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tables/table2.xml" ContentType="application/vnd.openxmlformats-officedocument.spreadsheetml.table+xml"/>
  <Override PartName="/xl/queryTables/queryTable2.xml" ContentType="application/vnd.openxmlformats-officedocument.spreadsheetml.queryTable+xml"/>
  <Override PartName="/xl/tables/table3.xml" ContentType="application/vnd.openxmlformats-officedocument.spreadsheetml.table+xml"/>
  <Override PartName="/xl/queryTables/queryTable3.xml" ContentType="application/vnd.openxmlformats-officedocument.spreadsheetml.queryTable+xml"/>
  <Override PartName="/xl/tables/table4.xml" ContentType="application/vnd.openxmlformats-officedocument.spreadsheetml.table+xml"/>
  <Override PartName="/xl/queryTables/queryTable4.xml" ContentType="application/vnd.openxmlformats-officedocument.spreadsheetml.queryTable+xml"/>
  <Override PartName="/xl/tables/table5.xml" ContentType="application/vnd.openxmlformats-officedocument.spreadsheetml.table+xml"/>
  <Override PartName="/xl/queryTables/queryTable5.xml" ContentType="application/vnd.openxmlformats-officedocument.spreadsheetml.queryTable+xml"/>
  <Override PartName="/xl/tables/table6.xml" ContentType="application/vnd.openxmlformats-officedocument.spreadsheetml.table+xml"/>
  <Override PartName="/xl/queryTables/queryTable6.xml" ContentType="application/vnd.openxmlformats-officedocument.spreadsheetml.queryTable+xml"/>
  <Override PartName="/xl/tables/table7.xml" ContentType="application/vnd.openxmlformats-officedocument.spreadsheetml.table+xml"/>
  <Override PartName="/xl/queryTables/queryTable7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0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J:\11.小学生選手権\13.棄権届\"/>
    </mc:Choice>
  </mc:AlternateContent>
  <xr:revisionPtr revIDLastSave="0" documentId="8_{98C03A38-0D2E-42CF-BA48-3ABDFA1A7C4C}" xr6:coauthVersionLast="47" xr6:coauthVersionMax="47" xr10:uidLastSave="{00000000-0000-0000-0000-000000000000}"/>
  <bookViews>
    <workbookView xWindow="-120" yWindow="-120" windowWidth="29040" windowHeight="15840" tabRatio="702" firstSheet="12" activeTab="15" xr2:uid="{00000000-000D-0000-FFFF-FFFF00000000}"/>
  </bookViews>
  <sheets>
    <sheet name="Sheet1" sheetId="22" state="hidden" r:id="rId1"/>
    <sheet name="Sheet2" sheetId="23" state="hidden" r:id="rId2"/>
    <sheet name="Sheet3" sheetId="24" state="hidden" r:id="rId3"/>
    <sheet name="Sheet4" sheetId="25" state="hidden" r:id="rId4"/>
    <sheet name="Sheet5" sheetId="26" state="hidden" r:id="rId5"/>
    <sheet name="Sheet6" sheetId="27" state="hidden" r:id="rId6"/>
    <sheet name="Sheet7" sheetId="28" state="hidden" r:id="rId7"/>
    <sheet name="Sheet8" sheetId="67" state="hidden" r:id="rId8"/>
    <sheet name="Sheet9" sheetId="68" state="hidden" r:id="rId9"/>
    <sheet name="Sheet10" sheetId="69" state="hidden" r:id="rId10"/>
    <sheet name="Sheet11" sheetId="70" state="hidden" r:id="rId11"/>
    <sheet name="Sheet12" sheetId="71" state="hidden" r:id="rId12"/>
    <sheet name="競技順" sheetId="66" r:id="rId13"/>
    <sheet name="選手番号" sheetId="29" r:id="rId14"/>
    <sheet name="チ-ム番号" sheetId="73" r:id="rId15"/>
    <sheet name="棄権届" sheetId="64" r:id="rId16"/>
    <sheet name="棄権届 (2)" sheetId="74" state="hidden" r:id="rId17"/>
    <sheet name="棄権届 (3)" sheetId="77" state="hidden" r:id="rId18"/>
    <sheet name="棄権届 (4)" sheetId="78" state="hidden" r:id="rId19"/>
    <sheet name="棄権届 (5)" sheetId="79" state="hidden" r:id="rId20"/>
    <sheet name="手書き棄権届 " sheetId="72" r:id="rId21"/>
  </sheets>
  <definedNames>
    <definedName name="_xlnm._FilterDatabase" localSheetId="6" hidden="1">Sheet7!$A$1:$H$2501</definedName>
    <definedName name="_xlnm._FilterDatabase" localSheetId="14" hidden="1">'チ-ム番号'!$A$1:$A$199</definedName>
    <definedName name="_xlnm._FilterDatabase" localSheetId="12" hidden="1">競技順!$B$1:$B$133</definedName>
    <definedName name="_xlnm._FilterDatabase" localSheetId="13" hidden="1">選手番号!$E$1:$E$2001</definedName>
    <definedName name="_xlnm.Print_Area" localSheetId="15">棄権届!$A$2:$AK$38</definedName>
    <definedName name="_xlnm.Print_Area" localSheetId="16">'棄権届 (2)'!$A$2:$AK$38</definedName>
    <definedName name="_xlnm.Print_Area" localSheetId="17">'棄権届 (3)'!$A$2:$AK$38</definedName>
    <definedName name="_xlnm.Print_Area" localSheetId="18">'棄権届 (4)'!$A$2:$AK$38</definedName>
    <definedName name="_xlnm.Print_Area" localSheetId="19">'棄権届 (5)'!$A$2:$AK$38</definedName>
    <definedName name="_xlnm.Print_Area" localSheetId="20">'手書き棄権届 '!$A$2:$AI$38</definedName>
    <definedName name="Swim01" localSheetId="0" hidden="1">Sheet1!$A$1:$S$121</definedName>
    <definedName name="Swim01" localSheetId="1" hidden="1">Sheet2!$A$1:$T$41</definedName>
    <definedName name="Swim01" localSheetId="2" hidden="1">Sheet3!$A$1:$W$472</definedName>
    <definedName name="Swim01" localSheetId="3" hidden="1">Sheet4!$A$1:$AT$1713</definedName>
    <definedName name="Swim01" localSheetId="4" hidden="1">Sheet5!$A$1:$K$4</definedName>
    <definedName name="Swim01" localSheetId="5" hidden="1">Sheet6!#REF!</definedName>
    <definedName name="Swim01" localSheetId="7" hidden="1">Sheet8!$A$1:$E$28</definedName>
    <definedName name="Swim01" localSheetId="8" hidden="1">Sheet9!$A$1:$H$1033</definedName>
  </definedNames>
  <calcPr calcId="191029"/>
</workbook>
</file>

<file path=xl/calcChain.xml><?xml version="1.0" encoding="utf-8"?>
<calcChain xmlns="http://schemas.openxmlformats.org/spreadsheetml/2006/main">
  <c r="AB32" i="79" l="1"/>
  <c r="H32" i="79"/>
  <c r="AB32" i="78"/>
  <c r="H32" i="78"/>
  <c r="AB32" i="77"/>
  <c r="H32" i="77"/>
  <c r="AB32" i="74"/>
  <c r="H32" i="74"/>
  <c r="B199" i="73" l="1"/>
  <c r="A199" i="73"/>
  <c r="B198" i="73"/>
  <c r="A198" i="73"/>
  <c r="B197" i="73"/>
  <c r="A197" i="73"/>
  <c r="B196" i="73"/>
  <c r="A196" i="73"/>
  <c r="B195" i="73"/>
  <c r="A195" i="73"/>
  <c r="B194" i="73"/>
  <c r="A194" i="73"/>
  <c r="B193" i="73"/>
  <c r="A193" i="73"/>
  <c r="B192" i="73"/>
  <c r="A192" i="73"/>
  <c r="B191" i="73"/>
  <c r="A191" i="73"/>
  <c r="B190" i="73"/>
  <c r="A190" i="73"/>
  <c r="B189" i="73"/>
  <c r="A189" i="73"/>
  <c r="B188" i="73"/>
  <c r="A188" i="73"/>
  <c r="B187" i="73"/>
  <c r="A187" i="73"/>
  <c r="B186" i="73"/>
  <c r="A186" i="73"/>
  <c r="B185" i="73"/>
  <c r="A185" i="73"/>
  <c r="B184" i="73"/>
  <c r="A184" i="73"/>
  <c r="B183" i="73"/>
  <c r="A183" i="73"/>
  <c r="B182" i="73"/>
  <c r="A182" i="73"/>
  <c r="B181" i="73"/>
  <c r="A181" i="73"/>
  <c r="B180" i="73"/>
  <c r="A180" i="73"/>
  <c r="B179" i="73"/>
  <c r="A179" i="73"/>
  <c r="B178" i="73"/>
  <c r="A178" i="73"/>
  <c r="B177" i="73"/>
  <c r="A177" i="73"/>
  <c r="B176" i="73"/>
  <c r="A176" i="73"/>
  <c r="B175" i="73"/>
  <c r="A175" i="73"/>
  <c r="B174" i="73"/>
  <c r="A174" i="73"/>
  <c r="B173" i="73"/>
  <c r="A173" i="73"/>
  <c r="B172" i="73"/>
  <c r="A172" i="73"/>
  <c r="B171" i="73"/>
  <c r="A171" i="73"/>
  <c r="B170" i="73"/>
  <c r="A170" i="73"/>
  <c r="B169" i="73"/>
  <c r="A169" i="73"/>
  <c r="B168" i="73"/>
  <c r="A168" i="73"/>
  <c r="B167" i="73"/>
  <c r="A167" i="73"/>
  <c r="B166" i="73"/>
  <c r="A166" i="73"/>
  <c r="B165" i="73"/>
  <c r="A165" i="73"/>
  <c r="B164" i="73"/>
  <c r="A164" i="73"/>
  <c r="B163" i="73"/>
  <c r="A163" i="73"/>
  <c r="B162" i="73"/>
  <c r="A162" i="73"/>
  <c r="B161" i="73"/>
  <c r="A161" i="73"/>
  <c r="B160" i="73"/>
  <c r="A160" i="73"/>
  <c r="B159" i="73"/>
  <c r="A159" i="73"/>
  <c r="B158" i="73"/>
  <c r="A158" i="73"/>
  <c r="B157" i="73"/>
  <c r="A157" i="73"/>
  <c r="B156" i="73"/>
  <c r="A156" i="73"/>
  <c r="B155" i="73"/>
  <c r="A155" i="73"/>
  <c r="B154" i="73"/>
  <c r="A154" i="73"/>
  <c r="B153" i="73"/>
  <c r="A153" i="73"/>
  <c r="B152" i="73"/>
  <c r="A152" i="73"/>
  <c r="B151" i="73"/>
  <c r="A151" i="73"/>
  <c r="B150" i="73"/>
  <c r="A150" i="73"/>
  <c r="B149" i="73"/>
  <c r="A149" i="73"/>
  <c r="B148" i="73"/>
  <c r="A148" i="73"/>
  <c r="B147" i="73"/>
  <c r="A147" i="73"/>
  <c r="B146" i="73"/>
  <c r="A146" i="73"/>
  <c r="B145" i="73"/>
  <c r="A145" i="73"/>
  <c r="B144" i="73"/>
  <c r="A144" i="73"/>
  <c r="B143" i="73"/>
  <c r="A143" i="73"/>
  <c r="B142" i="73"/>
  <c r="A142" i="73"/>
  <c r="B141" i="73"/>
  <c r="A141" i="73"/>
  <c r="B140" i="73"/>
  <c r="A140" i="73"/>
  <c r="B139" i="73"/>
  <c r="A139" i="73"/>
  <c r="B138" i="73"/>
  <c r="A138" i="73"/>
  <c r="B137" i="73"/>
  <c r="A137" i="73"/>
  <c r="B136" i="73"/>
  <c r="A136" i="73"/>
  <c r="B135" i="73"/>
  <c r="A135" i="73"/>
  <c r="B134" i="73"/>
  <c r="A134" i="73"/>
  <c r="B133" i="73"/>
  <c r="A133" i="73"/>
  <c r="B132" i="73"/>
  <c r="A132" i="73"/>
  <c r="B131" i="73"/>
  <c r="A131" i="73"/>
  <c r="B130" i="73"/>
  <c r="A130" i="73"/>
  <c r="B129" i="73"/>
  <c r="A129" i="73"/>
  <c r="B128" i="73"/>
  <c r="A128" i="73"/>
  <c r="B127" i="73"/>
  <c r="A127" i="73"/>
  <c r="B126" i="73"/>
  <c r="A126" i="73"/>
  <c r="B125" i="73"/>
  <c r="A125" i="73"/>
  <c r="B124" i="73"/>
  <c r="A124" i="73"/>
  <c r="B123" i="73"/>
  <c r="A123" i="73"/>
  <c r="B122" i="73"/>
  <c r="A122" i="73"/>
  <c r="B121" i="73"/>
  <c r="A121" i="73"/>
  <c r="B120" i="73"/>
  <c r="A120" i="73"/>
  <c r="B119" i="73"/>
  <c r="A119" i="73"/>
  <c r="B118" i="73"/>
  <c r="A118" i="73"/>
  <c r="B117" i="73"/>
  <c r="A117" i="73"/>
  <c r="B116" i="73"/>
  <c r="A116" i="73"/>
  <c r="B115" i="73"/>
  <c r="A115" i="73"/>
  <c r="B114" i="73"/>
  <c r="A114" i="73"/>
  <c r="B113" i="73"/>
  <c r="A113" i="73"/>
  <c r="B112" i="73"/>
  <c r="A112" i="73"/>
  <c r="B111" i="73"/>
  <c r="A111" i="73"/>
  <c r="B110" i="73"/>
  <c r="A110" i="73"/>
  <c r="B109" i="73"/>
  <c r="A109" i="73"/>
  <c r="B108" i="73"/>
  <c r="A108" i="73"/>
  <c r="B107" i="73"/>
  <c r="A107" i="73"/>
  <c r="B106" i="73"/>
  <c r="A106" i="73"/>
  <c r="B105" i="73"/>
  <c r="A105" i="73"/>
  <c r="B104" i="73"/>
  <c r="A104" i="73"/>
  <c r="B103" i="73"/>
  <c r="A103" i="73"/>
  <c r="B102" i="73"/>
  <c r="A102" i="73"/>
  <c r="B101" i="73"/>
  <c r="A101" i="73"/>
  <c r="B100" i="73"/>
  <c r="A100" i="73"/>
  <c r="B99" i="73"/>
  <c r="A99" i="73"/>
  <c r="B98" i="73"/>
  <c r="A98" i="73"/>
  <c r="B97" i="73"/>
  <c r="A97" i="73"/>
  <c r="B96" i="73"/>
  <c r="A96" i="73"/>
  <c r="B95" i="73"/>
  <c r="A95" i="73"/>
  <c r="B94" i="73"/>
  <c r="A94" i="73"/>
  <c r="B93" i="73"/>
  <c r="A93" i="73"/>
  <c r="B92" i="73"/>
  <c r="A92" i="73"/>
  <c r="B91" i="73"/>
  <c r="A91" i="73"/>
  <c r="B90" i="73"/>
  <c r="A90" i="73"/>
  <c r="B89" i="73"/>
  <c r="A89" i="73"/>
  <c r="B88" i="73"/>
  <c r="A88" i="73"/>
  <c r="B87" i="73"/>
  <c r="A87" i="73"/>
  <c r="B86" i="73"/>
  <c r="A86" i="73"/>
  <c r="B85" i="73"/>
  <c r="A85" i="73"/>
  <c r="B84" i="73"/>
  <c r="A84" i="73"/>
  <c r="B83" i="73"/>
  <c r="A83" i="73"/>
  <c r="B82" i="73"/>
  <c r="A82" i="73"/>
  <c r="B81" i="73"/>
  <c r="A81" i="73"/>
  <c r="B80" i="73"/>
  <c r="A80" i="73"/>
  <c r="B79" i="73"/>
  <c r="A79" i="73"/>
  <c r="B78" i="73"/>
  <c r="A78" i="73"/>
  <c r="B77" i="73"/>
  <c r="A77" i="73"/>
  <c r="B76" i="73"/>
  <c r="A76" i="73"/>
  <c r="B75" i="73"/>
  <c r="A75" i="73"/>
  <c r="B74" i="73"/>
  <c r="A74" i="73"/>
  <c r="B73" i="73"/>
  <c r="A73" i="73"/>
  <c r="B72" i="73"/>
  <c r="A72" i="73"/>
  <c r="B71" i="73"/>
  <c r="A71" i="73"/>
  <c r="B70" i="73"/>
  <c r="A70" i="73"/>
  <c r="B69" i="73"/>
  <c r="A69" i="73"/>
  <c r="B68" i="73"/>
  <c r="A68" i="73"/>
  <c r="B67" i="73"/>
  <c r="A67" i="73"/>
  <c r="B66" i="73"/>
  <c r="A66" i="73"/>
  <c r="B65" i="73"/>
  <c r="A65" i="73"/>
  <c r="B64" i="73"/>
  <c r="A64" i="73"/>
  <c r="B63" i="73"/>
  <c r="A63" i="73"/>
  <c r="B62" i="73"/>
  <c r="A62" i="73"/>
  <c r="B61" i="73"/>
  <c r="A61" i="73"/>
  <c r="B60" i="73"/>
  <c r="A60" i="73"/>
  <c r="B59" i="73"/>
  <c r="A59" i="73"/>
  <c r="B58" i="73"/>
  <c r="A58" i="73"/>
  <c r="B57" i="73"/>
  <c r="A57" i="73"/>
  <c r="B56" i="73"/>
  <c r="A56" i="73"/>
  <c r="B55" i="73"/>
  <c r="A55" i="73"/>
  <c r="B54" i="73"/>
  <c r="A54" i="73"/>
  <c r="B53" i="73"/>
  <c r="A53" i="73"/>
  <c r="B52" i="73"/>
  <c r="A52" i="73"/>
  <c r="B51" i="73"/>
  <c r="A51" i="73"/>
  <c r="B50" i="73"/>
  <c r="A50" i="73"/>
  <c r="B49" i="73"/>
  <c r="A49" i="73"/>
  <c r="B48" i="73"/>
  <c r="A48" i="73"/>
  <c r="B47" i="73"/>
  <c r="A47" i="73"/>
  <c r="B46" i="73"/>
  <c r="A46" i="73"/>
  <c r="B45" i="73"/>
  <c r="A45" i="73"/>
  <c r="B44" i="73"/>
  <c r="A44" i="73"/>
  <c r="B43" i="73"/>
  <c r="A43" i="73"/>
  <c r="B42" i="73"/>
  <c r="A42" i="73"/>
  <c r="B41" i="73"/>
  <c r="A41" i="73"/>
  <c r="B40" i="73"/>
  <c r="A40" i="73"/>
  <c r="B39" i="73"/>
  <c r="A39" i="73"/>
  <c r="B38" i="73"/>
  <c r="A38" i="73"/>
  <c r="B37" i="73"/>
  <c r="A37" i="73"/>
  <c r="B36" i="73"/>
  <c r="A36" i="73"/>
  <c r="B35" i="73"/>
  <c r="A35" i="73"/>
  <c r="B34" i="73"/>
  <c r="A34" i="73"/>
  <c r="B33" i="73"/>
  <c r="A33" i="73"/>
  <c r="B32" i="73"/>
  <c r="A32" i="73"/>
  <c r="B31" i="73"/>
  <c r="A31" i="73"/>
  <c r="B30" i="73"/>
  <c r="A30" i="73"/>
  <c r="B29" i="73"/>
  <c r="A29" i="73"/>
  <c r="B28" i="73"/>
  <c r="A28" i="73"/>
  <c r="B27" i="73"/>
  <c r="A27" i="73"/>
  <c r="B26" i="73"/>
  <c r="A26" i="73"/>
  <c r="B25" i="73"/>
  <c r="A25" i="73"/>
  <c r="B24" i="73"/>
  <c r="A24" i="73"/>
  <c r="B23" i="73"/>
  <c r="A23" i="73"/>
  <c r="B22" i="73"/>
  <c r="A22" i="73"/>
  <c r="B21" i="73"/>
  <c r="A21" i="73"/>
  <c r="B20" i="73"/>
  <c r="A20" i="73"/>
  <c r="B19" i="73"/>
  <c r="A19" i="73"/>
  <c r="B18" i="73"/>
  <c r="A18" i="73"/>
  <c r="B17" i="73"/>
  <c r="A17" i="73"/>
  <c r="B16" i="73"/>
  <c r="A16" i="73"/>
  <c r="B15" i="73"/>
  <c r="A15" i="73"/>
  <c r="B14" i="73"/>
  <c r="A14" i="73"/>
  <c r="B13" i="73"/>
  <c r="A13" i="73"/>
  <c r="B12" i="73"/>
  <c r="A12" i="73"/>
  <c r="B11" i="73"/>
  <c r="A11" i="73"/>
  <c r="B10" i="73"/>
  <c r="A10" i="73"/>
  <c r="B9" i="73"/>
  <c r="A9" i="73"/>
  <c r="B8" i="73"/>
  <c r="A8" i="73"/>
  <c r="B7" i="73"/>
  <c r="A7" i="73"/>
  <c r="B6" i="73"/>
  <c r="A6" i="73"/>
  <c r="B5" i="73"/>
  <c r="A5" i="73"/>
  <c r="B4" i="73"/>
  <c r="A4" i="73"/>
  <c r="B3" i="73"/>
  <c r="A3" i="73"/>
  <c r="B2" i="73"/>
  <c r="A2" i="73"/>
  <c r="C199" i="73"/>
  <c r="C198" i="73"/>
  <c r="C197" i="73"/>
  <c r="C196" i="73"/>
  <c r="C195" i="73"/>
  <c r="C194" i="73"/>
  <c r="C193" i="73"/>
  <c r="C192" i="73"/>
  <c r="C191" i="73"/>
  <c r="C190" i="73"/>
  <c r="C189" i="73"/>
  <c r="C188" i="73"/>
  <c r="C187" i="73"/>
  <c r="C186" i="73"/>
  <c r="C185" i="73"/>
  <c r="C184" i="73"/>
  <c r="C183" i="73"/>
  <c r="C182" i="73"/>
  <c r="C181" i="73"/>
  <c r="C180" i="73"/>
  <c r="C179" i="73"/>
  <c r="C178" i="73"/>
  <c r="C177" i="73"/>
  <c r="C176" i="73"/>
  <c r="C175" i="73"/>
  <c r="C174" i="73"/>
  <c r="C173" i="73"/>
  <c r="C172" i="73"/>
  <c r="C171" i="73"/>
  <c r="C170" i="73"/>
  <c r="C169" i="73"/>
  <c r="C168" i="73"/>
  <c r="C167" i="73"/>
  <c r="C166" i="73"/>
  <c r="C165" i="73"/>
  <c r="C164" i="73"/>
  <c r="C163" i="73"/>
  <c r="C162" i="73"/>
  <c r="C161" i="73"/>
  <c r="C160" i="73"/>
  <c r="C159" i="73"/>
  <c r="C158" i="73"/>
  <c r="C157" i="73"/>
  <c r="C156" i="73"/>
  <c r="C155" i="73"/>
  <c r="C154" i="73"/>
  <c r="C153" i="73"/>
  <c r="C152" i="73"/>
  <c r="C151" i="73"/>
  <c r="C150" i="73"/>
  <c r="C149" i="73"/>
  <c r="C148" i="73"/>
  <c r="C147" i="73"/>
  <c r="C146" i="73"/>
  <c r="C145" i="73"/>
  <c r="C144" i="73"/>
  <c r="C143" i="73"/>
  <c r="C142" i="73"/>
  <c r="C141" i="73"/>
  <c r="C140" i="73"/>
  <c r="C139" i="73"/>
  <c r="C138" i="73"/>
  <c r="C137" i="73"/>
  <c r="C136" i="73"/>
  <c r="C135" i="73"/>
  <c r="C134" i="73"/>
  <c r="C133" i="73"/>
  <c r="C132" i="73"/>
  <c r="C131" i="73"/>
  <c r="C130" i="73"/>
  <c r="C129" i="73"/>
  <c r="C128" i="73"/>
  <c r="C127" i="73"/>
  <c r="C126" i="73"/>
  <c r="C125" i="73"/>
  <c r="C124" i="73"/>
  <c r="C123" i="73"/>
  <c r="C122" i="73"/>
  <c r="C121" i="73"/>
  <c r="C120" i="73"/>
  <c r="C119" i="73"/>
  <c r="C118" i="73"/>
  <c r="C117" i="73"/>
  <c r="C116" i="73"/>
  <c r="C115" i="73"/>
  <c r="C114" i="73"/>
  <c r="C113" i="73"/>
  <c r="C112" i="73"/>
  <c r="C111" i="73"/>
  <c r="D111" i="73" s="1"/>
  <c r="C110" i="73"/>
  <c r="C109" i="73"/>
  <c r="C108" i="73"/>
  <c r="C107" i="73"/>
  <c r="C106" i="73"/>
  <c r="C105" i="73"/>
  <c r="C104" i="73"/>
  <c r="C103" i="73"/>
  <c r="C102" i="73"/>
  <c r="C101" i="73"/>
  <c r="C100" i="73"/>
  <c r="C99" i="73"/>
  <c r="C98" i="73"/>
  <c r="C97" i="73"/>
  <c r="C96" i="73"/>
  <c r="C95" i="73"/>
  <c r="C94" i="73"/>
  <c r="C93" i="73"/>
  <c r="C92" i="73"/>
  <c r="C91" i="73"/>
  <c r="C90" i="73"/>
  <c r="C89" i="73"/>
  <c r="C88" i="73"/>
  <c r="C87" i="73"/>
  <c r="C86" i="73"/>
  <c r="C85" i="73"/>
  <c r="C84" i="73"/>
  <c r="C83" i="73"/>
  <c r="C82" i="73"/>
  <c r="C81" i="73"/>
  <c r="C80" i="73"/>
  <c r="C79" i="73"/>
  <c r="C78" i="73"/>
  <c r="C77" i="73"/>
  <c r="C76" i="73"/>
  <c r="C75" i="73"/>
  <c r="C74" i="73"/>
  <c r="C73" i="73"/>
  <c r="C72" i="73"/>
  <c r="C71" i="73"/>
  <c r="C70" i="73"/>
  <c r="C69" i="73"/>
  <c r="C68" i="73"/>
  <c r="C67" i="73"/>
  <c r="C66" i="73"/>
  <c r="C65" i="73"/>
  <c r="C64" i="73"/>
  <c r="C63" i="73"/>
  <c r="C62" i="73"/>
  <c r="C61" i="73"/>
  <c r="C60" i="73"/>
  <c r="C59" i="73"/>
  <c r="C58" i="73"/>
  <c r="C57" i="73"/>
  <c r="C56" i="73"/>
  <c r="C55" i="73"/>
  <c r="C54" i="73"/>
  <c r="C53" i="73"/>
  <c r="C52" i="73"/>
  <c r="C51" i="73"/>
  <c r="C50" i="73"/>
  <c r="C49" i="73"/>
  <c r="C48" i="73"/>
  <c r="C47" i="73"/>
  <c r="C46" i="73"/>
  <c r="C45" i="73"/>
  <c r="C44" i="73"/>
  <c r="C43" i="73"/>
  <c r="C42" i="73"/>
  <c r="C41" i="73"/>
  <c r="C40" i="73"/>
  <c r="C39" i="73"/>
  <c r="C38" i="73"/>
  <c r="C37" i="73"/>
  <c r="C36" i="73"/>
  <c r="C35" i="73"/>
  <c r="C34" i="73"/>
  <c r="C33" i="73"/>
  <c r="C32" i="73"/>
  <c r="C31" i="73"/>
  <c r="C30" i="73"/>
  <c r="C29" i="73"/>
  <c r="C28" i="73"/>
  <c r="C27" i="73"/>
  <c r="C26" i="73"/>
  <c r="C25" i="73"/>
  <c r="C24" i="73"/>
  <c r="C23" i="73"/>
  <c r="C22" i="73"/>
  <c r="C21" i="73"/>
  <c r="C20" i="73"/>
  <c r="C19" i="73"/>
  <c r="C18" i="73"/>
  <c r="C17" i="73"/>
  <c r="C16" i="73"/>
  <c r="C15" i="73"/>
  <c r="C14" i="73"/>
  <c r="C13" i="73"/>
  <c r="C12" i="73"/>
  <c r="C11" i="73"/>
  <c r="C10" i="73"/>
  <c r="C9" i="73"/>
  <c r="C8" i="73"/>
  <c r="C7" i="73"/>
  <c r="C6" i="73"/>
  <c r="C5" i="73"/>
  <c r="C4" i="73"/>
  <c r="C3" i="73"/>
  <c r="C2" i="73"/>
  <c r="D113" i="73"/>
  <c r="K3002" i="28"/>
  <c r="J3002" i="28"/>
  <c r="I3002" i="28"/>
  <c r="D1501" i="29"/>
  <c r="D1500" i="29"/>
  <c r="D1499" i="29"/>
  <c r="D1498" i="29"/>
  <c r="D1497" i="29"/>
  <c r="D1496" i="29"/>
  <c r="D1495" i="29"/>
  <c r="D1494" i="29"/>
  <c r="D1493" i="29"/>
  <c r="D1492" i="29"/>
  <c r="D1491" i="29"/>
  <c r="D1490" i="29"/>
  <c r="D1489" i="29"/>
  <c r="D1488" i="29"/>
  <c r="D1487" i="29"/>
  <c r="D1486" i="29"/>
  <c r="D1485" i="29"/>
  <c r="D1484" i="29"/>
  <c r="D1483" i="29"/>
  <c r="D1482" i="29"/>
  <c r="D1481" i="29"/>
  <c r="D1480" i="29"/>
  <c r="D1479" i="29"/>
  <c r="D1478" i="29"/>
  <c r="D1477" i="29"/>
  <c r="D1476" i="29"/>
  <c r="D1475" i="29"/>
  <c r="D1474" i="29"/>
  <c r="D1473" i="29"/>
  <c r="D1472" i="29"/>
  <c r="D1471" i="29"/>
  <c r="D1470" i="29"/>
  <c r="D1469" i="29"/>
  <c r="D1468" i="29"/>
  <c r="D1467" i="29"/>
  <c r="D1466" i="29"/>
  <c r="D1465" i="29"/>
  <c r="D1464" i="29"/>
  <c r="D1463" i="29"/>
  <c r="D1462" i="29"/>
  <c r="D1461" i="29"/>
  <c r="D1460" i="29"/>
  <c r="D1459" i="29"/>
  <c r="D1458" i="29"/>
  <c r="D1457" i="29"/>
  <c r="D1456" i="29"/>
  <c r="D1455" i="29"/>
  <c r="D1454" i="29"/>
  <c r="D1453" i="29"/>
  <c r="D1452" i="29"/>
  <c r="D1451" i="29"/>
  <c r="D1450" i="29"/>
  <c r="D1449" i="29"/>
  <c r="D1448" i="29"/>
  <c r="D1447" i="29"/>
  <c r="D1446" i="29"/>
  <c r="D1445" i="29"/>
  <c r="D1444" i="29"/>
  <c r="D1443" i="29"/>
  <c r="D1442" i="29"/>
  <c r="D1441" i="29"/>
  <c r="D1440" i="29"/>
  <c r="D1439" i="29"/>
  <c r="D1438" i="29"/>
  <c r="D1437" i="29"/>
  <c r="D1436" i="29"/>
  <c r="D1435" i="29"/>
  <c r="D1434" i="29"/>
  <c r="D1433" i="29"/>
  <c r="D1432" i="29"/>
  <c r="D1431" i="29"/>
  <c r="D1430" i="29"/>
  <c r="D1429" i="29"/>
  <c r="D1428" i="29"/>
  <c r="D1427" i="29"/>
  <c r="D1426" i="29"/>
  <c r="D1425" i="29"/>
  <c r="D1424" i="29"/>
  <c r="D1423" i="29"/>
  <c r="D1422" i="29"/>
  <c r="D1421" i="29"/>
  <c r="D1420" i="29"/>
  <c r="D1419" i="29"/>
  <c r="D1418" i="29"/>
  <c r="D1417" i="29"/>
  <c r="D1416" i="29"/>
  <c r="D1415" i="29"/>
  <c r="D1414" i="29"/>
  <c r="D1413" i="29"/>
  <c r="D1412" i="29"/>
  <c r="D1411" i="29"/>
  <c r="D1410" i="29"/>
  <c r="D1409" i="29"/>
  <c r="D1408" i="29"/>
  <c r="D1407" i="29"/>
  <c r="D1406" i="29"/>
  <c r="D1405" i="29"/>
  <c r="D1404" i="29"/>
  <c r="D1403" i="29"/>
  <c r="D1402" i="29"/>
  <c r="D1401" i="29"/>
  <c r="D1400" i="29"/>
  <c r="D1399" i="29"/>
  <c r="D1398" i="29"/>
  <c r="D1397" i="29"/>
  <c r="D1396" i="29"/>
  <c r="D1395" i="29"/>
  <c r="D1394" i="29"/>
  <c r="D1393" i="29"/>
  <c r="D1392" i="29"/>
  <c r="D1391" i="29"/>
  <c r="D1390" i="29"/>
  <c r="D1389" i="29"/>
  <c r="D1388" i="29"/>
  <c r="D1387" i="29"/>
  <c r="D1386" i="29"/>
  <c r="D1385" i="29"/>
  <c r="D1384" i="29"/>
  <c r="D1383" i="29"/>
  <c r="D1382" i="29"/>
  <c r="D1381" i="29"/>
  <c r="D1380" i="29"/>
  <c r="D1379" i="29"/>
  <c r="D1378" i="29"/>
  <c r="D1377" i="29"/>
  <c r="D1376" i="29"/>
  <c r="D1375" i="29"/>
  <c r="D1374" i="29"/>
  <c r="D1373" i="29"/>
  <c r="D1372" i="29"/>
  <c r="D1371" i="29"/>
  <c r="D1370" i="29"/>
  <c r="D1369" i="29"/>
  <c r="D1368" i="29"/>
  <c r="D1367" i="29"/>
  <c r="D1366" i="29"/>
  <c r="D1365" i="29"/>
  <c r="D1364" i="29"/>
  <c r="D1363" i="29"/>
  <c r="D1362" i="29"/>
  <c r="D1361" i="29"/>
  <c r="D1360" i="29"/>
  <c r="D1359" i="29"/>
  <c r="D1358" i="29"/>
  <c r="D1357" i="29"/>
  <c r="D1356" i="29"/>
  <c r="D1355" i="29"/>
  <c r="D1354" i="29"/>
  <c r="D1353" i="29"/>
  <c r="D1352" i="29"/>
  <c r="D1351" i="29"/>
  <c r="D1350" i="29"/>
  <c r="D1349" i="29"/>
  <c r="D1348" i="29"/>
  <c r="D1347" i="29"/>
  <c r="D1346" i="29"/>
  <c r="D1345" i="29"/>
  <c r="D1344" i="29"/>
  <c r="D1343" i="29"/>
  <c r="D1342" i="29"/>
  <c r="D1341" i="29"/>
  <c r="D1340" i="29"/>
  <c r="D1339" i="29"/>
  <c r="D1338" i="29"/>
  <c r="D1337" i="29"/>
  <c r="D1336" i="29"/>
  <c r="D1335" i="29"/>
  <c r="D1334" i="29"/>
  <c r="D1333" i="29"/>
  <c r="D1332" i="29"/>
  <c r="D1331" i="29"/>
  <c r="D1330" i="29"/>
  <c r="D1329" i="29"/>
  <c r="D1328" i="29"/>
  <c r="D1327" i="29"/>
  <c r="D1326" i="29"/>
  <c r="D1325" i="29"/>
  <c r="D1324" i="29"/>
  <c r="D1323" i="29"/>
  <c r="D1322" i="29"/>
  <c r="D1321" i="29"/>
  <c r="D1320" i="29"/>
  <c r="D1319" i="29"/>
  <c r="D1318" i="29"/>
  <c r="D1317" i="29"/>
  <c r="D1316" i="29"/>
  <c r="D1315" i="29"/>
  <c r="D1314" i="29"/>
  <c r="D1313" i="29"/>
  <c r="D1312" i="29"/>
  <c r="D1311" i="29"/>
  <c r="D1310" i="29"/>
  <c r="D1309" i="29"/>
  <c r="D1308" i="29"/>
  <c r="D1307" i="29"/>
  <c r="D1306" i="29"/>
  <c r="D1305" i="29"/>
  <c r="D1304" i="29"/>
  <c r="D1303" i="29"/>
  <c r="D1302" i="29"/>
  <c r="D1301" i="29"/>
  <c r="D1300" i="29"/>
  <c r="D1299" i="29"/>
  <c r="D1298" i="29"/>
  <c r="D1297" i="29"/>
  <c r="D1296" i="29"/>
  <c r="D1295" i="29"/>
  <c r="D1294" i="29"/>
  <c r="D1293" i="29"/>
  <c r="D1292" i="29"/>
  <c r="D1291" i="29"/>
  <c r="D1290" i="29"/>
  <c r="D1289" i="29"/>
  <c r="D1288" i="29"/>
  <c r="D1287" i="29"/>
  <c r="D1286" i="29"/>
  <c r="D1285" i="29"/>
  <c r="D1284" i="29"/>
  <c r="D1283" i="29"/>
  <c r="D1282" i="29"/>
  <c r="D1281" i="29"/>
  <c r="D1280" i="29"/>
  <c r="D1279" i="29"/>
  <c r="D1278" i="29"/>
  <c r="D1277" i="29"/>
  <c r="D1276" i="29"/>
  <c r="D1275" i="29"/>
  <c r="D1274" i="29"/>
  <c r="D1273" i="29"/>
  <c r="D1272" i="29"/>
  <c r="D1271" i="29"/>
  <c r="D1270" i="29"/>
  <c r="D1269" i="29"/>
  <c r="D1268" i="29"/>
  <c r="D1267" i="29"/>
  <c r="D1266" i="29"/>
  <c r="D1265" i="29"/>
  <c r="D1264" i="29"/>
  <c r="D1263" i="29"/>
  <c r="D1262" i="29"/>
  <c r="D1261" i="29"/>
  <c r="D1260" i="29"/>
  <c r="D1259" i="29"/>
  <c r="D1258" i="29"/>
  <c r="D1257" i="29"/>
  <c r="D1256" i="29"/>
  <c r="D1255" i="29"/>
  <c r="D1254" i="29"/>
  <c r="D1253" i="29"/>
  <c r="D1252" i="29"/>
  <c r="D1251" i="29"/>
  <c r="D1250" i="29"/>
  <c r="D1249" i="29"/>
  <c r="D1248" i="29"/>
  <c r="D1247" i="29"/>
  <c r="D1246" i="29"/>
  <c r="D1245" i="29"/>
  <c r="D1244" i="29"/>
  <c r="D1243" i="29"/>
  <c r="D1242" i="29"/>
  <c r="D1241" i="29"/>
  <c r="D1240" i="29"/>
  <c r="D1239" i="29"/>
  <c r="D1238" i="29"/>
  <c r="D1237" i="29"/>
  <c r="D1236" i="29"/>
  <c r="D1235" i="29"/>
  <c r="D1234" i="29"/>
  <c r="D1233" i="29"/>
  <c r="D1232" i="29"/>
  <c r="D1231" i="29"/>
  <c r="D1230" i="29"/>
  <c r="D1229" i="29"/>
  <c r="D1228" i="29"/>
  <c r="D1227" i="29"/>
  <c r="D1226" i="29"/>
  <c r="D1225" i="29"/>
  <c r="D1224" i="29"/>
  <c r="D1223" i="29"/>
  <c r="D1222" i="29"/>
  <c r="D1221" i="29"/>
  <c r="D1220" i="29"/>
  <c r="D1219" i="29"/>
  <c r="D1218" i="29"/>
  <c r="D1217" i="29"/>
  <c r="D1216" i="29"/>
  <c r="D1215" i="29"/>
  <c r="D1214" i="29"/>
  <c r="D1213" i="29"/>
  <c r="D1212" i="29"/>
  <c r="D1211" i="29"/>
  <c r="D1210" i="29"/>
  <c r="D1209" i="29"/>
  <c r="D1208" i="29"/>
  <c r="D1207" i="29"/>
  <c r="D1206" i="29"/>
  <c r="D1205" i="29"/>
  <c r="D1204" i="29"/>
  <c r="D1203" i="29"/>
  <c r="D1202" i="29"/>
  <c r="D1201" i="29"/>
  <c r="D1200" i="29"/>
  <c r="D1199" i="29"/>
  <c r="D1198" i="29"/>
  <c r="D1197" i="29"/>
  <c r="D1196" i="29"/>
  <c r="D1195" i="29"/>
  <c r="D1194" i="29"/>
  <c r="D1193" i="29"/>
  <c r="D1192" i="29"/>
  <c r="D1191" i="29"/>
  <c r="D1190" i="29"/>
  <c r="D1189" i="29"/>
  <c r="D1188" i="29"/>
  <c r="D1187" i="29"/>
  <c r="D1186" i="29"/>
  <c r="D1185" i="29"/>
  <c r="D1184" i="29"/>
  <c r="D1183" i="29"/>
  <c r="D1182" i="29"/>
  <c r="D1181" i="29"/>
  <c r="D1180" i="29"/>
  <c r="D1179" i="29"/>
  <c r="D1178" i="29"/>
  <c r="D1177" i="29"/>
  <c r="D1176" i="29"/>
  <c r="D1175" i="29"/>
  <c r="D1174" i="29"/>
  <c r="D1173" i="29"/>
  <c r="D1172" i="29"/>
  <c r="D1171" i="29"/>
  <c r="D1170" i="29"/>
  <c r="D1169" i="29"/>
  <c r="D1168" i="29"/>
  <c r="D1167" i="29"/>
  <c r="D1166" i="29"/>
  <c r="D1165" i="29"/>
  <c r="D1164" i="29"/>
  <c r="D1163" i="29"/>
  <c r="D1162" i="29"/>
  <c r="D1161" i="29"/>
  <c r="D1160" i="29"/>
  <c r="D1159" i="29"/>
  <c r="D1158" i="29"/>
  <c r="D1157" i="29"/>
  <c r="D1156" i="29"/>
  <c r="D1155" i="29"/>
  <c r="D1154" i="29"/>
  <c r="D1153" i="29"/>
  <c r="D1152" i="29"/>
  <c r="D1151" i="29"/>
  <c r="D1150" i="29"/>
  <c r="D1149" i="29"/>
  <c r="D1148" i="29"/>
  <c r="D1147" i="29"/>
  <c r="D1146" i="29"/>
  <c r="D1145" i="29"/>
  <c r="D1144" i="29"/>
  <c r="D1143" i="29"/>
  <c r="D1142" i="29"/>
  <c r="D1141" i="29"/>
  <c r="D1140" i="29"/>
  <c r="D1139" i="29"/>
  <c r="D1138" i="29"/>
  <c r="D1137" i="29"/>
  <c r="D1136" i="29"/>
  <c r="D1135" i="29"/>
  <c r="D1134" i="29"/>
  <c r="D1133" i="29"/>
  <c r="D1132" i="29"/>
  <c r="D1131" i="29"/>
  <c r="D1130" i="29"/>
  <c r="D1129" i="29"/>
  <c r="D1128" i="29"/>
  <c r="D1127" i="29"/>
  <c r="D1126" i="29"/>
  <c r="D1125" i="29"/>
  <c r="D1124" i="29"/>
  <c r="D1123" i="29"/>
  <c r="D1122" i="29"/>
  <c r="D1121" i="29"/>
  <c r="D1120" i="29"/>
  <c r="D1119" i="29"/>
  <c r="D1118" i="29"/>
  <c r="D1117" i="29"/>
  <c r="D1116" i="29"/>
  <c r="D1115" i="29"/>
  <c r="D1114" i="29"/>
  <c r="D1113" i="29"/>
  <c r="D1112" i="29"/>
  <c r="D1111" i="29"/>
  <c r="D1110" i="29"/>
  <c r="D1109" i="29"/>
  <c r="D1108" i="29"/>
  <c r="D1107" i="29"/>
  <c r="D1106" i="29"/>
  <c r="D1105" i="29"/>
  <c r="D1104" i="29"/>
  <c r="D1103" i="29"/>
  <c r="D1102" i="29"/>
  <c r="D1101" i="29"/>
  <c r="D1100" i="29"/>
  <c r="D1099" i="29"/>
  <c r="D1098" i="29"/>
  <c r="D1097" i="29"/>
  <c r="D1096" i="29"/>
  <c r="D1095" i="29"/>
  <c r="D1094" i="29"/>
  <c r="D1093" i="29"/>
  <c r="D1092" i="29"/>
  <c r="D1091" i="29"/>
  <c r="D1090" i="29"/>
  <c r="D1089" i="29"/>
  <c r="D1088" i="29"/>
  <c r="D1087" i="29"/>
  <c r="D1086" i="29"/>
  <c r="D1085" i="29"/>
  <c r="D1084" i="29"/>
  <c r="D1083" i="29"/>
  <c r="D1082" i="29"/>
  <c r="D1081" i="29"/>
  <c r="D1080" i="29"/>
  <c r="D1079" i="29"/>
  <c r="D1078" i="29"/>
  <c r="D1077" i="29"/>
  <c r="D1076" i="29"/>
  <c r="D1075" i="29"/>
  <c r="D1074" i="29"/>
  <c r="D1073" i="29"/>
  <c r="D1072" i="29"/>
  <c r="D1071" i="29"/>
  <c r="D1070" i="29"/>
  <c r="D1069" i="29"/>
  <c r="D1068" i="29"/>
  <c r="D1067" i="29"/>
  <c r="D1066" i="29"/>
  <c r="D1065" i="29"/>
  <c r="D1064" i="29"/>
  <c r="D1063" i="29"/>
  <c r="D1062" i="29"/>
  <c r="D1061" i="29"/>
  <c r="D1060" i="29"/>
  <c r="D1059" i="29"/>
  <c r="D1058" i="29"/>
  <c r="D1057" i="29"/>
  <c r="D1056" i="29"/>
  <c r="D1055" i="29"/>
  <c r="D1054" i="29"/>
  <c r="D1053" i="29"/>
  <c r="D1052" i="29"/>
  <c r="D1051" i="29"/>
  <c r="D1050" i="29"/>
  <c r="D1049" i="29"/>
  <c r="D1048" i="29"/>
  <c r="D1047" i="29"/>
  <c r="D1046" i="29"/>
  <c r="D1045" i="29"/>
  <c r="D1044" i="29"/>
  <c r="D1043" i="29"/>
  <c r="D1042" i="29"/>
  <c r="D1041" i="29"/>
  <c r="D1040" i="29"/>
  <c r="D1039" i="29"/>
  <c r="D1038" i="29"/>
  <c r="D1037" i="29"/>
  <c r="D1036" i="29"/>
  <c r="D1035" i="29"/>
  <c r="D1034" i="29"/>
  <c r="D1033" i="29"/>
  <c r="D1032" i="29"/>
  <c r="D1031" i="29"/>
  <c r="D1030" i="29"/>
  <c r="D1029" i="29"/>
  <c r="D1028" i="29"/>
  <c r="D1027" i="29"/>
  <c r="D1026" i="29"/>
  <c r="D1025" i="29"/>
  <c r="D1024" i="29"/>
  <c r="D1023" i="29"/>
  <c r="D1022" i="29"/>
  <c r="D1021" i="29"/>
  <c r="D1020" i="29"/>
  <c r="D1019" i="29"/>
  <c r="D1018" i="29"/>
  <c r="D1017" i="29"/>
  <c r="D1016" i="29"/>
  <c r="D1015" i="29"/>
  <c r="D1014" i="29"/>
  <c r="D1013" i="29"/>
  <c r="D1012" i="29"/>
  <c r="D1011" i="29"/>
  <c r="D1010" i="29"/>
  <c r="D1009" i="29"/>
  <c r="D1008" i="29"/>
  <c r="D1007" i="29"/>
  <c r="D1006" i="29"/>
  <c r="D1005" i="29"/>
  <c r="D1004" i="29"/>
  <c r="D1003" i="29"/>
  <c r="D1002" i="29"/>
  <c r="D1001" i="29"/>
  <c r="D1000" i="29"/>
  <c r="D999" i="29"/>
  <c r="D998" i="29"/>
  <c r="D997" i="29"/>
  <c r="D996" i="29"/>
  <c r="D995" i="29"/>
  <c r="D994" i="29"/>
  <c r="D993" i="29"/>
  <c r="D992" i="29"/>
  <c r="D991" i="29"/>
  <c r="D990" i="29"/>
  <c r="D989" i="29"/>
  <c r="D988" i="29"/>
  <c r="D987" i="29"/>
  <c r="D986" i="29"/>
  <c r="D985" i="29"/>
  <c r="D984" i="29"/>
  <c r="D983" i="29"/>
  <c r="D982" i="29"/>
  <c r="D981" i="29"/>
  <c r="D980" i="29"/>
  <c r="D979" i="29"/>
  <c r="D978" i="29"/>
  <c r="D977" i="29"/>
  <c r="D976" i="29"/>
  <c r="D975" i="29"/>
  <c r="D974" i="29"/>
  <c r="D973" i="29"/>
  <c r="D972" i="29"/>
  <c r="D971" i="29"/>
  <c r="D970" i="29"/>
  <c r="D969" i="29"/>
  <c r="D968" i="29"/>
  <c r="D967" i="29"/>
  <c r="D966" i="29"/>
  <c r="D965" i="29"/>
  <c r="D964" i="29"/>
  <c r="D963" i="29"/>
  <c r="D962" i="29"/>
  <c r="D961" i="29"/>
  <c r="D960" i="29"/>
  <c r="D959" i="29"/>
  <c r="D958" i="29"/>
  <c r="D957" i="29"/>
  <c r="D956" i="29"/>
  <c r="D955" i="29"/>
  <c r="D954" i="29"/>
  <c r="D953" i="29"/>
  <c r="D952" i="29"/>
  <c r="D951" i="29"/>
  <c r="D950" i="29"/>
  <c r="D949" i="29"/>
  <c r="D948" i="29"/>
  <c r="D947" i="29"/>
  <c r="D946" i="29"/>
  <c r="D945" i="29"/>
  <c r="D944" i="29"/>
  <c r="D943" i="29"/>
  <c r="D942" i="29"/>
  <c r="D941" i="29"/>
  <c r="D940" i="29"/>
  <c r="D939" i="29"/>
  <c r="D938" i="29"/>
  <c r="D937" i="29"/>
  <c r="D936" i="29"/>
  <c r="D935" i="29"/>
  <c r="D934" i="29"/>
  <c r="D933" i="29"/>
  <c r="D932" i="29"/>
  <c r="D931" i="29"/>
  <c r="D930" i="29"/>
  <c r="D929" i="29"/>
  <c r="D928" i="29"/>
  <c r="D927" i="29"/>
  <c r="D926" i="29"/>
  <c r="D925" i="29"/>
  <c r="D924" i="29"/>
  <c r="D923" i="29"/>
  <c r="D922" i="29"/>
  <c r="D921" i="29"/>
  <c r="D920" i="29"/>
  <c r="D919" i="29"/>
  <c r="D918" i="29"/>
  <c r="D917" i="29"/>
  <c r="D916" i="29"/>
  <c r="D915" i="29"/>
  <c r="D914" i="29"/>
  <c r="D913" i="29"/>
  <c r="D912" i="29"/>
  <c r="D911" i="29"/>
  <c r="D910" i="29"/>
  <c r="D909" i="29"/>
  <c r="D908" i="29"/>
  <c r="D907" i="29"/>
  <c r="D906" i="29"/>
  <c r="D905" i="29"/>
  <c r="D904" i="29"/>
  <c r="D903" i="29"/>
  <c r="D902" i="29"/>
  <c r="D901" i="29"/>
  <c r="D900" i="29"/>
  <c r="D899" i="29"/>
  <c r="D898" i="29"/>
  <c r="D897" i="29"/>
  <c r="D896" i="29"/>
  <c r="D895" i="29"/>
  <c r="D894" i="29"/>
  <c r="D893" i="29"/>
  <c r="D892" i="29"/>
  <c r="D891" i="29"/>
  <c r="D890" i="29"/>
  <c r="D889" i="29"/>
  <c r="D888" i="29"/>
  <c r="D887" i="29"/>
  <c r="D886" i="29"/>
  <c r="D885" i="29"/>
  <c r="D884" i="29"/>
  <c r="D883" i="29"/>
  <c r="D882" i="29"/>
  <c r="D881" i="29"/>
  <c r="D880" i="29"/>
  <c r="D879" i="29"/>
  <c r="D878" i="29"/>
  <c r="D877" i="29"/>
  <c r="D876" i="29"/>
  <c r="D875" i="29"/>
  <c r="D874" i="29"/>
  <c r="D873" i="29"/>
  <c r="D872" i="29"/>
  <c r="D871" i="29"/>
  <c r="D870" i="29"/>
  <c r="D869" i="29"/>
  <c r="D868" i="29"/>
  <c r="D867" i="29"/>
  <c r="D866" i="29"/>
  <c r="D865" i="29"/>
  <c r="D864" i="29"/>
  <c r="D863" i="29"/>
  <c r="D862" i="29"/>
  <c r="D861" i="29"/>
  <c r="D860" i="29"/>
  <c r="D859" i="29"/>
  <c r="D858" i="29"/>
  <c r="D857" i="29"/>
  <c r="D856" i="29"/>
  <c r="D855" i="29"/>
  <c r="D854" i="29"/>
  <c r="D853" i="29"/>
  <c r="D852" i="29"/>
  <c r="D851" i="29"/>
  <c r="D850" i="29"/>
  <c r="D849" i="29"/>
  <c r="D848" i="29"/>
  <c r="D847" i="29"/>
  <c r="D846" i="29"/>
  <c r="D845" i="29"/>
  <c r="D844" i="29"/>
  <c r="D843" i="29"/>
  <c r="D842" i="29"/>
  <c r="C842" i="29" s="1"/>
  <c r="D841" i="29"/>
  <c r="D840" i="29"/>
  <c r="D839" i="29"/>
  <c r="D838" i="29"/>
  <c r="D837" i="29"/>
  <c r="D836" i="29"/>
  <c r="D835" i="29"/>
  <c r="D834" i="29"/>
  <c r="D833" i="29"/>
  <c r="D832" i="29"/>
  <c r="D831" i="29"/>
  <c r="D830" i="29"/>
  <c r="D829" i="29"/>
  <c r="D828" i="29"/>
  <c r="D827" i="29"/>
  <c r="D826" i="29"/>
  <c r="D825" i="29"/>
  <c r="D824" i="29"/>
  <c r="D823" i="29"/>
  <c r="D822" i="29"/>
  <c r="D821" i="29"/>
  <c r="D820" i="29"/>
  <c r="D819" i="29"/>
  <c r="D818" i="29"/>
  <c r="D817" i="29"/>
  <c r="D816" i="29"/>
  <c r="D815" i="29"/>
  <c r="D814" i="29"/>
  <c r="D813" i="29"/>
  <c r="D812" i="29"/>
  <c r="D811" i="29"/>
  <c r="D810" i="29"/>
  <c r="D809" i="29"/>
  <c r="D808" i="29"/>
  <c r="D807" i="29"/>
  <c r="D806" i="29"/>
  <c r="D805" i="29"/>
  <c r="D804" i="29"/>
  <c r="D803" i="29"/>
  <c r="D802" i="29"/>
  <c r="D801" i="29"/>
  <c r="D800" i="29"/>
  <c r="D799" i="29"/>
  <c r="D798" i="29"/>
  <c r="D797" i="29"/>
  <c r="D796" i="29"/>
  <c r="D795" i="29"/>
  <c r="D794" i="29"/>
  <c r="D793" i="29"/>
  <c r="D792" i="29"/>
  <c r="D791" i="29"/>
  <c r="D790" i="29"/>
  <c r="D789" i="29"/>
  <c r="D788" i="29"/>
  <c r="D787" i="29"/>
  <c r="D786" i="29"/>
  <c r="D785" i="29"/>
  <c r="D784" i="29"/>
  <c r="D783" i="29"/>
  <c r="D782" i="29"/>
  <c r="D781" i="29"/>
  <c r="D780" i="29"/>
  <c r="D779" i="29"/>
  <c r="D778" i="29"/>
  <c r="D777" i="29"/>
  <c r="D776" i="29"/>
  <c r="D775" i="29"/>
  <c r="D774" i="29"/>
  <c r="D773" i="29"/>
  <c r="D772" i="29"/>
  <c r="D771" i="29"/>
  <c r="D770" i="29"/>
  <c r="D769" i="29"/>
  <c r="D768" i="29"/>
  <c r="D767" i="29"/>
  <c r="D766" i="29"/>
  <c r="D765" i="29"/>
  <c r="D764" i="29"/>
  <c r="D763" i="29"/>
  <c r="D762" i="29"/>
  <c r="D761" i="29"/>
  <c r="D760" i="29"/>
  <c r="D759" i="29"/>
  <c r="D758" i="29"/>
  <c r="D757" i="29"/>
  <c r="D756" i="29"/>
  <c r="D755" i="29"/>
  <c r="D754" i="29"/>
  <c r="D753" i="29"/>
  <c r="D752" i="29"/>
  <c r="D751" i="29"/>
  <c r="D750" i="29"/>
  <c r="D749" i="29"/>
  <c r="D748" i="29"/>
  <c r="D747" i="29"/>
  <c r="D746" i="29"/>
  <c r="D745" i="29"/>
  <c r="D744" i="29"/>
  <c r="D743" i="29"/>
  <c r="D742" i="29"/>
  <c r="D741" i="29"/>
  <c r="D740" i="29"/>
  <c r="D739" i="29"/>
  <c r="D738" i="29"/>
  <c r="D737" i="29"/>
  <c r="D736" i="29"/>
  <c r="D735" i="29"/>
  <c r="D734" i="29"/>
  <c r="D733" i="29"/>
  <c r="D732" i="29"/>
  <c r="D731" i="29"/>
  <c r="D730" i="29"/>
  <c r="D729" i="29"/>
  <c r="D728" i="29"/>
  <c r="D727" i="29"/>
  <c r="D726" i="29"/>
  <c r="D725" i="29"/>
  <c r="D724" i="29"/>
  <c r="D723" i="29"/>
  <c r="D722" i="29"/>
  <c r="D721" i="29"/>
  <c r="D720" i="29"/>
  <c r="D719" i="29"/>
  <c r="D718" i="29"/>
  <c r="D717" i="29"/>
  <c r="D716" i="29"/>
  <c r="D715" i="29"/>
  <c r="D714" i="29"/>
  <c r="D713" i="29"/>
  <c r="D712" i="29"/>
  <c r="D711" i="29"/>
  <c r="D710" i="29"/>
  <c r="D709" i="29"/>
  <c r="D708" i="29"/>
  <c r="D707" i="29"/>
  <c r="D706" i="29"/>
  <c r="D705" i="29"/>
  <c r="D704" i="29"/>
  <c r="D703" i="29"/>
  <c r="D702" i="29"/>
  <c r="D701" i="29"/>
  <c r="D700" i="29"/>
  <c r="D699" i="29"/>
  <c r="D698" i="29"/>
  <c r="D697" i="29"/>
  <c r="D696" i="29"/>
  <c r="D695" i="29"/>
  <c r="D694" i="29"/>
  <c r="D693" i="29"/>
  <c r="D692" i="29"/>
  <c r="D691" i="29"/>
  <c r="D690" i="29"/>
  <c r="D689" i="29"/>
  <c r="D688" i="29"/>
  <c r="D687" i="29"/>
  <c r="D686" i="29"/>
  <c r="D685" i="29"/>
  <c r="D684" i="29"/>
  <c r="D683" i="29"/>
  <c r="D682" i="29"/>
  <c r="D681" i="29"/>
  <c r="D680" i="29"/>
  <c r="D679" i="29"/>
  <c r="D678" i="29"/>
  <c r="D677" i="29"/>
  <c r="D676" i="29"/>
  <c r="D675" i="29"/>
  <c r="D674" i="29"/>
  <c r="D673" i="29"/>
  <c r="D672" i="29"/>
  <c r="D671" i="29"/>
  <c r="D670" i="29"/>
  <c r="D669" i="29"/>
  <c r="D668" i="29"/>
  <c r="D667" i="29"/>
  <c r="D666" i="29"/>
  <c r="D665" i="29"/>
  <c r="D664" i="29"/>
  <c r="D663" i="29"/>
  <c r="D662" i="29"/>
  <c r="D661" i="29"/>
  <c r="D660" i="29"/>
  <c r="D659" i="29"/>
  <c r="D658" i="29"/>
  <c r="D657" i="29"/>
  <c r="D656" i="29"/>
  <c r="D655" i="29"/>
  <c r="D654" i="29"/>
  <c r="D653" i="29"/>
  <c r="D652" i="29"/>
  <c r="D651" i="29"/>
  <c r="D650" i="29"/>
  <c r="D649" i="29"/>
  <c r="D648" i="29"/>
  <c r="D647" i="29"/>
  <c r="D646" i="29"/>
  <c r="D645" i="29"/>
  <c r="D644" i="29"/>
  <c r="D643" i="29"/>
  <c r="D642" i="29"/>
  <c r="D641" i="29"/>
  <c r="D640" i="29"/>
  <c r="D639" i="29"/>
  <c r="D638" i="29"/>
  <c r="D637" i="29"/>
  <c r="D636" i="29"/>
  <c r="D635" i="29"/>
  <c r="D634" i="29"/>
  <c r="D633" i="29"/>
  <c r="D632" i="29"/>
  <c r="D631" i="29"/>
  <c r="D630" i="29"/>
  <c r="D629" i="29"/>
  <c r="D628" i="29"/>
  <c r="D627" i="29"/>
  <c r="D626" i="29"/>
  <c r="D625" i="29"/>
  <c r="D624" i="29"/>
  <c r="D623" i="29"/>
  <c r="D622" i="29"/>
  <c r="D621" i="29"/>
  <c r="D620" i="29"/>
  <c r="D619" i="29"/>
  <c r="D618" i="29"/>
  <c r="D617" i="29"/>
  <c r="D616" i="29"/>
  <c r="D615" i="29"/>
  <c r="D614" i="29"/>
  <c r="D613" i="29"/>
  <c r="D612" i="29"/>
  <c r="D611" i="29"/>
  <c r="D610" i="29"/>
  <c r="D609" i="29"/>
  <c r="D608" i="29"/>
  <c r="D607" i="29"/>
  <c r="D606" i="29"/>
  <c r="D605" i="29"/>
  <c r="D604" i="29"/>
  <c r="D603" i="29"/>
  <c r="D602" i="29"/>
  <c r="D601" i="29"/>
  <c r="D600" i="29"/>
  <c r="D599" i="29"/>
  <c r="D598" i="29"/>
  <c r="D597" i="29"/>
  <c r="D596" i="29"/>
  <c r="D595" i="29"/>
  <c r="D594" i="29"/>
  <c r="D593" i="29"/>
  <c r="D592" i="29"/>
  <c r="D591" i="29"/>
  <c r="D590" i="29"/>
  <c r="D589" i="29"/>
  <c r="D588" i="29"/>
  <c r="D587" i="29"/>
  <c r="D586" i="29"/>
  <c r="D585" i="29"/>
  <c r="D584" i="29"/>
  <c r="D583" i="29"/>
  <c r="D582" i="29"/>
  <c r="D581" i="29"/>
  <c r="D580" i="29"/>
  <c r="D579" i="29"/>
  <c r="D578" i="29"/>
  <c r="D577" i="29"/>
  <c r="D576" i="29"/>
  <c r="D575" i="29"/>
  <c r="D574" i="29"/>
  <c r="D573" i="29"/>
  <c r="D572" i="29"/>
  <c r="D571" i="29"/>
  <c r="D570" i="29"/>
  <c r="D569" i="29"/>
  <c r="D568" i="29"/>
  <c r="D567" i="29"/>
  <c r="D566" i="29"/>
  <c r="D565" i="29"/>
  <c r="D564" i="29"/>
  <c r="D563" i="29"/>
  <c r="D562" i="29"/>
  <c r="D561" i="29"/>
  <c r="D560" i="29"/>
  <c r="D559" i="29"/>
  <c r="D558" i="29"/>
  <c r="D557" i="29"/>
  <c r="D556" i="29"/>
  <c r="D555" i="29"/>
  <c r="D554" i="29"/>
  <c r="D553" i="29"/>
  <c r="D552" i="29"/>
  <c r="D551" i="29"/>
  <c r="D550" i="29"/>
  <c r="D549" i="29"/>
  <c r="D548" i="29"/>
  <c r="D547" i="29"/>
  <c r="D546" i="29"/>
  <c r="D545" i="29"/>
  <c r="D544" i="29"/>
  <c r="D543" i="29"/>
  <c r="D542" i="29"/>
  <c r="D541" i="29"/>
  <c r="D540" i="29"/>
  <c r="D539" i="29"/>
  <c r="D538" i="29"/>
  <c r="D537" i="29"/>
  <c r="D536" i="29"/>
  <c r="D535" i="29"/>
  <c r="D534" i="29"/>
  <c r="D533" i="29"/>
  <c r="D532" i="29"/>
  <c r="D531" i="29"/>
  <c r="D530" i="29"/>
  <c r="D529" i="29"/>
  <c r="D528" i="29"/>
  <c r="D527" i="29"/>
  <c r="D526" i="29"/>
  <c r="D525" i="29"/>
  <c r="D524" i="29"/>
  <c r="D523" i="29"/>
  <c r="D522" i="29"/>
  <c r="D521" i="29"/>
  <c r="D520" i="29"/>
  <c r="D519" i="29"/>
  <c r="D518" i="29"/>
  <c r="D517" i="29"/>
  <c r="D516" i="29"/>
  <c r="D515" i="29"/>
  <c r="D514" i="29"/>
  <c r="D513" i="29"/>
  <c r="D512" i="29"/>
  <c r="D511" i="29"/>
  <c r="D510" i="29"/>
  <c r="D509" i="29"/>
  <c r="D508" i="29"/>
  <c r="D507" i="29"/>
  <c r="D506" i="29"/>
  <c r="D505" i="29"/>
  <c r="D504" i="29"/>
  <c r="D503" i="29"/>
  <c r="D502" i="29"/>
  <c r="D501" i="29"/>
  <c r="D500" i="29"/>
  <c r="D499" i="29"/>
  <c r="D498" i="29"/>
  <c r="D497" i="29"/>
  <c r="D496" i="29"/>
  <c r="D495" i="29"/>
  <c r="D494" i="29"/>
  <c r="D493" i="29"/>
  <c r="D492" i="29"/>
  <c r="D491" i="29"/>
  <c r="D490" i="29"/>
  <c r="D489" i="29"/>
  <c r="D488" i="29"/>
  <c r="D487" i="29"/>
  <c r="D486" i="29"/>
  <c r="D485" i="29"/>
  <c r="D484" i="29"/>
  <c r="D483" i="29"/>
  <c r="D482" i="29"/>
  <c r="D481" i="29"/>
  <c r="D480" i="29"/>
  <c r="D479" i="29"/>
  <c r="D478" i="29"/>
  <c r="D477" i="29"/>
  <c r="D476" i="29"/>
  <c r="D475" i="29"/>
  <c r="D474" i="29"/>
  <c r="D473" i="29"/>
  <c r="D472" i="29"/>
  <c r="D471" i="29"/>
  <c r="D470" i="29"/>
  <c r="D469" i="29"/>
  <c r="D468" i="29"/>
  <c r="D467" i="29"/>
  <c r="D466" i="29"/>
  <c r="D465" i="29"/>
  <c r="D464" i="29"/>
  <c r="D463" i="29"/>
  <c r="D462" i="29"/>
  <c r="D461" i="29"/>
  <c r="D460" i="29"/>
  <c r="D459" i="29"/>
  <c r="D458" i="29"/>
  <c r="D457" i="29"/>
  <c r="D456" i="29"/>
  <c r="D455" i="29"/>
  <c r="D454" i="29"/>
  <c r="D453" i="29"/>
  <c r="D452" i="29"/>
  <c r="D451" i="29"/>
  <c r="D450" i="29"/>
  <c r="D449" i="29"/>
  <c r="D448" i="29"/>
  <c r="D447" i="29"/>
  <c r="D446" i="29"/>
  <c r="D445" i="29"/>
  <c r="D444" i="29"/>
  <c r="D443" i="29"/>
  <c r="D442" i="29"/>
  <c r="D441" i="29"/>
  <c r="D440" i="29"/>
  <c r="D439" i="29"/>
  <c r="D438" i="29"/>
  <c r="D437" i="29"/>
  <c r="D436" i="29"/>
  <c r="D435" i="29"/>
  <c r="D434" i="29"/>
  <c r="D433" i="29"/>
  <c r="D432" i="29"/>
  <c r="D431" i="29"/>
  <c r="D430" i="29"/>
  <c r="D429" i="29"/>
  <c r="D428" i="29"/>
  <c r="D427" i="29"/>
  <c r="D426" i="29"/>
  <c r="D425" i="29"/>
  <c r="D424" i="29"/>
  <c r="D423" i="29"/>
  <c r="D422" i="29"/>
  <c r="D421" i="29"/>
  <c r="D420" i="29"/>
  <c r="D419" i="29"/>
  <c r="D418" i="29"/>
  <c r="D417" i="29"/>
  <c r="D416" i="29"/>
  <c r="D415" i="29"/>
  <c r="D414" i="29"/>
  <c r="D413" i="29"/>
  <c r="D412" i="29"/>
  <c r="D411" i="29"/>
  <c r="D410" i="29"/>
  <c r="D409" i="29"/>
  <c r="D408" i="29"/>
  <c r="D407" i="29"/>
  <c r="D406" i="29"/>
  <c r="D405" i="29"/>
  <c r="D404" i="29"/>
  <c r="D403" i="29"/>
  <c r="D402" i="29"/>
  <c r="D401" i="29"/>
  <c r="D400" i="29"/>
  <c r="D399" i="29"/>
  <c r="D398" i="29"/>
  <c r="D397" i="29"/>
  <c r="D396" i="29"/>
  <c r="D395" i="29"/>
  <c r="D394" i="29"/>
  <c r="D393" i="29"/>
  <c r="D392" i="29"/>
  <c r="D391" i="29"/>
  <c r="D390" i="29"/>
  <c r="D389" i="29"/>
  <c r="D388" i="29"/>
  <c r="D387" i="29"/>
  <c r="D386" i="29"/>
  <c r="D385" i="29"/>
  <c r="D384" i="29"/>
  <c r="D383" i="29"/>
  <c r="D382" i="29"/>
  <c r="D381" i="29"/>
  <c r="D380" i="29"/>
  <c r="D379" i="29"/>
  <c r="D378" i="29"/>
  <c r="D377" i="29"/>
  <c r="D376" i="29"/>
  <c r="D375" i="29"/>
  <c r="D374" i="29"/>
  <c r="D373" i="29"/>
  <c r="D372" i="29"/>
  <c r="D371" i="29"/>
  <c r="D370" i="29"/>
  <c r="D369" i="29"/>
  <c r="D368" i="29"/>
  <c r="D367" i="29"/>
  <c r="D366" i="29"/>
  <c r="D365" i="29"/>
  <c r="D364" i="29"/>
  <c r="D363" i="29"/>
  <c r="D362" i="29"/>
  <c r="D361" i="29"/>
  <c r="D360" i="29"/>
  <c r="D359" i="29"/>
  <c r="D358" i="29"/>
  <c r="D357" i="29"/>
  <c r="D356" i="29"/>
  <c r="D355" i="29"/>
  <c r="D354" i="29"/>
  <c r="D353" i="29"/>
  <c r="D352" i="29"/>
  <c r="D351" i="29"/>
  <c r="D350" i="29"/>
  <c r="D349" i="29"/>
  <c r="D348" i="29"/>
  <c r="D347" i="29"/>
  <c r="D346" i="29"/>
  <c r="D345" i="29"/>
  <c r="D344" i="29"/>
  <c r="D343" i="29"/>
  <c r="D342" i="29"/>
  <c r="D341" i="29"/>
  <c r="D340" i="29"/>
  <c r="D339" i="29"/>
  <c r="D338" i="29"/>
  <c r="D337" i="29"/>
  <c r="D336" i="29"/>
  <c r="D335" i="29"/>
  <c r="D334" i="29"/>
  <c r="D333" i="29"/>
  <c r="D332" i="29"/>
  <c r="D331" i="29"/>
  <c r="D330" i="29"/>
  <c r="D329" i="29"/>
  <c r="D328" i="29"/>
  <c r="D327" i="29"/>
  <c r="D326" i="29"/>
  <c r="D325" i="29"/>
  <c r="D324" i="29"/>
  <c r="D323" i="29"/>
  <c r="D322" i="29"/>
  <c r="D321" i="29"/>
  <c r="D320" i="29"/>
  <c r="D319" i="29"/>
  <c r="D318" i="29"/>
  <c r="D317" i="29"/>
  <c r="D316" i="29"/>
  <c r="D315" i="29"/>
  <c r="D314" i="29"/>
  <c r="D313" i="29"/>
  <c r="D312" i="29"/>
  <c r="D311" i="29"/>
  <c r="D310" i="29"/>
  <c r="D309" i="29"/>
  <c r="D308" i="29"/>
  <c r="D307" i="29"/>
  <c r="D306" i="29"/>
  <c r="D305" i="29"/>
  <c r="D304" i="29"/>
  <c r="D303" i="29"/>
  <c r="D302" i="29"/>
  <c r="D301" i="29"/>
  <c r="D300" i="29"/>
  <c r="D299" i="29"/>
  <c r="D298" i="29"/>
  <c r="D297" i="29"/>
  <c r="D296" i="29"/>
  <c r="D295" i="29"/>
  <c r="D294" i="29"/>
  <c r="D293" i="29"/>
  <c r="D292" i="29"/>
  <c r="D291" i="29"/>
  <c r="D290" i="29"/>
  <c r="D289" i="29"/>
  <c r="D288" i="29"/>
  <c r="D287" i="29"/>
  <c r="D286" i="29"/>
  <c r="D285" i="29"/>
  <c r="D284" i="29"/>
  <c r="D283" i="29"/>
  <c r="D282" i="29"/>
  <c r="D281" i="29"/>
  <c r="D280" i="29"/>
  <c r="D279" i="29"/>
  <c r="D278" i="29"/>
  <c r="D277" i="29"/>
  <c r="D276" i="29"/>
  <c r="D275" i="29"/>
  <c r="D274" i="29"/>
  <c r="D273" i="29"/>
  <c r="D272" i="29"/>
  <c r="D271" i="29"/>
  <c r="D270" i="29"/>
  <c r="D269" i="29"/>
  <c r="D268" i="29"/>
  <c r="D267" i="29"/>
  <c r="D266" i="29"/>
  <c r="D265" i="29"/>
  <c r="D264" i="29"/>
  <c r="D263" i="29"/>
  <c r="D262" i="29"/>
  <c r="D261" i="29"/>
  <c r="D260" i="29"/>
  <c r="D259" i="29"/>
  <c r="D258" i="29"/>
  <c r="D257" i="29"/>
  <c r="D256" i="29"/>
  <c r="D255" i="29"/>
  <c r="D254" i="29"/>
  <c r="D253" i="29"/>
  <c r="D252" i="29"/>
  <c r="D251" i="29"/>
  <c r="D250" i="29"/>
  <c r="D249" i="29"/>
  <c r="D248" i="29"/>
  <c r="D247" i="29"/>
  <c r="D246" i="29"/>
  <c r="D245" i="29"/>
  <c r="D244" i="29"/>
  <c r="D243" i="29"/>
  <c r="D242" i="29"/>
  <c r="D241" i="29"/>
  <c r="D240" i="29"/>
  <c r="D239" i="29"/>
  <c r="D238" i="29"/>
  <c r="D237" i="29"/>
  <c r="D236" i="29"/>
  <c r="D235" i="29"/>
  <c r="D234" i="29"/>
  <c r="D233" i="29"/>
  <c r="D232" i="29"/>
  <c r="D231" i="29"/>
  <c r="D230" i="29"/>
  <c r="D229" i="29"/>
  <c r="D228" i="29"/>
  <c r="D227" i="29"/>
  <c r="D226" i="29"/>
  <c r="D225" i="29"/>
  <c r="D224" i="29"/>
  <c r="D223" i="29"/>
  <c r="D222" i="29"/>
  <c r="D221" i="29"/>
  <c r="D220" i="29"/>
  <c r="D219" i="29"/>
  <c r="D218" i="29"/>
  <c r="D217" i="29"/>
  <c r="D216" i="29"/>
  <c r="D215" i="29"/>
  <c r="D214" i="29"/>
  <c r="D213" i="29"/>
  <c r="D212" i="29"/>
  <c r="D211" i="29"/>
  <c r="D210" i="29"/>
  <c r="D209" i="29"/>
  <c r="D208" i="29"/>
  <c r="D207" i="29"/>
  <c r="D206" i="29"/>
  <c r="D205" i="29"/>
  <c r="D204" i="29"/>
  <c r="D203" i="29"/>
  <c r="D202" i="29"/>
  <c r="D201" i="29"/>
  <c r="D200" i="29"/>
  <c r="D199" i="29"/>
  <c r="D198" i="29"/>
  <c r="D197" i="29"/>
  <c r="D196" i="29"/>
  <c r="D195" i="29"/>
  <c r="D194" i="29"/>
  <c r="D193" i="29"/>
  <c r="D192" i="29"/>
  <c r="D191" i="29"/>
  <c r="D190" i="29"/>
  <c r="D189" i="29"/>
  <c r="D188" i="29"/>
  <c r="D187" i="29"/>
  <c r="D186" i="29"/>
  <c r="D185" i="29"/>
  <c r="D184" i="29"/>
  <c r="D183" i="29"/>
  <c r="D182" i="29"/>
  <c r="D181" i="29"/>
  <c r="D180" i="29"/>
  <c r="D179" i="29"/>
  <c r="D178" i="29"/>
  <c r="D177" i="29"/>
  <c r="D176" i="29"/>
  <c r="D175" i="29"/>
  <c r="D174" i="29"/>
  <c r="D173" i="29"/>
  <c r="D172" i="29"/>
  <c r="D171" i="29"/>
  <c r="D170" i="29"/>
  <c r="D169" i="29"/>
  <c r="D168" i="29"/>
  <c r="D167" i="29"/>
  <c r="D166" i="29"/>
  <c r="D165" i="29"/>
  <c r="D164" i="29"/>
  <c r="D163" i="29"/>
  <c r="D162" i="29"/>
  <c r="D161" i="29"/>
  <c r="D160" i="29"/>
  <c r="D159" i="29"/>
  <c r="D158" i="29"/>
  <c r="D157" i="29"/>
  <c r="D156" i="29"/>
  <c r="D155" i="29"/>
  <c r="D154" i="29"/>
  <c r="D153" i="29"/>
  <c r="D152" i="29"/>
  <c r="D151" i="29"/>
  <c r="D150" i="29"/>
  <c r="D149" i="29"/>
  <c r="D148" i="29"/>
  <c r="D147" i="29"/>
  <c r="D146" i="29"/>
  <c r="D145" i="29"/>
  <c r="D144" i="29"/>
  <c r="D143" i="29"/>
  <c r="D142" i="29"/>
  <c r="D141" i="29"/>
  <c r="D140" i="29"/>
  <c r="D139" i="29"/>
  <c r="D138" i="29"/>
  <c r="D137" i="29"/>
  <c r="D136" i="29"/>
  <c r="D135" i="29"/>
  <c r="D134" i="29"/>
  <c r="D133" i="29"/>
  <c r="D132" i="29"/>
  <c r="D131" i="29"/>
  <c r="D130" i="29"/>
  <c r="D129" i="29"/>
  <c r="D128" i="29"/>
  <c r="D127" i="29"/>
  <c r="D126" i="29"/>
  <c r="D125" i="29"/>
  <c r="D124" i="29"/>
  <c r="D123" i="29"/>
  <c r="D122" i="29"/>
  <c r="D121" i="29"/>
  <c r="D120" i="29"/>
  <c r="D119" i="29"/>
  <c r="D118" i="29"/>
  <c r="D117" i="29"/>
  <c r="D116" i="29"/>
  <c r="D115" i="29"/>
  <c r="D114" i="29"/>
  <c r="D113" i="29"/>
  <c r="D112" i="29"/>
  <c r="D111" i="29"/>
  <c r="D110" i="29"/>
  <c r="D109" i="29"/>
  <c r="D108" i="29"/>
  <c r="D107" i="29"/>
  <c r="D106" i="29"/>
  <c r="D105" i="29"/>
  <c r="D104" i="29"/>
  <c r="D103" i="29"/>
  <c r="D102" i="29"/>
  <c r="D101" i="29"/>
  <c r="D100" i="29"/>
  <c r="D99" i="29"/>
  <c r="D98" i="29"/>
  <c r="D97" i="29"/>
  <c r="D96" i="29"/>
  <c r="D95" i="29"/>
  <c r="D94" i="29"/>
  <c r="D93" i="29"/>
  <c r="D92" i="29"/>
  <c r="D91" i="29"/>
  <c r="D90" i="29"/>
  <c r="D89" i="29"/>
  <c r="D88" i="29"/>
  <c r="D87" i="29"/>
  <c r="D86" i="29"/>
  <c r="D85" i="29"/>
  <c r="D84" i="29"/>
  <c r="D83" i="29"/>
  <c r="D82" i="29"/>
  <c r="D81" i="29"/>
  <c r="D80" i="29"/>
  <c r="D79" i="29"/>
  <c r="D78" i="29"/>
  <c r="D77" i="29"/>
  <c r="D76" i="29"/>
  <c r="D75" i="29"/>
  <c r="D74" i="29"/>
  <c r="D73" i="29"/>
  <c r="D72" i="29"/>
  <c r="D71" i="29"/>
  <c r="D70" i="29"/>
  <c r="D69" i="29"/>
  <c r="D68" i="29"/>
  <c r="D67" i="29"/>
  <c r="D66" i="29"/>
  <c r="D65" i="29"/>
  <c r="D64" i="29"/>
  <c r="D63" i="29"/>
  <c r="D62" i="29"/>
  <c r="D61" i="29"/>
  <c r="D60" i="29"/>
  <c r="D59" i="29"/>
  <c r="D58" i="29"/>
  <c r="D57" i="29"/>
  <c r="D56" i="29"/>
  <c r="D55" i="29"/>
  <c r="D54" i="29"/>
  <c r="D53" i="29"/>
  <c r="D52" i="29"/>
  <c r="D51" i="29"/>
  <c r="D50" i="29"/>
  <c r="D49" i="29"/>
  <c r="D48" i="29"/>
  <c r="D47" i="29"/>
  <c r="D46" i="29"/>
  <c r="D45" i="29"/>
  <c r="D44" i="29"/>
  <c r="D43" i="29"/>
  <c r="D42" i="29"/>
  <c r="D41" i="29"/>
  <c r="D40" i="29"/>
  <c r="D39" i="29"/>
  <c r="D38" i="29"/>
  <c r="D37" i="29"/>
  <c r="D36" i="29"/>
  <c r="D35" i="29"/>
  <c r="D34" i="29"/>
  <c r="D33" i="29"/>
  <c r="D32" i="29"/>
  <c r="D31" i="29"/>
  <c r="D30" i="29"/>
  <c r="D29" i="29"/>
  <c r="D28" i="29"/>
  <c r="D27" i="29"/>
  <c r="D26" i="29"/>
  <c r="D25" i="29"/>
  <c r="D24" i="29"/>
  <c r="D23" i="29"/>
  <c r="D22" i="29"/>
  <c r="D21" i="29"/>
  <c r="D20" i="29"/>
  <c r="D19" i="29"/>
  <c r="D18" i="29"/>
  <c r="D17" i="29"/>
  <c r="D16" i="29"/>
  <c r="D15" i="29"/>
  <c r="D14" i="29"/>
  <c r="D13" i="29"/>
  <c r="D12" i="29"/>
  <c r="D11" i="29"/>
  <c r="D10" i="29"/>
  <c r="D9" i="29"/>
  <c r="D8" i="29"/>
  <c r="D7" i="29"/>
  <c r="D6" i="29"/>
  <c r="D5" i="29"/>
  <c r="D4" i="29"/>
  <c r="D3" i="29"/>
  <c r="D2" i="29"/>
  <c r="C843" i="29"/>
  <c r="G843" i="29" s="1"/>
  <c r="F843" i="29" s="1"/>
  <c r="N501" i="27"/>
  <c r="L501" i="27"/>
  <c r="K501" i="27"/>
  <c r="J501" i="27"/>
  <c r="H501" i="27"/>
  <c r="I501" i="27" s="1"/>
  <c r="F501" i="27"/>
  <c r="G501" i="27" s="1"/>
  <c r="E501" i="27"/>
  <c r="D501" i="27"/>
  <c r="N500" i="27"/>
  <c r="L500" i="27"/>
  <c r="K500" i="27"/>
  <c r="J500" i="27"/>
  <c r="H500" i="27"/>
  <c r="I500" i="27" s="1"/>
  <c r="F500" i="27"/>
  <c r="G500" i="27" s="1"/>
  <c r="E500" i="27"/>
  <c r="D500" i="27"/>
  <c r="N499" i="27"/>
  <c r="L499" i="27"/>
  <c r="K499" i="27"/>
  <c r="J499" i="27"/>
  <c r="H499" i="27"/>
  <c r="I499" i="27" s="1"/>
  <c r="F499" i="27"/>
  <c r="G499" i="27" s="1"/>
  <c r="E499" i="27"/>
  <c r="D499" i="27"/>
  <c r="N498" i="27"/>
  <c r="L498" i="27"/>
  <c r="K498" i="27"/>
  <c r="J498" i="27"/>
  <c r="H498" i="27"/>
  <c r="I498" i="27" s="1"/>
  <c r="F498" i="27"/>
  <c r="G498" i="27" s="1"/>
  <c r="E498" i="27"/>
  <c r="D498" i="27"/>
  <c r="N497" i="27"/>
  <c r="L497" i="27"/>
  <c r="K497" i="27"/>
  <c r="J497" i="27"/>
  <c r="H497" i="27"/>
  <c r="I497" i="27" s="1"/>
  <c r="F497" i="27"/>
  <c r="G497" i="27" s="1"/>
  <c r="E497" i="27"/>
  <c r="D497" i="27"/>
  <c r="N496" i="27"/>
  <c r="L496" i="27"/>
  <c r="K496" i="27"/>
  <c r="J496" i="27"/>
  <c r="H496" i="27"/>
  <c r="I496" i="27" s="1"/>
  <c r="F496" i="27"/>
  <c r="G496" i="27" s="1"/>
  <c r="E496" i="27"/>
  <c r="D496" i="27"/>
  <c r="N495" i="27"/>
  <c r="L495" i="27"/>
  <c r="K495" i="27"/>
  <c r="J495" i="27"/>
  <c r="H495" i="27"/>
  <c r="I495" i="27" s="1"/>
  <c r="F495" i="27"/>
  <c r="G495" i="27" s="1"/>
  <c r="E495" i="27"/>
  <c r="D495" i="27"/>
  <c r="N494" i="27"/>
  <c r="L494" i="27"/>
  <c r="K494" i="27"/>
  <c r="J494" i="27"/>
  <c r="H494" i="27"/>
  <c r="I494" i="27" s="1"/>
  <c r="F494" i="27"/>
  <c r="G494" i="27" s="1"/>
  <c r="E494" i="27"/>
  <c r="D494" i="27"/>
  <c r="N493" i="27"/>
  <c r="L493" i="27"/>
  <c r="K493" i="27"/>
  <c r="J493" i="27"/>
  <c r="H493" i="27"/>
  <c r="I493" i="27" s="1"/>
  <c r="F493" i="27"/>
  <c r="G493" i="27" s="1"/>
  <c r="E493" i="27"/>
  <c r="D493" i="27"/>
  <c r="N492" i="27"/>
  <c r="L492" i="27"/>
  <c r="K492" i="27"/>
  <c r="J492" i="27"/>
  <c r="H492" i="27"/>
  <c r="I492" i="27" s="1"/>
  <c r="F492" i="27"/>
  <c r="G492" i="27" s="1"/>
  <c r="E492" i="27"/>
  <c r="D492" i="27"/>
  <c r="N491" i="27"/>
  <c r="L491" i="27"/>
  <c r="K491" i="27"/>
  <c r="J491" i="27"/>
  <c r="H491" i="27"/>
  <c r="I491" i="27" s="1"/>
  <c r="F491" i="27"/>
  <c r="G491" i="27" s="1"/>
  <c r="E491" i="27"/>
  <c r="D491" i="27"/>
  <c r="N490" i="27"/>
  <c r="L490" i="27"/>
  <c r="K490" i="27"/>
  <c r="J490" i="27"/>
  <c r="H490" i="27"/>
  <c r="I490" i="27" s="1"/>
  <c r="F490" i="27"/>
  <c r="G490" i="27" s="1"/>
  <c r="E490" i="27"/>
  <c r="D490" i="27"/>
  <c r="N489" i="27"/>
  <c r="L489" i="27"/>
  <c r="K489" i="27"/>
  <c r="J489" i="27"/>
  <c r="H489" i="27"/>
  <c r="I489" i="27" s="1"/>
  <c r="F489" i="27"/>
  <c r="G489" i="27" s="1"/>
  <c r="E489" i="27"/>
  <c r="D489" i="27"/>
  <c r="N488" i="27"/>
  <c r="L488" i="27"/>
  <c r="K488" i="27"/>
  <c r="J488" i="27"/>
  <c r="H488" i="27"/>
  <c r="I488" i="27" s="1"/>
  <c r="F488" i="27"/>
  <c r="G488" i="27" s="1"/>
  <c r="E488" i="27"/>
  <c r="D488" i="27"/>
  <c r="N487" i="27"/>
  <c r="L487" i="27"/>
  <c r="K487" i="27"/>
  <c r="J487" i="27"/>
  <c r="H487" i="27"/>
  <c r="I487" i="27" s="1"/>
  <c r="F487" i="27"/>
  <c r="G487" i="27" s="1"/>
  <c r="E487" i="27"/>
  <c r="D487" i="27"/>
  <c r="N486" i="27"/>
  <c r="L486" i="27"/>
  <c r="K486" i="27"/>
  <c r="J486" i="27"/>
  <c r="H486" i="27"/>
  <c r="I486" i="27" s="1"/>
  <c r="F486" i="27"/>
  <c r="G486" i="27" s="1"/>
  <c r="E486" i="27"/>
  <c r="D486" i="27"/>
  <c r="N485" i="27"/>
  <c r="L485" i="27"/>
  <c r="K485" i="27"/>
  <c r="J485" i="27"/>
  <c r="H485" i="27"/>
  <c r="I485" i="27" s="1"/>
  <c r="F485" i="27"/>
  <c r="G485" i="27" s="1"/>
  <c r="E485" i="27"/>
  <c r="D485" i="27"/>
  <c r="N484" i="27"/>
  <c r="L484" i="27"/>
  <c r="K484" i="27"/>
  <c r="J484" i="27"/>
  <c r="H484" i="27"/>
  <c r="I484" i="27" s="1"/>
  <c r="F484" i="27"/>
  <c r="G484" i="27" s="1"/>
  <c r="E484" i="27"/>
  <c r="D484" i="27"/>
  <c r="N483" i="27"/>
  <c r="L483" i="27"/>
  <c r="K483" i="27"/>
  <c r="J483" i="27"/>
  <c r="H483" i="27"/>
  <c r="I483" i="27" s="1"/>
  <c r="F483" i="27"/>
  <c r="G483" i="27" s="1"/>
  <c r="E483" i="27"/>
  <c r="D483" i="27"/>
  <c r="N482" i="27"/>
  <c r="L482" i="27"/>
  <c r="K482" i="27"/>
  <c r="J482" i="27"/>
  <c r="H482" i="27"/>
  <c r="I482" i="27" s="1"/>
  <c r="F482" i="27"/>
  <c r="G482" i="27" s="1"/>
  <c r="E482" i="27"/>
  <c r="D482" i="27"/>
  <c r="N481" i="27"/>
  <c r="L481" i="27"/>
  <c r="K481" i="27"/>
  <c r="J481" i="27"/>
  <c r="H481" i="27"/>
  <c r="I481" i="27" s="1"/>
  <c r="F481" i="27"/>
  <c r="G481" i="27" s="1"/>
  <c r="E481" i="27"/>
  <c r="D481" i="27"/>
  <c r="N480" i="27"/>
  <c r="L480" i="27"/>
  <c r="K480" i="27"/>
  <c r="J480" i="27"/>
  <c r="H480" i="27"/>
  <c r="I480" i="27" s="1"/>
  <c r="F480" i="27"/>
  <c r="G480" i="27" s="1"/>
  <c r="E480" i="27"/>
  <c r="D480" i="27"/>
  <c r="N479" i="27"/>
  <c r="L479" i="27"/>
  <c r="K479" i="27"/>
  <c r="J479" i="27"/>
  <c r="H479" i="27"/>
  <c r="I479" i="27" s="1"/>
  <c r="F479" i="27"/>
  <c r="G479" i="27" s="1"/>
  <c r="E479" i="27"/>
  <c r="D479" i="27"/>
  <c r="N478" i="27"/>
  <c r="L478" i="27"/>
  <c r="K478" i="27"/>
  <c r="J478" i="27"/>
  <c r="H478" i="27"/>
  <c r="I478" i="27" s="1"/>
  <c r="F478" i="27"/>
  <c r="G478" i="27" s="1"/>
  <c r="E478" i="27"/>
  <c r="D478" i="27"/>
  <c r="N477" i="27"/>
  <c r="L477" i="27"/>
  <c r="K477" i="27"/>
  <c r="J477" i="27"/>
  <c r="H477" i="27"/>
  <c r="I477" i="27" s="1"/>
  <c r="F477" i="27"/>
  <c r="G477" i="27" s="1"/>
  <c r="E477" i="27"/>
  <c r="D477" i="27"/>
  <c r="N476" i="27"/>
  <c r="L476" i="27"/>
  <c r="K476" i="27"/>
  <c r="J476" i="27"/>
  <c r="H476" i="27"/>
  <c r="I476" i="27" s="1"/>
  <c r="F476" i="27"/>
  <c r="G476" i="27" s="1"/>
  <c r="E476" i="27"/>
  <c r="D476" i="27"/>
  <c r="N475" i="27"/>
  <c r="L475" i="27"/>
  <c r="K475" i="27"/>
  <c r="J475" i="27"/>
  <c r="H475" i="27"/>
  <c r="I475" i="27" s="1"/>
  <c r="F475" i="27"/>
  <c r="G475" i="27" s="1"/>
  <c r="E475" i="27"/>
  <c r="D475" i="27"/>
  <c r="N474" i="27"/>
  <c r="L474" i="27"/>
  <c r="K474" i="27"/>
  <c r="J474" i="27"/>
  <c r="H474" i="27"/>
  <c r="I474" i="27" s="1"/>
  <c r="F474" i="27"/>
  <c r="G474" i="27" s="1"/>
  <c r="E474" i="27"/>
  <c r="D474" i="27"/>
  <c r="N473" i="27"/>
  <c r="L473" i="27"/>
  <c r="K473" i="27"/>
  <c r="J473" i="27"/>
  <c r="H473" i="27"/>
  <c r="I473" i="27" s="1"/>
  <c r="F473" i="27"/>
  <c r="G473" i="27" s="1"/>
  <c r="E473" i="27"/>
  <c r="D473" i="27"/>
  <c r="N472" i="27"/>
  <c r="L472" i="27"/>
  <c r="K472" i="27"/>
  <c r="J472" i="27"/>
  <c r="H472" i="27"/>
  <c r="I472" i="27" s="1"/>
  <c r="F472" i="27"/>
  <c r="G472" i="27" s="1"/>
  <c r="E472" i="27"/>
  <c r="D472" i="27"/>
  <c r="N471" i="27"/>
  <c r="L471" i="27"/>
  <c r="K471" i="27"/>
  <c r="J471" i="27"/>
  <c r="H471" i="27"/>
  <c r="I471" i="27" s="1"/>
  <c r="F471" i="27"/>
  <c r="G471" i="27" s="1"/>
  <c r="E471" i="27"/>
  <c r="D471" i="27"/>
  <c r="N470" i="27"/>
  <c r="L470" i="27"/>
  <c r="K470" i="27"/>
  <c r="J470" i="27"/>
  <c r="H470" i="27"/>
  <c r="I470" i="27" s="1"/>
  <c r="F470" i="27"/>
  <c r="G470" i="27" s="1"/>
  <c r="E470" i="27"/>
  <c r="D470" i="27"/>
  <c r="N469" i="27"/>
  <c r="L469" i="27"/>
  <c r="K469" i="27"/>
  <c r="J469" i="27"/>
  <c r="H469" i="27"/>
  <c r="I469" i="27" s="1"/>
  <c r="F469" i="27"/>
  <c r="G469" i="27" s="1"/>
  <c r="E469" i="27"/>
  <c r="D469" i="27"/>
  <c r="N468" i="27"/>
  <c r="L468" i="27"/>
  <c r="K468" i="27"/>
  <c r="J468" i="27"/>
  <c r="H468" i="27"/>
  <c r="I468" i="27" s="1"/>
  <c r="F468" i="27"/>
  <c r="G468" i="27" s="1"/>
  <c r="E468" i="27"/>
  <c r="D468" i="27"/>
  <c r="N467" i="27"/>
  <c r="L467" i="27"/>
  <c r="K467" i="27"/>
  <c r="J467" i="27"/>
  <c r="H467" i="27"/>
  <c r="I467" i="27" s="1"/>
  <c r="F467" i="27"/>
  <c r="G467" i="27" s="1"/>
  <c r="E467" i="27"/>
  <c r="D467" i="27"/>
  <c r="N466" i="27"/>
  <c r="L466" i="27"/>
  <c r="K466" i="27"/>
  <c r="J466" i="27"/>
  <c r="H466" i="27"/>
  <c r="I466" i="27" s="1"/>
  <c r="F466" i="27"/>
  <c r="G466" i="27" s="1"/>
  <c r="E466" i="27"/>
  <c r="D466" i="27"/>
  <c r="N465" i="27"/>
  <c r="L465" i="27"/>
  <c r="K465" i="27"/>
  <c r="J465" i="27"/>
  <c r="H465" i="27"/>
  <c r="I465" i="27" s="1"/>
  <c r="F465" i="27"/>
  <c r="G465" i="27" s="1"/>
  <c r="E465" i="27"/>
  <c r="D465" i="27"/>
  <c r="N464" i="27"/>
  <c r="L464" i="27"/>
  <c r="K464" i="27"/>
  <c r="J464" i="27"/>
  <c r="H464" i="27"/>
  <c r="I464" i="27" s="1"/>
  <c r="F464" i="27"/>
  <c r="G464" i="27" s="1"/>
  <c r="E464" i="27"/>
  <c r="D464" i="27"/>
  <c r="N463" i="27"/>
  <c r="L463" i="27"/>
  <c r="K463" i="27"/>
  <c r="J463" i="27"/>
  <c r="H463" i="27"/>
  <c r="I463" i="27" s="1"/>
  <c r="F463" i="27"/>
  <c r="G463" i="27" s="1"/>
  <c r="E463" i="27"/>
  <c r="D463" i="27"/>
  <c r="N462" i="27"/>
  <c r="L462" i="27"/>
  <c r="K462" i="27"/>
  <c r="J462" i="27"/>
  <c r="H462" i="27"/>
  <c r="I462" i="27" s="1"/>
  <c r="F462" i="27"/>
  <c r="G462" i="27" s="1"/>
  <c r="E462" i="27"/>
  <c r="D462" i="27"/>
  <c r="N461" i="27"/>
  <c r="L461" i="27"/>
  <c r="K461" i="27"/>
  <c r="J461" i="27"/>
  <c r="H461" i="27"/>
  <c r="I461" i="27" s="1"/>
  <c r="F461" i="27"/>
  <c r="G461" i="27" s="1"/>
  <c r="E461" i="27"/>
  <c r="D461" i="27"/>
  <c r="N460" i="27"/>
  <c r="L460" i="27"/>
  <c r="K460" i="27"/>
  <c r="J460" i="27"/>
  <c r="H460" i="27"/>
  <c r="I460" i="27" s="1"/>
  <c r="F460" i="27"/>
  <c r="G460" i="27" s="1"/>
  <c r="E460" i="27"/>
  <c r="D460" i="27"/>
  <c r="N459" i="27"/>
  <c r="L459" i="27"/>
  <c r="K459" i="27"/>
  <c r="J459" i="27"/>
  <c r="H459" i="27"/>
  <c r="I459" i="27" s="1"/>
  <c r="F459" i="27"/>
  <c r="G459" i="27" s="1"/>
  <c r="E459" i="27"/>
  <c r="D459" i="27"/>
  <c r="N458" i="27"/>
  <c r="L458" i="27"/>
  <c r="K458" i="27"/>
  <c r="J458" i="27"/>
  <c r="H458" i="27"/>
  <c r="I458" i="27" s="1"/>
  <c r="F458" i="27"/>
  <c r="G458" i="27" s="1"/>
  <c r="E458" i="27"/>
  <c r="D458" i="27"/>
  <c r="N457" i="27"/>
  <c r="L457" i="27"/>
  <c r="K457" i="27"/>
  <c r="J457" i="27"/>
  <c r="H457" i="27"/>
  <c r="I457" i="27" s="1"/>
  <c r="F457" i="27"/>
  <c r="G457" i="27" s="1"/>
  <c r="E457" i="27"/>
  <c r="D457" i="27"/>
  <c r="N456" i="27"/>
  <c r="L456" i="27"/>
  <c r="K456" i="27"/>
  <c r="J456" i="27"/>
  <c r="H456" i="27"/>
  <c r="I456" i="27" s="1"/>
  <c r="F456" i="27"/>
  <c r="G456" i="27" s="1"/>
  <c r="E456" i="27"/>
  <c r="D456" i="27"/>
  <c r="N455" i="27"/>
  <c r="L455" i="27"/>
  <c r="K455" i="27"/>
  <c r="J455" i="27"/>
  <c r="H455" i="27"/>
  <c r="I455" i="27" s="1"/>
  <c r="F455" i="27"/>
  <c r="G455" i="27" s="1"/>
  <c r="E455" i="27"/>
  <c r="D455" i="27"/>
  <c r="N454" i="27"/>
  <c r="L454" i="27"/>
  <c r="K454" i="27"/>
  <c r="J454" i="27"/>
  <c r="H454" i="27"/>
  <c r="I454" i="27" s="1"/>
  <c r="F454" i="27"/>
  <c r="G454" i="27" s="1"/>
  <c r="E454" i="27"/>
  <c r="D454" i="27"/>
  <c r="N453" i="27"/>
  <c r="L453" i="27"/>
  <c r="K453" i="27"/>
  <c r="J453" i="27"/>
  <c r="H453" i="27"/>
  <c r="I453" i="27" s="1"/>
  <c r="F453" i="27"/>
  <c r="G453" i="27" s="1"/>
  <c r="E453" i="27"/>
  <c r="D453" i="27"/>
  <c r="N452" i="27"/>
  <c r="L452" i="27"/>
  <c r="K452" i="27"/>
  <c r="J452" i="27"/>
  <c r="H452" i="27"/>
  <c r="I452" i="27" s="1"/>
  <c r="F452" i="27"/>
  <c r="G452" i="27" s="1"/>
  <c r="E452" i="27"/>
  <c r="D452" i="27"/>
  <c r="N451" i="27"/>
  <c r="L451" i="27"/>
  <c r="K451" i="27"/>
  <c r="J451" i="27"/>
  <c r="H451" i="27"/>
  <c r="I451" i="27" s="1"/>
  <c r="F451" i="27"/>
  <c r="G451" i="27" s="1"/>
  <c r="E451" i="27"/>
  <c r="D451" i="27"/>
  <c r="N450" i="27"/>
  <c r="L450" i="27"/>
  <c r="K450" i="27"/>
  <c r="J450" i="27"/>
  <c r="H450" i="27"/>
  <c r="I450" i="27" s="1"/>
  <c r="F450" i="27"/>
  <c r="G450" i="27" s="1"/>
  <c r="E450" i="27"/>
  <c r="D450" i="27"/>
  <c r="N449" i="27"/>
  <c r="L449" i="27"/>
  <c r="K449" i="27"/>
  <c r="J449" i="27"/>
  <c r="H449" i="27"/>
  <c r="I449" i="27" s="1"/>
  <c r="F449" i="27"/>
  <c r="G449" i="27" s="1"/>
  <c r="E449" i="27"/>
  <c r="D449" i="27"/>
  <c r="N448" i="27"/>
  <c r="L448" i="27"/>
  <c r="K448" i="27"/>
  <c r="J448" i="27"/>
  <c r="H448" i="27"/>
  <c r="I448" i="27" s="1"/>
  <c r="F448" i="27"/>
  <c r="G448" i="27" s="1"/>
  <c r="E448" i="27"/>
  <c r="D448" i="27"/>
  <c r="N447" i="27"/>
  <c r="L447" i="27"/>
  <c r="K447" i="27"/>
  <c r="J447" i="27"/>
  <c r="H447" i="27"/>
  <c r="I447" i="27" s="1"/>
  <c r="F447" i="27"/>
  <c r="G447" i="27" s="1"/>
  <c r="E447" i="27"/>
  <c r="D447" i="27"/>
  <c r="N446" i="27"/>
  <c r="L446" i="27"/>
  <c r="K446" i="27"/>
  <c r="J446" i="27"/>
  <c r="H446" i="27"/>
  <c r="I446" i="27" s="1"/>
  <c r="F446" i="27"/>
  <c r="G446" i="27" s="1"/>
  <c r="E446" i="27"/>
  <c r="D446" i="27"/>
  <c r="N445" i="27"/>
  <c r="L445" i="27"/>
  <c r="K445" i="27"/>
  <c r="J445" i="27"/>
  <c r="H445" i="27"/>
  <c r="I445" i="27" s="1"/>
  <c r="F445" i="27"/>
  <c r="G445" i="27" s="1"/>
  <c r="E445" i="27"/>
  <c r="D445" i="27"/>
  <c r="N444" i="27"/>
  <c r="L444" i="27"/>
  <c r="K444" i="27"/>
  <c r="J444" i="27"/>
  <c r="H444" i="27"/>
  <c r="I444" i="27" s="1"/>
  <c r="F444" i="27"/>
  <c r="G444" i="27" s="1"/>
  <c r="E444" i="27"/>
  <c r="D444" i="27"/>
  <c r="N443" i="27"/>
  <c r="L443" i="27"/>
  <c r="K443" i="27"/>
  <c r="J443" i="27"/>
  <c r="H443" i="27"/>
  <c r="I443" i="27" s="1"/>
  <c r="F443" i="27"/>
  <c r="G443" i="27" s="1"/>
  <c r="E443" i="27"/>
  <c r="D443" i="27"/>
  <c r="N442" i="27"/>
  <c r="L442" i="27"/>
  <c r="K442" i="27"/>
  <c r="J442" i="27"/>
  <c r="H442" i="27"/>
  <c r="I442" i="27" s="1"/>
  <c r="F442" i="27"/>
  <c r="G442" i="27" s="1"/>
  <c r="E442" i="27"/>
  <c r="D442" i="27"/>
  <c r="N441" i="27"/>
  <c r="L441" i="27"/>
  <c r="K441" i="27"/>
  <c r="J441" i="27"/>
  <c r="H441" i="27"/>
  <c r="I441" i="27" s="1"/>
  <c r="F441" i="27"/>
  <c r="G441" i="27" s="1"/>
  <c r="E441" i="27"/>
  <c r="D441" i="27"/>
  <c r="N440" i="27"/>
  <c r="L440" i="27"/>
  <c r="K440" i="27"/>
  <c r="J440" i="27"/>
  <c r="H440" i="27"/>
  <c r="I440" i="27" s="1"/>
  <c r="F440" i="27"/>
  <c r="G440" i="27" s="1"/>
  <c r="E440" i="27"/>
  <c r="D440" i="27"/>
  <c r="N439" i="27"/>
  <c r="L439" i="27"/>
  <c r="K439" i="27"/>
  <c r="J439" i="27"/>
  <c r="H439" i="27"/>
  <c r="I439" i="27" s="1"/>
  <c r="F439" i="27"/>
  <c r="G439" i="27" s="1"/>
  <c r="E439" i="27"/>
  <c r="D439" i="27"/>
  <c r="N438" i="27"/>
  <c r="L438" i="27"/>
  <c r="K438" i="27"/>
  <c r="J438" i="27"/>
  <c r="H438" i="27"/>
  <c r="I438" i="27" s="1"/>
  <c r="F438" i="27"/>
  <c r="G438" i="27" s="1"/>
  <c r="E438" i="27"/>
  <c r="D438" i="27"/>
  <c r="N437" i="27"/>
  <c r="L437" i="27"/>
  <c r="K437" i="27"/>
  <c r="J437" i="27"/>
  <c r="H437" i="27"/>
  <c r="I437" i="27" s="1"/>
  <c r="F437" i="27"/>
  <c r="G437" i="27" s="1"/>
  <c r="E437" i="27"/>
  <c r="D437" i="27"/>
  <c r="N436" i="27"/>
  <c r="L436" i="27"/>
  <c r="K436" i="27"/>
  <c r="J436" i="27"/>
  <c r="H436" i="27"/>
  <c r="I436" i="27" s="1"/>
  <c r="F436" i="27"/>
  <c r="G436" i="27" s="1"/>
  <c r="E436" i="27"/>
  <c r="D436" i="27"/>
  <c r="N435" i="27"/>
  <c r="L435" i="27"/>
  <c r="K435" i="27"/>
  <c r="J435" i="27"/>
  <c r="H435" i="27"/>
  <c r="I435" i="27" s="1"/>
  <c r="F435" i="27"/>
  <c r="G435" i="27" s="1"/>
  <c r="E435" i="27"/>
  <c r="D435" i="27"/>
  <c r="N434" i="27"/>
  <c r="L434" i="27"/>
  <c r="K434" i="27"/>
  <c r="J434" i="27"/>
  <c r="H434" i="27"/>
  <c r="I434" i="27" s="1"/>
  <c r="F434" i="27"/>
  <c r="G434" i="27" s="1"/>
  <c r="E434" i="27"/>
  <c r="D434" i="27"/>
  <c r="N433" i="27"/>
  <c r="L433" i="27"/>
  <c r="K433" i="27"/>
  <c r="J433" i="27"/>
  <c r="H433" i="27"/>
  <c r="I433" i="27" s="1"/>
  <c r="F433" i="27"/>
  <c r="G433" i="27" s="1"/>
  <c r="E433" i="27"/>
  <c r="D433" i="27"/>
  <c r="N432" i="27"/>
  <c r="L432" i="27"/>
  <c r="K432" i="27"/>
  <c r="J432" i="27"/>
  <c r="H432" i="27"/>
  <c r="I432" i="27" s="1"/>
  <c r="F432" i="27"/>
  <c r="G432" i="27" s="1"/>
  <c r="E432" i="27"/>
  <c r="D432" i="27"/>
  <c r="N431" i="27"/>
  <c r="L431" i="27"/>
  <c r="K431" i="27"/>
  <c r="J431" i="27"/>
  <c r="H431" i="27"/>
  <c r="I431" i="27" s="1"/>
  <c r="F431" i="27"/>
  <c r="G431" i="27" s="1"/>
  <c r="E431" i="27"/>
  <c r="D431" i="27"/>
  <c r="N430" i="27"/>
  <c r="L430" i="27"/>
  <c r="K430" i="27"/>
  <c r="J430" i="27"/>
  <c r="H430" i="27"/>
  <c r="I430" i="27" s="1"/>
  <c r="F430" i="27"/>
  <c r="G430" i="27" s="1"/>
  <c r="E430" i="27"/>
  <c r="D430" i="27"/>
  <c r="N429" i="27"/>
  <c r="L429" i="27"/>
  <c r="K429" i="27"/>
  <c r="J429" i="27"/>
  <c r="H429" i="27"/>
  <c r="I429" i="27" s="1"/>
  <c r="F429" i="27"/>
  <c r="G429" i="27" s="1"/>
  <c r="E429" i="27"/>
  <c r="D429" i="27"/>
  <c r="N428" i="27"/>
  <c r="L428" i="27"/>
  <c r="K428" i="27"/>
  <c r="J428" i="27"/>
  <c r="H428" i="27"/>
  <c r="I428" i="27" s="1"/>
  <c r="F428" i="27"/>
  <c r="G428" i="27" s="1"/>
  <c r="E428" i="27"/>
  <c r="D428" i="27"/>
  <c r="N427" i="27"/>
  <c r="L427" i="27"/>
  <c r="K427" i="27"/>
  <c r="J427" i="27"/>
  <c r="H427" i="27"/>
  <c r="I427" i="27" s="1"/>
  <c r="F427" i="27"/>
  <c r="G427" i="27" s="1"/>
  <c r="E427" i="27"/>
  <c r="D427" i="27"/>
  <c r="N426" i="27"/>
  <c r="L426" i="27"/>
  <c r="K426" i="27"/>
  <c r="J426" i="27"/>
  <c r="H426" i="27"/>
  <c r="I426" i="27" s="1"/>
  <c r="F426" i="27"/>
  <c r="G426" i="27" s="1"/>
  <c r="E426" i="27"/>
  <c r="D426" i="27"/>
  <c r="N425" i="27"/>
  <c r="L425" i="27"/>
  <c r="K425" i="27"/>
  <c r="J425" i="27"/>
  <c r="H425" i="27"/>
  <c r="I425" i="27" s="1"/>
  <c r="F425" i="27"/>
  <c r="G425" i="27" s="1"/>
  <c r="E425" i="27"/>
  <c r="D425" i="27"/>
  <c r="N424" i="27"/>
  <c r="L424" i="27"/>
  <c r="K424" i="27"/>
  <c r="J424" i="27"/>
  <c r="H424" i="27"/>
  <c r="I424" i="27" s="1"/>
  <c r="F424" i="27"/>
  <c r="G424" i="27" s="1"/>
  <c r="E424" i="27"/>
  <c r="D424" i="27"/>
  <c r="N423" i="27"/>
  <c r="L423" i="27"/>
  <c r="K423" i="27"/>
  <c r="J423" i="27"/>
  <c r="H423" i="27"/>
  <c r="I423" i="27" s="1"/>
  <c r="F423" i="27"/>
  <c r="G423" i="27" s="1"/>
  <c r="E423" i="27"/>
  <c r="D423" i="27"/>
  <c r="N422" i="27"/>
  <c r="L422" i="27"/>
  <c r="K422" i="27"/>
  <c r="J422" i="27"/>
  <c r="H422" i="27"/>
  <c r="I422" i="27" s="1"/>
  <c r="F422" i="27"/>
  <c r="G422" i="27" s="1"/>
  <c r="E422" i="27"/>
  <c r="D422" i="27"/>
  <c r="N421" i="27"/>
  <c r="L421" i="27"/>
  <c r="K421" i="27"/>
  <c r="J421" i="27"/>
  <c r="H421" i="27"/>
  <c r="I421" i="27" s="1"/>
  <c r="F421" i="27"/>
  <c r="G421" i="27" s="1"/>
  <c r="E421" i="27"/>
  <c r="D421" i="27"/>
  <c r="N420" i="27"/>
  <c r="L420" i="27"/>
  <c r="K420" i="27"/>
  <c r="J420" i="27"/>
  <c r="H420" i="27"/>
  <c r="I420" i="27" s="1"/>
  <c r="F420" i="27"/>
  <c r="G420" i="27" s="1"/>
  <c r="E420" i="27"/>
  <c r="D420" i="27"/>
  <c r="N419" i="27"/>
  <c r="L419" i="27"/>
  <c r="K419" i="27"/>
  <c r="J419" i="27"/>
  <c r="H419" i="27"/>
  <c r="I419" i="27" s="1"/>
  <c r="F419" i="27"/>
  <c r="G419" i="27" s="1"/>
  <c r="E419" i="27"/>
  <c r="D419" i="27"/>
  <c r="N418" i="27"/>
  <c r="L418" i="27"/>
  <c r="K418" i="27"/>
  <c r="J418" i="27"/>
  <c r="H418" i="27"/>
  <c r="I418" i="27" s="1"/>
  <c r="F418" i="27"/>
  <c r="G418" i="27" s="1"/>
  <c r="E418" i="27"/>
  <c r="D418" i="27"/>
  <c r="N417" i="27"/>
  <c r="L417" i="27"/>
  <c r="K417" i="27"/>
  <c r="J417" i="27"/>
  <c r="H417" i="27"/>
  <c r="I417" i="27" s="1"/>
  <c r="F417" i="27"/>
  <c r="G417" i="27" s="1"/>
  <c r="E417" i="27"/>
  <c r="D417" i="27"/>
  <c r="N416" i="27"/>
  <c r="L416" i="27"/>
  <c r="K416" i="27"/>
  <c r="J416" i="27"/>
  <c r="H416" i="27"/>
  <c r="I416" i="27" s="1"/>
  <c r="F416" i="27"/>
  <c r="G416" i="27" s="1"/>
  <c r="E416" i="27"/>
  <c r="D416" i="27"/>
  <c r="N415" i="27"/>
  <c r="L415" i="27"/>
  <c r="K415" i="27"/>
  <c r="J415" i="27"/>
  <c r="H415" i="27"/>
  <c r="I415" i="27" s="1"/>
  <c r="F415" i="27"/>
  <c r="G415" i="27" s="1"/>
  <c r="E415" i="27"/>
  <c r="D415" i="27"/>
  <c r="N414" i="27"/>
  <c r="L414" i="27"/>
  <c r="K414" i="27"/>
  <c r="J414" i="27"/>
  <c r="H414" i="27"/>
  <c r="I414" i="27" s="1"/>
  <c r="F414" i="27"/>
  <c r="G414" i="27" s="1"/>
  <c r="E414" i="27"/>
  <c r="D414" i="27"/>
  <c r="N413" i="27"/>
  <c r="L413" i="27"/>
  <c r="K413" i="27"/>
  <c r="J413" i="27"/>
  <c r="H413" i="27"/>
  <c r="I413" i="27" s="1"/>
  <c r="F413" i="27"/>
  <c r="G413" i="27" s="1"/>
  <c r="E413" i="27"/>
  <c r="D413" i="27"/>
  <c r="N412" i="27"/>
  <c r="L412" i="27"/>
  <c r="K412" i="27"/>
  <c r="J412" i="27"/>
  <c r="H412" i="27"/>
  <c r="I412" i="27" s="1"/>
  <c r="F412" i="27"/>
  <c r="G412" i="27" s="1"/>
  <c r="E412" i="27"/>
  <c r="D412" i="27"/>
  <c r="N411" i="27"/>
  <c r="L411" i="27"/>
  <c r="K411" i="27"/>
  <c r="J411" i="27"/>
  <c r="H411" i="27"/>
  <c r="I411" i="27" s="1"/>
  <c r="F411" i="27"/>
  <c r="G411" i="27" s="1"/>
  <c r="E411" i="27"/>
  <c r="D411" i="27"/>
  <c r="N410" i="27"/>
  <c r="L410" i="27"/>
  <c r="K410" i="27"/>
  <c r="J410" i="27"/>
  <c r="H410" i="27"/>
  <c r="I410" i="27" s="1"/>
  <c r="F410" i="27"/>
  <c r="G410" i="27" s="1"/>
  <c r="E410" i="27"/>
  <c r="D410" i="27"/>
  <c r="N409" i="27"/>
  <c r="L409" i="27"/>
  <c r="K409" i="27"/>
  <c r="J409" i="27"/>
  <c r="H409" i="27"/>
  <c r="I409" i="27" s="1"/>
  <c r="F409" i="27"/>
  <c r="G409" i="27" s="1"/>
  <c r="E409" i="27"/>
  <c r="D409" i="27"/>
  <c r="N408" i="27"/>
  <c r="L408" i="27"/>
  <c r="K408" i="27"/>
  <c r="J408" i="27"/>
  <c r="H408" i="27"/>
  <c r="I408" i="27" s="1"/>
  <c r="F408" i="27"/>
  <c r="G408" i="27" s="1"/>
  <c r="E408" i="27"/>
  <c r="D408" i="27"/>
  <c r="N407" i="27"/>
  <c r="L407" i="27"/>
  <c r="K407" i="27"/>
  <c r="J407" i="27"/>
  <c r="H407" i="27"/>
  <c r="I407" i="27" s="1"/>
  <c r="F407" i="27"/>
  <c r="G407" i="27" s="1"/>
  <c r="E407" i="27"/>
  <c r="D407" i="27"/>
  <c r="N406" i="27"/>
  <c r="L406" i="27"/>
  <c r="K406" i="27"/>
  <c r="J406" i="27"/>
  <c r="H406" i="27"/>
  <c r="I406" i="27" s="1"/>
  <c r="F406" i="27"/>
  <c r="G406" i="27" s="1"/>
  <c r="E406" i="27"/>
  <c r="D406" i="27"/>
  <c r="N405" i="27"/>
  <c r="L405" i="27"/>
  <c r="K405" i="27"/>
  <c r="J405" i="27"/>
  <c r="H405" i="27"/>
  <c r="I405" i="27" s="1"/>
  <c r="F405" i="27"/>
  <c r="G405" i="27" s="1"/>
  <c r="E405" i="27"/>
  <c r="D405" i="27"/>
  <c r="N404" i="27"/>
  <c r="L404" i="27"/>
  <c r="K404" i="27"/>
  <c r="J404" i="27"/>
  <c r="H404" i="27"/>
  <c r="I404" i="27" s="1"/>
  <c r="F404" i="27"/>
  <c r="G404" i="27" s="1"/>
  <c r="E404" i="27"/>
  <c r="D404" i="27"/>
  <c r="N403" i="27"/>
  <c r="L403" i="27"/>
  <c r="K403" i="27"/>
  <c r="J403" i="27"/>
  <c r="H403" i="27"/>
  <c r="I403" i="27" s="1"/>
  <c r="F403" i="27"/>
  <c r="G403" i="27" s="1"/>
  <c r="E403" i="27"/>
  <c r="D403" i="27"/>
  <c r="N402" i="27"/>
  <c r="L402" i="27"/>
  <c r="K402" i="27"/>
  <c r="J402" i="27"/>
  <c r="H402" i="27"/>
  <c r="I402" i="27" s="1"/>
  <c r="F402" i="27"/>
  <c r="G402" i="27" s="1"/>
  <c r="E402" i="27"/>
  <c r="D402" i="27"/>
  <c r="N401" i="27"/>
  <c r="L401" i="27"/>
  <c r="K401" i="27"/>
  <c r="J401" i="27"/>
  <c r="H401" i="27"/>
  <c r="I401" i="27" s="1"/>
  <c r="F401" i="27"/>
  <c r="G401" i="27" s="1"/>
  <c r="E401" i="27"/>
  <c r="D401" i="27"/>
  <c r="N400" i="27"/>
  <c r="L400" i="27"/>
  <c r="K400" i="27"/>
  <c r="J400" i="27"/>
  <c r="H400" i="27"/>
  <c r="I400" i="27" s="1"/>
  <c r="F400" i="27"/>
  <c r="G400" i="27" s="1"/>
  <c r="E400" i="27"/>
  <c r="D400" i="27"/>
  <c r="N399" i="27"/>
  <c r="L399" i="27"/>
  <c r="K399" i="27"/>
  <c r="J399" i="27"/>
  <c r="H399" i="27"/>
  <c r="I399" i="27" s="1"/>
  <c r="F399" i="27"/>
  <c r="G399" i="27" s="1"/>
  <c r="E399" i="27"/>
  <c r="D399" i="27"/>
  <c r="N398" i="27"/>
  <c r="L398" i="27"/>
  <c r="K398" i="27"/>
  <c r="J398" i="27"/>
  <c r="H398" i="27"/>
  <c r="I398" i="27" s="1"/>
  <c r="F398" i="27"/>
  <c r="G398" i="27" s="1"/>
  <c r="E398" i="27"/>
  <c r="D398" i="27"/>
  <c r="N397" i="27"/>
  <c r="L397" i="27"/>
  <c r="K397" i="27"/>
  <c r="J397" i="27"/>
  <c r="H397" i="27"/>
  <c r="I397" i="27" s="1"/>
  <c r="F397" i="27"/>
  <c r="G397" i="27" s="1"/>
  <c r="E397" i="27"/>
  <c r="D397" i="27"/>
  <c r="N396" i="27"/>
  <c r="L396" i="27"/>
  <c r="K396" i="27"/>
  <c r="J396" i="27"/>
  <c r="H396" i="27"/>
  <c r="I396" i="27" s="1"/>
  <c r="F396" i="27"/>
  <c r="G396" i="27" s="1"/>
  <c r="E396" i="27"/>
  <c r="D396" i="27"/>
  <c r="N395" i="27"/>
  <c r="L395" i="27"/>
  <c r="K395" i="27"/>
  <c r="J395" i="27"/>
  <c r="H395" i="27"/>
  <c r="I395" i="27" s="1"/>
  <c r="F395" i="27"/>
  <c r="G395" i="27" s="1"/>
  <c r="E395" i="27"/>
  <c r="D395" i="27"/>
  <c r="N394" i="27"/>
  <c r="L394" i="27"/>
  <c r="K394" i="27"/>
  <c r="J394" i="27"/>
  <c r="H394" i="27"/>
  <c r="I394" i="27" s="1"/>
  <c r="F394" i="27"/>
  <c r="G394" i="27" s="1"/>
  <c r="E394" i="27"/>
  <c r="D394" i="27"/>
  <c r="N393" i="27"/>
  <c r="L393" i="27"/>
  <c r="K393" i="27"/>
  <c r="J393" i="27"/>
  <c r="H393" i="27"/>
  <c r="I393" i="27" s="1"/>
  <c r="F393" i="27"/>
  <c r="G393" i="27" s="1"/>
  <c r="E393" i="27"/>
  <c r="D393" i="27"/>
  <c r="N392" i="27"/>
  <c r="L392" i="27"/>
  <c r="K392" i="27"/>
  <c r="J392" i="27"/>
  <c r="H392" i="27"/>
  <c r="I392" i="27" s="1"/>
  <c r="F392" i="27"/>
  <c r="G392" i="27" s="1"/>
  <c r="E392" i="27"/>
  <c r="D392" i="27"/>
  <c r="N391" i="27"/>
  <c r="L391" i="27"/>
  <c r="K391" i="27"/>
  <c r="J391" i="27"/>
  <c r="H391" i="27"/>
  <c r="I391" i="27" s="1"/>
  <c r="F391" i="27"/>
  <c r="G391" i="27" s="1"/>
  <c r="E391" i="27"/>
  <c r="D391" i="27"/>
  <c r="N390" i="27"/>
  <c r="L390" i="27"/>
  <c r="K390" i="27"/>
  <c r="J390" i="27"/>
  <c r="H390" i="27"/>
  <c r="I390" i="27" s="1"/>
  <c r="F390" i="27"/>
  <c r="G390" i="27" s="1"/>
  <c r="E390" i="27"/>
  <c r="D390" i="27"/>
  <c r="N389" i="27"/>
  <c r="L389" i="27"/>
  <c r="K389" i="27"/>
  <c r="J389" i="27"/>
  <c r="H389" i="27"/>
  <c r="I389" i="27" s="1"/>
  <c r="F389" i="27"/>
  <c r="G389" i="27" s="1"/>
  <c r="E389" i="27"/>
  <c r="D389" i="27"/>
  <c r="N388" i="27"/>
  <c r="L388" i="27"/>
  <c r="K388" i="27"/>
  <c r="J388" i="27"/>
  <c r="H388" i="27"/>
  <c r="I388" i="27" s="1"/>
  <c r="F388" i="27"/>
  <c r="G388" i="27" s="1"/>
  <c r="E388" i="27"/>
  <c r="D388" i="27"/>
  <c r="N387" i="27"/>
  <c r="L387" i="27"/>
  <c r="K387" i="27"/>
  <c r="J387" i="27"/>
  <c r="H387" i="27"/>
  <c r="I387" i="27" s="1"/>
  <c r="F387" i="27"/>
  <c r="G387" i="27" s="1"/>
  <c r="E387" i="27"/>
  <c r="D387" i="27"/>
  <c r="N386" i="27"/>
  <c r="L386" i="27"/>
  <c r="K386" i="27"/>
  <c r="J386" i="27"/>
  <c r="H386" i="27"/>
  <c r="I386" i="27" s="1"/>
  <c r="F386" i="27"/>
  <c r="G386" i="27" s="1"/>
  <c r="E386" i="27"/>
  <c r="D386" i="27"/>
  <c r="N385" i="27"/>
  <c r="L385" i="27"/>
  <c r="K385" i="27"/>
  <c r="J385" i="27"/>
  <c r="H385" i="27"/>
  <c r="I385" i="27" s="1"/>
  <c r="F385" i="27"/>
  <c r="G385" i="27" s="1"/>
  <c r="E385" i="27"/>
  <c r="D385" i="27"/>
  <c r="N384" i="27"/>
  <c r="L384" i="27"/>
  <c r="K384" i="27"/>
  <c r="J384" i="27"/>
  <c r="H384" i="27"/>
  <c r="I384" i="27" s="1"/>
  <c r="F384" i="27"/>
  <c r="G384" i="27" s="1"/>
  <c r="E384" i="27"/>
  <c r="D384" i="27"/>
  <c r="N383" i="27"/>
  <c r="L383" i="27"/>
  <c r="K383" i="27"/>
  <c r="J383" i="27"/>
  <c r="H383" i="27"/>
  <c r="I383" i="27" s="1"/>
  <c r="F383" i="27"/>
  <c r="G383" i="27" s="1"/>
  <c r="E383" i="27"/>
  <c r="D383" i="27"/>
  <c r="N382" i="27"/>
  <c r="L382" i="27"/>
  <c r="K382" i="27"/>
  <c r="J382" i="27"/>
  <c r="H382" i="27"/>
  <c r="I382" i="27" s="1"/>
  <c r="F382" i="27"/>
  <c r="G382" i="27" s="1"/>
  <c r="E382" i="27"/>
  <c r="D382" i="27"/>
  <c r="N381" i="27"/>
  <c r="L381" i="27"/>
  <c r="K381" i="27"/>
  <c r="J381" i="27"/>
  <c r="H381" i="27"/>
  <c r="I381" i="27" s="1"/>
  <c r="F381" i="27"/>
  <c r="G381" i="27" s="1"/>
  <c r="E381" i="27"/>
  <c r="D381" i="27"/>
  <c r="N380" i="27"/>
  <c r="L380" i="27"/>
  <c r="K380" i="27"/>
  <c r="J380" i="27"/>
  <c r="H380" i="27"/>
  <c r="I380" i="27" s="1"/>
  <c r="F380" i="27"/>
  <c r="G380" i="27" s="1"/>
  <c r="E380" i="27"/>
  <c r="D380" i="27"/>
  <c r="N379" i="27"/>
  <c r="L379" i="27"/>
  <c r="K379" i="27"/>
  <c r="J379" i="27"/>
  <c r="H379" i="27"/>
  <c r="I379" i="27" s="1"/>
  <c r="F379" i="27"/>
  <c r="G379" i="27" s="1"/>
  <c r="E379" i="27"/>
  <c r="D379" i="27"/>
  <c r="N378" i="27"/>
  <c r="L378" i="27"/>
  <c r="K378" i="27"/>
  <c r="J378" i="27"/>
  <c r="H378" i="27"/>
  <c r="I378" i="27" s="1"/>
  <c r="F378" i="27"/>
  <c r="G378" i="27" s="1"/>
  <c r="E378" i="27"/>
  <c r="D378" i="27"/>
  <c r="N377" i="27"/>
  <c r="L377" i="27"/>
  <c r="K377" i="27"/>
  <c r="J377" i="27"/>
  <c r="H377" i="27"/>
  <c r="I377" i="27" s="1"/>
  <c r="F377" i="27"/>
  <c r="G377" i="27" s="1"/>
  <c r="E377" i="27"/>
  <c r="D377" i="27"/>
  <c r="N376" i="27"/>
  <c r="L376" i="27"/>
  <c r="K376" i="27"/>
  <c r="J376" i="27"/>
  <c r="H376" i="27"/>
  <c r="I376" i="27" s="1"/>
  <c r="F376" i="27"/>
  <c r="G376" i="27" s="1"/>
  <c r="E376" i="27"/>
  <c r="D376" i="27"/>
  <c r="N375" i="27"/>
  <c r="L375" i="27"/>
  <c r="K375" i="27"/>
  <c r="J375" i="27"/>
  <c r="H375" i="27"/>
  <c r="I375" i="27" s="1"/>
  <c r="F375" i="27"/>
  <c r="G375" i="27" s="1"/>
  <c r="E375" i="27"/>
  <c r="D375" i="27"/>
  <c r="N374" i="27"/>
  <c r="L374" i="27"/>
  <c r="K374" i="27"/>
  <c r="J374" i="27"/>
  <c r="H374" i="27"/>
  <c r="I374" i="27" s="1"/>
  <c r="F374" i="27"/>
  <c r="G374" i="27" s="1"/>
  <c r="E374" i="27"/>
  <c r="D374" i="27"/>
  <c r="N373" i="27"/>
  <c r="L373" i="27"/>
  <c r="K373" i="27"/>
  <c r="J373" i="27"/>
  <c r="H373" i="27"/>
  <c r="I373" i="27" s="1"/>
  <c r="F373" i="27"/>
  <c r="G373" i="27" s="1"/>
  <c r="E373" i="27"/>
  <c r="D373" i="27"/>
  <c r="N372" i="27"/>
  <c r="L372" i="27"/>
  <c r="K372" i="27"/>
  <c r="J372" i="27"/>
  <c r="H372" i="27"/>
  <c r="I372" i="27" s="1"/>
  <c r="F372" i="27"/>
  <c r="G372" i="27" s="1"/>
  <c r="E372" i="27"/>
  <c r="D372" i="27"/>
  <c r="N371" i="27"/>
  <c r="L371" i="27"/>
  <c r="K371" i="27"/>
  <c r="J371" i="27"/>
  <c r="H371" i="27"/>
  <c r="I371" i="27" s="1"/>
  <c r="F371" i="27"/>
  <c r="G371" i="27" s="1"/>
  <c r="E371" i="27"/>
  <c r="D371" i="27"/>
  <c r="N370" i="27"/>
  <c r="L370" i="27"/>
  <c r="K370" i="27"/>
  <c r="J370" i="27"/>
  <c r="H370" i="27"/>
  <c r="I370" i="27" s="1"/>
  <c r="F370" i="27"/>
  <c r="G370" i="27" s="1"/>
  <c r="E370" i="27"/>
  <c r="D370" i="27"/>
  <c r="N369" i="27"/>
  <c r="L369" i="27"/>
  <c r="K369" i="27"/>
  <c r="J369" i="27"/>
  <c r="H369" i="27"/>
  <c r="I369" i="27" s="1"/>
  <c r="F369" i="27"/>
  <c r="G369" i="27" s="1"/>
  <c r="E369" i="27"/>
  <c r="D369" i="27"/>
  <c r="N368" i="27"/>
  <c r="L368" i="27"/>
  <c r="K368" i="27"/>
  <c r="J368" i="27"/>
  <c r="H368" i="27"/>
  <c r="I368" i="27" s="1"/>
  <c r="F368" i="27"/>
  <c r="G368" i="27" s="1"/>
  <c r="E368" i="27"/>
  <c r="D368" i="27"/>
  <c r="N367" i="27"/>
  <c r="L367" i="27"/>
  <c r="K367" i="27"/>
  <c r="J367" i="27"/>
  <c r="H367" i="27"/>
  <c r="I367" i="27" s="1"/>
  <c r="F367" i="27"/>
  <c r="G367" i="27" s="1"/>
  <c r="E367" i="27"/>
  <c r="D367" i="27"/>
  <c r="N366" i="27"/>
  <c r="L366" i="27"/>
  <c r="K366" i="27"/>
  <c r="J366" i="27"/>
  <c r="H366" i="27"/>
  <c r="I366" i="27" s="1"/>
  <c r="F366" i="27"/>
  <c r="G366" i="27" s="1"/>
  <c r="E366" i="27"/>
  <c r="D366" i="27"/>
  <c r="N365" i="27"/>
  <c r="L365" i="27"/>
  <c r="K365" i="27"/>
  <c r="J365" i="27"/>
  <c r="H365" i="27"/>
  <c r="I365" i="27" s="1"/>
  <c r="F365" i="27"/>
  <c r="G365" i="27" s="1"/>
  <c r="E365" i="27"/>
  <c r="D365" i="27"/>
  <c r="N364" i="27"/>
  <c r="L364" i="27"/>
  <c r="K364" i="27"/>
  <c r="J364" i="27"/>
  <c r="H364" i="27"/>
  <c r="I364" i="27" s="1"/>
  <c r="F364" i="27"/>
  <c r="G364" i="27" s="1"/>
  <c r="E364" i="27"/>
  <c r="D364" i="27"/>
  <c r="N363" i="27"/>
  <c r="L363" i="27"/>
  <c r="K363" i="27"/>
  <c r="J363" i="27"/>
  <c r="H363" i="27"/>
  <c r="I363" i="27" s="1"/>
  <c r="F363" i="27"/>
  <c r="G363" i="27" s="1"/>
  <c r="E363" i="27"/>
  <c r="D363" i="27"/>
  <c r="N362" i="27"/>
  <c r="L362" i="27"/>
  <c r="K362" i="27"/>
  <c r="J362" i="27"/>
  <c r="H362" i="27"/>
  <c r="I362" i="27" s="1"/>
  <c r="F362" i="27"/>
  <c r="G362" i="27" s="1"/>
  <c r="E362" i="27"/>
  <c r="D362" i="27"/>
  <c r="N361" i="27"/>
  <c r="L361" i="27"/>
  <c r="K361" i="27"/>
  <c r="J361" i="27"/>
  <c r="H361" i="27"/>
  <c r="I361" i="27" s="1"/>
  <c r="F361" i="27"/>
  <c r="G361" i="27" s="1"/>
  <c r="E361" i="27"/>
  <c r="D361" i="27"/>
  <c r="N360" i="27"/>
  <c r="L360" i="27"/>
  <c r="K360" i="27"/>
  <c r="J360" i="27"/>
  <c r="H360" i="27"/>
  <c r="I360" i="27" s="1"/>
  <c r="F360" i="27"/>
  <c r="G360" i="27" s="1"/>
  <c r="E360" i="27"/>
  <c r="D360" i="27"/>
  <c r="N359" i="27"/>
  <c r="L359" i="27"/>
  <c r="K359" i="27"/>
  <c r="J359" i="27"/>
  <c r="H359" i="27"/>
  <c r="I359" i="27" s="1"/>
  <c r="F359" i="27"/>
  <c r="G359" i="27" s="1"/>
  <c r="E359" i="27"/>
  <c r="D359" i="27"/>
  <c r="N358" i="27"/>
  <c r="L358" i="27"/>
  <c r="K358" i="27"/>
  <c r="J358" i="27"/>
  <c r="H358" i="27"/>
  <c r="I358" i="27" s="1"/>
  <c r="F358" i="27"/>
  <c r="G358" i="27" s="1"/>
  <c r="E358" i="27"/>
  <c r="D358" i="27"/>
  <c r="N357" i="27"/>
  <c r="L357" i="27"/>
  <c r="K357" i="27"/>
  <c r="J357" i="27"/>
  <c r="H357" i="27"/>
  <c r="I357" i="27" s="1"/>
  <c r="F357" i="27"/>
  <c r="G357" i="27" s="1"/>
  <c r="E357" i="27"/>
  <c r="D357" i="27"/>
  <c r="N356" i="27"/>
  <c r="L356" i="27"/>
  <c r="K356" i="27"/>
  <c r="J356" i="27"/>
  <c r="H356" i="27"/>
  <c r="I356" i="27" s="1"/>
  <c r="F356" i="27"/>
  <c r="G356" i="27" s="1"/>
  <c r="E356" i="27"/>
  <c r="D356" i="27"/>
  <c r="N355" i="27"/>
  <c r="L355" i="27"/>
  <c r="K355" i="27"/>
  <c r="J355" i="27"/>
  <c r="H355" i="27"/>
  <c r="I355" i="27" s="1"/>
  <c r="F355" i="27"/>
  <c r="G355" i="27" s="1"/>
  <c r="E355" i="27"/>
  <c r="D355" i="27"/>
  <c r="N354" i="27"/>
  <c r="L354" i="27"/>
  <c r="K354" i="27"/>
  <c r="J354" i="27"/>
  <c r="H354" i="27"/>
  <c r="I354" i="27" s="1"/>
  <c r="F354" i="27"/>
  <c r="G354" i="27" s="1"/>
  <c r="E354" i="27"/>
  <c r="D354" i="27"/>
  <c r="N353" i="27"/>
  <c r="L353" i="27"/>
  <c r="K353" i="27"/>
  <c r="J353" i="27"/>
  <c r="H353" i="27"/>
  <c r="I353" i="27" s="1"/>
  <c r="F353" i="27"/>
  <c r="G353" i="27" s="1"/>
  <c r="E353" i="27"/>
  <c r="D353" i="27"/>
  <c r="N352" i="27"/>
  <c r="L352" i="27"/>
  <c r="K352" i="27"/>
  <c r="J352" i="27"/>
  <c r="H352" i="27"/>
  <c r="I352" i="27" s="1"/>
  <c r="F352" i="27"/>
  <c r="G352" i="27" s="1"/>
  <c r="E352" i="27"/>
  <c r="D352" i="27"/>
  <c r="N351" i="27"/>
  <c r="L351" i="27"/>
  <c r="K351" i="27"/>
  <c r="J351" i="27"/>
  <c r="H351" i="27"/>
  <c r="I351" i="27" s="1"/>
  <c r="F351" i="27"/>
  <c r="G351" i="27" s="1"/>
  <c r="E351" i="27"/>
  <c r="D351" i="27"/>
  <c r="N350" i="27"/>
  <c r="L350" i="27"/>
  <c r="K350" i="27"/>
  <c r="J350" i="27"/>
  <c r="H350" i="27"/>
  <c r="I350" i="27" s="1"/>
  <c r="F350" i="27"/>
  <c r="G350" i="27" s="1"/>
  <c r="E350" i="27"/>
  <c r="D350" i="27"/>
  <c r="N349" i="27"/>
  <c r="L349" i="27"/>
  <c r="K349" i="27"/>
  <c r="J349" i="27"/>
  <c r="H349" i="27"/>
  <c r="I349" i="27" s="1"/>
  <c r="F349" i="27"/>
  <c r="G349" i="27" s="1"/>
  <c r="E349" i="27"/>
  <c r="D349" i="27"/>
  <c r="N348" i="27"/>
  <c r="L348" i="27"/>
  <c r="K348" i="27"/>
  <c r="J348" i="27"/>
  <c r="H348" i="27"/>
  <c r="I348" i="27" s="1"/>
  <c r="F348" i="27"/>
  <c r="G348" i="27" s="1"/>
  <c r="E348" i="27"/>
  <c r="D348" i="27"/>
  <c r="N347" i="27"/>
  <c r="L347" i="27"/>
  <c r="K347" i="27"/>
  <c r="J347" i="27"/>
  <c r="H347" i="27"/>
  <c r="I347" i="27" s="1"/>
  <c r="F347" i="27"/>
  <c r="G347" i="27" s="1"/>
  <c r="E347" i="27"/>
  <c r="D347" i="27"/>
  <c r="N346" i="27"/>
  <c r="L346" i="27"/>
  <c r="K346" i="27"/>
  <c r="J346" i="27"/>
  <c r="H346" i="27"/>
  <c r="I346" i="27" s="1"/>
  <c r="F346" i="27"/>
  <c r="G346" i="27" s="1"/>
  <c r="E346" i="27"/>
  <c r="D346" i="27"/>
  <c r="N345" i="27"/>
  <c r="L345" i="27"/>
  <c r="K345" i="27"/>
  <c r="J345" i="27"/>
  <c r="H345" i="27"/>
  <c r="I345" i="27" s="1"/>
  <c r="F345" i="27"/>
  <c r="G345" i="27" s="1"/>
  <c r="E345" i="27"/>
  <c r="D345" i="27"/>
  <c r="N344" i="27"/>
  <c r="L344" i="27"/>
  <c r="K344" i="27"/>
  <c r="J344" i="27"/>
  <c r="H344" i="27"/>
  <c r="I344" i="27" s="1"/>
  <c r="F344" i="27"/>
  <c r="G344" i="27" s="1"/>
  <c r="E344" i="27"/>
  <c r="D344" i="27"/>
  <c r="N343" i="27"/>
  <c r="L343" i="27"/>
  <c r="K343" i="27"/>
  <c r="J343" i="27"/>
  <c r="H343" i="27"/>
  <c r="I343" i="27" s="1"/>
  <c r="F343" i="27"/>
  <c r="G343" i="27" s="1"/>
  <c r="E343" i="27"/>
  <c r="D343" i="27"/>
  <c r="N342" i="27"/>
  <c r="L342" i="27"/>
  <c r="K342" i="27"/>
  <c r="J342" i="27"/>
  <c r="H342" i="27"/>
  <c r="I342" i="27" s="1"/>
  <c r="F342" i="27"/>
  <c r="G342" i="27" s="1"/>
  <c r="E342" i="27"/>
  <c r="D342" i="27"/>
  <c r="N341" i="27"/>
  <c r="L341" i="27"/>
  <c r="K341" i="27"/>
  <c r="J341" i="27"/>
  <c r="H341" i="27"/>
  <c r="I341" i="27" s="1"/>
  <c r="F341" i="27"/>
  <c r="G341" i="27" s="1"/>
  <c r="E341" i="27"/>
  <c r="D341" i="27"/>
  <c r="N340" i="27"/>
  <c r="L340" i="27"/>
  <c r="K340" i="27"/>
  <c r="J340" i="27"/>
  <c r="H340" i="27"/>
  <c r="I340" i="27" s="1"/>
  <c r="F340" i="27"/>
  <c r="G340" i="27" s="1"/>
  <c r="E340" i="27"/>
  <c r="D340" i="27"/>
  <c r="N339" i="27"/>
  <c r="L339" i="27"/>
  <c r="K339" i="27"/>
  <c r="J339" i="27"/>
  <c r="H339" i="27"/>
  <c r="I339" i="27" s="1"/>
  <c r="F339" i="27"/>
  <c r="G339" i="27" s="1"/>
  <c r="E339" i="27"/>
  <c r="D339" i="27"/>
  <c r="N338" i="27"/>
  <c r="L338" i="27"/>
  <c r="K338" i="27"/>
  <c r="J338" i="27"/>
  <c r="H338" i="27"/>
  <c r="I338" i="27" s="1"/>
  <c r="F338" i="27"/>
  <c r="G338" i="27" s="1"/>
  <c r="E338" i="27"/>
  <c r="D338" i="27"/>
  <c r="N337" i="27"/>
  <c r="L337" i="27"/>
  <c r="K337" i="27"/>
  <c r="J337" i="27"/>
  <c r="H337" i="27"/>
  <c r="I337" i="27" s="1"/>
  <c r="F337" i="27"/>
  <c r="G337" i="27" s="1"/>
  <c r="E337" i="27"/>
  <c r="D337" i="27"/>
  <c r="N336" i="27"/>
  <c r="L336" i="27"/>
  <c r="K336" i="27"/>
  <c r="J336" i="27"/>
  <c r="H336" i="27"/>
  <c r="I336" i="27" s="1"/>
  <c r="F336" i="27"/>
  <c r="G336" i="27" s="1"/>
  <c r="E336" i="27"/>
  <c r="D336" i="27"/>
  <c r="N335" i="27"/>
  <c r="L335" i="27"/>
  <c r="K335" i="27"/>
  <c r="J335" i="27"/>
  <c r="H335" i="27"/>
  <c r="I335" i="27" s="1"/>
  <c r="F335" i="27"/>
  <c r="G335" i="27" s="1"/>
  <c r="E335" i="27"/>
  <c r="D335" i="27"/>
  <c r="N334" i="27"/>
  <c r="L334" i="27"/>
  <c r="K334" i="27"/>
  <c r="J334" i="27"/>
  <c r="H334" i="27"/>
  <c r="I334" i="27" s="1"/>
  <c r="F334" i="27"/>
  <c r="G334" i="27" s="1"/>
  <c r="E334" i="27"/>
  <c r="D334" i="27"/>
  <c r="N333" i="27"/>
  <c r="L333" i="27"/>
  <c r="K333" i="27"/>
  <c r="J333" i="27"/>
  <c r="H333" i="27"/>
  <c r="I333" i="27" s="1"/>
  <c r="F333" i="27"/>
  <c r="G333" i="27" s="1"/>
  <c r="E333" i="27"/>
  <c r="D333" i="27"/>
  <c r="N332" i="27"/>
  <c r="L332" i="27"/>
  <c r="K332" i="27"/>
  <c r="J332" i="27"/>
  <c r="H332" i="27"/>
  <c r="I332" i="27" s="1"/>
  <c r="F332" i="27"/>
  <c r="G332" i="27" s="1"/>
  <c r="E332" i="27"/>
  <c r="D332" i="27"/>
  <c r="N331" i="27"/>
  <c r="L331" i="27"/>
  <c r="K331" i="27"/>
  <c r="J331" i="27"/>
  <c r="H331" i="27"/>
  <c r="I331" i="27" s="1"/>
  <c r="F331" i="27"/>
  <c r="G331" i="27" s="1"/>
  <c r="E331" i="27"/>
  <c r="D331" i="27"/>
  <c r="N330" i="27"/>
  <c r="L330" i="27"/>
  <c r="K330" i="27"/>
  <c r="J330" i="27"/>
  <c r="H330" i="27"/>
  <c r="I330" i="27" s="1"/>
  <c r="F330" i="27"/>
  <c r="G330" i="27" s="1"/>
  <c r="E330" i="27"/>
  <c r="D330" i="27"/>
  <c r="N329" i="27"/>
  <c r="L329" i="27"/>
  <c r="K329" i="27"/>
  <c r="J329" i="27"/>
  <c r="H329" i="27"/>
  <c r="I329" i="27" s="1"/>
  <c r="F329" i="27"/>
  <c r="G329" i="27" s="1"/>
  <c r="E329" i="27"/>
  <c r="D329" i="27"/>
  <c r="N328" i="27"/>
  <c r="L328" i="27"/>
  <c r="K328" i="27"/>
  <c r="J328" i="27"/>
  <c r="H328" i="27"/>
  <c r="I328" i="27" s="1"/>
  <c r="F328" i="27"/>
  <c r="G328" i="27" s="1"/>
  <c r="E328" i="27"/>
  <c r="D328" i="27"/>
  <c r="N327" i="27"/>
  <c r="L327" i="27"/>
  <c r="K327" i="27"/>
  <c r="J327" i="27"/>
  <c r="H327" i="27"/>
  <c r="I327" i="27" s="1"/>
  <c r="F327" i="27"/>
  <c r="G327" i="27" s="1"/>
  <c r="E327" i="27"/>
  <c r="D327" i="27"/>
  <c r="N326" i="27"/>
  <c r="L326" i="27"/>
  <c r="K326" i="27"/>
  <c r="J326" i="27"/>
  <c r="H326" i="27"/>
  <c r="I326" i="27" s="1"/>
  <c r="F326" i="27"/>
  <c r="G326" i="27" s="1"/>
  <c r="E326" i="27"/>
  <c r="D326" i="27"/>
  <c r="N325" i="27"/>
  <c r="L325" i="27"/>
  <c r="K325" i="27"/>
  <c r="J325" i="27"/>
  <c r="H325" i="27"/>
  <c r="I325" i="27" s="1"/>
  <c r="F325" i="27"/>
  <c r="G325" i="27" s="1"/>
  <c r="E325" i="27"/>
  <c r="D325" i="27"/>
  <c r="N324" i="27"/>
  <c r="L324" i="27"/>
  <c r="K324" i="27"/>
  <c r="J324" i="27"/>
  <c r="H324" i="27"/>
  <c r="I324" i="27" s="1"/>
  <c r="F324" i="27"/>
  <c r="G324" i="27" s="1"/>
  <c r="E324" i="27"/>
  <c r="D324" i="27"/>
  <c r="N323" i="27"/>
  <c r="L323" i="27"/>
  <c r="K323" i="27"/>
  <c r="J323" i="27"/>
  <c r="H323" i="27"/>
  <c r="I323" i="27" s="1"/>
  <c r="F323" i="27"/>
  <c r="G323" i="27" s="1"/>
  <c r="E323" i="27"/>
  <c r="D323" i="27"/>
  <c r="N322" i="27"/>
  <c r="L322" i="27"/>
  <c r="K322" i="27"/>
  <c r="J322" i="27"/>
  <c r="H322" i="27"/>
  <c r="I322" i="27" s="1"/>
  <c r="F322" i="27"/>
  <c r="G322" i="27" s="1"/>
  <c r="E322" i="27"/>
  <c r="D322" i="27"/>
  <c r="N321" i="27"/>
  <c r="L321" i="27"/>
  <c r="K321" i="27"/>
  <c r="J321" i="27"/>
  <c r="H321" i="27"/>
  <c r="I321" i="27" s="1"/>
  <c r="F321" i="27"/>
  <c r="G321" i="27" s="1"/>
  <c r="E321" i="27"/>
  <c r="D321" i="27"/>
  <c r="N320" i="27"/>
  <c r="L320" i="27"/>
  <c r="K320" i="27"/>
  <c r="J320" i="27"/>
  <c r="H320" i="27"/>
  <c r="I320" i="27" s="1"/>
  <c r="F320" i="27"/>
  <c r="G320" i="27" s="1"/>
  <c r="E320" i="27"/>
  <c r="D320" i="27"/>
  <c r="N319" i="27"/>
  <c r="L319" i="27"/>
  <c r="K319" i="27"/>
  <c r="J319" i="27"/>
  <c r="H319" i="27"/>
  <c r="I319" i="27" s="1"/>
  <c r="F319" i="27"/>
  <c r="G319" i="27" s="1"/>
  <c r="E319" i="27"/>
  <c r="D319" i="27"/>
  <c r="N318" i="27"/>
  <c r="L318" i="27"/>
  <c r="K318" i="27"/>
  <c r="J318" i="27"/>
  <c r="H318" i="27"/>
  <c r="I318" i="27" s="1"/>
  <c r="F318" i="27"/>
  <c r="G318" i="27" s="1"/>
  <c r="E318" i="27"/>
  <c r="D318" i="27"/>
  <c r="N317" i="27"/>
  <c r="L317" i="27"/>
  <c r="K317" i="27"/>
  <c r="J317" i="27"/>
  <c r="H317" i="27"/>
  <c r="I317" i="27" s="1"/>
  <c r="F317" i="27"/>
  <c r="G317" i="27" s="1"/>
  <c r="E317" i="27"/>
  <c r="D317" i="27"/>
  <c r="N316" i="27"/>
  <c r="L316" i="27"/>
  <c r="K316" i="27"/>
  <c r="J316" i="27"/>
  <c r="H316" i="27"/>
  <c r="I316" i="27" s="1"/>
  <c r="F316" i="27"/>
  <c r="G316" i="27" s="1"/>
  <c r="E316" i="27"/>
  <c r="D316" i="27"/>
  <c r="N315" i="27"/>
  <c r="L315" i="27"/>
  <c r="K315" i="27"/>
  <c r="J315" i="27"/>
  <c r="H315" i="27"/>
  <c r="I315" i="27" s="1"/>
  <c r="F315" i="27"/>
  <c r="G315" i="27" s="1"/>
  <c r="E315" i="27"/>
  <c r="D315" i="27"/>
  <c r="N314" i="27"/>
  <c r="L314" i="27"/>
  <c r="K314" i="27"/>
  <c r="J314" i="27"/>
  <c r="H314" i="27"/>
  <c r="I314" i="27" s="1"/>
  <c r="F314" i="27"/>
  <c r="G314" i="27" s="1"/>
  <c r="E314" i="27"/>
  <c r="D314" i="27"/>
  <c r="N313" i="27"/>
  <c r="L313" i="27"/>
  <c r="K313" i="27"/>
  <c r="J313" i="27"/>
  <c r="H313" i="27"/>
  <c r="I313" i="27" s="1"/>
  <c r="F313" i="27"/>
  <c r="G313" i="27" s="1"/>
  <c r="E313" i="27"/>
  <c r="D313" i="27"/>
  <c r="N312" i="27"/>
  <c r="L312" i="27"/>
  <c r="K312" i="27"/>
  <c r="J312" i="27"/>
  <c r="H312" i="27"/>
  <c r="I312" i="27" s="1"/>
  <c r="F312" i="27"/>
  <c r="G312" i="27" s="1"/>
  <c r="E312" i="27"/>
  <c r="D312" i="27"/>
  <c r="N311" i="27"/>
  <c r="L311" i="27"/>
  <c r="K311" i="27"/>
  <c r="J311" i="27"/>
  <c r="H311" i="27"/>
  <c r="I311" i="27" s="1"/>
  <c r="F311" i="27"/>
  <c r="G311" i="27" s="1"/>
  <c r="E311" i="27"/>
  <c r="D311" i="27"/>
  <c r="N310" i="27"/>
  <c r="L310" i="27"/>
  <c r="K310" i="27"/>
  <c r="J310" i="27"/>
  <c r="H310" i="27"/>
  <c r="I310" i="27" s="1"/>
  <c r="F310" i="27"/>
  <c r="G310" i="27" s="1"/>
  <c r="E310" i="27"/>
  <c r="D310" i="27"/>
  <c r="N309" i="27"/>
  <c r="L309" i="27"/>
  <c r="K309" i="27"/>
  <c r="J309" i="27"/>
  <c r="H309" i="27"/>
  <c r="I309" i="27" s="1"/>
  <c r="F309" i="27"/>
  <c r="G309" i="27" s="1"/>
  <c r="E309" i="27"/>
  <c r="D309" i="27"/>
  <c r="N308" i="27"/>
  <c r="L308" i="27"/>
  <c r="K308" i="27"/>
  <c r="J308" i="27"/>
  <c r="H308" i="27"/>
  <c r="I308" i="27" s="1"/>
  <c r="F308" i="27"/>
  <c r="G308" i="27" s="1"/>
  <c r="E308" i="27"/>
  <c r="D308" i="27"/>
  <c r="N307" i="27"/>
  <c r="L307" i="27"/>
  <c r="K307" i="27"/>
  <c r="J307" i="27"/>
  <c r="H307" i="27"/>
  <c r="I307" i="27" s="1"/>
  <c r="F307" i="27"/>
  <c r="G307" i="27" s="1"/>
  <c r="E307" i="27"/>
  <c r="D307" i="27"/>
  <c r="N306" i="27"/>
  <c r="L306" i="27"/>
  <c r="K306" i="27"/>
  <c r="J306" i="27"/>
  <c r="H306" i="27"/>
  <c r="I306" i="27" s="1"/>
  <c r="F306" i="27"/>
  <c r="G306" i="27" s="1"/>
  <c r="E306" i="27"/>
  <c r="D306" i="27"/>
  <c r="N305" i="27"/>
  <c r="L305" i="27"/>
  <c r="K305" i="27"/>
  <c r="J305" i="27"/>
  <c r="H305" i="27"/>
  <c r="I305" i="27" s="1"/>
  <c r="F305" i="27"/>
  <c r="G305" i="27" s="1"/>
  <c r="E305" i="27"/>
  <c r="D305" i="27"/>
  <c r="N304" i="27"/>
  <c r="L304" i="27"/>
  <c r="K304" i="27"/>
  <c r="J304" i="27"/>
  <c r="H304" i="27"/>
  <c r="I304" i="27" s="1"/>
  <c r="F304" i="27"/>
  <c r="G304" i="27" s="1"/>
  <c r="E304" i="27"/>
  <c r="D304" i="27"/>
  <c r="N303" i="27"/>
  <c r="L303" i="27"/>
  <c r="K303" i="27"/>
  <c r="J303" i="27"/>
  <c r="H303" i="27"/>
  <c r="I303" i="27" s="1"/>
  <c r="F303" i="27"/>
  <c r="G303" i="27" s="1"/>
  <c r="E303" i="27"/>
  <c r="D303" i="27"/>
  <c r="N302" i="27"/>
  <c r="L302" i="27"/>
  <c r="K302" i="27"/>
  <c r="J302" i="27"/>
  <c r="H302" i="27"/>
  <c r="I302" i="27" s="1"/>
  <c r="F302" i="27"/>
  <c r="G302" i="27" s="1"/>
  <c r="E302" i="27"/>
  <c r="D302" i="27"/>
  <c r="N301" i="27"/>
  <c r="L301" i="27"/>
  <c r="K301" i="27"/>
  <c r="J301" i="27"/>
  <c r="H301" i="27"/>
  <c r="I301" i="27" s="1"/>
  <c r="F301" i="27"/>
  <c r="G301" i="27" s="1"/>
  <c r="E301" i="27"/>
  <c r="D301" i="27"/>
  <c r="N300" i="27"/>
  <c r="L300" i="27"/>
  <c r="K300" i="27"/>
  <c r="J300" i="27"/>
  <c r="H300" i="27"/>
  <c r="I300" i="27" s="1"/>
  <c r="F300" i="27"/>
  <c r="G300" i="27" s="1"/>
  <c r="E300" i="27"/>
  <c r="D300" i="27"/>
  <c r="N299" i="27"/>
  <c r="L299" i="27"/>
  <c r="K299" i="27"/>
  <c r="J299" i="27"/>
  <c r="H299" i="27"/>
  <c r="I299" i="27" s="1"/>
  <c r="F299" i="27"/>
  <c r="G299" i="27" s="1"/>
  <c r="E299" i="27"/>
  <c r="D299" i="27"/>
  <c r="N298" i="27"/>
  <c r="L298" i="27"/>
  <c r="K298" i="27"/>
  <c r="J298" i="27"/>
  <c r="H298" i="27"/>
  <c r="I298" i="27" s="1"/>
  <c r="F298" i="27"/>
  <c r="G298" i="27" s="1"/>
  <c r="E298" i="27"/>
  <c r="D298" i="27"/>
  <c r="N297" i="27"/>
  <c r="L297" i="27"/>
  <c r="K297" i="27"/>
  <c r="J297" i="27"/>
  <c r="H297" i="27"/>
  <c r="I297" i="27" s="1"/>
  <c r="F297" i="27"/>
  <c r="G297" i="27" s="1"/>
  <c r="E297" i="27"/>
  <c r="D297" i="27"/>
  <c r="N296" i="27"/>
  <c r="L296" i="27"/>
  <c r="K296" i="27"/>
  <c r="J296" i="27"/>
  <c r="H296" i="27"/>
  <c r="I296" i="27" s="1"/>
  <c r="F296" i="27"/>
  <c r="G296" i="27" s="1"/>
  <c r="E296" i="27"/>
  <c r="D296" i="27"/>
  <c r="N295" i="27"/>
  <c r="L295" i="27"/>
  <c r="K295" i="27"/>
  <c r="J295" i="27"/>
  <c r="H295" i="27"/>
  <c r="I295" i="27" s="1"/>
  <c r="F295" i="27"/>
  <c r="G295" i="27" s="1"/>
  <c r="E295" i="27"/>
  <c r="D295" i="27"/>
  <c r="N294" i="27"/>
  <c r="L294" i="27"/>
  <c r="K294" i="27"/>
  <c r="J294" i="27"/>
  <c r="H294" i="27"/>
  <c r="I294" i="27" s="1"/>
  <c r="F294" i="27"/>
  <c r="G294" i="27" s="1"/>
  <c r="E294" i="27"/>
  <c r="D294" i="27"/>
  <c r="N293" i="27"/>
  <c r="L293" i="27"/>
  <c r="K293" i="27"/>
  <c r="J293" i="27"/>
  <c r="H293" i="27"/>
  <c r="I293" i="27" s="1"/>
  <c r="F293" i="27"/>
  <c r="G293" i="27" s="1"/>
  <c r="E293" i="27"/>
  <c r="D293" i="27"/>
  <c r="N292" i="27"/>
  <c r="L292" i="27"/>
  <c r="K292" i="27"/>
  <c r="J292" i="27"/>
  <c r="H292" i="27"/>
  <c r="I292" i="27" s="1"/>
  <c r="F292" i="27"/>
  <c r="G292" i="27" s="1"/>
  <c r="E292" i="27"/>
  <c r="D292" i="27"/>
  <c r="N291" i="27"/>
  <c r="L291" i="27"/>
  <c r="K291" i="27"/>
  <c r="J291" i="27"/>
  <c r="H291" i="27"/>
  <c r="I291" i="27" s="1"/>
  <c r="F291" i="27"/>
  <c r="G291" i="27" s="1"/>
  <c r="E291" i="27"/>
  <c r="D291" i="27"/>
  <c r="N290" i="27"/>
  <c r="L290" i="27"/>
  <c r="K290" i="27"/>
  <c r="J290" i="27"/>
  <c r="H290" i="27"/>
  <c r="I290" i="27" s="1"/>
  <c r="F290" i="27"/>
  <c r="G290" i="27" s="1"/>
  <c r="E290" i="27"/>
  <c r="D290" i="27"/>
  <c r="N289" i="27"/>
  <c r="L289" i="27"/>
  <c r="K289" i="27"/>
  <c r="J289" i="27"/>
  <c r="H289" i="27"/>
  <c r="I289" i="27" s="1"/>
  <c r="F289" i="27"/>
  <c r="G289" i="27" s="1"/>
  <c r="E289" i="27"/>
  <c r="D289" i="27"/>
  <c r="N288" i="27"/>
  <c r="L288" i="27"/>
  <c r="K288" i="27"/>
  <c r="J288" i="27"/>
  <c r="H288" i="27"/>
  <c r="I288" i="27" s="1"/>
  <c r="F288" i="27"/>
  <c r="G288" i="27" s="1"/>
  <c r="E288" i="27"/>
  <c r="D288" i="27"/>
  <c r="N287" i="27"/>
  <c r="L287" i="27"/>
  <c r="K287" i="27"/>
  <c r="J287" i="27"/>
  <c r="H287" i="27"/>
  <c r="I287" i="27" s="1"/>
  <c r="F287" i="27"/>
  <c r="G287" i="27" s="1"/>
  <c r="E287" i="27"/>
  <c r="D287" i="27"/>
  <c r="N286" i="27"/>
  <c r="L286" i="27"/>
  <c r="K286" i="27"/>
  <c r="J286" i="27"/>
  <c r="H286" i="27"/>
  <c r="I286" i="27" s="1"/>
  <c r="F286" i="27"/>
  <c r="G286" i="27" s="1"/>
  <c r="E286" i="27"/>
  <c r="D286" i="27"/>
  <c r="N285" i="27"/>
  <c r="L285" i="27"/>
  <c r="K285" i="27"/>
  <c r="J285" i="27"/>
  <c r="H285" i="27"/>
  <c r="I285" i="27" s="1"/>
  <c r="F285" i="27"/>
  <c r="G285" i="27" s="1"/>
  <c r="E285" i="27"/>
  <c r="D285" i="27"/>
  <c r="N284" i="27"/>
  <c r="L284" i="27"/>
  <c r="K284" i="27"/>
  <c r="J284" i="27"/>
  <c r="H284" i="27"/>
  <c r="I284" i="27" s="1"/>
  <c r="F284" i="27"/>
  <c r="G284" i="27" s="1"/>
  <c r="E284" i="27"/>
  <c r="D284" i="27"/>
  <c r="N283" i="27"/>
  <c r="L283" i="27"/>
  <c r="K283" i="27"/>
  <c r="J283" i="27"/>
  <c r="H283" i="27"/>
  <c r="I283" i="27" s="1"/>
  <c r="F283" i="27"/>
  <c r="G283" i="27" s="1"/>
  <c r="E283" i="27"/>
  <c r="D283" i="27"/>
  <c r="N282" i="27"/>
  <c r="L282" i="27"/>
  <c r="K282" i="27"/>
  <c r="J282" i="27"/>
  <c r="H282" i="27"/>
  <c r="I282" i="27" s="1"/>
  <c r="F282" i="27"/>
  <c r="G282" i="27" s="1"/>
  <c r="E282" i="27"/>
  <c r="D282" i="27"/>
  <c r="N281" i="27"/>
  <c r="L281" i="27"/>
  <c r="K281" i="27"/>
  <c r="J281" i="27"/>
  <c r="H281" i="27"/>
  <c r="I281" i="27" s="1"/>
  <c r="F281" i="27"/>
  <c r="G281" i="27" s="1"/>
  <c r="E281" i="27"/>
  <c r="D281" i="27"/>
  <c r="N280" i="27"/>
  <c r="L280" i="27"/>
  <c r="K280" i="27"/>
  <c r="J280" i="27"/>
  <c r="H280" i="27"/>
  <c r="I280" i="27" s="1"/>
  <c r="F280" i="27"/>
  <c r="G280" i="27" s="1"/>
  <c r="E280" i="27"/>
  <c r="D280" i="27"/>
  <c r="N279" i="27"/>
  <c r="L279" i="27"/>
  <c r="K279" i="27"/>
  <c r="J279" i="27"/>
  <c r="H279" i="27"/>
  <c r="I279" i="27" s="1"/>
  <c r="F279" i="27"/>
  <c r="G279" i="27" s="1"/>
  <c r="E279" i="27"/>
  <c r="D279" i="27"/>
  <c r="N278" i="27"/>
  <c r="L278" i="27"/>
  <c r="K278" i="27"/>
  <c r="J278" i="27"/>
  <c r="H278" i="27"/>
  <c r="I278" i="27" s="1"/>
  <c r="F278" i="27"/>
  <c r="G278" i="27" s="1"/>
  <c r="E278" i="27"/>
  <c r="D278" i="27"/>
  <c r="N277" i="27"/>
  <c r="L277" i="27"/>
  <c r="K277" i="27"/>
  <c r="J277" i="27"/>
  <c r="H277" i="27"/>
  <c r="I277" i="27" s="1"/>
  <c r="F277" i="27"/>
  <c r="G277" i="27" s="1"/>
  <c r="E277" i="27"/>
  <c r="D277" i="27"/>
  <c r="N276" i="27"/>
  <c r="L276" i="27"/>
  <c r="K276" i="27"/>
  <c r="J276" i="27"/>
  <c r="H276" i="27"/>
  <c r="I276" i="27" s="1"/>
  <c r="F276" i="27"/>
  <c r="G276" i="27" s="1"/>
  <c r="E276" i="27"/>
  <c r="D276" i="27"/>
  <c r="N275" i="27"/>
  <c r="L275" i="27"/>
  <c r="K275" i="27"/>
  <c r="J275" i="27"/>
  <c r="H275" i="27"/>
  <c r="I275" i="27" s="1"/>
  <c r="F275" i="27"/>
  <c r="G275" i="27" s="1"/>
  <c r="E275" i="27"/>
  <c r="D275" i="27"/>
  <c r="N274" i="27"/>
  <c r="L274" i="27"/>
  <c r="K274" i="27"/>
  <c r="J274" i="27"/>
  <c r="H274" i="27"/>
  <c r="I274" i="27" s="1"/>
  <c r="F274" i="27"/>
  <c r="G274" i="27" s="1"/>
  <c r="E274" i="27"/>
  <c r="D274" i="27"/>
  <c r="N273" i="27"/>
  <c r="L273" i="27"/>
  <c r="K273" i="27"/>
  <c r="J273" i="27"/>
  <c r="H273" i="27"/>
  <c r="I273" i="27" s="1"/>
  <c r="F273" i="27"/>
  <c r="G273" i="27" s="1"/>
  <c r="E273" i="27"/>
  <c r="D273" i="27"/>
  <c r="N272" i="27"/>
  <c r="L272" i="27"/>
  <c r="K272" i="27"/>
  <c r="J272" i="27"/>
  <c r="H272" i="27"/>
  <c r="I272" i="27" s="1"/>
  <c r="F272" i="27"/>
  <c r="G272" i="27" s="1"/>
  <c r="E272" i="27"/>
  <c r="D272" i="27"/>
  <c r="N271" i="27"/>
  <c r="L271" i="27"/>
  <c r="K271" i="27"/>
  <c r="J271" i="27"/>
  <c r="H271" i="27"/>
  <c r="I271" i="27" s="1"/>
  <c r="F271" i="27"/>
  <c r="G271" i="27" s="1"/>
  <c r="E271" i="27"/>
  <c r="D271" i="27"/>
  <c r="N270" i="27"/>
  <c r="L270" i="27"/>
  <c r="K270" i="27"/>
  <c r="J270" i="27"/>
  <c r="H270" i="27"/>
  <c r="I270" i="27" s="1"/>
  <c r="F270" i="27"/>
  <c r="G270" i="27" s="1"/>
  <c r="E270" i="27"/>
  <c r="D270" i="27"/>
  <c r="N269" i="27"/>
  <c r="L269" i="27"/>
  <c r="K269" i="27"/>
  <c r="J269" i="27"/>
  <c r="H269" i="27"/>
  <c r="I269" i="27" s="1"/>
  <c r="F269" i="27"/>
  <c r="G269" i="27" s="1"/>
  <c r="E269" i="27"/>
  <c r="D269" i="27"/>
  <c r="N268" i="27"/>
  <c r="L268" i="27"/>
  <c r="K268" i="27"/>
  <c r="J268" i="27"/>
  <c r="H268" i="27"/>
  <c r="I268" i="27" s="1"/>
  <c r="F268" i="27"/>
  <c r="G268" i="27" s="1"/>
  <c r="E268" i="27"/>
  <c r="D268" i="27"/>
  <c r="N267" i="27"/>
  <c r="L267" i="27"/>
  <c r="K267" i="27"/>
  <c r="J267" i="27"/>
  <c r="H267" i="27"/>
  <c r="I267" i="27" s="1"/>
  <c r="F267" i="27"/>
  <c r="G267" i="27" s="1"/>
  <c r="E267" i="27"/>
  <c r="D267" i="27"/>
  <c r="N266" i="27"/>
  <c r="L266" i="27"/>
  <c r="K266" i="27"/>
  <c r="J266" i="27"/>
  <c r="H266" i="27"/>
  <c r="I266" i="27" s="1"/>
  <c r="F266" i="27"/>
  <c r="G266" i="27" s="1"/>
  <c r="E266" i="27"/>
  <c r="D266" i="27"/>
  <c r="N265" i="27"/>
  <c r="L265" i="27"/>
  <c r="K265" i="27"/>
  <c r="J265" i="27"/>
  <c r="H265" i="27"/>
  <c r="I265" i="27" s="1"/>
  <c r="F265" i="27"/>
  <c r="G265" i="27" s="1"/>
  <c r="E265" i="27"/>
  <c r="D265" i="27"/>
  <c r="N264" i="27"/>
  <c r="L264" i="27"/>
  <c r="K264" i="27"/>
  <c r="J264" i="27"/>
  <c r="H264" i="27"/>
  <c r="I264" i="27" s="1"/>
  <c r="F264" i="27"/>
  <c r="G264" i="27" s="1"/>
  <c r="E264" i="27"/>
  <c r="D264" i="27"/>
  <c r="N263" i="27"/>
  <c r="L263" i="27"/>
  <c r="K263" i="27"/>
  <c r="J263" i="27"/>
  <c r="H263" i="27"/>
  <c r="I263" i="27" s="1"/>
  <c r="F263" i="27"/>
  <c r="G263" i="27" s="1"/>
  <c r="E263" i="27"/>
  <c r="D263" i="27"/>
  <c r="N262" i="27"/>
  <c r="L262" i="27"/>
  <c r="K262" i="27"/>
  <c r="J262" i="27"/>
  <c r="H262" i="27"/>
  <c r="I262" i="27" s="1"/>
  <c r="F262" i="27"/>
  <c r="G262" i="27" s="1"/>
  <c r="E262" i="27"/>
  <c r="D262" i="27"/>
  <c r="N261" i="27"/>
  <c r="L261" i="27"/>
  <c r="K261" i="27"/>
  <c r="J261" i="27"/>
  <c r="H261" i="27"/>
  <c r="I261" i="27" s="1"/>
  <c r="G261" i="27"/>
  <c r="F261" i="27"/>
  <c r="E261" i="27"/>
  <c r="D261" i="27"/>
  <c r="N260" i="27"/>
  <c r="L260" i="27"/>
  <c r="K260" i="27"/>
  <c r="J260" i="27"/>
  <c r="I260" i="27"/>
  <c r="H260" i="27"/>
  <c r="F260" i="27"/>
  <c r="G260" i="27" s="1"/>
  <c r="E260" i="27"/>
  <c r="D260" i="27"/>
  <c r="N259" i="27"/>
  <c r="L259" i="27"/>
  <c r="K259" i="27"/>
  <c r="J259" i="27"/>
  <c r="H259" i="27"/>
  <c r="I259" i="27" s="1"/>
  <c r="F259" i="27"/>
  <c r="G259" i="27" s="1"/>
  <c r="E259" i="27"/>
  <c r="D259" i="27"/>
  <c r="N258" i="27"/>
  <c r="L258" i="27"/>
  <c r="K258" i="27"/>
  <c r="J258" i="27"/>
  <c r="H258" i="27"/>
  <c r="I258" i="27" s="1"/>
  <c r="F258" i="27"/>
  <c r="G258" i="27" s="1"/>
  <c r="E258" i="27"/>
  <c r="D258" i="27"/>
  <c r="N257" i="27"/>
  <c r="L257" i="27"/>
  <c r="K257" i="27"/>
  <c r="J257" i="27"/>
  <c r="H257" i="27"/>
  <c r="I257" i="27" s="1"/>
  <c r="F257" i="27"/>
  <c r="G257" i="27" s="1"/>
  <c r="E257" i="27"/>
  <c r="D257" i="27"/>
  <c r="N256" i="27"/>
  <c r="L256" i="27"/>
  <c r="K256" i="27"/>
  <c r="J256" i="27"/>
  <c r="H256" i="27"/>
  <c r="I256" i="27" s="1"/>
  <c r="F256" i="27"/>
  <c r="G256" i="27" s="1"/>
  <c r="E256" i="27"/>
  <c r="D256" i="27"/>
  <c r="N255" i="27"/>
  <c r="L255" i="27"/>
  <c r="K255" i="27"/>
  <c r="J255" i="27"/>
  <c r="H255" i="27"/>
  <c r="I255" i="27" s="1"/>
  <c r="F255" i="27"/>
  <c r="G255" i="27" s="1"/>
  <c r="E255" i="27"/>
  <c r="D255" i="27"/>
  <c r="N254" i="27"/>
  <c r="L254" i="27"/>
  <c r="K254" i="27"/>
  <c r="J254" i="27"/>
  <c r="H254" i="27"/>
  <c r="I254" i="27" s="1"/>
  <c r="F254" i="27"/>
  <c r="G254" i="27" s="1"/>
  <c r="E254" i="27"/>
  <c r="D254" i="27"/>
  <c r="N253" i="27"/>
  <c r="L253" i="27"/>
  <c r="K253" i="27"/>
  <c r="J253" i="27"/>
  <c r="H253" i="27"/>
  <c r="I253" i="27" s="1"/>
  <c r="F253" i="27"/>
  <c r="G253" i="27" s="1"/>
  <c r="E253" i="27"/>
  <c r="D253" i="27"/>
  <c r="N252" i="27"/>
  <c r="L252" i="27"/>
  <c r="K252" i="27"/>
  <c r="J252" i="27"/>
  <c r="H252" i="27"/>
  <c r="I252" i="27" s="1"/>
  <c r="F252" i="27"/>
  <c r="G252" i="27" s="1"/>
  <c r="E252" i="27"/>
  <c r="D252" i="27"/>
  <c r="N251" i="27"/>
  <c r="L251" i="27"/>
  <c r="K251" i="27"/>
  <c r="J251" i="27"/>
  <c r="H251" i="27"/>
  <c r="I251" i="27" s="1"/>
  <c r="F251" i="27"/>
  <c r="G251" i="27" s="1"/>
  <c r="E251" i="27"/>
  <c r="D251" i="27"/>
  <c r="N250" i="27"/>
  <c r="L250" i="27"/>
  <c r="K250" i="27"/>
  <c r="J250" i="27"/>
  <c r="H250" i="27"/>
  <c r="I250" i="27" s="1"/>
  <c r="F250" i="27"/>
  <c r="G250" i="27" s="1"/>
  <c r="E250" i="27"/>
  <c r="D250" i="27"/>
  <c r="N249" i="27"/>
  <c r="L249" i="27"/>
  <c r="K249" i="27"/>
  <c r="J249" i="27"/>
  <c r="H249" i="27"/>
  <c r="I249" i="27" s="1"/>
  <c r="F249" i="27"/>
  <c r="G249" i="27" s="1"/>
  <c r="E249" i="27"/>
  <c r="D249" i="27"/>
  <c r="N248" i="27"/>
  <c r="L248" i="27"/>
  <c r="K248" i="27"/>
  <c r="J248" i="27"/>
  <c r="H248" i="27"/>
  <c r="I248" i="27" s="1"/>
  <c r="F248" i="27"/>
  <c r="G248" i="27" s="1"/>
  <c r="E248" i="27"/>
  <c r="D248" i="27"/>
  <c r="N247" i="27"/>
  <c r="L247" i="27"/>
  <c r="K247" i="27"/>
  <c r="J247" i="27"/>
  <c r="H247" i="27"/>
  <c r="I247" i="27" s="1"/>
  <c r="F247" i="27"/>
  <c r="G247" i="27" s="1"/>
  <c r="E247" i="27"/>
  <c r="D247" i="27"/>
  <c r="N246" i="27"/>
  <c r="L246" i="27"/>
  <c r="K246" i="27"/>
  <c r="J246" i="27"/>
  <c r="H246" i="27"/>
  <c r="I246" i="27" s="1"/>
  <c r="F246" i="27"/>
  <c r="G246" i="27" s="1"/>
  <c r="E246" i="27"/>
  <c r="D246" i="27"/>
  <c r="N245" i="27"/>
  <c r="L245" i="27"/>
  <c r="K245" i="27"/>
  <c r="J245" i="27"/>
  <c r="H245" i="27"/>
  <c r="I245" i="27" s="1"/>
  <c r="F245" i="27"/>
  <c r="G245" i="27" s="1"/>
  <c r="E245" i="27"/>
  <c r="D245" i="27"/>
  <c r="N244" i="27"/>
  <c r="L244" i="27"/>
  <c r="K244" i="27"/>
  <c r="J244" i="27"/>
  <c r="H244" i="27"/>
  <c r="I244" i="27" s="1"/>
  <c r="F244" i="27"/>
  <c r="G244" i="27" s="1"/>
  <c r="E244" i="27"/>
  <c r="D244" i="27"/>
  <c r="N243" i="27"/>
  <c r="L243" i="27"/>
  <c r="K243" i="27"/>
  <c r="J243" i="27"/>
  <c r="H243" i="27"/>
  <c r="I243" i="27" s="1"/>
  <c r="F243" i="27"/>
  <c r="G243" i="27" s="1"/>
  <c r="E243" i="27"/>
  <c r="D243" i="27"/>
  <c r="N242" i="27"/>
  <c r="L242" i="27"/>
  <c r="K242" i="27"/>
  <c r="J242" i="27"/>
  <c r="H242" i="27"/>
  <c r="I242" i="27" s="1"/>
  <c r="F242" i="27"/>
  <c r="G242" i="27" s="1"/>
  <c r="E242" i="27"/>
  <c r="D242" i="27"/>
  <c r="N241" i="27"/>
  <c r="L241" i="27"/>
  <c r="K241" i="27"/>
  <c r="J241" i="27"/>
  <c r="H241" i="27"/>
  <c r="I241" i="27" s="1"/>
  <c r="F241" i="27"/>
  <c r="G241" i="27" s="1"/>
  <c r="E241" i="27"/>
  <c r="D241" i="27"/>
  <c r="N240" i="27"/>
  <c r="L240" i="27"/>
  <c r="K240" i="27"/>
  <c r="J240" i="27"/>
  <c r="H240" i="27"/>
  <c r="I240" i="27" s="1"/>
  <c r="F240" i="27"/>
  <c r="G240" i="27" s="1"/>
  <c r="E240" i="27"/>
  <c r="D240" i="27"/>
  <c r="N239" i="27"/>
  <c r="L239" i="27"/>
  <c r="K239" i="27"/>
  <c r="J239" i="27"/>
  <c r="H239" i="27"/>
  <c r="I239" i="27" s="1"/>
  <c r="F239" i="27"/>
  <c r="G239" i="27" s="1"/>
  <c r="E239" i="27"/>
  <c r="D239" i="27"/>
  <c r="N238" i="27"/>
  <c r="L238" i="27"/>
  <c r="K238" i="27"/>
  <c r="J238" i="27"/>
  <c r="H238" i="27"/>
  <c r="I238" i="27" s="1"/>
  <c r="F238" i="27"/>
  <c r="G238" i="27" s="1"/>
  <c r="E238" i="27"/>
  <c r="D238" i="27"/>
  <c r="N237" i="27"/>
  <c r="L237" i="27"/>
  <c r="K237" i="27"/>
  <c r="J237" i="27"/>
  <c r="H237" i="27"/>
  <c r="I237" i="27" s="1"/>
  <c r="F237" i="27"/>
  <c r="G237" i="27" s="1"/>
  <c r="E237" i="27"/>
  <c r="D237" i="27"/>
  <c r="N236" i="27"/>
  <c r="L236" i="27"/>
  <c r="K236" i="27"/>
  <c r="J236" i="27"/>
  <c r="H236" i="27"/>
  <c r="I236" i="27" s="1"/>
  <c r="F236" i="27"/>
  <c r="G236" i="27" s="1"/>
  <c r="E236" i="27"/>
  <c r="D236" i="27"/>
  <c r="N235" i="27"/>
  <c r="L235" i="27"/>
  <c r="K235" i="27"/>
  <c r="J235" i="27"/>
  <c r="H235" i="27"/>
  <c r="I235" i="27" s="1"/>
  <c r="F235" i="27"/>
  <c r="G235" i="27" s="1"/>
  <c r="E235" i="27"/>
  <c r="D235" i="27"/>
  <c r="N234" i="27"/>
  <c r="L234" i="27"/>
  <c r="K234" i="27"/>
  <c r="J234" i="27"/>
  <c r="H234" i="27"/>
  <c r="I234" i="27" s="1"/>
  <c r="F234" i="27"/>
  <c r="G234" i="27" s="1"/>
  <c r="E234" i="27"/>
  <c r="D234" i="27"/>
  <c r="N233" i="27"/>
  <c r="L233" i="27"/>
  <c r="K233" i="27"/>
  <c r="J233" i="27"/>
  <c r="H233" i="27"/>
  <c r="I233" i="27" s="1"/>
  <c r="F233" i="27"/>
  <c r="G233" i="27" s="1"/>
  <c r="E233" i="27"/>
  <c r="D233" i="27"/>
  <c r="N232" i="27"/>
  <c r="L232" i="27"/>
  <c r="K232" i="27"/>
  <c r="J232" i="27"/>
  <c r="H232" i="27"/>
  <c r="I232" i="27" s="1"/>
  <c r="F232" i="27"/>
  <c r="G232" i="27" s="1"/>
  <c r="E232" i="27"/>
  <c r="D232" i="27"/>
  <c r="N231" i="27"/>
  <c r="L231" i="27"/>
  <c r="K231" i="27"/>
  <c r="J231" i="27"/>
  <c r="H231" i="27"/>
  <c r="I231" i="27" s="1"/>
  <c r="F231" i="27"/>
  <c r="G231" i="27" s="1"/>
  <c r="E231" i="27"/>
  <c r="D231" i="27"/>
  <c r="N230" i="27"/>
  <c r="L230" i="27"/>
  <c r="K230" i="27"/>
  <c r="J230" i="27"/>
  <c r="H230" i="27"/>
  <c r="I230" i="27" s="1"/>
  <c r="F230" i="27"/>
  <c r="G230" i="27" s="1"/>
  <c r="E230" i="27"/>
  <c r="D230" i="27"/>
  <c r="N229" i="27"/>
  <c r="L229" i="27"/>
  <c r="K229" i="27"/>
  <c r="J229" i="27"/>
  <c r="H229" i="27"/>
  <c r="I229" i="27" s="1"/>
  <c r="F229" i="27"/>
  <c r="G229" i="27" s="1"/>
  <c r="E229" i="27"/>
  <c r="D229" i="27"/>
  <c r="N228" i="27"/>
  <c r="L228" i="27"/>
  <c r="K228" i="27"/>
  <c r="J228" i="27"/>
  <c r="H228" i="27"/>
  <c r="I228" i="27" s="1"/>
  <c r="F228" i="27"/>
  <c r="G228" i="27" s="1"/>
  <c r="E228" i="27"/>
  <c r="D228" i="27"/>
  <c r="N227" i="27"/>
  <c r="L227" i="27"/>
  <c r="K227" i="27"/>
  <c r="J227" i="27"/>
  <c r="H227" i="27"/>
  <c r="I227" i="27" s="1"/>
  <c r="F227" i="27"/>
  <c r="G227" i="27" s="1"/>
  <c r="E227" i="27"/>
  <c r="D227" i="27"/>
  <c r="N226" i="27"/>
  <c r="L226" i="27"/>
  <c r="K226" i="27"/>
  <c r="J226" i="27"/>
  <c r="H226" i="27"/>
  <c r="I226" i="27" s="1"/>
  <c r="F226" i="27"/>
  <c r="G226" i="27" s="1"/>
  <c r="E226" i="27"/>
  <c r="D226" i="27"/>
  <c r="N225" i="27"/>
  <c r="L225" i="27"/>
  <c r="K225" i="27"/>
  <c r="J225" i="27"/>
  <c r="H225" i="27"/>
  <c r="I225" i="27" s="1"/>
  <c r="F225" i="27"/>
  <c r="G225" i="27" s="1"/>
  <c r="E225" i="27"/>
  <c r="D225" i="27"/>
  <c r="N224" i="27"/>
  <c r="L224" i="27"/>
  <c r="K224" i="27"/>
  <c r="J224" i="27"/>
  <c r="H224" i="27"/>
  <c r="I224" i="27" s="1"/>
  <c r="F224" i="27"/>
  <c r="G224" i="27" s="1"/>
  <c r="E224" i="27"/>
  <c r="D224" i="27"/>
  <c r="N223" i="27"/>
  <c r="L223" i="27"/>
  <c r="K223" i="27"/>
  <c r="J223" i="27"/>
  <c r="H223" i="27"/>
  <c r="I223" i="27" s="1"/>
  <c r="F223" i="27"/>
  <c r="G223" i="27" s="1"/>
  <c r="E223" i="27"/>
  <c r="D223" i="27"/>
  <c r="N222" i="27"/>
  <c r="L222" i="27"/>
  <c r="K222" i="27"/>
  <c r="J222" i="27"/>
  <c r="H222" i="27"/>
  <c r="I222" i="27" s="1"/>
  <c r="F222" i="27"/>
  <c r="G222" i="27" s="1"/>
  <c r="E222" i="27"/>
  <c r="D222" i="27"/>
  <c r="N221" i="27"/>
  <c r="L221" i="27"/>
  <c r="K221" i="27"/>
  <c r="J221" i="27"/>
  <c r="H221" i="27"/>
  <c r="I221" i="27" s="1"/>
  <c r="F221" i="27"/>
  <c r="G221" i="27" s="1"/>
  <c r="E221" i="27"/>
  <c r="D221" i="27"/>
  <c r="N220" i="27"/>
  <c r="L220" i="27"/>
  <c r="K220" i="27"/>
  <c r="J220" i="27"/>
  <c r="H220" i="27"/>
  <c r="I220" i="27" s="1"/>
  <c r="F220" i="27"/>
  <c r="G220" i="27" s="1"/>
  <c r="E220" i="27"/>
  <c r="D220" i="27"/>
  <c r="N219" i="27"/>
  <c r="L219" i="27"/>
  <c r="K219" i="27"/>
  <c r="J219" i="27"/>
  <c r="H219" i="27"/>
  <c r="I219" i="27" s="1"/>
  <c r="F219" i="27"/>
  <c r="G219" i="27" s="1"/>
  <c r="E219" i="27"/>
  <c r="D219" i="27"/>
  <c r="N218" i="27"/>
  <c r="L218" i="27"/>
  <c r="K218" i="27"/>
  <c r="J218" i="27"/>
  <c r="H218" i="27"/>
  <c r="I218" i="27" s="1"/>
  <c r="F218" i="27"/>
  <c r="G218" i="27" s="1"/>
  <c r="E218" i="27"/>
  <c r="D218" i="27"/>
  <c r="N217" i="27"/>
  <c r="L217" i="27"/>
  <c r="K217" i="27"/>
  <c r="J217" i="27"/>
  <c r="H217" i="27"/>
  <c r="I217" i="27" s="1"/>
  <c r="F217" i="27"/>
  <c r="G217" i="27" s="1"/>
  <c r="E217" i="27"/>
  <c r="D217" i="27"/>
  <c r="N216" i="27"/>
  <c r="L216" i="27"/>
  <c r="K216" i="27"/>
  <c r="J216" i="27"/>
  <c r="H216" i="27"/>
  <c r="I216" i="27" s="1"/>
  <c r="F216" i="27"/>
  <c r="G216" i="27" s="1"/>
  <c r="E216" i="27"/>
  <c r="D216" i="27"/>
  <c r="N215" i="27"/>
  <c r="L215" i="27"/>
  <c r="K215" i="27"/>
  <c r="J215" i="27"/>
  <c r="H215" i="27"/>
  <c r="I215" i="27" s="1"/>
  <c r="F215" i="27"/>
  <c r="G215" i="27" s="1"/>
  <c r="E215" i="27"/>
  <c r="D215" i="27"/>
  <c r="N214" i="27"/>
  <c r="L214" i="27"/>
  <c r="K214" i="27"/>
  <c r="J214" i="27"/>
  <c r="H214" i="27"/>
  <c r="I214" i="27" s="1"/>
  <c r="F214" i="27"/>
  <c r="G214" i="27" s="1"/>
  <c r="E214" i="27"/>
  <c r="D214" i="27"/>
  <c r="N213" i="27"/>
  <c r="L213" i="27"/>
  <c r="K213" i="27"/>
  <c r="J213" i="27"/>
  <c r="H213" i="27"/>
  <c r="I213" i="27" s="1"/>
  <c r="F213" i="27"/>
  <c r="G213" i="27" s="1"/>
  <c r="E213" i="27"/>
  <c r="D213" i="27"/>
  <c r="N212" i="27"/>
  <c r="L212" i="27"/>
  <c r="K212" i="27"/>
  <c r="J212" i="27"/>
  <c r="H212" i="27"/>
  <c r="I212" i="27" s="1"/>
  <c r="F212" i="27"/>
  <c r="G212" i="27" s="1"/>
  <c r="E212" i="27"/>
  <c r="D212" i="27"/>
  <c r="N211" i="27"/>
  <c r="L211" i="27"/>
  <c r="K211" i="27"/>
  <c r="J211" i="27"/>
  <c r="H211" i="27"/>
  <c r="I211" i="27" s="1"/>
  <c r="F211" i="27"/>
  <c r="G211" i="27" s="1"/>
  <c r="E211" i="27"/>
  <c r="D211" i="27"/>
  <c r="N210" i="27"/>
  <c r="L210" i="27"/>
  <c r="K210" i="27"/>
  <c r="J210" i="27"/>
  <c r="H210" i="27"/>
  <c r="I210" i="27" s="1"/>
  <c r="F210" i="27"/>
  <c r="G210" i="27" s="1"/>
  <c r="E210" i="27"/>
  <c r="D210" i="27"/>
  <c r="N209" i="27"/>
  <c r="L209" i="27"/>
  <c r="K209" i="27"/>
  <c r="J209" i="27"/>
  <c r="H209" i="27"/>
  <c r="I209" i="27" s="1"/>
  <c r="F209" i="27"/>
  <c r="G209" i="27" s="1"/>
  <c r="E209" i="27"/>
  <c r="D209" i="27"/>
  <c r="N208" i="27"/>
  <c r="L208" i="27"/>
  <c r="K208" i="27"/>
  <c r="J208" i="27"/>
  <c r="H208" i="27"/>
  <c r="I208" i="27" s="1"/>
  <c r="F208" i="27"/>
  <c r="G208" i="27" s="1"/>
  <c r="E208" i="27"/>
  <c r="D208" i="27"/>
  <c r="N207" i="27"/>
  <c r="L207" i="27"/>
  <c r="K207" i="27"/>
  <c r="J207" i="27"/>
  <c r="H207" i="27"/>
  <c r="I207" i="27" s="1"/>
  <c r="F207" i="27"/>
  <c r="G207" i="27" s="1"/>
  <c r="E207" i="27"/>
  <c r="D207" i="27"/>
  <c r="N206" i="27"/>
  <c r="L206" i="27"/>
  <c r="K206" i="27"/>
  <c r="J206" i="27"/>
  <c r="H206" i="27"/>
  <c r="I206" i="27" s="1"/>
  <c r="F206" i="27"/>
  <c r="G206" i="27" s="1"/>
  <c r="E206" i="27"/>
  <c r="D206" i="27"/>
  <c r="N205" i="27"/>
  <c r="L205" i="27"/>
  <c r="K205" i="27"/>
  <c r="J205" i="27"/>
  <c r="H205" i="27"/>
  <c r="I205" i="27" s="1"/>
  <c r="F205" i="27"/>
  <c r="G205" i="27" s="1"/>
  <c r="E205" i="27"/>
  <c r="D205" i="27"/>
  <c r="N204" i="27"/>
  <c r="L204" i="27"/>
  <c r="K204" i="27"/>
  <c r="J204" i="27"/>
  <c r="H204" i="27"/>
  <c r="I204" i="27" s="1"/>
  <c r="F204" i="27"/>
  <c r="G204" i="27" s="1"/>
  <c r="E204" i="27"/>
  <c r="D204" i="27"/>
  <c r="N203" i="27"/>
  <c r="L203" i="27"/>
  <c r="K203" i="27"/>
  <c r="J203" i="27"/>
  <c r="H203" i="27"/>
  <c r="I203" i="27" s="1"/>
  <c r="F203" i="27"/>
  <c r="G203" i="27" s="1"/>
  <c r="E203" i="27"/>
  <c r="D203" i="27"/>
  <c r="N202" i="27"/>
  <c r="L202" i="27"/>
  <c r="K202" i="27"/>
  <c r="J202" i="27"/>
  <c r="H202" i="27"/>
  <c r="I202" i="27" s="1"/>
  <c r="F202" i="27"/>
  <c r="G202" i="27" s="1"/>
  <c r="E202" i="27"/>
  <c r="D202" i="27"/>
  <c r="N201" i="27"/>
  <c r="L201" i="27"/>
  <c r="K201" i="27"/>
  <c r="J201" i="27"/>
  <c r="H201" i="27"/>
  <c r="I201" i="27" s="1"/>
  <c r="F201" i="27"/>
  <c r="G201" i="27" s="1"/>
  <c r="E201" i="27"/>
  <c r="D201" i="27"/>
  <c r="N200" i="27"/>
  <c r="L200" i="27"/>
  <c r="K200" i="27"/>
  <c r="J200" i="27"/>
  <c r="H200" i="27"/>
  <c r="I200" i="27" s="1"/>
  <c r="F200" i="27"/>
  <c r="G200" i="27" s="1"/>
  <c r="E200" i="27"/>
  <c r="D200" i="27"/>
  <c r="N199" i="27"/>
  <c r="L199" i="27"/>
  <c r="K199" i="27"/>
  <c r="J199" i="27"/>
  <c r="H199" i="27"/>
  <c r="I199" i="27" s="1"/>
  <c r="F199" i="27"/>
  <c r="G199" i="27" s="1"/>
  <c r="E199" i="27"/>
  <c r="D199" i="27"/>
  <c r="N198" i="27"/>
  <c r="L198" i="27"/>
  <c r="K198" i="27"/>
  <c r="J198" i="27"/>
  <c r="H198" i="27"/>
  <c r="I198" i="27" s="1"/>
  <c r="F198" i="27"/>
  <c r="G198" i="27" s="1"/>
  <c r="E198" i="27"/>
  <c r="D198" i="27"/>
  <c r="N197" i="27"/>
  <c r="L197" i="27"/>
  <c r="K197" i="27"/>
  <c r="J197" i="27"/>
  <c r="H197" i="27"/>
  <c r="I197" i="27" s="1"/>
  <c r="F197" i="27"/>
  <c r="G197" i="27" s="1"/>
  <c r="E197" i="27"/>
  <c r="D197" i="27"/>
  <c r="N196" i="27"/>
  <c r="L196" i="27"/>
  <c r="K196" i="27"/>
  <c r="J196" i="27"/>
  <c r="H196" i="27"/>
  <c r="I196" i="27" s="1"/>
  <c r="F196" i="27"/>
  <c r="G196" i="27" s="1"/>
  <c r="E196" i="27"/>
  <c r="D196" i="27"/>
  <c r="N195" i="27"/>
  <c r="L195" i="27"/>
  <c r="K195" i="27"/>
  <c r="J195" i="27"/>
  <c r="H195" i="27"/>
  <c r="I195" i="27" s="1"/>
  <c r="F195" i="27"/>
  <c r="G195" i="27" s="1"/>
  <c r="E195" i="27"/>
  <c r="D195" i="27"/>
  <c r="N194" i="27"/>
  <c r="L194" i="27"/>
  <c r="K194" i="27"/>
  <c r="J194" i="27"/>
  <c r="H194" i="27"/>
  <c r="I194" i="27" s="1"/>
  <c r="F194" i="27"/>
  <c r="G194" i="27" s="1"/>
  <c r="E194" i="27"/>
  <c r="D194" i="27"/>
  <c r="N193" i="27"/>
  <c r="L193" i="27"/>
  <c r="K193" i="27"/>
  <c r="J193" i="27"/>
  <c r="H193" i="27"/>
  <c r="I193" i="27" s="1"/>
  <c r="F193" i="27"/>
  <c r="G193" i="27" s="1"/>
  <c r="E193" i="27"/>
  <c r="D193" i="27"/>
  <c r="N192" i="27"/>
  <c r="L192" i="27"/>
  <c r="K192" i="27"/>
  <c r="J192" i="27"/>
  <c r="H192" i="27"/>
  <c r="I192" i="27" s="1"/>
  <c r="F192" i="27"/>
  <c r="G192" i="27" s="1"/>
  <c r="E192" i="27"/>
  <c r="D192" i="27"/>
  <c r="N191" i="27"/>
  <c r="L191" i="27"/>
  <c r="K191" i="27"/>
  <c r="J191" i="27"/>
  <c r="H191" i="27"/>
  <c r="I191" i="27" s="1"/>
  <c r="F191" i="27"/>
  <c r="G191" i="27" s="1"/>
  <c r="E191" i="27"/>
  <c r="D191" i="27"/>
  <c r="N190" i="27"/>
  <c r="L190" i="27"/>
  <c r="K190" i="27"/>
  <c r="J190" i="27"/>
  <c r="H190" i="27"/>
  <c r="I190" i="27" s="1"/>
  <c r="F190" i="27"/>
  <c r="G190" i="27" s="1"/>
  <c r="E190" i="27"/>
  <c r="D190" i="27"/>
  <c r="N189" i="27"/>
  <c r="L189" i="27"/>
  <c r="K189" i="27"/>
  <c r="J189" i="27"/>
  <c r="H189" i="27"/>
  <c r="I189" i="27" s="1"/>
  <c r="F189" i="27"/>
  <c r="G189" i="27" s="1"/>
  <c r="E189" i="27"/>
  <c r="D189" i="27"/>
  <c r="N188" i="27"/>
  <c r="L188" i="27"/>
  <c r="K188" i="27"/>
  <c r="J188" i="27"/>
  <c r="H188" i="27"/>
  <c r="I188" i="27" s="1"/>
  <c r="F188" i="27"/>
  <c r="G188" i="27" s="1"/>
  <c r="E188" i="27"/>
  <c r="D188" i="27"/>
  <c r="N187" i="27"/>
  <c r="L187" i="27"/>
  <c r="K187" i="27"/>
  <c r="J187" i="27"/>
  <c r="H187" i="27"/>
  <c r="I187" i="27" s="1"/>
  <c r="F187" i="27"/>
  <c r="G187" i="27" s="1"/>
  <c r="E187" i="27"/>
  <c r="D187" i="27"/>
  <c r="N186" i="27"/>
  <c r="L186" i="27"/>
  <c r="K186" i="27"/>
  <c r="J186" i="27"/>
  <c r="H186" i="27"/>
  <c r="I186" i="27" s="1"/>
  <c r="F186" i="27"/>
  <c r="G186" i="27" s="1"/>
  <c r="E186" i="27"/>
  <c r="D186" i="27"/>
  <c r="N185" i="27"/>
  <c r="L185" i="27"/>
  <c r="K185" i="27"/>
  <c r="J185" i="27"/>
  <c r="H185" i="27"/>
  <c r="I185" i="27" s="1"/>
  <c r="F185" i="27"/>
  <c r="G185" i="27" s="1"/>
  <c r="E185" i="27"/>
  <c r="D185" i="27"/>
  <c r="N184" i="27"/>
  <c r="L184" i="27"/>
  <c r="K184" i="27"/>
  <c r="J184" i="27"/>
  <c r="H184" i="27"/>
  <c r="I184" i="27" s="1"/>
  <c r="F184" i="27"/>
  <c r="G184" i="27" s="1"/>
  <c r="E184" i="27"/>
  <c r="D184" i="27"/>
  <c r="N183" i="27"/>
  <c r="L183" i="27"/>
  <c r="K183" i="27"/>
  <c r="J183" i="27"/>
  <c r="H183" i="27"/>
  <c r="I183" i="27" s="1"/>
  <c r="F183" i="27"/>
  <c r="G183" i="27" s="1"/>
  <c r="E183" i="27"/>
  <c r="D183" i="27"/>
  <c r="N182" i="27"/>
  <c r="L182" i="27"/>
  <c r="K182" i="27"/>
  <c r="J182" i="27"/>
  <c r="H182" i="27"/>
  <c r="I182" i="27" s="1"/>
  <c r="F182" i="27"/>
  <c r="G182" i="27" s="1"/>
  <c r="E182" i="27"/>
  <c r="D182" i="27"/>
  <c r="N181" i="27"/>
  <c r="L181" i="27"/>
  <c r="K181" i="27"/>
  <c r="J181" i="27"/>
  <c r="H181" i="27"/>
  <c r="I181" i="27" s="1"/>
  <c r="F181" i="27"/>
  <c r="G181" i="27" s="1"/>
  <c r="E181" i="27"/>
  <c r="D181" i="27"/>
  <c r="N180" i="27"/>
  <c r="L180" i="27"/>
  <c r="K180" i="27"/>
  <c r="J180" i="27"/>
  <c r="H180" i="27"/>
  <c r="I180" i="27" s="1"/>
  <c r="F180" i="27"/>
  <c r="G180" i="27" s="1"/>
  <c r="E180" i="27"/>
  <c r="D180" i="27"/>
  <c r="N179" i="27"/>
  <c r="L179" i="27"/>
  <c r="K179" i="27"/>
  <c r="J179" i="27"/>
  <c r="H179" i="27"/>
  <c r="I179" i="27" s="1"/>
  <c r="F179" i="27"/>
  <c r="G179" i="27" s="1"/>
  <c r="E179" i="27"/>
  <c r="D179" i="27"/>
  <c r="N178" i="27"/>
  <c r="L178" i="27"/>
  <c r="K178" i="27"/>
  <c r="J178" i="27"/>
  <c r="H178" i="27"/>
  <c r="I178" i="27" s="1"/>
  <c r="F178" i="27"/>
  <c r="G178" i="27" s="1"/>
  <c r="E178" i="27"/>
  <c r="D178" i="27"/>
  <c r="N177" i="27"/>
  <c r="L177" i="27"/>
  <c r="K177" i="27"/>
  <c r="J177" i="27"/>
  <c r="H177" i="27"/>
  <c r="I177" i="27" s="1"/>
  <c r="F177" i="27"/>
  <c r="G177" i="27" s="1"/>
  <c r="E177" i="27"/>
  <c r="D177" i="27"/>
  <c r="N176" i="27"/>
  <c r="L176" i="27"/>
  <c r="K176" i="27"/>
  <c r="J176" i="27"/>
  <c r="H176" i="27"/>
  <c r="I176" i="27" s="1"/>
  <c r="F176" i="27"/>
  <c r="G176" i="27" s="1"/>
  <c r="E176" i="27"/>
  <c r="D176" i="27"/>
  <c r="N175" i="27"/>
  <c r="L175" i="27"/>
  <c r="K175" i="27"/>
  <c r="J175" i="27"/>
  <c r="H175" i="27"/>
  <c r="I175" i="27" s="1"/>
  <c r="F175" i="27"/>
  <c r="G175" i="27" s="1"/>
  <c r="E175" i="27"/>
  <c r="D175" i="27"/>
  <c r="N174" i="27"/>
  <c r="L174" i="27"/>
  <c r="K174" i="27"/>
  <c r="J174" i="27"/>
  <c r="H174" i="27"/>
  <c r="I174" i="27" s="1"/>
  <c r="F174" i="27"/>
  <c r="G174" i="27" s="1"/>
  <c r="E174" i="27"/>
  <c r="D174" i="27"/>
  <c r="N173" i="27"/>
  <c r="L173" i="27"/>
  <c r="K173" i="27"/>
  <c r="J173" i="27"/>
  <c r="H173" i="27"/>
  <c r="I173" i="27" s="1"/>
  <c r="F173" i="27"/>
  <c r="G173" i="27" s="1"/>
  <c r="E173" i="27"/>
  <c r="D173" i="27"/>
  <c r="N172" i="27"/>
  <c r="L172" i="27"/>
  <c r="K172" i="27"/>
  <c r="J172" i="27"/>
  <c r="H172" i="27"/>
  <c r="I172" i="27" s="1"/>
  <c r="F172" i="27"/>
  <c r="G172" i="27" s="1"/>
  <c r="E172" i="27"/>
  <c r="D172" i="27"/>
  <c r="N171" i="27"/>
  <c r="L171" i="27"/>
  <c r="K171" i="27"/>
  <c r="J171" i="27"/>
  <c r="H171" i="27"/>
  <c r="I171" i="27" s="1"/>
  <c r="F171" i="27"/>
  <c r="G171" i="27" s="1"/>
  <c r="E171" i="27"/>
  <c r="D171" i="27"/>
  <c r="N170" i="27"/>
  <c r="L170" i="27"/>
  <c r="K170" i="27"/>
  <c r="J170" i="27"/>
  <c r="H170" i="27"/>
  <c r="I170" i="27" s="1"/>
  <c r="F170" i="27"/>
  <c r="G170" i="27" s="1"/>
  <c r="E170" i="27"/>
  <c r="D170" i="27"/>
  <c r="N169" i="27"/>
  <c r="L169" i="27"/>
  <c r="K169" i="27"/>
  <c r="J169" i="27"/>
  <c r="H169" i="27"/>
  <c r="I169" i="27" s="1"/>
  <c r="F169" i="27"/>
  <c r="G169" i="27" s="1"/>
  <c r="E169" i="27"/>
  <c r="D169" i="27"/>
  <c r="N168" i="27"/>
  <c r="L168" i="27"/>
  <c r="K168" i="27"/>
  <c r="J168" i="27"/>
  <c r="H168" i="27"/>
  <c r="I168" i="27" s="1"/>
  <c r="F168" i="27"/>
  <c r="G168" i="27" s="1"/>
  <c r="E168" i="27"/>
  <c r="D168" i="27"/>
  <c r="N167" i="27"/>
  <c r="L167" i="27"/>
  <c r="K167" i="27"/>
  <c r="J167" i="27"/>
  <c r="H167" i="27"/>
  <c r="I167" i="27" s="1"/>
  <c r="F167" i="27"/>
  <c r="G167" i="27" s="1"/>
  <c r="E167" i="27"/>
  <c r="D167" i="27"/>
  <c r="N166" i="27"/>
  <c r="L166" i="27"/>
  <c r="K166" i="27"/>
  <c r="J166" i="27"/>
  <c r="H166" i="27"/>
  <c r="I166" i="27" s="1"/>
  <c r="F166" i="27"/>
  <c r="G166" i="27" s="1"/>
  <c r="E166" i="27"/>
  <c r="D166" i="27"/>
  <c r="N165" i="27"/>
  <c r="L165" i="27"/>
  <c r="K165" i="27"/>
  <c r="J165" i="27"/>
  <c r="H165" i="27"/>
  <c r="I165" i="27" s="1"/>
  <c r="F165" i="27"/>
  <c r="G165" i="27" s="1"/>
  <c r="E165" i="27"/>
  <c r="D165" i="27"/>
  <c r="N164" i="27"/>
  <c r="L164" i="27"/>
  <c r="K164" i="27"/>
  <c r="J164" i="27"/>
  <c r="H164" i="27"/>
  <c r="I164" i="27" s="1"/>
  <c r="F164" i="27"/>
  <c r="G164" i="27" s="1"/>
  <c r="E164" i="27"/>
  <c r="D164" i="27"/>
  <c r="N163" i="27"/>
  <c r="L163" i="27"/>
  <c r="K163" i="27"/>
  <c r="J163" i="27"/>
  <c r="H163" i="27"/>
  <c r="I163" i="27" s="1"/>
  <c r="F163" i="27"/>
  <c r="G163" i="27" s="1"/>
  <c r="E163" i="27"/>
  <c r="D163" i="27"/>
  <c r="N162" i="27"/>
  <c r="L162" i="27"/>
  <c r="K162" i="27"/>
  <c r="J162" i="27"/>
  <c r="H162" i="27"/>
  <c r="I162" i="27" s="1"/>
  <c r="F162" i="27"/>
  <c r="G162" i="27" s="1"/>
  <c r="E162" i="27"/>
  <c r="D162" i="27"/>
  <c r="N161" i="27"/>
  <c r="L161" i="27"/>
  <c r="K161" i="27"/>
  <c r="J161" i="27"/>
  <c r="H161" i="27"/>
  <c r="I161" i="27" s="1"/>
  <c r="F161" i="27"/>
  <c r="G161" i="27" s="1"/>
  <c r="E161" i="27"/>
  <c r="D161" i="27"/>
  <c r="N160" i="27"/>
  <c r="L160" i="27"/>
  <c r="K160" i="27"/>
  <c r="J160" i="27"/>
  <c r="H160" i="27"/>
  <c r="I160" i="27" s="1"/>
  <c r="F160" i="27"/>
  <c r="G160" i="27" s="1"/>
  <c r="E160" i="27"/>
  <c r="D160" i="27"/>
  <c r="N159" i="27"/>
  <c r="L159" i="27"/>
  <c r="K159" i="27"/>
  <c r="J159" i="27"/>
  <c r="H159" i="27"/>
  <c r="I159" i="27" s="1"/>
  <c r="F159" i="27"/>
  <c r="G159" i="27" s="1"/>
  <c r="E159" i="27"/>
  <c r="D159" i="27"/>
  <c r="N158" i="27"/>
  <c r="L158" i="27"/>
  <c r="K158" i="27"/>
  <c r="J158" i="27"/>
  <c r="H158" i="27"/>
  <c r="I158" i="27" s="1"/>
  <c r="F158" i="27"/>
  <c r="G158" i="27" s="1"/>
  <c r="E158" i="27"/>
  <c r="D158" i="27"/>
  <c r="N157" i="27"/>
  <c r="L157" i="27"/>
  <c r="K157" i="27"/>
  <c r="J157" i="27"/>
  <c r="H157" i="27"/>
  <c r="I157" i="27" s="1"/>
  <c r="F157" i="27"/>
  <c r="G157" i="27" s="1"/>
  <c r="E157" i="27"/>
  <c r="D157" i="27"/>
  <c r="N156" i="27"/>
  <c r="L156" i="27"/>
  <c r="K156" i="27"/>
  <c r="J156" i="27"/>
  <c r="H156" i="27"/>
  <c r="I156" i="27" s="1"/>
  <c r="F156" i="27"/>
  <c r="G156" i="27" s="1"/>
  <c r="E156" i="27"/>
  <c r="D156" i="27"/>
  <c r="N155" i="27"/>
  <c r="L155" i="27"/>
  <c r="K155" i="27"/>
  <c r="J155" i="27"/>
  <c r="H155" i="27"/>
  <c r="I155" i="27" s="1"/>
  <c r="F155" i="27"/>
  <c r="G155" i="27" s="1"/>
  <c r="E155" i="27"/>
  <c r="D155" i="27"/>
  <c r="N154" i="27"/>
  <c r="L154" i="27"/>
  <c r="K154" i="27"/>
  <c r="J154" i="27"/>
  <c r="H154" i="27"/>
  <c r="I154" i="27" s="1"/>
  <c r="F154" i="27"/>
  <c r="G154" i="27" s="1"/>
  <c r="E154" i="27"/>
  <c r="D154" i="27"/>
  <c r="N153" i="27"/>
  <c r="L153" i="27"/>
  <c r="K153" i="27"/>
  <c r="J153" i="27"/>
  <c r="H153" i="27"/>
  <c r="I153" i="27" s="1"/>
  <c r="F153" i="27"/>
  <c r="G153" i="27" s="1"/>
  <c r="E153" i="27"/>
  <c r="D153" i="27"/>
  <c r="N152" i="27"/>
  <c r="L152" i="27"/>
  <c r="K152" i="27"/>
  <c r="J152" i="27"/>
  <c r="H152" i="27"/>
  <c r="I152" i="27" s="1"/>
  <c r="F152" i="27"/>
  <c r="G152" i="27" s="1"/>
  <c r="E152" i="27"/>
  <c r="D152" i="27"/>
  <c r="N151" i="27"/>
  <c r="L151" i="27"/>
  <c r="K151" i="27"/>
  <c r="J151" i="27"/>
  <c r="H151" i="27"/>
  <c r="I151" i="27" s="1"/>
  <c r="F151" i="27"/>
  <c r="G151" i="27" s="1"/>
  <c r="E151" i="27"/>
  <c r="D151" i="27"/>
  <c r="N150" i="27"/>
  <c r="L150" i="27"/>
  <c r="K150" i="27"/>
  <c r="J150" i="27"/>
  <c r="H150" i="27"/>
  <c r="I150" i="27" s="1"/>
  <c r="F150" i="27"/>
  <c r="G150" i="27" s="1"/>
  <c r="E150" i="27"/>
  <c r="D150" i="27"/>
  <c r="N149" i="27"/>
  <c r="L149" i="27"/>
  <c r="K149" i="27"/>
  <c r="J149" i="27"/>
  <c r="H149" i="27"/>
  <c r="I149" i="27" s="1"/>
  <c r="F149" i="27"/>
  <c r="G149" i="27" s="1"/>
  <c r="E149" i="27"/>
  <c r="D149" i="27"/>
  <c r="N148" i="27"/>
  <c r="L148" i="27"/>
  <c r="K148" i="27"/>
  <c r="J148" i="27"/>
  <c r="H148" i="27"/>
  <c r="I148" i="27" s="1"/>
  <c r="F148" i="27"/>
  <c r="G148" i="27" s="1"/>
  <c r="E148" i="27"/>
  <c r="D148" i="27"/>
  <c r="N147" i="27"/>
  <c r="L147" i="27"/>
  <c r="K147" i="27"/>
  <c r="J147" i="27"/>
  <c r="H147" i="27"/>
  <c r="I147" i="27" s="1"/>
  <c r="F147" i="27"/>
  <c r="G147" i="27" s="1"/>
  <c r="E147" i="27"/>
  <c r="D147" i="27"/>
  <c r="N146" i="27"/>
  <c r="L146" i="27"/>
  <c r="K146" i="27"/>
  <c r="J146" i="27"/>
  <c r="H146" i="27"/>
  <c r="I146" i="27" s="1"/>
  <c r="F146" i="27"/>
  <c r="G146" i="27" s="1"/>
  <c r="E146" i="27"/>
  <c r="D146" i="27"/>
  <c r="N145" i="27"/>
  <c r="L145" i="27"/>
  <c r="K145" i="27"/>
  <c r="J145" i="27"/>
  <c r="H145" i="27"/>
  <c r="I145" i="27" s="1"/>
  <c r="F145" i="27"/>
  <c r="G145" i="27" s="1"/>
  <c r="E145" i="27"/>
  <c r="D145" i="27"/>
  <c r="N144" i="27"/>
  <c r="L144" i="27"/>
  <c r="K144" i="27"/>
  <c r="J144" i="27"/>
  <c r="H144" i="27"/>
  <c r="I144" i="27" s="1"/>
  <c r="F144" i="27"/>
  <c r="G144" i="27" s="1"/>
  <c r="E144" i="27"/>
  <c r="D144" i="27"/>
  <c r="N143" i="27"/>
  <c r="L143" i="27"/>
  <c r="K143" i="27"/>
  <c r="J143" i="27"/>
  <c r="H143" i="27"/>
  <c r="I143" i="27" s="1"/>
  <c r="F143" i="27"/>
  <c r="G143" i="27" s="1"/>
  <c r="E143" i="27"/>
  <c r="D143" i="27"/>
  <c r="N142" i="27"/>
  <c r="L142" i="27"/>
  <c r="K142" i="27"/>
  <c r="J142" i="27"/>
  <c r="H142" i="27"/>
  <c r="I142" i="27" s="1"/>
  <c r="F142" i="27"/>
  <c r="G142" i="27" s="1"/>
  <c r="E142" i="27"/>
  <c r="D142" i="27"/>
  <c r="N141" i="27"/>
  <c r="L141" i="27"/>
  <c r="K141" i="27"/>
  <c r="J141" i="27"/>
  <c r="H141" i="27"/>
  <c r="I141" i="27" s="1"/>
  <c r="F141" i="27"/>
  <c r="G141" i="27" s="1"/>
  <c r="E141" i="27"/>
  <c r="D141" i="27"/>
  <c r="N140" i="27"/>
  <c r="L140" i="27"/>
  <c r="K140" i="27"/>
  <c r="J140" i="27"/>
  <c r="H140" i="27"/>
  <c r="I140" i="27" s="1"/>
  <c r="F140" i="27"/>
  <c r="G140" i="27" s="1"/>
  <c r="E140" i="27"/>
  <c r="D140" i="27"/>
  <c r="N139" i="27"/>
  <c r="L139" i="27"/>
  <c r="K139" i="27"/>
  <c r="J139" i="27"/>
  <c r="H139" i="27"/>
  <c r="I139" i="27" s="1"/>
  <c r="F139" i="27"/>
  <c r="G139" i="27" s="1"/>
  <c r="E139" i="27"/>
  <c r="D139" i="27"/>
  <c r="N138" i="27"/>
  <c r="L138" i="27"/>
  <c r="K138" i="27"/>
  <c r="J138" i="27"/>
  <c r="H138" i="27"/>
  <c r="I138" i="27" s="1"/>
  <c r="F138" i="27"/>
  <c r="G138" i="27" s="1"/>
  <c r="E138" i="27"/>
  <c r="D138" i="27"/>
  <c r="N137" i="27"/>
  <c r="L137" i="27"/>
  <c r="K137" i="27"/>
  <c r="J137" i="27"/>
  <c r="H137" i="27"/>
  <c r="I137" i="27" s="1"/>
  <c r="F137" i="27"/>
  <c r="G137" i="27" s="1"/>
  <c r="E137" i="27"/>
  <c r="D137" i="27"/>
  <c r="N136" i="27"/>
  <c r="L136" i="27"/>
  <c r="K136" i="27"/>
  <c r="J136" i="27"/>
  <c r="H136" i="27"/>
  <c r="I136" i="27" s="1"/>
  <c r="F136" i="27"/>
  <c r="G136" i="27" s="1"/>
  <c r="E136" i="27"/>
  <c r="D136" i="27"/>
  <c r="N135" i="27"/>
  <c r="L135" i="27"/>
  <c r="K135" i="27"/>
  <c r="J135" i="27"/>
  <c r="H135" i="27"/>
  <c r="I135" i="27" s="1"/>
  <c r="F135" i="27"/>
  <c r="G135" i="27" s="1"/>
  <c r="E135" i="27"/>
  <c r="D135" i="27"/>
  <c r="N134" i="27"/>
  <c r="L134" i="27"/>
  <c r="K134" i="27"/>
  <c r="J134" i="27"/>
  <c r="H134" i="27"/>
  <c r="I134" i="27" s="1"/>
  <c r="F134" i="27"/>
  <c r="G134" i="27" s="1"/>
  <c r="E134" i="27"/>
  <c r="D134" i="27"/>
  <c r="N133" i="27"/>
  <c r="L133" i="27"/>
  <c r="K133" i="27"/>
  <c r="J133" i="27"/>
  <c r="H133" i="27"/>
  <c r="I133" i="27" s="1"/>
  <c r="F133" i="27"/>
  <c r="G133" i="27" s="1"/>
  <c r="E133" i="27"/>
  <c r="D133" i="27"/>
  <c r="N132" i="27"/>
  <c r="L132" i="27"/>
  <c r="K132" i="27"/>
  <c r="J132" i="27"/>
  <c r="H132" i="27"/>
  <c r="I132" i="27" s="1"/>
  <c r="F132" i="27"/>
  <c r="G132" i="27" s="1"/>
  <c r="E132" i="27"/>
  <c r="D132" i="27"/>
  <c r="N131" i="27"/>
  <c r="L131" i="27"/>
  <c r="K131" i="27"/>
  <c r="J131" i="27"/>
  <c r="H131" i="27"/>
  <c r="I131" i="27" s="1"/>
  <c r="F131" i="27"/>
  <c r="G131" i="27" s="1"/>
  <c r="E131" i="27"/>
  <c r="D131" i="27"/>
  <c r="N130" i="27"/>
  <c r="L130" i="27"/>
  <c r="K130" i="27"/>
  <c r="J130" i="27"/>
  <c r="H130" i="27"/>
  <c r="I130" i="27" s="1"/>
  <c r="F130" i="27"/>
  <c r="G130" i="27" s="1"/>
  <c r="E130" i="27"/>
  <c r="D130" i="27"/>
  <c r="N129" i="27"/>
  <c r="L129" i="27"/>
  <c r="K129" i="27"/>
  <c r="J129" i="27"/>
  <c r="H129" i="27"/>
  <c r="I129" i="27" s="1"/>
  <c r="F129" i="27"/>
  <c r="G129" i="27" s="1"/>
  <c r="E129" i="27"/>
  <c r="D129" i="27"/>
  <c r="N128" i="27"/>
  <c r="L128" i="27"/>
  <c r="K128" i="27"/>
  <c r="J128" i="27"/>
  <c r="H128" i="27"/>
  <c r="I128" i="27" s="1"/>
  <c r="F128" i="27"/>
  <c r="G128" i="27" s="1"/>
  <c r="E128" i="27"/>
  <c r="D128" i="27"/>
  <c r="N127" i="27"/>
  <c r="L127" i="27"/>
  <c r="K127" i="27"/>
  <c r="J127" i="27"/>
  <c r="H127" i="27"/>
  <c r="I127" i="27" s="1"/>
  <c r="F127" i="27"/>
  <c r="G127" i="27" s="1"/>
  <c r="E127" i="27"/>
  <c r="D127" i="27"/>
  <c r="N126" i="27"/>
  <c r="L126" i="27"/>
  <c r="K126" i="27"/>
  <c r="J126" i="27"/>
  <c r="H126" i="27"/>
  <c r="I126" i="27" s="1"/>
  <c r="F126" i="27"/>
  <c r="G126" i="27" s="1"/>
  <c r="E126" i="27"/>
  <c r="D126" i="27"/>
  <c r="N125" i="27"/>
  <c r="L125" i="27"/>
  <c r="K125" i="27"/>
  <c r="J125" i="27"/>
  <c r="H125" i="27"/>
  <c r="I125" i="27" s="1"/>
  <c r="F125" i="27"/>
  <c r="G125" i="27" s="1"/>
  <c r="E125" i="27"/>
  <c r="D125" i="27"/>
  <c r="N124" i="27"/>
  <c r="L124" i="27"/>
  <c r="K124" i="27"/>
  <c r="J124" i="27"/>
  <c r="H124" i="27"/>
  <c r="I124" i="27" s="1"/>
  <c r="F124" i="27"/>
  <c r="G124" i="27" s="1"/>
  <c r="E124" i="27"/>
  <c r="D124" i="27"/>
  <c r="N123" i="27"/>
  <c r="L123" i="27"/>
  <c r="K123" i="27"/>
  <c r="J123" i="27"/>
  <c r="H123" i="27"/>
  <c r="I123" i="27" s="1"/>
  <c r="F123" i="27"/>
  <c r="G123" i="27" s="1"/>
  <c r="E123" i="27"/>
  <c r="D123" i="27"/>
  <c r="N122" i="27"/>
  <c r="L122" i="27"/>
  <c r="K122" i="27"/>
  <c r="J122" i="27"/>
  <c r="H122" i="27"/>
  <c r="I122" i="27" s="1"/>
  <c r="F122" i="27"/>
  <c r="G122" i="27" s="1"/>
  <c r="E122" i="27"/>
  <c r="D122" i="27"/>
  <c r="N121" i="27"/>
  <c r="L121" i="27"/>
  <c r="K121" i="27"/>
  <c r="J121" i="27"/>
  <c r="H121" i="27"/>
  <c r="I121" i="27" s="1"/>
  <c r="F121" i="27"/>
  <c r="G121" i="27" s="1"/>
  <c r="E121" i="27"/>
  <c r="D121" i="27"/>
  <c r="N120" i="27"/>
  <c r="L120" i="27"/>
  <c r="K120" i="27"/>
  <c r="J120" i="27"/>
  <c r="H120" i="27"/>
  <c r="I120" i="27" s="1"/>
  <c r="F120" i="27"/>
  <c r="G120" i="27" s="1"/>
  <c r="E120" i="27"/>
  <c r="D120" i="27"/>
  <c r="N119" i="27"/>
  <c r="L119" i="27"/>
  <c r="K119" i="27"/>
  <c r="J119" i="27"/>
  <c r="H119" i="27"/>
  <c r="I119" i="27" s="1"/>
  <c r="F119" i="27"/>
  <c r="G119" i="27" s="1"/>
  <c r="E119" i="27"/>
  <c r="D119" i="27"/>
  <c r="N118" i="27"/>
  <c r="L118" i="27"/>
  <c r="K118" i="27"/>
  <c r="J118" i="27"/>
  <c r="H118" i="27"/>
  <c r="I118" i="27" s="1"/>
  <c r="F118" i="27"/>
  <c r="G118" i="27" s="1"/>
  <c r="E118" i="27"/>
  <c r="D118" i="27"/>
  <c r="N117" i="27"/>
  <c r="L117" i="27"/>
  <c r="K117" i="27"/>
  <c r="J117" i="27"/>
  <c r="H117" i="27"/>
  <c r="I117" i="27" s="1"/>
  <c r="F117" i="27"/>
  <c r="G117" i="27" s="1"/>
  <c r="E117" i="27"/>
  <c r="D117" i="27"/>
  <c r="N116" i="27"/>
  <c r="L116" i="27"/>
  <c r="K116" i="27"/>
  <c r="J116" i="27"/>
  <c r="H116" i="27"/>
  <c r="I116" i="27" s="1"/>
  <c r="F116" i="27"/>
  <c r="G116" i="27" s="1"/>
  <c r="E116" i="27"/>
  <c r="D116" i="27"/>
  <c r="N115" i="27"/>
  <c r="L115" i="27"/>
  <c r="K115" i="27"/>
  <c r="J115" i="27"/>
  <c r="H115" i="27"/>
  <c r="I115" i="27" s="1"/>
  <c r="F115" i="27"/>
  <c r="G115" i="27" s="1"/>
  <c r="E115" i="27"/>
  <c r="D115" i="27"/>
  <c r="N114" i="27"/>
  <c r="L114" i="27"/>
  <c r="K114" i="27"/>
  <c r="J114" i="27"/>
  <c r="H114" i="27"/>
  <c r="I114" i="27" s="1"/>
  <c r="F114" i="27"/>
  <c r="G114" i="27" s="1"/>
  <c r="E114" i="27"/>
  <c r="D114" i="27"/>
  <c r="N113" i="27"/>
  <c r="L113" i="27"/>
  <c r="K113" i="27"/>
  <c r="J113" i="27"/>
  <c r="H113" i="27"/>
  <c r="I113" i="27" s="1"/>
  <c r="F113" i="27"/>
  <c r="G113" i="27" s="1"/>
  <c r="E113" i="27"/>
  <c r="D113" i="27"/>
  <c r="N112" i="27"/>
  <c r="L112" i="27"/>
  <c r="K112" i="27"/>
  <c r="J112" i="27"/>
  <c r="H112" i="27"/>
  <c r="I112" i="27" s="1"/>
  <c r="F112" i="27"/>
  <c r="G112" i="27" s="1"/>
  <c r="E112" i="27"/>
  <c r="D112" i="27"/>
  <c r="N111" i="27"/>
  <c r="L111" i="27"/>
  <c r="K111" i="27"/>
  <c r="J111" i="27"/>
  <c r="H111" i="27"/>
  <c r="I111" i="27" s="1"/>
  <c r="F111" i="27"/>
  <c r="G111" i="27" s="1"/>
  <c r="E111" i="27"/>
  <c r="D111" i="27"/>
  <c r="N110" i="27"/>
  <c r="L110" i="27"/>
  <c r="K110" i="27"/>
  <c r="J110" i="27"/>
  <c r="H110" i="27"/>
  <c r="I110" i="27" s="1"/>
  <c r="F110" i="27"/>
  <c r="G110" i="27" s="1"/>
  <c r="E110" i="27"/>
  <c r="D110" i="27"/>
  <c r="N109" i="27"/>
  <c r="L109" i="27"/>
  <c r="K109" i="27"/>
  <c r="J109" i="27"/>
  <c r="H109" i="27"/>
  <c r="I109" i="27" s="1"/>
  <c r="F109" i="27"/>
  <c r="G109" i="27" s="1"/>
  <c r="E109" i="27"/>
  <c r="D109" i="27"/>
  <c r="N108" i="27"/>
  <c r="L108" i="27"/>
  <c r="K108" i="27"/>
  <c r="J108" i="27"/>
  <c r="H108" i="27"/>
  <c r="I108" i="27" s="1"/>
  <c r="F108" i="27"/>
  <c r="G108" i="27" s="1"/>
  <c r="E108" i="27"/>
  <c r="D108" i="27"/>
  <c r="M157" i="27" l="1"/>
  <c r="M109" i="27"/>
  <c r="M161" i="27"/>
  <c r="M165" i="27"/>
  <c r="M169" i="27"/>
  <c r="M173" i="27"/>
  <c r="M189" i="27"/>
  <c r="M205" i="27"/>
  <c r="M495" i="27"/>
  <c r="M209" i="27"/>
  <c r="M303" i="27"/>
  <c r="M406" i="27"/>
  <c r="M413" i="27"/>
  <c r="M417" i="27"/>
  <c r="M439" i="27"/>
  <c r="M481" i="27"/>
  <c r="M486" i="27"/>
  <c r="M248" i="27"/>
  <c r="M263" i="27"/>
  <c r="M125" i="27"/>
  <c r="M141" i="27"/>
  <c r="AI25" i="79"/>
  <c r="AI17" i="79"/>
  <c r="AI9" i="79"/>
  <c r="AI25" i="78"/>
  <c r="AI17" i="78"/>
  <c r="AI9" i="78"/>
  <c r="AI25" i="77"/>
  <c r="AI17" i="77"/>
  <c r="AI9" i="77"/>
  <c r="AI23" i="74"/>
  <c r="AI27" i="79"/>
  <c r="AI19" i="79"/>
  <c r="AI11" i="79"/>
  <c r="AI27" i="78"/>
  <c r="AI19" i="78"/>
  <c r="AI11" i="78"/>
  <c r="AI27" i="77"/>
  <c r="AI19" i="77"/>
  <c r="AI11" i="77"/>
  <c r="AI25" i="74"/>
  <c r="AI17" i="74"/>
  <c r="AI9" i="74"/>
  <c r="AI21" i="79"/>
  <c r="AI21" i="78"/>
  <c r="AI13" i="78"/>
  <c r="AI21" i="77"/>
  <c r="AI13" i="77"/>
  <c r="AI27" i="74"/>
  <c r="AI19" i="74"/>
  <c r="AI11" i="74"/>
  <c r="AI29" i="79"/>
  <c r="AI23" i="79"/>
  <c r="AI15" i="79"/>
  <c r="AI7" i="79"/>
  <c r="AK32" i="79" s="1"/>
  <c r="AI29" i="78"/>
  <c r="AI15" i="78"/>
  <c r="AI29" i="77"/>
  <c r="AI15" i="77"/>
  <c r="AI7" i="77"/>
  <c r="AK32" i="77" s="1"/>
  <c r="AI21" i="74"/>
  <c r="AI15" i="74"/>
  <c r="AI13" i="79"/>
  <c r="AI23" i="78"/>
  <c r="AI7" i="78"/>
  <c r="AK32" i="78" s="1"/>
  <c r="AI23" i="77"/>
  <c r="AI29" i="74"/>
  <c r="AI13" i="74"/>
  <c r="AI7" i="74"/>
  <c r="AK32" i="74" s="1"/>
  <c r="M298" i="27"/>
  <c r="M316" i="27"/>
  <c r="M117" i="27"/>
  <c r="M185" i="27"/>
  <c r="M317" i="27"/>
  <c r="M414" i="27"/>
  <c r="M113" i="27"/>
  <c r="M121" i="27"/>
  <c r="M177" i="27"/>
  <c r="M181" i="27"/>
  <c r="M217" i="27"/>
  <c r="M227" i="27"/>
  <c r="M237" i="27"/>
  <c r="M129" i="27"/>
  <c r="M133" i="27"/>
  <c r="M137" i="27"/>
  <c r="M193" i="27"/>
  <c r="M367" i="27"/>
  <c r="M372" i="27"/>
  <c r="M383" i="27"/>
  <c r="M304" i="27"/>
  <c r="M145" i="27"/>
  <c r="M149" i="27"/>
  <c r="M153" i="27"/>
  <c r="M201" i="27"/>
  <c r="M244" i="27"/>
  <c r="M451" i="27"/>
  <c r="M326" i="27"/>
  <c r="M362" i="27"/>
  <c r="M231" i="27"/>
  <c r="M239" i="27"/>
  <c r="M252" i="27"/>
  <c r="M254" i="27"/>
  <c r="M268" i="27"/>
  <c r="M270" i="27"/>
  <c r="M275" i="27"/>
  <c r="M294" i="27"/>
  <c r="M324" i="27"/>
  <c r="M339" i="27"/>
  <c r="M340" i="27"/>
  <c r="M342" i="27"/>
  <c r="M376" i="27"/>
  <c r="M378" i="27"/>
  <c r="M384" i="27"/>
  <c r="M389" i="27"/>
  <c r="M390" i="27"/>
  <c r="M441" i="27"/>
  <c r="M452" i="27"/>
  <c r="M461" i="27"/>
  <c r="M477" i="27"/>
  <c r="M197" i="27"/>
  <c r="M213" i="27"/>
  <c r="M260" i="27"/>
  <c r="M307" i="27"/>
  <c r="M397" i="27"/>
  <c r="M409" i="27"/>
  <c r="M410" i="27"/>
  <c r="M427" i="27"/>
  <c r="M431" i="27"/>
  <c r="M490" i="27"/>
  <c r="M232" i="27"/>
  <c r="M256" i="27"/>
  <c r="M271" i="27"/>
  <c r="M308" i="27"/>
  <c r="M344" i="27"/>
  <c r="M223" i="27"/>
  <c r="M234" i="27"/>
  <c r="M262" i="27"/>
  <c r="M291" i="27"/>
  <c r="M327" i="27"/>
  <c r="M328" i="27"/>
  <c r="M330" i="27"/>
  <c r="M334" i="27"/>
  <c r="M335" i="27"/>
  <c r="M348" i="27"/>
  <c r="M351" i="27"/>
  <c r="M394" i="27"/>
  <c r="M438" i="27"/>
  <c r="M445" i="27"/>
  <c r="M447" i="27"/>
  <c r="M310" i="27"/>
  <c r="M236" i="27"/>
  <c r="M290" i="27"/>
  <c r="M250" i="27"/>
  <c r="M261" i="27"/>
  <c r="M295" i="27"/>
  <c r="M419" i="27"/>
  <c r="M420" i="27"/>
  <c r="M222" i="27"/>
  <c r="M226" i="27"/>
  <c r="M242" i="27"/>
  <c r="M243" i="27"/>
  <c r="M246" i="27"/>
  <c r="M255" i="27"/>
  <c r="M272" i="27"/>
  <c r="M279" i="27"/>
  <c r="M284" i="27"/>
  <c r="M296" i="27"/>
  <c r="M322" i="27"/>
  <c r="M323" i="27"/>
  <c r="M108" i="27"/>
  <c r="M112" i="27"/>
  <c r="M116" i="27"/>
  <c r="M120" i="27"/>
  <c r="M124" i="27"/>
  <c r="M128" i="27"/>
  <c r="M132" i="27"/>
  <c r="M136" i="27"/>
  <c r="M140" i="27"/>
  <c r="M144" i="27"/>
  <c r="M148" i="27"/>
  <c r="M152" i="27"/>
  <c r="M156" i="27"/>
  <c r="M160" i="27"/>
  <c r="M164" i="27"/>
  <c r="M168" i="27"/>
  <c r="M172" i="27"/>
  <c r="M176" i="27"/>
  <c r="M180" i="27"/>
  <c r="M184" i="27"/>
  <c r="M188" i="27"/>
  <c r="M192" i="27"/>
  <c r="M196" i="27"/>
  <c r="M200" i="27"/>
  <c r="M204" i="27"/>
  <c r="M208" i="27"/>
  <c r="M212" i="27"/>
  <c r="M216" i="27"/>
  <c r="M220" i="27"/>
  <c r="M289" i="27"/>
  <c r="M302" i="27"/>
  <c r="M312" i="27"/>
  <c r="M319" i="27"/>
  <c r="M358" i="27"/>
  <c r="M399" i="27"/>
  <c r="M402" i="27"/>
  <c r="M411" i="27"/>
  <c r="M321" i="27"/>
  <c r="M346" i="27"/>
  <c r="M354" i="27"/>
  <c r="M359" i="27"/>
  <c r="M424" i="27"/>
  <c r="M433" i="27"/>
  <c r="M436" i="27"/>
  <c r="M472" i="27"/>
  <c r="M497" i="27"/>
  <c r="M498" i="27"/>
  <c r="E843" i="29"/>
  <c r="M356" i="27"/>
  <c r="M360" i="27"/>
  <c r="M374" i="27"/>
  <c r="M380" i="27"/>
  <c r="M401" i="27"/>
  <c r="M404" i="27"/>
  <c r="M415" i="27"/>
  <c r="M422" i="27"/>
  <c r="M429" i="27"/>
  <c r="M434" i="27"/>
  <c r="M449" i="27"/>
  <c r="M454" i="27"/>
  <c r="M458" i="27"/>
  <c r="M463" i="27"/>
  <c r="M483" i="27"/>
  <c r="M366" i="27"/>
  <c r="M371" i="27"/>
  <c r="M426" i="27"/>
  <c r="M446" i="27"/>
  <c r="M455" i="27"/>
  <c r="M459" i="27"/>
  <c r="M465" i="27"/>
  <c r="M466" i="27"/>
  <c r="M470" i="27"/>
  <c r="M475" i="27"/>
  <c r="M485" i="27"/>
  <c r="M493" i="27"/>
  <c r="M110" i="27"/>
  <c r="M118" i="27"/>
  <c r="M126" i="27"/>
  <c r="M130" i="27"/>
  <c r="M142" i="27"/>
  <c r="M146" i="27"/>
  <c r="M158" i="27"/>
  <c r="M162" i="27"/>
  <c r="M174" i="27"/>
  <c r="M178" i="27"/>
  <c r="M190" i="27"/>
  <c r="M194" i="27"/>
  <c r="M206" i="27"/>
  <c r="M210" i="27"/>
  <c r="M214" i="27"/>
  <c r="M228" i="27"/>
  <c r="M115" i="27"/>
  <c r="M119" i="27"/>
  <c r="M123" i="27"/>
  <c r="M127" i="27"/>
  <c r="M131" i="27"/>
  <c r="M139" i="27"/>
  <c r="M147" i="27"/>
  <c r="M151" i="27"/>
  <c r="M155" i="27"/>
  <c r="M163" i="27"/>
  <c r="M175" i="27"/>
  <c r="M183" i="27"/>
  <c r="M187" i="27"/>
  <c r="M203" i="27"/>
  <c r="M207" i="27"/>
  <c r="M257" i="27"/>
  <c r="M266" i="27"/>
  <c r="M277" i="27"/>
  <c r="M224" i="27"/>
  <c r="M238" i="27"/>
  <c r="M280" i="27"/>
  <c r="M292" i="27"/>
  <c r="M299" i="27"/>
  <c r="M314" i="27"/>
  <c r="M336" i="27"/>
  <c r="M368" i="27"/>
  <c r="M442" i="27"/>
  <c r="M114" i="27"/>
  <c r="M122" i="27"/>
  <c r="M134" i="27"/>
  <c r="M138" i="27"/>
  <c r="M150" i="27"/>
  <c r="M154" i="27"/>
  <c r="M166" i="27"/>
  <c r="M170" i="27"/>
  <c r="M182" i="27"/>
  <c r="M186" i="27"/>
  <c r="M198" i="27"/>
  <c r="M202" i="27"/>
  <c r="M218" i="27"/>
  <c r="M276" i="27"/>
  <c r="M111" i="27"/>
  <c r="M135" i="27"/>
  <c r="M143" i="27"/>
  <c r="M159" i="27"/>
  <c r="M167" i="27"/>
  <c r="M171" i="27"/>
  <c r="M179" i="27"/>
  <c r="M191" i="27"/>
  <c r="M195" i="27"/>
  <c r="M199" i="27"/>
  <c r="M211" i="27"/>
  <c r="M215" i="27"/>
  <c r="M219" i="27"/>
  <c r="M229" i="27"/>
  <c r="M285" i="27"/>
  <c r="M305" i="27"/>
  <c r="M355" i="27"/>
  <c r="M225" i="27"/>
  <c r="M230" i="27"/>
  <c r="M235" i="27"/>
  <c r="M241" i="27"/>
  <c r="M247" i="27"/>
  <c r="M253" i="27"/>
  <c r="M259" i="27"/>
  <c r="M264" i="27"/>
  <c r="M278" i="27"/>
  <c r="M282" i="27"/>
  <c r="M287" i="27"/>
  <c r="M331" i="27"/>
  <c r="M337" i="27"/>
  <c r="M349" i="27"/>
  <c r="M363" i="27"/>
  <c r="M369" i="27"/>
  <c r="M381" i="27"/>
  <c r="M385" i="27"/>
  <c r="M405" i="27"/>
  <c r="M478" i="27"/>
  <c r="M233" i="27"/>
  <c r="M251" i="27"/>
  <c r="M258" i="27"/>
  <c r="M269" i="27"/>
  <c r="M273" i="27"/>
  <c r="M286" i="27"/>
  <c r="M288" i="27"/>
  <c r="M306" i="27"/>
  <c r="M311" i="27"/>
  <c r="M318" i="27"/>
  <c r="M320" i="27"/>
  <c r="M338" i="27"/>
  <c r="M343" i="27"/>
  <c r="M350" i="27"/>
  <c r="M352" i="27"/>
  <c r="M370" i="27"/>
  <c r="M375" i="27"/>
  <c r="M382" i="27"/>
  <c r="M386" i="27"/>
  <c r="M387" i="27"/>
  <c r="M391" i="27"/>
  <c r="M453" i="27"/>
  <c r="M479" i="27"/>
  <c r="M487" i="27"/>
  <c r="M221" i="27"/>
  <c r="M240" i="27"/>
  <c r="M245" i="27"/>
  <c r="M267" i="27"/>
  <c r="M274" i="27"/>
  <c r="M283" i="27"/>
  <c r="M300" i="27"/>
  <c r="M301" i="27"/>
  <c r="M315" i="27"/>
  <c r="M332" i="27"/>
  <c r="M333" i="27"/>
  <c r="M347" i="27"/>
  <c r="M353" i="27"/>
  <c r="M364" i="27"/>
  <c r="M365" i="27"/>
  <c r="M379" i="27"/>
  <c r="M388" i="27"/>
  <c r="M395" i="27"/>
  <c r="M407" i="27"/>
  <c r="M437" i="27"/>
  <c r="M443" i="27"/>
  <c r="M473" i="27"/>
  <c r="M474" i="27"/>
  <c r="M484" i="27"/>
  <c r="M491" i="27"/>
  <c r="M293" i="27"/>
  <c r="M309" i="27"/>
  <c r="M325" i="27"/>
  <c r="M341" i="27"/>
  <c r="M357" i="27"/>
  <c r="M373" i="27"/>
  <c r="M392" i="27"/>
  <c r="M408" i="27"/>
  <c r="M425" i="27"/>
  <c r="M430" i="27"/>
  <c r="M440" i="27"/>
  <c r="M450" i="27"/>
  <c r="M456" i="27"/>
  <c r="M467" i="27"/>
  <c r="M468" i="27"/>
  <c r="M482" i="27"/>
  <c r="M488" i="27"/>
  <c r="M499" i="27"/>
  <c r="M500" i="27"/>
  <c r="M249" i="27"/>
  <c r="M265" i="27"/>
  <c r="M281" i="27"/>
  <c r="M297" i="27"/>
  <c r="M313" i="27"/>
  <c r="M329" i="27"/>
  <c r="M345" i="27"/>
  <c r="M361" i="27"/>
  <c r="M377" i="27"/>
  <c r="M393" i="27"/>
  <c r="M398" i="27"/>
  <c r="M403" i="27"/>
  <c r="M418" i="27"/>
  <c r="M421" i="27"/>
  <c r="M423" i="27"/>
  <c r="M435" i="27"/>
  <c r="M457" i="27"/>
  <c r="M462" i="27"/>
  <c r="M469" i="27"/>
  <c r="M471" i="27"/>
  <c r="M489" i="27"/>
  <c r="M494" i="27"/>
  <c r="M501" i="27"/>
  <c r="M396" i="27"/>
  <c r="M412" i="27"/>
  <c r="M428" i="27"/>
  <c r="M444" i="27"/>
  <c r="M460" i="27"/>
  <c r="M476" i="27"/>
  <c r="M492" i="27"/>
  <c r="M400" i="27"/>
  <c r="M416" i="27"/>
  <c r="M432" i="27"/>
  <c r="M448" i="27"/>
  <c r="M464" i="27"/>
  <c r="M480" i="27"/>
  <c r="M496" i="27"/>
  <c r="C36" i="71"/>
  <c r="C35" i="71"/>
  <c r="C34" i="71"/>
  <c r="C33" i="71"/>
  <c r="C32" i="71"/>
  <c r="C31" i="71"/>
  <c r="C30" i="71"/>
  <c r="C29" i="71"/>
  <c r="C28" i="71"/>
  <c r="C27" i="71"/>
  <c r="C25" i="71"/>
  <c r="C24" i="71"/>
  <c r="C23" i="71"/>
  <c r="C22" i="71"/>
  <c r="C21" i="71"/>
  <c r="C20" i="71"/>
  <c r="C19" i="71"/>
  <c r="C18" i="71"/>
  <c r="C17" i="71"/>
  <c r="C16" i="71"/>
  <c r="C15" i="71"/>
  <c r="C14" i="71"/>
  <c r="C13" i="71"/>
  <c r="C12" i="71"/>
  <c r="C11" i="71"/>
  <c r="C10" i="71"/>
  <c r="C9" i="71"/>
  <c r="C8" i="71"/>
  <c r="C7" i="71"/>
  <c r="C6" i="71"/>
  <c r="C5" i="71"/>
  <c r="C4" i="71"/>
  <c r="C3" i="71"/>
  <c r="C2" i="71"/>
  <c r="C1" i="71"/>
  <c r="G199" i="73"/>
  <c r="G198" i="73"/>
  <c r="G197" i="73"/>
  <c r="G196" i="73"/>
  <c r="G195" i="73"/>
  <c r="G194" i="73"/>
  <c r="G193" i="73"/>
  <c r="G192" i="73"/>
  <c r="G191" i="73"/>
  <c r="G190" i="73"/>
  <c r="G189" i="73"/>
  <c r="G188" i="73"/>
  <c r="G187" i="73"/>
  <c r="G186" i="73"/>
  <c r="G185" i="73"/>
  <c r="G184" i="73"/>
  <c r="G183" i="73"/>
  <c r="G182" i="73"/>
  <c r="G181" i="73"/>
  <c r="G180" i="73"/>
  <c r="G179" i="73"/>
  <c r="G178" i="73"/>
  <c r="G177" i="73"/>
  <c r="G176" i="73"/>
  <c r="G175" i="73"/>
  <c r="G174" i="73"/>
  <c r="G173" i="73"/>
  <c r="G172" i="73"/>
  <c r="G171" i="73"/>
  <c r="G170" i="73"/>
  <c r="G169" i="73"/>
  <c r="G168" i="73"/>
  <c r="G167" i="73"/>
  <c r="G166" i="73"/>
  <c r="G165" i="73"/>
  <c r="G164" i="73"/>
  <c r="G163" i="73"/>
  <c r="G162" i="73"/>
  <c r="G161" i="73"/>
  <c r="G160" i="73"/>
  <c r="G159" i="73"/>
  <c r="G158" i="73"/>
  <c r="G157" i="73"/>
  <c r="G156" i="73"/>
  <c r="G155" i="73"/>
  <c r="G154" i="73"/>
  <c r="G153" i="73"/>
  <c r="G152" i="73"/>
  <c r="G151" i="73"/>
  <c r="G150" i="73"/>
  <c r="G149" i="73"/>
  <c r="G148" i="73"/>
  <c r="G147" i="73"/>
  <c r="G146" i="73"/>
  <c r="G145" i="73"/>
  <c r="G144" i="73"/>
  <c r="G143" i="73"/>
  <c r="G142" i="73"/>
  <c r="G141" i="73"/>
  <c r="G140" i="73"/>
  <c r="G139" i="73"/>
  <c r="G138" i="73"/>
  <c r="G137" i="73"/>
  <c r="G136" i="73"/>
  <c r="G135" i="73"/>
  <c r="G134" i="73"/>
  <c r="G133" i="73"/>
  <c r="G132" i="73"/>
  <c r="G131" i="73"/>
  <c r="G130" i="73"/>
  <c r="G129" i="73"/>
  <c r="G128" i="73"/>
  <c r="G127" i="73"/>
  <c r="G126" i="73"/>
  <c r="G125" i="73"/>
  <c r="G124" i="73"/>
  <c r="G123" i="73"/>
  <c r="G122" i="73"/>
  <c r="G121" i="73"/>
  <c r="G120" i="73"/>
  <c r="G119" i="73"/>
  <c r="G118" i="73"/>
  <c r="G117" i="73"/>
  <c r="G116" i="73"/>
  <c r="G115" i="73"/>
  <c r="G114" i="73"/>
  <c r="G113" i="73"/>
  <c r="G112" i="73"/>
  <c r="G111" i="73"/>
  <c r="G110" i="73"/>
  <c r="G109" i="73"/>
  <c r="G108" i="73"/>
  <c r="G107" i="73"/>
  <c r="G106" i="73"/>
  <c r="G105" i="73"/>
  <c r="G104" i="73"/>
  <c r="G103" i="73"/>
  <c r="G102" i="73"/>
  <c r="G101" i="73"/>
  <c r="G100" i="73"/>
  <c r="G99" i="73"/>
  <c r="G98" i="73"/>
  <c r="G97" i="73"/>
  <c r="G96" i="73"/>
  <c r="G95" i="73"/>
  <c r="G94" i="73"/>
  <c r="G93" i="73"/>
  <c r="G92" i="73"/>
  <c r="G91" i="73"/>
  <c r="G90" i="73"/>
  <c r="G89" i="73"/>
  <c r="G88" i="73"/>
  <c r="G87" i="73"/>
  <c r="G86" i="73"/>
  <c r="G85" i="73"/>
  <c r="G84" i="73"/>
  <c r="G83" i="73"/>
  <c r="G82" i="73"/>
  <c r="G81" i="73"/>
  <c r="G80" i="73"/>
  <c r="G79" i="73"/>
  <c r="G78" i="73"/>
  <c r="G77" i="73"/>
  <c r="G76" i="73"/>
  <c r="G75" i="73"/>
  <c r="G74" i="73"/>
  <c r="G73" i="73"/>
  <c r="G72" i="73"/>
  <c r="G71" i="73"/>
  <c r="G70" i="73"/>
  <c r="G69" i="73"/>
  <c r="G68" i="73"/>
  <c r="G67" i="73"/>
  <c r="G66" i="73"/>
  <c r="G65" i="73"/>
  <c r="G64" i="73"/>
  <c r="G63" i="73"/>
  <c r="G62" i="73"/>
  <c r="G61" i="73"/>
  <c r="G60" i="73"/>
  <c r="G59" i="73"/>
  <c r="G58" i="73"/>
  <c r="G57" i="73"/>
  <c r="G56" i="73"/>
  <c r="G55" i="73"/>
  <c r="G54" i="73"/>
  <c r="G53" i="73"/>
  <c r="G52" i="73"/>
  <c r="G51" i="73"/>
  <c r="G50" i="73"/>
  <c r="G49" i="73"/>
  <c r="G48" i="73"/>
  <c r="G47" i="73"/>
  <c r="G46" i="73"/>
  <c r="G45" i="73"/>
  <c r="G44" i="73"/>
  <c r="G43" i="73"/>
  <c r="G42" i="73"/>
  <c r="G41" i="73"/>
  <c r="G40" i="73"/>
  <c r="G39" i="73"/>
  <c r="G38" i="73"/>
  <c r="G37" i="73"/>
  <c r="G36" i="73"/>
  <c r="G35" i="73"/>
  <c r="G34" i="73"/>
  <c r="G33" i="73"/>
  <c r="G32" i="73"/>
  <c r="G31" i="73"/>
  <c r="G30" i="73"/>
  <c r="G29" i="73"/>
  <c r="G28" i="73"/>
  <c r="G27" i="73"/>
  <c r="G26" i="73"/>
  <c r="G25" i="73"/>
  <c r="G24" i="73"/>
  <c r="G23" i="73"/>
  <c r="G22" i="73"/>
  <c r="G21" i="73"/>
  <c r="G20" i="73"/>
  <c r="G19" i="73"/>
  <c r="G18" i="73"/>
  <c r="G17" i="73"/>
  <c r="G16" i="73"/>
  <c r="G15" i="73"/>
  <c r="G14" i="73"/>
  <c r="G13" i="73"/>
  <c r="G12" i="73"/>
  <c r="G11" i="73"/>
  <c r="G10" i="73"/>
  <c r="G9" i="73"/>
  <c r="G8" i="73"/>
  <c r="G7" i="73"/>
  <c r="G6" i="73"/>
  <c r="G5" i="73"/>
  <c r="G4" i="73"/>
  <c r="G3" i="73"/>
  <c r="G2" i="73"/>
  <c r="E199" i="73"/>
  <c r="F199" i="73" s="1"/>
  <c r="D199" i="73"/>
  <c r="E198" i="73"/>
  <c r="F198" i="73" s="1"/>
  <c r="D198" i="73"/>
  <c r="E197" i="73"/>
  <c r="F197" i="73" s="1"/>
  <c r="D197" i="73"/>
  <c r="E196" i="73"/>
  <c r="F196" i="73" s="1"/>
  <c r="D196" i="73"/>
  <c r="E195" i="73"/>
  <c r="F195" i="73" s="1"/>
  <c r="D195" i="73"/>
  <c r="E194" i="73"/>
  <c r="F194" i="73" s="1"/>
  <c r="D194" i="73"/>
  <c r="E193" i="73"/>
  <c r="F193" i="73" s="1"/>
  <c r="D193" i="73"/>
  <c r="E192" i="73"/>
  <c r="F192" i="73" s="1"/>
  <c r="D192" i="73"/>
  <c r="E191" i="73"/>
  <c r="F191" i="73" s="1"/>
  <c r="D191" i="73"/>
  <c r="E190" i="73"/>
  <c r="F190" i="73" s="1"/>
  <c r="D190" i="73"/>
  <c r="E189" i="73"/>
  <c r="F189" i="73" s="1"/>
  <c r="D189" i="73"/>
  <c r="E188" i="73"/>
  <c r="F188" i="73" s="1"/>
  <c r="D188" i="73"/>
  <c r="E187" i="73"/>
  <c r="F187" i="73" s="1"/>
  <c r="D187" i="73"/>
  <c r="E186" i="73"/>
  <c r="F186" i="73" s="1"/>
  <c r="D186" i="73"/>
  <c r="E185" i="73"/>
  <c r="F185" i="73" s="1"/>
  <c r="D185" i="73"/>
  <c r="E184" i="73"/>
  <c r="F184" i="73" s="1"/>
  <c r="D184" i="73"/>
  <c r="E183" i="73"/>
  <c r="F183" i="73" s="1"/>
  <c r="D183" i="73"/>
  <c r="E182" i="73"/>
  <c r="F182" i="73" s="1"/>
  <c r="D182" i="73"/>
  <c r="E181" i="73"/>
  <c r="F181" i="73" s="1"/>
  <c r="D181" i="73"/>
  <c r="E180" i="73"/>
  <c r="F180" i="73" s="1"/>
  <c r="D180" i="73"/>
  <c r="E179" i="73"/>
  <c r="F179" i="73" s="1"/>
  <c r="D179" i="73"/>
  <c r="E178" i="73"/>
  <c r="F178" i="73" s="1"/>
  <c r="D178" i="73"/>
  <c r="E177" i="73"/>
  <c r="F177" i="73" s="1"/>
  <c r="D177" i="73"/>
  <c r="E176" i="73"/>
  <c r="F176" i="73" s="1"/>
  <c r="D176" i="73"/>
  <c r="E175" i="73"/>
  <c r="F175" i="73" s="1"/>
  <c r="D175" i="73"/>
  <c r="E174" i="73"/>
  <c r="F174" i="73" s="1"/>
  <c r="D174" i="73"/>
  <c r="E173" i="73"/>
  <c r="F173" i="73" s="1"/>
  <c r="D173" i="73"/>
  <c r="E172" i="73"/>
  <c r="F172" i="73" s="1"/>
  <c r="D172" i="73"/>
  <c r="E171" i="73"/>
  <c r="F171" i="73" s="1"/>
  <c r="D171" i="73"/>
  <c r="E170" i="73"/>
  <c r="F170" i="73" s="1"/>
  <c r="D170" i="73"/>
  <c r="E169" i="73"/>
  <c r="F169" i="73" s="1"/>
  <c r="D169" i="73"/>
  <c r="E168" i="73"/>
  <c r="F168" i="73" s="1"/>
  <c r="D168" i="73"/>
  <c r="E167" i="73"/>
  <c r="F167" i="73" s="1"/>
  <c r="D167" i="73"/>
  <c r="E166" i="73"/>
  <c r="F166" i="73" s="1"/>
  <c r="D166" i="73"/>
  <c r="E165" i="73"/>
  <c r="F165" i="73" s="1"/>
  <c r="D165" i="73"/>
  <c r="E164" i="73"/>
  <c r="F164" i="73" s="1"/>
  <c r="D164" i="73"/>
  <c r="E163" i="73"/>
  <c r="F163" i="73" s="1"/>
  <c r="D163" i="73"/>
  <c r="E162" i="73"/>
  <c r="F162" i="73" s="1"/>
  <c r="D162" i="73"/>
  <c r="E161" i="73"/>
  <c r="F161" i="73" s="1"/>
  <c r="D161" i="73"/>
  <c r="E160" i="73"/>
  <c r="F160" i="73" s="1"/>
  <c r="D160" i="73"/>
  <c r="E159" i="73"/>
  <c r="F159" i="73" s="1"/>
  <c r="D159" i="73"/>
  <c r="E158" i="73"/>
  <c r="F158" i="73" s="1"/>
  <c r="D158" i="73"/>
  <c r="E157" i="73"/>
  <c r="F157" i="73" s="1"/>
  <c r="D157" i="73"/>
  <c r="E156" i="73"/>
  <c r="F156" i="73" s="1"/>
  <c r="D156" i="73"/>
  <c r="E155" i="73"/>
  <c r="F155" i="73" s="1"/>
  <c r="D155" i="73"/>
  <c r="E154" i="73"/>
  <c r="F154" i="73" s="1"/>
  <c r="D154" i="73"/>
  <c r="E153" i="73"/>
  <c r="F153" i="73" s="1"/>
  <c r="D153" i="73"/>
  <c r="E152" i="73"/>
  <c r="F152" i="73" s="1"/>
  <c r="D152" i="73"/>
  <c r="E151" i="73"/>
  <c r="F151" i="73" s="1"/>
  <c r="D151" i="73"/>
  <c r="E150" i="73"/>
  <c r="F150" i="73" s="1"/>
  <c r="D150" i="73"/>
  <c r="E149" i="73"/>
  <c r="F149" i="73" s="1"/>
  <c r="D149" i="73"/>
  <c r="E148" i="73"/>
  <c r="F148" i="73" s="1"/>
  <c r="D148" i="73"/>
  <c r="E147" i="73"/>
  <c r="F147" i="73" s="1"/>
  <c r="D147" i="73"/>
  <c r="E146" i="73"/>
  <c r="F146" i="73" s="1"/>
  <c r="D146" i="73"/>
  <c r="E145" i="73"/>
  <c r="F145" i="73" s="1"/>
  <c r="D145" i="73"/>
  <c r="E144" i="73"/>
  <c r="F144" i="73" s="1"/>
  <c r="D144" i="73"/>
  <c r="E143" i="73"/>
  <c r="F143" i="73" s="1"/>
  <c r="D143" i="73"/>
  <c r="E142" i="73"/>
  <c r="F142" i="73" s="1"/>
  <c r="D142" i="73"/>
  <c r="E141" i="73"/>
  <c r="F141" i="73" s="1"/>
  <c r="D141" i="73"/>
  <c r="E140" i="73"/>
  <c r="F140" i="73" s="1"/>
  <c r="D140" i="73"/>
  <c r="E139" i="73"/>
  <c r="F139" i="73" s="1"/>
  <c r="D139" i="73"/>
  <c r="E138" i="73"/>
  <c r="F138" i="73" s="1"/>
  <c r="D138" i="73"/>
  <c r="E137" i="73"/>
  <c r="F137" i="73" s="1"/>
  <c r="D137" i="73"/>
  <c r="E136" i="73"/>
  <c r="F136" i="73" s="1"/>
  <c r="D136" i="73"/>
  <c r="E135" i="73"/>
  <c r="F135" i="73" s="1"/>
  <c r="D135" i="73"/>
  <c r="E134" i="73"/>
  <c r="F134" i="73" s="1"/>
  <c r="D134" i="73"/>
  <c r="E133" i="73"/>
  <c r="F133" i="73" s="1"/>
  <c r="D133" i="73"/>
  <c r="E132" i="73"/>
  <c r="F132" i="73" s="1"/>
  <c r="D132" i="73"/>
  <c r="E131" i="73"/>
  <c r="F131" i="73" s="1"/>
  <c r="D131" i="73"/>
  <c r="E130" i="73"/>
  <c r="F130" i="73" s="1"/>
  <c r="D130" i="73"/>
  <c r="E129" i="73"/>
  <c r="F129" i="73" s="1"/>
  <c r="D129" i="73"/>
  <c r="E128" i="73"/>
  <c r="F128" i="73" s="1"/>
  <c r="D128" i="73"/>
  <c r="E127" i="73"/>
  <c r="F127" i="73" s="1"/>
  <c r="D127" i="73"/>
  <c r="E126" i="73"/>
  <c r="F126" i="73" s="1"/>
  <c r="D126" i="73"/>
  <c r="E125" i="73"/>
  <c r="F125" i="73" s="1"/>
  <c r="D125" i="73"/>
  <c r="E124" i="73"/>
  <c r="F124" i="73" s="1"/>
  <c r="D124" i="73"/>
  <c r="E123" i="73"/>
  <c r="F123" i="73" s="1"/>
  <c r="D123" i="73"/>
  <c r="E122" i="73"/>
  <c r="F122" i="73" s="1"/>
  <c r="D122" i="73"/>
  <c r="E121" i="73"/>
  <c r="F121" i="73" s="1"/>
  <c r="D121" i="73"/>
  <c r="E120" i="73"/>
  <c r="F120" i="73" s="1"/>
  <c r="D120" i="73"/>
  <c r="E119" i="73"/>
  <c r="F119" i="73" s="1"/>
  <c r="D119" i="73"/>
  <c r="E118" i="73"/>
  <c r="F118" i="73" s="1"/>
  <c r="D118" i="73"/>
  <c r="E117" i="73"/>
  <c r="F117" i="73" s="1"/>
  <c r="D117" i="73"/>
  <c r="E116" i="73"/>
  <c r="F116" i="73" s="1"/>
  <c r="D116" i="73"/>
  <c r="E115" i="73"/>
  <c r="F115" i="73" s="1"/>
  <c r="D115" i="73"/>
  <c r="E114" i="73"/>
  <c r="F114" i="73" s="1"/>
  <c r="D114" i="73"/>
  <c r="E113" i="73"/>
  <c r="F113" i="73" s="1"/>
  <c r="E112" i="73"/>
  <c r="F112" i="73" s="1"/>
  <c r="D112" i="73"/>
  <c r="E111" i="73"/>
  <c r="F111" i="73" s="1"/>
  <c r="E110" i="73"/>
  <c r="F110" i="73" s="1"/>
  <c r="D110" i="73"/>
  <c r="E109" i="73"/>
  <c r="F109" i="73" s="1"/>
  <c r="D109" i="73"/>
  <c r="E108" i="73"/>
  <c r="F108" i="73" s="1"/>
  <c r="D108" i="73"/>
  <c r="E107" i="73"/>
  <c r="F107" i="73" s="1"/>
  <c r="D107" i="73"/>
  <c r="E106" i="73"/>
  <c r="F106" i="73" s="1"/>
  <c r="D106" i="73"/>
  <c r="E105" i="73"/>
  <c r="F105" i="73" s="1"/>
  <c r="D105" i="73"/>
  <c r="E104" i="73"/>
  <c r="F104" i="73" s="1"/>
  <c r="D104" i="73"/>
  <c r="E103" i="73"/>
  <c r="F103" i="73" s="1"/>
  <c r="D103" i="73"/>
  <c r="E102" i="73"/>
  <c r="F102" i="73" s="1"/>
  <c r="D102" i="73"/>
  <c r="E101" i="73"/>
  <c r="F101" i="73" s="1"/>
  <c r="D101" i="73"/>
  <c r="E100" i="73"/>
  <c r="F100" i="73" s="1"/>
  <c r="D100" i="73"/>
  <c r="E99" i="73"/>
  <c r="F99" i="73" s="1"/>
  <c r="D99" i="73"/>
  <c r="E98" i="73"/>
  <c r="F98" i="73" s="1"/>
  <c r="D98" i="73"/>
  <c r="E97" i="73"/>
  <c r="F97" i="73" s="1"/>
  <c r="D97" i="73"/>
  <c r="E96" i="73"/>
  <c r="F96" i="73" s="1"/>
  <c r="D96" i="73"/>
  <c r="E95" i="73"/>
  <c r="F95" i="73" s="1"/>
  <c r="D95" i="73"/>
  <c r="E94" i="73"/>
  <c r="F94" i="73" s="1"/>
  <c r="D94" i="73"/>
  <c r="E93" i="73"/>
  <c r="F93" i="73" s="1"/>
  <c r="D93" i="73"/>
  <c r="E92" i="73"/>
  <c r="F92" i="73" s="1"/>
  <c r="D92" i="73"/>
  <c r="E91" i="73"/>
  <c r="F91" i="73" s="1"/>
  <c r="D91" i="73"/>
  <c r="E90" i="73"/>
  <c r="F90" i="73" s="1"/>
  <c r="D90" i="73"/>
  <c r="E89" i="73"/>
  <c r="F89" i="73" s="1"/>
  <c r="D89" i="73"/>
  <c r="E88" i="73"/>
  <c r="F88" i="73" s="1"/>
  <c r="D88" i="73"/>
  <c r="E87" i="73"/>
  <c r="F87" i="73" s="1"/>
  <c r="D87" i="73"/>
  <c r="E86" i="73"/>
  <c r="F86" i="73" s="1"/>
  <c r="D86" i="73"/>
  <c r="E85" i="73"/>
  <c r="F85" i="73" s="1"/>
  <c r="D85" i="73"/>
  <c r="E84" i="73"/>
  <c r="F84" i="73" s="1"/>
  <c r="D84" i="73"/>
  <c r="E83" i="73"/>
  <c r="F83" i="73" s="1"/>
  <c r="D83" i="73"/>
  <c r="E82" i="73"/>
  <c r="F82" i="73" s="1"/>
  <c r="D82" i="73"/>
  <c r="E81" i="73"/>
  <c r="F81" i="73" s="1"/>
  <c r="D81" i="73"/>
  <c r="E80" i="73"/>
  <c r="F80" i="73" s="1"/>
  <c r="D80" i="73"/>
  <c r="E79" i="73"/>
  <c r="F79" i="73" s="1"/>
  <c r="D79" i="73"/>
  <c r="E78" i="73"/>
  <c r="F78" i="73" s="1"/>
  <c r="D78" i="73"/>
  <c r="E77" i="73"/>
  <c r="F77" i="73" s="1"/>
  <c r="D77" i="73"/>
  <c r="E76" i="73"/>
  <c r="F76" i="73" s="1"/>
  <c r="D76" i="73"/>
  <c r="E75" i="73"/>
  <c r="F75" i="73" s="1"/>
  <c r="D75" i="73"/>
  <c r="E74" i="73"/>
  <c r="F74" i="73" s="1"/>
  <c r="D74" i="73"/>
  <c r="E73" i="73"/>
  <c r="F73" i="73" s="1"/>
  <c r="D73" i="73"/>
  <c r="E72" i="73"/>
  <c r="F72" i="73" s="1"/>
  <c r="D72" i="73"/>
  <c r="E71" i="73"/>
  <c r="F71" i="73" s="1"/>
  <c r="D71" i="73"/>
  <c r="E70" i="73"/>
  <c r="F70" i="73" s="1"/>
  <c r="D70" i="73"/>
  <c r="E69" i="73"/>
  <c r="F69" i="73" s="1"/>
  <c r="D69" i="73"/>
  <c r="E68" i="73"/>
  <c r="F68" i="73" s="1"/>
  <c r="D68" i="73"/>
  <c r="E67" i="73"/>
  <c r="F67" i="73" s="1"/>
  <c r="D67" i="73"/>
  <c r="E66" i="73"/>
  <c r="F66" i="73" s="1"/>
  <c r="D66" i="73"/>
  <c r="E65" i="73"/>
  <c r="F65" i="73" s="1"/>
  <c r="D65" i="73"/>
  <c r="E64" i="73"/>
  <c r="F64" i="73" s="1"/>
  <c r="D64" i="73"/>
  <c r="E63" i="73"/>
  <c r="F63" i="73" s="1"/>
  <c r="D63" i="73"/>
  <c r="E62" i="73"/>
  <c r="F62" i="73" s="1"/>
  <c r="D62" i="73"/>
  <c r="E61" i="73"/>
  <c r="F61" i="73" s="1"/>
  <c r="D61" i="73"/>
  <c r="E60" i="73"/>
  <c r="F60" i="73" s="1"/>
  <c r="D60" i="73"/>
  <c r="E59" i="73"/>
  <c r="F59" i="73" s="1"/>
  <c r="D59" i="73"/>
  <c r="E58" i="73"/>
  <c r="F58" i="73" s="1"/>
  <c r="D58" i="73"/>
  <c r="E57" i="73"/>
  <c r="F57" i="73" s="1"/>
  <c r="D57" i="73"/>
  <c r="E56" i="73"/>
  <c r="F56" i="73" s="1"/>
  <c r="D56" i="73"/>
  <c r="E55" i="73"/>
  <c r="F55" i="73" s="1"/>
  <c r="D55" i="73"/>
  <c r="E54" i="73"/>
  <c r="F54" i="73" s="1"/>
  <c r="D54" i="73"/>
  <c r="E53" i="73"/>
  <c r="F53" i="73" s="1"/>
  <c r="D53" i="73"/>
  <c r="E52" i="73"/>
  <c r="F52" i="73" s="1"/>
  <c r="D52" i="73"/>
  <c r="E51" i="73"/>
  <c r="F51" i="73" s="1"/>
  <c r="D51" i="73"/>
  <c r="E50" i="73"/>
  <c r="F50" i="73" s="1"/>
  <c r="D50" i="73"/>
  <c r="E49" i="73"/>
  <c r="F49" i="73" s="1"/>
  <c r="D49" i="73"/>
  <c r="E48" i="73"/>
  <c r="F48" i="73" s="1"/>
  <c r="D48" i="73"/>
  <c r="E47" i="73"/>
  <c r="F47" i="73" s="1"/>
  <c r="D47" i="73"/>
  <c r="E46" i="73"/>
  <c r="F46" i="73" s="1"/>
  <c r="D46" i="73"/>
  <c r="E45" i="73"/>
  <c r="F45" i="73" s="1"/>
  <c r="D45" i="73"/>
  <c r="E44" i="73"/>
  <c r="F44" i="73" s="1"/>
  <c r="D44" i="73"/>
  <c r="E43" i="73"/>
  <c r="F43" i="73" s="1"/>
  <c r="D43" i="73"/>
  <c r="E42" i="73"/>
  <c r="F42" i="73" s="1"/>
  <c r="D42" i="73"/>
  <c r="E41" i="73"/>
  <c r="F41" i="73" s="1"/>
  <c r="D41" i="73"/>
  <c r="E40" i="73"/>
  <c r="F40" i="73" s="1"/>
  <c r="D40" i="73"/>
  <c r="E39" i="73"/>
  <c r="F39" i="73" s="1"/>
  <c r="D39" i="73"/>
  <c r="E38" i="73"/>
  <c r="F38" i="73" s="1"/>
  <c r="D38" i="73"/>
  <c r="E37" i="73"/>
  <c r="F37" i="73" s="1"/>
  <c r="D37" i="73"/>
  <c r="E36" i="73"/>
  <c r="F36" i="73" s="1"/>
  <c r="D36" i="73"/>
  <c r="E35" i="73"/>
  <c r="F35" i="73" s="1"/>
  <c r="D35" i="73"/>
  <c r="E34" i="73"/>
  <c r="F34" i="73" s="1"/>
  <c r="D34" i="73"/>
  <c r="E33" i="73"/>
  <c r="F33" i="73" s="1"/>
  <c r="D33" i="73"/>
  <c r="E32" i="73"/>
  <c r="F32" i="73" s="1"/>
  <c r="D32" i="73"/>
  <c r="E31" i="73"/>
  <c r="F31" i="73" s="1"/>
  <c r="D31" i="73"/>
  <c r="E30" i="73"/>
  <c r="F30" i="73" s="1"/>
  <c r="D30" i="73"/>
  <c r="E29" i="73"/>
  <c r="F29" i="73" s="1"/>
  <c r="D29" i="73"/>
  <c r="E28" i="73"/>
  <c r="F28" i="73" s="1"/>
  <c r="D28" i="73"/>
  <c r="E27" i="73"/>
  <c r="F27" i="73" s="1"/>
  <c r="D27" i="73"/>
  <c r="E26" i="73"/>
  <c r="F26" i="73" s="1"/>
  <c r="D26" i="73"/>
  <c r="E25" i="73"/>
  <c r="F25" i="73" s="1"/>
  <c r="D25" i="73"/>
  <c r="E24" i="73"/>
  <c r="F24" i="73" s="1"/>
  <c r="D24" i="73"/>
  <c r="E23" i="73"/>
  <c r="F23" i="73" s="1"/>
  <c r="D23" i="73"/>
  <c r="E22" i="73"/>
  <c r="F22" i="73" s="1"/>
  <c r="D22" i="73"/>
  <c r="E21" i="73"/>
  <c r="F21" i="73" s="1"/>
  <c r="D21" i="73"/>
  <c r="E20" i="73"/>
  <c r="F20" i="73" s="1"/>
  <c r="D20" i="73"/>
  <c r="E19" i="73"/>
  <c r="F19" i="73" s="1"/>
  <c r="D19" i="73"/>
  <c r="E18" i="73"/>
  <c r="F18" i="73" s="1"/>
  <c r="D18" i="73"/>
  <c r="E17" i="73"/>
  <c r="F17" i="73" s="1"/>
  <c r="D17" i="73"/>
  <c r="E16" i="73"/>
  <c r="F16" i="73" s="1"/>
  <c r="D16" i="73"/>
  <c r="E15" i="73"/>
  <c r="F15" i="73" s="1"/>
  <c r="D15" i="73"/>
  <c r="E14" i="73"/>
  <c r="F14" i="73" s="1"/>
  <c r="D14" i="73"/>
  <c r="E13" i="73"/>
  <c r="F13" i="73" s="1"/>
  <c r="D13" i="73"/>
  <c r="E12" i="73"/>
  <c r="F12" i="73" s="1"/>
  <c r="D12" i="73"/>
  <c r="E11" i="73"/>
  <c r="F11" i="73" s="1"/>
  <c r="D11" i="73"/>
  <c r="E10" i="73"/>
  <c r="F10" i="73" s="1"/>
  <c r="D10" i="73"/>
  <c r="E9" i="73"/>
  <c r="F9" i="73" s="1"/>
  <c r="D9" i="73"/>
  <c r="E8" i="73"/>
  <c r="F8" i="73" s="1"/>
  <c r="D8" i="73"/>
  <c r="E7" i="73"/>
  <c r="F7" i="73" s="1"/>
  <c r="D7" i="73"/>
  <c r="E6" i="73"/>
  <c r="F6" i="73" s="1"/>
  <c r="D6" i="73"/>
  <c r="E5" i="73"/>
  <c r="F5" i="73" s="1"/>
  <c r="D5" i="73"/>
  <c r="E4" i="73"/>
  <c r="F4" i="73" s="1"/>
  <c r="D4" i="73"/>
  <c r="E3" i="73"/>
  <c r="F3" i="73" s="1"/>
  <c r="D3" i="73"/>
  <c r="E2" i="73"/>
  <c r="F2" i="73" s="1"/>
  <c r="D2" i="73"/>
  <c r="AI29" i="64"/>
  <c r="AI15" i="64" l="1"/>
  <c r="AI23" i="64"/>
  <c r="AI9" i="64"/>
  <c r="AI17" i="64"/>
  <c r="AI25" i="64"/>
  <c r="AI7" i="64"/>
  <c r="AK32" i="64" s="1"/>
  <c r="AI11" i="64"/>
  <c r="AI19" i="64"/>
  <c r="AI27" i="64"/>
  <c r="AI13" i="64"/>
  <c r="AI21" i="64"/>
  <c r="A34" i="71"/>
  <c r="A33" i="71"/>
  <c r="A32" i="71"/>
  <c r="A31" i="71"/>
  <c r="A30" i="71"/>
  <c r="A29" i="71"/>
  <c r="A28" i="71"/>
  <c r="A27" i="71"/>
  <c r="A24" i="71"/>
  <c r="A23" i="71"/>
  <c r="A22" i="71"/>
  <c r="A21" i="71"/>
  <c r="A20" i="71"/>
  <c r="A19" i="71"/>
  <c r="A18" i="71"/>
  <c r="A17" i="71"/>
  <c r="A16" i="71"/>
  <c r="A15" i="71"/>
  <c r="A14" i="71"/>
  <c r="A13" i="71"/>
  <c r="A12" i="71"/>
  <c r="A11" i="71"/>
  <c r="A10" i="71"/>
  <c r="A9" i="71"/>
  <c r="A8" i="71"/>
  <c r="A7" i="71"/>
  <c r="A6" i="71"/>
  <c r="A5" i="71"/>
  <c r="A4" i="71"/>
  <c r="A3" i="71"/>
  <c r="A2" i="71"/>
  <c r="A1" i="71"/>
  <c r="S1841" i="69"/>
  <c r="Q1841" i="69"/>
  <c r="R1841" i="69" s="1"/>
  <c r="P1841" i="69"/>
  <c r="O1841" i="69"/>
  <c r="N1841" i="69"/>
  <c r="Y1841" i="69" s="1"/>
  <c r="S1840" i="69"/>
  <c r="R1840" i="69"/>
  <c r="Q1840" i="69"/>
  <c r="O1840" i="69"/>
  <c r="P1840" i="69" s="1"/>
  <c r="N1840" i="69"/>
  <c r="Y1840" i="69" s="1"/>
  <c r="S1839" i="69"/>
  <c r="Q1839" i="69"/>
  <c r="R1839" i="69" s="1"/>
  <c r="O1839" i="69"/>
  <c r="P1839" i="69" s="1"/>
  <c r="N1839" i="69"/>
  <c r="Y1839" i="69" s="1"/>
  <c r="S1838" i="69"/>
  <c r="Q1838" i="69"/>
  <c r="R1838" i="69" s="1"/>
  <c r="O1838" i="69"/>
  <c r="P1838" i="69" s="1"/>
  <c r="N1838" i="69"/>
  <c r="Y1838" i="69" s="1"/>
  <c r="S1837" i="69"/>
  <c r="Q1837" i="69"/>
  <c r="R1837" i="69" s="1"/>
  <c r="O1837" i="69"/>
  <c r="P1837" i="69" s="1"/>
  <c r="N1837" i="69"/>
  <c r="Y1837" i="69" s="1"/>
  <c r="S1836" i="69"/>
  <c r="Q1836" i="69"/>
  <c r="R1836" i="69" s="1"/>
  <c r="O1836" i="69"/>
  <c r="P1836" i="69" s="1"/>
  <c r="N1836" i="69"/>
  <c r="Y1836" i="69" s="1"/>
  <c r="S1835" i="69"/>
  <c r="Q1835" i="69"/>
  <c r="R1835" i="69" s="1"/>
  <c r="P1835" i="69"/>
  <c r="O1835" i="69"/>
  <c r="N1835" i="69"/>
  <c r="Y1835" i="69" s="1"/>
  <c r="S1834" i="69"/>
  <c r="R1834" i="69"/>
  <c r="Q1834" i="69"/>
  <c r="O1834" i="69"/>
  <c r="P1834" i="69" s="1"/>
  <c r="N1834" i="69"/>
  <c r="Y1834" i="69" s="1"/>
  <c r="S1833" i="69"/>
  <c r="Q1833" i="69"/>
  <c r="R1833" i="69" s="1"/>
  <c r="O1833" i="69"/>
  <c r="P1833" i="69" s="1"/>
  <c r="N1833" i="69"/>
  <c r="Y1833" i="69" s="1"/>
  <c r="S1832" i="69"/>
  <c r="Q1832" i="69"/>
  <c r="R1832" i="69" s="1"/>
  <c r="O1832" i="69"/>
  <c r="P1832" i="69" s="1"/>
  <c r="N1832" i="69"/>
  <c r="Y1832" i="69" s="1"/>
  <c r="S1831" i="69"/>
  <c r="Q1831" i="69"/>
  <c r="R1831" i="69" s="1"/>
  <c r="P1831" i="69"/>
  <c r="O1831" i="69"/>
  <c r="N1831" i="69"/>
  <c r="Y1831" i="69" s="1"/>
  <c r="S1830" i="69"/>
  <c r="R1830" i="69"/>
  <c r="Q1830" i="69"/>
  <c r="O1830" i="69"/>
  <c r="P1830" i="69" s="1"/>
  <c r="N1830" i="69"/>
  <c r="Y1830" i="69" s="1"/>
  <c r="S1829" i="69"/>
  <c r="Q1829" i="69"/>
  <c r="R1829" i="69" s="1"/>
  <c r="O1829" i="69"/>
  <c r="P1829" i="69" s="1"/>
  <c r="N1829" i="69"/>
  <c r="Y1829" i="69" s="1"/>
  <c r="S1828" i="69"/>
  <c r="Q1828" i="69"/>
  <c r="R1828" i="69" s="1"/>
  <c r="O1828" i="69"/>
  <c r="P1828" i="69" s="1"/>
  <c r="N1828" i="69"/>
  <c r="Y1828" i="69" s="1"/>
  <c r="S1827" i="69"/>
  <c r="Q1827" i="69"/>
  <c r="R1827" i="69" s="1"/>
  <c r="P1827" i="69"/>
  <c r="O1827" i="69"/>
  <c r="N1827" i="69"/>
  <c r="Y1827" i="69" s="1"/>
  <c r="S1826" i="69"/>
  <c r="R1826" i="69"/>
  <c r="Q1826" i="69"/>
  <c r="O1826" i="69"/>
  <c r="P1826" i="69" s="1"/>
  <c r="N1826" i="69"/>
  <c r="Y1826" i="69" s="1"/>
  <c r="S1825" i="69"/>
  <c r="Q1825" i="69"/>
  <c r="R1825" i="69" s="1"/>
  <c r="O1825" i="69"/>
  <c r="P1825" i="69" s="1"/>
  <c r="N1825" i="69"/>
  <c r="Y1825" i="69" s="1"/>
  <c r="S1824" i="69"/>
  <c r="Q1824" i="69"/>
  <c r="R1824" i="69" s="1"/>
  <c r="O1824" i="69"/>
  <c r="P1824" i="69" s="1"/>
  <c r="N1824" i="69"/>
  <c r="Y1824" i="69" s="1"/>
  <c r="S1823" i="69"/>
  <c r="Q1823" i="69"/>
  <c r="R1823" i="69" s="1"/>
  <c r="P1823" i="69"/>
  <c r="O1823" i="69"/>
  <c r="N1823" i="69"/>
  <c r="Y1823" i="69" s="1"/>
  <c r="S1822" i="69"/>
  <c r="R1822" i="69"/>
  <c r="Q1822" i="69"/>
  <c r="O1822" i="69"/>
  <c r="P1822" i="69" s="1"/>
  <c r="N1822" i="69"/>
  <c r="Y1822" i="69" s="1"/>
  <c r="S1821" i="69"/>
  <c r="Q1821" i="69"/>
  <c r="R1821" i="69" s="1"/>
  <c r="O1821" i="69"/>
  <c r="P1821" i="69" s="1"/>
  <c r="N1821" i="69"/>
  <c r="Y1821" i="69" s="1"/>
  <c r="S1820" i="69"/>
  <c r="Q1820" i="69"/>
  <c r="R1820" i="69" s="1"/>
  <c r="O1820" i="69"/>
  <c r="P1820" i="69" s="1"/>
  <c r="N1820" i="69"/>
  <c r="Y1820" i="69" s="1"/>
  <c r="S1819" i="69"/>
  <c r="Q1819" i="69"/>
  <c r="R1819" i="69" s="1"/>
  <c r="P1819" i="69"/>
  <c r="O1819" i="69"/>
  <c r="N1819" i="69"/>
  <c r="Y1819" i="69" s="1"/>
  <c r="S1818" i="69"/>
  <c r="R1818" i="69"/>
  <c r="Q1818" i="69"/>
  <c r="O1818" i="69"/>
  <c r="P1818" i="69" s="1"/>
  <c r="N1818" i="69"/>
  <c r="Y1818" i="69" s="1"/>
  <c r="S1817" i="69"/>
  <c r="Q1817" i="69"/>
  <c r="R1817" i="69" s="1"/>
  <c r="O1817" i="69"/>
  <c r="P1817" i="69" s="1"/>
  <c r="N1817" i="69"/>
  <c r="Y1817" i="69" s="1"/>
  <c r="S1816" i="69"/>
  <c r="Q1816" i="69"/>
  <c r="R1816" i="69" s="1"/>
  <c r="O1816" i="69"/>
  <c r="P1816" i="69" s="1"/>
  <c r="N1816" i="69"/>
  <c r="Y1816" i="69" s="1"/>
  <c r="S1815" i="69"/>
  <c r="Q1815" i="69"/>
  <c r="R1815" i="69" s="1"/>
  <c r="P1815" i="69"/>
  <c r="O1815" i="69"/>
  <c r="N1815" i="69"/>
  <c r="Y1815" i="69" s="1"/>
  <c r="S1814" i="69"/>
  <c r="R1814" i="69"/>
  <c r="Q1814" i="69"/>
  <c r="O1814" i="69"/>
  <c r="P1814" i="69" s="1"/>
  <c r="N1814" i="69"/>
  <c r="Y1814" i="69" s="1"/>
  <c r="S1813" i="69"/>
  <c r="Q1813" i="69"/>
  <c r="R1813" i="69" s="1"/>
  <c r="O1813" i="69"/>
  <c r="P1813" i="69" s="1"/>
  <c r="N1813" i="69"/>
  <c r="Y1813" i="69" s="1"/>
  <c r="S1812" i="69"/>
  <c r="Q1812" i="69"/>
  <c r="R1812" i="69" s="1"/>
  <c r="O1812" i="69"/>
  <c r="P1812" i="69" s="1"/>
  <c r="N1812" i="69"/>
  <c r="Y1812" i="69" s="1"/>
  <c r="S1811" i="69"/>
  <c r="Q1811" i="69"/>
  <c r="R1811" i="69" s="1"/>
  <c r="P1811" i="69"/>
  <c r="O1811" i="69"/>
  <c r="N1811" i="69"/>
  <c r="Y1811" i="69" s="1"/>
  <c r="S1810" i="69"/>
  <c r="R1810" i="69"/>
  <c r="Q1810" i="69"/>
  <c r="O1810" i="69"/>
  <c r="P1810" i="69" s="1"/>
  <c r="N1810" i="69"/>
  <c r="Y1810" i="69" s="1"/>
  <c r="S1809" i="69"/>
  <c r="Q1809" i="69"/>
  <c r="R1809" i="69" s="1"/>
  <c r="O1809" i="69"/>
  <c r="P1809" i="69" s="1"/>
  <c r="N1809" i="69"/>
  <c r="Y1809" i="69" s="1"/>
  <c r="S1808" i="69"/>
  <c r="Q1808" i="69"/>
  <c r="R1808" i="69" s="1"/>
  <c r="O1808" i="69"/>
  <c r="P1808" i="69" s="1"/>
  <c r="N1808" i="69"/>
  <c r="Y1808" i="69" s="1"/>
  <c r="S1807" i="69"/>
  <c r="Q1807" i="69"/>
  <c r="R1807" i="69" s="1"/>
  <c r="P1807" i="69"/>
  <c r="O1807" i="69"/>
  <c r="N1807" i="69"/>
  <c r="Y1807" i="69" s="1"/>
  <c r="S1806" i="69"/>
  <c r="R1806" i="69"/>
  <c r="Q1806" i="69"/>
  <c r="O1806" i="69"/>
  <c r="P1806" i="69" s="1"/>
  <c r="N1806" i="69"/>
  <c r="Y1806" i="69" s="1"/>
  <c r="S1805" i="69"/>
  <c r="Q1805" i="69"/>
  <c r="R1805" i="69" s="1"/>
  <c r="O1805" i="69"/>
  <c r="P1805" i="69" s="1"/>
  <c r="N1805" i="69"/>
  <c r="Y1805" i="69" s="1"/>
  <c r="S1804" i="69"/>
  <c r="Q1804" i="69"/>
  <c r="R1804" i="69" s="1"/>
  <c r="O1804" i="69"/>
  <c r="P1804" i="69" s="1"/>
  <c r="N1804" i="69"/>
  <c r="Y1804" i="69" s="1"/>
  <c r="S1803" i="69"/>
  <c r="Q1803" i="69"/>
  <c r="R1803" i="69" s="1"/>
  <c r="P1803" i="69"/>
  <c r="O1803" i="69"/>
  <c r="N1803" i="69"/>
  <c r="Y1803" i="69" s="1"/>
  <c r="S1802" i="69"/>
  <c r="R1802" i="69"/>
  <c r="Q1802" i="69"/>
  <c r="O1802" i="69"/>
  <c r="P1802" i="69" s="1"/>
  <c r="N1802" i="69"/>
  <c r="Y1802" i="69" s="1"/>
  <c r="S1801" i="69"/>
  <c r="Q1801" i="69"/>
  <c r="R1801" i="69" s="1"/>
  <c r="O1801" i="69"/>
  <c r="P1801" i="69" s="1"/>
  <c r="N1801" i="69"/>
  <c r="Y1801" i="69" s="1"/>
  <c r="S1800" i="69"/>
  <c r="Q1800" i="69"/>
  <c r="R1800" i="69" s="1"/>
  <c r="O1800" i="69"/>
  <c r="P1800" i="69" s="1"/>
  <c r="N1800" i="69"/>
  <c r="Y1800" i="69" s="1"/>
  <c r="S1799" i="69"/>
  <c r="Q1799" i="69"/>
  <c r="R1799" i="69" s="1"/>
  <c r="O1799" i="69"/>
  <c r="P1799" i="69" s="1"/>
  <c r="N1799" i="69"/>
  <c r="Y1799" i="69" s="1"/>
  <c r="S1798" i="69"/>
  <c r="Q1798" i="69"/>
  <c r="R1798" i="69" s="1"/>
  <c r="O1798" i="69"/>
  <c r="P1798" i="69" s="1"/>
  <c r="N1798" i="69"/>
  <c r="Y1798" i="69" s="1"/>
  <c r="S1797" i="69"/>
  <c r="Q1797" i="69"/>
  <c r="R1797" i="69" s="1"/>
  <c r="O1797" i="69"/>
  <c r="P1797" i="69" s="1"/>
  <c r="N1797" i="69"/>
  <c r="Y1797" i="69" s="1"/>
  <c r="S1796" i="69"/>
  <c r="Q1796" i="69"/>
  <c r="R1796" i="69" s="1"/>
  <c r="O1796" i="69"/>
  <c r="P1796" i="69" s="1"/>
  <c r="N1796" i="69"/>
  <c r="Y1796" i="69" s="1"/>
  <c r="S1795" i="69"/>
  <c r="Q1795" i="69"/>
  <c r="R1795" i="69" s="1"/>
  <c r="O1795" i="69"/>
  <c r="P1795" i="69" s="1"/>
  <c r="N1795" i="69"/>
  <c r="Y1795" i="69" s="1"/>
  <c r="S1794" i="69"/>
  <c r="Q1794" i="69"/>
  <c r="R1794" i="69" s="1"/>
  <c r="O1794" i="69"/>
  <c r="P1794" i="69" s="1"/>
  <c r="N1794" i="69"/>
  <c r="Y1794" i="69" s="1"/>
  <c r="S1793" i="69"/>
  <c r="Q1793" i="69"/>
  <c r="R1793" i="69" s="1"/>
  <c r="O1793" i="69"/>
  <c r="P1793" i="69" s="1"/>
  <c r="N1793" i="69"/>
  <c r="Y1793" i="69" s="1"/>
  <c r="S1792" i="69"/>
  <c r="Q1792" i="69"/>
  <c r="R1792" i="69" s="1"/>
  <c r="O1792" i="69"/>
  <c r="P1792" i="69" s="1"/>
  <c r="N1792" i="69"/>
  <c r="Y1792" i="69" s="1"/>
  <c r="S1791" i="69"/>
  <c r="Q1791" i="69"/>
  <c r="R1791" i="69" s="1"/>
  <c r="O1791" i="69"/>
  <c r="P1791" i="69" s="1"/>
  <c r="N1791" i="69"/>
  <c r="Y1791" i="69" s="1"/>
  <c r="S1790" i="69"/>
  <c r="Q1790" i="69"/>
  <c r="R1790" i="69" s="1"/>
  <c r="O1790" i="69"/>
  <c r="P1790" i="69" s="1"/>
  <c r="N1790" i="69"/>
  <c r="Y1790" i="69" s="1"/>
  <c r="S1789" i="69"/>
  <c r="Q1789" i="69"/>
  <c r="R1789" i="69" s="1"/>
  <c r="O1789" i="69"/>
  <c r="P1789" i="69" s="1"/>
  <c r="N1789" i="69"/>
  <c r="Y1789" i="69" s="1"/>
  <c r="S1788" i="69"/>
  <c r="Q1788" i="69"/>
  <c r="R1788" i="69" s="1"/>
  <c r="O1788" i="69"/>
  <c r="P1788" i="69" s="1"/>
  <c r="N1788" i="69"/>
  <c r="Y1788" i="69" s="1"/>
  <c r="S1787" i="69"/>
  <c r="Q1787" i="69"/>
  <c r="R1787" i="69" s="1"/>
  <c r="O1787" i="69"/>
  <c r="P1787" i="69" s="1"/>
  <c r="N1787" i="69"/>
  <c r="Y1787" i="69" s="1"/>
  <c r="S1786" i="69"/>
  <c r="Q1786" i="69"/>
  <c r="R1786" i="69" s="1"/>
  <c r="O1786" i="69"/>
  <c r="P1786" i="69" s="1"/>
  <c r="N1786" i="69"/>
  <c r="Y1786" i="69" s="1"/>
  <c r="S1785" i="69"/>
  <c r="Q1785" i="69"/>
  <c r="R1785" i="69" s="1"/>
  <c r="O1785" i="69"/>
  <c r="P1785" i="69" s="1"/>
  <c r="N1785" i="69"/>
  <c r="Y1785" i="69" s="1"/>
  <c r="S1784" i="69"/>
  <c r="Q1784" i="69"/>
  <c r="R1784" i="69" s="1"/>
  <c r="O1784" i="69"/>
  <c r="P1784" i="69" s="1"/>
  <c r="N1784" i="69"/>
  <c r="Y1784" i="69" s="1"/>
  <c r="S1783" i="69"/>
  <c r="Q1783" i="69"/>
  <c r="R1783" i="69" s="1"/>
  <c r="O1783" i="69"/>
  <c r="P1783" i="69" s="1"/>
  <c r="N1783" i="69"/>
  <c r="Y1783" i="69" s="1"/>
  <c r="S1782" i="69"/>
  <c r="Q1782" i="69"/>
  <c r="R1782" i="69" s="1"/>
  <c r="O1782" i="69"/>
  <c r="P1782" i="69" s="1"/>
  <c r="N1782" i="69"/>
  <c r="Y1782" i="69" s="1"/>
  <c r="S1781" i="69"/>
  <c r="Q1781" i="69"/>
  <c r="R1781" i="69" s="1"/>
  <c r="O1781" i="69"/>
  <c r="P1781" i="69" s="1"/>
  <c r="N1781" i="69"/>
  <c r="Y1781" i="69" s="1"/>
  <c r="S1780" i="69"/>
  <c r="Q1780" i="69"/>
  <c r="R1780" i="69" s="1"/>
  <c r="O1780" i="69"/>
  <c r="P1780" i="69" s="1"/>
  <c r="N1780" i="69"/>
  <c r="Y1780" i="69" s="1"/>
  <c r="S1779" i="69"/>
  <c r="Q1779" i="69"/>
  <c r="R1779" i="69" s="1"/>
  <c r="O1779" i="69"/>
  <c r="P1779" i="69" s="1"/>
  <c r="N1779" i="69"/>
  <c r="Y1779" i="69" s="1"/>
  <c r="S1778" i="69"/>
  <c r="Q1778" i="69"/>
  <c r="R1778" i="69" s="1"/>
  <c r="O1778" i="69"/>
  <c r="P1778" i="69" s="1"/>
  <c r="N1778" i="69"/>
  <c r="Y1778" i="69" s="1"/>
  <c r="S1777" i="69"/>
  <c r="Q1777" i="69"/>
  <c r="R1777" i="69" s="1"/>
  <c r="O1777" i="69"/>
  <c r="P1777" i="69" s="1"/>
  <c r="N1777" i="69"/>
  <c r="Y1777" i="69" s="1"/>
  <c r="S1776" i="69"/>
  <c r="Q1776" i="69"/>
  <c r="R1776" i="69" s="1"/>
  <c r="O1776" i="69"/>
  <c r="P1776" i="69" s="1"/>
  <c r="N1776" i="69"/>
  <c r="Y1776" i="69" s="1"/>
  <c r="S1775" i="69"/>
  <c r="Q1775" i="69"/>
  <c r="R1775" i="69" s="1"/>
  <c r="O1775" i="69"/>
  <c r="P1775" i="69" s="1"/>
  <c r="N1775" i="69"/>
  <c r="Y1775" i="69" s="1"/>
  <c r="S1774" i="69"/>
  <c r="Q1774" i="69"/>
  <c r="R1774" i="69" s="1"/>
  <c r="O1774" i="69"/>
  <c r="P1774" i="69" s="1"/>
  <c r="N1774" i="69"/>
  <c r="Y1774" i="69" s="1"/>
  <c r="S1773" i="69"/>
  <c r="Q1773" i="69"/>
  <c r="R1773" i="69" s="1"/>
  <c r="O1773" i="69"/>
  <c r="P1773" i="69" s="1"/>
  <c r="N1773" i="69"/>
  <c r="Y1773" i="69" s="1"/>
  <c r="S1772" i="69"/>
  <c r="Q1772" i="69"/>
  <c r="R1772" i="69" s="1"/>
  <c r="O1772" i="69"/>
  <c r="P1772" i="69" s="1"/>
  <c r="N1772" i="69"/>
  <c r="Y1772" i="69" s="1"/>
  <c r="S1771" i="69"/>
  <c r="Q1771" i="69"/>
  <c r="R1771" i="69" s="1"/>
  <c r="O1771" i="69"/>
  <c r="P1771" i="69" s="1"/>
  <c r="N1771" i="69"/>
  <c r="Y1771" i="69" s="1"/>
  <c r="S1770" i="69"/>
  <c r="Q1770" i="69"/>
  <c r="R1770" i="69" s="1"/>
  <c r="O1770" i="69"/>
  <c r="P1770" i="69" s="1"/>
  <c r="N1770" i="69"/>
  <c r="Y1770" i="69" s="1"/>
  <c r="S1769" i="69"/>
  <c r="Q1769" i="69"/>
  <c r="R1769" i="69" s="1"/>
  <c r="O1769" i="69"/>
  <c r="P1769" i="69" s="1"/>
  <c r="N1769" i="69"/>
  <c r="Y1769" i="69" s="1"/>
  <c r="S1768" i="69"/>
  <c r="Q1768" i="69"/>
  <c r="R1768" i="69" s="1"/>
  <c r="O1768" i="69"/>
  <c r="P1768" i="69" s="1"/>
  <c r="N1768" i="69"/>
  <c r="Y1768" i="69" s="1"/>
  <c r="S1767" i="69"/>
  <c r="Q1767" i="69"/>
  <c r="R1767" i="69" s="1"/>
  <c r="O1767" i="69"/>
  <c r="P1767" i="69" s="1"/>
  <c r="N1767" i="69"/>
  <c r="Y1767" i="69" s="1"/>
  <c r="S1766" i="69"/>
  <c r="Q1766" i="69"/>
  <c r="R1766" i="69" s="1"/>
  <c r="O1766" i="69"/>
  <c r="P1766" i="69" s="1"/>
  <c r="N1766" i="69"/>
  <c r="Y1766" i="69" s="1"/>
  <c r="S1765" i="69"/>
  <c r="Q1765" i="69"/>
  <c r="R1765" i="69" s="1"/>
  <c r="O1765" i="69"/>
  <c r="P1765" i="69" s="1"/>
  <c r="N1765" i="69"/>
  <c r="Y1765" i="69" s="1"/>
  <c r="S1764" i="69"/>
  <c r="Q1764" i="69"/>
  <c r="R1764" i="69" s="1"/>
  <c r="O1764" i="69"/>
  <c r="P1764" i="69" s="1"/>
  <c r="N1764" i="69"/>
  <c r="Y1764" i="69" s="1"/>
  <c r="S1763" i="69"/>
  <c r="Q1763" i="69"/>
  <c r="R1763" i="69" s="1"/>
  <c r="O1763" i="69"/>
  <c r="P1763" i="69" s="1"/>
  <c r="N1763" i="69"/>
  <c r="Y1763" i="69" s="1"/>
  <c r="S1762" i="69"/>
  <c r="Q1762" i="69"/>
  <c r="R1762" i="69" s="1"/>
  <c r="O1762" i="69"/>
  <c r="P1762" i="69" s="1"/>
  <c r="N1762" i="69"/>
  <c r="Y1762" i="69" s="1"/>
  <c r="S1761" i="69"/>
  <c r="Q1761" i="69"/>
  <c r="R1761" i="69" s="1"/>
  <c r="O1761" i="69"/>
  <c r="P1761" i="69" s="1"/>
  <c r="N1761" i="69"/>
  <c r="Y1761" i="69" s="1"/>
  <c r="S1760" i="69"/>
  <c r="Q1760" i="69"/>
  <c r="R1760" i="69" s="1"/>
  <c r="O1760" i="69"/>
  <c r="P1760" i="69" s="1"/>
  <c r="N1760" i="69"/>
  <c r="Y1760" i="69" s="1"/>
  <c r="S1759" i="69"/>
  <c r="Q1759" i="69"/>
  <c r="R1759" i="69" s="1"/>
  <c r="O1759" i="69"/>
  <c r="P1759" i="69" s="1"/>
  <c r="N1759" i="69"/>
  <c r="Y1759" i="69" s="1"/>
  <c r="S1758" i="69"/>
  <c r="Q1758" i="69"/>
  <c r="R1758" i="69" s="1"/>
  <c r="O1758" i="69"/>
  <c r="P1758" i="69" s="1"/>
  <c r="N1758" i="69"/>
  <c r="Y1758" i="69" s="1"/>
  <c r="S1757" i="69"/>
  <c r="Q1757" i="69"/>
  <c r="R1757" i="69" s="1"/>
  <c r="O1757" i="69"/>
  <c r="P1757" i="69" s="1"/>
  <c r="N1757" i="69"/>
  <c r="Y1757" i="69" s="1"/>
  <c r="S1756" i="69"/>
  <c r="Q1756" i="69"/>
  <c r="R1756" i="69" s="1"/>
  <c r="O1756" i="69"/>
  <c r="P1756" i="69" s="1"/>
  <c r="N1756" i="69"/>
  <c r="Y1756" i="69" s="1"/>
  <c r="S1755" i="69"/>
  <c r="Q1755" i="69"/>
  <c r="R1755" i="69" s="1"/>
  <c r="O1755" i="69"/>
  <c r="P1755" i="69" s="1"/>
  <c r="N1755" i="69"/>
  <c r="Y1755" i="69" s="1"/>
  <c r="S1754" i="69"/>
  <c r="Q1754" i="69"/>
  <c r="R1754" i="69" s="1"/>
  <c r="O1754" i="69"/>
  <c r="P1754" i="69" s="1"/>
  <c r="N1754" i="69"/>
  <c r="Y1754" i="69" s="1"/>
  <c r="S1753" i="69"/>
  <c r="Q1753" i="69"/>
  <c r="R1753" i="69" s="1"/>
  <c r="O1753" i="69"/>
  <c r="P1753" i="69" s="1"/>
  <c r="N1753" i="69"/>
  <c r="Y1753" i="69" s="1"/>
  <c r="S1752" i="69"/>
  <c r="Q1752" i="69"/>
  <c r="R1752" i="69" s="1"/>
  <c r="O1752" i="69"/>
  <c r="P1752" i="69" s="1"/>
  <c r="N1752" i="69"/>
  <c r="Y1752" i="69" s="1"/>
  <c r="S1751" i="69"/>
  <c r="Q1751" i="69"/>
  <c r="R1751" i="69" s="1"/>
  <c r="O1751" i="69"/>
  <c r="P1751" i="69" s="1"/>
  <c r="N1751" i="69"/>
  <c r="Y1751" i="69" s="1"/>
  <c r="S1750" i="69"/>
  <c r="Q1750" i="69"/>
  <c r="R1750" i="69" s="1"/>
  <c r="O1750" i="69"/>
  <c r="P1750" i="69" s="1"/>
  <c r="N1750" i="69"/>
  <c r="Y1750" i="69" s="1"/>
  <c r="S1749" i="69"/>
  <c r="Q1749" i="69"/>
  <c r="R1749" i="69" s="1"/>
  <c r="O1749" i="69"/>
  <c r="P1749" i="69" s="1"/>
  <c r="N1749" i="69"/>
  <c r="Y1749" i="69" s="1"/>
  <c r="S1748" i="69"/>
  <c r="Q1748" i="69"/>
  <c r="R1748" i="69" s="1"/>
  <c r="O1748" i="69"/>
  <c r="P1748" i="69" s="1"/>
  <c r="N1748" i="69"/>
  <c r="Y1748" i="69" s="1"/>
  <c r="S1747" i="69"/>
  <c r="Q1747" i="69"/>
  <c r="R1747" i="69" s="1"/>
  <c r="O1747" i="69"/>
  <c r="P1747" i="69" s="1"/>
  <c r="N1747" i="69"/>
  <c r="Y1747" i="69" s="1"/>
  <c r="S1746" i="69"/>
  <c r="Q1746" i="69"/>
  <c r="R1746" i="69" s="1"/>
  <c r="O1746" i="69"/>
  <c r="P1746" i="69" s="1"/>
  <c r="N1746" i="69"/>
  <c r="Y1746" i="69" s="1"/>
  <c r="S1745" i="69"/>
  <c r="Q1745" i="69"/>
  <c r="R1745" i="69" s="1"/>
  <c r="O1745" i="69"/>
  <c r="P1745" i="69" s="1"/>
  <c r="N1745" i="69"/>
  <c r="Y1745" i="69" s="1"/>
  <c r="S1744" i="69"/>
  <c r="Q1744" i="69"/>
  <c r="R1744" i="69" s="1"/>
  <c r="O1744" i="69"/>
  <c r="P1744" i="69" s="1"/>
  <c r="N1744" i="69"/>
  <c r="Y1744" i="69" s="1"/>
  <c r="S1743" i="69"/>
  <c r="Q1743" i="69"/>
  <c r="R1743" i="69" s="1"/>
  <c r="O1743" i="69"/>
  <c r="P1743" i="69" s="1"/>
  <c r="N1743" i="69"/>
  <c r="Y1743" i="69" s="1"/>
  <c r="S1742" i="69"/>
  <c r="Q1742" i="69"/>
  <c r="R1742" i="69" s="1"/>
  <c r="O1742" i="69"/>
  <c r="P1742" i="69" s="1"/>
  <c r="N1742" i="69"/>
  <c r="Y1742" i="69" s="1"/>
  <c r="S1741" i="69"/>
  <c r="Q1741" i="69"/>
  <c r="R1741" i="69" s="1"/>
  <c r="O1741" i="69"/>
  <c r="P1741" i="69" s="1"/>
  <c r="N1741" i="69"/>
  <c r="Y1741" i="69" s="1"/>
  <c r="S1740" i="69"/>
  <c r="Q1740" i="69"/>
  <c r="R1740" i="69" s="1"/>
  <c r="O1740" i="69"/>
  <c r="P1740" i="69" s="1"/>
  <c r="N1740" i="69"/>
  <c r="Y1740" i="69" s="1"/>
  <c r="S1739" i="69"/>
  <c r="Q1739" i="69"/>
  <c r="R1739" i="69" s="1"/>
  <c r="O1739" i="69"/>
  <c r="P1739" i="69" s="1"/>
  <c r="N1739" i="69"/>
  <c r="Y1739" i="69" s="1"/>
  <c r="S1738" i="69"/>
  <c r="Q1738" i="69"/>
  <c r="R1738" i="69" s="1"/>
  <c r="O1738" i="69"/>
  <c r="P1738" i="69" s="1"/>
  <c r="N1738" i="69"/>
  <c r="Y1738" i="69" s="1"/>
  <c r="S1737" i="69"/>
  <c r="Q1737" i="69"/>
  <c r="R1737" i="69" s="1"/>
  <c r="O1737" i="69"/>
  <c r="P1737" i="69" s="1"/>
  <c r="N1737" i="69"/>
  <c r="Y1737" i="69" s="1"/>
  <c r="S1736" i="69"/>
  <c r="Q1736" i="69"/>
  <c r="R1736" i="69" s="1"/>
  <c r="O1736" i="69"/>
  <c r="P1736" i="69" s="1"/>
  <c r="N1736" i="69"/>
  <c r="Y1736" i="69" s="1"/>
  <c r="S1735" i="69"/>
  <c r="Q1735" i="69"/>
  <c r="R1735" i="69" s="1"/>
  <c r="O1735" i="69"/>
  <c r="P1735" i="69" s="1"/>
  <c r="N1735" i="69"/>
  <c r="Y1735" i="69" s="1"/>
  <c r="S1734" i="69"/>
  <c r="Q1734" i="69"/>
  <c r="R1734" i="69" s="1"/>
  <c r="O1734" i="69"/>
  <c r="P1734" i="69" s="1"/>
  <c r="N1734" i="69"/>
  <c r="Y1734" i="69" s="1"/>
  <c r="S1733" i="69"/>
  <c r="Q1733" i="69"/>
  <c r="R1733" i="69" s="1"/>
  <c r="O1733" i="69"/>
  <c r="P1733" i="69" s="1"/>
  <c r="N1733" i="69"/>
  <c r="Y1733" i="69" s="1"/>
  <c r="S1732" i="69"/>
  <c r="Q1732" i="69"/>
  <c r="R1732" i="69" s="1"/>
  <c r="O1732" i="69"/>
  <c r="P1732" i="69" s="1"/>
  <c r="N1732" i="69"/>
  <c r="Y1732" i="69" s="1"/>
  <c r="S1731" i="69"/>
  <c r="Q1731" i="69"/>
  <c r="R1731" i="69" s="1"/>
  <c r="O1731" i="69"/>
  <c r="P1731" i="69" s="1"/>
  <c r="N1731" i="69"/>
  <c r="Y1731" i="69" s="1"/>
  <c r="S1730" i="69"/>
  <c r="Q1730" i="69"/>
  <c r="R1730" i="69" s="1"/>
  <c r="O1730" i="69"/>
  <c r="P1730" i="69" s="1"/>
  <c r="N1730" i="69"/>
  <c r="Y1730" i="69" s="1"/>
  <c r="S1729" i="69"/>
  <c r="Q1729" i="69"/>
  <c r="R1729" i="69" s="1"/>
  <c r="O1729" i="69"/>
  <c r="P1729" i="69" s="1"/>
  <c r="N1729" i="69"/>
  <c r="Y1729" i="69" s="1"/>
  <c r="S1728" i="69"/>
  <c r="Q1728" i="69"/>
  <c r="R1728" i="69" s="1"/>
  <c r="O1728" i="69"/>
  <c r="P1728" i="69" s="1"/>
  <c r="N1728" i="69"/>
  <c r="Y1728" i="69" s="1"/>
  <c r="S1727" i="69"/>
  <c r="Q1727" i="69"/>
  <c r="R1727" i="69" s="1"/>
  <c r="O1727" i="69"/>
  <c r="P1727" i="69" s="1"/>
  <c r="N1727" i="69"/>
  <c r="Y1727" i="69" s="1"/>
  <c r="S1726" i="69"/>
  <c r="Q1726" i="69"/>
  <c r="R1726" i="69" s="1"/>
  <c r="O1726" i="69"/>
  <c r="P1726" i="69" s="1"/>
  <c r="N1726" i="69"/>
  <c r="Y1726" i="69" s="1"/>
  <c r="S1725" i="69"/>
  <c r="Q1725" i="69"/>
  <c r="R1725" i="69" s="1"/>
  <c r="O1725" i="69"/>
  <c r="P1725" i="69" s="1"/>
  <c r="N1725" i="69"/>
  <c r="Y1725" i="69" s="1"/>
  <c r="S1724" i="69"/>
  <c r="Q1724" i="69"/>
  <c r="R1724" i="69" s="1"/>
  <c r="O1724" i="69"/>
  <c r="P1724" i="69" s="1"/>
  <c r="N1724" i="69"/>
  <c r="Y1724" i="69" s="1"/>
  <c r="S1723" i="69"/>
  <c r="Q1723" i="69"/>
  <c r="R1723" i="69" s="1"/>
  <c r="O1723" i="69"/>
  <c r="P1723" i="69" s="1"/>
  <c r="N1723" i="69"/>
  <c r="Y1723" i="69" s="1"/>
  <c r="S1722" i="69"/>
  <c r="Q1722" i="69"/>
  <c r="R1722" i="69" s="1"/>
  <c r="O1722" i="69"/>
  <c r="P1722" i="69" s="1"/>
  <c r="N1722" i="69"/>
  <c r="Y1722" i="69" s="1"/>
  <c r="S1721" i="69"/>
  <c r="Q1721" i="69"/>
  <c r="R1721" i="69" s="1"/>
  <c r="O1721" i="69"/>
  <c r="P1721" i="69" s="1"/>
  <c r="N1721" i="69"/>
  <c r="Y1721" i="69" s="1"/>
  <c r="S1720" i="69"/>
  <c r="Q1720" i="69"/>
  <c r="R1720" i="69" s="1"/>
  <c r="O1720" i="69"/>
  <c r="P1720" i="69" s="1"/>
  <c r="N1720" i="69"/>
  <c r="Y1720" i="69" s="1"/>
  <c r="S1719" i="69"/>
  <c r="Q1719" i="69"/>
  <c r="R1719" i="69" s="1"/>
  <c r="O1719" i="69"/>
  <c r="P1719" i="69" s="1"/>
  <c r="N1719" i="69"/>
  <c r="Y1719" i="69" s="1"/>
  <c r="S1718" i="69"/>
  <c r="Q1718" i="69"/>
  <c r="R1718" i="69" s="1"/>
  <c r="O1718" i="69"/>
  <c r="P1718" i="69" s="1"/>
  <c r="N1718" i="69"/>
  <c r="Y1718" i="69" s="1"/>
  <c r="S1717" i="69"/>
  <c r="Q1717" i="69"/>
  <c r="R1717" i="69" s="1"/>
  <c r="O1717" i="69"/>
  <c r="P1717" i="69" s="1"/>
  <c r="N1717" i="69"/>
  <c r="Y1717" i="69" s="1"/>
  <c r="S1716" i="69"/>
  <c r="Q1716" i="69"/>
  <c r="R1716" i="69" s="1"/>
  <c r="O1716" i="69"/>
  <c r="P1716" i="69" s="1"/>
  <c r="N1716" i="69"/>
  <c r="Y1716" i="69" s="1"/>
  <c r="S1715" i="69"/>
  <c r="Q1715" i="69"/>
  <c r="R1715" i="69" s="1"/>
  <c r="O1715" i="69"/>
  <c r="P1715" i="69" s="1"/>
  <c r="N1715" i="69"/>
  <c r="Y1715" i="69" s="1"/>
  <c r="S1714" i="69"/>
  <c r="Q1714" i="69"/>
  <c r="R1714" i="69" s="1"/>
  <c r="O1714" i="69"/>
  <c r="P1714" i="69" s="1"/>
  <c r="N1714" i="69"/>
  <c r="Y1714" i="69" s="1"/>
  <c r="S1713" i="69"/>
  <c r="Q1713" i="69"/>
  <c r="R1713" i="69" s="1"/>
  <c r="O1713" i="69"/>
  <c r="P1713" i="69" s="1"/>
  <c r="N1713" i="69"/>
  <c r="Y1713" i="69" s="1"/>
  <c r="S1712" i="69"/>
  <c r="Q1712" i="69"/>
  <c r="R1712" i="69" s="1"/>
  <c r="O1712" i="69"/>
  <c r="P1712" i="69" s="1"/>
  <c r="N1712" i="69"/>
  <c r="Y1712" i="69" s="1"/>
  <c r="S1711" i="69"/>
  <c r="Q1711" i="69"/>
  <c r="R1711" i="69" s="1"/>
  <c r="O1711" i="69"/>
  <c r="P1711" i="69" s="1"/>
  <c r="N1711" i="69"/>
  <c r="Y1711" i="69" s="1"/>
  <c r="S1710" i="69"/>
  <c r="Q1710" i="69"/>
  <c r="R1710" i="69" s="1"/>
  <c r="O1710" i="69"/>
  <c r="P1710" i="69" s="1"/>
  <c r="N1710" i="69"/>
  <c r="Y1710" i="69" s="1"/>
  <c r="S1709" i="69"/>
  <c r="Q1709" i="69"/>
  <c r="R1709" i="69" s="1"/>
  <c r="O1709" i="69"/>
  <c r="P1709" i="69" s="1"/>
  <c r="N1709" i="69"/>
  <c r="Y1709" i="69" s="1"/>
  <c r="S1708" i="69"/>
  <c r="Q1708" i="69"/>
  <c r="R1708" i="69" s="1"/>
  <c r="O1708" i="69"/>
  <c r="P1708" i="69" s="1"/>
  <c r="N1708" i="69"/>
  <c r="Y1708" i="69" s="1"/>
  <c r="S1707" i="69"/>
  <c r="Q1707" i="69"/>
  <c r="R1707" i="69" s="1"/>
  <c r="O1707" i="69"/>
  <c r="P1707" i="69" s="1"/>
  <c r="N1707" i="69"/>
  <c r="Y1707" i="69" s="1"/>
  <c r="S1706" i="69"/>
  <c r="Q1706" i="69"/>
  <c r="R1706" i="69" s="1"/>
  <c r="O1706" i="69"/>
  <c r="P1706" i="69" s="1"/>
  <c r="N1706" i="69"/>
  <c r="Y1706" i="69" s="1"/>
  <c r="S1705" i="69"/>
  <c r="Q1705" i="69"/>
  <c r="R1705" i="69" s="1"/>
  <c r="O1705" i="69"/>
  <c r="P1705" i="69" s="1"/>
  <c r="N1705" i="69"/>
  <c r="Y1705" i="69" s="1"/>
  <c r="S1704" i="69"/>
  <c r="Q1704" i="69"/>
  <c r="R1704" i="69" s="1"/>
  <c r="O1704" i="69"/>
  <c r="P1704" i="69" s="1"/>
  <c r="N1704" i="69"/>
  <c r="Y1704" i="69" s="1"/>
  <c r="S1703" i="69"/>
  <c r="Q1703" i="69"/>
  <c r="R1703" i="69" s="1"/>
  <c r="O1703" i="69"/>
  <c r="P1703" i="69" s="1"/>
  <c r="N1703" i="69"/>
  <c r="Y1703" i="69" s="1"/>
  <c r="S1702" i="69"/>
  <c r="Q1702" i="69"/>
  <c r="R1702" i="69" s="1"/>
  <c r="O1702" i="69"/>
  <c r="P1702" i="69" s="1"/>
  <c r="N1702" i="69"/>
  <c r="Y1702" i="69" s="1"/>
  <c r="S1701" i="69"/>
  <c r="Q1701" i="69"/>
  <c r="R1701" i="69" s="1"/>
  <c r="O1701" i="69"/>
  <c r="P1701" i="69" s="1"/>
  <c r="N1701" i="69"/>
  <c r="Y1701" i="69" s="1"/>
  <c r="S1700" i="69"/>
  <c r="Q1700" i="69"/>
  <c r="R1700" i="69" s="1"/>
  <c r="O1700" i="69"/>
  <c r="P1700" i="69" s="1"/>
  <c r="N1700" i="69"/>
  <c r="Y1700" i="69" s="1"/>
  <c r="S1699" i="69"/>
  <c r="Q1699" i="69"/>
  <c r="R1699" i="69" s="1"/>
  <c r="O1699" i="69"/>
  <c r="P1699" i="69" s="1"/>
  <c r="N1699" i="69"/>
  <c r="Y1699" i="69" s="1"/>
  <c r="S1698" i="69"/>
  <c r="Q1698" i="69"/>
  <c r="R1698" i="69" s="1"/>
  <c r="O1698" i="69"/>
  <c r="P1698" i="69" s="1"/>
  <c r="N1698" i="69"/>
  <c r="Y1698" i="69" s="1"/>
  <c r="S1697" i="69"/>
  <c r="Q1697" i="69"/>
  <c r="R1697" i="69" s="1"/>
  <c r="O1697" i="69"/>
  <c r="P1697" i="69" s="1"/>
  <c r="N1697" i="69"/>
  <c r="Y1697" i="69" s="1"/>
  <c r="S1696" i="69"/>
  <c r="Q1696" i="69"/>
  <c r="R1696" i="69" s="1"/>
  <c r="O1696" i="69"/>
  <c r="P1696" i="69" s="1"/>
  <c r="N1696" i="69"/>
  <c r="Y1696" i="69" s="1"/>
  <c r="S1695" i="69"/>
  <c r="Q1695" i="69"/>
  <c r="R1695" i="69" s="1"/>
  <c r="O1695" i="69"/>
  <c r="P1695" i="69" s="1"/>
  <c r="N1695" i="69"/>
  <c r="Y1695" i="69" s="1"/>
  <c r="S1694" i="69"/>
  <c r="Q1694" i="69"/>
  <c r="R1694" i="69" s="1"/>
  <c r="O1694" i="69"/>
  <c r="P1694" i="69" s="1"/>
  <c r="N1694" i="69"/>
  <c r="Y1694" i="69" s="1"/>
  <c r="S1693" i="69"/>
  <c r="Q1693" i="69"/>
  <c r="R1693" i="69" s="1"/>
  <c r="O1693" i="69"/>
  <c r="P1693" i="69" s="1"/>
  <c r="N1693" i="69"/>
  <c r="Y1693" i="69" s="1"/>
  <c r="S1692" i="69"/>
  <c r="Q1692" i="69"/>
  <c r="R1692" i="69" s="1"/>
  <c r="O1692" i="69"/>
  <c r="P1692" i="69" s="1"/>
  <c r="N1692" i="69"/>
  <c r="Y1692" i="69" s="1"/>
  <c r="S1691" i="69"/>
  <c r="Q1691" i="69"/>
  <c r="R1691" i="69" s="1"/>
  <c r="O1691" i="69"/>
  <c r="P1691" i="69" s="1"/>
  <c r="N1691" i="69"/>
  <c r="Y1691" i="69" s="1"/>
  <c r="S1690" i="69"/>
  <c r="Q1690" i="69"/>
  <c r="R1690" i="69" s="1"/>
  <c r="O1690" i="69"/>
  <c r="P1690" i="69" s="1"/>
  <c r="N1690" i="69"/>
  <c r="Y1690" i="69" s="1"/>
  <c r="S1689" i="69"/>
  <c r="Q1689" i="69"/>
  <c r="R1689" i="69" s="1"/>
  <c r="O1689" i="69"/>
  <c r="P1689" i="69" s="1"/>
  <c r="N1689" i="69"/>
  <c r="Y1689" i="69" s="1"/>
  <c r="S1688" i="69"/>
  <c r="Q1688" i="69"/>
  <c r="R1688" i="69" s="1"/>
  <c r="O1688" i="69"/>
  <c r="P1688" i="69" s="1"/>
  <c r="N1688" i="69"/>
  <c r="Y1688" i="69" s="1"/>
  <c r="S1687" i="69"/>
  <c r="Q1687" i="69"/>
  <c r="R1687" i="69" s="1"/>
  <c r="O1687" i="69"/>
  <c r="P1687" i="69" s="1"/>
  <c r="N1687" i="69"/>
  <c r="Y1687" i="69" s="1"/>
  <c r="S1686" i="69"/>
  <c r="Q1686" i="69"/>
  <c r="R1686" i="69" s="1"/>
  <c r="O1686" i="69"/>
  <c r="P1686" i="69" s="1"/>
  <c r="N1686" i="69"/>
  <c r="Y1686" i="69" s="1"/>
  <c r="S1685" i="69"/>
  <c r="Q1685" i="69"/>
  <c r="R1685" i="69" s="1"/>
  <c r="O1685" i="69"/>
  <c r="P1685" i="69" s="1"/>
  <c r="N1685" i="69"/>
  <c r="Y1685" i="69" s="1"/>
  <c r="S1684" i="69"/>
  <c r="Q1684" i="69"/>
  <c r="R1684" i="69" s="1"/>
  <c r="O1684" i="69"/>
  <c r="P1684" i="69" s="1"/>
  <c r="N1684" i="69"/>
  <c r="Y1684" i="69" s="1"/>
  <c r="S1683" i="69"/>
  <c r="Q1683" i="69"/>
  <c r="R1683" i="69" s="1"/>
  <c r="O1683" i="69"/>
  <c r="P1683" i="69" s="1"/>
  <c r="N1683" i="69"/>
  <c r="Y1683" i="69" s="1"/>
  <c r="S1682" i="69"/>
  <c r="Q1682" i="69"/>
  <c r="R1682" i="69" s="1"/>
  <c r="O1682" i="69"/>
  <c r="P1682" i="69" s="1"/>
  <c r="N1682" i="69"/>
  <c r="Y1682" i="69" s="1"/>
  <c r="S1681" i="69"/>
  <c r="Q1681" i="69"/>
  <c r="R1681" i="69" s="1"/>
  <c r="O1681" i="69"/>
  <c r="P1681" i="69" s="1"/>
  <c r="N1681" i="69"/>
  <c r="Y1681" i="69" s="1"/>
  <c r="S1680" i="69"/>
  <c r="Q1680" i="69"/>
  <c r="R1680" i="69" s="1"/>
  <c r="O1680" i="69"/>
  <c r="P1680" i="69" s="1"/>
  <c r="N1680" i="69"/>
  <c r="Y1680" i="69" s="1"/>
  <c r="S1679" i="69"/>
  <c r="Q1679" i="69"/>
  <c r="R1679" i="69" s="1"/>
  <c r="O1679" i="69"/>
  <c r="P1679" i="69" s="1"/>
  <c r="N1679" i="69"/>
  <c r="Y1679" i="69" s="1"/>
  <c r="S1678" i="69"/>
  <c r="Q1678" i="69"/>
  <c r="R1678" i="69" s="1"/>
  <c r="O1678" i="69"/>
  <c r="P1678" i="69" s="1"/>
  <c r="N1678" i="69"/>
  <c r="Y1678" i="69" s="1"/>
  <c r="S1677" i="69"/>
  <c r="Q1677" i="69"/>
  <c r="R1677" i="69" s="1"/>
  <c r="O1677" i="69"/>
  <c r="P1677" i="69" s="1"/>
  <c r="N1677" i="69"/>
  <c r="Y1677" i="69" s="1"/>
  <c r="S1676" i="69"/>
  <c r="Q1676" i="69"/>
  <c r="R1676" i="69" s="1"/>
  <c r="O1676" i="69"/>
  <c r="P1676" i="69" s="1"/>
  <c r="N1676" i="69"/>
  <c r="Y1676" i="69" s="1"/>
  <c r="S1675" i="69"/>
  <c r="Q1675" i="69"/>
  <c r="R1675" i="69" s="1"/>
  <c r="O1675" i="69"/>
  <c r="P1675" i="69" s="1"/>
  <c r="N1675" i="69"/>
  <c r="Y1675" i="69" s="1"/>
  <c r="S1674" i="69"/>
  <c r="Q1674" i="69"/>
  <c r="R1674" i="69" s="1"/>
  <c r="O1674" i="69"/>
  <c r="P1674" i="69" s="1"/>
  <c r="N1674" i="69"/>
  <c r="Y1674" i="69" s="1"/>
  <c r="S1673" i="69"/>
  <c r="Q1673" i="69"/>
  <c r="R1673" i="69" s="1"/>
  <c r="O1673" i="69"/>
  <c r="P1673" i="69" s="1"/>
  <c r="N1673" i="69"/>
  <c r="Y1673" i="69" s="1"/>
  <c r="S1672" i="69"/>
  <c r="Q1672" i="69"/>
  <c r="R1672" i="69" s="1"/>
  <c r="O1672" i="69"/>
  <c r="P1672" i="69" s="1"/>
  <c r="N1672" i="69"/>
  <c r="Y1672" i="69" s="1"/>
  <c r="S1671" i="69"/>
  <c r="Q1671" i="69"/>
  <c r="R1671" i="69" s="1"/>
  <c r="O1671" i="69"/>
  <c r="P1671" i="69" s="1"/>
  <c r="N1671" i="69"/>
  <c r="Y1671" i="69" s="1"/>
  <c r="S1670" i="69"/>
  <c r="Q1670" i="69"/>
  <c r="R1670" i="69" s="1"/>
  <c r="O1670" i="69"/>
  <c r="P1670" i="69" s="1"/>
  <c r="N1670" i="69"/>
  <c r="Y1670" i="69" s="1"/>
  <c r="S1669" i="69"/>
  <c r="Q1669" i="69"/>
  <c r="R1669" i="69" s="1"/>
  <c r="O1669" i="69"/>
  <c r="P1669" i="69" s="1"/>
  <c r="N1669" i="69"/>
  <c r="Y1669" i="69" s="1"/>
  <c r="S1668" i="69"/>
  <c r="Q1668" i="69"/>
  <c r="R1668" i="69" s="1"/>
  <c r="O1668" i="69"/>
  <c r="P1668" i="69" s="1"/>
  <c r="N1668" i="69"/>
  <c r="Y1668" i="69" s="1"/>
  <c r="S1667" i="69"/>
  <c r="Q1667" i="69"/>
  <c r="R1667" i="69" s="1"/>
  <c r="O1667" i="69"/>
  <c r="P1667" i="69" s="1"/>
  <c r="N1667" i="69"/>
  <c r="Y1667" i="69" s="1"/>
  <c r="S1666" i="69"/>
  <c r="Q1666" i="69"/>
  <c r="R1666" i="69" s="1"/>
  <c r="O1666" i="69"/>
  <c r="P1666" i="69" s="1"/>
  <c r="N1666" i="69"/>
  <c r="Y1666" i="69" s="1"/>
  <c r="S1665" i="69"/>
  <c r="Q1665" i="69"/>
  <c r="R1665" i="69" s="1"/>
  <c r="O1665" i="69"/>
  <c r="P1665" i="69" s="1"/>
  <c r="N1665" i="69"/>
  <c r="Y1665" i="69" s="1"/>
  <c r="S1664" i="69"/>
  <c r="Q1664" i="69"/>
  <c r="R1664" i="69" s="1"/>
  <c r="O1664" i="69"/>
  <c r="P1664" i="69" s="1"/>
  <c r="N1664" i="69"/>
  <c r="Y1664" i="69" s="1"/>
  <c r="S1663" i="69"/>
  <c r="Q1663" i="69"/>
  <c r="R1663" i="69" s="1"/>
  <c r="O1663" i="69"/>
  <c r="P1663" i="69" s="1"/>
  <c r="N1663" i="69"/>
  <c r="Y1663" i="69" s="1"/>
  <c r="S1662" i="69"/>
  <c r="Q1662" i="69"/>
  <c r="R1662" i="69" s="1"/>
  <c r="O1662" i="69"/>
  <c r="P1662" i="69" s="1"/>
  <c r="N1662" i="69"/>
  <c r="Y1662" i="69" s="1"/>
  <c r="S1661" i="69"/>
  <c r="Q1661" i="69"/>
  <c r="R1661" i="69" s="1"/>
  <c r="O1661" i="69"/>
  <c r="P1661" i="69" s="1"/>
  <c r="N1661" i="69"/>
  <c r="Y1661" i="69" s="1"/>
  <c r="S1660" i="69"/>
  <c r="Q1660" i="69"/>
  <c r="R1660" i="69" s="1"/>
  <c r="O1660" i="69"/>
  <c r="P1660" i="69" s="1"/>
  <c r="N1660" i="69"/>
  <c r="Y1660" i="69" s="1"/>
  <c r="S1659" i="69"/>
  <c r="Q1659" i="69"/>
  <c r="R1659" i="69" s="1"/>
  <c r="O1659" i="69"/>
  <c r="P1659" i="69" s="1"/>
  <c r="N1659" i="69"/>
  <c r="Y1659" i="69" s="1"/>
  <c r="S1658" i="69"/>
  <c r="Q1658" i="69"/>
  <c r="R1658" i="69" s="1"/>
  <c r="O1658" i="69"/>
  <c r="P1658" i="69" s="1"/>
  <c r="N1658" i="69"/>
  <c r="Y1658" i="69" s="1"/>
  <c r="S1657" i="69"/>
  <c r="Q1657" i="69"/>
  <c r="R1657" i="69" s="1"/>
  <c r="O1657" i="69"/>
  <c r="P1657" i="69" s="1"/>
  <c r="N1657" i="69"/>
  <c r="Y1657" i="69" s="1"/>
  <c r="S1656" i="69"/>
  <c r="Q1656" i="69"/>
  <c r="R1656" i="69" s="1"/>
  <c r="O1656" i="69"/>
  <c r="P1656" i="69" s="1"/>
  <c r="N1656" i="69"/>
  <c r="Y1656" i="69" s="1"/>
  <c r="S1655" i="69"/>
  <c r="Q1655" i="69"/>
  <c r="R1655" i="69" s="1"/>
  <c r="O1655" i="69"/>
  <c r="P1655" i="69" s="1"/>
  <c r="N1655" i="69"/>
  <c r="Y1655" i="69" s="1"/>
  <c r="S1654" i="69"/>
  <c r="Q1654" i="69"/>
  <c r="R1654" i="69" s="1"/>
  <c r="O1654" i="69"/>
  <c r="P1654" i="69" s="1"/>
  <c r="N1654" i="69"/>
  <c r="Y1654" i="69" s="1"/>
  <c r="S1653" i="69"/>
  <c r="Q1653" i="69"/>
  <c r="R1653" i="69" s="1"/>
  <c r="O1653" i="69"/>
  <c r="P1653" i="69" s="1"/>
  <c r="N1653" i="69"/>
  <c r="Y1653" i="69" s="1"/>
  <c r="S1652" i="69"/>
  <c r="Q1652" i="69"/>
  <c r="R1652" i="69" s="1"/>
  <c r="O1652" i="69"/>
  <c r="P1652" i="69" s="1"/>
  <c r="N1652" i="69"/>
  <c r="Y1652" i="69" s="1"/>
  <c r="S1651" i="69"/>
  <c r="Q1651" i="69"/>
  <c r="R1651" i="69" s="1"/>
  <c r="O1651" i="69"/>
  <c r="P1651" i="69" s="1"/>
  <c r="N1651" i="69"/>
  <c r="Y1651" i="69" s="1"/>
  <c r="S1650" i="69"/>
  <c r="Q1650" i="69"/>
  <c r="R1650" i="69" s="1"/>
  <c r="O1650" i="69"/>
  <c r="P1650" i="69" s="1"/>
  <c r="N1650" i="69"/>
  <c r="Y1650" i="69" s="1"/>
  <c r="S1649" i="69"/>
  <c r="Q1649" i="69"/>
  <c r="R1649" i="69" s="1"/>
  <c r="O1649" i="69"/>
  <c r="P1649" i="69" s="1"/>
  <c r="N1649" i="69"/>
  <c r="Y1649" i="69" s="1"/>
  <c r="S1648" i="69"/>
  <c r="Q1648" i="69"/>
  <c r="R1648" i="69" s="1"/>
  <c r="O1648" i="69"/>
  <c r="P1648" i="69" s="1"/>
  <c r="N1648" i="69"/>
  <c r="Y1648" i="69" s="1"/>
  <c r="S1647" i="69"/>
  <c r="Q1647" i="69"/>
  <c r="R1647" i="69" s="1"/>
  <c r="O1647" i="69"/>
  <c r="P1647" i="69" s="1"/>
  <c r="N1647" i="69"/>
  <c r="Y1647" i="69" s="1"/>
  <c r="S1646" i="69"/>
  <c r="Q1646" i="69"/>
  <c r="R1646" i="69" s="1"/>
  <c r="O1646" i="69"/>
  <c r="P1646" i="69" s="1"/>
  <c r="N1646" i="69"/>
  <c r="Y1646" i="69" s="1"/>
  <c r="S1645" i="69"/>
  <c r="Q1645" i="69"/>
  <c r="R1645" i="69" s="1"/>
  <c r="O1645" i="69"/>
  <c r="P1645" i="69" s="1"/>
  <c r="N1645" i="69"/>
  <c r="Y1645" i="69" s="1"/>
  <c r="S1644" i="69"/>
  <c r="Q1644" i="69"/>
  <c r="R1644" i="69" s="1"/>
  <c r="O1644" i="69"/>
  <c r="P1644" i="69" s="1"/>
  <c r="N1644" i="69"/>
  <c r="Y1644" i="69" s="1"/>
  <c r="S1643" i="69"/>
  <c r="Q1643" i="69"/>
  <c r="R1643" i="69" s="1"/>
  <c r="O1643" i="69"/>
  <c r="P1643" i="69" s="1"/>
  <c r="N1643" i="69"/>
  <c r="Y1643" i="69" s="1"/>
  <c r="S1642" i="69"/>
  <c r="Q1642" i="69"/>
  <c r="R1642" i="69" s="1"/>
  <c r="O1642" i="69"/>
  <c r="P1642" i="69" s="1"/>
  <c r="N1642" i="69"/>
  <c r="Y1642" i="69" s="1"/>
  <c r="S1641" i="69"/>
  <c r="Q1641" i="69"/>
  <c r="R1641" i="69" s="1"/>
  <c r="O1641" i="69"/>
  <c r="P1641" i="69" s="1"/>
  <c r="N1641" i="69"/>
  <c r="Y1641" i="69" s="1"/>
  <c r="S1640" i="69"/>
  <c r="Q1640" i="69"/>
  <c r="R1640" i="69" s="1"/>
  <c r="O1640" i="69"/>
  <c r="P1640" i="69" s="1"/>
  <c r="N1640" i="69"/>
  <c r="Y1640" i="69" s="1"/>
  <c r="S1639" i="69"/>
  <c r="Q1639" i="69"/>
  <c r="R1639" i="69" s="1"/>
  <c r="O1639" i="69"/>
  <c r="P1639" i="69" s="1"/>
  <c r="N1639" i="69"/>
  <c r="Y1639" i="69" s="1"/>
  <c r="S1638" i="69"/>
  <c r="Q1638" i="69"/>
  <c r="R1638" i="69" s="1"/>
  <c r="O1638" i="69"/>
  <c r="P1638" i="69" s="1"/>
  <c r="N1638" i="69"/>
  <c r="Y1638" i="69" s="1"/>
  <c r="S1637" i="69"/>
  <c r="Q1637" i="69"/>
  <c r="R1637" i="69" s="1"/>
  <c r="O1637" i="69"/>
  <c r="P1637" i="69" s="1"/>
  <c r="N1637" i="69"/>
  <c r="Y1637" i="69" s="1"/>
  <c r="S1636" i="69"/>
  <c r="Q1636" i="69"/>
  <c r="R1636" i="69" s="1"/>
  <c r="O1636" i="69"/>
  <c r="P1636" i="69" s="1"/>
  <c r="N1636" i="69"/>
  <c r="Y1636" i="69" s="1"/>
  <c r="S1635" i="69"/>
  <c r="Q1635" i="69"/>
  <c r="R1635" i="69" s="1"/>
  <c r="O1635" i="69"/>
  <c r="P1635" i="69" s="1"/>
  <c r="N1635" i="69"/>
  <c r="Y1635" i="69" s="1"/>
  <c r="S1634" i="69"/>
  <c r="Q1634" i="69"/>
  <c r="R1634" i="69" s="1"/>
  <c r="O1634" i="69"/>
  <c r="P1634" i="69" s="1"/>
  <c r="N1634" i="69"/>
  <c r="Y1634" i="69" s="1"/>
  <c r="S1633" i="69"/>
  <c r="Q1633" i="69"/>
  <c r="R1633" i="69" s="1"/>
  <c r="O1633" i="69"/>
  <c r="P1633" i="69" s="1"/>
  <c r="N1633" i="69"/>
  <c r="Y1633" i="69" s="1"/>
  <c r="S1632" i="69"/>
  <c r="Q1632" i="69"/>
  <c r="R1632" i="69" s="1"/>
  <c r="O1632" i="69"/>
  <c r="P1632" i="69" s="1"/>
  <c r="N1632" i="69"/>
  <c r="Y1632" i="69" s="1"/>
  <c r="S1631" i="69"/>
  <c r="Q1631" i="69"/>
  <c r="R1631" i="69" s="1"/>
  <c r="O1631" i="69"/>
  <c r="P1631" i="69" s="1"/>
  <c r="N1631" i="69"/>
  <c r="Y1631" i="69" s="1"/>
  <c r="S1630" i="69"/>
  <c r="Q1630" i="69"/>
  <c r="R1630" i="69" s="1"/>
  <c r="O1630" i="69"/>
  <c r="P1630" i="69" s="1"/>
  <c r="N1630" i="69"/>
  <c r="Y1630" i="69" s="1"/>
  <c r="S1629" i="69"/>
  <c r="Q1629" i="69"/>
  <c r="R1629" i="69" s="1"/>
  <c r="O1629" i="69"/>
  <c r="P1629" i="69" s="1"/>
  <c r="N1629" i="69"/>
  <c r="Y1629" i="69" s="1"/>
  <c r="S1628" i="69"/>
  <c r="Q1628" i="69"/>
  <c r="R1628" i="69" s="1"/>
  <c r="O1628" i="69"/>
  <c r="P1628" i="69" s="1"/>
  <c r="N1628" i="69"/>
  <c r="Y1628" i="69" s="1"/>
  <c r="S1627" i="69"/>
  <c r="Q1627" i="69"/>
  <c r="R1627" i="69" s="1"/>
  <c r="O1627" i="69"/>
  <c r="P1627" i="69" s="1"/>
  <c r="N1627" i="69"/>
  <c r="Y1627" i="69" s="1"/>
  <c r="S1626" i="69"/>
  <c r="Q1626" i="69"/>
  <c r="R1626" i="69" s="1"/>
  <c r="O1626" i="69"/>
  <c r="P1626" i="69" s="1"/>
  <c r="N1626" i="69"/>
  <c r="Y1626" i="69" s="1"/>
  <c r="S1625" i="69"/>
  <c r="Q1625" i="69"/>
  <c r="R1625" i="69" s="1"/>
  <c r="O1625" i="69"/>
  <c r="P1625" i="69" s="1"/>
  <c r="N1625" i="69"/>
  <c r="Y1625" i="69" s="1"/>
  <c r="S1624" i="69"/>
  <c r="Q1624" i="69"/>
  <c r="R1624" i="69" s="1"/>
  <c r="O1624" i="69"/>
  <c r="P1624" i="69" s="1"/>
  <c r="N1624" i="69"/>
  <c r="Y1624" i="69" s="1"/>
  <c r="S1623" i="69"/>
  <c r="Q1623" i="69"/>
  <c r="R1623" i="69" s="1"/>
  <c r="O1623" i="69"/>
  <c r="P1623" i="69" s="1"/>
  <c r="N1623" i="69"/>
  <c r="Y1623" i="69" s="1"/>
  <c r="S1622" i="69"/>
  <c r="Q1622" i="69"/>
  <c r="R1622" i="69" s="1"/>
  <c r="O1622" i="69"/>
  <c r="P1622" i="69" s="1"/>
  <c r="N1622" i="69"/>
  <c r="Y1622" i="69" s="1"/>
  <c r="S1621" i="69"/>
  <c r="Q1621" i="69"/>
  <c r="R1621" i="69" s="1"/>
  <c r="O1621" i="69"/>
  <c r="P1621" i="69" s="1"/>
  <c r="N1621" i="69"/>
  <c r="Y1621" i="69" s="1"/>
  <c r="S1620" i="69"/>
  <c r="Q1620" i="69"/>
  <c r="R1620" i="69" s="1"/>
  <c r="O1620" i="69"/>
  <c r="P1620" i="69" s="1"/>
  <c r="N1620" i="69"/>
  <c r="Y1620" i="69" s="1"/>
  <c r="S1619" i="69"/>
  <c r="Q1619" i="69"/>
  <c r="R1619" i="69" s="1"/>
  <c r="O1619" i="69"/>
  <c r="P1619" i="69" s="1"/>
  <c r="N1619" i="69"/>
  <c r="Y1619" i="69" s="1"/>
  <c r="S1618" i="69"/>
  <c r="Q1618" i="69"/>
  <c r="R1618" i="69" s="1"/>
  <c r="O1618" i="69"/>
  <c r="P1618" i="69" s="1"/>
  <c r="N1618" i="69"/>
  <c r="Y1618" i="69" s="1"/>
  <c r="S1617" i="69"/>
  <c r="Q1617" i="69"/>
  <c r="R1617" i="69" s="1"/>
  <c r="O1617" i="69"/>
  <c r="P1617" i="69" s="1"/>
  <c r="N1617" i="69"/>
  <c r="Y1617" i="69" s="1"/>
  <c r="S1616" i="69"/>
  <c r="Q1616" i="69"/>
  <c r="R1616" i="69" s="1"/>
  <c r="O1616" i="69"/>
  <c r="P1616" i="69" s="1"/>
  <c r="N1616" i="69"/>
  <c r="Y1616" i="69" s="1"/>
  <c r="S1615" i="69"/>
  <c r="Q1615" i="69"/>
  <c r="R1615" i="69" s="1"/>
  <c r="O1615" i="69"/>
  <c r="P1615" i="69" s="1"/>
  <c r="N1615" i="69"/>
  <c r="Y1615" i="69" s="1"/>
  <c r="S1614" i="69"/>
  <c r="Q1614" i="69"/>
  <c r="R1614" i="69" s="1"/>
  <c r="O1614" i="69"/>
  <c r="P1614" i="69" s="1"/>
  <c r="N1614" i="69"/>
  <c r="Y1614" i="69" s="1"/>
  <c r="S1613" i="69"/>
  <c r="Q1613" i="69"/>
  <c r="R1613" i="69" s="1"/>
  <c r="O1613" i="69"/>
  <c r="P1613" i="69" s="1"/>
  <c r="N1613" i="69"/>
  <c r="Y1613" i="69" s="1"/>
  <c r="S1612" i="69"/>
  <c r="Q1612" i="69"/>
  <c r="R1612" i="69" s="1"/>
  <c r="O1612" i="69"/>
  <c r="P1612" i="69" s="1"/>
  <c r="N1612" i="69"/>
  <c r="Y1612" i="69" s="1"/>
  <c r="S1611" i="69"/>
  <c r="Q1611" i="69"/>
  <c r="R1611" i="69" s="1"/>
  <c r="O1611" i="69"/>
  <c r="P1611" i="69" s="1"/>
  <c r="N1611" i="69"/>
  <c r="Y1611" i="69" s="1"/>
  <c r="S1610" i="69"/>
  <c r="Q1610" i="69"/>
  <c r="R1610" i="69" s="1"/>
  <c r="O1610" i="69"/>
  <c r="P1610" i="69" s="1"/>
  <c r="N1610" i="69"/>
  <c r="Y1610" i="69" s="1"/>
  <c r="S1609" i="69"/>
  <c r="Q1609" i="69"/>
  <c r="R1609" i="69" s="1"/>
  <c r="O1609" i="69"/>
  <c r="P1609" i="69" s="1"/>
  <c r="N1609" i="69"/>
  <c r="Y1609" i="69" s="1"/>
  <c r="S1608" i="69"/>
  <c r="Q1608" i="69"/>
  <c r="R1608" i="69" s="1"/>
  <c r="O1608" i="69"/>
  <c r="P1608" i="69" s="1"/>
  <c r="N1608" i="69"/>
  <c r="Y1608" i="69" s="1"/>
  <c r="S1607" i="69"/>
  <c r="Q1607" i="69"/>
  <c r="R1607" i="69" s="1"/>
  <c r="O1607" i="69"/>
  <c r="P1607" i="69" s="1"/>
  <c r="N1607" i="69"/>
  <c r="Y1607" i="69" s="1"/>
  <c r="S1606" i="69"/>
  <c r="Q1606" i="69"/>
  <c r="R1606" i="69" s="1"/>
  <c r="O1606" i="69"/>
  <c r="P1606" i="69" s="1"/>
  <c r="N1606" i="69"/>
  <c r="Y1606" i="69" s="1"/>
  <c r="S1605" i="69"/>
  <c r="Q1605" i="69"/>
  <c r="R1605" i="69" s="1"/>
  <c r="O1605" i="69"/>
  <c r="P1605" i="69" s="1"/>
  <c r="N1605" i="69"/>
  <c r="Y1605" i="69" s="1"/>
  <c r="S1604" i="69"/>
  <c r="Q1604" i="69"/>
  <c r="R1604" i="69" s="1"/>
  <c r="O1604" i="69"/>
  <c r="P1604" i="69" s="1"/>
  <c r="N1604" i="69"/>
  <c r="Y1604" i="69" s="1"/>
  <c r="S1603" i="69"/>
  <c r="Q1603" i="69"/>
  <c r="R1603" i="69" s="1"/>
  <c r="O1603" i="69"/>
  <c r="P1603" i="69" s="1"/>
  <c r="N1603" i="69"/>
  <c r="Y1603" i="69" s="1"/>
  <c r="S1602" i="69"/>
  <c r="Q1602" i="69"/>
  <c r="R1602" i="69" s="1"/>
  <c r="O1602" i="69"/>
  <c r="P1602" i="69" s="1"/>
  <c r="N1602" i="69"/>
  <c r="Y1602" i="69" s="1"/>
  <c r="S1601" i="69"/>
  <c r="Q1601" i="69"/>
  <c r="R1601" i="69" s="1"/>
  <c r="O1601" i="69"/>
  <c r="P1601" i="69" s="1"/>
  <c r="N1601" i="69"/>
  <c r="Y1601" i="69" s="1"/>
  <c r="S1600" i="69"/>
  <c r="Q1600" i="69"/>
  <c r="R1600" i="69" s="1"/>
  <c r="O1600" i="69"/>
  <c r="P1600" i="69" s="1"/>
  <c r="N1600" i="69"/>
  <c r="Y1600" i="69" s="1"/>
  <c r="S1599" i="69"/>
  <c r="Q1599" i="69"/>
  <c r="R1599" i="69" s="1"/>
  <c r="O1599" i="69"/>
  <c r="P1599" i="69" s="1"/>
  <c r="N1599" i="69"/>
  <c r="Y1599" i="69" s="1"/>
  <c r="S1598" i="69"/>
  <c r="Q1598" i="69"/>
  <c r="R1598" i="69" s="1"/>
  <c r="O1598" i="69"/>
  <c r="P1598" i="69" s="1"/>
  <c r="N1598" i="69"/>
  <c r="Y1598" i="69" s="1"/>
  <c r="S1597" i="69"/>
  <c r="Q1597" i="69"/>
  <c r="R1597" i="69" s="1"/>
  <c r="O1597" i="69"/>
  <c r="P1597" i="69" s="1"/>
  <c r="N1597" i="69"/>
  <c r="Y1597" i="69" s="1"/>
  <c r="S1596" i="69"/>
  <c r="Q1596" i="69"/>
  <c r="R1596" i="69" s="1"/>
  <c r="O1596" i="69"/>
  <c r="P1596" i="69" s="1"/>
  <c r="N1596" i="69"/>
  <c r="Y1596" i="69" s="1"/>
  <c r="S1595" i="69"/>
  <c r="Q1595" i="69"/>
  <c r="R1595" i="69" s="1"/>
  <c r="O1595" i="69"/>
  <c r="P1595" i="69" s="1"/>
  <c r="N1595" i="69"/>
  <c r="Y1595" i="69" s="1"/>
  <c r="S1594" i="69"/>
  <c r="Q1594" i="69"/>
  <c r="R1594" i="69" s="1"/>
  <c r="O1594" i="69"/>
  <c r="P1594" i="69" s="1"/>
  <c r="N1594" i="69"/>
  <c r="Y1594" i="69" s="1"/>
  <c r="S1593" i="69"/>
  <c r="Q1593" i="69"/>
  <c r="R1593" i="69" s="1"/>
  <c r="O1593" i="69"/>
  <c r="P1593" i="69" s="1"/>
  <c r="N1593" i="69"/>
  <c r="Y1593" i="69" s="1"/>
  <c r="S1592" i="69"/>
  <c r="Q1592" i="69"/>
  <c r="R1592" i="69" s="1"/>
  <c r="O1592" i="69"/>
  <c r="P1592" i="69" s="1"/>
  <c r="N1592" i="69"/>
  <c r="Y1592" i="69" s="1"/>
  <c r="S1591" i="69"/>
  <c r="Q1591" i="69"/>
  <c r="R1591" i="69" s="1"/>
  <c r="O1591" i="69"/>
  <c r="P1591" i="69" s="1"/>
  <c r="N1591" i="69"/>
  <c r="Y1591" i="69" s="1"/>
  <c r="S1590" i="69"/>
  <c r="Q1590" i="69"/>
  <c r="R1590" i="69" s="1"/>
  <c r="O1590" i="69"/>
  <c r="P1590" i="69" s="1"/>
  <c r="N1590" i="69"/>
  <c r="Y1590" i="69" s="1"/>
  <c r="S1589" i="69"/>
  <c r="Q1589" i="69"/>
  <c r="R1589" i="69" s="1"/>
  <c r="O1589" i="69"/>
  <c r="P1589" i="69" s="1"/>
  <c r="N1589" i="69"/>
  <c r="Y1589" i="69" s="1"/>
  <c r="S1588" i="69"/>
  <c r="Q1588" i="69"/>
  <c r="R1588" i="69" s="1"/>
  <c r="O1588" i="69"/>
  <c r="P1588" i="69" s="1"/>
  <c r="N1588" i="69"/>
  <c r="Y1588" i="69" s="1"/>
  <c r="S1587" i="69"/>
  <c r="Q1587" i="69"/>
  <c r="R1587" i="69" s="1"/>
  <c r="O1587" i="69"/>
  <c r="P1587" i="69" s="1"/>
  <c r="N1587" i="69"/>
  <c r="Y1587" i="69" s="1"/>
  <c r="S1586" i="69"/>
  <c r="Q1586" i="69"/>
  <c r="R1586" i="69" s="1"/>
  <c r="O1586" i="69"/>
  <c r="P1586" i="69" s="1"/>
  <c r="N1586" i="69"/>
  <c r="Y1586" i="69" s="1"/>
  <c r="S1585" i="69"/>
  <c r="Q1585" i="69"/>
  <c r="R1585" i="69" s="1"/>
  <c r="O1585" i="69"/>
  <c r="P1585" i="69" s="1"/>
  <c r="N1585" i="69"/>
  <c r="Y1585" i="69" s="1"/>
  <c r="S1584" i="69"/>
  <c r="Q1584" i="69"/>
  <c r="R1584" i="69" s="1"/>
  <c r="O1584" i="69"/>
  <c r="P1584" i="69" s="1"/>
  <c r="N1584" i="69"/>
  <c r="Y1584" i="69" s="1"/>
  <c r="S1583" i="69"/>
  <c r="Q1583" i="69"/>
  <c r="R1583" i="69" s="1"/>
  <c r="O1583" i="69"/>
  <c r="P1583" i="69" s="1"/>
  <c r="N1583" i="69"/>
  <c r="Y1583" i="69" s="1"/>
  <c r="S1582" i="69"/>
  <c r="Q1582" i="69"/>
  <c r="R1582" i="69" s="1"/>
  <c r="O1582" i="69"/>
  <c r="P1582" i="69" s="1"/>
  <c r="N1582" i="69"/>
  <c r="Y1582" i="69" s="1"/>
  <c r="S1581" i="69"/>
  <c r="Q1581" i="69"/>
  <c r="R1581" i="69" s="1"/>
  <c r="O1581" i="69"/>
  <c r="P1581" i="69" s="1"/>
  <c r="N1581" i="69"/>
  <c r="Y1581" i="69" s="1"/>
  <c r="S1580" i="69"/>
  <c r="Q1580" i="69"/>
  <c r="R1580" i="69" s="1"/>
  <c r="O1580" i="69"/>
  <c r="P1580" i="69" s="1"/>
  <c r="N1580" i="69"/>
  <c r="Y1580" i="69" s="1"/>
  <c r="S1579" i="69"/>
  <c r="Q1579" i="69"/>
  <c r="R1579" i="69" s="1"/>
  <c r="O1579" i="69"/>
  <c r="P1579" i="69" s="1"/>
  <c r="N1579" i="69"/>
  <c r="Y1579" i="69" s="1"/>
  <c r="S1578" i="69"/>
  <c r="Q1578" i="69"/>
  <c r="R1578" i="69" s="1"/>
  <c r="O1578" i="69"/>
  <c r="P1578" i="69" s="1"/>
  <c r="N1578" i="69"/>
  <c r="Y1578" i="69" s="1"/>
  <c r="S1577" i="69"/>
  <c r="Q1577" i="69"/>
  <c r="R1577" i="69" s="1"/>
  <c r="O1577" i="69"/>
  <c r="P1577" i="69" s="1"/>
  <c r="N1577" i="69"/>
  <c r="Y1577" i="69" s="1"/>
  <c r="S1576" i="69"/>
  <c r="Q1576" i="69"/>
  <c r="R1576" i="69" s="1"/>
  <c r="O1576" i="69"/>
  <c r="P1576" i="69" s="1"/>
  <c r="N1576" i="69"/>
  <c r="Y1576" i="69" s="1"/>
  <c r="S1575" i="69"/>
  <c r="Q1575" i="69"/>
  <c r="R1575" i="69" s="1"/>
  <c r="O1575" i="69"/>
  <c r="P1575" i="69" s="1"/>
  <c r="N1575" i="69"/>
  <c r="Y1575" i="69" s="1"/>
  <c r="S1574" i="69"/>
  <c r="Q1574" i="69"/>
  <c r="R1574" i="69" s="1"/>
  <c r="O1574" i="69"/>
  <c r="P1574" i="69" s="1"/>
  <c r="N1574" i="69"/>
  <c r="Y1574" i="69" s="1"/>
  <c r="S1573" i="69"/>
  <c r="Q1573" i="69"/>
  <c r="R1573" i="69" s="1"/>
  <c r="O1573" i="69"/>
  <c r="P1573" i="69" s="1"/>
  <c r="N1573" i="69"/>
  <c r="Y1573" i="69" s="1"/>
  <c r="S1572" i="69"/>
  <c r="Q1572" i="69"/>
  <c r="R1572" i="69" s="1"/>
  <c r="O1572" i="69"/>
  <c r="P1572" i="69" s="1"/>
  <c r="N1572" i="69"/>
  <c r="Y1572" i="69" s="1"/>
  <c r="S1571" i="69"/>
  <c r="Q1571" i="69"/>
  <c r="R1571" i="69" s="1"/>
  <c r="O1571" i="69"/>
  <c r="P1571" i="69" s="1"/>
  <c r="N1571" i="69"/>
  <c r="Y1571" i="69" s="1"/>
  <c r="S1570" i="69"/>
  <c r="Q1570" i="69"/>
  <c r="R1570" i="69" s="1"/>
  <c r="O1570" i="69"/>
  <c r="P1570" i="69" s="1"/>
  <c r="N1570" i="69"/>
  <c r="Y1570" i="69" s="1"/>
  <c r="S1569" i="69"/>
  <c r="Q1569" i="69"/>
  <c r="R1569" i="69" s="1"/>
  <c r="O1569" i="69"/>
  <c r="P1569" i="69" s="1"/>
  <c r="N1569" i="69"/>
  <c r="Y1569" i="69" s="1"/>
  <c r="S1568" i="69"/>
  <c r="Q1568" i="69"/>
  <c r="R1568" i="69" s="1"/>
  <c r="O1568" i="69"/>
  <c r="P1568" i="69" s="1"/>
  <c r="N1568" i="69"/>
  <c r="Y1568" i="69" s="1"/>
  <c r="S1567" i="69"/>
  <c r="Q1567" i="69"/>
  <c r="R1567" i="69" s="1"/>
  <c r="O1567" i="69"/>
  <c r="P1567" i="69" s="1"/>
  <c r="N1567" i="69"/>
  <c r="Y1567" i="69" s="1"/>
  <c r="S1566" i="69"/>
  <c r="Q1566" i="69"/>
  <c r="R1566" i="69" s="1"/>
  <c r="O1566" i="69"/>
  <c r="P1566" i="69" s="1"/>
  <c r="N1566" i="69"/>
  <c r="Y1566" i="69" s="1"/>
  <c r="S1565" i="69"/>
  <c r="Q1565" i="69"/>
  <c r="R1565" i="69" s="1"/>
  <c r="O1565" i="69"/>
  <c r="P1565" i="69" s="1"/>
  <c r="N1565" i="69"/>
  <c r="Y1565" i="69" s="1"/>
  <c r="S1564" i="69"/>
  <c r="Q1564" i="69"/>
  <c r="R1564" i="69" s="1"/>
  <c r="O1564" i="69"/>
  <c r="P1564" i="69" s="1"/>
  <c r="N1564" i="69"/>
  <c r="Y1564" i="69" s="1"/>
  <c r="S1563" i="69"/>
  <c r="Q1563" i="69"/>
  <c r="R1563" i="69" s="1"/>
  <c r="O1563" i="69"/>
  <c r="P1563" i="69" s="1"/>
  <c r="N1563" i="69"/>
  <c r="Y1563" i="69" s="1"/>
  <c r="S1562" i="69"/>
  <c r="Q1562" i="69"/>
  <c r="R1562" i="69" s="1"/>
  <c r="O1562" i="69"/>
  <c r="P1562" i="69" s="1"/>
  <c r="N1562" i="69"/>
  <c r="Y1562" i="69" s="1"/>
  <c r="S1561" i="69"/>
  <c r="Q1561" i="69"/>
  <c r="R1561" i="69" s="1"/>
  <c r="O1561" i="69"/>
  <c r="P1561" i="69" s="1"/>
  <c r="N1561" i="69"/>
  <c r="Y1561" i="69" s="1"/>
  <c r="S1560" i="69"/>
  <c r="Q1560" i="69"/>
  <c r="R1560" i="69" s="1"/>
  <c r="O1560" i="69"/>
  <c r="P1560" i="69" s="1"/>
  <c r="N1560" i="69"/>
  <c r="Y1560" i="69" s="1"/>
  <c r="S1559" i="69"/>
  <c r="Q1559" i="69"/>
  <c r="R1559" i="69" s="1"/>
  <c r="O1559" i="69"/>
  <c r="P1559" i="69" s="1"/>
  <c r="N1559" i="69"/>
  <c r="Y1559" i="69" s="1"/>
  <c r="S1558" i="69"/>
  <c r="Q1558" i="69"/>
  <c r="R1558" i="69" s="1"/>
  <c r="O1558" i="69"/>
  <c r="P1558" i="69" s="1"/>
  <c r="N1558" i="69"/>
  <c r="Y1558" i="69" s="1"/>
  <c r="S1557" i="69"/>
  <c r="Q1557" i="69"/>
  <c r="R1557" i="69" s="1"/>
  <c r="O1557" i="69"/>
  <c r="P1557" i="69" s="1"/>
  <c r="N1557" i="69"/>
  <c r="Y1557" i="69" s="1"/>
  <c r="S1556" i="69"/>
  <c r="Q1556" i="69"/>
  <c r="R1556" i="69" s="1"/>
  <c r="O1556" i="69"/>
  <c r="P1556" i="69" s="1"/>
  <c r="N1556" i="69"/>
  <c r="Y1556" i="69" s="1"/>
  <c r="S1555" i="69"/>
  <c r="Q1555" i="69"/>
  <c r="R1555" i="69" s="1"/>
  <c r="O1555" i="69"/>
  <c r="P1555" i="69" s="1"/>
  <c r="N1555" i="69"/>
  <c r="Y1555" i="69" s="1"/>
  <c r="S1554" i="69"/>
  <c r="Q1554" i="69"/>
  <c r="R1554" i="69" s="1"/>
  <c r="O1554" i="69"/>
  <c r="P1554" i="69" s="1"/>
  <c r="N1554" i="69"/>
  <c r="Y1554" i="69" s="1"/>
  <c r="S1553" i="69"/>
  <c r="Q1553" i="69"/>
  <c r="R1553" i="69" s="1"/>
  <c r="O1553" i="69"/>
  <c r="P1553" i="69" s="1"/>
  <c r="N1553" i="69"/>
  <c r="Y1553" i="69" s="1"/>
  <c r="S1552" i="69"/>
  <c r="Q1552" i="69"/>
  <c r="R1552" i="69" s="1"/>
  <c r="O1552" i="69"/>
  <c r="P1552" i="69" s="1"/>
  <c r="N1552" i="69"/>
  <c r="Y1552" i="69" s="1"/>
  <c r="S1551" i="69"/>
  <c r="Q1551" i="69"/>
  <c r="R1551" i="69" s="1"/>
  <c r="O1551" i="69"/>
  <c r="P1551" i="69" s="1"/>
  <c r="N1551" i="69"/>
  <c r="Y1551" i="69" s="1"/>
  <c r="S1550" i="69"/>
  <c r="Q1550" i="69"/>
  <c r="R1550" i="69" s="1"/>
  <c r="O1550" i="69"/>
  <c r="P1550" i="69" s="1"/>
  <c r="N1550" i="69"/>
  <c r="Y1550" i="69" s="1"/>
  <c r="S1549" i="69"/>
  <c r="Q1549" i="69"/>
  <c r="R1549" i="69" s="1"/>
  <c r="O1549" i="69"/>
  <c r="P1549" i="69" s="1"/>
  <c r="N1549" i="69"/>
  <c r="Y1549" i="69" s="1"/>
  <c r="S1548" i="69"/>
  <c r="Q1548" i="69"/>
  <c r="R1548" i="69" s="1"/>
  <c r="O1548" i="69"/>
  <c r="P1548" i="69" s="1"/>
  <c r="N1548" i="69"/>
  <c r="Y1548" i="69" s="1"/>
  <c r="S1547" i="69"/>
  <c r="Q1547" i="69"/>
  <c r="R1547" i="69" s="1"/>
  <c r="O1547" i="69"/>
  <c r="P1547" i="69" s="1"/>
  <c r="N1547" i="69"/>
  <c r="Y1547" i="69" s="1"/>
  <c r="S1546" i="69"/>
  <c r="Q1546" i="69"/>
  <c r="R1546" i="69" s="1"/>
  <c r="O1546" i="69"/>
  <c r="P1546" i="69" s="1"/>
  <c r="N1546" i="69"/>
  <c r="Y1546" i="69" s="1"/>
  <c r="S1545" i="69"/>
  <c r="Q1545" i="69"/>
  <c r="R1545" i="69" s="1"/>
  <c r="O1545" i="69"/>
  <c r="P1545" i="69" s="1"/>
  <c r="N1545" i="69"/>
  <c r="Y1545" i="69" s="1"/>
  <c r="S1544" i="69"/>
  <c r="Q1544" i="69"/>
  <c r="R1544" i="69" s="1"/>
  <c r="O1544" i="69"/>
  <c r="P1544" i="69" s="1"/>
  <c r="N1544" i="69"/>
  <c r="Y1544" i="69" s="1"/>
  <c r="S1543" i="69"/>
  <c r="Q1543" i="69"/>
  <c r="R1543" i="69" s="1"/>
  <c r="O1543" i="69"/>
  <c r="P1543" i="69" s="1"/>
  <c r="N1543" i="69"/>
  <c r="Y1543" i="69" s="1"/>
  <c r="S1542" i="69"/>
  <c r="Q1542" i="69"/>
  <c r="R1542" i="69" s="1"/>
  <c r="O1542" i="69"/>
  <c r="P1542" i="69" s="1"/>
  <c r="N1542" i="69"/>
  <c r="Y1542" i="69" s="1"/>
  <c r="S1541" i="69"/>
  <c r="Q1541" i="69"/>
  <c r="R1541" i="69" s="1"/>
  <c r="O1541" i="69"/>
  <c r="P1541" i="69" s="1"/>
  <c r="N1541" i="69"/>
  <c r="Y1541" i="69" s="1"/>
  <c r="S1540" i="69"/>
  <c r="Q1540" i="69"/>
  <c r="R1540" i="69" s="1"/>
  <c r="O1540" i="69"/>
  <c r="P1540" i="69" s="1"/>
  <c r="N1540" i="69"/>
  <c r="Y1540" i="69" s="1"/>
  <c r="S1539" i="69"/>
  <c r="Q1539" i="69"/>
  <c r="R1539" i="69" s="1"/>
  <c r="O1539" i="69"/>
  <c r="P1539" i="69" s="1"/>
  <c r="N1539" i="69"/>
  <c r="Y1539" i="69" s="1"/>
  <c r="S1538" i="69"/>
  <c r="Q1538" i="69"/>
  <c r="R1538" i="69" s="1"/>
  <c r="O1538" i="69"/>
  <c r="P1538" i="69" s="1"/>
  <c r="N1538" i="69"/>
  <c r="Y1538" i="69" s="1"/>
  <c r="S1537" i="69"/>
  <c r="Q1537" i="69"/>
  <c r="R1537" i="69" s="1"/>
  <c r="O1537" i="69"/>
  <c r="P1537" i="69" s="1"/>
  <c r="N1537" i="69"/>
  <c r="Y1537" i="69" s="1"/>
  <c r="S1536" i="69"/>
  <c r="Q1536" i="69"/>
  <c r="R1536" i="69" s="1"/>
  <c r="O1536" i="69"/>
  <c r="P1536" i="69" s="1"/>
  <c r="N1536" i="69"/>
  <c r="Y1536" i="69" s="1"/>
  <c r="S1535" i="69"/>
  <c r="Q1535" i="69"/>
  <c r="R1535" i="69" s="1"/>
  <c r="O1535" i="69"/>
  <c r="P1535" i="69" s="1"/>
  <c r="N1535" i="69"/>
  <c r="Y1535" i="69" s="1"/>
  <c r="S1534" i="69"/>
  <c r="Q1534" i="69"/>
  <c r="R1534" i="69" s="1"/>
  <c r="O1534" i="69"/>
  <c r="P1534" i="69" s="1"/>
  <c r="N1534" i="69"/>
  <c r="Y1534" i="69" s="1"/>
  <c r="S1533" i="69"/>
  <c r="Q1533" i="69"/>
  <c r="R1533" i="69" s="1"/>
  <c r="O1533" i="69"/>
  <c r="P1533" i="69" s="1"/>
  <c r="N1533" i="69"/>
  <c r="Y1533" i="69" s="1"/>
  <c r="S1532" i="69"/>
  <c r="Q1532" i="69"/>
  <c r="R1532" i="69" s="1"/>
  <c r="O1532" i="69"/>
  <c r="P1532" i="69" s="1"/>
  <c r="N1532" i="69"/>
  <c r="Y1532" i="69" s="1"/>
  <c r="S1531" i="69"/>
  <c r="Q1531" i="69"/>
  <c r="R1531" i="69" s="1"/>
  <c r="O1531" i="69"/>
  <c r="P1531" i="69" s="1"/>
  <c r="N1531" i="69"/>
  <c r="Y1531" i="69" s="1"/>
  <c r="S1530" i="69"/>
  <c r="Q1530" i="69"/>
  <c r="R1530" i="69" s="1"/>
  <c r="O1530" i="69"/>
  <c r="P1530" i="69" s="1"/>
  <c r="N1530" i="69"/>
  <c r="Y1530" i="69" s="1"/>
  <c r="S1529" i="69"/>
  <c r="Q1529" i="69"/>
  <c r="R1529" i="69" s="1"/>
  <c r="O1529" i="69"/>
  <c r="P1529" i="69" s="1"/>
  <c r="N1529" i="69"/>
  <c r="Y1529" i="69" s="1"/>
  <c r="S1528" i="69"/>
  <c r="Q1528" i="69"/>
  <c r="R1528" i="69" s="1"/>
  <c r="O1528" i="69"/>
  <c r="P1528" i="69" s="1"/>
  <c r="N1528" i="69"/>
  <c r="Y1528" i="69" s="1"/>
  <c r="S1527" i="69"/>
  <c r="Q1527" i="69"/>
  <c r="R1527" i="69" s="1"/>
  <c r="O1527" i="69"/>
  <c r="P1527" i="69" s="1"/>
  <c r="N1527" i="69"/>
  <c r="Y1527" i="69" s="1"/>
  <c r="S1526" i="69"/>
  <c r="Q1526" i="69"/>
  <c r="R1526" i="69" s="1"/>
  <c r="O1526" i="69"/>
  <c r="P1526" i="69" s="1"/>
  <c r="N1526" i="69"/>
  <c r="Y1526" i="69" s="1"/>
  <c r="S1525" i="69"/>
  <c r="Q1525" i="69"/>
  <c r="R1525" i="69" s="1"/>
  <c r="O1525" i="69"/>
  <c r="P1525" i="69" s="1"/>
  <c r="N1525" i="69"/>
  <c r="Y1525" i="69" s="1"/>
  <c r="S1524" i="69"/>
  <c r="Q1524" i="69"/>
  <c r="R1524" i="69" s="1"/>
  <c r="O1524" i="69"/>
  <c r="P1524" i="69" s="1"/>
  <c r="N1524" i="69"/>
  <c r="Y1524" i="69" s="1"/>
  <c r="S1523" i="69"/>
  <c r="Q1523" i="69"/>
  <c r="R1523" i="69" s="1"/>
  <c r="O1523" i="69"/>
  <c r="P1523" i="69" s="1"/>
  <c r="N1523" i="69"/>
  <c r="Y1523" i="69" s="1"/>
  <c r="S1522" i="69"/>
  <c r="Q1522" i="69"/>
  <c r="R1522" i="69" s="1"/>
  <c r="O1522" i="69"/>
  <c r="P1522" i="69" s="1"/>
  <c r="N1522" i="69"/>
  <c r="Y1522" i="69" s="1"/>
  <c r="S1521" i="69"/>
  <c r="Q1521" i="69"/>
  <c r="R1521" i="69" s="1"/>
  <c r="O1521" i="69"/>
  <c r="P1521" i="69" s="1"/>
  <c r="N1521" i="69"/>
  <c r="Y1521" i="69" s="1"/>
  <c r="S1520" i="69"/>
  <c r="Q1520" i="69"/>
  <c r="R1520" i="69" s="1"/>
  <c r="O1520" i="69"/>
  <c r="P1520" i="69" s="1"/>
  <c r="N1520" i="69"/>
  <c r="Y1520" i="69" s="1"/>
  <c r="S1519" i="69"/>
  <c r="Q1519" i="69"/>
  <c r="R1519" i="69" s="1"/>
  <c r="O1519" i="69"/>
  <c r="P1519" i="69" s="1"/>
  <c r="N1519" i="69"/>
  <c r="Y1519" i="69" s="1"/>
  <c r="S1518" i="69"/>
  <c r="Q1518" i="69"/>
  <c r="R1518" i="69" s="1"/>
  <c r="O1518" i="69"/>
  <c r="P1518" i="69" s="1"/>
  <c r="N1518" i="69"/>
  <c r="Y1518" i="69" s="1"/>
  <c r="S1517" i="69"/>
  <c r="Q1517" i="69"/>
  <c r="R1517" i="69" s="1"/>
  <c r="O1517" i="69"/>
  <c r="P1517" i="69" s="1"/>
  <c r="N1517" i="69"/>
  <c r="Y1517" i="69" s="1"/>
  <c r="S1516" i="69"/>
  <c r="Q1516" i="69"/>
  <c r="R1516" i="69" s="1"/>
  <c r="O1516" i="69"/>
  <c r="P1516" i="69" s="1"/>
  <c r="N1516" i="69"/>
  <c r="Y1516" i="69" s="1"/>
  <c r="S1515" i="69"/>
  <c r="Q1515" i="69"/>
  <c r="R1515" i="69" s="1"/>
  <c r="O1515" i="69"/>
  <c r="P1515" i="69" s="1"/>
  <c r="N1515" i="69"/>
  <c r="Y1515" i="69" s="1"/>
  <c r="S1514" i="69"/>
  <c r="Q1514" i="69"/>
  <c r="R1514" i="69" s="1"/>
  <c r="O1514" i="69"/>
  <c r="P1514" i="69" s="1"/>
  <c r="N1514" i="69"/>
  <c r="Y1514" i="69" s="1"/>
  <c r="S1513" i="69"/>
  <c r="Q1513" i="69"/>
  <c r="R1513" i="69" s="1"/>
  <c r="O1513" i="69"/>
  <c r="P1513" i="69" s="1"/>
  <c r="N1513" i="69"/>
  <c r="Y1513" i="69" s="1"/>
  <c r="S1512" i="69"/>
  <c r="Q1512" i="69"/>
  <c r="R1512" i="69" s="1"/>
  <c r="O1512" i="69"/>
  <c r="P1512" i="69" s="1"/>
  <c r="N1512" i="69"/>
  <c r="Y1512" i="69" s="1"/>
  <c r="S1511" i="69"/>
  <c r="Q1511" i="69"/>
  <c r="R1511" i="69" s="1"/>
  <c r="O1511" i="69"/>
  <c r="P1511" i="69" s="1"/>
  <c r="N1511" i="69"/>
  <c r="Y1511" i="69" s="1"/>
  <c r="S1510" i="69"/>
  <c r="Q1510" i="69"/>
  <c r="R1510" i="69" s="1"/>
  <c r="O1510" i="69"/>
  <c r="P1510" i="69" s="1"/>
  <c r="N1510" i="69"/>
  <c r="Y1510" i="69" s="1"/>
  <c r="S1509" i="69"/>
  <c r="Q1509" i="69"/>
  <c r="R1509" i="69" s="1"/>
  <c r="O1509" i="69"/>
  <c r="P1509" i="69" s="1"/>
  <c r="N1509" i="69"/>
  <c r="Y1509" i="69" s="1"/>
  <c r="S1508" i="69"/>
  <c r="Q1508" i="69"/>
  <c r="R1508" i="69" s="1"/>
  <c r="O1508" i="69"/>
  <c r="P1508" i="69" s="1"/>
  <c r="N1508" i="69"/>
  <c r="Y1508" i="69" s="1"/>
  <c r="S1507" i="69"/>
  <c r="Q1507" i="69"/>
  <c r="R1507" i="69" s="1"/>
  <c r="O1507" i="69"/>
  <c r="P1507" i="69" s="1"/>
  <c r="N1507" i="69"/>
  <c r="Y1507" i="69" s="1"/>
  <c r="S1506" i="69"/>
  <c r="Q1506" i="69"/>
  <c r="R1506" i="69" s="1"/>
  <c r="O1506" i="69"/>
  <c r="P1506" i="69" s="1"/>
  <c r="N1506" i="69"/>
  <c r="Y1506" i="69" s="1"/>
  <c r="S1505" i="69"/>
  <c r="Q1505" i="69"/>
  <c r="R1505" i="69" s="1"/>
  <c r="O1505" i="69"/>
  <c r="P1505" i="69" s="1"/>
  <c r="N1505" i="69"/>
  <c r="Y1505" i="69" s="1"/>
  <c r="S1504" i="69"/>
  <c r="Q1504" i="69"/>
  <c r="R1504" i="69" s="1"/>
  <c r="O1504" i="69"/>
  <c r="P1504" i="69" s="1"/>
  <c r="N1504" i="69"/>
  <c r="Y1504" i="69" s="1"/>
  <c r="S1503" i="69"/>
  <c r="Q1503" i="69"/>
  <c r="R1503" i="69" s="1"/>
  <c r="O1503" i="69"/>
  <c r="P1503" i="69" s="1"/>
  <c r="N1503" i="69"/>
  <c r="Y1503" i="69" s="1"/>
  <c r="S1502" i="69"/>
  <c r="Q1502" i="69"/>
  <c r="R1502" i="69" s="1"/>
  <c r="O1502" i="69"/>
  <c r="P1502" i="69" s="1"/>
  <c r="N1502" i="69"/>
  <c r="Y1502" i="69" s="1"/>
  <c r="S1501" i="69"/>
  <c r="Q1501" i="69"/>
  <c r="R1501" i="69" s="1"/>
  <c r="O1501" i="69"/>
  <c r="P1501" i="69" s="1"/>
  <c r="N1501" i="69"/>
  <c r="Y1501" i="69" s="1"/>
  <c r="S1500" i="69"/>
  <c r="Q1500" i="69"/>
  <c r="R1500" i="69" s="1"/>
  <c r="O1500" i="69"/>
  <c r="P1500" i="69" s="1"/>
  <c r="N1500" i="69"/>
  <c r="Y1500" i="69" s="1"/>
  <c r="S1499" i="69"/>
  <c r="Q1499" i="69"/>
  <c r="R1499" i="69" s="1"/>
  <c r="O1499" i="69"/>
  <c r="P1499" i="69" s="1"/>
  <c r="N1499" i="69"/>
  <c r="Y1499" i="69" s="1"/>
  <c r="S1498" i="69"/>
  <c r="Q1498" i="69"/>
  <c r="R1498" i="69" s="1"/>
  <c r="O1498" i="69"/>
  <c r="P1498" i="69" s="1"/>
  <c r="N1498" i="69"/>
  <c r="Y1498" i="69" s="1"/>
  <c r="S1497" i="69"/>
  <c r="Q1497" i="69"/>
  <c r="R1497" i="69" s="1"/>
  <c r="O1497" i="69"/>
  <c r="P1497" i="69" s="1"/>
  <c r="N1497" i="69"/>
  <c r="Y1497" i="69" s="1"/>
  <c r="S1496" i="69"/>
  <c r="Q1496" i="69"/>
  <c r="R1496" i="69" s="1"/>
  <c r="O1496" i="69"/>
  <c r="P1496" i="69" s="1"/>
  <c r="N1496" i="69"/>
  <c r="Y1496" i="69" s="1"/>
  <c r="S1495" i="69"/>
  <c r="Q1495" i="69"/>
  <c r="R1495" i="69" s="1"/>
  <c r="O1495" i="69"/>
  <c r="P1495" i="69" s="1"/>
  <c r="N1495" i="69"/>
  <c r="Y1495" i="69" s="1"/>
  <c r="S1494" i="69"/>
  <c r="Q1494" i="69"/>
  <c r="R1494" i="69" s="1"/>
  <c r="O1494" i="69"/>
  <c r="P1494" i="69" s="1"/>
  <c r="N1494" i="69"/>
  <c r="Y1494" i="69" s="1"/>
  <c r="S1493" i="69"/>
  <c r="Q1493" i="69"/>
  <c r="R1493" i="69" s="1"/>
  <c r="O1493" i="69"/>
  <c r="P1493" i="69" s="1"/>
  <c r="N1493" i="69"/>
  <c r="Y1493" i="69" s="1"/>
  <c r="S1492" i="69"/>
  <c r="Q1492" i="69"/>
  <c r="R1492" i="69" s="1"/>
  <c r="O1492" i="69"/>
  <c r="P1492" i="69" s="1"/>
  <c r="N1492" i="69"/>
  <c r="Y1492" i="69" s="1"/>
  <c r="S1491" i="69"/>
  <c r="Q1491" i="69"/>
  <c r="R1491" i="69" s="1"/>
  <c r="O1491" i="69"/>
  <c r="P1491" i="69" s="1"/>
  <c r="N1491" i="69"/>
  <c r="Y1491" i="69" s="1"/>
  <c r="S1490" i="69"/>
  <c r="Q1490" i="69"/>
  <c r="R1490" i="69" s="1"/>
  <c r="O1490" i="69"/>
  <c r="P1490" i="69" s="1"/>
  <c r="N1490" i="69"/>
  <c r="Y1490" i="69" s="1"/>
  <c r="S1489" i="69"/>
  <c r="Q1489" i="69"/>
  <c r="R1489" i="69" s="1"/>
  <c r="O1489" i="69"/>
  <c r="P1489" i="69" s="1"/>
  <c r="N1489" i="69"/>
  <c r="Y1489" i="69" s="1"/>
  <c r="S1488" i="69"/>
  <c r="Q1488" i="69"/>
  <c r="R1488" i="69" s="1"/>
  <c r="O1488" i="69"/>
  <c r="P1488" i="69" s="1"/>
  <c r="N1488" i="69"/>
  <c r="Y1488" i="69" s="1"/>
  <c r="S1487" i="69"/>
  <c r="Q1487" i="69"/>
  <c r="R1487" i="69" s="1"/>
  <c r="O1487" i="69"/>
  <c r="P1487" i="69" s="1"/>
  <c r="N1487" i="69"/>
  <c r="Y1487" i="69" s="1"/>
  <c r="S1486" i="69"/>
  <c r="Q1486" i="69"/>
  <c r="R1486" i="69" s="1"/>
  <c r="O1486" i="69"/>
  <c r="P1486" i="69" s="1"/>
  <c r="N1486" i="69"/>
  <c r="Y1486" i="69" s="1"/>
  <c r="S1485" i="69"/>
  <c r="Q1485" i="69"/>
  <c r="R1485" i="69" s="1"/>
  <c r="O1485" i="69"/>
  <c r="P1485" i="69" s="1"/>
  <c r="N1485" i="69"/>
  <c r="Y1485" i="69" s="1"/>
  <c r="S1484" i="69"/>
  <c r="Q1484" i="69"/>
  <c r="R1484" i="69" s="1"/>
  <c r="O1484" i="69"/>
  <c r="P1484" i="69" s="1"/>
  <c r="N1484" i="69"/>
  <c r="Y1484" i="69" s="1"/>
  <c r="S1483" i="69"/>
  <c r="Q1483" i="69"/>
  <c r="R1483" i="69" s="1"/>
  <c r="O1483" i="69"/>
  <c r="P1483" i="69" s="1"/>
  <c r="N1483" i="69"/>
  <c r="Y1483" i="69" s="1"/>
  <c r="S1482" i="69"/>
  <c r="Q1482" i="69"/>
  <c r="R1482" i="69" s="1"/>
  <c r="O1482" i="69"/>
  <c r="P1482" i="69" s="1"/>
  <c r="N1482" i="69"/>
  <c r="Y1482" i="69" s="1"/>
  <c r="S1481" i="69"/>
  <c r="Q1481" i="69"/>
  <c r="R1481" i="69" s="1"/>
  <c r="O1481" i="69"/>
  <c r="P1481" i="69" s="1"/>
  <c r="N1481" i="69"/>
  <c r="Y1481" i="69" s="1"/>
  <c r="S1480" i="69"/>
  <c r="Q1480" i="69"/>
  <c r="R1480" i="69" s="1"/>
  <c r="O1480" i="69"/>
  <c r="P1480" i="69" s="1"/>
  <c r="N1480" i="69"/>
  <c r="Y1480" i="69" s="1"/>
  <c r="S1479" i="69"/>
  <c r="Q1479" i="69"/>
  <c r="R1479" i="69" s="1"/>
  <c r="O1479" i="69"/>
  <c r="P1479" i="69" s="1"/>
  <c r="N1479" i="69"/>
  <c r="Y1479" i="69" s="1"/>
  <c r="S1478" i="69"/>
  <c r="Q1478" i="69"/>
  <c r="R1478" i="69" s="1"/>
  <c r="O1478" i="69"/>
  <c r="P1478" i="69" s="1"/>
  <c r="N1478" i="69"/>
  <c r="Y1478" i="69" s="1"/>
  <c r="S1477" i="69"/>
  <c r="Q1477" i="69"/>
  <c r="R1477" i="69" s="1"/>
  <c r="O1477" i="69"/>
  <c r="P1477" i="69" s="1"/>
  <c r="N1477" i="69"/>
  <c r="Y1477" i="69" s="1"/>
  <c r="S1476" i="69"/>
  <c r="Q1476" i="69"/>
  <c r="R1476" i="69" s="1"/>
  <c r="O1476" i="69"/>
  <c r="P1476" i="69" s="1"/>
  <c r="N1476" i="69"/>
  <c r="Y1476" i="69" s="1"/>
  <c r="S1475" i="69"/>
  <c r="Q1475" i="69"/>
  <c r="R1475" i="69" s="1"/>
  <c r="O1475" i="69"/>
  <c r="P1475" i="69" s="1"/>
  <c r="N1475" i="69"/>
  <c r="Y1475" i="69" s="1"/>
  <c r="S1474" i="69"/>
  <c r="Q1474" i="69"/>
  <c r="R1474" i="69" s="1"/>
  <c r="O1474" i="69"/>
  <c r="P1474" i="69" s="1"/>
  <c r="N1474" i="69"/>
  <c r="Y1474" i="69" s="1"/>
  <c r="S1473" i="69"/>
  <c r="Q1473" i="69"/>
  <c r="R1473" i="69" s="1"/>
  <c r="O1473" i="69"/>
  <c r="P1473" i="69" s="1"/>
  <c r="N1473" i="69"/>
  <c r="Y1473" i="69" s="1"/>
  <c r="S1472" i="69"/>
  <c r="Q1472" i="69"/>
  <c r="R1472" i="69" s="1"/>
  <c r="O1472" i="69"/>
  <c r="P1472" i="69" s="1"/>
  <c r="N1472" i="69"/>
  <c r="Y1472" i="69" s="1"/>
  <c r="S1471" i="69"/>
  <c r="Q1471" i="69"/>
  <c r="R1471" i="69" s="1"/>
  <c r="O1471" i="69"/>
  <c r="P1471" i="69" s="1"/>
  <c r="N1471" i="69"/>
  <c r="Y1471" i="69" s="1"/>
  <c r="S1470" i="69"/>
  <c r="Q1470" i="69"/>
  <c r="R1470" i="69" s="1"/>
  <c r="O1470" i="69"/>
  <c r="P1470" i="69" s="1"/>
  <c r="N1470" i="69"/>
  <c r="Y1470" i="69" s="1"/>
  <c r="S1469" i="69"/>
  <c r="Q1469" i="69"/>
  <c r="R1469" i="69" s="1"/>
  <c r="O1469" i="69"/>
  <c r="P1469" i="69" s="1"/>
  <c r="N1469" i="69"/>
  <c r="Y1469" i="69" s="1"/>
  <c r="S1468" i="69"/>
  <c r="Q1468" i="69"/>
  <c r="R1468" i="69" s="1"/>
  <c r="O1468" i="69"/>
  <c r="P1468" i="69" s="1"/>
  <c r="N1468" i="69"/>
  <c r="Y1468" i="69" s="1"/>
  <c r="S1467" i="69"/>
  <c r="Q1467" i="69"/>
  <c r="R1467" i="69" s="1"/>
  <c r="O1467" i="69"/>
  <c r="P1467" i="69" s="1"/>
  <c r="N1467" i="69"/>
  <c r="Y1467" i="69" s="1"/>
  <c r="S1466" i="69"/>
  <c r="Q1466" i="69"/>
  <c r="R1466" i="69" s="1"/>
  <c r="O1466" i="69"/>
  <c r="P1466" i="69" s="1"/>
  <c r="N1466" i="69"/>
  <c r="Y1466" i="69" s="1"/>
  <c r="S1465" i="69"/>
  <c r="Q1465" i="69"/>
  <c r="R1465" i="69" s="1"/>
  <c r="O1465" i="69"/>
  <c r="P1465" i="69" s="1"/>
  <c r="N1465" i="69"/>
  <c r="Y1465" i="69" s="1"/>
  <c r="S1464" i="69"/>
  <c r="Q1464" i="69"/>
  <c r="R1464" i="69" s="1"/>
  <c r="O1464" i="69"/>
  <c r="P1464" i="69" s="1"/>
  <c r="N1464" i="69"/>
  <c r="Y1464" i="69" s="1"/>
  <c r="S1463" i="69"/>
  <c r="Q1463" i="69"/>
  <c r="R1463" i="69" s="1"/>
  <c r="O1463" i="69"/>
  <c r="P1463" i="69" s="1"/>
  <c r="N1463" i="69"/>
  <c r="Y1463" i="69" s="1"/>
  <c r="S1462" i="69"/>
  <c r="Q1462" i="69"/>
  <c r="R1462" i="69" s="1"/>
  <c r="O1462" i="69"/>
  <c r="P1462" i="69" s="1"/>
  <c r="N1462" i="69"/>
  <c r="Y1462" i="69" s="1"/>
  <c r="S1461" i="69"/>
  <c r="Q1461" i="69"/>
  <c r="R1461" i="69" s="1"/>
  <c r="O1461" i="69"/>
  <c r="P1461" i="69" s="1"/>
  <c r="N1461" i="69"/>
  <c r="Y1461" i="69" s="1"/>
  <c r="S1460" i="69"/>
  <c r="Q1460" i="69"/>
  <c r="R1460" i="69" s="1"/>
  <c r="O1460" i="69"/>
  <c r="P1460" i="69" s="1"/>
  <c r="N1460" i="69"/>
  <c r="Y1460" i="69" s="1"/>
  <c r="S1459" i="69"/>
  <c r="Q1459" i="69"/>
  <c r="R1459" i="69" s="1"/>
  <c r="O1459" i="69"/>
  <c r="P1459" i="69" s="1"/>
  <c r="N1459" i="69"/>
  <c r="Y1459" i="69" s="1"/>
  <c r="S1458" i="69"/>
  <c r="Q1458" i="69"/>
  <c r="R1458" i="69" s="1"/>
  <c r="O1458" i="69"/>
  <c r="P1458" i="69" s="1"/>
  <c r="N1458" i="69"/>
  <c r="Y1458" i="69" s="1"/>
  <c r="S1457" i="69"/>
  <c r="Q1457" i="69"/>
  <c r="R1457" i="69" s="1"/>
  <c r="O1457" i="69"/>
  <c r="P1457" i="69" s="1"/>
  <c r="N1457" i="69"/>
  <c r="Y1457" i="69" s="1"/>
  <c r="S1456" i="69"/>
  <c r="Q1456" i="69"/>
  <c r="R1456" i="69" s="1"/>
  <c r="O1456" i="69"/>
  <c r="P1456" i="69" s="1"/>
  <c r="N1456" i="69"/>
  <c r="Y1456" i="69" s="1"/>
  <c r="S1455" i="69"/>
  <c r="Q1455" i="69"/>
  <c r="R1455" i="69" s="1"/>
  <c r="O1455" i="69"/>
  <c r="P1455" i="69" s="1"/>
  <c r="N1455" i="69"/>
  <c r="Y1455" i="69" s="1"/>
  <c r="S1454" i="69"/>
  <c r="Q1454" i="69"/>
  <c r="R1454" i="69" s="1"/>
  <c r="O1454" i="69"/>
  <c r="P1454" i="69" s="1"/>
  <c r="N1454" i="69"/>
  <c r="Y1454" i="69" s="1"/>
  <c r="S1453" i="69"/>
  <c r="Q1453" i="69"/>
  <c r="R1453" i="69" s="1"/>
  <c r="O1453" i="69"/>
  <c r="P1453" i="69" s="1"/>
  <c r="N1453" i="69"/>
  <c r="Y1453" i="69" s="1"/>
  <c r="S1452" i="69"/>
  <c r="Q1452" i="69"/>
  <c r="R1452" i="69" s="1"/>
  <c r="O1452" i="69"/>
  <c r="P1452" i="69" s="1"/>
  <c r="N1452" i="69"/>
  <c r="Y1452" i="69" s="1"/>
  <c r="S1451" i="69"/>
  <c r="Q1451" i="69"/>
  <c r="R1451" i="69" s="1"/>
  <c r="O1451" i="69"/>
  <c r="P1451" i="69" s="1"/>
  <c r="N1451" i="69"/>
  <c r="Y1451" i="69" s="1"/>
  <c r="S1450" i="69"/>
  <c r="Q1450" i="69"/>
  <c r="R1450" i="69" s="1"/>
  <c r="O1450" i="69"/>
  <c r="P1450" i="69" s="1"/>
  <c r="N1450" i="69"/>
  <c r="Y1450" i="69" s="1"/>
  <c r="S1449" i="69"/>
  <c r="Q1449" i="69"/>
  <c r="R1449" i="69" s="1"/>
  <c r="O1449" i="69"/>
  <c r="P1449" i="69" s="1"/>
  <c r="N1449" i="69"/>
  <c r="Y1449" i="69" s="1"/>
  <c r="S1448" i="69"/>
  <c r="Q1448" i="69"/>
  <c r="R1448" i="69" s="1"/>
  <c r="O1448" i="69"/>
  <c r="P1448" i="69" s="1"/>
  <c r="N1448" i="69"/>
  <c r="Y1448" i="69" s="1"/>
  <c r="S1447" i="69"/>
  <c r="Q1447" i="69"/>
  <c r="R1447" i="69" s="1"/>
  <c r="O1447" i="69"/>
  <c r="P1447" i="69" s="1"/>
  <c r="N1447" i="69"/>
  <c r="Y1447" i="69" s="1"/>
  <c r="S1446" i="69"/>
  <c r="Q1446" i="69"/>
  <c r="R1446" i="69" s="1"/>
  <c r="O1446" i="69"/>
  <c r="P1446" i="69" s="1"/>
  <c r="N1446" i="69"/>
  <c r="Y1446" i="69" s="1"/>
  <c r="S1445" i="69"/>
  <c r="Q1445" i="69"/>
  <c r="R1445" i="69" s="1"/>
  <c r="O1445" i="69"/>
  <c r="P1445" i="69" s="1"/>
  <c r="N1445" i="69"/>
  <c r="Y1445" i="69" s="1"/>
  <c r="S1444" i="69"/>
  <c r="Q1444" i="69"/>
  <c r="R1444" i="69" s="1"/>
  <c r="O1444" i="69"/>
  <c r="P1444" i="69" s="1"/>
  <c r="N1444" i="69"/>
  <c r="Y1444" i="69" s="1"/>
  <c r="S1443" i="69"/>
  <c r="Q1443" i="69"/>
  <c r="R1443" i="69" s="1"/>
  <c r="O1443" i="69"/>
  <c r="P1443" i="69" s="1"/>
  <c r="N1443" i="69"/>
  <c r="Y1443" i="69" s="1"/>
  <c r="S1442" i="69"/>
  <c r="Q1442" i="69"/>
  <c r="R1442" i="69" s="1"/>
  <c r="O1442" i="69"/>
  <c r="P1442" i="69" s="1"/>
  <c r="N1442" i="69"/>
  <c r="Y1442" i="69" s="1"/>
  <c r="S1441" i="69"/>
  <c r="Q1441" i="69"/>
  <c r="R1441" i="69" s="1"/>
  <c r="O1441" i="69"/>
  <c r="P1441" i="69" s="1"/>
  <c r="N1441" i="69"/>
  <c r="Y1441" i="69" s="1"/>
  <c r="S1440" i="69"/>
  <c r="Q1440" i="69"/>
  <c r="R1440" i="69" s="1"/>
  <c r="O1440" i="69"/>
  <c r="P1440" i="69" s="1"/>
  <c r="N1440" i="69"/>
  <c r="Y1440" i="69" s="1"/>
  <c r="S1439" i="69"/>
  <c r="Q1439" i="69"/>
  <c r="R1439" i="69" s="1"/>
  <c r="O1439" i="69"/>
  <c r="P1439" i="69" s="1"/>
  <c r="N1439" i="69"/>
  <c r="Y1439" i="69" s="1"/>
  <c r="S1438" i="69"/>
  <c r="Q1438" i="69"/>
  <c r="R1438" i="69" s="1"/>
  <c r="O1438" i="69"/>
  <c r="P1438" i="69" s="1"/>
  <c r="N1438" i="69"/>
  <c r="Y1438" i="69" s="1"/>
  <c r="S1437" i="69"/>
  <c r="Q1437" i="69"/>
  <c r="R1437" i="69" s="1"/>
  <c r="O1437" i="69"/>
  <c r="P1437" i="69" s="1"/>
  <c r="N1437" i="69"/>
  <c r="Y1437" i="69" s="1"/>
  <c r="S1436" i="69"/>
  <c r="Q1436" i="69"/>
  <c r="R1436" i="69" s="1"/>
  <c r="O1436" i="69"/>
  <c r="P1436" i="69" s="1"/>
  <c r="N1436" i="69"/>
  <c r="Y1436" i="69" s="1"/>
  <c r="S1435" i="69"/>
  <c r="Q1435" i="69"/>
  <c r="R1435" i="69" s="1"/>
  <c r="O1435" i="69"/>
  <c r="P1435" i="69" s="1"/>
  <c r="N1435" i="69"/>
  <c r="Y1435" i="69" s="1"/>
  <c r="S1434" i="69"/>
  <c r="Q1434" i="69"/>
  <c r="R1434" i="69" s="1"/>
  <c r="O1434" i="69"/>
  <c r="P1434" i="69" s="1"/>
  <c r="N1434" i="69"/>
  <c r="Y1434" i="69" s="1"/>
  <c r="S1433" i="69"/>
  <c r="Q1433" i="69"/>
  <c r="R1433" i="69" s="1"/>
  <c r="O1433" i="69"/>
  <c r="P1433" i="69" s="1"/>
  <c r="N1433" i="69"/>
  <c r="Y1433" i="69" s="1"/>
  <c r="S1432" i="69"/>
  <c r="Q1432" i="69"/>
  <c r="R1432" i="69" s="1"/>
  <c r="O1432" i="69"/>
  <c r="P1432" i="69" s="1"/>
  <c r="N1432" i="69"/>
  <c r="Y1432" i="69" s="1"/>
  <c r="S1431" i="69"/>
  <c r="Q1431" i="69"/>
  <c r="R1431" i="69" s="1"/>
  <c r="O1431" i="69"/>
  <c r="P1431" i="69" s="1"/>
  <c r="N1431" i="69"/>
  <c r="Y1431" i="69" s="1"/>
  <c r="S1430" i="69"/>
  <c r="Q1430" i="69"/>
  <c r="R1430" i="69" s="1"/>
  <c r="O1430" i="69"/>
  <c r="P1430" i="69" s="1"/>
  <c r="N1430" i="69"/>
  <c r="Y1430" i="69" s="1"/>
  <c r="S1429" i="69"/>
  <c r="Q1429" i="69"/>
  <c r="R1429" i="69" s="1"/>
  <c r="O1429" i="69"/>
  <c r="P1429" i="69" s="1"/>
  <c r="N1429" i="69"/>
  <c r="Y1429" i="69" s="1"/>
  <c r="S1428" i="69"/>
  <c r="Q1428" i="69"/>
  <c r="R1428" i="69" s="1"/>
  <c r="O1428" i="69"/>
  <c r="P1428" i="69" s="1"/>
  <c r="N1428" i="69"/>
  <c r="Y1428" i="69" s="1"/>
  <c r="S1427" i="69"/>
  <c r="Q1427" i="69"/>
  <c r="R1427" i="69" s="1"/>
  <c r="O1427" i="69"/>
  <c r="P1427" i="69" s="1"/>
  <c r="N1427" i="69"/>
  <c r="Y1427" i="69" s="1"/>
  <c r="S1426" i="69"/>
  <c r="Q1426" i="69"/>
  <c r="R1426" i="69" s="1"/>
  <c r="O1426" i="69"/>
  <c r="P1426" i="69" s="1"/>
  <c r="N1426" i="69"/>
  <c r="Y1426" i="69" s="1"/>
  <c r="S1425" i="69"/>
  <c r="Q1425" i="69"/>
  <c r="R1425" i="69" s="1"/>
  <c r="O1425" i="69"/>
  <c r="P1425" i="69" s="1"/>
  <c r="N1425" i="69"/>
  <c r="Y1425" i="69" s="1"/>
  <c r="S1424" i="69"/>
  <c r="Q1424" i="69"/>
  <c r="R1424" i="69" s="1"/>
  <c r="O1424" i="69"/>
  <c r="P1424" i="69" s="1"/>
  <c r="N1424" i="69"/>
  <c r="Y1424" i="69" s="1"/>
  <c r="S1423" i="69"/>
  <c r="Q1423" i="69"/>
  <c r="R1423" i="69" s="1"/>
  <c r="O1423" i="69"/>
  <c r="P1423" i="69" s="1"/>
  <c r="N1423" i="69"/>
  <c r="Y1423" i="69" s="1"/>
  <c r="S1422" i="69"/>
  <c r="Q1422" i="69"/>
  <c r="R1422" i="69" s="1"/>
  <c r="O1422" i="69"/>
  <c r="P1422" i="69" s="1"/>
  <c r="N1422" i="69"/>
  <c r="Y1422" i="69" s="1"/>
  <c r="S1421" i="69"/>
  <c r="Q1421" i="69"/>
  <c r="R1421" i="69" s="1"/>
  <c r="O1421" i="69"/>
  <c r="P1421" i="69" s="1"/>
  <c r="N1421" i="69"/>
  <c r="Y1421" i="69" s="1"/>
  <c r="S1420" i="69"/>
  <c r="Q1420" i="69"/>
  <c r="R1420" i="69" s="1"/>
  <c r="O1420" i="69"/>
  <c r="P1420" i="69" s="1"/>
  <c r="N1420" i="69"/>
  <c r="Y1420" i="69" s="1"/>
  <c r="S1419" i="69"/>
  <c r="Q1419" i="69"/>
  <c r="R1419" i="69" s="1"/>
  <c r="O1419" i="69"/>
  <c r="P1419" i="69" s="1"/>
  <c r="N1419" i="69"/>
  <c r="Y1419" i="69" s="1"/>
  <c r="S1418" i="69"/>
  <c r="Q1418" i="69"/>
  <c r="R1418" i="69" s="1"/>
  <c r="O1418" i="69"/>
  <c r="P1418" i="69" s="1"/>
  <c r="N1418" i="69"/>
  <c r="Y1418" i="69" s="1"/>
  <c r="S1417" i="69"/>
  <c r="Q1417" i="69"/>
  <c r="R1417" i="69" s="1"/>
  <c r="O1417" i="69"/>
  <c r="P1417" i="69" s="1"/>
  <c r="N1417" i="69"/>
  <c r="Y1417" i="69" s="1"/>
  <c r="S1416" i="69"/>
  <c r="Q1416" i="69"/>
  <c r="R1416" i="69" s="1"/>
  <c r="O1416" i="69"/>
  <c r="P1416" i="69" s="1"/>
  <c r="N1416" i="69"/>
  <c r="Y1416" i="69" s="1"/>
  <c r="S1415" i="69"/>
  <c r="Q1415" i="69"/>
  <c r="R1415" i="69" s="1"/>
  <c r="O1415" i="69"/>
  <c r="P1415" i="69" s="1"/>
  <c r="N1415" i="69"/>
  <c r="Y1415" i="69" s="1"/>
  <c r="S1414" i="69"/>
  <c r="Q1414" i="69"/>
  <c r="R1414" i="69" s="1"/>
  <c r="O1414" i="69"/>
  <c r="P1414" i="69" s="1"/>
  <c r="N1414" i="69"/>
  <c r="Y1414" i="69" s="1"/>
  <c r="S1413" i="69"/>
  <c r="Q1413" i="69"/>
  <c r="R1413" i="69" s="1"/>
  <c r="O1413" i="69"/>
  <c r="P1413" i="69" s="1"/>
  <c r="N1413" i="69"/>
  <c r="Y1413" i="69" s="1"/>
  <c r="S1412" i="69"/>
  <c r="Q1412" i="69"/>
  <c r="R1412" i="69" s="1"/>
  <c r="O1412" i="69"/>
  <c r="P1412" i="69" s="1"/>
  <c r="N1412" i="69"/>
  <c r="Y1412" i="69" s="1"/>
  <c r="S1411" i="69"/>
  <c r="Q1411" i="69"/>
  <c r="R1411" i="69" s="1"/>
  <c r="O1411" i="69"/>
  <c r="P1411" i="69" s="1"/>
  <c r="N1411" i="69"/>
  <c r="Y1411" i="69" s="1"/>
  <c r="S1410" i="69"/>
  <c r="Q1410" i="69"/>
  <c r="R1410" i="69" s="1"/>
  <c r="O1410" i="69"/>
  <c r="P1410" i="69" s="1"/>
  <c r="N1410" i="69"/>
  <c r="Y1410" i="69" s="1"/>
  <c r="S1409" i="69"/>
  <c r="Q1409" i="69"/>
  <c r="R1409" i="69" s="1"/>
  <c r="O1409" i="69"/>
  <c r="P1409" i="69" s="1"/>
  <c r="N1409" i="69"/>
  <c r="Y1409" i="69" s="1"/>
  <c r="S1408" i="69"/>
  <c r="Q1408" i="69"/>
  <c r="R1408" i="69" s="1"/>
  <c r="O1408" i="69"/>
  <c r="P1408" i="69" s="1"/>
  <c r="N1408" i="69"/>
  <c r="Y1408" i="69" s="1"/>
  <c r="S1407" i="69"/>
  <c r="Q1407" i="69"/>
  <c r="R1407" i="69" s="1"/>
  <c r="O1407" i="69"/>
  <c r="P1407" i="69" s="1"/>
  <c r="N1407" i="69"/>
  <c r="Y1407" i="69" s="1"/>
  <c r="S1406" i="69"/>
  <c r="Q1406" i="69"/>
  <c r="R1406" i="69" s="1"/>
  <c r="O1406" i="69"/>
  <c r="P1406" i="69" s="1"/>
  <c r="N1406" i="69"/>
  <c r="Y1406" i="69" s="1"/>
  <c r="S1405" i="69"/>
  <c r="Q1405" i="69"/>
  <c r="R1405" i="69" s="1"/>
  <c r="O1405" i="69"/>
  <c r="P1405" i="69" s="1"/>
  <c r="N1405" i="69"/>
  <c r="Y1405" i="69" s="1"/>
  <c r="S1404" i="69"/>
  <c r="Q1404" i="69"/>
  <c r="R1404" i="69" s="1"/>
  <c r="O1404" i="69"/>
  <c r="P1404" i="69" s="1"/>
  <c r="N1404" i="69"/>
  <c r="Y1404" i="69" s="1"/>
  <c r="S1403" i="69"/>
  <c r="Q1403" i="69"/>
  <c r="R1403" i="69" s="1"/>
  <c r="O1403" i="69"/>
  <c r="P1403" i="69" s="1"/>
  <c r="N1403" i="69"/>
  <c r="Y1403" i="69" s="1"/>
  <c r="S1402" i="69"/>
  <c r="Q1402" i="69"/>
  <c r="R1402" i="69" s="1"/>
  <c r="O1402" i="69"/>
  <c r="P1402" i="69" s="1"/>
  <c r="N1402" i="69"/>
  <c r="Y1402" i="69" s="1"/>
  <c r="S1401" i="69"/>
  <c r="Q1401" i="69"/>
  <c r="R1401" i="69" s="1"/>
  <c r="O1401" i="69"/>
  <c r="P1401" i="69" s="1"/>
  <c r="N1401" i="69"/>
  <c r="Y1401" i="69" s="1"/>
  <c r="S1400" i="69"/>
  <c r="Q1400" i="69"/>
  <c r="R1400" i="69" s="1"/>
  <c r="O1400" i="69"/>
  <c r="P1400" i="69" s="1"/>
  <c r="N1400" i="69"/>
  <c r="Y1400" i="69" s="1"/>
  <c r="S1399" i="69"/>
  <c r="Q1399" i="69"/>
  <c r="R1399" i="69" s="1"/>
  <c r="O1399" i="69"/>
  <c r="P1399" i="69" s="1"/>
  <c r="N1399" i="69"/>
  <c r="Y1399" i="69" s="1"/>
  <c r="S1398" i="69"/>
  <c r="Q1398" i="69"/>
  <c r="R1398" i="69" s="1"/>
  <c r="O1398" i="69"/>
  <c r="P1398" i="69" s="1"/>
  <c r="N1398" i="69"/>
  <c r="Y1398" i="69" s="1"/>
  <c r="S1397" i="69"/>
  <c r="Q1397" i="69"/>
  <c r="R1397" i="69" s="1"/>
  <c r="O1397" i="69"/>
  <c r="P1397" i="69" s="1"/>
  <c r="N1397" i="69"/>
  <c r="Y1397" i="69" s="1"/>
  <c r="S1396" i="69"/>
  <c r="Q1396" i="69"/>
  <c r="R1396" i="69" s="1"/>
  <c r="O1396" i="69"/>
  <c r="P1396" i="69" s="1"/>
  <c r="N1396" i="69"/>
  <c r="Y1396" i="69" s="1"/>
  <c r="S1395" i="69"/>
  <c r="Q1395" i="69"/>
  <c r="R1395" i="69" s="1"/>
  <c r="O1395" i="69"/>
  <c r="P1395" i="69" s="1"/>
  <c r="N1395" i="69"/>
  <c r="Y1395" i="69" s="1"/>
  <c r="S1394" i="69"/>
  <c r="Q1394" i="69"/>
  <c r="R1394" i="69" s="1"/>
  <c r="O1394" i="69"/>
  <c r="P1394" i="69" s="1"/>
  <c r="N1394" i="69"/>
  <c r="Y1394" i="69" s="1"/>
  <c r="S1393" i="69"/>
  <c r="Q1393" i="69"/>
  <c r="R1393" i="69" s="1"/>
  <c r="O1393" i="69"/>
  <c r="P1393" i="69" s="1"/>
  <c r="N1393" i="69"/>
  <c r="Y1393" i="69" s="1"/>
  <c r="S1392" i="69"/>
  <c r="Q1392" i="69"/>
  <c r="R1392" i="69" s="1"/>
  <c r="O1392" i="69"/>
  <c r="P1392" i="69" s="1"/>
  <c r="N1392" i="69"/>
  <c r="Y1392" i="69" s="1"/>
  <c r="S1391" i="69"/>
  <c r="Q1391" i="69"/>
  <c r="R1391" i="69" s="1"/>
  <c r="O1391" i="69"/>
  <c r="P1391" i="69" s="1"/>
  <c r="N1391" i="69"/>
  <c r="Y1391" i="69" s="1"/>
  <c r="S1390" i="69"/>
  <c r="Q1390" i="69"/>
  <c r="R1390" i="69" s="1"/>
  <c r="O1390" i="69"/>
  <c r="P1390" i="69" s="1"/>
  <c r="N1390" i="69"/>
  <c r="Y1390" i="69" s="1"/>
  <c r="S1389" i="69"/>
  <c r="Q1389" i="69"/>
  <c r="R1389" i="69" s="1"/>
  <c r="O1389" i="69"/>
  <c r="P1389" i="69" s="1"/>
  <c r="N1389" i="69"/>
  <c r="Y1389" i="69" s="1"/>
  <c r="S1388" i="69"/>
  <c r="Q1388" i="69"/>
  <c r="R1388" i="69" s="1"/>
  <c r="O1388" i="69"/>
  <c r="P1388" i="69" s="1"/>
  <c r="N1388" i="69"/>
  <c r="Y1388" i="69" s="1"/>
  <c r="S1387" i="69"/>
  <c r="Q1387" i="69"/>
  <c r="R1387" i="69" s="1"/>
  <c r="O1387" i="69"/>
  <c r="P1387" i="69" s="1"/>
  <c r="N1387" i="69"/>
  <c r="Y1387" i="69" s="1"/>
  <c r="S1386" i="69"/>
  <c r="Q1386" i="69"/>
  <c r="R1386" i="69" s="1"/>
  <c r="O1386" i="69"/>
  <c r="P1386" i="69" s="1"/>
  <c r="N1386" i="69"/>
  <c r="Y1386" i="69" s="1"/>
  <c r="S1385" i="69"/>
  <c r="Q1385" i="69"/>
  <c r="R1385" i="69" s="1"/>
  <c r="O1385" i="69"/>
  <c r="P1385" i="69" s="1"/>
  <c r="N1385" i="69"/>
  <c r="Y1385" i="69" s="1"/>
  <c r="S1384" i="69"/>
  <c r="Q1384" i="69"/>
  <c r="R1384" i="69" s="1"/>
  <c r="O1384" i="69"/>
  <c r="P1384" i="69" s="1"/>
  <c r="N1384" i="69"/>
  <c r="Y1384" i="69" s="1"/>
  <c r="S1383" i="69"/>
  <c r="Q1383" i="69"/>
  <c r="R1383" i="69" s="1"/>
  <c r="O1383" i="69"/>
  <c r="P1383" i="69" s="1"/>
  <c r="N1383" i="69"/>
  <c r="Y1383" i="69" s="1"/>
  <c r="S1382" i="69"/>
  <c r="Q1382" i="69"/>
  <c r="R1382" i="69" s="1"/>
  <c r="O1382" i="69"/>
  <c r="P1382" i="69" s="1"/>
  <c r="N1382" i="69"/>
  <c r="Y1382" i="69" s="1"/>
  <c r="S1381" i="69"/>
  <c r="Q1381" i="69"/>
  <c r="R1381" i="69" s="1"/>
  <c r="O1381" i="69"/>
  <c r="P1381" i="69" s="1"/>
  <c r="N1381" i="69"/>
  <c r="Y1381" i="69" s="1"/>
  <c r="S1380" i="69"/>
  <c r="Q1380" i="69"/>
  <c r="R1380" i="69" s="1"/>
  <c r="O1380" i="69"/>
  <c r="P1380" i="69" s="1"/>
  <c r="N1380" i="69"/>
  <c r="Y1380" i="69" s="1"/>
  <c r="S1379" i="69"/>
  <c r="Q1379" i="69"/>
  <c r="R1379" i="69" s="1"/>
  <c r="O1379" i="69"/>
  <c r="P1379" i="69" s="1"/>
  <c r="N1379" i="69"/>
  <c r="Y1379" i="69" s="1"/>
  <c r="S1378" i="69"/>
  <c r="Q1378" i="69"/>
  <c r="R1378" i="69" s="1"/>
  <c r="O1378" i="69"/>
  <c r="P1378" i="69" s="1"/>
  <c r="N1378" i="69"/>
  <c r="Y1378" i="69" s="1"/>
  <c r="S1377" i="69"/>
  <c r="Q1377" i="69"/>
  <c r="R1377" i="69" s="1"/>
  <c r="O1377" i="69"/>
  <c r="P1377" i="69" s="1"/>
  <c r="N1377" i="69"/>
  <c r="Y1377" i="69" s="1"/>
  <c r="S1376" i="69"/>
  <c r="Q1376" i="69"/>
  <c r="R1376" i="69" s="1"/>
  <c r="O1376" i="69"/>
  <c r="P1376" i="69" s="1"/>
  <c r="N1376" i="69"/>
  <c r="Y1376" i="69" s="1"/>
  <c r="S1375" i="69"/>
  <c r="Q1375" i="69"/>
  <c r="R1375" i="69" s="1"/>
  <c r="O1375" i="69"/>
  <c r="P1375" i="69" s="1"/>
  <c r="N1375" i="69"/>
  <c r="Y1375" i="69" s="1"/>
  <c r="S1374" i="69"/>
  <c r="Q1374" i="69"/>
  <c r="R1374" i="69" s="1"/>
  <c r="O1374" i="69"/>
  <c r="P1374" i="69" s="1"/>
  <c r="N1374" i="69"/>
  <c r="Y1374" i="69" s="1"/>
  <c r="S1373" i="69"/>
  <c r="Q1373" i="69"/>
  <c r="R1373" i="69" s="1"/>
  <c r="O1373" i="69"/>
  <c r="P1373" i="69" s="1"/>
  <c r="N1373" i="69"/>
  <c r="Y1373" i="69" s="1"/>
  <c r="S1372" i="69"/>
  <c r="Q1372" i="69"/>
  <c r="R1372" i="69" s="1"/>
  <c r="O1372" i="69"/>
  <c r="P1372" i="69" s="1"/>
  <c r="N1372" i="69"/>
  <c r="Y1372" i="69" s="1"/>
  <c r="S1371" i="69"/>
  <c r="Q1371" i="69"/>
  <c r="R1371" i="69" s="1"/>
  <c r="O1371" i="69"/>
  <c r="P1371" i="69" s="1"/>
  <c r="N1371" i="69"/>
  <c r="Y1371" i="69" s="1"/>
  <c r="S1370" i="69"/>
  <c r="Q1370" i="69"/>
  <c r="R1370" i="69" s="1"/>
  <c r="O1370" i="69"/>
  <c r="P1370" i="69" s="1"/>
  <c r="N1370" i="69"/>
  <c r="Y1370" i="69" s="1"/>
  <c r="S1369" i="69"/>
  <c r="Q1369" i="69"/>
  <c r="R1369" i="69" s="1"/>
  <c r="O1369" i="69"/>
  <c r="P1369" i="69" s="1"/>
  <c r="N1369" i="69"/>
  <c r="Y1369" i="69" s="1"/>
  <c r="S1368" i="69"/>
  <c r="Q1368" i="69"/>
  <c r="R1368" i="69" s="1"/>
  <c r="O1368" i="69"/>
  <c r="P1368" i="69" s="1"/>
  <c r="N1368" i="69"/>
  <c r="Y1368" i="69" s="1"/>
  <c r="S1367" i="69"/>
  <c r="Q1367" i="69"/>
  <c r="R1367" i="69" s="1"/>
  <c r="O1367" i="69"/>
  <c r="P1367" i="69" s="1"/>
  <c r="N1367" i="69"/>
  <c r="Y1367" i="69" s="1"/>
  <c r="S1366" i="69"/>
  <c r="Q1366" i="69"/>
  <c r="R1366" i="69" s="1"/>
  <c r="O1366" i="69"/>
  <c r="P1366" i="69" s="1"/>
  <c r="N1366" i="69"/>
  <c r="Y1366" i="69" s="1"/>
  <c r="S1365" i="69"/>
  <c r="Q1365" i="69"/>
  <c r="R1365" i="69" s="1"/>
  <c r="O1365" i="69"/>
  <c r="P1365" i="69" s="1"/>
  <c r="N1365" i="69"/>
  <c r="Y1365" i="69" s="1"/>
  <c r="S1364" i="69"/>
  <c r="Q1364" i="69"/>
  <c r="R1364" i="69" s="1"/>
  <c r="O1364" i="69"/>
  <c r="P1364" i="69" s="1"/>
  <c r="N1364" i="69"/>
  <c r="Y1364" i="69" s="1"/>
  <c r="S1363" i="69"/>
  <c r="Q1363" i="69"/>
  <c r="R1363" i="69" s="1"/>
  <c r="O1363" i="69"/>
  <c r="P1363" i="69" s="1"/>
  <c r="N1363" i="69"/>
  <c r="Y1363" i="69" s="1"/>
  <c r="S1362" i="69"/>
  <c r="Q1362" i="69"/>
  <c r="R1362" i="69" s="1"/>
  <c r="O1362" i="69"/>
  <c r="P1362" i="69" s="1"/>
  <c r="N1362" i="69"/>
  <c r="Y1362" i="69" s="1"/>
  <c r="S1361" i="69"/>
  <c r="Q1361" i="69"/>
  <c r="R1361" i="69" s="1"/>
  <c r="O1361" i="69"/>
  <c r="P1361" i="69" s="1"/>
  <c r="N1361" i="69"/>
  <c r="Y1361" i="69" s="1"/>
  <c r="S1360" i="69"/>
  <c r="Q1360" i="69"/>
  <c r="R1360" i="69" s="1"/>
  <c r="O1360" i="69"/>
  <c r="P1360" i="69" s="1"/>
  <c r="N1360" i="69"/>
  <c r="Y1360" i="69" s="1"/>
  <c r="S1359" i="69"/>
  <c r="Q1359" i="69"/>
  <c r="R1359" i="69" s="1"/>
  <c r="O1359" i="69"/>
  <c r="P1359" i="69" s="1"/>
  <c r="N1359" i="69"/>
  <c r="Y1359" i="69" s="1"/>
  <c r="S1358" i="69"/>
  <c r="Q1358" i="69"/>
  <c r="R1358" i="69" s="1"/>
  <c r="O1358" i="69"/>
  <c r="P1358" i="69" s="1"/>
  <c r="N1358" i="69"/>
  <c r="Y1358" i="69" s="1"/>
  <c r="S1357" i="69"/>
  <c r="Q1357" i="69"/>
  <c r="R1357" i="69" s="1"/>
  <c r="O1357" i="69"/>
  <c r="P1357" i="69" s="1"/>
  <c r="N1357" i="69"/>
  <c r="Y1357" i="69" s="1"/>
  <c r="S1356" i="69"/>
  <c r="Q1356" i="69"/>
  <c r="R1356" i="69" s="1"/>
  <c r="O1356" i="69"/>
  <c r="P1356" i="69" s="1"/>
  <c r="N1356" i="69"/>
  <c r="Y1356" i="69" s="1"/>
  <c r="S1355" i="69"/>
  <c r="Q1355" i="69"/>
  <c r="R1355" i="69" s="1"/>
  <c r="O1355" i="69"/>
  <c r="P1355" i="69" s="1"/>
  <c r="N1355" i="69"/>
  <c r="Y1355" i="69" s="1"/>
  <c r="S1354" i="69"/>
  <c r="Q1354" i="69"/>
  <c r="R1354" i="69" s="1"/>
  <c r="O1354" i="69"/>
  <c r="P1354" i="69" s="1"/>
  <c r="N1354" i="69"/>
  <c r="Y1354" i="69" s="1"/>
  <c r="S1353" i="69"/>
  <c r="Q1353" i="69"/>
  <c r="R1353" i="69" s="1"/>
  <c r="O1353" i="69"/>
  <c r="P1353" i="69" s="1"/>
  <c r="N1353" i="69"/>
  <c r="Y1353" i="69" s="1"/>
  <c r="S1352" i="69"/>
  <c r="Q1352" i="69"/>
  <c r="R1352" i="69" s="1"/>
  <c r="O1352" i="69"/>
  <c r="P1352" i="69" s="1"/>
  <c r="N1352" i="69"/>
  <c r="Y1352" i="69" s="1"/>
  <c r="S1351" i="69"/>
  <c r="Q1351" i="69"/>
  <c r="R1351" i="69" s="1"/>
  <c r="O1351" i="69"/>
  <c r="P1351" i="69" s="1"/>
  <c r="N1351" i="69"/>
  <c r="Y1351" i="69" s="1"/>
  <c r="S1350" i="69"/>
  <c r="Q1350" i="69"/>
  <c r="R1350" i="69" s="1"/>
  <c r="O1350" i="69"/>
  <c r="P1350" i="69" s="1"/>
  <c r="N1350" i="69"/>
  <c r="Y1350" i="69" s="1"/>
  <c r="S1349" i="69"/>
  <c r="Q1349" i="69"/>
  <c r="R1349" i="69" s="1"/>
  <c r="O1349" i="69"/>
  <c r="P1349" i="69" s="1"/>
  <c r="N1349" i="69"/>
  <c r="Y1349" i="69" s="1"/>
  <c r="S1348" i="69"/>
  <c r="Q1348" i="69"/>
  <c r="R1348" i="69" s="1"/>
  <c r="O1348" i="69"/>
  <c r="P1348" i="69" s="1"/>
  <c r="N1348" i="69"/>
  <c r="Y1348" i="69" s="1"/>
  <c r="S1347" i="69"/>
  <c r="Q1347" i="69"/>
  <c r="R1347" i="69" s="1"/>
  <c r="O1347" i="69"/>
  <c r="P1347" i="69" s="1"/>
  <c r="N1347" i="69"/>
  <c r="Y1347" i="69" s="1"/>
  <c r="S1346" i="69"/>
  <c r="Q1346" i="69"/>
  <c r="R1346" i="69" s="1"/>
  <c r="O1346" i="69"/>
  <c r="P1346" i="69" s="1"/>
  <c r="N1346" i="69"/>
  <c r="Y1346" i="69" s="1"/>
  <c r="S1345" i="69"/>
  <c r="Q1345" i="69"/>
  <c r="R1345" i="69" s="1"/>
  <c r="O1345" i="69"/>
  <c r="P1345" i="69" s="1"/>
  <c r="N1345" i="69"/>
  <c r="Y1345" i="69" s="1"/>
  <c r="S1344" i="69"/>
  <c r="Q1344" i="69"/>
  <c r="R1344" i="69" s="1"/>
  <c r="O1344" i="69"/>
  <c r="P1344" i="69" s="1"/>
  <c r="N1344" i="69"/>
  <c r="Y1344" i="69" s="1"/>
  <c r="S1343" i="69"/>
  <c r="Q1343" i="69"/>
  <c r="R1343" i="69" s="1"/>
  <c r="O1343" i="69"/>
  <c r="P1343" i="69" s="1"/>
  <c r="N1343" i="69"/>
  <c r="Y1343" i="69" s="1"/>
  <c r="S1342" i="69"/>
  <c r="Q1342" i="69"/>
  <c r="R1342" i="69" s="1"/>
  <c r="O1342" i="69"/>
  <c r="P1342" i="69" s="1"/>
  <c r="N1342" i="69"/>
  <c r="Y1342" i="69" s="1"/>
  <c r="S1341" i="69"/>
  <c r="Q1341" i="69"/>
  <c r="R1341" i="69" s="1"/>
  <c r="O1341" i="69"/>
  <c r="P1341" i="69" s="1"/>
  <c r="N1341" i="69"/>
  <c r="Y1341" i="69" s="1"/>
  <c r="S1340" i="69"/>
  <c r="Q1340" i="69"/>
  <c r="R1340" i="69" s="1"/>
  <c r="O1340" i="69"/>
  <c r="P1340" i="69" s="1"/>
  <c r="N1340" i="69"/>
  <c r="Y1340" i="69" s="1"/>
  <c r="S1339" i="69"/>
  <c r="Q1339" i="69"/>
  <c r="R1339" i="69" s="1"/>
  <c r="O1339" i="69"/>
  <c r="P1339" i="69" s="1"/>
  <c r="N1339" i="69"/>
  <c r="Y1339" i="69" s="1"/>
  <c r="S1338" i="69"/>
  <c r="Q1338" i="69"/>
  <c r="R1338" i="69" s="1"/>
  <c r="O1338" i="69"/>
  <c r="P1338" i="69" s="1"/>
  <c r="N1338" i="69"/>
  <c r="Y1338" i="69" s="1"/>
  <c r="S1337" i="69"/>
  <c r="Q1337" i="69"/>
  <c r="R1337" i="69" s="1"/>
  <c r="O1337" i="69"/>
  <c r="P1337" i="69" s="1"/>
  <c r="N1337" i="69"/>
  <c r="Y1337" i="69" s="1"/>
  <c r="S1336" i="69"/>
  <c r="Q1336" i="69"/>
  <c r="R1336" i="69" s="1"/>
  <c r="O1336" i="69"/>
  <c r="P1336" i="69" s="1"/>
  <c r="N1336" i="69"/>
  <c r="Y1336" i="69" s="1"/>
  <c r="S1335" i="69"/>
  <c r="Q1335" i="69"/>
  <c r="R1335" i="69" s="1"/>
  <c r="O1335" i="69"/>
  <c r="P1335" i="69" s="1"/>
  <c r="N1335" i="69"/>
  <c r="Y1335" i="69" s="1"/>
  <c r="S1334" i="69"/>
  <c r="Q1334" i="69"/>
  <c r="R1334" i="69" s="1"/>
  <c r="O1334" i="69"/>
  <c r="P1334" i="69" s="1"/>
  <c r="N1334" i="69"/>
  <c r="Y1334" i="69" s="1"/>
  <c r="S1333" i="69"/>
  <c r="Q1333" i="69"/>
  <c r="R1333" i="69" s="1"/>
  <c r="O1333" i="69"/>
  <c r="P1333" i="69" s="1"/>
  <c r="N1333" i="69"/>
  <c r="Y1333" i="69" s="1"/>
  <c r="S1332" i="69"/>
  <c r="Q1332" i="69"/>
  <c r="R1332" i="69" s="1"/>
  <c r="O1332" i="69"/>
  <c r="P1332" i="69" s="1"/>
  <c r="N1332" i="69"/>
  <c r="Y1332" i="69" s="1"/>
  <c r="S1331" i="69"/>
  <c r="Q1331" i="69"/>
  <c r="R1331" i="69" s="1"/>
  <c r="O1331" i="69"/>
  <c r="P1331" i="69" s="1"/>
  <c r="N1331" i="69"/>
  <c r="Y1331" i="69" s="1"/>
  <c r="S1330" i="69"/>
  <c r="Q1330" i="69"/>
  <c r="R1330" i="69" s="1"/>
  <c r="O1330" i="69"/>
  <c r="P1330" i="69" s="1"/>
  <c r="N1330" i="69"/>
  <c r="Y1330" i="69" s="1"/>
  <c r="S1329" i="69"/>
  <c r="Q1329" i="69"/>
  <c r="R1329" i="69" s="1"/>
  <c r="O1329" i="69"/>
  <c r="P1329" i="69" s="1"/>
  <c r="N1329" i="69"/>
  <c r="Y1329" i="69" s="1"/>
  <c r="S1328" i="69"/>
  <c r="Q1328" i="69"/>
  <c r="R1328" i="69" s="1"/>
  <c r="O1328" i="69"/>
  <c r="P1328" i="69" s="1"/>
  <c r="N1328" i="69"/>
  <c r="Y1328" i="69" s="1"/>
  <c r="S1327" i="69"/>
  <c r="Q1327" i="69"/>
  <c r="R1327" i="69" s="1"/>
  <c r="O1327" i="69"/>
  <c r="P1327" i="69" s="1"/>
  <c r="N1327" i="69"/>
  <c r="Y1327" i="69" s="1"/>
  <c r="S1326" i="69"/>
  <c r="Q1326" i="69"/>
  <c r="R1326" i="69" s="1"/>
  <c r="O1326" i="69"/>
  <c r="P1326" i="69" s="1"/>
  <c r="N1326" i="69"/>
  <c r="Y1326" i="69" s="1"/>
  <c r="S1325" i="69"/>
  <c r="Q1325" i="69"/>
  <c r="R1325" i="69" s="1"/>
  <c r="O1325" i="69"/>
  <c r="P1325" i="69" s="1"/>
  <c r="N1325" i="69"/>
  <c r="Y1325" i="69" s="1"/>
  <c r="S1324" i="69"/>
  <c r="Q1324" i="69"/>
  <c r="R1324" i="69" s="1"/>
  <c r="O1324" i="69"/>
  <c r="P1324" i="69" s="1"/>
  <c r="N1324" i="69"/>
  <c r="Y1324" i="69" s="1"/>
  <c r="S1323" i="69"/>
  <c r="Q1323" i="69"/>
  <c r="R1323" i="69" s="1"/>
  <c r="O1323" i="69"/>
  <c r="P1323" i="69" s="1"/>
  <c r="N1323" i="69"/>
  <c r="Y1323" i="69" s="1"/>
  <c r="S1322" i="69"/>
  <c r="Q1322" i="69"/>
  <c r="R1322" i="69" s="1"/>
  <c r="O1322" i="69"/>
  <c r="P1322" i="69" s="1"/>
  <c r="N1322" i="69"/>
  <c r="Y1322" i="69" s="1"/>
  <c r="S1321" i="69"/>
  <c r="Q1321" i="69"/>
  <c r="R1321" i="69" s="1"/>
  <c r="O1321" i="69"/>
  <c r="P1321" i="69" s="1"/>
  <c r="N1321" i="69"/>
  <c r="Y1321" i="69" s="1"/>
  <c r="S1320" i="69"/>
  <c r="Q1320" i="69"/>
  <c r="R1320" i="69" s="1"/>
  <c r="O1320" i="69"/>
  <c r="P1320" i="69" s="1"/>
  <c r="N1320" i="69"/>
  <c r="Y1320" i="69" s="1"/>
  <c r="S1319" i="69"/>
  <c r="Q1319" i="69"/>
  <c r="R1319" i="69" s="1"/>
  <c r="O1319" i="69"/>
  <c r="P1319" i="69" s="1"/>
  <c r="N1319" i="69"/>
  <c r="Y1319" i="69" s="1"/>
  <c r="S1318" i="69"/>
  <c r="Q1318" i="69"/>
  <c r="R1318" i="69" s="1"/>
  <c r="O1318" i="69"/>
  <c r="P1318" i="69" s="1"/>
  <c r="N1318" i="69"/>
  <c r="Y1318" i="69" s="1"/>
  <c r="S1317" i="69"/>
  <c r="Q1317" i="69"/>
  <c r="R1317" i="69" s="1"/>
  <c r="O1317" i="69"/>
  <c r="P1317" i="69" s="1"/>
  <c r="N1317" i="69"/>
  <c r="Y1317" i="69" s="1"/>
  <c r="S1316" i="69"/>
  <c r="Q1316" i="69"/>
  <c r="R1316" i="69" s="1"/>
  <c r="O1316" i="69"/>
  <c r="P1316" i="69" s="1"/>
  <c r="N1316" i="69"/>
  <c r="Y1316" i="69" s="1"/>
  <c r="S1315" i="69"/>
  <c r="Q1315" i="69"/>
  <c r="R1315" i="69" s="1"/>
  <c r="O1315" i="69"/>
  <c r="P1315" i="69" s="1"/>
  <c r="N1315" i="69"/>
  <c r="Y1315" i="69" s="1"/>
  <c r="S1314" i="69"/>
  <c r="Q1314" i="69"/>
  <c r="R1314" i="69" s="1"/>
  <c r="O1314" i="69"/>
  <c r="P1314" i="69" s="1"/>
  <c r="N1314" i="69"/>
  <c r="Y1314" i="69" s="1"/>
  <c r="S1313" i="69"/>
  <c r="Q1313" i="69"/>
  <c r="R1313" i="69" s="1"/>
  <c r="O1313" i="69"/>
  <c r="P1313" i="69" s="1"/>
  <c r="N1313" i="69"/>
  <c r="Y1313" i="69" s="1"/>
  <c r="S1312" i="69"/>
  <c r="Q1312" i="69"/>
  <c r="R1312" i="69" s="1"/>
  <c r="O1312" i="69"/>
  <c r="P1312" i="69" s="1"/>
  <c r="N1312" i="69"/>
  <c r="Y1312" i="69" s="1"/>
  <c r="S1311" i="69"/>
  <c r="Q1311" i="69"/>
  <c r="R1311" i="69" s="1"/>
  <c r="O1311" i="69"/>
  <c r="P1311" i="69" s="1"/>
  <c r="N1311" i="69"/>
  <c r="Y1311" i="69" s="1"/>
  <c r="S1310" i="69"/>
  <c r="Q1310" i="69"/>
  <c r="R1310" i="69" s="1"/>
  <c r="O1310" i="69"/>
  <c r="P1310" i="69" s="1"/>
  <c r="N1310" i="69"/>
  <c r="Y1310" i="69" s="1"/>
  <c r="S1309" i="69"/>
  <c r="Q1309" i="69"/>
  <c r="R1309" i="69" s="1"/>
  <c r="O1309" i="69"/>
  <c r="P1309" i="69" s="1"/>
  <c r="N1309" i="69"/>
  <c r="Y1309" i="69" s="1"/>
  <c r="S1308" i="69"/>
  <c r="Q1308" i="69"/>
  <c r="R1308" i="69" s="1"/>
  <c r="O1308" i="69"/>
  <c r="P1308" i="69" s="1"/>
  <c r="N1308" i="69"/>
  <c r="Y1308" i="69" s="1"/>
  <c r="S1307" i="69"/>
  <c r="Q1307" i="69"/>
  <c r="R1307" i="69" s="1"/>
  <c r="O1307" i="69"/>
  <c r="P1307" i="69" s="1"/>
  <c r="N1307" i="69"/>
  <c r="Y1307" i="69" s="1"/>
  <c r="S1306" i="69"/>
  <c r="Q1306" i="69"/>
  <c r="R1306" i="69" s="1"/>
  <c r="O1306" i="69"/>
  <c r="P1306" i="69" s="1"/>
  <c r="N1306" i="69"/>
  <c r="Y1306" i="69" s="1"/>
  <c r="S1305" i="69"/>
  <c r="Q1305" i="69"/>
  <c r="R1305" i="69" s="1"/>
  <c r="O1305" i="69"/>
  <c r="P1305" i="69" s="1"/>
  <c r="N1305" i="69"/>
  <c r="Y1305" i="69" s="1"/>
  <c r="S1304" i="69"/>
  <c r="Q1304" i="69"/>
  <c r="R1304" i="69" s="1"/>
  <c r="O1304" i="69"/>
  <c r="P1304" i="69" s="1"/>
  <c r="N1304" i="69"/>
  <c r="Y1304" i="69" s="1"/>
  <c r="S1303" i="69"/>
  <c r="Q1303" i="69"/>
  <c r="R1303" i="69" s="1"/>
  <c r="O1303" i="69"/>
  <c r="P1303" i="69" s="1"/>
  <c r="N1303" i="69"/>
  <c r="Y1303" i="69" s="1"/>
  <c r="S1302" i="69"/>
  <c r="Q1302" i="69"/>
  <c r="R1302" i="69" s="1"/>
  <c r="O1302" i="69"/>
  <c r="P1302" i="69" s="1"/>
  <c r="N1302" i="69"/>
  <c r="Y1302" i="69" s="1"/>
  <c r="S1301" i="69"/>
  <c r="Q1301" i="69"/>
  <c r="R1301" i="69" s="1"/>
  <c r="O1301" i="69"/>
  <c r="P1301" i="69" s="1"/>
  <c r="N1301" i="69"/>
  <c r="Y1301" i="69" s="1"/>
  <c r="S1300" i="69"/>
  <c r="Q1300" i="69"/>
  <c r="R1300" i="69" s="1"/>
  <c r="O1300" i="69"/>
  <c r="P1300" i="69" s="1"/>
  <c r="N1300" i="69"/>
  <c r="Y1300" i="69" s="1"/>
  <c r="S1299" i="69"/>
  <c r="Q1299" i="69"/>
  <c r="R1299" i="69" s="1"/>
  <c r="O1299" i="69"/>
  <c r="P1299" i="69" s="1"/>
  <c r="N1299" i="69"/>
  <c r="Y1299" i="69" s="1"/>
  <c r="S1298" i="69"/>
  <c r="Q1298" i="69"/>
  <c r="R1298" i="69" s="1"/>
  <c r="O1298" i="69"/>
  <c r="P1298" i="69" s="1"/>
  <c r="N1298" i="69"/>
  <c r="Y1298" i="69" s="1"/>
  <c r="S1297" i="69"/>
  <c r="Q1297" i="69"/>
  <c r="R1297" i="69" s="1"/>
  <c r="O1297" i="69"/>
  <c r="P1297" i="69" s="1"/>
  <c r="N1297" i="69"/>
  <c r="Y1297" i="69" s="1"/>
  <c r="S1296" i="69"/>
  <c r="Q1296" i="69"/>
  <c r="R1296" i="69" s="1"/>
  <c r="O1296" i="69"/>
  <c r="P1296" i="69" s="1"/>
  <c r="N1296" i="69"/>
  <c r="Y1296" i="69" s="1"/>
  <c r="S1295" i="69"/>
  <c r="Q1295" i="69"/>
  <c r="R1295" i="69" s="1"/>
  <c r="O1295" i="69"/>
  <c r="P1295" i="69" s="1"/>
  <c r="N1295" i="69"/>
  <c r="Y1295" i="69" s="1"/>
  <c r="S1294" i="69"/>
  <c r="Q1294" i="69"/>
  <c r="R1294" i="69" s="1"/>
  <c r="O1294" i="69"/>
  <c r="P1294" i="69" s="1"/>
  <c r="N1294" i="69"/>
  <c r="Y1294" i="69" s="1"/>
  <c r="S1293" i="69"/>
  <c r="Q1293" i="69"/>
  <c r="R1293" i="69" s="1"/>
  <c r="O1293" i="69"/>
  <c r="P1293" i="69" s="1"/>
  <c r="N1293" i="69"/>
  <c r="Y1293" i="69" s="1"/>
  <c r="S1292" i="69"/>
  <c r="Q1292" i="69"/>
  <c r="R1292" i="69" s="1"/>
  <c r="O1292" i="69"/>
  <c r="P1292" i="69" s="1"/>
  <c r="N1292" i="69"/>
  <c r="Y1292" i="69" s="1"/>
  <c r="S1291" i="69"/>
  <c r="Q1291" i="69"/>
  <c r="R1291" i="69" s="1"/>
  <c r="O1291" i="69"/>
  <c r="P1291" i="69" s="1"/>
  <c r="N1291" i="69"/>
  <c r="Y1291" i="69" s="1"/>
  <c r="S1290" i="69"/>
  <c r="Q1290" i="69"/>
  <c r="R1290" i="69" s="1"/>
  <c r="O1290" i="69"/>
  <c r="P1290" i="69" s="1"/>
  <c r="N1290" i="69"/>
  <c r="Y1290" i="69" s="1"/>
  <c r="S1289" i="69"/>
  <c r="Q1289" i="69"/>
  <c r="R1289" i="69" s="1"/>
  <c r="O1289" i="69"/>
  <c r="P1289" i="69" s="1"/>
  <c r="N1289" i="69"/>
  <c r="Y1289" i="69" s="1"/>
  <c r="S1288" i="69"/>
  <c r="Q1288" i="69"/>
  <c r="R1288" i="69" s="1"/>
  <c r="O1288" i="69"/>
  <c r="P1288" i="69" s="1"/>
  <c r="N1288" i="69"/>
  <c r="Y1288" i="69" s="1"/>
  <c r="S1287" i="69"/>
  <c r="Q1287" i="69"/>
  <c r="R1287" i="69" s="1"/>
  <c r="O1287" i="69"/>
  <c r="P1287" i="69" s="1"/>
  <c r="N1287" i="69"/>
  <c r="Y1287" i="69" s="1"/>
  <c r="S1286" i="69"/>
  <c r="Q1286" i="69"/>
  <c r="R1286" i="69" s="1"/>
  <c r="O1286" i="69"/>
  <c r="P1286" i="69" s="1"/>
  <c r="N1286" i="69"/>
  <c r="Y1286" i="69" s="1"/>
  <c r="S1285" i="69"/>
  <c r="Q1285" i="69"/>
  <c r="R1285" i="69" s="1"/>
  <c r="O1285" i="69"/>
  <c r="P1285" i="69" s="1"/>
  <c r="N1285" i="69"/>
  <c r="Y1285" i="69" s="1"/>
  <c r="S1284" i="69"/>
  <c r="Q1284" i="69"/>
  <c r="R1284" i="69" s="1"/>
  <c r="O1284" i="69"/>
  <c r="P1284" i="69" s="1"/>
  <c r="N1284" i="69"/>
  <c r="Y1284" i="69" s="1"/>
  <c r="S1283" i="69"/>
  <c r="Q1283" i="69"/>
  <c r="R1283" i="69" s="1"/>
  <c r="O1283" i="69"/>
  <c r="P1283" i="69" s="1"/>
  <c r="N1283" i="69"/>
  <c r="Y1283" i="69" s="1"/>
  <c r="S1282" i="69"/>
  <c r="Q1282" i="69"/>
  <c r="R1282" i="69" s="1"/>
  <c r="O1282" i="69"/>
  <c r="P1282" i="69" s="1"/>
  <c r="N1282" i="69"/>
  <c r="Y1282" i="69" s="1"/>
  <c r="S1281" i="69"/>
  <c r="Q1281" i="69"/>
  <c r="R1281" i="69" s="1"/>
  <c r="O1281" i="69"/>
  <c r="P1281" i="69" s="1"/>
  <c r="N1281" i="69"/>
  <c r="Y1281" i="69" s="1"/>
  <c r="S1280" i="69"/>
  <c r="Q1280" i="69"/>
  <c r="R1280" i="69" s="1"/>
  <c r="O1280" i="69"/>
  <c r="P1280" i="69" s="1"/>
  <c r="N1280" i="69"/>
  <c r="Y1280" i="69" s="1"/>
  <c r="S1279" i="69"/>
  <c r="Q1279" i="69"/>
  <c r="R1279" i="69" s="1"/>
  <c r="O1279" i="69"/>
  <c r="P1279" i="69" s="1"/>
  <c r="N1279" i="69"/>
  <c r="Y1279" i="69" s="1"/>
  <c r="S1278" i="69"/>
  <c r="Q1278" i="69"/>
  <c r="R1278" i="69" s="1"/>
  <c r="O1278" i="69"/>
  <c r="P1278" i="69" s="1"/>
  <c r="N1278" i="69"/>
  <c r="Y1278" i="69" s="1"/>
  <c r="S1277" i="69"/>
  <c r="Q1277" i="69"/>
  <c r="R1277" i="69" s="1"/>
  <c r="O1277" i="69"/>
  <c r="P1277" i="69" s="1"/>
  <c r="N1277" i="69"/>
  <c r="Y1277" i="69" s="1"/>
  <c r="S1276" i="69"/>
  <c r="Q1276" i="69"/>
  <c r="R1276" i="69" s="1"/>
  <c r="O1276" i="69"/>
  <c r="P1276" i="69" s="1"/>
  <c r="N1276" i="69"/>
  <c r="Y1276" i="69" s="1"/>
  <c r="S1275" i="69"/>
  <c r="Q1275" i="69"/>
  <c r="R1275" i="69" s="1"/>
  <c r="O1275" i="69"/>
  <c r="P1275" i="69" s="1"/>
  <c r="N1275" i="69"/>
  <c r="Y1275" i="69" s="1"/>
  <c r="S1274" i="69"/>
  <c r="Q1274" i="69"/>
  <c r="R1274" i="69" s="1"/>
  <c r="O1274" i="69"/>
  <c r="P1274" i="69" s="1"/>
  <c r="N1274" i="69"/>
  <c r="Y1274" i="69" s="1"/>
  <c r="S1273" i="69"/>
  <c r="Q1273" i="69"/>
  <c r="R1273" i="69" s="1"/>
  <c r="O1273" i="69"/>
  <c r="P1273" i="69" s="1"/>
  <c r="N1273" i="69"/>
  <c r="Y1273" i="69" s="1"/>
  <c r="S1272" i="69"/>
  <c r="Q1272" i="69"/>
  <c r="R1272" i="69" s="1"/>
  <c r="O1272" i="69"/>
  <c r="P1272" i="69" s="1"/>
  <c r="N1272" i="69"/>
  <c r="Y1272" i="69" s="1"/>
  <c r="S1271" i="69"/>
  <c r="Q1271" i="69"/>
  <c r="R1271" i="69" s="1"/>
  <c r="O1271" i="69"/>
  <c r="P1271" i="69" s="1"/>
  <c r="N1271" i="69"/>
  <c r="Y1271" i="69" s="1"/>
  <c r="S1270" i="69"/>
  <c r="Q1270" i="69"/>
  <c r="R1270" i="69" s="1"/>
  <c r="O1270" i="69"/>
  <c r="P1270" i="69" s="1"/>
  <c r="N1270" i="69"/>
  <c r="Y1270" i="69" s="1"/>
  <c r="S1269" i="69"/>
  <c r="Q1269" i="69"/>
  <c r="R1269" i="69" s="1"/>
  <c r="O1269" i="69"/>
  <c r="P1269" i="69" s="1"/>
  <c r="N1269" i="69"/>
  <c r="Y1269" i="69" s="1"/>
  <c r="S1268" i="69"/>
  <c r="Q1268" i="69"/>
  <c r="R1268" i="69" s="1"/>
  <c r="O1268" i="69"/>
  <c r="P1268" i="69" s="1"/>
  <c r="N1268" i="69"/>
  <c r="Y1268" i="69" s="1"/>
  <c r="S1267" i="69"/>
  <c r="Q1267" i="69"/>
  <c r="R1267" i="69" s="1"/>
  <c r="O1267" i="69"/>
  <c r="P1267" i="69" s="1"/>
  <c r="N1267" i="69"/>
  <c r="Y1267" i="69" s="1"/>
  <c r="S1266" i="69"/>
  <c r="Q1266" i="69"/>
  <c r="R1266" i="69" s="1"/>
  <c r="O1266" i="69"/>
  <c r="P1266" i="69" s="1"/>
  <c r="N1266" i="69"/>
  <c r="Y1266" i="69" s="1"/>
  <c r="S1265" i="69"/>
  <c r="Q1265" i="69"/>
  <c r="R1265" i="69" s="1"/>
  <c r="O1265" i="69"/>
  <c r="P1265" i="69" s="1"/>
  <c r="N1265" i="69"/>
  <c r="Y1265" i="69" s="1"/>
  <c r="S1264" i="69"/>
  <c r="Q1264" i="69"/>
  <c r="R1264" i="69" s="1"/>
  <c r="O1264" i="69"/>
  <c r="P1264" i="69" s="1"/>
  <c r="N1264" i="69"/>
  <c r="Y1264" i="69" s="1"/>
  <c r="S1263" i="69"/>
  <c r="Q1263" i="69"/>
  <c r="R1263" i="69" s="1"/>
  <c r="O1263" i="69"/>
  <c r="P1263" i="69" s="1"/>
  <c r="N1263" i="69"/>
  <c r="Y1263" i="69" s="1"/>
  <c r="S1262" i="69"/>
  <c r="Q1262" i="69"/>
  <c r="R1262" i="69" s="1"/>
  <c r="O1262" i="69"/>
  <c r="P1262" i="69" s="1"/>
  <c r="N1262" i="69"/>
  <c r="Y1262" i="69" s="1"/>
  <c r="S1261" i="69"/>
  <c r="Q1261" i="69"/>
  <c r="R1261" i="69" s="1"/>
  <c r="O1261" i="69"/>
  <c r="P1261" i="69" s="1"/>
  <c r="N1261" i="69"/>
  <c r="Y1261" i="69" s="1"/>
  <c r="S1260" i="69"/>
  <c r="Q1260" i="69"/>
  <c r="R1260" i="69" s="1"/>
  <c r="O1260" i="69"/>
  <c r="P1260" i="69" s="1"/>
  <c r="N1260" i="69"/>
  <c r="Y1260" i="69" s="1"/>
  <c r="S1259" i="69"/>
  <c r="Q1259" i="69"/>
  <c r="R1259" i="69" s="1"/>
  <c r="O1259" i="69"/>
  <c r="P1259" i="69" s="1"/>
  <c r="N1259" i="69"/>
  <c r="Y1259" i="69" s="1"/>
  <c r="S1258" i="69"/>
  <c r="Q1258" i="69"/>
  <c r="R1258" i="69" s="1"/>
  <c r="O1258" i="69"/>
  <c r="P1258" i="69" s="1"/>
  <c r="N1258" i="69"/>
  <c r="Y1258" i="69" s="1"/>
  <c r="S1257" i="69"/>
  <c r="Q1257" i="69"/>
  <c r="R1257" i="69" s="1"/>
  <c r="O1257" i="69"/>
  <c r="P1257" i="69" s="1"/>
  <c r="N1257" i="69"/>
  <c r="Y1257" i="69" s="1"/>
  <c r="S1256" i="69"/>
  <c r="Q1256" i="69"/>
  <c r="R1256" i="69" s="1"/>
  <c r="O1256" i="69"/>
  <c r="P1256" i="69" s="1"/>
  <c r="N1256" i="69"/>
  <c r="Y1256" i="69" s="1"/>
  <c r="S1255" i="69"/>
  <c r="Q1255" i="69"/>
  <c r="R1255" i="69" s="1"/>
  <c r="O1255" i="69"/>
  <c r="P1255" i="69" s="1"/>
  <c r="N1255" i="69"/>
  <c r="Y1255" i="69" s="1"/>
  <c r="S1254" i="69"/>
  <c r="Q1254" i="69"/>
  <c r="R1254" i="69" s="1"/>
  <c r="O1254" i="69"/>
  <c r="P1254" i="69" s="1"/>
  <c r="N1254" i="69"/>
  <c r="Y1254" i="69" s="1"/>
  <c r="S1253" i="69"/>
  <c r="Q1253" i="69"/>
  <c r="R1253" i="69" s="1"/>
  <c r="O1253" i="69"/>
  <c r="P1253" i="69" s="1"/>
  <c r="N1253" i="69"/>
  <c r="Y1253" i="69" s="1"/>
  <c r="S1252" i="69"/>
  <c r="Q1252" i="69"/>
  <c r="R1252" i="69" s="1"/>
  <c r="O1252" i="69"/>
  <c r="P1252" i="69" s="1"/>
  <c r="N1252" i="69"/>
  <c r="Y1252" i="69" s="1"/>
  <c r="S1251" i="69"/>
  <c r="Q1251" i="69"/>
  <c r="R1251" i="69" s="1"/>
  <c r="O1251" i="69"/>
  <c r="P1251" i="69" s="1"/>
  <c r="N1251" i="69"/>
  <c r="Y1251" i="69" s="1"/>
  <c r="S1250" i="69"/>
  <c r="Q1250" i="69"/>
  <c r="R1250" i="69" s="1"/>
  <c r="O1250" i="69"/>
  <c r="P1250" i="69" s="1"/>
  <c r="N1250" i="69"/>
  <c r="Y1250" i="69" s="1"/>
  <c r="S1249" i="69"/>
  <c r="Q1249" i="69"/>
  <c r="R1249" i="69" s="1"/>
  <c r="O1249" i="69"/>
  <c r="P1249" i="69" s="1"/>
  <c r="N1249" i="69"/>
  <c r="Y1249" i="69" s="1"/>
  <c r="S1248" i="69"/>
  <c r="Q1248" i="69"/>
  <c r="R1248" i="69" s="1"/>
  <c r="O1248" i="69"/>
  <c r="P1248" i="69" s="1"/>
  <c r="N1248" i="69"/>
  <c r="Y1248" i="69" s="1"/>
  <c r="S1247" i="69"/>
  <c r="Q1247" i="69"/>
  <c r="R1247" i="69" s="1"/>
  <c r="O1247" i="69"/>
  <c r="P1247" i="69" s="1"/>
  <c r="N1247" i="69"/>
  <c r="Y1247" i="69" s="1"/>
  <c r="S1246" i="69"/>
  <c r="Q1246" i="69"/>
  <c r="R1246" i="69" s="1"/>
  <c r="O1246" i="69"/>
  <c r="P1246" i="69" s="1"/>
  <c r="N1246" i="69"/>
  <c r="Y1246" i="69" s="1"/>
  <c r="S1245" i="69"/>
  <c r="Q1245" i="69"/>
  <c r="R1245" i="69" s="1"/>
  <c r="O1245" i="69"/>
  <c r="P1245" i="69" s="1"/>
  <c r="N1245" i="69"/>
  <c r="Y1245" i="69" s="1"/>
  <c r="S1244" i="69"/>
  <c r="Q1244" i="69"/>
  <c r="R1244" i="69" s="1"/>
  <c r="O1244" i="69"/>
  <c r="P1244" i="69" s="1"/>
  <c r="N1244" i="69"/>
  <c r="Y1244" i="69" s="1"/>
  <c r="S1243" i="69"/>
  <c r="Q1243" i="69"/>
  <c r="R1243" i="69" s="1"/>
  <c r="O1243" i="69"/>
  <c r="P1243" i="69" s="1"/>
  <c r="N1243" i="69"/>
  <c r="Y1243" i="69" s="1"/>
  <c r="S1242" i="69"/>
  <c r="Q1242" i="69"/>
  <c r="R1242" i="69" s="1"/>
  <c r="O1242" i="69"/>
  <c r="P1242" i="69" s="1"/>
  <c r="N1242" i="69"/>
  <c r="Y1242" i="69" s="1"/>
  <c r="S1241" i="69"/>
  <c r="Q1241" i="69"/>
  <c r="R1241" i="69" s="1"/>
  <c r="O1241" i="69"/>
  <c r="P1241" i="69" s="1"/>
  <c r="N1241" i="69"/>
  <c r="Y1241" i="69" s="1"/>
  <c r="S1240" i="69"/>
  <c r="Q1240" i="69"/>
  <c r="R1240" i="69" s="1"/>
  <c r="O1240" i="69"/>
  <c r="P1240" i="69" s="1"/>
  <c r="N1240" i="69"/>
  <c r="Y1240" i="69" s="1"/>
  <c r="S1239" i="69"/>
  <c r="Q1239" i="69"/>
  <c r="R1239" i="69" s="1"/>
  <c r="O1239" i="69"/>
  <c r="P1239" i="69" s="1"/>
  <c r="N1239" i="69"/>
  <c r="Y1239" i="69" s="1"/>
  <c r="S1238" i="69"/>
  <c r="Q1238" i="69"/>
  <c r="R1238" i="69" s="1"/>
  <c r="O1238" i="69"/>
  <c r="P1238" i="69" s="1"/>
  <c r="N1238" i="69"/>
  <c r="Y1238" i="69" s="1"/>
  <c r="S1237" i="69"/>
  <c r="Q1237" i="69"/>
  <c r="R1237" i="69" s="1"/>
  <c r="O1237" i="69"/>
  <c r="P1237" i="69" s="1"/>
  <c r="N1237" i="69"/>
  <c r="Y1237" i="69" s="1"/>
  <c r="S1236" i="69"/>
  <c r="Q1236" i="69"/>
  <c r="R1236" i="69" s="1"/>
  <c r="O1236" i="69"/>
  <c r="P1236" i="69" s="1"/>
  <c r="N1236" i="69"/>
  <c r="Y1236" i="69" s="1"/>
  <c r="S1235" i="69"/>
  <c r="Q1235" i="69"/>
  <c r="R1235" i="69" s="1"/>
  <c r="O1235" i="69"/>
  <c r="P1235" i="69" s="1"/>
  <c r="N1235" i="69"/>
  <c r="Y1235" i="69" s="1"/>
  <c r="S1234" i="69"/>
  <c r="Q1234" i="69"/>
  <c r="R1234" i="69" s="1"/>
  <c r="O1234" i="69"/>
  <c r="P1234" i="69" s="1"/>
  <c r="N1234" i="69"/>
  <c r="Y1234" i="69" s="1"/>
  <c r="S1233" i="69"/>
  <c r="Q1233" i="69"/>
  <c r="R1233" i="69" s="1"/>
  <c r="O1233" i="69"/>
  <c r="P1233" i="69" s="1"/>
  <c r="N1233" i="69"/>
  <c r="Y1233" i="69" s="1"/>
  <c r="S1232" i="69"/>
  <c r="Q1232" i="69"/>
  <c r="R1232" i="69" s="1"/>
  <c r="O1232" i="69"/>
  <c r="P1232" i="69" s="1"/>
  <c r="N1232" i="69"/>
  <c r="Y1232" i="69" s="1"/>
  <c r="S1231" i="69"/>
  <c r="Q1231" i="69"/>
  <c r="R1231" i="69" s="1"/>
  <c r="O1231" i="69"/>
  <c r="P1231" i="69" s="1"/>
  <c r="N1231" i="69"/>
  <c r="Y1231" i="69" s="1"/>
  <c r="S1230" i="69"/>
  <c r="Q1230" i="69"/>
  <c r="R1230" i="69" s="1"/>
  <c r="O1230" i="69"/>
  <c r="P1230" i="69" s="1"/>
  <c r="N1230" i="69"/>
  <c r="Y1230" i="69" s="1"/>
  <c r="S1229" i="69"/>
  <c r="Q1229" i="69"/>
  <c r="R1229" i="69" s="1"/>
  <c r="O1229" i="69"/>
  <c r="P1229" i="69" s="1"/>
  <c r="N1229" i="69"/>
  <c r="Y1229" i="69" s="1"/>
  <c r="S1228" i="69"/>
  <c r="Q1228" i="69"/>
  <c r="R1228" i="69" s="1"/>
  <c r="O1228" i="69"/>
  <c r="P1228" i="69" s="1"/>
  <c r="N1228" i="69"/>
  <c r="Y1228" i="69" s="1"/>
  <c r="S1227" i="69"/>
  <c r="Q1227" i="69"/>
  <c r="R1227" i="69" s="1"/>
  <c r="O1227" i="69"/>
  <c r="P1227" i="69" s="1"/>
  <c r="N1227" i="69"/>
  <c r="Y1227" i="69" s="1"/>
  <c r="S1226" i="69"/>
  <c r="Q1226" i="69"/>
  <c r="R1226" i="69" s="1"/>
  <c r="O1226" i="69"/>
  <c r="P1226" i="69" s="1"/>
  <c r="N1226" i="69"/>
  <c r="Y1226" i="69" s="1"/>
  <c r="S1225" i="69"/>
  <c r="Q1225" i="69"/>
  <c r="R1225" i="69" s="1"/>
  <c r="O1225" i="69"/>
  <c r="P1225" i="69" s="1"/>
  <c r="N1225" i="69"/>
  <c r="Y1225" i="69" s="1"/>
  <c r="S1224" i="69"/>
  <c r="Q1224" i="69"/>
  <c r="R1224" i="69" s="1"/>
  <c r="O1224" i="69"/>
  <c r="P1224" i="69" s="1"/>
  <c r="N1224" i="69"/>
  <c r="Y1224" i="69" s="1"/>
  <c r="S1223" i="69"/>
  <c r="Q1223" i="69"/>
  <c r="R1223" i="69" s="1"/>
  <c r="O1223" i="69"/>
  <c r="P1223" i="69" s="1"/>
  <c r="N1223" i="69"/>
  <c r="Y1223" i="69" s="1"/>
  <c r="S1222" i="69"/>
  <c r="Q1222" i="69"/>
  <c r="R1222" i="69" s="1"/>
  <c r="O1222" i="69"/>
  <c r="P1222" i="69" s="1"/>
  <c r="N1222" i="69"/>
  <c r="Y1222" i="69" s="1"/>
  <c r="S1221" i="69"/>
  <c r="Q1221" i="69"/>
  <c r="R1221" i="69" s="1"/>
  <c r="O1221" i="69"/>
  <c r="P1221" i="69" s="1"/>
  <c r="N1221" i="69"/>
  <c r="Y1221" i="69" s="1"/>
  <c r="S1220" i="69"/>
  <c r="Q1220" i="69"/>
  <c r="R1220" i="69" s="1"/>
  <c r="O1220" i="69"/>
  <c r="P1220" i="69" s="1"/>
  <c r="N1220" i="69"/>
  <c r="Y1220" i="69" s="1"/>
  <c r="S1219" i="69"/>
  <c r="Q1219" i="69"/>
  <c r="R1219" i="69" s="1"/>
  <c r="O1219" i="69"/>
  <c r="P1219" i="69" s="1"/>
  <c r="N1219" i="69"/>
  <c r="Y1219" i="69" s="1"/>
  <c r="S1218" i="69"/>
  <c r="Q1218" i="69"/>
  <c r="R1218" i="69" s="1"/>
  <c r="O1218" i="69"/>
  <c r="P1218" i="69" s="1"/>
  <c r="N1218" i="69"/>
  <c r="Y1218" i="69" s="1"/>
  <c r="S1217" i="69"/>
  <c r="Q1217" i="69"/>
  <c r="R1217" i="69" s="1"/>
  <c r="O1217" i="69"/>
  <c r="P1217" i="69" s="1"/>
  <c r="N1217" i="69"/>
  <c r="Y1217" i="69" s="1"/>
  <c r="S1216" i="69"/>
  <c r="Q1216" i="69"/>
  <c r="R1216" i="69" s="1"/>
  <c r="O1216" i="69"/>
  <c r="P1216" i="69" s="1"/>
  <c r="N1216" i="69"/>
  <c r="Y1216" i="69" s="1"/>
  <c r="S1215" i="69"/>
  <c r="Q1215" i="69"/>
  <c r="R1215" i="69" s="1"/>
  <c r="O1215" i="69"/>
  <c r="P1215" i="69" s="1"/>
  <c r="N1215" i="69"/>
  <c r="Y1215" i="69" s="1"/>
  <c r="S1214" i="69"/>
  <c r="Q1214" i="69"/>
  <c r="R1214" i="69" s="1"/>
  <c r="O1214" i="69"/>
  <c r="P1214" i="69" s="1"/>
  <c r="N1214" i="69"/>
  <c r="Y1214" i="69" s="1"/>
  <c r="S1213" i="69"/>
  <c r="Q1213" i="69"/>
  <c r="R1213" i="69" s="1"/>
  <c r="O1213" i="69"/>
  <c r="P1213" i="69" s="1"/>
  <c r="N1213" i="69"/>
  <c r="Y1213" i="69" s="1"/>
  <c r="S1212" i="69"/>
  <c r="Q1212" i="69"/>
  <c r="R1212" i="69" s="1"/>
  <c r="O1212" i="69"/>
  <c r="P1212" i="69" s="1"/>
  <c r="N1212" i="69"/>
  <c r="Y1212" i="69" s="1"/>
  <c r="S1211" i="69"/>
  <c r="Q1211" i="69"/>
  <c r="R1211" i="69" s="1"/>
  <c r="O1211" i="69"/>
  <c r="P1211" i="69" s="1"/>
  <c r="N1211" i="69"/>
  <c r="Y1211" i="69" s="1"/>
  <c r="S1210" i="69"/>
  <c r="Q1210" i="69"/>
  <c r="R1210" i="69" s="1"/>
  <c r="O1210" i="69"/>
  <c r="P1210" i="69" s="1"/>
  <c r="N1210" i="69"/>
  <c r="Y1210" i="69" s="1"/>
  <c r="S1209" i="69"/>
  <c r="Q1209" i="69"/>
  <c r="R1209" i="69" s="1"/>
  <c r="O1209" i="69"/>
  <c r="P1209" i="69" s="1"/>
  <c r="N1209" i="69"/>
  <c r="Y1209" i="69" s="1"/>
  <c r="S1208" i="69"/>
  <c r="Q1208" i="69"/>
  <c r="R1208" i="69" s="1"/>
  <c r="O1208" i="69"/>
  <c r="P1208" i="69" s="1"/>
  <c r="N1208" i="69"/>
  <c r="Y1208" i="69" s="1"/>
  <c r="S1207" i="69"/>
  <c r="Q1207" i="69"/>
  <c r="R1207" i="69" s="1"/>
  <c r="O1207" i="69"/>
  <c r="P1207" i="69" s="1"/>
  <c r="N1207" i="69"/>
  <c r="Y1207" i="69" s="1"/>
  <c r="S1206" i="69"/>
  <c r="Q1206" i="69"/>
  <c r="R1206" i="69" s="1"/>
  <c r="O1206" i="69"/>
  <c r="P1206" i="69" s="1"/>
  <c r="N1206" i="69"/>
  <c r="Y1206" i="69" s="1"/>
  <c r="S1205" i="69"/>
  <c r="Q1205" i="69"/>
  <c r="R1205" i="69" s="1"/>
  <c r="O1205" i="69"/>
  <c r="P1205" i="69" s="1"/>
  <c r="N1205" i="69"/>
  <c r="Y1205" i="69" s="1"/>
  <c r="S1204" i="69"/>
  <c r="R1204" i="69"/>
  <c r="Q1204" i="69"/>
  <c r="O1204" i="69"/>
  <c r="P1204" i="69" s="1"/>
  <c r="N1204" i="69"/>
  <c r="Y1204" i="69" s="1"/>
  <c r="S1203" i="69"/>
  <c r="Q1203" i="69"/>
  <c r="R1203" i="69" s="1"/>
  <c r="P1203" i="69"/>
  <c r="O1203" i="69"/>
  <c r="N1203" i="69"/>
  <c r="Y1203" i="69" s="1"/>
  <c r="S1202" i="69"/>
  <c r="R1202" i="69"/>
  <c r="Q1202" i="69"/>
  <c r="O1202" i="69"/>
  <c r="P1202" i="69" s="1"/>
  <c r="N1202" i="69"/>
  <c r="Y1202" i="69" s="1"/>
  <c r="S1201" i="69"/>
  <c r="Q1201" i="69"/>
  <c r="R1201" i="69" s="1"/>
  <c r="P1201" i="69"/>
  <c r="O1201" i="69"/>
  <c r="N1201" i="69"/>
  <c r="Y1201" i="69" s="1"/>
  <c r="S1200" i="69"/>
  <c r="R1200" i="69"/>
  <c r="Q1200" i="69"/>
  <c r="O1200" i="69"/>
  <c r="P1200" i="69" s="1"/>
  <c r="N1200" i="69"/>
  <c r="Y1200" i="69" s="1"/>
  <c r="S1199" i="69"/>
  <c r="Q1199" i="69"/>
  <c r="R1199" i="69" s="1"/>
  <c r="P1199" i="69"/>
  <c r="O1199" i="69"/>
  <c r="N1199" i="69"/>
  <c r="Y1199" i="69" s="1"/>
  <c r="S1198" i="69"/>
  <c r="R1198" i="69"/>
  <c r="Q1198" i="69"/>
  <c r="O1198" i="69"/>
  <c r="P1198" i="69" s="1"/>
  <c r="N1198" i="69"/>
  <c r="Y1198" i="69" s="1"/>
  <c r="S1197" i="69"/>
  <c r="Q1197" i="69"/>
  <c r="R1197" i="69" s="1"/>
  <c r="P1197" i="69"/>
  <c r="O1197" i="69"/>
  <c r="N1197" i="69"/>
  <c r="Y1197" i="69" s="1"/>
  <c r="S1196" i="69"/>
  <c r="R1196" i="69"/>
  <c r="Q1196" i="69"/>
  <c r="O1196" i="69"/>
  <c r="P1196" i="69" s="1"/>
  <c r="N1196" i="69"/>
  <c r="Y1196" i="69" s="1"/>
  <c r="S1195" i="69"/>
  <c r="Q1195" i="69"/>
  <c r="R1195" i="69" s="1"/>
  <c r="P1195" i="69"/>
  <c r="O1195" i="69"/>
  <c r="N1195" i="69"/>
  <c r="Y1195" i="69" s="1"/>
  <c r="S1194" i="69"/>
  <c r="R1194" i="69"/>
  <c r="Q1194" i="69"/>
  <c r="O1194" i="69"/>
  <c r="P1194" i="69" s="1"/>
  <c r="N1194" i="69"/>
  <c r="Y1194" i="69" s="1"/>
  <c r="S1193" i="69"/>
  <c r="Q1193" i="69"/>
  <c r="R1193" i="69" s="1"/>
  <c r="P1193" i="69"/>
  <c r="O1193" i="69"/>
  <c r="N1193" i="69"/>
  <c r="Y1193" i="69" s="1"/>
  <c r="S1192" i="69"/>
  <c r="R1192" i="69"/>
  <c r="Q1192" i="69"/>
  <c r="O1192" i="69"/>
  <c r="P1192" i="69" s="1"/>
  <c r="N1192" i="69"/>
  <c r="Y1192" i="69" s="1"/>
  <c r="S1191" i="69"/>
  <c r="Q1191" i="69"/>
  <c r="R1191" i="69" s="1"/>
  <c r="P1191" i="69"/>
  <c r="O1191" i="69"/>
  <c r="N1191" i="69"/>
  <c r="Y1191" i="69" s="1"/>
  <c r="S1190" i="69"/>
  <c r="R1190" i="69"/>
  <c r="Q1190" i="69"/>
  <c r="O1190" i="69"/>
  <c r="P1190" i="69" s="1"/>
  <c r="N1190" i="69"/>
  <c r="Y1190" i="69" s="1"/>
  <c r="S1189" i="69"/>
  <c r="Q1189" i="69"/>
  <c r="R1189" i="69" s="1"/>
  <c r="P1189" i="69"/>
  <c r="O1189" i="69"/>
  <c r="N1189" i="69"/>
  <c r="Y1189" i="69" s="1"/>
  <c r="S1188" i="69"/>
  <c r="R1188" i="69"/>
  <c r="Q1188" i="69"/>
  <c r="O1188" i="69"/>
  <c r="P1188" i="69" s="1"/>
  <c r="N1188" i="69"/>
  <c r="Y1188" i="69" s="1"/>
  <c r="S1187" i="69"/>
  <c r="Q1187" i="69"/>
  <c r="R1187" i="69" s="1"/>
  <c r="P1187" i="69"/>
  <c r="O1187" i="69"/>
  <c r="N1187" i="69"/>
  <c r="Y1187" i="69" s="1"/>
  <c r="S1186" i="69"/>
  <c r="R1186" i="69"/>
  <c r="Q1186" i="69"/>
  <c r="O1186" i="69"/>
  <c r="P1186" i="69" s="1"/>
  <c r="N1186" i="69"/>
  <c r="Y1186" i="69" s="1"/>
  <c r="S1185" i="69"/>
  <c r="Q1185" i="69"/>
  <c r="R1185" i="69" s="1"/>
  <c r="P1185" i="69"/>
  <c r="O1185" i="69"/>
  <c r="N1185" i="69"/>
  <c r="Y1185" i="69" s="1"/>
  <c r="S1184" i="69"/>
  <c r="R1184" i="69"/>
  <c r="Q1184" i="69"/>
  <c r="O1184" i="69"/>
  <c r="P1184" i="69" s="1"/>
  <c r="N1184" i="69"/>
  <c r="Y1184" i="69" s="1"/>
  <c r="S1183" i="69"/>
  <c r="Q1183" i="69"/>
  <c r="R1183" i="69" s="1"/>
  <c r="P1183" i="69"/>
  <c r="O1183" i="69"/>
  <c r="N1183" i="69"/>
  <c r="Y1183" i="69" s="1"/>
  <c r="S1182" i="69"/>
  <c r="R1182" i="69"/>
  <c r="Q1182" i="69"/>
  <c r="O1182" i="69"/>
  <c r="P1182" i="69" s="1"/>
  <c r="N1182" i="69"/>
  <c r="Y1182" i="69" s="1"/>
  <c r="S1181" i="69"/>
  <c r="Q1181" i="69"/>
  <c r="R1181" i="69" s="1"/>
  <c r="O1181" i="69"/>
  <c r="P1181" i="69" s="1"/>
  <c r="N1181" i="69"/>
  <c r="Y1181" i="69" s="1"/>
  <c r="S1180" i="69"/>
  <c r="Q1180" i="69"/>
  <c r="R1180" i="69" s="1"/>
  <c r="O1180" i="69"/>
  <c r="P1180" i="69" s="1"/>
  <c r="N1180" i="69"/>
  <c r="Y1180" i="69" s="1"/>
  <c r="S1179" i="69"/>
  <c r="Q1179" i="69"/>
  <c r="R1179" i="69" s="1"/>
  <c r="P1179" i="69"/>
  <c r="O1179" i="69"/>
  <c r="N1179" i="69"/>
  <c r="Y1179" i="69" s="1"/>
  <c r="S1178" i="69"/>
  <c r="R1178" i="69"/>
  <c r="Q1178" i="69"/>
  <c r="O1178" i="69"/>
  <c r="P1178" i="69" s="1"/>
  <c r="N1178" i="69"/>
  <c r="Y1178" i="69" s="1"/>
  <c r="S1177" i="69"/>
  <c r="Q1177" i="69"/>
  <c r="R1177" i="69" s="1"/>
  <c r="O1177" i="69"/>
  <c r="P1177" i="69" s="1"/>
  <c r="N1177" i="69"/>
  <c r="Y1177" i="69" s="1"/>
  <c r="S1176" i="69"/>
  <c r="Q1176" i="69"/>
  <c r="R1176" i="69" s="1"/>
  <c r="O1176" i="69"/>
  <c r="P1176" i="69" s="1"/>
  <c r="N1176" i="69"/>
  <c r="Y1176" i="69" s="1"/>
  <c r="S1175" i="69"/>
  <c r="Q1175" i="69"/>
  <c r="R1175" i="69" s="1"/>
  <c r="P1175" i="69"/>
  <c r="O1175" i="69"/>
  <c r="N1175" i="69"/>
  <c r="Y1175" i="69" s="1"/>
  <c r="S1174" i="69"/>
  <c r="R1174" i="69"/>
  <c r="Q1174" i="69"/>
  <c r="O1174" i="69"/>
  <c r="P1174" i="69" s="1"/>
  <c r="N1174" i="69"/>
  <c r="Y1174" i="69" s="1"/>
  <c r="S1173" i="69"/>
  <c r="Q1173" i="69"/>
  <c r="R1173" i="69" s="1"/>
  <c r="O1173" i="69"/>
  <c r="P1173" i="69" s="1"/>
  <c r="N1173" i="69"/>
  <c r="Y1173" i="69" s="1"/>
  <c r="S1172" i="69"/>
  <c r="Q1172" i="69"/>
  <c r="R1172" i="69" s="1"/>
  <c r="O1172" i="69"/>
  <c r="P1172" i="69" s="1"/>
  <c r="N1172" i="69"/>
  <c r="Y1172" i="69" s="1"/>
  <c r="S1171" i="69"/>
  <c r="Q1171" i="69"/>
  <c r="R1171" i="69" s="1"/>
  <c r="P1171" i="69"/>
  <c r="O1171" i="69"/>
  <c r="N1171" i="69"/>
  <c r="Y1171" i="69" s="1"/>
  <c r="S1170" i="69"/>
  <c r="R1170" i="69"/>
  <c r="Q1170" i="69"/>
  <c r="O1170" i="69"/>
  <c r="P1170" i="69" s="1"/>
  <c r="N1170" i="69"/>
  <c r="Y1170" i="69" s="1"/>
  <c r="S1169" i="69"/>
  <c r="Q1169" i="69"/>
  <c r="R1169" i="69" s="1"/>
  <c r="O1169" i="69"/>
  <c r="P1169" i="69" s="1"/>
  <c r="N1169" i="69"/>
  <c r="Y1169" i="69" s="1"/>
  <c r="S1168" i="69"/>
  <c r="Q1168" i="69"/>
  <c r="R1168" i="69" s="1"/>
  <c r="O1168" i="69"/>
  <c r="P1168" i="69" s="1"/>
  <c r="N1168" i="69"/>
  <c r="Y1168" i="69" s="1"/>
  <c r="S1167" i="69"/>
  <c r="Q1167" i="69"/>
  <c r="R1167" i="69" s="1"/>
  <c r="P1167" i="69"/>
  <c r="O1167" i="69"/>
  <c r="N1167" i="69"/>
  <c r="Y1167" i="69" s="1"/>
  <c r="S1166" i="69"/>
  <c r="R1166" i="69"/>
  <c r="Q1166" i="69"/>
  <c r="O1166" i="69"/>
  <c r="P1166" i="69" s="1"/>
  <c r="N1166" i="69"/>
  <c r="Y1166" i="69" s="1"/>
  <c r="S1165" i="69"/>
  <c r="Q1165" i="69"/>
  <c r="R1165" i="69" s="1"/>
  <c r="P1165" i="69"/>
  <c r="O1165" i="69"/>
  <c r="N1165" i="69"/>
  <c r="Y1165" i="69" s="1"/>
  <c r="S1164" i="69"/>
  <c r="R1164" i="69"/>
  <c r="Q1164" i="69"/>
  <c r="O1164" i="69"/>
  <c r="P1164" i="69" s="1"/>
  <c r="N1164" i="69"/>
  <c r="Y1164" i="69" s="1"/>
  <c r="S1163" i="69"/>
  <c r="Q1163" i="69"/>
  <c r="R1163" i="69" s="1"/>
  <c r="P1163" i="69"/>
  <c r="O1163" i="69"/>
  <c r="N1163" i="69"/>
  <c r="Y1163" i="69" s="1"/>
  <c r="S1162" i="69"/>
  <c r="R1162" i="69"/>
  <c r="Q1162" i="69"/>
  <c r="O1162" i="69"/>
  <c r="P1162" i="69" s="1"/>
  <c r="N1162" i="69"/>
  <c r="Y1162" i="69" s="1"/>
  <c r="S1161" i="69"/>
  <c r="Q1161" i="69"/>
  <c r="R1161" i="69" s="1"/>
  <c r="P1161" i="69"/>
  <c r="O1161" i="69"/>
  <c r="N1161" i="69"/>
  <c r="Y1161" i="69" s="1"/>
  <c r="S1160" i="69"/>
  <c r="R1160" i="69"/>
  <c r="Q1160" i="69"/>
  <c r="O1160" i="69"/>
  <c r="P1160" i="69" s="1"/>
  <c r="N1160" i="69"/>
  <c r="Y1160" i="69" s="1"/>
  <c r="S1159" i="69"/>
  <c r="Q1159" i="69"/>
  <c r="R1159" i="69" s="1"/>
  <c r="P1159" i="69"/>
  <c r="O1159" i="69"/>
  <c r="N1159" i="69"/>
  <c r="Y1159" i="69" s="1"/>
  <c r="S1158" i="69"/>
  <c r="R1158" i="69"/>
  <c r="Q1158" i="69"/>
  <c r="O1158" i="69"/>
  <c r="P1158" i="69" s="1"/>
  <c r="N1158" i="69"/>
  <c r="Y1158" i="69" s="1"/>
  <c r="S1157" i="69"/>
  <c r="Q1157" i="69"/>
  <c r="R1157" i="69" s="1"/>
  <c r="P1157" i="69"/>
  <c r="O1157" i="69"/>
  <c r="N1157" i="69"/>
  <c r="Y1157" i="69" s="1"/>
  <c r="S1156" i="69"/>
  <c r="R1156" i="69"/>
  <c r="Q1156" i="69"/>
  <c r="O1156" i="69"/>
  <c r="P1156" i="69" s="1"/>
  <c r="N1156" i="69"/>
  <c r="Y1156" i="69" s="1"/>
  <c r="S1155" i="69"/>
  <c r="Q1155" i="69"/>
  <c r="R1155" i="69" s="1"/>
  <c r="P1155" i="69"/>
  <c r="O1155" i="69"/>
  <c r="N1155" i="69"/>
  <c r="Y1155" i="69" s="1"/>
  <c r="S1154" i="69"/>
  <c r="R1154" i="69"/>
  <c r="Q1154" i="69"/>
  <c r="O1154" i="69"/>
  <c r="P1154" i="69" s="1"/>
  <c r="N1154" i="69"/>
  <c r="Y1154" i="69" s="1"/>
  <c r="S1153" i="69"/>
  <c r="Q1153" i="69"/>
  <c r="R1153" i="69" s="1"/>
  <c r="P1153" i="69"/>
  <c r="O1153" i="69"/>
  <c r="N1153" i="69"/>
  <c r="Y1153" i="69" s="1"/>
  <c r="S1152" i="69"/>
  <c r="R1152" i="69"/>
  <c r="Q1152" i="69"/>
  <c r="O1152" i="69"/>
  <c r="P1152" i="69" s="1"/>
  <c r="N1152" i="69"/>
  <c r="Y1152" i="69" s="1"/>
  <c r="S1151" i="69"/>
  <c r="Q1151" i="69"/>
  <c r="R1151" i="69" s="1"/>
  <c r="P1151" i="69"/>
  <c r="O1151" i="69"/>
  <c r="N1151" i="69"/>
  <c r="Y1151" i="69" s="1"/>
  <c r="S1150" i="69"/>
  <c r="Q1150" i="69"/>
  <c r="R1150" i="69" s="1"/>
  <c r="O1150" i="69"/>
  <c r="P1150" i="69" s="1"/>
  <c r="N1150" i="69"/>
  <c r="Y1150" i="69" s="1"/>
  <c r="S1149" i="69"/>
  <c r="Q1149" i="69"/>
  <c r="R1149" i="69" s="1"/>
  <c r="O1149" i="69"/>
  <c r="P1149" i="69" s="1"/>
  <c r="N1149" i="69"/>
  <c r="Y1149" i="69" s="1"/>
  <c r="S1148" i="69"/>
  <c r="Q1148" i="69"/>
  <c r="R1148" i="69" s="1"/>
  <c r="O1148" i="69"/>
  <c r="P1148" i="69" s="1"/>
  <c r="N1148" i="69"/>
  <c r="Y1148" i="69" s="1"/>
  <c r="S1147" i="69"/>
  <c r="Q1147" i="69"/>
  <c r="R1147" i="69" s="1"/>
  <c r="O1147" i="69"/>
  <c r="P1147" i="69" s="1"/>
  <c r="N1147" i="69"/>
  <c r="Y1147" i="69" s="1"/>
  <c r="S1146" i="69"/>
  <c r="Q1146" i="69"/>
  <c r="R1146" i="69" s="1"/>
  <c r="O1146" i="69"/>
  <c r="P1146" i="69" s="1"/>
  <c r="N1146" i="69"/>
  <c r="Y1146" i="69" s="1"/>
  <c r="S1145" i="69"/>
  <c r="Q1145" i="69"/>
  <c r="R1145" i="69" s="1"/>
  <c r="O1145" i="69"/>
  <c r="P1145" i="69" s="1"/>
  <c r="N1145" i="69"/>
  <c r="Y1145" i="69" s="1"/>
  <c r="S1144" i="69"/>
  <c r="Q1144" i="69"/>
  <c r="R1144" i="69" s="1"/>
  <c r="O1144" i="69"/>
  <c r="P1144" i="69" s="1"/>
  <c r="N1144" i="69"/>
  <c r="Y1144" i="69" s="1"/>
  <c r="S1143" i="69"/>
  <c r="Q1143" i="69"/>
  <c r="R1143" i="69" s="1"/>
  <c r="O1143" i="69"/>
  <c r="P1143" i="69" s="1"/>
  <c r="N1143" i="69"/>
  <c r="Y1143" i="69" s="1"/>
  <c r="S1142" i="69"/>
  <c r="Q1142" i="69"/>
  <c r="R1142" i="69" s="1"/>
  <c r="O1142" i="69"/>
  <c r="P1142" i="69" s="1"/>
  <c r="N1142" i="69"/>
  <c r="Y1142" i="69" s="1"/>
  <c r="S1141" i="69"/>
  <c r="Q1141" i="69"/>
  <c r="R1141" i="69" s="1"/>
  <c r="O1141" i="69"/>
  <c r="P1141" i="69" s="1"/>
  <c r="N1141" i="69"/>
  <c r="Y1141" i="69" s="1"/>
  <c r="S1140" i="69"/>
  <c r="Q1140" i="69"/>
  <c r="R1140" i="69" s="1"/>
  <c r="O1140" i="69"/>
  <c r="P1140" i="69" s="1"/>
  <c r="N1140" i="69"/>
  <c r="Y1140" i="69" s="1"/>
  <c r="S1139" i="69"/>
  <c r="Q1139" i="69"/>
  <c r="R1139" i="69" s="1"/>
  <c r="O1139" i="69"/>
  <c r="P1139" i="69" s="1"/>
  <c r="N1139" i="69"/>
  <c r="Y1139" i="69" s="1"/>
  <c r="S1138" i="69"/>
  <c r="Q1138" i="69"/>
  <c r="R1138" i="69" s="1"/>
  <c r="O1138" i="69"/>
  <c r="P1138" i="69" s="1"/>
  <c r="N1138" i="69"/>
  <c r="Y1138" i="69" s="1"/>
  <c r="S1137" i="69"/>
  <c r="Q1137" i="69"/>
  <c r="R1137" i="69" s="1"/>
  <c r="O1137" i="69"/>
  <c r="P1137" i="69" s="1"/>
  <c r="N1137" i="69"/>
  <c r="Y1137" i="69" s="1"/>
  <c r="S1136" i="69"/>
  <c r="Q1136" i="69"/>
  <c r="R1136" i="69" s="1"/>
  <c r="O1136" i="69"/>
  <c r="P1136" i="69" s="1"/>
  <c r="N1136" i="69"/>
  <c r="Y1136" i="69" s="1"/>
  <c r="S1135" i="69"/>
  <c r="Q1135" i="69"/>
  <c r="R1135" i="69" s="1"/>
  <c r="O1135" i="69"/>
  <c r="P1135" i="69" s="1"/>
  <c r="N1135" i="69"/>
  <c r="Y1135" i="69" s="1"/>
  <c r="S1134" i="69"/>
  <c r="Q1134" i="69"/>
  <c r="R1134" i="69" s="1"/>
  <c r="O1134" i="69"/>
  <c r="P1134" i="69" s="1"/>
  <c r="N1134" i="69"/>
  <c r="Y1134" i="69" s="1"/>
  <c r="S1133" i="69"/>
  <c r="Q1133" i="69"/>
  <c r="R1133" i="69" s="1"/>
  <c r="O1133" i="69"/>
  <c r="P1133" i="69" s="1"/>
  <c r="N1133" i="69"/>
  <c r="Y1133" i="69" s="1"/>
  <c r="S1132" i="69"/>
  <c r="Q1132" i="69"/>
  <c r="R1132" i="69" s="1"/>
  <c r="O1132" i="69"/>
  <c r="P1132" i="69" s="1"/>
  <c r="N1132" i="69"/>
  <c r="Y1132" i="69" s="1"/>
  <c r="S1131" i="69"/>
  <c r="Q1131" i="69"/>
  <c r="R1131" i="69" s="1"/>
  <c r="O1131" i="69"/>
  <c r="P1131" i="69" s="1"/>
  <c r="N1131" i="69"/>
  <c r="Y1131" i="69" s="1"/>
  <c r="S1130" i="69"/>
  <c r="Q1130" i="69"/>
  <c r="R1130" i="69" s="1"/>
  <c r="O1130" i="69"/>
  <c r="P1130" i="69" s="1"/>
  <c r="N1130" i="69"/>
  <c r="Y1130" i="69" s="1"/>
  <c r="S1129" i="69"/>
  <c r="Q1129" i="69"/>
  <c r="R1129" i="69" s="1"/>
  <c r="O1129" i="69"/>
  <c r="P1129" i="69" s="1"/>
  <c r="N1129" i="69"/>
  <c r="Y1129" i="69" s="1"/>
  <c r="S1128" i="69"/>
  <c r="Q1128" i="69"/>
  <c r="R1128" i="69" s="1"/>
  <c r="O1128" i="69"/>
  <c r="P1128" i="69" s="1"/>
  <c r="N1128" i="69"/>
  <c r="Y1128" i="69" s="1"/>
  <c r="S1127" i="69"/>
  <c r="Q1127" i="69"/>
  <c r="R1127" i="69" s="1"/>
  <c r="O1127" i="69"/>
  <c r="P1127" i="69" s="1"/>
  <c r="N1127" i="69"/>
  <c r="Y1127" i="69" s="1"/>
  <c r="S1126" i="69"/>
  <c r="Q1126" i="69"/>
  <c r="R1126" i="69" s="1"/>
  <c r="O1126" i="69"/>
  <c r="P1126" i="69" s="1"/>
  <c r="N1126" i="69"/>
  <c r="Y1126" i="69" s="1"/>
  <c r="S1125" i="69"/>
  <c r="Q1125" i="69"/>
  <c r="R1125" i="69" s="1"/>
  <c r="O1125" i="69"/>
  <c r="P1125" i="69" s="1"/>
  <c r="N1125" i="69"/>
  <c r="Y1125" i="69" s="1"/>
  <c r="S1124" i="69"/>
  <c r="Q1124" i="69"/>
  <c r="R1124" i="69" s="1"/>
  <c r="O1124" i="69"/>
  <c r="P1124" i="69" s="1"/>
  <c r="N1124" i="69"/>
  <c r="Y1124" i="69" s="1"/>
  <c r="S1123" i="69"/>
  <c r="Q1123" i="69"/>
  <c r="R1123" i="69" s="1"/>
  <c r="O1123" i="69"/>
  <c r="P1123" i="69" s="1"/>
  <c r="N1123" i="69"/>
  <c r="Y1123" i="69" s="1"/>
  <c r="S1122" i="69"/>
  <c r="Q1122" i="69"/>
  <c r="R1122" i="69" s="1"/>
  <c r="O1122" i="69"/>
  <c r="P1122" i="69" s="1"/>
  <c r="N1122" i="69"/>
  <c r="Y1122" i="69" s="1"/>
  <c r="S1121" i="69"/>
  <c r="Q1121" i="69"/>
  <c r="R1121" i="69" s="1"/>
  <c r="O1121" i="69"/>
  <c r="P1121" i="69" s="1"/>
  <c r="N1121" i="69"/>
  <c r="Y1121" i="69" s="1"/>
  <c r="S1120" i="69"/>
  <c r="Q1120" i="69"/>
  <c r="R1120" i="69" s="1"/>
  <c r="O1120" i="69"/>
  <c r="P1120" i="69" s="1"/>
  <c r="N1120" i="69"/>
  <c r="Y1120" i="69" s="1"/>
  <c r="S1119" i="69"/>
  <c r="Q1119" i="69"/>
  <c r="R1119" i="69" s="1"/>
  <c r="O1119" i="69"/>
  <c r="P1119" i="69" s="1"/>
  <c r="N1119" i="69"/>
  <c r="Y1119" i="69" s="1"/>
  <c r="S1118" i="69"/>
  <c r="Q1118" i="69"/>
  <c r="R1118" i="69" s="1"/>
  <c r="O1118" i="69"/>
  <c r="P1118" i="69" s="1"/>
  <c r="N1118" i="69"/>
  <c r="Y1118" i="69" s="1"/>
  <c r="S1117" i="69"/>
  <c r="Q1117" i="69"/>
  <c r="R1117" i="69" s="1"/>
  <c r="O1117" i="69"/>
  <c r="P1117" i="69" s="1"/>
  <c r="N1117" i="69"/>
  <c r="Y1117" i="69" s="1"/>
  <c r="S1116" i="69"/>
  <c r="Q1116" i="69"/>
  <c r="R1116" i="69" s="1"/>
  <c r="O1116" i="69"/>
  <c r="P1116" i="69" s="1"/>
  <c r="N1116" i="69"/>
  <c r="Y1116" i="69" s="1"/>
  <c r="S1115" i="69"/>
  <c r="Q1115" i="69"/>
  <c r="R1115" i="69" s="1"/>
  <c r="O1115" i="69"/>
  <c r="P1115" i="69" s="1"/>
  <c r="N1115" i="69"/>
  <c r="Y1115" i="69" s="1"/>
  <c r="S1114" i="69"/>
  <c r="Q1114" i="69"/>
  <c r="R1114" i="69" s="1"/>
  <c r="O1114" i="69"/>
  <c r="P1114" i="69" s="1"/>
  <c r="N1114" i="69"/>
  <c r="Y1114" i="69" s="1"/>
  <c r="S1113" i="69"/>
  <c r="Q1113" i="69"/>
  <c r="R1113" i="69" s="1"/>
  <c r="O1113" i="69"/>
  <c r="P1113" i="69" s="1"/>
  <c r="N1113" i="69"/>
  <c r="Y1113" i="69" s="1"/>
  <c r="S1112" i="69"/>
  <c r="Q1112" i="69"/>
  <c r="R1112" i="69" s="1"/>
  <c r="O1112" i="69"/>
  <c r="P1112" i="69" s="1"/>
  <c r="N1112" i="69"/>
  <c r="Y1112" i="69" s="1"/>
  <c r="S1111" i="69"/>
  <c r="Q1111" i="69"/>
  <c r="R1111" i="69" s="1"/>
  <c r="O1111" i="69"/>
  <c r="P1111" i="69" s="1"/>
  <c r="N1111" i="69"/>
  <c r="Y1111" i="69" s="1"/>
  <c r="S1110" i="69"/>
  <c r="Q1110" i="69"/>
  <c r="R1110" i="69" s="1"/>
  <c r="O1110" i="69"/>
  <c r="P1110" i="69" s="1"/>
  <c r="N1110" i="69"/>
  <c r="Y1110" i="69" s="1"/>
  <c r="S1109" i="69"/>
  <c r="Q1109" i="69"/>
  <c r="R1109" i="69" s="1"/>
  <c r="O1109" i="69"/>
  <c r="P1109" i="69" s="1"/>
  <c r="N1109" i="69"/>
  <c r="Y1109" i="69" s="1"/>
  <c r="S1108" i="69"/>
  <c r="Q1108" i="69"/>
  <c r="R1108" i="69" s="1"/>
  <c r="O1108" i="69"/>
  <c r="P1108" i="69" s="1"/>
  <c r="N1108" i="69"/>
  <c r="Y1108" i="69" s="1"/>
  <c r="S1107" i="69"/>
  <c r="Q1107" i="69"/>
  <c r="R1107" i="69" s="1"/>
  <c r="O1107" i="69"/>
  <c r="P1107" i="69" s="1"/>
  <c r="N1107" i="69"/>
  <c r="Y1107" i="69" s="1"/>
  <c r="S1106" i="69"/>
  <c r="Q1106" i="69"/>
  <c r="R1106" i="69" s="1"/>
  <c r="O1106" i="69"/>
  <c r="P1106" i="69" s="1"/>
  <c r="N1106" i="69"/>
  <c r="Y1106" i="69" s="1"/>
  <c r="S1105" i="69"/>
  <c r="Q1105" i="69"/>
  <c r="R1105" i="69" s="1"/>
  <c r="O1105" i="69"/>
  <c r="P1105" i="69" s="1"/>
  <c r="N1105" i="69"/>
  <c r="Y1105" i="69" s="1"/>
  <c r="S1104" i="69"/>
  <c r="Q1104" i="69"/>
  <c r="R1104" i="69" s="1"/>
  <c r="O1104" i="69"/>
  <c r="P1104" i="69" s="1"/>
  <c r="N1104" i="69"/>
  <c r="Y1104" i="69" s="1"/>
  <c r="S1103" i="69"/>
  <c r="Q1103" i="69"/>
  <c r="R1103" i="69" s="1"/>
  <c r="O1103" i="69"/>
  <c r="P1103" i="69" s="1"/>
  <c r="N1103" i="69"/>
  <c r="Y1103" i="69" s="1"/>
  <c r="S1102" i="69"/>
  <c r="Q1102" i="69"/>
  <c r="R1102" i="69" s="1"/>
  <c r="O1102" i="69"/>
  <c r="P1102" i="69" s="1"/>
  <c r="N1102" i="69"/>
  <c r="Y1102" i="69" s="1"/>
  <c r="S1101" i="69"/>
  <c r="Q1101" i="69"/>
  <c r="R1101" i="69" s="1"/>
  <c r="O1101" i="69"/>
  <c r="P1101" i="69" s="1"/>
  <c r="N1101" i="69"/>
  <c r="Y1101" i="69" s="1"/>
  <c r="S1100" i="69"/>
  <c r="Q1100" i="69"/>
  <c r="R1100" i="69" s="1"/>
  <c r="O1100" i="69"/>
  <c r="P1100" i="69" s="1"/>
  <c r="N1100" i="69"/>
  <c r="Y1100" i="69" s="1"/>
  <c r="S1099" i="69"/>
  <c r="Q1099" i="69"/>
  <c r="R1099" i="69" s="1"/>
  <c r="O1099" i="69"/>
  <c r="P1099" i="69" s="1"/>
  <c r="N1099" i="69"/>
  <c r="Y1099" i="69" s="1"/>
  <c r="S1098" i="69"/>
  <c r="Q1098" i="69"/>
  <c r="R1098" i="69" s="1"/>
  <c r="O1098" i="69"/>
  <c r="P1098" i="69" s="1"/>
  <c r="N1098" i="69"/>
  <c r="Y1098" i="69" s="1"/>
  <c r="S1097" i="69"/>
  <c r="Q1097" i="69"/>
  <c r="R1097" i="69" s="1"/>
  <c r="O1097" i="69"/>
  <c r="P1097" i="69" s="1"/>
  <c r="N1097" i="69"/>
  <c r="Y1097" i="69" s="1"/>
  <c r="S1096" i="69"/>
  <c r="Q1096" i="69"/>
  <c r="R1096" i="69" s="1"/>
  <c r="O1096" i="69"/>
  <c r="P1096" i="69" s="1"/>
  <c r="N1096" i="69"/>
  <c r="Y1096" i="69" s="1"/>
  <c r="S1095" i="69"/>
  <c r="Q1095" i="69"/>
  <c r="R1095" i="69" s="1"/>
  <c r="O1095" i="69"/>
  <c r="P1095" i="69" s="1"/>
  <c r="N1095" i="69"/>
  <c r="Y1095" i="69" s="1"/>
  <c r="S1094" i="69"/>
  <c r="Q1094" i="69"/>
  <c r="R1094" i="69" s="1"/>
  <c r="O1094" i="69"/>
  <c r="P1094" i="69" s="1"/>
  <c r="N1094" i="69"/>
  <c r="Y1094" i="69" s="1"/>
  <c r="S1093" i="69"/>
  <c r="Q1093" i="69"/>
  <c r="R1093" i="69" s="1"/>
  <c r="O1093" i="69"/>
  <c r="P1093" i="69" s="1"/>
  <c r="N1093" i="69"/>
  <c r="Y1093" i="69" s="1"/>
  <c r="S1092" i="69"/>
  <c r="Q1092" i="69"/>
  <c r="R1092" i="69" s="1"/>
  <c r="O1092" i="69"/>
  <c r="P1092" i="69" s="1"/>
  <c r="N1092" i="69"/>
  <c r="Y1092" i="69" s="1"/>
  <c r="S1091" i="69"/>
  <c r="Q1091" i="69"/>
  <c r="R1091" i="69" s="1"/>
  <c r="O1091" i="69"/>
  <c r="P1091" i="69" s="1"/>
  <c r="N1091" i="69"/>
  <c r="Y1091" i="69" s="1"/>
  <c r="S1090" i="69"/>
  <c r="Q1090" i="69"/>
  <c r="R1090" i="69" s="1"/>
  <c r="O1090" i="69"/>
  <c r="P1090" i="69" s="1"/>
  <c r="N1090" i="69"/>
  <c r="Y1090" i="69" s="1"/>
  <c r="S1089" i="69"/>
  <c r="Q1089" i="69"/>
  <c r="R1089" i="69" s="1"/>
  <c r="O1089" i="69"/>
  <c r="P1089" i="69" s="1"/>
  <c r="N1089" i="69"/>
  <c r="Y1089" i="69" s="1"/>
  <c r="S1088" i="69"/>
  <c r="Q1088" i="69"/>
  <c r="R1088" i="69" s="1"/>
  <c r="O1088" i="69"/>
  <c r="P1088" i="69" s="1"/>
  <c r="N1088" i="69"/>
  <c r="Y1088" i="69" s="1"/>
  <c r="S1087" i="69"/>
  <c r="Q1087" i="69"/>
  <c r="R1087" i="69" s="1"/>
  <c r="O1087" i="69"/>
  <c r="P1087" i="69" s="1"/>
  <c r="N1087" i="69"/>
  <c r="Y1087" i="69" s="1"/>
  <c r="S1086" i="69"/>
  <c r="Q1086" i="69"/>
  <c r="R1086" i="69" s="1"/>
  <c r="O1086" i="69"/>
  <c r="P1086" i="69" s="1"/>
  <c r="N1086" i="69"/>
  <c r="Y1086" i="69" s="1"/>
  <c r="S1085" i="69"/>
  <c r="Q1085" i="69"/>
  <c r="R1085" i="69" s="1"/>
  <c r="O1085" i="69"/>
  <c r="P1085" i="69" s="1"/>
  <c r="N1085" i="69"/>
  <c r="Y1085" i="69" s="1"/>
  <c r="S1084" i="69"/>
  <c r="Q1084" i="69"/>
  <c r="R1084" i="69" s="1"/>
  <c r="O1084" i="69"/>
  <c r="P1084" i="69" s="1"/>
  <c r="N1084" i="69"/>
  <c r="Y1084" i="69" s="1"/>
  <c r="S1083" i="69"/>
  <c r="Q1083" i="69"/>
  <c r="R1083" i="69" s="1"/>
  <c r="O1083" i="69"/>
  <c r="P1083" i="69" s="1"/>
  <c r="N1083" i="69"/>
  <c r="Y1083" i="69" s="1"/>
  <c r="S1082" i="69"/>
  <c r="Q1082" i="69"/>
  <c r="R1082" i="69" s="1"/>
  <c r="O1082" i="69"/>
  <c r="P1082" i="69" s="1"/>
  <c r="N1082" i="69"/>
  <c r="Y1082" i="69" s="1"/>
  <c r="S1081" i="69"/>
  <c r="Q1081" i="69"/>
  <c r="R1081" i="69" s="1"/>
  <c r="O1081" i="69"/>
  <c r="P1081" i="69" s="1"/>
  <c r="N1081" i="69"/>
  <c r="Y1081" i="69" s="1"/>
  <c r="S1080" i="69"/>
  <c r="Q1080" i="69"/>
  <c r="R1080" i="69" s="1"/>
  <c r="O1080" i="69"/>
  <c r="P1080" i="69" s="1"/>
  <c r="N1080" i="69"/>
  <c r="Y1080" i="69" s="1"/>
  <c r="S1079" i="69"/>
  <c r="Q1079" i="69"/>
  <c r="R1079" i="69" s="1"/>
  <c r="O1079" i="69"/>
  <c r="P1079" i="69" s="1"/>
  <c r="N1079" i="69"/>
  <c r="Y1079" i="69" s="1"/>
  <c r="S1078" i="69"/>
  <c r="Q1078" i="69"/>
  <c r="R1078" i="69" s="1"/>
  <c r="O1078" i="69"/>
  <c r="P1078" i="69" s="1"/>
  <c r="N1078" i="69"/>
  <c r="Y1078" i="69" s="1"/>
  <c r="S1077" i="69"/>
  <c r="Q1077" i="69"/>
  <c r="R1077" i="69" s="1"/>
  <c r="O1077" i="69"/>
  <c r="P1077" i="69" s="1"/>
  <c r="N1077" i="69"/>
  <c r="Y1077" i="69" s="1"/>
  <c r="S1076" i="69"/>
  <c r="Q1076" i="69"/>
  <c r="R1076" i="69" s="1"/>
  <c r="O1076" i="69"/>
  <c r="P1076" i="69" s="1"/>
  <c r="N1076" i="69"/>
  <c r="Y1076" i="69" s="1"/>
  <c r="S1075" i="69"/>
  <c r="Q1075" i="69"/>
  <c r="R1075" i="69" s="1"/>
  <c r="O1075" i="69"/>
  <c r="P1075" i="69" s="1"/>
  <c r="N1075" i="69"/>
  <c r="Y1075" i="69" s="1"/>
  <c r="S1074" i="69"/>
  <c r="Q1074" i="69"/>
  <c r="R1074" i="69" s="1"/>
  <c r="O1074" i="69"/>
  <c r="P1074" i="69" s="1"/>
  <c r="N1074" i="69"/>
  <c r="Y1074" i="69" s="1"/>
  <c r="S1073" i="69"/>
  <c r="Q1073" i="69"/>
  <c r="R1073" i="69" s="1"/>
  <c r="O1073" i="69"/>
  <c r="P1073" i="69" s="1"/>
  <c r="N1073" i="69"/>
  <c r="Y1073" i="69" s="1"/>
  <c r="S1072" i="69"/>
  <c r="Q1072" i="69"/>
  <c r="R1072" i="69" s="1"/>
  <c r="O1072" i="69"/>
  <c r="P1072" i="69" s="1"/>
  <c r="N1072" i="69"/>
  <c r="Y1072" i="69" s="1"/>
  <c r="S1071" i="69"/>
  <c r="Q1071" i="69"/>
  <c r="R1071" i="69" s="1"/>
  <c r="O1071" i="69"/>
  <c r="P1071" i="69" s="1"/>
  <c r="N1071" i="69"/>
  <c r="Y1071" i="69" s="1"/>
  <c r="S1070" i="69"/>
  <c r="Q1070" i="69"/>
  <c r="R1070" i="69" s="1"/>
  <c r="O1070" i="69"/>
  <c r="P1070" i="69" s="1"/>
  <c r="N1070" i="69"/>
  <c r="Y1070" i="69" s="1"/>
  <c r="S1069" i="69"/>
  <c r="Q1069" i="69"/>
  <c r="R1069" i="69" s="1"/>
  <c r="O1069" i="69"/>
  <c r="P1069" i="69" s="1"/>
  <c r="N1069" i="69"/>
  <c r="Y1069" i="69" s="1"/>
  <c r="S1068" i="69"/>
  <c r="Q1068" i="69"/>
  <c r="R1068" i="69" s="1"/>
  <c r="O1068" i="69"/>
  <c r="P1068" i="69" s="1"/>
  <c r="N1068" i="69"/>
  <c r="Y1068" i="69" s="1"/>
  <c r="S1067" i="69"/>
  <c r="Q1067" i="69"/>
  <c r="R1067" i="69" s="1"/>
  <c r="O1067" i="69"/>
  <c r="P1067" i="69" s="1"/>
  <c r="N1067" i="69"/>
  <c r="Y1067" i="69" s="1"/>
  <c r="S1066" i="69"/>
  <c r="Q1066" i="69"/>
  <c r="R1066" i="69" s="1"/>
  <c r="O1066" i="69"/>
  <c r="P1066" i="69" s="1"/>
  <c r="N1066" i="69"/>
  <c r="Y1066" i="69" s="1"/>
  <c r="S1065" i="69"/>
  <c r="R1065" i="69"/>
  <c r="Q1065" i="69"/>
  <c r="O1065" i="69"/>
  <c r="P1065" i="69" s="1"/>
  <c r="N1065" i="69"/>
  <c r="Y1065" i="69" s="1"/>
  <c r="S1064" i="69"/>
  <c r="Q1064" i="69"/>
  <c r="R1064" i="69" s="1"/>
  <c r="P1064" i="69"/>
  <c r="O1064" i="69"/>
  <c r="N1064" i="69"/>
  <c r="Y1064" i="69" s="1"/>
  <c r="S1063" i="69"/>
  <c r="R1063" i="69"/>
  <c r="Q1063" i="69"/>
  <c r="O1063" i="69"/>
  <c r="P1063" i="69" s="1"/>
  <c r="N1063" i="69"/>
  <c r="Y1063" i="69" s="1"/>
  <c r="S1062" i="69"/>
  <c r="Q1062" i="69"/>
  <c r="R1062" i="69" s="1"/>
  <c r="P1062" i="69"/>
  <c r="O1062" i="69"/>
  <c r="N1062" i="69"/>
  <c r="Y1062" i="69" s="1"/>
  <c r="S1061" i="69"/>
  <c r="R1061" i="69"/>
  <c r="Q1061" i="69"/>
  <c r="O1061" i="69"/>
  <c r="P1061" i="69" s="1"/>
  <c r="N1061" i="69"/>
  <c r="Y1061" i="69" s="1"/>
  <c r="S1060" i="69"/>
  <c r="Q1060" i="69"/>
  <c r="R1060" i="69" s="1"/>
  <c r="P1060" i="69"/>
  <c r="O1060" i="69"/>
  <c r="N1060" i="69"/>
  <c r="Y1060" i="69" s="1"/>
  <c r="S1059" i="69"/>
  <c r="R1059" i="69"/>
  <c r="Q1059" i="69"/>
  <c r="O1059" i="69"/>
  <c r="P1059" i="69" s="1"/>
  <c r="N1059" i="69"/>
  <c r="Y1059" i="69" s="1"/>
  <c r="S1058" i="69"/>
  <c r="Q1058" i="69"/>
  <c r="R1058" i="69" s="1"/>
  <c r="P1058" i="69"/>
  <c r="O1058" i="69"/>
  <c r="N1058" i="69"/>
  <c r="Y1058" i="69" s="1"/>
  <c r="S1057" i="69"/>
  <c r="R1057" i="69"/>
  <c r="Q1057" i="69"/>
  <c r="O1057" i="69"/>
  <c r="P1057" i="69" s="1"/>
  <c r="N1057" i="69"/>
  <c r="Y1057" i="69" s="1"/>
  <c r="S1056" i="69"/>
  <c r="Q1056" i="69"/>
  <c r="R1056" i="69" s="1"/>
  <c r="P1056" i="69"/>
  <c r="O1056" i="69"/>
  <c r="N1056" i="69"/>
  <c r="Y1056" i="69" s="1"/>
  <c r="S1055" i="69"/>
  <c r="R1055" i="69"/>
  <c r="Q1055" i="69"/>
  <c r="O1055" i="69"/>
  <c r="P1055" i="69" s="1"/>
  <c r="N1055" i="69"/>
  <c r="Y1055" i="69" s="1"/>
  <c r="S1054" i="69"/>
  <c r="Q1054" i="69"/>
  <c r="R1054" i="69" s="1"/>
  <c r="P1054" i="69"/>
  <c r="O1054" i="69"/>
  <c r="N1054" i="69"/>
  <c r="Y1054" i="69" s="1"/>
  <c r="S1053" i="69"/>
  <c r="R1053" i="69"/>
  <c r="Q1053" i="69"/>
  <c r="O1053" i="69"/>
  <c r="P1053" i="69" s="1"/>
  <c r="N1053" i="69"/>
  <c r="Y1053" i="69" s="1"/>
  <c r="S1052" i="69"/>
  <c r="Q1052" i="69"/>
  <c r="R1052" i="69" s="1"/>
  <c r="P1052" i="69"/>
  <c r="O1052" i="69"/>
  <c r="N1052" i="69"/>
  <c r="Y1052" i="69" s="1"/>
  <c r="S1051" i="69"/>
  <c r="R1051" i="69"/>
  <c r="Q1051" i="69"/>
  <c r="O1051" i="69"/>
  <c r="P1051" i="69" s="1"/>
  <c r="N1051" i="69"/>
  <c r="Y1051" i="69" s="1"/>
  <c r="S1050" i="69"/>
  <c r="Q1050" i="69"/>
  <c r="R1050" i="69" s="1"/>
  <c r="P1050" i="69"/>
  <c r="O1050" i="69"/>
  <c r="N1050" i="69"/>
  <c r="Y1050" i="69" s="1"/>
  <c r="S1049" i="69"/>
  <c r="R1049" i="69"/>
  <c r="Q1049" i="69"/>
  <c r="O1049" i="69"/>
  <c r="P1049" i="69" s="1"/>
  <c r="N1049" i="69"/>
  <c r="Y1049" i="69" s="1"/>
  <c r="S1048" i="69"/>
  <c r="Q1048" i="69"/>
  <c r="R1048" i="69" s="1"/>
  <c r="P1048" i="69"/>
  <c r="O1048" i="69"/>
  <c r="N1048" i="69"/>
  <c r="Y1048" i="69" s="1"/>
  <c r="S1047" i="69"/>
  <c r="R1047" i="69"/>
  <c r="Q1047" i="69"/>
  <c r="O1047" i="69"/>
  <c r="P1047" i="69" s="1"/>
  <c r="N1047" i="69"/>
  <c r="Y1047" i="69" s="1"/>
  <c r="S1046" i="69"/>
  <c r="Q1046" i="69"/>
  <c r="R1046" i="69" s="1"/>
  <c r="P1046" i="69"/>
  <c r="O1046" i="69"/>
  <c r="N1046" i="69"/>
  <c r="Y1046" i="69" s="1"/>
  <c r="S1045" i="69"/>
  <c r="R1045" i="69"/>
  <c r="Q1045" i="69"/>
  <c r="O1045" i="69"/>
  <c r="P1045" i="69" s="1"/>
  <c r="N1045" i="69"/>
  <c r="Y1045" i="69" s="1"/>
  <c r="S1044" i="69"/>
  <c r="Q1044" i="69"/>
  <c r="R1044" i="69" s="1"/>
  <c r="P1044" i="69"/>
  <c r="O1044" i="69"/>
  <c r="N1044" i="69"/>
  <c r="Y1044" i="69" s="1"/>
  <c r="S1043" i="69"/>
  <c r="R1043" i="69"/>
  <c r="Q1043" i="69"/>
  <c r="O1043" i="69"/>
  <c r="P1043" i="69" s="1"/>
  <c r="N1043" i="69"/>
  <c r="Y1043" i="69" s="1"/>
  <c r="S1042" i="69"/>
  <c r="Q1042" i="69"/>
  <c r="R1042" i="69" s="1"/>
  <c r="P1042" i="69"/>
  <c r="O1042" i="69"/>
  <c r="N1042" i="69"/>
  <c r="Y1042" i="69" s="1"/>
  <c r="S1041" i="69"/>
  <c r="R1041" i="69"/>
  <c r="Q1041" i="69"/>
  <c r="O1041" i="69"/>
  <c r="P1041" i="69" s="1"/>
  <c r="N1041" i="69"/>
  <c r="Y1041" i="69" s="1"/>
  <c r="S1040" i="69"/>
  <c r="Q1040" i="69"/>
  <c r="R1040" i="69" s="1"/>
  <c r="P1040" i="69"/>
  <c r="O1040" i="69"/>
  <c r="N1040" i="69"/>
  <c r="Y1040" i="69" s="1"/>
  <c r="S1039" i="69"/>
  <c r="R1039" i="69"/>
  <c r="Q1039" i="69"/>
  <c r="O1039" i="69"/>
  <c r="P1039" i="69" s="1"/>
  <c r="N1039" i="69"/>
  <c r="Y1039" i="69" s="1"/>
  <c r="S1038" i="69"/>
  <c r="Q1038" i="69"/>
  <c r="R1038" i="69" s="1"/>
  <c r="P1038" i="69"/>
  <c r="O1038" i="69"/>
  <c r="N1038" i="69"/>
  <c r="Y1038" i="69" s="1"/>
  <c r="S1037" i="69"/>
  <c r="R1037" i="69"/>
  <c r="Q1037" i="69"/>
  <c r="O1037" i="69"/>
  <c r="P1037" i="69" s="1"/>
  <c r="N1037" i="69"/>
  <c r="Y1037" i="69" s="1"/>
  <c r="S1036" i="69"/>
  <c r="Q1036" i="69"/>
  <c r="R1036" i="69" s="1"/>
  <c r="P1036" i="69"/>
  <c r="O1036" i="69"/>
  <c r="N1036" i="69"/>
  <c r="Y1036" i="69" s="1"/>
  <c r="S1035" i="69"/>
  <c r="R1035" i="69"/>
  <c r="Q1035" i="69"/>
  <c r="O1035" i="69"/>
  <c r="P1035" i="69" s="1"/>
  <c r="N1035" i="69"/>
  <c r="Y1035" i="69" s="1"/>
  <c r="S1034" i="69"/>
  <c r="Q1034" i="69"/>
  <c r="R1034" i="69" s="1"/>
  <c r="P1034" i="69"/>
  <c r="O1034" i="69"/>
  <c r="N1034" i="69"/>
  <c r="Y1034" i="69" s="1"/>
  <c r="S1033" i="69"/>
  <c r="R1033" i="69"/>
  <c r="Q1033" i="69"/>
  <c r="O1033" i="69"/>
  <c r="P1033" i="69" s="1"/>
  <c r="N1033" i="69"/>
  <c r="Y1033" i="69" s="1"/>
  <c r="S1032" i="69"/>
  <c r="Q1032" i="69"/>
  <c r="R1032" i="69" s="1"/>
  <c r="P1032" i="69"/>
  <c r="O1032" i="69"/>
  <c r="N1032" i="69"/>
  <c r="Y1032" i="69" s="1"/>
  <c r="S1031" i="69"/>
  <c r="R1031" i="69"/>
  <c r="Q1031" i="69"/>
  <c r="O1031" i="69"/>
  <c r="P1031" i="69" s="1"/>
  <c r="N1031" i="69"/>
  <c r="Y1031" i="69" s="1"/>
  <c r="S1030" i="69"/>
  <c r="Q1030" i="69"/>
  <c r="R1030" i="69" s="1"/>
  <c r="P1030" i="69"/>
  <c r="O1030" i="69"/>
  <c r="N1030" i="69"/>
  <c r="Y1030" i="69" s="1"/>
  <c r="S1029" i="69"/>
  <c r="R1029" i="69"/>
  <c r="Q1029" i="69"/>
  <c r="O1029" i="69"/>
  <c r="P1029" i="69" s="1"/>
  <c r="N1029" i="69"/>
  <c r="Y1029" i="69" s="1"/>
  <c r="S1028" i="69"/>
  <c r="Q1028" i="69"/>
  <c r="R1028" i="69" s="1"/>
  <c r="P1028" i="69"/>
  <c r="O1028" i="69"/>
  <c r="N1028" i="69"/>
  <c r="Y1028" i="69" s="1"/>
  <c r="S1027" i="69"/>
  <c r="R1027" i="69"/>
  <c r="Q1027" i="69"/>
  <c r="O1027" i="69"/>
  <c r="P1027" i="69" s="1"/>
  <c r="N1027" i="69"/>
  <c r="Y1027" i="69" s="1"/>
  <c r="S1026" i="69"/>
  <c r="Q1026" i="69"/>
  <c r="R1026" i="69" s="1"/>
  <c r="P1026" i="69"/>
  <c r="O1026" i="69"/>
  <c r="N1026" i="69"/>
  <c r="Y1026" i="69" s="1"/>
  <c r="S1025" i="69"/>
  <c r="R1025" i="69"/>
  <c r="Q1025" i="69"/>
  <c r="O1025" i="69"/>
  <c r="P1025" i="69" s="1"/>
  <c r="N1025" i="69"/>
  <c r="Y1025" i="69" s="1"/>
  <c r="S1024" i="69"/>
  <c r="Q1024" i="69"/>
  <c r="R1024" i="69" s="1"/>
  <c r="P1024" i="69"/>
  <c r="O1024" i="69"/>
  <c r="N1024" i="69"/>
  <c r="Y1024" i="69" s="1"/>
  <c r="S1023" i="69"/>
  <c r="R1023" i="69"/>
  <c r="Q1023" i="69"/>
  <c r="O1023" i="69"/>
  <c r="P1023" i="69" s="1"/>
  <c r="N1023" i="69"/>
  <c r="Y1023" i="69" s="1"/>
  <c r="S1022" i="69"/>
  <c r="Q1022" i="69"/>
  <c r="R1022" i="69" s="1"/>
  <c r="P1022" i="69"/>
  <c r="O1022" i="69"/>
  <c r="N1022" i="69"/>
  <c r="Y1022" i="69" s="1"/>
  <c r="S1021" i="69"/>
  <c r="R1021" i="69"/>
  <c r="Q1021" i="69"/>
  <c r="O1021" i="69"/>
  <c r="P1021" i="69" s="1"/>
  <c r="N1021" i="69"/>
  <c r="Y1021" i="69" s="1"/>
  <c r="S1020" i="69"/>
  <c r="Q1020" i="69"/>
  <c r="R1020" i="69" s="1"/>
  <c r="P1020" i="69"/>
  <c r="O1020" i="69"/>
  <c r="N1020" i="69"/>
  <c r="Y1020" i="69" s="1"/>
  <c r="S1019" i="69"/>
  <c r="R1019" i="69"/>
  <c r="Q1019" i="69"/>
  <c r="O1019" i="69"/>
  <c r="P1019" i="69" s="1"/>
  <c r="N1019" i="69"/>
  <c r="Y1019" i="69" s="1"/>
  <c r="S1018" i="69"/>
  <c r="Q1018" i="69"/>
  <c r="R1018" i="69" s="1"/>
  <c r="P1018" i="69"/>
  <c r="O1018" i="69"/>
  <c r="N1018" i="69"/>
  <c r="Y1018" i="69" s="1"/>
  <c r="S1017" i="69"/>
  <c r="R1017" i="69"/>
  <c r="Q1017" i="69"/>
  <c r="O1017" i="69"/>
  <c r="P1017" i="69" s="1"/>
  <c r="N1017" i="69"/>
  <c r="Y1017" i="69" s="1"/>
  <c r="S1016" i="69"/>
  <c r="Q1016" i="69"/>
  <c r="R1016" i="69" s="1"/>
  <c r="P1016" i="69"/>
  <c r="O1016" i="69"/>
  <c r="N1016" i="69"/>
  <c r="Y1016" i="69" s="1"/>
  <c r="S1015" i="69"/>
  <c r="Q1015" i="69"/>
  <c r="O1015" i="69"/>
  <c r="P1015" i="69" s="1"/>
  <c r="N1015" i="69"/>
  <c r="Y1015" i="69" s="1"/>
  <c r="S1014" i="69"/>
  <c r="Q1014" i="69"/>
  <c r="O1014" i="69"/>
  <c r="P1014" i="69" s="1"/>
  <c r="N1014" i="69"/>
  <c r="Y1014" i="69" s="1"/>
  <c r="S1013" i="69"/>
  <c r="Q1013" i="69"/>
  <c r="R1013" i="69" s="1"/>
  <c r="O1013" i="69"/>
  <c r="P1013" i="69" s="1"/>
  <c r="N1013" i="69"/>
  <c r="Y1013" i="69" s="1"/>
  <c r="S1012" i="69"/>
  <c r="Q1012" i="69"/>
  <c r="R1012" i="69" s="1"/>
  <c r="O1012" i="69"/>
  <c r="P1012" i="69" s="1"/>
  <c r="N1012" i="69"/>
  <c r="Y1012" i="69" s="1"/>
  <c r="S1011" i="69"/>
  <c r="Q1011" i="69"/>
  <c r="R1011" i="69" s="1"/>
  <c r="O1011" i="69"/>
  <c r="P1011" i="69" s="1"/>
  <c r="N1011" i="69"/>
  <c r="Y1011" i="69" s="1"/>
  <c r="S1010" i="69"/>
  <c r="Q1010" i="69"/>
  <c r="R1010" i="69" s="1"/>
  <c r="O1010" i="69"/>
  <c r="P1010" i="69" s="1"/>
  <c r="N1010" i="69"/>
  <c r="Y1010" i="69" s="1"/>
  <c r="S1009" i="69"/>
  <c r="Q1009" i="69"/>
  <c r="R1009" i="69" s="1"/>
  <c r="O1009" i="69"/>
  <c r="P1009" i="69" s="1"/>
  <c r="N1009" i="69"/>
  <c r="Y1009" i="69" s="1"/>
  <c r="S1008" i="69"/>
  <c r="Q1008" i="69"/>
  <c r="R1008" i="69" s="1"/>
  <c r="O1008" i="69"/>
  <c r="P1008" i="69" s="1"/>
  <c r="N1008" i="69"/>
  <c r="Y1008" i="69" s="1"/>
  <c r="S1007" i="69"/>
  <c r="Q1007" i="69"/>
  <c r="R1007" i="69" s="1"/>
  <c r="O1007" i="69"/>
  <c r="P1007" i="69" s="1"/>
  <c r="N1007" i="69"/>
  <c r="Y1007" i="69" s="1"/>
  <c r="S1006" i="69"/>
  <c r="Q1006" i="69"/>
  <c r="R1006" i="69" s="1"/>
  <c r="O1006" i="69"/>
  <c r="P1006" i="69" s="1"/>
  <c r="N1006" i="69"/>
  <c r="Y1006" i="69" s="1"/>
  <c r="S1005" i="69"/>
  <c r="Q1005" i="69"/>
  <c r="R1005" i="69" s="1"/>
  <c r="O1005" i="69"/>
  <c r="P1005" i="69" s="1"/>
  <c r="N1005" i="69"/>
  <c r="Y1005" i="69" s="1"/>
  <c r="S1004" i="69"/>
  <c r="Q1004" i="69"/>
  <c r="R1004" i="69" s="1"/>
  <c r="O1004" i="69"/>
  <c r="P1004" i="69" s="1"/>
  <c r="N1004" i="69"/>
  <c r="Y1004" i="69" s="1"/>
  <c r="S1003" i="69"/>
  <c r="Q1003" i="69"/>
  <c r="R1003" i="69" s="1"/>
  <c r="O1003" i="69"/>
  <c r="P1003" i="69" s="1"/>
  <c r="N1003" i="69"/>
  <c r="Y1003" i="69" s="1"/>
  <c r="S1002" i="69"/>
  <c r="Q1002" i="69"/>
  <c r="R1002" i="69" s="1"/>
  <c r="O1002" i="69"/>
  <c r="P1002" i="69" s="1"/>
  <c r="N1002" i="69"/>
  <c r="Y1002" i="69" s="1"/>
  <c r="S1001" i="69"/>
  <c r="Q1001" i="69"/>
  <c r="R1001" i="69" s="1"/>
  <c r="O1001" i="69"/>
  <c r="P1001" i="69" s="1"/>
  <c r="N1001" i="69"/>
  <c r="Y1001" i="69" s="1"/>
  <c r="S1000" i="69"/>
  <c r="Q1000" i="69"/>
  <c r="R1000" i="69" s="1"/>
  <c r="O1000" i="69"/>
  <c r="P1000" i="69" s="1"/>
  <c r="N1000" i="69"/>
  <c r="Y1000" i="69" s="1"/>
  <c r="S999" i="69"/>
  <c r="Q999" i="69"/>
  <c r="R999" i="69" s="1"/>
  <c r="O999" i="69"/>
  <c r="P999" i="69" s="1"/>
  <c r="N999" i="69"/>
  <c r="Y999" i="69" s="1"/>
  <c r="S998" i="69"/>
  <c r="Q998" i="69"/>
  <c r="R998" i="69" s="1"/>
  <c r="O998" i="69"/>
  <c r="P998" i="69" s="1"/>
  <c r="N998" i="69"/>
  <c r="Y998" i="69" s="1"/>
  <c r="S997" i="69"/>
  <c r="Q997" i="69"/>
  <c r="R997" i="69" s="1"/>
  <c r="O997" i="69"/>
  <c r="P997" i="69" s="1"/>
  <c r="N997" i="69"/>
  <c r="Y997" i="69" s="1"/>
  <c r="S996" i="69"/>
  <c r="Q996" i="69"/>
  <c r="R996" i="69" s="1"/>
  <c r="O996" i="69"/>
  <c r="P996" i="69" s="1"/>
  <c r="N996" i="69"/>
  <c r="Y996" i="69" s="1"/>
  <c r="S995" i="69"/>
  <c r="Q995" i="69"/>
  <c r="R995" i="69" s="1"/>
  <c r="O995" i="69"/>
  <c r="P995" i="69" s="1"/>
  <c r="N995" i="69"/>
  <c r="Y995" i="69" s="1"/>
  <c r="S994" i="69"/>
  <c r="Q994" i="69"/>
  <c r="R994" i="69" s="1"/>
  <c r="O994" i="69"/>
  <c r="P994" i="69" s="1"/>
  <c r="N994" i="69"/>
  <c r="Y994" i="69" s="1"/>
  <c r="S993" i="69"/>
  <c r="Q993" i="69"/>
  <c r="R993" i="69" s="1"/>
  <c r="O993" i="69"/>
  <c r="P993" i="69" s="1"/>
  <c r="N993" i="69"/>
  <c r="Y993" i="69" s="1"/>
  <c r="S992" i="69"/>
  <c r="Q992" i="69"/>
  <c r="R992" i="69" s="1"/>
  <c r="O992" i="69"/>
  <c r="P992" i="69" s="1"/>
  <c r="N992" i="69"/>
  <c r="Y992" i="69" s="1"/>
  <c r="S991" i="69"/>
  <c r="Q991" i="69"/>
  <c r="R991" i="69" s="1"/>
  <c r="O991" i="69"/>
  <c r="P991" i="69" s="1"/>
  <c r="N991" i="69"/>
  <c r="Y991" i="69" s="1"/>
  <c r="S990" i="69"/>
  <c r="Q990" i="69"/>
  <c r="R990" i="69" s="1"/>
  <c r="O990" i="69"/>
  <c r="P990" i="69" s="1"/>
  <c r="N990" i="69"/>
  <c r="Y990" i="69" s="1"/>
  <c r="S989" i="69"/>
  <c r="Q989" i="69"/>
  <c r="R989" i="69" s="1"/>
  <c r="O989" i="69"/>
  <c r="P989" i="69" s="1"/>
  <c r="N989" i="69"/>
  <c r="Y989" i="69" s="1"/>
  <c r="S988" i="69"/>
  <c r="Q988" i="69"/>
  <c r="R988" i="69" s="1"/>
  <c r="O988" i="69"/>
  <c r="P988" i="69" s="1"/>
  <c r="N988" i="69"/>
  <c r="Y988" i="69" s="1"/>
  <c r="S987" i="69"/>
  <c r="Q987" i="69"/>
  <c r="R987" i="69" s="1"/>
  <c r="O987" i="69"/>
  <c r="P987" i="69" s="1"/>
  <c r="N987" i="69"/>
  <c r="Y987" i="69" s="1"/>
  <c r="S986" i="69"/>
  <c r="Q986" i="69"/>
  <c r="R986" i="69" s="1"/>
  <c r="O986" i="69"/>
  <c r="P986" i="69" s="1"/>
  <c r="N986" i="69"/>
  <c r="Y986" i="69" s="1"/>
  <c r="S985" i="69"/>
  <c r="Q985" i="69"/>
  <c r="R985" i="69" s="1"/>
  <c r="O985" i="69"/>
  <c r="P985" i="69" s="1"/>
  <c r="N985" i="69"/>
  <c r="Y985" i="69" s="1"/>
  <c r="S984" i="69"/>
  <c r="Q984" i="69"/>
  <c r="R984" i="69" s="1"/>
  <c r="O984" i="69"/>
  <c r="P984" i="69" s="1"/>
  <c r="N984" i="69"/>
  <c r="Y984" i="69" s="1"/>
  <c r="S983" i="69"/>
  <c r="Q983" i="69"/>
  <c r="R983" i="69" s="1"/>
  <c r="O983" i="69"/>
  <c r="P983" i="69" s="1"/>
  <c r="N983" i="69"/>
  <c r="Y983" i="69" s="1"/>
  <c r="S982" i="69"/>
  <c r="Q982" i="69"/>
  <c r="R982" i="69" s="1"/>
  <c r="O982" i="69"/>
  <c r="P982" i="69" s="1"/>
  <c r="N982" i="69"/>
  <c r="Y982" i="69" s="1"/>
  <c r="S981" i="69"/>
  <c r="Q981" i="69"/>
  <c r="R981" i="69" s="1"/>
  <c r="O981" i="69"/>
  <c r="P981" i="69" s="1"/>
  <c r="N981" i="69"/>
  <c r="Y981" i="69" s="1"/>
  <c r="S980" i="69"/>
  <c r="Q980" i="69"/>
  <c r="R980" i="69" s="1"/>
  <c r="O980" i="69"/>
  <c r="P980" i="69" s="1"/>
  <c r="N980" i="69"/>
  <c r="Y980" i="69" s="1"/>
  <c r="S979" i="69"/>
  <c r="Q979" i="69"/>
  <c r="R979" i="69" s="1"/>
  <c r="O979" i="69"/>
  <c r="P979" i="69" s="1"/>
  <c r="N979" i="69"/>
  <c r="Y979" i="69" s="1"/>
  <c r="S978" i="69"/>
  <c r="Q978" i="69"/>
  <c r="R978" i="69" s="1"/>
  <c r="O978" i="69"/>
  <c r="P978" i="69" s="1"/>
  <c r="N978" i="69"/>
  <c r="Y978" i="69" s="1"/>
  <c r="S977" i="69"/>
  <c r="Q977" i="69"/>
  <c r="R977" i="69" s="1"/>
  <c r="O977" i="69"/>
  <c r="P977" i="69" s="1"/>
  <c r="N977" i="69"/>
  <c r="Y977" i="69" s="1"/>
  <c r="S976" i="69"/>
  <c r="Q976" i="69"/>
  <c r="R976" i="69" s="1"/>
  <c r="O976" i="69"/>
  <c r="P976" i="69" s="1"/>
  <c r="N976" i="69"/>
  <c r="Y976" i="69" s="1"/>
  <c r="S975" i="69"/>
  <c r="Q975" i="69"/>
  <c r="R975" i="69" s="1"/>
  <c r="O975" i="69"/>
  <c r="P975" i="69" s="1"/>
  <c r="N975" i="69"/>
  <c r="Y975" i="69" s="1"/>
  <c r="S974" i="69"/>
  <c r="Q974" i="69"/>
  <c r="R974" i="69" s="1"/>
  <c r="O974" i="69"/>
  <c r="P974" i="69" s="1"/>
  <c r="N974" i="69"/>
  <c r="Y974" i="69" s="1"/>
  <c r="S973" i="69"/>
  <c r="Q973" i="69"/>
  <c r="R973" i="69" s="1"/>
  <c r="O973" i="69"/>
  <c r="P973" i="69" s="1"/>
  <c r="N973" i="69"/>
  <c r="Y973" i="69" s="1"/>
  <c r="S972" i="69"/>
  <c r="Q972" i="69"/>
  <c r="R972" i="69" s="1"/>
  <c r="O972" i="69"/>
  <c r="P972" i="69" s="1"/>
  <c r="N972" i="69"/>
  <c r="Y972" i="69" s="1"/>
  <c r="S971" i="69"/>
  <c r="Q971" i="69"/>
  <c r="R971" i="69" s="1"/>
  <c r="O971" i="69"/>
  <c r="P971" i="69" s="1"/>
  <c r="N971" i="69"/>
  <c r="Y971" i="69" s="1"/>
  <c r="S970" i="69"/>
  <c r="Q970" i="69"/>
  <c r="R970" i="69" s="1"/>
  <c r="O970" i="69"/>
  <c r="P970" i="69" s="1"/>
  <c r="N970" i="69"/>
  <c r="Y970" i="69" s="1"/>
  <c r="S969" i="69"/>
  <c r="Q969" i="69"/>
  <c r="R969" i="69" s="1"/>
  <c r="O969" i="69"/>
  <c r="P969" i="69" s="1"/>
  <c r="N969" i="69"/>
  <c r="Y969" i="69" s="1"/>
  <c r="S968" i="69"/>
  <c r="Q968" i="69"/>
  <c r="R968" i="69" s="1"/>
  <c r="O968" i="69"/>
  <c r="P968" i="69" s="1"/>
  <c r="N968" i="69"/>
  <c r="Y968" i="69" s="1"/>
  <c r="S967" i="69"/>
  <c r="Q967" i="69"/>
  <c r="R967" i="69" s="1"/>
  <c r="O967" i="69"/>
  <c r="P967" i="69" s="1"/>
  <c r="N967" i="69"/>
  <c r="Y967" i="69" s="1"/>
  <c r="S966" i="69"/>
  <c r="Q966" i="69"/>
  <c r="R966" i="69" s="1"/>
  <c r="O966" i="69"/>
  <c r="P966" i="69" s="1"/>
  <c r="N966" i="69"/>
  <c r="Y966" i="69" s="1"/>
  <c r="S965" i="69"/>
  <c r="Q965" i="69"/>
  <c r="R965" i="69" s="1"/>
  <c r="O965" i="69"/>
  <c r="P965" i="69" s="1"/>
  <c r="N965" i="69"/>
  <c r="Y965" i="69" s="1"/>
  <c r="S964" i="69"/>
  <c r="Q964" i="69"/>
  <c r="R964" i="69" s="1"/>
  <c r="O964" i="69"/>
  <c r="P964" i="69" s="1"/>
  <c r="N964" i="69"/>
  <c r="Y964" i="69" s="1"/>
  <c r="S963" i="69"/>
  <c r="Q963" i="69"/>
  <c r="R963" i="69" s="1"/>
  <c r="O963" i="69"/>
  <c r="P963" i="69" s="1"/>
  <c r="N963" i="69"/>
  <c r="Y963" i="69" s="1"/>
  <c r="S962" i="69"/>
  <c r="Q962" i="69"/>
  <c r="R962" i="69" s="1"/>
  <c r="O962" i="69"/>
  <c r="P962" i="69" s="1"/>
  <c r="N962" i="69"/>
  <c r="Y962" i="69" s="1"/>
  <c r="S961" i="69"/>
  <c r="Q961" i="69"/>
  <c r="R961" i="69" s="1"/>
  <c r="O961" i="69"/>
  <c r="P961" i="69" s="1"/>
  <c r="N961" i="69"/>
  <c r="Y961" i="69" s="1"/>
  <c r="S960" i="69"/>
  <c r="Q960" i="69"/>
  <c r="R960" i="69" s="1"/>
  <c r="O960" i="69"/>
  <c r="P960" i="69" s="1"/>
  <c r="N960" i="69"/>
  <c r="Y960" i="69" s="1"/>
  <c r="S959" i="69"/>
  <c r="Q959" i="69"/>
  <c r="R959" i="69" s="1"/>
  <c r="O959" i="69"/>
  <c r="P959" i="69" s="1"/>
  <c r="N959" i="69"/>
  <c r="Y959" i="69" s="1"/>
  <c r="S958" i="69"/>
  <c r="Q958" i="69"/>
  <c r="R958" i="69" s="1"/>
  <c r="O958" i="69"/>
  <c r="P958" i="69" s="1"/>
  <c r="N958" i="69"/>
  <c r="Y958" i="69" s="1"/>
  <c r="S957" i="69"/>
  <c r="Q957" i="69"/>
  <c r="R957" i="69" s="1"/>
  <c r="O957" i="69"/>
  <c r="P957" i="69" s="1"/>
  <c r="N957" i="69"/>
  <c r="Y957" i="69" s="1"/>
  <c r="S956" i="69"/>
  <c r="Q956" i="69"/>
  <c r="R956" i="69" s="1"/>
  <c r="O956" i="69"/>
  <c r="P956" i="69" s="1"/>
  <c r="N956" i="69"/>
  <c r="Y956" i="69" s="1"/>
  <c r="S955" i="69"/>
  <c r="Q955" i="69"/>
  <c r="R955" i="69" s="1"/>
  <c r="O955" i="69"/>
  <c r="P955" i="69" s="1"/>
  <c r="N955" i="69"/>
  <c r="Y955" i="69" s="1"/>
  <c r="S954" i="69"/>
  <c r="Q954" i="69"/>
  <c r="R954" i="69" s="1"/>
  <c r="O954" i="69"/>
  <c r="P954" i="69" s="1"/>
  <c r="N954" i="69"/>
  <c r="Y954" i="69" s="1"/>
  <c r="S953" i="69"/>
  <c r="Q953" i="69"/>
  <c r="R953" i="69" s="1"/>
  <c r="O953" i="69"/>
  <c r="P953" i="69" s="1"/>
  <c r="N953" i="69"/>
  <c r="Y953" i="69" s="1"/>
  <c r="S952" i="69"/>
  <c r="Q952" i="69"/>
  <c r="R952" i="69" s="1"/>
  <c r="O952" i="69"/>
  <c r="P952" i="69" s="1"/>
  <c r="N952" i="69"/>
  <c r="Y952" i="69" s="1"/>
  <c r="S951" i="69"/>
  <c r="Q951" i="69"/>
  <c r="R951" i="69" s="1"/>
  <c r="O951" i="69"/>
  <c r="P951" i="69" s="1"/>
  <c r="N951" i="69"/>
  <c r="Y951" i="69" s="1"/>
  <c r="S950" i="69"/>
  <c r="Q950" i="69"/>
  <c r="R950" i="69" s="1"/>
  <c r="O950" i="69"/>
  <c r="P950" i="69" s="1"/>
  <c r="N950" i="69"/>
  <c r="Y950" i="69" s="1"/>
  <c r="S949" i="69"/>
  <c r="Q949" i="69"/>
  <c r="R949" i="69" s="1"/>
  <c r="O949" i="69"/>
  <c r="P949" i="69" s="1"/>
  <c r="N949" i="69"/>
  <c r="Y949" i="69" s="1"/>
  <c r="S948" i="69"/>
  <c r="Q948" i="69"/>
  <c r="R948" i="69" s="1"/>
  <c r="O948" i="69"/>
  <c r="P948" i="69" s="1"/>
  <c r="N948" i="69"/>
  <c r="Y948" i="69" s="1"/>
  <c r="S947" i="69"/>
  <c r="Q947" i="69"/>
  <c r="R947" i="69" s="1"/>
  <c r="O947" i="69"/>
  <c r="P947" i="69" s="1"/>
  <c r="N947" i="69"/>
  <c r="Y947" i="69" s="1"/>
  <c r="S946" i="69"/>
  <c r="Q946" i="69"/>
  <c r="R946" i="69" s="1"/>
  <c r="O946" i="69"/>
  <c r="P946" i="69" s="1"/>
  <c r="N946" i="69"/>
  <c r="Y946" i="69" s="1"/>
  <c r="S945" i="69"/>
  <c r="Q945" i="69"/>
  <c r="R945" i="69" s="1"/>
  <c r="O945" i="69"/>
  <c r="P945" i="69" s="1"/>
  <c r="N945" i="69"/>
  <c r="Y945" i="69" s="1"/>
  <c r="S944" i="69"/>
  <c r="Q944" i="69"/>
  <c r="R944" i="69" s="1"/>
  <c r="O944" i="69"/>
  <c r="P944" i="69" s="1"/>
  <c r="N944" i="69"/>
  <c r="Y944" i="69" s="1"/>
  <c r="S943" i="69"/>
  <c r="Q943" i="69"/>
  <c r="R943" i="69" s="1"/>
  <c r="O943" i="69"/>
  <c r="P943" i="69" s="1"/>
  <c r="N943" i="69"/>
  <c r="Y943" i="69" s="1"/>
  <c r="S942" i="69"/>
  <c r="Q942" i="69"/>
  <c r="R942" i="69" s="1"/>
  <c r="O942" i="69"/>
  <c r="P942" i="69" s="1"/>
  <c r="N942" i="69"/>
  <c r="Y942" i="69" s="1"/>
  <c r="S941" i="69"/>
  <c r="Q941" i="69"/>
  <c r="R941" i="69" s="1"/>
  <c r="O941" i="69"/>
  <c r="P941" i="69" s="1"/>
  <c r="N941" i="69"/>
  <c r="Y941" i="69" s="1"/>
  <c r="S940" i="69"/>
  <c r="Q940" i="69"/>
  <c r="R940" i="69" s="1"/>
  <c r="O940" i="69"/>
  <c r="P940" i="69" s="1"/>
  <c r="N940" i="69"/>
  <c r="Y940" i="69" s="1"/>
  <c r="S939" i="69"/>
  <c r="Q939" i="69"/>
  <c r="R939" i="69" s="1"/>
  <c r="O939" i="69"/>
  <c r="P939" i="69" s="1"/>
  <c r="N939" i="69"/>
  <c r="Y939" i="69" s="1"/>
  <c r="S938" i="69"/>
  <c r="Q938" i="69"/>
  <c r="R938" i="69" s="1"/>
  <c r="O938" i="69"/>
  <c r="P938" i="69" s="1"/>
  <c r="N938" i="69"/>
  <c r="Y938" i="69" s="1"/>
  <c r="S937" i="69"/>
  <c r="Q937" i="69"/>
  <c r="R937" i="69" s="1"/>
  <c r="O937" i="69"/>
  <c r="P937" i="69" s="1"/>
  <c r="N937" i="69"/>
  <c r="Y937" i="69" s="1"/>
  <c r="S936" i="69"/>
  <c r="Q936" i="69"/>
  <c r="R936" i="69" s="1"/>
  <c r="O936" i="69"/>
  <c r="P936" i="69" s="1"/>
  <c r="N936" i="69"/>
  <c r="Y936" i="69" s="1"/>
  <c r="S935" i="69"/>
  <c r="Q935" i="69"/>
  <c r="R935" i="69" s="1"/>
  <c r="O935" i="69"/>
  <c r="P935" i="69" s="1"/>
  <c r="N935" i="69"/>
  <c r="Y935" i="69" s="1"/>
  <c r="S934" i="69"/>
  <c r="Q934" i="69"/>
  <c r="R934" i="69" s="1"/>
  <c r="O934" i="69"/>
  <c r="P934" i="69" s="1"/>
  <c r="N934" i="69"/>
  <c r="Y934" i="69" s="1"/>
  <c r="S933" i="69"/>
  <c r="Q933" i="69"/>
  <c r="R933" i="69" s="1"/>
  <c r="O933" i="69"/>
  <c r="P933" i="69" s="1"/>
  <c r="N933" i="69"/>
  <c r="Y933" i="69" s="1"/>
  <c r="S932" i="69"/>
  <c r="Q932" i="69"/>
  <c r="R932" i="69" s="1"/>
  <c r="O932" i="69"/>
  <c r="P932" i="69" s="1"/>
  <c r="N932" i="69"/>
  <c r="Y932" i="69" s="1"/>
  <c r="S931" i="69"/>
  <c r="Q931" i="69"/>
  <c r="R931" i="69" s="1"/>
  <c r="O931" i="69"/>
  <c r="P931" i="69" s="1"/>
  <c r="N931" i="69"/>
  <c r="Y931" i="69" s="1"/>
  <c r="S930" i="69"/>
  <c r="Q930" i="69"/>
  <c r="R930" i="69" s="1"/>
  <c r="O930" i="69"/>
  <c r="P930" i="69" s="1"/>
  <c r="N930" i="69"/>
  <c r="Y930" i="69" s="1"/>
  <c r="S929" i="69"/>
  <c r="Q929" i="69"/>
  <c r="R929" i="69" s="1"/>
  <c r="O929" i="69"/>
  <c r="P929" i="69" s="1"/>
  <c r="N929" i="69"/>
  <c r="Y929" i="69" s="1"/>
  <c r="S928" i="69"/>
  <c r="Q928" i="69"/>
  <c r="R928" i="69" s="1"/>
  <c r="O928" i="69"/>
  <c r="P928" i="69" s="1"/>
  <c r="N928" i="69"/>
  <c r="Y928" i="69" s="1"/>
  <c r="S927" i="69"/>
  <c r="Q927" i="69"/>
  <c r="R927" i="69" s="1"/>
  <c r="O927" i="69"/>
  <c r="P927" i="69" s="1"/>
  <c r="N927" i="69"/>
  <c r="Y927" i="69" s="1"/>
  <c r="S926" i="69"/>
  <c r="Q926" i="69"/>
  <c r="R926" i="69" s="1"/>
  <c r="O926" i="69"/>
  <c r="P926" i="69" s="1"/>
  <c r="N926" i="69"/>
  <c r="Y926" i="69" s="1"/>
  <c r="S925" i="69"/>
  <c r="Q925" i="69"/>
  <c r="R925" i="69" s="1"/>
  <c r="O925" i="69"/>
  <c r="P925" i="69" s="1"/>
  <c r="N925" i="69"/>
  <c r="Y925" i="69" s="1"/>
  <c r="S924" i="69"/>
  <c r="Q924" i="69"/>
  <c r="R924" i="69" s="1"/>
  <c r="O924" i="69"/>
  <c r="P924" i="69" s="1"/>
  <c r="N924" i="69"/>
  <c r="Y924" i="69" s="1"/>
  <c r="S923" i="69"/>
  <c r="Q923" i="69"/>
  <c r="R923" i="69" s="1"/>
  <c r="O923" i="69"/>
  <c r="P923" i="69" s="1"/>
  <c r="N923" i="69"/>
  <c r="Y923" i="69" s="1"/>
  <c r="S922" i="69"/>
  <c r="Q922" i="69"/>
  <c r="R922" i="69" s="1"/>
  <c r="O922" i="69"/>
  <c r="P922" i="69" s="1"/>
  <c r="N922" i="69"/>
  <c r="Y922" i="69" s="1"/>
  <c r="S921" i="69"/>
  <c r="Q921" i="69"/>
  <c r="R921" i="69" s="1"/>
  <c r="O921" i="69"/>
  <c r="P921" i="69" s="1"/>
  <c r="N921" i="69"/>
  <c r="Y921" i="69" s="1"/>
  <c r="S920" i="69"/>
  <c r="Q920" i="69"/>
  <c r="R920" i="69" s="1"/>
  <c r="O920" i="69"/>
  <c r="P920" i="69" s="1"/>
  <c r="N920" i="69"/>
  <c r="Y920" i="69" s="1"/>
  <c r="S919" i="69"/>
  <c r="Q919" i="69"/>
  <c r="R919" i="69" s="1"/>
  <c r="O919" i="69"/>
  <c r="P919" i="69" s="1"/>
  <c r="N919" i="69"/>
  <c r="Y919" i="69" s="1"/>
  <c r="S918" i="69"/>
  <c r="Q918" i="69"/>
  <c r="R918" i="69" s="1"/>
  <c r="O918" i="69"/>
  <c r="P918" i="69" s="1"/>
  <c r="N918" i="69"/>
  <c r="Y918" i="69" s="1"/>
  <c r="S917" i="69"/>
  <c r="Q917" i="69"/>
  <c r="R917" i="69" s="1"/>
  <c r="O917" i="69"/>
  <c r="P917" i="69" s="1"/>
  <c r="N917" i="69"/>
  <c r="Y917" i="69" s="1"/>
  <c r="S916" i="69"/>
  <c r="Q916" i="69"/>
  <c r="R916" i="69" s="1"/>
  <c r="O916" i="69"/>
  <c r="P916" i="69" s="1"/>
  <c r="N916" i="69"/>
  <c r="Y916" i="69" s="1"/>
  <c r="S915" i="69"/>
  <c r="Q915" i="69"/>
  <c r="R915" i="69" s="1"/>
  <c r="O915" i="69"/>
  <c r="P915" i="69" s="1"/>
  <c r="N915" i="69"/>
  <c r="Y915" i="69" s="1"/>
  <c r="S914" i="69"/>
  <c r="Q914" i="69"/>
  <c r="R914" i="69" s="1"/>
  <c r="O914" i="69"/>
  <c r="P914" i="69" s="1"/>
  <c r="N914" i="69"/>
  <c r="Y914" i="69" s="1"/>
  <c r="S913" i="69"/>
  <c r="Q913" i="69"/>
  <c r="R913" i="69" s="1"/>
  <c r="O913" i="69"/>
  <c r="P913" i="69" s="1"/>
  <c r="N913" i="69"/>
  <c r="Y913" i="69" s="1"/>
  <c r="S912" i="69"/>
  <c r="Q912" i="69"/>
  <c r="R912" i="69" s="1"/>
  <c r="O912" i="69"/>
  <c r="P912" i="69" s="1"/>
  <c r="N912" i="69"/>
  <c r="Y912" i="69" s="1"/>
  <c r="S911" i="69"/>
  <c r="Q911" i="69"/>
  <c r="R911" i="69" s="1"/>
  <c r="O911" i="69"/>
  <c r="P911" i="69" s="1"/>
  <c r="N911" i="69"/>
  <c r="Y911" i="69" s="1"/>
  <c r="S910" i="69"/>
  <c r="Q910" i="69"/>
  <c r="R910" i="69" s="1"/>
  <c r="O910" i="69"/>
  <c r="P910" i="69" s="1"/>
  <c r="N910" i="69"/>
  <c r="Y910" i="69" s="1"/>
  <c r="S909" i="69"/>
  <c r="Q909" i="69"/>
  <c r="R909" i="69" s="1"/>
  <c r="O909" i="69"/>
  <c r="P909" i="69" s="1"/>
  <c r="N909" i="69"/>
  <c r="Y909" i="69" s="1"/>
  <c r="S908" i="69"/>
  <c r="Q908" i="69"/>
  <c r="R908" i="69" s="1"/>
  <c r="O908" i="69"/>
  <c r="P908" i="69" s="1"/>
  <c r="N908" i="69"/>
  <c r="Y908" i="69" s="1"/>
  <c r="S907" i="69"/>
  <c r="Q907" i="69"/>
  <c r="R907" i="69" s="1"/>
  <c r="O907" i="69"/>
  <c r="P907" i="69" s="1"/>
  <c r="N907" i="69"/>
  <c r="Y907" i="69" s="1"/>
  <c r="S906" i="69"/>
  <c r="Q906" i="69"/>
  <c r="R906" i="69" s="1"/>
  <c r="O906" i="69"/>
  <c r="P906" i="69" s="1"/>
  <c r="N906" i="69"/>
  <c r="Y906" i="69" s="1"/>
  <c r="S905" i="69"/>
  <c r="Q905" i="69"/>
  <c r="R905" i="69" s="1"/>
  <c r="O905" i="69"/>
  <c r="P905" i="69" s="1"/>
  <c r="N905" i="69"/>
  <c r="Y905" i="69" s="1"/>
  <c r="S904" i="69"/>
  <c r="Q904" i="69"/>
  <c r="R904" i="69" s="1"/>
  <c r="O904" i="69"/>
  <c r="P904" i="69" s="1"/>
  <c r="N904" i="69"/>
  <c r="Y904" i="69" s="1"/>
  <c r="S903" i="69"/>
  <c r="Q903" i="69"/>
  <c r="R903" i="69" s="1"/>
  <c r="O903" i="69"/>
  <c r="P903" i="69" s="1"/>
  <c r="N903" i="69"/>
  <c r="Y903" i="69" s="1"/>
  <c r="S902" i="69"/>
  <c r="Q902" i="69"/>
  <c r="R902" i="69" s="1"/>
  <c r="O902" i="69"/>
  <c r="P902" i="69" s="1"/>
  <c r="N902" i="69"/>
  <c r="Y902" i="69" s="1"/>
  <c r="S901" i="69"/>
  <c r="Q901" i="69"/>
  <c r="R901" i="69" s="1"/>
  <c r="O901" i="69"/>
  <c r="P901" i="69" s="1"/>
  <c r="N901" i="69"/>
  <c r="Y901" i="69" s="1"/>
  <c r="S900" i="69"/>
  <c r="Q900" i="69"/>
  <c r="R900" i="69" s="1"/>
  <c r="O900" i="69"/>
  <c r="P900" i="69" s="1"/>
  <c r="N900" i="69"/>
  <c r="Y900" i="69" s="1"/>
  <c r="S899" i="69"/>
  <c r="Q899" i="69"/>
  <c r="R899" i="69" s="1"/>
  <c r="O899" i="69"/>
  <c r="P899" i="69" s="1"/>
  <c r="N899" i="69"/>
  <c r="Y899" i="69" s="1"/>
  <c r="S898" i="69"/>
  <c r="Q898" i="69"/>
  <c r="R898" i="69" s="1"/>
  <c r="O898" i="69"/>
  <c r="P898" i="69" s="1"/>
  <c r="N898" i="69"/>
  <c r="Y898" i="69" s="1"/>
  <c r="S897" i="69"/>
  <c r="Q897" i="69"/>
  <c r="R897" i="69" s="1"/>
  <c r="O897" i="69"/>
  <c r="P897" i="69" s="1"/>
  <c r="N897" i="69"/>
  <c r="Y897" i="69" s="1"/>
  <c r="S896" i="69"/>
  <c r="Q896" i="69"/>
  <c r="R896" i="69" s="1"/>
  <c r="O896" i="69"/>
  <c r="P896" i="69" s="1"/>
  <c r="N896" i="69"/>
  <c r="Y896" i="69" s="1"/>
  <c r="S895" i="69"/>
  <c r="Q895" i="69"/>
  <c r="R895" i="69" s="1"/>
  <c r="O895" i="69"/>
  <c r="P895" i="69" s="1"/>
  <c r="N895" i="69"/>
  <c r="Y895" i="69" s="1"/>
  <c r="S894" i="69"/>
  <c r="Q894" i="69"/>
  <c r="R894" i="69" s="1"/>
  <c r="O894" i="69"/>
  <c r="P894" i="69" s="1"/>
  <c r="N894" i="69"/>
  <c r="Y894" i="69" s="1"/>
  <c r="S893" i="69"/>
  <c r="Q893" i="69"/>
  <c r="R893" i="69" s="1"/>
  <c r="O893" i="69"/>
  <c r="P893" i="69" s="1"/>
  <c r="N893" i="69"/>
  <c r="Y893" i="69" s="1"/>
  <c r="S892" i="69"/>
  <c r="Q892" i="69"/>
  <c r="R892" i="69" s="1"/>
  <c r="O892" i="69"/>
  <c r="P892" i="69" s="1"/>
  <c r="N892" i="69"/>
  <c r="Y892" i="69" s="1"/>
  <c r="S891" i="69"/>
  <c r="Q891" i="69"/>
  <c r="R891" i="69" s="1"/>
  <c r="O891" i="69"/>
  <c r="P891" i="69" s="1"/>
  <c r="N891" i="69"/>
  <c r="Y891" i="69" s="1"/>
  <c r="S890" i="69"/>
  <c r="Q890" i="69"/>
  <c r="R890" i="69" s="1"/>
  <c r="O890" i="69"/>
  <c r="P890" i="69" s="1"/>
  <c r="N890" i="69"/>
  <c r="Y890" i="69" s="1"/>
  <c r="S889" i="69"/>
  <c r="Q889" i="69"/>
  <c r="R889" i="69" s="1"/>
  <c r="O889" i="69"/>
  <c r="P889" i="69" s="1"/>
  <c r="N889" i="69"/>
  <c r="Y889" i="69" s="1"/>
  <c r="S888" i="69"/>
  <c r="Q888" i="69"/>
  <c r="R888" i="69" s="1"/>
  <c r="O888" i="69"/>
  <c r="P888" i="69" s="1"/>
  <c r="N888" i="69"/>
  <c r="Y888" i="69" s="1"/>
  <c r="S887" i="69"/>
  <c r="Q887" i="69"/>
  <c r="R887" i="69" s="1"/>
  <c r="O887" i="69"/>
  <c r="P887" i="69" s="1"/>
  <c r="N887" i="69"/>
  <c r="Y887" i="69" s="1"/>
  <c r="S886" i="69"/>
  <c r="Q886" i="69"/>
  <c r="R886" i="69" s="1"/>
  <c r="O886" i="69"/>
  <c r="P886" i="69" s="1"/>
  <c r="N886" i="69"/>
  <c r="Y886" i="69" s="1"/>
  <c r="S885" i="69"/>
  <c r="Q885" i="69"/>
  <c r="R885" i="69" s="1"/>
  <c r="O885" i="69"/>
  <c r="P885" i="69" s="1"/>
  <c r="N885" i="69"/>
  <c r="Y885" i="69" s="1"/>
  <c r="S884" i="69"/>
  <c r="Q884" i="69"/>
  <c r="R884" i="69" s="1"/>
  <c r="O884" i="69"/>
  <c r="P884" i="69" s="1"/>
  <c r="N884" i="69"/>
  <c r="Y884" i="69" s="1"/>
  <c r="S883" i="69"/>
  <c r="Q883" i="69"/>
  <c r="R883" i="69" s="1"/>
  <c r="O883" i="69"/>
  <c r="P883" i="69" s="1"/>
  <c r="N883" i="69"/>
  <c r="Y883" i="69" s="1"/>
  <c r="S882" i="69"/>
  <c r="Q882" i="69"/>
  <c r="R882" i="69" s="1"/>
  <c r="O882" i="69"/>
  <c r="P882" i="69" s="1"/>
  <c r="N882" i="69"/>
  <c r="Y882" i="69" s="1"/>
  <c r="S881" i="69"/>
  <c r="Q881" i="69"/>
  <c r="R881" i="69" s="1"/>
  <c r="O881" i="69"/>
  <c r="P881" i="69" s="1"/>
  <c r="N881" i="69"/>
  <c r="Y881" i="69" s="1"/>
  <c r="S880" i="69"/>
  <c r="Q880" i="69"/>
  <c r="R880" i="69" s="1"/>
  <c r="O880" i="69"/>
  <c r="P880" i="69" s="1"/>
  <c r="N880" i="69"/>
  <c r="Y880" i="69" s="1"/>
  <c r="S879" i="69"/>
  <c r="Q879" i="69"/>
  <c r="R879" i="69" s="1"/>
  <c r="O879" i="69"/>
  <c r="P879" i="69" s="1"/>
  <c r="N879" i="69"/>
  <c r="Y879" i="69" s="1"/>
  <c r="S878" i="69"/>
  <c r="Q878" i="69"/>
  <c r="R878" i="69" s="1"/>
  <c r="O878" i="69"/>
  <c r="P878" i="69" s="1"/>
  <c r="N878" i="69"/>
  <c r="Y878" i="69" s="1"/>
  <c r="S877" i="69"/>
  <c r="Q877" i="69"/>
  <c r="R877" i="69" s="1"/>
  <c r="O877" i="69"/>
  <c r="P877" i="69" s="1"/>
  <c r="N877" i="69"/>
  <c r="Y877" i="69" s="1"/>
  <c r="S876" i="69"/>
  <c r="Q876" i="69"/>
  <c r="R876" i="69" s="1"/>
  <c r="O876" i="69"/>
  <c r="P876" i="69" s="1"/>
  <c r="N876" i="69"/>
  <c r="Y876" i="69" s="1"/>
  <c r="S875" i="69"/>
  <c r="Q875" i="69"/>
  <c r="R875" i="69" s="1"/>
  <c r="O875" i="69"/>
  <c r="P875" i="69" s="1"/>
  <c r="N875" i="69"/>
  <c r="Y875" i="69" s="1"/>
  <c r="S874" i="69"/>
  <c r="Q874" i="69"/>
  <c r="R874" i="69" s="1"/>
  <c r="O874" i="69"/>
  <c r="P874" i="69" s="1"/>
  <c r="N874" i="69"/>
  <c r="Y874" i="69" s="1"/>
  <c r="S873" i="69"/>
  <c r="Q873" i="69"/>
  <c r="R873" i="69" s="1"/>
  <c r="O873" i="69"/>
  <c r="P873" i="69" s="1"/>
  <c r="N873" i="69"/>
  <c r="Y873" i="69" s="1"/>
  <c r="S872" i="69"/>
  <c r="Q872" i="69"/>
  <c r="R872" i="69" s="1"/>
  <c r="O872" i="69"/>
  <c r="P872" i="69" s="1"/>
  <c r="N872" i="69"/>
  <c r="Y872" i="69" s="1"/>
  <c r="S871" i="69"/>
  <c r="Q871" i="69"/>
  <c r="R871" i="69" s="1"/>
  <c r="O871" i="69"/>
  <c r="P871" i="69" s="1"/>
  <c r="N871" i="69"/>
  <c r="Y871" i="69" s="1"/>
  <c r="S870" i="69"/>
  <c r="Q870" i="69"/>
  <c r="R870" i="69" s="1"/>
  <c r="O870" i="69"/>
  <c r="P870" i="69" s="1"/>
  <c r="N870" i="69"/>
  <c r="Y870" i="69" s="1"/>
  <c r="S869" i="69"/>
  <c r="Q869" i="69"/>
  <c r="R869" i="69" s="1"/>
  <c r="O869" i="69"/>
  <c r="P869" i="69" s="1"/>
  <c r="N869" i="69"/>
  <c r="Y869" i="69" s="1"/>
  <c r="S868" i="69"/>
  <c r="Q868" i="69"/>
  <c r="R868" i="69" s="1"/>
  <c r="O868" i="69"/>
  <c r="P868" i="69" s="1"/>
  <c r="N868" i="69"/>
  <c r="Y868" i="69" s="1"/>
  <c r="S867" i="69"/>
  <c r="Q867" i="69"/>
  <c r="R867" i="69" s="1"/>
  <c r="O867" i="69"/>
  <c r="P867" i="69" s="1"/>
  <c r="N867" i="69"/>
  <c r="Y867" i="69" s="1"/>
  <c r="S866" i="69"/>
  <c r="Q866" i="69"/>
  <c r="R866" i="69" s="1"/>
  <c r="O866" i="69"/>
  <c r="P866" i="69" s="1"/>
  <c r="N866" i="69"/>
  <c r="Y866" i="69" s="1"/>
  <c r="S865" i="69"/>
  <c r="Q865" i="69"/>
  <c r="R865" i="69" s="1"/>
  <c r="O865" i="69"/>
  <c r="P865" i="69" s="1"/>
  <c r="N865" i="69"/>
  <c r="Y865" i="69" s="1"/>
  <c r="S864" i="69"/>
  <c r="Q864" i="69"/>
  <c r="R864" i="69" s="1"/>
  <c r="O864" i="69"/>
  <c r="P864" i="69" s="1"/>
  <c r="N864" i="69"/>
  <c r="Y864" i="69" s="1"/>
  <c r="S863" i="69"/>
  <c r="Q863" i="69"/>
  <c r="R863" i="69" s="1"/>
  <c r="O863" i="69"/>
  <c r="P863" i="69" s="1"/>
  <c r="N863" i="69"/>
  <c r="Y863" i="69" s="1"/>
  <c r="S862" i="69"/>
  <c r="Q862" i="69"/>
  <c r="R862" i="69" s="1"/>
  <c r="O862" i="69"/>
  <c r="P862" i="69" s="1"/>
  <c r="N862" i="69"/>
  <c r="Y862" i="69" s="1"/>
  <c r="S861" i="69"/>
  <c r="Q861" i="69"/>
  <c r="R861" i="69" s="1"/>
  <c r="O861" i="69"/>
  <c r="P861" i="69" s="1"/>
  <c r="N861" i="69"/>
  <c r="Y861" i="69" s="1"/>
  <c r="S860" i="69"/>
  <c r="Q860" i="69"/>
  <c r="R860" i="69" s="1"/>
  <c r="O860" i="69"/>
  <c r="P860" i="69" s="1"/>
  <c r="N860" i="69"/>
  <c r="Y860" i="69" s="1"/>
  <c r="S859" i="69"/>
  <c r="Q859" i="69"/>
  <c r="R859" i="69" s="1"/>
  <c r="O859" i="69"/>
  <c r="P859" i="69" s="1"/>
  <c r="N859" i="69"/>
  <c r="Y859" i="69" s="1"/>
  <c r="S858" i="69"/>
  <c r="Q858" i="69"/>
  <c r="R858" i="69" s="1"/>
  <c r="O858" i="69"/>
  <c r="P858" i="69" s="1"/>
  <c r="N858" i="69"/>
  <c r="Y858" i="69" s="1"/>
  <c r="S857" i="69"/>
  <c r="Q857" i="69"/>
  <c r="R857" i="69" s="1"/>
  <c r="O857" i="69"/>
  <c r="P857" i="69" s="1"/>
  <c r="N857" i="69"/>
  <c r="Y857" i="69" s="1"/>
  <c r="S856" i="69"/>
  <c r="Q856" i="69"/>
  <c r="R856" i="69" s="1"/>
  <c r="O856" i="69"/>
  <c r="P856" i="69" s="1"/>
  <c r="N856" i="69"/>
  <c r="Y856" i="69" s="1"/>
  <c r="S855" i="69"/>
  <c r="Q855" i="69"/>
  <c r="R855" i="69" s="1"/>
  <c r="O855" i="69"/>
  <c r="P855" i="69" s="1"/>
  <c r="N855" i="69"/>
  <c r="Y855" i="69" s="1"/>
  <c r="S854" i="69"/>
  <c r="Q854" i="69"/>
  <c r="R854" i="69" s="1"/>
  <c r="O854" i="69"/>
  <c r="P854" i="69" s="1"/>
  <c r="N854" i="69"/>
  <c r="Y854" i="69" s="1"/>
  <c r="S853" i="69"/>
  <c r="Q853" i="69"/>
  <c r="R853" i="69" s="1"/>
  <c r="O853" i="69"/>
  <c r="P853" i="69" s="1"/>
  <c r="N853" i="69"/>
  <c r="Y853" i="69" s="1"/>
  <c r="S852" i="69"/>
  <c r="Q852" i="69"/>
  <c r="R852" i="69" s="1"/>
  <c r="O852" i="69"/>
  <c r="P852" i="69" s="1"/>
  <c r="N852" i="69"/>
  <c r="Y852" i="69" s="1"/>
  <c r="S851" i="69"/>
  <c r="Q851" i="69"/>
  <c r="R851" i="69" s="1"/>
  <c r="O851" i="69"/>
  <c r="P851" i="69" s="1"/>
  <c r="N851" i="69"/>
  <c r="Y851" i="69" s="1"/>
  <c r="S850" i="69"/>
  <c r="Q850" i="69"/>
  <c r="R850" i="69" s="1"/>
  <c r="O850" i="69"/>
  <c r="P850" i="69" s="1"/>
  <c r="N850" i="69"/>
  <c r="Y850" i="69" s="1"/>
  <c r="S849" i="69"/>
  <c r="Q849" i="69"/>
  <c r="R849" i="69" s="1"/>
  <c r="O849" i="69"/>
  <c r="P849" i="69" s="1"/>
  <c r="N849" i="69"/>
  <c r="Y849" i="69" s="1"/>
  <c r="S848" i="69"/>
  <c r="Q848" i="69"/>
  <c r="R848" i="69" s="1"/>
  <c r="O848" i="69"/>
  <c r="P848" i="69" s="1"/>
  <c r="N848" i="69"/>
  <c r="Y848" i="69" s="1"/>
  <c r="S847" i="69"/>
  <c r="Q847" i="69"/>
  <c r="R847" i="69" s="1"/>
  <c r="O847" i="69"/>
  <c r="P847" i="69" s="1"/>
  <c r="N847" i="69"/>
  <c r="Y847" i="69" s="1"/>
  <c r="S846" i="69"/>
  <c r="Q846" i="69"/>
  <c r="R846" i="69" s="1"/>
  <c r="O846" i="69"/>
  <c r="P846" i="69" s="1"/>
  <c r="N846" i="69"/>
  <c r="Y846" i="69" s="1"/>
  <c r="S845" i="69"/>
  <c r="Q845" i="69"/>
  <c r="R845" i="69" s="1"/>
  <c r="O845" i="69"/>
  <c r="P845" i="69" s="1"/>
  <c r="N845" i="69"/>
  <c r="Y845" i="69" s="1"/>
  <c r="S844" i="69"/>
  <c r="Q844" i="69"/>
  <c r="R844" i="69" s="1"/>
  <c r="O844" i="69"/>
  <c r="P844" i="69" s="1"/>
  <c r="N844" i="69"/>
  <c r="Y844" i="69" s="1"/>
  <c r="S843" i="69"/>
  <c r="Q843" i="69"/>
  <c r="R843" i="69" s="1"/>
  <c r="O843" i="69"/>
  <c r="P843" i="69" s="1"/>
  <c r="N843" i="69"/>
  <c r="Y843" i="69" s="1"/>
  <c r="S842" i="69"/>
  <c r="Q842" i="69"/>
  <c r="R842" i="69" s="1"/>
  <c r="O842" i="69"/>
  <c r="P842" i="69" s="1"/>
  <c r="N842" i="69"/>
  <c r="Y842" i="69" s="1"/>
  <c r="S841" i="69"/>
  <c r="Q841" i="69"/>
  <c r="R841" i="69" s="1"/>
  <c r="O841" i="69"/>
  <c r="P841" i="69" s="1"/>
  <c r="N841" i="69"/>
  <c r="Y841" i="69" s="1"/>
  <c r="S840" i="69"/>
  <c r="Q840" i="69"/>
  <c r="R840" i="69" s="1"/>
  <c r="O840" i="69"/>
  <c r="P840" i="69" s="1"/>
  <c r="N840" i="69"/>
  <c r="Y840" i="69" s="1"/>
  <c r="S839" i="69"/>
  <c r="Q839" i="69"/>
  <c r="R839" i="69" s="1"/>
  <c r="O839" i="69"/>
  <c r="P839" i="69" s="1"/>
  <c r="N839" i="69"/>
  <c r="Y839" i="69" s="1"/>
  <c r="S838" i="69"/>
  <c r="Q838" i="69"/>
  <c r="R838" i="69" s="1"/>
  <c r="O838" i="69"/>
  <c r="P838" i="69" s="1"/>
  <c r="N838" i="69"/>
  <c r="Y838" i="69" s="1"/>
  <c r="S837" i="69"/>
  <c r="Q837" i="69"/>
  <c r="R837" i="69" s="1"/>
  <c r="O837" i="69"/>
  <c r="P837" i="69" s="1"/>
  <c r="N837" i="69"/>
  <c r="Y837" i="69" s="1"/>
  <c r="S836" i="69"/>
  <c r="Q836" i="69"/>
  <c r="R836" i="69" s="1"/>
  <c r="O836" i="69"/>
  <c r="P836" i="69" s="1"/>
  <c r="N836" i="69"/>
  <c r="Y836" i="69" s="1"/>
  <c r="S835" i="69"/>
  <c r="Q835" i="69"/>
  <c r="R835" i="69" s="1"/>
  <c r="O835" i="69"/>
  <c r="P835" i="69" s="1"/>
  <c r="N835" i="69"/>
  <c r="Y835" i="69" s="1"/>
  <c r="S834" i="69"/>
  <c r="Q834" i="69"/>
  <c r="R834" i="69" s="1"/>
  <c r="O834" i="69"/>
  <c r="P834" i="69" s="1"/>
  <c r="N834" i="69"/>
  <c r="Y834" i="69" s="1"/>
  <c r="S833" i="69"/>
  <c r="Q833" i="69"/>
  <c r="R833" i="69" s="1"/>
  <c r="O833" i="69"/>
  <c r="P833" i="69" s="1"/>
  <c r="N833" i="69"/>
  <c r="Y833" i="69" s="1"/>
  <c r="S832" i="69"/>
  <c r="Q832" i="69"/>
  <c r="R832" i="69" s="1"/>
  <c r="O832" i="69"/>
  <c r="P832" i="69" s="1"/>
  <c r="N832" i="69"/>
  <c r="Y832" i="69" s="1"/>
  <c r="S831" i="69"/>
  <c r="Q831" i="69"/>
  <c r="R831" i="69" s="1"/>
  <c r="O831" i="69"/>
  <c r="P831" i="69" s="1"/>
  <c r="N831" i="69"/>
  <c r="Y831" i="69" s="1"/>
  <c r="S830" i="69"/>
  <c r="Q830" i="69"/>
  <c r="R830" i="69" s="1"/>
  <c r="O830" i="69"/>
  <c r="P830" i="69" s="1"/>
  <c r="N830" i="69"/>
  <c r="Y830" i="69" s="1"/>
  <c r="S829" i="69"/>
  <c r="Q829" i="69"/>
  <c r="R829" i="69" s="1"/>
  <c r="O829" i="69"/>
  <c r="P829" i="69" s="1"/>
  <c r="N829" i="69"/>
  <c r="Y829" i="69" s="1"/>
  <c r="S828" i="69"/>
  <c r="Q828" i="69"/>
  <c r="R828" i="69" s="1"/>
  <c r="O828" i="69"/>
  <c r="P828" i="69" s="1"/>
  <c r="N828" i="69"/>
  <c r="Y828" i="69" s="1"/>
  <c r="S827" i="69"/>
  <c r="Q827" i="69"/>
  <c r="R827" i="69" s="1"/>
  <c r="O827" i="69"/>
  <c r="P827" i="69" s="1"/>
  <c r="N827" i="69"/>
  <c r="Y827" i="69" s="1"/>
  <c r="S826" i="69"/>
  <c r="Q826" i="69"/>
  <c r="R826" i="69" s="1"/>
  <c r="O826" i="69"/>
  <c r="P826" i="69" s="1"/>
  <c r="N826" i="69"/>
  <c r="Y826" i="69" s="1"/>
  <c r="S825" i="69"/>
  <c r="Q825" i="69"/>
  <c r="R825" i="69" s="1"/>
  <c r="O825" i="69"/>
  <c r="P825" i="69" s="1"/>
  <c r="N825" i="69"/>
  <c r="Y825" i="69" s="1"/>
  <c r="S824" i="69"/>
  <c r="Q824" i="69"/>
  <c r="R824" i="69" s="1"/>
  <c r="O824" i="69"/>
  <c r="P824" i="69" s="1"/>
  <c r="N824" i="69"/>
  <c r="Y824" i="69" s="1"/>
  <c r="S823" i="69"/>
  <c r="Q823" i="69"/>
  <c r="R823" i="69" s="1"/>
  <c r="O823" i="69"/>
  <c r="P823" i="69" s="1"/>
  <c r="N823" i="69"/>
  <c r="Y823" i="69" s="1"/>
  <c r="S822" i="69"/>
  <c r="Q822" i="69"/>
  <c r="R822" i="69" s="1"/>
  <c r="O822" i="69"/>
  <c r="P822" i="69" s="1"/>
  <c r="N822" i="69"/>
  <c r="Y822" i="69" s="1"/>
  <c r="S821" i="69"/>
  <c r="Q821" i="69"/>
  <c r="R821" i="69" s="1"/>
  <c r="O821" i="69"/>
  <c r="P821" i="69" s="1"/>
  <c r="N821" i="69"/>
  <c r="Y821" i="69" s="1"/>
  <c r="S820" i="69"/>
  <c r="Q820" i="69"/>
  <c r="R820" i="69" s="1"/>
  <c r="O820" i="69"/>
  <c r="P820" i="69" s="1"/>
  <c r="N820" i="69"/>
  <c r="Y820" i="69" s="1"/>
  <c r="S819" i="69"/>
  <c r="Q819" i="69"/>
  <c r="R819" i="69" s="1"/>
  <c r="O819" i="69"/>
  <c r="P819" i="69" s="1"/>
  <c r="N819" i="69"/>
  <c r="Y819" i="69" s="1"/>
  <c r="S818" i="69"/>
  <c r="Q818" i="69"/>
  <c r="R818" i="69" s="1"/>
  <c r="O818" i="69"/>
  <c r="P818" i="69" s="1"/>
  <c r="N818" i="69"/>
  <c r="Y818" i="69" s="1"/>
  <c r="S817" i="69"/>
  <c r="Q817" i="69"/>
  <c r="R817" i="69" s="1"/>
  <c r="O817" i="69"/>
  <c r="P817" i="69" s="1"/>
  <c r="N817" i="69"/>
  <c r="Y817" i="69" s="1"/>
  <c r="S816" i="69"/>
  <c r="Q816" i="69"/>
  <c r="R816" i="69" s="1"/>
  <c r="O816" i="69"/>
  <c r="P816" i="69" s="1"/>
  <c r="N816" i="69"/>
  <c r="Y816" i="69" s="1"/>
  <c r="S815" i="69"/>
  <c r="Q815" i="69"/>
  <c r="R815" i="69" s="1"/>
  <c r="O815" i="69"/>
  <c r="P815" i="69" s="1"/>
  <c r="N815" i="69"/>
  <c r="Y815" i="69" s="1"/>
  <c r="S814" i="69"/>
  <c r="Q814" i="69"/>
  <c r="R814" i="69" s="1"/>
  <c r="O814" i="69"/>
  <c r="P814" i="69" s="1"/>
  <c r="N814" i="69"/>
  <c r="Y814" i="69" s="1"/>
  <c r="S813" i="69"/>
  <c r="Q813" i="69"/>
  <c r="R813" i="69" s="1"/>
  <c r="O813" i="69"/>
  <c r="P813" i="69" s="1"/>
  <c r="N813" i="69"/>
  <c r="Y813" i="69" s="1"/>
  <c r="S812" i="69"/>
  <c r="Q812" i="69"/>
  <c r="R812" i="69" s="1"/>
  <c r="O812" i="69"/>
  <c r="P812" i="69" s="1"/>
  <c r="N812" i="69"/>
  <c r="Y812" i="69" s="1"/>
  <c r="S811" i="69"/>
  <c r="Q811" i="69"/>
  <c r="R811" i="69" s="1"/>
  <c r="O811" i="69"/>
  <c r="P811" i="69" s="1"/>
  <c r="N811" i="69"/>
  <c r="Y811" i="69" s="1"/>
  <c r="S810" i="69"/>
  <c r="Q810" i="69"/>
  <c r="R810" i="69" s="1"/>
  <c r="O810" i="69"/>
  <c r="P810" i="69" s="1"/>
  <c r="N810" i="69"/>
  <c r="Y810" i="69" s="1"/>
  <c r="S809" i="69"/>
  <c r="Q809" i="69"/>
  <c r="R809" i="69" s="1"/>
  <c r="O809" i="69"/>
  <c r="P809" i="69" s="1"/>
  <c r="N809" i="69"/>
  <c r="Y809" i="69" s="1"/>
  <c r="S808" i="69"/>
  <c r="Q808" i="69"/>
  <c r="R808" i="69" s="1"/>
  <c r="O808" i="69"/>
  <c r="P808" i="69" s="1"/>
  <c r="N808" i="69"/>
  <c r="Y808" i="69" s="1"/>
  <c r="S807" i="69"/>
  <c r="Q807" i="69"/>
  <c r="R807" i="69" s="1"/>
  <c r="O807" i="69"/>
  <c r="P807" i="69" s="1"/>
  <c r="N807" i="69"/>
  <c r="Y807" i="69" s="1"/>
  <c r="S806" i="69"/>
  <c r="Q806" i="69"/>
  <c r="R806" i="69" s="1"/>
  <c r="O806" i="69"/>
  <c r="P806" i="69" s="1"/>
  <c r="N806" i="69"/>
  <c r="Y806" i="69" s="1"/>
  <c r="S805" i="69"/>
  <c r="Q805" i="69"/>
  <c r="R805" i="69" s="1"/>
  <c r="O805" i="69"/>
  <c r="P805" i="69" s="1"/>
  <c r="N805" i="69"/>
  <c r="Y805" i="69" s="1"/>
  <c r="S804" i="69"/>
  <c r="Q804" i="69"/>
  <c r="R804" i="69" s="1"/>
  <c r="O804" i="69"/>
  <c r="P804" i="69" s="1"/>
  <c r="N804" i="69"/>
  <c r="Y804" i="69" s="1"/>
  <c r="S803" i="69"/>
  <c r="Q803" i="69"/>
  <c r="R803" i="69" s="1"/>
  <c r="O803" i="69"/>
  <c r="P803" i="69" s="1"/>
  <c r="N803" i="69"/>
  <c r="Y803" i="69" s="1"/>
  <c r="S802" i="69"/>
  <c r="Q802" i="69"/>
  <c r="R802" i="69" s="1"/>
  <c r="O802" i="69"/>
  <c r="P802" i="69" s="1"/>
  <c r="N802" i="69"/>
  <c r="Y802" i="69" s="1"/>
  <c r="S801" i="69"/>
  <c r="Q801" i="69"/>
  <c r="R801" i="69" s="1"/>
  <c r="O801" i="69"/>
  <c r="P801" i="69" s="1"/>
  <c r="N801" i="69"/>
  <c r="Y801" i="69" s="1"/>
  <c r="S800" i="69"/>
  <c r="Q800" i="69"/>
  <c r="R800" i="69" s="1"/>
  <c r="O800" i="69"/>
  <c r="P800" i="69" s="1"/>
  <c r="N800" i="69"/>
  <c r="Y800" i="69" s="1"/>
  <c r="S799" i="69"/>
  <c r="Q799" i="69"/>
  <c r="R799" i="69" s="1"/>
  <c r="O799" i="69"/>
  <c r="P799" i="69" s="1"/>
  <c r="N799" i="69"/>
  <c r="Y799" i="69" s="1"/>
  <c r="S798" i="69"/>
  <c r="Q798" i="69"/>
  <c r="R798" i="69" s="1"/>
  <c r="O798" i="69"/>
  <c r="P798" i="69" s="1"/>
  <c r="N798" i="69"/>
  <c r="Y798" i="69" s="1"/>
  <c r="S797" i="69"/>
  <c r="Q797" i="69"/>
  <c r="R797" i="69" s="1"/>
  <c r="O797" i="69"/>
  <c r="P797" i="69" s="1"/>
  <c r="N797" i="69"/>
  <c r="Y797" i="69" s="1"/>
  <c r="S796" i="69"/>
  <c r="Q796" i="69"/>
  <c r="R796" i="69" s="1"/>
  <c r="O796" i="69"/>
  <c r="P796" i="69" s="1"/>
  <c r="N796" i="69"/>
  <c r="Y796" i="69" s="1"/>
  <c r="S795" i="69"/>
  <c r="Q795" i="69"/>
  <c r="R795" i="69" s="1"/>
  <c r="O795" i="69"/>
  <c r="P795" i="69" s="1"/>
  <c r="N795" i="69"/>
  <c r="Y795" i="69" s="1"/>
  <c r="S794" i="69"/>
  <c r="Q794" i="69"/>
  <c r="R794" i="69" s="1"/>
  <c r="O794" i="69"/>
  <c r="P794" i="69" s="1"/>
  <c r="N794" i="69"/>
  <c r="Y794" i="69" s="1"/>
  <c r="S793" i="69"/>
  <c r="Q793" i="69"/>
  <c r="R793" i="69" s="1"/>
  <c r="O793" i="69"/>
  <c r="P793" i="69" s="1"/>
  <c r="N793" i="69"/>
  <c r="Y793" i="69" s="1"/>
  <c r="S792" i="69"/>
  <c r="Q792" i="69"/>
  <c r="R792" i="69" s="1"/>
  <c r="O792" i="69"/>
  <c r="P792" i="69" s="1"/>
  <c r="N792" i="69"/>
  <c r="Y792" i="69" s="1"/>
  <c r="S791" i="69"/>
  <c r="Q791" i="69"/>
  <c r="R791" i="69" s="1"/>
  <c r="O791" i="69"/>
  <c r="P791" i="69" s="1"/>
  <c r="N791" i="69"/>
  <c r="Y791" i="69" s="1"/>
  <c r="S790" i="69"/>
  <c r="Q790" i="69"/>
  <c r="R790" i="69" s="1"/>
  <c r="O790" i="69"/>
  <c r="P790" i="69" s="1"/>
  <c r="N790" i="69"/>
  <c r="Y790" i="69" s="1"/>
  <c r="S789" i="69"/>
  <c r="Q789" i="69"/>
  <c r="R789" i="69" s="1"/>
  <c r="O789" i="69"/>
  <c r="P789" i="69" s="1"/>
  <c r="N789" i="69"/>
  <c r="Y789" i="69" s="1"/>
  <c r="S788" i="69"/>
  <c r="Q788" i="69"/>
  <c r="R788" i="69" s="1"/>
  <c r="O788" i="69"/>
  <c r="P788" i="69" s="1"/>
  <c r="N788" i="69"/>
  <c r="Y788" i="69" s="1"/>
  <c r="S787" i="69"/>
  <c r="Q787" i="69"/>
  <c r="R787" i="69" s="1"/>
  <c r="O787" i="69"/>
  <c r="P787" i="69" s="1"/>
  <c r="N787" i="69"/>
  <c r="Y787" i="69" s="1"/>
  <c r="S786" i="69"/>
  <c r="Q786" i="69"/>
  <c r="R786" i="69" s="1"/>
  <c r="O786" i="69"/>
  <c r="P786" i="69" s="1"/>
  <c r="N786" i="69"/>
  <c r="Y786" i="69" s="1"/>
  <c r="S785" i="69"/>
  <c r="Q785" i="69"/>
  <c r="R785" i="69" s="1"/>
  <c r="O785" i="69"/>
  <c r="P785" i="69" s="1"/>
  <c r="N785" i="69"/>
  <c r="Y785" i="69" s="1"/>
  <c r="S784" i="69"/>
  <c r="Q784" i="69"/>
  <c r="R784" i="69" s="1"/>
  <c r="O784" i="69"/>
  <c r="P784" i="69" s="1"/>
  <c r="N784" i="69"/>
  <c r="Y784" i="69" s="1"/>
  <c r="S783" i="69"/>
  <c r="Q783" i="69"/>
  <c r="R783" i="69" s="1"/>
  <c r="O783" i="69"/>
  <c r="P783" i="69" s="1"/>
  <c r="N783" i="69"/>
  <c r="Y783" i="69" s="1"/>
  <c r="S782" i="69"/>
  <c r="Q782" i="69"/>
  <c r="R782" i="69" s="1"/>
  <c r="O782" i="69"/>
  <c r="P782" i="69" s="1"/>
  <c r="N782" i="69"/>
  <c r="Y782" i="69" s="1"/>
  <c r="S781" i="69"/>
  <c r="Q781" i="69"/>
  <c r="R781" i="69" s="1"/>
  <c r="O781" i="69"/>
  <c r="P781" i="69" s="1"/>
  <c r="N781" i="69"/>
  <c r="Y781" i="69" s="1"/>
  <c r="S780" i="69"/>
  <c r="Q780" i="69"/>
  <c r="R780" i="69" s="1"/>
  <c r="O780" i="69"/>
  <c r="P780" i="69" s="1"/>
  <c r="N780" i="69"/>
  <c r="Y780" i="69" s="1"/>
  <c r="S779" i="69"/>
  <c r="Q779" i="69"/>
  <c r="R779" i="69" s="1"/>
  <c r="O779" i="69"/>
  <c r="P779" i="69" s="1"/>
  <c r="N779" i="69"/>
  <c r="Y779" i="69" s="1"/>
  <c r="S778" i="69"/>
  <c r="Q778" i="69"/>
  <c r="R778" i="69" s="1"/>
  <c r="O778" i="69"/>
  <c r="P778" i="69" s="1"/>
  <c r="N778" i="69"/>
  <c r="Y778" i="69" s="1"/>
  <c r="S777" i="69"/>
  <c r="Q777" i="69"/>
  <c r="R777" i="69" s="1"/>
  <c r="O777" i="69"/>
  <c r="P777" i="69" s="1"/>
  <c r="N777" i="69"/>
  <c r="Y777" i="69" s="1"/>
  <c r="S776" i="69"/>
  <c r="Q776" i="69"/>
  <c r="R776" i="69" s="1"/>
  <c r="O776" i="69"/>
  <c r="P776" i="69" s="1"/>
  <c r="N776" i="69"/>
  <c r="Y776" i="69" s="1"/>
  <c r="S775" i="69"/>
  <c r="Q775" i="69"/>
  <c r="R775" i="69" s="1"/>
  <c r="O775" i="69"/>
  <c r="P775" i="69" s="1"/>
  <c r="N775" i="69"/>
  <c r="Y775" i="69" s="1"/>
  <c r="S774" i="69"/>
  <c r="Q774" i="69"/>
  <c r="R774" i="69" s="1"/>
  <c r="O774" i="69"/>
  <c r="P774" i="69" s="1"/>
  <c r="N774" i="69"/>
  <c r="Y774" i="69" s="1"/>
  <c r="S773" i="69"/>
  <c r="Q773" i="69"/>
  <c r="R773" i="69" s="1"/>
  <c r="O773" i="69"/>
  <c r="P773" i="69" s="1"/>
  <c r="N773" i="69"/>
  <c r="Y773" i="69" s="1"/>
  <c r="S772" i="69"/>
  <c r="Q772" i="69"/>
  <c r="R772" i="69" s="1"/>
  <c r="O772" i="69"/>
  <c r="P772" i="69" s="1"/>
  <c r="N772" i="69"/>
  <c r="Y772" i="69" s="1"/>
  <c r="S771" i="69"/>
  <c r="Q771" i="69"/>
  <c r="R771" i="69" s="1"/>
  <c r="O771" i="69"/>
  <c r="P771" i="69" s="1"/>
  <c r="N771" i="69"/>
  <c r="Y771" i="69" s="1"/>
  <c r="S770" i="69"/>
  <c r="Q770" i="69"/>
  <c r="R770" i="69" s="1"/>
  <c r="O770" i="69"/>
  <c r="P770" i="69" s="1"/>
  <c r="N770" i="69"/>
  <c r="Y770" i="69" s="1"/>
  <c r="S769" i="69"/>
  <c r="Q769" i="69"/>
  <c r="R769" i="69" s="1"/>
  <c r="O769" i="69"/>
  <c r="P769" i="69" s="1"/>
  <c r="N769" i="69"/>
  <c r="Y769" i="69" s="1"/>
  <c r="S768" i="69"/>
  <c r="Q768" i="69"/>
  <c r="R768" i="69" s="1"/>
  <c r="O768" i="69"/>
  <c r="P768" i="69" s="1"/>
  <c r="N768" i="69"/>
  <c r="Y768" i="69" s="1"/>
  <c r="S767" i="69"/>
  <c r="Q767" i="69"/>
  <c r="R767" i="69" s="1"/>
  <c r="O767" i="69"/>
  <c r="P767" i="69" s="1"/>
  <c r="N767" i="69"/>
  <c r="Y767" i="69" s="1"/>
  <c r="S766" i="69"/>
  <c r="Q766" i="69"/>
  <c r="R766" i="69" s="1"/>
  <c r="O766" i="69"/>
  <c r="P766" i="69" s="1"/>
  <c r="N766" i="69"/>
  <c r="Y766" i="69" s="1"/>
  <c r="S765" i="69"/>
  <c r="Q765" i="69"/>
  <c r="R765" i="69" s="1"/>
  <c r="O765" i="69"/>
  <c r="P765" i="69" s="1"/>
  <c r="N765" i="69"/>
  <c r="Y765" i="69" s="1"/>
  <c r="S764" i="69"/>
  <c r="Q764" i="69"/>
  <c r="R764" i="69" s="1"/>
  <c r="O764" i="69"/>
  <c r="P764" i="69" s="1"/>
  <c r="N764" i="69"/>
  <c r="Y764" i="69" s="1"/>
  <c r="S763" i="69"/>
  <c r="Q763" i="69"/>
  <c r="R763" i="69" s="1"/>
  <c r="O763" i="69"/>
  <c r="P763" i="69" s="1"/>
  <c r="N763" i="69"/>
  <c r="Y763" i="69" s="1"/>
  <c r="S762" i="69"/>
  <c r="Q762" i="69"/>
  <c r="R762" i="69" s="1"/>
  <c r="O762" i="69"/>
  <c r="P762" i="69" s="1"/>
  <c r="N762" i="69"/>
  <c r="Y762" i="69" s="1"/>
  <c r="S761" i="69"/>
  <c r="Q761" i="69"/>
  <c r="R761" i="69" s="1"/>
  <c r="O761" i="69"/>
  <c r="P761" i="69" s="1"/>
  <c r="N761" i="69"/>
  <c r="Y761" i="69" s="1"/>
  <c r="S760" i="69"/>
  <c r="Q760" i="69"/>
  <c r="R760" i="69" s="1"/>
  <c r="O760" i="69"/>
  <c r="P760" i="69" s="1"/>
  <c r="N760" i="69"/>
  <c r="Y760" i="69" s="1"/>
  <c r="S759" i="69"/>
  <c r="Q759" i="69"/>
  <c r="R759" i="69" s="1"/>
  <c r="O759" i="69"/>
  <c r="P759" i="69" s="1"/>
  <c r="N759" i="69"/>
  <c r="Y759" i="69" s="1"/>
  <c r="S758" i="69"/>
  <c r="Q758" i="69"/>
  <c r="R758" i="69" s="1"/>
  <c r="O758" i="69"/>
  <c r="P758" i="69" s="1"/>
  <c r="N758" i="69"/>
  <c r="Y758" i="69" s="1"/>
  <c r="S757" i="69"/>
  <c r="Q757" i="69"/>
  <c r="R757" i="69" s="1"/>
  <c r="O757" i="69"/>
  <c r="P757" i="69" s="1"/>
  <c r="N757" i="69"/>
  <c r="Y757" i="69" s="1"/>
  <c r="S756" i="69"/>
  <c r="Q756" i="69"/>
  <c r="R756" i="69" s="1"/>
  <c r="O756" i="69"/>
  <c r="P756" i="69" s="1"/>
  <c r="N756" i="69"/>
  <c r="Y756" i="69" s="1"/>
  <c r="S755" i="69"/>
  <c r="Q755" i="69"/>
  <c r="R755" i="69" s="1"/>
  <c r="O755" i="69"/>
  <c r="P755" i="69" s="1"/>
  <c r="N755" i="69"/>
  <c r="Y755" i="69" s="1"/>
  <c r="S754" i="69"/>
  <c r="Q754" i="69"/>
  <c r="R754" i="69" s="1"/>
  <c r="O754" i="69"/>
  <c r="P754" i="69" s="1"/>
  <c r="N754" i="69"/>
  <c r="Y754" i="69" s="1"/>
  <c r="S753" i="69"/>
  <c r="Q753" i="69"/>
  <c r="R753" i="69" s="1"/>
  <c r="O753" i="69"/>
  <c r="P753" i="69" s="1"/>
  <c r="N753" i="69"/>
  <c r="Y753" i="69" s="1"/>
  <c r="S752" i="69"/>
  <c r="Q752" i="69"/>
  <c r="R752" i="69" s="1"/>
  <c r="O752" i="69"/>
  <c r="P752" i="69" s="1"/>
  <c r="N752" i="69"/>
  <c r="Y752" i="69" s="1"/>
  <c r="S751" i="69"/>
  <c r="Q751" i="69"/>
  <c r="R751" i="69" s="1"/>
  <c r="O751" i="69"/>
  <c r="P751" i="69" s="1"/>
  <c r="N751" i="69"/>
  <c r="Y751" i="69" s="1"/>
  <c r="S750" i="69"/>
  <c r="Q750" i="69"/>
  <c r="R750" i="69" s="1"/>
  <c r="O750" i="69"/>
  <c r="P750" i="69" s="1"/>
  <c r="N750" i="69"/>
  <c r="Y750" i="69" s="1"/>
  <c r="S749" i="69"/>
  <c r="Q749" i="69"/>
  <c r="R749" i="69" s="1"/>
  <c r="O749" i="69"/>
  <c r="P749" i="69" s="1"/>
  <c r="N749" i="69"/>
  <c r="Y749" i="69" s="1"/>
  <c r="S748" i="69"/>
  <c r="Q748" i="69"/>
  <c r="R748" i="69" s="1"/>
  <c r="O748" i="69"/>
  <c r="P748" i="69" s="1"/>
  <c r="N748" i="69"/>
  <c r="Y748" i="69" s="1"/>
  <c r="S747" i="69"/>
  <c r="Q747" i="69"/>
  <c r="R747" i="69" s="1"/>
  <c r="O747" i="69"/>
  <c r="P747" i="69" s="1"/>
  <c r="N747" i="69"/>
  <c r="Y747" i="69" s="1"/>
  <c r="S746" i="69"/>
  <c r="Q746" i="69"/>
  <c r="R746" i="69" s="1"/>
  <c r="O746" i="69"/>
  <c r="P746" i="69" s="1"/>
  <c r="N746" i="69"/>
  <c r="Y746" i="69" s="1"/>
  <c r="S745" i="69"/>
  <c r="Q745" i="69"/>
  <c r="R745" i="69" s="1"/>
  <c r="O745" i="69"/>
  <c r="P745" i="69" s="1"/>
  <c r="N745" i="69"/>
  <c r="Y745" i="69" s="1"/>
  <c r="S744" i="69"/>
  <c r="Q744" i="69"/>
  <c r="R744" i="69" s="1"/>
  <c r="O744" i="69"/>
  <c r="P744" i="69" s="1"/>
  <c r="N744" i="69"/>
  <c r="Y744" i="69" s="1"/>
  <c r="S743" i="69"/>
  <c r="Q743" i="69"/>
  <c r="R743" i="69" s="1"/>
  <c r="O743" i="69"/>
  <c r="P743" i="69" s="1"/>
  <c r="N743" i="69"/>
  <c r="Y743" i="69" s="1"/>
  <c r="S742" i="69"/>
  <c r="Q742" i="69"/>
  <c r="R742" i="69" s="1"/>
  <c r="O742" i="69"/>
  <c r="P742" i="69" s="1"/>
  <c r="N742" i="69"/>
  <c r="Y742" i="69" s="1"/>
  <c r="S741" i="69"/>
  <c r="Q741" i="69"/>
  <c r="R741" i="69" s="1"/>
  <c r="O741" i="69"/>
  <c r="P741" i="69" s="1"/>
  <c r="N741" i="69"/>
  <c r="Y741" i="69" s="1"/>
  <c r="S740" i="69"/>
  <c r="Q740" i="69"/>
  <c r="R740" i="69" s="1"/>
  <c r="O740" i="69"/>
  <c r="P740" i="69" s="1"/>
  <c r="N740" i="69"/>
  <c r="Y740" i="69" s="1"/>
  <c r="S739" i="69"/>
  <c r="Q739" i="69"/>
  <c r="R739" i="69" s="1"/>
  <c r="O739" i="69"/>
  <c r="P739" i="69" s="1"/>
  <c r="N739" i="69"/>
  <c r="Y739" i="69" s="1"/>
  <c r="S738" i="69"/>
  <c r="Q738" i="69"/>
  <c r="R738" i="69" s="1"/>
  <c r="O738" i="69"/>
  <c r="P738" i="69" s="1"/>
  <c r="N738" i="69"/>
  <c r="Y738" i="69" s="1"/>
  <c r="S737" i="69"/>
  <c r="Q737" i="69"/>
  <c r="R737" i="69" s="1"/>
  <c r="O737" i="69"/>
  <c r="P737" i="69" s="1"/>
  <c r="N737" i="69"/>
  <c r="Y737" i="69" s="1"/>
  <c r="S736" i="69"/>
  <c r="Q736" i="69"/>
  <c r="R736" i="69" s="1"/>
  <c r="O736" i="69"/>
  <c r="P736" i="69" s="1"/>
  <c r="N736" i="69"/>
  <c r="Y736" i="69" s="1"/>
  <c r="S735" i="69"/>
  <c r="Q735" i="69"/>
  <c r="R735" i="69" s="1"/>
  <c r="O735" i="69"/>
  <c r="P735" i="69" s="1"/>
  <c r="N735" i="69"/>
  <c r="Y735" i="69" s="1"/>
  <c r="S734" i="69"/>
  <c r="Q734" i="69"/>
  <c r="R734" i="69" s="1"/>
  <c r="O734" i="69"/>
  <c r="P734" i="69" s="1"/>
  <c r="N734" i="69"/>
  <c r="Y734" i="69" s="1"/>
  <c r="S733" i="69"/>
  <c r="Q733" i="69"/>
  <c r="R733" i="69" s="1"/>
  <c r="O733" i="69"/>
  <c r="P733" i="69" s="1"/>
  <c r="N733" i="69"/>
  <c r="Y733" i="69" s="1"/>
  <c r="S732" i="69"/>
  <c r="Q732" i="69"/>
  <c r="R732" i="69" s="1"/>
  <c r="O732" i="69"/>
  <c r="P732" i="69" s="1"/>
  <c r="N732" i="69"/>
  <c r="Y732" i="69" s="1"/>
  <c r="S731" i="69"/>
  <c r="Q731" i="69"/>
  <c r="R731" i="69" s="1"/>
  <c r="O731" i="69"/>
  <c r="P731" i="69" s="1"/>
  <c r="N731" i="69"/>
  <c r="Y731" i="69" s="1"/>
  <c r="S730" i="69"/>
  <c r="Q730" i="69"/>
  <c r="R730" i="69" s="1"/>
  <c r="O730" i="69"/>
  <c r="P730" i="69" s="1"/>
  <c r="N730" i="69"/>
  <c r="Y730" i="69" s="1"/>
  <c r="S729" i="69"/>
  <c r="Q729" i="69"/>
  <c r="R729" i="69" s="1"/>
  <c r="O729" i="69"/>
  <c r="P729" i="69" s="1"/>
  <c r="N729" i="69"/>
  <c r="Y729" i="69" s="1"/>
  <c r="S728" i="69"/>
  <c r="Q728" i="69"/>
  <c r="R728" i="69" s="1"/>
  <c r="O728" i="69"/>
  <c r="P728" i="69" s="1"/>
  <c r="N728" i="69"/>
  <c r="Y728" i="69" s="1"/>
  <c r="S727" i="69"/>
  <c r="Q727" i="69"/>
  <c r="R727" i="69" s="1"/>
  <c r="O727" i="69"/>
  <c r="P727" i="69" s="1"/>
  <c r="N727" i="69"/>
  <c r="Y727" i="69" s="1"/>
  <c r="S726" i="69"/>
  <c r="Q726" i="69"/>
  <c r="R726" i="69" s="1"/>
  <c r="O726" i="69"/>
  <c r="P726" i="69" s="1"/>
  <c r="N726" i="69"/>
  <c r="Y726" i="69" s="1"/>
  <c r="S725" i="69"/>
  <c r="Q725" i="69"/>
  <c r="R725" i="69" s="1"/>
  <c r="O725" i="69"/>
  <c r="P725" i="69" s="1"/>
  <c r="N725" i="69"/>
  <c r="Y725" i="69" s="1"/>
  <c r="S724" i="69"/>
  <c r="Q724" i="69"/>
  <c r="R724" i="69" s="1"/>
  <c r="O724" i="69"/>
  <c r="P724" i="69" s="1"/>
  <c r="N724" i="69"/>
  <c r="Y724" i="69" s="1"/>
  <c r="S723" i="69"/>
  <c r="Q723" i="69"/>
  <c r="R723" i="69" s="1"/>
  <c r="O723" i="69"/>
  <c r="P723" i="69" s="1"/>
  <c r="N723" i="69"/>
  <c r="Y723" i="69" s="1"/>
  <c r="S722" i="69"/>
  <c r="Q722" i="69"/>
  <c r="R722" i="69" s="1"/>
  <c r="O722" i="69"/>
  <c r="P722" i="69" s="1"/>
  <c r="N722" i="69"/>
  <c r="Y722" i="69" s="1"/>
  <c r="S721" i="69"/>
  <c r="Q721" i="69"/>
  <c r="R721" i="69" s="1"/>
  <c r="O721" i="69"/>
  <c r="P721" i="69" s="1"/>
  <c r="N721" i="69"/>
  <c r="Y721" i="69" s="1"/>
  <c r="S720" i="69"/>
  <c r="Q720" i="69"/>
  <c r="R720" i="69" s="1"/>
  <c r="O720" i="69"/>
  <c r="P720" i="69" s="1"/>
  <c r="N720" i="69"/>
  <c r="Y720" i="69" s="1"/>
  <c r="S719" i="69"/>
  <c r="Q719" i="69"/>
  <c r="R719" i="69" s="1"/>
  <c r="O719" i="69"/>
  <c r="P719" i="69" s="1"/>
  <c r="N719" i="69"/>
  <c r="Y719" i="69" s="1"/>
  <c r="S718" i="69"/>
  <c r="Q718" i="69"/>
  <c r="R718" i="69" s="1"/>
  <c r="O718" i="69"/>
  <c r="P718" i="69" s="1"/>
  <c r="N718" i="69"/>
  <c r="Y718" i="69" s="1"/>
  <c r="S717" i="69"/>
  <c r="Q717" i="69"/>
  <c r="R717" i="69" s="1"/>
  <c r="O717" i="69"/>
  <c r="P717" i="69" s="1"/>
  <c r="N717" i="69"/>
  <c r="Y717" i="69" s="1"/>
  <c r="S716" i="69"/>
  <c r="Q716" i="69"/>
  <c r="R716" i="69" s="1"/>
  <c r="O716" i="69"/>
  <c r="P716" i="69" s="1"/>
  <c r="N716" i="69"/>
  <c r="Y716" i="69" s="1"/>
  <c r="S715" i="69"/>
  <c r="Q715" i="69"/>
  <c r="R715" i="69" s="1"/>
  <c r="O715" i="69"/>
  <c r="P715" i="69" s="1"/>
  <c r="N715" i="69"/>
  <c r="Y715" i="69" s="1"/>
  <c r="S714" i="69"/>
  <c r="Q714" i="69"/>
  <c r="R714" i="69" s="1"/>
  <c r="O714" i="69"/>
  <c r="P714" i="69" s="1"/>
  <c r="N714" i="69"/>
  <c r="Y714" i="69" s="1"/>
  <c r="S713" i="69"/>
  <c r="Q713" i="69"/>
  <c r="R713" i="69" s="1"/>
  <c r="O713" i="69"/>
  <c r="P713" i="69" s="1"/>
  <c r="N713" i="69"/>
  <c r="Y713" i="69" s="1"/>
  <c r="S712" i="69"/>
  <c r="Q712" i="69"/>
  <c r="R712" i="69" s="1"/>
  <c r="O712" i="69"/>
  <c r="P712" i="69" s="1"/>
  <c r="N712" i="69"/>
  <c r="Y712" i="69" s="1"/>
  <c r="S711" i="69"/>
  <c r="Q711" i="69"/>
  <c r="R711" i="69" s="1"/>
  <c r="O711" i="69"/>
  <c r="P711" i="69" s="1"/>
  <c r="N711" i="69"/>
  <c r="Y711" i="69" s="1"/>
  <c r="S710" i="69"/>
  <c r="Q710" i="69"/>
  <c r="R710" i="69" s="1"/>
  <c r="O710" i="69"/>
  <c r="P710" i="69" s="1"/>
  <c r="N710" i="69"/>
  <c r="Y710" i="69" s="1"/>
  <c r="S709" i="69"/>
  <c r="Q709" i="69"/>
  <c r="R709" i="69" s="1"/>
  <c r="O709" i="69"/>
  <c r="P709" i="69" s="1"/>
  <c r="N709" i="69"/>
  <c r="Y709" i="69" s="1"/>
  <c r="S708" i="69"/>
  <c r="Q708" i="69"/>
  <c r="R708" i="69" s="1"/>
  <c r="O708" i="69"/>
  <c r="P708" i="69" s="1"/>
  <c r="N708" i="69"/>
  <c r="Y708" i="69" s="1"/>
  <c r="S707" i="69"/>
  <c r="Q707" i="69"/>
  <c r="R707" i="69" s="1"/>
  <c r="O707" i="69"/>
  <c r="P707" i="69" s="1"/>
  <c r="N707" i="69"/>
  <c r="Y707" i="69" s="1"/>
  <c r="S706" i="69"/>
  <c r="Q706" i="69"/>
  <c r="R706" i="69" s="1"/>
  <c r="O706" i="69"/>
  <c r="P706" i="69" s="1"/>
  <c r="N706" i="69"/>
  <c r="Y706" i="69" s="1"/>
  <c r="S705" i="69"/>
  <c r="Q705" i="69"/>
  <c r="R705" i="69" s="1"/>
  <c r="O705" i="69"/>
  <c r="P705" i="69" s="1"/>
  <c r="N705" i="69"/>
  <c r="Y705" i="69" s="1"/>
  <c r="S704" i="69"/>
  <c r="Q704" i="69"/>
  <c r="R704" i="69" s="1"/>
  <c r="O704" i="69"/>
  <c r="P704" i="69" s="1"/>
  <c r="N704" i="69"/>
  <c r="Y704" i="69" s="1"/>
  <c r="S703" i="69"/>
  <c r="Q703" i="69"/>
  <c r="R703" i="69" s="1"/>
  <c r="O703" i="69"/>
  <c r="P703" i="69" s="1"/>
  <c r="N703" i="69"/>
  <c r="Y703" i="69" s="1"/>
  <c r="S702" i="69"/>
  <c r="Q702" i="69"/>
  <c r="R702" i="69" s="1"/>
  <c r="O702" i="69"/>
  <c r="P702" i="69" s="1"/>
  <c r="N702" i="69"/>
  <c r="Y702" i="69" s="1"/>
  <c r="S701" i="69"/>
  <c r="Q701" i="69"/>
  <c r="R701" i="69" s="1"/>
  <c r="O701" i="69"/>
  <c r="P701" i="69" s="1"/>
  <c r="N701" i="69"/>
  <c r="Y701" i="69" s="1"/>
  <c r="S700" i="69"/>
  <c r="Q700" i="69"/>
  <c r="R700" i="69" s="1"/>
  <c r="O700" i="69"/>
  <c r="P700" i="69" s="1"/>
  <c r="N700" i="69"/>
  <c r="Y700" i="69" s="1"/>
  <c r="S699" i="69"/>
  <c r="Q699" i="69"/>
  <c r="R699" i="69" s="1"/>
  <c r="O699" i="69"/>
  <c r="P699" i="69" s="1"/>
  <c r="N699" i="69"/>
  <c r="Y699" i="69" s="1"/>
  <c r="S698" i="69"/>
  <c r="Q698" i="69"/>
  <c r="R698" i="69" s="1"/>
  <c r="O698" i="69"/>
  <c r="P698" i="69" s="1"/>
  <c r="N698" i="69"/>
  <c r="Y698" i="69" s="1"/>
  <c r="S697" i="69"/>
  <c r="Q697" i="69"/>
  <c r="R697" i="69" s="1"/>
  <c r="O697" i="69"/>
  <c r="P697" i="69" s="1"/>
  <c r="N697" i="69"/>
  <c r="Y697" i="69" s="1"/>
  <c r="S696" i="69"/>
  <c r="Q696" i="69"/>
  <c r="R696" i="69" s="1"/>
  <c r="O696" i="69"/>
  <c r="P696" i="69" s="1"/>
  <c r="N696" i="69"/>
  <c r="Y696" i="69" s="1"/>
  <c r="S695" i="69"/>
  <c r="Q695" i="69"/>
  <c r="R695" i="69" s="1"/>
  <c r="O695" i="69"/>
  <c r="P695" i="69" s="1"/>
  <c r="N695" i="69"/>
  <c r="Y695" i="69" s="1"/>
  <c r="S694" i="69"/>
  <c r="Q694" i="69"/>
  <c r="R694" i="69" s="1"/>
  <c r="O694" i="69"/>
  <c r="P694" i="69" s="1"/>
  <c r="N694" i="69"/>
  <c r="Y694" i="69" s="1"/>
  <c r="S693" i="69"/>
  <c r="Q693" i="69"/>
  <c r="R693" i="69" s="1"/>
  <c r="O693" i="69"/>
  <c r="P693" i="69" s="1"/>
  <c r="N693" i="69"/>
  <c r="Y693" i="69" s="1"/>
  <c r="S692" i="69"/>
  <c r="Q692" i="69"/>
  <c r="R692" i="69" s="1"/>
  <c r="O692" i="69"/>
  <c r="P692" i="69" s="1"/>
  <c r="N692" i="69"/>
  <c r="Y692" i="69" s="1"/>
  <c r="S691" i="69"/>
  <c r="Q691" i="69"/>
  <c r="R691" i="69" s="1"/>
  <c r="O691" i="69"/>
  <c r="P691" i="69" s="1"/>
  <c r="N691" i="69"/>
  <c r="Y691" i="69" s="1"/>
  <c r="S690" i="69"/>
  <c r="Q690" i="69"/>
  <c r="R690" i="69" s="1"/>
  <c r="O690" i="69"/>
  <c r="P690" i="69" s="1"/>
  <c r="N690" i="69"/>
  <c r="Y690" i="69" s="1"/>
  <c r="S689" i="69"/>
  <c r="Q689" i="69"/>
  <c r="R689" i="69" s="1"/>
  <c r="O689" i="69"/>
  <c r="P689" i="69" s="1"/>
  <c r="N689" i="69"/>
  <c r="Y689" i="69" s="1"/>
  <c r="S688" i="69"/>
  <c r="Q688" i="69"/>
  <c r="R688" i="69" s="1"/>
  <c r="O688" i="69"/>
  <c r="P688" i="69" s="1"/>
  <c r="N688" i="69"/>
  <c r="Y688" i="69" s="1"/>
  <c r="S687" i="69"/>
  <c r="Q687" i="69"/>
  <c r="R687" i="69" s="1"/>
  <c r="O687" i="69"/>
  <c r="P687" i="69" s="1"/>
  <c r="N687" i="69"/>
  <c r="Y687" i="69" s="1"/>
  <c r="S686" i="69"/>
  <c r="Q686" i="69"/>
  <c r="R686" i="69" s="1"/>
  <c r="O686" i="69"/>
  <c r="P686" i="69" s="1"/>
  <c r="N686" i="69"/>
  <c r="Y686" i="69" s="1"/>
  <c r="S685" i="69"/>
  <c r="Q685" i="69"/>
  <c r="R685" i="69" s="1"/>
  <c r="O685" i="69"/>
  <c r="P685" i="69" s="1"/>
  <c r="N685" i="69"/>
  <c r="Y685" i="69" s="1"/>
  <c r="S684" i="69"/>
  <c r="Q684" i="69"/>
  <c r="R684" i="69" s="1"/>
  <c r="O684" i="69"/>
  <c r="P684" i="69" s="1"/>
  <c r="N684" i="69"/>
  <c r="Y684" i="69" s="1"/>
  <c r="S683" i="69"/>
  <c r="Q683" i="69"/>
  <c r="R683" i="69" s="1"/>
  <c r="O683" i="69"/>
  <c r="P683" i="69" s="1"/>
  <c r="N683" i="69"/>
  <c r="Y683" i="69" s="1"/>
  <c r="S682" i="69"/>
  <c r="Q682" i="69"/>
  <c r="R682" i="69" s="1"/>
  <c r="O682" i="69"/>
  <c r="P682" i="69" s="1"/>
  <c r="N682" i="69"/>
  <c r="Y682" i="69" s="1"/>
  <c r="S681" i="69"/>
  <c r="Q681" i="69"/>
  <c r="R681" i="69" s="1"/>
  <c r="O681" i="69"/>
  <c r="P681" i="69" s="1"/>
  <c r="N681" i="69"/>
  <c r="Y681" i="69" s="1"/>
  <c r="S680" i="69"/>
  <c r="Q680" i="69"/>
  <c r="R680" i="69" s="1"/>
  <c r="O680" i="69"/>
  <c r="P680" i="69" s="1"/>
  <c r="N680" i="69"/>
  <c r="Y680" i="69" s="1"/>
  <c r="S679" i="69"/>
  <c r="Q679" i="69"/>
  <c r="R679" i="69" s="1"/>
  <c r="O679" i="69"/>
  <c r="P679" i="69" s="1"/>
  <c r="N679" i="69"/>
  <c r="Y679" i="69" s="1"/>
  <c r="S678" i="69"/>
  <c r="Q678" i="69"/>
  <c r="R678" i="69" s="1"/>
  <c r="O678" i="69"/>
  <c r="P678" i="69" s="1"/>
  <c r="N678" i="69"/>
  <c r="Y678" i="69" s="1"/>
  <c r="S677" i="69"/>
  <c r="Q677" i="69"/>
  <c r="R677" i="69" s="1"/>
  <c r="O677" i="69"/>
  <c r="P677" i="69" s="1"/>
  <c r="N677" i="69"/>
  <c r="Y677" i="69" s="1"/>
  <c r="S676" i="69"/>
  <c r="Q676" i="69"/>
  <c r="R676" i="69" s="1"/>
  <c r="O676" i="69"/>
  <c r="P676" i="69" s="1"/>
  <c r="N676" i="69"/>
  <c r="Y676" i="69" s="1"/>
  <c r="S675" i="69"/>
  <c r="Q675" i="69"/>
  <c r="R675" i="69" s="1"/>
  <c r="O675" i="69"/>
  <c r="P675" i="69" s="1"/>
  <c r="N675" i="69"/>
  <c r="Y675" i="69" s="1"/>
  <c r="S674" i="69"/>
  <c r="Q674" i="69"/>
  <c r="R674" i="69" s="1"/>
  <c r="O674" i="69"/>
  <c r="P674" i="69" s="1"/>
  <c r="N674" i="69"/>
  <c r="Y674" i="69" s="1"/>
  <c r="S673" i="69"/>
  <c r="Q673" i="69"/>
  <c r="R673" i="69" s="1"/>
  <c r="O673" i="69"/>
  <c r="P673" i="69" s="1"/>
  <c r="N673" i="69"/>
  <c r="Y673" i="69" s="1"/>
  <c r="S672" i="69"/>
  <c r="Q672" i="69"/>
  <c r="R672" i="69" s="1"/>
  <c r="O672" i="69"/>
  <c r="P672" i="69" s="1"/>
  <c r="N672" i="69"/>
  <c r="Y672" i="69" s="1"/>
  <c r="S671" i="69"/>
  <c r="Q671" i="69"/>
  <c r="R671" i="69" s="1"/>
  <c r="O671" i="69"/>
  <c r="P671" i="69" s="1"/>
  <c r="N671" i="69"/>
  <c r="Y671" i="69" s="1"/>
  <c r="S670" i="69"/>
  <c r="Q670" i="69"/>
  <c r="R670" i="69" s="1"/>
  <c r="O670" i="69"/>
  <c r="P670" i="69" s="1"/>
  <c r="N670" i="69"/>
  <c r="Y670" i="69" s="1"/>
  <c r="S669" i="69"/>
  <c r="Q669" i="69"/>
  <c r="R669" i="69" s="1"/>
  <c r="O669" i="69"/>
  <c r="P669" i="69" s="1"/>
  <c r="N669" i="69"/>
  <c r="Y669" i="69" s="1"/>
  <c r="S668" i="69"/>
  <c r="Q668" i="69"/>
  <c r="R668" i="69" s="1"/>
  <c r="O668" i="69"/>
  <c r="P668" i="69" s="1"/>
  <c r="N668" i="69"/>
  <c r="Y668" i="69" s="1"/>
  <c r="S667" i="69"/>
  <c r="Q667" i="69"/>
  <c r="R667" i="69" s="1"/>
  <c r="O667" i="69"/>
  <c r="P667" i="69" s="1"/>
  <c r="N667" i="69"/>
  <c r="Y667" i="69" s="1"/>
  <c r="S666" i="69"/>
  <c r="Q666" i="69"/>
  <c r="R666" i="69" s="1"/>
  <c r="O666" i="69"/>
  <c r="P666" i="69" s="1"/>
  <c r="N666" i="69"/>
  <c r="Y666" i="69" s="1"/>
  <c r="S665" i="69"/>
  <c r="Q665" i="69"/>
  <c r="R665" i="69" s="1"/>
  <c r="O665" i="69"/>
  <c r="P665" i="69" s="1"/>
  <c r="N665" i="69"/>
  <c r="Y665" i="69" s="1"/>
  <c r="S664" i="69"/>
  <c r="Q664" i="69"/>
  <c r="R664" i="69" s="1"/>
  <c r="O664" i="69"/>
  <c r="P664" i="69" s="1"/>
  <c r="N664" i="69"/>
  <c r="Y664" i="69" s="1"/>
  <c r="S663" i="69"/>
  <c r="Q663" i="69"/>
  <c r="R663" i="69" s="1"/>
  <c r="O663" i="69"/>
  <c r="P663" i="69" s="1"/>
  <c r="N663" i="69"/>
  <c r="Y663" i="69" s="1"/>
  <c r="S662" i="69"/>
  <c r="Q662" i="69"/>
  <c r="R662" i="69" s="1"/>
  <c r="O662" i="69"/>
  <c r="P662" i="69" s="1"/>
  <c r="N662" i="69"/>
  <c r="Y662" i="69" s="1"/>
  <c r="S661" i="69"/>
  <c r="Q661" i="69"/>
  <c r="R661" i="69" s="1"/>
  <c r="O661" i="69"/>
  <c r="P661" i="69" s="1"/>
  <c r="N661" i="69"/>
  <c r="Y661" i="69" s="1"/>
  <c r="S660" i="69"/>
  <c r="Q660" i="69"/>
  <c r="R660" i="69" s="1"/>
  <c r="O660" i="69"/>
  <c r="P660" i="69" s="1"/>
  <c r="N660" i="69"/>
  <c r="Y660" i="69" s="1"/>
  <c r="S659" i="69"/>
  <c r="Q659" i="69"/>
  <c r="R659" i="69" s="1"/>
  <c r="O659" i="69"/>
  <c r="P659" i="69" s="1"/>
  <c r="N659" i="69"/>
  <c r="Y659" i="69" s="1"/>
  <c r="S658" i="69"/>
  <c r="Q658" i="69"/>
  <c r="R658" i="69" s="1"/>
  <c r="O658" i="69"/>
  <c r="P658" i="69" s="1"/>
  <c r="N658" i="69"/>
  <c r="Y658" i="69" s="1"/>
  <c r="S657" i="69"/>
  <c r="Q657" i="69"/>
  <c r="R657" i="69" s="1"/>
  <c r="O657" i="69"/>
  <c r="P657" i="69" s="1"/>
  <c r="N657" i="69"/>
  <c r="Y657" i="69" s="1"/>
  <c r="S656" i="69"/>
  <c r="Q656" i="69"/>
  <c r="R656" i="69" s="1"/>
  <c r="O656" i="69"/>
  <c r="P656" i="69" s="1"/>
  <c r="N656" i="69"/>
  <c r="Y656" i="69" s="1"/>
  <c r="S655" i="69"/>
  <c r="Q655" i="69"/>
  <c r="R655" i="69" s="1"/>
  <c r="O655" i="69"/>
  <c r="P655" i="69" s="1"/>
  <c r="N655" i="69"/>
  <c r="Y655" i="69" s="1"/>
  <c r="S654" i="69"/>
  <c r="Q654" i="69"/>
  <c r="R654" i="69" s="1"/>
  <c r="O654" i="69"/>
  <c r="P654" i="69" s="1"/>
  <c r="N654" i="69"/>
  <c r="Y654" i="69" s="1"/>
  <c r="S653" i="69"/>
  <c r="Q653" i="69"/>
  <c r="R653" i="69" s="1"/>
  <c r="O653" i="69"/>
  <c r="P653" i="69" s="1"/>
  <c r="N653" i="69"/>
  <c r="Y653" i="69" s="1"/>
  <c r="S652" i="69"/>
  <c r="Q652" i="69"/>
  <c r="R652" i="69" s="1"/>
  <c r="O652" i="69"/>
  <c r="P652" i="69" s="1"/>
  <c r="N652" i="69"/>
  <c r="Y652" i="69" s="1"/>
  <c r="S651" i="69"/>
  <c r="Q651" i="69"/>
  <c r="R651" i="69" s="1"/>
  <c r="O651" i="69"/>
  <c r="P651" i="69" s="1"/>
  <c r="N651" i="69"/>
  <c r="Y651" i="69" s="1"/>
  <c r="S650" i="69"/>
  <c r="Q650" i="69"/>
  <c r="R650" i="69" s="1"/>
  <c r="O650" i="69"/>
  <c r="P650" i="69" s="1"/>
  <c r="N650" i="69"/>
  <c r="Y650" i="69" s="1"/>
  <c r="S649" i="69"/>
  <c r="Q649" i="69"/>
  <c r="R649" i="69" s="1"/>
  <c r="O649" i="69"/>
  <c r="P649" i="69" s="1"/>
  <c r="N649" i="69"/>
  <c r="Y649" i="69" s="1"/>
  <c r="S648" i="69"/>
  <c r="Q648" i="69"/>
  <c r="R648" i="69" s="1"/>
  <c r="O648" i="69"/>
  <c r="P648" i="69" s="1"/>
  <c r="N648" i="69"/>
  <c r="Y648" i="69" s="1"/>
  <c r="S647" i="69"/>
  <c r="Q647" i="69"/>
  <c r="R647" i="69" s="1"/>
  <c r="O647" i="69"/>
  <c r="P647" i="69" s="1"/>
  <c r="N647" i="69"/>
  <c r="Y647" i="69" s="1"/>
  <c r="S646" i="69"/>
  <c r="Q646" i="69"/>
  <c r="R646" i="69" s="1"/>
  <c r="O646" i="69"/>
  <c r="P646" i="69" s="1"/>
  <c r="N646" i="69"/>
  <c r="Y646" i="69" s="1"/>
  <c r="S645" i="69"/>
  <c r="Q645" i="69"/>
  <c r="R645" i="69" s="1"/>
  <c r="O645" i="69"/>
  <c r="P645" i="69" s="1"/>
  <c r="N645" i="69"/>
  <c r="Y645" i="69" s="1"/>
  <c r="S644" i="69"/>
  <c r="Q644" i="69"/>
  <c r="R644" i="69" s="1"/>
  <c r="O644" i="69"/>
  <c r="P644" i="69" s="1"/>
  <c r="N644" i="69"/>
  <c r="Y644" i="69" s="1"/>
  <c r="S643" i="69"/>
  <c r="Q643" i="69"/>
  <c r="R643" i="69" s="1"/>
  <c r="O643" i="69"/>
  <c r="P643" i="69" s="1"/>
  <c r="N643" i="69"/>
  <c r="Y643" i="69" s="1"/>
  <c r="S642" i="69"/>
  <c r="Q642" i="69"/>
  <c r="R642" i="69" s="1"/>
  <c r="O642" i="69"/>
  <c r="P642" i="69" s="1"/>
  <c r="N642" i="69"/>
  <c r="Y642" i="69" s="1"/>
  <c r="S641" i="69"/>
  <c r="Q641" i="69"/>
  <c r="R641" i="69" s="1"/>
  <c r="O641" i="69"/>
  <c r="P641" i="69" s="1"/>
  <c r="N641" i="69"/>
  <c r="Y641" i="69" s="1"/>
  <c r="S640" i="69"/>
  <c r="Q640" i="69"/>
  <c r="R640" i="69" s="1"/>
  <c r="O640" i="69"/>
  <c r="P640" i="69" s="1"/>
  <c r="N640" i="69"/>
  <c r="Y640" i="69" s="1"/>
  <c r="S639" i="69"/>
  <c r="Q639" i="69"/>
  <c r="R639" i="69" s="1"/>
  <c r="O639" i="69"/>
  <c r="P639" i="69" s="1"/>
  <c r="N639" i="69"/>
  <c r="Y639" i="69" s="1"/>
  <c r="S638" i="69"/>
  <c r="Q638" i="69"/>
  <c r="R638" i="69" s="1"/>
  <c r="O638" i="69"/>
  <c r="P638" i="69" s="1"/>
  <c r="N638" i="69"/>
  <c r="Y638" i="69" s="1"/>
  <c r="S637" i="69"/>
  <c r="Q637" i="69"/>
  <c r="R637" i="69" s="1"/>
  <c r="O637" i="69"/>
  <c r="P637" i="69" s="1"/>
  <c r="N637" i="69"/>
  <c r="Y637" i="69" s="1"/>
  <c r="S636" i="69"/>
  <c r="Q636" i="69"/>
  <c r="R636" i="69" s="1"/>
  <c r="O636" i="69"/>
  <c r="P636" i="69" s="1"/>
  <c r="N636" i="69"/>
  <c r="Y636" i="69" s="1"/>
  <c r="S635" i="69"/>
  <c r="Q635" i="69"/>
  <c r="R635" i="69" s="1"/>
  <c r="O635" i="69"/>
  <c r="P635" i="69" s="1"/>
  <c r="N635" i="69"/>
  <c r="Y635" i="69" s="1"/>
  <c r="S634" i="69"/>
  <c r="Q634" i="69"/>
  <c r="R634" i="69" s="1"/>
  <c r="O634" i="69"/>
  <c r="P634" i="69" s="1"/>
  <c r="N634" i="69"/>
  <c r="Y634" i="69" s="1"/>
  <c r="S633" i="69"/>
  <c r="Q633" i="69"/>
  <c r="R633" i="69" s="1"/>
  <c r="O633" i="69"/>
  <c r="P633" i="69" s="1"/>
  <c r="N633" i="69"/>
  <c r="Y633" i="69" s="1"/>
  <c r="S632" i="69"/>
  <c r="Q632" i="69"/>
  <c r="R632" i="69" s="1"/>
  <c r="O632" i="69"/>
  <c r="P632" i="69" s="1"/>
  <c r="N632" i="69"/>
  <c r="Y632" i="69" s="1"/>
  <c r="S631" i="69"/>
  <c r="Q631" i="69"/>
  <c r="R631" i="69" s="1"/>
  <c r="O631" i="69"/>
  <c r="P631" i="69" s="1"/>
  <c r="N631" i="69"/>
  <c r="Y631" i="69" s="1"/>
  <c r="S630" i="69"/>
  <c r="Q630" i="69"/>
  <c r="R630" i="69" s="1"/>
  <c r="O630" i="69"/>
  <c r="P630" i="69" s="1"/>
  <c r="N630" i="69"/>
  <c r="Y630" i="69" s="1"/>
  <c r="S629" i="69"/>
  <c r="Q629" i="69"/>
  <c r="R629" i="69" s="1"/>
  <c r="O629" i="69"/>
  <c r="P629" i="69" s="1"/>
  <c r="N629" i="69"/>
  <c r="Y629" i="69" s="1"/>
  <c r="S628" i="69"/>
  <c r="Q628" i="69"/>
  <c r="R628" i="69" s="1"/>
  <c r="O628" i="69"/>
  <c r="P628" i="69" s="1"/>
  <c r="N628" i="69"/>
  <c r="Y628" i="69" s="1"/>
  <c r="S627" i="69"/>
  <c r="Q627" i="69"/>
  <c r="R627" i="69" s="1"/>
  <c r="O627" i="69"/>
  <c r="P627" i="69" s="1"/>
  <c r="N627" i="69"/>
  <c r="Y627" i="69" s="1"/>
  <c r="S626" i="69"/>
  <c r="Q626" i="69"/>
  <c r="R626" i="69" s="1"/>
  <c r="O626" i="69"/>
  <c r="P626" i="69" s="1"/>
  <c r="N626" i="69"/>
  <c r="Y626" i="69" s="1"/>
  <c r="S625" i="69"/>
  <c r="Q625" i="69"/>
  <c r="R625" i="69" s="1"/>
  <c r="O625" i="69"/>
  <c r="P625" i="69" s="1"/>
  <c r="N625" i="69"/>
  <c r="Y625" i="69" s="1"/>
  <c r="S624" i="69"/>
  <c r="Q624" i="69"/>
  <c r="R624" i="69" s="1"/>
  <c r="O624" i="69"/>
  <c r="P624" i="69" s="1"/>
  <c r="N624" i="69"/>
  <c r="Y624" i="69" s="1"/>
  <c r="S623" i="69"/>
  <c r="Q623" i="69"/>
  <c r="R623" i="69" s="1"/>
  <c r="O623" i="69"/>
  <c r="P623" i="69" s="1"/>
  <c r="N623" i="69"/>
  <c r="Y623" i="69" s="1"/>
  <c r="S622" i="69"/>
  <c r="Q622" i="69"/>
  <c r="R622" i="69" s="1"/>
  <c r="O622" i="69"/>
  <c r="P622" i="69" s="1"/>
  <c r="N622" i="69"/>
  <c r="Y622" i="69" s="1"/>
  <c r="S621" i="69"/>
  <c r="Q621" i="69"/>
  <c r="R621" i="69" s="1"/>
  <c r="O621" i="69"/>
  <c r="P621" i="69" s="1"/>
  <c r="N621" i="69"/>
  <c r="Y621" i="69" s="1"/>
  <c r="S620" i="69"/>
  <c r="Q620" i="69"/>
  <c r="R620" i="69" s="1"/>
  <c r="O620" i="69"/>
  <c r="P620" i="69" s="1"/>
  <c r="N620" i="69"/>
  <c r="Y620" i="69" s="1"/>
  <c r="S619" i="69"/>
  <c r="Q619" i="69"/>
  <c r="R619" i="69" s="1"/>
  <c r="O619" i="69"/>
  <c r="P619" i="69" s="1"/>
  <c r="N619" i="69"/>
  <c r="Y619" i="69" s="1"/>
  <c r="S618" i="69"/>
  <c r="Q618" i="69"/>
  <c r="R618" i="69" s="1"/>
  <c r="O618" i="69"/>
  <c r="P618" i="69" s="1"/>
  <c r="N618" i="69"/>
  <c r="Y618" i="69" s="1"/>
  <c r="S617" i="69"/>
  <c r="Q617" i="69"/>
  <c r="R617" i="69" s="1"/>
  <c r="O617" i="69"/>
  <c r="P617" i="69" s="1"/>
  <c r="N617" i="69"/>
  <c r="Y617" i="69" s="1"/>
  <c r="S616" i="69"/>
  <c r="Q616" i="69"/>
  <c r="R616" i="69" s="1"/>
  <c r="O616" i="69"/>
  <c r="P616" i="69" s="1"/>
  <c r="N616" i="69"/>
  <c r="Y616" i="69" s="1"/>
  <c r="S615" i="69"/>
  <c r="Q615" i="69"/>
  <c r="R615" i="69" s="1"/>
  <c r="O615" i="69"/>
  <c r="P615" i="69" s="1"/>
  <c r="N615" i="69"/>
  <c r="Y615" i="69" s="1"/>
  <c r="S614" i="69"/>
  <c r="Q614" i="69"/>
  <c r="R614" i="69" s="1"/>
  <c r="O614" i="69"/>
  <c r="P614" i="69" s="1"/>
  <c r="N614" i="69"/>
  <c r="Y614" i="69" s="1"/>
  <c r="S613" i="69"/>
  <c r="Q613" i="69"/>
  <c r="R613" i="69" s="1"/>
  <c r="O613" i="69"/>
  <c r="P613" i="69" s="1"/>
  <c r="N613" i="69"/>
  <c r="Y613" i="69" s="1"/>
  <c r="S612" i="69"/>
  <c r="Q612" i="69"/>
  <c r="R612" i="69" s="1"/>
  <c r="O612" i="69"/>
  <c r="P612" i="69" s="1"/>
  <c r="N612" i="69"/>
  <c r="Y612" i="69" s="1"/>
  <c r="S611" i="69"/>
  <c r="Q611" i="69"/>
  <c r="R611" i="69" s="1"/>
  <c r="O611" i="69"/>
  <c r="P611" i="69" s="1"/>
  <c r="N611" i="69"/>
  <c r="Y611" i="69" s="1"/>
  <c r="S610" i="69"/>
  <c r="Q610" i="69"/>
  <c r="R610" i="69" s="1"/>
  <c r="O610" i="69"/>
  <c r="P610" i="69" s="1"/>
  <c r="N610" i="69"/>
  <c r="Y610" i="69" s="1"/>
  <c r="S609" i="69"/>
  <c r="Q609" i="69"/>
  <c r="R609" i="69" s="1"/>
  <c r="O609" i="69"/>
  <c r="P609" i="69" s="1"/>
  <c r="N609" i="69"/>
  <c r="Y609" i="69" s="1"/>
  <c r="S608" i="69"/>
  <c r="Q608" i="69"/>
  <c r="R608" i="69" s="1"/>
  <c r="O608" i="69"/>
  <c r="P608" i="69" s="1"/>
  <c r="N608" i="69"/>
  <c r="Y608" i="69" s="1"/>
  <c r="S607" i="69"/>
  <c r="Q607" i="69"/>
  <c r="R607" i="69" s="1"/>
  <c r="O607" i="69"/>
  <c r="P607" i="69" s="1"/>
  <c r="N607" i="69"/>
  <c r="Y607" i="69" s="1"/>
  <c r="S606" i="69"/>
  <c r="Q606" i="69"/>
  <c r="R606" i="69" s="1"/>
  <c r="O606" i="69"/>
  <c r="P606" i="69" s="1"/>
  <c r="N606" i="69"/>
  <c r="Y606" i="69" s="1"/>
  <c r="S605" i="69"/>
  <c r="Q605" i="69"/>
  <c r="R605" i="69" s="1"/>
  <c r="O605" i="69"/>
  <c r="P605" i="69" s="1"/>
  <c r="N605" i="69"/>
  <c r="Y605" i="69" s="1"/>
  <c r="S604" i="69"/>
  <c r="Q604" i="69"/>
  <c r="R604" i="69" s="1"/>
  <c r="O604" i="69"/>
  <c r="P604" i="69" s="1"/>
  <c r="N604" i="69"/>
  <c r="Y604" i="69" s="1"/>
  <c r="S603" i="69"/>
  <c r="Q603" i="69"/>
  <c r="R603" i="69" s="1"/>
  <c r="O603" i="69"/>
  <c r="P603" i="69" s="1"/>
  <c r="N603" i="69"/>
  <c r="Y603" i="69" s="1"/>
  <c r="S602" i="69"/>
  <c r="Q602" i="69"/>
  <c r="R602" i="69" s="1"/>
  <c r="O602" i="69"/>
  <c r="P602" i="69" s="1"/>
  <c r="N602" i="69"/>
  <c r="Y602" i="69" s="1"/>
  <c r="S601" i="69"/>
  <c r="Q601" i="69"/>
  <c r="R601" i="69" s="1"/>
  <c r="O601" i="69"/>
  <c r="P601" i="69" s="1"/>
  <c r="N601" i="69"/>
  <c r="Y601" i="69" s="1"/>
  <c r="S600" i="69"/>
  <c r="Q600" i="69"/>
  <c r="R600" i="69" s="1"/>
  <c r="O600" i="69"/>
  <c r="P600" i="69" s="1"/>
  <c r="N600" i="69"/>
  <c r="Y600" i="69" s="1"/>
  <c r="S599" i="69"/>
  <c r="Q599" i="69"/>
  <c r="R599" i="69" s="1"/>
  <c r="O599" i="69"/>
  <c r="P599" i="69" s="1"/>
  <c r="N599" i="69"/>
  <c r="Y599" i="69" s="1"/>
  <c r="S598" i="69"/>
  <c r="Q598" i="69"/>
  <c r="R598" i="69" s="1"/>
  <c r="O598" i="69"/>
  <c r="P598" i="69" s="1"/>
  <c r="N598" i="69"/>
  <c r="Y598" i="69" s="1"/>
  <c r="S597" i="69"/>
  <c r="Q597" i="69"/>
  <c r="R597" i="69" s="1"/>
  <c r="O597" i="69"/>
  <c r="P597" i="69" s="1"/>
  <c r="N597" i="69"/>
  <c r="Y597" i="69" s="1"/>
  <c r="S596" i="69"/>
  <c r="Q596" i="69"/>
  <c r="R596" i="69" s="1"/>
  <c r="O596" i="69"/>
  <c r="P596" i="69" s="1"/>
  <c r="N596" i="69"/>
  <c r="Y596" i="69" s="1"/>
  <c r="S595" i="69"/>
  <c r="Q595" i="69"/>
  <c r="R595" i="69" s="1"/>
  <c r="O595" i="69"/>
  <c r="P595" i="69" s="1"/>
  <c r="N595" i="69"/>
  <c r="Y595" i="69" s="1"/>
  <c r="S594" i="69"/>
  <c r="Q594" i="69"/>
  <c r="R594" i="69" s="1"/>
  <c r="O594" i="69"/>
  <c r="P594" i="69" s="1"/>
  <c r="N594" i="69"/>
  <c r="Y594" i="69" s="1"/>
  <c r="S593" i="69"/>
  <c r="Q593" i="69"/>
  <c r="R593" i="69" s="1"/>
  <c r="O593" i="69"/>
  <c r="P593" i="69" s="1"/>
  <c r="N593" i="69"/>
  <c r="Y593" i="69" s="1"/>
  <c r="S592" i="69"/>
  <c r="Q592" i="69"/>
  <c r="R592" i="69" s="1"/>
  <c r="O592" i="69"/>
  <c r="P592" i="69" s="1"/>
  <c r="N592" i="69"/>
  <c r="Y592" i="69" s="1"/>
  <c r="S591" i="69"/>
  <c r="Q591" i="69"/>
  <c r="R591" i="69" s="1"/>
  <c r="O591" i="69"/>
  <c r="P591" i="69" s="1"/>
  <c r="N591" i="69"/>
  <c r="Y591" i="69" s="1"/>
  <c r="S590" i="69"/>
  <c r="Q590" i="69"/>
  <c r="R590" i="69" s="1"/>
  <c r="O590" i="69"/>
  <c r="P590" i="69" s="1"/>
  <c r="N590" i="69"/>
  <c r="Y590" i="69" s="1"/>
  <c r="S589" i="69"/>
  <c r="Q589" i="69"/>
  <c r="R589" i="69" s="1"/>
  <c r="O589" i="69"/>
  <c r="P589" i="69" s="1"/>
  <c r="N589" i="69"/>
  <c r="Y589" i="69" s="1"/>
  <c r="S588" i="69"/>
  <c r="Q588" i="69"/>
  <c r="R588" i="69" s="1"/>
  <c r="O588" i="69"/>
  <c r="P588" i="69" s="1"/>
  <c r="N588" i="69"/>
  <c r="Y588" i="69" s="1"/>
  <c r="S587" i="69"/>
  <c r="Q587" i="69"/>
  <c r="R587" i="69" s="1"/>
  <c r="O587" i="69"/>
  <c r="P587" i="69" s="1"/>
  <c r="N587" i="69"/>
  <c r="Y587" i="69" s="1"/>
  <c r="S586" i="69"/>
  <c r="Q586" i="69"/>
  <c r="R586" i="69" s="1"/>
  <c r="O586" i="69"/>
  <c r="P586" i="69" s="1"/>
  <c r="N586" i="69"/>
  <c r="Y586" i="69" s="1"/>
  <c r="S585" i="69"/>
  <c r="Q585" i="69"/>
  <c r="R585" i="69" s="1"/>
  <c r="O585" i="69"/>
  <c r="P585" i="69" s="1"/>
  <c r="N585" i="69"/>
  <c r="Y585" i="69" s="1"/>
  <c r="S584" i="69"/>
  <c r="Q584" i="69"/>
  <c r="R584" i="69" s="1"/>
  <c r="O584" i="69"/>
  <c r="P584" i="69" s="1"/>
  <c r="N584" i="69"/>
  <c r="Y584" i="69" s="1"/>
  <c r="S583" i="69"/>
  <c r="Q583" i="69"/>
  <c r="R583" i="69" s="1"/>
  <c r="O583" i="69"/>
  <c r="P583" i="69" s="1"/>
  <c r="N583" i="69"/>
  <c r="Y583" i="69" s="1"/>
  <c r="S582" i="69"/>
  <c r="Q582" i="69"/>
  <c r="R582" i="69" s="1"/>
  <c r="O582" i="69"/>
  <c r="P582" i="69" s="1"/>
  <c r="N582" i="69"/>
  <c r="Y582" i="69" s="1"/>
  <c r="S581" i="69"/>
  <c r="Q581" i="69"/>
  <c r="R581" i="69" s="1"/>
  <c r="O581" i="69"/>
  <c r="P581" i="69" s="1"/>
  <c r="N581" i="69"/>
  <c r="Y581" i="69" s="1"/>
  <c r="S580" i="69"/>
  <c r="Q580" i="69"/>
  <c r="R580" i="69" s="1"/>
  <c r="O580" i="69"/>
  <c r="P580" i="69" s="1"/>
  <c r="N580" i="69"/>
  <c r="Y580" i="69" s="1"/>
  <c r="S579" i="69"/>
  <c r="Q579" i="69"/>
  <c r="R579" i="69" s="1"/>
  <c r="O579" i="69"/>
  <c r="P579" i="69" s="1"/>
  <c r="N579" i="69"/>
  <c r="Y579" i="69" s="1"/>
  <c r="S578" i="69"/>
  <c r="Q578" i="69"/>
  <c r="R578" i="69" s="1"/>
  <c r="O578" i="69"/>
  <c r="P578" i="69" s="1"/>
  <c r="N578" i="69"/>
  <c r="Y578" i="69" s="1"/>
  <c r="S577" i="69"/>
  <c r="Q577" i="69"/>
  <c r="R577" i="69" s="1"/>
  <c r="O577" i="69"/>
  <c r="P577" i="69" s="1"/>
  <c r="N577" i="69"/>
  <c r="Y577" i="69" s="1"/>
  <c r="S576" i="69"/>
  <c r="Q576" i="69"/>
  <c r="R576" i="69" s="1"/>
  <c r="O576" i="69"/>
  <c r="P576" i="69" s="1"/>
  <c r="N576" i="69"/>
  <c r="Y576" i="69" s="1"/>
  <c r="S575" i="69"/>
  <c r="Q575" i="69"/>
  <c r="R575" i="69" s="1"/>
  <c r="O575" i="69"/>
  <c r="P575" i="69" s="1"/>
  <c r="N575" i="69"/>
  <c r="Y575" i="69" s="1"/>
  <c r="S574" i="69"/>
  <c r="Q574" i="69"/>
  <c r="R574" i="69" s="1"/>
  <c r="O574" i="69"/>
  <c r="P574" i="69" s="1"/>
  <c r="N574" i="69"/>
  <c r="Y574" i="69" s="1"/>
  <c r="S573" i="69"/>
  <c r="Q573" i="69"/>
  <c r="R573" i="69" s="1"/>
  <c r="O573" i="69"/>
  <c r="P573" i="69" s="1"/>
  <c r="N573" i="69"/>
  <c r="Y573" i="69" s="1"/>
  <c r="S572" i="69"/>
  <c r="Q572" i="69"/>
  <c r="R572" i="69" s="1"/>
  <c r="O572" i="69"/>
  <c r="P572" i="69" s="1"/>
  <c r="N572" i="69"/>
  <c r="Y572" i="69" s="1"/>
  <c r="S571" i="69"/>
  <c r="Q571" i="69"/>
  <c r="R571" i="69" s="1"/>
  <c r="O571" i="69"/>
  <c r="P571" i="69" s="1"/>
  <c r="N571" i="69"/>
  <c r="Y571" i="69" s="1"/>
  <c r="S570" i="69"/>
  <c r="Q570" i="69"/>
  <c r="R570" i="69" s="1"/>
  <c r="O570" i="69"/>
  <c r="P570" i="69" s="1"/>
  <c r="N570" i="69"/>
  <c r="Y570" i="69" s="1"/>
  <c r="S569" i="69"/>
  <c r="Q569" i="69"/>
  <c r="R569" i="69" s="1"/>
  <c r="O569" i="69"/>
  <c r="P569" i="69" s="1"/>
  <c r="N569" i="69"/>
  <c r="Y569" i="69" s="1"/>
  <c r="S568" i="69"/>
  <c r="Q568" i="69"/>
  <c r="R568" i="69" s="1"/>
  <c r="O568" i="69"/>
  <c r="P568" i="69" s="1"/>
  <c r="N568" i="69"/>
  <c r="Y568" i="69" s="1"/>
  <c r="S567" i="69"/>
  <c r="Q567" i="69"/>
  <c r="R567" i="69" s="1"/>
  <c r="O567" i="69"/>
  <c r="P567" i="69" s="1"/>
  <c r="N567" i="69"/>
  <c r="Y567" i="69" s="1"/>
  <c r="S566" i="69"/>
  <c r="Q566" i="69"/>
  <c r="R566" i="69" s="1"/>
  <c r="O566" i="69"/>
  <c r="P566" i="69" s="1"/>
  <c r="N566" i="69"/>
  <c r="Y566" i="69" s="1"/>
  <c r="S565" i="69"/>
  <c r="Q565" i="69"/>
  <c r="R565" i="69" s="1"/>
  <c r="O565" i="69"/>
  <c r="P565" i="69" s="1"/>
  <c r="N565" i="69"/>
  <c r="Y565" i="69" s="1"/>
  <c r="S564" i="69"/>
  <c r="Q564" i="69"/>
  <c r="R564" i="69" s="1"/>
  <c r="O564" i="69"/>
  <c r="P564" i="69" s="1"/>
  <c r="N564" i="69"/>
  <c r="Y564" i="69" s="1"/>
  <c r="S563" i="69"/>
  <c r="Q563" i="69"/>
  <c r="R563" i="69" s="1"/>
  <c r="O563" i="69"/>
  <c r="P563" i="69" s="1"/>
  <c r="N563" i="69"/>
  <c r="Y563" i="69" s="1"/>
  <c r="S562" i="69"/>
  <c r="Q562" i="69"/>
  <c r="R562" i="69" s="1"/>
  <c r="O562" i="69"/>
  <c r="P562" i="69" s="1"/>
  <c r="N562" i="69"/>
  <c r="Y562" i="69" s="1"/>
  <c r="S561" i="69"/>
  <c r="Q561" i="69"/>
  <c r="R561" i="69" s="1"/>
  <c r="O561" i="69"/>
  <c r="P561" i="69" s="1"/>
  <c r="N561" i="69"/>
  <c r="Y561" i="69" s="1"/>
  <c r="S560" i="69"/>
  <c r="Q560" i="69"/>
  <c r="R560" i="69" s="1"/>
  <c r="O560" i="69"/>
  <c r="P560" i="69" s="1"/>
  <c r="N560" i="69"/>
  <c r="Y560" i="69" s="1"/>
  <c r="S559" i="69"/>
  <c r="Q559" i="69"/>
  <c r="R559" i="69" s="1"/>
  <c r="O559" i="69"/>
  <c r="P559" i="69" s="1"/>
  <c r="N559" i="69"/>
  <c r="Y559" i="69" s="1"/>
  <c r="S558" i="69"/>
  <c r="Q558" i="69"/>
  <c r="R558" i="69" s="1"/>
  <c r="O558" i="69"/>
  <c r="P558" i="69" s="1"/>
  <c r="N558" i="69"/>
  <c r="Y558" i="69" s="1"/>
  <c r="S557" i="69"/>
  <c r="Q557" i="69"/>
  <c r="R557" i="69" s="1"/>
  <c r="O557" i="69"/>
  <c r="P557" i="69" s="1"/>
  <c r="N557" i="69"/>
  <c r="Y557" i="69" s="1"/>
  <c r="S556" i="69"/>
  <c r="Q556" i="69"/>
  <c r="R556" i="69" s="1"/>
  <c r="O556" i="69"/>
  <c r="P556" i="69" s="1"/>
  <c r="N556" i="69"/>
  <c r="Y556" i="69" s="1"/>
  <c r="S555" i="69"/>
  <c r="Q555" i="69"/>
  <c r="R555" i="69" s="1"/>
  <c r="O555" i="69"/>
  <c r="P555" i="69" s="1"/>
  <c r="N555" i="69"/>
  <c r="Y555" i="69" s="1"/>
  <c r="S554" i="69"/>
  <c r="Q554" i="69"/>
  <c r="R554" i="69" s="1"/>
  <c r="O554" i="69"/>
  <c r="P554" i="69" s="1"/>
  <c r="N554" i="69"/>
  <c r="Y554" i="69" s="1"/>
  <c r="S553" i="69"/>
  <c r="Q553" i="69"/>
  <c r="R553" i="69" s="1"/>
  <c r="O553" i="69"/>
  <c r="P553" i="69" s="1"/>
  <c r="N553" i="69"/>
  <c r="Y553" i="69" s="1"/>
  <c r="S552" i="69"/>
  <c r="Q552" i="69"/>
  <c r="R552" i="69" s="1"/>
  <c r="O552" i="69"/>
  <c r="P552" i="69" s="1"/>
  <c r="N552" i="69"/>
  <c r="Y552" i="69" s="1"/>
  <c r="S551" i="69"/>
  <c r="Q551" i="69"/>
  <c r="R551" i="69" s="1"/>
  <c r="O551" i="69"/>
  <c r="P551" i="69" s="1"/>
  <c r="N551" i="69"/>
  <c r="Y551" i="69" s="1"/>
  <c r="S550" i="69"/>
  <c r="Q550" i="69"/>
  <c r="R550" i="69" s="1"/>
  <c r="O550" i="69"/>
  <c r="P550" i="69" s="1"/>
  <c r="N550" i="69"/>
  <c r="Y550" i="69" s="1"/>
  <c r="S549" i="69"/>
  <c r="Q549" i="69"/>
  <c r="R549" i="69" s="1"/>
  <c r="O549" i="69"/>
  <c r="P549" i="69" s="1"/>
  <c r="N549" i="69"/>
  <c r="Y549" i="69" s="1"/>
  <c r="S548" i="69"/>
  <c r="Q548" i="69"/>
  <c r="R548" i="69" s="1"/>
  <c r="O548" i="69"/>
  <c r="P548" i="69" s="1"/>
  <c r="N548" i="69"/>
  <c r="Y548" i="69" s="1"/>
  <c r="S547" i="69"/>
  <c r="Q547" i="69"/>
  <c r="R547" i="69" s="1"/>
  <c r="O547" i="69"/>
  <c r="P547" i="69" s="1"/>
  <c r="N547" i="69"/>
  <c r="Y547" i="69" s="1"/>
  <c r="S546" i="69"/>
  <c r="Q546" i="69"/>
  <c r="R546" i="69" s="1"/>
  <c r="O546" i="69"/>
  <c r="P546" i="69" s="1"/>
  <c r="N546" i="69"/>
  <c r="Y546" i="69" s="1"/>
  <c r="S545" i="69"/>
  <c r="Q545" i="69"/>
  <c r="R545" i="69" s="1"/>
  <c r="O545" i="69"/>
  <c r="P545" i="69" s="1"/>
  <c r="N545" i="69"/>
  <c r="Y545" i="69" s="1"/>
  <c r="S544" i="69"/>
  <c r="Q544" i="69"/>
  <c r="R544" i="69" s="1"/>
  <c r="O544" i="69"/>
  <c r="P544" i="69" s="1"/>
  <c r="N544" i="69"/>
  <c r="Y544" i="69" s="1"/>
  <c r="S543" i="69"/>
  <c r="Q543" i="69"/>
  <c r="R543" i="69" s="1"/>
  <c r="O543" i="69"/>
  <c r="P543" i="69" s="1"/>
  <c r="N543" i="69"/>
  <c r="Y543" i="69" s="1"/>
  <c r="S542" i="69"/>
  <c r="Q542" i="69"/>
  <c r="R542" i="69" s="1"/>
  <c r="O542" i="69"/>
  <c r="P542" i="69" s="1"/>
  <c r="N542" i="69"/>
  <c r="Y542" i="69" s="1"/>
  <c r="S541" i="69"/>
  <c r="Q541" i="69"/>
  <c r="R541" i="69" s="1"/>
  <c r="O541" i="69"/>
  <c r="P541" i="69" s="1"/>
  <c r="N541" i="69"/>
  <c r="Y541" i="69" s="1"/>
  <c r="S540" i="69"/>
  <c r="Q540" i="69"/>
  <c r="R540" i="69" s="1"/>
  <c r="O540" i="69"/>
  <c r="P540" i="69" s="1"/>
  <c r="N540" i="69"/>
  <c r="Y540" i="69" s="1"/>
  <c r="S539" i="69"/>
  <c r="Q539" i="69"/>
  <c r="R539" i="69" s="1"/>
  <c r="O539" i="69"/>
  <c r="P539" i="69" s="1"/>
  <c r="N539" i="69"/>
  <c r="Y539" i="69" s="1"/>
  <c r="S538" i="69"/>
  <c r="Q538" i="69"/>
  <c r="R538" i="69" s="1"/>
  <c r="O538" i="69"/>
  <c r="P538" i="69" s="1"/>
  <c r="N538" i="69"/>
  <c r="Y538" i="69" s="1"/>
  <c r="S537" i="69"/>
  <c r="Q537" i="69"/>
  <c r="R537" i="69" s="1"/>
  <c r="O537" i="69"/>
  <c r="P537" i="69" s="1"/>
  <c r="N537" i="69"/>
  <c r="Y537" i="69" s="1"/>
  <c r="S536" i="69"/>
  <c r="Q536" i="69"/>
  <c r="R536" i="69" s="1"/>
  <c r="O536" i="69"/>
  <c r="P536" i="69" s="1"/>
  <c r="N536" i="69"/>
  <c r="Y536" i="69" s="1"/>
  <c r="S535" i="69"/>
  <c r="Q535" i="69"/>
  <c r="R535" i="69" s="1"/>
  <c r="O535" i="69"/>
  <c r="P535" i="69" s="1"/>
  <c r="N535" i="69"/>
  <c r="Y535" i="69" s="1"/>
  <c r="S534" i="69"/>
  <c r="Q534" i="69"/>
  <c r="R534" i="69" s="1"/>
  <c r="O534" i="69"/>
  <c r="P534" i="69" s="1"/>
  <c r="N534" i="69"/>
  <c r="Y534" i="69" s="1"/>
  <c r="S533" i="69"/>
  <c r="Q533" i="69"/>
  <c r="R533" i="69" s="1"/>
  <c r="O533" i="69"/>
  <c r="P533" i="69" s="1"/>
  <c r="N533" i="69"/>
  <c r="Y533" i="69" s="1"/>
  <c r="S532" i="69"/>
  <c r="Q532" i="69"/>
  <c r="R532" i="69" s="1"/>
  <c r="O532" i="69"/>
  <c r="P532" i="69" s="1"/>
  <c r="N532" i="69"/>
  <c r="Y532" i="69" s="1"/>
  <c r="S531" i="69"/>
  <c r="Q531" i="69"/>
  <c r="R531" i="69" s="1"/>
  <c r="O531" i="69"/>
  <c r="P531" i="69" s="1"/>
  <c r="N531" i="69"/>
  <c r="Y531" i="69" s="1"/>
  <c r="S530" i="69"/>
  <c r="Q530" i="69"/>
  <c r="R530" i="69" s="1"/>
  <c r="O530" i="69"/>
  <c r="P530" i="69" s="1"/>
  <c r="N530" i="69"/>
  <c r="Y530" i="69" s="1"/>
  <c r="S529" i="69"/>
  <c r="Q529" i="69"/>
  <c r="R529" i="69" s="1"/>
  <c r="O529" i="69"/>
  <c r="P529" i="69" s="1"/>
  <c r="N529" i="69"/>
  <c r="Y529" i="69" s="1"/>
  <c r="S528" i="69"/>
  <c r="Q528" i="69"/>
  <c r="R528" i="69" s="1"/>
  <c r="O528" i="69"/>
  <c r="P528" i="69" s="1"/>
  <c r="N528" i="69"/>
  <c r="Y528" i="69" s="1"/>
  <c r="S527" i="69"/>
  <c r="Q527" i="69"/>
  <c r="R527" i="69" s="1"/>
  <c r="O527" i="69"/>
  <c r="P527" i="69" s="1"/>
  <c r="N527" i="69"/>
  <c r="Y527" i="69" s="1"/>
  <c r="S526" i="69"/>
  <c r="Q526" i="69"/>
  <c r="R526" i="69" s="1"/>
  <c r="O526" i="69"/>
  <c r="P526" i="69" s="1"/>
  <c r="N526" i="69"/>
  <c r="Y526" i="69" s="1"/>
  <c r="S525" i="69"/>
  <c r="Q525" i="69"/>
  <c r="R525" i="69" s="1"/>
  <c r="O525" i="69"/>
  <c r="P525" i="69" s="1"/>
  <c r="N525" i="69"/>
  <c r="Y525" i="69" s="1"/>
  <c r="S524" i="69"/>
  <c r="Q524" i="69"/>
  <c r="R524" i="69" s="1"/>
  <c r="O524" i="69"/>
  <c r="P524" i="69" s="1"/>
  <c r="N524" i="69"/>
  <c r="Y524" i="69" s="1"/>
  <c r="S523" i="69"/>
  <c r="Q523" i="69"/>
  <c r="R523" i="69" s="1"/>
  <c r="O523" i="69"/>
  <c r="P523" i="69" s="1"/>
  <c r="N523" i="69"/>
  <c r="Y523" i="69" s="1"/>
  <c r="S522" i="69"/>
  <c r="Q522" i="69"/>
  <c r="R522" i="69" s="1"/>
  <c r="O522" i="69"/>
  <c r="P522" i="69" s="1"/>
  <c r="N522" i="69"/>
  <c r="Y522" i="69" s="1"/>
  <c r="S521" i="69"/>
  <c r="Q521" i="69"/>
  <c r="R521" i="69" s="1"/>
  <c r="O521" i="69"/>
  <c r="P521" i="69" s="1"/>
  <c r="N521" i="69"/>
  <c r="Y521" i="69" s="1"/>
  <c r="S520" i="69"/>
  <c r="Q520" i="69"/>
  <c r="R520" i="69" s="1"/>
  <c r="O520" i="69"/>
  <c r="P520" i="69" s="1"/>
  <c r="N520" i="69"/>
  <c r="Y520" i="69" s="1"/>
  <c r="S519" i="69"/>
  <c r="Q519" i="69"/>
  <c r="R519" i="69" s="1"/>
  <c r="O519" i="69"/>
  <c r="P519" i="69" s="1"/>
  <c r="N519" i="69"/>
  <c r="Y519" i="69" s="1"/>
  <c r="S518" i="69"/>
  <c r="Q518" i="69"/>
  <c r="R518" i="69" s="1"/>
  <c r="O518" i="69"/>
  <c r="P518" i="69" s="1"/>
  <c r="N518" i="69"/>
  <c r="Y518" i="69" s="1"/>
  <c r="S517" i="69"/>
  <c r="Q517" i="69"/>
  <c r="R517" i="69" s="1"/>
  <c r="O517" i="69"/>
  <c r="P517" i="69" s="1"/>
  <c r="N517" i="69"/>
  <c r="Y517" i="69" s="1"/>
  <c r="S516" i="69"/>
  <c r="Q516" i="69"/>
  <c r="R516" i="69" s="1"/>
  <c r="O516" i="69"/>
  <c r="P516" i="69" s="1"/>
  <c r="N516" i="69"/>
  <c r="Y516" i="69" s="1"/>
  <c r="S515" i="69"/>
  <c r="Q515" i="69"/>
  <c r="R515" i="69" s="1"/>
  <c r="O515" i="69"/>
  <c r="P515" i="69" s="1"/>
  <c r="N515" i="69"/>
  <c r="Y515" i="69" s="1"/>
  <c r="S514" i="69"/>
  <c r="Q514" i="69"/>
  <c r="R514" i="69" s="1"/>
  <c r="O514" i="69"/>
  <c r="P514" i="69" s="1"/>
  <c r="N514" i="69"/>
  <c r="Y514" i="69" s="1"/>
  <c r="S513" i="69"/>
  <c r="Q513" i="69"/>
  <c r="R513" i="69" s="1"/>
  <c r="O513" i="69"/>
  <c r="P513" i="69" s="1"/>
  <c r="N513" i="69"/>
  <c r="Y513" i="69" s="1"/>
  <c r="S512" i="69"/>
  <c r="Q512" i="69"/>
  <c r="R512" i="69" s="1"/>
  <c r="O512" i="69"/>
  <c r="P512" i="69" s="1"/>
  <c r="N512" i="69"/>
  <c r="Y512" i="69" s="1"/>
  <c r="S511" i="69"/>
  <c r="Q511" i="69"/>
  <c r="R511" i="69" s="1"/>
  <c r="O511" i="69"/>
  <c r="P511" i="69" s="1"/>
  <c r="N511" i="69"/>
  <c r="Y511" i="69" s="1"/>
  <c r="S510" i="69"/>
  <c r="Q510" i="69"/>
  <c r="R510" i="69" s="1"/>
  <c r="O510" i="69"/>
  <c r="P510" i="69" s="1"/>
  <c r="N510" i="69"/>
  <c r="Y510" i="69" s="1"/>
  <c r="S509" i="69"/>
  <c r="Q509" i="69"/>
  <c r="R509" i="69" s="1"/>
  <c r="O509" i="69"/>
  <c r="P509" i="69" s="1"/>
  <c r="N509" i="69"/>
  <c r="Y509" i="69" s="1"/>
  <c r="S508" i="69"/>
  <c r="Q508" i="69"/>
  <c r="R508" i="69" s="1"/>
  <c r="O508" i="69"/>
  <c r="P508" i="69" s="1"/>
  <c r="N508" i="69"/>
  <c r="Y508" i="69" s="1"/>
  <c r="S507" i="69"/>
  <c r="Q507" i="69"/>
  <c r="R507" i="69" s="1"/>
  <c r="O507" i="69"/>
  <c r="P507" i="69" s="1"/>
  <c r="N507" i="69"/>
  <c r="Y507" i="69" s="1"/>
  <c r="S506" i="69"/>
  <c r="Q506" i="69"/>
  <c r="R506" i="69" s="1"/>
  <c r="O506" i="69"/>
  <c r="P506" i="69" s="1"/>
  <c r="N506" i="69"/>
  <c r="Y506" i="69" s="1"/>
  <c r="S505" i="69"/>
  <c r="Q505" i="69"/>
  <c r="R505" i="69" s="1"/>
  <c r="O505" i="69"/>
  <c r="P505" i="69" s="1"/>
  <c r="N505" i="69"/>
  <c r="Y505" i="69" s="1"/>
  <c r="S504" i="69"/>
  <c r="Q504" i="69"/>
  <c r="R504" i="69" s="1"/>
  <c r="O504" i="69"/>
  <c r="P504" i="69" s="1"/>
  <c r="N504" i="69"/>
  <c r="Y504" i="69" s="1"/>
  <c r="S503" i="69"/>
  <c r="Q503" i="69"/>
  <c r="R503" i="69" s="1"/>
  <c r="O503" i="69"/>
  <c r="P503" i="69" s="1"/>
  <c r="N503" i="69"/>
  <c r="Y503" i="69" s="1"/>
  <c r="S502" i="69"/>
  <c r="Q502" i="69"/>
  <c r="R502" i="69" s="1"/>
  <c r="O502" i="69"/>
  <c r="P502" i="69" s="1"/>
  <c r="N502" i="69"/>
  <c r="Y502" i="69" s="1"/>
  <c r="S501" i="69"/>
  <c r="Q501" i="69"/>
  <c r="R501" i="69" s="1"/>
  <c r="O501" i="69"/>
  <c r="P501" i="69" s="1"/>
  <c r="N501" i="69"/>
  <c r="Y501" i="69" s="1"/>
  <c r="S500" i="69"/>
  <c r="Q500" i="69"/>
  <c r="R500" i="69" s="1"/>
  <c r="O500" i="69"/>
  <c r="P500" i="69" s="1"/>
  <c r="N500" i="69"/>
  <c r="Y500" i="69" s="1"/>
  <c r="S499" i="69"/>
  <c r="Q499" i="69"/>
  <c r="R499" i="69" s="1"/>
  <c r="O499" i="69"/>
  <c r="P499" i="69" s="1"/>
  <c r="N499" i="69"/>
  <c r="Y499" i="69" s="1"/>
  <c r="S498" i="69"/>
  <c r="Q498" i="69"/>
  <c r="R498" i="69" s="1"/>
  <c r="O498" i="69"/>
  <c r="P498" i="69" s="1"/>
  <c r="N498" i="69"/>
  <c r="Y498" i="69" s="1"/>
  <c r="S497" i="69"/>
  <c r="Q497" i="69"/>
  <c r="R497" i="69" s="1"/>
  <c r="O497" i="69"/>
  <c r="P497" i="69" s="1"/>
  <c r="N497" i="69"/>
  <c r="Y497" i="69" s="1"/>
  <c r="S496" i="69"/>
  <c r="Q496" i="69"/>
  <c r="R496" i="69" s="1"/>
  <c r="O496" i="69"/>
  <c r="P496" i="69" s="1"/>
  <c r="N496" i="69"/>
  <c r="Y496" i="69" s="1"/>
  <c r="S495" i="69"/>
  <c r="Q495" i="69"/>
  <c r="R495" i="69" s="1"/>
  <c r="O495" i="69"/>
  <c r="P495" i="69" s="1"/>
  <c r="N495" i="69"/>
  <c r="Y495" i="69" s="1"/>
  <c r="S494" i="69"/>
  <c r="Q494" i="69"/>
  <c r="R494" i="69" s="1"/>
  <c r="O494" i="69"/>
  <c r="P494" i="69" s="1"/>
  <c r="N494" i="69"/>
  <c r="Y494" i="69" s="1"/>
  <c r="S493" i="69"/>
  <c r="Q493" i="69"/>
  <c r="R493" i="69" s="1"/>
  <c r="O493" i="69"/>
  <c r="P493" i="69" s="1"/>
  <c r="N493" i="69"/>
  <c r="Y493" i="69" s="1"/>
  <c r="S492" i="69"/>
  <c r="Q492" i="69"/>
  <c r="R492" i="69" s="1"/>
  <c r="O492" i="69"/>
  <c r="P492" i="69" s="1"/>
  <c r="N492" i="69"/>
  <c r="Y492" i="69" s="1"/>
  <c r="S491" i="69"/>
  <c r="Q491" i="69"/>
  <c r="R491" i="69" s="1"/>
  <c r="O491" i="69"/>
  <c r="P491" i="69" s="1"/>
  <c r="N491" i="69"/>
  <c r="Y491" i="69" s="1"/>
  <c r="S490" i="69"/>
  <c r="Q490" i="69"/>
  <c r="R490" i="69" s="1"/>
  <c r="O490" i="69"/>
  <c r="P490" i="69" s="1"/>
  <c r="N490" i="69"/>
  <c r="Y490" i="69" s="1"/>
  <c r="S489" i="69"/>
  <c r="Q489" i="69"/>
  <c r="R489" i="69" s="1"/>
  <c r="O489" i="69"/>
  <c r="P489" i="69" s="1"/>
  <c r="N489" i="69"/>
  <c r="Y489" i="69" s="1"/>
  <c r="S488" i="69"/>
  <c r="Q488" i="69"/>
  <c r="R488" i="69" s="1"/>
  <c r="O488" i="69"/>
  <c r="P488" i="69" s="1"/>
  <c r="N488" i="69"/>
  <c r="Y488" i="69" s="1"/>
  <c r="S487" i="69"/>
  <c r="Q487" i="69"/>
  <c r="R487" i="69" s="1"/>
  <c r="O487" i="69"/>
  <c r="P487" i="69" s="1"/>
  <c r="N487" i="69"/>
  <c r="Y487" i="69" s="1"/>
  <c r="S486" i="69"/>
  <c r="Q486" i="69"/>
  <c r="R486" i="69" s="1"/>
  <c r="O486" i="69"/>
  <c r="P486" i="69" s="1"/>
  <c r="N486" i="69"/>
  <c r="Y486" i="69" s="1"/>
  <c r="S485" i="69"/>
  <c r="Q485" i="69"/>
  <c r="R485" i="69" s="1"/>
  <c r="O485" i="69"/>
  <c r="P485" i="69" s="1"/>
  <c r="N485" i="69"/>
  <c r="Y485" i="69" s="1"/>
  <c r="S484" i="69"/>
  <c r="Q484" i="69"/>
  <c r="R484" i="69" s="1"/>
  <c r="O484" i="69"/>
  <c r="P484" i="69" s="1"/>
  <c r="N484" i="69"/>
  <c r="Y484" i="69" s="1"/>
  <c r="S483" i="69"/>
  <c r="Q483" i="69"/>
  <c r="R483" i="69" s="1"/>
  <c r="O483" i="69"/>
  <c r="P483" i="69" s="1"/>
  <c r="N483" i="69"/>
  <c r="Y483" i="69" s="1"/>
  <c r="S482" i="69"/>
  <c r="Q482" i="69"/>
  <c r="R482" i="69" s="1"/>
  <c r="O482" i="69"/>
  <c r="P482" i="69" s="1"/>
  <c r="N482" i="69"/>
  <c r="Y482" i="69" s="1"/>
  <c r="S481" i="69"/>
  <c r="Q481" i="69"/>
  <c r="R481" i="69" s="1"/>
  <c r="O481" i="69"/>
  <c r="P481" i="69" s="1"/>
  <c r="N481" i="69"/>
  <c r="Y481" i="69" s="1"/>
  <c r="S480" i="69"/>
  <c r="Q480" i="69"/>
  <c r="R480" i="69" s="1"/>
  <c r="O480" i="69"/>
  <c r="P480" i="69" s="1"/>
  <c r="N480" i="69"/>
  <c r="Y480" i="69" s="1"/>
  <c r="S479" i="69"/>
  <c r="Q479" i="69"/>
  <c r="R479" i="69" s="1"/>
  <c r="O479" i="69"/>
  <c r="P479" i="69" s="1"/>
  <c r="N479" i="69"/>
  <c r="Y479" i="69" s="1"/>
  <c r="S478" i="69"/>
  <c r="Q478" i="69"/>
  <c r="R478" i="69" s="1"/>
  <c r="O478" i="69"/>
  <c r="P478" i="69" s="1"/>
  <c r="N478" i="69"/>
  <c r="Y478" i="69" s="1"/>
  <c r="S477" i="69"/>
  <c r="Q477" i="69"/>
  <c r="R477" i="69" s="1"/>
  <c r="O477" i="69"/>
  <c r="P477" i="69" s="1"/>
  <c r="N477" i="69"/>
  <c r="Y477" i="69" s="1"/>
  <c r="S476" i="69"/>
  <c r="Q476" i="69"/>
  <c r="R476" i="69" s="1"/>
  <c r="O476" i="69"/>
  <c r="P476" i="69" s="1"/>
  <c r="N476" i="69"/>
  <c r="Y476" i="69" s="1"/>
  <c r="S475" i="69"/>
  <c r="Q475" i="69"/>
  <c r="R475" i="69" s="1"/>
  <c r="O475" i="69"/>
  <c r="P475" i="69" s="1"/>
  <c r="N475" i="69"/>
  <c r="Y475" i="69" s="1"/>
  <c r="S474" i="69"/>
  <c r="Q474" i="69"/>
  <c r="R474" i="69" s="1"/>
  <c r="O474" i="69"/>
  <c r="P474" i="69" s="1"/>
  <c r="N474" i="69"/>
  <c r="Y474" i="69" s="1"/>
  <c r="S473" i="69"/>
  <c r="Q473" i="69"/>
  <c r="R473" i="69" s="1"/>
  <c r="O473" i="69"/>
  <c r="P473" i="69" s="1"/>
  <c r="N473" i="69"/>
  <c r="Y473" i="69" s="1"/>
  <c r="S472" i="69"/>
  <c r="Q472" i="69"/>
  <c r="R472" i="69" s="1"/>
  <c r="O472" i="69"/>
  <c r="P472" i="69" s="1"/>
  <c r="N472" i="69"/>
  <c r="Y472" i="69" s="1"/>
  <c r="S471" i="69"/>
  <c r="Q471" i="69"/>
  <c r="R471" i="69" s="1"/>
  <c r="O471" i="69"/>
  <c r="P471" i="69" s="1"/>
  <c r="N471" i="69"/>
  <c r="Y471" i="69" s="1"/>
  <c r="S470" i="69"/>
  <c r="Q470" i="69"/>
  <c r="R470" i="69" s="1"/>
  <c r="O470" i="69"/>
  <c r="P470" i="69" s="1"/>
  <c r="N470" i="69"/>
  <c r="Y470" i="69" s="1"/>
  <c r="S469" i="69"/>
  <c r="Q469" i="69"/>
  <c r="R469" i="69" s="1"/>
  <c r="O469" i="69"/>
  <c r="P469" i="69" s="1"/>
  <c r="N469" i="69"/>
  <c r="Y469" i="69" s="1"/>
  <c r="S468" i="69"/>
  <c r="Q468" i="69"/>
  <c r="R468" i="69" s="1"/>
  <c r="O468" i="69"/>
  <c r="P468" i="69" s="1"/>
  <c r="N468" i="69"/>
  <c r="Y468" i="69" s="1"/>
  <c r="S467" i="69"/>
  <c r="Q467" i="69"/>
  <c r="R467" i="69" s="1"/>
  <c r="O467" i="69"/>
  <c r="P467" i="69" s="1"/>
  <c r="N467" i="69"/>
  <c r="Y467" i="69" s="1"/>
  <c r="S466" i="69"/>
  <c r="Q466" i="69"/>
  <c r="R466" i="69" s="1"/>
  <c r="O466" i="69"/>
  <c r="P466" i="69" s="1"/>
  <c r="N466" i="69"/>
  <c r="Y466" i="69" s="1"/>
  <c r="S465" i="69"/>
  <c r="Q465" i="69"/>
  <c r="R465" i="69" s="1"/>
  <c r="O465" i="69"/>
  <c r="P465" i="69" s="1"/>
  <c r="N465" i="69"/>
  <c r="Y465" i="69" s="1"/>
  <c r="S464" i="69"/>
  <c r="Q464" i="69"/>
  <c r="R464" i="69" s="1"/>
  <c r="O464" i="69"/>
  <c r="P464" i="69" s="1"/>
  <c r="N464" i="69"/>
  <c r="Y464" i="69" s="1"/>
  <c r="S463" i="69"/>
  <c r="Q463" i="69"/>
  <c r="R463" i="69" s="1"/>
  <c r="O463" i="69"/>
  <c r="P463" i="69" s="1"/>
  <c r="N463" i="69"/>
  <c r="Y463" i="69" s="1"/>
  <c r="S462" i="69"/>
  <c r="Q462" i="69"/>
  <c r="R462" i="69" s="1"/>
  <c r="O462" i="69"/>
  <c r="P462" i="69" s="1"/>
  <c r="N462" i="69"/>
  <c r="Y462" i="69" s="1"/>
  <c r="S461" i="69"/>
  <c r="Q461" i="69"/>
  <c r="R461" i="69" s="1"/>
  <c r="O461" i="69"/>
  <c r="P461" i="69" s="1"/>
  <c r="N461" i="69"/>
  <c r="Y461" i="69" s="1"/>
  <c r="S460" i="69"/>
  <c r="Q460" i="69"/>
  <c r="R460" i="69" s="1"/>
  <c r="O460" i="69"/>
  <c r="P460" i="69" s="1"/>
  <c r="N460" i="69"/>
  <c r="Y460" i="69" s="1"/>
  <c r="S459" i="69"/>
  <c r="Q459" i="69"/>
  <c r="R459" i="69" s="1"/>
  <c r="O459" i="69"/>
  <c r="P459" i="69" s="1"/>
  <c r="N459" i="69"/>
  <c r="Y459" i="69" s="1"/>
  <c r="S458" i="69"/>
  <c r="Q458" i="69"/>
  <c r="R458" i="69" s="1"/>
  <c r="O458" i="69"/>
  <c r="P458" i="69" s="1"/>
  <c r="N458" i="69"/>
  <c r="Y458" i="69" s="1"/>
  <c r="S457" i="69"/>
  <c r="Q457" i="69"/>
  <c r="R457" i="69" s="1"/>
  <c r="O457" i="69"/>
  <c r="P457" i="69" s="1"/>
  <c r="N457" i="69"/>
  <c r="Y457" i="69" s="1"/>
  <c r="S456" i="69"/>
  <c r="Q456" i="69"/>
  <c r="R456" i="69" s="1"/>
  <c r="O456" i="69"/>
  <c r="P456" i="69" s="1"/>
  <c r="N456" i="69"/>
  <c r="Y456" i="69" s="1"/>
  <c r="S455" i="69"/>
  <c r="Q455" i="69"/>
  <c r="R455" i="69" s="1"/>
  <c r="O455" i="69"/>
  <c r="P455" i="69" s="1"/>
  <c r="N455" i="69"/>
  <c r="Y455" i="69" s="1"/>
  <c r="S454" i="69"/>
  <c r="Q454" i="69"/>
  <c r="R454" i="69" s="1"/>
  <c r="O454" i="69"/>
  <c r="P454" i="69" s="1"/>
  <c r="N454" i="69"/>
  <c r="Y454" i="69" s="1"/>
  <c r="S453" i="69"/>
  <c r="Q453" i="69"/>
  <c r="R453" i="69" s="1"/>
  <c r="O453" i="69"/>
  <c r="P453" i="69" s="1"/>
  <c r="N453" i="69"/>
  <c r="Y453" i="69" s="1"/>
  <c r="S452" i="69"/>
  <c r="Q452" i="69"/>
  <c r="R452" i="69" s="1"/>
  <c r="O452" i="69"/>
  <c r="P452" i="69" s="1"/>
  <c r="N452" i="69"/>
  <c r="Y452" i="69" s="1"/>
  <c r="S451" i="69"/>
  <c r="Q451" i="69"/>
  <c r="R451" i="69" s="1"/>
  <c r="O451" i="69"/>
  <c r="P451" i="69" s="1"/>
  <c r="N451" i="69"/>
  <c r="Y451" i="69" s="1"/>
  <c r="S450" i="69"/>
  <c r="Q450" i="69"/>
  <c r="R450" i="69" s="1"/>
  <c r="O450" i="69"/>
  <c r="P450" i="69" s="1"/>
  <c r="N450" i="69"/>
  <c r="Y450" i="69" s="1"/>
  <c r="S449" i="69"/>
  <c r="Q449" i="69"/>
  <c r="R449" i="69" s="1"/>
  <c r="O449" i="69"/>
  <c r="P449" i="69" s="1"/>
  <c r="N449" i="69"/>
  <c r="Y449" i="69" s="1"/>
  <c r="S448" i="69"/>
  <c r="Q448" i="69"/>
  <c r="R448" i="69" s="1"/>
  <c r="O448" i="69"/>
  <c r="P448" i="69" s="1"/>
  <c r="N448" i="69"/>
  <c r="Y448" i="69" s="1"/>
  <c r="S447" i="69"/>
  <c r="Q447" i="69"/>
  <c r="R447" i="69" s="1"/>
  <c r="O447" i="69"/>
  <c r="P447" i="69" s="1"/>
  <c r="N447" i="69"/>
  <c r="Y447" i="69" s="1"/>
  <c r="S446" i="69"/>
  <c r="Q446" i="69"/>
  <c r="R446" i="69" s="1"/>
  <c r="O446" i="69"/>
  <c r="P446" i="69" s="1"/>
  <c r="N446" i="69"/>
  <c r="Y446" i="69" s="1"/>
  <c r="S445" i="69"/>
  <c r="Q445" i="69"/>
  <c r="R445" i="69" s="1"/>
  <c r="O445" i="69"/>
  <c r="P445" i="69" s="1"/>
  <c r="N445" i="69"/>
  <c r="Y445" i="69" s="1"/>
  <c r="S444" i="69"/>
  <c r="Q444" i="69"/>
  <c r="R444" i="69" s="1"/>
  <c r="O444" i="69"/>
  <c r="P444" i="69" s="1"/>
  <c r="N444" i="69"/>
  <c r="Y444" i="69" s="1"/>
  <c r="S443" i="69"/>
  <c r="Q443" i="69"/>
  <c r="R443" i="69" s="1"/>
  <c r="O443" i="69"/>
  <c r="P443" i="69" s="1"/>
  <c r="N443" i="69"/>
  <c r="Y443" i="69" s="1"/>
  <c r="S442" i="69"/>
  <c r="Q442" i="69"/>
  <c r="R442" i="69" s="1"/>
  <c r="O442" i="69"/>
  <c r="P442" i="69" s="1"/>
  <c r="N442" i="69"/>
  <c r="Y442" i="69" s="1"/>
  <c r="S441" i="69"/>
  <c r="Q441" i="69"/>
  <c r="R441" i="69" s="1"/>
  <c r="O441" i="69"/>
  <c r="P441" i="69" s="1"/>
  <c r="N441" i="69"/>
  <c r="Y441" i="69" s="1"/>
  <c r="S440" i="69"/>
  <c r="Q440" i="69"/>
  <c r="R440" i="69" s="1"/>
  <c r="O440" i="69"/>
  <c r="P440" i="69" s="1"/>
  <c r="N440" i="69"/>
  <c r="Y440" i="69" s="1"/>
  <c r="S439" i="69"/>
  <c r="Q439" i="69"/>
  <c r="R439" i="69" s="1"/>
  <c r="O439" i="69"/>
  <c r="P439" i="69" s="1"/>
  <c r="N439" i="69"/>
  <c r="Y439" i="69" s="1"/>
  <c r="S438" i="69"/>
  <c r="Q438" i="69"/>
  <c r="R438" i="69" s="1"/>
  <c r="O438" i="69"/>
  <c r="P438" i="69" s="1"/>
  <c r="N438" i="69"/>
  <c r="Y438" i="69" s="1"/>
  <c r="S437" i="69"/>
  <c r="Q437" i="69"/>
  <c r="R437" i="69" s="1"/>
  <c r="O437" i="69"/>
  <c r="P437" i="69" s="1"/>
  <c r="N437" i="69"/>
  <c r="Y437" i="69" s="1"/>
  <c r="S436" i="69"/>
  <c r="Q436" i="69"/>
  <c r="R436" i="69" s="1"/>
  <c r="O436" i="69"/>
  <c r="P436" i="69" s="1"/>
  <c r="N436" i="69"/>
  <c r="Y436" i="69" s="1"/>
  <c r="S435" i="69"/>
  <c r="Q435" i="69"/>
  <c r="R435" i="69" s="1"/>
  <c r="O435" i="69"/>
  <c r="P435" i="69" s="1"/>
  <c r="N435" i="69"/>
  <c r="Y435" i="69" s="1"/>
  <c r="S434" i="69"/>
  <c r="Q434" i="69"/>
  <c r="R434" i="69" s="1"/>
  <c r="O434" i="69"/>
  <c r="P434" i="69" s="1"/>
  <c r="N434" i="69"/>
  <c r="Y434" i="69" s="1"/>
  <c r="S433" i="69"/>
  <c r="Q433" i="69"/>
  <c r="R433" i="69" s="1"/>
  <c r="O433" i="69"/>
  <c r="P433" i="69" s="1"/>
  <c r="N433" i="69"/>
  <c r="Y433" i="69" s="1"/>
  <c r="S432" i="69"/>
  <c r="Q432" i="69"/>
  <c r="R432" i="69" s="1"/>
  <c r="O432" i="69"/>
  <c r="P432" i="69" s="1"/>
  <c r="N432" i="69"/>
  <c r="Y432" i="69" s="1"/>
  <c r="S431" i="69"/>
  <c r="Q431" i="69"/>
  <c r="R431" i="69" s="1"/>
  <c r="O431" i="69"/>
  <c r="P431" i="69" s="1"/>
  <c r="N431" i="69"/>
  <c r="Y431" i="69" s="1"/>
  <c r="S430" i="69"/>
  <c r="Q430" i="69"/>
  <c r="R430" i="69" s="1"/>
  <c r="O430" i="69"/>
  <c r="P430" i="69" s="1"/>
  <c r="N430" i="69"/>
  <c r="Y430" i="69" s="1"/>
  <c r="S429" i="69"/>
  <c r="Q429" i="69"/>
  <c r="R429" i="69" s="1"/>
  <c r="O429" i="69"/>
  <c r="P429" i="69" s="1"/>
  <c r="N429" i="69"/>
  <c r="Y429" i="69" s="1"/>
  <c r="S428" i="69"/>
  <c r="Q428" i="69"/>
  <c r="R428" i="69" s="1"/>
  <c r="O428" i="69"/>
  <c r="P428" i="69" s="1"/>
  <c r="N428" i="69"/>
  <c r="Y428" i="69" s="1"/>
  <c r="S427" i="69"/>
  <c r="Q427" i="69"/>
  <c r="R427" i="69" s="1"/>
  <c r="O427" i="69"/>
  <c r="P427" i="69" s="1"/>
  <c r="N427" i="69"/>
  <c r="Y427" i="69" s="1"/>
  <c r="S426" i="69"/>
  <c r="Q426" i="69"/>
  <c r="R426" i="69" s="1"/>
  <c r="O426" i="69"/>
  <c r="P426" i="69" s="1"/>
  <c r="N426" i="69"/>
  <c r="Y426" i="69" s="1"/>
  <c r="S425" i="69"/>
  <c r="Q425" i="69"/>
  <c r="R425" i="69" s="1"/>
  <c r="O425" i="69"/>
  <c r="P425" i="69" s="1"/>
  <c r="N425" i="69"/>
  <c r="Y425" i="69" s="1"/>
  <c r="S424" i="69"/>
  <c r="Q424" i="69"/>
  <c r="R424" i="69" s="1"/>
  <c r="O424" i="69"/>
  <c r="P424" i="69" s="1"/>
  <c r="N424" i="69"/>
  <c r="Y424" i="69" s="1"/>
  <c r="S423" i="69"/>
  <c r="Q423" i="69"/>
  <c r="R423" i="69" s="1"/>
  <c r="O423" i="69"/>
  <c r="P423" i="69" s="1"/>
  <c r="N423" i="69"/>
  <c r="Y423" i="69" s="1"/>
  <c r="S422" i="69"/>
  <c r="Q422" i="69"/>
  <c r="R422" i="69" s="1"/>
  <c r="O422" i="69"/>
  <c r="P422" i="69" s="1"/>
  <c r="N422" i="69"/>
  <c r="Y422" i="69" s="1"/>
  <c r="S421" i="69"/>
  <c r="Q421" i="69"/>
  <c r="R421" i="69" s="1"/>
  <c r="O421" i="69"/>
  <c r="P421" i="69" s="1"/>
  <c r="N421" i="69"/>
  <c r="Y421" i="69" s="1"/>
  <c r="S420" i="69"/>
  <c r="Q420" i="69"/>
  <c r="R420" i="69" s="1"/>
  <c r="O420" i="69"/>
  <c r="P420" i="69" s="1"/>
  <c r="N420" i="69"/>
  <c r="Y420" i="69" s="1"/>
  <c r="S419" i="69"/>
  <c r="Q419" i="69"/>
  <c r="R419" i="69" s="1"/>
  <c r="O419" i="69"/>
  <c r="P419" i="69" s="1"/>
  <c r="N419" i="69"/>
  <c r="Y419" i="69" s="1"/>
  <c r="S418" i="69"/>
  <c r="Q418" i="69"/>
  <c r="R418" i="69" s="1"/>
  <c r="O418" i="69"/>
  <c r="P418" i="69" s="1"/>
  <c r="N418" i="69"/>
  <c r="Y418" i="69" s="1"/>
  <c r="S417" i="69"/>
  <c r="Q417" i="69"/>
  <c r="R417" i="69" s="1"/>
  <c r="O417" i="69"/>
  <c r="P417" i="69" s="1"/>
  <c r="N417" i="69"/>
  <c r="Y417" i="69" s="1"/>
  <c r="S416" i="69"/>
  <c r="Q416" i="69"/>
  <c r="R416" i="69" s="1"/>
  <c r="O416" i="69"/>
  <c r="P416" i="69" s="1"/>
  <c r="N416" i="69"/>
  <c r="Y416" i="69" s="1"/>
  <c r="S415" i="69"/>
  <c r="Q415" i="69"/>
  <c r="R415" i="69" s="1"/>
  <c r="O415" i="69"/>
  <c r="P415" i="69" s="1"/>
  <c r="N415" i="69"/>
  <c r="Y415" i="69" s="1"/>
  <c r="S414" i="69"/>
  <c r="Q414" i="69"/>
  <c r="R414" i="69" s="1"/>
  <c r="O414" i="69"/>
  <c r="P414" i="69" s="1"/>
  <c r="N414" i="69"/>
  <c r="Y414" i="69" s="1"/>
  <c r="S413" i="69"/>
  <c r="Q413" i="69"/>
  <c r="R413" i="69" s="1"/>
  <c r="O413" i="69"/>
  <c r="P413" i="69" s="1"/>
  <c r="N413" i="69"/>
  <c r="Y413" i="69" s="1"/>
  <c r="S412" i="69"/>
  <c r="Q412" i="69"/>
  <c r="R412" i="69" s="1"/>
  <c r="O412" i="69"/>
  <c r="P412" i="69" s="1"/>
  <c r="N412" i="69"/>
  <c r="Y412" i="69" s="1"/>
  <c r="S411" i="69"/>
  <c r="Q411" i="69"/>
  <c r="R411" i="69" s="1"/>
  <c r="O411" i="69"/>
  <c r="P411" i="69" s="1"/>
  <c r="N411" i="69"/>
  <c r="Y411" i="69" s="1"/>
  <c r="S410" i="69"/>
  <c r="Q410" i="69"/>
  <c r="R410" i="69" s="1"/>
  <c r="O410" i="69"/>
  <c r="P410" i="69" s="1"/>
  <c r="N410" i="69"/>
  <c r="Y410" i="69" s="1"/>
  <c r="S409" i="69"/>
  <c r="Q409" i="69"/>
  <c r="R409" i="69" s="1"/>
  <c r="O409" i="69"/>
  <c r="P409" i="69" s="1"/>
  <c r="N409" i="69"/>
  <c r="Y409" i="69" s="1"/>
  <c r="S408" i="69"/>
  <c r="Q408" i="69"/>
  <c r="R408" i="69" s="1"/>
  <c r="O408" i="69"/>
  <c r="P408" i="69" s="1"/>
  <c r="N408" i="69"/>
  <c r="Y408" i="69" s="1"/>
  <c r="S407" i="69"/>
  <c r="Q407" i="69"/>
  <c r="R407" i="69" s="1"/>
  <c r="O407" i="69"/>
  <c r="P407" i="69" s="1"/>
  <c r="N407" i="69"/>
  <c r="Y407" i="69" s="1"/>
  <c r="S406" i="69"/>
  <c r="Q406" i="69"/>
  <c r="R406" i="69" s="1"/>
  <c r="O406" i="69"/>
  <c r="P406" i="69" s="1"/>
  <c r="N406" i="69"/>
  <c r="Y406" i="69" s="1"/>
  <c r="S405" i="69"/>
  <c r="Q405" i="69"/>
  <c r="R405" i="69" s="1"/>
  <c r="O405" i="69"/>
  <c r="P405" i="69" s="1"/>
  <c r="N405" i="69"/>
  <c r="Y405" i="69" s="1"/>
  <c r="S404" i="69"/>
  <c r="Q404" i="69"/>
  <c r="R404" i="69" s="1"/>
  <c r="O404" i="69"/>
  <c r="P404" i="69" s="1"/>
  <c r="N404" i="69"/>
  <c r="Y404" i="69" s="1"/>
  <c r="S403" i="69"/>
  <c r="Q403" i="69"/>
  <c r="R403" i="69" s="1"/>
  <c r="O403" i="69"/>
  <c r="P403" i="69" s="1"/>
  <c r="N403" i="69"/>
  <c r="Y403" i="69" s="1"/>
  <c r="S402" i="69"/>
  <c r="Q402" i="69"/>
  <c r="R402" i="69" s="1"/>
  <c r="O402" i="69"/>
  <c r="P402" i="69" s="1"/>
  <c r="N402" i="69"/>
  <c r="Y402" i="69" s="1"/>
  <c r="S401" i="69"/>
  <c r="Q401" i="69"/>
  <c r="R401" i="69" s="1"/>
  <c r="O401" i="69"/>
  <c r="P401" i="69" s="1"/>
  <c r="N401" i="69"/>
  <c r="Y401" i="69" s="1"/>
  <c r="S400" i="69"/>
  <c r="Q400" i="69"/>
  <c r="R400" i="69" s="1"/>
  <c r="O400" i="69"/>
  <c r="P400" i="69" s="1"/>
  <c r="N400" i="69"/>
  <c r="Y400" i="69" s="1"/>
  <c r="S399" i="69"/>
  <c r="Q399" i="69"/>
  <c r="R399" i="69" s="1"/>
  <c r="O399" i="69"/>
  <c r="P399" i="69" s="1"/>
  <c r="N399" i="69"/>
  <c r="Y399" i="69" s="1"/>
  <c r="S398" i="69"/>
  <c r="Q398" i="69"/>
  <c r="R398" i="69" s="1"/>
  <c r="O398" i="69"/>
  <c r="P398" i="69" s="1"/>
  <c r="N398" i="69"/>
  <c r="Y398" i="69" s="1"/>
  <c r="S397" i="69"/>
  <c r="Q397" i="69"/>
  <c r="R397" i="69" s="1"/>
  <c r="O397" i="69"/>
  <c r="P397" i="69" s="1"/>
  <c r="N397" i="69"/>
  <c r="Y397" i="69" s="1"/>
  <c r="S396" i="69"/>
  <c r="Q396" i="69"/>
  <c r="R396" i="69" s="1"/>
  <c r="O396" i="69"/>
  <c r="P396" i="69" s="1"/>
  <c r="N396" i="69"/>
  <c r="Y396" i="69" s="1"/>
  <c r="S395" i="69"/>
  <c r="Q395" i="69"/>
  <c r="R395" i="69" s="1"/>
  <c r="O395" i="69"/>
  <c r="P395" i="69" s="1"/>
  <c r="N395" i="69"/>
  <c r="Y395" i="69" s="1"/>
  <c r="S394" i="69"/>
  <c r="Q394" i="69"/>
  <c r="R394" i="69" s="1"/>
  <c r="O394" i="69"/>
  <c r="P394" i="69" s="1"/>
  <c r="N394" i="69"/>
  <c r="Y394" i="69" s="1"/>
  <c r="S393" i="69"/>
  <c r="Q393" i="69"/>
  <c r="R393" i="69" s="1"/>
  <c r="O393" i="69"/>
  <c r="P393" i="69" s="1"/>
  <c r="N393" i="69"/>
  <c r="Y393" i="69" s="1"/>
  <c r="S392" i="69"/>
  <c r="Q392" i="69"/>
  <c r="R392" i="69" s="1"/>
  <c r="O392" i="69"/>
  <c r="P392" i="69" s="1"/>
  <c r="N392" i="69"/>
  <c r="Y392" i="69" s="1"/>
  <c r="S391" i="69"/>
  <c r="Q391" i="69"/>
  <c r="R391" i="69" s="1"/>
  <c r="O391" i="69"/>
  <c r="P391" i="69" s="1"/>
  <c r="N391" i="69"/>
  <c r="Y391" i="69" s="1"/>
  <c r="S390" i="69"/>
  <c r="Q390" i="69"/>
  <c r="R390" i="69" s="1"/>
  <c r="O390" i="69"/>
  <c r="P390" i="69" s="1"/>
  <c r="N390" i="69"/>
  <c r="Y390" i="69" s="1"/>
  <c r="S389" i="69"/>
  <c r="Q389" i="69"/>
  <c r="R389" i="69" s="1"/>
  <c r="O389" i="69"/>
  <c r="P389" i="69" s="1"/>
  <c r="N389" i="69"/>
  <c r="Y389" i="69" s="1"/>
  <c r="S388" i="69"/>
  <c r="Q388" i="69"/>
  <c r="R388" i="69" s="1"/>
  <c r="O388" i="69"/>
  <c r="P388" i="69" s="1"/>
  <c r="N388" i="69"/>
  <c r="Y388" i="69" s="1"/>
  <c r="S387" i="69"/>
  <c r="Q387" i="69"/>
  <c r="R387" i="69" s="1"/>
  <c r="O387" i="69"/>
  <c r="P387" i="69" s="1"/>
  <c r="N387" i="69"/>
  <c r="Y387" i="69" s="1"/>
  <c r="S386" i="69"/>
  <c r="Q386" i="69"/>
  <c r="R386" i="69" s="1"/>
  <c r="O386" i="69"/>
  <c r="P386" i="69" s="1"/>
  <c r="N386" i="69"/>
  <c r="Y386" i="69" s="1"/>
  <c r="S385" i="69"/>
  <c r="Q385" i="69"/>
  <c r="R385" i="69" s="1"/>
  <c r="O385" i="69"/>
  <c r="P385" i="69" s="1"/>
  <c r="N385" i="69"/>
  <c r="Y385" i="69" s="1"/>
  <c r="S384" i="69"/>
  <c r="Q384" i="69"/>
  <c r="R384" i="69" s="1"/>
  <c r="O384" i="69"/>
  <c r="P384" i="69" s="1"/>
  <c r="N384" i="69"/>
  <c r="Y384" i="69" s="1"/>
  <c r="S383" i="69"/>
  <c r="Q383" i="69"/>
  <c r="R383" i="69" s="1"/>
  <c r="O383" i="69"/>
  <c r="P383" i="69" s="1"/>
  <c r="N383" i="69"/>
  <c r="Y383" i="69" s="1"/>
  <c r="S382" i="69"/>
  <c r="Q382" i="69"/>
  <c r="R382" i="69" s="1"/>
  <c r="O382" i="69"/>
  <c r="P382" i="69" s="1"/>
  <c r="N382" i="69"/>
  <c r="Y382" i="69" s="1"/>
  <c r="S381" i="69"/>
  <c r="Q381" i="69"/>
  <c r="R381" i="69" s="1"/>
  <c r="O381" i="69"/>
  <c r="P381" i="69" s="1"/>
  <c r="N381" i="69"/>
  <c r="Y381" i="69" s="1"/>
  <c r="S380" i="69"/>
  <c r="Q380" i="69"/>
  <c r="R380" i="69" s="1"/>
  <c r="O380" i="69"/>
  <c r="P380" i="69" s="1"/>
  <c r="N380" i="69"/>
  <c r="Y380" i="69" s="1"/>
  <c r="S379" i="69"/>
  <c r="Q379" i="69"/>
  <c r="R379" i="69" s="1"/>
  <c r="O379" i="69"/>
  <c r="P379" i="69" s="1"/>
  <c r="N379" i="69"/>
  <c r="Y379" i="69" s="1"/>
  <c r="S378" i="69"/>
  <c r="Q378" i="69"/>
  <c r="R378" i="69" s="1"/>
  <c r="O378" i="69"/>
  <c r="P378" i="69" s="1"/>
  <c r="N378" i="69"/>
  <c r="Y378" i="69" s="1"/>
  <c r="S377" i="69"/>
  <c r="Q377" i="69"/>
  <c r="R377" i="69" s="1"/>
  <c r="O377" i="69"/>
  <c r="P377" i="69" s="1"/>
  <c r="N377" i="69"/>
  <c r="Y377" i="69" s="1"/>
  <c r="S376" i="69"/>
  <c r="Q376" i="69"/>
  <c r="R376" i="69" s="1"/>
  <c r="O376" i="69"/>
  <c r="P376" i="69" s="1"/>
  <c r="N376" i="69"/>
  <c r="Y376" i="69" s="1"/>
  <c r="S375" i="69"/>
  <c r="Q375" i="69"/>
  <c r="R375" i="69" s="1"/>
  <c r="O375" i="69"/>
  <c r="P375" i="69" s="1"/>
  <c r="N375" i="69"/>
  <c r="Y375" i="69" s="1"/>
  <c r="S374" i="69"/>
  <c r="Q374" i="69"/>
  <c r="R374" i="69" s="1"/>
  <c r="O374" i="69"/>
  <c r="P374" i="69" s="1"/>
  <c r="N374" i="69"/>
  <c r="Y374" i="69" s="1"/>
  <c r="S373" i="69"/>
  <c r="Q373" i="69"/>
  <c r="R373" i="69" s="1"/>
  <c r="O373" i="69"/>
  <c r="P373" i="69" s="1"/>
  <c r="N373" i="69"/>
  <c r="Y373" i="69" s="1"/>
  <c r="S372" i="69"/>
  <c r="Q372" i="69"/>
  <c r="R372" i="69" s="1"/>
  <c r="O372" i="69"/>
  <c r="P372" i="69" s="1"/>
  <c r="N372" i="69"/>
  <c r="Y372" i="69" s="1"/>
  <c r="S371" i="69"/>
  <c r="Q371" i="69"/>
  <c r="R371" i="69" s="1"/>
  <c r="O371" i="69"/>
  <c r="P371" i="69" s="1"/>
  <c r="N371" i="69"/>
  <c r="Y371" i="69" s="1"/>
  <c r="S370" i="69"/>
  <c r="Q370" i="69"/>
  <c r="R370" i="69" s="1"/>
  <c r="O370" i="69"/>
  <c r="P370" i="69" s="1"/>
  <c r="N370" i="69"/>
  <c r="Y370" i="69" s="1"/>
  <c r="S369" i="69"/>
  <c r="Q369" i="69"/>
  <c r="R369" i="69" s="1"/>
  <c r="O369" i="69"/>
  <c r="P369" i="69" s="1"/>
  <c r="N369" i="69"/>
  <c r="Y369" i="69" s="1"/>
  <c r="S368" i="69"/>
  <c r="Q368" i="69"/>
  <c r="R368" i="69" s="1"/>
  <c r="O368" i="69"/>
  <c r="P368" i="69" s="1"/>
  <c r="N368" i="69"/>
  <c r="Y368" i="69" s="1"/>
  <c r="S367" i="69"/>
  <c r="Q367" i="69"/>
  <c r="R367" i="69" s="1"/>
  <c r="O367" i="69"/>
  <c r="P367" i="69" s="1"/>
  <c r="N367" i="69"/>
  <c r="Y367" i="69" s="1"/>
  <c r="S366" i="69"/>
  <c r="Q366" i="69"/>
  <c r="R366" i="69" s="1"/>
  <c r="O366" i="69"/>
  <c r="P366" i="69" s="1"/>
  <c r="N366" i="69"/>
  <c r="Y366" i="69" s="1"/>
  <c r="S365" i="69"/>
  <c r="Q365" i="69"/>
  <c r="R365" i="69" s="1"/>
  <c r="O365" i="69"/>
  <c r="P365" i="69" s="1"/>
  <c r="N365" i="69"/>
  <c r="Y365" i="69" s="1"/>
  <c r="S364" i="69"/>
  <c r="Q364" i="69"/>
  <c r="R364" i="69" s="1"/>
  <c r="O364" i="69"/>
  <c r="P364" i="69" s="1"/>
  <c r="N364" i="69"/>
  <c r="Y364" i="69" s="1"/>
  <c r="S363" i="69"/>
  <c r="Q363" i="69"/>
  <c r="R363" i="69" s="1"/>
  <c r="O363" i="69"/>
  <c r="P363" i="69" s="1"/>
  <c r="N363" i="69"/>
  <c r="Y363" i="69" s="1"/>
  <c r="S362" i="69"/>
  <c r="Q362" i="69"/>
  <c r="R362" i="69" s="1"/>
  <c r="O362" i="69"/>
  <c r="P362" i="69" s="1"/>
  <c r="N362" i="69"/>
  <c r="Y362" i="69" s="1"/>
  <c r="S361" i="69"/>
  <c r="Q361" i="69"/>
  <c r="R361" i="69" s="1"/>
  <c r="O361" i="69"/>
  <c r="P361" i="69" s="1"/>
  <c r="N361" i="69"/>
  <c r="Y361" i="69" s="1"/>
  <c r="S360" i="69"/>
  <c r="Q360" i="69"/>
  <c r="R360" i="69" s="1"/>
  <c r="O360" i="69"/>
  <c r="P360" i="69" s="1"/>
  <c r="N360" i="69"/>
  <c r="Y360" i="69" s="1"/>
  <c r="S359" i="69"/>
  <c r="Q359" i="69"/>
  <c r="R359" i="69" s="1"/>
  <c r="O359" i="69"/>
  <c r="P359" i="69" s="1"/>
  <c r="N359" i="69"/>
  <c r="Y359" i="69" s="1"/>
  <c r="S358" i="69"/>
  <c r="Q358" i="69"/>
  <c r="R358" i="69" s="1"/>
  <c r="O358" i="69"/>
  <c r="P358" i="69" s="1"/>
  <c r="N358" i="69"/>
  <c r="Y358" i="69" s="1"/>
  <c r="S357" i="69"/>
  <c r="Q357" i="69"/>
  <c r="R357" i="69" s="1"/>
  <c r="O357" i="69"/>
  <c r="P357" i="69" s="1"/>
  <c r="N357" i="69"/>
  <c r="Y357" i="69" s="1"/>
  <c r="S356" i="69"/>
  <c r="Q356" i="69"/>
  <c r="R356" i="69" s="1"/>
  <c r="O356" i="69"/>
  <c r="P356" i="69" s="1"/>
  <c r="N356" i="69"/>
  <c r="Y356" i="69" s="1"/>
  <c r="S355" i="69"/>
  <c r="Q355" i="69"/>
  <c r="R355" i="69" s="1"/>
  <c r="O355" i="69"/>
  <c r="P355" i="69" s="1"/>
  <c r="N355" i="69"/>
  <c r="Y355" i="69" s="1"/>
  <c r="S354" i="69"/>
  <c r="Q354" i="69"/>
  <c r="R354" i="69" s="1"/>
  <c r="O354" i="69"/>
  <c r="P354" i="69" s="1"/>
  <c r="N354" i="69"/>
  <c r="Y354" i="69" s="1"/>
  <c r="S353" i="69"/>
  <c r="Q353" i="69"/>
  <c r="R353" i="69" s="1"/>
  <c r="O353" i="69"/>
  <c r="P353" i="69" s="1"/>
  <c r="N353" i="69"/>
  <c r="Y353" i="69" s="1"/>
  <c r="S352" i="69"/>
  <c r="Q352" i="69"/>
  <c r="R352" i="69" s="1"/>
  <c r="O352" i="69"/>
  <c r="P352" i="69" s="1"/>
  <c r="N352" i="69"/>
  <c r="Y352" i="69" s="1"/>
  <c r="S351" i="69"/>
  <c r="Q351" i="69"/>
  <c r="R351" i="69" s="1"/>
  <c r="O351" i="69"/>
  <c r="P351" i="69" s="1"/>
  <c r="N351" i="69"/>
  <c r="Y351" i="69" s="1"/>
  <c r="S350" i="69"/>
  <c r="Q350" i="69"/>
  <c r="R350" i="69" s="1"/>
  <c r="O350" i="69"/>
  <c r="P350" i="69" s="1"/>
  <c r="N350" i="69"/>
  <c r="Y350" i="69" s="1"/>
  <c r="S349" i="69"/>
  <c r="Q349" i="69"/>
  <c r="R349" i="69" s="1"/>
  <c r="O349" i="69"/>
  <c r="P349" i="69" s="1"/>
  <c r="N349" i="69"/>
  <c r="Y349" i="69" s="1"/>
  <c r="S348" i="69"/>
  <c r="Q348" i="69"/>
  <c r="R348" i="69" s="1"/>
  <c r="O348" i="69"/>
  <c r="P348" i="69" s="1"/>
  <c r="N348" i="69"/>
  <c r="Y348" i="69" s="1"/>
  <c r="S347" i="69"/>
  <c r="Q347" i="69"/>
  <c r="R347" i="69" s="1"/>
  <c r="O347" i="69"/>
  <c r="P347" i="69" s="1"/>
  <c r="N347" i="69"/>
  <c r="Y347" i="69" s="1"/>
  <c r="S346" i="69"/>
  <c r="Q346" i="69"/>
  <c r="R346" i="69" s="1"/>
  <c r="O346" i="69"/>
  <c r="P346" i="69" s="1"/>
  <c r="N346" i="69"/>
  <c r="Y346" i="69" s="1"/>
  <c r="S345" i="69"/>
  <c r="Q345" i="69"/>
  <c r="R345" i="69" s="1"/>
  <c r="O345" i="69"/>
  <c r="P345" i="69" s="1"/>
  <c r="N345" i="69"/>
  <c r="Y345" i="69" s="1"/>
  <c r="S344" i="69"/>
  <c r="Q344" i="69"/>
  <c r="R344" i="69" s="1"/>
  <c r="O344" i="69"/>
  <c r="P344" i="69" s="1"/>
  <c r="N344" i="69"/>
  <c r="Y344" i="69" s="1"/>
  <c r="S343" i="69"/>
  <c r="Q343" i="69"/>
  <c r="R343" i="69" s="1"/>
  <c r="O343" i="69"/>
  <c r="P343" i="69" s="1"/>
  <c r="N343" i="69"/>
  <c r="Y343" i="69" s="1"/>
  <c r="S342" i="69"/>
  <c r="Q342" i="69"/>
  <c r="R342" i="69" s="1"/>
  <c r="O342" i="69"/>
  <c r="P342" i="69" s="1"/>
  <c r="N342" i="69"/>
  <c r="Y342" i="69" s="1"/>
  <c r="S341" i="69"/>
  <c r="Q341" i="69"/>
  <c r="R341" i="69" s="1"/>
  <c r="O341" i="69"/>
  <c r="P341" i="69" s="1"/>
  <c r="N341" i="69"/>
  <c r="Y341" i="69" s="1"/>
  <c r="S340" i="69"/>
  <c r="Q340" i="69"/>
  <c r="R340" i="69" s="1"/>
  <c r="O340" i="69"/>
  <c r="P340" i="69" s="1"/>
  <c r="N340" i="69"/>
  <c r="Y340" i="69" s="1"/>
  <c r="S339" i="69"/>
  <c r="Q339" i="69"/>
  <c r="R339" i="69" s="1"/>
  <c r="O339" i="69"/>
  <c r="P339" i="69" s="1"/>
  <c r="N339" i="69"/>
  <c r="Y339" i="69" s="1"/>
  <c r="S338" i="69"/>
  <c r="Q338" i="69"/>
  <c r="R338" i="69" s="1"/>
  <c r="O338" i="69"/>
  <c r="P338" i="69" s="1"/>
  <c r="N338" i="69"/>
  <c r="Y338" i="69" s="1"/>
  <c r="S337" i="69"/>
  <c r="Q337" i="69"/>
  <c r="R337" i="69" s="1"/>
  <c r="O337" i="69"/>
  <c r="P337" i="69" s="1"/>
  <c r="N337" i="69"/>
  <c r="Y337" i="69" s="1"/>
  <c r="S336" i="69"/>
  <c r="Q336" i="69"/>
  <c r="R336" i="69" s="1"/>
  <c r="O336" i="69"/>
  <c r="P336" i="69" s="1"/>
  <c r="N336" i="69"/>
  <c r="Y336" i="69" s="1"/>
  <c r="S335" i="69"/>
  <c r="Q335" i="69"/>
  <c r="R335" i="69" s="1"/>
  <c r="O335" i="69"/>
  <c r="P335" i="69" s="1"/>
  <c r="N335" i="69"/>
  <c r="Y335" i="69" s="1"/>
  <c r="S334" i="69"/>
  <c r="Q334" i="69"/>
  <c r="R334" i="69" s="1"/>
  <c r="O334" i="69"/>
  <c r="P334" i="69" s="1"/>
  <c r="N334" i="69"/>
  <c r="Y334" i="69" s="1"/>
  <c r="S333" i="69"/>
  <c r="Q333" i="69"/>
  <c r="R333" i="69" s="1"/>
  <c r="O333" i="69"/>
  <c r="P333" i="69" s="1"/>
  <c r="N333" i="69"/>
  <c r="Y333" i="69" s="1"/>
  <c r="S332" i="69"/>
  <c r="Q332" i="69"/>
  <c r="R332" i="69" s="1"/>
  <c r="O332" i="69"/>
  <c r="P332" i="69" s="1"/>
  <c r="N332" i="69"/>
  <c r="Y332" i="69" s="1"/>
  <c r="S331" i="69"/>
  <c r="Q331" i="69"/>
  <c r="R331" i="69" s="1"/>
  <c r="O331" i="69"/>
  <c r="P331" i="69" s="1"/>
  <c r="N331" i="69"/>
  <c r="Y331" i="69" s="1"/>
  <c r="S330" i="69"/>
  <c r="Q330" i="69"/>
  <c r="R330" i="69" s="1"/>
  <c r="O330" i="69"/>
  <c r="P330" i="69" s="1"/>
  <c r="N330" i="69"/>
  <c r="Y330" i="69" s="1"/>
  <c r="S329" i="69"/>
  <c r="Q329" i="69"/>
  <c r="R329" i="69" s="1"/>
  <c r="O329" i="69"/>
  <c r="P329" i="69" s="1"/>
  <c r="N329" i="69"/>
  <c r="Y329" i="69" s="1"/>
  <c r="S328" i="69"/>
  <c r="Q328" i="69"/>
  <c r="R328" i="69" s="1"/>
  <c r="O328" i="69"/>
  <c r="P328" i="69" s="1"/>
  <c r="N328" i="69"/>
  <c r="Y328" i="69" s="1"/>
  <c r="S327" i="69"/>
  <c r="Q327" i="69"/>
  <c r="R327" i="69" s="1"/>
  <c r="O327" i="69"/>
  <c r="P327" i="69" s="1"/>
  <c r="N327" i="69"/>
  <c r="Y327" i="69" s="1"/>
  <c r="S326" i="69"/>
  <c r="Q326" i="69"/>
  <c r="R326" i="69" s="1"/>
  <c r="O326" i="69"/>
  <c r="P326" i="69" s="1"/>
  <c r="N326" i="69"/>
  <c r="Y326" i="69" s="1"/>
  <c r="S325" i="69"/>
  <c r="Q325" i="69"/>
  <c r="R325" i="69" s="1"/>
  <c r="O325" i="69"/>
  <c r="P325" i="69" s="1"/>
  <c r="N325" i="69"/>
  <c r="Y325" i="69" s="1"/>
  <c r="S324" i="69"/>
  <c r="Q324" i="69"/>
  <c r="R324" i="69" s="1"/>
  <c r="O324" i="69"/>
  <c r="P324" i="69" s="1"/>
  <c r="N324" i="69"/>
  <c r="Y324" i="69" s="1"/>
  <c r="S323" i="69"/>
  <c r="Q323" i="69"/>
  <c r="R323" i="69" s="1"/>
  <c r="O323" i="69"/>
  <c r="P323" i="69" s="1"/>
  <c r="N323" i="69"/>
  <c r="Y323" i="69" s="1"/>
  <c r="S322" i="69"/>
  <c r="Q322" i="69"/>
  <c r="R322" i="69" s="1"/>
  <c r="O322" i="69"/>
  <c r="P322" i="69" s="1"/>
  <c r="N322" i="69"/>
  <c r="Y322" i="69" s="1"/>
  <c r="S321" i="69"/>
  <c r="Q321" i="69"/>
  <c r="R321" i="69" s="1"/>
  <c r="O321" i="69"/>
  <c r="P321" i="69" s="1"/>
  <c r="N321" i="69"/>
  <c r="Y321" i="69" s="1"/>
  <c r="S320" i="69"/>
  <c r="Q320" i="69"/>
  <c r="R320" i="69" s="1"/>
  <c r="O320" i="69"/>
  <c r="P320" i="69" s="1"/>
  <c r="N320" i="69"/>
  <c r="Y320" i="69" s="1"/>
  <c r="S319" i="69"/>
  <c r="Q319" i="69"/>
  <c r="R319" i="69" s="1"/>
  <c r="O319" i="69"/>
  <c r="P319" i="69" s="1"/>
  <c r="N319" i="69"/>
  <c r="Y319" i="69" s="1"/>
  <c r="S318" i="69"/>
  <c r="Q318" i="69"/>
  <c r="R318" i="69" s="1"/>
  <c r="O318" i="69"/>
  <c r="P318" i="69" s="1"/>
  <c r="N318" i="69"/>
  <c r="Y318" i="69" s="1"/>
  <c r="S317" i="69"/>
  <c r="Q317" i="69"/>
  <c r="R317" i="69" s="1"/>
  <c r="O317" i="69"/>
  <c r="P317" i="69" s="1"/>
  <c r="N317" i="69"/>
  <c r="Y317" i="69" s="1"/>
  <c r="S316" i="69"/>
  <c r="Q316" i="69"/>
  <c r="R316" i="69" s="1"/>
  <c r="O316" i="69"/>
  <c r="P316" i="69" s="1"/>
  <c r="N316" i="69"/>
  <c r="Y316" i="69" s="1"/>
  <c r="S315" i="69"/>
  <c r="Q315" i="69"/>
  <c r="R315" i="69" s="1"/>
  <c r="O315" i="69"/>
  <c r="P315" i="69" s="1"/>
  <c r="N315" i="69"/>
  <c r="Y315" i="69" s="1"/>
  <c r="S314" i="69"/>
  <c r="Q314" i="69"/>
  <c r="R314" i="69" s="1"/>
  <c r="O314" i="69"/>
  <c r="P314" i="69" s="1"/>
  <c r="N314" i="69"/>
  <c r="Y314" i="69" s="1"/>
  <c r="S313" i="69"/>
  <c r="Q313" i="69"/>
  <c r="R313" i="69" s="1"/>
  <c r="O313" i="69"/>
  <c r="P313" i="69" s="1"/>
  <c r="N313" i="69"/>
  <c r="Y313" i="69" s="1"/>
  <c r="S312" i="69"/>
  <c r="Q312" i="69"/>
  <c r="R312" i="69" s="1"/>
  <c r="O312" i="69"/>
  <c r="P312" i="69" s="1"/>
  <c r="N312" i="69"/>
  <c r="Y312" i="69" s="1"/>
  <c r="S311" i="69"/>
  <c r="Q311" i="69"/>
  <c r="R311" i="69" s="1"/>
  <c r="O311" i="69"/>
  <c r="P311" i="69" s="1"/>
  <c r="N311" i="69"/>
  <c r="Y311" i="69" s="1"/>
  <c r="S310" i="69"/>
  <c r="Q310" i="69"/>
  <c r="R310" i="69" s="1"/>
  <c r="O310" i="69"/>
  <c r="P310" i="69" s="1"/>
  <c r="N310" i="69"/>
  <c r="Y310" i="69" s="1"/>
  <c r="S309" i="69"/>
  <c r="Q309" i="69"/>
  <c r="R309" i="69" s="1"/>
  <c r="O309" i="69"/>
  <c r="P309" i="69" s="1"/>
  <c r="N309" i="69"/>
  <c r="Y309" i="69" s="1"/>
  <c r="S308" i="69"/>
  <c r="Q308" i="69"/>
  <c r="R308" i="69" s="1"/>
  <c r="O308" i="69"/>
  <c r="P308" i="69" s="1"/>
  <c r="N308" i="69"/>
  <c r="Y308" i="69" s="1"/>
  <c r="S307" i="69"/>
  <c r="Q307" i="69"/>
  <c r="R307" i="69" s="1"/>
  <c r="O307" i="69"/>
  <c r="P307" i="69" s="1"/>
  <c r="N307" i="69"/>
  <c r="Y307" i="69" s="1"/>
  <c r="S306" i="69"/>
  <c r="Q306" i="69"/>
  <c r="R306" i="69" s="1"/>
  <c r="O306" i="69"/>
  <c r="P306" i="69" s="1"/>
  <c r="N306" i="69"/>
  <c r="Y306" i="69" s="1"/>
  <c r="S305" i="69"/>
  <c r="Q305" i="69"/>
  <c r="R305" i="69" s="1"/>
  <c r="O305" i="69"/>
  <c r="P305" i="69" s="1"/>
  <c r="N305" i="69"/>
  <c r="Y305" i="69" s="1"/>
  <c r="S304" i="69"/>
  <c r="Q304" i="69"/>
  <c r="R304" i="69" s="1"/>
  <c r="O304" i="69"/>
  <c r="P304" i="69" s="1"/>
  <c r="N304" i="69"/>
  <c r="Y304" i="69" s="1"/>
  <c r="S303" i="69"/>
  <c r="Q303" i="69"/>
  <c r="R303" i="69" s="1"/>
  <c r="O303" i="69"/>
  <c r="P303" i="69" s="1"/>
  <c r="N303" i="69"/>
  <c r="Y303" i="69" s="1"/>
  <c r="S302" i="69"/>
  <c r="Q302" i="69"/>
  <c r="R302" i="69" s="1"/>
  <c r="O302" i="69"/>
  <c r="P302" i="69" s="1"/>
  <c r="N302" i="69"/>
  <c r="Y302" i="69" s="1"/>
  <c r="S301" i="69"/>
  <c r="Q301" i="69"/>
  <c r="R301" i="69" s="1"/>
  <c r="O301" i="69"/>
  <c r="P301" i="69" s="1"/>
  <c r="N301" i="69"/>
  <c r="Y301" i="69" s="1"/>
  <c r="S300" i="69"/>
  <c r="Q300" i="69"/>
  <c r="R300" i="69" s="1"/>
  <c r="O300" i="69"/>
  <c r="P300" i="69" s="1"/>
  <c r="N300" i="69"/>
  <c r="Y300" i="69" s="1"/>
  <c r="S299" i="69"/>
  <c r="Q299" i="69"/>
  <c r="R299" i="69" s="1"/>
  <c r="O299" i="69"/>
  <c r="P299" i="69" s="1"/>
  <c r="N299" i="69"/>
  <c r="Y299" i="69" s="1"/>
  <c r="S298" i="69"/>
  <c r="Q298" i="69"/>
  <c r="R298" i="69" s="1"/>
  <c r="O298" i="69"/>
  <c r="P298" i="69" s="1"/>
  <c r="N298" i="69"/>
  <c r="Y298" i="69" s="1"/>
  <c r="S297" i="69"/>
  <c r="Q297" i="69"/>
  <c r="R297" i="69" s="1"/>
  <c r="O297" i="69"/>
  <c r="P297" i="69" s="1"/>
  <c r="N297" i="69"/>
  <c r="Y297" i="69" s="1"/>
  <c r="S296" i="69"/>
  <c r="Q296" i="69"/>
  <c r="R296" i="69" s="1"/>
  <c r="O296" i="69"/>
  <c r="P296" i="69" s="1"/>
  <c r="N296" i="69"/>
  <c r="Y296" i="69" s="1"/>
  <c r="S295" i="69"/>
  <c r="Q295" i="69"/>
  <c r="R295" i="69" s="1"/>
  <c r="O295" i="69"/>
  <c r="P295" i="69" s="1"/>
  <c r="N295" i="69"/>
  <c r="Y295" i="69" s="1"/>
  <c r="S294" i="69"/>
  <c r="Q294" i="69"/>
  <c r="R294" i="69" s="1"/>
  <c r="O294" i="69"/>
  <c r="P294" i="69" s="1"/>
  <c r="N294" i="69"/>
  <c r="Y294" i="69" s="1"/>
  <c r="S293" i="69"/>
  <c r="Q293" i="69"/>
  <c r="R293" i="69" s="1"/>
  <c r="O293" i="69"/>
  <c r="P293" i="69" s="1"/>
  <c r="N293" i="69"/>
  <c r="Y293" i="69" s="1"/>
  <c r="S292" i="69"/>
  <c r="Q292" i="69"/>
  <c r="R292" i="69" s="1"/>
  <c r="O292" i="69"/>
  <c r="P292" i="69" s="1"/>
  <c r="N292" i="69"/>
  <c r="Y292" i="69" s="1"/>
  <c r="S291" i="69"/>
  <c r="Q291" i="69"/>
  <c r="R291" i="69" s="1"/>
  <c r="O291" i="69"/>
  <c r="P291" i="69" s="1"/>
  <c r="N291" i="69"/>
  <c r="Y291" i="69" s="1"/>
  <c r="S290" i="69"/>
  <c r="Q290" i="69"/>
  <c r="R290" i="69" s="1"/>
  <c r="O290" i="69"/>
  <c r="P290" i="69" s="1"/>
  <c r="N290" i="69"/>
  <c r="Y290" i="69" s="1"/>
  <c r="S289" i="69"/>
  <c r="Q289" i="69"/>
  <c r="R289" i="69" s="1"/>
  <c r="O289" i="69"/>
  <c r="P289" i="69" s="1"/>
  <c r="N289" i="69"/>
  <c r="Y289" i="69" s="1"/>
  <c r="S288" i="69"/>
  <c r="Q288" i="69"/>
  <c r="R288" i="69" s="1"/>
  <c r="O288" i="69"/>
  <c r="P288" i="69" s="1"/>
  <c r="N288" i="69"/>
  <c r="Y288" i="69" s="1"/>
  <c r="S287" i="69"/>
  <c r="Q287" i="69"/>
  <c r="R287" i="69" s="1"/>
  <c r="O287" i="69"/>
  <c r="P287" i="69" s="1"/>
  <c r="N287" i="69"/>
  <c r="Y287" i="69" s="1"/>
  <c r="S286" i="69"/>
  <c r="Q286" i="69"/>
  <c r="R286" i="69" s="1"/>
  <c r="O286" i="69"/>
  <c r="P286" i="69" s="1"/>
  <c r="N286" i="69"/>
  <c r="Y286" i="69" s="1"/>
  <c r="S285" i="69"/>
  <c r="Q285" i="69"/>
  <c r="R285" i="69" s="1"/>
  <c r="O285" i="69"/>
  <c r="P285" i="69" s="1"/>
  <c r="N285" i="69"/>
  <c r="Y285" i="69" s="1"/>
  <c r="S284" i="69"/>
  <c r="Q284" i="69"/>
  <c r="R284" i="69" s="1"/>
  <c r="O284" i="69"/>
  <c r="P284" i="69" s="1"/>
  <c r="N284" i="69"/>
  <c r="Y284" i="69" s="1"/>
  <c r="S283" i="69"/>
  <c r="Q283" i="69"/>
  <c r="R283" i="69" s="1"/>
  <c r="O283" i="69"/>
  <c r="P283" i="69" s="1"/>
  <c r="N283" i="69"/>
  <c r="Y283" i="69" s="1"/>
  <c r="S282" i="69"/>
  <c r="Q282" i="69"/>
  <c r="R282" i="69" s="1"/>
  <c r="O282" i="69"/>
  <c r="P282" i="69" s="1"/>
  <c r="N282" i="69"/>
  <c r="Y282" i="69" s="1"/>
  <c r="S281" i="69"/>
  <c r="Q281" i="69"/>
  <c r="R281" i="69" s="1"/>
  <c r="O281" i="69"/>
  <c r="P281" i="69" s="1"/>
  <c r="N281" i="69"/>
  <c r="Y281" i="69" s="1"/>
  <c r="S280" i="69"/>
  <c r="Q280" i="69"/>
  <c r="R280" i="69" s="1"/>
  <c r="O280" i="69"/>
  <c r="P280" i="69" s="1"/>
  <c r="N280" i="69"/>
  <c r="Y280" i="69" s="1"/>
  <c r="S279" i="69"/>
  <c r="Q279" i="69"/>
  <c r="R279" i="69" s="1"/>
  <c r="O279" i="69"/>
  <c r="P279" i="69" s="1"/>
  <c r="N279" i="69"/>
  <c r="Y279" i="69" s="1"/>
  <c r="S278" i="69"/>
  <c r="Q278" i="69"/>
  <c r="R278" i="69" s="1"/>
  <c r="O278" i="69"/>
  <c r="P278" i="69" s="1"/>
  <c r="N278" i="69"/>
  <c r="Y278" i="69" s="1"/>
  <c r="S277" i="69"/>
  <c r="Q277" i="69"/>
  <c r="R277" i="69" s="1"/>
  <c r="O277" i="69"/>
  <c r="P277" i="69" s="1"/>
  <c r="N277" i="69"/>
  <c r="Y277" i="69" s="1"/>
  <c r="S276" i="69"/>
  <c r="Q276" i="69"/>
  <c r="R276" i="69" s="1"/>
  <c r="O276" i="69"/>
  <c r="P276" i="69" s="1"/>
  <c r="N276" i="69"/>
  <c r="Y276" i="69" s="1"/>
  <c r="S275" i="69"/>
  <c r="Q275" i="69"/>
  <c r="R275" i="69" s="1"/>
  <c r="O275" i="69"/>
  <c r="P275" i="69" s="1"/>
  <c r="N275" i="69"/>
  <c r="Y275" i="69" s="1"/>
  <c r="S274" i="69"/>
  <c r="Q274" i="69"/>
  <c r="R274" i="69" s="1"/>
  <c r="O274" i="69"/>
  <c r="P274" i="69" s="1"/>
  <c r="N274" i="69"/>
  <c r="Y274" i="69" s="1"/>
  <c r="S273" i="69"/>
  <c r="Q273" i="69"/>
  <c r="R273" i="69" s="1"/>
  <c r="O273" i="69"/>
  <c r="P273" i="69" s="1"/>
  <c r="N273" i="69"/>
  <c r="Y273" i="69" s="1"/>
  <c r="S272" i="69"/>
  <c r="Q272" i="69"/>
  <c r="R272" i="69" s="1"/>
  <c r="O272" i="69"/>
  <c r="P272" i="69" s="1"/>
  <c r="N272" i="69"/>
  <c r="Y272" i="69" s="1"/>
  <c r="S271" i="69"/>
  <c r="Q271" i="69"/>
  <c r="R271" i="69" s="1"/>
  <c r="O271" i="69"/>
  <c r="P271" i="69" s="1"/>
  <c r="N271" i="69"/>
  <c r="Y271" i="69" s="1"/>
  <c r="S270" i="69"/>
  <c r="Q270" i="69"/>
  <c r="R270" i="69" s="1"/>
  <c r="O270" i="69"/>
  <c r="P270" i="69" s="1"/>
  <c r="N270" i="69"/>
  <c r="Y270" i="69" s="1"/>
  <c r="S269" i="69"/>
  <c r="Q269" i="69"/>
  <c r="R269" i="69" s="1"/>
  <c r="O269" i="69"/>
  <c r="P269" i="69" s="1"/>
  <c r="N269" i="69"/>
  <c r="Y269" i="69" s="1"/>
  <c r="S268" i="69"/>
  <c r="Q268" i="69"/>
  <c r="R268" i="69" s="1"/>
  <c r="O268" i="69"/>
  <c r="P268" i="69" s="1"/>
  <c r="N268" i="69"/>
  <c r="Y268" i="69" s="1"/>
  <c r="S267" i="69"/>
  <c r="Q267" i="69"/>
  <c r="R267" i="69" s="1"/>
  <c r="O267" i="69"/>
  <c r="P267" i="69" s="1"/>
  <c r="N267" i="69"/>
  <c r="Y267" i="69" s="1"/>
  <c r="S266" i="69"/>
  <c r="Q266" i="69"/>
  <c r="R266" i="69" s="1"/>
  <c r="O266" i="69"/>
  <c r="P266" i="69" s="1"/>
  <c r="N266" i="69"/>
  <c r="Y266" i="69" s="1"/>
  <c r="S265" i="69"/>
  <c r="Q265" i="69"/>
  <c r="R265" i="69" s="1"/>
  <c r="O265" i="69"/>
  <c r="P265" i="69" s="1"/>
  <c r="N265" i="69"/>
  <c r="Y265" i="69" s="1"/>
  <c r="S264" i="69"/>
  <c r="Q264" i="69"/>
  <c r="R264" i="69" s="1"/>
  <c r="O264" i="69"/>
  <c r="P264" i="69" s="1"/>
  <c r="N264" i="69"/>
  <c r="Y264" i="69" s="1"/>
  <c r="S263" i="69"/>
  <c r="Q263" i="69"/>
  <c r="R263" i="69" s="1"/>
  <c r="O263" i="69"/>
  <c r="P263" i="69" s="1"/>
  <c r="N263" i="69"/>
  <c r="Y263" i="69" s="1"/>
  <c r="S262" i="69"/>
  <c r="Q262" i="69"/>
  <c r="R262" i="69" s="1"/>
  <c r="O262" i="69"/>
  <c r="P262" i="69" s="1"/>
  <c r="N262" i="69"/>
  <c r="Y262" i="69" s="1"/>
  <c r="S261" i="69"/>
  <c r="Q261" i="69"/>
  <c r="R261" i="69" s="1"/>
  <c r="O261" i="69"/>
  <c r="P261" i="69" s="1"/>
  <c r="N261" i="69"/>
  <c r="Y261" i="69" s="1"/>
  <c r="S260" i="69"/>
  <c r="Q260" i="69"/>
  <c r="R260" i="69" s="1"/>
  <c r="O260" i="69"/>
  <c r="P260" i="69" s="1"/>
  <c r="N260" i="69"/>
  <c r="Y260" i="69" s="1"/>
  <c r="S259" i="69"/>
  <c r="Q259" i="69"/>
  <c r="R259" i="69" s="1"/>
  <c r="O259" i="69"/>
  <c r="P259" i="69" s="1"/>
  <c r="N259" i="69"/>
  <c r="Y259" i="69" s="1"/>
  <c r="S258" i="69"/>
  <c r="Q258" i="69"/>
  <c r="R258" i="69" s="1"/>
  <c r="O258" i="69"/>
  <c r="P258" i="69" s="1"/>
  <c r="N258" i="69"/>
  <c r="Y258" i="69" s="1"/>
  <c r="S257" i="69"/>
  <c r="Q257" i="69"/>
  <c r="R257" i="69" s="1"/>
  <c r="O257" i="69"/>
  <c r="P257" i="69" s="1"/>
  <c r="N257" i="69"/>
  <c r="Y257" i="69" s="1"/>
  <c r="S256" i="69"/>
  <c r="Q256" i="69"/>
  <c r="R256" i="69" s="1"/>
  <c r="O256" i="69"/>
  <c r="P256" i="69" s="1"/>
  <c r="N256" i="69"/>
  <c r="Y256" i="69" s="1"/>
  <c r="S255" i="69"/>
  <c r="Q255" i="69"/>
  <c r="R255" i="69" s="1"/>
  <c r="O255" i="69"/>
  <c r="P255" i="69" s="1"/>
  <c r="N255" i="69"/>
  <c r="Y255" i="69" s="1"/>
  <c r="S254" i="69"/>
  <c r="Q254" i="69"/>
  <c r="R254" i="69" s="1"/>
  <c r="O254" i="69"/>
  <c r="P254" i="69" s="1"/>
  <c r="N254" i="69"/>
  <c r="Y254" i="69" s="1"/>
  <c r="S253" i="69"/>
  <c r="Q253" i="69"/>
  <c r="R253" i="69" s="1"/>
  <c r="O253" i="69"/>
  <c r="P253" i="69" s="1"/>
  <c r="N253" i="69"/>
  <c r="Y253" i="69" s="1"/>
  <c r="S252" i="69"/>
  <c r="Q252" i="69"/>
  <c r="R252" i="69" s="1"/>
  <c r="O252" i="69"/>
  <c r="P252" i="69" s="1"/>
  <c r="N252" i="69"/>
  <c r="Y252" i="69" s="1"/>
  <c r="S251" i="69"/>
  <c r="Q251" i="69"/>
  <c r="R251" i="69" s="1"/>
  <c r="O251" i="69"/>
  <c r="P251" i="69" s="1"/>
  <c r="N251" i="69"/>
  <c r="Q279" i="70"/>
  <c r="R279" i="70" s="1"/>
  <c r="P279" i="70"/>
  <c r="N279" i="70"/>
  <c r="O279" i="70" s="1"/>
  <c r="L279" i="70"/>
  <c r="M279" i="70" s="1"/>
  <c r="K279" i="70"/>
  <c r="J279" i="70"/>
  <c r="Q278" i="70"/>
  <c r="R278" i="70" s="1"/>
  <c r="P278" i="70"/>
  <c r="N278" i="70"/>
  <c r="O278" i="70" s="1"/>
  <c r="L278" i="70"/>
  <c r="M278" i="70" s="1"/>
  <c r="K278" i="70"/>
  <c r="J278" i="70"/>
  <c r="Q277" i="70"/>
  <c r="R277" i="70" s="1"/>
  <c r="P277" i="70"/>
  <c r="N277" i="70"/>
  <c r="O277" i="70" s="1"/>
  <c r="L277" i="70"/>
  <c r="M277" i="70" s="1"/>
  <c r="K277" i="70"/>
  <c r="J277" i="70"/>
  <c r="Q276" i="70"/>
  <c r="R276" i="70" s="1"/>
  <c r="P276" i="70"/>
  <c r="N276" i="70"/>
  <c r="O276" i="70" s="1"/>
  <c r="L276" i="70"/>
  <c r="M276" i="70" s="1"/>
  <c r="K276" i="70"/>
  <c r="J276" i="70"/>
  <c r="Q275" i="70"/>
  <c r="R275" i="70" s="1"/>
  <c r="P275" i="70"/>
  <c r="N275" i="70"/>
  <c r="O275" i="70" s="1"/>
  <c r="L275" i="70"/>
  <c r="M275" i="70" s="1"/>
  <c r="K275" i="70"/>
  <c r="J275" i="70"/>
  <c r="Q274" i="70"/>
  <c r="R274" i="70" s="1"/>
  <c r="P274" i="70"/>
  <c r="N274" i="70"/>
  <c r="O274" i="70" s="1"/>
  <c r="L274" i="70"/>
  <c r="M274" i="70" s="1"/>
  <c r="K274" i="70"/>
  <c r="J274" i="70"/>
  <c r="Q273" i="70"/>
  <c r="R273" i="70" s="1"/>
  <c r="P273" i="70"/>
  <c r="N273" i="70"/>
  <c r="O273" i="70" s="1"/>
  <c r="L273" i="70"/>
  <c r="M273" i="70" s="1"/>
  <c r="K273" i="70"/>
  <c r="J273" i="70"/>
  <c r="Q272" i="70"/>
  <c r="R272" i="70" s="1"/>
  <c r="P272" i="70"/>
  <c r="N272" i="70"/>
  <c r="O272" i="70" s="1"/>
  <c r="L272" i="70"/>
  <c r="M272" i="70" s="1"/>
  <c r="K272" i="70"/>
  <c r="J272" i="70"/>
  <c r="Q271" i="70"/>
  <c r="R271" i="70" s="1"/>
  <c r="P271" i="70"/>
  <c r="N271" i="70"/>
  <c r="O271" i="70" s="1"/>
  <c r="L271" i="70"/>
  <c r="M271" i="70" s="1"/>
  <c r="K271" i="70"/>
  <c r="J271" i="70"/>
  <c r="Q270" i="70"/>
  <c r="R270" i="70" s="1"/>
  <c r="P270" i="70"/>
  <c r="N270" i="70"/>
  <c r="O270" i="70" s="1"/>
  <c r="L270" i="70"/>
  <c r="M270" i="70" s="1"/>
  <c r="K270" i="70"/>
  <c r="J270" i="70"/>
  <c r="Q269" i="70"/>
  <c r="R269" i="70" s="1"/>
  <c r="P269" i="70"/>
  <c r="N269" i="70"/>
  <c r="O269" i="70" s="1"/>
  <c r="L269" i="70"/>
  <c r="M269" i="70" s="1"/>
  <c r="K269" i="70"/>
  <c r="J269" i="70"/>
  <c r="Q268" i="70"/>
  <c r="R268" i="70" s="1"/>
  <c r="P268" i="70"/>
  <c r="N268" i="70"/>
  <c r="O268" i="70" s="1"/>
  <c r="L268" i="70"/>
  <c r="M268" i="70" s="1"/>
  <c r="K268" i="70"/>
  <c r="J268" i="70"/>
  <c r="Q267" i="70"/>
  <c r="R267" i="70" s="1"/>
  <c r="P267" i="70"/>
  <c r="N267" i="70"/>
  <c r="O267" i="70" s="1"/>
  <c r="L267" i="70"/>
  <c r="M267" i="70" s="1"/>
  <c r="K267" i="70"/>
  <c r="J267" i="70"/>
  <c r="Q266" i="70"/>
  <c r="R266" i="70" s="1"/>
  <c r="P266" i="70"/>
  <c r="N266" i="70"/>
  <c r="O266" i="70" s="1"/>
  <c r="L266" i="70"/>
  <c r="M266" i="70" s="1"/>
  <c r="K266" i="70"/>
  <c r="J266" i="70"/>
  <c r="Q265" i="70"/>
  <c r="R265" i="70" s="1"/>
  <c r="P265" i="70"/>
  <c r="N265" i="70"/>
  <c r="O265" i="70" s="1"/>
  <c r="L265" i="70"/>
  <c r="M265" i="70" s="1"/>
  <c r="K265" i="70"/>
  <c r="J265" i="70"/>
  <c r="Q264" i="70"/>
  <c r="R264" i="70" s="1"/>
  <c r="P264" i="70"/>
  <c r="N264" i="70"/>
  <c r="O264" i="70" s="1"/>
  <c r="L264" i="70"/>
  <c r="M264" i="70" s="1"/>
  <c r="K264" i="70"/>
  <c r="J264" i="70"/>
  <c r="Q263" i="70"/>
  <c r="R263" i="70" s="1"/>
  <c r="P263" i="70"/>
  <c r="N263" i="70"/>
  <c r="O263" i="70" s="1"/>
  <c r="L263" i="70"/>
  <c r="M263" i="70" s="1"/>
  <c r="K263" i="70"/>
  <c r="J263" i="70"/>
  <c r="R262" i="70"/>
  <c r="Q262" i="70"/>
  <c r="P262" i="70"/>
  <c r="N262" i="70"/>
  <c r="O262" i="70" s="1"/>
  <c r="L262" i="70"/>
  <c r="M262" i="70" s="1"/>
  <c r="K262" i="70"/>
  <c r="J262" i="70"/>
  <c r="Q261" i="70"/>
  <c r="R261" i="70" s="1"/>
  <c r="P261" i="70"/>
  <c r="N261" i="70"/>
  <c r="O261" i="70" s="1"/>
  <c r="L261" i="70"/>
  <c r="M261" i="70" s="1"/>
  <c r="K261" i="70"/>
  <c r="J261" i="70"/>
  <c r="Q260" i="70"/>
  <c r="R260" i="70" s="1"/>
  <c r="P260" i="70"/>
  <c r="N260" i="70"/>
  <c r="O260" i="70" s="1"/>
  <c r="L260" i="70"/>
  <c r="M260" i="70" s="1"/>
  <c r="K260" i="70"/>
  <c r="J260" i="70"/>
  <c r="Q259" i="70"/>
  <c r="R259" i="70" s="1"/>
  <c r="P259" i="70"/>
  <c r="N259" i="70"/>
  <c r="O259" i="70" s="1"/>
  <c r="L259" i="70"/>
  <c r="M259" i="70" s="1"/>
  <c r="K259" i="70"/>
  <c r="J259" i="70"/>
  <c r="Q258" i="70"/>
  <c r="R258" i="70" s="1"/>
  <c r="P258" i="70"/>
  <c r="N258" i="70"/>
  <c r="O258" i="70" s="1"/>
  <c r="L258" i="70"/>
  <c r="M258" i="70" s="1"/>
  <c r="K258" i="70"/>
  <c r="J258" i="70"/>
  <c r="Q257" i="70"/>
  <c r="R257" i="70" s="1"/>
  <c r="P257" i="70"/>
  <c r="N257" i="70"/>
  <c r="O257" i="70" s="1"/>
  <c r="L257" i="70"/>
  <c r="M257" i="70" s="1"/>
  <c r="K257" i="70"/>
  <c r="J257" i="70"/>
  <c r="Q256" i="70"/>
  <c r="R256" i="70" s="1"/>
  <c r="P256" i="70"/>
  <c r="N256" i="70"/>
  <c r="O256" i="70" s="1"/>
  <c r="L256" i="70"/>
  <c r="M256" i="70" s="1"/>
  <c r="K256" i="70"/>
  <c r="J256" i="70"/>
  <c r="Q255" i="70"/>
  <c r="R255" i="70" s="1"/>
  <c r="P255" i="70"/>
  <c r="N255" i="70"/>
  <c r="O255" i="70" s="1"/>
  <c r="L255" i="70"/>
  <c r="M255" i="70" s="1"/>
  <c r="K255" i="70"/>
  <c r="J255" i="70"/>
  <c r="Q254" i="70"/>
  <c r="R254" i="70" s="1"/>
  <c r="P254" i="70"/>
  <c r="N254" i="70"/>
  <c r="O254" i="70" s="1"/>
  <c r="L254" i="70"/>
  <c r="M254" i="70" s="1"/>
  <c r="K254" i="70"/>
  <c r="J254" i="70"/>
  <c r="Q253" i="70"/>
  <c r="R253" i="70" s="1"/>
  <c r="P253" i="70"/>
  <c r="N253" i="70"/>
  <c r="O253" i="70" s="1"/>
  <c r="L253" i="70"/>
  <c r="M253" i="70" s="1"/>
  <c r="K253" i="70"/>
  <c r="J253" i="70"/>
  <c r="Q252" i="70"/>
  <c r="R252" i="70" s="1"/>
  <c r="P252" i="70"/>
  <c r="N252" i="70"/>
  <c r="O252" i="70" s="1"/>
  <c r="L252" i="70"/>
  <c r="M252" i="70" s="1"/>
  <c r="K252" i="70"/>
  <c r="J252" i="70"/>
  <c r="Q251" i="70"/>
  <c r="R251" i="70" s="1"/>
  <c r="P251" i="70"/>
  <c r="N251" i="70"/>
  <c r="O251" i="70" s="1"/>
  <c r="L251" i="70"/>
  <c r="M251" i="70" s="1"/>
  <c r="K251" i="70"/>
  <c r="J251" i="70"/>
  <c r="Q250" i="70"/>
  <c r="R250" i="70" s="1"/>
  <c r="P250" i="70"/>
  <c r="N250" i="70"/>
  <c r="O250" i="70" s="1"/>
  <c r="L250" i="70"/>
  <c r="M250" i="70" s="1"/>
  <c r="K250" i="70"/>
  <c r="J250" i="70"/>
  <c r="Q249" i="70"/>
  <c r="R249" i="70" s="1"/>
  <c r="P249" i="70"/>
  <c r="N249" i="70"/>
  <c r="O249" i="70" s="1"/>
  <c r="L249" i="70"/>
  <c r="M249" i="70" s="1"/>
  <c r="K249" i="70"/>
  <c r="J249" i="70"/>
  <c r="Q248" i="70"/>
  <c r="R248" i="70" s="1"/>
  <c r="P248" i="70"/>
  <c r="N248" i="70"/>
  <c r="O248" i="70" s="1"/>
  <c r="L248" i="70"/>
  <c r="M248" i="70" s="1"/>
  <c r="K248" i="70"/>
  <c r="J248" i="70"/>
  <c r="Q247" i="70"/>
  <c r="R247" i="70" s="1"/>
  <c r="P247" i="70"/>
  <c r="N247" i="70"/>
  <c r="O247" i="70" s="1"/>
  <c r="L247" i="70"/>
  <c r="M247" i="70" s="1"/>
  <c r="K247" i="70"/>
  <c r="J247" i="70"/>
  <c r="Q246" i="70"/>
  <c r="R246" i="70" s="1"/>
  <c r="P246" i="70"/>
  <c r="N246" i="70"/>
  <c r="O246" i="70" s="1"/>
  <c r="L246" i="70"/>
  <c r="M246" i="70" s="1"/>
  <c r="K246" i="70"/>
  <c r="J246" i="70"/>
  <c r="Q245" i="70"/>
  <c r="R245" i="70" s="1"/>
  <c r="P245" i="70"/>
  <c r="N245" i="70"/>
  <c r="O245" i="70" s="1"/>
  <c r="L245" i="70"/>
  <c r="M245" i="70" s="1"/>
  <c r="K245" i="70"/>
  <c r="J245" i="70"/>
  <c r="Q244" i="70"/>
  <c r="R244" i="70" s="1"/>
  <c r="P244" i="70"/>
  <c r="N244" i="70"/>
  <c r="O244" i="70" s="1"/>
  <c r="L244" i="70"/>
  <c r="M244" i="70" s="1"/>
  <c r="K244" i="70"/>
  <c r="J244" i="70"/>
  <c r="Q243" i="70"/>
  <c r="R243" i="70" s="1"/>
  <c r="P243" i="70"/>
  <c r="N243" i="70"/>
  <c r="O243" i="70" s="1"/>
  <c r="L243" i="70"/>
  <c r="M243" i="70" s="1"/>
  <c r="K243" i="70"/>
  <c r="J243" i="70"/>
  <c r="Q242" i="70"/>
  <c r="R242" i="70" s="1"/>
  <c r="P242" i="70"/>
  <c r="N242" i="70"/>
  <c r="O242" i="70" s="1"/>
  <c r="L242" i="70"/>
  <c r="M242" i="70" s="1"/>
  <c r="K242" i="70"/>
  <c r="J242" i="70"/>
  <c r="R241" i="70"/>
  <c r="Q241" i="70"/>
  <c r="P241" i="70"/>
  <c r="N241" i="70"/>
  <c r="O241" i="70" s="1"/>
  <c r="L241" i="70"/>
  <c r="M241" i="70" s="1"/>
  <c r="K241" i="70"/>
  <c r="J241" i="70"/>
  <c r="Q240" i="70"/>
  <c r="R240" i="70" s="1"/>
  <c r="P240" i="70"/>
  <c r="N240" i="70"/>
  <c r="O240" i="70" s="1"/>
  <c r="L240" i="70"/>
  <c r="M240" i="70" s="1"/>
  <c r="K240" i="70"/>
  <c r="J240" i="70"/>
  <c r="Q239" i="70"/>
  <c r="R239" i="70" s="1"/>
  <c r="P239" i="70"/>
  <c r="N239" i="70"/>
  <c r="O239" i="70" s="1"/>
  <c r="L239" i="70"/>
  <c r="M239" i="70" s="1"/>
  <c r="K239" i="70"/>
  <c r="J239" i="70"/>
  <c r="Q238" i="70"/>
  <c r="R238" i="70" s="1"/>
  <c r="P238" i="70"/>
  <c r="N238" i="70"/>
  <c r="O238" i="70" s="1"/>
  <c r="L238" i="70"/>
  <c r="M238" i="70" s="1"/>
  <c r="K238" i="70"/>
  <c r="J238" i="70"/>
  <c r="Q237" i="70"/>
  <c r="R237" i="70" s="1"/>
  <c r="P237" i="70"/>
  <c r="N237" i="70"/>
  <c r="O237" i="70" s="1"/>
  <c r="L237" i="70"/>
  <c r="M237" i="70" s="1"/>
  <c r="K237" i="70"/>
  <c r="J237" i="70"/>
  <c r="Q236" i="70"/>
  <c r="R236" i="70" s="1"/>
  <c r="P236" i="70"/>
  <c r="N236" i="70"/>
  <c r="O236" i="70" s="1"/>
  <c r="L236" i="70"/>
  <c r="M236" i="70" s="1"/>
  <c r="K236" i="70"/>
  <c r="J236" i="70"/>
  <c r="Q235" i="70"/>
  <c r="R235" i="70" s="1"/>
  <c r="P235" i="70"/>
  <c r="N235" i="70"/>
  <c r="O235" i="70" s="1"/>
  <c r="L235" i="70"/>
  <c r="M235" i="70" s="1"/>
  <c r="K235" i="70"/>
  <c r="J235" i="70"/>
  <c r="Q234" i="70"/>
  <c r="R234" i="70" s="1"/>
  <c r="P234" i="70"/>
  <c r="N234" i="70"/>
  <c r="O234" i="70" s="1"/>
  <c r="L234" i="70"/>
  <c r="M234" i="70" s="1"/>
  <c r="K234" i="70"/>
  <c r="J234" i="70"/>
  <c r="Q233" i="70"/>
  <c r="R233" i="70" s="1"/>
  <c r="P233" i="70"/>
  <c r="N233" i="70"/>
  <c r="O233" i="70" s="1"/>
  <c r="L233" i="70"/>
  <c r="M233" i="70" s="1"/>
  <c r="K233" i="70"/>
  <c r="J233" i="70"/>
  <c r="Q232" i="70"/>
  <c r="R232" i="70" s="1"/>
  <c r="P232" i="70"/>
  <c r="N232" i="70"/>
  <c r="O232" i="70" s="1"/>
  <c r="L232" i="70"/>
  <c r="M232" i="70" s="1"/>
  <c r="K232" i="70"/>
  <c r="J232" i="70"/>
  <c r="Q231" i="70"/>
  <c r="R231" i="70" s="1"/>
  <c r="P231" i="70"/>
  <c r="N231" i="70"/>
  <c r="O231" i="70" s="1"/>
  <c r="L231" i="70"/>
  <c r="M231" i="70" s="1"/>
  <c r="K231" i="70"/>
  <c r="J231" i="70"/>
  <c r="Q230" i="70"/>
  <c r="R230" i="70" s="1"/>
  <c r="P230" i="70"/>
  <c r="N230" i="70"/>
  <c r="O230" i="70" s="1"/>
  <c r="L230" i="70"/>
  <c r="M230" i="70" s="1"/>
  <c r="K230" i="70"/>
  <c r="J230" i="70"/>
  <c r="Q229" i="70"/>
  <c r="R229" i="70" s="1"/>
  <c r="P229" i="70"/>
  <c r="N229" i="70"/>
  <c r="O229" i="70" s="1"/>
  <c r="L229" i="70"/>
  <c r="M229" i="70" s="1"/>
  <c r="K229" i="70"/>
  <c r="J229" i="70"/>
  <c r="Q228" i="70"/>
  <c r="R228" i="70" s="1"/>
  <c r="P228" i="70"/>
  <c r="N228" i="70"/>
  <c r="O228" i="70" s="1"/>
  <c r="L228" i="70"/>
  <c r="M228" i="70" s="1"/>
  <c r="K228" i="70"/>
  <c r="J228" i="70"/>
  <c r="Q227" i="70"/>
  <c r="R227" i="70" s="1"/>
  <c r="P227" i="70"/>
  <c r="N227" i="70"/>
  <c r="O227" i="70" s="1"/>
  <c r="L227" i="70"/>
  <c r="M227" i="70" s="1"/>
  <c r="K227" i="70"/>
  <c r="J227" i="70"/>
  <c r="Q226" i="70"/>
  <c r="R226" i="70" s="1"/>
  <c r="P226" i="70"/>
  <c r="N226" i="70"/>
  <c r="O226" i="70" s="1"/>
  <c r="L226" i="70"/>
  <c r="M226" i="70" s="1"/>
  <c r="K226" i="70"/>
  <c r="J226" i="70"/>
  <c r="Q225" i="70"/>
  <c r="R225" i="70" s="1"/>
  <c r="P225" i="70"/>
  <c r="N225" i="70"/>
  <c r="O225" i="70" s="1"/>
  <c r="L225" i="70"/>
  <c r="M225" i="70" s="1"/>
  <c r="K225" i="70"/>
  <c r="J225" i="70"/>
  <c r="Q224" i="70"/>
  <c r="R224" i="70" s="1"/>
  <c r="P224" i="70"/>
  <c r="N224" i="70"/>
  <c r="O224" i="70" s="1"/>
  <c r="L224" i="70"/>
  <c r="M224" i="70" s="1"/>
  <c r="K224" i="70"/>
  <c r="J224" i="70"/>
  <c r="Q223" i="70"/>
  <c r="R223" i="70" s="1"/>
  <c r="P223" i="70"/>
  <c r="N223" i="70"/>
  <c r="O223" i="70" s="1"/>
  <c r="L223" i="70"/>
  <c r="M223" i="70" s="1"/>
  <c r="K223" i="70"/>
  <c r="J223" i="70"/>
  <c r="Q222" i="70"/>
  <c r="R222" i="70" s="1"/>
  <c r="P222" i="70"/>
  <c r="N222" i="70"/>
  <c r="O222" i="70" s="1"/>
  <c r="L222" i="70"/>
  <c r="M222" i="70" s="1"/>
  <c r="K222" i="70"/>
  <c r="J222" i="70"/>
  <c r="Q221" i="70"/>
  <c r="R221" i="70" s="1"/>
  <c r="P221" i="70"/>
  <c r="N221" i="70"/>
  <c r="O221" i="70" s="1"/>
  <c r="L221" i="70"/>
  <c r="M221" i="70" s="1"/>
  <c r="K221" i="70"/>
  <c r="J221" i="70"/>
  <c r="Q220" i="70"/>
  <c r="R220" i="70" s="1"/>
  <c r="P220" i="70"/>
  <c r="N220" i="70"/>
  <c r="O220" i="70" s="1"/>
  <c r="L220" i="70"/>
  <c r="M220" i="70" s="1"/>
  <c r="K220" i="70"/>
  <c r="J220" i="70"/>
  <c r="Q219" i="70"/>
  <c r="R219" i="70" s="1"/>
  <c r="P219" i="70"/>
  <c r="N219" i="70"/>
  <c r="O219" i="70" s="1"/>
  <c r="L219" i="70"/>
  <c r="M219" i="70" s="1"/>
  <c r="K219" i="70"/>
  <c r="J219" i="70"/>
  <c r="Q218" i="70"/>
  <c r="R218" i="70" s="1"/>
  <c r="P218" i="70"/>
  <c r="N218" i="70"/>
  <c r="O218" i="70" s="1"/>
  <c r="L218" i="70"/>
  <c r="M218" i="70" s="1"/>
  <c r="K218" i="70"/>
  <c r="J218" i="70"/>
  <c r="Q217" i="70"/>
  <c r="R217" i="70" s="1"/>
  <c r="P217" i="70"/>
  <c r="N217" i="70"/>
  <c r="O217" i="70" s="1"/>
  <c r="L217" i="70"/>
  <c r="M217" i="70" s="1"/>
  <c r="K217" i="70"/>
  <c r="J217" i="70"/>
  <c r="Q216" i="70"/>
  <c r="R216" i="70" s="1"/>
  <c r="P216" i="70"/>
  <c r="N216" i="70"/>
  <c r="O216" i="70" s="1"/>
  <c r="L216" i="70"/>
  <c r="M216" i="70" s="1"/>
  <c r="K216" i="70"/>
  <c r="J216" i="70"/>
  <c r="Q215" i="70"/>
  <c r="R215" i="70" s="1"/>
  <c r="P215" i="70"/>
  <c r="N215" i="70"/>
  <c r="O215" i="70" s="1"/>
  <c r="L215" i="70"/>
  <c r="M215" i="70" s="1"/>
  <c r="K215" i="70"/>
  <c r="J215" i="70"/>
  <c r="Q214" i="70"/>
  <c r="R214" i="70" s="1"/>
  <c r="P214" i="70"/>
  <c r="N214" i="70"/>
  <c r="O214" i="70" s="1"/>
  <c r="L214" i="70"/>
  <c r="M214" i="70" s="1"/>
  <c r="K214" i="70"/>
  <c r="J214" i="70"/>
  <c r="Q213" i="70"/>
  <c r="R213" i="70" s="1"/>
  <c r="P213" i="70"/>
  <c r="N213" i="70"/>
  <c r="O213" i="70" s="1"/>
  <c r="L213" i="70"/>
  <c r="M213" i="70" s="1"/>
  <c r="K213" i="70"/>
  <c r="J213" i="70"/>
  <c r="Q212" i="70"/>
  <c r="R212" i="70" s="1"/>
  <c r="P212" i="70"/>
  <c r="N212" i="70"/>
  <c r="O212" i="70" s="1"/>
  <c r="L212" i="70"/>
  <c r="M212" i="70" s="1"/>
  <c r="K212" i="70"/>
  <c r="J212" i="70"/>
  <c r="Q211" i="70"/>
  <c r="R211" i="70" s="1"/>
  <c r="P211" i="70"/>
  <c r="N211" i="70"/>
  <c r="O211" i="70" s="1"/>
  <c r="L211" i="70"/>
  <c r="M211" i="70" s="1"/>
  <c r="K211" i="70"/>
  <c r="J211" i="70"/>
  <c r="Q210" i="70"/>
  <c r="R210" i="70" s="1"/>
  <c r="P210" i="70"/>
  <c r="N210" i="70"/>
  <c r="O210" i="70" s="1"/>
  <c r="L210" i="70"/>
  <c r="M210" i="70" s="1"/>
  <c r="K210" i="70"/>
  <c r="J210" i="70"/>
  <c r="Q209" i="70"/>
  <c r="R209" i="70" s="1"/>
  <c r="P209" i="70"/>
  <c r="N209" i="70"/>
  <c r="O209" i="70" s="1"/>
  <c r="L209" i="70"/>
  <c r="M209" i="70" s="1"/>
  <c r="K209" i="70"/>
  <c r="J209" i="70"/>
  <c r="Q208" i="70"/>
  <c r="R208" i="70" s="1"/>
  <c r="P208" i="70"/>
  <c r="N208" i="70"/>
  <c r="O208" i="70" s="1"/>
  <c r="L208" i="70"/>
  <c r="M208" i="70" s="1"/>
  <c r="K208" i="70"/>
  <c r="J208" i="70"/>
  <c r="Q207" i="70"/>
  <c r="R207" i="70" s="1"/>
  <c r="P207" i="70"/>
  <c r="N207" i="70"/>
  <c r="O207" i="70" s="1"/>
  <c r="L207" i="70"/>
  <c r="M207" i="70" s="1"/>
  <c r="K207" i="70"/>
  <c r="J207" i="70"/>
  <c r="Q206" i="70"/>
  <c r="R206" i="70" s="1"/>
  <c r="P206" i="70"/>
  <c r="N206" i="70"/>
  <c r="O206" i="70" s="1"/>
  <c r="L206" i="70"/>
  <c r="M206" i="70" s="1"/>
  <c r="K206" i="70"/>
  <c r="J206" i="70"/>
  <c r="Q205" i="70"/>
  <c r="R205" i="70" s="1"/>
  <c r="P205" i="70"/>
  <c r="N205" i="70"/>
  <c r="O205" i="70" s="1"/>
  <c r="L205" i="70"/>
  <c r="M205" i="70" s="1"/>
  <c r="K205" i="70"/>
  <c r="J205" i="70"/>
  <c r="Q204" i="70"/>
  <c r="R204" i="70" s="1"/>
  <c r="P204" i="70"/>
  <c r="N204" i="70"/>
  <c r="O204" i="70" s="1"/>
  <c r="L204" i="70"/>
  <c r="M204" i="70" s="1"/>
  <c r="K204" i="70"/>
  <c r="J204" i="70"/>
  <c r="Q203" i="70"/>
  <c r="R203" i="70" s="1"/>
  <c r="P203" i="70"/>
  <c r="N203" i="70"/>
  <c r="O203" i="70" s="1"/>
  <c r="L203" i="70"/>
  <c r="M203" i="70" s="1"/>
  <c r="K203" i="70"/>
  <c r="J203" i="70"/>
  <c r="Q202" i="70"/>
  <c r="R202" i="70" s="1"/>
  <c r="P202" i="70"/>
  <c r="N202" i="70"/>
  <c r="O202" i="70" s="1"/>
  <c r="L202" i="70"/>
  <c r="M202" i="70" s="1"/>
  <c r="K202" i="70"/>
  <c r="J202" i="70"/>
  <c r="Q201" i="70"/>
  <c r="R201" i="70" s="1"/>
  <c r="P201" i="70"/>
  <c r="N201" i="70"/>
  <c r="O201" i="70" s="1"/>
  <c r="L201" i="70"/>
  <c r="M201" i="70" s="1"/>
  <c r="K201" i="70"/>
  <c r="J201" i="70"/>
  <c r="Q200" i="70"/>
  <c r="R200" i="70" s="1"/>
  <c r="P200" i="70"/>
  <c r="N200" i="70"/>
  <c r="O200" i="70" s="1"/>
  <c r="L200" i="70"/>
  <c r="M200" i="70" s="1"/>
  <c r="K200" i="70"/>
  <c r="J200" i="70"/>
  <c r="Q199" i="70"/>
  <c r="R199" i="70" s="1"/>
  <c r="P199" i="70"/>
  <c r="N199" i="70"/>
  <c r="O199" i="70" s="1"/>
  <c r="L199" i="70"/>
  <c r="M199" i="70" s="1"/>
  <c r="K199" i="70"/>
  <c r="J199" i="70"/>
  <c r="Q198" i="70"/>
  <c r="R198" i="70" s="1"/>
  <c r="P198" i="70"/>
  <c r="N198" i="70"/>
  <c r="O198" i="70" s="1"/>
  <c r="L198" i="70"/>
  <c r="M198" i="70" s="1"/>
  <c r="K198" i="70"/>
  <c r="J198" i="70"/>
  <c r="Q197" i="70"/>
  <c r="R197" i="70" s="1"/>
  <c r="P197" i="70"/>
  <c r="N197" i="70"/>
  <c r="O197" i="70" s="1"/>
  <c r="L197" i="70"/>
  <c r="M197" i="70" s="1"/>
  <c r="K197" i="70"/>
  <c r="J197" i="70"/>
  <c r="Q196" i="70"/>
  <c r="R196" i="70" s="1"/>
  <c r="P196" i="70"/>
  <c r="N196" i="70"/>
  <c r="O196" i="70" s="1"/>
  <c r="L196" i="70"/>
  <c r="M196" i="70" s="1"/>
  <c r="K196" i="70"/>
  <c r="J196" i="70"/>
  <c r="Q195" i="70"/>
  <c r="R195" i="70" s="1"/>
  <c r="P195" i="70"/>
  <c r="N195" i="70"/>
  <c r="O195" i="70" s="1"/>
  <c r="L195" i="70"/>
  <c r="M195" i="70" s="1"/>
  <c r="K195" i="70"/>
  <c r="J195" i="70"/>
  <c r="Q194" i="70"/>
  <c r="R194" i="70" s="1"/>
  <c r="P194" i="70"/>
  <c r="N194" i="70"/>
  <c r="O194" i="70" s="1"/>
  <c r="L194" i="70"/>
  <c r="M194" i="70" s="1"/>
  <c r="K194" i="70"/>
  <c r="J194" i="70"/>
  <c r="Q193" i="70"/>
  <c r="R193" i="70" s="1"/>
  <c r="P193" i="70"/>
  <c r="N193" i="70"/>
  <c r="O193" i="70" s="1"/>
  <c r="L193" i="70"/>
  <c r="M193" i="70" s="1"/>
  <c r="K193" i="70"/>
  <c r="J193" i="70"/>
  <c r="Q192" i="70"/>
  <c r="R192" i="70" s="1"/>
  <c r="P192" i="70"/>
  <c r="N192" i="70"/>
  <c r="O192" i="70" s="1"/>
  <c r="L192" i="70"/>
  <c r="M192" i="70" s="1"/>
  <c r="K192" i="70"/>
  <c r="J192" i="70"/>
  <c r="Q191" i="70"/>
  <c r="R191" i="70" s="1"/>
  <c r="P191" i="70"/>
  <c r="N191" i="70"/>
  <c r="O191" i="70" s="1"/>
  <c r="L191" i="70"/>
  <c r="M191" i="70" s="1"/>
  <c r="K191" i="70"/>
  <c r="J191" i="70"/>
  <c r="Q190" i="70"/>
  <c r="R190" i="70" s="1"/>
  <c r="P190" i="70"/>
  <c r="N190" i="70"/>
  <c r="O190" i="70" s="1"/>
  <c r="L190" i="70"/>
  <c r="M190" i="70" s="1"/>
  <c r="K190" i="70"/>
  <c r="J190" i="70"/>
  <c r="Q189" i="70"/>
  <c r="R189" i="70" s="1"/>
  <c r="P189" i="70"/>
  <c r="N189" i="70"/>
  <c r="O189" i="70" s="1"/>
  <c r="L189" i="70"/>
  <c r="M189" i="70" s="1"/>
  <c r="K189" i="70"/>
  <c r="J189" i="70"/>
  <c r="Q188" i="70"/>
  <c r="R188" i="70" s="1"/>
  <c r="P188" i="70"/>
  <c r="N188" i="70"/>
  <c r="O188" i="70" s="1"/>
  <c r="L188" i="70"/>
  <c r="M188" i="70" s="1"/>
  <c r="K188" i="70"/>
  <c r="J188" i="70"/>
  <c r="Q187" i="70"/>
  <c r="R187" i="70" s="1"/>
  <c r="P187" i="70"/>
  <c r="N187" i="70"/>
  <c r="O187" i="70" s="1"/>
  <c r="L187" i="70"/>
  <c r="M187" i="70" s="1"/>
  <c r="K187" i="70"/>
  <c r="J187" i="70"/>
  <c r="Q186" i="70"/>
  <c r="R186" i="70" s="1"/>
  <c r="P186" i="70"/>
  <c r="N186" i="70"/>
  <c r="O186" i="70" s="1"/>
  <c r="L186" i="70"/>
  <c r="M186" i="70" s="1"/>
  <c r="K186" i="70"/>
  <c r="J186" i="70"/>
  <c r="Q185" i="70"/>
  <c r="R185" i="70" s="1"/>
  <c r="P185" i="70"/>
  <c r="N185" i="70"/>
  <c r="O185" i="70" s="1"/>
  <c r="L185" i="70"/>
  <c r="M185" i="70" s="1"/>
  <c r="K185" i="70"/>
  <c r="J185" i="70"/>
  <c r="Q184" i="70"/>
  <c r="R184" i="70" s="1"/>
  <c r="P184" i="70"/>
  <c r="N184" i="70"/>
  <c r="O184" i="70" s="1"/>
  <c r="L184" i="70"/>
  <c r="M184" i="70" s="1"/>
  <c r="K184" i="70"/>
  <c r="J184" i="70"/>
  <c r="Q183" i="70"/>
  <c r="R183" i="70" s="1"/>
  <c r="P183" i="70"/>
  <c r="N183" i="70"/>
  <c r="O183" i="70" s="1"/>
  <c r="L183" i="70"/>
  <c r="M183" i="70" s="1"/>
  <c r="K183" i="70"/>
  <c r="J183" i="70"/>
  <c r="Q182" i="70"/>
  <c r="R182" i="70" s="1"/>
  <c r="P182" i="70"/>
  <c r="N182" i="70"/>
  <c r="O182" i="70" s="1"/>
  <c r="L182" i="70"/>
  <c r="M182" i="70" s="1"/>
  <c r="K182" i="70"/>
  <c r="J182" i="70"/>
  <c r="Q181" i="70"/>
  <c r="R181" i="70" s="1"/>
  <c r="P181" i="70"/>
  <c r="N181" i="70"/>
  <c r="O181" i="70" s="1"/>
  <c r="L181" i="70"/>
  <c r="M181" i="70" s="1"/>
  <c r="K181" i="70"/>
  <c r="J181" i="70"/>
  <c r="Q180" i="70"/>
  <c r="R180" i="70" s="1"/>
  <c r="P180" i="70"/>
  <c r="N180" i="70"/>
  <c r="O180" i="70" s="1"/>
  <c r="L180" i="70"/>
  <c r="M180" i="70" s="1"/>
  <c r="K180" i="70"/>
  <c r="J180" i="70"/>
  <c r="Q179" i="70"/>
  <c r="R179" i="70" s="1"/>
  <c r="P179" i="70"/>
  <c r="N179" i="70"/>
  <c r="O179" i="70" s="1"/>
  <c r="L179" i="70"/>
  <c r="M179" i="70" s="1"/>
  <c r="K179" i="70"/>
  <c r="J179" i="70"/>
  <c r="Q178" i="70"/>
  <c r="R178" i="70" s="1"/>
  <c r="P178" i="70"/>
  <c r="N178" i="70"/>
  <c r="O178" i="70" s="1"/>
  <c r="L178" i="70"/>
  <c r="M178" i="70" s="1"/>
  <c r="K178" i="70"/>
  <c r="J178" i="70"/>
  <c r="Q177" i="70"/>
  <c r="R177" i="70" s="1"/>
  <c r="P177" i="70"/>
  <c r="N177" i="70"/>
  <c r="O177" i="70" s="1"/>
  <c r="L177" i="70"/>
  <c r="M177" i="70" s="1"/>
  <c r="K177" i="70"/>
  <c r="J177" i="70"/>
  <c r="Q176" i="70"/>
  <c r="R176" i="70" s="1"/>
  <c r="P176" i="70"/>
  <c r="N176" i="70"/>
  <c r="O176" i="70" s="1"/>
  <c r="L176" i="70"/>
  <c r="M176" i="70" s="1"/>
  <c r="K176" i="70"/>
  <c r="J176" i="70"/>
  <c r="Q175" i="70"/>
  <c r="R175" i="70" s="1"/>
  <c r="P175" i="70"/>
  <c r="N175" i="70"/>
  <c r="O175" i="70" s="1"/>
  <c r="L175" i="70"/>
  <c r="M175" i="70" s="1"/>
  <c r="K175" i="70"/>
  <c r="J175" i="70"/>
  <c r="Q174" i="70"/>
  <c r="R174" i="70" s="1"/>
  <c r="P174" i="70"/>
  <c r="N174" i="70"/>
  <c r="O174" i="70" s="1"/>
  <c r="L174" i="70"/>
  <c r="M174" i="70" s="1"/>
  <c r="K174" i="70"/>
  <c r="J174" i="70"/>
  <c r="R173" i="70"/>
  <c r="Q173" i="70"/>
  <c r="P173" i="70"/>
  <c r="N173" i="70"/>
  <c r="O173" i="70" s="1"/>
  <c r="L173" i="70"/>
  <c r="M173" i="70" s="1"/>
  <c r="K173" i="70"/>
  <c r="J173" i="70"/>
  <c r="Q172" i="70"/>
  <c r="R172" i="70" s="1"/>
  <c r="P172" i="70"/>
  <c r="N172" i="70"/>
  <c r="O172" i="70" s="1"/>
  <c r="L172" i="70"/>
  <c r="M172" i="70" s="1"/>
  <c r="K172" i="70"/>
  <c r="J172" i="70"/>
  <c r="Q171" i="70"/>
  <c r="R171" i="70" s="1"/>
  <c r="P171" i="70"/>
  <c r="N171" i="70"/>
  <c r="O171" i="70" s="1"/>
  <c r="L171" i="70"/>
  <c r="M171" i="70" s="1"/>
  <c r="K171" i="70"/>
  <c r="J171" i="70"/>
  <c r="Q170" i="70"/>
  <c r="R170" i="70" s="1"/>
  <c r="P170" i="70"/>
  <c r="N170" i="70"/>
  <c r="O170" i="70" s="1"/>
  <c r="L170" i="70"/>
  <c r="M170" i="70" s="1"/>
  <c r="K170" i="70"/>
  <c r="J170" i="70"/>
  <c r="Q169" i="70"/>
  <c r="R169" i="70" s="1"/>
  <c r="P169" i="70"/>
  <c r="N169" i="70"/>
  <c r="O169" i="70" s="1"/>
  <c r="L169" i="70"/>
  <c r="M169" i="70" s="1"/>
  <c r="K169" i="70"/>
  <c r="J169" i="70"/>
  <c r="Q168" i="70"/>
  <c r="R168" i="70" s="1"/>
  <c r="P168" i="70"/>
  <c r="N168" i="70"/>
  <c r="O168" i="70" s="1"/>
  <c r="L168" i="70"/>
  <c r="M168" i="70" s="1"/>
  <c r="K168" i="70"/>
  <c r="J168" i="70"/>
  <c r="Q167" i="70"/>
  <c r="R167" i="70" s="1"/>
  <c r="P167" i="70"/>
  <c r="N167" i="70"/>
  <c r="O167" i="70" s="1"/>
  <c r="L167" i="70"/>
  <c r="M167" i="70" s="1"/>
  <c r="K167" i="70"/>
  <c r="J167" i="70"/>
  <c r="Q166" i="70"/>
  <c r="R166" i="70" s="1"/>
  <c r="P166" i="70"/>
  <c r="N166" i="70"/>
  <c r="O166" i="70" s="1"/>
  <c r="L166" i="70"/>
  <c r="M166" i="70" s="1"/>
  <c r="K166" i="70"/>
  <c r="J166" i="70"/>
  <c r="Q165" i="70"/>
  <c r="R165" i="70" s="1"/>
  <c r="P165" i="70"/>
  <c r="N165" i="70"/>
  <c r="O165" i="70" s="1"/>
  <c r="L165" i="70"/>
  <c r="M165" i="70" s="1"/>
  <c r="K165" i="70"/>
  <c r="J165" i="70"/>
  <c r="Q164" i="70"/>
  <c r="R164" i="70" s="1"/>
  <c r="P164" i="70"/>
  <c r="N164" i="70"/>
  <c r="O164" i="70" s="1"/>
  <c r="L164" i="70"/>
  <c r="M164" i="70" s="1"/>
  <c r="K164" i="70"/>
  <c r="J164" i="70"/>
  <c r="Q163" i="70"/>
  <c r="R163" i="70" s="1"/>
  <c r="P163" i="70"/>
  <c r="N163" i="70"/>
  <c r="O163" i="70" s="1"/>
  <c r="L163" i="70"/>
  <c r="M163" i="70" s="1"/>
  <c r="K163" i="70"/>
  <c r="J163" i="70"/>
  <c r="Q162" i="70"/>
  <c r="R162" i="70" s="1"/>
  <c r="P162" i="70"/>
  <c r="N162" i="70"/>
  <c r="O162" i="70" s="1"/>
  <c r="L162" i="70"/>
  <c r="M162" i="70" s="1"/>
  <c r="K162" i="70"/>
  <c r="J162" i="70"/>
  <c r="Q161" i="70"/>
  <c r="R161" i="70" s="1"/>
  <c r="P161" i="70"/>
  <c r="N161" i="70"/>
  <c r="O161" i="70" s="1"/>
  <c r="L161" i="70"/>
  <c r="M161" i="70" s="1"/>
  <c r="K161" i="70"/>
  <c r="J161" i="70"/>
  <c r="Q160" i="70"/>
  <c r="R160" i="70" s="1"/>
  <c r="P160" i="70"/>
  <c r="N160" i="70"/>
  <c r="O160" i="70" s="1"/>
  <c r="L160" i="70"/>
  <c r="M160" i="70" s="1"/>
  <c r="K160" i="70"/>
  <c r="J160" i="70"/>
  <c r="Q159" i="70"/>
  <c r="R159" i="70" s="1"/>
  <c r="P159" i="70"/>
  <c r="N159" i="70"/>
  <c r="O159" i="70" s="1"/>
  <c r="L159" i="70"/>
  <c r="M159" i="70" s="1"/>
  <c r="K159" i="70"/>
  <c r="J159" i="70"/>
  <c r="Q158" i="70"/>
  <c r="R158" i="70" s="1"/>
  <c r="P158" i="70"/>
  <c r="N158" i="70"/>
  <c r="O158" i="70" s="1"/>
  <c r="L158" i="70"/>
  <c r="M158" i="70" s="1"/>
  <c r="K158" i="70"/>
  <c r="J158" i="70"/>
  <c r="Q157" i="70"/>
  <c r="R157" i="70" s="1"/>
  <c r="P157" i="70"/>
  <c r="N157" i="70"/>
  <c r="O157" i="70" s="1"/>
  <c r="L157" i="70"/>
  <c r="M157" i="70" s="1"/>
  <c r="K157" i="70"/>
  <c r="J157" i="70"/>
  <c r="Q156" i="70"/>
  <c r="R156" i="70" s="1"/>
  <c r="P156" i="70"/>
  <c r="N156" i="70"/>
  <c r="O156" i="70" s="1"/>
  <c r="L156" i="70"/>
  <c r="M156" i="70" s="1"/>
  <c r="K156" i="70"/>
  <c r="J156" i="70"/>
  <c r="Q155" i="70"/>
  <c r="R155" i="70" s="1"/>
  <c r="P155" i="70"/>
  <c r="N155" i="70"/>
  <c r="O155" i="70" s="1"/>
  <c r="L155" i="70"/>
  <c r="M155" i="70" s="1"/>
  <c r="K155" i="70"/>
  <c r="J155" i="70"/>
  <c r="Q154" i="70"/>
  <c r="R154" i="70" s="1"/>
  <c r="P154" i="70"/>
  <c r="N154" i="70"/>
  <c r="O154" i="70" s="1"/>
  <c r="L154" i="70"/>
  <c r="M154" i="70" s="1"/>
  <c r="K154" i="70"/>
  <c r="J154" i="70"/>
  <c r="Q153" i="70"/>
  <c r="R153" i="70" s="1"/>
  <c r="P153" i="70"/>
  <c r="N153" i="70"/>
  <c r="O153" i="70" s="1"/>
  <c r="L153" i="70"/>
  <c r="M153" i="70" s="1"/>
  <c r="K153" i="70"/>
  <c r="J153" i="70"/>
  <c r="Q152" i="70"/>
  <c r="R152" i="70" s="1"/>
  <c r="P152" i="70"/>
  <c r="N152" i="70"/>
  <c r="O152" i="70" s="1"/>
  <c r="L152" i="70"/>
  <c r="M152" i="70" s="1"/>
  <c r="K152" i="70"/>
  <c r="J152" i="70"/>
  <c r="Q151" i="70"/>
  <c r="R151" i="70" s="1"/>
  <c r="P151" i="70"/>
  <c r="N151" i="70"/>
  <c r="O151" i="70" s="1"/>
  <c r="L151" i="70"/>
  <c r="M151" i="70" s="1"/>
  <c r="K151" i="70"/>
  <c r="J151" i="70"/>
  <c r="Q150" i="70"/>
  <c r="R150" i="70" s="1"/>
  <c r="P150" i="70"/>
  <c r="N150" i="70"/>
  <c r="O150" i="70" s="1"/>
  <c r="L150" i="70"/>
  <c r="M150" i="70" s="1"/>
  <c r="K150" i="70"/>
  <c r="J150" i="70"/>
  <c r="Q149" i="70"/>
  <c r="R149" i="70" s="1"/>
  <c r="P149" i="70"/>
  <c r="N149" i="70"/>
  <c r="O149" i="70" s="1"/>
  <c r="L149" i="70"/>
  <c r="M149" i="70" s="1"/>
  <c r="K149" i="70"/>
  <c r="J149" i="70"/>
  <c r="Q148" i="70"/>
  <c r="R148" i="70" s="1"/>
  <c r="P148" i="70"/>
  <c r="N148" i="70"/>
  <c r="O148" i="70" s="1"/>
  <c r="L148" i="70"/>
  <c r="M148" i="70" s="1"/>
  <c r="K148" i="70"/>
  <c r="J148" i="70"/>
  <c r="Q147" i="70"/>
  <c r="R147" i="70" s="1"/>
  <c r="P147" i="70"/>
  <c r="N147" i="70"/>
  <c r="O147" i="70" s="1"/>
  <c r="L147" i="70"/>
  <c r="M147" i="70" s="1"/>
  <c r="K147" i="70"/>
  <c r="J147" i="70"/>
  <c r="Q146" i="70"/>
  <c r="R146" i="70" s="1"/>
  <c r="P146" i="70"/>
  <c r="N146" i="70"/>
  <c r="O146" i="70" s="1"/>
  <c r="L146" i="70"/>
  <c r="M146" i="70" s="1"/>
  <c r="K146" i="70"/>
  <c r="J146" i="70"/>
  <c r="Q145" i="70"/>
  <c r="R145" i="70" s="1"/>
  <c r="P145" i="70"/>
  <c r="N145" i="70"/>
  <c r="O145" i="70" s="1"/>
  <c r="L145" i="70"/>
  <c r="M145" i="70" s="1"/>
  <c r="K145" i="70"/>
  <c r="J145" i="70"/>
  <c r="Q144" i="70"/>
  <c r="R144" i="70" s="1"/>
  <c r="P144" i="70"/>
  <c r="N144" i="70"/>
  <c r="O144" i="70" s="1"/>
  <c r="L144" i="70"/>
  <c r="M144" i="70" s="1"/>
  <c r="K144" i="70"/>
  <c r="J144" i="70"/>
  <c r="Q143" i="70"/>
  <c r="R143" i="70" s="1"/>
  <c r="P143" i="70"/>
  <c r="N143" i="70"/>
  <c r="O143" i="70" s="1"/>
  <c r="L143" i="70"/>
  <c r="M143" i="70" s="1"/>
  <c r="K143" i="70"/>
  <c r="J143" i="70"/>
  <c r="Q142" i="70"/>
  <c r="R142" i="70" s="1"/>
  <c r="P142" i="70"/>
  <c r="N142" i="70"/>
  <c r="O142" i="70" s="1"/>
  <c r="L142" i="70"/>
  <c r="M142" i="70" s="1"/>
  <c r="K142" i="70"/>
  <c r="J142" i="70"/>
  <c r="Q141" i="70"/>
  <c r="R141" i="70" s="1"/>
  <c r="P141" i="70"/>
  <c r="N141" i="70"/>
  <c r="O141" i="70" s="1"/>
  <c r="L141" i="70"/>
  <c r="M141" i="70" s="1"/>
  <c r="K141" i="70"/>
  <c r="J141" i="70"/>
  <c r="Q140" i="70"/>
  <c r="R140" i="70" s="1"/>
  <c r="P140" i="70"/>
  <c r="N140" i="70"/>
  <c r="O140" i="70" s="1"/>
  <c r="L140" i="70"/>
  <c r="M140" i="70" s="1"/>
  <c r="K140" i="70"/>
  <c r="J140" i="70"/>
  <c r="Q139" i="70"/>
  <c r="R139" i="70" s="1"/>
  <c r="P139" i="70"/>
  <c r="N139" i="70"/>
  <c r="O139" i="70" s="1"/>
  <c r="L139" i="70"/>
  <c r="M139" i="70" s="1"/>
  <c r="K139" i="70"/>
  <c r="J139" i="70"/>
  <c r="Q138" i="70"/>
  <c r="R138" i="70" s="1"/>
  <c r="P138" i="70"/>
  <c r="N138" i="70"/>
  <c r="O138" i="70" s="1"/>
  <c r="L138" i="70"/>
  <c r="M138" i="70" s="1"/>
  <c r="K138" i="70"/>
  <c r="J138" i="70"/>
  <c r="Q137" i="70"/>
  <c r="R137" i="70" s="1"/>
  <c r="P137" i="70"/>
  <c r="N137" i="70"/>
  <c r="O137" i="70" s="1"/>
  <c r="L137" i="70"/>
  <c r="M137" i="70" s="1"/>
  <c r="K137" i="70"/>
  <c r="J137" i="70"/>
  <c r="Q136" i="70"/>
  <c r="R136" i="70" s="1"/>
  <c r="P136" i="70"/>
  <c r="N136" i="70"/>
  <c r="O136" i="70" s="1"/>
  <c r="L136" i="70"/>
  <c r="M136" i="70" s="1"/>
  <c r="K136" i="70"/>
  <c r="J136" i="70"/>
  <c r="Q135" i="70"/>
  <c r="R135" i="70" s="1"/>
  <c r="P135" i="70"/>
  <c r="N135" i="70"/>
  <c r="O135" i="70" s="1"/>
  <c r="L135" i="70"/>
  <c r="M135" i="70" s="1"/>
  <c r="K135" i="70"/>
  <c r="J135" i="70"/>
  <c r="Q134" i="70"/>
  <c r="R134" i="70" s="1"/>
  <c r="P134" i="70"/>
  <c r="N134" i="70"/>
  <c r="O134" i="70" s="1"/>
  <c r="L134" i="70"/>
  <c r="M134" i="70" s="1"/>
  <c r="K134" i="70"/>
  <c r="J134" i="70"/>
  <c r="Q133" i="70"/>
  <c r="R133" i="70" s="1"/>
  <c r="P133" i="70"/>
  <c r="N133" i="70"/>
  <c r="O133" i="70" s="1"/>
  <c r="L133" i="70"/>
  <c r="M133" i="70" s="1"/>
  <c r="K133" i="70"/>
  <c r="J133" i="70"/>
  <c r="Q132" i="70"/>
  <c r="R132" i="70" s="1"/>
  <c r="P132" i="70"/>
  <c r="N132" i="70"/>
  <c r="O132" i="70" s="1"/>
  <c r="L132" i="70"/>
  <c r="M132" i="70" s="1"/>
  <c r="K132" i="70"/>
  <c r="J132" i="70"/>
  <c r="Q131" i="70"/>
  <c r="R131" i="70" s="1"/>
  <c r="P131" i="70"/>
  <c r="N131" i="70"/>
  <c r="O131" i="70" s="1"/>
  <c r="L131" i="70"/>
  <c r="M131" i="70" s="1"/>
  <c r="K131" i="70"/>
  <c r="J131" i="70"/>
  <c r="Q130" i="70"/>
  <c r="R130" i="70" s="1"/>
  <c r="P130" i="70"/>
  <c r="N130" i="70"/>
  <c r="O130" i="70" s="1"/>
  <c r="L130" i="70"/>
  <c r="M130" i="70" s="1"/>
  <c r="K130" i="70"/>
  <c r="J130" i="70"/>
  <c r="Q129" i="70"/>
  <c r="R129" i="70" s="1"/>
  <c r="P129" i="70"/>
  <c r="N129" i="70"/>
  <c r="O129" i="70" s="1"/>
  <c r="L129" i="70"/>
  <c r="M129" i="70" s="1"/>
  <c r="K129" i="70"/>
  <c r="J129" i="70"/>
  <c r="Q128" i="70"/>
  <c r="R128" i="70" s="1"/>
  <c r="P128" i="70"/>
  <c r="N128" i="70"/>
  <c r="O128" i="70" s="1"/>
  <c r="L128" i="70"/>
  <c r="M128" i="70" s="1"/>
  <c r="K128" i="70"/>
  <c r="J128" i="70"/>
  <c r="Q127" i="70"/>
  <c r="R127" i="70" s="1"/>
  <c r="P127" i="70"/>
  <c r="N127" i="70"/>
  <c r="O127" i="70" s="1"/>
  <c r="L127" i="70"/>
  <c r="M127" i="70" s="1"/>
  <c r="K127" i="70"/>
  <c r="J127" i="70"/>
  <c r="Q126" i="70"/>
  <c r="R126" i="70" s="1"/>
  <c r="P126" i="70"/>
  <c r="N126" i="70"/>
  <c r="O126" i="70" s="1"/>
  <c r="L126" i="70"/>
  <c r="M126" i="70" s="1"/>
  <c r="K126" i="70"/>
  <c r="J126" i="70"/>
  <c r="R125" i="70"/>
  <c r="Q125" i="70"/>
  <c r="P125" i="70"/>
  <c r="N125" i="70"/>
  <c r="O125" i="70" s="1"/>
  <c r="L125" i="70"/>
  <c r="M125" i="70" s="1"/>
  <c r="K125" i="70"/>
  <c r="J125" i="70"/>
  <c r="Q124" i="70"/>
  <c r="R124" i="70" s="1"/>
  <c r="P124" i="70"/>
  <c r="N124" i="70"/>
  <c r="O124" i="70" s="1"/>
  <c r="L124" i="70"/>
  <c r="M124" i="70" s="1"/>
  <c r="K124" i="70"/>
  <c r="J124" i="70"/>
  <c r="Q123" i="70"/>
  <c r="R123" i="70" s="1"/>
  <c r="P123" i="70"/>
  <c r="N123" i="70"/>
  <c r="O123" i="70" s="1"/>
  <c r="L123" i="70"/>
  <c r="M123" i="70" s="1"/>
  <c r="K123" i="70"/>
  <c r="J123" i="70"/>
  <c r="Q122" i="70"/>
  <c r="R122" i="70" s="1"/>
  <c r="P122" i="70"/>
  <c r="N122" i="70"/>
  <c r="O122" i="70" s="1"/>
  <c r="L122" i="70"/>
  <c r="M122" i="70" s="1"/>
  <c r="K122" i="70"/>
  <c r="J122" i="70"/>
  <c r="Q121" i="70"/>
  <c r="R121" i="70" s="1"/>
  <c r="P121" i="70"/>
  <c r="N121" i="70"/>
  <c r="O121" i="70" s="1"/>
  <c r="L121" i="70"/>
  <c r="M121" i="70" s="1"/>
  <c r="K121" i="70"/>
  <c r="J121" i="70"/>
  <c r="Q120" i="70"/>
  <c r="R120" i="70" s="1"/>
  <c r="P120" i="70"/>
  <c r="N120" i="70"/>
  <c r="O120" i="70" s="1"/>
  <c r="L120" i="70"/>
  <c r="M120" i="70" s="1"/>
  <c r="K120" i="70"/>
  <c r="J120" i="70"/>
  <c r="Q119" i="70"/>
  <c r="R119" i="70" s="1"/>
  <c r="P119" i="70"/>
  <c r="N119" i="70"/>
  <c r="O119" i="70" s="1"/>
  <c r="L119" i="70"/>
  <c r="M119" i="70" s="1"/>
  <c r="K119" i="70"/>
  <c r="J119" i="70"/>
  <c r="Q118" i="70"/>
  <c r="R118" i="70" s="1"/>
  <c r="P118" i="70"/>
  <c r="N118" i="70"/>
  <c r="O118" i="70" s="1"/>
  <c r="L118" i="70"/>
  <c r="M118" i="70" s="1"/>
  <c r="K118" i="70"/>
  <c r="J118" i="70"/>
  <c r="Q117" i="70"/>
  <c r="R117" i="70" s="1"/>
  <c r="P117" i="70"/>
  <c r="N117" i="70"/>
  <c r="O117" i="70" s="1"/>
  <c r="L117" i="70"/>
  <c r="M117" i="70" s="1"/>
  <c r="K117" i="70"/>
  <c r="J117" i="70"/>
  <c r="Q116" i="70"/>
  <c r="R116" i="70" s="1"/>
  <c r="P116" i="70"/>
  <c r="N116" i="70"/>
  <c r="O116" i="70" s="1"/>
  <c r="L116" i="70"/>
  <c r="M116" i="70" s="1"/>
  <c r="K116" i="70"/>
  <c r="J116" i="70"/>
  <c r="Q115" i="70"/>
  <c r="R115" i="70" s="1"/>
  <c r="P115" i="70"/>
  <c r="N115" i="70"/>
  <c r="O115" i="70" s="1"/>
  <c r="L115" i="70"/>
  <c r="M115" i="70" s="1"/>
  <c r="K115" i="70"/>
  <c r="J115" i="70"/>
  <c r="Q114" i="70"/>
  <c r="R114" i="70" s="1"/>
  <c r="P114" i="70"/>
  <c r="N114" i="70"/>
  <c r="O114" i="70" s="1"/>
  <c r="L114" i="70"/>
  <c r="M114" i="70" s="1"/>
  <c r="K114" i="70"/>
  <c r="J114" i="70"/>
  <c r="Q113" i="70"/>
  <c r="R113" i="70" s="1"/>
  <c r="P113" i="70"/>
  <c r="N113" i="70"/>
  <c r="O113" i="70" s="1"/>
  <c r="L113" i="70"/>
  <c r="M113" i="70" s="1"/>
  <c r="K113" i="70"/>
  <c r="J113" i="70"/>
  <c r="Q112" i="70"/>
  <c r="R112" i="70" s="1"/>
  <c r="P112" i="70"/>
  <c r="N112" i="70"/>
  <c r="O112" i="70" s="1"/>
  <c r="L112" i="70"/>
  <c r="M112" i="70" s="1"/>
  <c r="K112" i="70"/>
  <c r="J112" i="70"/>
  <c r="Q111" i="70"/>
  <c r="R111" i="70" s="1"/>
  <c r="P111" i="70"/>
  <c r="N111" i="70"/>
  <c r="O111" i="70" s="1"/>
  <c r="L111" i="70"/>
  <c r="M111" i="70" s="1"/>
  <c r="K111" i="70"/>
  <c r="J111" i="70"/>
  <c r="Q110" i="70"/>
  <c r="R110" i="70" s="1"/>
  <c r="P110" i="70"/>
  <c r="N110" i="70"/>
  <c r="O110" i="70" s="1"/>
  <c r="L110" i="70"/>
  <c r="M110" i="70" s="1"/>
  <c r="K110" i="70"/>
  <c r="J110" i="70"/>
  <c r="Q109" i="70"/>
  <c r="R109" i="70" s="1"/>
  <c r="P109" i="70"/>
  <c r="N109" i="70"/>
  <c r="O109" i="70" s="1"/>
  <c r="L109" i="70"/>
  <c r="M109" i="70" s="1"/>
  <c r="K109" i="70"/>
  <c r="J109" i="70"/>
  <c r="Q108" i="70"/>
  <c r="R108" i="70" s="1"/>
  <c r="P108" i="70"/>
  <c r="N108" i="70"/>
  <c r="O108" i="70" s="1"/>
  <c r="L108" i="70"/>
  <c r="M108" i="70" s="1"/>
  <c r="K108" i="70"/>
  <c r="J108" i="70"/>
  <c r="Q107" i="70"/>
  <c r="R107" i="70" s="1"/>
  <c r="P107" i="70"/>
  <c r="N107" i="70"/>
  <c r="O107" i="70" s="1"/>
  <c r="L107" i="70"/>
  <c r="M107" i="70" s="1"/>
  <c r="K107" i="70"/>
  <c r="J107" i="70"/>
  <c r="Q106" i="70"/>
  <c r="R106" i="70" s="1"/>
  <c r="P106" i="70"/>
  <c r="N106" i="70"/>
  <c r="O106" i="70" s="1"/>
  <c r="L106" i="70"/>
  <c r="M106" i="70" s="1"/>
  <c r="K106" i="70"/>
  <c r="J106" i="70"/>
  <c r="Q105" i="70"/>
  <c r="R105" i="70" s="1"/>
  <c r="P105" i="70"/>
  <c r="N105" i="70"/>
  <c r="O105" i="70" s="1"/>
  <c r="L105" i="70"/>
  <c r="M105" i="70" s="1"/>
  <c r="K105" i="70"/>
  <c r="J105" i="70"/>
  <c r="Q104" i="70"/>
  <c r="R104" i="70" s="1"/>
  <c r="P104" i="70"/>
  <c r="N104" i="70"/>
  <c r="O104" i="70" s="1"/>
  <c r="L104" i="70"/>
  <c r="M104" i="70" s="1"/>
  <c r="K104" i="70"/>
  <c r="J104" i="70"/>
  <c r="Q103" i="70"/>
  <c r="R103" i="70" s="1"/>
  <c r="P103" i="70"/>
  <c r="N103" i="70"/>
  <c r="O103" i="70" s="1"/>
  <c r="L103" i="70"/>
  <c r="M103" i="70" s="1"/>
  <c r="K103" i="70"/>
  <c r="J103" i="70"/>
  <c r="Q102" i="70"/>
  <c r="R102" i="70" s="1"/>
  <c r="P102" i="70"/>
  <c r="N102" i="70"/>
  <c r="O102" i="70" s="1"/>
  <c r="L102" i="70"/>
  <c r="M102" i="70" s="1"/>
  <c r="K102" i="70"/>
  <c r="J102" i="70"/>
  <c r="Q101" i="70"/>
  <c r="R101" i="70" s="1"/>
  <c r="P101" i="70"/>
  <c r="N101" i="70"/>
  <c r="O101" i="70" s="1"/>
  <c r="L101" i="70"/>
  <c r="M101" i="70" s="1"/>
  <c r="K101" i="70"/>
  <c r="J101" i="70"/>
  <c r="Q100" i="70"/>
  <c r="R100" i="70" s="1"/>
  <c r="P100" i="70"/>
  <c r="N100" i="70"/>
  <c r="O100" i="70" s="1"/>
  <c r="L100" i="70"/>
  <c r="M100" i="70" s="1"/>
  <c r="K100" i="70"/>
  <c r="J100" i="70"/>
  <c r="Q99" i="70"/>
  <c r="R99" i="70" s="1"/>
  <c r="P99" i="70"/>
  <c r="N99" i="70"/>
  <c r="O99" i="70" s="1"/>
  <c r="L99" i="70"/>
  <c r="M99" i="70" s="1"/>
  <c r="K99" i="70"/>
  <c r="J99" i="70"/>
  <c r="Q98" i="70"/>
  <c r="R98" i="70" s="1"/>
  <c r="P98" i="70"/>
  <c r="N98" i="70"/>
  <c r="O98" i="70" s="1"/>
  <c r="L98" i="70"/>
  <c r="M98" i="70" s="1"/>
  <c r="K98" i="70"/>
  <c r="J98" i="70"/>
  <c r="Q97" i="70"/>
  <c r="R97" i="70" s="1"/>
  <c r="P97" i="70"/>
  <c r="N97" i="70"/>
  <c r="O97" i="70" s="1"/>
  <c r="L97" i="70"/>
  <c r="M97" i="70" s="1"/>
  <c r="K97" i="70"/>
  <c r="J97" i="70"/>
  <c r="Q96" i="70"/>
  <c r="R96" i="70" s="1"/>
  <c r="P96" i="70"/>
  <c r="N96" i="70"/>
  <c r="O96" i="70" s="1"/>
  <c r="L96" i="70"/>
  <c r="M96" i="70" s="1"/>
  <c r="K96" i="70"/>
  <c r="J96" i="70"/>
  <c r="Q95" i="70"/>
  <c r="R95" i="70" s="1"/>
  <c r="P95" i="70"/>
  <c r="N95" i="70"/>
  <c r="O95" i="70" s="1"/>
  <c r="L95" i="70"/>
  <c r="M95" i="70" s="1"/>
  <c r="K95" i="70"/>
  <c r="J95" i="70"/>
  <c r="Q94" i="70"/>
  <c r="R94" i="70" s="1"/>
  <c r="P94" i="70"/>
  <c r="N94" i="70"/>
  <c r="O94" i="70" s="1"/>
  <c r="L94" i="70"/>
  <c r="M94" i="70" s="1"/>
  <c r="K94" i="70"/>
  <c r="J94" i="70"/>
  <c r="Q93" i="70"/>
  <c r="R93" i="70" s="1"/>
  <c r="P93" i="70"/>
  <c r="N93" i="70"/>
  <c r="O93" i="70" s="1"/>
  <c r="L93" i="70"/>
  <c r="M93" i="70" s="1"/>
  <c r="K93" i="70"/>
  <c r="J93" i="70"/>
  <c r="Q92" i="70"/>
  <c r="R92" i="70" s="1"/>
  <c r="P92" i="70"/>
  <c r="N92" i="70"/>
  <c r="O92" i="70" s="1"/>
  <c r="L92" i="70"/>
  <c r="M92" i="70" s="1"/>
  <c r="K92" i="70"/>
  <c r="J92" i="70"/>
  <c r="Q91" i="70"/>
  <c r="R91" i="70" s="1"/>
  <c r="P91" i="70"/>
  <c r="N91" i="70"/>
  <c r="O91" i="70" s="1"/>
  <c r="L91" i="70"/>
  <c r="M91" i="70" s="1"/>
  <c r="K91" i="70"/>
  <c r="J91" i="70"/>
  <c r="Q90" i="70"/>
  <c r="R90" i="70" s="1"/>
  <c r="P90" i="70"/>
  <c r="N90" i="70"/>
  <c r="O90" i="70" s="1"/>
  <c r="L90" i="70"/>
  <c r="M90" i="70" s="1"/>
  <c r="K90" i="70"/>
  <c r="J90" i="70"/>
  <c r="Q89" i="70"/>
  <c r="R89" i="70" s="1"/>
  <c r="P89" i="70"/>
  <c r="N89" i="70"/>
  <c r="O89" i="70" s="1"/>
  <c r="L89" i="70"/>
  <c r="M89" i="70" s="1"/>
  <c r="K89" i="70"/>
  <c r="J89" i="70"/>
  <c r="Q88" i="70"/>
  <c r="R88" i="70" s="1"/>
  <c r="P88" i="70"/>
  <c r="N88" i="70"/>
  <c r="O88" i="70" s="1"/>
  <c r="L88" i="70"/>
  <c r="M88" i="70" s="1"/>
  <c r="K88" i="70"/>
  <c r="J88" i="70"/>
  <c r="Q87" i="70"/>
  <c r="R87" i="70" s="1"/>
  <c r="P87" i="70"/>
  <c r="N87" i="70"/>
  <c r="O87" i="70" s="1"/>
  <c r="L87" i="70"/>
  <c r="M87" i="70" s="1"/>
  <c r="K87" i="70"/>
  <c r="J87" i="70"/>
  <c r="Q86" i="70"/>
  <c r="R86" i="70" s="1"/>
  <c r="P86" i="70"/>
  <c r="N86" i="70"/>
  <c r="O86" i="70" s="1"/>
  <c r="L86" i="70"/>
  <c r="M86" i="70" s="1"/>
  <c r="K86" i="70"/>
  <c r="J86" i="70"/>
  <c r="Q85" i="70"/>
  <c r="R85" i="70" s="1"/>
  <c r="P85" i="70"/>
  <c r="N85" i="70"/>
  <c r="O85" i="70" s="1"/>
  <c r="L85" i="70"/>
  <c r="M85" i="70" s="1"/>
  <c r="K85" i="70"/>
  <c r="J85" i="70"/>
  <c r="Q84" i="70"/>
  <c r="R84" i="70" s="1"/>
  <c r="P84" i="70"/>
  <c r="N84" i="70"/>
  <c r="O84" i="70" s="1"/>
  <c r="L84" i="70"/>
  <c r="M84" i="70" s="1"/>
  <c r="K84" i="70"/>
  <c r="J84" i="70"/>
  <c r="Q83" i="70"/>
  <c r="R83" i="70" s="1"/>
  <c r="P83" i="70"/>
  <c r="N83" i="70"/>
  <c r="O83" i="70" s="1"/>
  <c r="L83" i="70"/>
  <c r="M83" i="70" s="1"/>
  <c r="K83" i="70"/>
  <c r="J83" i="70"/>
  <c r="Q82" i="70"/>
  <c r="R82" i="70" s="1"/>
  <c r="P82" i="70"/>
  <c r="N82" i="70"/>
  <c r="O82" i="70" s="1"/>
  <c r="L82" i="70"/>
  <c r="M82" i="70" s="1"/>
  <c r="K82" i="70"/>
  <c r="J82" i="70"/>
  <c r="Q81" i="70"/>
  <c r="R81" i="70" s="1"/>
  <c r="P81" i="70"/>
  <c r="N81" i="70"/>
  <c r="O81" i="70" s="1"/>
  <c r="L81" i="70"/>
  <c r="M81" i="70" s="1"/>
  <c r="K81" i="70"/>
  <c r="J81" i="70"/>
  <c r="Q80" i="70"/>
  <c r="R80" i="70" s="1"/>
  <c r="P80" i="70"/>
  <c r="N80" i="70"/>
  <c r="O80" i="70" s="1"/>
  <c r="L80" i="70"/>
  <c r="M80" i="70" s="1"/>
  <c r="K80" i="70"/>
  <c r="J80" i="70"/>
  <c r="Q79" i="70"/>
  <c r="R79" i="70" s="1"/>
  <c r="P79" i="70"/>
  <c r="N79" i="70"/>
  <c r="O79" i="70" s="1"/>
  <c r="L79" i="70"/>
  <c r="M79" i="70" s="1"/>
  <c r="K79" i="70"/>
  <c r="J79" i="70"/>
  <c r="Q78" i="70"/>
  <c r="R78" i="70" s="1"/>
  <c r="P78" i="70"/>
  <c r="N78" i="70"/>
  <c r="O78" i="70" s="1"/>
  <c r="L78" i="70"/>
  <c r="M78" i="70" s="1"/>
  <c r="K78" i="70"/>
  <c r="J78" i="70"/>
  <c r="Q77" i="70"/>
  <c r="R77" i="70" s="1"/>
  <c r="P77" i="70"/>
  <c r="N77" i="70"/>
  <c r="O77" i="70" s="1"/>
  <c r="L77" i="70"/>
  <c r="M77" i="70" s="1"/>
  <c r="K77" i="70"/>
  <c r="J77" i="70"/>
  <c r="Q76" i="70"/>
  <c r="R76" i="70" s="1"/>
  <c r="P76" i="70"/>
  <c r="N76" i="70"/>
  <c r="O76" i="70" s="1"/>
  <c r="L76" i="70"/>
  <c r="M76" i="70" s="1"/>
  <c r="K76" i="70"/>
  <c r="J76" i="70"/>
  <c r="Q75" i="70"/>
  <c r="R75" i="70" s="1"/>
  <c r="P75" i="70"/>
  <c r="N75" i="70"/>
  <c r="O75" i="70" s="1"/>
  <c r="L75" i="70"/>
  <c r="M75" i="70" s="1"/>
  <c r="K75" i="70"/>
  <c r="J75" i="70"/>
  <c r="Q74" i="70"/>
  <c r="R74" i="70" s="1"/>
  <c r="P74" i="70"/>
  <c r="N74" i="70"/>
  <c r="O74" i="70" s="1"/>
  <c r="L74" i="70"/>
  <c r="M74" i="70" s="1"/>
  <c r="K74" i="70"/>
  <c r="J74" i="70"/>
  <c r="Q73" i="70"/>
  <c r="R73" i="70" s="1"/>
  <c r="P73" i="70"/>
  <c r="N73" i="70"/>
  <c r="O73" i="70" s="1"/>
  <c r="L73" i="70"/>
  <c r="M73" i="70" s="1"/>
  <c r="K73" i="70"/>
  <c r="J73" i="70"/>
  <c r="Q72" i="70"/>
  <c r="R72" i="70" s="1"/>
  <c r="P72" i="70"/>
  <c r="N72" i="70"/>
  <c r="O72" i="70" s="1"/>
  <c r="L72" i="70"/>
  <c r="M72" i="70" s="1"/>
  <c r="K72" i="70"/>
  <c r="J72" i="70"/>
  <c r="Q71" i="70"/>
  <c r="R71" i="70" s="1"/>
  <c r="P71" i="70"/>
  <c r="N71" i="70"/>
  <c r="O71" i="70" s="1"/>
  <c r="L71" i="70"/>
  <c r="M71" i="70" s="1"/>
  <c r="K71" i="70"/>
  <c r="J71" i="70"/>
  <c r="Q70" i="70"/>
  <c r="R70" i="70" s="1"/>
  <c r="P70" i="70"/>
  <c r="N70" i="70"/>
  <c r="O70" i="70" s="1"/>
  <c r="L70" i="70"/>
  <c r="M70" i="70" s="1"/>
  <c r="K70" i="70"/>
  <c r="J70" i="70"/>
  <c r="Q69" i="70"/>
  <c r="R69" i="70" s="1"/>
  <c r="P69" i="70"/>
  <c r="N69" i="70"/>
  <c r="O69" i="70" s="1"/>
  <c r="L69" i="70"/>
  <c r="M69" i="70" s="1"/>
  <c r="K69" i="70"/>
  <c r="J69" i="70"/>
  <c r="Q68" i="70"/>
  <c r="R68" i="70" s="1"/>
  <c r="P68" i="70"/>
  <c r="N68" i="70"/>
  <c r="O68" i="70" s="1"/>
  <c r="L68" i="70"/>
  <c r="M68" i="70" s="1"/>
  <c r="K68" i="70"/>
  <c r="J68" i="70"/>
  <c r="Q67" i="70"/>
  <c r="R67" i="70" s="1"/>
  <c r="P67" i="70"/>
  <c r="N67" i="70"/>
  <c r="O67" i="70" s="1"/>
  <c r="L67" i="70"/>
  <c r="M67" i="70" s="1"/>
  <c r="K67" i="70"/>
  <c r="J67" i="70"/>
  <c r="Q66" i="70"/>
  <c r="R66" i="70" s="1"/>
  <c r="P66" i="70"/>
  <c r="N66" i="70"/>
  <c r="O66" i="70" s="1"/>
  <c r="L66" i="70"/>
  <c r="M66" i="70" s="1"/>
  <c r="K66" i="70"/>
  <c r="J66" i="70"/>
  <c r="Q65" i="70"/>
  <c r="R65" i="70" s="1"/>
  <c r="P65" i="70"/>
  <c r="N65" i="70"/>
  <c r="O65" i="70" s="1"/>
  <c r="L65" i="70"/>
  <c r="M65" i="70" s="1"/>
  <c r="K65" i="70"/>
  <c r="J65" i="70"/>
  <c r="Q64" i="70"/>
  <c r="R64" i="70" s="1"/>
  <c r="P64" i="70"/>
  <c r="N64" i="70"/>
  <c r="O64" i="70" s="1"/>
  <c r="L64" i="70"/>
  <c r="M64" i="70" s="1"/>
  <c r="K64" i="70"/>
  <c r="J64" i="70"/>
  <c r="Q63" i="70"/>
  <c r="R63" i="70" s="1"/>
  <c r="P63" i="70"/>
  <c r="N63" i="70"/>
  <c r="O63" i="70" s="1"/>
  <c r="L63" i="70"/>
  <c r="M63" i="70" s="1"/>
  <c r="K63" i="70"/>
  <c r="J63" i="70"/>
  <c r="Q62" i="70"/>
  <c r="R62" i="70" s="1"/>
  <c r="P62" i="70"/>
  <c r="N62" i="70"/>
  <c r="O62" i="70" s="1"/>
  <c r="L62" i="70"/>
  <c r="M62" i="70" s="1"/>
  <c r="K62" i="70"/>
  <c r="J62" i="70"/>
  <c r="Q61" i="70"/>
  <c r="R61" i="70" s="1"/>
  <c r="P61" i="70"/>
  <c r="N61" i="70"/>
  <c r="O61" i="70" s="1"/>
  <c r="L61" i="70"/>
  <c r="M61" i="70" s="1"/>
  <c r="K61" i="70"/>
  <c r="J61" i="70"/>
  <c r="Q60" i="70"/>
  <c r="R60" i="70" s="1"/>
  <c r="P60" i="70"/>
  <c r="N60" i="70"/>
  <c r="O60" i="70" s="1"/>
  <c r="L60" i="70"/>
  <c r="M60" i="70" s="1"/>
  <c r="K60" i="70"/>
  <c r="J60" i="70"/>
  <c r="Q59" i="70"/>
  <c r="R59" i="70" s="1"/>
  <c r="P59" i="70"/>
  <c r="N59" i="70"/>
  <c r="O59" i="70" s="1"/>
  <c r="L59" i="70"/>
  <c r="M59" i="70" s="1"/>
  <c r="K59" i="70"/>
  <c r="J59" i="70"/>
  <c r="Q58" i="70"/>
  <c r="R58" i="70" s="1"/>
  <c r="P58" i="70"/>
  <c r="N58" i="70"/>
  <c r="O58" i="70" s="1"/>
  <c r="L58" i="70"/>
  <c r="M58" i="70" s="1"/>
  <c r="K58" i="70"/>
  <c r="J58" i="70"/>
  <c r="Q57" i="70"/>
  <c r="R57" i="70" s="1"/>
  <c r="P57" i="70"/>
  <c r="N57" i="70"/>
  <c r="O57" i="70" s="1"/>
  <c r="L57" i="70"/>
  <c r="M57" i="70" s="1"/>
  <c r="K57" i="70"/>
  <c r="J57" i="70"/>
  <c r="Q56" i="70"/>
  <c r="R56" i="70" s="1"/>
  <c r="P56" i="70"/>
  <c r="N56" i="70"/>
  <c r="O56" i="70" s="1"/>
  <c r="L56" i="70"/>
  <c r="M56" i="70" s="1"/>
  <c r="K56" i="70"/>
  <c r="J56" i="70"/>
  <c r="Q55" i="70"/>
  <c r="R55" i="70" s="1"/>
  <c r="P55" i="70"/>
  <c r="N55" i="70"/>
  <c r="O55" i="70" s="1"/>
  <c r="L55" i="70"/>
  <c r="M55" i="70" s="1"/>
  <c r="K55" i="70"/>
  <c r="J55" i="70"/>
  <c r="Q54" i="70"/>
  <c r="R54" i="70" s="1"/>
  <c r="P54" i="70"/>
  <c r="N54" i="70"/>
  <c r="O54" i="70" s="1"/>
  <c r="L54" i="70"/>
  <c r="M54" i="70" s="1"/>
  <c r="K54" i="70"/>
  <c r="J54" i="70"/>
  <c r="Q53" i="70"/>
  <c r="R53" i="70" s="1"/>
  <c r="P53" i="70"/>
  <c r="N53" i="70"/>
  <c r="O53" i="70" s="1"/>
  <c r="L53" i="70"/>
  <c r="M53" i="70" s="1"/>
  <c r="K53" i="70"/>
  <c r="J53" i="70"/>
  <c r="Q52" i="70"/>
  <c r="R52" i="70" s="1"/>
  <c r="P52" i="70"/>
  <c r="N52" i="70"/>
  <c r="O52" i="70" s="1"/>
  <c r="L52" i="70"/>
  <c r="M52" i="70" s="1"/>
  <c r="K52" i="70"/>
  <c r="J52" i="70"/>
  <c r="Q51" i="70"/>
  <c r="R51" i="70" s="1"/>
  <c r="P51" i="70"/>
  <c r="N51" i="70"/>
  <c r="O51" i="70" s="1"/>
  <c r="L51" i="70"/>
  <c r="M51" i="70" s="1"/>
  <c r="K51" i="70"/>
  <c r="J51" i="70"/>
  <c r="Q50" i="70"/>
  <c r="R50" i="70" s="1"/>
  <c r="P50" i="70"/>
  <c r="N50" i="70"/>
  <c r="O50" i="70" s="1"/>
  <c r="L50" i="70"/>
  <c r="M50" i="70" s="1"/>
  <c r="K50" i="70"/>
  <c r="J50" i="70"/>
  <c r="Q49" i="70"/>
  <c r="R49" i="70" s="1"/>
  <c r="P49" i="70"/>
  <c r="N49" i="70"/>
  <c r="O49" i="70" s="1"/>
  <c r="L49" i="70"/>
  <c r="M49" i="70" s="1"/>
  <c r="K49" i="70"/>
  <c r="J49" i="70"/>
  <c r="Q48" i="70"/>
  <c r="R48" i="70" s="1"/>
  <c r="P48" i="70"/>
  <c r="N48" i="70"/>
  <c r="O48" i="70" s="1"/>
  <c r="L48" i="70"/>
  <c r="M48" i="70" s="1"/>
  <c r="K48" i="70"/>
  <c r="J48" i="70"/>
  <c r="Q47" i="70"/>
  <c r="R47" i="70" s="1"/>
  <c r="P47" i="70"/>
  <c r="N47" i="70"/>
  <c r="O47" i="70" s="1"/>
  <c r="L47" i="70"/>
  <c r="M47" i="70" s="1"/>
  <c r="K47" i="70"/>
  <c r="J47" i="70"/>
  <c r="Q46" i="70"/>
  <c r="R46" i="70" s="1"/>
  <c r="P46" i="70"/>
  <c r="N46" i="70"/>
  <c r="O46" i="70" s="1"/>
  <c r="L46" i="70"/>
  <c r="M46" i="70" s="1"/>
  <c r="K46" i="70"/>
  <c r="J46" i="70"/>
  <c r="Q45" i="70"/>
  <c r="R45" i="70" s="1"/>
  <c r="P45" i="70"/>
  <c r="N45" i="70"/>
  <c r="O45" i="70" s="1"/>
  <c r="L45" i="70"/>
  <c r="M45" i="70" s="1"/>
  <c r="K45" i="70"/>
  <c r="J45" i="70"/>
  <c r="Q44" i="70"/>
  <c r="R44" i="70" s="1"/>
  <c r="P44" i="70"/>
  <c r="N44" i="70"/>
  <c r="O44" i="70" s="1"/>
  <c r="L44" i="70"/>
  <c r="M44" i="70" s="1"/>
  <c r="K44" i="70"/>
  <c r="J44" i="70"/>
  <c r="Q43" i="70"/>
  <c r="R43" i="70" s="1"/>
  <c r="P43" i="70"/>
  <c r="N43" i="70"/>
  <c r="O43" i="70" s="1"/>
  <c r="L43" i="70"/>
  <c r="M43" i="70" s="1"/>
  <c r="K43" i="70"/>
  <c r="J43" i="70"/>
  <c r="Q42" i="70"/>
  <c r="R42" i="70" s="1"/>
  <c r="P42" i="70"/>
  <c r="N42" i="70"/>
  <c r="O42" i="70" s="1"/>
  <c r="L42" i="70"/>
  <c r="M42" i="70" s="1"/>
  <c r="K42" i="70"/>
  <c r="J42" i="70"/>
  <c r="Q41" i="70"/>
  <c r="R41" i="70" s="1"/>
  <c r="P41" i="70"/>
  <c r="N41" i="70"/>
  <c r="O41" i="70" s="1"/>
  <c r="L41" i="70"/>
  <c r="M41" i="70" s="1"/>
  <c r="K41" i="70"/>
  <c r="J41" i="70"/>
  <c r="Q40" i="70"/>
  <c r="R40" i="70" s="1"/>
  <c r="P40" i="70"/>
  <c r="N40" i="70"/>
  <c r="O40" i="70" s="1"/>
  <c r="L40" i="70"/>
  <c r="M40" i="70" s="1"/>
  <c r="K40" i="70"/>
  <c r="J40" i="70"/>
  <c r="Q39" i="70"/>
  <c r="R39" i="70" s="1"/>
  <c r="P39" i="70"/>
  <c r="N39" i="70"/>
  <c r="O39" i="70" s="1"/>
  <c r="L39" i="70"/>
  <c r="M39" i="70" s="1"/>
  <c r="K39" i="70"/>
  <c r="J39" i="70"/>
  <c r="Q38" i="70"/>
  <c r="R38" i="70" s="1"/>
  <c r="P38" i="70"/>
  <c r="N38" i="70"/>
  <c r="O38" i="70" s="1"/>
  <c r="L38" i="70"/>
  <c r="M38" i="70" s="1"/>
  <c r="K38" i="70"/>
  <c r="J38" i="70"/>
  <c r="Q37" i="70"/>
  <c r="R37" i="70" s="1"/>
  <c r="P37" i="70"/>
  <c r="N37" i="70"/>
  <c r="O37" i="70" s="1"/>
  <c r="L37" i="70"/>
  <c r="M37" i="70" s="1"/>
  <c r="K37" i="70"/>
  <c r="J37" i="70"/>
  <c r="Q36" i="70"/>
  <c r="R36" i="70" s="1"/>
  <c r="P36" i="70"/>
  <c r="N36" i="70"/>
  <c r="O36" i="70" s="1"/>
  <c r="L36" i="70"/>
  <c r="M36" i="70" s="1"/>
  <c r="K36" i="70"/>
  <c r="J36" i="70"/>
  <c r="Q35" i="70"/>
  <c r="R35" i="70" s="1"/>
  <c r="P35" i="70"/>
  <c r="N35" i="70"/>
  <c r="O35" i="70" s="1"/>
  <c r="L35" i="70"/>
  <c r="M35" i="70" s="1"/>
  <c r="K35" i="70"/>
  <c r="J35" i="70"/>
  <c r="Q34" i="70"/>
  <c r="R34" i="70" s="1"/>
  <c r="P34" i="70"/>
  <c r="N34" i="70"/>
  <c r="O34" i="70" s="1"/>
  <c r="L34" i="70"/>
  <c r="M34" i="70" s="1"/>
  <c r="K34" i="70"/>
  <c r="J34" i="70"/>
  <c r="Q33" i="70"/>
  <c r="R33" i="70" s="1"/>
  <c r="P33" i="70"/>
  <c r="N33" i="70"/>
  <c r="O33" i="70" s="1"/>
  <c r="L33" i="70"/>
  <c r="M33" i="70" s="1"/>
  <c r="K33" i="70"/>
  <c r="J33" i="70"/>
  <c r="Q32" i="70"/>
  <c r="R32" i="70" s="1"/>
  <c r="P32" i="70"/>
  <c r="N32" i="70"/>
  <c r="O32" i="70" s="1"/>
  <c r="L32" i="70"/>
  <c r="M32" i="70" s="1"/>
  <c r="K32" i="70"/>
  <c r="J32" i="70"/>
  <c r="Q31" i="70"/>
  <c r="R31" i="70" s="1"/>
  <c r="P31" i="70"/>
  <c r="N31" i="70"/>
  <c r="O31" i="70" s="1"/>
  <c r="L31" i="70"/>
  <c r="M31" i="70" s="1"/>
  <c r="K31" i="70"/>
  <c r="J31" i="70"/>
  <c r="Q30" i="70"/>
  <c r="R30" i="70" s="1"/>
  <c r="P30" i="70"/>
  <c r="N30" i="70"/>
  <c r="O30" i="70" s="1"/>
  <c r="L30" i="70"/>
  <c r="M30" i="70" s="1"/>
  <c r="K30" i="70"/>
  <c r="J30" i="70"/>
  <c r="Q29" i="70"/>
  <c r="R29" i="70" s="1"/>
  <c r="P29" i="70"/>
  <c r="N29" i="70"/>
  <c r="O29" i="70" s="1"/>
  <c r="L29" i="70"/>
  <c r="M29" i="70" s="1"/>
  <c r="K29" i="70"/>
  <c r="J29" i="70"/>
  <c r="Q28" i="70"/>
  <c r="R28" i="70" s="1"/>
  <c r="P28" i="70"/>
  <c r="N28" i="70"/>
  <c r="O28" i="70" s="1"/>
  <c r="L28" i="70"/>
  <c r="M28" i="70" s="1"/>
  <c r="K28" i="70"/>
  <c r="J28" i="70"/>
  <c r="Q27" i="70"/>
  <c r="R27" i="70" s="1"/>
  <c r="P27" i="70"/>
  <c r="N27" i="70"/>
  <c r="O27" i="70" s="1"/>
  <c r="L27" i="70"/>
  <c r="M27" i="70" s="1"/>
  <c r="K27" i="70"/>
  <c r="J27" i="70"/>
  <c r="Q26" i="70"/>
  <c r="R26" i="70" s="1"/>
  <c r="P26" i="70"/>
  <c r="N26" i="70"/>
  <c r="O26" i="70" s="1"/>
  <c r="L26" i="70"/>
  <c r="M26" i="70" s="1"/>
  <c r="K26" i="70"/>
  <c r="J26" i="70"/>
  <c r="Q25" i="70"/>
  <c r="R25" i="70" s="1"/>
  <c r="P25" i="70"/>
  <c r="N25" i="70"/>
  <c r="O25" i="70" s="1"/>
  <c r="L25" i="70"/>
  <c r="M25" i="70" s="1"/>
  <c r="K25" i="70"/>
  <c r="J25" i="70"/>
  <c r="Q24" i="70"/>
  <c r="R24" i="70" s="1"/>
  <c r="P24" i="70"/>
  <c r="N24" i="70"/>
  <c r="O24" i="70" s="1"/>
  <c r="L24" i="70"/>
  <c r="M24" i="70" s="1"/>
  <c r="K24" i="70"/>
  <c r="J24" i="70"/>
  <c r="Q23" i="70"/>
  <c r="R23" i="70" s="1"/>
  <c r="P23" i="70"/>
  <c r="N23" i="70"/>
  <c r="O23" i="70" s="1"/>
  <c r="L23" i="70"/>
  <c r="M23" i="70" s="1"/>
  <c r="K23" i="70"/>
  <c r="J23" i="70"/>
  <c r="Q22" i="70"/>
  <c r="R22" i="70" s="1"/>
  <c r="P22" i="70"/>
  <c r="N22" i="70"/>
  <c r="O22" i="70" s="1"/>
  <c r="L22" i="70"/>
  <c r="M22" i="70" s="1"/>
  <c r="K22" i="70"/>
  <c r="J22" i="70"/>
  <c r="Q21" i="70"/>
  <c r="R21" i="70" s="1"/>
  <c r="P21" i="70"/>
  <c r="N21" i="70"/>
  <c r="O21" i="70" s="1"/>
  <c r="L21" i="70"/>
  <c r="M21" i="70" s="1"/>
  <c r="K21" i="70"/>
  <c r="J21" i="70"/>
  <c r="Q20" i="70"/>
  <c r="R20" i="70" s="1"/>
  <c r="P20" i="70"/>
  <c r="N20" i="70"/>
  <c r="O20" i="70" s="1"/>
  <c r="L20" i="70"/>
  <c r="M20" i="70" s="1"/>
  <c r="K20" i="70"/>
  <c r="J20" i="70"/>
  <c r="Q19" i="70"/>
  <c r="R19" i="70" s="1"/>
  <c r="P19" i="70"/>
  <c r="N19" i="70"/>
  <c r="O19" i="70" s="1"/>
  <c r="L19" i="70"/>
  <c r="M19" i="70" s="1"/>
  <c r="K19" i="70"/>
  <c r="J19" i="70"/>
  <c r="Q18" i="70"/>
  <c r="R18" i="70" s="1"/>
  <c r="P18" i="70"/>
  <c r="N18" i="70"/>
  <c r="O18" i="70" s="1"/>
  <c r="L18" i="70"/>
  <c r="M18" i="70" s="1"/>
  <c r="K18" i="70"/>
  <c r="J18" i="70"/>
  <c r="Q17" i="70"/>
  <c r="R17" i="70" s="1"/>
  <c r="P17" i="70"/>
  <c r="N17" i="70"/>
  <c r="O17" i="70" s="1"/>
  <c r="L17" i="70"/>
  <c r="M17" i="70" s="1"/>
  <c r="K17" i="70"/>
  <c r="J17" i="70"/>
  <c r="Q16" i="70"/>
  <c r="R16" i="70" s="1"/>
  <c r="P16" i="70"/>
  <c r="N16" i="70"/>
  <c r="O16" i="70" s="1"/>
  <c r="L16" i="70"/>
  <c r="M16" i="70" s="1"/>
  <c r="K16" i="70"/>
  <c r="J16" i="70"/>
  <c r="Q15" i="70"/>
  <c r="R15" i="70" s="1"/>
  <c r="P15" i="70"/>
  <c r="N15" i="70"/>
  <c r="O15" i="70" s="1"/>
  <c r="L15" i="70"/>
  <c r="M15" i="70" s="1"/>
  <c r="K15" i="70"/>
  <c r="J15" i="70"/>
  <c r="Q14" i="70"/>
  <c r="R14" i="70" s="1"/>
  <c r="P14" i="70"/>
  <c r="N14" i="70"/>
  <c r="O14" i="70" s="1"/>
  <c r="L14" i="70"/>
  <c r="M14" i="70" s="1"/>
  <c r="K14" i="70"/>
  <c r="J14" i="70"/>
  <c r="Q13" i="70"/>
  <c r="R13" i="70" s="1"/>
  <c r="P13" i="70"/>
  <c r="N13" i="70"/>
  <c r="O13" i="70" s="1"/>
  <c r="L13" i="70"/>
  <c r="M13" i="70" s="1"/>
  <c r="K13" i="70"/>
  <c r="J13" i="70"/>
  <c r="Q12" i="70"/>
  <c r="R12" i="70" s="1"/>
  <c r="P12" i="70"/>
  <c r="N12" i="70"/>
  <c r="O12" i="70" s="1"/>
  <c r="L12" i="70"/>
  <c r="M12" i="70" s="1"/>
  <c r="K12" i="70"/>
  <c r="J12" i="70"/>
  <c r="Q11" i="70"/>
  <c r="R11" i="70" s="1"/>
  <c r="P11" i="70"/>
  <c r="N11" i="70"/>
  <c r="O11" i="70" s="1"/>
  <c r="L11" i="70"/>
  <c r="M11" i="70" s="1"/>
  <c r="K11" i="70"/>
  <c r="J11" i="70"/>
  <c r="Q10" i="70"/>
  <c r="R10" i="70" s="1"/>
  <c r="P10" i="70"/>
  <c r="N10" i="70"/>
  <c r="O10" i="70" s="1"/>
  <c r="L10" i="70"/>
  <c r="M10" i="70" s="1"/>
  <c r="K10" i="70"/>
  <c r="J10" i="70"/>
  <c r="Q9" i="70"/>
  <c r="R9" i="70" s="1"/>
  <c r="P9" i="70"/>
  <c r="N9" i="70"/>
  <c r="O9" i="70" s="1"/>
  <c r="L9" i="70"/>
  <c r="M9" i="70" s="1"/>
  <c r="K9" i="70"/>
  <c r="J9" i="70"/>
  <c r="Q8" i="70"/>
  <c r="R8" i="70" s="1"/>
  <c r="P8" i="70"/>
  <c r="N8" i="70"/>
  <c r="O8" i="70" s="1"/>
  <c r="L8" i="70"/>
  <c r="M8" i="70" s="1"/>
  <c r="K8" i="70"/>
  <c r="J8" i="70"/>
  <c r="Q7" i="70"/>
  <c r="R7" i="70" s="1"/>
  <c r="P7" i="70"/>
  <c r="N7" i="70"/>
  <c r="O7" i="70" s="1"/>
  <c r="L7" i="70"/>
  <c r="M7" i="70" s="1"/>
  <c r="K7" i="70"/>
  <c r="J7" i="70"/>
  <c r="Q6" i="70"/>
  <c r="R6" i="70" s="1"/>
  <c r="P6" i="70"/>
  <c r="N6" i="70"/>
  <c r="O6" i="70" s="1"/>
  <c r="L6" i="70"/>
  <c r="M6" i="70" s="1"/>
  <c r="K6" i="70"/>
  <c r="J6" i="70"/>
  <c r="Q5" i="70"/>
  <c r="R5" i="70" s="1"/>
  <c r="P5" i="70"/>
  <c r="N5" i="70"/>
  <c r="O5" i="70" s="1"/>
  <c r="L5" i="70"/>
  <c r="M5" i="70" s="1"/>
  <c r="K5" i="70"/>
  <c r="J5" i="70"/>
  <c r="Q4" i="70"/>
  <c r="R4" i="70" s="1"/>
  <c r="P4" i="70"/>
  <c r="N4" i="70"/>
  <c r="O4" i="70" s="1"/>
  <c r="L4" i="70"/>
  <c r="M4" i="70" s="1"/>
  <c r="K4" i="70"/>
  <c r="J4" i="70"/>
  <c r="Q3" i="70"/>
  <c r="R3" i="70" s="1"/>
  <c r="P3" i="70"/>
  <c r="N3" i="70"/>
  <c r="O3" i="70" s="1"/>
  <c r="L3" i="70"/>
  <c r="M3" i="70" s="1"/>
  <c r="K3" i="70"/>
  <c r="J3" i="70"/>
  <c r="Q2" i="70"/>
  <c r="R2" i="70" s="1"/>
  <c r="P2" i="70"/>
  <c r="N2" i="70"/>
  <c r="O2" i="70" s="1"/>
  <c r="L2" i="70"/>
  <c r="M2" i="70" s="1"/>
  <c r="K2" i="70"/>
  <c r="J2" i="70"/>
  <c r="Q1" i="70"/>
  <c r="R1" i="70" s="1"/>
  <c r="P1" i="70"/>
  <c r="N1" i="70"/>
  <c r="O1" i="70" s="1"/>
  <c r="L1" i="70"/>
  <c r="M1" i="70" s="1"/>
  <c r="K1" i="70"/>
  <c r="J1" i="70"/>
  <c r="S250" i="69"/>
  <c r="S249" i="69"/>
  <c r="S248" i="69"/>
  <c r="S247" i="69"/>
  <c r="S246" i="69"/>
  <c r="S245" i="69"/>
  <c r="S244" i="69"/>
  <c r="S243" i="69"/>
  <c r="S242" i="69"/>
  <c r="S241" i="69"/>
  <c r="S240" i="69"/>
  <c r="S239" i="69"/>
  <c r="S238" i="69"/>
  <c r="S237" i="69"/>
  <c r="S236" i="69"/>
  <c r="S235" i="69"/>
  <c r="S234" i="69"/>
  <c r="S233" i="69"/>
  <c r="S232" i="69"/>
  <c r="S231" i="69"/>
  <c r="S230" i="69"/>
  <c r="S229" i="69"/>
  <c r="S228" i="69"/>
  <c r="S227" i="69"/>
  <c r="S226" i="69"/>
  <c r="S225" i="69"/>
  <c r="S224" i="69"/>
  <c r="S223" i="69"/>
  <c r="S222" i="69"/>
  <c r="S221" i="69"/>
  <c r="S220" i="69"/>
  <c r="S219" i="69"/>
  <c r="S218" i="69"/>
  <c r="S217" i="69"/>
  <c r="S216" i="69"/>
  <c r="S215" i="69"/>
  <c r="S214" i="69"/>
  <c r="S213" i="69"/>
  <c r="S212" i="69"/>
  <c r="S211" i="69"/>
  <c r="S210" i="69"/>
  <c r="S209" i="69"/>
  <c r="S208" i="69"/>
  <c r="S207" i="69"/>
  <c r="S206" i="69"/>
  <c r="S205" i="69"/>
  <c r="S204" i="69"/>
  <c r="S203" i="69"/>
  <c r="S202" i="69"/>
  <c r="S201" i="69"/>
  <c r="S200" i="69"/>
  <c r="S199" i="69"/>
  <c r="S198" i="69"/>
  <c r="S197" i="69"/>
  <c r="S196" i="69"/>
  <c r="S195" i="69"/>
  <c r="S194" i="69"/>
  <c r="S193" i="69"/>
  <c r="S192" i="69"/>
  <c r="S191" i="69"/>
  <c r="S190" i="69"/>
  <c r="S189" i="69"/>
  <c r="S188" i="69"/>
  <c r="S187" i="69"/>
  <c r="S186" i="69"/>
  <c r="S185" i="69"/>
  <c r="S184" i="69"/>
  <c r="S183" i="69"/>
  <c r="S182" i="69"/>
  <c r="S181" i="69"/>
  <c r="S180" i="69"/>
  <c r="S179" i="69"/>
  <c r="S178" i="69"/>
  <c r="S177" i="69"/>
  <c r="S176" i="69"/>
  <c r="S175" i="69"/>
  <c r="S174" i="69"/>
  <c r="S173" i="69"/>
  <c r="S172" i="69"/>
  <c r="S171" i="69"/>
  <c r="S170" i="69"/>
  <c r="S169" i="69"/>
  <c r="S168" i="69"/>
  <c r="S167" i="69"/>
  <c r="S166" i="69"/>
  <c r="S165" i="69"/>
  <c r="S164" i="69"/>
  <c r="S163" i="69"/>
  <c r="S162" i="69"/>
  <c r="S161" i="69"/>
  <c r="S160" i="69"/>
  <c r="S159" i="69"/>
  <c r="S158" i="69"/>
  <c r="S157" i="69"/>
  <c r="S156" i="69"/>
  <c r="S155" i="69"/>
  <c r="S154" i="69"/>
  <c r="S153" i="69"/>
  <c r="S152" i="69"/>
  <c r="S151" i="69"/>
  <c r="S150" i="69"/>
  <c r="S149" i="69"/>
  <c r="S148" i="69"/>
  <c r="S147" i="69"/>
  <c r="S146" i="69"/>
  <c r="S145" i="69"/>
  <c r="S144" i="69"/>
  <c r="S143" i="69"/>
  <c r="S142" i="69"/>
  <c r="S141" i="69"/>
  <c r="S140" i="69"/>
  <c r="S139" i="69"/>
  <c r="S138" i="69"/>
  <c r="S137" i="69"/>
  <c r="S136" i="69"/>
  <c r="S135" i="69"/>
  <c r="S134" i="69"/>
  <c r="S133" i="69"/>
  <c r="S132" i="69"/>
  <c r="S131" i="69"/>
  <c r="S130" i="69"/>
  <c r="S129" i="69"/>
  <c r="S128" i="69"/>
  <c r="S127" i="69"/>
  <c r="S126" i="69"/>
  <c r="S125" i="69"/>
  <c r="S124" i="69"/>
  <c r="S123" i="69"/>
  <c r="S122" i="69"/>
  <c r="S121" i="69"/>
  <c r="S120" i="69"/>
  <c r="S119" i="69"/>
  <c r="S118" i="69"/>
  <c r="S117" i="69"/>
  <c r="S116" i="69"/>
  <c r="S115" i="69"/>
  <c r="S114" i="69"/>
  <c r="S113" i="69"/>
  <c r="S112" i="69"/>
  <c r="S111" i="69"/>
  <c r="S110" i="69"/>
  <c r="S109" i="69"/>
  <c r="S108" i="69"/>
  <c r="S107" i="69"/>
  <c r="S106" i="69"/>
  <c r="S105" i="69"/>
  <c r="S104" i="69"/>
  <c r="S103" i="69"/>
  <c r="S102" i="69"/>
  <c r="S101" i="69"/>
  <c r="S100" i="69"/>
  <c r="S99" i="69"/>
  <c r="S98" i="69"/>
  <c r="S97" i="69"/>
  <c r="S96" i="69"/>
  <c r="S95" i="69"/>
  <c r="S94" i="69"/>
  <c r="S93" i="69"/>
  <c r="S92" i="69"/>
  <c r="S91" i="69"/>
  <c r="S90" i="69"/>
  <c r="S89" i="69"/>
  <c r="S88" i="69"/>
  <c r="S87" i="69"/>
  <c r="S86" i="69"/>
  <c r="S85" i="69"/>
  <c r="S84" i="69"/>
  <c r="S83" i="69"/>
  <c r="S82" i="69"/>
  <c r="S81" i="69"/>
  <c r="S80" i="69"/>
  <c r="S79" i="69"/>
  <c r="S78" i="69"/>
  <c r="S77" i="69"/>
  <c r="S76" i="69"/>
  <c r="S75" i="69"/>
  <c r="S74" i="69"/>
  <c r="S73" i="69"/>
  <c r="S72" i="69"/>
  <c r="S71" i="69"/>
  <c r="S70" i="69"/>
  <c r="S69" i="69"/>
  <c r="S68" i="69"/>
  <c r="S67" i="69"/>
  <c r="S66" i="69"/>
  <c r="S65" i="69"/>
  <c r="S64" i="69"/>
  <c r="S63" i="69"/>
  <c r="S62" i="69"/>
  <c r="S61" i="69"/>
  <c r="S60" i="69"/>
  <c r="S59" i="69"/>
  <c r="S58" i="69"/>
  <c r="S57" i="69"/>
  <c r="S56" i="69"/>
  <c r="S55" i="69"/>
  <c r="S54" i="69"/>
  <c r="S53" i="69"/>
  <c r="S52" i="69"/>
  <c r="S51" i="69"/>
  <c r="S50" i="69"/>
  <c r="S49" i="69"/>
  <c r="S48" i="69"/>
  <c r="S47" i="69"/>
  <c r="S46" i="69"/>
  <c r="S45" i="69"/>
  <c r="S44" i="69"/>
  <c r="S43" i="69"/>
  <c r="S42" i="69"/>
  <c r="S41" i="69"/>
  <c r="S40" i="69"/>
  <c r="S39" i="69"/>
  <c r="S38" i="69"/>
  <c r="S37" i="69"/>
  <c r="S36" i="69"/>
  <c r="S35" i="69"/>
  <c r="S34" i="69"/>
  <c r="S33" i="69"/>
  <c r="S32" i="69"/>
  <c r="S31" i="69"/>
  <c r="S30" i="69"/>
  <c r="S29" i="69"/>
  <c r="S28" i="69"/>
  <c r="S27" i="69"/>
  <c r="S26" i="69"/>
  <c r="S25" i="69"/>
  <c r="S24" i="69"/>
  <c r="S23" i="69"/>
  <c r="S22" i="69"/>
  <c r="S21" i="69"/>
  <c r="S20" i="69"/>
  <c r="S19" i="69"/>
  <c r="S18" i="69"/>
  <c r="S17" i="69"/>
  <c r="S16" i="69"/>
  <c r="S15" i="69"/>
  <c r="S14" i="69"/>
  <c r="S13" i="69"/>
  <c r="S12" i="69"/>
  <c r="S11" i="69"/>
  <c r="S10" i="69"/>
  <c r="S9" i="69"/>
  <c r="S8" i="69"/>
  <c r="S7" i="69"/>
  <c r="S6" i="69"/>
  <c r="S5" i="69"/>
  <c r="S4" i="69"/>
  <c r="S3" i="69"/>
  <c r="S2" i="69"/>
  <c r="Q1" i="69"/>
  <c r="R1" i="69" s="1"/>
  <c r="Q250" i="69"/>
  <c r="R250" i="69" s="1"/>
  <c r="O250" i="69"/>
  <c r="P250" i="69" s="1"/>
  <c r="N250" i="69"/>
  <c r="Y250" i="69" s="1"/>
  <c r="Q249" i="69"/>
  <c r="R249" i="69" s="1"/>
  <c r="O249" i="69"/>
  <c r="P249" i="69" s="1"/>
  <c r="N249" i="69"/>
  <c r="Y249" i="69" s="1"/>
  <c r="Q248" i="69"/>
  <c r="R248" i="69" s="1"/>
  <c r="O248" i="69"/>
  <c r="P248" i="69" s="1"/>
  <c r="N248" i="69"/>
  <c r="Y248" i="69" s="1"/>
  <c r="Q247" i="69"/>
  <c r="R247" i="69" s="1"/>
  <c r="O247" i="69"/>
  <c r="P247" i="69" s="1"/>
  <c r="N247" i="69"/>
  <c r="Y247" i="69" s="1"/>
  <c r="Q246" i="69"/>
  <c r="R246" i="69" s="1"/>
  <c r="O246" i="69"/>
  <c r="P246" i="69" s="1"/>
  <c r="N246" i="69"/>
  <c r="Y246" i="69" s="1"/>
  <c r="Q245" i="69"/>
  <c r="R245" i="69" s="1"/>
  <c r="O245" i="69"/>
  <c r="P245" i="69" s="1"/>
  <c r="N245" i="69"/>
  <c r="Y245" i="69" s="1"/>
  <c r="Q244" i="69"/>
  <c r="R244" i="69" s="1"/>
  <c r="O244" i="69"/>
  <c r="P244" i="69" s="1"/>
  <c r="N244" i="69"/>
  <c r="Y244" i="69" s="1"/>
  <c r="Q243" i="69"/>
  <c r="R243" i="69" s="1"/>
  <c r="O243" i="69"/>
  <c r="P243" i="69" s="1"/>
  <c r="N243" i="69"/>
  <c r="Y243" i="69" s="1"/>
  <c r="Q242" i="69"/>
  <c r="R242" i="69" s="1"/>
  <c r="O242" i="69"/>
  <c r="P242" i="69" s="1"/>
  <c r="N242" i="69"/>
  <c r="Y242" i="69" s="1"/>
  <c r="Q241" i="69"/>
  <c r="R241" i="69" s="1"/>
  <c r="O241" i="69"/>
  <c r="P241" i="69" s="1"/>
  <c r="N241" i="69"/>
  <c r="Y241" i="69" s="1"/>
  <c r="Q240" i="69"/>
  <c r="R240" i="69" s="1"/>
  <c r="O240" i="69"/>
  <c r="P240" i="69" s="1"/>
  <c r="N240" i="69"/>
  <c r="Y240" i="69" s="1"/>
  <c r="Q239" i="69"/>
  <c r="R239" i="69" s="1"/>
  <c r="O239" i="69"/>
  <c r="P239" i="69" s="1"/>
  <c r="N239" i="69"/>
  <c r="Y239" i="69" s="1"/>
  <c r="Q238" i="69"/>
  <c r="R238" i="69" s="1"/>
  <c r="O238" i="69"/>
  <c r="P238" i="69" s="1"/>
  <c r="N238" i="69"/>
  <c r="Y238" i="69" s="1"/>
  <c r="Q237" i="69"/>
  <c r="R237" i="69" s="1"/>
  <c r="O237" i="69"/>
  <c r="P237" i="69" s="1"/>
  <c r="N237" i="69"/>
  <c r="Y237" i="69" s="1"/>
  <c r="Q236" i="69"/>
  <c r="R236" i="69" s="1"/>
  <c r="O236" i="69"/>
  <c r="P236" i="69" s="1"/>
  <c r="N236" i="69"/>
  <c r="Y236" i="69" s="1"/>
  <c r="Q235" i="69"/>
  <c r="R235" i="69" s="1"/>
  <c r="O235" i="69"/>
  <c r="P235" i="69" s="1"/>
  <c r="N235" i="69"/>
  <c r="Y235" i="69" s="1"/>
  <c r="Q234" i="69"/>
  <c r="R234" i="69" s="1"/>
  <c r="O234" i="69"/>
  <c r="P234" i="69" s="1"/>
  <c r="N234" i="69"/>
  <c r="Y234" i="69" s="1"/>
  <c r="Q233" i="69"/>
  <c r="R233" i="69" s="1"/>
  <c r="O233" i="69"/>
  <c r="P233" i="69" s="1"/>
  <c r="N233" i="69"/>
  <c r="Y233" i="69" s="1"/>
  <c r="Q232" i="69"/>
  <c r="R232" i="69" s="1"/>
  <c r="O232" i="69"/>
  <c r="P232" i="69" s="1"/>
  <c r="N232" i="69"/>
  <c r="Y232" i="69" s="1"/>
  <c r="Q231" i="69"/>
  <c r="R231" i="69" s="1"/>
  <c r="O231" i="69"/>
  <c r="P231" i="69" s="1"/>
  <c r="N231" i="69"/>
  <c r="Y231" i="69" s="1"/>
  <c r="Q230" i="69"/>
  <c r="R230" i="69" s="1"/>
  <c r="O230" i="69"/>
  <c r="P230" i="69" s="1"/>
  <c r="N230" i="69"/>
  <c r="Y230" i="69" s="1"/>
  <c r="Q229" i="69"/>
  <c r="R229" i="69" s="1"/>
  <c r="O229" i="69"/>
  <c r="P229" i="69" s="1"/>
  <c r="N229" i="69"/>
  <c r="Y229" i="69" s="1"/>
  <c r="Q228" i="69"/>
  <c r="R228" i="69" s="1"/>
  <c r="O228" i="69"/>
  <c r="P228" i="69" s="1"/>
  <c r="N228" i="69"/>
  <c r="Y228" i="69" s="1"/>
  <c r="Q227" i="69"/>
  <c r="R227" i="69" s="1"/>
  <c r="O227" i="69"/>
  <c r="P227" i="69" s="1"/>
  <c r="N227" i="69"/>
  <c r="Y227" i="69" s="1"/>
  <c r="Q226" i="69"/>
  <c r="R226" i="69" s="1"/>
  <c r="O226" i="69"/>
  <c r="P226" i="69" s="1"/>
  <c r="N226" i="69"/>
  <c r="Y226" i="69" s="1"/>
  <c r="Q225" i="69"/>
  <c r="R225" i="69" s="1"/>
  <c r="O225" i="69"/>
  <c r="P225" i="69" s="1"/>
  <c r="N225" i="69"/>
  <c r="Y225" i="69" s="1"/>
  <c r="Q224" i="69"/>
  <c r="R224" i="69" s="1"/>
  <c r="O224" i="69"/>
  <c r="P224" i="69" s="1"/>
  <c r="N224" i="69"/>
  <c r="Y224" i="69" s="1"/>
  <c r="Q223" i="69"/>
  <c r="R223" i="69" s="1"/>
  <c r="O223" i="69"/>
  <c r="P223" i="69" s="1"/>
  <c r="N223" i="69"/>
  <c r="Y223" i="69" s="1"/>
  <c r="Q222" i="69"/>
  <c r="R222" i="69" s="1"/>
  <c r="O222" i="69"/>
  <c r="P222" i="69" s="1"/>
  <c r="N222" i="69"/>
  <c r="Y222" i="69" s="1"/>
  <c r="Q221" i="69"/>
  <c r="R221" i="69" s="1"/>
  <c r="O221" i="69"/>
  <c r="P221" i="69" s="1"/>
  <c r="N221" i="69"/>
  <c r="Y221" i="69" s="1"/>
  <c r="Q220" i="69"/>
  <c r="R220" i="69" s="1"/>
  <c r="O220" i="69"/>
  <c r="P220" i="69" s="1"/>
  <c r="N220" i="69"/>
  <c r="Y220" i="69" s="1"/>
  <c r="Q219" i="69"/>
  <c r="R219" i="69" s="1"/>
  <c r="O219" i="69"/>
  <c r="P219" i="69" s="1"/>
  <c r="N219" i="69"/>
  <c r="Y219" i="69" s="1"/>
  <c r="Q218" i="69"/>
  <c r="R218" i="69" s="1"/>
  <c r="O218" i="69"/>
  <c r="P218" i="69" s="1"/>
  <c r="N218" i="69"/>
  <c r="Y218" i="69" s="1"/>
  <c r="Q217" i="69"/>
  <c r="R217" i="69" s="1"/>
  <c r="O217" i="69"/>
  <c r="P217" i="69" s="1"/>
  <c r="N217" i="69"/>
  <c r="Y217" i="69" s="1"/>
  <c r="Q216" i="69"/>
  <c r="R216" i="69" s="1"/>
  <c r="O216" i="69"/>
  <c r="P216" i="69" s="1"/>
  <c r="N216" i="69"/>
  <c r="Y216" i="69" s="1"/>
  <c r="Q215" i="69"/>
  <c r="R215" i="69" s="1"/>
  <c r="O215" i="69"/>
  <c r="P215" i="69" s="1"/>
  <c r="N215" i="69"/>
  <c r="Y215" i="69" s="1"/>
  <c r="Q214" i="69"/>
  <c r="R214" i="69" s="1"/>
  <c r="O214" i="69"/>
  <c r="P214" i="69" s="1"/>
  <c r="N214" i="69"/>
  <c r="Y214" i="69" s="1"/>
  <c r="Q213" i="69"/>
  <c r="R213" i="69" s="1"/>
  <c r="O213" i="69"/>
  <c r="P213" i="69" s="1"/>
  <c r="N213" i="69"/>
  <c r="Y213" i="69" s="1"/>
  <c r="Q212" i="69"/>
  <c r="R212" i="69" s="1"/>
  <c r="O212" i="69"/>
  <c r="P212" i="69" s="1"/>
  <c r="N212" i="69"/>
  <c r="Y212" i="69" s="1"/>
  <c r="Q211" i="69"/>
  <c r="R211" i="69" s="1"/>
  <c r="O211" i="69"/>
  <c r="P211" i="69" s="1"/>
  <c r="N211" i="69"/>
  <c r="Y211" i="69" s="1"/>
  <c r="Q210" i="69"/>
  <c r="R210" i="69" s="1"/>
  <c r="O210" i="69"/>
  <c r="P210" i="69" s="1"/>
  <c r="N210" i="69"/>
  <c r="Y210" i="69" s="1"/>
  <c r="Q209" i="69"/>
  <c r="R209" i="69" s="1"/>
  <c r="O209" i="69"/>
  <c r="P209" i="69" s="1"/>
  <c r="N209" i="69"/>
  <c r="Y209" i="69" s="1"/>
  <c r="Q208" i="69"/>
  <c r="R208" i="69" s="1"/>
  <c r="O208" i="69"/>
  <c r="P208" i="69" s="1"/>
  <c r="N208" i="69"/>
  <c r="Y208" i="69" s="1"/>
  <c r="Q207" i="69"/>
  <c r="R207" i="69" s="1"/>
  <c r="O207" i="69"/>
  <c r="P207" i="69" s="1"/>
  <c r="N207" i="69"/>
  <c r="Y207" i="69" s="1"/>
  <c r="Q206" i="69"/>
  <c r="R206" i="69" s="1"/>
  <c r="O206" i="69"/>
  <c r="P206" i="69" s="1"/>
  <c r="N206" i="69"/>
  <c r="Y206" i="69" s="1"/>
  <c r="Q205" i="69"/>
  <c r="R205" i="69" s="1"/>
  <c r="O205" i="69"/>
  <c r="P205" i="69" s="1"/>
  <c r="N205" i="69"/>
  <c r="Y205" i="69" s="1"/>
  <c r="Q204" i="69"/>
  <c r="R204" i="69" s="1"/>
  <c r="O204" i="69"/>
  <c r="P204" i="69" s="1"/>
  <c r="N204" i="69"/>
  <c r="Y204" i="69" s="1"/>
  <c r="Q203" i="69"/>
  <c r="R203" i="69" s="1"/>
  <c r="O203" i="69"/>
  <c r="P203" i="69" s="1"/>
  <c r="N203" i="69"/>
  <c r="Y203" i="69" s="1"/>
  <c r="Q202" i="69"/>
  <c r="R202" i="69" s="1"/>
  <c r="O202" i="69"/>
  <c r="P202" i="69" s="1"/>
  <c r="N202" i="69"/>
  <c r="Y202" i="69" s="1"/>
  <c r="Q201" i="69"/>
  <c r="R201" i="69" s="1"/>
  <c r="O201" i="69"/>
  <c r="P201" i="69" s="1"/>
  <c r="N201" i="69"/>
  <c r="Y201" i="69" s="1"/>
  <c r="Q200" i="69"/>
  <c r="R200" i="69" s="1"/>
  <c r="O200" i="69"/>
  <c r="P200" i="69" s="1"/>
  <c r="N200" i="69"/>
  <c r="Y200" i="69" s="1"/>
  <c r="Q199" i="69"/>
  <c r="R199" i="69" s="1"/>
  <c r="O199" i="69"/>
  <c r="P199" i="69" s="1"/>
  <c r="N199" i="69"/>
  <c r="Y199" i="69" s="1"/>
  <c r="Q198" i="69"/>
  <c r="R198" i="69" s="1"/>
  <c r="O198" i="69"/>
  <c r="P198" i="69" s="1"/>
  <c r="N198" i="69"/>
  <c r="Y198" i="69" s="1"/>
  <c r="Q197" i="69"/>
  <c r="R197" i="69" s="1"/>
  <c r="O197" i="69"/>
  <c r="P197" i="69" s="1"/>
  <c r="N197" i="69"/>
  <c r="Y197" i="69" s="1"/>
  <c r="Q196" i="69"/>
  <c r="R196" i="69" s="1"/>
  <c r="O196" i="69"/>
  <c r="P196" i="69" s="1"/>
  <c r="N196" i="69"/>
  <c r="Y196" i="69" s="1"/>
  <c r="Q195" i="69"/>
  <c r="R195" i="69" s="1"/>
  <c r="O195" i="69"/>
  <c r="P195" i="69" s="1"/>
  <c r="N195" i="69"/>
  <c r="Y195" i="69" s="1"/>
  <c r="Q194" i="69"/>
  <c r="R194" i="69" s="1"/>
  <c r="O194" i="69"/>
  <c r="P194" i="69" s="1"/>
  <c r="N194" i="69"/>
  <c r="Y194" i="69" s="1"/>
  <c r="Q193" i="69"/>
  <c r="R193" i="69" s="1"/>
  <c r="O193" i="69"/>
  <c r="P193" i="69" s="1"/>
  <c r="N193" i="69"/>
  <c r="Y193" i="69" s="1"/>
  <c r="Q192" i="69"/>
  <c r="R192" i="69" s="1"/>
  <c r="O192" i="69"/>
  <c r="P192" i="69" s="1"/>
  <c r="N192" i="69"/>
  <c r="Y192" i="69" s="1"/>
  <c r="Q191" i="69"/>
  <c r="R191" i="69" s="1"/>
  <c r="O191" i="69"/>
  <c r="P191" i="69" s="1"/>
  <c r="N191" i="69"/>
  <c r="Y191" i="69" s="1"/>
  <c r="Q190" i="69"/>
  <c r="R190" i="69" s="1"/>
  <c r="O190" i="69"/>
  <c r="P190" i="69" s="1"/>
  <c r="N190" i="69"/>
  <c r="Y190" i="69" s="1"/>
  <c r="Q189" i="69"/>
  <c r="R189" i="69" s="1"/>
  <c r="O189" i="69"/>
  <c r="P189" i="69" s="1"/>
  <c r="N189" i="69"/>
  <c r="Y189" i="69" s="1"/>
  <c r="Q188" i="69"/>
  <c r="R188" i="69" s="1"/>
  <c r="O188" i="69"/>
  <c r="P188" i="69" s="1"/>
  <c r="N188" i="69"/>
  <c r="Y188" i="69" s="1"/>
  <c r="Q187" i="69"/>
  <c r="R187" i="69" s="1"/>
  <c r="O187" i="69"/>
  <c r="P187" i="69" s="1"/>
  <c r="N187" i="69"/>
  <c r="Y187" i="69" s="1"/>
  <c r="Q186" i="69"/>
  <c r="R186" i="69" s="1"/>
  <c r="O186" i="69"/>
  <c r="P186" i="69" s="1"/>
  <c r="N186" i="69"/>
  <c r="Y186" i="69" s="1"/>
  <c r="Q185" i="69"/>
  <c r="R185" i="69" s="1"/>
  <c r="O185" i="69"/>
  <c r="P185" i="69" s="1"/>
  <c r="N185" i="69"/>
  <c r="Y185" i="69" s="1"/>
  <c r="Q184" i="69"/>
  <c r="R184" i="69" s="1"/>
  <c r="O184" i="69"/>
  <c r="P184" i="69" s="1"/>
  <c r="N184" i="69"/>
  <c r="Y184" i="69" s="1"/>
  <c r="Q183" i="69"/>
  <c r="R183" i="69" s="1"/>
  <c r="O183" i="69"/>
  <c r="P183" i="69" s="1"/>
  <c r="N183" i="69"/>
  <c r="Y183" i="69" s="1"/>
  <c r="Q182" i="69"/>
  <c r="R182" i="69" s="1"/>
  <c r="O182" i="69"/>
  <c r="P182" i="69" s="1"/>
  <c r="N182" i="69"/>
  <c r="Y182" i="69" s="1"/>
  <c r="Q181" i="69"/>
  <c r="R181" i="69" s="1"/>
  <c r="O181" i="69"/>
  <c r="P181" i="69" s="1"/>
  <c r="N181" i="69"/>
  <c r="Y181" i="69" s="1"/>
  <c r="Q180" i="69"/>
  <c r="R180" i="69" s="1"/>
  <c r="O180" i="69"/>
  <c r="P180" i="69" s="1"/>
  <c r="N180" i="69"/>
  <c r="Y180" i="69" s="1"/>
  <c r="Q179" i="69"/>
  <c r="R179" i="69" s="1"/>
  <c r="O179" i="69"/>
  <c r="P179" i="69" s="1"/>
  <c r="N179" i="69"/>
  <c r="Y179" i="69" s="1"/>
  <c r="Q178" i="69"/>
  <c r="R178" i="69" s="1"/>
  <c r="O178" i="69"/>
  <c r="P178" i="69" s="1"/>
  <c r="N178" i="69"/>
  <c r="Y178" i="69" s="1"/>
  <c r="Q177" i="69"/>
  <c r="R177" i="69" s="1"/>
  <c r="O177" i="69"/>
  <c r="P177" i="69" s="1"/>
  <c r="N177" i="69"/>
  <c r="Y177" i="69" s="1"/>
  <c r="Q176" i="69"/>
  <c r="R176" i="69" s="1"/>
  <c r="O176" i="69"/>
  <c r="P176" i="69" s="1"/>
  <c r="N176" i="69"/>
  <c r="Y176" i="69" s="1"/>
  <c r="Q175" i="69"/>
  <c r="R175" i="69" s="1"/>
  <c r="O175" i="69"/>
  <c r="P175" i="69" s="1"/>
  <c r="N175" i="69"/>
  <c r="Y175" i="69" s="1"/>
  <c r="Q174" i="69"/>
  <c r="R174" i="69" s="1"/>
  <c r="O174" i="69"/>
  <c r="P174" i="69" s="1"/>
  <c r="N174" i="69"/>
  <c r="Y174" i="69" s="1"/>
  <c r="Q173" i="69"/>
  <c r="R173" i="69" s="1"/>
  <c r="O173" i="69"/>
  <c r="P173" i="69" s="1"/>
  <c r="N173" i="69"/>
  <c r="Y173" i="69" s="1"/>
  <c r="Q172" i="69"/>
  <c r="R172" i="69" s="1"/>
  <c r="O172" i="69"/>
  <c r="P172" i="69" s="1"/>
  <c r="N172" i="69"/>
  <c r="Y172" i="69" s="1"/>
  <c r="Q171" i="69"/>
  <c r="R171" i="69" s="1"/>
  <c r="O171" i="69"/>
  <c r="P171" i="69" s="1"/>
  <c r="N171" i="69"/>
  <c r="Y171" i="69" s="1"/>
  <c r="Q170" i="69"/>
  <c r="R170" i="69" s="1"/>
  <c r="O170" i="69"/>
  <c r="P170" i="69" s="1"/>
  <c r="N170" i="69"/>
  <c r="Y170" i="69" s="1"/>
  <c r="Q169" i="69"/>
  <c r="R169" i="69" s="1"/>
  <c r="O169" i="69"/>
  <c r="P169" i="69" s="1"/>
  <c r="N169" i="69"/>
  <c r="Y169" i="69" s="1"/>
  <c r="Q168" i="69"/>
  <c r="R168" i="69" s="1"/>
  <c r="O168" i="69"/>
  <c r="P168" i="69" s="1"/>
  <c r="N168" i="69"/>
  <c r="Y168" i="69" s="1"/>
  <c r="Q167" i="69"/>
  <c r="R167" i="69" s="1"/>
  <c r="O167" i="69"/>
  <c r="P167" i="69" s="1"/>
  <c r="N167" i="69"/>
  <c r="Y167" i="69" s="1"/>
  <c r="Q166" i="69"/>
  <c r="R166" i="69" s="1"/>
  <c r="O166" i="69"/>
  <c r="P166" i="69" s="1"/>
  <c r="N166" i="69"/>
  <c r="Y166" i="69" s="1"/>
  <c r="Q165" i="69"/>
  <c r="R165" i="69" s="1"/>
  <c r="O165" i="69"/>
  <c r="P165" i="69" s="1"/>
  <c r="N165" i="69"/>
  <c r="Y165" i="69" s="1"/>
  <c r="Q164" i="69"/>
  <c r="R164" i="69" s="1"/>
  <c r="O164" i="69"/>
  <c r="P164" i="69" s="1"/>
  <c r="N164" i="69"/>
  <c r="Y164" i="69" s="1"/>
  <c r="Q163" i="69"/>
  <c r="R163" i="69" s="1"/>
  <c r="O163" i="69"/>
  <c r="P163" i="69" s="1"/>
  <c r="N163" i="69"/>
  <c r="Y163" i="69" s="1"/>
  <c r="Q162" i="69"/>
  <c r="R162" i="69" s="1"/>
  <c r="O162" i="69"/>
  <c r="P162" i="69" s="1"/>
  <c r="N162" i="69"/>
  <c r="Y162" i="69" s="1"/>
  <c r="Q161" i="69"/>
  <c r="R161" i="69" s="1"/>
  <c r="O161" i="69"/>
  <c r="P161" i="69" s="1"/>
  <c r="N161" i="69"/>
  <c r="Y161" i="69" s="1"/>
  <c r="Q160" i="69"/>
  <c r="R160" i="69" s="1"/>
  <c r="O160" i="69"/>
  <c r="P160" i="69" s="1"/>
  <c r="N160" i="69"/>
  <c r="Y160" i="69" s="1"/>
  <c r="Q159" i="69"/>
  <c r="R159" i="69" s="1"/>
  <c r="O159" i="69"/>
  <c r="P159" i="69" s="1"/>
  <c r="N159" i="69"/>
  <c r="Y159" i="69" s="1"/>
  <c r="Q158" i="69"/>
  <c r="R158" i="69" s="1"/>
  <c r="O158" i="69"/>
  <c r="P158" i="69" s="1"/>
  <c r="N158" i="69"/>
  <c r="Y158" i="69" s="1"/>
  <c r="Q157" i="69"/>
  <c r="R157" i="69" s="1"/>
  <c r="O157" i="69"/>
  <c r="P157" i="69" s="1"/>
  <c r="N157" i="69"/>
  <c r="Y157" i="69" s="1"/>
  <c r="Q156" i="69"/>
  <c r="O156" i="69"/>
  <c r="P156" i="69" s="1"/>
  <c r="N156" i="69"/>
  <c r="Y156" i="69" s="1"/>
  <c r="Q155" i="69"/>
  <c r="O155" i="69"/>
  <c r="P155" i="69" s="1"/>
  <c r="N155" i="69"/>
  <c r="Y155" i="69" s="1"/>
  <c r="Q154" i="69"/>
  <c r="O154" i="69"/>
  <c r="P154" i="69" s="1"/>
  <c r="N154" i="69"/>
  <c r="Y154" i="69" s="1"/>
  <c r="Q153" i="69"/>
  <c r="O153" i="69"/>
  <c r="P153" i="69" s="1"/>
  <c r="N153" i="69"/>
  <c r="Y153" i="69" s="1"/>
  <c r="Q152" i="69"/>
  <c r="R152" i="69" s="1"/>
  <c r="O152" i="69"/>
  <c r="P152" i="69" s="1"/>
  <c r="N152" i="69"/>
  <c r="Y152" i="69" s="1"/>
  <c r="Q151" i="69"/>
  <c r="R151" i="69" s="1"/>
  <c r="O151" i="69"/>
  <c r="P151" i="69" s="1"/>
  <c r="N151" i="69"/>
  <c r="Y151" i="69" s="1"/>
  <c r="Q150" i="69"/>
  <c r="R150" i="69" s="1"/>
  <c r="O150" i="69"/>
  <c r="P150" i="69" s="1"/>
  <c r="N150" i="69"/>
  <c r="Y150" i="69" s="1"/>
  <c r="Q149" i="69"/>
  <c r="R149" i="69" s="1"/>
  <c r="O149" i="69"/>
  <c r="P149" i="69" s="1"/>
  <c r="N149" i="69"/>
  <c r="Y149" i="69" s="1"/>
  <c r="Q148" i="69"/>
  <c r="R148" i="69" s="1"/>
  <c r="O148" i="69"/>
  <c r="P148" i="69" s="1"/>
  <c r="N148" i="69"/>
  <c r="Y148" i="69" s="1"/>
  <c r="Q147" i="69"/>
  <c r="R147" i="69" s="1"/>
  <c r="O147" i="69"/>
  <c r="P147" i="69" s="1"/>
  <c r="N147" i="69"/>
  <c r="Y147" i="69" s="1"/>
  <c r="Q146" i="69"/>
  <c r="R146" i="69" s="1"/>
  <c r="O146" i="69"/>
  <c r="P146" i="69" s="1"/>
  <c r="N146" i="69"/>
  <c r="Y146" i="69" s="1"/>
  <c r="Q145" i="69"/>
  <c r="R145" i="69" s="1"/>
  <c r="O145" i="69"/>
  <c r="P145" i="69" s="1"/>
  <c r="N145" i="69"/>
  <c r="Y145" i="69" s="1"/>
  <c r="Q144" i="69"/>
  <c r="R144" i="69" s="1"/>
  <c r="O144" i="69"/>
  <c r="P144" i="69" s="1"/>
  <c r="N144" i="69"/>
  <c r="Y144" i="69" s="1"/>
  <c r="Q143" i="69"/>
  <c r="R143" i="69" s="1"/>
  <c r="O143" i="69"/>
  <c r="P143" i="69" s="1"/>
  <c r="N143" i="69"/>
  <c r="Y143" i="69" s="1"/>
  <c r="Q142" i="69"/>
  <c r="R142" i="69" s="1"/>
  <c r="O142" i="69"/>
  <c r="P142" i="69" s="1"/>
  <c r="N142" i="69"/>
  <c r="Y142" i="69" s="1"/>
  <c r="Q141" i="69"/>
  <c r="R141" i="69" s="1"/>
  <c r="O141" i="69"/>
  <c r="P141" i="69" s="1"/>
  <c r="N141" i="69"/>
  <c r="Y141" i="69" s="1"/>
  <c r="Q140" i="69"/>
  <c r="R140" i="69" s="1"/>
  <c r="O140" i="69"/>
  <c r="P140" i="69" s="1"/>
  <c r="N140" i="69"/>
  <c r="Y140" i="69" s="1"/>
  <c r="Q139" i="69"/>
  <c r="R139" i="69" s="1"/>
  <c r="O139" i="69"/>
  <c r="P139" i="69" s="1"/>
  <c r="N139" i="69"/>
  <c r="Y139" i="69" s="1"/>
  <c r="Q138" i="69"/>
  <c r="R138" i="69" s="1"/>
  <c r="O138" i="69"/>
  <c r="P138" i="69" s="1"/>
  <c r="N138" i="69"/>
  <c r="Y138" i="69" s="1"/>
  <c r="Q137" i="69"/>
  <c r="R137" i="69" s="1"/>
  <c r="O137" i="69"/>
  <c r="P137" i="69" s="1"/>
  <c r="N137" i="69"/>
  <c r="Y137" i="69" s="1"/>
  <c r="Q136" i="69"/>
  <c r="R136" i="69" s="1"/>
  <c r="O136" i="69"/>
  <c r="P136" i="69" s="1"/>
  <c r="N136" i="69"/>
  <c r="Y136" i="69" s="1"/>
  <c r="Q135" i="69"/>
  <c r="R135" i="69" s="1"/>
  <c r="O135" i="69"/>
  <c r="P135" i="69" s="1"/>
  <c r="N135" i="69"/>
  <c r="Y135" i="69" s="1"/>
  <c r="Q134" i="69"/>
  <c r="R134" i="69" s="1"/>
  <c r="O134" i="69"/>
  <c r="P134" i="69" s="1"/>
  <c r="N134" i="69"/>
  <c r="Y134" i="69" s="1"/>
  <c r="Q133" i="69"/>
  <c r="R133" i="69" s="1"/>
  <c r="O133" i="69"/>
  <c r="P133" i="69" s="1"/>
  <c r="N133" i="69"/>
  <c r="Y133" i="69" s="1"/>
  <c r="Q132" i="69"/>
  <c r="R132" i="69" s="1"/>
  <c r="O132" i="69"/>
  <c r="P132" i="69" s="1"/>
  <c r="N132" i="69"/>
  <c r="Y132" i="69" s="1"/>
  <c r="Q131" i="69"/>
  <c r="R131" i="69" s="1"/>
  <c r="O131" i="69"/>
  <c r="P131" i="69" s="1"/>
  <c r="N131" i="69"/>
  <c r="Y131" i="69" s="1"/>
  <c r="Q130" i="69"/>
  <c r="R130" i="69" s="1"/>
  <c r="O130" i="69"/>
  <c r="P130" i="69" s="1"/>
  <c r="N130" i="69"/>
  <c r="Y130" i="69" s="1"/>
  <c r="Q129" i="69"/>
  <c r="R129" i="69" s="1"/>
  <c r="O129" i="69"/>
  <c r="P129" i="69" s="1"/>
  <c r="N129" i="69"/>
  <c r="Y129" i="69" s="1"/>
  <c r="Q128" i="69"/>
  <c r="R128" i="69" s="1"/>
  <c r="O128" i="69"/>
  <c r="P128" i="69" s="1"/>
  <c r="N128" i="69"/>
  <c r="Y128" i="69" s="1"/>
  <c r="Q127" i="69"/>
  <c r="R127" i="69" s="1"/>
  <c r="O127" i="69"/>
  <c r="P127" i="69" s="1"/>
  <c r="N127" i="69"/>
  <c r="Y127" i="69" s="1"/>
  <c r="Q126" i="69"/>
  <c r="R126" i="69" s="1"/>
  <c r="O126" i="69"/>
  <c r="P126" i="69" s="1"/>
  <c r="N126" i="69"/>
  <c r="Y126" i="69" s="1"/>
  <c r="Q125" i="69"/>
  <c r="R125" i="69" s="1"/>
  <c r="O125" i="69"/>
  <c r="P125" i="69" s="1"/>
  <c r="N125" i="69"/>
  <c r="Y125" i="69" s="1"/>
  <c r="Q124" i="69"/>
  <c r="R124" i="69" s="1"/>
  <c r="O124" i="69"/>
  <c r="P124" i="69" s="1"/>
  <c r="N124" i="69"/>
  <c r="Y124" i="69" s="1"/>
  <c r="Q123" i="69"/>
  <c r="R123" i="69" s="1"/>
  <c r="O123" i="69"/>
  <c r="P123" i="69" s="1"/>
  <c r="N123" i="69"/>
  <c r="Y123" i="69" s="1"/>
  <c r="Q122" i="69"/>
  <c r="R122" i="69" s="1"/>
  <c r="O122" i="69"/>
  <c r="P122" i="69" s="1"/>
  <c r="N122" i="69"/>
  <c r="Y122" i="69" s="1"/>
  <c r="Q121" i="69"/>
  <c r="R121" i="69" s="1"/>
  <c r="O121" i="69"/>
  <c r="P121" i="69" s="1"/>
  <c r="N121" i="69"/>
  <c r="Y121" i="69" s="1"/>
  <c r="Q120" i="69"/>
  <c r="R120" i="69" s="1"/>
  <c r="O120" i="69"/>
  <c r="P120" i="69" s="1"/>
  <c r="N120" i="69"/>
  <c r="Y120" i="69" s="1"/>
  <c r="Q119" i="69"/>
  <c r="R119" i="69" s="1"/>
  <c r="O119" i="69"/>
  <c r="P119" i="69" s="1"/>
  <c r="N119" i="69"/>
  <c r="Y119" i="69" s="1"/>
  <c r="Q118" i="69"/>
  <c r="R118" i="69" s="1"/>
  <c r="O118" i="69"/>
  <c r="P118" i="69" s="1"/>
  <c r="N118" i="69"/>
  <c r="Y118" i="69" s="1"/>
  <c r="Q117" i="69"/>
  <c r="R117" i="69" s="1"/>
  <c r="O117" i="69"/>
  <c r="P117" i="69" s="1"/>
  <c r="N117" i="69"/>
  <c r="Y117" i="69" s="1"/>
  <c r="Q116" i="69"/>
  <c r="R116" i="69" s="1"/>
  <c r="O116" i="69"/>
  <c r="P116" i="69" s="1"/>
  <c r="N116" i="69"/>
  <c r="Y116" i="69" s="1"/>
  <c r="Q115" i="69"/>
  <c r="R115" i="69" s="1"/>
  <c r="O115" i="69"/>
  <c r="P115" i="69" s="1"/>
  <c r="N115" i="69"/>
  <c r="Y115" i="69" s="1"/>
  <c r="Q114" i="69"/>
  <c r="R114" i="69" s="1"/>
  <c r="O114" i="69"/>
  <c r="P114" i="69" s="1"/>
  <c r="N114" i="69"/>
  <c r="Y114" i="69" s="1"/>
  <c r="Q113" i="69"/>
  <c r="R113" i="69" s="1"/>
  <c r="O113" i="69"/>
  <c r="P113" i="69" s="1"/>
  <c r="N113" i="69"/>
  <c r="Y113" i="69" s="1"/>
  <c r="Q112" i="69"/>
  <c r="R112" i="69" s="1"/>
  <c r="O112" i="69"/>
  <c r="P112" i="69" s="1"/>
  <c r="N112" i="69"/>
  <c r="Y112" i="69" s="1"/>
  <c r="Q111" i="69"/>
  <c r="R111" i="69" s="1"/>
  <c r="O111" i="69"/>
  <c r="P111" i="69" s="1"/>
  <c r="N111" i="69"/>
  <c r="Y111" i="69" s="1"/>
  <c r="Q110" i="69"/>
  <c r="R110" i="69" s="1"/>
  <c r="O110" i="69"/>
  <c r="P110" i="69" s="1"/>
  <c r="N110" i="69"/>
  <c r="Y110" i="69" s="1"/>
  <c r="Q109" i="69"/>
  <c r="R109" i="69" s="1"/>
  <c r="O109" i="69"/>
  <c r="P109" i="69" s="1"/>
  <c r="N109" i="69"/>
  <c r="Y109" i="69" s="1"/>
  <c r="Q108" i="69"/>
  <c r="R108" i="69" s="1"/>
  <c r="O108" i="69"/>
  <c r="P108" i="69" s="1"/>
  <c r="N108" i="69"/>
  <c r="Y108" i="69" s="1"/>
  <c r="Q107" i="69"/>
  <c r="R107" i="69" s="1"/>
  <c r="O107" i="69"/>
  <c r="P107" i="69" s="1"/>
  <c r="N107" i="69"/>
  <c r="Y107" i="69" s="1"/>
  <c r="Q106" i="69"/>
  <c r="R106" i="69" s="1"/>
  <c r="O106" i="69"/>
  <c r="P106" i="69" s="1"/>
  <c r="N106" i="69"/>
  <c r="Y106" i="69" s="1"/>
  <c r="Q105" i="69"/>
  <c r="R105" i="69" s="1"/>
  <c r="O105" i="69"/>
  <c r="P105" i="69" s="1"/>
  <c r="N105" i="69"/>
  <c r="Y105" i="69" s="1"/>
  <c r="Q104" i="69"/>
  <c r="R104" i="69" s="1"/>
  <c r="O104" i="69"/>
  <c r="P104" i="69" s="1"/>
  <c r="N104" i="69"/>
  <c r="Y104" i="69" s="1"/>
  <c r="Q103" i="69"/>
  <c r="R103" i="69" s="1"/>
  <c r="O103" i="69"/>
  <c r="P103" i="69" s="1"/>
  <c r="N103" i="69"/>
  <c r="Y103" i="69" s="1"/>
  <c r="Q102" i="69"/>
  <c r="R102" i="69" s="1"/>
  <c r="O102" i="69"/>
  <c r="P102" i="69" s="1"/>
  <c r="N102" i="69"/>
  <c r="Y102" i="69" s="1"/>
  <c r="Q101" i="69"/>
  <c r="R101" i="69" s="1"/>
  <c r="O101" i="69"/>
  <c r="P101" i="69" s="1"/>
  <c r="N101" i="69"/>
  <c r="Y101" i="69" s="1"/>
  <c r="Q100" i="69"/>
  <c r="R100" i="69" s="1"/>
  <c r="O100" i="69"/>
  <c r="P100" i="69" s="1"/>
  <c r="N100" i="69"/>
  <c r="Y100" i="69" s="1"/>
  <c r="Q99" i="69"/>
  <c r="R99" i="69" s="1"/>
  <c r="O99" i="69"/>
  <c r="P99" i="69" s="1"/>
  <c r="N99" i="69"/>
  <c r="Y99" i="69" s="1"/>
  <c r="Q98" i="69"/>
  <c r="R98" i="69" s="1"/>
  <c r="O98" i="69"/>
  <c r="P98" i="69" s="1"/>
  <c r="N98" i="69"/>
  <c r="Y98" i="69" s="1"/>
  <c r="Q97" i="69"/>
  <c r="R97" i="69" s="1"/>
  <c r="O97" i="69"/>
  <c r="P97" i="69" s="1"/>
  <c r="N97" i="69"/>
  <c r="Y97" i="69" s="1"/>
  <c r="Q96" i="69"/>
  <c r="R96" i="69" s="1"/>
  <c r="O96" i="69"/>
  <c r="P96" i="69" s="1"/>
  <c r="N96" i="69"/>
  <c r="Y96" i="69" s="1"/>
  <c r="Q95" i="69"/>
  <c r="R95" i="69" s="1"/>
  <c r="O95" i="69"/>
  <c r="P95" i="69" s="1"/>
  <c r="N95" i="69"/>
  <c r="Y95" i="69" s="1"/>
  <c r="Q94" i="69"/>
  <c r="R94" i="69" s="1"/>
  <c r="O94" i="69"/>
  <c r="P94" i="69" s="1"/>
  <c r="N94" i="69"/>
  <c r="Y94" i="69" s="1"/>
  <c r="Q93" i="69"/>
  <c r="R93" i="69" s="1"/>
  <c r="O93" i="69"/>
  <c r="P93" i="69" s="1"/>
  <c r="N93" i="69"/>
  <c r="Y93" i="69" s="1"/>
  <c r="Q92" i="69"/>
  <c r="R92" i="69" s="1"/>
  <c r="O92" i="69"/>
  <c r="P92" i="69" s="1"/>
  <c r="N92" i="69"/>
  <c r="Y92" i="69" s="1"/>
  <c r="Q91" i="69"/>
  <c r="R91" i="69" s="1"/>
  <c r="O91" i="69"/>
  <c r="P91" i="69" s="1"/>
  <c r="N91" i="69"/>
  <c r="Y91" i="69" s="1"/>
  <c r="Q90" i="69"/>
  <c r="R90" i="69" s="1"/>
  <c r="O90" i="69"/>
  <c r="P90" i="69" s="1"/>
  <c r="N90" i="69"/>
  <c r="Y90" i="69" s="1"/>
  <c r="Q89" i="69"/>
  <c r="R89" i="69" s="1"/>
  <c r="O89" i="69"/>
  <c r="P89" i="69" s="1"/>
  <c r="N89" i="69"/>
  <c r="Y89" i="69" s="1"/>
  <c r="Q88" i="69"/>
  <c r="R88" i="69" s="1"/>
  <c r="O88" i="69"/>
  <c r="P88" i="69" s="1"/>
  <c r="N88" i="69"/>
  <c r="Y88" i="69" s="1"/>
  <c r="Q87" i="69"/>
  <c r="R87" i="69" s="1"/>
  <c r="O87" i="69"/>
  <c r="P87" i="69" s="1"/>
  <c r="N87" i="69"/>
  <c r="Y87" i="69" s="1"/>
  <c r="Q86" i="69"/>
  <c r="R86" i="69" s="1"/>
  <c r="O86" i="69"/>
  <c r="P86" i="69" s="1"/>
  <c r="N86" i="69"/>
  <c r="Y86" i="69" s="1"/>
  <c r="Q85" i="69"/>
  <c r="R85" i="69" s="1"/>
  <c r="O85" i="69"/>
  <c r="P85" i="69" s="1"/>
  <c r="N85" i="69"/>
  <c r="Y85" i="69" s="1"/>
  <c r="Q84" i="69"/>
  <c r="R84" i="69" s="1"/>
  <c r="O84" i="69"/>
  <c r="P84" i="69" s="1"/>
  <c r="N84" i="69"/>
  <c r="Y84" i="69" s="1"/>
  <c r="Q83" i="69"/>
  <c r="R83" i="69" s="1"/>
  <c r="O83" i="69"/>
  <c r="P83" i="69" s="1"/>
  <c r="N83" i="69"/>
  <c r="Y83" i="69" s="1"/>
  <c r="Q82" i="69"/>
  <c r="R82" i="69" s="1"/>
  <c r="O82" i="69"/>
  <c r="P82" i="69" s="1"/>
  <c r="N82" i="69"/>
  <c r="Y82" i="69" s="1"/>
  <c r="Q81" i="69"/>
  <c r="R81" i="69" s="1"/>
  <c r="O81" i="69"/>
  <c r="P81" i="69" s="1"/>
  <c r="N81" i="69"/>
  <c r="Y81" i="69" s="1"/>
  <c r="Q80" i="69"/>
  <c r="R80" i="69" s="1"/>
  <c r="O80" i="69"/>
  <c r="P80" i="69" s="1"/>
  <c r="N80" i="69"/>
  <c r="Y80" i="69" s="1"/>
  <c r="Q79" i="69"/>
  <c r="R79" i="69" s="1"/>
  <c r="O79" i="69"/>
  <c r="P79" i="69" s="1"/>
  <c r="N79" i="69"/>
  <c r="Y79" i="69" s="1"/>
  <c r="Q78" i="69"/>
  <c r="R78" i="69" s="1"/>
  <c r="O78" i="69"/>
  <c r="P78" i="69" s="1"/>
  <c r="N78" i="69"/>
  <c r="Y78" i="69" s="1"/>
  <c r="Q77" i="69"/>
  <c r="R77" i="69" s="1"/>
  <c r="O77" i="69"/>
  <c r="P77" i="69" s="1"/>
  <c r="N77" i="69"/>
  <c r="Y77" i="69" s="1"/>
  <c r="Q76" i="69"/>
  <c r="R76" i="69" s="1"/>
  <c r="O76" i="69"/>
  <c r="P76" i="69" s="1"/>
  <c r="N76" i="69"/>
  <c r="Y76" i="69" s="1"/>
  <c r="Q75" i="69"/>
  <c r="R75" i="69" s="1"/>
  <c r="O75" i="69"/>
  <c r="P75" i="69" s="1"/>
  <c r="N75" i="69"/>
  <c r="Y75" i="69" s="1"/>
  <c r="Q74" i="69"/>
  <c r="R74" i="69" s="1"/>
  <c r="O74" i="69"/>
  <c r="P74" i="69" s="1"/>
  <c r="N74" i="69"/>
  <c r="Y74" i="69" s="1"/>
  <c r="Q73" i="69"/>
  <c r="R73" i="69" s="1"/>
  <c r="O73" i="69"/>
  <c r="P73" i="69" s="1"/>
  <c r="N73" i="69"/>
  <c r="Y73" i="69" s="1"/>
  <c r="Q72" i="69"/>
  <c r="R72" i="69" s="1"/>
  <c r="O72" i="69"/>
  <c r="P72" i="69" s="1"/>
  <c r="N72" i="69"/>
  <c r="Y72" i="69" s="1"/>
  <c r="Q71" i="69"/>
  <c r="R71" i="69" s="1"/>
  <c r="O71" i="69"/>
  <c r="P71" i="69" s="1"/>
  <c r="N71" i="69"/>
  <c r="Y71" i="69" s="1"/>
  <c r="Q70" i="69"/>
  <c r="R70" i="69" s="1"/>
  <c r="O70" i="69"/>
  <c r="P70" i="69" s="1"/>
  <c r="N70" i="69"/>
  <c r="Y70" i="69" s="1"/>
  <c r="Q69" i="69"/>
  <c r="R69" i="69" s="1"/>
  <c r="O69" i="69"/>
  <c r="P69" i="69" s="1"/>
  <c r="N69" i="69"/>
  <c r="Y69" i="69" s="1"/>
  <c r="Q68" i="69"/>
  <c r="R68" i="69" s="1"/>
  <c r="O68" i="69"/>
  <c r="P68" i="69" s="1"/>
  <c r="N68" i="69"/>
  <c r="Y68" i="69" s="1"/>
  <c r="Q67" i="69"/>
  <c r="R67" i="69" s="1"/>
  <c r="O67" i="69"/>
  <c r="P67" i="69" s="1"/>
  <c r="N67" i="69"/>
  <c r="Y67" i="69" s="1"/>
  <c r="Q66" i="69"/>
  <c r="R66" i="69" s="1"/>
  <c r="O66" i="69"/>
  <c r="P66" i="69" s="1"/>
  <c r="N66" i="69"/>
  <c r="Y66" i="69" s="1"/>
  <c r="Q65" i="69"/>
  <c r="R65" i="69" s="1"/>
  <c r="O65" i="69"/>
  <c r="P65" i="69" s="1"/>
  <c r="N65" i="69"/>
  <c r="Y65" i="69" s="1"/>
  <c r="Q64" i="69"/>
  <c r="R64" i="69" s="1"/>
  <c r="O64" i="69"/>
  <c r="P64" i="69" s="1"/>
  <c r="N64" i="69"/>
  <c r="Y64" i="69" s="1"/>
  <c r="Q63" i="69"/>
  <c r="R63" i="69" s="1"/>
  <c r="O63" i="69"/>
  <c r="P63" i="69" s="1"/>
  <c r="N63" i="69"/>
  <c r="Y63" i="69" s="1"/>
  <c r="Q62" i="69"/>
  <c r="R62" i="69" s="1"/>
  <c r="O62" i="69"/>
  <c r="P62" i="69" s="1"/>
  <c r="N62" i="69"/>
  <c r="Y62" i="69" s="1"/>
  <c r="Q61" i="69"/>
  <c r="R61" i="69" s="1"/>
  <c r="O61" i="69"/>
  <c r="P61" i="69" s="1"/>
  <c r="N61" i="69"/>
  <c r="Y61" i="69" s="1"/>
  <c r="Q60" i="69"/>
  <c r="R60" i="69" s="1"/>
  <c r="O60" i="69"/>
  <c r="P60" i="69" s="1"/>
  <c r="N60" i="69"/>
  <c r="Y60" i="69" s="1"/>
  <c r="Q59" i="69"/>
  <c r="R59" i="69" s="1"/>
  <c r="O59" i="69"/>
  <c r="P59" i="69" s="1"/>
  <c r="N59" i="69"/>
  <c r="Y59" i="69" s="1"/>
  <c r="Q58" i="69"/>
  <c r="R58" i="69" s="1"/>
  <c r="O58" i="69"/>
  <c r="P58" i="69" s="1"/>
  <c r="N58" i="69"/>
  <c r="Y58" i="69" s="1"/>
  <c r="Q57" i="69"/>
  <c r="R57" i="69" s="1"/>
  <c r="O57" i="69"/>
  <c r="P57" i="69" s="1"/>
  <c r="N57" i="69"/>
  <c r="Y57" i="69" s="1"/>
  <c r="Q56" i="69"/>
  <c r="R56" i="69" s="1"/>
  <c r="O56" i="69"/>
  <c r="P56" i="69" s="1"/>
  <c r="N56" i="69"/>
  <c r="Y56" i="69" s="1"/>
  <c r="Q55" i="69"/>
  <c r="R55" i="69" s="1"/>
  <c r="O55" i="69"/>
  <c r="P55" i="69" s="1"/>
  <c r="N55" i="69"/>
  <c r="Y55" i="69" s="1"/>
  <c r="Q54" i="69"/>
  <c r="R54" i="69" s="1"/>
  <c r="O54" i="69"/>
  <c r="P54" i="69" s="1"/>
  <c r="N54" i="69"/>
  <c r="Y54" i="69" s="1"/>
  <c r="Q53" i="69"/>
  <c r="R53" i="69" s="1"/>
  <c r="O53" i="69"/>
  <c r="P53" i="69" s="1"/>
  <c r="N53" i="69"/>
  <c r="Y53" i="69" s="1"/>
  <c r="Q52" i="69"/>
  <c r="R52" i="69" s="1"/>
  <c r="O52" i="69"/>
  <c r="P52" i="69" s="1"/>
  <c r="N52" i="69"/>
  <c r="Y52" i="69" s="1"/>
  <c r="Q51" i="69"/>
  <c r="R51" i="69" s="1"/>
  <c r="O51" i="69"/>
  <c r="P51" i="69" s="1"/>
  <c r="N51" i="69"/>
  <c r="Y51" i="69" s="1"/>
  <c r="Q50" i="69"/>
  <c r="R50" i="69" s="1"/>
  <c r="O50" i="69"/>
  <c r="P50" i="69" s="1"/>
  <c r="N50" i="69"/>
  <c r="Y50" i="69" s="1"/>
  <c r="Q49" i="69"/>
  <c r="R49" i="69" s="1"/>
  <c r="O49" i="69"/>
  <c r="P49" i="69" s="1"/>
  <c r="N49" i="69"/>
  <c r="Y49" i="69" s="1"/>
  <c r="Q48" i="69"/>
  <c r="R48" i="69" s="1"/>
  <c r="O48" i="69"/>
  <c r="P48" i="69" s="1"/>
  <c r="N48" i="69"/>
  <c r="Y48" i="69" s="1"/>
  <c r="Q47" i="69"/>
  <c r="R47" i="69" s="1"/>
  <c r="O47" i="69"/>
  <c r="P47" i="69" s="1"/>
  <c r="N47" i="69"/>
  <c r="Y47" i="69" s="1"/>
  <c r="Q46" i="69"/>
  <c r="R46" i="69" s="1"/>
  <c r="O46" i="69"/>
  <c r="P46" i="69" s="1"/>
  <c r="N46" i="69"/>
  <c r="Y46" i="69" s="1"/>
  <c r="Q45" i="69"/>
  <c r="R45" i="69" s="1"/>
  <c r="O45" i="69"/>
  <c r="P45" i="69" s="1"/>
  <c r="N45" i="69"/>
  <c r="Y45" i="69" s="1"/>
  <c r="Q44" i="69"/>
  <c r="R44" i="69" s="1"/>
  <c r="O44" i="69"/>
  <c r="P44" i="69" s="1"/>
  <c r="N44" i="69"/>
  <c r="Y44" i="69" s="1"/>
  <c r="Q43" i="69"/>
  <c r="R43" i="69" s="1"/>
  <c r="O43" i="69"/>
  <c r="P43" i="69" s="1"/>
  <c r="N43" i="69"/>
  <c r="Y43" i="69" s="1"/>
  <c r="Q42" i="69"/>
  <c r="R42" i="69" s="1"/>
  <c r="O42" i="69"/>
  <c r="P42" i="69" s="1"/>
  <c r="N42" i="69"/>
  <c r="Y42" i="69" s="1"/>
  <c r="Q41" i="69"/>
  <c r="R41" i="69" s="1"/>
  <c r="O41" i="69"/>
  <c r="P41" i="69" s="1"/>
  <c r="N41" i="69"/>
  <c r="Y41" i="69" s="1"/>
  <c r="Q40" i="69"/>
  <c r="R40" i="69" s="1"/>
  <c r="O40" i="69"/>
  <c r="P40" i="69" s="1"/>
  <c r="N40" i="69"/>
  <c r="Y40" i="69" s="1"/>
  <c r="Q39" i="69"/>
  <c r="R39" i="69" s="1"/>
  <c r="O39" i="69"/>
  <c r="P39" i="69" s="1"/>
  <c r="N39" i="69"/>
  <c r="Y39" i="69" s="1"/>
  <c r="Q38" i="69"/>
  <c r="R38" i="69" s="1"/>
  <c r="O38" i="69"/>
  <c r="P38" i="69" s="1"/>
  <c r="N38" i="69"/>
  <c r="Y38" i="69" s="1"/>
  <c r="Q37" i="69"/>
  <c r="R37" i="69" s="1"/>
  <c r="O37" i="69"/>
  <c r="P37" i="69" s="1"/>
  <c r="N37" i="69"/>
  <c r="Y37" i="69" s="1"/>
  <c r="Q36" i="69"/>
  <c r="R36" i="69" s="1"/>
  <c r="O36" i="69"/>
  <c r="P36" i="69" s="1"/>
  <c r="N36" i="69"/>
  <c r="Y36" i="69" s="1"/>
  <c r="Q35" i="69"/>
  <c r="R35" i="69" s="1"/>
  <c r="O35" i="69"/>
  <c r="P35" i="69" s="1"/>
  <c r="N35" i="69"/>
  <c r="Y35" i="69" s="1"/>
  <c r="Q34" i="69"/>
  <c r="R34" i="69" s="1"/>
  <c r="O34" i="69"/>
  <c r="P34" i="69" s="1"/>
  <c r="N34" i="69"/>
  <c r="Y34" i="69" s="1"/>
  <c r="Q33" i="69"/>
  <c r="R33" i="69" s="1"/>
  <c r="O33" i="69"/>
  <c r="P33" i="69" s="1"/>
  <c r="N33" i="69"/>
  <c r="Y33" i="69" s="1"/>
  <c r="Q32" i="69"/>
  <c r="R32" i="69" s="1"/>
  <c r="O32" i="69"/>
  <c r="P32" i="69" s="1"/>
  <c r="N32" i="69"/>
  <c r="Y32" i="69" s="1"/>
  <c r="Q31" i="69"/>
  <c r="R31" i="69" s="1"/>
  <c r="O31" i="69"/>
  <c r="P31" i="69" s="1"/>
  <c r="N31" i="69"/>
  <c r="Y31" i="69" s="1"/>
  <c r="Q30" i="69"/>
  <c r="R30" i="69" s="1"/>
  <c r="O30" i="69"/>
  <c r="P30" i="69" s="1"/>
  <c r="N30" i="69"/>
  <c r="Y30" i="69" s="1"/>
  <c r="Q29" i="69"/>
  <c r="R29" i="69" s="1"/>
  <c r="O29" i="69"/>
  <c r="P29" i="69" s="1"/>
  <c r="N29" i="69"/>
  <c r="Y29" i="69" s="1"/>
  <c r="Q28" i="69"/>
  <c r="R28" i="69" s="1"/>
  <c r="O28" i="69"/>
  <c r="P28" i="69" s="1"/>
  <c r="N28" i="69"/>
  <c r="Y28" i="69" s="1"/>
  <c r="Q27" i="69"/>
  <c r="R27" i="69" s="1"/>
  <c r="O27" i="69"/>
  <c r="P27" i="69" s="1"/>
  <c r="N27" i="69"/>
  <c r="Y27" i="69" s="1"/>
  <c r="Q26" i="69"/>
  <c r="R26" i="69" s="1"/>
  <c r="O26" i="69"/>
  <c r="P26" i="69" s="1"/>
  <c r="N26" i="69"/>
  <c r="Y26" i="69" s="1"/>
  <c r="Q25" i="69"/>
  <c r="R25" i="69" s="1"/>
  <c r="O25" i="69"/>
  <c r="P25" i="69" s="1"/>
  <c r="N25" i="69"/>
  <c r="Y25" i="69" s="1"/>
  <c r="Q24" i="69"/>
  <c r="R24" i="69" s="1"/>
  <c r="O24" i="69"/>
  <c r="P24" i="69" s="1"/>
  <c r="N24" i="69"/>
  <c r="Y24" i="69" s="1"/>
  <c r="Q23" i="69"/>
  <c r="R23" i="69" s="1"/>
  <c r="O23" i="69"/>
  <c r="P23" i="69" s="1"/>
  <c r="N23" i="69"/>
  <c r="Y23" i="69" s="1"/>
  <c r="Q22" i="69"/>
  <c r="R22" i="69" s="1"/>
  <c r="O22" i="69"/>
  <c r="P22" i="69" s="1"/>
  <c r="N22" i="69"/>
  <c r="Y22" i="69" s="1"/>
  <c r="Q21" i="69"/>
  <c r="R21" i="69" s="1"/>
  <c r="O21" i="69"/>
  <c r="P21" i="69" s="1"/>
  <c r="N21" i="69"/>
  <c r="Y21" i="69" s="1"/>
  <c r="Q20" i="69"/>
  <c r="R20" i="69" s="1"/>
  <c r="O20" i="69"/>
  <c r="P20" i="69" s="1"/>
  <c r="N20" i="69"/>
  <c r="Y20" i="69" s="1"/>
  <c r="Q19" i="69"/>
  <c r="R19" i="69" s="1"/>
  <c r="O19" i="69"/>
  <c r="P19" i="69" s="1"/>
  <c r="N19" i="69"/>
  <c r="Y19" i="69" s="1"/>
  <c r="Q18" i="69"/>
  <c r="R18" i="69" s="1"/>
  <c r="O18" i="69"/>
  <c r="P18" i="69" s="1"/>
  <c r="N18" i="69"/>
  <c r="Y18" i="69" s="1"/>
  <c r="Q17" i="69"/>
  <c r="R17" i="69" s="1"/>
  <c r="O17" i="69"/>
  <c r="P17" i="69" s="1"/>
  <c r="N17" i="69"/>
  <c r="Y17" i="69" s="1"/>
  <c r="Q16" i="69"/>
  <c r="R16" i="69" s="1"/>
  <c r="O16" i="69"/>
  <c r="P16" i="69" s="1"/>
  <c r="N16" i="69"/>
  <c r="Y16" i="69" s="1"/>
  <c r="Q15" i="69"/>
  <c r="R15" i="69" s="1"/>
  <c r="O15" i="69"/>
  <c r="P15" i="69" s="1"/>
  <c r="N15" i="69"/>
  <c r="Y15" i="69" s="1"/>
  <c r="Q14" i="69"/>
  <c r="R14" i="69" s="1"/>
  <c r="O14" i="69"/>
  <c r="P14" i="69" s="1"/>
  <c r="N14" i="69"/>
  <c r="Y14" i="69" s="1"/>
  <c r="Q13" i="69"/>
  <c r="R13" i="69" s="1"/>
  <c r="O13" i="69"/>
  <c r="P13" i="69" s="1"/>
  <c r="N13" i="69"/>
  <c r="Y13" i="69" s="1"/>
  <c r="Q12" i="69"/>
  <c r="R12" i="69" s="1"/>
  <c r="O12" i="69"/>
  <c r="P12" i="69" s="1"/>
  <c r="N12" i="69"/>
  <c r="Y12" i="69" s="1"/>
  <c r="Q11" i="69"/>
  <c r="R11" i="69" s="1"/>
  <c r="O11" i="69"/>
  <c r="P11" i="69" s="1"/>
  <c r="N11" i="69"/>
  <c r="Y11" i="69" s="1"/>
  <c r="Q10" i="69"/>
  <c r="R10" i="69" s="1"/>
  <c r="O10" i="69"/>
  <c r="P10" i="69" s="1"/>
  <c r="N10" i="69"/>
  <c r="Y10" i="69" s="1"/>
  <c r="Q9" i="69"/>
  <c r="R9" i="69" s="1"/>
  <c r="O9" i="69"/>
  <c r="P9" i="69" s="1"/>
  <c r="N9" i="69"/>
  <c r="Y9" i="69" s="1"/>
  <c r="Q8" i="69"/>
  <c r="R8" i="69" s="1"/>
  <c r="O8" i="69"/>
  <c r="P8" i="69" s="1"/>
  <c r="N8" i="69"/>
  <c r="Y8" i="69" s="1"/>
  <c r="Q7" i="69"/>
  <c r="R7" i="69" s="1"/>
  <c r="O7" i="69"/>
  <c r="P7" i="69" s="1"/>
  <c r="N7" i="69"/>
  <c r="Y7" i="69" s="1"/>
  <c r="Q6" i="69"/>
  <c r="R6" i="69" s="1"/>
  <c r="O6" i="69"/>
  <c r="P6" i="69" s="1"/>
  <c r="N6" i="69"/>
  <c r="Y6" i="69" s="1"/>
  <c r="Q5" i="69"/>
  <c r="R5" i="69" s="1"/>
  <c r="O5" i="69"/>
  <c r="P5" i="69" s="1"/>
  <c r="N5" i="69"/>
  <c r="Y5" i="69" s="1"/>
  <c r="Q4" i="69"/>
  <c r="R4" i="69" s="1"/>
  <c r="O4" i="69"/>
  <c r="P4" i="69" s="1"/>
  <c r="N4" i="69"/>
  <c r="Y4" i="69" s="1"/>
  <c r="Q3" i="69"/>
  <c r="R3" i="69" s="1"/>
  <c r="O3" i="69"/>
  <c r="P3" i="69" s="1"/>
  <c r="N3" i="69"/>
  <c r="Y3" i="69" s="1"/>
  <c r="Q2" i="69"/>
  <c r="R2" i="69" s="1"/>
  <c r="O2" i="69"/>
  <c r="P2" i="69" s="1"/>
  <c r="N2" i="69"/>
  <c r="Y2" i="69" s="1"/>
  <c r="G250" i="69"/>
  <c r="H250" i="69" s="1"/>
  <c r="F250" i="69"/>
  <c r="E250" i="69"/>
  <c r="D250" i="69"/>
  <c r="B250" i="69"/>
  <c r="C250" i="69" s="1"/>
  <c r="G249" i="69"/>
  <c r="H249" i="69" s="1"/>
  <c r="F249" i="69"/>
  <c r="E249" i="69"/>
  <c r="D249" i="69"/>
  <c r="B249" i="69"/>
  <c r="C249" i="69" s="1"/>
  <c r="G248" i="69"/>
  <c r="H248" i="69" s="1"/>
  <c r="F248" i="69"/>
  <c r="E248" i="69"/>
  <c r="D248" i="69"/>
  <c r="B248" i="69"/>
  <c r="C248" i="69" s="1"/>
  <c r="G247" i="69"/>
  <c r="H247" i="69" s="1"/>
  <c r="F247" i="69"/>
  <c r="E247" i="69"/>
  <c r="D247" i="69"/>
  <c r="B247" i="69"/>
  <c r="C247" i="69" s="1"/>
  <c r="G246" i="69"/>
  <c r="H246" i="69" s="1"/>
  <c r="F246" i="69"/>
  <c r="E246" i="69"/>
  <c r="D246" i="69"/>
  <c r="B246" i="69"/>
  <c r="C246" i="69" s="1"/>
  <c r="G245" i="69"/>
  <c r="H245" i="69" s="1"/>
  <c r="F245" i="69"/>
  <c r="E245" i="69"/>
  <c r="D245" i="69"/>
  <c r="B245" i="69"/>
  <c r="C245" i="69" s="1"/>
  <c r="G244" i="69"/>
  <c r="H244" i="69" s="1"/>
  <c r="F244" i="69"/>
  <c r="E244" i="69"/>
  <c r="D244" i="69"/>
  <c r="B244" i="69"/>
  <c r="C244" i="69" s="1"/>
  <c r="G243" i="69"/>
  <c r="H243" i="69" s="1"/>
  <c r="F243" i="69"/>
  <c r="E243" i="69"/>
  <c r="D243" i="69"/>
  <c r="B243" i="69"/>
  <c r="C243" i="69" s="1"/>
  <c r="G242" i="69"/>
  <c r="H242" i="69" s="1"/>
  <c r="F242" i="69"/>
  <c r="E242" i="69"/>
  <c r="D242" i="69"/>
  <c r="B242" i="69"/>
  <c r="C242" i="69" s="1"/>
  <c r="G241" i="69"/>
  <c r="H241" i="69" s="1"/>
  <c r="F241" i="69"/>
  <c r="E241" i="69"/>
  <c r="D241" i="69"/>
  <c r="B241" i="69"/>
  <c r="C241" i="69" s="1"/>
  <c r="G240" i="69"/>
  <c r="H240" i="69" s="1"/>
  <c r="F240" i="69"/>
  <c r="E240" i="69"/>
  <c r="D240" i="69"/>
  <c r="B240" i="69"/>
  <c r="C240" i="69" s="1"/>
  <c r="G239" i="69"/>
  <c r="H239" i="69" s="1"/>
  <c r="F239" i="69"/>
  <c r="E239" i="69"/>
  <c r="D239" i="69"/>
  <c r="B239" i="69"/>
  <c r="C239" i="69" s="1"/>
  <c r="G238" i="69"/>
  <c r="H238" i="69" s="1"/>
  <c r="F238" i="69"/>
  <c r="E238" i="69"/>
  <c r="D238" i="69"/>
  <c r="B238" i="69"/>
  <c r="C238" i="69" s="1"/>
  <c r="G237" i="69"/>
  <c r="H237" i="69" s="1"/>
  <c r="F237" i="69"/>
  <c r="E237" i="69"/>
  <c r="D237" i="69"/>
  <c r="B237" i="69"/>
  <c r="C237" i="69" s="1"/>
  <c r="G236" i="69"/>
  <c r="H236" i="69" s="1"/>
  <c r="F236" i="69"/>
  <c r="E236" i="69"/>
  <c r="D236" i="69"/>
  <c r="B236" i="69"/>
  <c r="C236" i="69" s="1"/>
  <c r="G235" i="69"/>
  <c r="H235" i="69" s="1"/>
  <c r="F235" i="69"/>
  <c r="E235" i="69"/>
  <c r="D235" i="69"/>
  <c r="B235" i="69"/>
  <c r="C235" i="69" s="1"/>
  <c r="G234" i="69"/>
  <c r="H234" i="69" s="1"/>
  <c r="F234" i="69"/>
  <c r="E234" i="69"/>
  <c r="D234" i="69"/>
  <c r="B234" i="69"/>
  <c r="C234" i="69" s="1"/>
  <c r="G233" i="69"/>
  <c r="H233" i="69" s="1"/>
  <c r="F233" i="69"/>
  <c r="E233" i="69"/>
  <c r="D233" i="69"/>
  <c r="B233" i="69"/>
  <c r="C233" i="69" s="1"/>
  <c r="G232" i="69"/>
  <c r="H232" i="69" s="1"/>
  <c r="F232" i="69"/>
  <c r="E232" i="69"/>
  <c r="D232" i="69"/>
  <c r="B232" i="69"/>
  <c r="C232" i="69" s="1"/>
  <c r="G231" i="69"/>
  <c r="H231" i="69" s="1"/>
  <c r="F231" i="69"/>
  <c r="E231" i="69"/>
  <c r="D231" i="69"/>
  <c r="B231" i="69"/>
  <c r="C231" i="69" s="1"/>
  <c r="G230" i="69"/>
  <c r="H230" i="69" s="1"/>
  <c r="F230" i="69"/>
  <c r="E230" i="69"/>
  <c r="D230" i="69"/>
  <c r="B230" i="69"/>
  <c r="C230" i="69" s="1"/>
  <c r="G229" i="69"/>
  <c r="H229" i="69" s="1"/>
  <c r="F229" i="69"/>
  <c r="E229" i="69"/>
  <c r="D229" i="69"/>
  <c r="B229" i="69"/>
  <c r="C229" i="69" s="1"/>
  <c r="G228" i="69"/>
  <c r="H228" i="69" s="1"/>
  <c r="F228" i="69"/>
  <c r="E228" i="69"/>
  <c r="D228" i="69"/>
  <c r="B228" i="69"/>
  <c r="C228" i="69" s="1"/>
  <c r="G227" i="69"/>
  <c r="H227" i="69" s="1"/>
  <c r="F227" i="69"/>
  <c r="E227" i="69"/>
  <c r="D227" i="69"/>
  <c r="B227" i="69"/>
  <c r="C227" i="69" s="1"/>
  <c r="G226" i="69"/>
  <c r="H226" i="69" s="1"/>
  <c r="F226" i="69"/>
  <c r="E226" i="69"/>
  <c r="D226" i="69"/>
  <c r="B226" i="69"/>
  <c r="C226" i="69" s="1"/>
  <c r="G225" i="69"/>
  <c r="H225" i="69" s="1"/>
  <c r="F225" i="69"/>
  <c r="E225" i="69"/>
  <c r="D225" i="69"/>
  <c r="B225" i="69"/>
  <c r="C225" i="69" s="1"/>
  <c r="G224" i="69"/>
  <c r="H224" i="69" s="1"/>
  <c r="F224" i="69"/>
  <c r="E224" i="69"/>
  <c r="D224" i="69"/>
  <c r="B224" i="69"/>
  <c r="C224" i="69" s="1"/>
  <c r="G223" i="69"/>
  <c r="H223" i="69" s="1"/>
  <c r="F223" i="69"/>
  <c r="E223" i="69"/>
  <c r="D223" i="69"/>
  <c r="B223" i="69"/>
  <c r="C223" i="69" s="1"/>
  <c r="G222" i="69"/>
  <c r="H222" i="69" s="1"/>
  <c r="F222" i="69"/>
  <c r="E222" i="69"/>
  <c r="D222" i="69"/>
  <c r="B222" i="69"/>
  <c r="C222" i="69" s="1"/>
  <c r="G221" i="69"/>
  <c r="H221" i="69" s="1"/>
  <c r="F221" i="69"/>
  <c r="E221" i="69"/>
  <c r="D221" i="69"/>
  <c r="B221" i="69"/>
  <c r="C221" i="69" s="1"/>
  <c r="G220" i="69"/>
  <c r="H220" i="69" s="1"/>
  <c r="F220" i="69"/>
  <c r="E220" i="69"/>
  <c r="D220" i="69"/>
  <c r="B220" i="69"/>
  <c r="C220" i="69" s="1"/>
  <c r="G219" i="69"/>
  <c r="H219" i="69" s="1"/>
  <c r="F219" i="69"/>
  <c r="E219" i="69"/>
  <c r="D219" i="69"/>
  <c r="B219" i="69"/>
  <c r="C219" i="69" s="1"/>
  <c r="G218" i="69"/>
  <c r="H218" i="69" s="1"/>
  <c r="F218" i="69"/>
  <c r="E218" i="69"/>
  <c r="D218" i="69"/>
  <c r="B218" i="69"/>
  <c r="C218" i="69" s="1"/>
  <c r="G217" i="69"/>
  <c r="H217" i="69" s="1"/>
  <c r="F217" i="69"/>
  <c r="E217" i="69"/>
  <c r="D217" i="69"/>
  <c r="B217" i="69"/>
  <c r="C217" i="69" s="1"/>
  <c r="G216" i="69"/>
  <c r="H216" i="69" s="1"/>
  <c r="F216" i="69"/>
  <c r="E216" i="69"/>
  <c r="D216" i="69"/>
  <c r="B216" i="69"/>
  <c r="C216" i="69" s="1"/>
  <c r="G215" i="69"/>
  <c r="H215" i="69" s="1"/>
  <c r="F215" i="69"/>
  <c r="E215" i="69"/>
  <c r="D215" i="69"/>
  <c r="B215" i="69"/>
  <c r="C215" i="69" s="1"/>
  <c r="G214" i="69"/>
  <c r="H214" i="69" s="1"/>
  <c r="F214" i="69"/>
  <c r="E214" i="69"/>
  <c r="D214" i="69"/>
  <c r="B214" i="69"/>
  <c r="C214" i="69" s="1"/>
  <c r="G213" i="69"/>
  <c r="H213" i="69" s="1"/>
  <c r="F213" i="69"/>
  <c r="E213" i="69"/>
  <c r="D213" i="69"/>
  <c r="B213" i="69"/>
  <c r="C213" i="69" s="1"/>
  <c r="G212" i="69"/>
  <c r="H212" i="69" s="1"/>
  <c r="F212" i="69"/>
  <c r="E212" i="69"/>
  <c r="D212" i="69"/>
  <c r="B212" i="69"/>
  <c r="C212" i="69" s="1"/>
  <c r="G211" i="69"/>
  <c r="H211" i="69" s="1"/>
  <c r="F211" i="69"/>
  <c r="E211" i="69"/>
  <c r="D211" i="69"/>
  <c r="B211" i="69"/>
  <c r="C211" i="69" s="1"/>
  <c r="G210" i="69"/>
  <c r="H210" i="69" s="1"/>
  <c r="F210" i="69"/>
  <c r="E210" i="69"/>
  <c r="D210" i="69"/>
  <c r="B210" i="69"/>
  <c r="C210" i="69" s="1"/>
  <c r="G209" i="69"/>
  <c r="H209" i="69" s="1"/>
  <c r="F209" i="69"/>
  <c r="E209" i="69"/>
  <c r="D209" i="69"/>
  <c r="B209" i="69"/>
  <c r="C209" i="69" s="1"/>
  <c r="G208" i="69"/>
  <c r="H208" i="69" s="1"/>
  <c r="F208" i="69"/>
  <c r="E208" i="69"/>
  <c r="D208" i="69"/>
  <c r="B208" i="69"/>
  <c r="C208" i="69" s="1"/>
  <c r="G207" i="69"/>
  <c r="H207" i="69" s="1"/>
  <c r="F207" i="69"/>
  <c r="E207" i="69"/>
  <c r="D207" i="69"/>
  <c r="B207" i="69"/>
  <c r="C207" i="69" s="1"/>
  <c r="G206" i="69"/>
  <c r="H206" i="69" s="1"/>
  <c r="F206" i="69"/>
  <c r="E206" i="69"/>
  <c r="D206" i="69"/>
  <c r="B206" i="69"/>
  <c r="C206" i="69" s="1"/>
  <c r="G205" i="69"/>
  <c r="H205" i="69" s="1"/>
  <c r="F205" i="69"/>
  <c r="E205" i="69"/>
  <c r="D205" i="69"/>
  <c r="B205" i="69"/>
  <c r="C205" i="69" s="1"/>
  <c r="G204" i="69"/>
  <c r="H204" i="69" s="1"/>
  <c r="F204" i="69"/>
  <c r="E204" i="69"/>
  <c r="D204" i="69"/>
  <c r="B204" i="69"/>
  <c r="C204" i="69" s="1"/>
  <c r="G203" i="69"/>
  <c r="H203" i="69" s="1"/>
  <c r="F203" i="69"/>
  <c r="E203" i="69"/>
  <c r="D203" i="69"/>
  <c r="B203" i="69"/>
  <c r="C203" i="69" s="1"/>
  <c r="G202" i="69"/>
  <c r="H202" i="69" s="1"/>
  <c r="F202" i="69"/>
  <c r="E202" i="69"/>
  <c r="D202" i="69"/>
  <c r="B202" i="69"/>
  <c r="C202" i="69" s="1"/>
  <c r="G201" i="69"/>
  <c r="H201" i="69" s="1"/>
  <c r="F201" i="69"/>
  <c r="E201" i="69"/>
  <c r="D201" i="69"/>
  <c r="B201" i="69"/>
  <c r="C201" i="69" s="1"/>
  <c r="G200" i="69"/>
  <c r="H200" i="69" s="1"/>
  <c r="F200" i="69"/>
  <c r="E200" i="69"/>
  <c r="D200" i="69"/>
  <c r="B200" i="69"/>
  <c r="C200" i="69" s="1"/>
  <c r="G199" i="69"/>
  <c r="H199" i="69" s="1"/>
  <c r="F199" i="69"/>
  <c r="E199" i="69"/>
  <c r="D199" i="69"/>
  <c r="B199" i="69"/>
  <c r="C199" i="69" s="1"/>
  <c r="G198" i="69"/>
  <c r="H198" i="69" s="1"/>
  <c r="F198" i="69"/>
  <c r="E198" i="69"/>
  <c r="D198" i="69"/>
  <c r="B198" i="69"/>
  <c r="C198" i="69" s="1"/>
  <c r="G197" i="69"/>
  <c r="H197" i="69" s="1"/>
  <c r="F197" i="69"/>
  <c r="E197" i="69"/>
  <c r="D197" i="69"/>
  <c r="B197" i="69"/>
  <c r="C197" i="69" s="1"/>
  <c r="G196" i="69"/>
  <c r="H196" i="69" s="1"/>
  <c r="F196" i="69"/>
  <c r="E196" i="69"/>
  <c r="D196" i="69"/>
  <c r="B196" i="69"/>
  <c r="C196" i="69" s="1"/>
  <c r="G195" i="69"/>
  <c r="H195" i="69" s="1"/>
  <c r="F195" i="69"/>
  <c r="E195" i="69"/>
  <c r="D195" i="69"/>
  <c r="B195" i="69"/>
  <c r="C195" i="69" s="1"/>
  <c r="G194" i="69"/>
  <c r="H194" i="69" s="1"/>
  <c r="F194" i="69"/>
  <c r="E194" i="69"/>
  <c r="D194" i="69"/>
  <c r="B194" i="69"/>
  <c r="C194" i="69" s="1"/>
  <c r="G193" i="69"/>
  <c r="H193" i="69" s="1"/>
  <c r="F193" i="69"/>
  <c r="E193" i="69"/>
  <c r="D193" i="69"/>
  <c r="B193" i="69"/>
  <c r="C193" i="69" s="1"/>
  <c r="G192" i="69"/>
  <c r="H192" i="69" s="1"/>
  <c r="F192" i="69"/>
  <c r="E192" i="69"/>
  <c r="D192" i="69"/>
  <c r="B192" i="69"/>
  <c r="C192" i="69" s="1"/>
  <c r="G191" i="69"/>
  <c r="H191" i="69" s="1"/>
  <c r="F191" i="69"/>
  <c r="E191" i="69"/>
  <c r="D191" i="69"/>
  <c r="B191" i="69"/>
  <c r="C191" i="69" s="1"/>
  <c r="G190" i="69"/>
  <c r="H190" i="69" s="1"/>
  <c r="F190" i="69"/>
  <c r="E190" i="69"/>
  <c r="D190" i="69"/>
  <c r="B190" i="69"/>
  <c r="C190" i="69" s="1"/>
  <c r="G189" i="69"/>
  <c r="H189" i="69" s="1"/>
  <c r="F189" i="69"/>
  <c r="E189" i="69"/>
  <c r="D189" i="69"/>
  <c r="B189" i="69"/>
  <c r="C189" i="69" s="1"/>
  <c r="G188" i="69"/>
  <c r="H188" i="69" s="1"/>
  <c r="F188" i="69"/>
  <c r="E188" i="69"/>
  <c r="D188" i="69"/>
  <c r="B188" i="69"/>
  <c r="C188" i="69" s="1"/>
  <c r="G187" i="69"/>
  <c r="H187" i="69" s="1"/>
  <c r="F187" i="69"/>
  <c r="E187" i="69"/>
  <c r="D187" i="69"/>
  <c r="B187" i="69"/>
  <c r="C187" i="69" s="1"/>
  <c r="G186" i="69"/>
  <c r="H186" i="69" s="1"/>
  <c r="F186" i="69"/>
  <c r="E186" i="69"/>
  <c r="D186" i="69"/>
  <c r="B186" i="69"/>
  <c r="C186" i="69" s="1"/>
  <c r="G185" i="69"/>
  <c r="H185" i="69" s="1"/>
  <c r="F185" i="69"/>
  <c r="E185" i="69"/>
  <c r="D185" i="69"/>
  <c r="B185" i="69"/>
  <c r="C185" i="69" s="1"/>
  <c r="G184" i="69"/>
  <c r="H184" i="69" s="1"/>
  <c r="F184" i="69"/>
  <c r="E184" i="69"/>
  <c r="D184" i="69"/>
  <c r="B184" i="69"/>
  <c r="C184" i="69" s="1"/>
  <c r="G183" i="69"/>
  <c r="H183" i="69" s="1"/>
  <c r="F183" i="69"/>
  <c r="E183" i="69"/>
  <c r="D183" i="69"/>
  <c r="B183" i="69"/>
  <c r="C183" i="69" s="1"/>
  <c r="G182" i="69"/>
  <c r="H182" i="69" s="1"/>
  <c r="F182" i="69"/>
  <c r="E182" i="69"/>
  <c r="D182" i="69"/>
  <c r="B182" i="69"/>
  <c r="C182" i="69" s="1"/>
  <c r="G181" i="69"/>
  <c r="H181" i="69" s="1"/>
  <c r="F181" i="69"/>
  <c r="E181" i="69"/>
  <c r="D181" i="69"/>
  <c r="B181" i="69"/>
  <c r="C181" i="69" s="1"/>
  <c r="G180" i="69"/>
  <c r="H180" i="69" s="1"/>
  <c r="F180" i="69"/>
  <c r="E180" i="69"/>
  <c r="D180" i="69"/>
  <c r="B180" i="69"/>
  <c r="C180" i="69" s="1"/>
  <c r="G179" i="69"/>
  <c r="H179" i="69" s="1"/>
  <c r="F179" i="69"/>
  <c r="E179" i="69"/>
  <c r="D179" i="69"/>
  <c r="B179" i="69"/>
  <c r="C179" i="69" s="1"/>
  <c r="G178" i="69"/>
  <c r="H178" i="69" s="1"/>
  <c r="F178" i="69"/>
  <c r="E178" i="69"/>
  <c r="D178" i="69"/>
  <c r="B178" i="69"/>
  <c r="C178" i="69" s="1"/>
  <c r="G177" i="69"/>
  <c r="H177" i="69" s="1"/>
  <c r="F177" i="69"/>
  <c r="E177" i="69"/>
  <c r="D177" i="69"/>
  <c r="B177" i="69"/>
  <c r="C177" i="69" s="1"/>
  <c r="G176" i="69"/>
  <c r="H176" i="69" s="1"/>
  <c r="F176" i="69"/>
  <c r="E176" i="69"/>
  <c r="D176" i="69"/>
  <c r="B176" i="69"/>
  <c r="C176" i="69" s="1"/>
  <c r="G175" i="69"/>
  <c r="H175" i="69" s="1"/>
  <c r="F175" i="69"/>
  <c r="E175" i="69"/>
  <c r="D175" i="69"/>
  <c r="B175" i="69"/>
  <c r="C175" i="69" s="1"/>
  <c r="G174" i="69"/>
  <c r="H174" i="69" s="1"/>
  <c r="F174" i="69"/>
  <c r="E174" i="69"/>
  <c r="D174" i="69"/>
  <c r="B174" i="69"/>
  <c r="C174" i="69" s="1"/>
  <c r="G173" i="69"/>
  <c r="H173" i="69" s="1"/>
  <c r="F173" i="69"/>
  <c r="E173" i="69"/>
  <c r="D173" i="69"/>
  <c r="B173" i="69"/>
  <c r="C173" i="69" s="1"/>
  <c r="G172" i="69"/>
  <c r="H172" i="69" s="1"/>
  <c r="F172" i="69"/>
  <c r="E172" i="69"/>
  <c r="D172" i="69"/>
  <c r="B172" i="69"/>
  <c r="C172" i="69" s="1"/>
  <c r="G171" i="69"/>
  <c r="H171" i="69" s="1"/>
  <c r="F171" i="69"/>
  <c r="E171" i="69"/>
  <c r="D171" i="69"/>
  <c r="B171" i="69"/>
  <c r="C171" i="69" s="1"/>
  <c r="G170" i="69"/>
  <c r="H170" i="69" s="1"/>
  <c r="F170" i="69"/>
  <c r="E170" i="69"/>
  <c r="D170" i="69"/>
  <c r="B170" i="69"/>
  <c r="C170" i="69" s="1"/>
  <c r="G169" i="69"/>
  <c r="H169" i="69" s="1"/>
  <c r="F169" i="69"/>
  <c r="E169" i="69"/>
  <c r="D169" i="69"/>
  <c r="B169" i="69"/>
  <c r="C169" i="69" s="1"/>
  <c r="G168" i="69"/>
  <c r="H168" i="69" s="1"/>
  <c r="F168" i="69"/>
  <c r="E168" i="69"/>
  <c r="D168" i="69"/>
  <c r="B168" i="69"/>
  <c r="C168" i="69" s="1"/>
  <c r="G167" i="69"/>
  <c r="H167" i="69" s="1"/>
  <c r="F167" i="69"/>
  <c r="E167" i="69"/>
  <c r="D167" i="69"/>
  <c r="B167" i="69"/>
  <c r="C167" i="69" s="1"/>
  <c r="G166" i="69"/>
  <c r="H166" i="69" s="1"/>
  <c r="F166" i="69"/>
  <c r="E166" i="69"/>
  <c r="D166" i="69"/>
  <c r="B166" i="69"/>
  <c r="C166" i="69" s="1"/>
  <c r="G165" i="69"/>
  <c r="H165" i="69" s="1"/>
  <c r="F165" i="69"/>
  <c r="E165" i="69"/>
  <c r="D165" i="69"/>
  <c r="B165" i="69"/>
  <c r="C165" i="69" s="1"/>
  <c r="G164" i="69"/>
  <c r="H164" i="69" s="1"/>
  <c r="F164" i="69"/>
  <c r="E164" i="69"/>
  <c r="D164" i="69"/>
  <c r="B164" i="69"/>
  <c r="C164" i="69" s="1"/>
  <c r="G163" i="69"/>
  <c r="H163" i="69" s="1"/>
  <c r="F163" i="69"/>
  <c r="E163" i="69"/>
  <c r="D163" i="69"/>
  <c r="B163" i="69"/>
  <c r="C163" i="69" s="1"/>
  <c r="G162" i="69"/>
  <c r="H162" i="69" s="1"/>
  <c r="F162" i="69"/>
  <c r="E162" i="69"/>
  <c r="D162" i="69"/>
  <c r="B162" i="69"/>
  <c r="C162" i="69" s="1"/>
  <c r="G161" i="69"/>
  <c r="H161" i="69" s="1"/>
  <c r="F161" i="69"/>
  <c r="E161" i="69"/>
  <c r="D161" i="69"/>
  <c r="B161" i="69"/>
  <c r="C161" i="69" s="1"/>
  <c r="G160" i="69"/>
  <c r="H160" i="69" s="1"/>
  <c r="F160" i="69"/>
  <c r="E160" i="69"/>
  <c r="D160" i="69"/>
  <c r="B160" i="69"/>
  <c r="C160" i="69" s="1"/>
  <c r="G159" i="69"/>
  <c r="H159" i="69" s="1"/>
  <c r="F159" i="69"/>
  <c r="E159" i="69"/>
  <c r="D159" i="69"/>
  <c r="B159" i="69"/>
  <c r="C159" i="69" s="1"/>
  <c r="G158" i="69"/>
  <c r="H158" i="69" s="1"/>
  <c r="F158" i="69"/>
  <c r="E158" i="69"/>
  <c r="D158" i="69"/>
  <c r="B158" i="69"/>
  <c r="C158" i="69" s="1"/>
  <c r="G157" i="69"/>
  <c r="H157" i="69" s="1"/>
  <c r="F157" i="69"/>
  <c r="E157" i="69"/>
  <c r="D157" i="69"/>
  <c r="B157" i="69"/>
  <c r="C157" i="69" s="1"/>
  <c r="G156" i="69"/>
  <c r="H156" i="69" s="1"/>
  <c r="F156" i="69"/>
  <c r="E156" i="69"/>
  <c r="D156" i="69"/>
  <c r="B156" i="69"/>
  <c r="C156" i="69" s="1"/>
  <c r="G155" i="69"/>
  <c r="H155" i="69" s="1"/>
  <c r="F155" i="69"/>
  <c r="E155" i="69"/>
  <c r="D155" i="69"/>
  <c r="B155" i="69"/>
  <c r="C155" i="69" s="1"/>
  <c r="G154" i="69"/>
  <c r="H154" i="69" s="1"/>
  <c r="F154" i="69"/>
  <c r="E154" i="69"/>
  <c r="D154" i="69"/>
  <c r="B154" i="69"/>
  <c r="C154" i="69" s="1"/>
  <c r="G153" i="69"/>
  <c r="H153" i="69" s="1"/>
  <c r="F153" i="69"/>
  <c r="E153" i="69"/>
  <c r="D153" i="69"/>
  <c r="B153" i="69"/>
  <c r="C153" i="69" s="1"/>
  <c r="G152" i="69"/>
  <c r="H152" i="69" s="1"/>
  <c r="F152" i="69"/>
  <c r="E152" i="69"/>
  <c r="D152" i="69"/>
  <c r="B152" i="69"/>
  <c r="C152" i="69" s="1"/>
  <c r="G151" i="69"/>
  <c r="H151" i="69" s="1"/>
  <c r="F151" i="69"/>
  <c r="E151" i="69"/>
  <c r="D151" i="69"/>
  <c r="B151" i="69"/>
  <c r="C151" i="69" s="1"/>
  <c r="G150" i="69"/>
  <c r="H150" i="69" s="1"/>
  <c r="F150" i="69"/>
  <c r="E150" i="69"/>
  <c r="D150" i="69"/>
  <c r="B150" i="69"/>
  <c r="C150" i="69" s="1"/>
  <c r="G149" i="69"/>
  <c r="H149" i="69" s="1"/>
  <c r="F149" i="69"/>
  <c r="E149" i="69"/>
  <c r="D149" i="69"/>
  <c r="B149" i="69"/>
  <c r="C149" i="69" s="1"/>
  <c r="G148" i="69"/>
  <c r="H148" i="69" s="1"/>
  <c r="F148" i="69"/>
  <c r="E148" i="69"/>
  <c r="D148" i="69"/>
  <c r="B148" i="69"/>
  <c r="C148" i="69" s="1"/>
  <c r="G147" i="69"/>
  <c r="H147" i="69" s="1"/>
  <c r="F147" i="69"/>
  <c r="E147" i="69"/>
  <c r="D147" i="69"/>
  <c r="B147" i="69"/>
  <c r="C147" i="69" s="1"/>
  <c r="G146" i="69"/>
  <c r="H146" i="69" s="1"/>
  <c r="F146" i="69"/>
  <c r="E146" i="69"/>
  <c r="D146" i="69"/>
  <c r="B146" i="69"/>
  <c r="C146" i="69" s="1"/>
  <c r="G145" i="69"/>
  <c r="H145" i="69" s="1"/>
  <c r="F145" i="69"/>
  <c r="E145" i="69"/>
  <c r="D145" i="69"/>
  <c r="B145" i="69"/>
  <c r="C145" i="69" s="1"/>
  <c r="G144" i="69"/>
  <c r="H144" i="69" s="1"/>
  <c r="F144" i="69"/>
  <c r="E144" i="69"/>
  <c r="D144" i="69"/>
  <c r="B144" i="69"/>
  <c r="C144" i="69" s="1"/>
  <c r="G143" i="69"/>
  <c r="H143" i="69" s="1"/>
  <c r="F143" i="69"/>
  <c r="E143" i="69"/>
  <c r="D143" i="69"/>
  <c r="B143" i="69"/>
  <c r="C143" i="69" s="1"/>
  <c r="G142" i="69"/>
  <c r="H142" i="69" s="1"/>
  <c r="F142" i="69"/>
  <c r="E142" i="69"/>
  <c r="D142" i="69"/>
  <c r="B142" i="69"/>
  <c r="C142" i="69" s="1"/>
  <c r="G141" i="69"/>
  <c r="H141" i="69" s="1"/>
  <c r="F141" i="69"/>
  <c r="E141" i="69"/>
  <c r="D141" i="69"/>
  <c r="B141" i="69"/>
  <c r="C141" i="69" s="1"/>
  <c r="G140" i="69"/>
  <c r="H140" i="69" s="1"/>
  <c r="F140" i="69"/>
  <c r="E140" i="69"/>
  <c r="D140" i="69"/>
  <c r="B140" i="69"/>
  <c r="C140" i="69" s="1"/>
  <c r="G139" i="69"/>
  <c r="H139" i="69" s="1"/>
  <c r="F139" i="69"/>
  <c r="E139" i="69"/>
  <c r="D139" i="69"/>
  <c r="B139" i="69"/>
  <c r="C139" i="69" s="1"/>
  <c r="G138" i="69"/>
  <c r="H138" i="69" s="1"/>
  <c r="F138" i="69"/>
  <c r="E138" i="69"/>
  <c r="D138" i="69"/>
  <c r="B138" i="69"/>
  <c r="C138" i="69" s="1"/>
  <c r="G137" i="69"/>
  <c r="H137" i="69" s="1"/>
  <c r="F137" i="69"/>
  <c r="E137" i="69"/>
  <c r="D137" i="69"/>
  <c r="B137" i="69"/>
  <c r="C137" i="69" s="1"/>
  <c r="G136" i="69"/>
  <c r="H136" i="69" s="1"/>
  <c r="F136" i="69"/>
  <c r="E136" i="69"/>
  <c r="D136" i="69"/>
  <c r="B136" i="69"/>
  <c r="C136" i="69" s="1"/>
  <c r="G135" i="69"/>
  <c r="H135" i="69" s="1"/>
  <c r="F135" i="69"/>
  <c r="E135" i="69"/>
  <c r="D135" i="69"/>
  <c r="B135" i="69"/>
  <c r="C135" i="69" s="1"/>
  <c r="G134" i="69"/>
  <c r="H134" i="69" s="1"/>
  <c r="F134" i="69"/>
  <c r="E134" i="69"/>
  <c r="D134" i="69"/>
  <c r="B134" i="69"/>
  <c r="C134" i="69" s="1"/>
  <c r="G133" i="69"/>
  <c r="H133" i="69" s="1"/>
  <c r="F133" i="69"/>
  <c r="E133" i="69"/>
  <c r="D133" i="69"/>
  <c r="B133" i="69"/>
  <c r="C133" i="69" s="1"/>
  <c r="G132" i="69"/>
  <c r="H132" i="69" s="1"/>
  <c r="F132" i="69"/>
  <c r="E132" i="69"/>
  <c r="D132" i="69"/>
  <c r="B132" i="69"/>
  <c r="C132" i="69" s="1"/>
  <c r="G131" i="69"/>
  <c r="H131" i="69" s="1"/>
  <c r="F131" i="69"/>
  <c r="E131" i="69"/>
  <c r="D131" i="69"/>
  <c r="B131" i="69"/>
  <c r="C131" i="69" s="1"/>
  <c r="G130" i="69"/>
  <c r="H130" i="69" s="1"/>
  <c r="F130" i="69"/>
  <c r="E130" i="69"/>
  <c r="D130" i="69"/>
  <c r="B130" i="69"/>
  <c r="C130" i="69" s="1"/>
  <c r="G129" i="69"/>
  <c r="H129" i="69" s="1"/>
  <c r="F129" i="69"/>
  <c r="E129" i="69"/>
  <c r="D129" i="69"/>
  <c r="B129" i="69"/>
  <c r="C129" i="69" s="1"/>
  <c r="G128" i="69"/>
  <c r="H128" i="69" s="1"/>
  <c r="F128" i="69"/>
  <c r="E128" i="69"/>
  <c r="D128" i="69"/>
  <c r="B128" i="69"/>
  <c r="C128" i="69" s="1"/>
  <c r="G127" i="69"/>
  <c r="H127" i="69" s="1"/>
  <c r="F127" i="69"/>
  <c r="E127" i="69"/>
  <c r="D127" i="69"/>
  <c r="B127" i="69"/>
  <c r="C127" i="69" s="1"/>
  <c r="G126" i="69"/>
  <c r="H126" i="69" s="1"/>
  <c r="F126" i="69"/>
  <c r="E126" i="69"/>
  <c r="D126" i="69"/>
  <c r="B126" i="69"/>
  <c r="C126" i="69" s="1"/>
  <c r="G125" i="69"/>
  <c r="H125" i="69" s="1"/>
  <c r="F125" i="69"/>
  <c r="E125" i="69"/>
  <c r="D125" i="69"/>
  <c r="B125" i="69"/>
  <c r="C125" i="69" s="1"/>
  <c r="G124" i="69"/>
  <c r="H124" i="69" s="1"/>
  <c r="F124" i="69"/>
  <c r="E124" i="69"/>
  <c r="D124" i="69"/>
  <c r="B124" i="69"/>
  <c r="C124" i="69" s="1"/>
  <c r="G123" i="69"/>
  <c r="H123" i="69" s="1"/>
  <c r="F123" i="69"/>
  <c r="E123" i="69"/>
  <c r="D123" i="69"/>
  <c r="B123" i="69"/>
  <c r="C123" i="69" s="1"/>
  <c r="G122" i="69"/>
  <c r="H122" i="69" s="1"/>
  <c r="F122" i="69"/>
  <c r="E122" i="69"/>
  <c r="D122" i="69"/>
  <c r="B122" i="69"/>
  <c r="C122" i="69" s="1"/>
  <c r="G121" i="69"/>
  <c r="H121" i="69" s="1"/>
  <c r="F121" i="69"/>
  <c r="E121" i="69"/>
  <c r="D121" i="69"/>
  <c r="B121" i="69"/>
  <c r="C121" i="69" s="1"/>
  <c r="G120" i="69"/>
  <c r="H120" i="69" s="1"/>
  <c r="F120" i="69"/>
  <c r="E120" i="69"/>
  <c r="D120" i="69"/>
  <c r="B120" i="69"/>
  <c r="C120" i="69" s="1"/>
  <c r="G119" i="69"/>
  <c r="H119" i="69" s="1"/>
  <c r="F119" i="69"/>
  <c r="E119" i="69"/>
  <c r="D119" i="69"/>
  <c r="B119" i="69"/>
  <c r="C119" i="69" s="1"/>
  <c r="G118" i="69"/>
  <c r="H118" i="69" s="1"/>
  <c r="F118" i="69"/>
  <c r="E118" i="69"/>
  <c r="D118" i="69"/>
  <c r="B118" i="69"/>
  <c r="C118" i="69" s="1"/>
  <c r="G117" i="69"/>
  <c r="H117" i="69" s="1"/>
  <c r="F117" i="69"/>
  <c r="E117" i="69"/>
  <c r="D117" i="69"/>
  <c r="B117" i="69"/>
  <c r="C117" i="69" s="1"/>
  <c r="G116" i="69"/>
  <c r="H116" i="69" s="1"/>
  <c r="F116" i="69"/>
  <c r="E116" i="69"/>
  <c r="D116" i="69"/>
  <c r="B116" i="69"/>
  <c r="C116" i="69" s="1"/>
  <c r="G115" i="69"/>
  <c r="H115" i="69" s="1"/>
  <c r="F115" i="69"/>
  <c r="E115" i="69"/>
  <c r="D115" i="69"/>
  <c r="B115" i="69"/>
  <c r="C115" i="69" s="1"/>
  <c r="G114" i="69"/>
  <c r="H114" i="69" s="1"/>
  <c r="F114" i="69"/>
  <c r="E114" i="69"/>
  <c r="D114" i="69"/>
  <c r="B114" i="69"/>
  <c r="C114" i="69" s="1"/>
  <c r="G113" i="69"/>
  <c r="H113" i="69" s="1"/>
  <c r="F113" i="69"/>
  <c r="E113" i="69"/>
  <c r="D113" i="69"/>
  <c r="B113" i="69"/>
  <c r="C113" i="69" s="1"/>
  <c r="G112" i="69"/>
  <c r="H112" i="69" s="1"/>
  <c r="F112" i="69"/>
  <c r="E112" i="69"/>
  <c r="D112" i="69"/>
  <c r="B112" i="69"/>
  <c r="C112" i="69" s="1"/>
  <c r="G111" i="69"/>
  <c r="H111" i="69" s="1"/>
  <c r="F111" i="69"/>
  <c r="E111" i="69"/>
  <c r="D111" i="69"/>
  <c r="B111" i="69"/>
  <c r="C111" i="69" s="1"/>
  <c r="G110" i="69"/>
  <c r="H110" i="69" s="1"/>
  <c r="F110" i="69"/>
  <c r="E110" i="69"/>
  <c r="D110" i="69"/>
  <c r="B110" i="69"/>
  <c r="C110" i="69" s="1"/>
  <c r="G109" i="69"/>
  <c r="H109" i="69" s="1"/>
  <c r="F109" i="69"/>
  <c r="E109" i="69"/>
  <c r="D109" i="69"/>
  <c r="B109" i="69"/>
  <c r="C109" i="69" s="1"/>
  <c r="G108" i="69"/>
  <c r="H108" i="69" s="1"/>
  <c r="F108" i="69"/>
  <c r="E108" i="69"/>
  <c r="D108" i="69"/>
  <c r="B108" i="69"/>
  <c r="C108" i="69" s="1"/>
  <c r="G107" i="69"/>
  <c r="H107" i="69" s="1"/>
  <c r="F107" i="69"/>
  <c r="E107" i="69"/>
  <c r="D107" i="69"/>
  <c r="B107" i="69"/>
  <c r="C107" i="69" s="1"/>
  <c r="G106" i="69"/>
  <c r="H106" i="69" s="1"/>
  <c r="F106" i="69"/>
  <c r="E106" i="69"/>
  <c r="D106" i="69"/>
  <c r="B106" i="69"/>
  <c r="C106" i="69" s="1"/>
  <c r="G105" i="69"/>
  <c r="H105" i="69" s="1"/>
  <c r="F105" i="69"/>
  <c r="E105" i="69"/>
  <c r="D105" i="69"/>
  <c r="B105" i="69"/>
  <c r="C105" i="69" s="1"/>
  <c r="G104" i="69"/>
  <c r="H104" i="69" s="1"/>
  <c r="F104" i="69"/>
  <c r="E104" i="69"/>
  <c r="D104" i="69"/>
  <c r="B104" i="69"/>
  <c r="C104" i="69" s="1"/>
  <c r="G103" i="69"/>
  <c r="H103" i="69" s="1"/>
  <c r="F103" i="69"/>
  <c r="E103" i="69"/>
  <c r="D103" i="69"/>
  <c r="B103" i="69"/>
  <c r="C103" i="69" s="1"/>
  <c r="G102" i="69"/>
  <c r="H102" i="69" s="1"/>
  <c r="F102" i="69"/>
  <c r="E102" i="69"/>
  <c r="D102" i="69"/>
  <c r="B102" i="69"/>
  <c r="C102" i="69" s="1"/>
  <c r="G101" i="69"/>
  <c r="H101" i="69" s="1"/>
  <c r="F101" i="69"/>
  <c r="E101" i="69"/>
  <c r="D101" i="69"/>
  <c r="B101" i="69"/>
  <c r="C101" i="69" s="1"/>
  <c r="G100" i="69"/>
  <c r="H100" i="69" s="1"/>
  <c r="F100" i="69"/>
  <c r="E100" i="69"/>
  <c r="D100" i="69"/>
  <c r="B100" i="69"/>
  <c r="C100" i="69" s="1"/>
  <c r="G99" i="69"/>
  <c r="H99" i="69" s="1"/>
  <c r="F99" i="69"/>
  <c r="E99" i="69"/>
  <c r="D99" i="69"/>
  <c r="B99" i="69"/>
  <c r="C99" i="69" s="1"/>
  <c r="G98" i="69"/>
  <c r="H98" i="69" s="1"/>
  <c r="F98" i="69"/>
  <c r="E98" i="69"/>
  <c r="D98" i="69"/>
  <c r="B98" i="69"/>
  <c r="C98" i="69" s="1"/>
  <c r="G97" i="69"/>
  <c r="H97" i="69" s="1"/>
  <c r="F97" i="69"/>
  <c r="E97" i="69"/>
  <c r="D97" i="69"/>
  <c r="B97" i="69"/>
  <c r="C97" i="69" s="1"/>
  <c r="G96" i="69"/>
  <c r="H96" i="69" s="1"/>
  <c r="F96" i="69"/>
  <c r="E96" i="69"/>
  <c r="D96" i="69"/>
  <c r="B96" i="69"/>
  <c r="C96" i="69" s="1"/>
  <c r="G95" i="69"/>
  <c r="H95" i="69" s="1"/>
  <c r="F95" i="69"/>
  <c r="E95" i="69"/>
  <c r="D95" i="69"/>
  <c r="B95" i="69"/>
  <c r="C95" i="69" s="1"/>
  <c r="G94" i="69"/>
  <c r="H94" i="69" s="1"/>
  <c r="F94" i="69"/>
  <c r="E94" i="69"/>
  <c r="D94" i="69"/>
  <c r="B94" i="69"/>
  <c r="C94" i="69" s="1"/>
  <c r="G93" i="69"/>
  <c r="H93" i="69" s="1"/>
  <c r="F93" i="69"/>
  <c r="E93" i="69"/>
  <c r="D93" i="69"/>
  <c r="B93" i="69"/>
  <c r="C93" i="69" s="1"/>
  <c r="G92" i="69"/>
  <c r="H92" i="69" s="1"/>
  <c r="F92" i="69"/>
  <c r="E92" i="69"/>
  <c r="D92" i="69"/>
  <c r="B92" i="69"/>
  <c r="C92" i="69" s="1"/>
  <c r="G91" i="69"/>
  <c r="H91" i="69" s="1"/>
  <c r="F91" i="69"/>
  <c r="E91" i="69"/>
  <c r="D91" i="69"/>
  <c r="B91" i="69"/>
  <c r="C91" i="69" s="1"/>
  <c r="G90" i="69"/>
  <c r="H90" i="69" s="1"/>
  <c r="F90" i="69"/>
  <c r="E90" i="69"/>
  <c r="D90" i="69"/>
  <c r="B90" i="69"/>
  <c r="C90" i="69" s="1"/>
  <c r="G89" i="69"/>
  <c r="H89" i="69" s="1"/>
  <c r="F89" i="69"/>
  <c r="E89" i="69"/>
  <c r="D89" i="69"/>
  <c r="B89" i="69"/>
  <c r="C89" i="69" s="1"/>
  <c r="G88" i="69"/>
  <c r="H88" i="69" s="1"/>
  <c r="F88" i="69"/>
  <c r="E88" i="69"/>
  <c r="D88" i="69"/>
  <c r="B88" i="69"/>
  <c r="C88" i="69" s="1"/>
  <c r="G87" i="69"/>
  <c r="H87" i="69" s="1"/>
  <c r="F87" i="69"/>
  <c r="E87" i="69"/>
  <c r="D87" i="69"/>
  <c r="B87" i="69"/>
  <c r="C87" i="69" s="1"/>
  <c r="G86" i="69"/>
  <c r="H86" i="69" s="1"/>
  <c r="F86" i="69"/>
  <c r="E86" i="69"/>
  <c r="D86" i="69"/>
  <c r="B86" i="69"/>
  <c r="C86" i="69" s="1"/>
  <c r="G85" i="69"/>
  <c r="H85" i="69" s="1"/>
  <c r="F85" i="69"/>
  <c r="E85" i="69"/>
  <c r="D85" i="69"/>
  <c r="B85" i="69"/>
  <c r="C85" i="69" s="1"/>
  <c r="G84" i="69"/>
  <c r="H84" i="69" s="1"/>
  <c r="F84" i="69"/>
  <c r="E84" i="69"/>
  <c r="D84" i="69"/>
  <c r="B84" i="69"/>
  <c r="C84" i="69" s="1"/>
  <c r="G83" i="69"/>
  <c r="H83" i="69" s="1"/>
  <c r="F83" i="69"/>
  <c r="E83" i="69"/>
  <c r="D83" i="69"/>
  <c r="B83" i="69"/>
  <c r="C83" i="69" s="1"/>
  <c r="G82" i="69"/>
  <c r="H82" i="69" s="1"/>
  <c r="F82" i="69"/>
  <c r="E82" i="69"/>
  <c r="D82" i="69"/>
  <c r="B82" i="69"/>
  <c r="C82" i="69" s="1"/>
  <c r="G81" i="69"/>
  <c r="H81" i="69" s="1"/>
  <c r="F81" i="69"/>
  <c r="E81" i="69"/>
  <c r="D81" i="69"/>
  <c r="B81" i="69"/>
  <c r="C81" i="69" s="1"/>
  <c r="G80" i="69"/>
  <c r="H80" i="69" s="1"/>
  <c r="F80" i="69"/>
  <c r="E80" i="69"/>
  <c r="D80" i="69"/>
  <c r="B80" i="69"/>
  <c r="C80" i="69" s="1"/>
  <c r="G79" i="69"/>
  <c r="H79" i="69" s="1"/>
  <c r="F79" i="69"/>
  <c r="E79" i="69"/>
  <c r="D79" i="69"/>
  <c r="B79" i="69"/>
  <c r="C79" i="69" s="1"/>
  <c r="G78" i="69"/>
  <c r="H78" i="69" s="1"/>
  <c r="F78" i="69"/>
  <c r="E78" i="69"/>
  <c r="D78" i="69"/>
  <c r="B78" i="69"/>
  <c r="C78" i="69" s="1"/>
  <c r="G77" i="69"/>
  <c r="H77" i="69" s="1"/>
  <c r="F77" i="69"/>
  <c r="E77" i="69"/>
  <c r="D77" i="69"/>
  <c r="B77" i="69"/>
  <c r="C77" i="69" s="1"/>
  <c r="G76" i="69"/>
  <c r="H76" i="69" s="1"/>
  <c r="F76" i="69"/>
  <c r="E76" i="69"/>
  <c r="D76" i="69"/>
  <c r="B76" i="69"/>
  <c r="C76" i="69" s="1"/>
  <c r="G75" i="69"/>
  <c r="H75" i="69" s="1"/>
  <c r="F75" i="69"/>
  <c r="E75" i="69"/>
  <c r="D75" i="69"/>
  <c r="B75" i="69"/>
  <c r="C75" i="69" s="1"/>
  <c r="G74" i="69"/>
  <c r="H74" i="69" s="1"/>
  <c r="F74" i="69"/>
  <c r="E74" i="69"/>
  <c r="D74" i="69"/>
  <c r="B74" i="69"/>
  <c r="C74" i="69" s="1"/>
  <c r="G73" i="69"/>
  <c r="H73" i="69" s="1"/>
  <c r="F73" i="69"/>
  <c r="E73" i="69"/>
  <c r="D73" i="69"/>
  <c r="B73" i="69"/>
  <c r="C73" i="69" s="1"/>
  <c r="G72" i="69"/>
  <c r="H72" i="69" s="1"/>
  <c r="F72" i="69"/>
  <c r="E72" i="69"/>
  <c r="D72" i="69"/>
  <c r="B72" i="69"/>
  <c r="C72" i="69" s="1"/>
  <c r="G71" i="69"/>
  <c r="H71" i="69" s="1"/>
  <c r="F71" i="69"/>
  <c r="E71" i="69"/>
  <c r="D71" i="69"/>
  <c r="B71" i="69"/>
  <c r="C71" i="69" s="1"/>
  <c r="G70" i="69"/>
  <c r="H70" i="69" s="1"/>
  <c r="F70" i="69"/>
  <c r="E70" i="69"/>
  <c r="D70" i="69"/>
  <c r="B70" i="69"/>
  <c r="C70" i="69" s="1"/>
  <c r="G69" i="69"/>
  <c r="H69" i="69" s="1"/>
  <c r="F69" i="69"/>
  <c r="E69" i="69"/>
  <c r="D69" i="69"/>
  <c r="B69" i="69"/>
  <c r="C69" i="69" s="1"/>
  <c r="G68" i="69"/>
  <c r="H68" i="69" s="1"/>
  <c r="F68" i="69"/>
  <c r="E68" i="69"/>
  <c r="D68" i="69"/>
  <c r="B68" i="69"/>
  <c r="C68" i="69" s="1"/>
  <c r="G67" i="69"/>
  <c r="H67" i="69" s="1"/>
  <c r="F67" i="69"/>
  <c r="E67" i="69"/>
  <c r="D67" i="69"/>
  <c r="B67" i="69"/>
  <c r="C67" i="69" s="1"/>
  <c r="G66" i="69"/>
  <c r="H66" i="69" s="1"/>
  <c r="F66" i="69"/>
  <c r="E66" i="69"/>
  <c r="D66" i="69"/>
  <c r="B66" i="69"/>
  <c r="C66" i="69" s="1"/>
  <c r="G65" i="69"/>
  <c r="H65" i="69" s="1"/>
  <c r="F65" i="69"/>
  <c r="E65" i="69"/>
  <c r="D65" i="69"/>
  <c r="B65" i="69"/>
  <c r="C65" i="69" s="1"/>
  <c r="G64" i="69"/>
  <c r="H64" i="69" s="1"/>
  <c r="F64" i="69"/>
  <c r="E64" i="69"/>
  <c r="D64" i="69"/>
  <c r="B64" i="69"/>
  <c r="C64" i="69" s="1"/>
  <c r="G63" i="69"/>
  <c r="H63" i="69" s="1"/>
  <c r="F63" i="69"/>
  <c r="E63" i="69"/>
  <c r="D63" i="69"/>
  <c r="B63" i="69"/>
  <c r="C63" i="69" s="1"/>
  <c r="G62" i="69"/>
  <c r="H62" i="69" s="1"/>
  <c r="F62" i="69"/>
  <c r="E62" i="69"/>
  <c r="D62" i="69"/>
  <c r="B62" i="69"/>
  <c r="C62" i="69" s="1"/>
  <c r="G61" i="69"/>
  <c r="H61" i="69" s="1"/>
  <c r="F61" i="69"/>
  <c r="E61" i="69"/>
  <c r="D61" i="69"/>
  <c r="B61" i="69"/>
  <c r="C61" i="69" s="1"/>
  <c r="G60" i="69"/>
  <c r="H60" i="69" s="1"/>
  <c r="F60" i="69"/>
  <c r="E60" i="69"/>
  <c r="D60" i="69"/>
  <c r="B60" i="69"/>
  <c r="C60" i="69" s="1"/>
  <c r="G59" i="69"/>
  <c r="H59" i="69" s="1"/>
  <c r="F59" i="69"/>
  <c r="E59" i="69"/>
  <c r="D59" i="69"/>
  <c r="B59" i="69"/>
  <c r="C59" i="69" s="1"/>
  <c r="G58" i="69"/>
  <c r="H58" i="69" s="1"/>
  <c r="F58" i="69"/>
  <c r="E58" i="69"/>
  <c r="D58" i="69"/>
  <c r="B58" i="69"/>
  <c r="C58" i="69" s="1"/>
  <c r="G57" i="69"/>
  <c r="H57" i="69" s="1"/>
  <c r="F57" i="69"/>
  <c r="E57" i="69"/>
  <c r="D57" i="69"/>
  <c r="B57" i="69"/>
  <c r="C57" i="69" s="1"/>
  <c r="G56" i="69"/>
  <c r="H56" i="69" s="1"/>
  <c r="F56" i="69"/>
  <c r="E56" i="69"/>
  <c r="D56" i="69"/>
  <c r="B56" i="69"/>
  <c r="C56" i="69" s="1"/>
  <c r="G55" i="69"/>
  <c r="H55" i="69" s="1"/>
  <c r="F55" i="69"/>
  <c r="E55" i="69"/>
  <c r="D55" i="69"/>
  <c r="B55" i="69"/>
  <c r="C55" i="69" s="1"/>
  <c r="G54" i="69"/>
  <c r="H54" i="69" s="1"/>
  <c r="F54" i="69"/>
  <c r="E54" i="69"/>
  <c r="D54" i="69"/>
  <c r="B54" i="69"/>
  <c r="C54" i="69" s="1"/>
  <c r="G53" i="69"/>
  <c r="H53" i="69" s="1"/>
  <c r="F53" i="69"/>
  <c r="E53" i="69"/>
  <c r="D53" i="69"/>
  <c r="B53" i="69"/>
  <c r="C53" i="69" s="1"/>
  <c r="G52" i="69"/>
  <c r="H52" i="69" s="1"/>
  <c r="F52" i="69"/>
  <c r="E52" i="69"/>
  <c r="D52" i="69"/>
  <c r="B52" i="69"/>
  <c r="C52" i="69" s="1"/>
  <c r="G51" i="69"/>
  <c r="H51" i="69" s="1"/>
  <c r="F51" i="69"/>
  <c r="E51" i="69"/>
  <c r="D51" i="69"/>
  <c r="B51" i="69"/>
  <c r="C51" i="69" s="1"/>
  <c r="G50" i="69"/>
  <c r="H50" i="69" s="1"/>
  <c r="F50" i="69"/>
  <c r="E50" i="69"/>
  <c r="D50" i="69"/>
  <c r="B50" i="69"/>
  <c r="C50" i="69" s="1"/>
  <c r="G49" i="69"/>
  <c r="H49" i="69" s="1"/>
  <c r="F49" i="69"/>
  <c r="E49" i="69"/>
  <c r="D49" i="69"/>
  <c r="B49" i="69"/>
  <c r="C49" i="69" s="1"/>
  <c r="G48" i="69"/>
  <c r="H48" i="69" s="1"/>
  <c r="F48" i="69"/>
  <c r="E48" i="69"/>
  <c r="D48" i="69"/>
  <c r="B48" i="69"/>
  <c r="C48" i="69" s="1"/>
  <c r="G47" i="69"/>
  <c r="H47" i="69" s="1"/>
  <c r="F47" i="69"/>
  <c r="E47" i="69"/>
  <c r="D47" i="69"/>
  <c r="B47" i="69"/>
  <c r="C47" i="69" s="1"/>
  <c r="G46" i="69"/>
  <c r="H46" i="69" s="1"/>
  <c r="F46" i="69"/>
  <c r="E46" i="69"/>
  <c r="D46" i="69"/>
  <c r="B46" i="69"/>
  <c r="C46" i="69" s="1"/>
  <c r="G45" i="69"/>
  <c r="H45" i="69" s="1"/>
  <c r="F45" i="69"/>
  <c r="E45" i="69"/>
  <c r="D45" i="69"/>
  <c r="B45" i="69"/>
  <c r="C45" i="69" s="1"/>
  <c r="G44" i="69"/>
  <c r="H44" i="69" s="1"/>
  <c r="F44" i="69"/>
  <c r="E44" i="69"/>
  <c r="D44" i="69"/>
  <c r="B44" i="69"/>
  <c r="C44" i="69" s="1"/>
  <c r="G43" i="69"/>
  <c r="H43" i="69" s="1"/>
  <c r="F43" i="69"/>
  <c r="E43" i="69"/>
  <c r="D43" i="69"/>
  <c r="B43" i="69"/>
  <c r="C43" i="69" s="1"/>
  <c r="G42" i="69"/>
  <c r="H42" i="69" s="1"/>
  <c r="F42" i="69"/>
  <c r="E42" i="69"/>
  <c r="D42" i="69"/>
  <c r="B42" i="69"/>
  <c r="C42" i="69" s="1"/>
  <c r="G41" i="69"/>
  <c r="H41" i="69" s="1"/>
  <c r="F41" i="69"/>
  <c r="E41" i="69"/>
  <c r="D41" i="69"/>
  <c r="B41" i="69"/>
  <c r="C41" i="69" s="1"/>
  <c r="G40" i="69"/>
  <c r="H40" i="69" s="1"/>
  <c r="F40" i="69"/>
  <c r="E40" i="69"/>
  <c r="D40" i="69"/>
  <c r="B40" i="69"/>
  <c r="C40" i="69" s="1"/>
  <c r="G39" i="69"/>
  <c r="H39" i="69" s="1"/>
  <c r="F39" i="69"/>
  <c r="E39" i="69"/>
  <c r="D39" i="69"/>
  <c r="B39" i="69"/>
  <c r="C39" i="69" s="1"/>
  <c r="G38" i="69"/>
  <c r="H38" i="69" s="1"/>
  <c r="F38" i="69"/>
  <c r="E38" i="69"/>
  <c r="D38" i="69"/>
  <c r="B38" i="69"/>
  <c r="C38" i="69" s="1"/>
  <c r="G37" i="69"/>
  <c r="H37" i="69" s="1"/>
  <c r="F37" i="69"/>
  <c r="E37" i="69"/>
  <c r="D37" i="69"/>
  <c r="B37" i="69"/>
  <c r="C37" i="69" s="1"/>
  <c r="G36" i="69"/>
  <c r="H36" i="69" s="1"/>
  <c r="F36" i="69"/>
  <c r="E36" i="69"/>
  <c r="D36" i="69"/>
  <c r="B36" i="69"/>
  <c r="C36" i="69" s="1"/>
  <c r="G35" i="69"/>
  <c r="H35" i="69" s="1"/>
  <c r="F35" i="69"/>
  <c r="E35" i="69"/>
  <c r="D35" i="69"/>
  <c r="B35" i="69"/>
  <c r="C35" i="69" s="1"/>
  <c r="G34" i="69"/>
  <c r="H34" i="69" s="1"/>
  <c r="F34" i="69"/>
  <c r="E34" i="69"/>
  <c r="D34" i="69"/>
  <c r="B34" i="69"/>
  <c r="C34" i="69" s="1"/>
  <c r="G33" i="69"/>
  <c r="H33" i="69" s="1"/>
  <c r="F33" i="69"/>
  <c r="E33" i="69"/>
  <c r="D33" i="69"/>
  <c r="B33" i="69"/>
  <c r="C33" i="69" s="1"/>
  <c r="G32" i="69"/>
  <c r="H32" i="69" s="1"/>
  <c r="F32" i="69"/>
  <c r="E32" i="69"/>
  <c r="D32" i="69"/>
  <c r="B32" i="69"/>
  <c r="C32" i="69" s="1"/>
  <c r="G31" i="69"/>
  <c r="H31" i="69" s="1"/>
  <c r="F31" i="69"/>
  <c r="E31" i="69"/>
  <c r="D31" i="69"/>
  <c r="B31" i="69"/>
  <c r="C31" i="69" s="1"/>
  <c r="G30" i="69"/>
  <c r="H30" i="69" s="1"/>
  <c r="F30" i="69"/>
  <c r="E30" i="69"/>
  <c r="D30" i="69"/>
  <c r="B30" i="69"/>
  <c r="C30" i="69" s="1"/>
  <c r="G29" i="69"/>
  <c r="H29" i="69" s="1"/>
  <c r="F29" i="69"/>
  <c r="E29" i="69"/>
  <c r="D29" i="69"/>
  <c r="B29" i="69"/>
  <c r="C29" i="69" s="1"/>
  <c r="G28" i="69"/>
  <c r="H28" i="69" s="1"/>
  <c r="F28" i="69"/>
  <c r="E28" i="69"/>
  <c r="D28" i="69"/>
  <c r="B28" i="69"/>
  <c r="C28" i="69" s="1"/>
  <c r="G27" i="69"/>
  <c r="H27" i="69" s="1"/>
  <c r="F27" i="69"/>
  <c r="E27" i="69"/>
  <c r="D27" i="69"/>
  <c r="B27" i="69"/>
  <c r="C27" i="69" s="1"/>
  <c r="G26" i="69"/>
  <c r="H26" i="69" s="1"/>
  <c r="F26" i="69"/>
  <c r="E26" i="69"/>
  <c r="D26" i="69"/>
  <c r="B26" i="69"/>
  <c r="C26" i="69" s="1"/>
  <c r="G25" i="69"/>
  <c r="H25" i="69" s="1"/>
  <c r="F25" i="69"/>
  <c r="E25" i="69"/>
  <c r="D25" i="69"/>
  <c r="B25" i="69"/>
  <c r="C25" i="69" s="1"/>
  <c r="G24" i="69"/>
  <c r="H24" i="69" s="1"/>
  <c r="F24" i="69"/>
  <c r="E24" i="69"/>
  <c r="D24" i="69"/>
  <c r="B24" i="69"/>
  <c r="C24" i="69" s="1"/>
  <c r="G23" i="69"/>
  <c r="H23" i="69" s="1"/>
  <c r="F23" i="69"/>
  <c r="E23" i="69"/>
  <c r="D23" i="69"/>
  <c r="B23" i="69"/>
  <c r="C23" i="69" s="1"/>
  <c r="G22" i="69"/>
  <c r="H22" i="69" s="1"/>
  <c r="F22" i="69"/>
  <c r="E22" i="69"/>
  <c r="D22" i="69"/>
  <c r="B22" i="69"/>
  <c r="C22" i="69" s="1"/>
  <c r="G21" i="69"/>
  <c r="H21" i="69" s="1"/>
  <c r="F21" i="69"/>
  <c r="E21" i="69"/>
  <c r="D21" i="69"/>
  <c r="B21" i="69"/>
  <c r="C21" i="69" s="1"/>
  <c r="G20" i="69"/>
  <c r="H20" i="69" s="1"/>
  <c r="F20" i="69"/>
  <c r="E20" i="69"/>
  <c r="D20" i="69"/>
  <c r="B20" i="69"/>
  <c r="C20" i="69" s="1"/>
  <c r="G19" i="69"/>
  <c r="H19" i="69" s="1"/>
  <c r="F19" i="69"/>
  <c r="E19" i="69"/>
  <c r="D19" i="69"/>
  <c r="B19" i="69"/>
  <c r="C19" i="69" s="1"/>
  <c r="G18" i="69"/>
  <c r="H18" i="69" s="1"/>
  <c r="F18" i="69"/>
  <c r="E18" i="69"/>
  <c r="D18" i="69"/>
  <c r="B18" i="69"/>
  <c r="C18" i="69" s="1"/>
  <c r="G17" i="69"/>
  <c r="H17" i="69" s="1"/>
  <c r="F17" i="69"/>
  <c r="E17" i="69"/>
  <c r="D17" i="69"/>
  <c r="B17" i="69"/>
  <c r="C17" i="69" s="1"/>
  <c r="G16" i="69"/>
  <c r="H16" i="69" s="1"/>
  <c r="F16" i="69"/>
  <c r="E16" i="69"/>
  <c r="D16" i="69"/>
  <c r="B16" i="69"/>
  <c r="C16" i="69" s="1"/>
  <c r="G15" i="69"/>
  <c r="H15" i="69" s="1"/>
  <c r="F15" i="69"/>
  <c r="E15" i="69"/>
  <c r="D15" i="69"/>
  <c r="B15" i="69"/>
  <c r="C15" i="69" s="1"/>
  <c r="G14" i="69"/>
  <c r="H14" i="69" s="1"/>
  <c r="F14" i="69"/>
  <c r="E14" i="69"/>
  <c r="D14" i="69"/>
  <c r="B14" i="69"/>
  <c r="C14" i="69" s="1"/>
  <c r="G13" i="69"/>
  <c r="H13" i="69" s="1"/>
  <c r="F13" i="69"/>
  <c r="E13" i="69"/>
  <c r="D13" i="69"/>
  <c r="B13" i="69"/>
  <c r="C13" i="69" s="1"/>
  <c r="G12" i="69"/>
  <c r="H12" i="69" s="1"/>
  <c r="F12" i="69"/>
  <c r="E12" i="69"/>
  <c r="D12" i="69"/>
  <c r="B12" i="69"/>
  <c r="C12" i="69" s="1"/>
  <c r="G11" i="69"/>
  <c r="H11" i="69" s="1"/>
  <c r="F11" i="69"/>
  <c r="E11" i="69"/>
  <c r="D11" i="69"/>
  <c r="B11" i="69"/>
  <c r="C11" i="69" s="1"/>
  <c r="G10" i="69"/>
  <c r="H10" i="69" s="1"/>
  <c r="F10" i="69"/>
  <c r="E10" i="69"/>
  <c r="D10" i="69"/>
  <c r="B10" i="69"/>
  <c r="C10" i="69" s="1"/>
  <c r="G9" i="69"/>
  <c r="H9" i="69" s="1"/>
  <c r="F9" i="69"/>
  <c r="E9" i="69"/>
  <c r="D9" i="69"/>
  <c r="B9" i="69"/>
  <c r="C9" i="69" s="1"/>
  <c r="G8" i="69"/>
  <c r="H8" i="69" s="1"/>
  <c r="F8" i="69"/>
  <c r="E8" i="69"/>
  <c r="D8" i="69"/>
  <c r="B8" i="69"/>
  <c r="C8" i="69" s="1"/>
  <c r="G7" i="69"/>
  <c r="H7" i="69" s="1"/>
  <c r="F7" i="69"/>
  <c r="E7" i="69"/>
  <c r="D7" i="69"/>
  <c r="B7" i="69"/>
  <c r="C7" i="69" s="1"/>
  <c r="G6" i="69"/>
  <c r="H6" i="69" s="1"/>
  <c r="F6" i="69"/>
  <c r="E6" i="69"/>
  <c r="D6" i="69"/>
  <c r="B6" i="69"/>
  <c r="C6" i="69" s="1"/>
  <c r="G5" i="69"/>
  <c r="H5" i="69" s="1"/>
  <c r="F5" i="69"/>
  <c r="E5" i="69"/>
  <c r="D5" i="69"/>
  <c r="B5" i="69"/>
  <c r="C5" i="69" s="1"/>
  <c r="G4" i="69"/>
  <c r="H4" i="69" s="1"/>
  <c r="F4" i="69"/>
  <c r="E4" i="69"/>
  <c r="D4" i="69"/>
  <c r="B4" i="69"/>
  <c r="C4" i="69" s="1"/>
  <c r="G3" i="69"/>
  <c r="H3" i="69" s="1"/>
  <c r="F3" i="69"/>
  <c r="E3" i="69"/>
  <c r="D3" i="69"/>
  <c r="B3" i="69"/>
  <c r="C3" i="69" s="1"/>
  <c r="G2" i="69"/>
  <c r="H2" i="69" s="1"/>
  <c r="F2" i="69"/>
  <c r="E2" i="69"/>
  <c r="D2" i="69"/>
  <c r="B2" i="69"/>
  <c r="C2" i="69" s="1"/>
  <c r="G1" i="69"/>
  <c r="H1" i="69" s="1"/>
  <c r="F1" i="69"/>
  <c r="O1" i="69"/>
  <c r="P1" i="69" s="1"/>
  <c r="B1" i="69"/>
  <c r="C1" i="69" s="1"/>
  <c r="E1" i="69"/>
  <c r="D1" i="69"/>
  <c r="A251" i="69"/>
  <c r="S1" i="69"/>
  <c r="N1" i="69"/>
  <c r="Y1" i="69" s="1"/>
  <c r="N107" i="27"/>
  <c r="N106" i="27"/>
  <c r="N105" i="27"/>
  <c r="N104" i="27"/>
  <c r="N103" i="27"/>
  <c r="N102" i="27"/>
  <c r="N101" i="27"/>
  <c r="N100" i="27"/>
  <c r="N99" i="27"/>
  <c r="N98" i="27"/>
  <c r="N97" i="27"/>
  <c r="N96" i="27"/>
  <c r="N95" i="27"/>
  <c r="N94" i="27"/>
  <c r="N93" i="27"/>
  <c r="N92" i="27"/>
  <c r="N91" i="27"/>
  <c r="N90" i="27"/>
  <c r="N89" i="27"/>
  <c r="N88" i="27"/>
  <c r="N87" i="27"/>
  <c r="N86" i="27"/>
  <c r="N85" i="27"/>
  <c r="N84" i="27"/>
  <c r="N83" i="27"/>
  <c r="N82" i="27"/>
  <c r="N81" i="27"/>
  <c r="N80" i="27"/>
  <c r="N79" i="27"/>
  <c r="N78" i="27"/>
  <c r="N77" i="27"/>
  <c r="N76" i="27"/>
  <c r="N75" i="27"/>
  <c r="N74" i="27"/>
  <c r="N73" i="27"/>
  <c r="N72" i="27"/>
  <c r="N71" i="27"/>
  <c r="N70" i="27"/>
  <c r="N69" i="27"/>
  <c r="N68" i="27"/>
  <c r="N67" i="27"/>
  <c r="N66" i="27"/>
  <c r="N65" i="27"/>
  <c r="N64" i="27"/>
  <c r="N63" i="27"/>
  <c r="N62" i="27"/>
  <c r="N61" i="27"/>
  <c r="N60" i="27"/>
  <c r="N59" i="27"/>
  <c r="N58" i="27"/>
  <c r="N57" i="27"/>
  <c r="N56" i="27"/>
  <c r="N55" i="27"/>
  <c r="N54" i="27"/>
  <c r="N53" i="27"/>
  <c r="N52" i="27"/>
  <c r="N51" i="27"/>
  <c r="N50" i="27"/>
  <c r="N49" i="27"/>
  <c r="N48" i="27"/>
  <c r="N47" i="27"/>
  <c r="N46" i="27"/>
  <c r="N45" i="27"/>
  <c r="N44" i="27"/>
  <c r="N43" i="27"/>
  <c r="N42" i="27"/>
  <c r="N41" i="27"/>
  <c r="N40" i="27"/>
  <c r="N39" i="27"/>
  <c r="N38" i="27"/>
  <c r="N37" i="27"/>
  <c r="N36" i="27"/>
  <c r="N35" i="27"/>
  <c r="N34" i="27"/>
  <c r="N33" i="27"/>
  <c r="N32" i="27"/>
  <c r="N31" i="27"/>
  <c r="N30" i="27"/>
  <c r="N29" i="27"/>
  <c r="N28" i="27"/>
  <c r="N27" i="27"/>
  <c r="N26" i="27"/>
  <c r="N25" i="27"/>
  <c r="N24" i="27"/>
  <c r="N23" i="27"/>
  <c r="N22" i="27"/>
  <c r="N21" i="27"/>
  <c r="N20" i="27"/>
  <c r="N19" i="27"/>
  <c r="N18" i="27"/>
  <c r="N17" i="27"/>
  <c r="N16" i="27"/>
  <c r="N15" i="27"/>
  <c r="N14" i="27"/>
  <c r="N13" i="27"/>
  <c r="N12" i="27"/>
  <c r="N11" i="27"/>
  <c r="N10" i="27"/>
  <c r="N9" i="27"/>
  <c r="N8" i="27"/>
  <c r="N7" i="27"/>
  <c r="N6" i="27"/>
  <c r="N5" i="27"/>
  <c r="N4" i="27"/>
  <c r="N3" i="27"/>
  <c r="N2" i="27"/>
  <c r="C2" i="29"/>
  <c r="C1501" i="29"/>
  <c r="C1500" i="29"/>
  <c r="C1499" i="29"/>
  <c r="C1498" i="29"/>
  <c r="C1497" i="29"/>
  <c r="C1496" i="29"/>
  <c r="C1495" i="29"/>
  <c r="C1494" i="29"/>
  <c r="C1493" i="29"/>
  <c r="C1492" i="29"/>
  <c r="C1491" i="29"/>
  <c r="C1490" i="29"/>
  <c r="C1489" i="29"/>
  <c r="C1488" i="29"/>
  <c r="C1487" i="29"/>
  <c r="C1486" i="29"/>
  <c r="C1485" i="29"/>
  <c r="C1484" i="29"/>
  <c r="C1483" i="29"/>
  <c r="C1482" i="29"/>
  <c r="C1481" i="29"/>
  <c r="C1480" i="29"/>
  <c r="C1479" i="29"/>
  <c r="C1478" i="29"/>
  <c r="C1477" i="29"/>
  <c r="C1476" i="29"/>
  <c r="C1475" i="29"/>
  <c r="C1474" i="29"/>
  <c r="C1473" i="29"/>
  <c r="C1472" i="29"/>
  <c r="C1471" i="29"/>
  <c r="C1470" i="29"/>
  <c r="C1469" i="29"/>
  <c r="C1468" i="29"/>
  <c r="C1467" i="29"/>
  <c r="C1466" i="29"/>
  <c r="C1465" i="29"/>
  <c r="C1464" i="29"/>
  <c r="C1463" i="29"/>
  <c r="C1462" i="29"/>
  <c r="C1461" i="29"/>
  <c r="C1460" i="29"/>
  <c r="C1459" i="29"/>
  <c r="C1458" i="29"/>
  <c r="C1457" i="29"/>
  <c r="C1456" i="29"/>
  <c r="C1455" i="29"/>
  <c r="C1454" i="29"/>
  <c r="C1453" i="29"/>
  <c r="C1452" i="29"/>
  <c r="C1451" i="29"/>
  <c r="C1450" i="29"/>
  <c r="C1449" i="29"/>
  <c r="C1448" i="29"/>
  <c r="C1447" i="29"/>
  <c r="C1446" i="29"/>
  <c r="C1445" i="29"/>
  <c r="C1444" i="29"/>
  <c r="C1443" i="29"/>
  <c r="C1442" i="29"/>
  <c r="C1441" i="29"/>
  <c r="C1440" i="29"/>
  <c r="C1439" i="29"/>
  <c r="C1438" i="29"/>
  <c r="C1437" i="29"/>
  <c r="C1436" i="29"/>
  <c r="C1435" i="29"/>
  <c r="C1434" i="29"/>
  <c r="C1433" i="29"/>
  <c r="C1432" i="29"/>
  <c r="C1431" i="29"/>
  <c r="C1430" i="29"/>
  <c r="C1429" i="29"/>
  <c r="C1428" i="29"/>
  <c r="C1427" i="29"/>
  <c r="C1426" i="29"/>
  <c r="C1425" i="29"/>
  <c r="C1424" i="29"/>
  <c r="C1423" i="29"/>
  <c r="C1422" i="29"/>
  <c r="C1421" i="29"/>
  <c r="C1420" i="29"/>
  <c r="C1419" i="29"/>
  <c r="C1418" i="29"/>
  <c r="C1417" i="29"/>
  <c r="C1416" i="29"/>
  <c r="C1415" i="29"/>
  <c r="C1414" i="29"/>
  <c r="C1413" i="29"/>
  <c r="C1412" i="29"/>
  <c r="C1411" i="29"/>
  <c r="C1410" i="29"/>
  <c r="C1409" i="29"/>
  <c r="C1408" i="29"/>
  <c r="C1407" i="29"/>
  <c r="C1406" i="29"/>
  <c r="C1405" i="29"/>
  <c r="C1404" i="29"/>
  <c r="C1403" i="29"/>
  <c r="C1402" i="29"/>
  <c r="C1401" i="29"/>
  <c r="C1400" i="29"/>
  <c r="C1399" i="29"/>
  <c r="C1398" i="29"/>
  <c r="C1397" i="29"/>
  <c r="C1396" i="29"/>
  <c r="C1395" i="29"/>
  <c r="C1394" i="29"/>
  <c r="C1393" i="29"/>
  <c r="C1392" i="29"/>
  <c r="C1391" i="29"/>
  <c r="C1390" i="29"/>
  <c r="C1389" i="29"/>
  <c r="C1388" i="29"/>
  <c r="C1387" i="29"/>
  <c r="C1386" i="29"/>
  <c r="C1385" i="29"/>
  <c r="C1384" i="29"/>
  <c r="C1383" i="29"/>
  <c r="C1382" i="29"/>
  <c r="C1381" i="29"/>
  <c r="C1380" i="29"/>
  <c r="C1379" i="29"/>
  <c r="C1378" i="29"/>
  <c r="C1377" i="29"/>
  <c r="C1376" i="29"/>
  <c r="C1375" i="29"/>
  <c r="C1374" i="29"/>
  <c r="C1373" i="29"/>
  <c r="C1372" i="29"/>
  <c r="C1371" i="29"/>
  <c r="C1370" i="29"/>
  <c r="C1369" i="29"/>
  <c r="C1368" i="29"/>
  <c r="C1367" i="29"/>
  <c r="C1366" i="29"/>
  <c r="C1365" i="29"/>
  <c r="C1364" i="29"/>
  <c r="C1363" i="29"/>
  <c r="C1362" i="29"/>
  <c r="C1361" i="29"/>
  <c r="C1360" i="29"/>
  <c r="C1359" i="29"/>
  <c r="C1358" i="29"/>
  <c r="C1357" i="29"/>
  <c r="C1356" i="29"/>
  <c r="C1355" i="29"/>
  <c r="C1354" i="29"/>
  <c r="C1353" i="29"/>
  <c r="C1352" i="29"/>
  <c r="C1351" i="29"/>
  <c r="C1350" i="29"/>
  <c r="C1349" i="29"/>
  <c r="C1348" i="29"/>
  <c r="C1347" i="29"/>
  <c r="C1346" i="29"/>
  <c r="C1345" i="29"/>
  <c r="C1344" i="29"/>
  <c r="C1343" i="29"/>
  <c r="C1342" i="29"/>
  <c r="C1341" i="29"/>
  <c r="C1340" i="29"/>
  <c r="C1339" i="29"/>
  <c r="C1338" i="29"/>
  <c r="C1337" i="29"/>
  <c r="C1336" i="29"/>
  <c r="C1335" i="29"/>
  <c r="C1334" i="29"/>
  <c r="C1333" i="29"/>
  <c r="C1332" i="29"/>
  <c r="C1331" i="29"/>
  <c r="C1330" i="29"/>
  <c r="C1329" i="29"/>
  <c r="C1328" i="29"/>
  <c r="C1327" i="29"/>
  <c r="C1326" i="29"/>
  <c r="C1325" i="29"/>
  <c r="C1324" i="29"/>
  <c r="C1323" i="29"/>
  <c r="C1322" i="29"/>
  <c r="C1321" i="29"/>
  <c r="C1320" i="29"/>
  <c r="C1319" i="29"/>
  <c r="C1318" i="29"/>
  <c r="C1317" i="29"/>
  <c r="C1316" i="29"/>
  <c r="C1315" i="29"/>
  <c r="C1314" i="29"/>
  <c r="C1313" i="29"/>
  <c r="C1312" i="29"/>
  <c r="C1311" i="29"/>
  <c r="C1310" i="29"/>
  <c r="C1309" i="29"/>
  <c r="C1308" i="29"/>
  <c r="C1307" i="29"/>
  <c r="C1306" i="29"/>
  <c r="C1305" i="29"/>
  <c r="C1304" i="29"/>
  <c r="C1303" i="29"/>
  <c r="C1302" i="29"/>
  <c r="C1301" i="29"/>
  <c r="C1300" i="29"/>
  <c r="C1299" i="29"/>
  <c r="C1298" i="29"/>
  <c r="C1297" i="29"/>
  <c r="C1296" i="29"/>
  <c r="C1295" i="29"/>
  <c r="C1294" i="29"/>
  <c r="C1293" i="29"/>
  <c r="C1292" i="29"/>
  <c r="C1291" i="29"/>
  <c r="C1290" i="29"/>
  <c r="C1289" i="29"/>
  <c r="C1288" i="29"/>
  <c r="C1287" i="29"/>
  <c r="C1286" i="29"/>
  <c r="C1285" i="29"/>
  <c r="C1284" i="29"/>
  <c r="C1283" i="29"/>
  <c r="C1282" i="29"/>
  <c r="C1281" i="29"/>
  <c r="C1280" i="29"/>
  <c r="C1279" i="29"/>
  <c r="C1278" i="29"/>
  <c r="C1277" i="29"/>
  <c r="C1276" i="29"/>
  <c r="C1275" i="29"/>
  <c r="C1274" i="29"/>
  <c r="C1273" i="29"/>
  <c r="C1272" i="29"/>
  <c r="C1271" i="29"/>
  <c r="C1270" i="29"/>
  <c r="C1269" i="29"/>
  <c r="C1268" i="29"/>
  <c r="C1267" i="29"/>
  <c r="C1266" i="29"/>
  <c r="C1265" i="29"/>
  <c r="C1264" i="29"/>
  <c r="C1263" i="29"/>
  <c r="C1262" i="29"/>
  <c r="C1261" i="29"/>
  <c r="C1260" i="29"/>
  <c r="C1259" i="29"/>
  <c r="C1258" i="29"/>
  <c r="C1257" i="29"/>
  <c r="C1256" i="29"/>
  <c r="C1255" i="29"/>
  <c r="C1254" i="29"/>
  <c r="C1253" i="29"/>
  <c r="C1252" i="29"/>
  <c r="C1251" i="29"/>
  <c r="C1250" i="29"/>
  <c r="C1249" i="29"/>
  <c r="C1248" i="29"/>
  <c r="C1247" i="29"/>
  <c r="C1246" i="29"/>
  <c r="C1245" i="29"/>
  <c r="C1244" i="29"/>
  <c r="C1243" i="29"/>
  <c r="C1242" i="29"/>
  <c r="C1241" i="29"/>
  <c r="C1240" i="29"/>
  <c r="C1239" i="29"/>
  <c r="C1238" i="29"/>
  <c r="C1237" i="29"/>
  <c r="C1236" i="29"/>
  <c r="C1235" i="29"/>
  <c r="C1234" i="29"/>
  <c r="C1233" i="29"/>
  <c r="C1232" i="29"/>
  <c r="C1231" i="29"/>
  <c r="C1230" i="29"/>
  <c r="C1229" i="29"/>
  <c r="C1228" i="29"/>
  <c r="C1227" i="29"/>
  <c r="C1226" i="29"/>
  <c r="C1225" i="29"/>
  <c r="C1224" i="29"/>
  <c r="C1223" i="29"/>
  <c r="C1222" i="29"/>
  <c r="C1221" i="29"/>
  <c r="C1220" i="29"/>
  <c r="C1219" i="29"/>
  <c r="C1218" i="29"/>
  <c r="C1217" i="29"/>
  <c r="C1216" i="29"/>
  <c r="C1215" i="29"/>
  <c r="C1214" i="29"/>
  <c r="C1213" i="29"/>
  <c r="C1212" i="29"/>
  <c r="C1211" i="29"/>
  <c r="C1210" i="29"/>
  <c r="C1209" i="29"/>
  <c r="C1208" i="29"/>
  <c r="C1207" i="29"/>
  <c r="C1206" i="29"/>
  <c r="C1205" i="29"/>
  <c r="C1204" i="29"/>
  <c r="C1203" i="29"/>
  <c r="C1202" i="29"/>
  <c r="C1201" i="29"/>
  <c r="C1200" i="29"/>
  <c r="C1199" i="29"/>
  <c r="C1198" i="29"/>
  <c r="C1197" i="29"/>
  <c r="C1196" i="29"/>
  <c r="C1195" i="29"/>
  <c r="C1194" i="29"/>
  <c r="C1193" i="29"/>
  <c r="C1192" i="29"/>
  <c r="C1191" i="29"/>
  <c r="C1190" i="29"/>
  <c r="C1189" i="29"/>
  <c r="C1188" i="29"/>
  <c r="C1187" i="29"/>
  <c r="C1186" i="29"/>
  <c r="C1185" i="29"/>
  <c r="C1184" i="29"/>
  <c r="C1183" i="29"/>
  <c r="C1182" i="29"/>
  <c r="C1181" i="29"/>
  <c r="C1180" i="29"/>
  <c r="C1179" i="29"/>
  <c r="C1178" i="29"/>
  <c r="C1177" i="29"/>
  <c r="C1176" i="29"/>
  <c r="C1175" i="29"/>
  <c r="C1174" i="29"/>
  <c r="C1173" i="29"/>
  <c r="C1172" i="29"/>
  <c r="C1171" i="29"/>
  <c r="C1170" i="29"/>
  <c r="C1169" i="29"/>
  <c r="C1168" i="29"/>
  <c r="C1167" i="29"/>
  <c r="C1166" i="29"/>
  <c r="C1165" i="29"/>
  <c r="C1164" i="29"/>
  <c r="C1163" i="29"/>
  <c r="C1162" i="29"/>
  <c r="C1161" i="29"/>
  <c r="C1160" i="29"/>
  <c r="C1159" i="29"/>
  <c r="C1158" i="29"/>
  <c r="C1157" i="29"/>
  <c r="C1156" i="29"/>
  <c r="C1155" i="29"/>
  <c r="C1154" i="29"/>
  <c r="C1153" i="29"/>
  <c r="C1152" i="29"/>
  <c r="C1151" i="29"/>
  <c r="C1150" i="29"/>
  <c r="C1149" i="29"/>
  <c r="C1148" i="29"/>
  <c r="C1147" i="29"/>
  <c r="C1146" i="29"/>
  <c r="C1145" i="29"/>
  <c r="C1144" i="29"/>
  <c r="C1143" i="29"/>
  <c r="C1142" i="29"/>
  <c r="C1141" i="29"/>
  <c r="C1140" i="29"/>
  <c r="C1139" i="29"/>
  <c r="C1138" i="29"/>
  <c r="C1137" i="29"/>
  <c r="C1136" i="29"/>
  <c r="C1135" i="29"/>
  <c r="C1134" i="29"/>
  <c r="C1133" i="29"/>
  <c r="C1132" i="29"/>
  <c r="C1131" i="29"/>
  <c r="C1130" i="29"/>
  <c r="C1129" i="29"/>
  <c r="C1128" i="29"/>
  <c r="C1127" i="29"/>
  <c r="C1126" i="29"/>
  <c r="C1125" i="29"/>
  <c r="C1124" i="29"/>
  <c r="C1123" i="29"/>
  <c r="C1122" i="29"/>
  <c r="C1121" i="29"/>
  <c r="C1120" i="29"/>
  <c r="C1119" i="29"/>
  <c r="C1118" i="29"/>
  <c r="C1117" i="29"/>
  <c r="C1116" i="29"/>
  <c r="C1115" i="29"/>
  <c r="C1114" i="29"/>
  <c r="C1113" i="29"/>
  <c r="C1112" i="29"/>
  <c r="C1111" i="29"/>
  <c r="C1110" i="29"/>
  <c r="C1109" i="29"/>
  <c r="C1108" i="29"/>
  <c r="C1107" i="29"/>
  <c r="C1106" i="29"/>
  <c r="C1105" i="29"/>
  <c r="C1104" i="29"/>
  <c r="C1103" i="29"/>
  <c r="C1102" i="29"/>
  <c r="C1101" i="29"/>
  <c r="C1100" i="29"/>
  <c r="C1099" i="29"/>
  <c r="C1098" i="29"/>
  <c r="C1097" i="29"/>
  <c r="C1096" i="29"/>
  <c r="C1095" i="29"/>
  <c r="C1094" i="29"/>
  <c r="C1093" i="29"/>
  <c r="C1092" i="29"/>
  <c r="C1091" i="29"/>
  <c r="C1090" i="29"/>
  <c r="C1089" i="29"/>
  <c r="C1088" i="29"/>
  <c r="C1087" i="29"/>
  <c r="C1086" i="29"/>
  <c r="C1085" i="29"/>
  <c r="C1084" i="29"/>
  <c r="C1083" i="29"/>
  <c r="C1082" i="29"/>
  <c r="C1081" i="29"/>
  <c r="C1080" i="29"/>
  <c r="C1079" i="29"/>
  <c r="C1078" i="29"/>
  <c r="C1077" i="29"/>
  <c r="C1076" i="29"/>
  <c r="C1075" i="29"/>
  <c r="C1074" i="29"/>
  <c r="C1073" i="29"/>
  <c r="C1072" i="29"/>
  <c r="C1071" i="29"/>
  <c r="C1070" i="29"/>
  <c r="C1069" i="29"/>
  <c r="C1068" i="29"/>
  <c r="C1067" i="29"/>
  <c r="C1066" i="29"/>
  <c r="C1065" i="29"/>
  <c r="C1064" i="29"/>
  <c r="C1063" i="29"/>
  <c r="C1062" i="29"/>
  <c r="C1061" i="29"/>
  <c r="C1060" i="29"/>
  <c r="C1059" i="29"/>
  <c r="C1058" i="29"/>
  <c r="C1057" i="29"/>
  <c r="C1056" i="29"/>
  <c r="C1055" i="29"/>
  <c r="C1054" i="29"/>
  <c r="C1053" i="29"/>
  <c r="C1052" i="29"/>
  <c r="C1051" i="29"/>
  <c r="C1050" i="29"/>
  <c r="C1049" i="29"/>
  <c r="C1048" i="29"/>
  <c r="C1047" i="29"/>
  <c r="C1046" i="29"/>
  <c r="C1045" i="29"/>
  <c r="C1044" i="29"/>
  <c r="C1043" i="29"/>
  <c r="C1042" i="29"/>
  <c r="C1041" i="29"/>
  <c r="C1040" i="29"/>
  <c r="C1039" i="29"/>
  <c r="C1038" i="29"/>
  <c r="C1037" i="29"/>
  <c r="C1036" i="29"/>
  <c r="C1035" i="29"/>
  <c r="C1034" i="29"/>
  <c r="C1033" i="29"/>
  <c r="C1032" i="29"/>
  <c r="C1031" i="29"/>
  <c r="C1030" i="29"/>
  <c r="C1029" i="29"/>
  <c r="C1028" i="29"/>
  <c r="C1027" i="29"/>
  <c r="C1026" i="29"/>
  <c r="C1025" i="29"/>
  <c r="C1024" i="29"/>
  <c r="C1023" i="29"/>
  <c r="C1022" i="29"/>
  <c r="C1021" i="29"/>
  <c r="C1020" i="29"/>
  <c r="C1019" i="29"/>
  <c r="C1018" i="29"/>
  <c r="C1017" i="29"/>
  <c r="C1016" i="29"/>
  <c r="C1015" i="29"/>
  <c r="C1014" i="29"/>
  <c r="C1013" i="29"/>
  <c r="C1012" i="29"/>
  <c r="C1011" i="29"/>
  <c r="C1010" i="29"/>
  <c r="C1009" i="29"/>
  <c r="C1008" i="29"/>
  <c r="C1007" i="29"/>
  <c r="C1006" i="29"/>
  <c r="C1005" i="29"/>
  <c r="C1004" i="29"/>
  <c r="C1003" i="29"/>
  <c r="C1002" i="29"/>
  <c r="C1001" i="29"/>
  <c r="C1000" i="29"/>
  <c r="C999" i="29"/>
  <c r="C998" i="29"/>
  <c r="C997" i="29"/>
  <c r="C996" i="29"/>
  <c r="C995" i="29"/>
  <c r="C994" i="29"/>
  <c r="C993" i="29"/>
  <c r="C992" i="29"/>
  <c r="C991" i="29"/>
  <c r="C990" i="29"/>
  <c r="C989" i="29"/>
  <c r="C988" i="29"/>
  <c r="C987" i="29"/>
  <c r="C986" i="29"/>
  <c r="C985" i="29"/>
  <c r="C984" i="29"/>
  <c r="C983" i="29"/>
  <c r="C982" i="29"/>
  <c r="C981" i="29"/>
  <c r="C980" i="29"/>
  <c r="C979" i="29"/>
  <c r="C978" i="29"/>
  <c r="C977" i="29"/>
  <c r="C976" i="29"/>
  <c r="C975" i="29"/>
  <c r="C974" i="29"/>
  <c r="C973" i="29"/>
  <c r="C972" i="29"/>
  <c r="C971" i="29"/>
  <c r="C970" i="29"/>
  <c r="C969" i="29"/>
  <c r="C968" i="29"/>
  <c r="C967" i="29"/>
  <c r="C966" i="29"/>
  <c r="C965" i="29"/>
  <c r="C964" i="29"/>
  <c r="C963" i="29"/>
  <c r="C962" i="29"/>
  <c r="C961" i="29"/>
  <c r="C960" i="29"/>
  <c r="C959" i="29"/>
  <c r="C958" i="29"/>
  <c r="C957" i="29"/>
  <c r="C956" i="29"/>
  <c r="C955" i="29"/>
  <c r="C954" i="29"/>
  <c r="C953" i="29"/>
  <c r="C952" i="29"/>
  <c r="C951" i="29"/>
  <c r="C950" i="29"/>
  <c r="C949" i="29"/>
  <c r="C948" i="29"/>
  <c r="C947" i="29"/>
  <c r="C946" i="29"/>
  <c r="C945" i="29"/>
  <c r="C944" i="29"/>
  <c r="C943" i="29"/>
  <c r="C942" i="29"/>
  <c r="C941" i="29"/>
  <c r="C940" i="29"/>
  <c r="C939" i="29"/>
  <c r="C938" i="29"/>
  <c r="C937" i="29"/>
  <c r="C936" i="29"/>
  <c r="C935" i="29"/>
  <c r="C934" i="29"/>
  <c r="C933" i="29"/>
  <c r="C932" i="29"/>
  <c r="C931" i="29"/>
  <c r="C930" i="29"/>
  <c r="C929" i="29"/>
  <c r="C928" i="29"/>
  <c r="C927" i="29"/>
  <c r="C926" i="29"/>
  <c r="C925" i="29"/>
  <c r="C924" i="29"/>
  <c r="C923" i="29"/>
  <c r="C922" i="29"/>
  <c r="C921" i="29"/>
  <c r="C920" i="29"/>
  <c r="C919" i="29"/>
  <c r="C918" i="29"/>
  <c r="C917" i="29"/>
  <c r="C916" i="29"/>
  <c r="C915" i="29"/>
  <c r="C914" i="29"/>
  <c r="C913" i="29"/>
  <c r="C912" i="29"/>
  <c r="C911" i="29"/>
  <c r="C910" i="29"/>
  <c r="C909" i="29"/>
  <c r="C908" i="29"/>
  <c r="C907" i="29"/>
  <c r="C906" i="29"/>
  <c r="C905" i="29"/>
  <c r="C904" i="29"/>
  <c r="C903" i="29"/>
  <c r="C902" i="29"/>
  <c r="C901" i="29"/>
  <c r="C900" i="29"/>
  <c r="C899" i="29"/>
  <c r="C898" i="29"/>
  <c r="C897" i="29"/>
  <c r="C896" i="29"/>
  <c r="C895" i="29"/>
  <c r="C894" i="29"/>
  <c r="C893" i="29"/>
  <c r="C892" i="29"/>
  <c r="C891" i="29"/>
  <c r="C890" i="29"/>
  <c r="C889" i="29"/>
  <c r="C888" i="29"/>
  <c r="C887" i="29"/>
  <c r="C886" i="29"/>
  <c r="C885" i="29"/>
  <c r="C884" i="29"/>
  <c r="C883" i="29"/>
  <c r="C882" i="29"/>
  <c r="C881" i="29"/>
  <c r="C880" i="29"/>
  <c r="C879" i="29"/>
  <c r="C878" i="29"/>
  <c r="C877" i="29"/>
  <c r="C876" i="29"/>
  <c r="C875" i="29"/>
  <c r="C874" i="29"/>
  <c r="C873" i="29"/>
  <c r="C872" i="29"/>
  <c r="C871" i="29"/>
  <c r="C870" i="29"/>
  <c r="C869" i="29"/>
  <c r="C868" i="29"/>
  <c r="C867" i="29"/>
  <c r="C866" i="29"/>
  <c r="C865" i="29"/>
  <c r="C864" i="29"/>
  <c r="C863" i="29"/>
  <c r="C862" i="29"/>
  <c r="C861" i="29"/>
  <c r="C860" i="29"/>
  <c r="C859" i="29"/>
  <c r="C858" i="29"/>
  <c r="C857" i="29"/>
  <c r="C856" i="29"/>
  <c r="C855" i="29"/>
  <c r="C854" i="29"/>
  <c r="C853" i="29"/>
  <c r="C852" i="29"/>
  <c r="C851" i="29"/>
  <c r="C850" i="29"/>
  <c r="C849" i="29"/>
  <c r="C848" i="29"/>
  <c r="C847" i="29"/>
  <c r="C846" i="29"/>
  <c r="C845" i="29"/>
  <c r="C844" i="29"/>
  <c r="C841" i="29"/>
  <c r="C840" i="29"/>
  <c r="C839" i="29"/>
  <c r="C838" i="29"/>
  <c r="C837" i="29"/>
  <c r="C836" i="29"/>
  <c r="C835" i="29"/>
  <c r="C834" i="29"/>
  <c r="C833" i="29"/>
  <c r="C832" i="29"/>
  <c r="C831" i="29"/>
  <c r="C830" i="29"/>
  <c r="C829" i="29"/>
  <c r="C828" i="29"/>
  <c r="C827" i="29"/>
  <c r="C826" i="29"/>
  <c r="C825" i="29"/>
  <c r="C824" i="29"/>
  <c r="C823" i="29"/>
  <c r="C822" i="29"/>
  <c r="C821" i="29"/>
  <c r="C820" i="29"/>
  <c r="C819" i="29"/>
  <c r="C818" i="29"/>
  <c r="C817" i="29"/>
  <c r="C816" i="29"/>
  <c r="C815" i="29"/>
  <c r="C814" i="29"/>
  <c r="C813" i="29"/>
  <c r="C812" i="29"/>
  <c r="C811" i="29"/>
  <c r="C810" i="29"/>
  <c r="C809" i="29"/>
  <c r="C808" i="29"/>
  <c r="C807" i="29"/>
  <c r="C806" i="29"/>
  <c r="C805" i="29"/>
  <c r="C804" i="29"/>
  <c r="C803" i="29"/>
  <c r="C802" i="29"/>
  <c r="C801" i="29"/>
  <c r="C800" i="29"/>
  <c r="C799" i="29"/>
  <c r="C798" i="29"/>
  <c r="C797" i="29"/>
  <c r="C796" i="29"/>
  <c r="C795" i="29"/>
  <c r="C794" i="29"/>
  <c r="C793" i="29"/>
  <c r="C792" i="29"/>
  <c r="C791" i="29"/>
  <c r="C790" i="29"/>
  <c r="C789" i="29"/>
  <c r="C788" i="29"/>
  <c r="C787" i="29"/>
  <c r="C786" i="29"/>
  <c r="C785" i="29"/>
  <c r="C784" i="29"/>
  <c r="C783" i="29"/>
  <c r="C782" i="29"/>
  <c r="C781" i="29"/>
  <c r="C780" i="29"/>
  <c r="C779" i="29"/>
  <c r="C778" i="29"/>
  <c r="C777" i="29"/>
  <c r="C776" i="29"/>
  <c r="C775" i="29"/>
  <c r="C774" i="29"/>
  <c r="C773" i="29"/>
  <c r="C772" i="29"/>
  <c r="C771" i="29"/>
  <c r="C770" i="29"/>
  <c r="C769" i="29"/>
  <c r="C768" i="29"/>
  <c r="C767" i="29"/>
  <c r="C766" i="29"/>
  <c r="C765" i="29"/>
  <c r="C764" i="29"/>
  <c r="C763" i="29"/>
  <c r="C762" i="29"/>
  <c r="C761" i="29"/>
  <c r="C760" i="29"/>
  <c r="C759" i="29"/>
  <c r="C758" i="29"/>
  <c r="C757" i="29"/>
  <c r="C756" i="29"/>
  <c r="C755" i="29"/>
  <c r="C754" i="29"/>
  <c r="C753" i="29"/>
  <c r="C752" i="29"/>
  <c r="C751" i="29"/>
  <c r="C750" i="29"/>
  <c r="C749" i="29"/>
  <c r="C748" i="29"/>
  <c r="C747" i="29"/>
  <c r="C746" i="29"/>
  <c r="C745" i="29"/>
  <c r="C744" i="29"/>
  <c r="C743" i="29"/>
  <c r="C742" i="29"/>
  <c r="C741" i="29"/>
  <c r="C740" i="29"/>
  <c r="C739" i="29"/>
  <c r="C738" i="29"/>
  <c r="C737" i="29"/>
  <c r="C736" i="29"/>
  <c r="C735" i="29"/>
  <c r="C734" i="29"/>
  <c r="C733" i="29"/>
  <c r="C732" i="29"/>
  <c r="C731" i="29"/>
  <c r="C730" i="29"/>
  <c r="C729" i="29"/>
  <c r="C728" i="29"/>
  <c r="C727" i="29"/>
  <c r="C726" i="29"/>
  <c r="C725" i="29"/>
  <c r="C724" i="29"/>
  <c r="C723" i="29"/>
  <c r="C722" i="29"/>
  <c r="C721" i="29"/>
  <c r="C720" i="29"/>
  <c r="C719" i="29"/>
  <c r="C718" i="29"/>
  <c r="C717" i="29"/>
  <c r="C716" i="29"/>
  <c r="C715" i="29"/>
  <c r="C714" i="29"/>
  <c r="C713" i="29"/>
  <c r="C712" i="29"/>
  <c r="C711" i="29"/>
  <c r="C710" i="29"/>
  <c r="C709" i="29"/>
  <c r="C708" i="29"/>
  <c r="C707" i="29"/>
  <c r="C706" i="29"/>
  <c r="C705" i="29"/>
  <c r="C704" i="29"/>
  <c r="C703" i="29"/>
  <c r="C702" i="29"/>
  <c r="C701" i="29"/>
  <c r="C700" i="29"/>
  <c r="C699" i="29"/>
  <c r="C698" i="29"/>
  <c r="C697" i="29"/>
  <c r="C696" i="29"/>
  <c r="C695" i="29"/>
  <c r="C694" i="29"/>
  <c r="C693" i="29"/>
  <c r="C692" i="29"/>
  <c r="C691" i="29"/>
  <c r="C690" i="29"/>
  <c r="C689" i="29"/>
  <c r="C688" i="29"/>
  <c r="C687" i="29"/>
  <c r="C686" i="29"/>
  <c r="C685" i="29"/>
  <c r="C684" i="29"/>
  <c r="C683" i="29"/>
  <c r="C682" i="29"/>
  <c r="C681" i="29"/>
  <c r="C680" i="29"/>
  <c r="C679" i="29"/>
  <c r="C678" i="29"/>
  <c r="C677" i="29"/>
  <c r="C676" i="29"/>
  <c r="C675" i="29"/>
  <c r="C674" i="29"/>
  <c r="C673" i="29"/>
  <c r="C672" i="29"/>
  <c r="C671" i="29"/>
  <c r="C670" i="29"/>
  <c r="C669" i="29"/>
  <c r="C668" i="29"/>
  <c r="C667" i="29"/>
  <c r="C666" i="29"/>
  <c r="C665" i="29"/>
  <c r="C664" i="29"/>
  <c r="C663" i="29"/>
  <c r="C662" i="29"/>
  <c r="C661" i="29"/>
  <c r="C660" i="29"/>
  <c r="C659" i="29"/>
  <c r="C658" i="29"/>
  <c r="C657" i="29"/>
  <c r="C656" i="29"/>
  <c r="C655" i="29"/>
  <c r="C654" i="29"/>
  <c r="C653" i="29"/>
  <c r="C652" i="29"/>
  <c r="C651" i="29"/>
  <c r="C650" i="29"/>
  <c r="C649" i="29"/>
  <c r="C648" i="29"/>
  <c r="C647" i="29"/>
  <c r="C646" i="29"/>
  <c r="C645" i="29"/>
  <c r="C644" i="29"/>
  <c r="C643" i="29"/>
  <c r="C642" i="29"/>
  <c r="C641" i="29"/>
  <c r="C640" i="29"/>
  <c r="C639" i="29"/>
  <c r="C638" i="29"/>
  <c r="C637" i="29"/>
  <c r="C636" i="29"/>
  <c r="C635" i="29"/>
  <c r="C634" i="29"/>
  <c r="C633" i="29"/>
  <c r="C632" i="29"/>
  <c r="C631" i="29"/>
  <c r="C630" i="29"/>
  <c r="C629" i="29"/>
  <c r="C628" i="29"/>
  <c r="C627" i="29"/>
  <c r="C626" i="29"/>
  <c r="C625" i="29"/>
  <c r="C624" i="29"/>
  <c r="C623" i="29"/>
  <c r="C622" i="29"/>
  <c r="C621" i="29"/>
  <c r="C620" i="29"/>
  <c r="C619" i="29"/>
  <c r="C618" i="29"/>
  <c r="C617" i="29"/>
  <c r="C616" i="29"/>
  <c r="C615" i="29"/>
  <c r="C614" i="29"/>
  <c r="C613" i="29"/>
  <c r="C612" i="29"/>
  <c r="C611" i="29"/>
  <c r="C610" i="29"/>
  <c r="C609" i="29"/>
  <c r="C608" i="29"/>
  <c r="C607" i="29"/>
  <c r="C606" i="29"/>
  <c r="C605" i="29"/>
  <c r="C604" i="29"/>
  <c r="C603" i="29"/>
  <c r="C602" i="29"/>
  <c r="C601" i="29"/>
  <c r="E601" i="29" s="1"/>
  <c r="C600" i="29"/>
  <c r="E600" i="29" s="1"/>
  <c r="C599" i="29"/>
  <c r="E599" i="29" s="1"/>
  <c r="C598" i="29"/>
  <c r="C597" i="29"/>
  <c r="G597" i="29" s="1"/>
  <c r="F597" i="29" s="1"/>
  <c r="C596" i="29"/>
  <c r="C595" i="29"/>
  <c r="E595" i="29" s="1"/>
  <c r="C594" i="29"/>
  <c r="C593" i="29"/>
  <c r="C592" i="29"/>
  <c r="G592" i="29" s="1"/>
  <c r="F592" i="29" s="1"/>
  <c r="C591" i="29"/>
  <c r="E591" i="29" s="1"/>
  <c r="C590" i="29"/>
  <c r="C589" i="29"/>
  <c r="C588" i="29"/>
  <c r="C587" i="29"/>
  <c r="E587" i="29" s="1"/>
  <c r="C586" i="29"/>
  <c r="C585" i="29"/>
  <c r="C584" i="29"/>
  <c r="G584" i="29" s="1"/>
  <c r="F584" i="29" s="1"/>
  <c r="C583" i="29"/>
  <c r="E583" i="29" s="1"/>
  <c r="C582" i="29"/>
  <c r="C581" i="29"/>
  <c r="G581" i="29" s="1"/>
  <c r="F581" i="29" s="1"/>
  <c r="C580" i="29"/>
  <c r="C579" i="29"/>
  <c r="E579" i="29" s="1"/>
  <c r="C578" i="29"/>
  <c r="C577" i="29"/>
  <c r="E577" i="29" s="1"/>
  <c r="C576" i="29"/>
  <c r="C575" i="29"/>
  <c r="E575" i="29" s="1"/>
  <c r="C574" i="29"/>
  <c r="E574" i="29" s="1"/>
  <c r="C573" i="29"/>
  <c r="E573" i="29" s="1"/>
  <c r="C572" i="29"/>
  <c r="C571" i="29"/>
  <c r="E571" i="29" s="1"/>
  <c r="C570" i="29"/>
  <c r="C569" i="29"/>
  <c r="G569" i="29" s="1"/>
  <c r="F569" i="29" s="1"/>
  <c r="C568" i="29"/>
  <c r="C567" i="29"/>
  <c r="E567" i="29" s="1"/>
  <c r="C566" i="29"/>
  <c r="E566" i="29" s="1"/>
  <c r="C565" i="29"/>
  <c r="G565" i="29" s="1"/>
  <c r="F565" i="29" s="1"/>
  <c r="C564" i="29"/>
  <c r="C563" i="29"/>
  <c r="E563" i="29" s="1"/>
  <c r="C562" i="29"/>
  <c r="C561" i="29"/>
  <c r="E561" i="29" s="1"/>
  <c r="C560" i="29"/>
  <c r="C559" i="29"/>
  <c r="E559" i="29" s="1"/>
  <c r="C558" i="29"/>
  <c r="G558" i="29" s="1"/>
  <c r="F558" i="29" s="1"/>
  <c r="C557" i="29"/>
  <c r="G557" i="29" s="1"/>
  <c r="F557" i="29" s="1"/>
  <c r="C556" i="29"/>
  <c r="C555" i="29"/>
  <c r="E555" i="29" s="1"/>
  <c r="C554" i="29"/>
  <c r="C553" i="29"/>
  <c r="G553" i="29" s="1"/>
  <c r="F553" i="29" s="1"/>
  <c r="C552" i="29"/>
  <c r="C551" i="29"/>
  <c r="E551" i="29" s="1"/>
  <c r="C550" i="29"/>
  <c r="G550" i="29" s="1"/>
  <c r="F550" i="29" s="1"/>
  <c r="C549" i="29"/>
  <c r="G549" i="29" s="1"/>
  <c r="F549" i="29" s="1"/>
  <c r="C548" i="29"/>
  <c r="C547" i="29"/>
  <c r="E547" i="29" s="1"/>
  <c r="C546" i="29"/>
  <c r="C545" i="29"/>
  <c r="E545" i="29" s="1"/>
  <c r="C544" i="29"/>
  <c r="C543" i="29"/>
  <c r="E543" i="29" s="1"/>
  <c r="C542" i="29"/>
  <c r="C541" i="29"/>
  <c r="E541" i="29" s="1"/>
  <c r="C540" i="29"/>
  <c r="E540" i="29" s="1"/>
  <c r="C539" i="29"/>
  <c r="G539" i="29" s="1"/>
  <c r="F539" i="29" s="1"/>
  <c r="C538" i="29"/>
  <c r="C537" i="29"/>
  <c r="C536" i="29"/>
  <c r="C535" i="29"/>
  <c r="G535" i="29" s="1"/>
  <c r="F535" i="29" s="1"/>
  <c r="C534" i="29"/>
  <c r="C533" i="29"/>
  <c r="G533" i="29" s="1"/>
  <c r="F533" i="29" s="1"/>
  <c r="C532" i="29"/>
  <c r="E532" i="29" s="1"/>
  <c r="C531" i="29"/>
  <c r="G531" i="29" s="1"/>
  <c r="F531" i="29" s="1"/>
  <c r="C530" i="29"/>
  <c r="C529" i="29"/>
  <c r="G529" i="29" s="1"/>
  <c r="F529" i="29" s="1"/>
  <c r="C528" i="29"/>
  <c r="C527" i="29"/>
  <c r="G527" i="29" s="1"/>
  <c r="F527" i="29" s="1"/>
  <c r="C526" i="29"/>
  <c r="C525" i="29"/>
  <c r="C524" i="29"/>
  <c r="G524" i="29" s="1"/>
  <c r="F524" i="29" s="1"/>
  <c r="C523" i="29"/>
  <c r="G523" i="29" s="1"/>
  <c r="F523" i="29" s="1"/>
  <c r="C522" i="29"/>
  <c r="C521" i="29"/>
  <c r="G521" i="29" s="1"/>
  <c r="F521" i="29" s="1"/>
  <c r="C520" i="29"/>
  <c r="C519" i="29"/>
  <c r="G519" i="29" s="1"/>
  <c r="F519" i="29" s="1"/>
  <c r="C518" i="29"/>
  <c r="C517" i="29"/>
  <c r="G517" i="29" s="1"/>
  <c r="F517" i="29" s="1"/>
  <c r="C516" i="29"/>
  <c r="G516" i="29" s="1"/>
  <c r="F516" i="29" s="1"/>
  <c r="C515" i="29"/>
  <c r="G515" i="29" s="1"/>
  <c r="F515" i="29" s="1"/>
  <c r="C514" i="29"/>
  <c r="C513" i="29"/>
  <c r="G513" i="29" s="1"/>
  <c r="F513" i="29" s="1"/>
  <c r="C512" i="29"/>
  <c r="C511" i="29"/>
  <c r="G511" i="29" s="1"/>
  <c r="F511" i="29" s="1"/>
  <c r="C510" i="29"/>
  <c r="C509" i="29"/>
  <c r="E509" i="29" s="1"/>
  <c r="C508" i="29"/>
  <c r="C507" i="29"/>
  <c r="G507" i="29" s="1"/>
  <c r="F507" i="29" s="1"/>
  <c r="C506" i="29"/>
  <c r="E506" i="29" s="1"/>
  <c r="C505" i="29"/>
  <c r="E505" i="29" s="1"/>
  <c r="C504" i="29"/>
  <c r="C503" i="29"/>
  <c r="G503" i="29" s="1"/>
  <c r="F503" i="29" s="1"/>
  <c r="C502" i="29"/>
  <c r="C501" i="29"/>
  <c r="E501" i="29" s="1"/>
  <c r="C500" i="29"/>
  <c r="C499" i="29"/>
  <c r="E499" i="29" s="1"/>
  <c r="C498" i="29"/>
  <c r="E498" i="29" s="1"/>
  <c r="C497" i="29"/>
  <c r="E497" i="29" s="1"/>
  <c r="C496" i="29"/>
  <c r="C495" i="29"/>
  <c r="G495" i="29" s="1"/>
  <c r="F495" i="29" s="1"/>
  <c r="C494" i="29"/>
  <c r="C493" i="29"/>
  <c r="E493" i="29" s="1"/>
  <c r="C492" i="29"/>
  <c r="C491" i="29"/>
  <c r="E491" i="29" s="1"/>
  <c r="C490" i="29"/>
  <c r="G490" i="29" s="1"/>
  <c r="F490" i="29" s="1"/>
  <c r="C489" i="29"/>
  <c r="C488" i="29"/>
  <c r="C487" i="29"/>
  <c r="G487" i="29" s="1"/>
  <c r="F487" i="29" s="1"/>
  <c r="C486" i="29"/>
  <c r="C485" i="29"/>
  <c r="E485" i="29" s="1"/>
  <c r="C484" i="29"/>
  <c r="C483" i="29"/>
  <c r="E483" i="29" s="1"/>
  <c r="C482" i="29"/>
  <c r="G482" i="29" s="1"/>
  <c r="F482" i="29" s="1"/>
  <c r="C481" i="29"/>
  <c r="E481" i="29" s="1"/>
  <c r="C480" i="29"/>
  <c r="E480" i="29" s="1"/>
  <c r="C479" i="29"/>
  <c r="G479" i="29" s="1"/>
  <c r="F479" i="29" s="1"/>
  <c r="C478" i="29"/>
  <c r="C477" i="29"/>
  <c r="E477" i="29" s="1"/>
  <c r="C476" i="29"/>
  <c r="C475" i="29"/>
  <c r="E475" i="29" s="1"/>
  <c r="C474" i="29"/>
  <c r="E474" i="29" s="1"/>
  <c r="C473" i="29"/>
  <c r="G473" i="29" s="1"/>
  <c r="F473" i="29" s="1"/>
  <c r="C472" i="29"/>
  <c r="C471" i="29"/>
  <c r="G471" i="29" s="1"/>
  <c r="F471" i="29" s="1"/>
  <c r="C470" i="29"/>
  <c r="E470" i="29" s="1"/>
  <c r="C469" i="29"/>
  <c r="G469" i="29" s="1"/>
  <c r="F469" i="29" s="1"/>
  <c r="C468" i="29"/>
  <c r="C467" i="29"/>
  <c r="G467" i="29" s="1"/>
  <c r="F467" i="29" s="1"/>
  <c r="C466" i="29"/>
  <c r="E466" i="29" s="1"/>
  <c r="C465" i="29"/>
  <c r="G465" i="29" s="1"/>
  <c r="F465" i="29" s="1"/>
  <c r="C464" i="29"/>
  <c r="C463" i="29"/>
  <c r="E463" i="29" s="1"/>
  <c r="C462" i="29"/>
  <c r="E462" i="29" s="1"/>
  <c r="C461" i="29"/>
  <c r="G461" i="29" s="1"/>
  <c r="F461" i="29" s="1"/>
  <c r="C460" i="29"/>
  <c r="C459" i="29"/>
  <c r="G459" i="29" s="1"/>
  <c r="F459" i="29" s="1"/>
  <c r="C458" i="29"/>
  <c r="E458" i="29" s="1"/>
  <c r="C457" i="29"/>
  <c r="C456" i="29"/>
  <c r="C455" i="29"/>
  <c r="E455" i="29" s="1"/>
  <c r="C454" i="29"/>
  <c r="E454" i="29" s="1"/>
  <c r="C453" i="29"/>
  <c r="G453" i="29" s="1"/>
  <c r="F453" i="29" s="1"/>
  <c r="C452" i="29"/>
  <c r="C451" i="29"/>
  <c r="E451" i="29" s="1"/>
  <c r="C450" i="29"/>
  <c r="E450" i="29" s="1"/>
  <c r="C449" i="29"/>
  <c r="E449" i="29" s="1"/>
  <c r="C448" i="29"/>
  <c r="C447" i="29"/>
  <c r="E447" i="29" s="1"/>
  <c r="C446" i="29"/>
  <c r="G446" i="29" s="1"/>
  <c r="F446" i="29" s="1"/>
  <c r="C445" i="29"/>
  <c r="E445" i="29" s="1"/>
  <c r="C444" i="29"/>
  <c r="C443" i="29"/>
  <c r="E443" i="29" s="1"/>
  <c r="C442" i="29"/>
  <c r="G442" i="29" s="1"/>
  <c r="F442" i="29" s="1"/>
  <c r="C441" i="29"/>
  <c r="G441" i="29" s="1"/>
  <c r="F441" i="29" s="1"/>
  <c r="C440" i="29"/>
  <c r="C439" i="29"/>
  <c r="G439" i="29" s="1"/>
  <c r="F439" i="29" s="1"/>
  <c r="C438" i="29"/>
  <c r="G438" i="29" s="1"/>
  <c r="F438" i="29" s="1"/>
  <c r="C437" i="29"/>
  <c r="G437" i="29" s="1"/>
  <c r="F437" i="29" s="1"/>
  <c r="C436" i="29"/>
  <c r="C435" i="29"/>
  <c r="G435" i="29" s="1"/>
  <c r="F435" i="29" s="1"/>
  <c r="C434" i="29"/>
  <c r="G434" i="29" s="1"/>
  <c r="F434" i="29" s="1"/>
  <c r="C433" i="29"/>
  <c r="G433" i="29" s="1"/>
  <c r="F433" i="29" s="1"/>
  <c r="C432" i="29"/>
  <c r="C431" i="29"/>
  <c r="G431" i="29" s="1"/>
  <c r="F431" i="29" s="1"/>
  <c r="C430" i="29"/>
  <c r="G430" i="29" s="1"/>
  <c r="F430" i="29" s="1"/>
  <c r="C429" i="29"/>
  <c r="C428" i="29"/>
  <c r="C427" i="29"/>
  <c r="G427" i="29" s="1"/>
  <c r="F427" i="29" s="1"/>
  <c r="C426" i="29"/>
  <c r="G426" i="29" s="1"/>
  <c r="F426" i="29" s="1"/>
  <c r="C425" i="29"/>
  <c r="E425" i="29" s="1"/>
  <c r="C424" i="29"/>
  <c r="C423" i="29"/>
  <c r="G423" i="29" s="1"/>
  <c r="F423" i="29" s="1"/>
  <c r="C422" i="29"/>
  <c r="G422" i="29" s="1"/>
  <c r="F422" i="29" s="1"/>
  <c r="C421" i="29"/>
  <c r="E421" i="29" s="1"/>
  <c r="C420" i="29"/>
  <c r="C419" i="29"/>
  <c r="E419" i="29" s="1"/>
  <c r="C418" i="29"/>
  <c r="G418" i="29" s="1"/>
  <c r="F418" i="29" s="1"/>
  <c r="C417" i="29"/>
  <c r="E417" i="29" s="1"/>
  <c r="C416" i="29"/>
  <c r="C415" i="29"/>
  <c r="E415" i="29" s="1"/>
  <c r="C414" i="29"/>
  <c r="E414" i="29" s="1"/>
  <c r="C413" i="29"/>
  <c r="E413" i="29" s="1"/>
  <c r="C412" i="29"/>
  <c r="C411" i="29"/>
  <c r="G411" i="29" s="1"/>
  <c r="F411" i="29" s="1"/>
  <c r="C410" i="29"/>
  <c r="C409" i="29"/>
  <c r="G409" i="29" s="1"/>
  <c r="F409" i="29" s="1"/>
  <c r="C408" i="29"/>
  <c r="C407" i="29"/>
  <c r="G407" i="29" s="1"/>
  <c r="F407" i="29" s="1"/>
  <c r="C406" i="29"/>
  <c r="E406" i="29" s="1"/>
  <c r="C405" i="29"/>
  <c r="G405" i="29" s="1"/>
  <c r="F405" i="29" s="1"/>
  <c r="C404" i="29"/>
  <c r="C403" i="29"/>
  <c r="G403" i="29" s="1"/>
  <c r="F403" i="29" s="1"/>
  <c r="C402" i="29"/>
  <c r="E402" i="29" s="1"/>
  <c r="C401" i="29"/>
  <c r="G401" i="29" s="1"/>
  <c r="F401" i="29" s="1"/>
  <c r="C400" i="29"/>
  <c r="C399" i="29"/>
  <c r="E399" i="29" s="1"/>
  <c r="C398" i="29"/>
  <c r="E398" i="29" s="1"/>
  <c r="C397" i="29"/>
  <c r="G397" i="29" s="1"/>
  <c r="F397" i="29" s="1"/>
  <c r="C396" i="29"/>
  <c r="C395" i="29"/>
  <c r="G395" i="29" s="1"/>
  <c r="F395" i="29" s="1"/>
  <c r="C394" i="29"/>
  <c r="C393" i="29"/>
  <c r="G393" i="29" s="1"/>
  <c r="F393" i="29" s="1"/>
  <c r="C392" i="29"/>
  <c r="C391" i="29"/>
  <c r="E391" i="29" s="1"/>
  <c r="C390" i="29"/>
  <c r="E390" i="29" s="1"/>
  <c r="C389" i="29"/>
  <c r="E389" i="29" s="1"/>
  <c r="C388" i="29"/>
  <c r="C387" i="29"/>
  <c r="E387" i="29" s="1"/>
  <c r="C386" i="29"/>
  <c r="E386" i="29" s="1"/>
  <c r="C385" i="29"/>
  <c r="C384" i="29"/>
  <c r="G384" i="29" s="1"/>
  <c r="F384" i="29" s="1"/>
  <c r="C383" i="29"/>
  <c r="E383" i="29" s="1"/>
  <c r="C382" i="29"/>
  <c r="C381" i="29"/>
  <c r="G381" i="29" s="1"/>
  <c r="F381" i="29" s="1"/>
  <c r="C380" i="29"/>
  <c r="G380" i="29" s="1"/>
  <c r="F380" i="29" s="1"/>
  <c r="C379" i="29"/>
  <c r="G379" i="29" s="1"/>
  <c r="F379" i="29" s="1"/>
  <c r="C378" i="29"/>
  <c r="C377" i="29"/>
  <c r="G377" i="29" s="1"/>
  <c r="F377" i="29" s="1"/>
  <c r="C376" i="29"/>
  <c r="E376" i="29" s="1"/>
  <c r="C375" i="29"/>
  <c r="G375" i="29" s="1"/>
  <c r="F375" i="29" s="1"/>
  <c r="C374" i="29"/>
  <c r="E374" i="29" s="1"/>
  <c r="C373" i="29"/>
  <c r="G373" i="29" s="1"/>
  <c r="F373" i="29" s="1"/>
  <c r="C372" i="29"/>
  <c r="E372" i="29" s="1"/>
  <c r="C371" i="29"/>
  <c r="G371" i="29" s="1"/>
  <c r="F371" i="29" s="1"/>
  <c r="C370" i="29"/>
  <c r="E370" i="29" s="1"/>
  <c r="C369" i="29"/>
  <c r="E369" i="29" s="1"/>
  <c r="C368" i="29"/>
  <c r="E368" i="29" s="1"/>
  <c r="C367" i="29"/>
  <c r="E367" i="29" s="1"/>
  <c r="C366" i="29"/>
  <c r="E366" i="29" s="1"/>
  <c r="C365" i="29"/>
  <c r="E365" i="29" s="1"/>
  <c r="C364" i="29"/>
  <c r="E364" i="29" s="1"/>
  <c r="C363" i="29"/>
  <c r="G363" i="29" s="1"/>
  <c r="F363" i="29" s="1"/>
  <c r="C362" i="29"/>
  <c r="C361" i="29"/>
  <c r="G361" i="29" s="1"/>
  <c r="F361" i="29" s="1"/>
  <c r="C360" i="29"/>
  <c r="E360" i="29" s="1"/>
  <c r="C359" i="29"/>
  <c r="G359" i="29" s="1"/>
  <c r="F359" i="29" s="1"/>
  <c r="C358" i="29"/>
  <c r="E358" i="29" s="1"/>
  <c r="C357" i="29"/>
  <c r="G357" i="29" s="1"/>
  <c r="F357" i="29" s="1"/>
  <c r="C356" i="29"/>
  <c r="E356" i="29" s="1"/>
  <c r="C355" i="29"/>
  <c r="E355" i="29" s="1"/>
  <c r="C354" i="29"/>
  <c r="C353" i="29"/>
  <c r="G353" i="29" s="1"/>
  <c r="F353" i="29" s="1"/>
  <c r="C352" i="29"/>
  <c r="G352" i="29" s="1"/>
  <c r="F352" i="29" s="1"/>
  <c r="C351" i="29"/>
  <c r="E351" i="29" s="1"/>
  <c r="C350" i="29"/>
  <c r="G350" i="29" s="1"/>
  <c r="F350" i="29" s="1"/>
  <c r="C349" i="29"/>
  <c r="G349" i="29" s="1"/>
  <c r="F349" i="29" s="1"/>
  <c r="C348" i="29"/>
  <c r="G348" i="29" s="1"/>
  <c r="F348" i="29" s="1"/>
  <c r="C347" i="29"/>
  <c r="G347" i="29" s="1"/>
  <c r="F347" i="29" s="1"/>
  <c r="C346" i="29"/>
  <c r="G346" i="29" s="1"/>
  <c r="F346" i="29" s="1"/>
  <c r="C345" i="29"/>
  <c r="G345" i="29" s="1"/>
  <c r="F345" i="29" s="1"/>
  <c r="C344" i="29"/>
  <c r="G344" i="29" s="1"/>
  <c r="F344" i="29" s="1"/>
  <c r="C343" i="29"/>
  <c r="G343" i="29" s="1"/>
  <c r="F343" i="29" s="1"/>
  <c r="C342" i="29"/>
  <c r="G342" i="29" s="1"/>
  <c r="F342" i="29" s="1"/>
  <c r="C341" i="29"/>
  <c r="E341" i="29" s="1"/>
  <c r="C340" i="29"/>
  <c r="G340" i="29" s="1"/>
  <c r="F340" i="29" s="1"/>
  <c r="C339" i="29"/>
  <c r="G339" i="29" s="1"/>
  <c r="F339" i="29" s="1"/>
  <c r="C338" i="29"/>
  <c r="G338" i="29" s="1"/>
  <c r="F338" i="29" s="1"/>
  <c r="C337" i="29"/>
  <c r="G337" i="29" s="1"/>
  <c r="F337" i="29" s="1"/>
  <c r="C336" i="29"/>
  <c r="G336" i="29" s="1"/>
  <c r="F336" i="29" s="1"/>
  <c r="C335" i="29"/>
  <c r="G335" i="29" s="1"/>
  <c r="F335" i="29" s="1"/>
  <c r="C334" i="29"/>
  <c r="G334" i="29" s="1"/>
  <c r="F334" i="29" s="1"/>
  <c r="C333" i="29"/>
  <c r="G333" i="29" s="1"/>
  <c r="F333" i="29" s="1"/>
  <c r="C332" i="29"/>
  <c r="G332" i="29" s="1"/>
  <c r="F332" i="29" s="1"/>
  <c r="C331" i="29"/>
  <c r="G331" i="29" s="1"/>
  <c r="F331" i="29" s="1"/>
  <c r="C330" i="29"/>
  <c r="G330" i="29" s="1"/>
  <c r="F330" i="29" s="1"/>
  <c r="C329" i="29"/>
  <c r="C328" i="29"/>
  <c r="G328" i="29" s="1"/>
  <c r="F328" i="29" s="1"/>
  <c r="C327" i="29"/>
  <c r="E327" i="29" s="1"/>
  <c r="C326" i="29"/>
  <c r="G326" i="29" s="1"/>
  <c r="F326" i="29" s="1"/>
  <c r="C325" i="29"/>
  <c r="E325" i="29" s="1"/>
  <c r="C324" i="29"/>
  <c r="G324" i="29" s="1"/>
  <c r="F324" i="29" s="1"/>
  <c r="C323" i="29"/>
  <c r="E323" i="29" s="1"/>
  <c r="C322" i="29"/>
  <c r="G322" i="29" s="1"/>
  <c r="F322" i="29" s="1"/>
  <c r="C321" i="29"/>
  <c r="G321" i="29" s="1"/>
  <c r="F321" i="29" s="1"/>
  <c r="C320" i="29"/>
  <c r="C319" i="29"/>
  <c r="G319" i="29" s="1"/>
  <c r="F319" i="29" s="1"/>
  <c r="C318" i="29"/>
  <c r="E318" i="29" s="1"/>
  <c r="C317" i="29"/>
  <c r="G317" i="29" s="1"/>
  <c r="F317" i="29" s="1"/>
  <c r="C316" i="29"/>
  <c r="E316" i="29" s="1"/>
  <c r="C315" i="29"/>
  <c r="G315" i="29" s="1"/>
  <c r="F315" i="29" s="1"/>
  <c r="C314" i="29"/>
  <c r="E314" i="29" s="1"/>
  <c r="C313" i="29"/>
  <c r="C312" i="29"/>
  <c r="E312" i="29" s="1"/>
  <c r="C311" i="29"/>
  <c r="G311" i="29" s="1"/>
  <c r="F311" i="29" s="1"/>
  <c r="C310" i="29"/>
  <c r="E310" i="29" s="1"/>
  <c r="C309" i="29"/>
  <c r="E309" i="29" s="1"/>
  <c r="C308" i="29"/>
  <c r="E308" i="29" s="1"/>
  <c r="C307" i="29"/>
  <c r="G307" i="29" s="1"/>
  <c r="F307" i="29" s="1"/>
  <c r="C306" i="29"/>
  <c r="E306" i="29" s="1"/>
  <c r="C305" i="29"/>
  <c r="E305" i="29" s="1"/>
  <c r="C304" i="29"/>
  <c r="E304" i="29" s="1"/>
  <c r="C303" i="29"/>
  <c r="G303" i="29" s="1"/>
  <c r="F303" i="29" s="1"/>
  <c r="C302" i="29"/>
  <c r="E302" i="29" s="1"/>
  <c r="C301" i="29"/>
  <c r="C300" i="29"/>
  <c r="E300" i="29" s="1"/>
  <c r="C299" i="29"/>
  <c r="E299" i="29" s="1"/>
  <c r="C298" i="29"/>
  <c r="E298" i="29" s="1"/>
  <c r="C297" i="29"/>
  <c r="E297" i="29" s="1"/>
  <c r="C296" i="29"/>
  <c r="E296" i="29" s="1"/>
  <c r="C295" i="29"/>
  <c r="E295" i="29" s="1"/>
  <c r="C294" i="29"/>
  <c r="E294" i="29" s="1"/>
  <c r="C293" i="29"/>
  <c r="G293" i="29" s="1"/>
  <c r="F293" i="29" s="1"/>
  <c r="C292" i="29"/>
  <c r="E292" i="29" s="1"/>
  <c r="C291" i="29"/>
  <c r="G291" i="29" s="1"/>
  <c r="F291" i="29" s="1"/>
  <c r="C290" i="29"/>
  <c r="E290" i="29" s="1"/>
  <c r="C289" i="29"/>
  <c r="G289" i="29" s="1"/>
  <c r="F289" i="29" s="1"/>
  <c r="C288" i="29"/>
  <c r="E288" i="29" s="1"/>
  <c r="C287" i="29"/>
  <c r="E287" i="29" s="1"/>
  <c r="C286" i="29"/>
  <c r="G286" i="29" s="1"/>
  <c r="F286" i="29" s="1"/>
  <c r="C285" i="29"/>
  <c r="G285" i="29" s="1"/>
  <c r="F285" i="29" s="1"/>
  <c r="C284" i="29"/>
  <c r="G284" i="29" s="1"/>
  <c r="F284" i="29" s="1"/>
  <c r="C283" i="29"/>
  <c r="E283" i="29" s="1"/>
  <c r="C282" i="29"/>
  <c r="G282" i="29" s="1"/>
  <c r="F282" i="29" s="1"/>
  <c r="C281" i="29"/>
  <c r="E281" i="29" s="1"/>
  <c r="C280" i="29"/>
  <c r="G280" i="29" s="1"/>
  <c r="F280" i="29" s="1"/>
  <c r="C279" i="29"/>
  <c r="G279" i="29" s="1"/>
  <c r="F279" i="29" s="1"/>
  <c r="C278" i="29"/>
  <c r="G278" i="29" s="1"/>
  <c r="F278" i="29" s="1"/>
  <c r="C277" i="29"/>
  <c r="G277" i="29" s="1"/>
  <c r="F277" i="29" s="1"/>
  <c r="C276" i="29"/>
  <c r="G276" i="29" s="1"/>
  <c r="F276" i="29" s="1"/>
  <c r="C275" i="29"/>
  <c r="G275" i="29" s="1"/>
  <c r="F275" i="29" s="1"/>
  <c r="C274" i="29"/>
  <c r="G274" i="29" s="1"/>
  <c r="F274" i="29" s="1"/>
  <c r="C273" i="29"/>
  <c r="E273" i="29" s="1"/>
  <c r="C272" i="29"/>
  <c r="G272" i="29" s="1"/>
  <c r="F272" i="29" s="1"/>
  <c r="C271" i="29"/>
  <c r="E271" i="29" s="1"/>
  <c r="C270" i="29"/>
  <c r="G270" i="29" s="1"/>
  <c r="F270" i="29" s="1"/>
  <c r="C269" i="29"/>
  <c r="E269" i="29" s="1"/>
  <c r="C268" i="29"/>
  <c r="G268" i="29" s="1"/>
  <c r="F268" i="29" s="1"/>
  <c r="C267" i="29"/>
  <c r="G267" i="29" s="1"/>
  <c r="F267" i="29" s="1"/>
  <c r="C266" i="29"/>
  <c r="G266" i="29" s="1"/>
  <c r="F266" i="29" s="1"/>
  <c r="C265" i="29"/>
  <c r="G265" i="29" s="1"/>
  <c r="F265" i="29" s="1"/>
  <c r="C264" i="29"/>
  <c r="G264" i="29" s="1"/>
  <c r="F264" i="29" s="1"/>
  <c r="C263" i="29"/>
  <c r="G263" i="29" s="1"/>
  <c r="F263" i="29" s="1"/>
  <c r="C262" i="29"/>
  <c r="G262" i="29" s="1"/>
  <c r="F262" i="29" s="1"/>
  <c r="C261" i="29"/>
  <c r="G261" i="29" s="1"/>
  <c r="F261" i="29" s="1"/>
  <c r="C260" i="29"/>
  <c r="G260" i="29" s="1"/>
  <c r="F260" i="29" s="1"/>
  <c r="C259" i="29"/>
  <c r="E259" i="29" s="1"/>
  <c r="C258" i="29"/>
  <c r="G258" i="29" s="1"/>
  <c r="F258" i="29" s="1"/>
  <c r="C257" i="29"/>
  <c r="G257" i="29" s="1"/>
  <c r="F257" i="29" s="1"/>
  <c r="C256" i="29"/>
  <c r="G256" i="29" s="1"/>
  <c r="F256" i="29" s="1"/>
  <c r="C255" i="29"/>
  <c r="E255" i="29" s="1"/>
  <c r="C254" i="29"/>
  <c r="C253" i="29"/>
  <c r="G253" i="29" s="1"/>
  <c r="F253" i="29" s="1"/>
  <c r="C252" i="29"/>
  <c r="E252" i="29" s="1"/>
  <c r="C251" i="29"/>
  <c r="E251" i="29" s="1"/>
  <c r="C250" i="29"/>
  <c r="E250" i="29" s="1"/>
  <c r="C249" i="29"/>
  <c r="G249" i="29" s="1"/>
  <c r="F249" i="29" s="1"/>
  <c r="C248" i="29"/>
  <c r="E248" i="29" s="1"/>
  <c r="C247" i="29"/>
  <c r="E247" i="29" s="1"/>
  <c r="C246" i="29"/>
  <c r="E246" i="29" s="1"/>
  <c r="C245" i="29"/>
  <c r="G245" i="29" s="1"/>
  <c r="F245" i="29" s="1"/>
  <c r="C244" i="29"/>
  <c r="E244" i="29" s="1"/>
  <c r="C243" i="29"/>
  <c r="G243" i="29" s="1"/>
  <c r="F243" i="29" s="1"/>
  <c r="C242" i="29"/>
  <c r="E242" i="29" s="1"/>
  <c r="C241" i="29"/>
  <c r="G241" i="29" s="1"/>
  <c r="F241" i="29" s="1"/>
  <c r="C240" i="29"/>
  <c r="E240" i="29" s="1"/>
  <c r="C239" i="29"/>
  <c r="G239" i="29" s="1"/>
  <c r="F239" i="29" s="1"/>
  <c r="C238" i="29"/>
  <c r="E238" i="29" s="1"/>
  <c r="C237" i="29"/>
  <c r="E237" i="29" s="1"/>
  <c r="C236" i="29"/>
  <c r="E236" i="29" s="1"/>
  <c r="C235" i="29"/>
  <c r="E235" i="29" s="1"/>
  <c r="C234" i="29"/>
  <c r="E234" i="29" s="1"/>
  <c r="C233" i="29"/>
  <c r="E233" i="29" s="1"/>
  <c r="C232" i="29"/>
  <c r="E232" i="29" s="1"/>
  <c r="C231" i="29"/>
  <c r="G231" i="29" s="1"/>
  <c r="F231" i="29" s="1"/>
  <c r="C230" i="29"/>
  <c r="E230" i="29" s="1"/>
  <c r="C229" i="29"/>
  <c r="G229" i="29" s="1"/>
  <c r="F229" i="29" s="1"/>
  <c r="C228" i="29"/>
  <c r="E228" i="29" s="1"/>
  <c r="C227" i="29"/>
  <c r="G227" i="29" s="1"/>
  <c r="F227" i="29" s="1"/>
  <c r="C226" i="29"/>
  <c r="E226" i="29" s="1"/>
  <c r="C225" i="29"/>
  <c r="G225" i="29" s="1"/>
  <c r="F225" i="29" s="1"/>
  <c r="C224" i="29"/>
  <c r="E224" i="29" s="1"/>
  <c r="C223" i="29"/>
  <c r="E223" i="29" s="1"/>
  <c r="C222" i="29"/>
  <c r="E222" i="29" s="1"/>
  <c r="C221" i="29"/>
  <c r="G221" i="29" s="1"/>
  <c r="F221" i="29" s="1"/>
  <c r="C220" i="29"/>
  <c r="G220" i="29" s="1"/>
  <c r="F220" i="29" s="1"/>
  <c r="C219" i="29"/>
  <c r="E219" i="29" s="1"/>
  <c r="C218" i="29"/>
  <c r="G218" i="29" s="1"/>
  <c r="F218" i="29" s="1"/>
  <c r="C217" i="29"/>
  <c r="G217" i="29" s="1"/>
  <c r="F217" i="29" s="1"/>
  <c r="C216" i="29"/>
  <c r="G216" i="29" s="1"/>
  <c r="F216" i="29" s="1"/>
  <c r="C215" i="29"/>
  <c r="G215" i="29" s="1"/>
  <c r="F215" i="29" s="1"/>
  <c r="C214" i="29"/>
  <c r="G214" i="29" s="1"/>
  <c r="F214" i="29" s="1"/>
  <c r="C213" i="29"/>
  <c r="G213" i="29" s="1"/>
  <c r="F213" i="29" s="1"/>
  <c r="C212" i="29"/>
  <c r="G212" i="29" s="1"/>
  <c r="F212" i="29" s="1"/>
  <c r="C211" i="29"/>
  <c r="G211" i="29" s="1"/>
  <c r="F211" i="29" s="1"/>
  <c r="C210" i="29"/>
  <c r="G210" i="29" s="1"/>
  <c r="F210" i="29" s="1"/>
  <c r="C209" i="29"/>
  <c r="G209" i="29" s="1"/>
  <c r="F209" i="29" s="1"/>
  <c r="C208" i="29"/>
  <c r="G208" i="29" s="1"/>
  <c r="F208" i="29" s="1"/>
  <c r="C207" i="29"/>
  <c r="G207" i="29" s="1"/>
  <c r="F207" i="29" s="1"/>
  <c r="C206" i="29"/>
  <c r="G206" i="29" s="1"/>
  <c r="F206" i="29" s="1"/>
  <c r="C205" i="29"/>
  <c r="E205" i="29" s="1"/>
  <c r="C204" i="29"/>
  <c r="G204" i="29" s="1"/>
  <c r="F204" i="29" s="1"/>
  <c r="C203" i="29"/>
  <c r="G203" i="29" s="1"/>
  <c r="F203" i="29" s="1"/>
  <c r="C202" i="29"/>
  <c r="G202" i="29" s="1"/>
  <c r="F202" i="29" s="1"/>
  <c r="C201" i="29"/>
  <c r="G201" i="29" s="1"/>
  <c r="F201" i="29" s="1"/>
  <c r="C200" i="29"/>
  <c r="G200" i="29" s="1"/>
  <c r="F200" i="29" s="1"/>
  <c r="C199" i="29"/>
  <c r="G199" i="29" s="1"/>
  <c r="F199" i="29" s="1"/>
  <c r="C198" i="29"/>
  <c r="G198" i="29" s="1"/>
  <c r="F198" i="29" s="1"/>
  <c r="C197" i="29"/>
  <c r="E197" i="29" s="1"/>
  <c r="C196" i="29"/>
  <c r="G196" i="29" s="1"/>
  <c r="F196" i="29" s="1"/>
  <c r="C195" i="29"/>
  <c r="G195" i="29" s="1"/>
  <c r="F195" i="29" s="1"/>
  <c r="C194" i="29"/>
  <c r="G194" i="29" s="1"/>
  <c r="F194" i="29" s="1"/>
  <c r="C193" i="29"/>
  <c r="G193" i="29" s="1"/>
  <c r="F193" i="29" s="1"/>
  <c r="C192" i="29"/>
  <c r="G192" i="29" s="1"/>
  <c r="F192" i="29" s="1"/>
  <c r="C191" i="29"/>
  <c r="G191" i="29" s="1"/>
  <c r="F191" i="29" s="1"/>
  <c r="C190" i="29"/>
  <c r="C189" i="29"/>
  <c r="G189" i="29" s="1"/>
  <c r="F189" i="29" s="1"/>
  <c r="C188" i="29"/>
  <c r="E188" i="29" s="1"/>
  <c r="C187" i="29"/>
  <c r="G187" i="29" s="1"/>
  <c r="F187" i="29" s="1"/>
  <c r="C186" i="29"/>
  <c r="E186" i="29" s="1"/>
  <c r="C185" i="29"/>
  <c r="G185" i="29" s="1"/>
  <c r="F185" i="29" s="1"/>
  <c r="C184" i="29"/>
  <c r="E184" i="29" s="1"/>
  <c r="C183" i="29"/>
  <c r="G183" i="29" s="1"/>
  <c r="F183" i="29" s="1"/>
  <c r="C182" i="29"/>
  <c r="E182" i="29" s="1"/>
  <c r="C181" i="29"/>
  <c r="E181" i="29" s="1"/>
  <c r="C180" i="29"/>
  <c r="E180" i="29" s="1"/>
  <c r="C179" i="29"/>
  <c r="G179" i="29" s="1"/>
  <c r="F179" i="29" s="1"/>
  <c r="C178" i="29"/>
  <c r="E178" i="29" s="1"/>
  <c r="C177" i="29"/>
  <c r="E177" i="29" s="1"/>
  <c r="C176" i="29"/>
  <c r="E176" i="29" s="1"/>
  <c r="C175" i="29"/>
  <c r="G175" i="29" s="1"/>
  <c r="F175" i="29" s="1"/>
  <c r="C174" i="29"/>
  <c r="E174" i="29" s="1"/>
  <c r="C173" i="29"/>
  <c r="E173" i="29" s="1"/>
  <c r="C172" i="29"/>
  <c r="E172" i="29" s="1"/>
  <c r="C171" i="29"/>
  <c r="E171" i="29" s="1"/>
  <c r="C170" i="29"/>
  <c r="E170" i="29" s="1"/>
  <c r="C169" i="29"/>
  <c r="E169" i="29" s="1"/>
  <c r="C168" i="29"/>
  <c r="E168" i="29" s="1"/>
  <c r="C167" i="29"/>
  <c r="G167" i="29" s="1"/>
  <c r="F167" i="29" s="1"/>
  <c r="C166" i="29"/>
  <c r="E166" i="29" s="1"/>
  <c r="C165" i="29"/>
  <c r="E165" i="29" s="1"/>
  <c r="C164" i="29"/>
  <c r="E164" i="29" s="1"/>
  <c r="C163" i="29"/>
  <c r="G163" i="29" s="1"/>
  <c r="F163" i="29" s="1"/>
  <c r="C162" i="29"/>
  <c r="E162" i="29" s="1"/>
  <c r="C161" i="29"/>
  <c r="E161" i="29" s="1"/>
  <c r="C160" i="29"/>
  <c r="E160" i="29" s="1"/>
  <c r="C159" i="29"/>
  <c r="G159" i="29" s="1"/>
  <c r="F159" i="29" s="1"/>
  <c r="C158" i="29"/>
  <c r="G158" i="29" s="1"/>
  <c r="F158" i="29" s="1"/>
  <c r="C157" i="29"/>
  <c r="E157" i="29" s="1"/>
  <c r="C156" i="29"/>
  <c r="G156" i="29" s="1"/>
  <c r="F156" i="29" s="1"/>
  <c r="C155" i="29"/>
  <c r="E155" i="29" s="1"/>
  <c r="C154" i="29"/>
  <c r="G154" i="29" s="1"/>
  <c r="F154" i="29" s="1"/>
  <c r="C153" i="29"/>
  <c r="G153" i="29" s="1"/>
  <c r="F153" i="29" s="1"/>
  <c r="C152" i="29"/>
  <c r="G152" i="29" s="1"/>
  <c r="F152" i="29" s="1"/>
  <c r="C151" i="29"/>
  <c r="G151" i="29" s="1"/>
  <c r="F151" i="29" s="1"/>
  <c r="C150" i="29"/>
  <c r="G150" i="29" s="1"/>
  <c r="F150" i="29" s="1"/>
  <c r="C149" i="29"/>
  <c r="G149" i="29" s="1"/>
  <c r="F149" i="29" s="1"/>
  <c r="C148" i="29"/>
  <c r="G148" i="29" s="1"/>
  <c r="F148" i="29" s="1"/>
  <c r="C147" i="29"/>
  <c r="G147" i="29" s="1"/>
  <c r="F147" i="29" s="1"/>
  <c r="C146" i="29"/>
  <c r="G146" i="29" s="1"/>
  <c r="F146" i="29" s="1"/>
  <c r="C145" i="29"/>
  <c r="G145" i="29" s="1"/>
  <c r="F145" i="29" s="1"/>
  <c r="C144" i="29"/>
  <c r="G144" i="29" s="1"/>
  <c r="F144" i="29" s="1"/>
  <c r="C143" i="29"/>
  <c r="E143" i="29" s="1"/>
  <c r="C142" i="29"/>
  <c r="G142" i="29" s="1"/>
  <c r="F142" i="29" s="1"/>
  <c r="C141" i="29"/>
  <c r="G141" i="29" s="1"/>
  <c r="F141" i="29" s="1"/>
  <c r="C140" i="29"/>
  <c r="G140" i="29" s="1"/>
  <c r="F140" i="29" s="1"/>
  <c r="C139" i="29"/>
  <c r="E139" i="29" s="1"/>
  <c r="C138" i="29"/>
  <c r="G138" i="29" s="1"/>
  <c r="F138" i="29" s="1"/>
  <c r="C137" i="29"/>
  <c r="G137" i="29" s="1"/>
  <c r="F137" i="29" s="1"/>
  <c r="C136" i="29"/>
  <c r="G136" i="29" s="1"/>
  <c r="F136" i="29" s="1"/>
  <c r="C135" i="29"/>
  <c r="G135" i="29" s="1"/>
  <c r="F135" i="29" s="1"/>
  <c r="C134" i="29"/>
  <c r="G134" i="29" s="1"/>
  <c r="F134" i="29" s="1"/>
  <c r="C133" i="29"/>
  <c r="E133" i="29" s="1"/>
  <c r="C132" i="29"/>
  <c r="G132" i="29" s="1"/>
  <c r="F132" i="29" s="1"/>
  <c r="C131" i="29"/>
  <c r="G131" i="29" s="1"/>
  <c r="F131" i="29" s="1"/>
  <c r="C130" i="29"/>
  <c r="G130" i="29" s="1"/>
  <c r="F130" i="29" s="1"/>
  <c r="C129" i="29"/>
  <c r="E129" i="29" s="1"/>
  <c r="C128" i="29"/>
  <c r="G128" i="29" s="1"/>
  <c r="F128" i="29" s="1"/>
  <c r="C127" i="29"/>
  <c r="G127" i="29" s="1"/>
  <c r="F127" i="29" s="1"/>
  <c r="C126" i="29"/>
  <c r="G126" i="29" s="1"/>
  <c r="F126" i="29" s="1"/>
  <c r="C125" i="29"/>
  <c r="E125" i="29" s="1"/>
  <c r="C124" i="29"/>
  <c r="E124" i="29" s="1"/>
  <c r="C123" i="29"/>
  <c r="G123" i="29" s="1"/>
  <c r="F123" i="29" s="1"/>
  <c r="C122" i="29"/>
  <c r="E122" i="29" s="1"/>
  <c r="C121" i="29"/>
  <c r="G121" i="29" s="1"/>
  <c r="F121" i="29" s="1"/>
  <c r="C120" i="29"/>
  <c r="E120" i="29" s="1"/>
  <c r="C119" i="29"/>
  <c r="G119" i="29" s="1"/>
  <c r="F119" i="29" s="1"/>
  <c r="C118" i="29"/>
  <c r="E118" i="29" s="1"/>
  <c r="C117" i="29"/>
  <c r="G117" i="29" s="1"/>
  <c r="F117" i="29" s="1"/>
  <c r="C116" i="29"/>
  <c r="E116" i="29" s="1"/>
  <c r="C115" i="29"/>
  <c r="G115" i="29" s="1"/>
  <c r="F115" i="29" s="1"/>
  <c r="C114" i="29"/>
  <c r="E114" i="29" s="1"/>
  <c r="C113" i="29"/>
  <c r="G113" i="29" s="1"/>
  <c r="F113" i="29" s="1"/>
  <c r="C112" i="29"/>
  <c r="E112" i="29" s="1"/>
  <c r="C111" i="29"/>
  <c r="G111" i="29" s="1"/>
  <c r="F111" i="29" s="1"/>
  <c r="C110" i="29"/>
  <c r="E110" i="29" s="1"/>
  <c r="C109" i="29"/>
  <c r="G109" i="29" s="1"/>
  <c r="F109" i="29" s="1"/>
  <c r="C108" i="29"/>
  <c r="E108" i="29" s="1"/>
  <c r="C107" i="29"/>
  <c r="E107" i="29" s="1"/>
  <c r="C106" i="29"/>
  <c r="E106" i="29" s="1"/>
  <c r="C105" i="29"/>
  <c r="G105" i="29" s="1"/>
  <c r="F105" i="29" s="1"/>
  <c r="C104" i="29"/>
  <c r="E104" i="29" s="1"/>
  <c r="C103" i="29"/>
  <c r="E103" i="29" s="1"/>
  <c r="C102" i="29"/>
  <c r="E102" i="29" s="1"/>
  <c r="C101" i="29"/>
  <c r="G101" i="29" s="1"/>
  <c r="F101" i="29" s="1"/>
  <c r="C100" i="29"/>
  <c r="E100" i="29" s="1"/>
  <c r="C99" i="29"/>
  <c r="E99" i="29" s="1"/>
  <c r="C98" i="29"/>
  <c r="E98" i="29" s="1"/>
  <c r="C97" i="29"/>
  <c r="G97" i="29" s="1"/>
  <c r="F97" i="29" s="1"/>
  <c r="C96" i="29"/>
  <c r="E96" i="29" s="1"/>
  <c r="C95" i="29"/>
  <c r="E95" i="29" s="1"/>
  <c r="C94" i="29"/>
  <c r="G94" i="29" s="1"/>
  <c r="F94" i="29" s="1"/>
  <c r="C93" i="29"/>
  <c r="E93" i="29" s="1"/>
  <c r="C92" i="29"/>
  <c r="G92" i="29" s="1"/>
  <c r="F92" i="29" s="1"/>
  <c r="C91" i="29"/>
  <c r="G91" i="29" s="1"/>
  <c r="F91" i="29" s="1"/>
  <c r="C90" i="29"/>
  <c r="G90" i="29" s="1"/>
  <c r="F90" i="29" s="1"/>
  <c r="C89" i="29"/>
  <c r="E89" i="29" s="1"/>
  <c r="C88" i="29"/>
  <c r="G88" i="29" s="1"/>
  <c r="F88" i="29" s="1"/>
  <c r="C87" i="29"/>
  <c r="E87" i="29" s="1"/>
  <c r="C86" i="29"/>
  <c r="G86" i="29" s="1"/>
  <c r="F86" i="29" s="1"/>
  <c r="C85" i="29"/>
  <c r="G85" i="29" s="1"/>
  <c r="F85" i="29" s="1"/>
  <c r="C84" i="29"/>
  <c r="G84" i="29" s="1"/>
  <c r="F84" i="29" s="1"/>
  <c r="C83" i="29"/>
  <c r="G83" i="29" s="1"/>
  <c r="F83" i="29" s="1"/>
  <c r="C82" i="29"/>
  <c r="G82" i="29" s="1"/>
  <c r="F82" i="29" s="1"/>
  <c r="C81" i="29"/>
  <c r="G81" i="29" s="1"/>
  <c r="F81" i="29" s="1"/>
  <c r="C80" i="29"/>
  <c r="G80" i="29" s="1"/>
  <c r="F80" i="29" s="1"/>
  <c r="C79" i="29"/>
  <c r="E79" i="29" s="1"/>
  <c r="C78" i="29"/>
  <c r="G78" i="29" s="1"/>
  <c r="F78" i="29" s="1"/>
  <c r="C77" i="29"/>
  <c r="E77" i="29" s="1"/>
  <c r="C76" i="29"/>
  <c r="G76" i="29" s="1"/>
  <c r="F76" i="29" s="1"/>
  <c r="C75" i="29"/>
  <c r="G75" i="29" s="1"/>
  <c r="F75" i="29" s="1"/>
  <c r="C74" i="29"/>
  <c r="G74" i="29" s="1"/>
  <c r="F74" i="29" s="1"/>
  <c r="C73" i="29"/>
  <c r="E73" i="29" s="1"/>
  <c r="C72" i="29"/>
  <c r="G72" i="29" s="1"/>
  <c r="F72" i="29" s="1"/>
  <c r="C71" i="29"/>
  <c r="E71" i="29" s="1"/>
  <c r="C70" i="29"/>
  <c r="G70" i="29" s="1"/>
  <c r="F70" i="29" s="1"/>
  <c r="C69" i="29"/>
  <c r="G69" i="29" s="1"/>
  <c r="F69" i="29" s="1"/>
  <c r="C68" i="29"/>
  <c r="G68" i="29" s="1"/>
  <c r="F68" i="29" s="1"/>
  <c r="C67" i="29"/>
  <c r="G67" i="29" s="1"/>
  <c r="F67" i="29" s="1"/>
  <c r="C66" i="29"/>
  <c r="G66" i="29" s="1"/>
  <c r="F66" i="29" s="1"/>
  <c r="C65" i="29"/>
  <c r="G65" i="29" s="1"/>
  <c r="F65" i="29" s="1"/>
  <c r="C64" i="29"/>
  <c r="G64" i="29" s="1"/>
  <c r="F64" i="29" s="1"/>
  <c r="C63" i="29"/>
  <c r="E63" i="29" s="1"/>
  <c r="C62" i="29"/>
  <c r="G62" i="29" s="1"/>
  <c r="F62" i="29" s="1"/>
  <c r="C61" i="29"/>
  <c r="E61" i="29" s="1"/>
  <c r="C60" i="29"/>
  <c r="G60" i="29" s="1"/>
  <c r="F60" i="29" s="1"/>
  <c r="C59" i="29"/>
  <c r="G59" i="29" s="1"/>
  <c r="F59" i="29" s="1"/>
  <c r="C58" i="29"/>
  <c r="G58" i="29" s="1"/>
  <c r="F58" i="29" s="1"/>
  <c r="C57" i="29"/>
  <c r="E57" i="29" s="1"/>
  <c r="C56" i="29"/>
  <c r="G56" i="29" s="1"/>
  <c r="F56" i="29" s="1"/>
  <c r="C55" i="29"/>
  <c r="E55" i="29" s="1"/>
  <c r="C54" i="29"/>
  <c r="G54" i="29" s="1"/>
  <c r="F54" i="29" s="1"/>
  <c r="C53" i="29"/>
  <c r="G53" i="29" s="1"/>
  <c r="F53" i="29" s="1"/>
  <c r="C52" i="29"/>
  <c r="G52" i="29" s="1"/>
  <c r="F52" i="29" s="1"/>
  <c r="C51" i="29"/>
  <c r="G51" i="29" s="1"/>
  <c r="F51" i="29" s="1"/>
  <c r="C50" i="29"/>
  <c r="G50" i="29" s="1"/>
  <c r="F50" i="29" s="1"/>
  <c r="C49" i="29"/>
  <c r="G49" i="29" s="1"/>
  <c r="F49" i="29" s="1"/>
  <c r="C48" i="29"/>
  <c r="G48" i="29" s="1"/>
  <c r="F48" i="29" s="1"/>
  <c r="C47" i="29"/>
  <c r="E47" i="29" s="1"/>
  <c r="C46" i="29"/>
  <c r="G46" i="29" s="1"/>
  <c r="F46" i="29" s="1"/>
  <c r="C45" i="29"/>
  <c r="E45" i="29" s="1"/>
  <c r="C44" i="29"/>
  <c r="E44" i="29" s="1"/>
  <c r="C43" i="29"/>
  <c r="G43" i="29" s="1"/>
  <c r="F43" i="29" s="1"/>
  <c r="C42" i="29"/>
  <c r="E42" i="29" s="1"/>
  <c r="C41" i="29"/>
  <c r="E41" i="29" s="1"/>
  <c r="C40" i="29"/>
  <c r="E40" i="29" s="1"/>
  <c r="C39" i="29"/>
  <c r="E39" i="29" s="1"/>
  <c r="C38" i="29"/>
  <c r="E38" i="29" s="1"/>
  <c r="C37" i="29"/>
  <c r="G37" i="29" s="1"/>
  <c r="F37" i="29" s="1"/>
  <c r="C36" i="29"/>
  <c r="E36" i="29" s="1"/>
  <c r="C35" i="29"/>
  <c r="G35" i="29" s="1"/>
  <c r="F35" i="29" s="1"/>
  <c r="C34" i="29"/>
  <c r="E34" i="29" s="1"/>
  <c r="C33" i="29"/>
  <c r="G33" i="29" s="1"/>
  <c r="F33" i="29" s="1"/>
  <c r="C32" i="29"/>
  <c r="E32" i="29" s="1"/>
  <c r="C31" i="29"/>
  <c r="E31" i="29" s="1"/>
  <c r="C30" i="29"/>
  <c r="E30" i="29" s="1"/>
  <c r="C29" i="29"/>
  <c r="E29" i="29" s="1"/>
  <c r="C28" i="29"/>
  <c r="E28" i="29" s="1"/>
  <c r="C27" i="29"/>
  <c r="G27" i="29" s="1"/>
  <c r="F27" i="29" s="1"/>
  <c r="C26" i="29"/>
  <c r="E26" i="29" s="1"/>
  <c r="C25" i="29"/>
  <c r="E25" i="29" s="1"/>
  <c r="C24" i="29"/>
  <c r="E24" i="29" s="1"/>
  <c r="C23" i="29"/>
  <c r="E23" i="29" s="1"/>
  <c r="C22" i="29"/>
  <c r="E22" i="29" s="1"/>
  <c r="C21" i="29"/>
  <c r="G21" i="29" s="1"/>
  <c r="F21" i="29" s="1"/>
  <c r="C20" i="29"/>
  <c r="E20" i="29" s="1"/>
  <c r="C19" i="29"/>
  <c r="E19" i="29" s="1"/>
  <c r="C18" i="29"/>
  <c r="E18" i="29" s="1"/>
  <c r="C17" i="29"/>
  <c r="E17" i="29" s="1"/>
  <c r="C16" i="29"/>
  <c r="E16" i="29" s="1"/>
  <c r="C15" i="29"/>
  <c r="E15" i="29" s="1"/>
  <c r="C14" i="29"/>
  <c r="E14" i="29" s="1"/>
  <c r="C13" i="29"/>
  <c r="G13" i="29" s="1"/>
  <c r="F13" i="29" s="1"/>
  <c r="C12" i="29"/>
  <c r="G12" i="29" s="1"/>
  <c r="F12" i="29" s="1"/>
  <c r="C11" i="29"/>
  <c r="G11" i="29" s="1"/>
  <c r="F11" i="29" s="1"/>
  <c r="C10" i="29"/>
  <c r="G10" i="29" s="1"/>
  <c r="F10" i="29" s="1"/>
  <c r="C9" i="29"/>
  <c r="E9" i="29" s="1"/>
  <c r="C8" i="29"/>
  <c r="G8" i="29" s="1"/>
  <c r="F8" i="29" s="1"/>
  <c r="C7" i="29"/>
  <c r="G7" i="29" s="1"/>
  <c r="F7" i="29" s="1"/>
  <c r="C6" i="29"/>
  <c r="G6" i="29" s="1"/>
  <c r="F6" i="29" s="1"/>
  <c r="C5" i="29"/>
  <c r="G5" i="29" s="1"/>
  <c r="F5" i="29" s="1"/>
  <c r="C4" i="29"/>
  <c r="G4" i="29" s="1"/>
  <c r="F4" i="29" s="1"/>
  <c r="C3" i="29"/>
  <c r="G3" i="29" s="1"/>
  <c r="F3" i="29" s="1"/>
  <c r="G601" i="29"/>
  <c r="F601" i="29" s="1"/>
  <c r="G599" i="29"/>
  <c r="F599" i="29" s="1"/>
  <c r="G595" i="29"/>
  <c r="F595" i="29" s="1"/>
  <c r="G591" i="29"/>
  <c r="F591" i="29" s="1"/>
  <c r="G589" i="29"/>
  <c r="F589" i="29" s="1"/>
  <c r="E589" i="29"/>
  <c r="G583" i="29"/>
  <c r="F583" i="29" s="1"/>
  <c r="G579" i="29"/>
  <c r="F579" i="29" s="1"/>
  <c r="G577" i="29"/>
  <c r="F577" i="29" s="1"/>
  <c r="G575" i="29"/>
  <c r="F575" i="29" s="1"/>
  <c r="G573" i="29"/>
  <c r="F573" i="29" s="1"/>
  <c r="E569" i="29"/>
  <c r="G567" i="29"/>
  <c r="F567" i="29" s="1"/>
  <c r="G563" i="29"/>
  <c r="F563" i="29" s="1"/>
  <c r="G559" i="29"/>
  <c r="F559" i="29" s="1"/>
  <c r="E557" i="29"/>
  <c r="E553" i="29"/>
  <c r="G551" i="29"/>
  <c r="F551" i="29" s="1"/>
  <c r="G547" i="29"/>
  <c r="F547" i="29" s="1"/>
  <c r="G545" i="29"/>
  <c r="F545" i="29" s="1"/>
  <c r="G543" i="29"/>
  <c r="F543" i="29" s="1"/>
  <c r="G537" i="29"/>
  <c r="F537" i="29" s="1"/>
  <c r="E537" i="29"/>
  <c r="E533" i="29"/>
  <c r="E517" i="29"/>
  <c r="E507" i="29"/>
  <c r="G491" i="29"/>
  <c r="F491" i="29" s="1"/>
  <c r="G485" i="29"/>
  <c r="F485" i="29" s="1"/>
  <c r="G475" i="29"/>
  <c r="F475" i="29" s="1"/>
  <c r="G474" i="29"/>
  <c r="F474" i="29" s="1"/>
  <c r="G458" i="29"/>
  <c r="F458" i="29" s="1"/>
  <c r="G445" i="29"/>
  <c r="F445" i="29" s="1"/>
  <c r="G425" i="29"/>
  <c r="F425" i="29" s="1"/>
  <c r="E403" i="29"/>
  <c r="G370" i="29"/>
  <c r="F370" i="29" s="1"/>
  <c r="G367" i="29"/>
  <c r="F367" i="29" s="1"/>
  <c r="E361" i="29"/>
  <c r="E347" i="29"/>
  <c r="E337" i="29"/>
  <c r="E333" i="29"/>
  <c r="G323" i="29"/>
  <c r="F323" i="29" s="1"/>
  <c r="G299" i="29"/>
  <c r="F299" i="29" s="1"/>
  <c r="E274" i="29"/>
  <c r="G271" i="29"/>
  <c r="F271" i="29" s="1"/>
  <c r="E266" i="29"/>
  <c r="E253" i="29"/>
  <c r="G233" i="29"/>
  <c r="F233" i="29" s="1"/>
  <c r="E221" i="29"/>
  <c r="G205" i="29"/>
  <c r="F205" i="29" s="1"/>
  <c r="E201" i="29"/>
  <c r="E185" i="29"/>
  <c r="G181" i="29"/>
  <c r="F181" i="29" s="1"/>
  <c r="G171" i="29"/>
  <c r="F171" i="29" s="1"/>
  <c r="G157" i="29"/>
  <c r="F157" i="29" s="1"/>
  <c r="E145" i="29"/>
  <c r="E127" i="29"/>
  <c r="E105" i="29"/>
  <c r="E97" i="29"/>
  <c r="G77" i="29"/>
  <c r="F77" i="29" s="1"/>
  <c r="G73" i="29"/>
  <c r="F73" i="29" s="1"/>
  <c r="G41" i="29"/>
  <c r="F41" i="29" s="1"/>
  <c r="E33" i="29"/>
  <c r="G23" i="29"/>
  <c r="F23" i="29" s="1"/>
  <c r="G17" i="29"/>
  <c r="F17" i="29" s="1"/>
  <c r="E6" i="29"/>
  <c r="G61" i="29" l="1"/>
  <c r="F61" i="29" s="1"/>
  <c r="E81" i="29"/>
  <c r="E213" i="29"/>
  <c r="E241" i="29"/>
  <c r="E469" i="29"/>
  <c r="G305" i="29"/>
  <c r="F305" i="29" s="1"/>
  <c r="E437" i="29"/>
  <c r="E521" i="29"/>
  <c r="G25" i="29"/>
  <c r="F25" i="29" s="1"/>
  <c r="E65" i="29"/>
  <c r="G89" i="29"/>
  <c r="F89" i="29" s="1"/>
  <c r="G133" i="29"/>
  <c r="F133" i="29" s="1"/>
  <c r="G177" i="29"/>
  <c r="F177" i="29" s="1"/>
  <c r="G197" i="29"/>
  <c r="F197" i="29" s="1"/>
  <c r="G273" i="29"/>
  <c r="F273" i="29" s="1"/>
  <c r="E357" i="29"/>
  <c r="E381" i="29"/>
  <c r="E441" i="29"/>
  <c r="G505" i="29"/>
  <c r="F505" i="29" s="1"/>
  <c r="G235" i="29"/>
  <c r="F235" i="29" s="1"/>
  <c r="G259" i="29"/>
  <c r="F259" i="29" s="1"/>
  <c r="E331" i="29"/>
  <c r="G415" i="29"/>
  <c r="F415" i="29" s="1"/>
  <c r="E51" i="29"/>
  <c r="E67" i="29"/>
  <c r="E131" i="29"/>
  <c r="G355" i="29"/>
  <c r="F355" i="29" s="1"/>
  <c r="G463" i="29"/>
  <c r="F463" i="29" s="1"/>
  <c r="E191" i="29"/>
  <c r="E207" i="29"/>
  <c r="G223" i="29"/>
  <c r="F223" i="29" s="1"/>
  <c r="E311" i="29"/>
  <c r="G15" i="29"/>
  <c r="F15" i="29" s="1"/>
  <c r="E151" i="29"/>
  <c r="G55" i="29"/>
  <c r="F55" i="29" s="1"/>
  <c r="G71" i="29"/>
  <c r="F71" i="29" s="1"/>
  <c r="E83" i="29"/>
  <c r="G107" i="29"/>
  <c r="F107" i="29" s="1"/>
  <c r="G19" i="29"/>
  <c r="F19" i="29" s="1"/>
  <c r="E35" i="29"/>
  <c r="E115" i="29"/>
  <c r="G143" i="29"/>
  <c r="F143" i="29" s="1"/>
  <c r="E167" i="29"/>
  <c r="E183" i="29"/>
  <c r="E231" i="29"/>
  <c r="E267" i="29"/>
  <c r="G295" i="29"/>
  <c r="F295" i="29" s="1"/>
  <c r="E315" i="29"/>
  <c r="E395" i="29"/>
  <c r="E431" i="29"/>
  <c r="G447" i="29"/>
  <c r="F447" i="29" s="1"/>
  <c r="E471" i="29"/>
  <c r="E10" i="29"/>
  <c r="G42" i="29"/>
  <c r="F42" i="29" s="1"/>
  <c r="E58" i="29"/>
  <c r="E70" i="29"/>
  <c r="E90" i="29"/>
  <c r="E130" i="29"/>
  <c r="G230" i="29"/>
  <c r="F230" i="29" s="1"/>
  <c r="G238" i="29"/>
  <c r="F238" i="29" s="1"/>
  <c r="G38" i="29"/>
  <c r="F38" i="29" s="1"/>
  <c r="G26" i="29"/>
  <c r="F26" i="29" s="1"/>
  <c r="G39" i="29"/>
  <c r="F39" i="29" s="1"/>
  <c r="E54" i="29"/>
  <c r="G87" i="29"/>
  <c r="F87" i="29" s="1"/>
  <c r="G99" i="29"/>
  <c r="F99" i="29" s="1"/>
  <c r="E123" i="29"/>
  <c r="G155" i="29"/>
  <c r="F155" i="29" s="1"/>
  <c r="G312" i="29"/>
  <c r="F312" i="29" s="1"/>
  <c r="E301" i="29"/>
  <c r="G301" i="29"/>
  <c r="F301" i="29" s="1"/>
  <c r="G313" i="29"/>
  <c r="F313" i="29" s="1"/>
  <c r="E313" i="29"/>
  <c r="E329" i="29"/>
  <c r="G329" i="29"/>
  <c r="F329" i="29" s="1"/>
  <c r="G385" i="29"/>
  <c r="F385" i="29" s="1"/>
  <c r="E385" i="29"/>
  <c r="E429" i="29"/>
  <c r="G429" i="29"/>
  <c r="F429" i="29" s="1"/>
  <c r="G457" i="29"/>
  <c r="F457" i="29" s="1"/>
  <c r="E457" i="29"/>
  <c r="E489" i="29"/>
  <c r="G489" i="29"/>
  <c r="F489" i="29" s="1"/>
  <c r="E525" i="29"/>
  <c r="G525" i="29"/>
  <c r="F525" i="29" s="1"/>
  <c r="G585" i="29"/>
  <c r="F585" i="29" s="1"/>
  <c r="E585" i="29"/>
  <c r="E593" i="29"/>
  <c r="G593" i="29"/>
  <c r="F593" i="29" s="1"/>
  <c r="E13" i="29"/>
  <c r="G45" i="29"/>
  <c r="F45" i="29" s="1"/>
  <c r="E362" i="29"/>
  <c r="G362" i="29"/>
  <c r="F362" i="29" s="1"/>
  <c r="E410" i="29"/>
  <c r="G410" i="29"/>
  <c r="F410" i="29" s="1"/>
  <c r="E5" i="29"/>
  <c r="G22" i="29"/>
  <c r="F22" i="29" s="1"/>
  <c r="G29" i="29"/>
  <c r="F29" i="29" s="1"/>
  <c r="E49" i="29"/>
  <c r="G57" i="29"/>
  <c r="F57" i="29" s="1"/>
  <c r="E74" i="29"/>
  <c r="E86" i="29"/>
  <c r="G93" i="29"/>
  <c r="F93" i="29" s="1"/>
  <c r="G129" i="29"/>
  <c r="F129" i="29" s="1"/>
  <c r="E137" i="29"/>
  <c r="E154" i="29"/>
  <c r="G169" i="29"/>
  <c r="F169" i="29" s="1"/>
  <c r="E193" i="29"/>
  <c r="E249" i="29"/>
  <c r="G281" i="29"/>
  <c r="F281" i="29" s="1"/>
  <c r="E324" i="29"/>
  <c r="E401" i="29"/>
  <c r="E426" i="29"/>
  <c r="E442" i="29"/>
  <c r="G506" i="29"/>
  <c r="F506" i="29" s="1"/>
  <c r="G541" i="29"/>
  <c r="F541" i="29" s="1"/>
  <c r="G561" i="29"/>
  <c r="F561" i="29" s="1"/>
  <c r="V1152" i="69"/>
  <c r="V1154" i="69"/>
  <c r="V1156" i="69"/>
  <c r="V1158" i="69"/>
  <c r="V1160" i="69"/>
  <c r="V1162" i="69"/>
  <c r="V1164" i="69"/>
  <c r="V1166" i="69"/>
  <c r="V1169" i="69"/>
  <c r="V1170" i="69"/>
  <c r="V1173" i="69"/>
  <c r="V1174" i="69"/>
  <c r="V1177" i="69"/>
  <c r="V1178" i="69"/>
  <c r="V1181" i="69"/>
  <c r="V1182" i="69"/>
  <c r="V1185" i="69"/>
  <c r="V1186" i="69"/>
  <c r="V1189" i="69"/>
  <c r="V1190" i="69"/>
  <c r="V1193" i="69"/>
  <c r="V1194" i="69"/>
  <c r="V1197" i="69"/>
  <c r="V1198" i="69"/>
  <c r="V1201" i="69"/>
  <c r="V1202" i="69"/>
  <c r="V1801" i="69"/>
  <c r="V1803" i="69"/>
  <c r="V1805" i="69"/>
  <c r="G124" i="29"/>
  <c r="F124" i="29" s="1"/>
  <c r="G296" i="29"/>
  <c r="F296" i="29" s="1"/>
  <c r="G9" i="29"/>
  <c r="F9" i="29" s="1"/>
  <c r="E21" i="29"/>
  <c r="G108" i="29"/>
  <c r="F108" i="29" s="1"/>
  <c r="G125" i="29"/>
  <c r="F125" i="29" s="1"/>
  <c r="G161" i="29"/>
  <c r="F161" i="29" s="1"/>
  <c r="E189" i="29"/>
  <c r="E209" i="29"/>
  <c r="E216" i="29"/>
  <c r="G237" i="29"/>
  <c r="F237" i="29" s="1"/>
  <c r="E245" i="29"/>
  <c r="E257" i="29"/>
  <c r="G269" i="29"/>
  <c r="F269" i="29" s="1"/>
  <c r="E277" i="29"/>
  <c r="E285" i="29"/>
  <c r="G297" i="29"/>
  <c r="F297" i="29" s="1"/>
  <c r="G309" i="29"/>
  <c r="F309" i="29" s="1"/>
  <c r="E353" i="29"/>
  <c r="E377" i="29"/>
  <c r="G421" i="29"/>
  <c r="F421" i="29" s="1"/>
  <c r="G449" i="29"/>
  <c r="F449" i="29" s="1"/>
  <c r="E465" i="29"/>
  <c r="G501" i="29"/>
  <c r="F501" i="29" s="1"/>
  <c r="G509" i="29"/>
  <c r="F509" i="29" s="1"/>
  <c r="G540" i="29"/>
  <c r="F540" i="29" s="1"/>
  <c r="E348" i="29"/>
  <c r="E101" i="29"/>
  <c r="E141" i="29"/>
  <c r="G165" i="29"/>
  <c r="F165" i="29" s="1"/>
  <c r="G173" i="29"/>
  <c r="F173" i="29" s="1"/>
  <c r="G184" i="29"/>
  <c r="F184" i="29" s="1"/>
  <c r="E217" i="29"/>
  <c r="G288" i="29"/>
  <c r="F288" i="29" s="1"/>
  <c r="E332" i="29"/>
  <c r="G341" i="29"/>
  <c r="F341" i="29" s="1"/>
  <c r="G365" i="29"/>
  <c r="F365" i="29" s="1"/>
  <c r="E380" i="29"/>
  <c r="G389" i="29"/>
  <c r="F389" i="29" s="1"/>
  <c r="E405" i="29"/>
  <c r="E3" i="29"/>
  <c r="E7" i="29"/>
  <c r="E11" i="29"/>
  <c r="E163" i="29"/>
  <c r="E179" i="29"/>
  <c r="E187" i="29"/>
  <c r="E203" i="29"/>
  <c r="G219" i="29"/>
  <c r="F219" i="29" s="1"/>
  <c r="E227" i="29"/>
  <c r="G247" i="29"/>
  <c r="F247" i="29" s="1"/>
  <c r="G255" i="29"/>
  <c r="F255" i="29" s="1"/>
  <c r="E263" i="29"/>
  <c r="G283" i="29"/>
  <c r="F283" i="29" s="1"/>
  <c r="E291" i="29"/>
  <c r="E307" i="29"/>
  <c r="E339" i="29"/>
  <c r="E363" i="29"/>
  <c r="G387" i="29"/>
  <c r="F387" i="29" s="1"/>
  <c r="E411" i="29"/>
  <c r="G419" i="29"/>
  <c r="F419" i="29" s="1"/>
  <c r="E435" i="29"/>
  <c r="E479" i="29"/>
  <c r="E487" i="29"/>
  <c r="E495" i="29"/>
  <c r="E503" i="29"/>
  <c r="E527" i="29"/>
  <c r="O27" i="74"/>
  <c r="O23" i="74"/>
  <c r="O19" i="74"/>
  <c r="O15" i="74"/>
  <c r="O11" i="74"/>
  <c r="O7" i="74"/>
  <c r="O13" i="78"/>
  <c r="O9" i="77"/>
  <c r="O29" i="74"/>
  <c r="O25" i="74"/>
  <c r="O17" i="74"/>
  <c r="O9" i="74"/>
  <c r="O23" i="79"/>
  <c r="O15" i="79"/>
  <c r="O7" i="79"/>
  <c r="O23" i="78"/>
  <c r="O15" i="78"/>
  <c r="O7" i="78"/>
  <c r="O23" i="77"/>
  <c r="O15" i="77"/>
  <c r="O7" i="77"/>
  <c r="O29" i="79"/>
  <c r="O25" i="79"/>
  <c r="O21" i="79"/>
  <c r="O17" i="79"/>
  <c r="O13" i="79"/>
  <c r="O9" i="79"/>
  <c r="O29" i="78"/>
  <c r="O25" i="78"/>
  <c r="O21" i="78"/>
  <c r="O17" i="78"/>
  <c r="O9" i="78"/>
  <c r="O29" i="77"/>
  <c r="O25" i="77"/>
  <c r="O21" i="77"/>
  <c r="O17" i="77"/>
  <c r="O13" i="77"/>
  <c r="O21" i="74"/>
  <c r="O13" i="74"/>
  <c r="O27" i="79"/>
  <c r="O19" i="79"/>
  <c r="O11" i="79"/>
  <c r="O27" i="78"/>
  <c r="O19" i="78"/>
  <c r="O11" i="78"/>
  <c r="O27" i="77"/>
  <c r="O19" i="77"/>
  <c r="O11" i="77"/>
  <c r="G103" i="29"/>
  <c r="F103" i="29" s="1"/>
  <c r="E119" i="29"/>
  <c r="G139" i="29"/>
  <c r="F139" i="29" s="1"/>
  <c r="E147" i="29"/>
  <c r="E159" i="29"/>
  <c r="E175" i="29"/>
  <c r="E199" i="29"/>
  <c r="E215" i="29"/>
  <c r="E243" i="29"/>
  <c r="E279" i="29"/>
  <c r="E303" i="29"/>
  <c r="E319" i="29"/>
  <c r="G327" i="29"/>
  <c r="F327" i="29" s="1"/>
  <c r="G351" i="29"/>
  <c r="F351" i="29" s="1"/>
  <c r="E359" i="29"/>
  <c r="E371" i="29"/>
  <c r="G399" i="29"/>
  <c r="F399" i="29" s="1"/>
  <c r="E407" i="29"/>
  <c r="E427" i="29"/>
  <c r="G451" i="29"/>
  <c r="F451" i="29" s="1"/>
  <c r="E459" i="29"/>
  <c r="E467" i="29"/>
  <c r="E511" i="29"/>
  <c r="E531" i="29"/>
  <c r="E539" i="29"/>
  <c r="G31" i="29"/>
  <c r="F31" i="29" s="1"/>
  <c r="G47" i="29"/>
  <c r="F47" i="29" s="1"/>
  <c r="G63" i="29"/>
  <c r="F63" i="29" s="1"/>
  <c r="G79" i="29"/>
  <c r="F79" i="29" s="1"/>
  <c r="G95" i="29"/>
  <c r="F95" i="29" s="1"/>
  <c r="E111" i="29"/>
  <c r="E27" i="29"/>
  <c r="E43" i="29"/>
  <c r="E59" i="29"/>
  <c r="E75" i="29"/>
  <c r="E91" i="29"/>
  <c r="E135" i="29"/>
  <c r="E195" i="29"/>
  <c r="E211" i="29"/>
  <c r="E239" i="29"/>
  <c r="G251" i="29"/>
  <c r="F251" i="29" s="1"/>
  <c r="E275" i="29"/>
  <c r="G287" i="29"/>
  <c r="F287" i="29" s="1"/>
  <c r="E343" i="29"/>
  <c r="E375" i="29"/>
  <c r="G391" i="29"/>
  <c r="F391" i="29" s="1"/>
  <c r="E423" i="29"/>
  <c r="G455" i="29"/>
  <c r="F455" i="29" s="1"/>
  <c r="G483" i="29"/>
  <c r="F483" i="29" s="1"/>
  <c r="G499" i="29"/>
  <c r="F499" i="29" s="1"/>
  <c r="E515" i="29"/>
  <c r="E523" i="29"/>
  <c r="V252" i="69"/>
  <c r="V260" i="69"/>
  <c r="V268" i="69"/>
  <c r="V276" i="69"/>
  <c r="V284" i="69"/>
  <c r="V292" i="69"/>
  <c r="V300" i="69"/>
  <c r="V308" i="69"/>
  <c r="V316" i="69"/>
  <c r="V324" i="69"/>
  <c r="V340" i="69"/>
  <c r="V356" i="69"/>
  <c r="V372" i="69"/>
  <c r="V388" i="69"/>
  <c r="V404" i="69"/>
  <c r="V428" i="69"/>
  <c r="V429" i="69"/>
  <c r="V430" i="69"/>
  <c r="V432" i="69"/>
  <c r="V538" i="69"/>
  <c r="V542" i="69"/>
  <c r="V546" i="69"/>
  <c r="V550" i="69"/>
  <c r="V554" i="69"/>
  <c r="V558" i="69"/>
  <c r="V562" i="69"/>
  <c r="V566" i="69"/>
  <c r="V570" i="69"/>
  <c r="V574" i="69"/>
  <c r="V578" i="69"/>
  <c r="V582" i="69"/>
  <c r="V586" i="69"/>
  <c r="V590" i="69"/>
  <c r="V594" i="69"/>
  <c r="V598" i="69"/>
  <c r="V602" i="69"/>
  <c r="V606" i="69"/>
  <c r="V610" i="69"/>
  <c r="V614" i="69"/>
  <c r="V618" i="69"/>
  <c r="V622" i="69"/>
  <c r="V626" i="69"/>
  <c r="V630" i="69"/>
  <c r="V634" i="69"/>
  <c r="V638" i="69"/>
  <c r="V642" i="69"/>
  <c r="V646" i="69"/>
  <c r="V650" i="69"/>
  <c r="V658" i="69"/>
  <c r="V666" i="69"/>
  <c r="V720" i="69"/>
  <c r="V728" i="69"/>
  <c r="V736" i="69"/>
  <c r="V738" i="69"/>
  <c r="V740" i="69"/>
  <c r="V742" i="69"/>
  <c r="V744" i="69"/>
  <c r="V1807" i="69"/>
  <c r="V1362" i="69"/>
  <c r="V1367" i="69"/>
  <c r="F249" i="70"/>
  <c r="E394" i="29"/>
  <c r="G394" i="29"/>
  <c r="F394" i="29" s="1"/>
  <c r="E354" i="29"/>
  <c r="G354" i="29"/>
  <c r="F354" i="29" s="1"/>
  <c r="G14" i="29"/>
  <c r="F14" i="29" s="1"/>
  <c r="G30" i="29"/>
  <c r="F30" i="29" s="1"/>
  <c r="E37" i="29"/>
  <c r="E46" i="29"/>
  <c r="E53" i="29"/>
  <c r="E62" i="29"/>
  <c r="E69" i="29"/>
  <c r="E78" i="29"/>
  <c r="E85" i="29"/>
  <c r="E94" i="29"/>
  <c r="E109" i="29"/>
  <c r="E113" i="29"/>
  <c r="E117" i="29"/>
  <c r="E121" i="29"/>
  <c r="E138" i="29"/>
  <c r="E149" i="29"/>
  <c r="E153" i="29"/>
  <c r="E225" i="29"/>
  <c r="E229" i="29"/>
  <c r="G246" i="29"/>
  <c r="F246" i="29" s="1"/>
  <c r="E261" i="29"/>
  <c r="E265" i="29"/>
  <c r="E282" i="29"/>
  <c r="E289" i="29"/>
  <c r="E293" i="29"/>
  <c r="E321" i="29"/>
  <c r="G325" i="29"/>
  <c r="F325" i="29" s="1"/>
  <c r="E345" i="29"/>
  <c r="E349" i="29"/>
  <c r="E373" i="29"/>
  <c r="E393" i="29"/>
  <c r="E397" i="29"/>
  <c r="G417" i="29"/>
  <c r="F417" i="29" s="1"/>
  <c r="E433" i="29"/>
  <c r="E453" i="29"/>
  <c r="E461" i="29"/>
  <c r="G481" i="29"/>
  <c r="F481" i="29" s="1"/>
  <c r="G497" i="29"/>
  <c r="F497" i="29" s="1"/>
  <c r="E513" i="29"/>
  <c r="E529" i="29"/>
  <c r="E549" i="29"/>
  <c r="E565" i="29"/>
  <c r="E581" i="29"/>
  <c r="E597" i="29"/>
  <c r="G18" i="29"/>
  <c r="F18" i="29" s="1"/>
  <c r="G34" i="29"/>
  <c r="F34" i="29" s="1"/>
  <c r="E50" i="29"/>
  <c r="E66" i="29"/>
  <c r="E82" i="29"/>
  <c r="E146" i="29"/>
  <c r="G222" i="29"/>
  <c r="F222" i="29" s="1"/>
  <c r="E258" i="29"/>
  <c r="E317" i="29"/>
  <c r="E335" i="29"/>
  <c r="G369" i="29"/>
  <c r="F369" i="29" s="1"/>
  <c r="E379" i="29"/>
  <c r="G383" i="29"/>
  <c r="F383" i="29" s="1"/>
  <c r="E409" i="29"/>
  <c r="G413" i="29"/>
  <c r="F413" i="29" s="1"/>
  <c r="E439" i="29"/>
  <c r="G443" i="29"/>
  <c r="F443" i="29" s="1"/>
  <c r="E473" i="29"/>
  <c r="G477" i="29"/>
  <c r="F477" i="29" s="1"/>
  <c r="G493" i="29"/>
  <c r="F493" i="29" s="1"/>
  <c r="E519" i="29"/>
  <c r="E535" i="29"/>
  <c r="G555" i="29"/>
  <c r="F555" i="29" s="1"/>
  <c r="G571" i="29"/>
  <c r="F571" i="29" s="1"/>
  <c r="G587" i="29"/>
  <c r="F587" i="29" s="1"/>
  <c r="F52" i="70"/>
  <c r="F64" i="70"/>
  <c r="V412" i="69"/>
  <c r="V413" i="69"/>
  <c r="V414" i="69"/>
  <c r="V416" i="69"/>
  <c r="V420" i="69"/>
  <c r="V812" i="69"/>
  <c r="V814" i="69"/>
  <c r="V816" i="69"/>
  <c r="V818" i="69"/>
  <c r="V820" i="69"/>
  <c r="V822" i="69"/>
  <c r="V824" i="69"/>
  <c r="V826" i="69"/>
  <c r="V828" i="69"/>
  <c r="V830" i="69"/>
  <c r="V832" i="69"/>
  <c r="V834" i="69"/>
  <c r="V836" i="69"/>
  <c r="V838" i="69"/>
  <c r="V840" i="69"/>
  <c r="V842" i="69"/>
  <c r="V844" i="69"/>
  <c r="V846" i="69"/>
  <c r="V848" i="69"/>
  <c r="V184" i="69"/>
  <c r="AA184" i="69" s="1"/>
  <c r="V188" i="69"/>
  <c r="AA188" i="69" s="1"/>
  <c r="V1096" i="69"/>
  <c r="V1104" i="69"/>
  <c r="V1128" i="69"/>
  <c r="V1136" i="69"/>
  <c r="V1347" i="69"/>
  <c r="V1350" i="69"/>
  <c r="V1351" i="69"/>
  <c r="V1357" i="69"/>
  <c r="V1358" i="69"/>
  <c r="V1361" i="69"/>
  <c r="V1371" i="69"/>
  <c r="AA1371" i="69" s="1"/>
  <c r="V1375" i="69"/>
  <c r="AA1375" i="69" s="1"/>
  <c r="V1379" i="69"/>
  <c r="AA1379" i="69" s="1"/>
  <c r="V1383" i="69"/>
  <c r="AA1383" i="69" s="1"/>
  <c r="V1387" i="69"/>
  <c r="AA1387" i="69" s="1"/>
  <c r="V1391" i="69"/>
  <c r="AA1391" i="69" s="1"/>
  <c r="V1395" i="69"/>
  <c r="AA1395" i="69" s="1"/>
  <c r="V1399" i="69"/>
  <c r="AA1399" i="69" s="1"/>
  <c r="V1403" i="69"/>
  <c r="AA1403" i="69" s="1"/>
  <c r="V1407" i="69"/>
  <c r="AA1407" i="69" s="1"/>
  <c r="V1411" i="69"/>
  <c r="AA1411" i="69" s="1"/>
  <c r="V1415" i="69"/>
  <c r="AA1415" i="69" s="1"/>
  <c r="V1419" i="69"/>
  <c r="AA1419" i="69" s="1"/>
  <c r="V1423" i="69"/>
  <c r="AA1423" i="69" s="1"/>
  <c r="V1427" i="69"/>
  <c r="AA1427" i="69" s="1"/>
  <c r="V1431" i="69"/>
  <c r="AA1431" i="69" s="1"/>
  <c r="V1435" i="69"/>
  <c r="AA1435" i="69" s="1"/>
  <c r="V1439" i="69"/>
  <c r="AA1439" i="69" s="1"/>
  <c r="V1443" i="69"/>
  <c r="AA1443" i="69" s="1"/>
  <c r="V1447" i="69"/>
  <c r="AA1447" i="69" s="1"/>
  <c r="V1451" i="69"/>
  <c r="AA1451" i="69" s="1"/>
  <c r="V1455" i="69"/>
  <c r="AA1455" i="69" s="1"/>
  <c r="V1459" i="69"/>
  <c r="AA1459" i="69" s="1"/>
  <c r="V1463" i="69"/>
  <c r="AA1463" i="69" s="1"/>
  <c r="V1467" i="69"/>
  <c r="AA1467" i="69" s="1"/>
  <c r="V1471" i="69"/>
  <c r="AA1471" i="69" s="1"/>
  <c r="V1475" i="69"/>
  <c r="AA1475" i="69" s="1"/>
  <c r="V1479" i="69"/>
  <c r="AA1479" i="69" s="1"/>
  <c r="V1483" i="69"/>
  <c r="AA1483" i="69" s="1"/>
  <c r="V1487" i="69"/>
  <c r="AA1487" i="69" s="1"/>
  <c r="V1491" i="69"/>
  <c r="AA1491" i="69" s="1"/>
  <c r="V1495" i="69"/>
  <c r="AA1495" i="69" s="1"/>
  <c r="V1499" i="69"/>
  <c r="AA1499" i="69" s="1"/>
  <c r="V1503" i="69"/>
  <c r="AA1503" i="69" s="1"/>
  <c r="V1507" i="69"/>
  <c r="AA1507" i="69" s="1"/>
  <c r="V1511" i="69"/>
  <c r="AA1511" i="69" s="1"/>
  <c r="V1515" i="69"/>
  <c r="AA1515" i="69" s="1"/>
  <c r="V1519" i="69"/>
  <c r="AA1519" i="69" s="1"/>
  <c r="V1523" i="69"/>
  <c r="AA1523" i="69" s="1"/>
  <c r="V1527" i="69"/>
  <c r="AA1527" i="69" s="1"/>
  <c r="V1531" i="69"/>
  <c r="AA1531" i="69" s="1"/>
  <c r="V1535" i="69"/>
  <c r="AA1535" i="69" s="1"/>
  <c r="V1539" i="69"/>
  <c r="AA1539" i="69" s="1"/>
  <c r="V1543" i="69"/>
  <c r="AA1543" i="69" s="1"/>
  <c r="V1547" i="69"/>
  <c r="AA1547" i="69" s="1"/>
  <c r="V1551" i="69"/>
  <c r="AA1551" i="69" s="1"/>
  <c r="V1555" i="69"/>
  <c r="AA1555" i="69" s="1"/>
  <c r="V1559" i="69"/>
  <c r="AA1559" i="69" s="1"/>
  <c r="V1563" i="69"/>
  <c r="AA1563" i="69" s="1"/>
  <c r="V1567" i="69"/>
  <c r="AA1567" i="69" s="1"/>
  <c r="V1571" i="69"/>
  <c r="AA1571" i="69" s="1"/>
  <c r="V1575" i="69"/>
  <c r="AA1575" i="69" s="1"/>
  <c r="V1579" i="69"/>
  <c r="AA1579" i="69" s="1"/>
  <c r="V1583" i="69"/>
  <c r="AA1583" i="69" s="1"/>
  <c r="V1587" i="69"/>
  <c r="AA1587" i="69" s="1"/>
  <c r="V1591" i="69"/>
  <c r="AA1591" i="69" s="1"/>
  <c r="V1595" i="69"/>
  <c r="AA1595" i="69" s="1"/>
  <c r="V1599" i="69"/>
  <c r="AA1599" i="69" s="1"/>
  <c r="V1603" i="69"/>
  <c r="AA1603" i="69" s="1"/>
  <c r="V1607" i="69"/>
  <c r="AA1607" i="69" s="1"/>
  <c r="V1611" i="69"/>
  <c r="AA1611" i="69" s="1"/>
  <c r="V1615" i="69"/>
  <c r="AA1615" i="69" s="1"/>
  <c r="V1619" i="69"/>
  <c r="AA1619" i="69" s="1"/>
  <c r="V1623" i="69"/>
  <c r="AA1623" i="69" s="1"/>
  <c r="V1627" i="69"/>
  <c r="AA1627" i="69" s="1"/>
  <c r="V1631" i="69"/>
  <c r="AA1631" i="69" s="1"/>
  <c r="V1633" i="69"/>
  <c r="AA1633" i="69" s="1"/>
  <c r="V1635" i="69"/>
  <c r="AA1635" i="69" s="1"/>
  <c r="V1637" i="69"/>
  <c r="AA1637" i="69" s="1"/>
  <c r="V1639" i="69"/>
  <c r="AA1639" i="69" s="1"/>
  <c r="V1641" i="69"/>
  <c r="AA1641" i="69" s="1"/>
  <c r="V1643" i="69"/>
  <c r="AA1643" i="69" s="1"/>
  <c r="V1645" i="69"/>
  <c r="AA1645" i="69" s="1"/>
  <c r="V1647" i="69"/>
  <c r="AA1647" i="69" s="1"/>
  <c r="V1649" i="69"/>
  <c r="AA1649" i="69" s="1"/>
  <c r="V1651" i="69"/>
  <c r="AA1651" i="69" s="1"/>
  <c r="V1653" i="69"/>
  <c r="AA1653" i="69" s="1"/>
  <c r="V1655" i="69"/>
  <c r="AA1655" i="69" s="1"/>
  <c r="V1657" i="69"/>
  <c r="AA1657" i="69" s="1"/>
  <c r="V1659" i="69"/>
  <c r="AA1659" i="69" s="1"/>
  <c r="V1661" i="69"/>
  <c r="AA1661" i="69" s="1"/>
  <c r="V1663" i="69"/>
  <c r="AA1663" i="69" s="1"/>
  <c r="V1665" i="69"/>
  <c r="AA1665" i="69" s="1"/>
  <c r="V1667" i="69"/>
  <c r="AA1667" i="69" s="1"/>
  <c r="V1669" i="69"/>
  <c r="AA1669" i="69" s="1"/>
  <c r="V1671" i="69"/>
  <c r="AA1671" i="69" s="1"/>
  <c r="V1673" i="69"/>
  <c r="AA1673" i="69" s="1"/>
  <c r="V1675" i="69"/>
  <c r="AA1675" i="69" s="1"/>
  <c r="V1677" i="69"/>
  <c r="AA1677" i="69" s="1"/>
  <c r="V1679" i="69"/>
  <c r="AA1679" i="69" s="1"/>
  <c r="V1681" i="69"/>
  <c r="AA1681" i="69" s="1"/>
  <c r="V1683" i="69"/>
  <c r="AA1683" i="69" s="1"/>
  <c r="V1685" i="69"/>
  <c r="AA1685" i="69" s="1"/>
  <c r="V1687" i="69"/>
  <c r="AA1687" i="69" s="1"/>
  <c r="V238" i="69"/>
  <c r="AA238" i="69" s="1"/>
  <c r="V242" i="69"/>
  <c r="AA242" i="69" s="1"/>
  <c r="V914" i="69"/>
  <c r="V922" i="69"/>
  <c r="V930" i="69"/>
  <c r="V938" i="69"/>
  <c r="V946" i="69"/>
  <c r="V954" i="69"/>
  <c r="V962" i="69"/>
  <c r="V970" i="69"/>
  <c r="V978" i="69"/>
  <c r="V986" i="69"/>
  <c r="V994" i="69"/>
  <c r="V1002" i="69"/>
  <c r="V1010" i="69"/>
  <c r="V1014" i="69"/>
  <c r="V1072" i="69"/>
  <c r="V1080" i="69"/>
  <c r="V1088" i="69"/>
  <c r="V1112" i="69"/>
  <c r="V1120" i="69"/>
  <c r="V1144" i="69"/>
  <c r="V1373" i="69"/>
  <c r="AA1373" i="69" s="1"/>
  <c r="V1377" i="69"/>
  <c r="AA1377" i="69" s="1"/>
  <c r="V1381" i="69"/>
  <c r="AA1381" i="69" s="1"/>
  <c r="V1385" i="69"/>
  <c r="AA1385" i="69" s="1"/>
  <c r="V1389" i="69"/>
  <c r="AA1389" i="69" s="1"/>
  <c r="V1393" i="69"/>
  <c r="AA1393" i="69" s="1"/>
  <c r="V1397" i="69"/>
  <c r="AA1397" i="69" s="1"/>
  <c r="V1401" i="69"/>
  <c r="AA1401" i="69" s="1"/>
  <c r="V1405" i="69"/>
  <c r="AA1405" i="69" s="1"/>
  <c r="V1409" i="69"/>
  <c r="AA1409" i="69" s="1"/>
  <c r="V1413" i="69"/>
  <c r="AA1413" i="69" s="1"/>
  <c r="V1417" i="69"/>
  <c r="AA1417" i="69" s="1"/>
  <c r="V1421" i="69"/>
  <c r="AA1421" i="69" s="1"/>
  <c r="V1425" i="69"/>
  <c r="AA1425" i="69" s="1"/>
  <c r="V1429" i="69"/>
  <c r="AA1429" i="69" s="1"/>
  <c r="V1433" i="69"/>
  <c r="AA1433" i="69" s="1"/>
  <c r="V1437" i="69"/>
  <c r="AA1437" i="69" s="1"/>
  <c r="V1441" i="69"/>
  <c r="AA1441" i="69" s="1"/>
  <c r="V1445" i="69"/>
  <c r="AA1445" i="69" s="1"/>
  <c r="V1449" i="69"/>
  <c r="AA1449" i="69" s="1"/>
  <c r="V1453" i="69"/>
  <c r="AA1453" i="69" s="1"/>
  <c r="V1457" i="69"/>
  <c r="AA1457" i="69" s="1"/>
  <c r="V1461" i="69"/>
  <c r="AA1461" i="69" s="1"/>
  <c r="V1465" i="69"/>
  <c r="AA1465" i="69" s="1"/>
  <c r="V1469" i="69"/>
  <c r="AA1469" i="69" s="1"/>
  <c r="V1473" i="69"/>
  <c r="AA1473" i="69" s="1"/>
  <c r="V1477" i="69"/>
  <c r="AA1477" i="69" s="1"/>
  <c r="V1481" i="69"/>
  <c r="AA1481" i="69" s="1"/>
  <c r="V1485" i="69"/>
  <c r="AA1485" i="69" s="1"/>
  <c r="V1489" i="69"/>
  <c r="AA1489" i="69" s="1"/>
  <c r="V1493" i="69"/>
  <c r="AA1493" i="69" s="1"/>
  <c r="V1497" i="69"/>
  <c r="AA1497" i="69" s="1"/>
  <c r="V1501" i="69"/>
  <c r="AA1501" i="69" s="1"/>
  <c r="V1505" i="69"/>
  <c r="AA1505" i="69" s="1"/>
  <c r="V1509" i="69"/>
  <c r="AA1509" i="69" s="1"/>
  <c r="V1513" i="69"/>
  <c r="AA1513" i="69" s="1"/>
  <c r="V1517" i="69"/>
  <c r="AA1517" i="69" s="1"/>
  <c r="V1521" i="69"/>
  <c r="AA1521" i="69" s="1"/>
  <c r="V1525" i="69"/>
  <c r="AA1525" i="69" s="1"/>
  <c r="V1529" i="69"/>
  <c r="AA1529" i="69" s="1"/>
  <c r="V1533" i="69"/>
  <c r="AA1533" i="69" s="1"/>
  <c r="V1537" i="69"/>
  <c r="AA1537" i="69" s="1"/>
  <c r="V1541" i="69"/>
  <c r="AA1541" i="69" s="1"/>
  <c r="V1545" i="69"/>
  <c r="AA1545" i="69" s="1"/>
  <c r="V1549" i="69"/>
  <c r="AA1549" i="69" s="1"/>
  <c r="V1553" i="69"/>
  <c r="AA1553" i="69" s="1"/>
  <c r="V1557" i="69"/>
  <c r="AA1557" i="69" s="1"/>
  <c r="V1561" i="69"/>
  <c r="AA1561" i="69" s="1"/>
  <c r="V1565" i="69"/>
  <c r="AA1565" i="69" s="1"/>
  <c r="V1569" i="69"/>
  <c r="AA1569" i="69" s="1"/>
  <c r="V1573" i="69"/>
  <c r="AA1573" i="69" s="1"/>
  <c r="V1577" i="69"/>
  <c r="AA1577" i="69" s="1"/>
  <c r="V1581" i="69"/>
  <c r="AA1581" i="69" s="1"/>
  <c r="V1585" i="69"/>
  <c r="AA1585" i="69" s="1"/>
  <c r="V1589" i="69"/>
  <c r="AA1589" i="69" s="1"/>
  <c r="V1593" i="69"/>
  <c r="AA1593" i="69" s="1"/>
  <c r="V1597" i="69"/>
  <c r="AA1597" i="69" s="1"/>
  <c r="V1601" i="69"/>
  <c r="AA1601" i="69" s="1"/>
  <c r="V1605" i="69"/>
  <c r="AA1605" i="69" s="1"/>
  <c r="V1609" i="69"/>
  <c r="AA1609" i="69" s="1"/>
  <c r="V1613" i="69"/>
  <c r="AA1613" i="69" s="1"/>
  <c r="V1617" i="69"/>
  <c r="AA1617" i="69" s="1"/>
  <c r="V1621" i="69"/>
  <c r="AA1621" i="69" s="1"/>
  <c r="V1625" i="69"/>
  <c r="AA1625" i="69" s="1"/>
  <c r="V1629" i="69"/>
  <c r="AA1629" i="69" s="1"/>
  <c r="V1692" i="69"/>
  <c r="V1694" i="69"/>
  <c r="V1702" i="69"/>
  <c r="V1706" i="69"/>
  <c r="V1710" i="69"/>
  <c r="V1714" i="69"/>
  <c r="V1718" i="69"/>
  <c r="V1722" i="69"/>
  <c r="V1726" i="69"/>
  <c r="V1730" i="69"/>
  <c r="V1734" i="69"/>
  <c r="V1738" i="69"/>
  <c r="V1742" i="69"/>
  <c r="V1746" i="69"/>
  <c r="V1750" i="69"/>
  <c r="V1754" i="69"/>
  <c r="V1758" i="69"/>
  <c r="V1762" i="69"/>
  <c r="V1766" i="69"/>
  <c r="V1771" i="69"/>
  <c r="V1775" i="69"/>
  <c r="V1779" i="69"/>
  <c r="V1783" i="69"/>
  <c r="V1787" i="69"/>
  <c r="V1791" i="69"/>
  <c r="V1795" i="69"/>
  <c r="V1799" i="69"/>
  <c r="V1809" i="69"/>
  <c r="V1811" i="69"/>
  <c r="V1813" i="69"/>
  <c r="V1815" i="69"/>
  <c r="V1817" i="69"/>
  <c r="V1819" i="69"/>
  <c r="V1821" i="69"/>
  <c r="V1823" i="69"/>
  <c r="V1825" i="69"/>
  <c r="V1827" i="69"/>
  <c r="V1829" i="69"/>
  <c r="V1831" i="69"/>
  <c r="V1833" i="69"/>
  <c r="V1835" i="69"/>
  <c r="V1837" i="69"/>
  <c r="V1840" i="69"/>
  <c r="G604" i="29"/>
  <c r="F604" i="29" s="1"/>
  <c r="E604" i="29"/>
  <c r="G608" i="29"/>
  <c r="F608" i="29" s="1"/>
  <c r="E608" i="29"/>
  <c r="G612" i="29"/>
  <c r="F612" i="29" s="1"/>
  <c r="E612" i="29"/>
  <c r="G616" i="29"/>
  <c r="F616" i="29" s="1"/>
  <c r="E616" i="29"/>
  <c r="G620" i="29"/>
  <c r="F620" i="29" s="1"/>
  <c r="E620" i="29"/>
  <c r="G624" i="29"/>
  <c r="F624" i="29" s="1"/>
  <c r="E624" i="29"/>
  <c r="G628" i="29"/>
  <c r="F628" i="29" s="1"/>
  <c r="E628" i="29"/>
  <c r="G632" i="29"/>
  <c r="F632" i="29" s="1"/>
  <c r="E632" i="29"/>
  <c r="G636" i="29"/>
  <c r="F636" i="29" s="1"/>
  <c r="E636" i="29"/>
  <c r="G640" i="29"/>
  <c r="F640" i="29" s="1"/>
  <c r="E640" i="29"/>
  <c r="G644" i="29"/>
  <c r="F644" i="29" s="1"/>
  <c r="E644" i="29"/>
  <c r="G648" i="29"/>
  <c r="F648" i="29" s="1"/>
  <c r="E648" i="29"/>
  <c r="G652" i="29"/>
  <c r="F652" i="29" s="1"/>
  <c r="E652" i="29"/>
  <c r="G656" i="29"/>
  <c r="F656" i="29" s="1"/>
  <c r="E656" i="29"/>
  <c r="G660" i="29"/>
  <c r="F660" i="29" s="1"/>
  <c r="E660" i="29"/>
  <c r="G664" i="29"/>
  <c r="F664" i="29" s="1"/>
  <c r="E664" i="29"/>
  <c r="G668" i="29"/>
  <c r="F668" i="29" s="1"/>
  <c r="E668" i="29"/>
  <c r="G672" i="29"/>
  <c r="F672" i="29" s="1"/>
  <c r="E672" i="29"/>
  <c r="G676" i="29"/>
  <c r="F676" i="29" s="1"/>
  <c r="E676" i="29"/>
  <c r="G680" i="29"/>
  <c r="F680" i="29" s="1"/>
  <c r="E680" i="29"/>
  <c r="G684" i="29"/>
  <c r="F684" i="29" s="1"/>
  <c r="E684" i="29"/>
  <c r="G688" i="29"/>
  <c r="F688" i="29" s="1"/>
  <c r="E688" i="29"/>
  <c r="G692" i="29"/>
  <c r="F692" i="29" s="1"/>
  <c r="E692" i="29"/>
  <c r="G696" i="29"/>
  <c r="F696" i="29" s="1"/>
  <c r="E696" i="29"/>
  <c r="G700" i="29"/>
  <c r="F700" i="29" s="1"/>
  <c r="E700" i="29"/>
  <c r="G704" i="29"/>
  <c r="F704" i="29" s="1"/>
  <c r="E704" i="29"/>
  <c r="G708" i="29"/>
  <c r="F708" i="29" s="1"/>
  <c r="E708" i="29"/>
  <c r="G712" i="29"/>
  <c r="F712" i="29" s="1"/>
  <c r="E712" i="29"/>
  <c r="G716" i="29"/>
  <c r="F716" i="29" s="1"/>
  <c r="E716" i="29"/>
  <c r="G720" i="29"/>
  <c r="F720" i="29" s="1"/>
  <c r="E720" i="29"/>
  <c r="G724" i="29"/>
  <c r="F724" i="29" s="1"/>
  <c r="E724" i="29"/>
  <c r="G728" i="29"/>
  <c r="F728" i="29" s="1"/>
  <c r="E728" i="29"/>
  <c r="G732" i="29"/>
  <c r="F732" i="29" s="1"/>
  <c r="E732" i="29"/>
  <c r="G736" i="29"/>
  <c r="F736" i="29" s="1"/>
  <c r="E736" i="29"/>
  <c r="G740" i="29"/>
  <c r="F740" i="29" s="1"/>
  <c r="E740" i="29"/>
  <c r="G744" i="29"/>
  <c r="F744" i="29" s="1"/>
  <c r="E744" i="29"/>
  <c r="G748" i="29"/>
  <c r="F748" i="29" s="1"/>
  <c r="E748" i="29"/>
  <c r="G752" i="29"/>
  <c r="F752" i="29" s="1"/>
  <c r="E752" i="29"/>
  <c r="G756" i="29"/>
  <c r="F756" i="29" s="1"/>
  <c r="E756" i="29"/>
  <c r="G760" i="29"/>
  <c r="F760" i="29" s="1"/>
  <c r="E760" i="29"/>
  <c r="G764" i="29"/>
  <c r="F764" i="29" s="1"/>
  <c r="E764" i="29"/>
  <c r="G768" i="29"/>
  <c r="F768" i="29" s="1"/>
  <c r="E768" i="29"/>
  <c r="G772" i="29"/>
  <c r="F772" i="29" s="1"/>
  <c r="E772" i="29"/>
  <c r="G776" i="29"/>
  <c r="F776" i="29" s="1"/>
  <c r="E776" i="29"/>
  <c r="G780" i="29"/>
  <c r="F780" i="29" s="1"/>
  <c r="E780" i="29"/>
  <c r="G784" i="29"/>
  <c r="F784" i="29" s="1"/>
  <c r="E784" i="29"/>
  <c r="G788" i="29"/>
  <c r="F788" i="29" s="1"/>
  <c r="E788" i="29"/>
  <c r="G792" i="29"/>
  <c r="F792" i="29" s="1"/>
  <c r="E792" i="29"/>
  <c r="G796" i="29"/>
  <c r="F796" i="29" s="1"/>
  <c r="E796" i="29"/>
  <c r="G800" i="29"/>
  <c r="F800" i="29" s="1"/>
  <c r="E800" i="29"/>
  <c r="G804" i="29"/>
  <c r="F804" i="29" s="1"/>
  <c r="E804" i="29"/>
  <c r="G808" i="29"/>
  <c r="F808" i="29" s="1"/>
  <c r="E808" i="29"/>
  <c r="G812" i="29"/>
  <c r="F812" i="29" s="1"/>
  <c r="E812" i="29"/>
  <c r="G816" i="29"/>
  <c r="F816" i="29" s="1"/>
  <c r="E816" i="29"/>
  <c r="G820" i="29"/>
  <c r="F820" i="29" s="1"/>
  <c r="E820" i="29"/>
  <c r="G824" i="29"/>
  <c r="F824" i="29" s="1"/>
  <c r="E824" i="29"/>
  <c r="G828" i="29"/>
  <c r="F828" i="29" s="1"/>
  <c r="E828" i="29"/>
  <c r="G832" i="29"/>
  <c r="F832" i="29" s="1"/>
  <c r="E832" i="29"/>
  <c r="G836" i="29"/>
  <c r="F836" i="29" s="1"/>
  <c r="E836" i="29"/>
  <c r="G840" i="29"/>
  <c r="F840" i="29" s="1"/>
  <c r="E840" i="29"/>
  <c r="G846" i="29"/>
  <c r="F846" i="29" s="1"/>
  <c r="E846" i="29"/>
  <c r="G850" i="29"/>
  <c r="F850" i="29" s="1"/>
  <c r="E850" i="29"/>
  <c r="G854" i="29"/>
  <c r="F854" i="29" s="1"/>
  <c r="E854" i="29"/>
  <c r="G858" i="29"/>
  <c r="F858" i="29" s="1"/>
  <c r="E858" i="29"/>
  <c r="G862" i="29"/>
  <c r="F862" i="29" s="1"/>
  <c r="E862" i="29"/>
  <c r="G866" i="29"/>
  <c r="F866" i="29" s="1"/>
  <c r="E866" i="29"/>
  <c r="G870" i="29"/>
  <c r="F870" i="29" s="1"/>
  <c r="E870" i="29"/>
  <c r="G874" i="29"/>
  <c r="F874" i="29" s="1"/>
  <c r="E874" i="29"/>
  <c r="G878" i="29"/>
  <c r="F878" i="29" s="1"/>
  <c r="E878" i="29"/>
  <c r="G882" i="29"/>
  <c r="F882" i="29" s="1"/>
  <c r="E882" i="29"/>
  <c r="G886" i="29"/>
  <c r="F886" i="29" s="1"/>
  <c r="E886" i="29"/>
  <c r="G890" i="29"/>
  <c r="F890" i="29" s="1"/>
  <c r="E890" i="29"/>
  <c r="G894" i="29"/>
  <c r="F894" i="29" s="1"/>
  <c r="E894" i="29"/>
  <c r="G898" i="29"/>
  <c r="F898" i="29" s="1"/>
  <c r="E898" i="29"/>
  <c r="G902" i="29"/>
  <c r="F902" i="29" s="1"/>
  <c r="E902" i="29"/>
  <c r="G906" i="29"/>
  <c r="F906" i="29" s="1"/>
  <c r="E906" i="29"/>
  <c r="G910" i="29"/>
  <c r="F910" i="29" s="1"/>
  <c r="E910" i="29"/>
  <c r="G914" i="29"/>
  <c r="F914" i="29" s="1"/>
  <c r="E914" i="29"/>
  <c r="G918" i="29"/>
  <c r="F918" i="29" s="1"/>
  <c r="E918" i="29"/>
  <c r="G922" i="29"/>
  <c r="F922" i="29" s="1"/>
  <c r="E922" i="29"/>
  <c r="G926" i="29"/>
  <c r="F926" i="29" s="1"/>
  <c r="E926" i="29"/>
  <c r="G930" i="29"/>
  <c r="F930" i="29" s="1"/>
  <c r="E930" i="29"/>
  <c r="G934" i="29"/>
  <c r="F934" i="29" s="1"/>
  <c r="E934" i="29"/>
  <c r="G938" i="29"/>
  <c r="F938" i="29" s="1"/>
  <c r="E938" i="29"/>
  <c r="G942" i="29"/>
  <c r="F942" i="29" s="1"/>
  <c r="E942" i="29"/>
  <c r="G946" i="29"/>
  <c r="F946" i="29" s="1"/>
  <c r="E946" i="29"/>
  <c r="G950" i="29"/>
  <c r="F950" i="29" s="1"/>
  <c r="E950" i="29"/>
  <c r="G954" i="29"/>
  <c r="F954" i="29" s="1"/>
  <c r="E954" i="29"/>
  <c r="G958" i="29"/>
  <c r="F958" i="29" s="1"/>
  <c r="E958" i="29"/>
  <c r="G962" i="29"/>
  <c r="F962" i="29" s="1"/>
  <c r="E962" i="29"/>
  <c r="G966" i="29"/>
  <c r="F966" i="29" s="1"/>
  <c r="E966" i="29"/>
  <c r="G970" i="29"/>
  <c r="F970" i="29" s="1"/>
  <c r="E970" i="29"/>
  <c r="G974" i="29"/>
  <c r="F974" i="29" s="1"/>
  <c r="E974" i="29"/>
  <c r="G978" i="29"/>
  <c r="F978" i="29" s="1"/>
  <c r="E978" i="29"/>
  <c r="G982" i="29"/>
  <c r="F982" i="29" s="1"/>
  <c r="E982" i="29"/>
  <c r="G986" i="29"/>
  <c r="F986" i="29" s="1"/>
  <c r="E986" i="29"/>
  <c r="G990" i="29"/>
  <c r="F990" i="29" s="1"/>
  <c r="E990" i="29"/>
  <c r="G994" i="29"/>
  <c r="F994" i="29" s="1"/>
  <c r="E994" i="29"/>
  <c r="G998" i="29"/>
  <c r="F998" i="29" s="1"/>
  <c r="E998" i="29"/>
  <c r="G1002" i="29"/>
  <c r="F1002" i="29" s="1"/>
  <c r="E1002" i="29"/>
  <c r="G1006" i="29"/>
  <c r="F1006" i="29" s="1"/>
  <c r="E1006" i="29"/>
  <c r="G1010" i="29"/>
  <c r="F1010" i="29" s="1"/>
  <c r="E1010" i="29"/>
  <c r="G1014" i="29"/>
  <c r="F1014" i="29" s="1"/>
  <c r="E1014" i="29"/>
  <c r="G1018" i="29"/>
  <c r="F1018" i="29" s="1"/>
  <c r="E1018" i="29"/>
  <c r="G1022" i="29"/>
  <c r="F1022" i="29" s="1"/>
  <c r="E1022" i="29"/>
  <c r="G1026" i="29"/>
  <c r="F1026" i="29" s="1"/>
  <c r="E1026" i="29"/>
  <c r="G1030" i="29"/>
  <c r="F1030" i="29" s="1"/>
  <c r="E1030" i="29"/>
  <c r="G1034" i="29"/>
  <c r="F1034" i="29" s="1"/>
  <c r="E1034" i="29"/>
  <c r="G1038" i="29"/>
  <c r="F1038" i="29" s="1"/>
  <c r="E1038" i="29"/>
  <c r="G1042" i="29"/>
  <c r="F1042" i="29" s="1"/>
  <c r="E1042" i="29"/>
  <c r="G1046" i="29"/>
  <c r="F1046" i="29" s="1"/>
  <c r="E1046" i="29"/>
  <c r="G1050" i="29"/>
  <c r="F1050" i="29" s="1"/>
  <c r="E1050" i="29"/>
  <c r="G1054" i="29"/>
  <c r="F1054" i="29" s="1"/>
  <c r="E1054" i="29"/>
  <c r="G1058" i="29"/>
  <c r="F1058" i="29" s="1"/>
  <c r="E1058" i="29"/>
  <c r="G1062" i="29"/>
  <c r="F1062" i="29" s="1"/>
  <c r="E1062" i="29"/>
  <c r="G1066" i="29"/>
  <c r="F1066" i="29" s="1"/>
  <c r="E1066" i="29"/>
  <c r="G1070" i="29"/>
  <c r="F1070" i="29" s="1"/>
  <c r="E1070" i="29"/>
  <c r="G1074" i="29"/>
  <c r="F1074" i="29" s="1"/>
  <c r="E1074" i="29"/>
  <c r="G1078" i="29"/>
  <c r="F1078" i="29" s="1"/>
  <c r="E1078" i="29"/>
  <c r="G1082" i="29"/>
  <c r="F1082" i="29" s="1"/>
  <c r="E1082" i="29"/>
  <c r="G1086" i="29"/>
  <c r="F1086" i="29" s="1"/>
  <c r="E1086" i="29"/>
  <c r="G1090" i="29"/>
  <c r="F1090" i="29" s="1"/>
  <c r="E1090" i="29"/>
  <c r="G1094" i="29"/>
  <c r="F1094" i="29" s="1"/>
  <c r="E1094" i="29"/>
  <c r="G1098" i="29"/>
  <c r="F1098" i="29" s="1"/>
  <c r="E1098" i="29"/>
  <c r="G1102" i="29"/>
  <c r="F1102" i="29" s="1"/>
  <c r="E1102" i="29"/>
  <c r="G1106" i="29"/>
  <c r="F1106" i="29" s="1"/>
  <c r="E1106" i="29"/>
  <c r="G1110" i="29"/>
  <c r="F1110" i="29" s="1"/>
  <c r="E1110" i="29"/>
  <c r="G1114" i="29"/>
  <c r="F1114" i="29" s="1"/>
  <c r="E1114" i="29"/>
  <c r="G1118" i="29"/>
  <c r="F1118" i="29" s="1"/>
  <c r="E1118" i="29"/>
  <c r="G1122" i="29"/>
  <c r="F1122" i="29" s="1"/>
  <c r="E1122" i="29"/>
  <c r="G1126" i="29"/>
  <c r="F1126" i="29" s="1"/>
  <c r="E1126" i="29"/>
  <c r="G1130" i="29"/>
  <c r="F1130" i="29" s="1"/>
  <c r="E1130" i="29"/>
  <c r="G1134" i="29"/>
  <c r="F1134" i="29" s="1"/>
  <c r="E1134" i="29"/>
  <c r="G1138" i="29"/>
  <c r="F1138" i="29" s="1"/>
  <c r="E1138" i="29"/>
  <c r="G1142" i="29"/>
  <c r="F1142" i="29" s="1"/>
  <c r="E1142" i="29"/>
  <c r="G1146" i="29"/>
  <c r="F1146" i="29" s="1"/>
  <c r="E1146" i="29"/>
  <c r="G1150" i="29"/>
  <c r="F1150" i="29" s="1"/>
  <c r="E1150" i="29"/>
  <c r="G1154" i="29"/>
  <c r="F1154" i="29" s="1"/>
  <c r="E1154" i="29"/>
  <c r="G1158" i="29"/>
  <c r="F1158" i="29" s="1"/>
  <c r="E1158" i="29"/>
  <c r="G1162" i="29"/>
  <c r="F1162" i="29" s="1"/>
  <c r="E1162" i="29"/>
  <c r="G1166" i="29"/>
  <c r="F1166" i="29" s="1"/>
  <c r="E1166" i="29"/>
  <c r="G1170" i="29"/>
  <c r="F1170" i="29" s="1"/>
  <c r="E1170" i="29"/>
  <c r="G1174" i="29"/>
  <c r="F1174" i="29" s="1"/>
  <c r="E1174" i="29"/>
  <c r="G1178" i="29"/>
  <c r="F1178" i="29" s="1"/>
  <c r="E1178" i="29"/>
  <c r="G1182" i="29"/>
  <c r="F1182" i="29" s="1"/>
  <c r="E1182" i="29"/>
  <c r="G1186" i="29"/>
  <c r="F1186" i="29" s="1"/>
  <c r="E1186" i="29"/>
  <c r="G1190" i="29"/>
  <c r="F1190" i="29" s="1"/>
  <c r="E1190" i="29"/>
  <c r="G1194" i="29"/>
  <c r="F1194" i="29" s="1"/>
  <c r="E1194" i="29"/>
  <c r="G1198" i="29"/>
  <c r="F1198" i="29" s="1"/>
  <c r="E1198" i="29"/>
  <c r="G1202" i="29"/>
  <c r="F1202" i="29" s="1"/>
  <c r="E1202" i="29"/>
  <c r="G1206" i="29"/>
  <c r="F1206" i="29" s="1"/>
  <c r="E1206" i="29"/>
  <c r="G1210" i="29"/>
  <c r="F1210" i="29" s="1"/>
  <c r="E1210" i="29"/>
  <c r="G1214" i="29"/>
  <c r="F1214" i="29" s="1"/>
  <c r="E1214" i="29"/>
  <c r="G1218" i="29"/>
  <c r="F1218" i="29" s="1"/>
  <c r="E1218" i="29"/>
  <c r="G1222" i="29"/>
  <c r="F1222" i="29" s="1"/>
  <c r="E1222" i="29"/>
  <c r="G1226" i="29"/>
  <c r="F1226" i="29" s="1"/>
  <c r="E1226" i="29"/>
  <c r="G1230" i="29"/>
  <c r="F1230" i="29" s="1"/>
  <c r="E1230" i="29"/>
  <c r="G1234" i="29"/>
  <c r="F1234" i="29" s="1"/>
  <c r="E1234" i="29"/>
  <c r="G1238" i="29"/>
  <c r="F1238" i="29" s="1"/>
  <c r="E1238" i="29"/>
  <c r="G1242" i="29"/>
  <c r="F1242" i="29" s="1"/>
  <c r="E1242" i="29"/>
  <c r="G1246" i="29"/>
  <c r="F1246" i="29" s="1"/>
  <c r="E1246" i="29"/>
  <c r="G1250" i="29"/>
  <c r="F1250" i="29" s="1"/>
  <c r="E1250" i="29"/>
  <c r="G1254" i="29"/>
  <c r="F1254" i="29" s="1"/>
  <c r="E1254" i="29"/>
  <c r="G1258" i="29"/>
  <c r="F1258" i="29" s="1"/>
  <c r="E1258" i="29"/>
  <c r="G1262" i="29"/>
  <c r="F1262" i="29" s="1"/>
  <c r="E1262" i="29"/>
  <c r="G1266" i="29"/>
  <c r="F1266" i="29" s="1"/>
  <c r="E1266" i="29"/>
  <c r="G1270" i="29"/>
  <c r="F1270" i="29" s="1"/>
  <c r="E1270" i="29"/>
  <c r="G1274" i="29"/>
  <c r="F1274" i="29" s="1"/>
  <c r="E1274" i="29"/>
  <c r="G1278" i="29"/>
  <c r="F1278" i="29" s="1"/>
  <c r="E1278" i="29"/>
  <c r="G1282" i="29"/>
  <c r="F1282" i="29" s="1"/>
  <c r="E1282" i="29"/>
  <c r="G1286" i="29"/>
  <c r="F1286" i="29" s="1"/>
  <c r="E1286" i="29"/>
  <c r="G1290" i="29"/>
  <c r="F1290" i="29" s="1"/>
  <c r="E1290" i="29"/>
  <c r="G1294" i="29"/>
  <c r="F1294" i="29" s="1"/>
  <c r="E1294" i="29"/>
  <c r="G1298" i="29"/>
  <c r="F1298" i="29" s="1"/>
  <c r="E1298" i="29"/>
  <c r="G1302" i="29"/>
  <c r="F1302" i="29" s="1"/>
  <c r="E1302" i="29"/>
  <c r="G1306" i="29"/>
  <c r="F1306" i="29" s="1"/>
  <c r="E1306" i="29"/>
  <c r="G1310" i="29"/>
  <c r="F1310" i="29" s="1"/>
  <c r="E1310" i="29"/>
  <c r="G1314" i="29"/>
  <c r="F1314" i="29" s="1"/>
  <c r="E1314" i="29"/>
  <c r="G1318" i="29"/>
  <c r="F1318" i="29" s="1"/>
  <c r="E1318" i="29"/>
  <c r="G1322" i="29"/>
  <c r="F1322" i="29" s="1"/>
  <c r="E1322" i="29"/>
  <c r="G1326" i="29"/>
  <c r="F1326" i="29" s="1"/>
  <c r="E1326" i="29"/>
  <c r="G1330" i="29"/>
  <c r="F1330" i="29" s="1"/>
  <c r="E1330" i="29"/>
  <c r="G1334" i="29"/>
  <c r="F1334" i="29" s="1"/>
  <c r="E1334" i="29"/>
  <c r="G1338" i="29"/>
  <c r="F1338" i="29" s="1"/>
  <c r="E1338" i="29"/>
  <c r="G1342" i="29"/>
  <c r="F1342" i="29" s="1"/>
  <c r="E1342" i="29"/>
  <c r="G1346" i="29"/>
  <c r="F1346" i="29" s="1"/>
  <c r="E1346" i="29"/>
  <c r="G1350" i="29"/>
  <c r="F1350" i="29" s="1"/>
  <c r="E1350" i="29"/>
  <c r="G1354" i="29"/>
  <c r="F1354" i="29" s="1"/>
  <c r="E1354" i="29"/>
  <c r="G1358" i="29"/>
  <c r="F1358" i="29" s="1"/>
  <c r="E1358" i="29"/>
  <c r="G1362" i="29"/>
  <c r="F1362" i="29" s="1"/>
  <c r="E1362" i="29"/>
  <c r="G1366" i="29"/>
  <c r="F1366" i="29" s="1"/>
  <c r="E1366" i="29"/>
  <c r="G1370" i="29"/>
  <c r="F1370" i="29" s="1"/>
  <c r="E1370" i="29"/>
  <c r="G1374" i="29"/>
  <c r="F1374" i="29" s="1"/>
  <c r="E1374" i="29"/>
  <c r="G1378" i="29"/>
  <c r="F1378" i="29" s="1"/>
  <c r="E1378" i="29"/>
  <c r="G1382" i="29"/>
  <c r="F1382" i="29" s="1"/>
  <c r="E1382" i="29"/>
  <c r="G1386" i="29"/>
  <c r="F1386" i="29" s="1"/>
  <c r="E1386" i="29"/>
  <c r="G1390" i="29"/>
  <c r="F1390" i="29" s="1"/>
  <c r="E1390" i="29"/>
  <c r="G1394" i="29"/>
  <c r="F1394" i="29" s="1"/>
  <c r="E1394" i="29"/>
  <c r="G1398" i="29"/>
  <c r="F1398" i="29" s="1"/>
  <c r="E1398" i="29"/>
  <c r="G1402" i="29"/>
  <c r="F1402" i="29" s="1"/>
  <c r="E1402" i="29"/>
  <c r="G1406" i="29"/>
  <c r="F1406" i="29" s="1"/>
  <c r="E1406" i="29"/>
  <c r="G1410" i="29"/>
  <c r="F1410" i="29" s="1"/>
  <c r="E1410" i="29"/>
  <c r="G1414" i="29"/>
  <c r="F1414" i="29" s="1"/>
  <c r="E1414" i="29"/>
  <c r="G1418" i="29"/>
  <c r="F1418" i="29" s="1"/>
  <c r="E1418" i="29"/>
  <c r="G1422" i="29"/>
  <c r="F1422" i="29" s="1"/>
  <c r="E1422" i="29"/>
  <c r="G1426" i="29"/>
  <c r="F1426" i="29" s="1"/>
  <c r="E1426" i="29"/>
  <c r="G1430" i="29"/>
  <c r="F1430" i="29" s="1"/>
  <c r="E1430" i="29"/>
  <c r="G1434" i="29"/>
  <c r="F1434" i="29" s="1"/>
  <c r="E1434" i="29"/>
  <c r="G1438" i="29"/>
  <c r="F1438" i="29" s="1"/>
  <c r="E1438" i="29"/>
  <c r="G1442" i="29"/>
  <c r="F1442" i="29" s="1"/>
  <c r="E1442" i="29"/>
  <c r="G1446" i="29"/>
  <c r="F1446" i="29" s="1"/>
  <c r="E1446" i="29"/>
  <c r="G1450" i="29"/>
  <c r="F1450" i="29" s="1"/>
  <c r="E1450" i="29"/>
  <c r="G1454" i="29"/>
  <c r="F1454" i="29" s="1"/>
  <c r="E1454" i="29"/>
  <c r="G1458" i="29"/>
  <c r="F1458" i="29" s="1"/>
  <c r="E1458" i="29"/>
  <c r="G1462" i="29"/>
  <c r="F1462" i="29" s="1"/>
  <c r="E1462" i="29"/>
  <c r="G1466" i="29"/>
  <c r="F1466" i="29" s="1"/>
  <c r="E1466" i="29"/>
  <c r="G1470" i="29"/>
  <c r="F1470" i="29" s="1"/>
  <c r="E1470" i="29"/>
  <c r="G1474" i="29"/>
  <c r="F1474" i="29" s="1"/>
  <c r="E1474" i="29"/>
  <c r="G1478" i="29"/>
  <c r="F1478" i="29" s="1"/>
  <c r="E1478" i="29"/>
  <c r="G1482" i="29"/>
  <c r="F1482" i="29" s="1"/>
  <c r="E1482" i="29"/>
  <c r="G1486" i="29"/>
  <c r="F1486" i="29" s="1"/>
  <c r="E1486" i="29"/>
  <c r="G1490" i="29"/>
  <c r="F1490" i="29" s="1"/>
  <c r="E1490" i="29"/>
  <c r="G1494" i="29"/>
  <c r="F1494" i="29" s="1"/>
  <c r="E1494" i="29"/>
  <c r="G1498" i="29"/>
  <c r="F1498" i="29" s="1"/>
  <c r="E1498" i="29"/>
  <c r="G160" i="29"/>
  <c r="F160" i="29" s="1"/>
  <c r="E192" i="29"/>
  <c r="G600" i="29"/>
  <c r="F600" i="29" s="1"/>
  <c r="G605" i="29"/>
  <c r="F605" i="29" s="1"/>
  <c r="E605" i="29"/>
  <c r="G609" i="29"/>
  <c r="F609" i="29" s="1"/>
  <c r="E609" i="29"/>
  <c r="G613" i="29"/>
  <c r="F613" i="29" s="1"/>
  <c r="E613" i="29"/>
  <c r="G617" i="29"/>
  <c r="F617" i="29" s="1"/>
  <c r="E617" i="29"/>
  <c r="G621" i="29"/>
  <c r="F621" i="29" s="1"/>
  <c r="E621" i="29"/>
  <c r="G625" i="29"/>
  <c r="F625" i="29" s="1"/>
  <c r="E625" i="29"/>
  <c r="G629" i="29"/>
  <c r="F629" i="29" s="1"/>
  <c r="E629" i="29"/>
  <c r="G633" i="29"/>
  <c r="F633" i="29" s="1"/>
  <c r="E633" i="29"/>
  <c r="G637" i="29"/>
  <c r="F637" i="29" s="1"/>
  <c r="O7" i="64" s="1"/>
  <c r="E637" i="29"/>
  <c r="G641" i="29"/>
  <c r="F641" i="29" s="1"/>
  <c r="E641" i="29"/>
  <c r="G645" i="29"/>
  <c r="F645" i="29" s="1"/>
  <c r="E645" i="29"/>
  <c r="G649" i="29"/>
  <c r="F649" i="29" s="1"/>
  <c r="E649" i="29"/>
  <c r="G653" i="29"/>
  <c r="F653" i="29" s="1"/>
  <c r="E653" i="29"/>
  <c r="G657" i="29"/>
  <c r="F657" i="29" s="1"/>
  <c r="E657" i="29"/>
  <c r="G661" i="29"/>
  <c r="F661" i="29" s="1"/>
  <c r="E661" i="29"/>
  <c r="G665" i="29"/>
  <c r="F665" i="29" s="1"/>
  <c r="E665" i="29"/>
  <c r="G669" i="29"/>
  <c r="F669" i="29" s="1"/>
  <c r="E669" i="29"/>
  <c r="G673" i="29"/>
  <c r="F673" i="29" s="1"/>
  <c r="E673" i="29"/>
  <c r="G677" i="29"/>
  <c r="F677" i="29" s="1"/>
  <c r="E677" i="29"/>
  <c r="G681" i="29"/>
  <c r="F681" i="29" s="1"/>
  <c r="E681" i="29"/>
  <c r="G685" i="29"/>
  <c r="F685" i="29" s="1"/>
  <c r="E685" i="29"/>
  <c r="G689" i="29"/>
  <c r="F689" i="29" s="1"/>
  <c r="E689" i="29"/>
  <c r="G693" i="29"/>
  <c r="F693" i="29" s="1"/>
  <c r="E693" i="29"/>
  <c r="G697" i="29"/>
  <c r="F697" i="29" s="1"/>
  <c r="E697" i="29"/>
  <c r="G701" i="29"/>
  <c r="F701" i="29" s="1"/>
  <c r="E701" i="29"/>
  <c r="G705" i="29"/>
  <c r="F705" i="29" s="1"/>
  <c r="E705" i="29"/>
  <c r="G709" i="29"/>
  <c r="F709" i="29" s="1"/>
  <c r="E709" i="29"/>
  <c r="G713" i="29"/>
  <c r="F713" i="29" s="1"/>
  <c r="E713" i="29"/>
  <c r="G717" i="29"/>
  <c r="F717" i="29" s="1"/>
  <c r="E717" i="29"/>
  <c r="G721" i="29"/>
  <c r="F721" i="29" s="1"/>
  <c r="E721" i="29"/>
  <c r="G725" i="29"/>
  <c r="F725" i="29" s="1"/>
  <c r="E725" i="29"/>
  <c r="G729" i="29"/>
  <c r="F729" i="29" s="1"/>
  <c r="E729" i="29"/>
  <c r="G733" i="29"/>
  <c r="F733" i="29" s="1"/>
  <c r="E733" i="29"/>
  <c r="G737" i="29"/>
  <c r="F737" i="29" s="1"/>
  <c r="E737" i="29"/>
  <c r="G741" i="29"/>
  <c r="F741" i="29" s="1"/>
  <c r="E741" i="29"/>
  <c r="G745" i="29"/>
  <c r="F745" i="29" s="1"/>
  <c r="E745" i="29"/>
  <c r="G749" i="29"/>
  <c r="F749" i="29" s="1"/>
  <c r="E749" i="29"/>
  <c r="G753" i="29"/>
  <c r="F753" i="29" s="1"/>
  <c r="E753" i="29"/>
  <c r="G757" i="29"/>
  <c r="F757" i="29" s="1"/>
  <c r="E757" i="29"/>
  <c r="G761" i="29"/>
  <c r="F761" i="29" s="1"/>
  <c r="E761" i="29"/>
  <c r="G765" i="29"/>
  <c r="F765" i="29" s="1"/>
  <c r="E765" i="29"/>
  <c r="G769" i="29"/>
  <c r="F769" i="29" s="1"/>
  <c r="E769" i="29"/>
  <c r="G773" i="29"/>
  <c r="F773" i="29" s="1"/>
  <c r="E773" i="29"/>
  <c r="G777" i="29"/>
  <c r="F777" i="29" s="1"/>
  <c r="E777" i="29"/>
  <c r="G781" i="29"/>
  <c r="F781" i="29" s="1"/>
  <c r="E781" i="29"/>
  <c r="G785" i="29"/>
  <c r="F785" i="29" s="1"/>
  <c r="E785" i="29"/>
  <c r="G789" i="29"/>
  <c r="F789" i="29" s="1"/>
  <c r="E789" i="29"/>
  <c r="G793" i="29"/>
  <c r="F793" i="29" s="1"/>
  <c r="E793" i="29"/>
  <c r="G797" i="29"/>
  <c r="F797" i="29" s="1"/>
  <c r="E797" i="29"/>
  <c r="G801" i="29"/>
  <c r="F801" i="29" s="1"/>
  <c r="E801" i="29"/>
  <c r="G805" i="29"/>
  <c r="F805" i="29" s="1"/>
  <c r="E805" i="29"/>
  <c r="G809" i="29"/>
  <c r="F809" i="29" s="1"/>
  <c r="E809" i="29"/>
  <c r="G813" i="29"/>
  <c r="F813" i="29" s="1"/>
  <c r="E813" i="29"/>
  <c r="G817" i="29"/>
  <c r="F817" i="29" s="1"/>
  <c r="E817" i="29"/>
  <c r="G821" i="29"/>
  <c r="F821" i="29" s="1"/>
  <c r="E821" i="29"/>
  <c r="G825" i="29"/>
  <c r="F825" i="29" s="1"/>
  <c r="E825" i="29"/>
  <c r="G829" i="29"/>
  <c r="F829" i="29" s="1"/>
  <c r="E829" i="29"/>
  <c r="G833" i="29"/>
  <c r="F833" i="29" s="1"/>
  <c r="E833" i="29"/>
  <c r="G837" i="29"/>
  <c r="F837" i="29" s="1"/>
  <c r="E837" i="29"/>
  <c r="G841" i="29"/>
  <c r="F841" i="29" s="1"/>
  <c r="E841" i="29"/>
  <c r="G847" i="29"/>
  <c r="F847" i="29" s="1"/>
  <c r="E847" i="29"/>
  <c r="G851" i="29"/>
  <c r="F851" i="29" s="1"/>
  <c r="E851" i="29"/>
  <c r="G855" i="29"/>
  <c r="F855" i="29" s="1"/>
  <c r="E855" i="29"/>
  <c r="G859" i="29"/>
  <c r="F859" i="29" s="1"/>
  <c r="E859" i="29"/>
  <c r="G863" i="29"/>
  <c r="F863" i="29" s="1"/>
  <c r="E863" i="29"/>
  <c r="G867" i="29"/>
  <c r="F867" i="29" s="1"/>
  <c r="E867" i="29"/>
  <c r="G871" i="29"/>
  <c r="F871" i="29" s="1"/>
  <c r="E871" i="29"/>
  <c r="G875" i="29"/>
  <c r="F875" i="29" s="1"/>
  <c r="E875" i="29"/>
  <c r="G879" i="29"/>
  <c r="F879" i="29" s="1"/>
  <c r="E879" i="29"/>
  <c r="G883" i="29"/>
  <c r="F883" i="29" s="1"/>
  <c r="E883" i="29"/>
  <c r="G887" i="29"/>
  <c r="F887" i="29" s="1"/>
  <c r="E887" i="29"/>
  <c r="G891" i="29"/>
  <c r="F891" i="29" s="1"/>
  <c r="E891" i="29"/>
  <c r="G895" i="29"/>
  <c r="F895" i="29" s="1"/>
  <c r="E895" i="29"/>
  <c r="G899" i="29"/>
  <c r="F899" i="29" s="1"/>
  <c r="E899" i="29"/>
  <c r="G903" i="29"/>
  <c r="F903" i="29" s="1"/>
  <c r="E903" i="29"/>
  <c r="G907" i="29"/>
  <c r="F907" i="29" s="1"/>
  <c r="E907" i="29"/>
  <c r="E911" i="29"/>
  <c r="G911" i="29"/>
  <c r="F911" i="29" s="1"/>
  <c r="G915" i="29"/>
  <c r="F915" i="29" s="1"/>
  <c r="E915" i="29"/>
  <c r="G919" i="29"/>
  <c r="F919" i="29" s="1"/>
  <c r="E919" i="29"/>
  <c r="G923" i="29"/>
  <c r="F923" i="29" s="1"/>
  <c r="E923" i="29"/>
  <c r="G927" i="29"/>
  <c r="F927" i="29" s="1"/>
  <c r="E927" i="29"/>
  <c r="G931" i="29"/>
  <c r="F931" i="29" s="1"/>
  <c r="E931" i="29"/>
  <c r="G935" i="29"/>
  <c r="F935" i="29" s="1"/>
  <c r="E935" i="29"/>
  <c r="G939" i="29"/>
  <c r="F939" i="29" s="1"/>
  <c r="E939" i="29"/>
  <c r="E943" i="29"/>
  <c r="G943" i="29"/>
  <c r="F943" i="29" s="1"/>
  <c r="G947" i="29"/>
  <c r="F947" i="29" s="1"/>
  <c r="E947" i="29"/>
  <c r="G951" i="29"/>
  <c r="F951" i="29" s="1"/>
  <c r="E951" i="29"/>
  <c r="G955" i="29"/>
  <c r="F955" i="29" s="1"/>
  <c r="E955" i="29"/>
  <c r="G959" i="29"/>
  <c r="F959" i="29" s="1"/>
  <c r="E959" i="29"/>
  <c r="G963" i="29"/>
  <c r="F963" i="29" s="1"/>
  <c r="E963" i="29"/>
  <c r="G967" i="29"/>
  <c r="F967" i="29" s="1"/>
  <c r="E967" i="29"/>
  <c r="G971" i="29"/>
  <c r="F971" i="29" s="1"/>
  <c r="E971" i="29"/>
  <c r="E975" i="29"/>
  <c r="G975" i="29"/>
  <c r="F975" i="29" s="1"/>
  <c r="G979" i="29"/>
  <c r="F979" i="29" s="1"/>
  <c r="E979" i="29"/>
  <c r="G983" i="29"/>
  <c r="F983" i="29" s="1"/>
  <c r="E983" i="29"/>
  <c r="G987" i="29"/>
  <c r="F987" i="29" s="1"/>
  <c r="E987" i="29"/>
  <c r="G991" i="29"/>
  <c r="F991" i="29" s="1"/>
  <c r="E991" i="29"/>
  <c r="G995" i="29"/>
  <c r="F995" i="29" s="1"/>
  <c r="E995" i="29"/>
  <c r="G999" i="29"/>
  <c r="F999" i="29" s="1"/>
  <c r="E999" i="29"/>
  <c r="G1003" i="29"/>
  <c r="F1003" i="29" s="1"/>
  <c r="E1003" i="29"/>
  <c r="E1007" i="29"/>
  <c r="G1007" i="29"/>
  <c r="F1007" i="29" s="1"/>
  <c r="G1011" i="29"/>
  <c r="F1011" i="29" s="1"/>
  <c r="E1011" i="29"/>
  <c r="G1015" i="29"/>
  <c r="F1015" i="29" s="1"/>
  <c r="E1015" i="29"/>
  <c r="G1019" i="29"/>
  <c r="F1019" i="29" s="1"/>
  <c r="E1019" i="29"/>
  <c r="G1023" i="29"/>
  <c r="F1023" i="29" s="1"/>
  <c r="E1023" i="29"/>
  <c r="G1027" i="29"/>
  <c r="F1027" i="29" s="1"/>
  <c r="E1027" i="29"/>
  <c r="G1031" i="29"/>
  <c r="F1031" i="29" s="1"/>
  <c r="E1031" i="29"/>
  <c r="G1035" i="29"/>
  <c r="F1035" i="29" s="1"/>
  <c r="E1035" i="29"/>
  <c r="E1039" i="29"/>
  <c r="G1039" i="29"/>
  <c r="F1039" i="29" s="1"/>
  <c r="G1043" i="29"/>
  <c r="F1043" i="29" s="1"/>
  <c r="E1043" i="29"/>
  <c r="G1047" i="29"/>
  <c r="F1047" i="29" s="1"/>
  <c r="E1047" i="29"/>
  <c r="G1051" i="29"/>
  <c r="F1051" i="29" s="1"/>
  <c r="E1051" i="29"/>
  <c r="G1055" i="29"/>
  <c r="F1055" i="29" s="1"/>
  <c r="E1055" i="29"/>
  <c r="G1059" i="29"/>
  <c r="F1059" i="29" s="1"/>
  <c r="E1059" i="29"/>
  <c r="G1063" i="29"/>
  <c r="F1063" i="29" s="1"/>
  <c r="E1063" i="29"/>
  <c r="G1067" i="29"/>
  <c r="F1067" i="29" s="1"/>
  <c r="E1067" i="29"/>
  <c r="G1071" i="29"/>
  <c r="F1071" i="29" s="1"/>
  <c r="E1071" i="29"/>
  <c r="G1075" i="29"/>
  <c r="F1075" i="29" s="1"/>
  <c r="E1075" i="29"/>
  <c r="G1079" i="29"/>
  <c r="F1079" i="29" s="1"/>
  <c r="E1079" i="29"/>
  <c r="G1083" i="29"/>
  <c r="F1083" i="29" s="1"/>
  <c r="E1083" i="29"/>
  <c r="G1087" i="29"/>
  <c r="F1087" i="29" s="1"/>
  <c r="E1087" i="29"/>
  <c r="G1091" i="29"/>
  <c r="F1091" i="29" s="1"/>
  <c r="E1091" i="29"/>
  <c r="G1095" i="29"/>
  <c r="F1095" i="29" s="1"/>
  <c r="E1095" i="29"/>
  <c r="G1099" i="29"/>
  <c r="F1099" i="29" s="1"/>
  <c r="E1099" i="29"/>
  <c r="G1103" i="29"/>
  <c r="F1103" i="29" s="1"/>
  <c r="E1103" i="29"/>
  <c r="G1107" i="29"/>
  <c r="F1107" i="29" s="1"/>
  <c r="E1107" i="29"/>
  <c r="G1111" i="29"/>
  <c r="F1111" i="29" s="1"/>
  <c r="E1111" i="29"/>
  <c r="G1115" i="29"/>
  <c r="F1115" i="29" s="1"/>
  <c r="E1115" i="29"/>
  <c r="G1119" i="29"/>
  <c r="F1119" i="29" s="1"/>
  <c r="E1119" i="29"/>
  <c r="G1123" i="29"/>
  <c r="F1123" i="29" s="1"/>
  <c r="E1123" i="29"/>
  <c r="G1127" i="29"/>
  <c r="F1127" i="29" s="1"/>
  <c r="E1127" i="29"/>
  <c r="G1131" i="29"/>
  <c r="F1131" i="29" s="1"/>
  <c r="E1131" i="29"/>
  <c r="G1135" i="29"/>
  <c r="F1135" i="29" s="1"/>
  <c r="E1135" i="29"/>
  <c r="G1139" i="29"/>
  <c r="F1139" i="29" s="1"/>
  <c r="E1139" i="29"/>
  <c r="G1143" i="29"/>
  <c r="F1143" i="29" s="1"/>
  <c r="E1143" i="29"/>
  <c r="G1147" i="29"/>
  <c r="F1147" i="29" s="1"/>
  <c r="E1147" i="29"/>
  <c r="G1151" i="29"/>
  <c r="F1151" i="29" s="1"/>
  <c r="E1151" i="29"/>
  <c r="G1155" i="29"/>
  <c r="F1155" i="29" s="1"/>
  <c r="E1155" i="29"/>
  <c r="G1159" i="29"/>
  <c r="F1159" i="29" s="1"/>
  <c r="E1159" i="29"/>
  <c r="G1163" i="29"/>
  <c r="F1163" i="29" s="1"/>
  <c r="E1163" i="29"/>
  <c r="G1167" i="29"/>
  <c r="F1167" i="29" s="1"/>
  <c r="E1167" i="29"/>
  <c r="G1171" i="29"/>
  <c r="F1171" i="29" s="1"/>
  <c r="E1171" i="29"/>
  <c r="G1175" i="29"/>
  <c r="F1175" i="29" s="1"/>
  <c r="E1175" i="29"/>
  <c r="G1179" i="29"/>
  <c r="F1179" i="29" s="1"/>
  <c r="E1179" i="29"/>
  <c r="G1183" i="29"/>
  <c r="F1183" i="29" s="1"/>
  <c r="E1183" i="29"/>
  <c r="G1187" i="29"/>
  <c r="F1187" i="29" s="1"/>
  <c r="E1187" i="29"/>
  <c r="G1191" i="29"/>
  <c r="F1191" i="29" s="1"/>
  <c r="E1191" i="29"/>
  <c r="G1195" i="29"/>
  <c r="F1195" i="29" s="1"/>
  <c r="E1195" i="29"/>
  <c r="G1199" i="29"/>
  <c r="F1199" i="29" s="1"/>
  <c r="E1199" i="29"/>
  <c r="G1203" i="29"/>
  <c r="F1203" i="29" s="1"/>
  <c r="E1203" i="29"/>
  <c r="G1207" i="29"/>
  <c r="F1207" i="29" s="1"/>
  <c r="E1207" i="29"/>
  <c r="G1211" i="29"/>
  <c r="F1211" i="29" s="1"/>
  <c r="E1211" i="29"/>
  <c r="G1215" i="29"/>
  <c r="F1215" i="29" s="1"/>
  <c r="E1215" i="29"/>
  <c r="G1219" i="29"/>
  <c r="F1219" i="29" s="1"/>
  <c r="E1219" i="29"/>
  <c r="G1223" i="29"/>
  <c r="F1223" i="29" s="1"/>
  <c r="E1223" i="29"/>
  <c r="G1227" i="29"/>
  <c r="F1227" i="29" s="1"/>
  <c r="E1227" i="29"/>
  <c r="G1231" i="29"/>
  <c r="F1231" i="29" s="1"/>
  <c r="E1231" i="29"/>
  <c r="G1235" i="29"/>
  <c r="F1235" i="29" s="1"/>
  <c r="E1235" i="29"/>
  <c r="G1239" i="29"/>
  <c r="F1239" i="29" s="1"/>
  <c r="E1239" i="29"/>
  <c r="G1243" i="29"/>
  <c r="F1243" i="29" s="1"/>
  <c r="E1243" i="29"/>
  <c r="G1247" i="29"/>
  <c r="F1247" i="29" s="1"/>
  <c r="E1247" i="29"/>
  <c r="G1251" i="29"/>
  <c r="F1251" i="29" s="1"/>
  <c r="E1251" i="29"/>
  <c r="G1255" i="29"/>
  <c r="F1255" i="29" s="1"/>
  <c r="E1255" i="29"/>
  <c r="G1259" i="29"/>
  <c r="F1259" i="29" s="1"/>
  <c r="E1259" i="29"/>
  <c r="G1263" i="29"/>
  <c r="F1263" i="29" s="1"/>
  <c r="E1263" i="29"/>
  <c r="G1267" i="29"/>
  <c r="F1267" i="29" s="1"/>
  <c r="E1267" i="29"/>
  <c r="G1271" i="29"/>
  <c r="F1271" i="29" s="1"/>
  <c r="E1271" i="29"/>
  <c r="G1275" i="29"/>
  <c r="F1275" i="29" s="1"/>
  <c r="E1275" i="29"/>
  <c r="G1279" i="29"/>
  <c r="F1279" i="29" s="1"/>
  <c r="E1279" i="29"/>
  <c r="G1283" i="29"/>
  <c r="F1283" i="29" s="1"/>
  <c r="E1283" i="29"/>
  <c r="G1287" i="29"/>
  <c r="F1287" i="29" s="1"/>
  <c r="E1287" i="29"/>
  <c r="G1291" i="29"/>
  <c r="F1291" i="29" s="1"/>
  <c r="E1291" i="29"/>
  <c r="G1295" i="29"/>
  <c r="F1295" i="29" s="1"/>
  <c r="E1295" i="29"/>
  <c r="G1299" i="29"/>
  <c r="F1299" i="29" s="1"/>
  <c r="E1299" i="29"/>
  <c r="G1303" i="29"/>
  <c r="F1303" i="29" s="1"/>
  <c r="E1303" i="29"/>
  <c r="G1307" i="29"/>
  <c r="F1307" i="29" s="1"/>
  <c r="E1307" i="29"/>
  <c r="G1311" i="29"/>
  <c r="F1311" i="29" s="1"/>
  <c r="E1311" i="29"/>
  <c r="G1315" i="29"/>
  <c r="F1315" i="29" s="1"/>
  <c r="E1315" i="29"/>
  <c r="G1319" i="29"/>
  <c r="F1319" i="29" s="1"/>
  <c r="E1319" i="29"/>
  <c r="G1323" i="29"/>
  <c r="F1323" i="29" s="1"/>
  <c r="E1323" i="29"/>
  <c r="G1327" i="29"/>
  <c r="F1327" i="29" s="1"/>
  <c r="E1327" i="29"/>
  <c r="G1331" i="29"/>
  <c r="F1331" i="29" s="1"/>
  <c r="E1331" i="29"/>
  <c r="G1335" i="29"/>
  <c r="F1335" i="29" s="1"/>
  <c r="E1335" i="29"/>
  <c r="G1339" i="29"/>
  <c r="F1339" i="29" s="1"/>
  <c r="E1339" i="29"/>
  <c r="G1343" i="29"/>
  <c r="F1343" i="29" s="1"/>
  <c r="E1343" i="29"/>
  <c r="G1347" i="29"/>
  <c r="F1347" i="29" s="1"/>
  <c r="E1347" i="29"/>
  <c r="G1351" i="29"/>
  <c r="F1351" i="29" s="1"/>
  <c r="E1351" i="29"/>
  <c r="G1355" i="29"/>
  <c r="F1355" i="29" s="1"/>
  <c r="E1355" i="29"/>
  <c r="G1359" i="29"/>
  <c r="F1359" i="29" s="1"/>
  <c r="E1359" i="29"/>
  <c r="G1363" i="29"/>
  <c r="F1363" i="29" s="1"/>
  <c r="E1363" i="29"/>
  <c r="G1367" i="29"/>
  <c r="F1367" i="29" s="1"/>
  <c r="E1367" i="29"/>
  <c r="G1371" i="29"/>
  <c r="F1371" i="29" s="1"/>
  <c r="E1371" i="29"/>
  <c r="G1375" i="29"/>
  <c r="F1375" i="29" s="1"/>
  <c r="E1375" i="29"/>
  <c r="G1379" i="29"/>
  <c r="F1379" i="29" s="1"/>
  <c r="E1379" i="29"/>
  <c r="G1383" i="29"/>
  <c r="F1383" i="29" s="1"/>
  <c r="E1383" i="29"/>
  <c r="G1387" i="29"/>
  <c r="F1387" i="29" s="1"/>
  <c r="E1387" i="29"/>
  <c r="G1391" i="29"/>
  <c r="F1391" i="29" s="1"/>
  <c r="E1391" i="29"/>
  <c r="G1395" i="29"/>
  <c r="F1395" i="29" s="1"/>
  <c r="E1395" i="29"/>
  <c r="G1399" i="29"/>
  <c r="F1399" i="29" s="1"/>
  <c r="E1399" i="29"/>
  <c r="G1403" i="29"/>
  <c r="F1403" i="29" s="1"/>
  <c r="E1403" i="29"/>
  <c r="G1407" i="29"/>
  <c r="F1407" i="29" s="1"/>
  <c r="E1407" i="29"/>
  <c r="G1411" i="29"/>
  <c r="F1411" i="29" s="1"/>
  <c r="E1411" i="29"/>
  <c r="G1415" i="29"/>
  <c r="F1415" i="29" s="1"/>
  <c r="E1415" i="29"/>
  <c r="G1419" i="29"/>
  <c r="F1419" i="29" s="1"/>
  <c r="E1419" i="29"/>
  <c r="G1423" i="29"/>
  <c r="F1423" i="29" s="1"/>
  <c r="E1423" i="29"/>
  <c r="G1427" i="29"/>
  <c r="F1427" i="29" s="1"/>
  <c r="E1427" i="29"/>
  <c r="G1431" i="29"/>
  <c r="F1431" i="29" s="1"/>
  <c r="E1431" i="29"/>
  <c r="G1435" i="29"/>
  <c r="F1435" i="29" s="1"/>
  <c r="E1435" i="29"/>
  <c r="G1439" i="29"/>
  <c r="F1439" i="29" s="1"/>
  <c r="E1439" i="29"/>
  <c r="G1443" i="29"/>
  <c r="F1443" i="29" s="1"/>
  <c r="E1443" i="29"/>
  <c r="G1447" i="29"/>
  <c r="F1447" i="29" s="1"/>
  <c r="E1447" i="29"/>
  <c r="G1451" i="29"/>
  <c r="F1451" i="29" s="1"/>
  <c r="E1451" i="29"/>
  <c r="G1455" i="29"/>
  <c r="F1455" i="29" s="1"/>
  <c r="E1455" i="29"/>
  <c r="G1459" i="29"/>
  <c r="F1459" i="29" s="1"/>
  <c r="E1459" i="29"/>
  <c r="G1463" i="29"/>
  <c r="F1463" i="29" s="1"/>
  <c r="E1463" i="29"/>
  <c r="G1467" i="29"/>
  <c r="F1467" i="29" s="1"/>
  <c r="E1467" i="29"/>
  <c r="G1471" i="29"/>
  <c r="F1471" i="29" s="1"/>
  <c r="E1471" i="29"/>
  <c r="G1475" i="29"/>
  <c r="F1475" i="29" s="1"/>
  <c r="E1475" i="29"/>
  <c r="G1479" i="29"/>
  <c r="F1479" i="29" s="1"/>
  <c r="E1479" i="29"/>
  <c r="G1483" i="29"/>
  <c r="F1483" i="29" s="1"/>
  <c r="E1483" i="29"/>
  <c r="G1487" i="29"/>
  <c r="F1487" i="29" s="1"/>
  <c r="E1487" i="29"/>
  <c r="G1491" i="29"/>
  <c r="F1491" i="29" s="1"/>
  <c r="E1491" i="29"/>
  <c r="G1495" i="29"/>
  <c r="F1495" i="29" s="1"/>
  <c r="E1495" i="29"/>
  <c r="G1499" i="29"/>
  <c r="F1499" i="29" s="1"/>
  <c r="E1499" i="29"/>
  <c r="G96" i="29"/>
  <c r="F96" i="29" s="1"/>
  <c r="G112" i="29"/>
  <c r="F112" i="29" s="1"/>
  <c r="E200" i="29"/>
  <c r="G602" i="29"/>
  <c r="F602" i="29" s="1"/>
  <c r="E602" i="29"/>
  <c r="G606" i="29"/>
  <c r="F606" i="29" s="1"/>
  <c r="E606" i="29"/>
  <c r="G610" i="29"/>
  <c r="F610" i="29" s="1"/>
  <c r="E610" i="29"/>
  <c r="G614" i="29"/>
  <c r="F614" i="29" s="1"/>
  <c r="E614" i="29"/>
  <c r="E618" i="29"/>
  <c r="G618" i="29"/>
  <c r="F618" i="29" s="1"/>
  <c r="G622" i="29"/>
  <c r="F622" i="29" s="1"/>
  <c r="E622" i="29"/>
  <c r="G626" i="29"/>
  <c r="F626" i="29" s="1"/>
  <c r="E626" i="29"/>
  <c r="G630" i="29"/>
  <c r="F630" i="29" s="1"/>
  <c r="E630" i="29"/>
  <c r="G634" i="29"/>
  <c r="F634" i="29" s="1"/>
  <c r="E634" i="29"/>
  <c r="G638" i="29"/>
  <c r="F638" i="29" s="1"/>
  <c r="E638" i="29"/>
  <c r="E642" i="29"/>
  <c r="G642" i="29"/>
  <c r="F642" i="29" s="1"/>
  <c r="G646" i="29"/>
  <c r="F646" i="29" s="1"/>
  <c r="E646" i="29"/>
  <c r="E650" i="29"/>
  <c r="G650" i="29"/>
  <c r="F650" i="29" s="1"/>
  <c r="G654" i="29"/>
  <c r="F654" i="29" s="1"/>
  <c r="E654" i="29"/>
  <c r="E658" i="29"/>
  <c r="G658" i="29"/>
  <c r="F658" i="29" s="1"/>
  <c r="G662" i="29"/>
  <c r="F662" i="29" s="1"/>
  <c r="E662" i="29"/>
  <c r="G666" i="29"/>
  <c r="F666" i="29" s="1"/>
  <c r="E666" i="29"/>
  <c r="G670" i="29"/>
  <c r="F670" i="29" s="1"/>
  <c r="E670" i="29"/>
  <c r="E674" i="29"/>
  <c r="G674" i="29"/>
  <c r="F674" i="29" s="1"/>
  <c r="G678" i="29"/>
  <c r="F678" i="29" s="1"/>
  <c r="E678" i="29"/>
  <c r="E682" i="29"/>
  <c r="G682" i="29"/>
  <c r="F682" i="29" s="1"/>
  <c r="G686" i="29"/>
  <c r="F686" i="29" s="1"/>
  <c r="E686" i="29"/>
  <c r="E690" i="29"/>
  <c r="G690" i="29"/>
  <c r="F690" i="29" s="1"/>
  <c r="G694" i="29"/>
  <c r="F694" i="29" s="1"/>
  <c r="E694" i="29"/>
  <c r="G698" i="29"/>
  <c r="F698" i="29" s="1"/>
  <c r="E698" i="29"/>
  <c r="G702" i="29"/>
  <c r="F702" i="29" s="1"/>
  <c r="E702" i="29"/>
  <c r="E706" i="29"/>
  <c r="G706" i="29"/>
  <c r="F706" i="29" s="1"/>
  <c r="G710" i="29"/>
  <c r="F710" i="29" s="1"/>
  <c r="E710" i="29"/>
  <c r="E714" i="29"/>
  <c r="G714" i="29"/>
  <c r="F714" i="29" s="1"/>
  <c r="G718" i="29"/>
  <c r="F718" i="29" s="1"/>
  <c r="E718" i="29"/>
  <c r="E722" i="29"/>
  <c r="G722" i="29"/>
  <c r="F722" i="29" s="1"/>
  <c r="G726" i="29"/>
  <c r="F726" i="29" s="1"/>
  <c r="E726" i="29"/>
  <c r="G730" i="29"/>
  <c r="F730" i="29" s="1"/>
  <c r="E730" i="29"/>
  <c r="G734" i="29"/>
  <c r="F734" i="29" s="1"/>
  <c r="E734" i="29"/>
  <c r="E738" i="29"/>
  <c r="G738" i="29"/>
  <c r="F738" i="29" s="1"/>
  <c r="G742" i="29"/>
  <c r="F742" i="29" s="1"/>
  <c r="E742" i="29"/>
  <c r="E746" i="29"/>
  <c r="G746" i="29"/>
  <c r="F746" i="29" s="1"/>
  <c r="G750" i="29"/>
  <c r="F750" i="29" s="1"/>
  <c r="E750" i="29"/>
  <c r="E754" i="29"/>
  <c r="G754" i="29"/>
  <c r="F754" i="29" s="1"/>
  <c r="G758" i="29"/>
  <c r="F758" i="29" s="1"/>
  <c r="E758" i="29"/>
  <c r="G762" i="29"/>
  <c r="F762" i="29" s="1"/>
  <c r="E762" i="29"/>
  <c r="G766" i="29"/>
  <c r="F766" i="29" s="1"/>
  <c r="E766" i="29"/>
  <c r="E770" i="29"/>
  <c r="G770" i="29"/>
  <c r="F770" i="29" s="1"/>
  <c r="G774" i="29"/>
  <c r="F774" i="29" s="1"/>
  <c r="E774" i="29"/>
  <c r="E778" i="29"/>
  <c r="G778" i="29"/>
  <c r="F778" i="29" s="1"/>
  <c r="G782" i="29"/>
  <c r="F782" i="29" s="1"/>
  <c r="E782" i="29"/>
  <c r="E786" i="29"/>
  <c r="G786" i="29"/>
  <c r="F786" i="29" s="1"/>
  <c r="G790" i="29"/>
  <c r="F790" i="29" s="1"/>
  <c r="E790" i="29"/>
  <c r="G794" i="29"/>
  <c r="F794" i="29" s="1"/>
  <c r="E794" i="29"/>
  <c r="G798" i="29"/>
  <c r="F798" i="29" s="1"/>
  <c r="E798" i="29"/>
  <c r="E802" i="29"/>
  <c r="G802" i="29"/>
  <c r="F802" i="29" s="1"/>
  <c r="G806" i="29"/>
  <c r="F806" i="29" s="1"/>
  <c r="E806" i="29"/>
  <c r="E810" i="29"/>
  <c r="G810" i="29"/>
  <c r="F810" i="29" s="1"/>
  <c r="G814" i="29"/>
  <c r="F814" i="29" s="1"/>
  <c r="E814" i="29"/>
  <c r="E818" i="29"/>
  <c r="G818" i="29"/>
  <c r="F818" i="29" s="1"/>
  <c r="G822" i="29"/>
  <c r="F822" i="29" s="1"/>
  <c r="E822" i="29"/>
  <c r="G826" i="29"/>
  <c r="F826" i="29" s="1"/>
  <c r="E826" i="29"/>
  <c r="G830" i="29"/>
  <c r="F830" i="29" s="1"/>
  <c r="E830" i="29"/>
  <c r="E834" i="29"/>
  <c r="G834" i="29"/>
  <c r="F834" i="29" s="1"/>
  <c r="G838" i="29"/>
  <c r="F838" i="29" s="1"/>
  <c r="E838" i="29"/>
  <c r="E844" i="29"/>
  <c r="G844" i="29"/>
  <c r="F844" i="29" s="1"/>
  <c r="G848" i="29"/>
  <c r="F848" i="29" s="1"/>
  <c r="E848" i="29"/>
  <c r="G852" i="29"/>
  <c r="F852" i="29" s="1"/>
  <c r="E852" i="29"/>
  <c r="G856" i="29"/>
  <c r="F856" i="29" s="1"/>
  <c r="E856" i="29"/>
  <c r="E860" i="29"/>
  <c r="G860" i="29"/>
  <c r="F860" i="29" s="1"/>
  <c r="G864" i="29"/>
  <c r="F864" i="29" s="1"/>
  <c r="E864" i="29"/>
  <c r="G868" i="29"/>
  <c r="F868" i="29" s="1"/>
  <c r="E868" i="29"/>
  <c r="G872" i="29"/>
  <c r="F872" i="29" s="1"/>
  <c r="E872" i="29"/>
  <c r="G876" i="29"/>
  <c r="F876" i="29" s="1"/>
  <c r="E876" i="29"/>
  <c r="G880" i="29"/>
  <c r="F880" i="29" s="1"/>
  <c r="E880" i="29"/>
  <c r="G884" i="29"/>
  <c r="F884" i="29" s="1"/>
  <c r="E884" i="29"/>
  <c r="G888" i="29"/>
  <c r="F888" i="29" s="1"/>
  <c r="E888" i="29"/>
  <c r="G892" i="29"/>
  <c r="F892" i="29" s="1"/>
  <c r="E892" i="29"/>
  <c r="G896" i="29"/>
  <c r="F896" i="29" s="1"/>
  <c r="E896" i="29"/>
  <c r="G900" i="29"/>
  <c r="F900" i="29" s="1"/>
  <c r="E900" i="29"/>
  <c r="G904" i="29"/>
  <c r="F904" i="29" s="1"/>
  <c r="E904" i="29"/>
  <c r="G908" i="29"/>
  <c r="F908" i="29" s="1"/>
  <c r="E908" i="29"/>
  <c r="G912" i="29"/>
  <c r="F912" i="29" s="1"/>
  <c r="E912" i="29"/>
  <c r="G916" i="29"/>
  <c r="F916" i="29" s="1"/>
  <c r="E916" i="29"/>
  <c r="G920" i="29"/>
  <c r="F920" i="29" s="1"/>
  <c r="E920" i="29"/>
  <c r="G924" i="29"/>
  <c r="F924" i="29" s="1"/>
  <c r="E924" i="29"/>
  <c r="G928" i="29"/>
  <c r="F928" i="29" s="1"/>
  <c r="E928" i="29"/>
  <c r="G932" i="29"/>
  <c r="F932" i="29" s="1"/>
  <c r="E932" i="29"/>
  <c r="G936" i="29"/>
  <c r="F936" i="29" s="1"/>
  <c r="E936" i="29"/>
  <c r="G940" i="29"/>
  <c r="F940" i="29" s="1"/>
  <c r="E940" i="29"/>
  <c r="G944" i="29"/>
  <c r="F944" i="29" s="1"/>
  <c r="E944" i="29"/>
  <c r="G948" i="29"/>
  <c r="F948" i="29" s="1"/>
  <c r="E948" i="29"/>
  <c r="G952" i="29"/>
  <c r="F952" i="29" s="1"/>
  <c r="E952" i="29"/>
  <c r="G956" i="29"/>
  <c r="F956" i="29" s="1"/>
  <c r="E956" i="29"/>
  <c r="G960" i="29"/>
  <c r="F960" i="29" s="1"/>
  <c r="E960" i="29"/>
  <c r="G964" i="29"/>
  <c r="F964" i="29" s="1"/>
  <c r="E964" i="29"/>
  <c r="G968" i="29"/>
  <c r="F968" i="29" s="1"/>
  <c r="E968" i="29"/>
  <c r="G972" i="29"/>
  <c r="F972" i="29" s="1"/>
  <c r="E972" i="29"/>
  <c r="G976" i="29"/>
  <c r="F976" i="29" s="1"/>
  <c r="E976" i="29"/>
  <c r="G980" i="29"/>
  <c r="F980" i="29" s="1"/>
  <c r="E980" i="29"/>
  <c r="G984" i="29"/>
  <c r="F984" i="29" s="1"/>
  <c r="E984" i="29"/>
  <c r="G988" i="29"/>
  <c r="F988" i="29" s="1"/>
  <c r="E988" i="29"/>
  <c r="G992" i="29"/>
  <c r="F992" i="29" s="1"/>
  <c r="E992" i="29"/>
  <c r="G996" i="29"/>
  <c r="F996" i="29" s="1"/>
  <c r="E996" i="29"/>
  <c r="G1000" i="29"/>
  <c r="F1000" i="29" s="1"/>
  <c r="E1000" i="29"/>
  <c r="G1004" i="29"/>
  <c r="F1004" i="29" s="1"/>
  <c r="E1004" i="29"/>
  <c r="G1008" i="29"/>
  <c r="F1008" i="29" s="1"/>
  <c r="E1008" i="29"/>
  <c r="G1012" i="29"/>
  <c r="F1012" i="29" s="1"/>
  <c r="E1012" i="29"/>
  <c r="G1016" i="29"/>
  <c r="F1016" i="29" s="1"/>
  <c r="E1016" i="29"/>
  <c r="G1020" i="29"/>
  <c r="F1020" i="29" s="1"/>
  <c r="E1020" i="29"/>
  <c r="G1024" i="29"/>
  <c r="F1024" i="29" s="1"/>
  <c r="E1024" i="29"/>
  <c r="G1028" i="29"/>
  <c r="F1028" i="29" s="1"/>
  <c r="E1028" i="29"/>
  <c r="G1032" i="29"/>
  <c r="F1032" i="29" s="1"/>
  <c r="E1032" i="29"/>
  <c r="G1036" i="29"/>
  <c r="F1036" i="29" s="1"/>
  <c r="E1036" i="29"/>
  <c r="G1040" i="29"/>
  <c r="F1040" i="29" s="1"/>
  <c r="E1040" i="29"/>
  <c r="G1044" i="29"/>
  <c r="F1044" i="29" s="1"/>
  <c r="E1044" i="29"/>
  <c r="G1048" i="29"/>
  <c r="F1048" i="29" s="1"/>
  <c r="E1048" i="29"/>
  <c r="G1052" i="29"/>
  <c r="F1052" i="29" s="1"/>
  <c r="E1052" i="29"/>
  <c r="G1056" i="29"/>
  <c r="F1056" i="29" s="1"/>
  <c r="E1056" i="29"/>
  <c r="G1060" i="29"/>
  <c r="F1060" i="29" s="1"/>
  <c r="E1060" i="29"/>
  <c r="G1064" i="29"/>
  <c r="F1064" i="29" s="1"/>
  <c r="E1064" i="29"/>
  <c r="G1068" i="29"/>
  <c r="F1068" i="29" s="1"/>
  <c r="E1068" i="29"/>
  <c r="G1072" i="29"/>
  <c r="F1072" i="29" s="1"/>
  <c r="E1072" i="29"/>
  <c r="G1076" i="29"/>
  <c r="F1076" i="29" s="1"/>
  <c r="E1076" i="29"/>
  <c r="G1080" i="29"/>
  <c r="F1080" i="29" s="1"/>
  <c r="E1080" i="29"/>
  <c r="G1084" i="29"/>
  <c r="F1084" i="29" s="1"/>
  <c r="E1084" i="29"/>
  <c r="G1088" i="29"/>
  <c r="F1088" i="29" s="1"/>
  <c r="E1088" i="29"/>
  <c r="G1092" i="29"/>
  <c r="F1092" i="29" s="1"/>
  <c r="E1092" i="29"/>
  <c r="G1096" i="29"/>
  <c r="F1096" i="29" s="1"/>
  <c r="E1096" i="29"/>
  <c r="G1100" i="29"/>
  <c r="F1100" i="29" s="1"/>
  <c r="E1100" i="29"/>
  <c r="G1104" i="29"/>
  <c r="F1104" i="29" s="1"/>
  <c r="E1104" i="29"/>
  <c r="G1108" i="29"/>
  <c r="F1108" i="29" s="1"/>
  <c r="E1108" i="29"/>
  <c r="G1112" i="29"/>
  <c r="F1112" i="29" s="1"/>
  <c r="E1112" i="29"/>
  <c r="G1116" i="29"/>
  <c r="F1116" i="29" s="1"/>
  <c r="E1116" i="29"/>
  <c r="G1120" i="29"/>
  <c r="F1120" i="29" s="1"/>
  <c r="E1120" i="29"/>
  <c r="G1124" i="29"/>
  <c r="F1124" i="29" s="1"/>
  <c r="E1124" i="29"/>
  <c r="G1128" i="29"/>
  <c r="F1128" i="29" s="1"/>
  <c r="E1128" i="29"/>
  <c r="G1132" i="29"/>
  <c r="F1132" i="29" s="1"/>
  <c r="E1132" i="29"/>
  <c r="G1136" i="29"/>
  <c r="F1136" i="29" s="1"/>
  <c r="E1136" i="29"/>
  <c r="G1140" i="29"/>
  <c r="F1140" i="29" s="1"/>
  <c r="E1140" i="29"/>
  <c r="G1144" i="29"/>
  <c r="F1144" i="29" s="1"/>
  <c r="E1144" i="29"/>
  <c r="G1148" i="29"/>
  <c r="F1148" i="29" s="1"/>
  <c r="E1148" i="29"/>
  <c r="G1152" i="29"/>
  <c r="F1152" i="29" s="1"/>
  <c r="E1152" i="29"/>
  <c r="G1156" i="29"/>
  <c r="F1156" i="29" s="1"/>
  <c r="E1156" i="29"/>
  <c r="G1160" i="29"/>
  <c r="F1160" i="29" s="1"/>
  <c r="E1160" i="29"/>
  <c r="G1164" i="29"/>
  <c r="F1164" i="29" s="1"/>
  <c r="E1164" i="29"/>
  <c r="G1168" i="29"/>
  <c r="F1168" i="29" s="1"/>
  <c r="E1168" i="29"/>
  <c r="G1172" i="29"/>
  <c r="F1172" i="29" s="1"/>
  <c r="E1172" i="29"/>
  <c r="G1176" i="29"/>
  <c r="F1176" i="29" s="1"/>
  <c r="E1176" i="29"/>
  <c r="G1180" i="29"/>
  <c r="F1180" i="29" s="1"/>
  <c r="E1180" i="29"/>
  <c r="G1184" i="29"/>
  <c r="F1184" i="29" s="1"/>
  <c r="E1184" i="29"/>
  <c r="G1188" i="29"/>
  <c r="F1188" i="29" s="1"/>
  <c r="E1188" i="29"/>
  <c r="G1192" i="29"/>
  <c r="F1192" i="29" s="1"/>
  <c r="E1192" i="29"/>
  <c r="G1196" i="29"/>
  <c r="F1196" i="29" s="1"/>
  <c r="E1196" i="29"/>
  <c r="G1200" i="29"/>
  <c r="F1200" i="29" s="1"/>
  <c r="E1200" i="29"/>
  <c r="G1204" i="29"/>
  <c r="F1204" i="29" s="1"/>
  <c r="E1204" i="29"/>
  <c r="G1208" i="29"/>
  <c r="F1208" i="29" s="1"/>
  <c r="E1208" i="29"/>
  <c r="G1212" i="29"/>
  <c r="F1212" i="29" s="1"/>
  <c r="E1212" i="29"/>
  <c r="G1216" i="29"/>
  <c r="F1216" i="29" s="1"/>
  <c r="E1216" i="29"/>
  <c r="G1220" i="29"/>
  <c r="F1220" i="29" s="1"/>
  <c r="E1220" i="29"/>
  <c r="G1224" i="29"/>
  <c r="F1224" i="29" s="1"/>
  <c r="E1224" i="29"/>
  <c r="G1228" i="29"/>
  <c r="F1228" i="29" s="1"/>
  <c r="E1228" i="29"/>
  <c r="G1232" i="29"/>
  <c r="F1232" i="29" s="1"/>
  <c r="E1232" i="29"/>
  <c r="G1236" i="29"/>
  <c r="F1236" i="29" s="1"/>
  <c r="E1236" i="29"/>
  <c r="G1240" i="29"/>
  <c r="F1240" i="29" s="1"/>
  <c r="E1240" i="29"/>
  <c r="G1244" i="29"/>
  <c r="F1244" i="29" s="1"/>
  <c r="E1244" i="29"/>
  <c r="G1248" i="29"/>
  <c r="F1248" i="29" s="1"/>
  <c r="E1248" i="29"/>
  <c r="G1252" i="29"/>
  <c r="F1252" i="29" s="1"/>
  <c r="E1252" i="29"/>
  <c r="G1256" i="29"/>
  <c r="F1256" i="29" s="1"/>
  <c r="E1256" i="29"/>
  <c r="G1260" i="29"/>
  <c r="F1260" i="29" s="1"/>
  <c r="E1260" i="29"/>
  <c r="G1264" i="29"/>
  <c r="F1264" i="29" s="1"/>
  <c r="E1264" i="29"/>
  <c r="G1268" i="29"/>
  <c r="F1268" i="29" s="1"/>
  <c r="E1268" i="29"/>
  <c r="G1272" i="29"/>
  <c r="F1272" i="29" s="1"/>
  <c r="E1272" i="29"/>
  <c r="G1276" i="29"/>
  <c r="F1276" i="29" s="1"/>
  <c r="E1276" i="29"/>
  <c r="G1280" i="29"/>
  <c r="F1280" i="29" s="1"/>
  <c r="E1280" i="29"/>
  <c r="G1284" i="29"/>
  <c r="F1284" i="29" s="1"/>
  <c r="E1284" i="29"/>
  <c r="G1288" i="29"/>
  <c r="F1288" i="29" s="1"/>
  <c r="E1288" i="29"/>
  <c r="G1292" i="29"/>
  <c r="F1292" i="29" s="1"/>
  <c r="E1292" i="29"/>
  <c r="G1296" i="29"/>
  <c r="F1296" i="29" s="1"/>
  <c r="E1296" i="29"/>
  <c r="G1300" i="29"/>
  <c r="F1300" i="29" s="1"/>
  <c r="E1300" i="29"/>
  <c r="G1304" i="29"/>
  <c r="F1304" i="29" s="1"/>
  <c r="E1304" i="29"/>
  <c r="G1308" i="29"/>
  <c r="F1308" i="29" s="1"/>
  <c r="E1308" i="29"/>
  <c r="G1312" i="29"/>
  <c r="F1312" i="29" s="1"/>
  <c r="E1312" i="29"/>
  <c r="G1316" i="29"/>
  <c r="F1316" i="29" s="1"/>
  <c r="E1316" i="29"/>
  <c r="G1320" i="29"/>
  <c r="F1320" i="29" s="1"/>
  <c r="E1320" i="29"/>
  <c r="G1324" i="29"/>
  <c r="F1324" i="29" s="1"/>
  <c r="E1324" i="29"/>
  <c r="G1328" i="29"/>
  <c r="F1328" i="29" s="1"/>
  <c r="E1328" i="29"/>
  <c r="G1332" i="29"/>
  <c r="F1332" i="29" s="1"/>
  <c r="E1332" i="29"/>
  <c r="G1336" i="29"/>
  <c r="F1336" i="29" s="1"/>
  <c r="E1336" i="29"/>
  <c r="G1340" i="29"/>
  <c r="F1340" i="29" s="1"/>
  <c r="E1340" i="29"/>
  <c r="G1344" i="29"/>
  <c r="F1344" i="29" s="1"/>
  <c r="E1344" i="29"/>
  <c r="G1348" i="29"/>
  <c r="F1348" i="29" s="1"/>
  <c r="E1348" i="29"/>
  <c r="G1352" i="29"/>
  <c r="F1352" i="29" s="1"/>
  <c r="E1352" i="29"/>
  <c r="G1356" i="29"/>
  <c r="F1356" i="29" s="1"/>
  <c r="E1356" i="29"/>
  <c r="G1360" i="29"/>
  <c r="F1360" i="29" s="1"/>
  <c r="E1360" i="29"/>
  <c r="G1364" i="29"/>
  <c r="F1364" i="29" s="1"/>
  <c r="E1364" i="29"/>
  <c r="G1368" i="29"/>
  <c r="F1368" i="29" s="1"/>
  <c r="E1368" i="29"/>
  <c r="G1372" i="29"/>
  <c r="F1372" i="29" s="1"/>
  <c r="E1372" i="29"/>
  <c r="G1376" i="29"/>
  <c r="F1376" i="29" s="1"/>
  <c r="E1376" i="29"/>
  <c r="G1380" i="29"/>
  <c r="F1380" i="29" s="1"/>
  <c r="E1380" i="29"/>
  <c r="G1384" i="29"/>
  <c r="F1384" i="29" s="1"/>
  <c r="E1384" i="29"/>
  <c r="G1388" i="29"/>
  <c r="F1388" i="29" s="1"/>
  <c r="E1388" i="29"/>
  <c r="E1392" i="29"/>
  <c r="G1392" i="29"/>
  <c r="F1392" i="29" s="1"/>
  <c r="G1396" i="29"/>
  <c r="F1396" i="29" s="1"/>
  <c r="E1396" i="29"/>
  <c r="G1400" i="29"/>
  <c r="F1400" i="29" s="1"/>
  <c r="E1400" i="29"/>
  <c r="G1404" i="29"/>
  <c r="F1404" i="29" s="1"/>
  <c r="E1404" i="29"/>
  <c r="G1408" i="29"/>
  <c r="F1408" i="29" s="1"/>
  <c r="E1408" i="29"/>
  <c r="G1412" i="29"/>
  <c r="F1412" i="29" s="1"/>
  <c r="E1412" i="29"/>
  <c r="G1416" i="29"/>
  <c r="F1416" i="29" s="1"/>
  <c r="E1416" i="29"/>
  <c r="G1420" i="29"/>
  <c r="F1420" i="29" s="1"/>
  <c r="E1420" i="29"/>
  <c r="G1424" i="29"/>
  <c r="F1424" i="29" s="1"/>
  <c r="E1424" i="29"/>
  <c r="G1428" i="29"/>
  <c r="F1428" i="29" s="1"/>
  <c r="E1428" i="29"/>
  <c r="G1432" i="29"/>
  <c r="F1432" i="29" s="1"/>
  <c r="E1432" i="29"/>
  <c r="G1436" i="29"/>
  <c r="F1436" i="29" s="1"/>
  <c r="E1436" i="29"/>
  <c r="G1440" i="29"/>
  <c r="F1440" i="29" s="1"/>
  <c r="E1440" i="29"/>
  <c r="G1444" i="29"/>
  <c r="F1444" i="29" s="1"/>
  <c r="E1444" i="29"/>
  <c r="G1448" i="29"/>
  <c r="F1448" i="29" s="1"/>
  <c r="E1448" i="29"/>
  <c r="G1452" i="29"/>
  <c r="F1452" i="29" s="1"/>
  <c r="E1452" i="29"/>
  <c r="G1456" i="29"/>
  <c r="F1456" i="29" s="1"/>
  <c r="E1456" i="29"/>
  <c r="G1460" i="29"/>
  <c r="F1460" i="29" s="1"/>
  <c r="E1460" i="29"/>
  <c r="G1464" i="29"/>
  <c r="F1464" i="29" s="1"/>
  <c r="E1464" i="29"/>
  <c r="G1468" i="29"/>
  <c r="F1468" i="29" s="1"/>
  <c r="E1468" i="29"/>
  <c r="G1472" i="29"/>
  <c r="F1472" i="29" s="1"/>
  <c r="E1472" i="29"/>
  <c r="G1476" i="29"/>
  <c r="F1476" i="29" s="1"/>
  <c r="E1476" i="29"/>
  <c r="G1480" i="29"/>
  <c r="F1480" i="29" s="1"/>
  <c r="E1480" i="29"/>
  <c r="G1484" i="29"/>
  <c r="F1484" i="29" s="1"/>
  <c r="E1484" i="29"/>
  <c r="G1488" i="29"/>
  <c r="F1488" i="29" s="1"/>
  <c r="E1488" i="29"/>
  <c r="G1492" i="29"/>
  <c r="F1492" i="29" s="1"/>
  <c r="E1492" i="29"/>
  <c r="G1496" i="29"/>
  <c r="F1496" i="29" s="1"/>
  <c r="E1496" i="29"/>
  <c r="G1500" i="29"/>
  <c r="F1500" i="29" s="1"/>
  <c r="E1500" i="29"/>
  <c r="G100" i="29"/>
  <c r="F100" i="29" s="1"/>
  <c r="G116" i="29"/>
  <c r="F116" i="29" s="1"/>
  <c r="G168" i="29"/>
  <c r="F168" i="29" s="1"/>
  <c r="G104" i="29"/>
  <c r="F104" i="29" s="1"/>
  <c r="G120" i="29"/>
  <c r="F120" i="29" s="1"/>
  <c r="G176" i="29"/>
  <c r="F176" i="29" s="1"/>
  <c r="E208" i="29"/>
  <c r="G304" i="29"/>
  <c r="F304" i="29" s="1"/>
  <c r="E340" i="29"/>
  <c r="G603" i="29"/>
  <c r="F603" i="29" s="1"/>
  <c r="E603" i="29"/>
  <c r="G607" i="29"/>
  <c r="F607" i="29" s="1"/>
  <c r="E607" i="29"/>
  <c r="G611" i="29"/>
  <c r="F611" i="29" s="1"/>
  <c r="E611" i="29"/>
  <c r="G615" i="29"/>
  <c r="F615" i="29" s="1"/>
  <c r="E615" i="29"/>
  <c r="G619" i="29"/>
  <c r="F619" i="29" s="1"/>
  <c r="E619" i="29"/>
  <c r="G623" i="29"/>
  <c r="F623" i="29" s="1"/>
  <c r="E623" i="29"/>
  <c r="G627" i="29"/>
  <c r="F627" i="29" s="1"/>
  <c r="E627" i="29"/>
  <c r="G631" i="29"/>
  <c r="F631" i="29" s="1"/>
  <c r="E631" i="29"/>
  <c r="G635" i="29"/>
  <c r="F635" i="29" s="1"/>
  <c r="E635" i="29"/>
  <c r="G639" i="29"/>
  <c r="F639" i="29" s="1"/>
  <c r="E639" i="29"/>
  <c r="G643" i="29"/>
  <c r="F643" i="29" s="1"/>
  <c r="E643" i="29"/>
  <c r="G647" i="29"/>
  <c r="F647" i="29" s="1"/>
  <c r="E647" i="29"/>
  <c r="E651" i="29"/>
  <c r="G651" i="29"/>
  <c r="F651" i="29" s="1"/>
  <c r="G655" i="29"/>
  <c r="F655" i="29" s="1"/>
  <c r="E655" i="29"/>
  <c r="G659" i="29"/>
  <c r="F659" i="29" s="1"/>
  <c r="E659" i="29"/>
  <c r="G663" i="29"/>
  <c r="F663" i="29" s="1"/>
  <c r="E663" i="29"/>
  <c r="E667" i="29"/>
  <c r="G667" i="29"/>
  <c r="F667" i="29" s="1"/>
  <c r="G671" i="29"/>
  <c r="F671" i="29" s="1"/>
  <c r="E671" i="29"/>
  <c r="G675" i="29"/>
  <c r="F675" i="29" s="1"/>
  <c r="E675" i="29"/>
  <c r="G679" i="29"/>
  <c r="F679" i="29" s="1"/>
  <c r="E679" i="29"/>
  <c r="E683" i="29"/>
  <c r="G683" i="29"/>
  <c r="F683" i="29" s="1"/>
  <c r="G687" i="29"/>
  <c r="F687" i="29" s="1"/>
  <c r="E687" i="29"/>
  <c r="G691" i="29"/>
  <c r="F691" i="29" s="1"/>
  <c r="E691" i="29"/>
  <c r="G695" i="29"/>
  <c r="F695" i="29" s="1"/>
  <c r="E695" i="29"/>
  <c r="E699" i="29"/>
  <c r="G699" i="29"/>
  <c r="F699" i="29" s="1"/>
  <c r="G703" i="29"/>
  <c r="F703" i="29" s="1"/>
  <c r="E703" i="29"/>
  <c r="G707" i="29"/>
  <c r="F707" i="29" s="1"/>
  <c r="E707" i="29"/>
  <c r="G711" i="29"/>
  <c r="F711" i="29" s="1"/>
  <c r="E711" i="29"/>
  <c r="E715" i="29"/>
  <c r="G715" i="29"/>
  <c r="F715" i="29" s="1"/>
  <c r="G719" i="29"/>
  <c r="F719" i="29" s="1"/>
  <c r="E719" i="29"/>
  <c r="G723" i="29"/>
  <c r="F723" i="29" s="1"/>
  <c r="E723" i="29"/>
  <c r="G727" i="29"/>
  <c r="F727" i="29" s="1"/>
  <c r="E727" i="29"/>
  <c r="E731" i="29"/>
  <c r="G731" i="29"/>
  <c r="F731" i="29" s="1"/>
  <c r="G735" i="29"/>
  <c r="F735" i="29" s="1"/>
  <c r="E735" i="29"/>
  <c r="G739" i="29"/>
  <c r="F739" i="29" s="1"/>
  <c r="E739" i="29"/>
  <c r="G743" i="29"/>
  <c r="F743" i="29" s="1"/>
  <c r="E743" i="29"/>
  <c r="E747" i="29"/>
  <c r="G747" i="29"/>
  <c r="F747" i="29" s="1"/>
  <c r="G751" i="29"/>
  <c r="F751" i="29" s="1"/>
  <c r="E751" i="29"/>
  <c r="G755" i="29"/>
  <c r="F755" i="29" s="1"/>
  <c r="E755" i="29"/>
  <c r="G759" i="29"/>
  <c r="F759" i="29" s="1"/>
  <c r="E759" i="29"/>
  <c r="E763" i="29"/>
  <c r="G763" i="29"/>
  <c r="F763" i="29" s="1"/>
  <c r="G767" i="29"/>
  <c r="F767" i="29" s="1"/>
  <c r="E767" i="29"/>
  <c r="G771" i="29"/>
  <c r="F771" i="29" s="1"/>
  <c r="E771" i="29"/>
  <c r="G775" i="29"/>
  <c r="F775" i="29" s="1"/>
  <c r="E775" i="29"/>
  <c r="E779" i="29"/>
  <c r="G779" i="29"/>
  <c r="F779" i="29" s="1"/>
  <c r="G783" i="29"/>
  <c r="F783" i="29" s="1"/>
  <c r="E783" i="29"/>
  <c r="G787" i="29"/>
  <c r="F787" i="29" s="1"/>
  <c r="E787" i="29"/>
  <c r="G791" i="29"/>
  <c r="F791" i="29" s="1"/>
  <c r="E791" i="29"/>
  <c r="E795" i="29"/>
  <c r="G795" i="29"/>
  <c r="F795" i="29" s="1"/>
  <c r="G799" i="29"/>
  <c r="F799" i="29" s="1"/>
  <c r="E799" i="29"/>
  <c r="G803" i="29"/>
  <c r="F803" i="29" s="1"/>
  <c r="E803" i="29"/>
  <c r="G807" i="29"/>
  <c r="F807" i="29" s="1"/>
  <c r="E807" i="29"/>
  <c r="E811" i="29"/>
  <c r="G811" i="29"/>
  <c r="F811" i="29" s="1"/>
  <c r="G815" i="29"/>
  <c r="F815" i="29" s="1"/>
  <c r="E815" i="29"/>
  <c r="G819" i="29"/>
  <c r="F819" i="29" s="1"/>
  <c r="E819" i="29"/>
  <c r="G823" i="29"/>
  <c r="F823" i="29" s="1"/>
  <c r="E823" i="29"/>
  <c r="E827" i="29"/>
  <c r="G827" i="29"/>
  <c r="F827" i="29" s="1"/>
  <c r="G831" i="29"/>
  <c r="F831" i="29" s="1"/>
  <c r="E831" i="29"/>
  <c r="G835" i="29"/>
  <c r="F835" i="29" s="1"/>
  <c r="E835" i="29"/>
  <c r="G839" i="29"/>
  <c r="F839" i="29" s="1"/>
  <c r="E839" i="29"/>
  <c r="G845" i="29"/>
  <c r="F845" i="29" s="1"/>
  <c r="E845" i="29"/>
  <c r="G849" i="29"/>
  <c r="F849" i="29" s="1"/>
  <c r="E849" i="29"/>
  <c r="G853" i="29"/>
  <c r="F853" i="29" s="1"/>
  <c r="E853" i="29"/>
  <c r="G857" i="29"/>
  <c r="F857" i="29" s="1"/>
  <c r="E857" i="29"/>
  <c r="G861" i="29"/>
  <c r="F861" i="29" s="1"/>
  <c r="E861" i="29"/>
  <c r="G865" i="29"/>
  <c r="F865" i="29" s="1"/>
  <c r="E865" i="29"/>
  <c r="G869" i="29"/>
  <c r="F869" i="29" s="1"/>
  <c r="E869" i="29"/>
  <c r="G873" i="29"/>
  <c r="F873" i="29" s="1"/>
  <c r="E873" i="29"/>
  <c r="G877" i="29"/>
  <c r="F877" i="29" s="1"/>
  <c r="E877" i="29"/>
  <c r="G881" i="29"/>
  <c r="F881" i="29" s="1"/>
  <c r="E881" i="29"/>
  <c r="G885" i="29"/>
  <c r="F885" i="29" s="1"/>
  <c r="E885" i="29"/>
  <c r="G889" i="29"/>
  <c r="F889" i="29" s="1"/>
  <c r="E889" i="29"/>
  <c r="G893" i="29"/>
  <c r="F893" i="29" s="1"/>
  <c r="E893" i="29"/>
  <c r="G897" i="29"/>
  <c r="F897" i="29" s="1"/>
  <c r="E897" i="29"/>
  <c r="G901" i="29"/>
  <c r="F901" i="29" s="1"/>
  <c r="E901" i="29"/>
  <c r="G905" i="29"/>
  <c r="F905" i="29" s="1"/>
  <c r="E905" i="29"/>
  <c r="G909" i="29"/>
  <c r="F909" i="29" s="1"/>
  <c r="E909" i="29"/>
  <c r="G913" i="29"/>
  <c r="F913" i="29" s="1"/>
  <c r="E913" i="29"/>
  <c r="G917" i="29"/>
  <c r="F917" i="29" s="1"/>
  <c r="E917" i="29"/>
  <c r="G921" i="29"/>
  <c r="F921" i="29" s="1"/>
  <c r="E921" i="29"/>
  <c r="G925" i="29"/>
  <c r="F925" i="29" s="1"/>
  <c r="E925" i="29"/>
  <c r="G929" i="29"/>
  <c r="F929" i="29" s="1"/>
  <c r="E929" i="29"/>
  <c r="G933" i="29"/>
  <c r="F933" i="29" s="1"/>
  <c r="E933" i="29"/>
  <c r="G937" i="29"/>
  <c r="F937" i="29" s="1"/>
  <c r="E937" i="29"/>
  <c r="G941" i="29"/>
  <c r="F941" i="29" s="1"/>
  <c r="E941" i="29"/>
  <c r="G945" i="29"/>
  <c r="F945" i="29" s="1"/>
  <c r="E945" i="29"/>
  <c r="G949" i="29"/>
  <c r="F949" i="29" s="1"/>
  <c r="E949" i="29"/>
  <c r="G953" i="29"/>
  <c r="F953" i="29" s="1"/>
  <c r="E953" i="29"/>
  <c r="G957" i="29"/>
  <c r="F957" i="29" s="1"/>
  <c r="E957" i="29"/>
  <c r="G961" i="29"/>
  <c r="F961" i="29" s="1"/>
  <c r="E961" i="29"/>
  <c r="G965" i="29"/>
  <c r="F965" i="29" s="1"/>
  <c r="E965" i="29"/>
  <c r="G969" i="29"/>
  <c r="F969" i="29" s="1"/>
  <c r="E969" i="29"/>
  <c r="G973" i="29"/>
  <c r="F973" i="29" s="1"/>
  <c r="E973" i="29"/>
  <c r="G977" i="29"/>
  <c r="F977" i="29" s="1"/>
  <c r="E977" i="29"/>
  <c r="G981" i="29"/>
  <c r="F981" i="29" s="1"/>
  <c r="E981" i="29"/>
  <c r="G985" i="29"/>
  <c r="F985" i="29" s="1"/>
  <c r="E985" i="29"/>
  <c r="G989" i="29"/>
  <c r="F989" i="29" s="1"/>
  <c r="E989" i="29"/>
  <c r="G993" i="29"/>
  <c r="F993" i="29" s="1"/>
  <c r="E993" i="29"/>
  <c r="G997" i="29"/>
  <c r="F997" i="29" s="1"/>
  <c r="E997" i="29"/>
  <c r="G1001" i="29"/>
  <c r="F1001" i="29" s="1"/>
  <c r="E1001" i="29"/>
  <c r="G1005" i="29"/>
  <c r="F1005" i="29" s="1"/>
  <c r="E1005" i="29"/>
  <c r="G1009" i="29"/>
  <c r="F1009" i="29" s="1"/>
  <c r="E1009" i="29"/>
  <c r="G1013" i="29"/>
  <c r="F1013" i="29" s="1"/>
  <c r="E1013" i="29"/>
  <c r="G1017" i="29"/>
  <c r="F1017" i="29" s="1"/>
  <c r="E1017" i="29"/>
  <c r="G1021" i="29"/>
  <c r="F1021" i="29" s="1"/>
  <c r="E1021" i="29"/>
  <c r="G1025" i="29"/>
  <c r="F1025" i="29" s="1"/>
  <c r="E1025" i="29"/>
  <c r="G1029" i="29"/>
  <c r="F1029" i="29" s="1"/>
  <c r="E1029" i="29"/>
  <c r="G1033" i="29"/>
  <c r="F1033" i="29" s="1"/>
  <c r="E1033" i="29"/>
  <c r="G1037" i="29"/>
  <c r="F1037" i="29" s="1"/>
  <c r="E1037" i="29"/>
  <c r="G1041" i="29"/>
  <c r="F1041" i="29" s="1"/>
  <c r="E1041" i="29"/>
  <c r="G1045" i="29"/>
  <c r="F1045" i="29" s="1"/>
  <c r="E1045" i="29"/>
  <c r="G1049" i="29"/>
  <c r="F1049" i="29" s="1"/>
  <c r="E1049" i="29"/>
  <c r="G1053" i="29"/>
  <c r="F1053" i="29" s="1"/>
  <c r="E1053" i="29"/>
  <c r="G1057" i="29"/>
  <c r="F1057" i="29" s="1"/>
  <c r="E1057" i="29"/>
  <c r="G1061" i="29"/>
  <c r="F1061" i="29" s="1"/>
  <c r="E1061" i="29"/>
  <c r="G1065" i="29"/>
  <c r="F1065" i="29" s="1"/>
  <c r="E1065" i="29"/>
  <c r="G1069" i="29"/>
  <c r="F1069" i="29" s="1"/>
  <c r="E1069" i="29"/>
  <c r="G1073" i="29"/>
  <c r="F1073" i="29" s="1"/>
  <c r="E1073" i="29"/>
  <c r="G1077" i="29"/>
  <c r="F1077" i="29" s="1"/>
  <c r="E1077" i="29"/>
  <c r="E1081" i="29"/>
  <c r="G1081" i="29"/>
  <c r="F1081" i="29" s="1"/>
  <c r="G1085" i="29"/>
  <c r="F1085" i="29" s="1"/>
  <c r="E1085" i="29"/>
  <c r="G1089" i="29"/>
  <c r="F1089" i="29" s="1"/>
  <c r="E1089" i="29"/>
  <c r="G1093" i="29"/>
  <c r="F1093" i="29" s="1"/>
  <c r="E1093" i="29"/>
  <c r="G1097" i="29"/>
  <c r="F1097" i="29" s="1"/>
  <c r="E1097" i="29"/>
  <c r="G1101" i="29"/>
  <c r="F1101" i="29" s="1"/>
  <c r="E1101" i="29"/>
  <c r="G1105" i="29"/>
  <c r="F1105" i="29" s="1"/>
  <c r="E1105" i="29"/>
  <c r="G1109" i="29"/>
  <c r="F1109" i="29" s="1"/>
  <c r="E1109" i="29"/>
  <c r="G1113" i="29"/>
  <c r="F1113" i="29" s="1"/>
  <c r="E1113" i="29"/>
  <c r="G1117" i="29"/>
  <c r="F1117" i="29" s="1"/>
  <c r="E1117" i="29"/>
  <c r="G1121" i="29"/>
  <c r="F1121" i="29" s="1"/>
  <c r="E1121" i="29"/>
  <c r="G1125" i="29"/>
  <c r="F1125" i="29" s="1"/>
  <c r="E1125" i="29"/>
  <c r="G1129" i="29"/>
  <c r="F1129" i="29" s="1"/>
  <c r="E1129" i="29"/>
  <c r="G1133" i="29"/>
  <c r="F1133" i="29" s="1"/>
  <c r="E1133" i="29"/>
  <c r="G1137" i="29"/>
  <c r="F1137" i="29" s="1"/>
  <c r="E1137" i="29"/>
  <c r="G1141" i="29"/>
  <c r="F1141" i="29" s="1"/>
  <c r="E1141" i="29"/>
  <c r="G1145" i="29"/>
  <c r="F1145" i="29" s="1"/>
  <c r="E1145" i="29"/>
  <c r="G1149" i="29"/>
  <c r="F1149" i="29" s="1"/>
  <c r="E1149" i="29"/>
  <c r="G1153" i="29"/>
  <c r="F1153" i="29" s="1"/>
  <c r="E1153" i="29"/>
  <c r="G1157" i="29"/>
  <c r="F1157" i="29" s="1"/>
  <c r="E1157" i="29"/>
  <c r="G1161" i="29"/>
  <c r="F1161" i="29" s="1"/>
  <c r="E1161" i="29"/>
  <c r="G1165" i="29"/>
  <c r="F1165" i="29" s="1"/>
  <c r="E1165" i="29"/>
  <c r="G1169" i="29"/>
  <c r="F1169" i="29" s="1"/>
  <c r="E1169" i="29"/>
  <c r="G1173" i="29"/>
  <c r="F1173" i="29" s="1"/>
  <c r="E1173" i="29"/>
  <c r="G1177" i="29"/>
  <c r="F1177" i="29" s="1"/>
  <c r="E1177" i="29"/>
  <c r="G1181" i="29"/>
  <c r="F1181" i="29" s="1"/>
  <c r="E1181" i="29"/>
  <c r="G1185" i="29"/>
  <c r="F1185" i="29" s="1"/>
  <c r="E1185" i="29"/>
  <c r="G1189" i="29"/>
  <c r="F1189" i="29" s="1"/>
  <c r="E1189" i="29"/>
  <c r="G1193" i="29"/>
  <c r="F1193" i="29" s="1"/>
  <c r="E1193" i="29"/>
  <c r="G1197" i="29"/>
  <c r="F1197" i="29" s="1"/>
  <c r="E1197" i="29"/>
  <c r="G1201" i="29"/>
  <c r="F1201" i="29" s="1"/>
  <c r="E1201" i="29"/>
  <c r="G1205" i="29"/>
  <c r="F1205" i="29" s="1"/>
  <c r="E1205" i="29"/>
  <c r="G1209" i="29"/>
  <c r="F1209" i="29" s="1"/>
  <c r="E1209" i="29"/>
  <c r="E1213" i="29"/>
  <c r="G1213" i="29"/>
  <c r="F1213" i="29" s="1"/>
  <c r="G1217" i="29"/>
  <c r="F1217" i="29" s="1"/>
  <c r="E1217" i="29"/>
  <c r="G1221" i="29"/>
  <c r="F1221" i="29" s="1"/>
  <c r="E1221" i="29"/>
  <c r="G1225" i="29"/>
  <c r="F1225" i="29" s="1"/>
  <c r="E1225" i="29"/>
  <c r="G1229" i="29"/>
  <c r="F1229" i="29" s="1"/>
  <c r="E1229" i="29"/>
  <c r="G1233" i="29"/>
  <c r="F1233" i="29" s="1"/>
  <c r="E1233" i="29"/>
  <c r="G1237" i="29"/>
  <c r="F1237" i="29" s="1"/>
  <c r="E1237" i="29"/>
  <c r="G1241" i="29"/>
  <c r="F1241" i="29" s="1"/>
  <c r="E1241" i="29"/>
  <c r="G1245" i="29"/>
  <c r="F1245" i="29" s="1"/>
  <c r="E1245" i="29"/>
  <c r="G1249" i="29"/>
  <c r="F1249" i="29" s="1"/>
  <c r="E1249" i="29"/>
  <c r="G1253" i="29"/>
  <c r="F1253" i="29" s="1"/>
  <c r="E1253" i="29"/>
  <c r="G1257" i="29"/>
  <c r="F1257" i="29" s="1"/>
  <c r="E1257" i="29"/>
  <c r="G1261" i="29"/>
  <c r="F1261" i="29" s="1"/>
  <c r="E1261" i="29"/>
  <c r="G1265" i="29"/>
  <c r="F1265" i="29" s="1"/>
  <c r="E1265" i="29"/>
  <c r="G1269" i="29"/>
  <c r="F1269" i="29" s="1"/>
  <c r="E1269" i="29"/>
  <c r="G1273" i="29"/>
  <c r="F1273" i="29" s="1"/>
  <c r="E1273" i="29"/>
  <c r="G1277" i="29"/>
  <c r="F1277" i="29" s="1"/>
  <c r="E1277" i="29"/>
  <c r="G1281" i="29"/>
  <c r="F1281" i="29" s="1"/>
  <c r="E1281" i="29"/>
  <c r="G1285" i="29"/>
  <c r="F1285" i="29" s="1"/>
  <c r="E1285" i="29"/>
  <c r="G1289" i="29"/>
  <c r="F1289" i="29" s="1"/>
  <c r="E1289" i="29"/>
  <c r="G1293" i="29"/>
  <c r="F1293" i="29" s="1"/>
  <c r="E1293" i="29"/>
  <c r="G1297" i="29"/>
  <c r="F1297" i="29" s="1"/>
  <c r="E1297" i="29"/>
  <c r="G1301" i="29"/>
  <c r="F1301" i="29" s="1"/>
  <c r="E1301" i="29"/>
  <c r="G1305" i="29"/>
  <c r="F1305" i="29" s="1"/>
  <c r="E1305" i="29"/>
  <c r="G1309" i="29"/>
  <c r="F1309" i="29" s="1"/>
  <c r="E1309" i="29"/>
  <c r="G1313" i="29"/>
  <c r="F1313" i="29" s="1"/>
  <c r="E1313" i="29"/>
  <c r="G1317" i="29"/>
  <c r="F1317" i="29" s="1"/>
  <c r="E1317" i="29"/>
  <c r="G1321" i="29"/>
  <c r="F1321" i="29" s="1"/>
  <c r="E1321" i="29"/>
  <c r="G1325" i="29"/>
  <c r="F1325" i="29" s="1"/>
  <c r="E1325" i="29"/>
  <c r="G1329" i="29"/>
  <c r="F1329" i="29" s="1"/>
  <c r="E1329" i="29"/>
  <c r="G1333" i="29"/>
  <c r="F1333" i="29" s="1"/>
  <c r="E1333" i="29"/>
  <c r="G1337" i="29"/>
  <c r="F1337" i="29" s="1"/>
  <c r="E1337" i="29"/>
  <c r="G1341" i="29"/>
  <c r="F1341" i="29" s="1"/>
  <c r="E1341" i="29"/>
  <c r="G1345" i="29"/>
  <c r="F1345" i="29" s="1"/>
  <c r="E1345" i="29"/>
  <c r="G1349" i="29"/>
  <c r="F1349" i="29" s="1"/>
  <c r="E1349" i="29"/>
  <c r="G1353" i="29"/>
  <c r="F1353" i="29" s="1"/>
  <c r="E1353" i="29"/>
  <c r="G1357" i="29"/>
  <c r="F1357" i="29" s="1"/>
  <c r="E1357" i="29"/>
  <c r="G1361" i="29"/>
  <c r="F1361" i="29" s="1"/>
  <c r="E1361" i="29"/>
  <c r="G1365" i="29"/>
  <c r="F1365" i="29" s="1"/>
  <c r="E1365" i="29"/>
  <c r="G1369" i="29"/>
  <c r="F1369" i="29" s="1"/>
  <c r="E1369" i="29"/>
  <c r="G1373" i="29"/>
  <c r="F1373" i="29" s="1"/>
  <c r="E1373" i="29"/>
  <c r="G1377" i="29"/>
  <c r="F1377" i="29" s="1"/>
  <c r="E1377" i="29"/>
  <c r="G1381" i="29"/>
  <c r="F1381" i="29" s="1"/>
  <c r="E1381" i="29"/>
  <c r="G1385" i="29"/>
  <c r="F1385" i="29" s="1"/>
  <c r="E1385" i="29"/>
  <c r="G1389" i="29"/>
  <c r="F1389" i="29" s="1"/>
  <c r="E1389" i="29"/>
  <c r="G1393" i="29"/>
  <c r="F1393" i="29" s="1"/>
  <c r="E1393" i="29"/>
  <c r="G1397" i="29"/>
  <c r="F1397" i="29" s="1"/>
  <c r="E1397" i="29"/>
  <c r="G1401" i="29"/>
  <c r="F1401" i="29" s="1"/>
  <c r="E1401" i="29"/>
  <c r="G1405" i="29"/>
  <c r="F1405" i="29" s="1"/>
  <c r="E1405" i="29"/>
  <c r="G1409" i="29"/>
  <c r="F1409" i="29" s="1"/>
  <c r="E1409" i="29"/>
  <c r="G1413" i="29"/>
  <c r="F1413" i="29" s="1"/>
  <c r="E1413" i="29"/>
  <c r="G1417" i="29"/>
  <c r="F1417" i="29" s="1"/>
  <c r="E1417" i="29"/>
  <c r="G1421" i="29"/>
  <c r="F1421" i="29" s="1"/>
  <c r="E1421" i="29"/>
  <c r="G1425" i="29"/>
  <c r="F1425" i="29" s="1"/>
  <c r="E1425" i="29"/>
  <c r="G1429" i="29"/>
  <c r="F1429" i="29" s="1"/>
  <c r="E1429" i="29"/>
  <c r="G1433" i="29"/>
  <c r="F1433" i="29" s="1"/>
  <c r="E1433" i="29"/>
  <c r="G1437" i="29"/>
  <c r="F1437" i="29" s="1"/>
  <c r="E1437" i="29"/>
  <c r="G1441" i="29"/>
  <c r="F1441" i="29" s="1"/>
  <c r="E1441" i="29"/>
  <c r="G1445" i="29"/>
  <c r="F1445" i="29" s="1"/>
  <c r="E1445" i="29"/>
  <c r="G1449" i="29"/>
  <c r="F1449" i="29" s="1"/>
  <c r="E1449" i="29"/>
  <c r="G1453" i="29"/>
  <c r="F1453" i="29" s="1"/>
  <c r="E1453" i="29"/>
  <c r="G1457" i="29"/>
  <c r="F1457" i="29" s="1"/>
  <c r="E1457" i="29"/>
  <c r="G1461" i="29"/>
  <c r="F1461" i="29" s="1"/>
  <c r="E1461" i="29"/>
  <c r="G1465" i="29"/>
  <c r="F1465" i="29" s="1"/>
  <c r="E1465" i="29"/>
  <c r="G1469" i="29"/>
  <c r="F1469" i="29" s="1"/>
  <c r="E1469" i="29"/>
  <c r="G1473" i="29"/>
  <c r="F1473" i="29" s="1"/>
  <c r="E1473" i="29"/>
  <c r="G1477" i="29"/>
  <c r="F1477" i="29" s="1"/>
  <c r="E1477" i="29"/>
  <c r="G1481" i="29"/>
  <c r="F1481" i="29" s="1"/>
  <c r="E1481" i="29"/>
  <c r="G1485" i="29"/>
  <c r="F1485" i="29" s="1"/>
  <c r="E1485" i="29"/>
  <c r="G1489" i="29"/>
  <c r="F1489" i="29" s="1"/>
  <c r="E1489" i="29"/>
  <c r="G1493" i="29"/>
  <c r="F1493" i="29" s="1"/>
  <c r="E1493" i="29"/>
  <c r="G1497" i="29"/>
  <c r="F1497" i="29" s="1"/>
  <c r="E1497" i="29"/>
  <c r="G1501" i="29"/>
  <c r="F1501" i="29" s="1"/>
  <c r="E1501" i="29"/>
  <c r="V856" i="69"/>
  <c r="V868" i="69"/>
  <c r="V876" i="69"/>
  <c r="AA876" i="69" s="1"/>
  <c r="V892" i="69"/>
  <c r="AA892" i="69" s="1"/>
  <c r="V852" i="69"/>
  <c r="V864" i="69"/>
  <c r="V884" i="69"/>
  <c r="AA884" i="69" s="1"/>
  <c r="V900" i="69"/>
  <c r="AA900" i="69" s="1"/>
  <c r="V904" i="69"/>
  <c r="V405" i="69"/>
  <c r="V421" i="69"/>
  <c r="V860" i="69"/>
  <c r="AA860" i="69" s="1"/>
  <c r="V872" i="69"/>
  <c r="V880" i="69"/>
  <c r="V888" i="69"/>
  <c r="AA888" i="69" s="1"/>
  <c r="V896" i="69"/>
  <c r="V908" i="69"/>
  <c r="V406" i="69"/>
  <c r="V408" i="69"/>
  <c r="AA408" i="69" s="1"/>
  <c r="V422" i="69"/>
  <c r="AA422" i="69" s="1"/>
  <c r="V424" i="69"/>
  <c r="AA424" i="69" s="1"/>
  <c r="V52" i="69"/>
  <c r="AA52" i="69" s="1"/>
  <c r="V56" i="69"/>
  <c r="AA56" i="69" s="1"/>
  <c r="V80" i="69"/>
  <c r="AA80" i="69" s="1"/>
  <c r="V185" i="69"/>
  <c r="AA185" i="69" s="1"/>
  <c r="V189" i="69"/>
  <c r="AA189" i="69" s="1"/>
  <c r="V197" i="69"/>
  <c r="AA197" i="69" s="1"/>
  <c r="V201" i="69"/>
  <c r="AA201" i="69" s="1"/>
  <c r="V229" i="69"/>
  <c r="AA229" i="69" s="1"/>
  <c r="V233" i="69"/>
  <c r="AA233" i="69" s="1"/>
  <c r="V256" i="69"/>
  <c r="AA256" i="69" s="1"/>
  <c r="V264" i="69"/>
  <c r="AA264" i="69" s="1"/>
  <c r="V272" i="69"/>
  <c r="V280" i="69"/>
  <c r="V288" i="69"/>
  <c r="AA288" i="69" s="1"/>
  <c r="V296" i="69"/>
  <c r="V304" i="69"/>
  <c r="AA304" i="69" s="1"/>
  <c r="V312" i="69"/>
  <c r="V320" i="69"/>
  <c r="AA320" i="69" s="1"/>
  <c r="V332" i="69"/>
  <c r="AA332" i="69" s="1"/>
  <c r="V348" i="69"/>
  <c r="V364" i="69"/>
  <c r="V380" i="69"/>
  <c r="AA380" i="69" s="1"/>
  <c r="V396" i="69"/>
  <c r="AA396" i="69" s="1"/>
  <c r="V724" i="69"/>
  <c r="V732" i="69"/>
  <c r="V850" i="69"/>
  <c r="AA850" i="69" s="1"/>
  <c r="V854" i="69"/>
  <c r="AA854" i="69" s="1"/>
  <c r="V858" i="69"/>
  <c r="V862" i="69"/>
  <c r="V866" i="69"/>
  <c r="AA866" i="69" s="1"/>
  <c r="V870" i="69"/>
  <c r="AA870" i="69" s="1"/>
  <c r="V874" i="69"/>
  <c r="AA874" i="69" s="1"/>
  <c r="V878" i="69"/>
  <c r="V882" i="69"/>
  <c r="AA882" i="69" s="1"/>
  <c r="V886" i="69"/>
  <c r="AA886" i="69" s="1"/>
  <c r="V890" i="69"/>
  <c r="V894" i="69"/>
  <c r="V898" i="69"/>
  <c r="AA898" i="69" s="1"/>
  <c r="V902" i="69"/>
  <c r="AA902" i="69" s="1"/>
  <c r="V906" i="69"/>
  <c r="AA906" i="69" s="1"/>
  <c r="V910" i="69"/>
  <c r="V918" i="69"/>
  <c r="AA918" i="69" s="1"/>
  <c r="V926" i="69"/>
  <c r="V934" i="69"/>
  <c r="V942" i="69"/>
  <c r="V950" i="69"/>
  <c r="AA950" i="69" s="1"/>
  <c r="V958" i="69"/>
  <c r="AA958" i="69" s="1"/>
  <c r="V966" i="69"/>
  <c r="V974" i="69"/>
  <c r="V982" i="69"/>
  <c r="AA982" i="69" s="1"/>
  <c r="V990" i="69"/>
  <c r="AA990" i="69" s="1"/>
  <c r="V998" i="69"/>
  <c r="V1006" i="69"/>
  <c r="V1016" i="69"/>
  <c r="AA1016" i="69" s="1"/>
  <c r="V1018" i="69"/>
  <c r="AA1018" i="69" s="1"/>
  <c r="V1020" i="69"/>
  <c r="V1022" i="69"/>
  <c r="V1024" i="69"/>
  <c r="AA1024" i="69" s="1"/>
  <c r="V1026" i="69"/>
  <c r="V1028" i="69"/>
  <c r="V1030" i="69"/>
  <c r="V1032" i="69"/>
  <c r="AA1032" i="69" s="1"/>
  <c r="V1034" i="69"/>
  <c r="AA1034" i="69" s="1"/>
  <c r="V1036" i="69"/>
  <c r="V1038" i="69"/>
  <c r="V1040" i="69"/>
  <c r="AA1040" i="69" s="1"/>
  <c r="V1042" i="69"/>
  <c r="AA1042" i="69" s="1"/>
  <c r="V1044" i="69"/>
  <c r="V1046" i="69"/>
  <c r="V1048" i="69"/>
  <c r="AA1048" i="69" s="1"/>
  <c r="V1050" i="69"/>
  <c r="AA1050" i="69" s="1"/>
  <c r="V1052" i="69"/>
  <c r="V1054" i="69"/>
  <c r="V1056" i="69"/>
  <c r="AA1056" i="69" s="1"/>
  <c r="V1058" i="69"/>
  <c r="V1060" i="69"/>
  <c r="V1062" i="69"/>
  <c r="V1064" i="69"/>
  <c r="AA1064" i="69" s="1"/>
  <c r="V48" i="69"/>
  <c r="AA48" i="69" s="1"/>
  <c r="V110" i="69"/>
  <c r="AA110" i="69" s="1"/>
  <c r="V114" i="69"/>
  <c r="AA114" i="69" s="1"/>
  <c r="V118" i="69"/>
  <c r="AA118" i="69" s="1"/>
  <c r="V122" i="69"/>
  <c r="AA122" i="69" s="1"/>
  <c r="V146" i="69"/>
  <c r="AA146" i="69" s="1"/>
  <c r="V175" i="69"/>
  <c r="AA175" i="69" s="1"/>
  <c r="V179" i="69"/>
  <c r="AA179" i="69" s="1"/>
  <c r="V254" i="69"/>
  <c r="V258" i="69"/>
  <c r="V262" i="69"/>
  <c r="V266" i="69"/>
  <c r="AA266" i="69" s="1"/>
  <c r="V270" i="69"/>
  <c r="V274" i="69"/>
  <c r="V278" i="69"/>
  <c r="V282" i="69"/>
  <c r="AA282" i="69" s="1"/>
  <c r="V286" i="69"/>
  <c r="AA286" i="69" s="1"/>
  <c r="V290" i="69"/>
  <c r="V294" i="69"/>
  <c r="V298" i="69"/>
  <c r="AA298" i="69" s="1"/>
  <c r="V302" i="69"/>
  <c r="AA302" i="69" s="1"/>
  <c r="V306" i="69"/>
  <c r="V310" i="69"/>
  <c r="V314" i="69"/>
  <c r="AA314" i="69" s="1"/>
  <c r="V318" i="69"/>
  <c r="AA318" i="69" s="1"/>
  <c r="V322" i="69"/>
  <c r="V328" i="69"/>
  <c r="V336" i="69"/>
  <c r="AA336" i="69" s="1"/>
  <c r="V344" i="69"/>
  <c r="AA344" i="69" s="1"/>
  <c r="V352" i="69"/>
  <c r="V360" i="69"/>
  <c r="V368" i="69"/>
  <c r="AA368" i="69" s="1"/>
  <c r="V376" i="69"/>
  <c r="AA376" i="69" s="1"/>
  <c r="V384" i="69"/>
  <c r="V392" i="69"/>
  <c r="V400" i="69"/>
  <c r="AA400" i="69" s="1"/>
  <c r="V721" i="69"/>
  <c r="AA721" i="69" s="1"/>
  <c r="V725" i="69"/>
  <c r="V729" i="69"/>
  <c r="V733" i="69"/>
  <c r="AA733" i="69" s="1"/>
  <c r="V737" i="69"/>
  <c r="AA737" i="69" s="1"/>
  <c r="V912" i="69"/>
  <c r="V916" i="69"/>
  <c r="V920" i="69"/>
  <c r="AA920" i="69" s="1"/>
  <c r="V924" i="69"/>
  <c r="AA924" i="69" s="1"/>
  <c r="V928" i="69"/>
  <c r="V932" i="69"/>
  <c r="V936" i="69"/>
  <c r="AA936" i="69" s="1"/>
  <c r="V940" i="69"/>
  <c r="AA940" i="69" s="1"/>
  <c r="V944" i="69"/>
  <c r="AA944" i="69" s="1"/>
  <c r="V948" i="69"/>
  <c r="V952" i="69"/>
  <c r="AA952" i="69" s="1"/>
  <c r="V956" i="69"/>
  <c r="AA956" i="69" s="1"/>
  <c r="V960" i="69"/>
  <c r="AA960" i="69" s="1"/>
  <c r="V964" i="69"/>
  <c r="V968" i="69"/>
  <c r="AA968" i="69" s="1"/>
  <c r="V972" i="69"/>
  <c r="V976" i="69"/>
  <c r="AA976" i="69" s="1"/>
  <c r="V980" i="69"/>
  <c r="V984" i="69"/>
  <c r="AA984" i="69" s="1"/>
  <c r="V988" i="69"/>
  <c r="V992" i="69"/>
  <c r="V996" i="69"/>
  <c r="V1000" i="69"/>
  <c r="AA1000" i="69" s="1"/>
  <c r="V1004" i="69"/>
  <c r="AA1004" i="69" s="1"/>
  <c r="V1008" i="69"/>
  <c r="AA1008" i="69" s="1"/>
  <c r="V1012" i="69"/>
  <c r="V1068" i="69"/>
  <c r="AA1068" i="69" s="1"/>
  <c r="V1076" i="69"/>
  <c r="AA1076" i="69" s="1"/>
  <c r="V1084" i="69"/>
  <c r="V1092" i="69"/>
  <c r="V1100" i="69"/>
  <c r="AA1100" i="69" s="1"/>
  <c r="V1108" i="69"/>
  <c r="V1116" i="69"/>
  <c r="V1124" i="69"/>
  <c r="V1132" i="69"/>
  <c r="AA1132" i="69" s="1"/>
  <c r="V1140" i="69"/>
  <c r="AA1140" i="69" s="1"/>
  <c r="V1148" i="69"/>
  <c r="V1015" i="69"/>
  <c r="V1066" i="69"/>
  <c r="AA1066" i="69" s="1"/>
  <c r="V1070" i="69"/>
  <c r="AA1070" i="69" s="1"/>
  <c r="V1074" i="69"/>
  <c r="V1078" i="69"/>
  <c r="V1082" i="69"/>
  <c r="AA1082" i="69" s="1"/>
  <c r="V1086" i="69"/>
  <c r="V1090" i="69"/>
  <c r="AA1090" i="69" s="1"/>
  <c r="V1094" i="69"/>
  <c r="V1098" i="69"/>
  <c r="AA1098" i="69" s="1"/>
  <c r="V1102" i="69"/>
  <c r="AA1102" i="69" s="1"/>
  <c r="V1106" i="69"/>
  <c r="V1110" i="69"/>
  <c r="V1114" i="69"/>
  <c r="AA1114" i="69" s="1"/>
  <c r="V1118" i="69"/>
  <c r="AA1118" i="69" s="1"/>
  <c r="V1122" i="69"/>
  <c r="V1126" i="69"/>
  <c r="V1130" i="69"/>
  <c r="AA1130" i="69" s="1"/>
  <c r="V1134" i="69"/>
  <c r="AA1134" i="69" s="1"/>
  <c r="V1138" i="69"/>
  <c r="V1142" i="69"/>
  <c r="V1146" i="69"/>
  <c r="AA1146" i="69" s="1"/>
  <c r="V1150" i="69"/>
  <c r="AA1150" i="69" s="1"/>
  <c r="V14" i="69"/>
  <c r="AA14" i="69" s="1"/>
  <c r="V23" i="69"/>
  <c r="AA23" i="69" s="1"/>
  <c r="V16" i="69"/>
  <c r="AA16" i="69" s="1"/>
  <c r="V21" i="69"/>
  <c r="AA21" i="69" s="1"/>
  <c r="V25" i="69"/>
  <c r="AA25" i="69" s="1"/>
  <c r="V54" i="69"/>
  <c r="AA54" i="69" s="1"/>
  <c r="V58" i="69"/>
  <c r="AA58" i="69" s="1"/>
  <c r="V78" i="69"/>
  <c r="AA78" i="69" s="1"/>
  <c r="V82" i="69"/>
  <c r="AA82" i="69" s="1"/>
  <c r="V116" i="69"/>
  <c r="AA116" i="69" s="1"/>
  <c r="V120" i="69"/>
  <c r="AA120" i="69" s="1"/>
  <c r="V124" i="69"/>
  <c r="AA124" i="69" s="1"/>
  <c r="V144" i="69"/>
  <c r="AA144" i="69" s="1"/>
  <c r="V148" i="69"/>
  <c r="AA148" i="69" s="1"/>
  <c r="V177" i="69"/>
  <c r="AA177" i="69" s="1"/>
  <c r="V181" i="69"/>
  <c r="AA181" i="69" s="1"/>
  <c r="V182" i="69"/>
  <c r="AA182" i="69" s="1"/>
  <c r="V186" i="69"/>
  <c r="AA186" i="69" s="1"/>
  <c r="V231" i="69"/>
  <c r="AA231" i="69" s="1"/>
  <c r="V236" i="69"/>
  <c r="AA236" i="69" s="1"/>
  <c r="V240" i="69"/>
  <c r="AA240" i="69" s="1"/>
  <c r="V402" i="69"/>
  <c r="V409" i="69"/>
  <c r="AA409" i="69" s="1"/>
  <c r="V410" i="69"/>
  <c r="AA410" i="69" s="1"/>
  <c r="V417" i="69"/>
  <c r="V418" i="69"/>
  <c r="V425" i="69"/>
  <c r="AA425" i="69" s="1"/>
  <c r="V426" i="69"/>
  <c r="V433" i="69"/>
  <c r="AA433" i="69" s="1"/>
  <c r="V434" i="69"/>
  <c r="V176" i="69"/>
  <c r="AA176" i="69" s="1"/>
  <c r="V180" i="69"/>
  <c r="AA180" i="69" s="1"/>
  <c r="V251" i="69"/>
  <c r="V253" i="69"/>
  <c r="V255" i="69"/>
  <c r="AA255" i="69" s="1"/>
  <c r="V257" i="69"/>
  <c r="AA257" i="69" s="1"/>
  <c r="V259" i="69"/>
  <c r="AA259" i="69" s="1"/>
  <c r="V261" i="69"/>
  <c r="V263" i="69"/>
  <c r="AA263" i="69" s="1"/>
  <c r="V265" i="69"/>
  <c r="V267" i="69"/>
  <c r="V269" i="69"/>
  <c r="V271" i="69"/>
  <c r="AA271" i="69" s="1"/>
  <c r="V273" i="69"/>
  <c r="AA273" i="69" s="1"/>
  <c r="V275" i="69"/>
  <c r="V277" i="69"/>
  <c r="V279" i="69"/>
  <c r="AA279" i="69" s="1"/>
  <c r="V281" i="69"/>
  <c r="AA281" i="69" s="1"/>
  <c r="V283" i="69"/>
  <c r="AA283" i="69" s="1"/>
  <c r="V285" i="69"/>
  <c r="V287" i="69"/>
  <c r="AA287" i="69" s="1"/>
  <c r="V289" i="69"/>
  <c r="AA289" i="69" s="1"/>
  <c r="V291" i="69"/>
  <c r="AA291" i="69" s="1"/>
  <c r="V293" i="69"/>
  <c r="V295" i="69"/>
  <c r="AA295" i="69" s="1"/>
  <c r="V297" i="69"/>
  <c r="AA297" i="69" s="1"/>
  <c r="V299" i="69"/>
  <c r="V301" i="69"/>
  <c r="V303" i="69"/>
  <c r="AA303" i="69" s="1"/>
  <c r="V305" i="69"/>
  <c r="V307" i="69"/>
  <c r="V309" i="69"/>
  <c r="V311" i="69"/>
  <c r="AA311" i="69" s="1"/>
  <c r="V313" i="69"/>
  <c r="AA313" i="69" s="1"/>
  <c r="V315" i="69"/>
  <c r="AA315" i="69" s="1"/>
  <c r="V317" i="69"/>
  <c r="V319" i="69"/>
  <c r="AA319" i="69" s="1"/>
  <c r="V321" i="69"/>
  <c r="AA321" i="69" s="1"/>
  <c r="V323" i="69"/>
  <c r="AA323" i="69" s="1"/>
  <c r="V326" i="69"/>
  <c r="V327" i="69"/>
  <c r="AA327" i="69" s="1"/>
  <c r="V330" i="69"/>
  <c r="AA330" i="69" s="1"/>
  <c r="V331" i="69"/>
  <c r="V334" i="69"/>
  <c r="V335" i="69"/>
  <c r="AA335" i="69" s="1"/>
  <c r="V338" i="69"/>
  <c r="AA338" i="69" s="1"/>
  <c r="V339" i="69"/>
  <c r="AA339" i="69" s="1"/>
  <c r="V342" i="69"/>
  <c r="V343" i="69"/>
  <c r="AA343" i="69" s="1"/>
  <c r="V346" i="69"/>
  <c r="AA346" i="69" s="1"/>
  <c r="V347" i="69"/>
  <c r="AA347" i="69" s="1"/>
  <c r="V350" i="69"/>
  <c r="V351" i="69"/>
  <c r="AA351" i="69" s="1"/>
  <c r="V354" i="69"/>
  <c r="AA354" i="69" s="1"/>
  <c r="V355" i="69"/>
  <c r="V358" i="69"/>
  <c r="V359" i="69"/>
  <c r="AA359" i="69" s="1"/>
  <c r="V362" i="69"/>
  <c r="AA362" i="69" s="1"/>
  <c r="V363" i="69"/>
  <c r="V366" i="69"/>
  <c r="V367" i="69"/>
  <c r="AA367" i="69" s="1"/>
  <c r="V370" i="69"/>
  <c r="V371" i="69"/>
  <c r="V374" i="69"/>
  <c r="V375" i="69"/>
  <c r="AA375" i="69" s="1"/>
  <c r="V378" i="69"/>
  <c r="V379" i="69"/>
  <c r="AA379" i="69" s="1"/>
  <c r="V382" i="69"/>
  <c r="V383" i="69"/>
  <c r="AA383" i="69" s="1"/>
  <c r="V386" i="69"/>
  <c r="AA386" i="69" s="1"/>
  <c r="V387" i="69"/>
  <c r="AA387" i="69" s="1"/>
  <c r="V390" i="69"/>
  <c r="V391" i="69"/>
  <c r="AA391" i="69" s="1"/>
  <c r="V394" i="69"/>
  <c r="V395" i="69"/>
  <c r="V398" i="69"/>
  <c r="V399" i="69"/>
  <c r="AA399" i="69" s="1"/>
  <c r="V436" i="69"/>
  <c r="AA436" i="69" s="1"/>
  <c r="V438" i="69"/>
  <c r="V440" i="69"/>
  <c r="V442" i="69"/>
  <c r="AA442" i="69" s="1"/>
  <c r="V444" i="69"/>
  <c r="V446" i="69"/>
  <c r="V448" i="69"/>
  <c r="V450" i="69"/>
  <c r="AA450" i="69" s="1"/>
  <c r="V452" i="69"/>
  <c r="AA452" i="69" s="1"/>
  <c r="V454" i="69"/>
  <c r="AA454" i="69" s="1"/>
  <c r="V456" i="69"/>
  <c r="V458" i="69"/>
  <c r="AA458" i="69" s="1"/>
  <c r="V460" i="69"/>
  <c r="AA460" i="69" s="1"/>
  <c r="V462" i="69"/>
  <c r="V464" i="69"/>
  <c r="V466" i="69"/>
  <c r="AA466" i="69" s="1"/>
  <c r="V468" i="69"/>
  <c r="AA468" i="69" s="1"/>
  <c r="V470" i="69"/>
  <c r="AA470" i="69" s="1"/>
  <c r="V472" i="69"/>
  <c r="V474" i="69"/>
  <c r="AA474" i="69" s="1"/>
  <c r="V476" i="69"/>
  <c r="AA476" i="69" s="1"/>
  <c r="V478" i="69"/>
  <c r="V480" i="69"/>
  <c r="V482" i="69"/>
  <c r="AA482" i="69" s="1"/>
  <c r="V484" i="69"/>
  <c r="AA484" i="69" s="1"/>
  <c r="V486" i="69"/>
  <c r="AA486" i="69" s="1"/>
  <c r="V488" i="69"/>
  <c r="V490" i="69"/>
  <c r="AA490" i="69" s="1"/>
  <c r="V492" i="69"/>
  <c r="AA492" i="69" s="1"/>
  <c r="V494" i="69"/>
  <c r="AA494" i="69" s="1"/>
  <c r="V496" i="69"/>
  <c r="V498" i="69"/>
  <c r="AA498" i="69" s="1"/>
  <c r="V500" i="69"/>
  <c r="AA500" i="69" s="1"/>
  <c r="V502" i="69"/>
  <c r="V504" i="69"/>
  <c r="V506" i="69"/>
  <c r="AA506" i="69" s="1"/>
  <c r="V508" i="69"/>
  <c r="AA508" i="69" s="1"/>
  <c r="V510" i="69"/>
  <c r="AA510" i="69" s="1"/>
  <c r="V512" i="69"/>
  <c r="V514" i="69"/>
  <c r="AA514" i="69" s="1"/>
  <c r="V516" i="69"/>
  <c r="AA516" i="69" s="1"/>
  <c r="V518" i="69"/>
  <c r="V520" i="69"/>
  <c r="V522" i="69"/>
  <c r="AA522" i="69" s="1"/>
  <c r="V524" i="69"/>
  <c r="V526" i="69"/>
  <c r="V528" i="69"/>
  <c r="V530" i="69"/>
  <c r="AA530" i="69" s="1"/>
  <c r="V532" i="69"/>
  <c r="V534" i="69"/>
  <c r="V536" i="69"/>
  <c r="V540" i="69"/>
  <c r="AA540" i="69" s="1"/>
  <c r="V544" i="69"/>
  <c r="AA544" i="69" s="1"/>
  <c r="V548" i="69"/>
  <c r="AA548" i="69" s="1"/>
  <c r="V552" i="69"/>
  <c r="V556" i="69"/>
  <c r="AA556" i="69" s="1"/>
  <c r="V560" i="69"/>
  <c r="V564" i="69"/>
  <c r="AA564" i="69" s="1"/>
  <c r="V568" i="69"/>
  <c r="V572" i="69"/>
  <c r="AA572" i="69" s="1"/>
  <c r="V576" i="69"/>
  <c r="AA576" i="69" s="1"/>
  <c r="V580" i="69"/>
  <c r="AA580" i="69" s="1"/>
  <c r="V584" i="69"/>
  <c r="V588" i="69"/>
  <c r="AA588" i="69" s="1"/>
  <c r="V592" i="69"/>
  <c r="V596" i="69"/>
  <c r="AA596" i="69" s="1"/>
  <c r="V600" i="69"/>
  <c r="V604" i="69"/>
  <c r="AA604" i="69" s="1"/>
  <c r="V608" i="69"/>
  <c r="AA608" i="69" s="1"/>
  <c r="V612" i="69"/>
  <c r="AA612" i="69" s="1"/>
  <c r="V616" i="69"/>
  <c r="V620" i="69"/>
  <c r="AA620" i="69" s="1"/>
  <c r="V624" i="69"/>
  <c r="V628" i="69"/>
  <c r="AA628" i="69" s="1"/>
  <c r="V632" i="69"/>
  <c r="V636" i="69"/>
  <c r="AA636" i="69" s="1"/>
  <c r="V640" i="69"/>
  <c r="AA640" i="69" s="1"/>
  <c r="V644" i="69"/>
  <c r="AA644" i="69" s="1"/>
  <c r="V648" i="69"/>
  <c r="V654" i="69"/>
  <c r="AA654" i="69" s="1"/>
  <c r="V662" i="69"/>
  <c r="V18" i="69"/>
  <c r="AA18" i="69" s="1"/>
  <c r="V27" i="69"/>
  <c r="AA27" i="69" s="1"/>
  <c r="V46" i="69"/>
  <c r="AA46" i="69" s="1"/>
  <c r="V50" i="69"/>
  <c r="AA50" i="69" s="1"/>
  <c r="V112" i="69"/>
  <c r="AA112" i="69" s="1"/>
  <c r="V178" i="69"/>
  <c r="AA178" i="69" s="1"/>
  <c r="V183" i="69"/>
  <c r="AA183" i="69" s="1"/>
  <c r="V187" i="69"/>
  <c r="AA187" i="69" s="1"/>
  <c r="V199" i="69"/>
  <c r="AA199" i="69" s="1"/>
  <c r="V325" i="69"/>
  <c r="V329" i="69"/>
  <c r="AA329" i="69" s="1"/>
  <c r="V333" i="69"/>
  <c r="AA333" i="69" s="1"/>
  <c r="V337" i="69"/>
  <c r="V341" i="69"/>
  <c r="V345" i="69"/>
  <c r="AA345" i="69" s="1"/>
  <c r="V349" i="69"/>
  <c r="AA349" i="69" s="1"/>
  <c r="V353" i="69"/>
  <c r="AA353" i="69" s="1"/>
  <c r="V357" i="69"/>
  <c r="V361" i="69"/>
  <c r="AA361" i="69" s="1"/>
  <c r="V365" i="69"/>
  <c r="AA365" i="69" s="1"/>
  <c r="V369" i="69"/>
  <c r="V373" i="69"/>
  <c r="V377" i="69"/>
  <c r="AA377" i="69" s="1"/>
  <c r="V381" i="69"/>
  <c r="AA381" i="69" s="1"/>
  <c r="V385" i="69"/>
  <c r="V389" i="69"/>
  <c r="V393" i="69"/>
  <c r="AA393" i="69" s="1"/>
  <c r="V397" i="69"/>
  <c r="AA397" i="69" s="1"/>
  <c r="V401" i="69"/>
  <c r="AA401" i="69" s="1"/>
  <c r="V403" i="69"/>
  <c r="V407" i="69"/>
  <c r="AA407" i="69" s="1"/>
  <c r="V411" i="69"/>
  <c r="AA411" i="69" s="1"/>
  <c r="V415" i="69"/>
  <c r="V419" i="69"/>
  <c r="V423" i="69"/>
  <c r="AA423" i="69" s="1"/>
  <c r="V427" i="69"/>
  <c r="V431" i="69"/>
  <c r="AA431" i="69" s="1"/>
  <c r="V435" i="69"/>
  <c r="V439" i="69"/>
  <c r="AA439" i="69" s="1"/>
  <c r="V443" i="69"/>
  <c r="AA443" i="69" s="1"/>
  <c r="V447" i="69"/>
  <c r="AA447" i="69" s="1"/>
  <c r="V451" i="69"/>
  <c r="V455" i="69"/>
  <c r="AA455" i="69" s="1"/>
  <c r="V459" i="69"/>
  <c r="AA459" i="69" s="1"/>
  <c r="V463" i="69"/>
  <c r="AA463" i="69" s="1"/>
  <c r="V467" i="69"/>
  <c r="V471" i="69"/>
  <c r="AA471" i="69" s="1"/>
  <c r="V475" i="69"/>
  <c r="AA475" i="69" s="1"/>
  <c r="V479" i="69"/>
  <c r="AA479" i="69" s="1"/>
  <c r="V483" i="69"/>
  <c r="V487" i="69"/>
  <c r="AA487" i="69" s="1"/>
  <c r="V491" i="69"/>
  <c r="AA491" i="69" s="1"/>
  <c r="V495" i="69"/>
  <c r="V499" i="69"/>
  <c r="V503" i="69"/>
  <c r="AA503" i="69" s="1"/>
  <c r="V507" i="69"/>
  <c r="AA507" i="69" s="1"/>
  <c r="V511" i="69"/>
  <c r="V515" i="69"/>
  <c r="V519" i="69"/>
  <c r="AA519" i="69" s="1"/>
  <c r="V523" i="69"/>
  <c r="V527" i="69"/>
  <c r="AA527" i="69" s="1"/>
  <c r="V531" i="69"/>
  <c r="V535" i="69"/>
  <c r="AA535" i="69" s="1"/>
  <c r="V539" i="69"/>
  <c r="AA539" i="69" s="1"/>
  <c r="V543" i="69"/>
  <c r="AA543" i="69" s="1"/>
  <c r="V547" i="69"/>
  <c r="V551" i="69"/>
  <c r="AA551" i="69" s="1"/>
  <c r="V555" i="69"/>
  <c r="V559" i="69"/>
  <c r="V563" i="69"/>
  <c r="V567" i="69"/>
  <c r="AA567" i="69" s="1"/>
  <c r="V571" i="69"/>
  <c r="AA571" i="69" s="1"/>
  <c r="V575" i="69"/>
  <c r="AA575" i="69" s="1"/>
  <c r="V579" i="69"/>
  <c r="V583" i="69"/>
  <c r="AA583" i="69" s="1"/>
  <c r="V587" i="69"/>
  <c r="V591" i="69"/>
  <c r="V595" i="69"/>
  <c r="V599" i="69"/>
  <c r="AA599" i="69" s="1"/>
  <c r="V603" i="69"/>
  <c r="AA603" i="69" s="1"/>
  <c r="V607" i="69"/>
  <c r="AA607" i="69" s="1"/>
  <c r="V611" i="69"/>
  <c r="V615" i="69"/>
  <c r="AA615" i="69" s="1"/>
  <c r="V619" i="69"/>
  <c r="V623" i="69"/>
  <c r="V627" i="69"/>
  <c r="V631" i="69"/>
  <c r="AA631" i="69" s="1"/>
  <c r="V635" i="69"/>
  <c r="AA635" i="69" s="1"/>
  <c r="V639" i="69"/>
  <c r="AA639" i="69" s="1"/>
  <c r="V643" i="69"/>
  <c r="V647" i="69"/>
  <c r="AA647" i="69" s="1"/>
  <c r="V651" i="69"/>
  <c r="V652" i="69"/>
  <c r="V659" i="69"/>
  <c r="V660" i="69"/>
  <c r="AA660" i="69" s="1"/>
  <c r="V667" i="69"/>
  <c r="AA667" i="69" s="1"/>
  <c r="V668" i="69"/>
  <c r="V670" i="69"/>
  <c r="V671" i="69"/>
  <c r="AA671" i="69" s="1"/>
  <c r="V672" i="69"/>
  <c r="AA672" i="69" s="1"/>
  <c r="V673" i="69"/>
  <c r="AA673" i="69" s="1"/>
  <c r="V674" i="69"/>
  <c r="V675" i="69"/>
  <c r="AA675" i="69" s="1"/>
  <c r="V676" i="69"/>
  <c r="AA676" i="69" s="1"/>
  <c r="V677" i="69"/>
  <c r="AA677" i="69" s="1"/>
  <c r="V678" i="69"/>
  <c r="V679" i="69"/>
  <c r="AA679" i="69" s="1"/>
  <c r="V680" i="69"/>
  <c r="AA680" i="69" s="1"/>
  <c r="V681" i="69"/>
  <c r="AA681" i="69" s="1"/>
  <c r="V682" i="69"/>
  <c r="V683" i="69"/>
  <c r="AA683" i="69" s="1"/>
  <c r="V684" i="69"/>
  <c r="AA684" i="69" s="1"/>
  <c r="V685" i="69"/>
  <c r="AA685" i="69" s="1"/>
  <c r="V686" i="69"/>
  <c r="V437" i="69"/>
  <c r="AA437" i="69" s="1"/>
  <c r="V441" i="69"/>
  <c r="AA441" i="69" s="1"/>
  <c r="V445" i="69"/>
  <c r="AA445" i="69" s="1"/>
  <c r="V449" i="69"/>
  <c r="V453" i="69"/>
  <c r="AA453" i="69" s="1"/>
  <c r="V457" i="69"/>
  <c r="AA457" i="69" s="1"/>
  <c r="V461" i="69"/>
  <c r="AA461" i="69" s="1"/>
  <c r="V465" i="69"/>
  <c r="V469" i="69"/>
  <c r="AA469" i="69" s="1"/>
  <c r="V473" i="69"/>
  <c r="AA473" i="69" s="1"/>
  <c r="V477" i="69"/>
  <c r="AA477" i="69" s="1"/>
  <c r="V481" i="69"/>
  <c r="V485" i="69"/>
  <c r="AA485" i="69" s="1"/>
  <c r="V489" i="69"/>
  <c r="V493" i="69"/>
  <c r="V497" i="69"/>
  <c r="V501" i="69"/>
  <c r="AA501" i="69" s="1"/>
  <c r="V505" i="69"/>
  <c r="AA505" i="69" s="1"/>
  <c r="V509" i="69"/>
  <c r="V513" i="69"/>
  <c r="V517" i="69"/>
  <c r="V521" i="69"/>
  <c r="AA521" i="69" s="1"/>
  <c r="V525" i="69"/>
  <c r="AA525" i="69" s="1"/>
  <c r="V529" i="69"/>
  <c r="V533" i="69"/>
  <c r="V537" i="69"/>
  <c r="V541" i="69"/>
  <c r="AA541" i="69" s="1"/>
  <c r="V545" i="69"/>
  <c r="V549" i="69"/>
  <c r="AA549" i="69" s="1"/>
  <c r="V553" i="69"/>
  <c r="AA553" i="69" s="1"/>
  <c r="V557" i="69"/>
  <c r="V561" i="69"/>
  <c r="V565" i="69"/>
  <c r="V569" i="69"/>
  <c r="V573" i="69"/>
  <c r="AA573" i="69" s="1"/>
  <c r="V577" i="69"/>
  <c r="V581" i="69"/>
  <c r="AA581" i="69" s="1"/>
  <c r="V585" i="69"/>
  <c r="AA585" i="69" s="1"/>
  <c r="V589" i="69"/>
  <c r="V593" i="69"/>
  <c r="V597" i="69"/>
  <c r="V601" i="69"/>
  <c r="V605" i="69"/>
  <c r="AA605" i="69" s="1"/>
  <c r="V609" i="69"/>
  <c r="V613" i="69"/>
  <c r="AA613" i="69" s="1"/>
  <c r="V617" i="69"/>
  <c r="AA617" i="69" s="1"/>
  <c r="V621" i="69"/>
  <c r="V625" i="69"/>
  <c r="V629" i="69"/>
  <c r="V633" i="69"/>
  <c r="V637" i="69"/>
  <c r="AA637" i="69" s="1"/>
  <c r="V641" i="69"/>
  <c r="V645" i="69"/>
  <c r="AA645" i="69" s="1"/>
  <c r="V649" i="69"/>
  <c r="AA649" i="69" s="1"/>
  <c r="V655" i="69"/>
  <c r="V656" i="69"/>
  <c r="V663" i="69"/>
  <c r="AA663" i="69" s="1"/>
  <c r="V664" i="69"/>
  <c r="AA664" i="69" s="1"/>
  <c r="V653" i="69"/>
  <c r="AA653" i="69" s="1"/>
  <c r="V657" i="69"/>
  <c r="V661" i="69"/>
  <c r="AA661" i="69" s="1"/>
  <c r="V665" i="69"/>
  <c r="AA665" i="69" s="1"/>
  <c r="V669" i="69"/>
  <c r="AA669" i="69" s="1"/>
  <c r="V687" i="69"/>
  <c r="V688" i="69"/>
  <c r="AA688" i="69" s="1"/>
  <c r="V689" i="69"/>
  <c r="AA689" i="69" s="1"/>
  <c r="V690" i="69"/>
  <c r="V691" i="69"/>
  <c r="V692" i="69"/>
  <c r="AA692" i="69" s="1"/>
  <c r="V693" i="69"/>
  <c r="V694" i="69"/>
  <c r="AA694" i="69" s="1"/>
  <c r="V695" i="69"/>
  <c r="V696" i="69"/>
  <c r="AA696" i="69" s="1"/>
  <c r="V697" i="69"/>
  <c r="AA697" i="69" s="1"/>
  <c r="V698" i="69"/>
  <c r="AA698" i="69" s="1"/>
  <c r="V699" i="69"/>
  <c r="V700" i="69"/>
  <c r="AA700" i="69" s="1"/>
  <c r="V701" i="69"/>
  <c r="AA701" i="69" s="1"/>
  <c r="V702" i="69"/>
  <c r="AA702" i="69" s="1"/>
  <c r="V703" i="69"/>
  <c r="V704" i="69"/>
  <c r="AA704" i="69" s="1"/>
  <c r="V705" i="69"/>
  <c r="AA705" i="69" s="1"/>
  <c r="V706" i="69"/>
  <c r="AA706" i="69" s="1"/>
  <c r="V707" i="69"/>
  <c r="V708" i="69"/>
  <c r="AA708" i="69" s="1"/>
  <c r="V709" i="69"/>
  <c r="AA709" i="69" s="1"/>
  <c r="V710" i="69"/>
  <c r="AA710" i="69" s="1"/>
  <c r="V711" i="69"/>
  <c r="V712" i="69"/>
  <c r="AA712" i="69" s="1"/>
  <c r="V713" i="69"/>
  <c r="V714" i="69"/>
  <c r="V715" i="69"/>
  <c r="V716" i="69"/>
  <c r="AA716" i="69" s="1"/>
  <c r="V717" i="69"/>
  <c r="AA717" i="69" s="1"/>
  <c r="V718" i="69"/>
  <c r="V719" i="69"/>
  <c r="V722" i="69"/>
  <c r="AA722" i="69" s="1"/>
  <c r="V723" i="69"/>
  <c r="AA723" i="69" s="1"/>
  <c r="V726" i="69"/>
  <c r="AA726" i="69" s="1"/>
  <c r="V727" i="69"/>
  <c r="V730" i="69"/>
  <c r="AA730" i="69" s="1"/>
  <c r="V731" i="69"/>
  <c r="AA731" i="69" s="1"/>
  <c r="V734" i="69"/>
  <c r="V735" i="69"/>
  <c r="V746" i="69"/>
  <c r="AA746" i="69" s="1"/>
  <c r="V750" i="69"/>
  <c r="AA750" i="69" s="1"/>
  <c r="V754" i="69"/>
  <c r="AA754" i="69" s="1"/>
  <c r="V758" i="69"/>
  <c r="V762" i="69"/>
  <c r="AA762" i="69" s="1"/>
  <c r="V766" i="69"/>
  <c r="V770" i="69"/>
  <c r="AA770" i="69" s="1"/>
  <c r="V774" i="69"/>
  <c r="V778" i="69"/>
  <c r="AA778" i="69" s="1"/>
  <c r="V782" i="69"/>
  <c r="AA782" i="69" s="1"/>
  <c r="V786" i="69"/>
  <c r="AA786" i="69" s="1"/>
  <c r="V790" i="69"/>
  <c r="V794" i="69"/>
  <c r="AA794" i="69" s="1"/>
  <c r="V798" i="69"/>
  <c r="V802" i="69"/>
  <c r="V806" i="69"/>
  <c r="V810" i="69"/>
  <c r="AA810" i="69" s="1"/>
  <c r="V1017" i="69"/>
  <c r="V1019" i="69"/>
  <c r="AA1019" i="69" s="1"/>
  <c r="V1021" i="69"/>
  <c r="V1023" i="69"/>
  <c r="AA1023" i="69" s="1"/>
  <c r="V1025" i="69"/>
  <c r="AA1025" i="69" s="1"/>
  <c r="V748" i="69"/>
  <c r="V752" i="69"/>
  <c r="V756" i="69"/>
  <c r="AA756" i="69" s="1"/>
  <c r="V760" i="69"/>
  <c r="AA760" i="69" s="1"/>
  <c r="V764" i="69"/>
  <c r="AA764" i="69" s="1"/>
  <c r="V768" i="69"/>
  <c r="V772" i="69"/>
  <c r="AA772" i="69" s="1"/>
  <c r="V776" i="69"/>
  <c r="AA776" i="69" s="1"/>
  <c r="V780" i="69"/>
  <c r="V784" i="69"/>
  <c r="V788" i="69"/>
  <c r="AA788" i="69" s="1"/>
  <c r="V792" i="69"/>
  <c r="AA792" i="69" s="1"/>
  <c r="V796" i="69"/>
  <c r="V800" i="69"/>
  <c r="V804" i="69"/>
  <c r="AA804" i="69" s="1"/>
  <c r="V808" i="69"/>
  <c r="AA808" i="69" s="1"/>
  <c r="V739" i="69"/>
  <c r="V741" i="69"/>
  <c r="V743" i="69"/>
  <c r="AA743" i="69" s="1"/>
  <c r="V745" i="69"/>
  <c r="AA745" i="69" s="1"/>
  <c r="V747" i="69"/>
  <c r="AA747" i="69" s="1"/>
  <c r="V749" i="69"/>
  <c r="V751" i="69"/>
  <c r="AA751" i="69" s="1"/>
  <c r="V753" i="69"/>
  <c r="AA753" i="69" s="1"/>
  <c r="V755" i="69"/>
  <c r="V757" i="69"/>
  <c r="V759" i="69"/>
  <c r="AA759" i="69" s="1"/>
  <c r="V761" i="69"/>
  <c r="V763" i="69"/>
  <c r="V765" i="69"/>
  <c r="V767" i="69"/>
  <c r="AA767" i="69" s="1"/>
  <c r="V769" i="69"/>
  <c r="AA769" i="69" s="1"/>
  <c r="V771" i="69"/>
  <c r="V773" i="69"/>
  <c r="V775" i="69"/>
  <c r="AA775" i="69" s="1"/>
  <c r="V777" i="69"/>
  <c r="AA777" i="69" s="1"/>
  <c r="V779" i="69"/>
  <c r="AA779" i="69" s="1"/>
  <c r="V781" i="69"/>
  <c r="V783" i="69"/>
  <c r="AA783" i="69" s="1"/>
  <c r="V785" i="69"/>
  <c r="AA785" i="69" s="1"/>
  <c r="V787" i="69"/>
  <c r="V789" i="69"/>
  <c r="V791" i="69"/>
  <c r="AA791" i="69" s="1"/>
  <c r="V793" i="69"/>
  <c r="AA793" i="69" s="1"/>
  <c r="V795" i="69"/>
  <c r="AA795" i="69" s="1"/>
  <c r="V797" i="69"/>
  <c r="V799" i="69"/>
  <c r="AA799" i="69" s="1"/>
  <c r="V801" i="69"/>
  <c r="AA801" i="69" s="1"/>
  <c r="V803" i="69"/>
  <c r="AA803" i="69" s="1"/>
  <c r="V805" i="69"/>
  <c r="V807" i="69"/>
  <c r="AA807" i="69" s="1"/>
  <c r="V809" i="69"/>
  <c r="AA809" i="69" s="1"/>
  <c r="V811" i="69"/>
  <c r="V813" i="69"/>
  <c r="V815" i="69"/>
  <c r="AA815" i="69" s="1"/>
  <c r="V817" i="69"/>
  <c r="AA817" i="69" s="1"/>
  <c r="V819" i="69"/>
  <c r="V821" i="69"/>
  <c r="V823" i="69"/>
  <c r="AA823" i="69" s="1"/>
  <c r="V825" i="69"/>
  <c r="AA825" i="69" s="1"/>
  <c r="V827" i="69"/>
  <c r="V829" i="69"/>
  <c r="V831" i="69"/>
  <c r="AA831" i="69" s="1"/>
  <c r="V833" i="69"/>
  <c r="AA833" i="69" s="1"/>
  <c r="V835" i="69"/>
  <c r="V837" i="69"/>
  <c r="V839" i="69"/>
  <c r="AA839" i="69" s="1"/>
  <c r="V841" i="69"/>
  <c r="AA841" i="69" s="1"/>
  <c r="V843" i="69"/>
  <c r="V845" i="69"/>
  <c r="V847" i="69"/>
  <c r="AA847" i="69" s="1"/>
  <c r="V849" i="69"/>
  <c r="AA849" i="69" s="1"/>
  <c r="V851" i="69"/>
  <c r="AA851" i="69" s="1"/>
  <c r="V853" i="69"/>
  <c r="V855" i="69"/>
  <c r="AA855" i="69" s="1"/>
  <c r="V857" i="69"/>
  <c r="AA857" i="69" s="1"/>
  <c r="V859" i="69"/>
  <c r="V861" i="69"/>
  <c r="V863" i="69"/>
  <c r="AA863" i="69" s="1"/>
  <c r="V865" i="69"/>
  <c r="AA865" i="69" s="1"/>
  <c r="V867" i="69"/>
  <c r="V869" i="69"/>
  <c r="V871" i="69"/>
  <c r="AA871" i="69" s="1"/>
  <c r="V873" i="69"/>
  <c r="V875" i="69"/>
  <c r="V877" i="69"/>
  <c r="V879" i="69"/>
  <c r="AA879" i="69" s="1"/>
  <c r="V881" i="69"/>
  <c r="AA881" i="69" s="1"/>
  <c r="V883" i="69"/>
  <c r="V885" i="69"/>
  <c r="V887" i="69"/>
  <c r="AA887" i="69" s="1"/>
  <c r="V889" i="69"/>
  <c r="AA889" i="69" s="1"/>
  <c r="V891" i="69"/>
  <c r="AA891" i="69" s="1"/>
  <c r="V893" i="69"/>
  <c r="V895" i="69"/>
  <c r="AA895" i="69" s="1"/>
  <c r="V897" i="69"/>
  <c r="AA897" i="69" s="1"/>
  <c r="V899" i="69"/>
  <c r="AA899" i="69" s="1"/>
  <c r="V901" i="69"/>
  <c r="V903" i="69"/>
  <c r="AA903" i="69" s="1"/>
  <c r="V905" i="69"/>
  <c r="V907" i="69"/>
  <c r="AA907" i="69" s="1"/>
  <c r="V909" i="69"/>
  <c r="V911" i="69"/>
  <c r="AA911" i="69" s="1"/>
  <c r="V913" i="69"/>
  <c r="AA913" i="69" s="1"/>
  <c r="V915" i="69"/>
  <c r="V917" i="69"/>
  <c r="V919" i="69"/>
  <c r="AA919" i="69" s="1"/>
  <c r="V921" i="69"/>
  <c r="AA921" i="69" s="1"/>
  <c r="V923" i="69"/>
  <c r="V925" i="69"/>
  <c r="V927" i="69"/>
  <c r="AA927" i="69" s="1"/>
  <c r="V929" i="69"/>
  <c r="AA929" i="69" s="1"/>
  <c r="V931" i="69"/>
  <c r="AA931" i="69" s="1"/>
  <c r="V933" i="69"/>
  <c r="V935" i="69"/>
  <c r="AA935" i="69" s="1"/>
  <c r="V937" i="69"/>
  <c r="AA937" i="69" s="1"/>
  <c r="V939" i="69"/>
  <c r="V941" i="69"/>
  <c r="V943" i="69"/>
  <c r="AA943" i="69" s="1"/>
  <c r="V945" i="69"/>
  <c r="AA945" i="69" s="1"/>
  <c r="V947" i="69"/>
  <c r="AA947" i="69" s="1"/>
  <c r="V949" i="69"/>
  <c r="V951" i="69"/>
  <c r="AA951" i="69" s="1"/>
  <c r="V953" i="69"/>
  <c r="AA953" i="69" s="1"/>
  <c r="V955" i="69"/>
  <c r="AA955" i="69" s="1"/>
  <c r="V957" i="69"/>
  <c r="V959" i="69"/>
  <c r="AA959" i="69" s="1"/>
  <c r="V961" i="69"/>
  <c r="V963" i="69"/>
  <c r="V965" i="69"/>
  <c r="V967" i="69"/>
  <c r="AA967" i="69" s="1"/>
  <c r="V969" i="69"/>
  <c r="AA969" i="69" s="1"/>
  <c r="V971" i="69"/>
  <c r="AA971" i="69" s="1"/>
  <c r="V973" i="69"/>
  <c r="V975" i="69"/>
  <c r="AA975" i="69" s="1"/>
  <c r="V977" i="69"/>
  <c r="V979" i="69"/>
  <c r="V981" i="69"/>
  <c r="V983" i="69"/>
  <c r="AA983" i="69" s="1"/>
  <c r="V985" i="69"/>
  <c r="AA985" i="69" s="1"/>
  <c r="V987" i="69"/>
  <c r="V989" i="69"/>
  <c r="V991" i="69"/>
  <c r="AA991" i="69" s="1"/>
  <c r="V993" i="69"/>
  <c r="AA993" i="69" s="1"/>
  <c r="V995" i="69"/>
  <c r="AA995" i="69" s="1"/>
  <c r="V997" i="69"/>
  <c r="V999" i="69"/>
  <c r="AA999" i="69" s="1"/>
  <c r="V1001" i="69"/>
  <c r="AA1001" i="69" s="1"/>
  <c r="V1003" i="69"/>
  <c r="V1005" i="69"/>
  <c r="V1007" i="69"/>
  <c r="AA1007" i="69" s="1"/>
  <c r="V1009" i="69"/>
  <c r="AA1009" i="69" s="1"/>
  <c r="V1011" i="69"/>
  <c r="AA1011" i="69" s="1"/>
  <c r="V1013" i="69"/>
  <c r="V1027" i="69"/>
  <c r="AA1027" i="69" s="1"/>
  <c r="V1029" i="69"/>
  <c r="AA1029" i="69" s="1"/>
  <c r="V1031" i="69"/>
  <c r="V1033" i="69"/>
  <c r="V1035" i="69"/>
  <c r="AA1035" i="69" s="1"/>
  <c r="V1037" i="69"/>
  <c r="AA1037" i="69" s="1"/>
  <c r="V1039" i="69"/>
  <c r="V1041" i="69"/>
  <c r="V1043" i="69"/>
  <c r="AA1043" i="69" s="1"/>
  <c r="V1045" i="69"/>
  <c r="AA1045" i="69" s="1"/>
  <c r="V1047" i="69"/>
  <c r="V1049" i="69"/>
  <c r="V1051" i="69"/>
  <c r="AA1051" i="69" s="1"/>
  <c r="V1053" i="69"/>
  <c r="V1055" i="69"/>
  <c r="AA1055" i="69" s="1"/>
  <c r="V1057" i="69"/>
  <c r="V1059" i="69"/>
  <c r="AA1059" i="69" s="1"/>
  <c r="V1061" i="69"/>
  <c r="AA1061" i="69" s="1"/>
  <c r="V1063" i="69"/>
  <c r="V1065" i="69"/>
  <c r="V1067" i="69"/>
  <c r="AA1067" i="69" s="1"/>
  <c r="V1069" i="69"/>
  <c r="AA1069" i="69" s="1"/>
  <c r="V1071" i="69"/>
  <c r="V1073" i="69"/>
  <c r="V1075" i="69"/>
  <c r="AA1075" i="69" s="1"/>
  <c r="V1077" i="69"/>
  <c r="AA1077" i="69" s="1"/>
  <c r="V1079" i="69"/>
  <c r="AA1079" i="69" s="1"/>
  <c r="V1081" i="69"/>
  <c r="V1083" i="69"/>
  <c r="AA1083" i="69" s="1"/>
  <c r="V1085" i="69"/>
  <c r="AA1085" i="69" s="1"/>
  <c r="V1087" i="69"/>
  <c r="V1089" i="69"/>
  <c r="V1091" i="69"/>
  <c r="AA1091" i="69" s="1"/>
  <c r="V1093" i="69"/>
  <c r="AA1093" i="69" s="1"/>
  <c r="V1095" i="69"/>
  <c r="V1097" i="69"/>
  <c r="V1099" i="69"/>
  <c r="AA1099" i="69" s="1"/>
  <c r="V1101" i="69"/>
  <c r="AA1101" i="69" s="1"/>
  <c r="V1103" i="69"/>
  <c r="AA1103" i="69" s="1"/>
  <c r="V1105" i="69"/>
  <c r="V1107" i="69"/>
  <c r="AA1107" i="69" s="1"/>
  <c r="V1109" i="69"/>
  <c r="AA1109" i="69" s="1"/>
  <c r="V1111" i="69"/>
  <c r="AA1111" i="69" s="1"/>
  <c r="V1113" i="69"/>
  <c r="V1115" i="69"/>
  <c r="AA1115" i="69" s="1"/>
  <c r="V1117" i="69"/>
  <c r="AA1117" i="69" s="1"/>
  <c r="V1119" i="69"/>
  <c r="AA1119" i="69" s="1"/>
  <c r="V1121" i="69"/>
  <c r="V1123" i="69"/>
  <c r="AA1123" i="69" s="1"/>
  <c r="V1125" i="69"/>
  <c r="AA1125" i="69" s="1"/>
  <c r="V1127" i="69"/>
  <c r="AA1127" i="69" s="1"/>
  <c r="V1129" i="69"/>
  <c r="V1131" i="69"/>
  <c r="AA1131" i="69" s="1"/>
  <c r="V1133" i="69"/>
  <c r="V1135" i="69"/>
  <c r="AA1135" i="69" s="1"/>
  <c r="V1137" i="69"/>
  <c r="V1139" i="69"/>
  <c r="AA1139" i="69" s="1"/>
  <c r="V1141" i="69"/>
  <c r="AA1141" i="69" s="1"/>
  <c r="V1143" i="69"/>
  <c r="V1145" i="69"/>
  <c r="V1147" i="69"/>
  <c r="AA1147" i="69" s="1"/>
  <c r="V1149" i="69"/>
  <c r="V1151" i="69"/>
  <c r="AA1151" i="69" s="1"/>
  <c r="V1153" i="69"/>
  <c r="V1155" i="69"/>
  <c r="AA1155" i="69" s="1"/>
  <c r="V1157" i="69"/>
  <c r="AA1157" i="69" s="1"/>
  <c r="V1159" i="69"/>
  <c r="AA1159" i="69" s="1"/>
  <c r="V1161" i="69"/>
  <c r="V1163" i="69"/>
  <c r="AA1163" i="69" s="1"/>
  <c r="V1165" i="69"/>
  <c r="V1167" i="69"/>
  <c r="V1168" i="69"/>
  <c r="V1171" i="69"/>
  <c r="AA1171" i="69" s="1"/>
  <c r="V1172" i="69"/>
  <c r="AA1172" i="69" s="1"/>
  <c r="V1175" i="69"/>
  <c r="V1176" i="69"/>
  <c r="V1179" i="69"/>
  <c r="AA1179" i="69" s="1"/>
  <c r="V1180" i="69"/>
  <c r="AA1180" i="69" s="1"/>
  <c r="V1183" i="69"/>
  <c r="V1184" i="69"/>
  <c r="V1187" i="69"/>
  <c r="AA1187" i="69" s="1"/>
  <c r="V1188" i="69"/>
  <c r="V1191" i="69"/>
  <c r="AA1191" i="69" s="1"/>
  <c r="V1192" i="69"/>
  <c r="V1195" i="69"/>
  <c r="AA1195" i="69" s="1"/>
  <c r="V1196" i="69"/>
  <c r="V1199" i="69"/>
  <c r="V1200" i="69"/>
  <c r="V1203" i="69"/>
  <c r="AA1203" i="69" s="1"/>
  <c r="V1204" i="69"/>
  <c r="AA1204" i="69" s="1"/>
  <c r="V1349" i="69"/>
  <c r="V1372" i="69"/>
  <c r="AA1372" i="69" s="1"/>
  <c r="V1374" i="69"/>
  <c r="AA1374" i="69" s="1"/>
  <c r="V1376" i="69"/>
  <c r="AA1376" i="69" s="1"/>
  <c r="V1378" i="69"/>
  <c r="AA1378" i="69" s="1"/>
  <c r="V1380" i="69"/>
  <c r="AA1380" i="69" s="1"/>
  <c r="V1382" i="69"/>
  <c r="AA1382" i="69" s="1"/>
  <c r="V1384" i="69"/>
  <c r="AA1384" i="69" s="1"/>
  <c r="V1386" i="69"/>
  <c r="AA1386" i="69" s="1"/>
  <c r="V1388" i="69"/>
  <c r="AA1388" i="69" s="1"/>
  <c r="V1390" i="69"/>
  <c r="AA1390" i="69" s="1"/>
  <c r="V1392" i="69"/>
  <c r="AA1392" i="69" s="1"/>
  <c r="V1394" i="69"/>
  <c r="AA1394" i="69" s="1"/>
  <c r="V1396" i="69"/>
  <c r="AA1396" i="69" s="1"/>
  <c r="V1398" i="69"/>
  <c r="AA1398" i="69" s="1"/>
  <c r="V1400" i="69"/>
  <c r="AA1400" i="69" s="1"/>
  <c r="V1402" i="69"/>
  <c r="AA1402" i="69" s="1"/>
  <c r="V1404" i="69"/>
  <c r="AA1404" i="69" s="1"/>
  <c r="V1406" i="69"/>
  <c r="AA1406" i="69" s="1"/>
  <c r="V1408" i="69"/>
  <c r="AA1408" i="69" s="1"/>
  <c r="V1410" i="69"/>
  <c r="AA1410" i="69" s="1"/>
  <c r="V1412" i="69"/>
  <c r="AA1412" i="69" s="1"/>
  <c r="V1414" i="69"/>
  <c r="AA1414" i="69" s="1"/>
  <c r="V1416" i="69"/>
  <c r="AA1416" i="69" s="1"/>
  <c r="V1418" i="69"/>
  <c r="AA1418" i="69" s="1"/>
  <c r="V1420" i="69"/>
  <c r="AA1420" i="69" s="1"/>
  <c r="V1422" i="69"/>
  <c r="AA1422" i="69" s="1"/>
  <c r="V1424" i="69"/>
  <c r="AA1424" i="69" s="1"/>
  <c r="V1426" i="69"/>
  <c r="AA1426" i="69" s="1"/>
  <c r="V1428" i="69"/>
  <c r="AA1428" i="69" s="1"/>
  <c r="V1430" i="69"/>
  <c r="AA1430" i="69" s="1"/>
  <c r="V1432" i="69"/>
  <c r="AA1432" i="69" s="1"/>
  <c r="V1434" i="69"/>
  <c r="AA1434" i="69" s="1"/>
  <c r="V1436" i="69"/>
  <c r="AA1436" i="69" s="1"/>
  <c r="V1438" i="69"/>
  <c r="AA1438" i="69" s="1"/>
  <c r="V1440" i="69"/>
  <c r="AA1440" i="69" s="1"/>
  <c r="V1442" i="69"/>
  <c r="AA1442" i="69" s="1"/>
  <c r="V1444" i="69"/>
  <c r="AA1444" i="69" s="1"/>
  <c r="V1446" i="69"/>
  <c r="AA1446" i="69" s="1"/>
  <c r="V1448" i="69"/>
  <c r="AA1448" i="69" s="1"/>
  <c r="V1450" i="69"/>
  <c r="AA1450" i="69" s="1"/>
  <c r="V1452" i="69"/>
  <c r="AA1452" i="69" s="1"/>
  <c r="V1454" i="69"/>
  <c r="AA1454" i="69" s="1"/>
  <c r="V1456" i="69"/>
  <c r="AA1456" i="69" s="1"/>
  <c r="V1458" i="69"/>
  <c r="AA1458" i="69" s="1"/>
  <c r="V1460" i="69"/>
  <c r="AA1460" i="69" s="1"/>
  <c r="V1462" i="69"/>
  <c r="AA1462" i="69" s="1"/>
  <c r="V1464" i="69"/>
  <c r="AA1464" i="69" s="1"/>
  <c r="V1466" i="69"/>
  <c r="AA1466" i="69" s="1"/>
  <c r="V1468" i="69"/>
  <c r="AA1468" i="69" s="1"/>
  <c r="V1470" i="69"/>
  <c r="AA1470" i="69" s="1"/>
  <c r="V1472" i="69"/>
  <c r="AA1472" i="69" s="1"/>
  <c r="V1474" i="69"/>
  <c r="AA1474" i="69" s="1"/>
  <c r="V1476" i="69"/>
  <c r="AA1476" i="69" s="1"/>
  <c r="V1478" i="69"/>
  <c r="AA1478" i="69" s="1"/>
  <c r="V1480" i="69"/>
  <c r="AA1480" i="69" s="1"/>
  <c r="V1482" i="69"/>
  <c r="AA1482" i="69" s="1"/>
  <c r="V1484" i="69"/>
  <c r="AA1484" i="69" s="1"/>
  <c r="V1486" i="69"/>
  <c r="AA1486" i="69" s="1"/>
  <c r="V1488" i="69"/>
  <c r="AA1488" i="69" s="1"/>
  <c r="V1490" i="69"/>
  <c r="AA1490" i="69" s="1"/>
  <c r="V1492" i="69"/>
  <c r="AA1492" i="69" s="1"/>
  <c r="V1494" i="69"/>
  <c r="AA1494" i="69" s="1"/>
  <c r="V1496" i="69"/>
  <c r="AA1496" i="69" s="1"/>
  <c r="V1498" i="69"/>
  <c r="AA1498" i="69" s="1"/>
  <c r="V1500" i="69"/>
  <c r="AA1500" i="69" s="1"/>
  <c r="V1502" i="69"/>
  <c r="AA1502" i="69" s="1"/>
  <c r="V1504" i="69"/>
  <c r="AA1504" i="69" s="1"/>
  <c r="V1506" i="69"/>
  <c r="AA1506" i="69" s="1"/>
  <c r="V1508" i="69"/>
  <c r="AA1508" i="69" s="1"/>
  <c r="V1510" i="69"/>
  <c r="AA1510" i="69" s="1"/>
  <c r="V1512" i="69"/>
  <c r="AA1512" i="69" s="1"/>
  <c r="V1514" i="69"/>
  <c r="AA1514" i="69" s="1"/>
  <c r="V1516" i="69"/>
  <c r="AA1516" i="69" s="1"/>
  <c r="V1518" i="69"/>
  <c r="AA1518" i="69" s="1"/>
  <c r="V1520" i="69"/>
  <c r="AA1520" i="69" s="1"/>
  <c r="V1522" i="69"/>
  <c r="AA1522" i="69" s="1"/>
  <c r="V1524" i="69"/>
  <c r="AA1524" i="69" s="1"/>
  <c r="V1526" i="69"/>
  <c r="AA1526" i="69" s="1"/>
  <c r="V1528" i="69"/>
  <c r="AA1528" i="69" s="1"/>
  <c r="V1530" i="69"/>
  <c r="AA1530" i="69" s="1"/>
  <c r="V1532" i="69"/>
  <c r="AA1532" i="69" s="1"/>
  <c r="V1534" i="69"/>
  <c r="AA1534" i="69" s="1"/>
  <c r="V1536" i="69"/>
  <c r="AA1536" i="69" s="1"/>
  <c r="V1538" i="69"/>
  <c r="AA1538" i="69" s="1"/>
  <c r="V1540" i="69"/>
  <c r="AA1540" i="69" s="1"/>
  <c r="V1542" i="69"/>
  <c r="AA1542" i="69" s="1"/>
  <c r="V1544" i="69"/>
  <c r="AA1544" i="69" s="1"/>
  <c r="V1546" i="69"/>
  <c r="AA1546" i="69" s="1"/>
  <c r="V1548" i="69"/>
  <c r="AA1548" i="69" s="1"/>
  <c r="V1550" i="69"/>
  <c r="AA1550" i="69" s="1"/>
  <c r="V1552" i="69"/>
  <c r="AA1552" i="69" s="1"/>
  <c r="V1554" i="69"/>
  <c r="AA1554" i="69" s="1"/>
  <c r="V1556" i="69"/>
  <c r="AA1556" i="69" s="1"/>
  <c r="V1558" i="69"/>
  <c r="AA1558" i="69" s="1"/>
  <c r="V1560" i="69"/>
  <c r="AA1560" i="69" s="1"/>
  <c r="V1562" i="69"/>
  <c r="AA1562" i="69" s="1"/>
  <c r="V1564" i="69"/>
  <c r="AA1564" i="69" s="1"/>
  <c r="V1566" i="69"/>
  <c r="AA1566" i="69" s="1"/>
  <c r="V1568" i="69"/>
  <c r="AA1568" i="69" s="1"/>
  <c r="V1570" i="69"/>
  <c r="AA1570" i="69" s="1"/>
  <c r="V1572" i="69"/>
  <c r="AA1572" i="69" s="1"/>
  <c r="V1574" i="69"/>
  <c r="AA1574" i="69" s="1"/>
  <c r="V1576" i="69"/>
  <c r="AA1576" i="69" s="1"/>
  <c r="V1578" i="69"/>
  <c r="AA1578" i="69" s="1"/>
  <c r="V1580" i="69"/>
  <c r="AA1580" i="69" s="1"/>
  <c r="V1582" i="69"/>
  <c r="AA1582" i="69" s="1"/>
  <c r="V1584" i="69"/>
  <c r="AA1584" i="69" s="1"/>
  <c r="V1586" i="69"/>
  <c r="AA1586" i="69" s="1"/>
  <c r="V1588" i="69"/>
  <c r="AA1588" i="69" s="1"/>
  <c r="V1590" i="69"/>
  <c r="AA1590" i="69" s="1"/>
  <c r="V1592" i="69"/>
  <c r="AA1592" i="69" s="1"/>
  <c r="V1594" i="69"/>
  <c r="AA1594" i="69" s="1"/>
  <c r="V1596" i="69"/>
  <c r="AA1596" i="69" s="1"/>
  <c r="V1598" i="69"/>
  <c r="AA1598" i="69" s="1"/>
  <c r="V1600" i="69"/>
  <c r="AA1600" i="69" s="1"/>
  <c r="V1602" i="69"/>
  <c r="AA1602" i="69" s="1"/>
  <c r="V1604" i="69"/>
  <c r="AA1604" i="69" s="1"/>
  <c r="V1606" i="69"/>
  <c r="AA1606" i="69" s="1"/>
  <c r="V1608" i="69"/>
  <c r="AA1608" i="69" s="1"/>
  <c r="V1355" i="69"/>
  <c r="AA1355" i="69" s="1"/>
  <c r="V1363" i="69"/>
  <c r="V1345" i="69"/>
  <c r="AA1345" i="69" s="1"/>
  <c r="V1346" i="69"/>
  <c r="AA1346" i="69" s="1"/>
  <c r="V1365" i="69"/>
  <c r="AA1365" i="69" s="1"/>
  <c r="V1366" i="69"/>
  <c r="V1610" i="69"/>
  <c r="AA1610" i="69" s="1"/>
  <c r="V1612" i="69"/>
  <c r="AA1612" i="69" s="1"/>
  <c r="V1614" i="69"/>
  <c r="AA1614" i="69" s="1"/>
  <c r="V1616" i="69"/>
  <c r="AA1616" i="69" s="1"/>
  <c r="V1618" i="69"/>
  <c r="AA1618" i="69" s="1"/>
  <c r="V1620" i="69"/>
  <c r="AA1620" i="69" s="1"/>
  <c r="V1622" i="69"/>
  <c r="AA1622" i="69" s="1"/>
  <c r="V1624" i="69"/>
  <c r="AA1624" i="69" s="1"/>
  <c r="V1626" i="69"/>
  <c r="AA1626" i="69" s="1"/>
  <c r="V1628" i="69"/>
  <c r="AA1628" i="69" s="1"/>
  <c r="V1630" i="69"/>
  <c r="AA1630" i="69" s="1"/>
  <c r="V1632" i="69"/>
  <c r="AA1632" i="69" s="1"/>
  <c r="V1634" i="69"/>
  <c r="AA1634" i="69" s="1"/>
  <c r="V1636" i="69"/>
  <c r="AA1636" i="69" s="1"/>
  <c r="V1638" i="69"/>
  <c r="AA1638" i="69" s="1"/>
  <c r="V1640" i="69"/>
  <c r="AA1640" i="69" s="1"/>
  <c r="V1642" i="69"/>
  <c r="AA1642" i="69" s="1"/>
  <c r="V1644" i="69"/>
  <c r="AA1644" i="69" s="1"/>
  <c r="V1646" i="69"/>
  <c r="AA1646" i="69" s="1"/>
  <c r="V1648" i="69"/>
  <c r="AA1648" i="69" s="1"/>
  <c r="V1650" i="69"/>
  <c r="AA1650" i="69" s="1"/>
  <c r="V1652" i="69"/>
  <c r="AA1652" i="69" s="1"/>
  <c r="V1654" i="69"/>
  <c r="AA1654" i="69" s="1"/>
  <c r="V1656" i="69"/>
  <c r="AA1656" i="69" s="1"/>
  <c r="V1658" i="69"/>
  <c r="AA1658" i="69" s="1"/>
  <c r="V1660" i="69"/>
  <c r="AA1660" i="69" s="1"/>
  <c r="V1662" i="69"/>
  <c r="AA1662" i="69" s="1"/>
  <c r="V1664" i="69"/>
  <c r="AA1664" i="69" s="1"/>
  <c r="V1666" i="69"/>
  <c r="AA1666" i="69" s="1"/>
  <c r="V1668" i="69"/>
  <c r="AA1668" i="69" s="1"/>
  <c r="V1670" i="69"/>
  <c r="AA1670" i="69" s="1"/>
  <c r="V1672" i="69"/>
  <c r="AA1672" i="69" s="1"/>
  <c r="V1674" i="69"/>
  <c r="AA1674" i="69" s="1"/>
  <c r="V1676" i="69"/>
  <c r="AA1676" i="69" s="1"/>
  <c r="V1678" i="69"/>
  <c r="AA1678" i="69" s="1"/>
  <c r="V1680" i="69"/>
  <c r="AA1680" i="69" s="1"/>
  <c r="V1682" i="69"/>
  <c r="AA1682" i="69" s="1"/>
  <c r="V1684" i="69"/>
  <c r="AA1684" i="69" s="1"/>
  <c r="V1686" i="69"/>
  <c r="AA1686" i="69" s="1"/>
  <c r="V1688" i="69"/>
  <c r="AA1688" i="69" s="1"/>
  <c r="V1696" i="69"/>
  <c r="AA1696" i="69" s="1"/>
  <c r="V1353" i="69"/>
  <c r="AA1353" i="69" s="1"/>
  <c r="V1354" i="69"/>
  <c r="V1359" i="69"/>
  <c r="V1369" i="69"/>
  <c r="AA1369" i="69" s="1"/>
  <c r="V1370" i="69"/>
  <c r="V1690" i="69"/>
  <c r="V1698" i="69"/>
  <c r="V1839" i="69"/>
  <c r="AA1839" i="69" s="1"/>
  <c r="V1841" i="69"/>
  <c r="V1348" i="69"/>
  <c r="AA1348" i="69" s="1"/>
  <c r="V1352" i="69"/>
  <c r="V1356" i="69"/>
  <c r="AA1356" i="69" s="1"/>
  <c r="V1360" i="69"/>
  <c r="AA1360" i="69" s="1"/>
  <c r="V1364" i="69"/>
  <c r="V1368" i="69"/>
  <c r="V1691" i="69"/>
  <c r="AA1691" i="69" s="1"/>
  <c r="V1695" i="69"/>
  <c r="AA1695" i="69" s="1"/>
  <c r="V1699" i="69"/>
  <c r="V1703" i="69"/>
  <c r="V1707" i="69"/>
  <c r="AA1707" i="69" s="1"/>
  <c r="V1711" i="69"/>
  <c r="AA1711" i="69" s="1"/>
  <c r="V1715" i="69"/>
  <c r="V1719" i="69"/>
  <c r="V1723" i="69"/>
  <c r="AA1723" i="69" s="1"/>
  <c r="V1727" i="69"/>
  <c r="AA1727" i="69" s="1"/>
  <c r="V1731" i="69"/>
  <c r="V1735" i="69"/>
  <c r="V1739" i="69"/>
  <c r="AA1739" i="69" s="1"/>
  <c r="V1743" i="69"/>
  <c r="AA1743" i="69" s="1"/>
  <c r="V1747" i="69"/>
  <c r="V1751" i="69"/>
  <c r="V1755" i="69"/>
  <c r="AA1755" i="69" s="1"/>
  <c r="V1759" i="69"/>
  <c r="AA1759" i="69" s="1"/>
  <c r="V1763" i="69"/>
  <c r="V1767" i="69"/>
  <c r="V1772" i="69"/>
  <c r="V1776" i="69"/>
  <c r="V1780" i="69"/>
  <c r="V1784" i="69"/>
  <c r="V1788" i="69"/>
  <c r="AA1788" i="69" s="1"/>
  <c r="V1792" i="69"/>
  <c r="AA1792" i="69" s="1"/>
  <c r="V1796" i="69"/>
  <c r="V1700" i="69"/>
  <c r="V1704" i="69"/>
  <c r="AA1704" i="69" s="1"/>
  <c r="V1708" i="69"/>
  <c r="AA1708" i="69" s="1"/>
  <c r="V1712" i="69"/>
  <c r="AA1712" i="69" s="1"/>
  <c r="V1716" i="69"/>
  <c r="V1720" i="69"/>
  <c r="V1724" i="69"/>
  <c r="V1728" i="69"/>
  <c r="AA1728" i="69" s="1"/>
  <c r="V1732" i="69"/>
  <c r="V1736" i="69"/>
  <c r="AA1736" i="69" s="1"/>
  <c r="V1740" i="69"/>
  <c r="AA1740" i="69" s="1"/>
  <c r="V1744" i="69"/>
  <c r="AA1744" i="69" s="1"/>
  <c r="V1748" i="69"/>
  <c r="V1752" i="69"/>
  <c r="V1756" i="69"/>
  <c r="V1760" i="69"/>
  <c r="AA1760" i="69" s="1"/>
  <c r="V1764" i="69"/>
  <c r="V1768" i="69"/>
  <c r="AA1768" i="69" s="1"/>
  <c r="V1769" i="69"/>
  <c r="AA1769" i="69" s="1"/>
  <c r="V1773" i="69"/>
  <c r="AA1773" i="69" s="1"/>
  <c r="V1777" i="69"/>
  <c r="V1781" i="69"/>
  <c r="V1785" i="69"/>
  <c r="V1789" i="69"/>
  <c r="V1793" i="69"/>
  <c r="V1797" i="69"/>
  <c r="AA1797" i="69" s="1"/>
  <c r="V1800" i="69"/>
  <c r="V1802" i="69"/>
  <c r="V1804" i="69"/>
  <c r="V1806" i="69"/>
  <c r="AA1806" i="69" s="1"/>
  <c r="V1808" i="69"/>
  <c r="AA1808" i="69" s="1"/>
  <c r="V1810" i="69"/>
  <c r="V1812" i="69"/>
  <c r="V1814" i="69"/>
  <c r="AA1814" i="69" s="1"/>
  <c r="V1816" i="69"/>
  <c r="AA1816" i="69" s="1"/>
  <c r="V1818" i="69"/>
  <c r="AA1818" i="69" s="1"/>
  <c r="V1820" i="69"/>
  <c r="V1822" i="69"/>
  <c r="AA1822" i="69" s="1"/>
  <c r="V1824" i="69"/>
  <c r="AA1824" i="69" s="1"/>
  <c r="V1826" i="69"/>
  <c r="AA1826" i="69" s="1"/>
  <c r="V1828" i="69"/>
  <c r="V1830" i="69"/>
  <c r="AA1830" i="69" s="1"/>
  <c r="V1832" i="69"/>
  <c r="AA1832" i="69" s="1"/>
  <c r="V1834" i="69"/>
  <c r="AA1834" i="69" s="1"/>
  <c r="V1836" i="69"/>
  <c r="V1838" i="69"/>
  <c r="AA1838" i="69" s="1"/>
  <c r="V1689" i="69"/>
  <c r="AA1689" i="69" s="1"/>
  <c r="V1693" i="69"/>
  <c r="V1697" i="69"/>
  <c r="V1701" i="69"/>
  <c r="V1705" i="69"/>
  <c r="V1709" i="69"/>
  <c r="AA1709" i="69" s="1"/>
  <c r="V1713" i="69"/>
  <c r="V1717" i="69"/>
  <c r="AA1717" i="69" s="1"/>
  <c r="V1721" i="69"/>
  <c r="AA1721" i="69" s="1"/>
  <c r="V1725" i="69"/>
  <c r="AA1725" i="69" s="1"/>
  <c r="V1729" i="69"/>
  <c r="V1733" i="69"/>
  <c r="V1737" i="69"/>
  <c r="V1741" i="69"/>
  <c r="AA1741" i="69" s="1"/>
  <c r="V1745" i="69"/>
  <c r="V1749" i="69"/>
  <c r="AA1749" i="69" s="1"/>
  <c r="V1753" i="69"/>
  <c r="AA1753" i="69" s="1"/>
  <c r="V1757" i="69"/>
  <c r="AA1757" i="69" s="1"/>
  <c r="V1761" i="69"/>
  <c r="V1765" i="69"/>
  <c r="V1770" i="69"/>
  <c r="AA1770" i="69" s="1"/>
  <c r="V1774" i="69"/>
  <c r="V1778" i="69"/>
  <c r="V1782" i="69"/>
  <c r="AA1782" i="69" s="1"/>
  <c r="V1786" i="69"/>
  <c r="AA1786" i="69" s="1"/>
  <c r="V1790" i="69"/>
  <c r="AA1790" i="69" s="1"/>
  <c r="V1794" i="69"/>
  <c r="V1798" i="69"/>
  <c r="AA1798" i="69" s="1"/>
  <c r="F56" i="70"/>
  <c r="F68" i="70"/>
  <c r="F16" i="70"/>
  <c r="F60" i="70"/>
  <c r="F76" i="70"/>
  <c r="F247" i="70"/>
  <c r="F84" i="70"/>
  <c r="F104" i="70"/>
  <c r="F80" i="70"/>
  <c r="F54" i="70"/>
  <c r="F72" i="70"/>
  <c r="F74" i="70"/>
  <c r="F96" i="70"/>
  <c r="F50" i="70"/>
  <c r="F62" i="70"/>
  <c r="F82" i="70"/>
  <c r="F58" i="70"/>
  <c r="F70" i="70"/>
  <c r="F66" i="70"/>
  <c r="F78" i="70"/>
  <c r="F8" i="70"/>
  <c r="F92" i="70"/>
  <c r="F112" i="70"/>
  <c r="F120" i="70"/>
  <c r="F128" i="70"/>
  <c r="F136" i="70"/>
  <c r="F144" i="70"/>
  <c r="F152" i="70"/>
  <c r="F160" i="70"/>
  <c r="F168" i="70"/>
  <c r="F176" i="70"/>
  <c r="F188" i="70"/>
  <c r="F196" i="70"/>
  <c r="F204" i="70"/>
  <c r="F212" i="70"/>
  <c r="F220" i="70"/>
  <c r="F228" i="70"/>
  <c r="F236" i="70"/>
  <c r="F244" i="70"/>
  <c r="F257" i="70"/>
  <c r="F265" i="70"/>
  <c r="F273" i="70"/>
  <c r="F88" i="70"/>
  <c r="F98" i="70"/>
  <c r="F108" i="70"/>
  <c r="F116" i="70"/>
  <c r="F124" i="70"/>
  <c r="F132" i="70"/>
  <c r="F140" i="70"/>
  <c r="F148" i="70"/>
  <c r="F156" i="70"/>
  <c r="F164" i="70"/>
  <c r="F172" i="70"/>
  <c r="F192" i="70"/>
  <c r="F200" i="70"/>
  <c r="F208" i="70"/>
  <c r="F216" i="70"/>
  <c r="F224" i="70"/>
  <c r="F232" i="70"/>
  <c r="F240" i="70"/>
  <c r="F253" i="70"/>
  <c r="F261" i="70"/>
  <c r="F269" i="70"/>
  <c r="F277" i="70"/>
  <c r="E4" i="29"/>
  <c r="E8" i="29"/>
  <c r="E12" i="29"/>
  <c r="G16" i="29"/>
  <c r="F16" i="29" s="1"/>
  <c r="G20" i="29"/>
  <c r="F20" i="29" s="1"/>
  <c r="G24" i="29"/>
  <c r="F24" i="29" s="1"/>
  <c r="G28" i="29"/>
  <c r="F28" i="29" s="1"/>
  <c r="G32" i="29"/>
  <c r="F32" i="29" s="1"/>
  <c r="G36" i="29"/>
  <c r="F36" i="29" s="1"/>
  <c r="G40" i="29"/>
  <c r="F40" i="29" s="1"/>
  <c r="G44" i="29"/>
  <c r="F44" i="29" s="1"/>
  <c r="E48" i="29"/>
  <c r="E52" i="29"/>
  <c r="E56" i="29"/>
  <c r="E60" i="29"/>
  <c r="E64" i="29"/>
  <c r="E68" i="29"/>
  <c r="E72" i="29"/>
  <c r="E76" i="29"/>
  <c r="E80" i="29"/>
  <c r="E84" i="29"/>
  <c r="E88" i="29"/>
  <c r="E92" i="29"/>
  <c r="G98" i="29"/>
  <c r="F98" i="29" s="1"/>
  <c r="G102" i="29"/>
  <c r="F102" i="29" s="1"/>
  <c r="G106" i="29"/>
  <c r="F106" i="29" s="1"/>
  <c r="G110" i="29"/>
  <c r="F110" i="29" s="1"/>
  <c r="G114" i="29"/>
  <c r="F114" i="29" s="1"/>
  <c r="G118" i="29"/>
  <c r="F118" i="29" s="1"/>
  <c r="G122" i="29"/>
  <c r="F122" i="29" s="1"/>
  <c r="E134" i="29"/>
  <c r="E142" i="29"/>
  <c r="E150" i="29"/>
  <c r="E158" i="29"/>
  <c r="G164" i="29"/>
  <c r="F164" i="29" s="1"/>
  <c r="G172" i="29"/>
  <c r="F172" i="29" s="1"/>
  <c r="G180" i="29"/>
  <c r="F180" i="29" s="1"/>
  <c r="G188" i="29"/>
  <c r="F188" i="29" s="1"/>
  <c r="E196" i="29"/>
  <c r="E204" i="29"/>
  <c r="E212" i="29"/>
  <c r="E220" i="29"/>
  <c r="G226" i="29"/>
  <c r="F226" i="29" s="1"/>
  <c r="G234" i="29"/>
  <c r="F234" i="29" s="1"/>
  <c r="G242" i="29"/>
  <c r="F242" i="29" s="1"/>
  <c r="G250" i="29"/>
  <c r="F250" i="29" s="1"/>
  <c r="E262" i="29"/>
  <c r="E270" i="29"/>
  <c r="E278" i="29"/>
  <c r="E286" i="29"/>
  <c r="G292" i="29"/>
  <c r="F292" i="29" s="1"/>
  <c r="G300" i="29"/>
  <c r="F300" i="29" s="1"/>
  <c r="G308" i="29"/>
  <c r="F308" i="29" s="1"/>
  <c r="G316" i="29"/>
  <c r="F316" i="29" s="1"/>
  <c r="E328" i="29"/>
  <c r="E336" i="29"/>
  <c r="E344" i="29"/>
  <c r="E352" i="29"/>
  <c r="G358" i="29"/>
  <c r="F358" i="29" s="1"/>
  <c r="G366" i="29"/>
  <c r="F366" i="29" s="1"/>
  <c r="G374" i="29"/>
  <c r="F374" i="29" s="1"/>
  <c r="G386" i="29"/>
  <c r="F386" i="29" s="1"/>
  <c r="G402" i="29"/>
  <c r="F402" i="29" s="1"/>
  <c r="E418" i="29"/>
  <c r="E434" i="29"/>
  <c r="G450" i="29"/>
  <c r="F450" i="29" s="1"/>
  <c r="G466" i="29"/>
  <c r="F466" i="29" s="1"/>
  <c r="E490" i="29"/>
  <c r="E524" i="29"/>
  <c r="G566" i="29"/>
  <c r="F566" i="29" s="1"/>
  <c r="E550" i="29"/>
  <c r="E584" i="29"/>
  <c r="G190" i="29"/>
  <c r="F190" i="29" s="1"/>
  <c r="E190" i="29"/>
  <c r="G378" i="29"/>
  <c r="F378" i="29" s="1"/>
  <c r="E378" i="29"/>
  <c r="E392" i="29"/>
  <c r="G392" i="29"/>
  <c r="F392" i="29" s="1"/>
  <c r="E400" i="29"/>
  <c r="G400" i="29"/>
  <c r="F400" i="29" s="1"/>
  <c r="E408" i="29"/>
  <c r="G408" i="29"/>
  <c r="F408" i="29" s="1"/>
  <c r="G416" i="29"/>
  <c r="F416" i="29" s="1"/>
  <c r="E416" i="29"/>
  <c r="G424" i="29"/>
  <c r="F424" i="29" s="1"/>
  <c r="E424" i="29"/>
  <c r="G432" i="29"/>
  <c r="F432" i="29" s="1"/>
  <c r="E432" i="29"/>
  <c r="G440" i="29"/>
  <c r="F440" i="29" s="1"/>
  <c r="E440" i="29"/>
  <c r="G448" i="29"/>
  <c r="F448" i="29" s="1"/>
  <c r="E448" i="29"/>
  <c r="E456" i="29"/>
  <c r="G456" i="29"/>
  <c r="F456" i="29" s="1"/>
  <c r="E464" i="29"/>
  <c r="G464" i="29"/>
  <c r="F464" i="29" s="1"/>
  <c r="E472" i="29"/>
  <c r="G472" i="29"/>
  <c r="F472" i="29" s="1"/>
  <c r="G492" i="29"/>
  <c r="F492" i="29" s="1"/>
  <c r="E492" i="29"/>
  <c r="G494" i="29"/>
  <c r="F494" i="29" s="1"/>
  <c r="E494" i="29"/>
  <c r="G496" i="29"/>
  <c r="F496" i="29" s="1"/>
  <c r="E496" i="29"/>
  <c r="E508" i="29"/>
  <c r="G508" i="29"/>
  <c r="F508" i="29" s="1"/>
  <c r="E510" i="29"/>
  <c r="G510" i="29"/>
  <c r="F510" i="29" s="1"/>
  <c r="E512" i="29"/>
  <c r="G512" i="29"/>
  <c r="F512" i="29" s="1"/>
  <c r="G514" i="29"/>
  <c r="F514" i="29" s="1"/>
  <c r="E514" i="29"/>
  <c r="G526" i="29"/>
  <c r="F526" i="29" s="1"/>
  <c r="E526" i="29"/>
  <c r="G528" i="29"/>
  <c r="F528" i="29" s="1"/>
  <c r="E528" i="29"/>
  <c r="E530" i="29"/>
  <c r="G530" i="29"/>
  <c r="F530" i="29" s="1"/>
  <c r="E542" i="29"/>
  <c r="G542" i="29"/>
  <c r="F542" i="29" s="1"/>
  <c r="E544" i="29"/>
  <c r="G544" i="29"/>
  <c r="F544" i="29" s="1"/>
  <c r="G546" i="29"/>
  <c r="F546" i="29" s="1"/>
  <c r="E546" i="29"/>
  <c r="G548" i="29"/>
  <c r="F548" i="29" s="1"/>
  <c r="E548" i="29"/>
  <c r="G560" i="29"/>
  <c r="F560" i="29" s="1"/>
  <c r="E560" i="29"/>
  <c r="E562" i="29"/>
  <c r="G562" i="29"/>
  <c r="F562" i="29" s="1"/>
  <c r="E564" i="29"/>
  <c r="G564" i="29"/>
  <c r="F564" i="29" s="1"/>
  <c r="E576" i="29"/>
  <c r="G576" i="29"/>
  <c r="F576" i="29" s="1"/>
  <c r="G578" i="29"/>
  <c r="F578" i="29" s="1"/>
  <c r="E578" i="29"/>
  <c r="G580" i="29"/>
  <c r="F580" i="29" s="1"/>
  <c r="E580" i="29"/>
  <c r="G582" i="29"/>
  <c r="F582" i="29" s="1"/>
  <c r="E582" i="29"/>
  <c r="E594" i="29"/>
  <c r="G594" i="29"/>
  <c r="F594" i="29" s="1"/>
  <c r="E596" i="29"/>
  <c r="G596" i="29"/>
  <c r="F596" i="29" s="1"/>
  <c r="E598" i="29"/>
  <c r="G598" i="29"/>
  <c r="F598" i="29" s="1"/>
  <c r="G254" i="29"/>
  <c r="F254" i="29" s="1"/>
  <c r="E254" i="29"/>
  <c r="G320" i="29"/>
  <c r="F320" i="29" s="1"/>
  <c r="E320" i="29"/>
  <c r="G382" i="29"/>
  <c r="F382" i="29" s="1"/>
  <c r="E382" i="29"/>
  <c r="E388" i="29"/>
  <c r="G388" i="29"/>
  <c r="F388" i="29" s="1"/>
  <c r="E396" i="29"/>
  <c r="G396" i="29"/>
  <c r="F396" i="29" s="1"/>
  <c r="E404" i="29"/>
  <c r="G404" i="29"/>
  <c r="F404" i="29" s="1"/>
  <c r="E412" i="29"/>
  <c r="G412" i="29"/>
  <c r="F412" i="29" s="1"/>
  <c r="G420" i="29"/>
  <c r="F420" i="29" s="1"/>
  <c r="E420" i="29"/>
  <c r="G428" i="29"/>
  <c r="F428" i="29" s="1"/>
  <c r="E428" i="29"/>
  <c r="G436" i="29"/>
  <c r="F436" i="29" s="1"/>
  <c r="E436" i="29"/>
  <c r="G444" i="29"/>
  <c r="F444" i="29" s="1"/>
  <c r="E444" i="29"/>
  <c r="E452" i="29"/>
  <c r="G452" i="29"/>
  <c r="F452" i="29" s="1"/>
  <c r="E460" i="29"/>
  <c r="G460" i="29"/>
  <c r="F460" i="29" s="1"/>
  <c r="E468" i="29"/>
  <c r="G468" i="29"/>
  <c r="F468" i="29" s="1"/>
  <c r="E476" i="29"/>
  <c r="G476" i="29"/>
  <c r="F476" i="29" s="1"/>
  <c r="E478" i="29"/>
  <c r="G478" i="29"/>
  <c r="F478" i="29" s="1"/>
  <c r="G484" i="29"/>
  <c r="F484" i="29" s="1"/>
  <c r="E484" i="29"/>
  <c r="G486" i="29"/>
  <c r="F486" i="29" s="1"/>
  <c r="E486" i="29"/>
  <c r="G488" i="29"/>
  <c r="F488" i="29" s="1"/>
  <c r="E488" i="29"/>
  <c r="E500" i="29"/>
  <c r="G500" i="29"/>
  <c r="F500" i="29" s="1"/>
  <c r="E502" i="29"/>
  <c r="G502" i="29"/>
  <c r="F502" i="29" s="1"/>
  <c r="E504" i="29"/>
  <c r="G504" i="29"/>
  <c r="F504" i="29" s="1"/>
  <c r="G518" i="29"/>
  <c r="F518" i="29" s="1"/>
  <c r="E518" i="29"/>
  <c r="G520" i="29"/>
  <c r="F520" i="29" s="1"/>
  <c r="E520" i="29"/>
  <c r="G522" i="29"/>
  <c r="F522" i="29" s="1"/>
  <c r="E522" i="29"/>
  <c r="E534" i="29"/>
  <c r="G534" i="29"/>
  <c r="F534" i="29" s="1"/>
  <c r="E536" i="29"/>
  <c r="G536" i="29"/>
  <c r="F536" i="29" s="1"/>
  <c r="E538" i="29"/>
  <c r="G538" i="29"/>
  <c r="F538" i="29" s="1"/>
  <c r="G552" i="29"/>
  <c r="F552" i="29" s="1"/>
  <c r="E552" i="29"/>
  <c r="G554" i="29"/>
  <c r="F554" i="29" s="1"/>
  <c r="E554" i="29"/>
  <c r="G556" i="29"/>
  <c r="F556" i="29" s="1"/>
  <c r="E556" i="29"/>
  <c r="E568" i="29"/>
  <c r="G568" i="29"/>
  <c r="F568" i="29" s="1"/>
  <c r="E570" i="29"/>
  <c r="G570" i="29"/>
  <c r="F570" i="29" s="1"/>
  <c r="E572" i="29"/>
  <c r="G572" i="29"/>
  <c r="F572" i="29" s="1"/>
  <c r="G586" i="29"/>
  <c r="F586" i="29" s="1"/>
  <c r="E586" i="29"/>
  <c r="G588" i="29"/>
  <c r="F588" i="29" s="1"/>
  <c r="E588" i="29"/>
  <c r="G590" i="29"/>
  <c r="F590" i="29" s="1"/>
  <c r="E590" i="29"/>
  <c r="E126" i="29"/>
  <c r="E128" i="29"/>
  <c r="E132" i="29"/>
  <c r="E136" i="29"/>
  <c r="E140" i="29"/>
  <c r="E144" i="29"/>
  <c r="E148" i="29"/>
  <c r="E152" i="29"/>
  <c r="E156" i="29"/>
  <c r="G162" i="29"/>
  <c r="F162" i="29" s="1"/>
  <c r="G166" i="29"/>
  <c r="F166" i="29" s="1"/>
  <c r="G170" i="29"/>
  <c r="F170" i="29" s="1"/>
  <c r="G174" i="29"/>
  <c r="F174" i="29" s="1"/>
  <c r="G178" i="29"/>
  <c r="F178" i="29" s="1"/>
  <c r="G182" i="29"/>
  <c r="F182" i="29" s="1"/>
  <c r="G186" i="29"/>
  <c r="F186" i="29" s="1"/>
  <c r="E194" i="29"/>
  <c r="E198" i="29"/>
  <c r="E202" i="29"/>
  <c r="E206" i="29"/>
  <c r="E210" i="29"/>
  <c r="E214" i="29"/>
  <c r="E218" i="29"/>
  <c r="G224" i="29"/>
  <c r="F224" i="29" s="1"/>
  <c r="G228" i="29"/>
  <c r="F228" i="29" s="1"/>
  <c r="G232" i="29"/>
  <c r="F232" i="29" s="1"/>
  <c r="G236" i="29"/>
  <c r="F236" i="29" s="1"/>
  <c r="G240" i="29"/>
  <c r="F240" i="29" s="1"/>
  <c r="G244" i="29"/>
  <c r="F244" i="29" s="1"/>
  <c r="G248" i="29"/>
  <c r="F248" i="29" s="1"/>
  <c r="G252" i="29"/>
  <c r="F252" i="29" s="1"/>
  <c r="E256" i="29"/>
  <c r="E260" i="29"/>
  <c r="E264" i="29"/>
  <c r="E268" i="29"/>
  <c r="E272" i="29"/>
  <c r="E276" i="29"/>
  <c r="E280" i="29"/>
  <c r="E284" i="29"/>
  <c r="G290" i="29"/>
  <c r="F290" i="29" s="1"/>
  <c r="G294" i="29"/>
  <c r="F294" i="29" s="1"/>
  <c r="G298" i="29"/>
  <c r="F298" i="29" s="1"/>
  <c r="G302" i="29"/>
  <c r="F302" i="29" s="1"/>
  <c r="G306" i="29"/>
  <c r="F306" i="29" s="1"/>
  <c r="G310" i="29"/>
  <c r="F310" i="29" s="1"/>
  <c r="G314" i="29"/>
  <c r="F314" i="29" s="1"/>
  <c r="G318" i="29"/>
  <c r="F318" i="29" s="1"/>
  <c r="E322" i="29"/>
  <c r="E326" i="29"/>
  <c r="E330" i="29"/>
  <c r="E334" i="29"/>
  <c r="E338" i="29"/>
  <c r="E342" i="29"/>
  <c r="E346" i="29"/>
  <c r="E350" i="29"/>
  <c r="G356" i="29"/>
  <c r="F356" i="29" s="1"/>
  <c r="G360" i="29"/>
  <c r="F360" i="29" s="1"/>
  <c r="G364" i="29"/>
  <c r="F364" i="29" s="1"/>
  <c r="G368" i="29"/>
  <c r="F368" i="29" s="1"/>
  <c r="G372" i="29"/>
  <c r="F372" i="29" s="1"/>
  <c r="G376" i="29"/>
  <c r="F376" i="29" s="1"/>
  <c r="E384" i="29"/>
  <c r="G390" i="29"/>
  <c r="F390" i="29" s="1"/>
  <c r="G398" i="29"/>
  <c r="F398" i="29" s="1"/>
  <c r="G406" i="29"/>
  <c r="F406" i="29" s="1"/>
  <c r="G414" i="29"/>
  <c r="F414" i="29" s="1"/>
  <c r="E422" i="29"/>
  <c r="E430" i="29"/>
  <c r="E438" i="29"/>
  <c r="E446" i="29"/>
  <c r="G454" i="29"/>
  <c r="F454" i="29" s="1"/>
  <c r="G462" i="29"/>
  <c r="F462" i="29" s="1"/>
  <c r="G470" i="29"/>
  <c r="F470" i="29" s="1"/>
  <c r="G480" i="29"/>
  <c r="F480" i="29" s="1"/>
  <c r="E482" i="29"/>
  <c r="G498" i="29"/>
  <c r="F498" i="29" s="1"/>
  <c r="E516" i="29"/>
  <c r="G532" i="29"/>
  <c r="F532" i="29" s="1"/>
  <c r="E558" i="29"/>
  <c r="G574" i="29"/>
  <c r="F574" i="29" s="1"/>
  <c r="E592" i="29"/>
  <c r="AA251" i="69"/>
  <c r="AA252" i="69"/>
  <c r="AA253" i="69"/>
  <c r="AA254" i="69"/>
  <c r="AA258" i="69"/>
  <c r="AA260" i="69"/>
  <c r="AA261" i="69"/>
  <c r="AA262" i="69"/>
  <c r="AA265" i="69"/>
  <c r="AA267" i="69"/>
  <c r="AA268" i="69"/>
  <c r="AA269" i="69"/>
  <c r="AA270" i="69"/>
  <c r="AA272" i="69"/>
  <c r="AA274" i="69"/>
  <c r="AA275" i="69"/>
  <c r="AA276" i="69"/>
  <c r="AA277" i="69"/>
  <c r="AA278" i="69"/>
  <c r="AA280" i="69"/>
  <c r="AA284" i="69"/>
  <c r="AA285" i="69"/>
  <c r="AA290" i="69"/>
  <c r="AA292" i="69"/>
  <c r="AA293" i="69"/>
  <c r="AA294" i="69"/>
  <c r="AA296" i="69"/>
  <c r="AA299" i="69"/>
  <c r="AA300" i="69"/>
  <c r="AA301" i="69"/>
  <c r="AA305" i="69"/>
  <c r="AA306" i="69"/>
  <c r="AA307" i="69"/>
  <c r="AA308" i="69"/>
  <c r="AA309" i="69"/>
  <c r="AA310" i="69"/>
  <c r="AA312" i="69"/>
  <c r="AA316" i="69"/>
  <c r="AA317" i="69"/>
  <c r="AA322" i="69"/>
  <c r="AA324" i="69"/>
  <c r="AA325" i="69"/>
  <c r="AA326" i="69"/>
  <c r="AA328" i="69"/>
  <c r="AA331" i="69"/>
  <c r="AA334" i="69"/>
  <c r="AA337" i="69"/>
  <c r="AA340" i="69"/>
  <c r="AA341" i="69"/>
  <c r="AA342" i="69"/>
  <c r="AA348" i="69"/>
  <c r="AA350" i="69"/>
  <c r="AA352" i="69"/>
  <c r="AA355" i="69"/>
  <c r="AA356" i="69"/>
  <c r="AA357" i="69"/>
  <c r="AA358" i="69"/>
  <c r="AA360" i="69"/>
  <c r="AA363" i="69"/>
  <c r="AA364" i="69"/>
  <c r="AA366" i="69"/>
  <c r="AA369" i="69"/>
  <c r="AA370" i="69"/>
  <c r="AA371" i="69"/>
  <c r="AA372" i="69"/>
  <c r="AA373" i="69"/>
  <c r="AA374" i="69"/>
  <c r="AA378" i="69"/>
  <c r="AA382" i="69"/>
  <c r="AA384" i="69"/>
  <c r="AA385" i="69"/>
  <c r="AA388" i="69"/>
  <c r="AA389" i="69"/>
  <c r="AA390" i="69"/>
  <c r="AA392" i="69"/>
  <c r="AA394" i="69"/>
  <c r="AA395" i="69"/>
  <c r="AA398" i="69"/>
  <c r="AA402" i="69"/>
  <c r="AA403" i="69"/>
  <c r="AA404" i="69"/>
  <c r="AA405" i="69"/>
  <c r="AA406" i="69"/>
  <c r="AA412" i="69"/>
  <c r="AA413" i="69"/>
  <c r="AA414" i="69"/>
  <c r="AA415" i="69"/>
  <c r="AA416" i="69"/>
  <c r="AA417" i="69"/>
  <c r="AA418" i="69"/>
  <c r="AA419" i="69"/>
  <c r="AA420" i="69"/>
  <c r="AA421" i="69"/>
  <c r="AA426" i="69"/>
  <c r="AA427" i="69"/>
  <c r="AA428" i="69"/>
  <c r="AA429" i="69"/>
  <c r="AA430" i="69"/>
  <c r="AA432" i="69"/>
  <c r="AA434" i="69"/>
  <c r="AA435" i="69"/>
  <c r="AA438" i="69"/>
  <c r="AA440" i="69"/>
  <c r="AA444" i="69"/>
  <c r="AA446" i="69"/>
  <c r="AA448" i="69"/>
  <c r="AA449" i="69"/>
  <c r="AA451" i="69"/>
  <c r="AA456" i="69"/>
  <c r="AA462" i="69"/>
  <c r="AA464" i="69"/>
  <c r="AA465" i="69"/>
  <c r="AA467" i="69"/>
  <c r="AA472" i="69"/>
  <c r="AA478" i="69"/>
  <c r="AA480" i="69"/>
  <c r="AA481" i="69"/>
  <c r="AA483" i="69"/>
  <c r="AA488" i="69"/>
  <c r="AA489" i="69"/>
  <c r="AA493" i="69"/>
  <c r="AA495" i="69"/>
  <c r="AA496" i="69"/>
  <c r="AA497" i="69"/>
  <c r="AA499" i="69"/>
  <c r="AA502" i="69"/>
  <c r="AA504" i="69"/>
  <c r="AA509" i="69"/>
  <c r="AA511" i="69"/>
  <c r="AA512" i="69"/>
  <c r="AA513" i="69"/>
  <c r="AA515" i="69"/>
  <c r="AA517" i="69"/>
  <c r="AA518" i="69"/>
  <c r="AA520" i="69"/>
  <c r="AA523" i="69"/>
  <c r="AA524" i="69"/>
  <c r="AA526" i="69"/>
  <c r="AA528" i="69"/>
  <c r="AA529" i="69"/>
  <c r="AA531" i="69"/>
  <c r="AA532" i="69"/>
  <c r="AA533" i="69"/>
  <c r="AA534" i="69"/>
  <c r="AA536" i="69"/>
  <c r="AA537" i="69"/>
  <c r="AA538" i="69"/>
  <c r="AA542" i="69"/>
  <c r="AA545" i="69"/>
  <c r="AA546" i="69"/>
  <c r="AA547" i="69"/>
  <c r="AA550" i="69"/>
  <c r="AA552" i="69"/>
  <c r="AA554" i="69"/>
  <c r="AA555" i="69"/>
  <c r="AA557" i="69"/>
  <c r="AA558" i="69"/>
  <c r="AA559" i="69"/>
  <c r="AA560" i="69"/>
  <c r="AA561" i="69"/>
  <c r="AA562" i="69"/>
  <c r="AA563" i="69"/>
  <c r="AA565" i="69"/>
  <c r="AA566" i="69"/>
  <c r="AA568" i="69"/>
  <c r="AA569" i="69"/>
  <c r="AA570" i="69"/>
  <c r="AA574" i="69"/>
  <c r="AA577" i="69"/>
  <c r="AA578" i="69"/>
  <c r="AA579" i="69"/>
  <c r="AA582" i="69"/>
  <c r="AA584" i="69"/>
  <c r="AA586" i="69"/>
  <c r="AA587" i="69"/>
  <c r="AA589" i="69"/>
  <c r="AA590" i="69"/>
  <c r="AA591" i="69"/>
  <c r="AA592" i="69"/>
  <c r="AA593" i="69"/>
  <c r="AA594" i="69"/>
  <c r="AA595" i="69"/>
  <c r="AA597" i="69"/>
  <c r="AA598" i="69"/>
  <c r="AA600" i="69"/>
  <c r="AA601" i="69"/>
  <c r="AA602" i="69"/>
  <c r="AA606" i="69"/>
  <c r="AA609" i="69"/>
  <c r="AA610" i="69"/>
  <c r="AA611" i="69"/>
  <c r="AA614" i="69"/>
  <c r="AA616" i="69"/>
  <c r="AA618" i="69"/>
  <c r="AA619" i="69"/>
  <c r="AA621" i="69"/>
  <c r="AA622" i="69"/>
  <c r="AA623" i="69"/>
  <c r="AA624" i="69"/>
  <c r="AA625" i="69"/>
  <c r="AA626" i="69"/>
  <c r="AA627" i="69"/>
  <c r="AA629" i="69"/>
  <c r="AA630" i="69"/>
  <c r="AA632" i="69"/>
  <c r="AA633" i="69"/>
  <c r="AA634" i="69"/>
  <c r="AA638" i="69"/>
  <c r="AA641" i="69"/>
  <c r="AA642" i="69"/>
  <c r="AA643" i="69"/>
  <c r="AA646" i="69"/>
  <c r="AA648" i="69"/>
  <c r="AA650" i="69"/>
  <c r="AA651" i="69"/>
  <c r="AA652" i="69"/>
  <c r="AA655" i="69"/>
  <c r="AA656" i="69"/>
  <c r="AA657" i="69"/>
  <c r="AA658" i="69"/>
  <c r="AA659" i="69"/>
  <c r="AA662" i="69"/>
  <c r="AA666" i="69"/>
  <c r="AA668" i="69"/>
  <c r="AA670" i="69"/>
  <c r="AA674" i="69"/>
  <c r="AA678" i="69"/>
  <c r="AA682" i="69"/>
  <c r="AA686" i="69"/>
  <c r="AA687" i="69"/>
  <c r="AA690" i="69"/>
  <c r="AA691" i="69"/>
  <c r="AA693" i="69"/>
  <c r="AA695" i="69"/>
  <c r="AA699" i="69"/>
  <c r="AA703" i="69"/>
  <c r="AA707" i="69"/>
  <c r="AA711" i="69"/>
  <c r="AA713" i="69"/>
  <c r="AA714" i="69"/>
  <c r="AA715" i="69"/>
  <c r="AA718" i="69"/>
  <c r="AA719" i="69"/>
  <c r="AA720" i="69"/>
  <c r="AA724" i="69"/>
  <c r="AA725" i="69"/>
  <c r="AA727" i="69"/>
  <c r="AA728" i="69"/>
  <c r="AA729" i="69"/>
  <c r="AA732" i="69"/>
  <c r="AA734" i="69"/>
  <c r="AA735" i="69"/>
  <c r="AA736" i="69"/>
  <c r="AA738" i="69"/>
  <c r="AA739" i="69"/>
  <c r="AA740" i="69"/>
  <c r="AA741" i="69"/>
  <c r="AA742" i="69"/>
  <c r="AA744" i="69"/>
  <c r="AA748" i="69"/>
  <c r="AA749" i="69"/>
  <c r="AA752" i="69"/>
  <c r="AA755" i="69"/>
  <c r="AA757" i="69"/>
  <c r="AA758" i="69"/>
  <c r="AA761" i="69"/>
  <c r="AA763" i="69"/>
  <c r="AA765" i="69"/>
  <c r="AA766" i="69"/>
  <c r="AA768" i="69"/>
  <c r="AA771" i="69"/>
  <c r="AA773" i="69"/>
  <c r="AA774" i="69"/>
  <c r="AA780" i="69"/>
  <c r="AA781" i="69"/>
  <c r="AA784" i="69"/>
  <c r="AA787" i="69"/>
  <c r="AA789" i="69"/>
  <c r="AA790" i="69"/>
  <c r="AA796" i="69"/>
  <c r="AA797" i="69"/>
  <c r="AA798" i="69"/>
  <c r="AA800" i="69"/>
  <c r="AA802" i="69"/>
  <c r="AA805" i="69"/>
  <c r="AA806" i="69"/>
  <c r="AA811" i="69"/>
  <c r="AA812" i="69"/>
  <c r="AA813" i="69"/>
  <c r="AA814" i="69"/>
  <c r="AA816" i="69"/>
  <c r="AA818" i="69"/>
  <c r="AA819" i="69"/>
  <c r="AA820" i="69"/>
  <c r="AA821" i="69"/>
  <c r="AA822" i="69"/>
  <c r="AA824" i="69"/>
  <c r="AA826" i="69"/>
  <c r="AA827" i="69"/>
  <c r="AA828" i="69"/>
  <c r="AA829" i="69"/>
  <c r="AA830" i="69"/>
  <c r="AA832" i="69"/>
  <c r="AA834" i="69"/>
  <c r="AA835" i="69"/>
  <c r="AA836" i="69"/>
  <c r="AA837" i="69"/>
  <c r="AA838" i="69"/>
  <c r="AA840" i="69"/>
  <c r="AA842" i="69"/>
  <c r="AA843" i="69"/>
  <c r="AA844" i="69"/>
  <c r="AA845" i="69"/>
  <c r="AA846" i="69"/>
  <c r="AA848" i="69"/>
  <c r="AA852" i="69"/>
  <c r="AA853" i="69"/>
  <c r="AA856" i="69"/>
  <c r="AA858" i="69"/>
  <c r="AA859" i="69"/>
  <c r="AA861" i="69"/>
  <c r="AA862" i="69"/>
  <c r="AA864" i="69"/>
  <c r="AA867" i="69"/>
  <c r="AA868" i="69"/>
  <c r="AA869" i="69"/>
  <c r="AA872" i="69"/>
  <c r="AA873" i="69"/>
  <c r="AA875" i="69"/>
  <c r="AA877" i="69"/>
  <c r="AA878" i="69"/>
  <c r="AA880" i="69"/>
  <c r="AA883" i="69"/>
  <c r="AA885" i="69"/>
  <c r="AA890" i="69"/>
  <c r="AA893" i="69"/>
  <c r="AA894" i="69"/>
  <c r="AA896" i="69"/>
  <c r="AA901" i="69"/>
  <c r="AA904" i="69"/>
  <c r="AA905" i="69"/>
  <c r="AA908" i="69"/>
  <c r="AA909" i="69"/>
  <c r="AA910" i="69"/>
  <c r="AA912" i="69"/>
  <c r="AA914" i="69"/>
  <c r="AA915" i="69"/>
  <c r="AA916" i="69"/>
  <c r="AA917" i="69"/>
  <c r="AA922" i="69"/>
  <c r="AA923" i="69"/>
  <c r="AA925" i="69"/>
  <c r="AA926" i="69"/>
  <c r="AA928" i="69"/>
  <c r="AA930" i="69"/>
  <c r="AA932" i="69"/>
  <c r="AA933" i="69"/>
  <c r="AA934" i="69"/>
  <c r="AA938" i="69"/>
  <c r="AA939" i="69"/>
  <c r="AA941" i="69"/>
  <c r="AA942" i="69"/>
  <c r="AA946" i="69"/>
  <c r="AA948" i="69"/>
  <c r="AA949" i="69"/>
  <c r="AA954" i="69"/>
  <c r="AA957" i="69"/>
  <c r="AA961" i="69"/>
  <c r="AA962" i="69"/>
  <c r="AA963" i="69"/>
  <c r="AA964" i="69"/>
  <c r="AA965" i="69"/>
  <c r="AA966" i="69"/>
  <c r="AA970" i="69"/>
  <c r="AA972" i="69"/>
  <c r="AA973" i="69"/>
  <c r="AA974" i="69"/>
  <c r="AA977" i="69"/>
  <c r="AA978" i="69"/>
  <c r="AA979" i="69"/>
  <c r="AA980" i="69"/>
  <c r="AA981" i="69"/>
  <c r="AA986" i="69"/>
  <c r="AA987" i="69"/>
  <c r="AA988" i="69"/>
  <c r="AA989" i="69"/>
  <c r="AA992" i="69"/>
  <c r="AA994" i="69"/>
  <c r="AA996" i="69"/>
  <c r="AA997" i="69"/>
  <c r="AA998" i="69"/>
  <c r="AA1002" i="69"/>
  <c r="AA1003" i="69"/>
  <c r="AA1005" i="69"/>
  <c r="AA1006" i="69"/>
  <c r="AA1010" i="69"/>
  <c r="AA1012" i="69"/>
  <c r="AA1013" i="69"/>
  <c r="AA1014" i="69"/>
  <c r="AA1015" i="69"/>
  <c r="AA1017" i="69"/>
  <c r="AA1020" i="69"/>
  <c r="AA1021" i="69"/>
  <c r="AA1022" i="69"/>
  <c r="AA1026" i="69"/>
  <c r="AA1028" i="69"/>
  <c r="AA1030" i="69"/>
  <c r="AA1031" i="69"/>
  <c r="AA1033" i="69"/>
  <c r="AA1036" i="69"/>
  <c r="AA1038" i="69"/>
  <c r="AA1039" i="69"/>
  <c r="AA1041" i="69"/>
  <c r="AA1044" i="69"/>
  <c r="AA1046" i="69"/>
  <c r="AA1047" i="69"/>
  <c r="AA1049" i="69"/>
  <c r="AA1052" i="69"/>
  <c r="AA1053" i="69"/>
  <c r="AA1054" i="69"/>
  <c r="AA1057" i="69"/>
  <c r="AA1058" i="69"/>
  <c r="AA1060" i="69"/>
  <c r="AA1062" i="69"/>
  <c r="AA1063" i="69"/>
  <c r="AA1065" i="69"/>
  <c r="AA1071" i="69"/>
  <c r="AA1072" i="69"/>
  <c r="AA1073" i="69"/>
  <c r="AA1074" i="69"/>
  <c r="AA1078" i="69"/>
  <c r="AA1080" i="69"/>
  <c r="AA1081" i="69"/>
  <c r="AA1084" i="69"/>
  <c r="AA1086" i="69"/>
  <c r="AA1087" i="69"/>
  <c r="AA1088" i="69"/>
  <c r="AA1089" i="69"/>
  <c r="AA1092" i="69"/>
  <c r="AA1094" i="69"/>
  <c r="AA1095" i="69"/>
  <c r="AA1096" i="69"/>
  <c r="AA1097" i="69"/>
  <c r="AA1104" i="69"/>
  <c r="AA1105" i="69"/>
  <c r="AA1106" i="69"/>
  <c r="AA1108" i="69"/>
  <c r="AA1110" i="69"/>
  <c r="AA1112" i="69"/>
  <c r="AA1113" i="69"/>
  <c r="AA1116" i="69"/>
  <c r="AA1120" i="69"/>
  <c r="AA1121" i="69"/>
  <c r="AA1122" i="69"/>
  <c r="AA1124" i="69"/>
  <c r="AA1126" i="69"/>
  <c r="AA1128" i="69"/>
  <c r="AA1129" i="69"/>
  <c r="AA1133" i="69"/>
  <c r="AA1136" i="69"/>
  <c r="AA1137" i="69"/>
  <c r="AA1138" i="69"/>
  <c r="AA1142" i="69"/>
  <c r="AA1143" i="69"/>
  <c r="AA1144" i="69"/>
  <c r="AA1145" i="69"/>
  <c r="AA1148" i="69"/>
  <c r="AA1149" i="69"/>
  <c r="AA1152" i="69"/>
  <c r="AA1153" i="69"/>
  <c r="AA1154" i="69"/>
  <c r="AA1156" i="69"/>
  <c r="AA1158" i="69"/>
  <c r="AA1160" i="69"/>
  <c r="AA1161" i="69"/>
  <c r="AA1162" i="69"/>
  <c r="AA1164" i="69"/>
  <c r="AA1165" i="69"/>
  <c r="AA1166" i="69"/>
  <c r="AA1167" i="69"/>
  <c r="AA1168" i="69"/>
  <c r="AA1169" i="69"/>
  <c r="AA1170" i="69"/>
  <c r="AA1173" i="69"/>
  <c r="AA1174" i="69"/>
  <c r="AA1175" i="69"/>
  <c r="AA1176" i="69"/>
  <c r="AA1177" i="69"/>
  <c r="AA1178" i="69"/>
  <c r="AA1181" i="69"/>
  <c r="AA1182" i="69"/>
  <c r="AA1183" i="69"/>
  <c r="AA1184" i="69"/>
  <c r="AA1185" i="69"/>
  <c r="AA1186" i="69"/>
  <c r="AA1188" i="69"/>
  <c r="AA1189" i="69"/>
  <c r="AA1190" i="69"/>
  <c r="AA1192" i="69"/>
  <c r="AA1193" i="69"/>
  <c r="AA1194" i="69"/>
  <c r="AA1196" i="69"/>
  <c r="AA1197" i="69"/>
  <c r="AA1198" i="69"/>
  <c r="AA1199" i="69"/>
  <c r="AA1200" i="69"/>
  <c r="AA1201" i="69"/>
  <c r="AA1202" i="69"/>
  <c r="Y251" i="69"/>
  <c r="M251" i="69"/>
  <c r="AA1347" i="69"/>
  <c r="AA1349" i="69"/>
  <c r="V1205" i="69"/>
  <c r="V1206" i="69"/>
  <c r="V1207" i="69"/>
  <c r="V1208" i="69"/>
  <c r="V1209" i="69"/>
  <c r="V1210" i="69"/>
  <c r="V1211" i="69"/>
  <c r="V1212" i="69"/>
  <c r="V1213" i="69"/>
  <c r="V1214" i="69"/>
  <c r="V1215" i="69"/>
  <c r="V1216" i="69"/>
  <c r="V1217" i="69"/>
  <c r="V1218" i="69"/>
  <c r="V1219" i="69"/>
  <c r="V1220" i="69"/>
  <c r="V1221" i="69"/>
  <c r="V1222" i="69"/>
  <c r="V1223" i="69"/>
  <c r="V1224" i="69"/>
  <c r="V1225" i="69"/>
  <c r="V1226" i="69"/>
  <c r="V1227" i="69"/>
  <c r="V1228" i="69"/>
  <c r="V1229" i="69"/>
  <c r="V1230" i="69"/>
  <c r="V1231" i="69"/>
  <c r="V1232" i="69"/>
  <c r="V1233" i="69"/>
  <c r="V1234" i="69"/>
  <c r="V1235" i="69"/>
  <c r="V1236" i="69"/>
  <c r="V1237" i="69"/>
  <c r="V1238" i="69"/>
  <c r="V1239" i="69"/>
  <c r="V1240" i="69"/>
  <c r="V1241" i="69"/>
  <c r="V1242" i="69"/>
  <c r="V1243" i="69"/>
  <c r="V1244" i="69"/>
  <c r="V1245" i="69"/>
  <c r="V1246" i="69"/>
  <c r="V1247" i="69"/>
  <c r="V1248" i="69"/>
  <c r="V1249" i="69"/>
  <c r="V1250" i="69"/>
  <c r="V1251" i="69"/>
  <c r="V1252" i="69"/>
  <c r="V1253" i="69"/>
  <c r="V1254" i="69"/>
  <c r="V1255" i="69"/>
  <c r="V1256" i="69"/>
  <c r="V1257" i="69"/>
  <c r="V1258" i="69"/>
  <c r="V1259" i="69"/>
  <c r="V1260" i="69"/>
  <c r="V1261" i="69"/>
  <c r="V1262" i="69"/>
  <c r="V1263" i="69"/>
  <c r="V1264" i="69"/>
  <c r="V1265" i="69"/>
  <c r="V1266" i="69"/>
  <c r="V1267" i="69"/>
  <c r="V1268" i="69"/>
  <c r="V1269" i="69"/>
  <c r="V1270" i="69"/>
  <c r="V1271" i="69"/>
  <c r="V1272" i="69"/>
  <c r="V1273" i="69"/>
  <c r="V1274" i="69"/>
  <c r="V1275" i="69"/>
  <c r="V1276" i="69"/>
  <c r="V1277" i="69"/>
  <c r="V1278" i="69"/>
  <c r="V1279" i="69"/>
  <c r="V1280" i="69"/>
  <c r="V1281" i="69"/>
  <c r="V1282" i="69"/>
  <c r="V1283" i="69"/>
  <c r="V1284" i="69"/>
  <c r="V1285" i="69"/>
  <c r="V1286" i="69"/>
  <c r="V1287" i="69"/>
  <c r="V1288" i="69"/>
  <c r="V1289" i="69"/>
  <c r="V1290" i="69"/>
  <c r="V1291" i="69"/>
  <c r="V1292" i="69"/>
  <c r="V1293" i="69"/>
  <c r="V1294" i="69"/>
  <c r="V1295" i="69"/>
  <c r="V1296" i="69"/>
  <c r="V1297" i="69"/>
  <c r="V1298" i="69"/>
  <c r="V1299" i="69"/>
  <c r="V1300" i="69"/>
  <c r="V1301" i="69"/>
  <c r="V1302" i="69"/>
  <c r="V1303" i="69"/>
  <c r="V1304" i="69"/>
  <c r="V1305" i="69"/>
  <c r="V1306" i="69"/>
  <c r="V1307" i="69"/>
  <c r="V1308" i="69"/>
  <c r="V1309" i="69"/>
  <c r="V1310" i="69"/>
  <c r="V1311" i="69"/>
  <c r="V1312" i="69"/>
  <c r="V1313" i="69"/>
  <c r="V1314" i="69"/>
  <c r="V1315" i="69"/>
  <c r="V1316" i="69"/>
  <c r="V1317" i="69"/>
  <c r="V1318" i="69"/>
  <c r="V1319" i="69"/>
  <c r="V1320" i="69"/>
  <c r="V1321" i="69"/>
  <c r="V1322" i="69"/>
  <c r="V1323" i="69"/>
  <c r="V1324" i="69"/>
  <c r="V1325" i="69"/>
  <c r="V1326" i="69"/>
  <c r="V1327" i="69"/>
  <c r="V1328" i="69"/>
  <c r="V1329" i="69"/>
  <c r="V1330" i="69"/>
  <c r="V1331" i="69"/>
  <c r="V1332" i="69"/>
  <c r="V1333" i="69"/>
  <c r="V1334" i="69"/>
  <c r="V1335" i="69"/>
  <c r="V1336" i="69"/>
  <c r="V1337" i="69"/>
  <c r="V1338" i="69"/>
  <c r="V1339" i="69"/>
  <c r="V1340" i="69"/>
  <c r="V1341" i="69"/>
  <c r="V1342" i="69"/>
  <c r="V1343" i="69"/>
  <c r="V1344" i="69"/>
  <c r="AA1350" i="69"/>
  <c r="AA1351" i="69"/>
  <c r="AA1352" i="69"/>
  <c r="AA1354" i="69"/>
  <c r="AA1357" i="69"/>
  <c r="AA1358" i="69"/>
  <c r="AA1359" i="69"/>
  <c r="AA1361" i="69"/>
  <c r="AA1362" i="69"/>
  <c r="AA1363" i="69"/>
  <c r="AA1364" i="69"/>
  <c r="AA1366" i="69"/>
  <c r="AA1367" i="69"/>
  <c r="AA1368" i="69"/>
  <c r="AA1370" i="69"/>
  <c r="AA1836" i="69"/>
  <c r="AA1837" i="69"/>
  <c r="AA1690" i="69"/>
  <c r="AA1692" i="69"/>
  <c r="AA1802" i="69"/>
  <c r="AA1804" i="69"/>
  <c r="AA1805" i="69"/>
  <c r="AA1820" i="69"/>
  <c r="AA1821" i="69"/>
  <c r="AA1810" i="69"/>
  <c r="AA1812" i="69"/>
  <c r="AA1813" i="69"/>
  <c r="AA1828" i="69"/>
  <c r="AA1829" i="69"/>
  <c r="AA1693" i="69"/>
  <c r="AA1694" i="69"/>
  <c r="AA1697" i="69"/>
  <c r="AA1698" i="69"/>
  <c r="AA1699" i="69"/>
  <c r="AA1700" i="69"/>
  <c r="AA1701" i="69"/>
  <c r="AA1702" i="69"/>
  <c r="AA1703" i="69"/>
  <c r="AA1705" i="69"/>
  <c r="AA1706" i="69"/>
  <c r="AA1710" i="69"/>
  <c r="AA1713" i="69"/>
  <c r="AA1714" i="69"/>
  <c r="AA1715" i="69"/>
  <c r="AA1716" i="69"/>
  <c r="AA1718" i="69"/>
  <c r="AA1719" i="69"/>
  <c r="AA1720" i="69"/>
  <c r="AA1722" i="69"/>
  <c r="AA1724" i="69"/>
  <c r="AA1726" i="69"/>
  <c r="AA1729" i="69"/>
  <c r="AA1730" i="69"/>
  <c r="AA1731" i="69"/>
  <c r="AA1732" i="69"/>
  <c r="AA1733" i="69"/>
  <c r="AA1734" i="69"/>
  <c r="AA1735" i="69"/>
  <c r="AA1737" i="69"/>
  <c r="AA1738" i="69"/>
  <c r="AA1742" i="69"/>
  <c r="AA1745" i="69"/>
  <c r="AA1746" i="69"/>
  <c r="AA1747" i="69"/>
  <c r="AA1748" i="69"/>
  <c r="AA1750" i="69"/>
  <c r="AA1751" i="69"/>
  <c r="AA1752" i="69"/>
  <c r="AA1754" i="69"/>
  <c r="AA1756" i="69"/>
  <c r="AA1758" i="69"/>
  <c r="AA1761" i="69"/>
  <c r="AA1762" i="69"/>
  <c r="AA1763" i="69"/>
  <c r="AA1764" i="69"/>
  <c r="AA1765" i="69"/>
  <c r="AA1766" i="69"/>
  <c r="AA1767" i="69"/>
  <c r="AA1800" i="69"/>
  <c r="AA1801" i="69"/>
  <c r="AA1809" i="69"/>
  <c r="AA1817" i="69"/>
  <c r="AA1825" i="69"/>
  <c r="AA1833" i="69"/>
  <c r="AA1840" i="69"/>
  <c r="AA1841" i="69"/>
  <c r="AA1771" i="69"/>
  <c r="AA1772" i="69"/>
  <c r="AA1774" i="69"/>
  <c r="AA1775" i="69"/>
  <c r="AA1776" i="69"/>
  <c r="AA1777" i="69"/>
  <c r="AA1778" i="69"/>
  <c r="AA1779" i="69"/>
  <c r="AA1780" i="69"/>
  <c r="AA1781" i="69"/>
  <c r="AA1783" i="69"/>
  <c r="AA1784" i="69"/>
  <c r="AA1785" i="69"/>
  <c r="AA1787" i="69"/>
  <c r="AA1789" i="69"/>
  <c r="AA1791" i="69"/>
  <c r="AA1793" i="69"/>
  <c r="AA1794" i="69"/>
  <c r="AA1795" i="69"/>
  <c r="AA1796" i="69"/>
  <c r="AA1799" i="69"/>
  <c r="AA1803" i="69"/>
  <c r="AA1807" i="69"/>
  <c r="AA1811" i="69"/>
  <c r="AA1815" i="69"/>
  <c r="AA1819" i="69"/>
  <c r="AA1823" i="69"/>
  <c r="AA1827" i="69"/>
  <c r="AA1831" i="69"/>
  <c r="AA1835" i="69"/>
  <c r="I87" i="69"/>
  <c r="I89" i="69"/>
  <c r="I91" i="69"/>
  <c r="V13" i="69"/>
  <c r="AA13" i="69" s="1"/>
  <c r="V15" i="69"/>
  <c r="AA15" i="69" s="1"/>
  <c r="V17" i="69"/>
  <c r="AA17" i="69" s="1"/>
  <c r="V19" i="69"/>
  <c r="AA19" i="69" s="1"/>
  <c r="V20" i="69"/>
  <c r="AA20" i="69" s="1"/>
  <c r="V22" i="69"/>
  <c r="AA22" i="69" s="1"/>
  <c r="V24" i="69"/>
  <c r="AA24" i="69" s="1"/>
  <c r="V26" i="69"/>
  <c r="AA26" i="69" s="1"/>
  <c r="V84" i="69"/>
  <c r="AA84" i="69" s="1"/>
  <c r="V86" i="69"/>
  <c r="AA86" i="69" s="1"/>
  <c r="V88" i="69"/>
  <c r="AA88" i="69" s="1"/>
  <c r="V90" i="69"/>
  <c r="AA90" i="69" s="1"/>
  <c r="V150" i="69"/>
  <c r="AA150" i="69" s="1"/>
  <c r="V152" i="69"/>
  <c r="AA152" i="69" s="1"/>
  <c r="V154" i="69"/>
  <c r="AA154" i="69" s="1"/>
  <c r="V156" i="69"/>
  <c r="AA156" i="69" s="1"/>
  <c r="V204" i="69"/>
  <c r="AA204" i="69" s="1"/>
  <c r="V206" i="69"/>
  <c r="AA206" i="69" s="1"/>
  <c r="V208" i="69"/>
  <c r="AA208" i="69" s="1"/>
  <c r="V210" i="69"/>
  <c r="AA210" i="69" s="1"/>
  <c r="F4" i="70"/>
  <c r="F5" i="70"/>
  <c r="F6" i="70"/>
  <c r="F12" i="70"/>
  <c r="F13" i="70"/>
  <c r="F14" i="70"/>
  <c r="F102" i="70"/>
  <c r="V2" i="69"/>
  <c r="AA2" i="69" s="1"/>
  <c r="V5" i="69"/>
  <c r="AA5" i="69" s="1"/>
  <c r="V7" i="69"/>
  <c r="AA7" i="69" s="1"/>
  <c r="V9" i="69"/>
  <c r="AA9" i="69" s="1"/>
  <c r="V11" i="69"/>
  <c r="AA11" i="69" s="1"/>
  <c r="V28" i="69"/>
  <c r="AA28" i="69" s="1"/>
  <c r="V30" i="69"/>
  <c r="AA30" i="69" s="1"/>
  <c r="V32" i="69"/>
  <c r="AA32" i="69" s="1"/>
  <c r="V34" i="69"/>
  <c r="AA34" i="69" s="1"/>
  <c r="V37" i="69"/>
  <c r="AA37" i="69" s="1"/>
  <c r="V60" i="69"/>
  <c r="AA60" i="69" s="1"/>
  <c r="V62" i="69"/>
  <c r="AA62" i="69" s="1"/>
  <c r="V64" i="69"/>
  <c r="AA64" i="69" s="1"/>
  <c r="V66" i="69"/>
  <c r="AA66" i="69" s="1"/>
  <c r="V92" i="69"/>
  <c r="AA92" i="69" s="1"/>
  <c r="V94" i="69"/>
  <c r="AA94" i="69" s="1"/>
  <c r="V96" i="69"/>
  <c r="AA96" i="69" s="1"/>
  <c r="V98" i="69"/>
  <c r="AA98" i="69" s="1"/>
  <c r="V126" i="69"/>
  <c r="AA126" i="69" s="1"/>
  <c r="V128" i="69"/>
  <c r="AA128" i="69" s="1"/>
  <c r="V130" i="69"/>
  <c r="AA130" i="69" s="1"/>
  <c r="V132" i="69"/>
  <c r="AA132" i="69" s="1"/>
  <c r="V158" i="69"/>
  <c r="AA158" i="69" s="1"/>
  <c r="V160" i="69"/>
  <c r="AA160" i="69" s="1"/>
  <c r="V162" i="69"/>
  <c r="AA162" i="69" s="1"/>
  <c r="V164" i="69"/>
  <c r="AA164" i="69" s="1"/>
  <c r="V167" i="69"/>
  <c r="AA167" i="69" s="1"/>
  <c r="V169" i="69"/>
  <c r="AA169" i="69" s="1"/>
  <c r="V171" i="69"/>
  <c r="AA171" i="69" s="1"/>
  <c r="V173" i="69"/>
  <c r="AA173" i="69" s="1"/>
  <c r="V190" i="69"/>
  <c r="AA190" i="69" s="1"/>
  <c r="V192" i="69"/>
  <c r="AA192" i="69" s="1"/>
  <c r="V194" i="69"/>
  <c r="AA194" i="69" s="1"/>
  <c r="V196" i="69"/>
  <c r="AA196" i="69" s="1"/>
  <c r="V198" i="69"/>
  <c r="AA198" i="69" s="1"/>
  <c r="V200" i="69"/>
  <c r="AA200" i="69" s="1"/>
  <c r="V202" i="69"/>
  <c r="AA202" i="69" s="1"/>
  <c r="V203" i="69"/>
  <c r="AA203" i="69" s="1"/>
  <c r="V205" i="69"/>
  <c r="AA205" i="69" s="1"/>
  <c r="V207" i="69"/>
  <c r="AA207" i="69" s="1"/>
  <c r="V209" i="69"/>
  <c r="AA209" i="69" s="1"/>
  <c r="V211" i="69"/>
  <c r="AA211" i="69" s="1"/>
  <c r="V213" i="69"/>
  <c r="AA213" i="69" s="1"/>
  <c r="V215" i="69"/>
  <c r="AA215" i="69" s="1"/>
  <c r="V217" i="69"/>
  <c r="AA217" i="69" s="1"/>
  <c r="V220" i="69"/>
  <c r="AA220" i="69" s="1"/>
  <c r="V222" i="69"/>
  <c r="AA222" i="69" s="1"/>
  <c r="V224" i="69"/>
  <c r="AA224" i="69" s="1"/>
  <c r="V226" i="69"/>
  <c r="AA226" i="69" s="1"/>
  <c r="V228" i="69"/>
  <c r="AA228" i="69" s="1"/>
  <c r="V230" i="69"/>
  <c r="AA230" i="69" s="1"/>
  <c r="V232" i="69"/>
  <c r="AA232" i="69" s="1"/>
  <c r="V234" i="69"/>
  <c r="AA234" i="69" s="1"/>
  <c r="V235" i="69"/>
  <c r="AA235" i="69" s="1"/>
  <c r="V237" i="69"/>
  <c r="AA237" i="69" s="1"/>
  <c r="V239" i="69"/>
  <c r="AA239" i="69" s="1"/>
  <c r="V241" i="69"/>
  <c r="AA241" i="69" s="1"/>
  <c r="V243" i="69"/>
  <c r="AA243" i="69" s="1"/>
  <c r="V245" i="69"/>
  <c r="AA245" i="69" s="1"/>
  <c r="V247" i="69"/>
  <c r="AA247" i="69" s="1"/>
  <c r="V249" i="69"/>
  <c r="AA249" i="69" s="1"/>
  <c r="F2" i="70"/>
  <c r="F9" i="70"/>
  <c r="F10" i="70"/>
  <c r="F86" i="70"/>
  <c r="F90" i="70"/>
  <c r="F94" i="70"/>
  <c r="F100" i="70"/>
  <c r="F106" i="70"/>
  <c r="F110" i="70"/>
  <c r="F114" i="70"/>
  <c r="F118" i="70"/>
  <c r="F122" i="70"/>
  <c r="F126" i="70"/>
  <c r="F130" i="70"/>
  <c r="F134" i="70"/>
  <c r="F138" i="70"/>
  <c r="F142" i="70"/>
  <c r="F146" i="70"/>
  <c r="F1" i="70"/>
  <c r="F3" i="70"/>
  <c r="F7" i="70"/>
  <c r="F11" i="70"/>
  <c r="F15" i="70"/>
  <c r="F150" i="70"/>
  <c r="F154" i="70"/>
  <c r="F158" i="70"/>
  <c r="F162" i="70"/>
  <c r="F166" i="70"/>
  <c r="F170" i="70"/>
  <c r="F174" i="70"/>
  <c r="F186" i="70"/>
  <c r="F190" i="70"/>
  <c r="F194" i="70"/>
  <c r="F198" i="70"/>
  <c r="F202" i="70"/>
  <c r="F206" i="70"/>
  <c r="F210" i="70"/>
  <c r="F214" i="70"/>
  <c r="F218" i="70"/>
  <c r="F222" i="70"/>
  <c r="F226" i="70"/>
  <c r="F230" i="70"/>
  <c r="F234" i="70"/>
  <c r="F238" i="70"/>
  <c r="F242" i="70"/>
  <c r="F251" i="70"/>
  <c r="F255" i="70"/>
  <c r="F259" i="70"/>
  <c r="F263" i="70"/>
  <c r="F267" i="70"/>
  <c r="F271" i="70"/>
  <c r="F275" i="70"/>
  <c r="F279" i="70"/>
  <c r="F19" i="70"/>
  <c r="F23" i="70"/>
  <c r="F27" i="70"/>
  <c r="F31" i="70"/>
  <c r="F35" i="70"/>
  <c r="F39" i="70"/>
  <c r="F43" i="70"/>
  <c r="F47" i="70"/>
  <c r="F180" i="70"/>
  <c r="F184" i="70"/>
  <c r="F17" i="70"/>
  <c r="F21" i="70"/>
  <c r="F25" i="70"/>
  <c r="F29" i="70"/>
  <c r="F33" i="70"/>
  <c r="F37" i="70"/>
  <c r="F41" i="70"/>
  <c r="F45" i="70"/>
  <c r="F178" i="70"/>
  <c r="F182" i="70"/>
  <c r="F87" i="70"/>
  <c r="F95" i="70"/>
  <c r="F103" i="70"/>
  <c r="F115" i="70"/>
  <c r="F83" i="70"/>
  <c r="F91" i="70"/>
  <c r="F99" i="70"/>
  <c r="F107" i="70"/>
  <c r="F111" i="70"/>
  <c r="F119" i="70"/>
  <c r="F123" i="70"/>
  <c r="F127" i="70"/>
  <c r="F131" i="70"/>
  <c r="F135" i="70"/>
  <c r="F139" i="70"/>
  <c r="F143" i="70"/>
  <c r="F147" i="70"/>
  <c r="F151" i="70"/>
  <c r="F155" i="70"/>
  <c r="F159" i="70"/>
  <c r="F163" i="70"/>
  <c r="F167" i="70"/>
  <c r="F171" i="70"/>
  <c r="F175" i="70"/>
  <c r="F179" i="70"/>
  <c r="F183" i="70"/>
  <c r="F85" i="70"/>
  <c r="F89" i="70"/>
  <c r="F93" i="70"/>
  <c r="F97" i="70"/>
  <c r="F101" i="70"/>
  <c r="F105" i="70"/>
  <c r="F109" i="70"/>
  <c r="F113" i="70"/>
  <c r="F117" i="70"/>
  <c r="F121" i="70"/>
  <c r="F125" i="70"/>
  <c r="F129" i="70"/>
  <c r="F133" i="70"/>
  <c r="F137" i="70"/>
  <c r="F141" i="70"/>
  <c r="F145" i="70"/>
  <c r="F149" i="70"/>
  <c r="F153" i="70"/>
  <c r="F157" i="70"/>
  <c r="F161" i="70"/>
  <c r="F165" i="70"/>
  <c r="F169" i="70"/>
  <c r="F173" i="70"/>
  <c r="F177" i="70"/>
  <c r="F181" i="70"/>
  <c r="F187" i="70"/>
  <c r="F191" i="70"/>
  <c r="F195" i="70"/>
  <c r="F199" i="70"/>
  <c r="F203" i="70"/>
  <c r="F207" i="70"/>
  <c r="F211" i="70"/>
  <c r="F215" i="70"/>
  <c r="F219" i="70"/>
  <c r="F223" i="70"/>
  <c r="F227" i="70"/>
  <c r="F231" i="70"/>
  <c r="F235" i="70"/>
  <c r="F239" i="70"/>
  <c r="F243" i="70"/>
  <c r="F246" i="70"/>
  <c r="F254" i="70"/>
  <c r="F262" i="70"/>
  <c r="F270" i="70"/>
  <c r="F278" i="70"/>
  <c r="F185" i="70"/>
  <c r="F189" i="70"/>
  <c r="F193" i="70"/>
  <c r="F197" i="70"/>
  <c r="F201" i="70"/>
  <c r="F205" i="70"/>
  <c r="F209" i="70"/>
  <c r="F213" i="70"/>
  <c r="F217" i="70"/>
  <c r="F221" i="70"/>
  <c r="F225" i="70"/>
  <c r="F229" i="70"/>
  <c r="F233" i="70"/>
  <c r="F237" i="70"/>
  <c r="F241" i="70"/>
  <c r="F245" i="70"/>
  <c r="F250" i="70"/>
  <c r="F258" i="70"/>
  <c r="F266" i="70"/>
  <c r="F274" i="70"/>
  <c r="F248" i="70"/>
  <c r="F252" i="70"/>
  <c r="F256" i="70"/>
  <c r="F260" i="70"/>
  <c r="F264" i="70"/>
  <c r="F268" i="70"/>
  <c r="F272" i="70"/>
  <c r="F276" i="70"/>
  <c r="F18" i="70"/>
  <c r="F22" i="70"/>
  <c r="F26" i="70"/>
  <c r="F30" i="70"/>
  <c r="F34" i="70"/>
  <c r="F38" i="70"/>
  <c r="F42" i="70"/>
  <c r="F46" i="70"/>
  <c r="F20" i="70"/>
  <c r="F24" i="70"/>
  <c r="F28" i="70"/>
  <c r="F32" i="70"/>
  <c r="F36" i="70"/>
  <c r="F40" i="70"/>
  <c r="F44" i="70"/>
  <c r="F48" i="70"/>
  <c r="F49" i="70"/>
  <c r="F53" i="70"/>
  <c r="F57" i="70"/>
  <c r="F61" i="70"/>
  <c r="F65" i="70"/>
  <c r="F69" i="70"/>
  <c r="F73" i="70"/>
  <c r="F77" i="70"/>
  <c r="F81" i="70"/>
  <c r="F51" i="70"/>
  <c r="F55" i="70"/>
  <c r="F59" i="70"/>
  <c r="F63" i="70"/>
  <c r="F67" i="70"/>
  <c r="F71" i="70"/>
  <c r="F75" i="70"/>
  <c r="F79" i="70"/>
  <c r="V3" i="69"/>
  <c r="AA3" i="69" s="1"/>
  <c r="V4" i="69"/>
  <c r="AA4" i="69" s="1"/>
  <c r="V6" i="69"/>
  <c r="AA6" i="69" s="1"/>
  <c r="V8" i="69"/>
  <c r="AA8" i="69" s="1"/>
  <c r="V10" i="69"/>
  <c r="AA10" i="69" s="1"/>
  <c r="V12" i="69"/>
  <c r="AA12" i="69" s="1"/>
  <c r="V29" i="69"/>
  <c r="AA29" i="69" s="1"/>
  <c r="V31" i="69"/>
  <c r="AA31" i="69" s="1"/>
  <c r="V33" i="69"/>
  <c r="AA33" i="69" s="1"/>
  <c r="V35" i="69"/>
  <c r="AA35" i="69" s="1"/>
  <c r="V36" i="69"/>
  <c r="AA36" i="69" s="1"/>
  <c r="V38" i="69"/>
  <c r="AA38" i="69" s="1"/>
  <c r="V40" i="69"/>
  <c r="AA40" i="69" s="1"/>
  <c r="V42" i="69"/>
  <c r="AA42" i="69" s="1"/>
  <c r="V44" i="69"/>
  <c r="AA44" i="69" s="1"/>
  <c r="V68" i="69"/>
  <c r="AA68" i="69" s="1"/>
  <c r="V70" i="69"/>
  <c r="AA70" i="69" s="1"/>
  <c r="V72" i="69"/>
  <c r="AA72" i="69" s="1"/>
  <c r="V74" i="69"/>
  <c r="AA74" i="69" s="1"/>
  <c r="V76" i="69"/>
  <c r="AA76" i="69" s="1"/>
  <c r="V100" i="69"/>
  <c r="AA100" i="69" s="1"/>
  <c r="V102" i="69"/>
  <c r="AA102" i="69" s="1"/>
  <c r="V104" i="69"/>
  <c r="AA104" i="69" s="1"/>
  <c r="V106" i="69"/>
  <c r="AA106" i="69" s="1"/>
  <c r="V108" i="69"/>
  <c r="AA108" i="69" s="1"/>
  <c r="V134" i="69"/>
  <c r="AA134" i="69" s="1"/>
  <c r="V136" i="69"/>
  <c r="AA136" i="69" s="1"/>
  <c r="V138" i="69"/>
  <c r="AA138" i="69" s="1"/>
  <c r="V140" i="69"/>
  <c r="AA140" i="69" s="1"/>
  <c r="V142" i="69"/>
  <c r="AA142" i="69" s="1"/>
  <c r="V166" i="69"/>
  <c r="AA166" i="69" s="1"/>
  <c r="V168" i="69"/>
  <c r="AA168" i="69" s="1"/>
  <c r="V170" i="69"/>
  <c r="AA170" i="69" s="1"/>
  <c r="V172" i="69"/>
  <c r="AA172" i="69" s="1"/>
  <c r="V174" i="69"/>
  <c r="AA174" i="69" s="1"/>
  <c r="V191" i="69"/>
  <c r="AA191" i="69" s="1"/>
  <c r="V193" i="69"/>
  <c r="AA193" i="69" s="1"/>
  <c r="V195" i="69"/>
  <c r="AA195" i="69" s="1"/>
  <c r="V212" i="69"/>
  <c r="AA212" i="69" s="1"/>
  <c r="V214" i="69"/>
  <c r="AA214" i="69" s="1"/>
  <c r="V216" i="69"/>
  <c r="AA216" i="69" s="1"/>
  <c r="V218" i="69"/>
  <c r="AA218" i="69" s="1"/>
  <c r="V219" i="69"/>
  <c r="AA219" i="69" s="1"/>
  <c r="V221" i="69"/>
  <c r="AA221" i="69" s="1"/>
  <c r="V223" i="69"/>
  <c r="AA223" i="69" s="1"/>
  <c r="V225" i="69"/>
  <c r="AA225" i="69" s="1"/>
  <c r="V227" i="69"/>
  <c r="AA227" i="69" s="1"/>
  <c r="V244" i="69"/>
  <c r="AA244" i="69" s="1"/>
  <c r="V246" i="69"/>
  <c r="AA246" i="69" s="1"/>
  <c r="V248" i="69"/>
  <c r="AA248" i="69" s="1"/>
  <c r="V250" i="69"/>
  <c r="AA250" i="69" s="1"/>
  <c r="V1" i="69"/>
  <c r="AA1" i="69" s="1"/>
  <c r="I86" i="69"/>
  <c r="I88" i="69"/>
  <c r="I90" i="69"/>
  <c r="I92" i="69"/>
  <c r="I85" i="69"/>
  <c r="I94" i="69"/>
  <c r="I96" i="69"/>
  <c r="I98" i="69"/>
  <c r="I100" i="69"/>
  <c r="I102" i="69"/>
  <c r="I104" i="69"/>
  <c r="I106" i="69"/>
  <c r="I108" i="69"/>
  <c r="I110" i="69"/>
  <c r="I112" i="69"/>
  <c r="I114" i="69"/>
  <c r="I118" i="69"/>
  <c r="A10" i="70" s="1"/>
  <c r="I120" i="69"/>
  <c r="A12" i="70" s="1"/>
  <c r="I122" i="69"/>
  <c r="A14" i="70" s="1"/>
  <c r="I124" i="69"/>
  <c r="A16" i="70" s="1"/>
  <c r="I126" i="69"/>
  <c r="I128" i="69"/>
  <c r="I130" i="69"/>
  <c r="I132" i="69"/>
  <c r="I134" i="69"/>
  <c r="I136" i="69"/>
  <c r="I138" i="69"/>
  <c r="I140" i="69"/>
  <c r="I158" i="69"/>
  <c r="I160" i="69"/>
  <c r="I162" i="69"/>
  <c r="I164" i="69"/>
  <c r="I166" i="69"/>
  <c r="I168" i="69"/>
  <c r="I170" i="69"/>
  <c r="I172" i="69"/>
  <c r="I174" i="69"/>
  <c r="I176" i="69"/>
  <c r="I178" i="69"/>
  <c r="I180" i="69"/>
  <c r="I182" i="69"/>
  <c r="I184" i="69"/>
  <c r="I186" i="69"/>
  <c r="I188" i="69"/>
  <c r="I190" i="69"/>
  <c r="I192" i="69"/>
  <c r="I194" i="69"/>
  <c r="I196" i="69"/>
  <c r="I198" i="69"/>
  <c r="I200" i="69"/>
  <c r="I202" i="69"/>
  <c r="I206" i="69"/>
  <c r="V39" i="69"/>
  <c r="AA39" i="69" s="1"/>
  <c r="V41" i="69"/>
  <c r="AA41" i="69" s="1"/>
  <c r="V43" i="69"/>
  <c r="AA43" i="69" s="1"/>
  <c r="V45" i="69"/>
  <c r="AA45" i="69" s="1"/>
  <c r="V47" i="69"/>
  <c r="AA47" i="69" s="1"/>
  <c r="V49" i="69"/>
  <c r="AA49" i="69" s="1"/>
  <c r="V51" i="69"/>
  <c r="AA51" i="69" s="1"/>
  <c r="V53" i="69"/>
  <c r="AA53" i="69" s="1"/>
  <c r="V55" i="69"/>
  <c r="AA55" i="69" s="1"/>
  <c r="V57" i="69"/>
  <c r="AA57" i="69" s="1"/>
  <c r="V59" i="69"/>
  <c r="AA59" i="69" s="1"/>
  <c r="V61" i="69"/>
  <c r="AA61" i="69" s="1"/>
  <c r="V63" i="69"/>
  <c r="AA63" i="69" s="1"/>
  <c r="V65" i="69"/>
  <c r="AA65" i="69" s="1"/>
  <c r="V67" i="69"/>
  <c r="AA67" i="69" s="1"/>
  <c r="V69" i="69"/>
  <c r="AA69" i="69" s="1"/>
  <c r="V71" i="69"/>
  <c r="AA71" i="69" s="1"/>
  <c r="V73" i="69"/>
  <c r="AA73" i="69" s="1"/>
  <c r="V75" i="69"/>
  <c r="AA75" i="69" s="1"/>
  <c r="V77" i="69"/>
  <c r="AA77" i="69" s="1"/>
  <c r="V79" i="69"/>
  <c r="AA79" i="69" s="1"/>
  <c r="V81" i="69"/>
  <c r="AA81" i="69" s="1"/>
  <c r="V83" i="69"/>
  <c r="AA83" i="69" s="1"/>
  <c r="V85" i="69"/>
  <c r="AA85" i="69" s="1"/>
  <c r="V87" i="69"/>
  <c r="AA87" i="69" s="1"/>
  <c r="V89" i="69"/>
  <c r="AA89" i="69" s="1"/>
  <c r="V91" i="69"/>
  <c r="AA91" i="69" s="1"/>
  <c r="V93" i="69"/>
  <c r="AA93" i="69" s="1"/>
  <c r="V95" i="69"/>
  <c r="AA95" i="69" s="1"/>
  <c r="V97" i="69"/>
  <c r="AA97" i="69" s="1"/>
  <c r="V99" i="69"/>
  <c r="AA99" i="69" s="1"/>
  <c r="V101" i="69"/>
  <c r="AA101" i="69" s="1"/>
  <c r="V103" i="69"/>
  <c r="AA103" i="69" s="1"/>
  <c r="V105" i="69"/>
  <c r="AA105" i="69" s="1"/>
  <c r="V107" i="69"/>
  <c r="AA107" i="69" s="1"/>
  <c r="V109" i="69"/>
  <c r="AA109" i="69" s="1"/>
  <c r="V111" i="69"/>
  <c r="AA111" i="69" s="1"/>
  <c r="V113" i="69"/>
  <c r="AA113" i="69" s="1"/>
  <c r="V115" i="69"/>
  <c r="AA115" i="69" s="1"/>
  <c r="V117" i="69"/>
  <c r="AA117" i="69" s="1"/>
  <c r="V119" i="69"/>
  <c r="AA119" i="69" s="1"/>
  <c r="V121" i="69"/>
  <c r="AA121" i="69" s="1"/>
  <c r="V123" i="69"/>
  <c r="AA123" i="69" s="1"/>
  <c r="V125" i="69"/>
  <c r="AA125" i="69" s="1"/>
  <c r="V127" i="69"/>
  <c r="AA127" i="69" s="1"/>
  <c r="V129" i="69"/>
  <c r="AA129" i="69" s="1"/>
  <c r="V131" i="69"/>
  <c r="AA131" i="69" s="1"/>
  <c r="V133" i="69"/>
  <c r="AA133" i="69" s="1"/>
  <c r="V135" i="69"/>
  <c r="AA135" i="69" s="1"/>
  <c r="V137" i="69"/>
  <c r="AA137" i="69" s="1"/>
  <c r="V139" i="69"/>
  <c r="AA139" i="69" s="1"/>
  <c r="V141" i="69"/>
  <c r="AA141" i="69" s="1"/>
  <c r="V143" i="69"/>
  <c r="AA143" i="69" s="1"/>
  <c r="V145" i="69"/>
  <c r="AA145" i="69" s="1"/>
  <c r="V147" i="69"/>
  <c r="AA147" i="69" s="1"/>
  <c r="V149" i="69"/>
  <c r="AA149" i="69" s="1"/>
  <c r="V151" i="69"/>
  <c r="AA151" i="69" s="1"/>
  <c r="V153" i="69"/>
  <c r="AA153" i="69" s="1"/>
  <c r="V155" i="69"/>
  <c r="AA155" i="69" s="1"/>
  <c r="V157" i="69"/>
  <c r="AA157" i="69" s="1"/>
  <c r="V159" i="69"/>
  <c r="AA159" i="69" s="1"/>
  <c r="V161" i="69"/>
  <c r="AA161" i="69" s="1"/>
  <c r="V163" i="69"/>
  <c r="AA163" i="69" s="1"/>
  <c r="V165" i="69"/>
  <c r="AA165" i="69" s="1"/>
  <c r="I1" i="69"/>
  <c r="I93" i="69"/>
  <c r="I95" i="69"/>
  <c r="I97" i="69"/>
  <c r="I99" i="69"/>
  <c r="I101" i="69"/>
  <c r="I103" i="69"/>
  <c r="I105" i="69"/>
  <c r="I107" i="69"/>
  <c r="I109" i="69"/>
  <c r="I111" i="69"/>
  <c r="I113" i="69"/>
  <c r="I115" i="69"/>
  <c r="I117" i="69"/>
  <c r="A9" i="70" s="1"/>
  <c r="I119" i="69"/>
  <c r="A11" i="70" s="1"/>
  <c r="I123" i="69"/>
  <c r="A15" i="70" s="1"/>
  <c r="I125" i="69"/>
  <c r="I127" i="69"/>
  <c r="I129" i="69"/>
  <c r="I131" i="69"/>
  <c r="I133" i="69"/>
  <c r="I135" i="69"/>
  <c r="I137" i="69"/>
  <c r="I139" i="69"/>
  <c r="I159" i="69"/>
  <c r="I161" i="69"/>
  <c r="I163" i="69"/>
  <c r="I165" i="69"/>
  <c r="I169" i="69"/>
  <c r="I171" i="69"/>
  <c r="I173" i="69"/>
  <c r="I175" i="69"/>
  <c r="I177" i="69"/>
  <c r="I179" i="69"/>
  <c r="I181" i="69"/>
  <c r="I183" i="69"/>
  <c r="I185" i="69"/>
  <c r="I187" i="69"/>
  <c r="I189" i="69"/>
  <c r="I191" i="69"/>
  <c r="I193" i="69"/>
  <c r="I195" i="69"/>
  <c r="I197" i="69"/>
  <c r="I201" i="69"/>
  <c r="I203" i="69"/>
  <c r="I205" i="69"/>
  <c r="I207" i="69"/>
  <c r="I157" i="69"/>
  <c r="I250" i="69"/>
  <c r="I167" i="69"/>
  <c r="I199" i="69"/>
  <c r="I204" i="69"/>
  <c r="I116" i="69"/>
  <c r="I121" i="69"/>
  <c r="A13" i="70" s="1"/>
  <c r="I2" i="69"/>
  <c r="A2" i="70" s="1"/>
  <c r="I3" i="69"/>
  <c r="A3" i="70" s="1"/>
  <c r="I4" i="69"/>
  <c r="A4" i="70" s="1"/>
  <c r="I5" i="69"/>
  <c r="A5" i="70" s="1"/>
  <c r="I6" i="69"/>
  <c r="A6" i="70" s="1"/>
  <c r="I7" i="69"/>
  <c r="A7" i="70" s="1"/>
  <c r="I8" i="69"/>
  <c r="A8" i="70" s="1"/>
  <c r="I9" i="69"/>
  <c r="I10" i="69"/>
  <c r="I11" i="69"/>
  <c r="I12" i="69"/>
  <c r="I13" i="69"/>
  <c r="I14" i="69"/>
  <c r="I15" i="69"/>
  <c r="I16" i="69"/>
  <c r="I17" i="69"/>
  <c r="I18" i="69"/>
  <c r="I19" i="69"/>
  <c r="I20" i="69"/>
  <c r="I21" i="69"/>
  <c r="I22" i="69"/>
  <c r="I23" i="69"/>
  <c r="I24" i="69"/>
  <c r="I25" i="69"/>
  <c r="I26" i="69"/>
  <c r="I27" i="69"/>
  <c r="I28" i="69"/>
  <c r="I54" i="69"/>
  <c r="I55" i="69"/>
  <c r="I56" i="69"/>
  <c r="I57" i="69"/>
  <c r="I58" i="69"/>
  <c r="I59" i="69"/>
  <c r="I60" i="69"/>
  <c r="I61" i="69"/>
  <c r="I62" i="69"/>
  <c r="I63" i="69"/>
  <c r="I64" i="69"/>
  <c r="I65" i="69"/>
  <c r="I66" i="69"/>
  <c r="I67" i="69"/>
  <c r="I68" i="69"/>
  <c r="I69" i="69"/>
  <c r="I70" i="69"/>
  <c r="I71" i="69"/>
  <c r="I72" i="69"/>
  <c r="I73" i="69"/>
  <c r="I74" i="69"/>
  <c r="I75" i="69"/>
  <c r="I76" i="69"/>
  <c r="I77" i="69"/>
  <c r="I78" i="69"/>
  <c r="I79" i="69"/>
  <c r="I80" i="69"/>
  <c r="I81" i="69"/>
  <c r="I82" i="69"/>
  <c r="I83" i="69"/>
  <c r="I84" i="69"/>
  <c r="I147" i="69"/>
  <c r="I148" i="69"/>
  <c r="I149" i="69"/>
  <c r="I150" i="69"/>
  <c r="I151" i="69"/>
  <c r="I152" i="69"/>
  <c r="I153" i="69"/>
  <c r="I154" i="69"/>
  <c r="I155" i="69"/>
  <c r="I156" i="69"/>
  <c r="I209" i="69"/>
  <c r="I210" i="69"/>
  <c r="I211" i="69"/>
  <c r="I212" i="69"/>
  <c r="I213" i="69"/>
  <c r="I214" i="69"/>
  <c r="I215" i="69"/>
  <c r="I216" i="69"/>
  <c r="I217" i="69"/>
  <c r="I218" i="69"/>
  <c r="I219" i="69"/>
  <c r="I220" i="69"/>
  <c r="I221" i="69"/>
  <c r="I222" i="69"/>
  <c r="I223" i="69"/>
  <c r="I224" i="69"/>
  <c r="I225" i="69"/>
  <c r="I226" i="69"/>
  <c r="I227" i="69"/>
  <c r="I228" i="69"/>
  <c r="I229" i="69"/>
  <c r="I230" i="69"/>
  <c r="I231" i="69"/>
  <c r="I232" i="69"/>
  <c r="I233" i="69"/>
  <c r="I234" i="69"/>
  <c r="I235" i="69"/>
  <c r="I236" i="69"/>
  <c r="I237" i="69"/>
  <c r="I238" i="69"/>
  <c r="I239" i="69"/>
  <c r="I240" i="69"/>
  <c r="I241" i="69"/>
  <c r="I242" i="69"/>
  <c r="I243" i="69"/>
  <c r="I244" i="69"/>
  <c r="I245" i="69"/>
  <c r="I246" i="69"/>
  <c r="I247" i="69"/>
  <c r="I248" i="69"/>
  <c r="I249" i="69"/>
  <c r="I29" i="69"/>
  <c r="I30" i="69"/>
  <c r="I31" i="69"/>
  <c r="I32" i="69"/>
  <c r="I33" i="69"/>
  <c r="I34" i="69"/>
  <c r="I35" i="69"/>
  <c r="I36" i="69"/>
  <c r="I37" i="69"/>
  <c r="I38" i="69"/>
  <c r="I39" i="69"/>
  <c r="I40" i="69"/>
  <c r="I41" i="69"/>
  <c r="I42" i="69"/>
  <c r="I43" i="69"/>
  <c r="I44" i="69"/>
  <c r="I45" i="69"/>
  <c r="I46" i="69"/>
  <c r="I47" i="69"/>
  <c r="I48" i="69"/>
  <c r="I49" i="69"/>
  <c r="I50" i="69"/>
  <c r="I51" i="69"/>
  <c r="I52" i="69"/>
  <c r="I53" i="69"/>
  <c r="I141" i="69"/>
  <c r="I142" i="69"/>
  <c r="I143" i="69"/>
  <c r="I144" i="69"/>
  <c r="I145" i="69"/>
  <c r="I146" i="69"/>
  <c r="I208" i="69"/>
  <c r="E3001" i="28"/>
  <c r="C3001" i="28"/>
  <c r="K3001" i="28" s="1"/>
  <c r="B3001" i="28"/>
  <c r="J3001" i="28" s="1"/>
  <c r="A3001" i="28"/>
  <c r="E3000" i="28"/>
  <c r="C3000" i="28"/>
  <c r="K3000" i="28" s="1"/>
  <c r="B3000" i="28"/>
  <c r="J3000" i="28" s="1"/>
  <c r="A3000" i="28"/>
  <c r="E2999" i="28"/>
  <c r="C2999" i="28"/>
  <c r="K2999" i="28" s="1"/>
  <c r="B2999" i="28"/>
  <c r="J2999" i="28" s="1"/>
  <c r="A2999" i="28"/>
  <c r="E2998" i="28"/>
  <c r="C2998" i="28"/>
  <c r="K2998" i="28" s="1"/>
  <c r="B2998" i="28"/>
  <c r="J2998" i="28" s="1"/>
  <c r="A2998" i="28"/>
  <c r="E2997" i="28"/>
  <c r="C2997" i="28"/>
  <c r="K2997" i="28" s="1"/>
  <c r="B2997" i="28"/>
  <c r="J2997" i="28" s="1"/>
  <c r="A2997" i="28"/>
  <c r="E2996" i="28"/>
  <c r="C2996" i="28"/>
  <c r="K2996" i="28" s="1"/>
  <c r="B2996" i="28"/>
  <c r="J2996" i="28" s="1"/>
  <c r="A2996" i="28"/>
  <c r="E2995" i="28"/>
  <c r="C2995" i="28"/>
  <c r="K2995" i="28" s="1"/>
  <c r="B2995" i="28"/>
  <c r="J2995" i="28" s="1"/>
  <c r="A2995" i="28"/>
  <c r="E2994" i="28"/>
  <c r="C2994" i="28"/>
  <c r="K2994" i="28" s="1"/>
  <c r="B2994" i="28"/>
  <c r="J2994" i="28" s="1"/>
  <c r="A2994" i="28"/>
  <c r="E2993" i="28"/>
  <c r="C2993" i="28"/>
  <c r="K2993" i="28" s="1"/>
  <c r="B2993" i="28"/>
  <c r="J2993" i="28" s="1"/>
  <c r="A2993" i="28"/>
  <c r="E2992" i="28"/>
  <c r="C2992" i="28"/>
  <c r="K2992" i="28" s="1"/>
  <c r="B2992" i="28"/>
  <c r="J2992" i="28" s="1"/>
  <c r="A2992" i="28"/>
  <c r="E2991" i="28"/>
  <c r="C2991" i="28"/>
  <c r="K2991" i="28" s="1"/>
  <c r="B2991" i="28"/>
  <c r="J2991" i="28" s="1"/>
  <c r="A2991" i="28"/>
  <c r="E2990" i="28"/>
  <c r="C2990" i="28"/>
  <c r="K2990" i="28" s="1"/>
  <c r="B2990" i="28"/>
  <c r="J2990" i="28" s="1"/>
  <c r="A2990" i="28"/>
  <c r="E2989" i="28"/>
  <c r="C2989" i="28"/>
  <c r="K2989" i="28" s="1"/>
  <c r="B2989" i="28"/>
  <c r="J2989" i="28" s="1"/>
  <c r="A2989" i="28"/>
  <c r="E2988" i="28"/>
  <c r="C2988" i="28"/>
  <c r="K2988" i="28" s="1"/>
  <c r="B2988" i="28"/>
  <c r="J2988" i="28" s="1"/>
  <c r="A2988" i="28"/>
  <c r="E2987" i="28"/>
  <c r="C2987" i="28"/>
  <c r="K2987" i="28" s="1"/>
  <c r="B2987" i="28"/>
  <c r="J2987" i="28" s="1"/>
  <c r="A2987" i="28"/>
  <c r="E2986" i="28"/>
  <c r="C2986" i="28"/>
  <c r="K2986" i="28" s="1"/>
  <c r="B2986" i="28"/>
  <c r="J2986" i="28" s="1"/>
  <c r="A2986" i="28"/>
  <c r="E2985" i="28"/>
  <c r="G2985" i="28" s="1"/>
  <c r="C2985" i="28"/>
  <c r="K2985" i="28" s="1"/>
  <c r="B2985" i="28"/>
  <c r="J2985" i="28" s="1"/>
  <c r="A2985" i="28"/>
  <c r="E2984" i="28"/>
  <c r="C2984" i="28"/>
  <c r="K2984" i="28" s="1"/>
  <c r="B2984" i="28"/>
  <c r="J2984" i="28" s="1"/>
  <c r="A2984" i="28"/>
  <c r="E2983" i="28"/>
  <c r="C2983" i="28"/>
  <c r="K2983" i="28" s="1"/>
  <c r="B2983" i="28"/>
  <c r="J2983" i="28" s="1"/>
  <c r="A2983" i="28"/>
  <c r="E2982" i="28"/>
  <c r="C2982" i="28"/>
  <c r="K2982" i="28" s="1"/>
  <c r="B2982" i="28"/>
  <c r="J2982" i="28" s="1"/>
  <c r="A2982" i="28"/>
  <c r="E2981" i="28"/>
  <c r="C2981" i="28"/>
  <c r="K2981" i="28" s="1"/>
  <c r="B2981" i="28"/>
  <c r="J2981" i="28" s="1"/>
  <c r="A2981" i="28"/>
  <c r="E2980" i="28"/>
  <c r="C2980" i="28"/>
  <c r="K2980" i="28" s="1"/>
  <c r="B2980" i="28"/>
  <c r="J2980" i="28" s="1"/>
  <c r="A2980" i="28"/>
  <c r="E2979" i="28"/>
  <c r="C2979" i="28"/>
  <c r="K2979" i="28" s="1"/>
  <c r="B2979" i="28"/>
  <c r="J2979" i="28" s="1"/>
  <c r="A2979" i="28"/>
  <c r="E2978" i="28"/>
  <c r="C2978" i="28"/>
  <c r="K2978" i="28" s="1"/>
  <c r="B2978" i="28"/>
  <c r="J2978" i="28" s="1"/>
  <c r="A2978" i="28"/>
  <c r="E2977" i="28"/>
  <c r="C2977" i="28"/>
  <c r="K2977" i="28" s="1"/>
  <c r="B2977" i="28"/>
  <c r="J2977" i="28" s="1"/>
  <c r="A2977" i="28"/>
  <c r="E2976" i="28"/>
  <c r="C2976" i="28"/>
  <c r="K2976" i="28" s="1"/>
  <c r="B2976" i="28"/>
  <c r="J2976" i="28" s="1"/>
  <c r="A2976" i="28"/>
  <c r="E2975" i="28"/>
  <c r="F2975" i="28" s="1"/>
  <c r="C2975" i="28"/>
  <c r="K2975" i="28" s="1"/>
  <c r="B2975" i="28"/>
  <c r="J2975" i="28" s="1"/>
  <c r="A2975" i="28"/>
  <c r="E2974" i="28"/>
  <c r="C2974" i="28"/>
  <c r="K2974" i="28" s="1"/>
  <c r="B2974" i="28"/>
  <c r="J2974" i="28" s="1"/>
  <c r="A2974" i="28"/>
  <c r="E2973" i="28"/>
  <c r="C2973" i="28"/>
  <c r="K2973" i="28" s="1"/>
  <c r="B2973" i="28"/>
  <c r="J2973" i="28" s="1"/>
  <c r="A2973" i="28"/>
  <c r="E2972" i="28"/>
  <c r="C2972" i="28"/>
  <c r="K2972" i="28" s="1"/>
  <c r="B2972" i="28"/>
  <c r="J2972" i="28" s="1"/>
  <c r="A2972" i="28"/>
  <c r="E2971" i="28"/>
  <c r="C2971" i="28"/>
  <c r="K2971" i="28" s="1"/>
  <c r="B2971" i="28"/>
  <c r="J2971" i="28" s="1"/>
  <c r="A2971" i="28"/>
  <c r="E2970" i="28"/>
  <c r="C2970" i="28"/>
  <c r="K2970" i="28" s="1"/>
  <c r="B2970" i="28"/>
  <c r="J2970" i="28" s="1"/>
  <c r="A2970" i="28"/>
  <c r="E2969" i="28"/>
  <c r="C2969" i="28"/>
  <c r="K2969" i="28" s="1"/>
  <c r="B2969" i="28"/>
  <c r="J2969" i="28" s="1"/>
  <c r="A2969" i="28"/>
  <c r="E2968" i="28"/>
  <c r="C2968" i="28"/>
  <c r="K2968" i="28" s="1"/>
  <c r="B2968" i="28"/>
  <c r="J2968" i="28" s="1"/>
  <c r="A2968" i="28"/>
  <c r="E2967" i="28"/>
  <c r="C2967" i="28"/>
  <c r="K2967" i="28" s="1"/>
  <c r="B2967" i="28"/>
  <c r="J2967" i="28" s="1"/>
  <c r="A2967" i="28"/>
  <c r="E2966" i="28"/>
  <c r="I2966" i="28" s="1"/>
  <c r="C2966" i="28"/>
  <c r="K2966" i="28" s="1"/>
  <c r="B2966" i="28"/>
  <c r="J2966" i="28" s="1"/>
  <c r="A2966" i="28"/>
  <c r="E2965" i="28"/>
  <c r="C2965" i="28"/>
  <c r="K2965" i="28" s="1"/>
  <c r="B2965" i="28"/>
  <c r="J2965" i="28" s="1"/>
  <c r="A2965" i="28"/>
  <c r="E2964" i="28"/>
  <c r="I2964" i="28" s="1"/>
  <c r="C2964" i="28"/>
  <c r="K2964" i="28" s="1"/>
  <c r="B2964" i="28"/>
  <c r="J2964" i="28" s="1"/>
  <c r="A2964" i="28"/>
  <c r="E2963" i="28"/>
  <c r="C2963" i="28"/>
  <c r="K2963" i="28" s="1"/>
  <c r="B2963" i="28"/>
  <c r="J2963" i="28" s="1"/>
  <c r="A2963" i="28"/>
  <c r="E2962" i="28"/>
  <c r="I2962" i="28" s="1"/>
  <c r="C2962" i="28"/>
  <c r="K2962" i="28" s="1"/>
  <c r="B2962" i="28"/>
  <c r="J2962" i="28" s="1"/>
  <c r="A2962" i="28"/>
  <c r="E2961" i="28"/>
  <c r="C2961" i="28"/>
  <c r="K2961" i="28" s="1"/>
  <c r="B2961" i="28"/>
  <c r="J2961" i="28" s="1"/>
  <c r="A2961" i="28"/>
  <c r="E2960" i="28"/>
  <c r="I2960" i="28" s="1"/>
  <c r="C2960" i="28"/>
  <c r="K2960" i="28" s="1"/>
  <c r="B2960" i="28"/>
  <c r="J2960" i="28" s="1"/>
  <c r="A2960" i="28"/>
  <c r="E2959" i="28"/>
  <c r="C2959" i="28"/>
  <c r="K2959" i="28" s="1"/>
  <c r="B2959" i="28"/>
  <c r="J2959" i="28" s="1"/>
  <c r="A2959" i="28"/>
  <c r="E2958" i="28"/>
  <c r="I2958" i="28" s="1"/>
  <c r="C2958" i="28"/>
  <c r="K2958" i="28" s="1"/>
  <c r="B2958" i="28"/>
  <c r="J2958" i="28" s="1"/>
  <c r="A2958" i="28"/>
  <c r="E2957" i="28"/>
  <c r="C2957" i="28"/>
  <c r="K2957" i="28" s="1"/>
  <c r="B2957" i="28"/>
  <c r="J2957" i="28" s="1"/>
  <c r="A2957" i="28"/>
  <c r="E2956" i="28"/>
  <c r="I2956" i="28" s="1"/>
  <c r="C2956" i="28"/>
  <c r="K2956" i="28" s="1"/>
  <c r="B2956" i="28"/>
  <c r="J2956" i="28" s="1"/>
  <c r="A2956" i="28"/>
  <c r="E2955" i="28"/>
  <c r="C2955" i="28"/>
  <c r="K2955" i="28" s="1"/>
  <c r="B2955" i="28"/>
  <c r="J2955" i="28" s="1"/>
  <c r="A2955" i="28"/>
  <c r="E2954" i="28"/>
  <c r="I2954" i="28" s="1"/>
  <c r="C2954" i="28"/>
  <c r="K2954" i="28" s="1"/>
  <c r="B2954" i="28"/>
  <c r="J2954" i="28" s="1"/>
  <c r="A2954" i="28"/>
  <c r="E2953" i="28"/>
  <c r="C2953" i="28"/>
  <c r="K2953" i="28" s="1"/>
  <c r="B2953" i="28"/>
  <c r="J2953" i="28" s="1"/>
  <c r="A2953" i="28"/>
  <c r="E2952" i="28"/>
  <c r="I2952" i="28" s="1"/>
  <c r="C2952" i="28"/>
  <c r="K2952" i="28" s="1"/>
  <c r="B2952" i="28"/>
  <c r="J2952" i="28" s="1"/>
  <c r="A2952" i="28"/>
  <c r="E2951" i="28"/>
  <c r="C2951" i="28"/>
  <c r="K2951" i="28" s="1"/>
  <c r="B2951" i="28"/>
  <c r="J2951" i="28" s="1"/>
  <c r="A2951" i="28"/>
  <c r="E2950" i="28"/>
  <c r="I2950" i="28" s="1"/>
  <c r="C2950" i="28"/>
  <c r="K2950" i="28" s="1"/>
  <c r="B2950" i="28"/>
  <c r="J2950" i="28" s="1"/>
  <c r="A2950" i="28"/>
  <c r="E2949" i="28"/>
  <c r="C2949" i="28"/>
  <c r="K2949" i="28" s="1"/>
  <c r="B2949" i="28"/>
  <c r="J2949" i="28" s="1"/>
  <c r="A2949" i="28"/>
  <c r="E2948" i="28"/>
  <c r="C2948" i="28"/>
  <c r="K2948" i="28" s="1"/>
  <c r="B2948" i="28"/>
  <c r="J2948" i="28" s="1"/>
  <c r="A2948" i="28"/>
  <c r="E2947" i="28"/>
  <c r="C2947" i="28"/>
  <c r="K2947" i="28" s="1"/>
  <c r="B2947" i="28"/>
  <c r="J2947" i="28" s="1"/>
  <c r="A2947" i="28"/>
  <c r="E2946" i="28"/>
  <c r="C2946" i="28"/>
  <c r="K2946" i="28" s="1"/>
  <c r="B2946" i="28"/>
  <c r="J2946" i="28" s="1"/>
  <c r="A2946" i="28"/>
  <c r="E2945" i="28"/>
  <c r="C2945" i="28"/>
  <c r="K2945" i="28" s="1"/>
  <c r="B2945" i="28"/>
  <c r="J2945" i="28" s="1"/>
  <c r="A2945" i="28"/>
  <c r="E2944" i="28"/>
  <c r="C2944" i="28"/>
  <c r="K2944" i="28" s="1"/>
  <c r="B2944" i="28"/>
  <c r="J2944" i="28" s="1"/>
  <c r="A2944" i="28"/>
  <c r="E2943" i="28"/>
  <c r="C2943" i="28"/>
  <c r="K2943" i="28" s="1"/>
  <c r="B2943" i="28"/>
  <c r="J2943" i="28" s="1"/>
  <c r="A2943" i="28"/>
  <c r="E2942" i="28"/>
  <c r="C2942" i="28"/>
  <c r="K2942" i="28" s="1"/>
  <c r="B2942" i="28"/>
  <c r="J2942" i="28" s="1"/>
  <c r="A2942" i="28"/>
  <c r="E2941" i="28"/>
  <c r="C2941" i="28"/>
  <c r="K2941" i="28" s="1"/>
  <c r="B2941" i="28"/>
  <c r="J2941" i="28" s="1"/>
  <c r="A2941" i="28"/>
  <c r="E2940" i="28"/>
  <c r="C2940" i="28"/>
  <c r="K2940" i="28" s="1"/>
  <c r="B2940" i="28"/>
  <c r="J2940" i="28" s="1"/>
  <c r="A2940" i="28"/>
  <c r="E2939" i="28"/>
  <c r="C2939" i="28"/>
  <c r="K2939" i="28" s="1"/>
  <c r="B2939" i="28"/>
  <c r="J2939" i="28" s="1"/>
  <c r="A2939" i="28"/>
  <c r="E2938" i="28"/>
  <c r="C2938" i="28"/>
  <c r="K2938" i="28" s="1"/>
  <c r="B2938" i="28"/>
  <c r="J2938" i="28" s="1"/>
  <c r="A2938" i="28"/>
  <c r="E2937" i="28"/>
  <c r="C2937" i="28"/>
  <c r="K2937" i="28" s="1"/>
  <c r="B2937" i="28"/>
  <c r="J2937" i="28" s="1"/>
  <c r="A2937" i="28"/>
  <c r="E2936" i="28"/>
  <c r="C2936" i="28"/>
  <c r="K2936" i="28" s="1"/>
  <c r="B2936" i="28"/>
  <c r="J2936" i="28" s="1"/>
  <c r="A2936" i="28"/>
  <c r="E2935" i="28"/>
  <c r="C2935" i="28"/>
  <c r="K2935" i="28" s="1"/>
  <c r="B2935" i="28"/>
  <c r="J2935" i="28" s="1"/>
  <c r="A2935" i="28"/>
  <c r="E2934" i="28"/>
  <c r="C2934" i="28"/>
  <c r="K2934" i="28" s="1"/>
  <c r="B2934" i="28"/>
  <c r="J2934" i="28" s="1"/>
  <c r="A2934" i="28"/>
  <c r="E2933" i="28"/>
  <c r="C2933" i="28"/>
  <c r="K2933" i="28" s="1"/>
  <c r="B2933" i="28"/>
  <c r="J2933" i="28" s="1"/>
  <c r="A2933" i="28"/>
  <c r="E2932" i="28"/>
  <c r="C2932" i="28"/>
  <c r="K2932" i="28" s="1"/>
  <c r="B2932" i="28"/>
  <c r="J2932" i="28" s="1"/>
  <c r="A2932" i="28"/>
  <c r="E2931" i="28"/>
  <c r="C2931" i="28"/>
  <c r="K2931" i="28" s="1"/>
  <c r="B2931" i="28"/>
  <c r="J2931" i="28" s="1"/>
  <c r="A2931" i="28"/>
  <c r="E2930" i="28"/>
  <c r="C2930" i="28"/>
  <c r="K2930" i="28" s="1"/>
  <c r="B2930" i="28"/>
  <c r="J2930" i="28" s="1"/>
  <c r="A2930" i="28"/>
  <c r="E2929" i="28"/>
  <c r="C2929" i="28"/>
  <c r="K2929" i="28" s="1"/>
  <c r="B2929" i="28"/>
  <c r="J2929" i="28" s="1"/>
  <c r="A2929" i="28"/>
  <c r="E2928" i="28"/>
  <c r="C2928" i="28"/>
  <c r="K2928" i="28" s="1"/>
  <c r="B2928" i="28"/>
  <c r="J2928" i="28" s="1"/>
  <c r="A2928" i="28"/>
  <c r="E2927" i="28"/>
  <c r="C2927" i="28"/>
  <c r="K2927" i="28" s="1"/>
  <c r="B2927" i="28"/>
  <c r="J2927" i="28" s="1"/>
  <c r="A2927" i="28"/>
  <c r="E2926" i="28"/>
  <c r="C2926" i="28"/>
  <c r="K2926" i="28" s="1"/>
  <c r="B2926" i="28"/>
  <c r="J2926" i="28" s="1"/>
  <c r="A2926" i="28"/>
  <c r="E2925" i="28"/>
  <c r="C2925" i="28"/>
  <c r="K2925" i="28" s="1"/>
  <c r="B2925" i="28"/>
  <c r="J2925" i="28" s="1"/>
  <c r="A2925" i="28"/>
  <c r="E2924" i="28"/>
  <c r="C2924" i="28"/>
  <c r="K2924" i="28" s="1"/>
  <c r="B2924" i="28"/>
  <c r="J2924" i="28" s="1"/>
  <c r="A2924" i="28"/>
  <c r="E2923" i="28"/>
  <c r="C2923" i="28"/>
  <c r="K2923" i="28" s="1"/>
  <c r="B2923" i="28"/>
  <c r="J2923" i="28" s="1"/>
  <c r="A2923" i="28"/>
  <c r="E2922" i="28"/>
  <c r="C2922" i="28"/>
  <c r="K2922" i="28" s="1"/>
  <c r="B2922" i="28"/>
  <c r="J2922" i="28" s="1"/>
  <c r="A2922" i="28"/>
  <c r="E2921" i="28"/>
  <c r="C2921" i="28"/>
  <c r="K2921" i="28" s="1"/>
  <c r="B2921" i="28"/>
  <c r="J2921" i="28" s="1"/>
  <c r="A2921" i="28"/>
  <c r="E2920" i="28"/>
  <c r="C2920" i="28"/>
  <c r="K2920" i="28" s="1"/>
  <c r="B2920" i="28"/>
  <c r="J2920" i="28" s="1"/>
  <c r="A2920" i="28"/>
  <c r="E2919" i="28"/>
  <c r="C2919" i="28"/>
  <c r="K2919" i="28" s="1"/>
  <c r="B2919" i="28"/>
  <c r="J2919" i="28" s="1"/>
  <c r="A2919" i="28"/>
  <c r="E2918" i="28"/>
  <c r="C2918" i="28"/>
  <c r="K2918" i="28" s="1"/>
  <c r="B2918" i="28"/>
  <c r="J2918" i="28" s="1"/>
  <c r="A2918" i="28"/>
  <c r="E2917" i="28"/>
  <c r="C2917" i="28"/>
  <c r="K2917" i="28" s="1"/>
  <c r="B2917" i="28"/>
  <c r="J2917" i="28" s="1"/>
  <c r="A2917" i="28"/>
  <c r="E2916" i="28"/>
  <c r="C2916" i="28"/>
  <c r="K2916" i="28" s="1"/>
  <c r="B2916" i="28"/>
  <c r="J2916" i="28" s="1"/>
  <c r="A2916" i="28"/>
  <c r="E2915" i="28"/>
  <c r="C2915" i="28"/>
  <c r="K2915" i="28" s="1"/>
  <c r="B2915" i="28"/>
  <c r="J2915" i="28" s="1"/>
  <c r="A2915" i="28"/>
  <c r="E2914" i="28"/>
  <c r="C2914" i="28"/>
  <c r="K2914" i="28" s="1"/>
  <c r="B2914" i="28"/>
  <c r="J2914" i="28" s="1"/>
  <c r="A2914" i="28"/>
  <c r="E2913" i="28"/>
  <c r="C2913" i="28"/>
  <c r="K2913" i="28" s="1"/>
  <c r="B2913" i="28"/>
  <c r="J2913" i="28" s="1"/>
  <c r="A2913" i="28"/>
  <c r="E2912" i="28"/>
  <c r="C2912" i="28"/>
  <c r="K2912" i="28" s="1"/>
  <c r="B2912" i="28"/>
  <c r="J2912" i="28" s="1"/>
  <c r="A2912" i="28"/>
  <c r="E2911" i="28"/>
  <c r="C2911" i="28"/>
  <c r="K2911" i="28" s="1"/>
  <c r="B2911" i="28"/>
  <c r="J2911" i="28" s="1"/>
  <c r="A2911" i="28"/>
  <c r="E2910" i="28"/>
  <c r="C2910" i="28"/>
  <c r="K2910" i="28" s="1"/>
  <c r="B2910" i="28"/>
  <c r="J2910" i="28" s="1"/>
  <c r="A2910" i="28"/>
  <c r="E2909" i="28"/>
  <c r="C2909" i="28"/>
  <c r="K2909" i="28" s="1"/>
  <c r="B2909" i="28"/>
  <c r="J2909" i="28" s="1"/>
  <c r="A2909" i="28"/>
  <c r="E2908" i="28"/>
  <c r="C2908" i="28"/>
  <c r="K2908" i="28" s="1"/>
  <c r="B2908" i="28"/>
  <c r="J2908" i="28" s="1"/>
  <c r="A2908" i="28"/>
  <c r="E2907" i="28"/>
  <c r="C2907" i="28"/>
  <c r="K2907" i="28" s="1"/>
  <c r="B2907" i="28"/>
  <c r="J2907" i="28" s="1"/>
  <c r="A2907" i="28"/>
  <c r="E2906" i="28"/>
  <c r="C2906" i="28"/>
  <c r="K2906" i="28" s="1"/>
  <c r="B2906" i="28"/>
  <c r="J2906" i="28" s="1"/>
  <c r="A2906" i="28"/>
  <c r="E2905" i="28"/>
  <c r="C2905" i="28"/>
  <c r="K2905" i="28" s="1"/>
  <c r="B2905" i="28"/>
  <c r="J2905" i="28" s="1"/>
  <c r="A2905" i="28"/>
  <c r="E2904" i="28"/>
  <c r="C2904" i="28"/>
  <c r="K2904" i="28" s="1"/>
  <c r="B2904" i="28"/>
  <c r="J2904" i="28" s="1"/>
  <c r="A2904" i="28"/>
  <c r="E2903" i="28"/>
  <c r="C2903" i="28"/>
  <c r="K2903" i="28" s="1"/>
  <c r="B2903" i="28"/>
  <c r="J2903" i="28" s="1"/>
  <c r="A2903" i="28"/>
  <c r="E2902" i="28"/>
  <c r="C2902" i="28"/>
  <c r="K2902" i="28" s="1"/>
  <c r="B2902" i="28"/>
  <c r="J2902" i="28" s="1"/>
  <c r="A2902" i="28"/>
  <c r="E2901" i="28"/>
  <c r="C2901" i="28"/>
  <c r="K2901" i="28" s="1"/>
  <c r="B2901" i="28"/>
  <c r="J2901" i="28" s="1"/>
  <c r="A2901" i="28"/>
  <c r="E2900" i="28"/>
  <c r="I2900" i="28" s="1"/>
  <c r="C2900" i="28"/>
  <c r="K2900" i="28" s="1"/>
  <c r="B2900" i="28"/>
  <c r="J2900" i="28" s="1"/>
  <c r="A2900" i="28"/>
  <c r="E2899" i="28"/>
  <c r="C2899" i="28"/>
  <c r="K2899" i="28" s="1"/>
  <c r="B2899" i="28"/>
  <c r="J2899" i="28" s="1"/>
  <c r="A2899" i="28"/>
  <c r="E2898" i="28"/>
  <c r="C2898" i="28"/>
  <c r="K2898" i="28" s="1"/>
  <c r="B2898" i="28"/>
  <c r="J2898" i="28" s="1"/>
  <c r="A2898" i="28"/>
  <c r="E2897" i="28"/>
  <c r="C2897" i="28"/>
  <c r="K2897" i="28" s="1"/>
  <c r="B2897" i="28"/>
  <c r="J2897" i="28" s="1"/>
  <c r="A2897" i="28"/>
  <c r="E2896" i="28"/>
  <c r="C2896" i="28"/>
  <c r="K2896" i="28" s="1"/>
  <c r="B2896" i="28"/>
  <c r="J2896" i="28" s="1"/>
  <c r="A2896" i="28"/>
  <c r="E2895" i="28"/>
  <c r="C2895" i="28"/>
  <c r="K2895" i="28" s="1"/>
  <c r="B2895" i="28"/>
  <c r="J2895" i="28" s="1"/>
  <c r="A2895" i="28"/>
  <c r="E2894" i="28"/>
  <c r="C2894" i="28"/>
  <c r="K2894" i="28" s="1"/>
  <c r="B2894" i="28"/>
  <c r="J2894" i="28" s="1"/>
  <c r="A2894" i="28"/>
  <c r="E2893" i="28"/>
  <c r="C2893" i="28"/>
  <c r="K2893" i="28" s="1"/>
  <c r="B2893" i="28"/>
  <c r="J2893" i="28" s="1"/>
  <c r="A2893" i="28"/>
  <c r="E2892" i="28"/>
  <c r="C2892" i="28"/>
  <c r="K2892" i="28" s="1"/>
  <c r="B2892" i="28"/>
  <c r="J2892" i="28" s="1"/>
  <c r="A2892" i="28"/>
  <c r="E2891" i="28"/>
  <c r="C2891" i="28"/>
  <c r="K2891" i="28" s="1"/>
  <c r="B2891" i="28"/>
  <c r="J2891" i="28" s="1"/>
  <c r="A2891" i="28"/>
  <c r="E2890" i="28"/>
  <c r="C2890" i="28"/>
  <c r="K2890" i="28" s="1"/>
  <c r="B2890" i="28"/>
  <c r="J2890" i="28" s="1"/>
  <c r="A2890" i="28"/>
  <c r="E2889" i="28"/>
  <c r="C2889" i="28"/>
  <c r="K2889" i="28" s="1"/>
  <c r="B2889" i="28"/>
  <c r="J2889" i="28" s="1"/>
  <c r="A2889" i="28"/>
  <c r="E2888" i="28"/>
  <c r="C2888" i="28"/>
  <c r="K2888" i="28" s="1"/>
  <c r="B2888" i="28"/>
  <c r="J2888" i="28" s="1"/>
  <c r="A2888" i="28"/>
  <c r="E2887" i="28"/>
  <c r="C2887" i="28"/>
  <c r="K2887" i="28" s="1"/>
  <c r="B2887" i="28"/>
  <c r="J2887" i="28" s="1"/>
  <c r="A2887" i="28"/>
  <c r="E2886" i="28"/>
  <c r="C2886" i="28"/>
  <c r="K2886" i="28" s="1"/>
  <c r="B2886" i="28"/>
  <c r="J2886" i="28" s="1"/>
  <c r="A2886" i="28"/>
  <c r="E2885" i="28"/>
  <c r="C2885" i="28"/>
  <c r="K2885" i="28" s="1"/>
  <c r="B2885" i="28"/>
  <c r="J2885" i="28" s="1"/>
  <c r="A2885" i="28"/>
  <c r="E2884" i="28"/>
  <c r="G2884" i="28" s="1"/>
  <c r="C2884" i="28"/>
  <c r="K2884" i="28" s="1"/>
  <c r="B2884" i="28"/>
  <c r="J2884" i="28" s="1"/>
  <c r="A2884" i="28"/>
  <c r="E2883" i="28"/>
  <c r="C2883" i="28"/>
  <c r="K2883" i="28" s="1"/>
  <c r="B2883" i="28"/>
  <c r="J2883" i="28" s="1"/>
  <c r="A2883" i="28"/>
  <c r="E2882" i="28"/>
  <c r="C2882" i="28"/>
  <c r="K2882" i="28" s="1"/>
  <c r="B2882" i="28"/>
  <c r="J2882" i="28" s="1"/>
  <c r="A2882" i="28"/>
  <c r="E2881" i="28"/>
  <c r="C2881" i="28"/>
  <c r="K2881" i="28" s="1"/>
  <c r="B2881" i="28"/>
  <c r="J2881" i="28" s="1"/>
  <c r="A2881" i="28"/>
  <c r="E2880" i="28"/>
  <c r="C2880" i="28"/>
  <c r="K2880" i="28" s="1"/>
  <c r="B2880" i="28"/>
  <c r="J2880" i="28" s="1"/>
  <c r="A2880" i="28"/>
  <c r="E2879" i="28"/>
  <c r="C2879" i="28"/>
  <c r="K2879" i="28" s="1"/>
  <c r="B2879" i="28"/>
  <c r="J2879" i="28" s="1"/>
  <c r="A2879" i="28"/>
  <c r="E2878" i="28"/>
  <c r="C2878" i="28"/>
  <c r="K2878" i="28" s="1"/>
  <c r="B2878" i="28"/>
  <c r="J2878" i="28" s="1"/>
  <c r="A2878" i="28"/>
  <c r="E2877" i="28"/>
  <c r="C2877" i="28"/>
  <c r="K2877" i="28" s="1"/>
  <c r="B2877" i="28"/>
  <c r="J2877" i="28" s="1"/>
  <c r="A2877" i="28"/>
  <c r="E2876" i="28"/>
  <c r="C2876" i="28"/>
  <c r="K2876" i="28" s="1"/>
  <c r="B2876" i="28"/>
  <c r="J2876" i="28" s="1"/>
  <c r="A2876" i="28"/>
  <c r="E2875" i="28"/>
  <c r="C2875" i="28"/>
  <c r="K2875" i="28" s="1"/>
  <c r="B2875" i="28"/>
  <c r="J2875" i="28" s="1"/>
  <c r="A2875" i="28"/>
  <c r="E2874" i="28"/>
  <c r="C2874" i="28"/>
  <c r="K2874" i="28" s="1"/>
  <c r="B2874" i="28"/>
  <c r="J2874" i="28" s="1"/>
  <c r="A2874" i="28"/>
  <c r="E2873" i="28"/>
  <c r="C2873" i="28"/>
  <c r="K2873" i="28" s="1"/>
  <c r="B2873" i="28"/>
  <c r="J2873" i="28" s="1"/>
  <c r="A2873" i="28"/>
  <c r="E2872" i="28"/>
  <c r="C2872" i="28"/>
  <c r="K2872" i="28" s="1"/>
  <c r="B2872" i="28"/>
  <c r="J2872" i="28" s="1"/>
  <c r="A2872" i="28"/>
  <c r="E2871" i="28"/>
  <c r="C2871" i="28"/>
  <c r="K2871" i="28" s="1"/>
  <c r="B2871" i="28"/>
  <c r="J2871" i="28" s="1"/>
  <c r="A2871" i="28"/>
  <c r="E2870" i="28"/>
  <c r="C2870" i="28"/>
  <c r="K2870" i="28" s="1"/>
  <c r="B2870" i="28"/>
  <c r="J2870" i="28" s="1"/>
  <c r="A2870" i="28"/>
  <c r="E2869" i="28"/>
  <c r="C2869" i="28"/>
  <c r="K2869" i="28" s="1"/>
  <c r="B2869" i="28"/>
  <c r="J2869" i="28" s="1"/>
  <c r="A2869" i="28"/>
  <c r="E2868" i="28"/>
  <c r="C2868" i="28"/>
  <c r="K2868" i="28" s="1"/>
  <c r="B2868" i="28"/>
  <c r="J2868" i="28" s="1"/>
  <c r="A2868" i="28"/>
  <c r="E2867" i="28"/>
  <c r="C2867" i="28"/>
  <c r="K2867" i="28" s="1"/>
  <c r="B2867" i="28"/>
  <c r="J2867" i="28" s="1"/>
  <c r="A2867" i="28"/>
  <c r="E2866" i="28"/>
  <c r="C2866" i="28"/>
  <c r="K2866" i="28" s="1"/>
  <c r="B2866" i="28"/>
  <c r="J2866" i="28" s="1"/>
  <c r="A2866" i="28"/>
  <c r="E2865" i="28"/>
  <c r="C2865" i="28"/>
  <c r="K2865" i="28" s="1"/>
  <c r="B2865" i="28"/>
  <c r="J2865" i="28" s="1"/>
  <c r="A2865" i="28"/>
  <c r="E2864" i="28"/>
  <c r="C2864" i="28"/>
  <c r="K2864" i="28" s="1"/>
  <c r="B2864" i="28"/>
  <c r="J2864" i="28" s="1"/>
  <c r="A2864" i="28"/>
  <c r="E2863" i="28"/>
  <c r="C2863" i="28"/>
  <c r="K2863" i="28" s="1"/>
  <c r="B2863" i="28"/>
  <c r="J2863" i="28" s="1"/>
  <c r="A2863" i="28"/>
  <c r="E2862" i="28"/>
  <c r="C2862" i="28"/>
  <c r="K2862" i="28" s="1"/>
  <c r="B2862" i="28"/>
  <c r="J2862" i="28" s="1"/>
  <c r="A2862" i="28"/>
  <c r="E2861" i="28"/>
  <c r="C2861" i="28"/>
  <c r="K2861" i="28" s="1"/>
  <c r="B2861" i="28"/>
  <c r="J2861" i="28" s="1"/>
  <c r="A2861" i="28"/>
  <c r="E2860" i="28"/>
  <c r="C2860" i="28"/>
  <c r="K2860" i="28" s="1"/>
  <c r="B2860" i="28"/>
  <c r="J2860" i="28" s="1"/>
  <c r="A2860" i="28"/>
  <c r="E2859" i="28"/>
  <c r="C2859" i="28"/>
  <c r="K2859" i="28" s="1"/>
  <c r="B2859" i="28"/>
  <c r="J2859" i="28" s="1"/>
  <c r="A2859" i="28"/>
  <c r="E2858" i="28"/>
  <c r="C2858" i="28"/>
  <c r="K2858" i="28" s="1"/>
  <c r="B2858" i="28"/>
  <c r="J2858" i="28" s="1"/>
  <c r="A2858" i="28"/>
  <c r="E2857" i="28"/>
  <c r="C2857" i="28"/>
  <c r="K2857" i="28" s="1"/>
  <c r="B2857" i="28"/>
  <c r="J2857" i="28" s="1"/>
  <c r="A2857" i="28"/>
  <c r="E2856" i="28"/>
  <c r="C2856" i="28"/>
  <c r="K2856" i="28" s="1"/>
  <c r="B2856" i="28"/>
  <c r="J2856" i="28" s="1"/>
  <c r="A2856" i="28"/>
  <c r="E2855" i="28"/>
  <c r="C2855" i="28"/>
  <c r="K2855" i="28" s="1"/>
  <c r="B2855" i="28"/>
  <c r="J2855" i="28" s="1"/>
  <c r="A2855" i="28"/>
  <c r="E2854" i="28"/>
  <c r="C2854" i="28"/>
  <c r="K2854" i="28" s="1"/>
  <c r="B2854" i="28"/>
  <c r="J2854" i="28" s="1"/>
  <c r="A2854" i="28"/>
  <c r="E2853" i="28"/>
  <c r="C2853" i="28"/>
  <c r="K2853" i="28" s="1"/>
  <c r="B2853" i="28"/>
  <c r="J2853" i="28" s="1"/>
  <c r="A2853" i="28"/>
  <c r="E2852" i="28"/>
  <c r="C2852" i="28"/>
  <c r="K2852" i="28" s="1"/>
  <c r="B2852" i="28"/>
  <c r="J2852" i="28" s="1"/>
  <c r="A2852" i="28"/>
  <c r="E2851" i="28"/>
  <c r="C2851" i="28"/>
  <c r="K2851" i="28" s="1"/>
  <c r="B2851" i="28"/>
  <c r="J2851" i="28" s="1"/>
  <c r="A2851" i="28"/>
  <c r="E2850" i="28"/>
  <c r="C2850" i="28"/>
  <c r="K2850" i="28" s="1"/>
  <c r="B2850" i="28"/>
  <c r="J2850" i="28" s="1"/>
  <c r="A2850" i="28"/>
  <c r="E2849" i="28"/>
  <c r="C2849" i="28"/>
  <c r="K2849" i="28" s="1"/>
  <c r="B2849" i="28"/>
  <c r="J2849" i="28" s="1"/>
  <c r="A2849" i="28"/>
  <c r="F2848" i="28"/>
  <c r="E2848" i="28"/>
  <c r="C2848" i="28"/>
  <c r="K2848" i="28" s="1"/>
  <c r="B2848" i="28"/>
  <c r="J2848" i="28" s="1"/>
  <c r="A2848" i="28"/>
  <c r="E2847" i="28"/>
  <c r="C2847" i="28"/>
  <c r="K2847" i="28" s="1"/>
  <c r="B2847" i="28"/>
  <c r="J2847" i="28" s="1"/>
  <c r="A2847" i="28"/>
  <c r="E2846" i="28"/>
  <c r="C2846" i="28"/>
  <c r="K2846" i="28" s="1"/>
  <c r="B2846" i="28"/>
  <c r="J2846" i="28" s="1"/>
  <c r="A2846" i="28"/>
  <c r="E2845" i="28"/>
  <c r="C2845" i="28"/>
  <c r="K2845" i="28" s="1"/>
  <c r="B2845" i="28"/>
  <c r="J2845" i="28" s="1"/>
  <c r="A2845" i="28"/>
  <c r="E2844" i="28"/>
  <c r="C2844" i="28"/>
  <c r="K2844" i="28" s="1"/>
  <c r="B2844" i="28"/>
  <c r="J2844" i="28" s="1"/>
  <c r="A2844" i="28"/>
  <c r="E2843" i="28"/>
  <c r="C2843" i="28"/>
  <c r="K2843" i="28" s="1"/>
  <c r="B2843" i="28"/>
  <c r="J2843" i="28" s="1"/>
  <c r="A2843" i="28"/>
  <c r="E2842" i="28"/>
  <c r="C2842" i="28"/>
  <c r="K2842" i="28" s="1"/>
  <c r="B2842" i="28"/>
  <c r="J2842" i="28" s="1"/>
  <c r="A2842" i="28"/>
  <c r="E2841" i="28"/>
  <c r="C2841" i="28"/>
  <c r="K2841" i="28" s="1"/>
  <c r="B2841" i="28"/>
  <c r="J2841" i="28" s="1"/>
  <c r="A2841" i="28"/>
  <c r="E2840" i="28"/>
  <c r="C2840" i="28"/>
  <c r="K2840" i="28" s="1"/>
  <c r="B2840" i="28"/>
  <c r="J2840" i="28" s="1"/>
  <c r="A2840" i="28"/>
  <c r="E2839" i="28"/>
  <c r="C2839" i="28"/>
  <c r="K2839" i="28" s="1"/>
  <c r="B2839" i="28"/>
  <c r="J2839" i="28" s="1"/>
  <c r="A2839" i="28"/>
  <c r="E2838" i="28"/>
  <c r="C2838" i="28"/>
  <c r="K2838" i="28" s="1"/>
  <c r="B2838" i="28"/>
  <c r="J2838" i="28" s="1"/>
  <c r="A2838" i="28"/>
  <c r="E2837" i="28"/>
  <c r="C2837" i="28"/>
  <c r="K2837" i="28" s="1"/>
  <c r="B2837" i="28"/>
  <c r="J2837" i="28" s="1"/>
  <c r="A2837" i="28"/>
  <c r="E2836" i="28"/>
  <c r="C2836" i="28"/>
  <c r="K2836" i="28" s="1"/>
  <c r="B2836" i="28"/>
  <c r="J2836" i="28" s="1"/>
  <c r="A2836" i="28"/>
  <c r="E2835" i="28"/>
  <c r="C2835" i="28"/>
  <c r="K2835" i="28" s="1"/>
  <c r="B2835" i="28"/>
  <c r="J2835" i="28" s="1"/>
  <c r="A2835" i="28"/>
  <c r="E2834" i="28"/>
  <c r="C2834" i="28"/>
  <c r="K2834" i="28" s="1"/>
  <c r="B2834" i="28"/>
  <c r="J2834" i="28" s="1"/>
  <c r="A2834" i="28"/>
  <c r="E2833" i="28"/>
  <c r="C2833" i="28"/>
  <c r="K2833" i="28" s="1"/>
  <c r="B2833" i="28"/>
  <c r="J2833" i="28" s="1"/>
  <c r="A2833" i="28"/>
  <c r="E2832" i="28"/>
  <c r="C2832" i="28"/>
  <c r="K2832" i="28" s="1"/>
  <c r="B2832" i="28"/>
  <c r="J2832" i="28" s="1"/>
  <c r="A2832" i="28"/>
  <c r="E2831" i="28"/>
  <c r="C2831" i="28"/>
  <c r="K2831" i="28" s="1"/>
  <c r="B2831" i="28"/>
  <c r="J2831" i="28" s="1"/>
  <c r="A2831" i="28"/>
  <c r="E2830" i="28"/>
  <c r="C2830" i="28"/>
  <c r="K2830" i="28" s="1"/>
  <c r="B2830" i="28"/>
  <c r="J2830" i="28" s="1"/>
  <c r="A2830" i="28"/>
  <c r="E2829" i="28"/>
  <c r="C2829" i="28"/>
  <c r="K2829" i="28" s="1"/>
  <c r="B2829" i="28"/>
  <c r="J2829" i="28" s="1"/>
  <c r="A2829" i="28"/>
  <c r="E2828" i="28"/>
  <c r="C2828" i="28"/>
  <c r="K2828" i="28" s="1"/>
  <c r="B2828" i="28"/>
  <c r="J2828" i="28" s="1"/>
  <c r="A2828" i="28"/>
  <c r="E2827" i="28"/>
  <c r="C2827" i="28"/>
  <c r="K2827" i="28" s="1"/>
  <c r="B2827" i="28"/>
  <c r="J2827" i="28" s="1"/>
  <c r="A2827" i="28"/>
  <c r="E2826" i="28"/>
  <c r="C2826" i="28"/>
  <c r="K2826" i="28" s="1"/>
  <c r="B2826" i="28"/>
  <c r="J2826" i="28" s="1"/>
  <c r="A2826" i="28"/>
  <c r="E2825" i="28"/>
  <c r="C2825" i="28"/>
  <c r="K2825" i="28" s="1"/>
  <c r="B2825" i="28"/>
  <c r="J2825" i="28" s="1"/>
  <c r="A2825" i="28"/>
  <c r="E2824" i="28"/>
  <c r="C2824" i="28"/>
  <c r="K2824" i="28" s="1"/>
  <c r="B2824" i="28"/>
  <c r="J2824" i="28" s="1"/>
  <c r="A2824" i="28"/>
  <c r="E2823" i="28"/>
  <c r="C2823" i="28"/>
  <c r="K2823" i="28" s="1"/>
  <c r="B2823" i="28"/>
  <c r="J2823" i="28" s="1"/>
  <c r="A2823" i="28"/>
  <c r="E2822" i="28"/>
  <c r="C2822" i="28"/>
  <c r="K2822" i="28" s="1"/>
  <c r="B2822" i="28"/>
  <c r="J2822" i="28" s="1"/>
  <c r="A2822" i="28"/>
  <c r="E2821" i="28"/>
  <c r="C2821" i="28"/>
  <c r="K2821" i="28" s="1"/>
  <c r="B2821" i="28"/>
  <c r="J2821" i="28" s="1"/>
  <c r="A2821" i="28"/>
  <c r="E2820" i="28"/>
  <c r="C2820" i="28"/>
  <c r="K2820" i="28" s="1"/>
  <c r="B2820" i="28"/>
  <c r="J2820" i="28" s="1"/>
  <c r="A2820" i="28"/>
  <c r="E2819" i="28"/>
  <c r="C2819" i="28"/>
  <c r="K2819" i="28" s="1"/>
  <c r="B2819" i="28"/>
  <c r="J2819" i="28" s="1"/>
  <c r="A2819" i="28"/>
  <c r="E2818" i="28"/>
  <c r="C2818" i="28"/>
  <c r="K2818" i="28" s="1"/>
  <c r="B2818" i="28"/>
  <c r="J2818" i="28" s="1"/>
  <c r="A2818" i="28"/>
  <c r="E2817" i="28"/>
  <c r="C2817" i="28"/>
  <c r="K2817" i="28" s="1"/>
  <c r="B2817" i="28"/>
  <c r="J2817" i="28" s="1"/>
  <c r="A2817" i="28"/>
  <c r="E2816" i="28"/>
  <c r="C2816" i="28"/>
  <c r="K2816" i="28" s="1"/>
  <c r="B2816" i="28"/>
  <c r="J2816" i="28" s="1"/>
  <c r="A2816" i="28"/>
  <c r="E2815" i="28"/>
  <c r="C2815" i="28"/>
  <c r="K2815" i="28" s="1"/>
  <c r="B2815" i="28"/>
  <c r="J2815" i="28" s="1"/>
  <c r="A2815" i="28"/>
  <c r="E2814" i="28"/>
  <c r="C2814" i="28"/>
  <c r="K2814" i="28" s="1"/>
  <c r="B2814" i="28"/>
  <c r="J2814" i="28" s="1"/>
  <c r="A2814" i="28"/>
  <c r="E2813" i="28"/>
  <c r="C2813" i="28"/>
  <c r="K2813" i="28" s="1"/>
  <c r="B2813" i="28"/>
  <c r="J2813" i="28" s="1"/>
  <c r="A2813" i="28"/>
  <c r="E2812" i="28"/>
  <c r="C2812" i="28"/>
  <c r="K2812" i="28" s="1"/>
  <c r="B2812" i="28"/>
  <c r="J2812" i="28" s="1"/>
  <c r="A2812" i="28"/>
  <c r="E2811" i="28"/>
  <c r="C2811" i="28"/>
  <c r="K2811" i="28" s="1"/>
  <c r="B2811" i="28"/>
  <c r="J2811" i="28" s="1"/>
  <c r="A2811" i="28"/>
  <c r="E2810" i="28"/>
  <c r="C2810" i="28"/>
  <c r="K2810" i="28" s="1"/>
  <c r="B2810" i="28"/>
  <c r="J2810" i="28" s="1"/>
  <c r="A2810" i="28"/>
  <c r="E2809" i="28"/>
  <c r="C2809" i="28"/>
  <c r="K2809" i="28" s="1"/>
  <c r="B2809" i="28"/>
  <c r="J2809" i="28" s="1"/>
  <c r="A2809" i="28"/>
  <c r="E2808" i="28"/>
  <c r="C2808" i="28"/>
  <c r="K2808" i="28" s="1"/>
  <c r="B2808" i="28"/>
  <c r="J2808" i="28" s="1"/>
  <c r="A2808" i="28"/>
  <c r="E2807" i="28"/>
  <c r="C2807" i="28"/>
  <c r="K2807" i="28" s="1"/>
  <c r="B2807" i="28"/>
  <c r="J2807" i="28" s="1"/>
  <c r="A2807" i="28"/>
  <c r="E2806" i="28"/>
  <c r="C2806" i="28"/>
  <c r="K2806" i="28" s="1"/>
  <c r="B2806" i="28"/>
  <c r="J2806" i="28" s="1"/>
  <c r="A2806" i="28"/>
  <c r="E2805" i="28"/>
  <c r="C2805" i="28"/>
  <c r="K2805" i="28" s="1"/>
  <c r="B2805" i="28"/>
  <c r="J2805" i="28" s="1"/>
  <c r="A2805" i="28"/>
  <c r="E2804" i="28"/>
  <c r="C2804" i="28"/>
  <c r="K2804" i="28" s="1"/>
  <c r="B2804" i="28"/>
  <c r="J2804" i="28" s="1"/>
  <c r="A2804" i="28"/>
  <c r="E2803" i="28"/>
  <c r="C2803" i="28"/>
  <c r="K2803" i="28" s="1"/>
  <c r="B2803" i="28"/>
  <c r="J2803" i="28" s="1"/>
  <c r="A2803" i="28"/>
  <c r="E2802" i="28"/>
  <c r="C2802" i="28"/>
  <c r="K2802" i="28" s="1"/>
  <c r="B2802" i="28"/>
  <c r="J2802" i="28" s="1"/>
  <c r="A2802" i="28"/>
  <c r="E2801" i="28"/>
  <c r="C2801" i="28"/>
  <c r="K2801" i="28" s="1"/>
  <c r="B2801" i="28"/>
  <c r="J2801" i="28" s="1"/>
  <c r="A2801" i="28"/>
  <c r="E2800" i="28"/>
  <c r="C2800" i="28"/>
  <c r="K2800" i="28" s="1"/>
  <c r="B2800" i="28"/>
  <c r="J2800" i="28" s="1"/>
  <c r="A2800" i="28"/>
  <c r="E2799" i="28"/>
  <c r="C2799" i="28"/>
  <c r="K2799" i="28" s="1"/>
  <c r="B2799" i="28"/>
  <c r="J2799" i="28" s="1"/>
  <c r="A2799" i="28"/>
  <c r="E2798" i="28"/>
  <c r="C2798" i="28"/>
  <c r="K2798" i="28" s="1"/>
  <c r="B2798" i="28"/>
  <c r="J2798" i="28" s="1"/>
  <c r="A2798" i="28"/>
  <c r="E2797" i="28"/>
  <c r="C2797" i="28"/>
  <c r="K2797" i="28" s="1"/>
  <c r="B2797" i="28"/>
  <c r="J2797" i="28" s="1"/>
  <c r="A2797" i="28"/>
  <c r="E2796" i="28"/>
  <c r="C2796" i="28"/>
  <c r="K2796" i="28" s="1"/>
  <c r="B2796" i="28"/>
  <c r="J2796" i="28" s="1"/>
  <c r="A2796" i="28"/>
  <c r="E2795" i="28"/>
  <c r="C2795" i="28"/>
  <c r="K2795" i="28" s="1"/>
  <c r="B2795" i="28"/>
  <c r="J2795" i="28" s="1"/>
  <c r="A2795" i="28"/>
  <c r="E2794" i="28"/>
  <c r="C2794" i="28"/>
  <c r="K2794" i="28" s="1"/>
  <c r="B2794" i="28"/>
  <c r="J2794" i="28" s="1"/>
  <c r="A2794" i="28"/>
  <c r="E2793" i="28"/>
  <c r="C2793" i="28"/>
  <c r="K2793" i="28" s="1"/>
  <c r="B2793" i="28"/>
  <c r="J2793" i="28" s="1"/>
  <c r="A2793" i="28"/>
  <c r="E2792" i="28"/>
  <c r="C2792" i="28"/>
  <c r="K2792" i="28" s="1"/>
  <c r="B2792" i="28"/>
  <c r="J2792" i="28" s="1"/>
  <c r="A2792" i="28"/>
  <c r="E2791" i="28"/>
  <c r="C2791" i="28"/>
  <c r="K2791" i="28" s="1"/>
  <c r="B2791" i="28"/>
  <c r="J2791" i="28" s="1"/>
  <c r="A2791" i="28"/>
  <c r="E2790" i="28"/>
  <c r="C2790" i="28"/>
  <c r="K2790" i="28" s="1"/>
  <c r="B2790" i="28"/>
  <c r="J2790" i="28" s="1"/>
  <c r="A2790" i="28"/>
  <c r="E2789" i="28"/>
  <c r="C2789" i="28"/>
  <c r="K2789" i="28" s="1"/>
  <c r="B2789" i="28"/>
  <c r="J2789" i="28" s="1"/>
  <c r="A2789" i="28"/>
  <c r="E2788" i="28"/>
  <c r="C2788" i="28"/>
  <c r="K2788" i="28" s="1"/>
  <c r="B2788" i="28"/>
  <c r="J2788" i="28" s="1"/>
  <c r="A2788" i="28"/>
  <c r="E2787" i="28"/>
  <c r="C2787" i="28"/>
  <c r="K2787" i="28" s="1"/>
  <c r="B2787" i="28"/>
  <c r="J2787" i="28" s="1"/>
  <c r="A2787" i="28"/>
  <c r="E2786" i="28"/>
  <c r="C2786" i="28"/>
  <c r="K2786" i="28" s="1"/>
  <c r="B2786" i="28"/>
  <c r="J2786" i="28" s="1"/>
  <c r="A2786" i="28"/>
  <c r="E2785" i="28"/>
  <c r="C2785" i="28"/>
  <c r="K2785" i="28" s="1"/>
  <c r="B2785" i="28"/>
  <c r="J2785" i="28" s="1"/>
  <c r="A2785" i="28"/>
  <c r="E2784" i="28"/>
  <c r="C2784" i="28"/>
  <c r="K2784" i="28" s="1"/>
  <c r="B2784" i="28"/>
  <c r="J2784" i="28" s="1"/>
  <c r="A2784" i="28"/>
  <c r="E2783" i="28"/>
  <c r="C2783" i="28"/>
  <c r="K2783" i="28" s="1"/>
  <c r="B2783" i="28"/>
  <c r="J2783" i="28" s="1"/>
  <c r="A2783" i="28"/>
  <c r="E2782" i="28"/>
  <c r="C2782" i="28"/>
  <c r="K2782" i="28" s="1"/>
  <c r="B2782" i="28"/>
  <c r="J2782" i="28" s="1"/>
  <c r="A2782" i="28"/>
  <c r="E2781" i="28"/>
  <c r="C2781" i="28"/>
  <c r="K2781" i="28" s="1"/>
  <c r="B2781" i="28"/>
  <c r="J2781" i="28" s="1"/>
  <c r="A2781" i="28"/>
  <c r="E2780" i="28"/>
  <c r="C2780" i="28"/>
  <c r="K2780" i="28" s="1"/>
  <c r="B2780" i="28"/>
  <c r="J2780" i="28" s="1"/>
  <c r="A2780" i="28"/>
  <c r="E2779" i="28"/>
  <c r="C2779" i="28"/>
  <c r="K2779" i="28" s="1"/>
  <c r="B2779" i="28"/>
  <c r="J2779" i="28" s="1"/>
  <c r="A2779" i="28"/>
  <c r="E2778" i="28"/>
  <c r="C2778" i="28"/>
  <c r="K2778" i="28" s="1"/>
  <c r="B2778" i="28"/>
  <c r="J2778" i="28" s="1"/>
  <c r="A2778" i="28"/>
  <c r="E2777" i="28"/>
  <c r="C2777" i="28"/>
  <c r="K2777" i="28" s="1"/>
  <c r="B2777" i="28"/>
  <c r="J2777" i="28" s="1"/>
  <c r="A2777" i="28"/>
  <c r="E2776" i="28"/>
  <c r="C2776" i="28"/>
  <c r="K2776" i="28" s="1"/>
  <c r="B2776" i="28"/>
  <c r="J2776" i="28" s="1"/>
  <c r="A2776" i="28"/>
  <c r="E2775" i="28"/>
  <c r="C2775" i="28"/>
  <c r="K2775" i="28" s="1"/>
  <c r="B2775" i="28"/>
  <c r="J2775" i="28" s="1"/>
  <c r="A2775" i="28"/>
  <c r="E2774" i="28"/>
  <c r="C2774" i="28"/>
  <c r="K2774" i="28" s="1"/>
  <c r="B2774" i="28"/>
  <c r="J2774" i="28" s="1"/>
  <c r="A2774" i="28"/>
  <c r="E2773" i="28"/>
  <c r="C2773" i="28"/>
  <c r="K2773" i="28" s="1"/>
  <c r="B2773" i="28"/>
  <c r="J2773" i="28" s="1"/>
  <c r="A2773" i="28"/>
  <c r="E2772" i="28"/>
  <c r="C2772" i="28"/>
  <c r="K2772" i="28" s="1"/>
  <c r="B2772" i="28"/>
  <c r="J2772" i="28" s="1"/>
  <c r="A2772" i="28"/>
  <c r="E2771" i="28"/>
  <c r="C2771" i="28"/>
  <c r="K2771" i="28" s="1"/>
  <c r="B2771" i="28"/>
  <c r="J2771" i="28" s="1"/>
  <c r="A2771" i="28"/>
  <c r="E2770" i="28"/>
  <c r="C2770" i="28"/>
  <c r="K2770" i="28" s="1"/>
  <c r="B2770" i="28"/>
  <c r="J2770" i="28" s="1"/>
  <c r="A2770" i="28"/>
  <c r="E2769" i="28"/>
  <c r="C2769" i="28"/>
  <c r="K2769" i="28" s="1"/>
  <c r="B2769" i="28"/>
  <c r="J2769" i="28" s="1"/>
  <c r="A2769" i="28"/>
  <c r="E2768" i="28"/>
  <c r="C2768" i="28"/>
  <c r="K2768" i="28" s="1"/>
  <c r="B2768" i="28"/>
  <c r="J2768" i="28" s="1"/>
  <c r="A2768" i="28"/>
  <c r="E2767" i="28"/>
  <c r="C2767" i="28"/>
  <c r="K2767" i="28" s="1"/>
  <c r="B2767" i="28"/>
  <c r="J2767" i="28" s="1"/>
  <c r="A2767" i="28"/>
  <c r="E2766" i="28"/>
  <c r="C2766" i="28"/>
  <c r="K2766" i="28" s="1"/>
  <c r="B2766" i="28"/>
  <c r="J2766" i="28" s="1"/>
  <c r="A2766" i="28"/>
  <c r="E2765" i="28"/>
  <c r="C2765" i="28"/>
  <c r="K2765" i="28" s="1"/>
  <c r="B2765" i="28"/>
  <c r="J2765" i="28" s="1"/>
  <c r="A2765" i="28"/>
  <c r="E2764" i="28"/>
  <c r="C2764" i="28"/>
  <c r="K2764" i="28" s="1"/>
  <c r="B2764" i="28"/>
  <c r="J2764" i="28" s="1"/>
  <c r="A2764" i="28"/>
  <c r="E2763" i="28"/>
  <c r="C2763" i="28"/>
  <c r="K2763" i="28" s="1"/>
  <c r="B2763" i="28"/>
  <c r="J2763" i="28" s="1"/>
  <c r="A2763" i="28"/>
  <c r="E2762" i="28"/>
  <c r="C2762" i="28"/>
  <c r="K2762" i="28" s="1"/>
  <c r="B2762" i="28"/>
  <c r="J2762" i="28" s="1"/>
  <c r="A2762" i="28"/>
  <c r="E2761" i="28"/>
  <c r="C2761" i="28"/>
  <c r="K2761" i="28" s="1"/>
  <c r="B2761" i="28"/>
  <c r="J2761" i="28" s="1"/>
  <c r="A2761" i="28"/>
  <c r="E2760" i="28"/>
  <c r="C2760" i="28"/>
  <c r="K2760" i="28" s="1"/>
  <c r="B2760" i="28"/>
  <c r="J2760" i="28" s="1"/>
  <c r="A2760" i="28"/>
  <c r="E2759" i="28"/>
  <c r="C2759" i="28"/>
  <c r="K2759" i="28" s="1"/>
  <c r="B2759" i="28"/>
  <c r="J2759" i="28" s="1"/>
  <c r="A2759" i="28"/>
  <c r="E2758" i="28"/>
  <c r="C2758" i="28"/>
  <c r="K2758" i="28" s="1"/>
  <c r="B2758" i="28"/>
  <c r="J2758" i="28" s="1"/>
  <c r="A2758" i="28"/>
  <c r="E2757" i="28"/>
  <c r="C2757" i="28"/>
  <c r="K2757" i="28" s="1"/>
  <c r="B2757" i="28"/>
  <c r="J2757" i="28" s="1"/>
  <c r="A2757" i="28"/>
  <c r="E2756" i="28"/>
  <c r="C2756" i="28"/>
  <c r="K2756" i="28" s="1"/>
  <c r="B2756" i="28"/>
  <c r="J2756" i="28" s="1"/>
  <c r="A2756" i="28"/>
  <c r="E2755" i="28"/>
  <c r="C2755" i="28"/>
  <c r="K2755" i="28" s="1"/>
  <c r="B2755" i="28"/>
  <c r="J2755" i="28" s="1"/>
  <c r="A2755" i="28"/>
  <c r="E2754" i="28"/>
  <c r="C2754" i="28"/>
  <c r="K2754" i="28" s="1"/>
  <c r="B2754" i="28"/>
  <c r="J2754" i="28" s="1"/>
  <c r="A2754" i="28"/>
  <c r="E2753" i="28"/>
  <c r="C2753" i="28"/>
  <c r="K2753" i="28" s="1"/>
  <c r="B2753" i="28"/>
  <c r="J2753" i="28" s="1"/>
  <c r="A2753" i="28"/>
  <c r="E2752" i="28"/>
  <c r="H2752" i="28" s="1"/>
  <c r="C2752" i="28"/>
  <c r="K2752" i="28" s="1"/>
  <c r="B2752" i="28"/>
  <c r="J2752" i="28" s="1"/>
  <c r="A2752" i="28"/>
  <c r="E2751" i="28"/>
  <c r="C2751" i="28"/>
  <c r="K2751" i="28" s="1"/>
  <c r="B2751" i="28"/>
  <c r="J2751" i="28" s="1"/>
  <c r="A2751" i="28"/>
  <c r="E2750" i="28"/>
  <c r="C2750" i="28"/>
  <c r="K2750" i="28" s="1"/>
  <c r="B2750" i="28"/>
  <c r="J2750" i="28" s="1"/>
  <c r="A2750" i="28"/>
  <c r="E2749" i="28"/>
  <c r="C2749" i="28"/>
  <c r="K2749" i="28" s="1"/>
  <c r="B2749" i="28"/>
  <c r="J2749" i="28" s="1"/>
  <c r="A2749" i="28"/>
  <c r="E2748" i="28"/>
  <c r="C2748" i="28"/>
  <c r="K2748" i="28" s="1"/>
  <c r="B2748" i="28"/>
  <c r="J2748" i="28" s="1"/>
  <c r="A2748" i="28"/>
  <c r="E2747" i="28"/>
  <c r="C2747" i="28"/>
  <c r="K2747" i="28" s="1"/>
  <c r="B2747" i="28"/>
  <c r="J2747" i="28" s="1"/>
  <c r="A2747" i="28"/>
  <c r="E2746" i="28"/>
  <c r="C2746" i="28"/>
  <c r="K2746" i="28" s="1"/>
  <c r="B2746" i="28"/>
  <c r="J2746" i="28" s="1"/>
  <c r="A2746" i="28"/>
  <c r="E2745" i="28"/>
  <c r="C2745" i="28"/>
  <c r="K2745" i="28" s="1"/>
  <c r="B2745" i="28"/>
  <c r="J2745" i="28" s="1"/>
  <c r="A2745" i="28"/>
  <c r="E2744" i="28"/>
  <c r="C2744" i="28"/>
  <c r="K2744" i="28" s="1"/>
  <c r="B2744" i="28"/>
  <c r="J2744" i="28" s="1"/>
  <c r="A2744" i="28"/>
  <c r="E2743" i="28"/>
  <c r="C2743" i="28"/>
  <c r="K2743" i="28" s="1"/>
  <c r="B2743" i="28"/>
  <c r="J2743" i="28" s="1"/>
  <c r="A2743" i="28"/>
  <c r="E2742" i="28"/>
  <c r="C2742" i="28"/>
  <c r="K2742" i="28" s="1"/>
  <c r="B2742" i="28"/>
  <c r="J2742" i="28" s="1"/>
  <c r="A2742" i="28"/>
  <c r="E2741" i="28"/>
  <c r="C2741" i="28"/>
  <c r="K2741" i="28" s="1"/>
  <c r="B2741" i="28"/>
  <c r="J2741" i="28" s="1"/>
  <c r="A2741" i="28"/>
  <c r="E2740" i="28"/>
  <c r="C2740" i="28"/>
  <c r="K2740" i="28" s="1"/>
  <c r="B2740" i="28"/>
  <c r="J2740" i="28" s="1"/>
  <c r="A2740" i="28"/>
  <c r="E2739" i="28"/>
  <c r="C2739" i="28"/>
  <c r="K2739" i="28" s="1"/>
  <c r="B2739" i="28"/>
  <c r="J2739" i="28" s="1"/>
  <c r="A2739" i="28"/>
  <c r="E2738" i="28"/>
  <c r="C2738" i="28"/>
  <c r="K2738" i="28" s="1"/>
  <c r="B2738" i="28"/>
  <c r="J2738" i="28" s="1"/>
  <c r="A2738" i="28"/>
  <c r="E2737" i="28"/>
  <c r="C2737" i="28"/>
  <c r="K2737" i="28" s="1"/>
  <c r="B2737" i="28"/>
  <c r="J2737" i="28" s="1"/>
  <c r="A2737" i="28"/>
  <c r="E2736" i="28"/>
  <c r="C2736" i="28"/>
  <c r="K2736" i="28" s="1"/>
  <c r="B2736" i="28"/>
  <c r="J2736" i="28" s="1"/>
  <c r="A2736" i="28"/>
  <c r="E2735" i="28"/>
  <c r="C2735" i="28"/>
  <c r="K2735" i="28" s="1"/>
  <c r="B2735" i="28"/>
  <c r="J2735" i="28" s="1"/>
  <c r="A2735" i="28"/>
  <c r="E2734" i="28"/>
  <c r="C2734" i="28"/>
  <c r="K2734" i="28" s="1"/>
  <c r="B2734" i="28"/>
  <c r="J2734" i="28" s="1"/>
  <c r="A2734" i="28"/>
  <c r="E2733" i="28"/>
  <c r="C2733" i="28"/>
  <c r="K2733" i="28" s="1"/>
  <c r="B2733" i="28"/>
  <c r="J2733" i="28" s="1"/>
  <c r="A2733" i="28"/>
  <c r="E2732" i="28"/>
  <c r="C2732" i="28"/>
  <c r="K2732" i="28" s="1"/>
  <c r="B2732" i="28"/>
  <c r="J2732" i="28" s="1"/>
  <c r="A2732" i="28"/>
  <c r="E2731" i="28"/>
  <c r="C2731" i="28"/>
  <c r="K2731" i="28" s="1"/>
  <c r="B2731" i="28"/>
  <c r="J2731" i="28" s="1"/>
  <c r="A2731" i="28"/>
  <c r="E2730" i="28"/>
  <c r="C2730" i="28"/>
  <c r="K2730" i="28" s="1"/>
  <c r="B2730" i="28"/>
  <c r="J2730" i="28" s="1"/>
  <c r="A2730" i="28"/>
  <c r="E2729" i="28"/>
  <c r="C2729" i="28"/>
  <c r="K2729" i="28" s="1"/>
  <c r="B2729" i="28"/>
  <c r="J2729" i="28" s="1"/>
  <c r="A2729" i="28"/>
  <c r="E2728" i="28"/>
  <c r="C2728" i="28"/>
  <c r="K2728" i="28" s="1"/>
  <c r="B2728" i="28"/>
  <c r="J2728" i="28" s="1"/>
  <c r="A2728" i="28"/>
  <c r="E2727" i="28"/>
  <c r="C2727" i="28"/>
  <c r="K2727" i="28" s="1"/>
  <c r="B2727" i="28"/>
  <c r="J2727" i="28" s="1"/>
  <c r="A2727" i="28"/>
  <c r="E2726" i="28"/>
  <c r="C2726" i="28"/>
  <c r="K2726" i="28" s="1"/>
  <c r="B2726" i="28"/>
  <c r="J2726" i="28" s="1"/>
  <c r="A2726" i="28"/>
  <c r="E2725" i="28"/>
  <c r="C2725" i="28"/>
  <c r="K2725" i="28" s="1"/>
  <c r="B2725" i="28"/>
  <c r="J2725" i="28" s="1"/>
  <c r="A2725" i="28"/>
  <c r="E2724" i="28"/>
  <c r="C2724" i="28"/>
  <c r="K2724" i="28" s="1"/>
  <c r="B2724" i="28"/>
  <c r="J2724" i="28" s="1"/>
  <c r="A2724" i="28"/>
  <c r="E2723" i="28"/>
  <c r="C2723" i="28"/>
  <c r="K2723" i="28" s="1"/>
  <c r="B2723" i="28"/>
  <c r="J2723" i="28" s="1"/>
  <c r="A2723" i="28"/>
  <c r="E2722" i="28"/>
  <c r="C2722" i="28"/>
  <c r="K2722" i="28" s="1"/>
  <c r="B2722" i="28"/>
  <c r="J2722" i="28" s="1"/>
  <c r="A2722" i="28"/>
  <c r="E2721" i="28"/>
  <c r="C2721" i="28"/>
  <c r="K2721" i="28" s="1"/>
  <c r="B2721" i="28"/>
  <c r="J2721" i="28" s="1"/>
  <c r="A2721" i="28"/>
  <c r="E2720" i="28"/>
  <c r="C2720" i="28"/>
  <c r="K2720" i="28" s="1"/>
  <c r="B2720" i="28"/>
  <c r="J2720" i="28" s="1"/>
  <c r="A2720" i="28"/>
  <c r="E2719" i="28"/>
  <c r="C2719" i="28"/>
  <c r="K2719" i="28" s="1"/>
  <c r="B2719" i="28"/>
  <c r="J2719" i="28" s="1"/>
  <c r="A2719" i="28"/>
  <c r="E2718" i="28"/>
  <c r="C2718" i="28"/>
  <c r="K2718" i="28" s="1"/>
  <c r="B2718" i="28"/>
  <c r="J2718" i="28" s="1"/>
  <c r="A2718" i="28"/>
  <c r="E2717" i="28"/>
  <c r="C2717" i="28"/>
  <c r="K2717" i="28" s="1"/>
  <c r="B2717" i="28"/>
  <c r="J2717" i="28" s="1"/>
  <c r="A2717" i="28"/>
  <c r="E2716" i="28"/>
  <c r="C2716" i="28"/>
  <c r="K2716" i="28" s="1"/>
  <c r="B2716" i="28"/>
  <c r="J2716" i="28" s="1"/>
  <c r="A2716" i="28"/>
  <c r="E2715" i="28"/>
  <c r="C2715" i="28"/>
  <c r="K2715" i="28" s="1"/>
  <c r="B2715" i="28"/>
  <c r="J2715" i="28" s="1"/>
  <c r="A2715" i="28"/>
  <c r="E2714" i="28"/>
  <c r="C2714" i="28"/>
  <c r="K2714" i="28" s="1"/>
  <c r="B2714" i="28"/>
  <c r="J2714" i="28" s="1"/>
  <c r="A2714" i="28"/>
  <c r="E2713" i="28"/>
  <c r="C2713" i="28"/>
  <c r="K2713" i="28" s="1"/>
  <c r="B2713" i="28"/>
  <c r="J2713" i="28" s="1"/>
  <c r="A2713" i="28"/>
  <c r="E2712" i="28"/>
  <c r="C2712" i="28"/>
  <c r="K2712" i="28" s="1"/>
  <c r="B2712" i="28"/>
  <c r="J2712" i="28" s="1"/>
  <c r="A2712" i="28"/>
  <c r="E2711" i="28"/>
  <c r="C2711" i="28"/>
  <c r="K2711" i="28" s="1"/>
  <c r="B2711" i="28"/>
  <c r="J2711" i="28" s="1"/>
  <c r="A2711" i="28"/>
  <c r="E2710" i="28"/>
  <c r="C2710" i="28"/>
  <c r="K2710" i="28" s="1"/>
  <c r="B2710" i="28"/>
  <c r="J2710" i="28" s="1"/>
  <c r="A2710" i="28"/>
  <c r="E2709" i="28"/>
  <c r="C2709" i="28"/>
  <c r="K2709" i="28" s="1"/>
  <c r="B2709" i="28"/>
  <c r="J2709" i="28" s="1"/>
  <c r="A2709" i="28"/>
  <c r="E2708" i="28"/>
  <c r="C2708" i="28"/>
  <c r="K2708" i="28" s="1"/>
  <c r="B2708" i="28"/>
  <c r="J2708" i="28" s="1"/>
  <c r="A2708" i="28"/>
  <c r="E2707" i="28"/>
  <c r="C2707" i="28"/>
  <c r="K2707" i="28" s="1"/>
  <c r="B2707" i="28"/>
  <c r="J2707" i="28" s="1"/>
  <c r="A2707" i="28"/>
  <c r="E2706" i="28"/>
  <c r="C2706" i="28"/>
  <c r="K2706" i="28" s="1"/>
  <c r="B2706" i="28"/>
  <c r="J2706" i="28" s="1"/>
  <c r="A2706" i="28"/>
  <c r="E2705" i="28"/>
  <c r="C2705" i="28"/>
  <c r="K2705" i="28" s="1"/>
  <c r="B2705" i="28"/>
  <c r="J2705" i="28" s="1"/>
  <c r="A2705" i="28"/>
  <c r="E2704" i="28"/>
  <c r="H2704" i="28" s="1"/>
  <c r="C2704" i="28"/>
  <c r="K2704" i="28" s="1"/>
  <c r="B2704" i="28"/>
  <c r="J2704" i="28" s="1"/>
  <c r="A2704" i="28"/>
  <c r="E2703" i="28"/>
  <c r="C2703" i="28"/>
  <c r="K2703" i="28" s="1"/>
  <c r="B2703" i="28"/>
  <c r="J2703" i="28" s="1"/>
  <c r="A2703" i="28"/>
  <c r="E2702" i="28"/>
  <c r="C2702" i="28"/>
  <c r="K2702" i="28" s="1"/>
  <c r="B2702" i="28"/>
  <c r="J2702" i="28" s="1"/>
  <c r="A2702" i="28"/>
  <c r="E2701" i="28"/>
  <c r="C2701" i="28"/>
  <c r="K2701" i="28" s="1"/>
  <c r="B2701" i="28"/>
  <c r="J2701" i="28" s="1"/>
  <c r="A2701" i="28"/>
  <c r="E2700" i="28"/>
  <c r="C2700" i="28"/>
  <c r="K2700" i="28" s="1"/>
  <c r="B2700" i="28"/>
  <c r="J2700" i="28" s="1"/>
  <c r="A2700" i="28"/>
  <c r="E2699" i="28"/>
  <c r="C2699" i="28"/>
  <c r="K2699" i="28" s="1"/>
  <c r="B2699" i="28"/>
  <c r="J2699" i="28" s="1"/>
  <c r="A2699" i="28"/>
  <c r="E2698" i="28"/>
  <c r="C2698" i="28"/>
  <c r="K2698" i="28" s="1"/>
  <c r="B2698" i="28"/>
  <c r="J2698" i="28" s="1"/>
  <c r="A2698" i="28"/>
  <c r="E2697" i="28"/>
  <c r="C2697" i="28"/>
  <c r="K2697" i="28" s="1"/>
  <c r="B2697" i="28"/>
  <c r="J2697" i="28" s="1"/>
  <c r="A2697" i="28"/>
  <c r="E2696" i="28"/>
  <c r="C2696" i="28"/>
  <c r="K2696" i="28" s="1"/>
  <c r="B2696" i="28"/>
  <c r="J2696" i="28" s="1"/>
  <c r="A2696" i="28"/>
  <c r="E2695" i="28"/>
  <c r="C2695" i="28"/>
  <c r="K2695" i="28" s="1"/>
  <c r="B2695" i="28"/>
  <c r="J2695" i="28" s="1"/>
  <c r="A2695" i="28"/>
  <c r="E2694" i="28"/>
  <c r="C2694" i="28"/>
  <c r="K2694" i="28" s="1"/>
  <c r="B2694" i="28"/>
  <c r="J2694" i="28" s="1"/>
  <c r="A2694" i="28"/>
  <c r="E2693" i="28"/>
  <c r="C2693" i="28"/>
  <c r="K2693" i="28" s="1"/>
  <c r="B2693" i="28"/>
  <c r="J2693" i="28" s="1"/>
  <c r="A2693" i="28"/>
  <c r="E2692" i="28"/>
  <c r="C2692" i="28"/>
  <c r="K2692" i="28" s="1"/>
  <c r="B2692" i="28"/>
  <c r="J2692" i="28" s="1"/>
  <c r="A2692" i="28"/>
  <c r="E2691" i="28"/>
  <c r="C2691" i="28"/>
  <c r="K2691" i="28" s="1"/>
  <c r="B2691" i="28"/>
  <c r="J2691" i="28" s="1"/>
  <c r="A2691" i="28"/>
  <c r="E2690" i="28"/>
  <c r="C2690" i="28"/>
  <c r="K2690" i="28" s="1"/>
  <c r="B2690" i="28"/>
  <c r="J2690" i="28" s="1"/>
  <c r="A2690" i="28"/>
  <c r="E2689" i="28"/>
  <c r="C2689" i="28"/>
  <c r="K2689" i="28" s="1"/>
  <c r="B2689" i="28"/>
  <c r="J2689" i="28" s="1"/>
  <c r="A2689" i="28"/>
  <c r="E2688" i="28"/>
  <c r="C2688" i="28"/>
  <c r="K2688" i="28" s="1"/>
  <c r="B2688" i="28"/>
  <c r="J2688" i="28" s="1"/>
  <c r="A2688" i="28"/>
  <c r="E2687" i="28"/>
  <c r="C2687" i="28"/>
  <c r="K2687" i="28" s="1"/>
  <c r="B2687" i="28"/>
  <c r="J2687" i="28" s="1"/>
  <c r="A2687" i="28"/>
  <c r="E2686" i="28"/>
  <c r="C2686" i="28"/>
  <c r="K2686" i="28" s="1"/>
  <c r="B2686" i="28"/>
  <c r="J2686" i="28" s="1"/>
  <c r="A2686" i="28"/>
  <c r="E2685" i="28"/>
  <c r="C2685" i="28"/>
  <c r="K2685" i="28" s="1"/>
  <c r="B2685" i="28"/>
  <c r="J2685" i="28" s="1"/>
  <c r="A2685" i="28"/>
  <c r="E2684" i="28"/>
  <c r="C2684" i="28"/>
  <c r="K2684" i="28" s="1"/>
  <c r="B2684" i="28"/>
  <c r="J2684" i="28" s="1"/>
  <c r="A2684" i="28"/>
  <c r="E2683" i="28"/>
  <c r="C2683" i="28"/>
  <c r="K2683" i="28" s="1"/>
  <c r="B2683" i="28"/>
  <c r="J2683" i="28" s="1"/>
  <c r="A2683" i="28"/>
  <c r="E2682" i="28"/>
  <c r="C2682" i="28"/>
  <c r="K2682" i="28" s="1"/>
  <c r="B2682" i="28"/>
  <c r="J2682" i="28" s="1"/>
  <c r="A2682" i="28"/>
  <c r="E2681" i="28"/>
  <c r="C2681" i="28"/>
  <c r="K2681" i="28" s="1"/>
  <c r="B2681" i="28"/>
  <c r="J2681" i="28" s="1"/>
  <c r="A2681" i="28"/>
  <c r="E2680" i="28"/>
  <c r="C2680" i="28"/>
  <c r="K2680" i="28" s="1"/>
  <c r="B2680" i="28"/>
  <c r="J2680" i="28" s="1"/>
  <c r="A2680" i="28"/>
  <c r="E2679" i="28"/>
  <c r="C2679" i="28"/>
  <c r="K2679" i="28" s="1"/>
  <c r="B2679" i="28"/>
  <c r="J2679" i="28" s="1"/>
  <c r="A2679" i="28"/>
  <c r="E2678" i="28"/>
  <c r="C2678" i="28"/>
  <c r="K2678" i="28" s="1"/>
  <c r="B2678" i="28"/>
  <c r="J2678" i="28" s="1"/>
  <c r="A2678" i="28"/>
  <c r="E2677" i="28"/>
  <c r="C2677" i="28"/>
  <c r="K2677" i="28" s="1"/>
  <c r="B2677" i="28"/>
  <c r="J2677" i="28" s="1"/>
  <c r="A2677" i="28"/>
  <c r="E2676" i="28"/>
  <c r="C2676" i="28"/>
  <c r="K2676" i="28" s="1"/>
  <c r="B2676" i="28"/>
  <c r="J2676" i="28" s="1"/>
  <c r="A2676" i="28"/>
  <c r="E2675" i="28"/>
  <c r="C2675" i="28"/>
  <c r="K2675" i="28" s="1"/>
  <c r="B2675" i="28"/>
  <c r="J2675" i="28" s="1"/>
  <c r="A2675" i="28"/>
  <c r="E2674" i="28"/>
  <c r="C2674" i="28"/>
  <c r="K2674" i="28" s="1"/>
  <c r="B2674" i="28"/>
  <c r="J2674" i="28" s="1"/>
  <c r="A2674" i="28"/>
  <c r="E2673" i="28"/>
  <c r="C2673" i="28"/>
  <c r="K2673" i="28" s="1"/>
  <c r="B2673" i="28"/>
  <c r="J2673" i="28" s="1"/>
  <c r="A2673" i="28"/>
  <c r="E2672" i="28"/>
  <c r="C2672" i="28"/>
  <c r="K2672" i="28" s="1"/>
  <c r="B2672" i="28"/>
  <c r="J2672" i="28" s="1"/>
  <c r="A2672" i="28"/>
  <c r="E2671" i="28"/>
  <c r="C2671" i="28"/>
  <c r="K2671" i="28" s="1"/>
  <c r="B2671" i="28"/>
  <c r="J2671" i="28" s="1"/>
  <c r="A2671" i="28"/>
  <c r="E2670" i="28"/>
  <c r="C2670" i="28"/>
  <c r="K2670" i="28" s="1"/>
  <c r="B2670" i="28"/>
  <c r="J2670" i="28" s="1"/>
  <c r="A2670" i="28"/>
  <c r="E2669" i="28"/>
  <c r="C2669" i="28"/>
  <c r="K2669" i="28" s="1"/>
  <c r="B2669" i="28"/>
  <c r="J2669" i="28" s="1"/>
  <c r="A2669" i="28"/>
  <c r="E2668" i="28"/>
  <c r="C2668" i="28"/>
  <c r="K2668" i="28" s="1"/>
  <c r="B2668" i="28"/>
  <c r="J2668" i="28" s="1"/>
  <c r="A2668" i="28"/>
  <c r="E2667" i="28"/>
  <c r="C2667" i="28"/>
  <c r="K2667" i="28" s="1"/>
  <c r="B2667" i="28"/>
  <c r="J2667" i="28" s="1"/>
  <c r="A2667" i="28"/>
  <c r="E2666" i="28"/>
  <c r="C2666" i="28"/>
  <c r="K2666" i="28" s="1"/>
  <c r="B2666" i="28"/>
  <c r="J2666" i="28" s="1"/>
  <c r="A2666" i="28"/>
  <c r="E2665" i="28"/>
  <c r="C2665" i="28"/>
  <c r="K2665" i="28" s="1"/>
  <c r="B2665" i="28"/>
  <c r="J2665" i="28" s="1"/>
  <c r="A2665" i="28"/>
  <c r="E2664" i="28"/>
  <c r="C2664" i="28"/>
  <c r="K2664" i="28" s="1"/>
  <c r="B2664" i="28"/>
  <c r="J2664" i="28" s="1"/>
  <c r="A2664" i="28"/>
  <c r="E2663" i="28"/>
  <c r="C2663" i="28"/>
  <c r="K2663" i="28" s="1"/>
  <c r="B2663" i="28"/>
  <c r="J2663" i="28" s="1"/>
  <c r="A2663" i="28"/>
  <c r="E2662" i="28"/>
  <c r="C2662" i="28"/>
  <c r="K2662" i="28" s="1"/>
  <c r="B2662" i="28"/>
  <c r="J2662" i="28" s="1"/>
  <c r="A2662" i="28"/>
  <c r="E2661" i="28"/>
  <c r="C2661" i="28"/>
  <c r="K2661" i="28" s="1"/>
  <c r="B2661" i="28"/>
  <c r="J2661" i="28" s="1"/>
  <c r="A2661" i="28"/>
  <c r="E2660" i="28"/>
  <c r="C2660" i="28"/>
  <c r="K2660" i="28" s="1"/>
  <c r="B2660" i="28"/>
  <c r="J2660" i="28" s="1"/>
  <c r="A2660" i="28"/>
  <c r="E2659" i="28"/>
  <c r="C2659" i="28"/>
  <c r="K2659" i="28" s="1"/>
  <c r="B2659" i="28"/>
  <c r="J2659" i="28" s="1"/>
  <c r="A2659" i="28"/>
  <c r="E2658" i="28"/>
  <c r="C2658" i="28"/>
  <c r="K2658" i="28" s="1"/>
  <c r="B2658" i="28"/>
  <c r="J2658" i="28" s="1"/>
  <c r="A2658" i="28"/>
  <c r="E2657" i="28"/>
  <c r="C2657" i="28"/>
  <c r="K2657" i="28" s="1"/>
  <c r="B2657" i="28"/>
  <c r="J2657" i="28" s="1"/>
  <c r="A2657" i="28"/>
  <c r="E2656" i="28"/>
  <c r="C2656" i="28"/>
  <c r="K2656" i="28" s="1"/>
  <c r="B2656" i="28"/>
  <c r="J2656" i="28" s="1"/>
  <c r="A2656" i="28"/>
  <c r="E2655" i="28"/>
  <c r="C2655" i="28"/>
  <c r="K2655" i="28" s="1"/>
  <c r="B2655" i="28"/>
  <c r="J2655" i="28" s="1"/>
  <c r="A2655" i="28"/>
  <c r="E2654" i="28"/>
  <c r="C2654" i="28"/>
  <c r="K2654" i="28" s="1"/>
  <c r="B2654" i="28"/>
  <c r="J2654" i="28" s="1"/>
  <c r="A2654" i="28"/>
  <c r="E2653" i="28"/>
  <c r="C2653" i="28"/>
  <c r="K2653" i="28" s="1"/>
  <c r="B2653" i="28"/>
  <c r="J2653" i="28" s="1"/>
  <c r="A2653" i="28"/>
  <c r="E2652" i="28"/>
  <c r="C2652" i="28"/>
  <c r="K2652" i="28" s="1"/>
  <c r="B2652" i="28"/>
  <c r="J2652" i="28" s="1"/>
  <c r="A2652" i="28"/>
  <c r="E2651" i="28"/>
  <c r="C2651" i="28"/>
  <c r="K2651" i="28" s="1"/>
  <c r="B2651" i="28"/>
  <c r="J2651" i="28" s="1"/>
  <c r="A2651" i="28"/>
  <c r="E2650" i="28"/>
  <c r="C2650" i="28"/>
  <c r="K2650" i="28" s="1"/>
  <c r="B2650" i="28"/>
  <c r="J2650" i="28" s="1"/>
  <c r="A2650" i="28"/>
  <c r="E2649" i="28"/>
  <c r="C2649" i="28"/>
  <c r="K2649" i="28" s="1"/>
  <c r="B2649" i="28"/>
  <c r="J2649" i="28" s="1"/>
  <c r="A2649" i="28"/>
  <c r="E2648" i="28"/>
  <c r="C2648" i="28"/>
  <c r="K2648" i="28" s="1"/>
  <c r="B2648" i="28"/>
  <c r="J2648" i="28" s="1"/>
  <c r="A2648" i="28"/>
  <c r="E2647" i="28"/>
  <c r="C2647" i="28"/>
  <c r="K2647" i="28" s="1"/>
  <c r="B2647" i="28"/>
  <c r="J2647" i="28" s="1"/>
  <c r="A2647" i="28"/>
  <c r="E2646" i="28"/>
  <c r="C2646" i="28"/>
  <c r="K2646" i="28" s="1"/>
  <c r="B2646" i="28"/>
  <c r="J2646" i="28" s="1"/>
  <c r="A2646" i="28"/>
  <c r="E2645" i="28"/>
  <c r="C2645" i="28"/>
  <c r="K2645" i="28" s="1"/>
  <c r="B2645" i="28"/>
  <c r="J2645" i="28" s="1"/>
  <c r="A2645" i="28"/>
  <c r="E2644" i="28"/>
  <c r="C2644" i="28"/>
  <c r="K2644" i="28" s="1"/>
  <c r="B2644" i="28"/>
  <c r="J2644" i="28" s="1"/>
  <c r="A2644" i="28"/>
  <c r="E2643" i="28"/>
  <c r="C2643" i="28"/>
  <c r="K2643" i="28" s="1"/>
  <c r="B2643" i="28"/>
  <c r="J2643" i="28" s="1"/>
  <c r="A2643" i="28"/>
  <c r="E2642" i="28"/>
  <c r="C2642" i="28"/>
  <c r="K2642" i="28" s="1"/>
  <c r="B2642" i="28"/>
  <c r="J2642" i="28" s="1"/>
  <c r="A2642" i="28"/>
  <c r="E2641" i="28"/>
  <c r="C2641" i="28"/>
  <c r="K2641" i="28" s="1"/>
  <c r="B2641" i="28"/>
  <c r="J2641" i="28" s="1"/>
  <c r="A2641" i="28"/>
  <c r="E2640" i="28"/>
  <c r="C2640" i="28"/>
  <c r="K2640" i="28" s="1"/>
  <c r="B2640" i="28"/>
  <c r="J2640" i="28" s="1"/>
  <c r="A2640" i="28"/>
  <c r="E2639" i="28"/>
  <c r="C2639" i="28"/>
  <c r="K2639" i="28" s="1"/>
  <c r="B2639" i="28"/>
  <c r="J2639" i="28" s="1"/>
  <c r="A2639" i="28"/>
  <c r="E2638" i="28"/>
  <c r="C2638" i="28"/>
  <c r="K2638" i="28" s="1"/>
  <c r="B2638" i="28"/>
  <c r="J2638" i="28" s="1"/>
  <c r="A2638" i="28"/>
  <c r="E2637" i="28"/>
  <c r="C2637" i="28"/>
  <c r="K2637" i="28" s="1"/>
  <c r="B2637" i="28"/>
  <c r="J2637" i="28" s="1"/>
  <c r="A2637" i="28"/>
  <c r="E2636" i="28"/>
  <c r="C2636" i="28"/>
  <c r="K2636" i="28" s="1"/>
  <c r="B2636" i="28"/>
  <c r="J2636" i="28" s="1"/>
  <c r="A2636" i="28"/>
  <c r="E2635" i="28"/>
  <c r="C2635" i="28"/>
  <c r="K2635" i="28" s="1"/>
  <c r="B2635" i="28"/>
  <c r="J2635" i="28" s="1"/>
  <c r="A2635" i="28"/>
  <c r="E2634" i="28"/>
  <c r="C2634" i="28"/>
  <c r="K2634" i="28" s="1"/>
  <c r="B2634" i="28"/>
  <c r="J2634" i="28" s="1"/>
  <c r="A2634" i="28"/>
  <c r="E2633" i="28"/>
  <c r="C2633" i="28"/>
  <c r="K2633" i="28" s="1"/>
  <c r="B2633" i="28"/>
  <c r="J2633" i="28" s="1"/>
  <c r="A2633" i="28"/>
  <c r="E2632" i="28"/>
  <c r="C2632" i="28"/>
  <c r="K2632" i="28" s="1"/>
  <c r="B2632" i="28"/>
  <c r="J2632" i="28" s="1"/>
  <c r="A2632" i="28"/>
  <c r="E2631" i="28"/>
  <c r="C2631" i="28"/>
  <c r="K2631" i="28" s="1"/>
  <c r="B2631" i="28"/>
  <c r="J2631" i="28" s="1"/>
  <c r="A2631" i="28"/>
  <c r="E2630" i="28"/>
  <c r="C2630" i="28"/>
  <c r="K2630" i="28" s="1"/>
  <c r="B2630" i="28"/>
  <c r="J2630" i="28" s="1"/>
  <c r="A2630" i="28"/>
  <c r="E2629" i="28"/>
  <c r="C2629" i="28"/>
  <c r="K2629" i="28" s="1"/>
  <c r="B2629" i="28"/>
  <c r="J2629" i="28" s="1"/>
  <c r="A2629" i="28"/>
  <c r="E2628" i="28"/>
  <c r="C2628" i="28"/>
  <c r="K2628" i="28" s="1"/>
  <c r="B2628" i="28"/>
  <c r="J2628" i="28" s="1"/>
  <c r="A2628" i="28"/>
  <c r="E2627" i="28"/>
  <c r="C2627" i="28"/>
  <c r="K2627" i="28" s="1"/>
  <c r="B2627" i="28"/>
  <c r="J2627" i="28" s="1"/>
  <c r="A2627" i="28"/>
  <c r="E2626" i="28"/>
  <c r="C2626" i="28"/>
  <c r="K2626" i="28" s="1"/>
  <c r="B2626" i="28"/>
  <c r="J2626" i="28" s="1"/>
  <c r="A2626" i="28"/>
  <c r="E2625" i="28"/>
  <c r="C2625" i="28"/>
  <c r="K2625" i="28" s="1"/>
  <c r="B2625" i="28"/>
  <c r="J2625" i="28" s="1"/>
  <c r="A2625" i="28"/>
  <c r="E2624" i="28"/>
  <c r="C2624" i="28"/>
  <c r="K2624" i="28" s="1"/>
  <c r="B2624" i="28"/>
  <c r="J2624" i="28" s="1"/>
  <c r="A2624" i="28"/>
  <c r="E2623" i="28"/>
  <c r="C2623" i="28"/>
  <c r="K2623" i="28" s="1"/>
  <c r="B2623" i="28"/>
  <c r="J2623" i="28" s="1"/>
  <c r="A2623" i="28"/>
  <c r="E2622" i="28"/>
  <c r="C2622" i="28"/>
  <c r="K2622" i="28" s="1"/>
  <c r="B2622" i="28"/>
  <c r="J2622" i="28" s="1"/>
  <c r="A2622" i="28"/>
  <c r="E2621" i="28"/>
  <c r="C2621" i="28"/>
  <c r="K2621" i="28" s="1"/>
  <c r="B2621" i="28"/>
  <c r="J2621" i="28" s="1"/>
  <c r="A2621" i="28"/>
  <c r="E2620" i="28"/>
  <c r="C2620" i="28"/>
  <c r="K2620" i="28" s="1"/>
  <c r="B2620" i="28"/>
  <c r="J2620" i="28" s="1"/>
  <c r="A2620" i="28"/>
  <c r="E2619" i="28"/>
  <c r="C2619" i="28"/>
  <c r="K2619" i="28" s="1"/>
  <c r="B2619" i="28"/>
  <c r="J2619" i="28" s="1"/>
  <c r="A2619" i="28"/>
  <c r="E2618" i="28"/>
  <c r="C2618" i="28"/>
  <c r="K2618" i="28" s="1"/>
  <c r="B2618" i="28"/>
  <c r="J2618" i="28" s="1"/>
  <c r="A2618" i="28"/>
  <c r="E2617" i="28"/>
  <c r="C2617" i="28"/>
  <c r="K2617" i="28" s="1"/>
  <c r="B2617" i="28"/>
  <c r="J2617" i="28" s="1"/>
  <c r="A2617" i="28"/>
  <c r="E2616" i="28"/>
  <c r="C2616" i="28"/>
  <c r="K2616" i="28" s="1"/>
  <c r="B2616" i="28"/>
  <c r="J2616" i="28" s="1"/>
  <c r="A2616" i="28"/>
  <c r="E2615" i="28"/>
  <c r="C2615" i="28"/>
  <c r="K2615" i="28" s="1"/>
  <c r="B2615" i="28"/>
  <c r="J2615" i="28" s="1"/>
  <c r="A2615" i="28"/>
  <c r="E2614" i="28"/>
  <c r="C2614" i="28"/>
  <c r="K2614" i="28" s="1"/>
  <c r="B2614" i="28"/>
  <c r="J2614" i="28" s="1"/>
  <c r="A2614" i="28"/>
  <c r="E2613" i="28"/>
  <c r="C2613" i="28"/>
  <c r="K2613" i="28" s="1"/>
  <c r="B2613" i="28"/>
  <c r="J2613" i="28" s="1"/>
  <c r="A2613" i="28"/>
  <c r="E2612" i="28"/>
  <c r="C2612" i="28"/>
  <c r="K2612" i="28" s="1"/>
  <c r="B2612" i="28"/>
  <c r="J2612" i="28" s="1"/>
  <c r="A2612" i="28"/>
  <c r="E2611" i="28"/>
  <c r="C2611" i="28"/>
  <c r="K2611" i="28" s="1"/>
  <c r="B2611" i="28"/>
  <c r="J2611" i="28" s="1"/>
  <c r="A2611" i="28"/>
  <c r="E2610" i="28"/>
  <c r="C2610" i="28"/>
  <c r="K2610" i="28" s="1"/>
  <c r="B2610" i="28"/>
  <c r="J2610" i="28" s="1"/>
  <c r="A2610" i="28"/>
  <c r="E2609" i="28"/>
  <c r="C2609" i="28"/>
  <c r="K2609" i="28" s="1"/>
  <c r="B2609" i="28"/>
  <c r="J2609" i="28" s="1"/>
  <c r="A2609" i="28"/>
  <c r="E2608" i="28"/>
  <c r="C2608" i="28"/>
  <c r="K2608" i="28" s="1"/>
  <c r="B2608" i="28"/>
  <c r="J2608" i="28" s="1"/>
  <c r="A2608" i="28"/>
  <c r="E2607" i="28"/>
  <c r="C2607" i="28"/>
  <c r="K2607" i="28" s="1"/>
  <c r="B2607" i="28"/>
  <c r="J2607" i="28" s="1"/>
  <c r="A2607" i="28"/>
  <c r="E2606" i="28"/>
  <c r="C2606" i="28"/>
  <c r="K2606" i="28" s="1"/>
  <c r="B2606" i="28"/>
  <c r="J2606" i="28" s="1"/>
  <c r="A2606" i="28"/>
  <c r="E2605" i="28"/>
  <c r="C2605" i="28"/>
  <c r="K2605" i="28" s="1"/>
  <c r="B2605" i="28"/>
  <c r="J2605" i="28" s="1"/>
  <c r="A2605" i="28"/>
  <c r="E2604" i="28"/>
  <c r="C2604" i="28"/>
  <c r="K2604" i="28" s="1"/>
  <c r="B2604" i="28"/>
  <c r="J2604" i="28" s="1"/>
  <c r="A2604" i="28"/>
  <c r="E2603" i="28"/>
  <c r="C2603" i="28"/>
  <c r="K2603" i="28" s="1"/>
  <c r="B2603" i="28"/>
  <c r="J2603" i="28" s="1"/>
  <c r="A2603" i="28"/>
  <c r="E2602" i="28"/>
  <c r="C2602" i="28"/>
  <c r="K2602" i="28" s="1"/>
  <c r="B2602" i="28"/>
  <c r="J2602" i="28" s="1"/>
  <c r="A2602" i="28"/>
  <c r="E2601" i="28"/>
  <c r="C2601" i="28"/>
  <c r="K2601" i="28" s="1"/>
  <c r="B2601" i="28"/>
  <c r="J2601" i="28" s="1"/>
  <c r="A2601" i="28"/>
  <c r="E2600" i="28"/>
  <c r="C2600" i="28"/>
  <c r="K2600" i="28" s="1"/>
  <c r="B2600" i="28"/>
  <c r="J2600" i="28" s="1"/>
  <c r="A2600" i="28"/>
  <c r="E2599" i="28"/>
  <c r="C2599" i="28"/>
  <c r="K2599" i="28" s="1"/>
  <c r="B2599" i="28"/>
  <c r="J2599" i="28" s="1"/>
  <c r="A2599" i="28"/>
  <c r="E2598" i="28"/>
  <c r="C2598" i="28"/>
  <c r="K2598" i="28" s="1"/>
  <c r="B2598" i="28"/>
  <c r="J2598" i="28" s="1"/>
  <c r="A2598" i="28"/>
  <c r="E2597" i="28"/>
  <c r="C2597" i="28"/>
  <c r="K2597" i="28" s="1"/>
  <c r="B2597" i="28"/>
  <c r="J2597" i="28" s="1"/>
  <c r="A2597" i="28"/>
  <c r="E2596" i="28"/>
  <c r="C2596" i="28"/>
  <c r="K2596" i="28" s="1"/>
  <c r="B2596" i="28"/>
  <c r="J2596" i="28" s="1"/>
  <c r="A2596" i="28"/>
  <c r="E2595" i="28"/>
  <c r="C2595" i="28"/>
  <c r="K2595" i="28" s="1"/>
  <c r="B2595" i="28"/>
  <c r="J2595" i="28" s="1"/>
  <c r="A2595" i="28"/>
  <c r="E2594" i="28"/>
  <c r="C2594" i="28"/>
  <c r="K2594" i="28" s="1"/>
  <c r="B2594" i="28"/>
  <c r="J2594" i="28" s="1"/>
  <c r="A2594" i="28"/>
  <c r="E2593" i="28"/>
  <c r="C2593" i="28"/>
  <c r="K2593" i="28" s="1"/>
  <c r="B2593" i="28"/>
  <c r="J2593" i="28" s="1"/>
  <c r="A2593" i="28"/>
  <c r="E2592" i="28"/>
  <c r="C2592" i="28"/>
  <c r="K2592" i="28" s="1"/>
  <c r="B2592" i="28"/>
  <c r="J2592" i="28" s="1"/>
  <c r="A2592" i="28"/>
  <c r="E2591" i="28"/>
  <c r="C2591" i="28"/>
  <c r="K2591" i="28" s="1"/>
  <c r="B2591" i="28"/>
  <c r="J2591" i="28" s="1"/>
  <c r="A2591" i="28"/>
  <c r="E2590" i="28"/>
  <c r="C2590" i="28"/>
  <c r="K2590" i="28" s="1"/>
  <c r="B2590" i="28"/>
  <c r="J2590" i="28" s="1"/>
  <c r="A2590" i="28"/>
  <c r="E2589" i="28"/>
  <c r="C2589" i="28"/>
  <c r="K2589" i="28" s="1"/>
  <c r="B2589" i="28"/>
  <c r="J2589" i="28" s="1"/>
  <c r="A2589" i="28"/>
  <c r="E2588" i="28"/>
  <c r="C2588" i="28"/>
  <c r="K2588" i="28" s="1"/>
  <c r="B2588" i="28"/>
  <c r="J2588" i="28" s="1"/>
  <c r="A2588" i="28"/>
  <c r="E2587" i="28"/>
  <c r="C2587" i="28"/>
  <c r="K2587" i="28" s="1"/>
  <c r="B2587" i="28"/>
  <c r="J2587" i="28" s="1"/>
  <c r="A2587" i="28"/>
  <c r="E2586" i="28"/>
  <c r="C2586" i="28"/>
  <c r="K2586" i="28" s="1"/>
  <c r="B2586" i="28"/>
  <c r="J2586" i="28" s="1"/>
  <c r="A2586" i="28"/>
  <c r="E2585" i="28"/>
  <c r="C2585" i="28"/>
  <c r="K2585" i="28" s="1"/>
  <c r="B2585" i="28"/>
  <c r="J2585" i="28" s="1"/>
  <c r="A2585" i="28"/>
  <c r="E2584" i="28"/>
  <c r="C2584" i="28"/>
  <c r="K2584" i="28" s="1"/>
  <c r="B2584" i="28"/>
  <c r="J2584" i="28" s="1"/>
  <c r="A2584" i="28"/>
  <c r="E2583" i="28"/>
  <c r="C2583" i="28"/>
  <c r="K2583" i="28" s="1"/>
  <c r="B2583" i="28"/>
  <c r="J2583" i="28" s="1"/>
  <c r="A2583" i="28"/>
  <c r="E2582" i="28"/>
  <c r="C2582" i="28"/>
  <c r="K2582" i="28" s="1"/>
  <c r="B2582" i="28"/>
  <c r="J2582" i="28" s="1"/>
  <c r="A2582" i="28"/>
  <c r="E2581" i="28"/>
  <c r="C2581" i="28"/>
  <c r="K2581" i="28" s="1"/>
  <c r="B2581" i="28"/>
  <c r="J2581" i="28" s="1"/>
  <c r="A2581" i="28"/>
  <c r="E2580" i="28"/>
  <c r="C2580" i="28"/>
  <c r="K2580" i="28" s="1"/>
  <c r="B2580" i="28"/>
  <c r="J2580" i="28" s="1"/>
  <c r="A2580" i="28"/>
  <c r="E2579" i="28"/>
  <c r="C2579" i="28"/>
  <c r="K2579" i="28" s="1"/>
  <c r="B2579" i="28"/>
  <c r="J2579" i="28" s="1"/>
  <c r="A2579" i="28"/>
  <c r="E2578" i="28"/>
  <c r="C2578" i="28"/>
  <c r="K2578" i="28" s="1"/>
  <c r="B2578" i="28"/>
  <c r="J2578" i="28" s="1"/>
  <c r="A2578" i="28"/>
  <c r="E2577" i="28"/>
  <c r="C2577" i="28"/>
  <c r="K2577" i="28" s="1"/>
  <c r="B2577" i="28"/>
  <c r="J2577" i="28" s="1"/>
  <c r="A2577" i="28"/>
  <c r="E2576" i="28"/>
  <c r="C2576" i="28"/>
  <c r="K2576" i="28" s="1"/>
  <c r="B2576" i="28"/>
  <c r="J2576" i="28" s="1"/>
  <c r="A2576" i="28"/>
  <c r="E2575" i="28"/>
  <c r="C2575" i="28"/>
  <c r="K2575" i="28" s="1"/>
  <c r="B2575" i="28"/>
  <c r="J2575" i="28" s="1"/>
  <c r="A2575" i="28"/>
  <c r="E2574" i="28"/>
  <c r="C2574" i="28"/>
  <c r="K2574" i="28" s="1"/>
  <c r="B2574" i="28"/>
  <c r="J2574" i="28" s="1"/>
  <c r="A2574" i="28"/>
  <c r="E2573" i="28"/>
  <c r="C2573" i="28"/>
  <c r="K2573" i="28" s="1"/>
  <c r="B2573" i="28"/>
  <c r="J2573" i="28" s="1"/>
  <c r="A2573" i="28"/>
  <c r="E2572" i="28"/>
  <c r="C2572" i="28"/>
  <c r="K2572" i="28" s="1"/>
  <c r="B2572" i="28"/>
  <c r="J2572" i="28" s="1"/>
  <c r="A2572" i="28"/>
  <c r="E2571" i="28"/>
  <c r="C2571" i="28"/>
  <c r="K2571" i="28" s="1"/>
  <c r="B2571" i="28"/>
  <c r="J2571" i="28" s="1"/>
  <c r="A2571" i="28"/>
  <c r="E2570" i="28"/>
  <c r="C2570" i="28"/>
  <c r="K2570" i="28" s="1"/>
  <c r="B2570" i="28"/>
  <c r="J2570" i="28" s="1"/>
  <c r="A2570" i="28"/>
  <c r="E2569" i="28"/>
  <c r="C2569" i="28"/>
  <c r="K2569" i="28" s="1"/>
  <c r="B2569" i="28"/>
  <c r="J2569" i="28" s="1"/>
  <c r="A2569" i="28"/>
  <c r="E2568" i="28"/>
  <c r="C2568" i="28"/>
  <c r="K2568" i="28" s="1"/>
  <c r="B2568" i="28"/>
  <c r="J2568" i="28" s="1"/>
  <c r="A2568" i="28"/>
  <c r="E2567" i="28"/>
  <c r="C2567" i="28"/>
  <c r="K2567" i="28" s="1"/>
  <c r="B2567" i="28"/>
  <c r="J2567" i="28" s="1"/>
  <c r="A2567" i="28"/>
  <c r="E2566" i="28"/>
  <c r="C2566" i="28"/>
  <c r="K2566" i="28" s="1"/>
  <c r="B2566" i="28"/>
  <c r="J2566" i="28" s="1"/>
  <c r="A2566" i="28"/>
  <c r="E2565" i="28"/>
  <c r="C2565" i="28"/>
  <c r="K2565" i="28" s="1"/>
  <c r="B2565" i="28"/>
  <c r="J2565" i="28" s="1"/>
  <c r="A2565" i="28"/>
  <c r="E2564" i="28"/>
  <c r="C2564" i="28"/>
  <c r="K2564" i="28" s="1"/>
  <c r="B2564" i="28"/>
  <c r="J2564" i="28" s="1"/>
  <c r="A2564" i="28"/>
  <c r="E2563" i="28"/>
  <c r="C2563" i="28"/>
  <c r="K2563" i="28" s="1"/>
  <c r="B2563" i="28"/>
  <c r="J2563" i="28" s="1"/>
  <c r="A2563" i="28"/>
  <c r="E2562" i="28"/>
  <c r="C2562" i="28"/>
  <c r="K2562" i="28" s="1"/>
  <c r="B2562" i="28"/>
  <c r="J2562" i="28" s="1"/>
  <c r="A2562" i="28"/>
  <c r="E2561" i="28"/>
  <c r="F2561" i="28" s="1"/>
  <c r="C2561" i="28"/>
  <c r="K2561" i="28" s="1"/>
  <c r="B2561" i="28"/>
  <c r="J2561" i="28" s="1"/>
  <c r="A2561" i="28"/>
  <c r="E2560" i="28"/>
  <c r="C2560" i="28"/>
  <c r="K2560" i="28" s="1"/>
  <c r="B2560" i="28"/>
  <c r="J2560" i="28" s="1"/>
  <c r="A2560" i="28"/>
  <c r="E2559" i="28"/>
  <c r="C2559" i="28"/>
  <c r="K2559" i="28" s="1"/>
  <c r="B2559" i="28"/>
  <c r="J2559" i="28" s="1"/>
  <c r="A2559" i="28"/>
  <c r="E2558" i="28"/>
  <c r="C2558" i="28"/>
  <c r="K2558" i="28" s="1"/>
  <c r="B2558" i="28"/>
  <c r="J2558" i="28" s="1"/>
  <c r="A2558" i="28"/>
  <c r="E2557" i="28"/>
  <c r="C2557" i="28"/>
  <c r="K2557" i="28" s="1"/>
  <c r="B2557" i="28"/>
  <c r="J2557" i="28" s="1"/>
  <c r="A2557" i="28"/>
  <c r="E2556" i="28"/>
  <c r="C2556" i="28"/>
  <c r="K2556" i="28" s="1"/>
  <c r="B2556" i="28"/>
  <c r="J2556" i="28" s="1"/>
  <c r="A2556" i="28"/>
  <c r="E2555" i="28"/>
  <c r="C2555" i="28"/>
  <c r="K2555" i="28" s="1"/>
  <c r="B2555" i="28"/>
  <c r="J2555" i="28" s="1"/>
  <c r="A2555" i="28"/>
  <c r="E2554" i="28"/>
  <c r="C2554" i="28"/>
  <c r="K2554" i="28" s="1"/>
  <c r="B2554" i="28"/>
  <c r="J2554" i="28" s="1"/>
  <c r="A2554" i="28"/>
  <c r="E2553" i="28"/>
  <c r="C2553" i="28"/>
  <c r="K2553" i="28" s="1"/>
  <c r="B2553" i="28"/>
  <c r="J2553" i="28" s="1"/>
  <c r="A2553" i="28"/>
  <c r="E2552" i="28"/>
  <c r="C2552" i="28"/>
  <c r="K2552" i="28" s="1"/>
  <c r="B2552" i="28"/>
  <c r="J2552" i="28" s="1"/>
  <c r="A2552" i="28"/>
  <c r="E2551" i="28"/>
  <c r="C2551" i="28"/>
  <c r="K2551" i="28" s="1"/>
  <c r="B2551" i="28"/>
  <c r="J2551" i="28" s="1"/>
  <c r="A2551" i="28"/>
  <c r="E2550" i="28"/>
  <c r="C2550" i="28"/>
  <c r="K2550" i="28" s="1"/>
  <c r="B2550" i="28"/>
  <c r="J2550" i="28" s="1"/>
  <c r="A2550" i="28"/>
  <c r="E2549" i="28"/>
  <c r="C2549" i="28"/>
  <c r="K2549" i="28" s="1"/>
  <c r="B2549" i="28"/>
  <c r="J2549" i="28" s="1"/>
  <c r="A2549" i="28"/>
  <c r="E2548" i="28"/>
  <c r="C2548" i="28"/>
  <c r="K2548" i="28" s="1"/>
  <c r="B2548" i="28"/>
  <c r="J2548" i="28" s="1"/>
  <c r="A2548" i="28"/>
  <c r="E2547" i="28"/>
  <c r="C2547" i="28"/>
  <c r="K2547" i="28" s="1"/>
  <c r="B2547" i="28"/>
  <c r="J2547" i="28" s="1"/>
  <c r="A2547" i="28"/>
  <c r="E2546" i="28"/>
  <c r="C2546" i="28"/>
  <c r="K2546" i="28" s="1"/>
  <c r="B2546" i="28"/>
  <c r="J2546" i="28" s="1"/>
  <c r="A2546" i="28"/>
  <c r="E2545" i="28"/>
  <c r="C2545" i="28"/>
  <c r="K2545" i="28" s="1"/>
  <c r="B2545" i="28"/>
  <c r="J2545" i="28" s="1"/>
  <c r="A2545" i="28"/>
  <c r="E2544" i="28"/>
  <c r="C2544" i="28"/>
  <c r="K2544" i="28" s="1"/>
  <c r="B2544" i="28"/>
  <c r="J2544" i="28" s="1"/>
  <c r="A2544" i="28"/>
  <c r="E2543" i="28"/>
  <c r="C2543" i="28"/>
  <c r="K2543" i="28" s="1"/>
  <c r="B2543" i="28"/>
  <c r="J2543" i="28" s="1"/>
  <c r="A2543" i="28"/>
  <c r="E2542" i="28"/>
  <c r="C2542" i="28"/>
  <c r="K2542" i="28" s="1"/>
  <c r="B2542" i="28"/>
  <c r="J2542" i="28" s="1"/>
  <c r="A2542" i="28"/>
  <c r="E2541" i="28"/>
  <c r="C2541" i="28"/>
  <c r="K2541" i="28" s="1"/>
  <c r="B2541" i="28"/>
  <c r="J2541" i="28" s="1"/>
  <c r="A2541" i="28"/>
  <c r="E2540" i="28"/>
  <c r="C2540" i="28"/>
  <c r="K2540" i="28" s="1"/>
  <c r="B2540" i="28"/>
  <c r="J2540" i="28" s="1"/>
  <c r="A2540" i="28"/>
  <c r="E2539" i="28"/>
  <c r="C2539" i="28"/>
  <c r="K2539" i="28" s="1"/>
  <c r="B2539" i="28"/>
  <c r="J2539" i="28" s="1"/>
  <c r="A2539" i="28"/>
  <c r="E2538" i="28"/>
  <c r="C2538" i="28"/>
  <c r="K2538" i="28" s="1"/>
  <c r="B2538" i="28"/>
  <c r="J2538" i="28" s="1"/>
  <c r="A2538" i="28"/>
  <c r="E2537" i="28"/>
  <c r="C2537" i="28"/>
  <c r="K2537" i="28" s="1"/>
  <c r="B2537" i="28"/>
  <c r="J2537" i="28" s="1"/>
  <c r="A2537" i="28"/>
  <c r="E2536" i="28"/>
  <c r="C2536" i="28"/>
  <c r="K2536" i="28" s="1"/>
  <c r="B2536" i="28"/>
  <c r="J2536" i="28" s="1"/>
  <c r="A2536" i="28"/>
  <c r="E2535" i="28"/>
  <c r="C2535" i="28"/>
  <c r="K2535" i="28" s="1"/>
  <c r="B2535" i="28"/>
  <c r="J2535" i="28" s="1"/>
  <c r="A2535" i="28"/>
  <c r="E2534" i="28"/>
  <c r="C2534" i="28"/>
  <c r="K2534" i="28" s="1"/>
  <c r="B2534" i="28"/>
  <c r="J2534" i="28" s="1"/>
  <c r="A2534" i="28"/>
  <c r="E2533" i="28"/>
  <c r="C2533" i="28"/>
  <c r="K2533" i="28" s="1"/>
  <c r="B2533" i="28"/>
  <c r="J2533" i="28" s="1"/>
  <c r="A2533" i="28"/>
  <c r="E2532" i="28"/>
  <c r="C2532" i="28"/>
  <c r="K2532" i="28" s="1"/>
  <c r="B2532" i="28"/>
  <c r="J2532" i="28" s="1"/>
  <c r="A2532" i="28"/>
  <c r="E2531" i="28"/>
  <c r="C2531" i="28"/>
  <c r="K2531" i="28" s="1"/>
  <c r="B2531" i="28"/>
  <c r="J2531" i="28" s="1"/>
  <c r="A2531" i="28"/>
  <c r="E2530" i="28"/>
  <c r="C2530" i="28"/>
  <c r="K2530" i="28" s="1"/>
  <c r="B2530" i="28"/>
  <c r="J2530" i="28" s="1"/>
  <c r="A2530" i="28"/>
  <c r="E2529" i="28"/>
  <c r="C2529" i="28"/>
  <c r="K2529" i="28" s="1"/>
  <c r="B2529" i="28"/>
  <c r="J2529" i="28" s="1"/>
  <c r="A2529" i="28"/>
  <c r="E2528" i="28"/>
  <c r="C2528" i="28"/>
  <c r="K2528" i="28" s="1"/>
  <c r="B2528" i="28"/>
  <c r="J2528" i="28" s="1"/>
  <c r="A2528" i="28"/>
  <c r="E2527" i="28"/>
  <c r="C2527" i="28"/>
  <c r="K2527" i="28" s="1"/>
  <c r="B2527" i="28"/>
  <c r="J2527" i="28" s="1"/>
  <c r="A2527" i="28"/>
  <c r="E2526" i="28"/>
  <c r="C2526" i="28"/>
  <c r="K2526" i="28" s="1"/>
  <c r="B2526" i="28"/>
  <c r="J2526" i="28" s="1"/>
  <c r="A2526" i="28"/>
  <c r="E2525" i="28"/>
  <c r="C2525" i="28"/>
  <c r="K2525" i="28" s="1"/>
  <c r="B2525" i="28"/>
  <c r="J2525" i="28" s="1"/>
  <c r="A2525" i="28"/>
  <c r="E2524" i="28"/>
  <c r="C2524" i="28"/>
  <c r="K2524" i="28" s="1"/>
  <c r="B2524" i="28"/>
  <c r="J2524" i="28" s="1"/>
  <c r="A2524" i="28"/>
  <c r="E2523" i="28"/>
  <c r="C2523" i="28"/>
  <c r="K2523" i="28" s="1"/>
  <c r="B2523" i="28"/>
  <c r="J2523" i="28" s="1"/>
  <c r="A2523" i="28"/>
  <c r="E2522" i="28"/>
  <c r="C2522" i="28"/>
  <c r="K2522" i="28" s="1"/>
  <c r="B2522" i="28"/>
  <c r="J2522" i="28" s="1"/>
  <c r="A2522" i="28"/>
  <c r="E2521" i="28"/>
  <c r="C2521" i="28"/>
  <c r="K2521" i="28" s="1"/>
  <c r="B2521" i="28"/>
  <c r="J2521" i="28" s="1"/>
  <c r="A2521" i="28"/>
  <c r="E2520" i="28"/>
  <c r="C2520" i="28"/>
  <c r="K2520" i="28" s="1"/>
  <c r="B2520" i="28"/>
  <c r="J2520" i="28" s="1"/>
  <c r="A2520" i="28"/>
  <c r="E2519" i="28"/>
  <c r="C2519" i="28"/>
  <c r="K2519" i="28" s="1"/>
  <c r="B2519" i="28"/>
  <c r="J2519" i="28" s="1"/>
  <c r="A2519" i="28"/>
  <c r="E2518" i="28"/>
  <c r="C2518" i="28"/>
  <c r="K2518" i="28" s="1"/>
  <c r="B2518" i="28"/>
  <c r="J2518" i="28" s="1"/>
  <c r="A2518" i="28"/>
  <c r="E2517" i="28"/>
  <c r="C2517" i="28"/>
  <c r="K2517" i="28" s="1"/>
  <c r="B2517" i="28"/>
  <c r="J2517" i="28" s="1"/>
  <c r="A2517" i="28"/>
  <c r="E2516" i="28"/>
  <c r="C2516" i="28"/>
  <c r="K2516" i="28" s="1"/>
  <c r="B2516" i="28"/>
  <c r="J2516" i="28" s="1"/>
  <c r="A2516" i="28"/>
  <c r="E2515" i="28"/>
  <c r="C2515" i="28"/>
  <c r="K2515" i="28" s="1"/>
  <c r="B2515" i="28"/>
  <c r="J2515" i="28" s="1"/>
  <c r="A2515" i="28"/>
  <c r="E2514" i="28"/>
  <c r="C2514" i="28"/>
  <c r="K2514" i="28" s="1"/>
  <c r="B2514" i="28"/>
  <c r="J2514" i="28" s="1"/>
  <c r="A2514" i="28"/>
  <c r="E2513" i="28"/>
  <c r="C2513" i="28"/>
  <c r="K2513" i="28" s="1"/>
  <c r="B2513" i="28"/>
  <c r="J2513" i="28" s="1"/>
  <c r="A2513" i="28"/>
  <c r="E2512" i="28"/>
  <c r="C2512" i="28"/>
  <c r="K2512" i="28" s="1"/>
  <c r="B2512" i="28"/>
  <c r="J2512" i="28" s="1"/>
  <c r="A2512" i="28"/>
  <c r="E2511" i="28"/>
  <c r="C2511" i="28"/>
  <c r="K2511" i="28" s="1"/>
  <c r="B2511" i="28"/>
  <c r="J2511" i="28" s="1"/>
  <c r="A2511" i="28"/>
  <c r="E2510" i="28"/>
  <c r="C2510" i="28"/>
  <c r="K2510" i="28" s="1"/>
  <c r="B2510" i="28"/>
  <c r="J2510" i="28" s="1"/>
  <c r="A2510" i="28"/>
  <c r="E2509" i="28"/>
  <c r="C2509" i="28"/>
  <c r="K2509" i="28" s="1"/>
  <c r="B2509" i="28"/>
  <c r="J2509" i="28" s="1"/>
  <c r="A2509" i="28"/>
  <c r="E2508" i="28"/>
  <c r="C2508" i="28"/>
  <c r="K2508" i="28" s="1"/>
  <c r="B2508" i="28"/>
  <c r="J2508" i="28" s="1"/>
  <c r="A2508" i="28"/>
  <c r="E2507" i="28"/>
  <c r="C2507" i="28"/>
  <c r="K2507" i="28" s="1"/>
  <c r="B2507" i="28"/>
  <c r="J2507" i="28" s="1"/>
  <c r="A2507" i="28"/>
  <c r="E2506" i="28"/>
  <c r="C2506" i="28"/>
  <c r="K2506" i="28" s="1"/>
  <c r="B2506" i="28"/>
  <c r="J2506" i="28" s="1"/>
  <c r="A2506" i="28"/>
  <c r="E2505" i="28"/>
  <c r="C2505" i="28"/>
  <c r="K2505" i="28" s="1"/>
  <c r="B2505" i="28"/>
  <c r="J2505" i="28" s="1"/>
  <c r="A2505" i="28"/>
  <c r="E2504" i="28"/>
  <c r="C2504" i="28"/>
  <c r="K2504" i="28" s="1"/>
  <c r="B2504" i="28"/>
  <c r="J2504" i="28" s="1"/>
  <c r="A2504" i="28"/>
  <c r="E2503" i="28"/>
  <c r="C2503" i="28"/>
  <c r="K2503" i="28" s="1"/>
  <c r="B2503" i="28"/>
  <c r="J2503" i="28" s="1"/>
  <c r="A2503" i="28"/>
  <c r="E2502" i="28"/>
  <c r="C2502" i="28"/>
  <c r="K2502" i="28" s="1"/>
  <c r="B2502" i="28"/>
  <c r="J2502" i="28" s="1"/>
  <c r="A2502" i="28"/>
  <c r="E2501" i="28"/>
  <c r="C2501" i="28"/>
  <c r="K2501" i="28" s="1"/>
  <c r="B2501" i="28"/>
  <c r="J2501" i="28" s="1"/>
  <c r="A2501" i="28"/>
  <c r="E2500" i="28"/>
  <c r="C2500" i="28"/>
  <c r="K2500" i="28" s="1"/>
  <c r="B2500" i="28"/>
  <c r="J2500" i="28" s="1"/>
  <c r="A2500" i="28"/>
  <c r="E2499" i="28"/>
  <c r="C2499" i="28"/>
  <c r="K2499" i="28" s="1"/>
  <c r="B2499" i="28"/>
  <c r="J2499" i="28" s="1"/>
  <c r="A2499" i="28"/>
  <c r="E2498" i="28"/>
  <c r="C2498" i="28"/>
  <c r="K2498" i="28" s="1"/>
  <c r="B2498" i="28"/>
  <c r="J2498" i="28" s="1"/>
  <c r="A2498" i="28"/>
  <c r="E2497" i="28"/>
  <c r="C2497" i="28"/>
  <c r="K2497" i="28" s="1"/>
  <c r="B2497" i="28"/>
  <c r="J2497" i="28" s="1"/>
  <c r="A2497" i="28"/>
  <c r="E2496" i="28"/>
  <c r="C2496" i="28"/>
  <c r="K2496" i="28" s="1"/>
  <c r="B2496" i="28"/>
  <c r="J2496" i="28" s="1"/>
  <c r="A2496" i="28"/>
  <c r="E2495" i="28"/>
  <c r="C2495" i="28"/>
  <c r="K2495" i="28" s="1"/>
  <c r="B2495" i="28"/>
  <c r="J2495" i="28" s="1"/>
  <c r="A2495" i="28"/>
  <c r="E2494" i="28"/>
  <c r="C2494" i="28"/>
  <c r="K2494" i="28" s="1"/>
  <c r="B2494" i="28"/>
  <c r="J2494" i="28" s="1"/>
  <c r="A2494" i="28"/>
  <c r="E2493" i="28"/>
  <c r="C2493" i="28"/>
  <c r="K2493" i="28" s="1"/>
  <c r="B2493" i="28"/>
  <c r="J2493" i="28" s="1"/>
  <c r="A2493" i="28"/>
  <c r="E2492" i="28"/>
  <c r="C2492" i="28"/>
  <c r="K2492" i="28" s="1"/>
  <c r="B2492" i="28"/>
  <c r="J2492" i="28" s="1"/>
  <c r="A2492" i="28"/>
  <c r="E2491" i="28"/>
  <c r="C2491" i="28"/>
  <c r="K2491" i="28" s="1"/>
  <c r="B2491" i="28"/>
  <c r="J2491" i="28" s="1"/>
  <c r="A2491" i="28"/>
  <c r="E2490" i="28"/>
  <c r="C2490" i="28"/>
  <c r="K2490" i="28" s="1"/>
  <c r="B2490" i="28"/>
  <c r="J2490" i="28" s="1"/>
  <c r="A2490" i="28"/>
  <c r="E2489" i="28"/>
  <c r="C2489" i="28"/>
  <c r="K2489" i="28" s="1"/>
  <c r="B2489" i="28"/>
  <c r="J2489" i="28" s="1"/>
  <c r="A2489" i="28"/>
  <c r="E2488" i="28"/>
  <c r="C2488" i="28"/>
  <c r="K2488" i="28" s="1"/>
  <c r="B2488" i="28"/>
  <c r="J2488" i="28" s="1"/>
  <c r="A2488" i="28"/>
  <c r="E2487" i="28"/>
  <c r="C2487" i="28"/>
  <c r="K2487" i="28" s="1"/>
  <c r="B2487" i="28"/>
  <c r="J2487" i="28" s="1"/>
  <c r="A2487" i="28"/>
  <c r="E2486" i="28"/>
  <c r="C2486" i="28"/>
  <c r="K2486" i="28" s="1"/>
  <c r="B2486" i="28"/>
  <c r="J2486" i="28" s="1"/>
  <c r="A2486" i="28"/>
  <c r="E2485" i="28"/>
  <c r="C2485" i="28"/>
  <c r="K2485" i="28" s="1"/>
  <c r="B2485" i="28"/>
  <c r="J2485" i="28" s="1"/>
  <c r="A2485" i="28"/>
  <c r="E2484" i="28"/>
  <c r="C2484" i="28"/>
  <c r="K2484" i="28" s="1"/>
  <c r="B2484" i="28"/>
  <c r="J2484" i="28" s="1"/>
  <c r="A2484" i="28"/>
  <c r="E2483" i="28"/>
  <c r="C2483" i="28"/>
  <c r="K2483" i="28" s="1"/>
  <c r="B2483" i="28"/>
  <c r="J2483" i="28" s="1"/>
  <c r="A2483" i="28"/>
  <c r="E2482" i="28"/>
  <c r="C2482" i="28"/>
  <c r="K2482" i="28" s="1"/>
  <c r="B2482" i="28"/>
  <c r="J2482" i="28" s="1"/>
  <c r="A2482" i="28"/>
  <c r="E2481" i="28"/>
  <c r="C2481" i="28"/>
  <c r="K2481" i="28" s="1"/>
  <c r="B2481" i="28"/>
  <c r="J2481" i="28" s="1"/>
  <c r="A2481" i="28"/>
  <c r="E2480" i="28"/>
  <c r="C2480" i="28"/>
  <c r="K2480" i="28" s="1"/>
  <c r="B2480" i="28"/>
  <c r="J2480" i="28" s="1"/>
  <c r="A2480" i="28"/>
  <c r="E2479" i="28"/>
  <c r="C2479" i="28"/>
  <c r="K2479" i="28" s="1"/>
  <c r="B2479" i="28"/>
  <c r="J2479" i="28" s="1"/>
  <c r="A2479" i="28"/>
  <c r="E2478" i="28"/>
  <c r="C2478" i="28"/>
  <c r="K2478" i="28" s="1"/>
  <c r="B2478" i="28"/>
  <c r="J2478" i="28" s="1"/>
  <c r="A2478" i="28"/>
  <c r="E2477" i="28"/>
  <c r="C2477" i="28"/>
  <c r="K2477" i="28" s="1"/>
  <c r="B2477" i="28"/>
  <c r="J2477" i="28" s="1"/>
  <c r="A2477" i="28"/>
  <c r="E2476" i="28"/>
  <c r="C2476" i="28"/>
  <c r="K2476" i="28" s="1"/>
  <c r="B2476" i="28"/>
  <c r="J2476" i="28" s="1"/>
  <c r="A2476" i="28"/>
  <c r="E2475" i="28"/>
  <c r="C2475" i="28"/>
  <c r="K2475" i="28" s="1"/>
  <c r="B2475" i="28"/>
  <c r="J2475" i="28" s="1"/>
  <c r="A2475" i="28"/>
  <c r="E2474" i="28"/>
  <c r="C2474" i="28"/>
  <c r="K2474" i="28" s="1"/>
  <c r="B2474" i="28"/>
  <c r="J2474" i="28" s="1"/>
  <c r="A2474" i="28"/>
  <c r="E2473" i="28"/>
  <c r="C2473" i="28"/>
  <c r="K2473" i="28" s="1"/>
  <c r="B2473" i="28"/>
  <c r="J2473" i="28" s="1"/>
  <c r="A2473" i="28"/>
  <c r="E2472" i="28"/>
  <c r="C2472" i="28"/>
  <c r="K2472" i="28" s="1"/>
  <c r="B2472" i="28"/>
  <c r="J2472" i="28" s="1"/>
  <c r="A2472" i="28"/>
  <c r="E2471" i="28"/>
  <c r="C2471" i="28"/>
  <c r="K2471" i="28" s="1"/>
  <c r="B2471" i="28"/>
  <c r="J2471" i="28" s="1"/>
  <c r="A2471" i="28"/>
  <c r="E2470" i="28"/>
  <c r="C2470" i="28"/>
  <c r="K2470" i="28" s="1"/>
  <c r="B2470" i="28"/>
  <c r="J2470" i="28" s="1"/>
  <c r="A2470" i="28"/>
  <c r="E2469" i="28"/>
  <c r="C2469" i="28"/>
  <c r="K2469" i="28" s="1"/>
  <c r="B2469" i="28"/>
  <c r="J2469" i="28" s="1"/>
  <c r="A2469" i="28"/>
  <c r="E2468" i="28"/>
  <c r="C2468" i="28"/>
  <c r="K2468" i="28" s="1"/>
  <c r="B2468" i="28"/>
  <c r="J2468" i="28" s="1"/>
  <c r="A2468" i="28"/>
  <c r="E2467" i="28"/>
  <c r="C2467" i="28"/>
  <c r="K2467" i="28" s="1"/>
  <c r="B2467" i="28"/>
  <c r="J2467" i="28" s="1"/>
  <c r="A2467" i="28"/>
  <c r="E2466" i="28"/>
  <c r="C2466" i="28"/>
  <c r="K2466" i="28" s="1"/>
  <c r="B2466" i="28"/>
  <c r="J2466" i="28" s="1"/>
  <c r="A2466" i="28"/>
  <c r="E2465" i="28"/>
  <c r="C2465" i="28"/>
  <c r="K2465" i="28" s="1"/>
  <c r="B2465" i="28"/>
  <c r="J2465" i="28" s="1"/>
  <c r="A2465" i="28"/>
  <c r="E2464" i="28"/>
  <c r="C2464" i="28"/>
  <c r="K2464" i="28" s="1"/>
  <c r="B2464" i="28"/>
  <c r="J2464" i="28" s="1"/>
  <c r="A2464" i="28"/>
  <c r="E2463" i="28"/>
  <c r="C2463" i="28"/>
  <c r="K2463" i="28" s="1"/>
  <c r="B2463" i="28"/>
  <c r="J2463" i="28" s="1"/>
  <c r="A2463" i="28"/>
  <c r="E2462" i="28"/>
  <c r="C2462" i="28"/>
  <c r="K2462" i="28" s="1"/>
  <c r="B2462" i="28"/>
  <c r="J2462" i="28" s="1"/>
  <c r="A2462" i="28"/>
  <c r="E2461" i="28"/>
  <c r="C2461" i="28"/>
  <c r="K2461" i="28" s="1"/>
  <c r="B2461" i="28"/>
  <c r="J2461" i="28" s="1"/>
  <c r="A2461" i="28"/>
  <c r="E2460" i="28"/>
  <c r="C2460" i="28"/>
  <c r="K2460" i="28" s="1"/>
  <c r="B2460" i="28"/>
  <c r="J2460" i="28" s="1"/>
  <c r="A2460" i="28"/>
  <c r="E2459" i="28"/>
  <c r="C2459" i="28"/>
  <c r="K2459" i="28" s="1"/>
  <c r="B2459" i="28"/>
  <c r="J2459" i="28" s="1"/>
  <c r="A2459" i="28"/>
  <c r="E2458" i="28"/>
  <c r="C2458" i="28"/>
  <c r="K2458" i="28" s="1"/>
  <c r="B2458" i="28"/>
  <c r="J2458" i="28" s="1"/>
  <c r="A2458" i="28"/>
  <c r="E2457" i="28"/>
  <c r="C2457" i="28"/>
  <c r="K2457" i="28" s="1"/>
  <c r="B2457" i="28"/>
  <c r="J2457" i="28" s="1"/>
  <c r="A2457" i="28"/>
  <c r="E2456" i="28"/>
  <c r="C2456" i="28"/>
  <c r="K2456" i="28" s="1"/>
  <c r="B2456" i="28"/>
  <c r="J2456" i="28" s="1"/>
  <c r="A2456" i="28"/>
  <c r="E2455" i="28"/>
  <c r="C2455" i="28"/>
  <c r="K2455" i="28" s="1"/>
  <c r="B2455" i="28"/>
  <c r="J2455" i="28" s="1"/>
  <c r="A2455" i="28"/>
  <c r="E2454" i="28"/>
  <c r="C2454" i="28"/>
  <c r="K2454" i="28" s="1"/>
  <c r="B2454" i="28"/>
  <c r="J2454" i="28" s="1"/>
  <c r="A2454" i="28"/>
  <c r="E2453" i="28"/>
  <c r="C2453" i="28"/>
  <c r="K2453" i="28" s="1"/>
  <c r="B2453" i="28"/>
  <c r="J2453" i="28" s="1"/>
  <c r="A2453" i="28"/>
  <c r="E2452" i="28"/>
  <c r="C2452" i="28"/>
  <c r="K2452" i="28" s="1"/>
  <c r="B2452" i="28"/>
  <c r="J2452" i="28" s="1"/>
  <c r="A2452" i="28"/>
  <c r="E2451" i="28"/>
  <c r="C2451" i="28"/>
  <c r="K2451" i="28" s="1"/>
  <c r="B2451" i="28"/>
  <c r="J2451" i="28" s="1"/>
  <c r="A2451" i="28"/>
  <c r="E2450" i="28"/>
  <c r="C2450" i="28"/>
  <c r="K2450" i="28" s="1"/>
  <c r="B2450" i="28"/>
  <c r="J2450" i="28" s="1"/>
  <c r="A2450" i="28"/>
  <c r="E2449" i="28"/>
  <c r="C2449" i="28"/>
  <c r="K2449" i="28" s="1"/>
  <c r="B2449" i="28"/>
  <c r="J2449" i="28" s="1"/>
  <c r="A2449" i="28"/>
  <c r="E2448" i="28"/>
  <c r="C2448" i="28"/>
  <c r="K2448" i="28" s="1"/>
  <c r="B2448" i="28"/>
  <c r="J2448" i="28" s="1"/>
  <c r="A2448" i="28"/>
  <c r="E2447" i="28"/>
  <c r="C2447" i="28"/>
  <c r="K2447" i="28" s="1"/>
  <c r="B2447" i="28"/>
  <c r="J2447" i="28" s="1"/>
  <c r="A2447" i="28"/>
  <c r="E2446" i="28"/>
  <c r="C2446" i="28"/>
  <c r="K2446" i="28" s="1"/>
  <c r="B2446" i="28"/>
  <c r="J2446" i="28" s="1"/>
  <c r="A2446" i="28"/>
  <c r="E2445" i="28"/>
  <c r="C2445" i="28"/>
  <c r="K2445" i="28" s="1"/>
  <c r="B2445" i="28"/>
  <c r="J2445" i="28" s="1"/>
  <c r="A2445" i="28"/>
  <c r="E2444" i="28"/>
  <c r="C2444" i="28"/>
  <c r="K2444" i="28" s="1"/>
  <c r="B2444" i="28"/>
  <c r="J2444" i="28" s="1"/>
  <c r="A2444" i="28"/>
  <c r="E2443" i="28"/>
  <c r="C2443" i="28"/>
  <c r="K2443" i="28" s="1"/>
  <c r="B2443" i="28"/>
  <c r="J2443" i="28" s="1"/>
  <c r="A2443" i="28"/>
  <c r="E2442" i="28"/>
  <c r="C2442" i="28"/>
  <c r="K2442" i="28" s="1"/>
  <c r="B2442" i="28"/>
  <c r="J2442" i="28" s="1"/>
  <c r="A2442" i="28"/>
  <c r="E2441" i="28"/>
  <c r="C2441" i="28"/>
  <c r="K2441" i="28" s="1"/>
  <c r="B2441" i="28"/>
  <c r="J2441" i="28" s="1"/>
  <c r="A2441" i="28"/>
  <c r="E2440" i="28"/>
  <c r="C2440" i="28"/>
  <c r="K2440" i="28" s="1"/>
  <c r="B2440" i="28"/>
  <c r="J2440" i="28" s="1"/>
  <c r="A2440" i="28"/>
  <c r="E2439" i="28"/>
  <c r="C2439" i="28"/>
  <c r="K2439" i="28" s="1"/>
  <c r="B2439" i="28"/>
  <c r="J2439" i="28" s="1"/>
  <c r="A2439" i="28"/>
  <c r="E2438" i="28"/>
  <c r="C2438" i="28"/>
  <c r="K2438" i="28" s="1"/>
  <c r="B2438" i="28"/>
  <c r="J2438" i="28" s="1"/>
  <c r="A2438" i="28"/>
  <c r="E2437" i="28"/>
  <c r="C2437" i="28"/>
  <c r="K2437" i="28" s="1"/>
  <c r="B2437" i="28"/>
  <c r="J2437" i="28" s="1"/>
  <c r="A2437" i="28"/>
  <c r="E2436" i="28"/>
  <c r="C2436" i="28"/>
  <c r="K2436" i="28" s="1"/>
  <c r="B2436" i="28"/>
  <c r="J2436" i="28" s="1"/>
  <c r="A2436" i="28"/>
  <c r="E2435" i="28"/>
  <c r="C2435" i="28"/>
  <c r="K2435" i="28" s="1"/>
  <c r="B2435" i="28"/>
  <c r="J2435" i="28" s="1"/>
  <c r="A2435" i="28"/>
  <c r="E2434" i="28"/>
  <c r="C2434" i="28"/>
  <c r="K2434" i="28" s="1"/>
  <c r="B2434" i="28"/>
  <c r="J2434" i="28" s="1"/>
  <c r="A2434" i="28"/>
  <c r="E2433" i="28"/>
  <c r="C2433" i="28"/>
  <c r="K2433" i="28" s="1"/>
  <c r="B2433" i="28"/>
  <c r="J2433" i="28" s="1"/>
  <c r="A2433" i="28"/>
  <c r="E2432" i="28"/>
  <c r="C2432" i="28"/>
  <c r="K2432" i="28" s="1"/>
  <c r="B2432" i="28"/>
  <c r="J2432" i="28" s="1"/>
  <c r="A2432" i="28"/>
  <c r="E2431" i="28"/>
  <c r="C2431" i="28"/>
  <c r="K2431" i="28" s="1"/>
  <c r="B2431" i="28"/>
  <c r="J2431" i="28" s="1"/>
  <c r="A2431" i="28"/>
  <c r="E2430" i="28"/>
  <c r="C2430" i="28"/>
  <c r="K2430" i="28" s="1"/>
  <c r="B2430" i="28"/>
  <c r="J2430" i="28" s="1"/>
  <c r="A2430" i="28"/>
  <c r="E2429" i="28"/>
  <c r="C2429" i="28"/>
  <c r="K2429" i="28" s="1"/>
  <c r="B2429" i="28"/>
  <c r="J2429" i="28" s="1"/>
  <c r="A2429" i="28"/>
  <c r="E2428" i="28"/>
  <c r="C2428" i="28"/>
  <c r="K2428" i="28" s="1"/>
  <c r="B2428" i="28"/>
  <c r="J2428" i="28" s="1"/>
  <c r="A2428" i="28"/>
  <c r="E2427" i="28"/>
  <c r="C2427" i="28"/>
  <c r="K2427" i="28" s="1"/>
  <c r="B2427" i="28"/>
  <c r="J2427" i="28" s="1"/>
  <c r="A2427" i="28"/>
  <c r="E2426" i="28"/>
  <c r="C2426" i="28"/>
  <c r="K2426" i="28" s="1"/>
  <c r="B2426" i="28"/>
  <c r="J2426" i="28" s="1"/>
  <c r="A2426" i="28"/>
  <c r="E2425" i="28"/>
  <c r="C2425" i="28"/>
  <c r="K2425" i="28" s="1"/>
  <c r="B2425" i="28"/>
  <c r="J2425" i="28" s="1"/>
  <c r="A2425" i="28"/>
  <c r="E2424" i="28"/>
  <c r="C2424" i="28"/>
  <c r="K2424" i="28" s="1"/>
  <c r="B2424" i="28"/>
  <c r="J2424" i="28" s="1"/>
  <c r="A2424" i="28"/>
  <c r="E2423" i="28"/>
  <c r="C2423" i="28"/>
  <c r="K2423" i="28" s="1"/>
  <c r="B2423" i="28"/>
  <c r="J2423" i="28" s="1"/>
  <c r="A2423" i="28"/>
  <c r="E2422" i="28"/>
  <c r="C2422" i="28"/>
  <c r="K2422" i="28" s="1"/>
  <c r="B2422" i="28"/>
  <c r="J2422" i="28" s="1"/>
  <c r="A2422" i="28"/>
  <c r="E2421" i="28"/>
  <c r="C2421" i="28"/>
  <c r="K2421" i="28" s="1"/>
  <c r="B2421" i="28"/>
  <c r="J2421" i="28" s="1"/>
  <c r="A2421" i="28"/>
  <c r="E2420" i="28"/>
  <c r="C2420" i="28"/>
  <c r="K2420" i="28" s="1"/>
  <c r="B2420" i="28"/>
  <c r="J2420" i="28" s="1"/>
  <c r="A2420" i="28"/>
  <c r="E2419" i="28"/>
  <c r="C2419" i="28"/>
  <c r="K2419" i="28" s="1"/>
  <c r="B2419" i="28"/>
  <c r="J2419" i="28" s="1"/>
  <c r="A2419" i="28"/>
  <c r="E2418" i="28"/>
  <c r="C2418" i="28"/>
  <c r="K2418" i="28" s="1"/>
  <c r="B2418" i="28"/>
  <c r="J2418" i="28" s="1"/>
  <c r="A2418" i="28"/>
  <c r="E2417" i="28"/>
  <c r="C2417" i="28"/>
  <c r="K2417" i="28" s="1"/>
  <c r="B2417" i="28"/>
  <c r="J2417" i="28" s="1"/>
  <c r="A2417" i="28"/>
  <c r="E2416" i="28"/>
  <c r="C2416" i="28"/>
  <c r="K2416" i="28" s="1"/>
  <c r="B2416" i="28"/>
  <c r="J2416" i="28" s="1"/>
  <c r="A2416" i="28"/>
  <c r="E2415" i="28"/>
  <c r="C2415" i="28"/>
  <c r="K2415" i="28" s="1"/>
  <c r="B2415" i="28"/>
  <c r="J2415" i="28" s="1"/>
  <c r="A2415" i="28"/>
  <c r="E2414" i="28"/>
  <c r="C2414" i="28"/>
  <c r="K2414" i="28" s="1"/>
  <c r="B2414" i="28"/>
  <c r="J2414" i="28" s="1"/>
  <c r="A2414" i="28"/>
  <c r="E2413" i="28"/>
  <c r="C2413" i="28"/>
  <c r="K2413" i="28" s="1"/>
  <c r="B2413" i="28"/>
  <c r="J2413" i="28" s="1"/>
  <c r="A2413" i="28"/>
  <c r="E2412" i="28"/>
  <c r="C2412" i="28"/>
  <c r="K2412" i="28" s="1"/>
  <c r="B2412" i="28"/>
  <c r="J2412" i="28" s="1"/>
  <c r="A2412" i="28"/>
  <c r="E2411" i="28"/>
  <c r="C2411" i="28"/>
  <c r="K2411" i="28" s="1"/>
  <c r="B2411" i="28"/>
  <c r="J2411" i="28" s="1"/>
  <c r="A2411" i="28"/>
  <c r="E2410" i="28"/>
  <c r="C2410" i="28"/>
  <c r="K2410" i="28" s="1"/>
  <c r="B2410" i="28"/>
  <c r="J2410" i="28" s="1"/>
  <c r="A2410" i="28"/>
  <c r="E2409" i="28"/>
  <c r="C2409" i="28"/>
  <c r="K2409" i="28" s="1"/>
  <c r="B2409" i="28"/>
  <c r="J2409" i="28" s="1"/>
  <c r="A2409" i="28"/>
  <c r="E2408" i="28"/>
  <c r="C2408" i="28"/>
  <c r="K2408" i="28" s="1"/>
  <c r="B2408" i="28"/>
  <c r="J2408" i="28" s="1"/>
  <c r="A2408" i="28"/>
  <c r="E2407" i="28"/>
  <c r="C2407" i="28"/>
  <c r="K2407" i="28" s="1"/>
  <c r="B2407" i="28"/>
  <c r="J2407" i="28" s="1"/>
  <c r="A2407" i="28"/>
  <c r="E2406" i="28"/>
  <c r="C2406" i="28"/>
  <c r="K2406" i="28" s="1"/>
  <c r="B2406" i="28"/>
  <c r="J2406" i="28" s="1"/>
  <c r="A2406" i="28"/>
  <c r="E2405" i="28"/>
  <c r="C2405" i="28"/>
  <c r="K2405" i="28" s="1"/>
  <c r="B2405" i="28"/>
  <c r="J2405" i="28" s="1"/>
  <c r="A2405" i="28"/>
  <c r="E2404" i="28"/>
  <c r="C2404" i="28"/>
  <c r="K2404" i="28" s="1"/>
  <c r="B2404" i="28"/>
  <c r="J2404" i="28" s="1"/>
  <c r="A2404" i="28"/>
  <c r="E2403" i="28"/>
  <c r="C2403" i="28"/>
  <c r="K2403" i="28" s="1"/>
  <c r="B2403" i="28"/>
  <c r="J2403" i="28" s="1"/>
  <c r="A2403" i="28"/>
  <c r="E2402" i="28"/>
  <c r="C2402" i="28"/>
  <c r="K2402" i="28" s="1"/>
  <c r="B2402" i="28"/>
  <c r="J2402" i="28" s="1"/>
  <c r="A2402" i="28"/>
  <c r="E2401" i="28"/>
  <c r="C2401" i="28"/>
  <c r="K2401" i="28" s="1"/>
  <c r="B2401" i="28"/>
  <c r="J2401" i="28" s="1"/>
  <c r="A2401" i="28"/>
  <c r="E2400" i="28"/>
  <c r="C2400" i="28"/>
  <c r="K2400" i="28" s="1"/>
  <c r="B2400" i="28"/>
  <c r="J2400" i="28" s="1"/>
  <c r="A2400" i="28"/>
  <c r="E2399" i="28"/>
  <c r="C2399" i="28"/>
  <c r="K2399" i="28" s="1"/>
  <c r="B2399" i="28"/>
  <c r="J2399" i="28" s="1"/>
  <c r="A2399" i="28"/>
  <c r="E2398" i="28"/>
  <c r="C2398" i="28"/>
  <c r="K2398" i="28" s="1"/>
  <c r="B2398" i="28"/>
  <c r="J2398" i="28" s="1"/>
  <c r="A2398" i="28"/>
  <c r="E2397" i="28"/>
  <c r="C2397" i="28"/>
  <c r="K2397" i="28" s="1"/>
  <c r="B2397" i="28"/>
  <c r="J2397" i="28" s="1"/>
  <c r="A2397" i="28"/>
  <c r="E2396" i="28"/>
  <c r="C2396" i="28"/>
  <c r="K2396" i="28" s="1"/>
  <c r="B2396" i="28"/>
  <c r="J2396" i="28" s="1"/>
  <c r="A2396" i="28"/>
  <c r="E2395" i="28"/>
  <c r="C2395" i="28"/>
  <c r="K2395" i="28" s="1"/>
  <c r="B2395" i="28"/>
  <c r="J2395" i="28" s="1"/>
  <c r="A2395" i="28"/>
  <c r="E2394" i="28"/>
  <c r="C2394" i="28"/>
  <c r="K2394" i="28" s="1"/>
  <c r="B2394" i="28"/>
  <c r="J2394" i="28" s="1"/>
  <c r="A2394" i="28"/>
  <c r="E2393" i="28"/>
  <c r="C2393" i="28"/>
  <c r="K2393" i="28" s="1"/>
  <c r="B2393" i="28"/>
  <c r="J2393" i="28" s="1"/>
  <c r="A2393" i="28"/>
  <c r="E2392" i="28"/>
  <c r="C2392" i="28"/>
  <c r="K2392" i="28" s="1"/>
  <c r="B2392" i="28"/>
  <c r="J2392" i="28" s="1"/>
  <c r="A2392" i="28"/>
  <c r="E2391" i="28"/>
  <c r="C2391" i="28"/>
  <c r="K2391" i="28" s="1"/>
  <c r="B2391" i="28"/>
  <c r="J2391" i="28" s="1"/>
  <c r="A2391" i="28"/>
  <c r="E2390" i="28"/>
  <c r="C2390" i="28"/>
  <c r="K2390" i="28" s="1"/>
  <c r="B2390" i="28"/>
  <c r="J2390" i="28" s="1"/>
  <c r="A2390" i="28"/>
  <c r="E2389" i="28"/>
  <c r="C2389" i="28"/>
  <c r="K2389" i="28" s="1"/>
  <c r="B2389" i="28"/>
  <c r="J2389" i="28" s="1"/>
  <c r="A2389" i="28"/>
  <c r="E2388" i="28"/>
  <c r="C2388" i="28"/>
  <c r="K2388" i="28" s="1"/>
  <c r="B2388" i="28"/>
  <c r="J2388" i="28" s="1"/>
  <c r="A2388" i="28"/>
  <c r="E2387" i="28"/>
  <c r="C2387" i="28"/>
  <c r="K2387" i="28" s="1"/>
  <c r="B2387" i="28"/>
  <c r="J2387" i="28" s="1"/>
  <c r="A2387" i="28"/>
  <c r="E2386" i="28"/>
  <c r="C2386" i="28"/>
  <c r="K2386" i="28" s="1"/>
  <c r="B2386" i="28"/>
  <c r="J2386" i="28" s="1"/>
  <c r="A2386" i="28"/>
  <c r="E2385" i="28"/>
  <c r="C2385" i="28"/>
  <c r="K2385" i="28" s="1"/>
  <c r="B2385" i="28"/>
  <c r="J2385" i="28" s="1"/>
  <c r="A2385" i="28"/>
  <c r="E2384" i="28"/>
  <c r="C2384" i="28"/>
  <c r="K2384" i="28" s="1"/>
  <c r="B2384" i="28"/>
  <c r="J2384" i="28" s="1"/>
  <c r="A2384" i="28"/>
  <c r="E2383" i="28"/>
  <c r="C2383" i="28"/>
  <c r="K2383" i="28" s="1"/>
  <c r="B2383" i="28"/>
  <c r="J2383" i="28" s="1"/>
  <c r="A2383" i="28"/>
  <c r="E2382" i="28"/>
  <c r="C2382" i="28"/>
  <c r="K2382" i="28" s="1"/>
  <c r="B2382" i="28"/>
  <c r="J2382" i="28" s="1"/>
  <c r="A2382" i="28"/>
  <c r="E2381" i="28"/>
  <c r="C2381" i="28"/>
  <c r="K2381" i="28" s="1"/>
  <c r="B2381" i="28"/>
  <c r="J2381" i="28" s="1"/>
  <c r="A2381" i="28"/>
  <c r="E2380" i="28"/>
  <c r="C2380" i="28"/>
  <c r="K2380" i="28" s="1"/>
  <c r="B2380" i="28"/>
  <c r="J2380" i="28" s="1"/>
  <c r="A2380" i="28"/>
  <c r="E2379" i="28"/>
  <c r="C2379" i="28"/>
  <c r="K2379" i="28" s="1"/>
  <c r="B2379" i="28"/>
  <c r="J2379" i="28" s="1"/>
  <c r="A2379" i="28"/>
  <c r="E2378" i="28"/>
  <c r="C2378" i="28"/>
  <c r="K2378" i="28" s="1"/>
  <c r="B2378" i="28"/>
  <c r="J2378" i="28" s="1"/>
  <c r="A2378" i="28"/>
  <c r="E2377" i="28"/>
  <c r="C2377" i="28"/>
  <c r="K2377" i="28" s="1"/>
  <c r="B2377" i="28"/>
  <c r="J2377" i="28" s="1"/>
  <c r="A2377" i="28"/>
  <c r="E2376" i="28"/>
  <c r="C2376" i="28"/>
  <c r="K2376" i="28" s="1"/>
  <c r="B2376" i="28"/>
  <c r="J2376" i="28" s="1"/>
  <c r="A2376" i="28"/>
  <c r="E2375" i="28"/>
  <c r="C2375" i="28"/>
  <c r="K2375" i="28" s="1"/>
  <c r="B2375" i="28"/>
  <c r="J2375" i="28" s="1"/>
  <c r="A2375" i="28"/>
  <c r="E2374" i="28"/>
  <c r="C2374" i="28"/>
  <c r="K2374" i="28" s="1"/>
  <c r="B2374" i="28"/>
  <c r="J2374" i="28" s="1"/>
  <c r="A2374" i="28"/>
  <c r="E2373" i="28"/>
  <c r="C2373" i="28"/>
  <c r="K2373" i="28" s="1"/>
  <c r="B2373" i="28"/>
  <c r="J2373" i="28" s="1"/>
  <c r="A2373" i="28"/>
  <c r="E2372" i="28"/>
  <c r="C2372" i="28"/>
  <c r="K2372" i="28" s="1"/>
  <c r="B2372" i="28"/>
  <c r="J2372" i="28" s="1"/>
  <c r="A2372" i="28"/>
  <c r="E2371" i="28"/>
  <c r="C2371" i="28"/>
  <c r="K2371" i="28" s="1"/>
  <c r="B2371" i="28"/>
  <c r="J2371" i="28" s="1"/>
  <c r="A2371" i="28"/>
  <c r="E2370" i="28"/>
  <c r="C2370" i="28"/>
  <c r="K2370" i="28" s="1"/>
  <c r="B2370" i="28"/>
  <c r="J2370" i="28" s="1"/>
  <c r="A2370" i="28"/>
  <c r="E2369" i="28"/>
  <c r="C2369" i="28"/>
  <c r="K2369" i="28" s="1"/>
  <c r="B2369" i="28"/>
  <c r="J2369" i="28" s="1"/>
  <c r="A2369" i="28"/>
  <c r="E2368" i="28"/>
  <c r="C2368" i="28"/>
  <c r="K2368" i="28" s="1"/>
  <c r="B2368" i="28"/>
  <c r="J2368" i="28" s="1"/>
  <c r="A2368" i="28"/>
  <c r="E2367" i="28"/>
  <c r="C2367" i="28"/>
  <c r="K2367" i="28" s="1"/>
  <c r="B2367" i="28"/>
  <c r="J2367" i="28" s="1"/>
  <c r="A2367" i="28"/>
  <c r="E2366" i="28"/>
  <c r="C2366" i="28"/>
  <c r="K2366" i="28" s="1"/>
  <c r="B2366" i="28"/>
  <c r="J2366" i="28" s="1"/>
  <c r="A2366" i="28"/>
  <c r="E2365" i="28"/>
  <c r="C2365" i="28"/>
  <c r="K2365" i="28" s="1"/>
  <c r="B2365" i="28"/>
  <c r="J2365" i="28" s="1"/>
  <c r="A2365" i="28"/>
  <c r="E2364" i="28"/>
  <c r="C2364" i="28"/>
  <c r="K2364" i="28" s="1"/>
  <c r="B2364" i="28"/>
  <c r="J2364" i="28" s="1"/>
  <c r="A2364" i="28"/>
  <c r="E2363" i="28"/>
  <c r="C2363" i="28"/>
  <c r="K2363" i="28" s="1"/>
  <c r="B2363" i="28"/>
  <c r="J2363" i="28" s="1"/>
  <c r="A2363" i="28"/>
  <c r="E2362" i="28"/>
  <c r="C2362" i="28"/>
  <c r="K2362" i="28" s="1"/>
  <c r="B2362" i="28"/>
  <c r="J2362" i="28" s="1"/>
  <c r="A2362" i="28"/>
  <c r="E2361" i="28"/>
  <c r="C2361" i="28"/>
  <c r="K2361" i="28" s="1"/>
  <c r="B2361" i="28"/>
  <c r="J2361" i="28" s="1"/>
  <c r="A2361" i="28"/>
  <c r="E2360" i="28"/>
  <c r="C2360" i="28"/>
  <c r="K2360" i="28" s="1"/>
  <c r="B2360" i="28"/>
  <c r="J2360" i="28" s="1"/>
  <c r="A2360" i="28"/>
  <c r="E2359" i="28"/>
  <c r="C2359" i="28"/>
  <c r="K2359" i="28" s="1"/>
  <c r="B2359" i="28"/>
  <c r="J2359" i="28" s="1"/>
  <c r="A2359" i="28"/>
  <c r="E2358" i="28"/>
  <c r="C2358" i="28"/>
  <c r="K2358" i="28" s="1"/>
  <c r="B2358" i="28"/>
  <c r="J2358" i="28" s="1"/>
  <c r="A2358" i="28"/>
  <c r="E2357" i="28"/>
  <c r="C2357" i="28"/>
  <c r="K2357" i="28" s="1"/>
  <c r="B2357" i="28"/>
  <c r="J2357" i="28" s="1"/>
  <c r="A2357" i="28"/>
  <c r="E2356" i="28"/>
  <c r="C2356" i="28"/>
  <c r="K2356" i="28" s="1"/>
  <c r="B2356" i="28"/>
  <c r="J2356" i="28" s="1"/>
  <c r="A2356" i="28"/>
  <c r="E2355" i="28"/>
  <c r="C2355" i="28"/>
  <c r="K2355" i="28" s="1"/>
  <c r="B2355" i="28"/>
  <c r="J2355" i="28" s="1"/>
  <c r="A2355" i="28"/>
  <c r="E2354" i="28"/>
  <c r="C2354" i="28"/>
  <c r="K2354" i="28" s="1"/>
  <c r="B2354" i="28"/>
  <c r="J2354" i="28" s="1"/>
  <c r="A2354" i="28"/>
  <c r="E2353" i="28"/>
  <c r="C2353" i="28"/>
  <c r="K2353" i="28" s="1"/>
  <c r="B2353" i="28"/>
  <c r="J2353" i="28" s="1"/>
  <c r="A2353" i="28"/>
  <c r="E2352" i="28"/>
  <c r="C2352" i="28"/>
  <c r="K2352" i="28" s="1"/>
  <c r="B2352" i="28"/>
  <c r="J2352" i="28" s="1"/>
  <c r="A2352" i="28"/>
  <c r="E2351" i="28"/>
  <c r="C2351" i="28"/>
  <c r="K2351" i="28" s="1"/>
  <c r="B2351" i="28"/>
  <c r="J2351" i="28" s="1"/>
  <c r="A2351" i="28"/>
  <c r="E2350" i="28"/>
  <c r="C2350" i="28"/>
  <c r="K2350" i="28" s="1"/>
  <c r="B2350" i="28"/>
  <c r="J2350" i="28" s="1"/>
  <c r="A2350" i="28"/>
  <c r="E2349" i="28"/>
  <c r="C2349" i="28"/>
  <c r="K2349" i="28" s="1"/>
  <c r="B2349" i="28"/>
  <c r="J2349" i="28" s="1"/>
  <c r="A2349" i="28"/>
  <c r="E2348" i="28"/>
  <c r="C2348" i="28"/>
  <c r="K2348" i="28" s="1"/>
  <c r="B2348" i="28"/>
  <c r="J2348" i="28" s="1"/>
  <c r="A2348" i="28"/>
  <c r="E2347" i="28"/>
  <c r="C2347" i="28"/>
  <c r="K2347" i="28" s="1"/>
  <c r="B2347" i="28"/>
  <c r="J2347" i="28" s="1"/>
  <c r="A2347" i="28"/>
  <c r="E2346" i="28"/>
  <c r="C2346" i="28"/>
  <c r="K2346" i="28" s="1"/>
  <c r="B2346" i="28"/>
  <c r="J2346" i="28" s="1"/>
  <c r="A2346" i="28"/>
  <c r="E2345" i="28"/>
  <c r="C2345" i="28"/>
  <c r="K2345" i="28" s="1"/>
  <c r="B2345" i="28"/>
  <c r="J2345" i="28" s="1"/>
  <c r="A2345" i="28"/>
  <c r="E2344" i="28"/>
  <c r="C2344" i="28"/>
  <c r="K2344" i="28" s="1"/>
  <c r="B2344" i="28"/>
  <c r="J2344" i="28" s="1"/>
  <c r="A2344" i="28"/>
  <c r="E2343" i="28"/>
  <c r="C2343" i="28"/>
  <c r="K2343" i="28" s="1"/>
  <c r="B2343" i="28"/>
  <c r="J2343" i="28" s="1"/>
  <c r="A2343" i="28"/>
  <c r="E2342" i="28"/>
  <c r="C2342" i="28"/>
  <c r="K2342" i="28" s="1"/>
  <c r="B2342" i="28"/>
  <c r="J2342" i="28" s="1"/>
  <c r="A2342" i="28"/>
  <c r="E2341" i="28"/>
  <c r="C2341" i="28"/>
  <c r="K2341" i="28" s="1"/>
  <c r="B2341" i="28"/>
  <c r="J2341" i="28" s="1"/>
  <c r="A2341" i="28"/>
  <c r="E2340" i="28"/>
  <c r="C2340" i="28"/>
  <c r="K2340" i="28" s="1"/>
  <c r="B2340" i="28"/>
  <c r="J2340" i="28" s="1"/>
  <c r="A2340" i="28"/>
  <c r="E2339" i="28"/>
  <c r="C2339" i="28"/>
  <c r="K2339" i="28" s="1"/>
  <c r="B2339" i="28"/>
  <c r="J2339" i="28" s="1"/>
  <c r="A2339" i="28"/>
  <c r="E2338" i="28"/>
  <c r="C2338" i="28"/>
  <c r="K2338" i="28" s="1"/>
  <c r="B2338" i="28"/>
  <c r="J2338" i="28" s="1"/>
  <c r="A2338" i="28"/>
  <c r="E2337" i="28"/>
  <c r="C2337" i="28"/>
  <c r="K2337" i="28" s="1"/>
  <c r="B2337" i="28"/>
  <c r="J2337" i="28" s="1"/>
  <c r="A2337" i="28"/>
  <c r="E2336" i="28"/>
  <c r="C2336" i="28"/>
  <c r="K2336" i="28" s="1"/>
  <c r="B2336" i="28"/>
  <c r="J2336" i="28" s="1"/>
  <c r="A2336" i="28"/>
  <c r="E2335" i="28"/>
  <c r="C2335" i="28"/>
  <c r="K2335" i="28" s="1"/>
  <c r="B2335" i="28"/>
  <c r="J2335" i="28" s="1"/>
  <c r="A2335" i="28"/>
  <c r="E2334" i="28"/>
  <c r="C2334" i="28"/>
  <c r="K2334" i="28" s="1"/>
  <c r="B2334" i="28"/>
  <c r="J2334" i="28" s="1"/>
  <c r="A2334" i="28"/>
  <c r="E2333" i="28"/>
  <c r="C2333" i="28"/>
  <c r="K2333" i="28" s="1"/>
  <c r="B2333" i="28"/>
  <c r="J2333" i="28" s="1"/>
  <c r="A2333" i="28"/>
  <c r="E2332" i="28"/>
  <c r="C2332" i="28"/>
  <c r="K2332" i="28" s="1"/>
  <c r="B2332" i="28"/>
  <c r="J2332" i="28" s="1"/>
  <c r="A2332" i="28"/>
  <c r="E2331" i="28"/>
  <c r="C2331" i="28"/>
  <c r="K2331" i="28" s="1"/>
  <c r="B2331" i="28"/>
  <c r="J2331" i="28" s="1"/>
  <c r="A2331" i="28"/>
  <c r="E2330" i="28"/>
  <c r="C2330" i="28"/>
  <c r="K2330" i="28" s="1"/>
  <c r="B2330" i="28"/>
  <c r="J2330" i="28" s="1"/>
  <c r="A2330" i="28"/>
  <c r="E2329" i="28"/>
  <c r="C2329" i="28"/>
  <c r="K2329" i="28" s="1"/>
  <c r="B2329" i="28"/>
  <c r="J2329" i="28" s="1"/>
  <c r="A2329" i="28"/>
  <c r="E2328" i="28"/>
  <c r="C2328" i="28"/>
  <c r="K2328" i="28" s="1"/>
  <c r="B2328" i="28"/>
  <c r="J2328" i="28" s="1"/>
  <c r="A2328" i="28"/>
  <c r="E2327" i="28"/>
  <c r="C2327" i="28"/>
  <c r="K2327" i="28" s="1"/>
  <c r="B2327" i="28"/>
  <c r="J2327" i="28" s="1"/>
  <c r="A2327" i="28"/>
  <c r="E2326" i="28"/>
  <c r="C2326" i="28"/>
  <c r="K2326" i="28" s="1"/>
  <c r="B2326" i="28"/>
  <c r="J2326" i="28" s="1"/>
  <c r="A2326" i="28"/>
  <c r="E2325" i="28"/>
  <c r="C2325" i="28"/>
  <c r="K2325" i="28" s="1"/>
  <c r="B2325" i="28"/>
  <c r="J2325" i="28" s="1"/>
  <c r="A2325" i="28"/>
  <c r="E2324" i="28"/>
  <c r="C2324" i="28"/>
  <c r="K2324" i="28" s="1"/>
  <c r="B2324" i="28"/>
  <c r="J2324" i="28" s="1"/>
  <c r="A2324" i="28"/>
  <c r="E2323" i="28"/>
  <c r="C2323" i="28"/>
  <c r="K2323" i="28" s="1"/>
  <c r="B2323" i="28"/>
  <c r="J2323" i="28" s="1"/>
  <c r="A2323" i="28"/>
  <c r="E2322" i="28"/>
  <c r="C2322" i="28"/>
  <c r="K2322" i="28" s="1"/>
  <c r="B2322" i="28"/>
  <c r="J2322" i="28" s="1"/>
  <c r="A2322" i="28"/>
  <c r="E2321" i="28"/>
  <c r="C2321" i="28"/>
  <c r="K2321" i="28" s="1"/>
  <c r="B2321" i="28"/>
  <c r="J2321" i="28" s="1"/>
  <c r="A2321" i="28"/>
  <c r="E2320" i="28"/>
  <c r="C2320" i="28"/>
  <c r="K2320" i="28" s="1"/>
  <c r="B2320" i="28"/>
  <c r="J2320" i="28" s="1"/>
  <c r="A2320" i="28"/>
  <c r="E2319" i="28"/>
  <c r="C2319" i="28"/>
  <c r="K2319" i="28" s="1"/>
  <c r="B2319" i="28"/>
  <c r="J2319" i="28" s="1"/>
  <c r="A2319" i="28"/>
  <c r="E2318" i="28"/>
  <c r="C2318" i="28"/>
  <c r="K2318" i="28" s="1"/>
  <c r="B2318" i="28"/>
  <c r="J2318" i="28" s="1"/>
  <c r="A2318" i="28"/>
  <c r="E2317" i="28"/>
  <c r="C2317" i="28"/>
  <c r="K2317" i="28" s="1"/>
  <c r="B2317" i="28"/>
  <c r="J2317" i="28" s="1"/>
  <c r="A2317" i="28"/>
  <c r="E2316" i="28"/>
  <c r="C2316" i="28"/>
  <c r="K2316" i="28" s="1"/>
  <c r="B2316" i="28"/>
  <c r="J2316" i="28" s="1"/>
  <c r="A2316" i="28"/>
  <c r="E2315" i="28"/>
  <c r="C2315" i="28"/>
  <c r="K2315" i="28" s="1"/>
  <c r="B2315" i="28"/>
  <c r="J2315" i="28" s="1"/>
  <c r="A2315" i="28"/>
  <c r="E2314" i="28"/>
  <c r="C2314" i="28"/>
  <c r="K2314" i="28" s="1"/>
  <c r="B2314" i="28"/>
  <c r="J2314" i="28" s="1"/>
  <c r="A2314" i="28"/>
  <c r="E2313" i="28"/>
  <c r="C2313" i="28"/>
  <c r="K2313" i="28" s="1"/>
  <c r="B2313" i="28"/>
  <c r="J2313" i="28" s="1"/>
  <c r="A2313" i="28"/>
  <c r="E2312" i="28"/>
  <c r="C2312" i="28"/>
  <c r="K2312" i="28" s="1"/>
  <c r="B2312" i="28"/>
  <c r="J2312" i="28" s="1"/>
  <c r="A2312" i="28"/>
  <c r="E2311" i="28"/>
  <c r="C2311" i="28"/>
  <c r="K2311" i="28" s="1"/>
  <c r="B2311" i="28"/>
  <c r="J2311" i="28" s="1"/>
  <c r="A2311" i="28"/>
  <c r="E2310" i="28"/>
  <c r="C2310" i="28"/>
  <c r="K2310" i="28" s="1"/>
  <c r="B2310" i="28"/>
  <c r="J2310" i="28" s="1"/>
  <c r="A2310" i="28"/>
  <c r="E2309" i="28"/>
  <c r="C2309" i="28"/>
  <c r="K2309" i="28" s="1"/>
  <c r="B2309" i="28"/>
  <c r="J2309" i="28" s="1"/>
  <c r="A2309" i="28"/>
  <c r="E2308" i="28"/>
  <c r="C2308" i="28"/>
  <c r="K2308" i="28" s="1"/>
  <c r="B2308" i="28"/>
  <c r="J2308" i="28" s="1"/>
  <c r="A2308" i="28"/>
  <c r="E2307" i="28"/>
  <c r="C2307" i="28"/>
  <c r="K2307" i="28" s="1"/>
  <c r="B2307" i="28"/>
  <c r="J2307" i="28" s="1"/>
  <c r="A2307" i="28"/>
  <c r="E2306" i="28"/>
  <c r="C2306" i="28"/>
  <c r="K2306" i="28" s="1"/>
  <c r="B2306" i="28"/>
  <c r="J2306" i="28" s="1"/>
  <c r="A2306" i="28"/>
  <c r="E2305" i="28"/>
  <c r="C2305" i="28"/>
  <c r="K2305" i="28" s="1"/>
  <c r="B2305" i="28"/>
  <c r="J2305" i="28" s="1"/>
  <c r="A2305" i="28"/>
  <c r="E2304" i="28"/>
  <c r="C2304" i="28"/>
  <c r="K2304" i="28" s="1"/>
  <c r="B2304" i="28"/>
  <c r="J2304" i="28" s="1"/>
  <c r="A2304" i="28"/>
  <c r="E2303" i="28"/>
  <c r="C2303" i="28"/>
  <c r="K2303" i="28" s="1"/>
  <c r="B2303" i="28"/>
  <c r="J2303" i="28" s="1"/>
  <c r="A2303" i="28"/>
  <c r="E2302" i="28"/>
  <c r="C2302" i="28"/>
  <c r="K2302" i="28" s="1"/>
  <c r="B2302" i="28"/>
  <c r="J2302" i="28" s="1"/>
  <c r="A2302" i="28"/>
  <c r="E2301" i="28"/>
  <c r="C2301" i="28"/>
  <c r="K2301" i="28" s="1"/>
  <c r="B2301" i="28"/>
  <c r="J2301" i="28" s="1"/>
  <c r="A2301" i="28"/>
  <c r="E2300" i="28"/>
  <c r="C2300" i="28"/>
  <c r="K2300" i="28" s="1"/>
  <c r="B2300" i="28"/>
  <c r="J2300" i="28" s="1"/>
  <c r="A2300" i="28"/>
  <c r="E2299" i="28"/>
  <c r="C2299" i="28"/>
  <c r="K2299" i="28" s="1"/>
  <c r="B2299" i="28"/>
  <c r="J2299" i="28" s="1"/>
  <c r="A2299" i="28"/>
  <c r="E2298" i="28"/>
  <c r="C2298" i="28"/>
  <c r="K2298" i="28" s="1"/>
  <c r="B2298" i="28"/>
  <c r="J2298" i="28" s="1"/>
  <c r="A2298" i="28"/>
  <c r="E2297" i="28"/>
  <c r="C2297" i="28"/>
  <c r="K2297" i="28" s="1"/>
  <c r="B2297" i="28"/>
  <c r="J2297" i="28" s="1"/>
  <c r="A2297" i="28"/>
  <c r="E2296" i="28"/>
  <c r="C2296" i="28"/>
  <c r="K2296" i="28" s="1"/>
  <c r="B2296" i="28"/>
  <c r="J2296" i="28" s="1"/>
  <c r="A2296" i="28"/>
  <c r="E2295" i="28"/>
  <c r="C2295" i="28"/>
  <c r="K2295" i="28" s="1"/>
  <c r="B2295" i="28"/>
  <c r="J2295" i="28" s="1"/>
  <c r="A2295" i="28"/>
  <c r="E2294" i="28"/>
  <c r="C2294" i="28"/>
  <c r="K2294" i="28" s="1"/>
  <c r="B2294" i="28"/>
  <c r="J2294" i="28" s="1"/>
  <c r="A2294" i="28"/>
  <c r="E2293" i="28"/>
  <c r="C2293" i="28"/>
  <c r="K2293" i="28" s="1"/>
  <c r="B2293" i="28"/>
  <c r="J2293" i="28" s="1"/>
  <c r="A2293" i="28"/>
  <c r="E2292" i="28"/>
  <c r="C2292" i="28"/>
  <c r="K2292" i="28" s="1"/>
  <c r="B2292" i="28"/>
  <c r="J2292" i="28" s="1"/>
  <c r="A2292" i="28"/>
  <c r="E2291" i="28"/>
  <c r="C2291" i="28"/>
  <c r="K2291" i="28" s="1"/>
  <c r="B2291" i="28"/>
  <c r="J2291" i="28" s="1"/>
  <c r="A2291" i="28"/>
  <c r="E2290" i="28"/>
  <c r="C2290" i="28"/>
  <c r="K2290" i="28" s="1"/>
  <c r="B2290" i="28"/>
  <c r="J2290" i="28" s="1"/>
  <c r="A2290" i="28"/>
  <c r="E2289" i="28"/>
  <c r="C2289" i="28"/>
  <c r="K2289" i="28" s="1"/>
  <c r="B2289" i="28"/>
  <c r="J2289" i="28" s="1"/>
  <c r="A2289" i="28"/>
  <c r="E2288" i="28"/>
  <c r="C2288" i="28"/>
  <c r="K2288" i="28" s="1"/>
  <c r="B2288" i="28"/>
  <c r="J2288" i="28" s="1"/>
  <c r="A2288" i="28"/>
  <c r="E2287" i="28"/>
  <c r="C2287" i="28"/>
  <c r="K2287" i="28" s="1"/>
  <c r="B2287" i="28"/>
  <c r="J2287" i="28" s="1"/>
  <c r="A2287" i="28"/>
  <c r="E2286" i="28"/>
  <c r="C2286" i="28"/>
  <c r="K2286" i="28" s="1"/>
  <c r="B2286" i="28"/>
  <c r="J2286" i="28" s="1"/>
  <c r="A2286" i="28"/>
  <c r="E2285" i="28"/>
  <c r="C2285" i="28"/>
  <c r="K2285" i="28" s="1"/>
  <c r="B2285" i="28"/>
  <c r="J2285" i="28" s="1"/>
  <c r="A2285" i="28"/>
  <c r="E2284" i="28"/>
  <c r="C2284" i="28"/>
  <c r="K2284" i="28" s="1"/>
  <c r="B2284" i="28"/>
  <c r="J2284" i="28" s="1"/>
  <c r="A2284" i="28"/>
  <c r="E2283" i="28"/>
  <c r="C2283" i="28"/>
  <c r="K2283" i="28" s="1"/>
  <c r="B2283" i="28"/>
  <c r="J2283" i="28" s="1"/>
  <c r="A2283" i="28"/>
  <c r="E2282" i="28"/>
  <c r="C2282" i="28"/>
  <c r="K2282" i="28" s="1"/>
  <c r="B2282" i="28"/>
  <c r="J2282" i="28" s="1"/>
  <c r="A2282" i="28"/>
  <c r="E2281" i="28"/>
  <c r="C2281" i="28"/>
  <c r="K2281" i="28" s="1"/>
  <c r="B2281" i="28"/>
  <c r="J2281" i="28" s="1"/>
  <c r="A2281" i="28"/>
  <c r="E2280" i="28"/>
  <c r="C2280" i="28"/>
  <c r="K2280" i="28" s="1"/>
  <c r="B2280" i="28"/>
  <c r="J2280" i="28" s="1"/>
  <c r="A2280" i="28"/>
  <c r="E2279" i="28"/>
  <c r="C2279" i="28"/>
  <c r="K2279" i="28" s="1"/>
  <c r="B2279" i="28"/>
  <c r="J2279" i="28" s="1"/>
  <c r="A2279" i="28"/>
  <c r="E2278" i="28"/>
  <c r="C2278" i="28"/>
  <c r="K2278" i="28" s="1"/>
  <c r="B2278" i="28"/>
  <c r="J2278" i="28" s="1"/>
  <c r="A2278" i="28"/>
  <c r="E2277" i="28"/>
  <c r="C2277" i="28"/>
  <c r="K2277" i="28" s="1"/>
  <c r="B2277" i="28"/>
  <c r="J2277" i="28" s="1"/>
  <c r="A2277" i="28"/>
  <c r="E2276" i="28"/>
  <c r="C2276" i="28"/>
  <c r="K2276" i="28" s="1"/>
  <c r="B2276" i="28"/>
  <c r="J2276" i="28" s="1"/>
  <c r="A2276" i="28"/>
  <c r="E2275" i="28"/>
  <c r="C2275" i="28"/>
  <c r="K2275" i="28" s="1"/>
  <c r="B2275" i="28"/>
  <c r="J2275" i="28" s="1"/>
  <c r="A2275" i="28"/>
  <c r="E2274" i="28"/>
  <c r="C2274" i="28"/>
  <c r="K2274" i="28" s="1"/>
  <c r="B2274" i="28"/>
  <c r="J2274" i="28" s="1"/>
  <c r="A2274" i="28"/>
  <c r="E2273" i="28"/>
  <c r="C2273" i="28"/>
  <c r="K2273" i="28" s="1"/>
  <c r="B2273" i="28"/>
  <c r="J2273" i="28" s="1"/>
  <c r="A2273" i="28"/>
  <c r="E2272" i="28"/>
  <c r="C2272" i="28"/>
  <c r="K2272" i="28" s="1"/>
  <c r="B2272" i="28"/>
  <c r="J2272" i="28" s="1"/>
  <c r="A2272" i="28"/>
  <c r="E2271" i="28"/>
  <c r="C2271" i="28"/>
  <c r="K2271" i="28" s="1"/>
  <c r="B2271" i="28"/>
  <c r="J2271" i="28" s="1"/>
  <c r="A2271" i="28"/>
  <c r="E2270" i="28"/>
  <c r="C2270" i="28"/>
  <c r="K2270" i="28" s="1"/>
  <c r="B2270" i="28"/>
  <c r="J2270" i="28" s="1"/>
  <c r="A2270" i="28"/>
  <c r="E2269" i="28"/>
  <c r="C2269" i="28"/>
  <c r="K2269" i="28" s="1"/>
  <c r="B2269" i="28"/>
  <c r="J2269" i="28" s="1"/>
  <c r="A2269" i="28"/>
  <c r="E2268" i="28"/>
  <c r="C2268" i="28"/>
  <c r="K2268" i="28" s="1"/>
  <c r="B2268" i="28"/>
  <c r="J2268" i="28" s="1"/>
  <c r="A2268" i="28"/>
  <c r="E2267" i="28"/>
  <c r="C2267" i="28"/>
  <c r="K2267" i="28" s="1"/>
  <c r="B2267" i="28"/>
  <c r="J2267" i="28" s="1"/>
  <c r="A2267" i="28"/>
  <c r="E2266" i="28"/>
  <c r="C2266" i="28"/>
  <c r="K2266" i="28" s="1"/>
  <c r="B2266" i="28"/>
  <c r="J2266" i="28" s="1"/>
  <c r="A2266" i="28"/>
  <c r="E2265" i="28"/>
  <c r="C2265" i="28"/>
  <c r="K2265" i="28" s="1"/>
  <c r="B2265" i="28"/>
  <c r="J2265" i="28" s="1"/>
  <c r="A2265" i="28"/>
  <c r="E2264" i="28"/>
  <c r="C2264" i="28"/>
  <c r="K2264" i="28" s="1"/>
  <c r="B2264" i="28"/>
  <c r="J2264" i="28" s="1"/>
  <c r="A2264" i="28"/>
  <c r="E2263" i="28"/>
  <c r="C2263" i="28"/>
  <c r="K2263" i="28" s="1"/>
  <c r="B2263" i="28"/>
  <c r="J2263" i="28" s="1"/>
  <c r="A2263" i="28"/>
  <c r="E2262" i="28"/>
  <c r="C2262" i="28"/>
  <c r="K2262" i="28" s="1"/>
  <c r="B2262" i="28"/>
  <c r="J2262" i="28" s="1"/>
  <c r="A2262" i="28"/>
  <c r="E2261" i="28"/>
  <c r="C2261" i="28"/>
  <c r="K2261" i="28" s="1"/>
  <c r="B2261" i="28"/>
  <c r="J2261" i="28" s="1"/>
  <c r="A2261" i="28"/>
  <c r="E2260" i="28"/>
  <c r="C2260" i="28"/>
  <c r="K2260" i="28" s="1"/>
  <c r="B2260" i="28"/>
  <c r="J2260" i="28" s="1"/>
  <c r="A2260" i="28"/>
  <c r="E2259" i="28"/>
  <c r="C2259" i="28"/>
  <c r="K2259" i="28" s="1"/>
  <c r="B2259" i="28"/>
  <c r="J2259" i="28" s="1"/>
  <c r="A2259" i="28"/>
  <c r="E2258" i="28"/>
  <c r="C2258" i="28"/>
  <c r="K2258" i="28" s="1"/>
  <c r="B2258" i="28"/>
  <c r="J2258" i="28" s="1"/>
  <c r="A2258" i="28"/>
  <c r="E2257" i="28"/>
  <c r="C2257" i="28"/>
  <c r="K2257" i="28" s="1"/>
  <c r="B2257" i="28"/>
  <c r="J2257" i="28" s="1"/>
  <c r="A2257" i="28"/>
  <c r="E2256" i="28"/>
  <c r="C2256" i="28"/>
  <c r="K2256" i="28" s="1"/>
  <c r="B2256" i="28"/>
  <c r="J2256" i="28" s="1"/>
  <c r="A2256" i="28"/>
  <c r="E2255" i="28"/>
  <c r="C2255" i="28"/>
  <c r="K2255" i="28" s="1"/>
  <c r="B2255" i="28"/>
  <c r="J2255" i="28" s="1"/>
  <c r="A2255" i="28"/>
  <c r="E2254" i="28"/>
  <c r="C2254" i="28"/>
  <c r="K2254" i="28" s="1"/>
  <c r="B2254" i="28"/>
  <c r="J2254" i="28" s="1"/>
  <c r="A2254" i="28"/>
  <c r="E2253" i="28"/>
  <c r="C2253" i="28"/>
  <c r="K2253" i="28" s="1"/>
  <c r="B2253" i="28"/>
  <c r="J2253" i="28" s="1"/>
  <c r="A2253" i="28"/>
  <c r="E2252" i="28"/>
  <c r="C2252" i="28"/>
  <c r="K2252" i="28" s="1"/>
  <c r="B2252" i="28"/>
  <c r="J2252" i="28" s="1"/>
  <c r="A2252" i="28"/>
  <c r="E2251" i="28"/>
  <c r="C2251" i="28"/>
  <c r="K2251" i="28" s="1"/>
  <c r="B2251" i="28"/>
  <c r="J2251" i="28" s="1"/>
  <c r="A2251" i="28"/>
  <c r="E2250" i="28"/>
  <c r="C2250" i="28"/>
  <c r="K2250" i="28" s="1"/>
  <c r="B2250" i="28"/>
  <c r="J2250" i="28" s="1"/>
  <c r="A2250" i="28"/>
  <c r="E2249" i="28"/>
  <c r="C2249" i="28"/>
  <c r="K2249" i="28" s="1"/>
  <c r="B2249" i="28"/>
  <c r="J2249" i="28" s="1"/>
  <c r="A2249" i="28"/>
  <c r="E2248" i="28"/>
  <c r="C2248" i="28"/>
  <c r="K2248" i="28" s="1"/>
  <c r="B2248" i="28"/>
  <c r="J2248" i="28" s="1"/>
  <c r="A2248" i="28"/>
  <c r="E2247" i="28"/>
  <c r="C2247" i="28"/>
  <c r="K2247" i="28" s="1"/>
  <c r="B2247" i="28"/>
  <c r="J2247" i="28" s="1"/>
  <c r="A2247" i="28"/>
  <c r="E2246" i="28"/>
  <c r="C2246" i="28"/>
  <c r="K2246" i="28" s="1"/>
  <c r="B2246" i="28"/>
  <c r="J2246" i="28" s="1"/>
  <c r="A2246" i="28"/>
  <c r="E2245" i="28"/>
  <c r="C2245" i="28"/>
  <c r="K2245" i="28" s="1"/>
  <c r="B2245" i="28"/>
  <c r="J2245" i="28" s="1"/>
  <c r="A2245" i="28"/>
  <c r="E2244" i="28"/>
  <c r="C2244" i="28"/>
  <c r="K2244" i="28" s="1"/>
  <c r="B2244" i="28"/>
  <c r="J2244" i="28" s="1"/>
  <c r="A2244" i="28"/>
  <c r="E2243" i="28"/>
  <c r="C2243" i="28"/>
  <c r="K2243" i="28" s="1"/>
  <c r="B2243" i="28"/>
  <c r="J2243" i="28" s="1"/>
  <c r="A2243" i="28"/>
  <c r="E2242" i="28"/>
  <c r="C2242" i="28"/>
  <c r="K2242" i="28" s="1"/>
  <c r="B2242" i="28"/>
  <c r="J2242" i="28" s="1"/>
  <c r="A2242" i="28"/>
  <c r="E2241" i="28"/>
  <c r="C2241" i="28"/>
  <c r="K2241" i="28" s="1"/>
  <c r="B2241" i="28"/>
  <c r="J2241" i="28" s="1"/>
  <c r="A2241" i="28"/>
  <c r="E2240" i="28"/>
  <c r="C2240" i="28"/>
  <c r="K2240" i="28" s="1"/>
  <c r="B2240" i="28"/>
  <c r="J2240" i="28" s="1"/>
  <c r="A2240" i="28"/>
  <c r="E2239" i="28"/>
  <c r="C2239" i="28"/>
  <c r="K2239" i="28" s="1"/>
  <c r="B2239" i="28"/>
  <c r="J2239" i="28" s="1"/>
  <c r="A2239" i="28"/>
  <c r="E2238" i="28"/>
  <c r="C2238" i="28"/>
  <c r="K2238" i="28" s="1"/>
  <c r="B2238" i="28"/>
  <c r="J2238" i="28" s="1"/>
  <c r="A2238" i="28"/>
  <c r="E2237" i="28"/>
  <c r="C2237" i="28"/>
  <c r="K2237" i="28" s="1"/>
  <c r="B2237" i="28"/>
  <c r="J2237" i="28" s="1"/>
  <c r="A2237" i="28"/>
  <c r="E2236" i="28"/>
  <c r="C2236" i="28"/>
  <c r="K2236" i="28" s="1"/>
  <c r="B2236" i="28"/>
  <c r="J2236" i="28" s="1"/>
  <c r="A2236" i="28"/>
  <c r="E2235" i="28"/>
  <c r="C2235" i="28"/>
  <c r="K2235" i="28" s="1"/>
  <c r="B2235" i="28"/>
  <c r="J2235" i="28" s="1"/>
  <c r="A2235" i="28"/>
  <c r="E2234" i="28"/>
  <c r="C2234" i="28"/>
  <c r="K2234" i="28" s="1"/>
  <c r="B2234" i="28"/>
  <c r="J2234" i="28" s="1"/>
  <c r="A2234" i="28"/>
  <c r="E2233" i="28"/>
  <c r="C2233" i="28"/>
  <c r="K2233" i="28" s="1"/>
  <c r="B2233" i="28"/>
  <c r="J2233" i="28" s="1"/>
  <c r="A2233" i="28"/>
  <c r="E2232" i="28"/>
  <c r="C2232" i="28"/>
  <c r="K2232" i="28" s="1"/>
  <c r="B2232" i="28"/>
  <c r="J2232" i="28" s="1"/>
  <c r="A2232" i="28"/>
  <c r="E2231" i="28"/>
  <c r="C2231" i="28"/>
  <c r="K2231" i="28" s="1"/>
  <c r="B2231" i="28"/>
  <c r="J2231" i="28" s="1"/>
  <c r="A2231" i="28"/>
  <c r="E2230" i="28"/>
  <c r="C2230" i="28"/>
  <c r="K2230" i="28" s="1"/>
  <c r="B2230" i="28"/>
  <c r="J2230" i="28" s="1"/>
  <c r="A2230" i="28"/>
  <c r="E2229" i="28"/>
  <c r="C2229" i="28"/>
  <c r="K2229" i="28" s="1"/>
  <c r="B2229" i="28"/>
  <c r="J2229" i="28" s="1"/>
  <c r="A2229" i="28"/>
  <c r="E2228" i="28"/>
  <c r="C2228" i="28"/>
  <c r="K2228" i="28" s="1"/>
  <c r="B2228" i="28"/>
  <c r="J2228" i="28" s="1"/>
  <c r="A2228" i="28"/>
  <c r="E2227" i="28"/>
  <c r="C2227" i="28"/>
  <c r="K2227" i="28" s="1"/>
  <c r="B2227" i="28"/>
  <c r="J2227" i="28" s="1"/>
  <c r="A2227" i="28"/>
  <c r="E2226" i="28"/>
  <c r="C2226" i="28"/>
  <c r="K2226" i="28" s="1"/>
  <c r="B2226" i="28"/>
  <c r="J2226" i="28" s="1"/>
  <c r="A2226" i="28"/>
  <c r="E2225" i="28"/>
  <c r="C2225" i="28"/>
  <c r="K2225" i="28" s="1"/>
  <c r="B2225" i="28"/>
  <c r="J2225" i="28" s="1"/>
  <c r="A2225" i="28"/>
  <c r="E2224" i="28"/>
  <c r="C2224" i="28"/>
  <c r="K2224" i="28" s="1"/>
  <c r="B2224" i="28"/>
  <c r="J2224" i="28" s="1"/>
  <c r="A2224" i="28"/>
  <c r="E2223" i="28"/>
  <c r="C2223" i="28"/>
  <c r="K2223" i="28" s="1"/>
  <c r="B2223" i="28"/>
  <c r="J2223" i="28" s="1"/>
  <c r="A2223" i="28"/>
  <c r="E2222" i="28"/>
  <c r="C2222" i="28"/>
  <c r="K2222" i="28" s="1"/>
  <c r="B2222" i="28"/>
  <c r="J2222" i="28" s="1"/>
  <c r="A2222" i="28"/>
  <c r="E2221" i="28"/>
  <c r="C2221" i="28"/>
  <c r="K2221" i="28" s="1"/>
  <c r="B2221" i="28"/>
  <c r="J2221" i="28" s="1"/>
  <c r="A2221" i="28"/>
  <c r="E2220" i="28"/>
  <c r="C2220" i="28"/>
  <c r="K2220" i="28" s="1"/>
  <c r="B2220" i="28"/>
  <c r="J2220" i="28" s="1"/>
  <c r="A2220" i="28"/>
  <c r="E2219" i="28"/>
  <c r="C2219" i="28"/>
  <c r="K2219" i="28" s="1"/>
  <c r="B2219" i="28"/>
  <c r="J2219" i="28" s="1"/>
  <c r="A2219" i="28"/>
  <c r="E2218" i="28"/>
  <c r="C2218" i="28"/>
  <c r="K2218" i="28" s="1"/>
  <c r="B2218" i="28"/>
  <c r="J2218" i="28" s="1"/>
  <c r="A2218" i="28"/>
  <c r="E2217" i="28"/>
  <c r="C2217" i="28"/>
  <c r="K2217" i="28" s="1"/>
  <c r="B2217" i="28"/>
  <c r="J2217" i="28" s="1"/>
  <c r="A2217" i="28"/>
  <c r="E2216" i="28"/>
  <c r="C2216" i="28"/>
  <c r="K2216" i="28" s="1"/>
  <c r="B2216" i="28"/>
  <c r="J2216" i="28" s="1"/>
  <c r="A2216" i="28"/>
  <c r="E2215" i="28"/>
  <c r="C2215" i="28"/>
  <c r="K2215" i="28" s="1"/>
  <c r="B2215" i="28"/>
  <c r="J2215" i="28" s="1"/>
  <c r="A2215" i="28"/>
  <c r="E2214" i="28"/>
  <c r="C2214" i="28"/>
  <c r="K2214" i="28" s="1"/>
  <c r="B2214" i="28"/>
  <c r="J2214" i="28" s="1"/>
  <c r="A2214" i="28"/>
  <c r="E2213" i="28"/>
  <c r="C2213" i="28"/>
  <c r="K2213" i="28" s="1"/>
  <c r="B2213" i="28"/>
  <c r="J2213" i="28" s="1"/>
  <c r="A2213" i="28"/>
  <c r="E2212" i="28"/>
  <c r="C2212" i="28"/>
  <c r="K2212" i="28" s="1"/>
  <c r="B2212" i="28"/>
  <c r="J2212" i="28" s="1"/>
  <c r="A2212" i="28"/>
  <c r="E2211" i="28"/>
  <c r="C2211" i="28"/>
  <c r="K2211" i="28" s="1"/>
  <c r="B2211" i="28"/>
  <c r="J2211" i="28" s="1"/>
  <c r="A2211" i="28"/>
  <c r="E2210" i="28"/>
  <c r="C2210" i="28"/>
  <c r="K2210" i="28" s="1"/>
  <c r="B2210" i="28"/>
  <c r="J2210" i="28" s="1"/>
  <c r="A2210" i="28"/>
  <c r="E2209" i="28"/>
  <c r="C2209" i="28"/>
  <c r="K2209" i="28" s="1"/>
  <c r="B2209" i="28"/>
  <c r="J2209" i="28" s="1"/>
  <c r="A2209" i="28"/>
  <c r="E2208" i="28"/>
  <c r="C2208" i="28"/>
  <c r="K2208" i="28" s="1"/>
  <c r="B2208" i="28"/>
  <c r="J2208" i="28" s="1"/>
  <c r="A2208" i="28"/>
  <c r="E2207" i="28"/>
  <c r="C2207" i="28"/>
  <c r="K2207" i="28" s="1"/>
  <c r="B2207" i="28"/>
  <c r="J2207" i="28" s="1"/>
  <c r="A2207" i="28"/>
  <c r="E2206" i="28"/>
  <c r="C2206" i="28"/>
  <c r="K2206" i="28" s="1"/>
  <c r="B2206" i="28"/>
  <c r="J2206" i="28" s="1"/>
  <c r="A2206" i="28"/>
  <c r="E2205" i="28"/>
  <c r="C2205" i="28"/>
  <c r="K2205" i="28" s="1"/>
  <c r="B2205" i="28"/>
  <c r="J2205" i="28" s="1"/>
  <c r="A2205" i="28"/>
  <c r="E2204" i="28"/>
  <c r="C2204" i="28"/>
  <c r="K2204" i="28" s="1"/>
  <c r="B2204" i="28"/>
  <c r="J2204" i="28" s="1"/>
  <c r="A2204" i="28"/>
  <c r="E2203" i="28"/>
  <c r="C2203" i="28"/>
  <c r="K2203" i="28" s="1"/>
  <c r="B2203" i="28"/>
  <c r="J2203" i="28" s="1"/>
  <c r="A2203" i="28"/>
  <c r="E2202" i="28"/>
  <c r="C2202" i="28"/>
  <c r="K2202" i="28" s="1"/>
  <c r="B2202" i="28"/>
  <c r="J2202" i="28" s="1"/>
  <c r="A2202" i="28"/>
  <c r="E2201" i="28"/>
  <c r="C2201" i="28"/>
  <c r="K2201" i="28" s="1"/>
  <c r="B2201" i="28"/>
  <c r="J2201" i="28" s="1"/>
  <c r="A2201" i="28"/>
  <c r="E2200" i="28"/>
  <c r="C2200" i="28"/>
  <c r="K2200" i="28" s="1"/>
  <c r="B2200" i="28"/>
  <c r="J2200" i="28" s="1"/>
  <c r="A2200" i="28"/>
  <c r="E2199" i="28"/>
  <c r="C2199" i="28"/>
  <c r="K2199" i="28" s="1"/>
  <c r="B2199" i="28"/>
  <c r="J2199" i="28" s="1"/>
  <c r="A2199" i="28"/>
  <c r="E2198" i="28"/>
  <c r="C2198" i="28"/>
  <c r="K2198" i="28" s="1"/>
  <c r="B2198" i="28"/>
  <c r="J2198" i="28" s="1"/>
  <c r="A2198" i="28"/>
  <c r="E2197" i="28"/>
  <c r="C2197" i="28"/>
  <c r="K2197" i="28" s="1"/>
  <c r="B2197" i="28"/>
  <c r="J2197" i="28" s="1"/>
  <c r="A2197" i="28"/>
  <c r="E2196" i="28"/>
  <c r="C2196" i="28"/>
  <c r="K2196" i="28" s="1"/>
  <c r="B2196" i="28"/>
  <c r="J2196" i="28" s="1"/>
  <c r="A2196" i="28"/>
  <c r="E2195" i="28"/>
  <c r="C2195" i="28"/>
  <c r="K2195" i="28" s="1"/>
  <c r="B2195" i="28"/>
  <c r="J2195" i="28" s="1"/>
  <c r="A2195" i="28"/>
  <c r="E2194" i="28"/>
  <c r="C2194" i="28"/>
  <c r="K2194" i="28" s="1"/>
  <c r="B2194" i="28"/>
  <c r="J2194" i="28" s="1"/>
  <c r="A2194" i="28"/>
  <c r="E2193" i="28"/>
  <c r="C2193" i="28"/>
  <c r="K2193" i="28" s="1"/>
  <c r="B2193" i="28"/>
  <c r="J2193" i="28" s="1"/>
  <c r="A2193" i="28"/>
  <c r="E2192" i="28"/>
  <c r="C2192" i="28"/>
  <c r="K2192" i="28" s="1"/>
  <c r="B2192" i="28"/>
  <c r="J2192" i="28" s="1"/>
  <c r="A2192" i="28"/>
  <c r="E2191" i="28"/>
  <c r="C2191" i="28"/>
  <c r="K2191" i="28" s="1"/>
  <c r="B2191" i="28"/>
  <c r="J2191" i="28" s="1"/>
  <c r="A2191" i="28"/>
  <c r="E2190" i="28"/>
  <c r="C2190" i="28"/>
  <c r="K2190" i="28" s="1"/>
  <c r="B2190" i="28"/>
  <c r="J2190" i="28" s="1"/>
  <c r="A2190" i="28"/>
  <c r="E2189" i="28"/>
  <c r="C2189" i="28"/>
  <c r="K2189" i="28" s="1"/>
  <c r="B2189" i="28"/>
  <c r="J2189" i="28" s="1"/>
  <c r="A2189" i="28"/>
  <c r="E2188" i="28"/>
  <c r="C2188" i="28"/>
  <c r="K2188" i="28" s="1"/>
  <c r="B2188" i="28"/>
  <c r="J2188" i="28" s="1"/>
  <c r="A2188" i="28"/>
  <c r="E2187" i="28"/>
  <c r="C2187" i="28"/>
  <c r="K2187" i="28" s="1"/>
  <c r="B2187" i="28"/>
  <c r="J2187" i="28" s="1"/>
  <c r="A2187" i="28"/>
  <c r="E2186" i="28"/>
  <c r="C2186" i="28"/>
  <c r="K2186" i="28" s="1"/>
  <c r="B2186" i="28"/>
  <c r="J2186" i="28" s="1"/>
  <c r="A2186" i="28"/>
  <c r="E2185" i="28"/>
  <c r="C2185" i="28"/>
  <c r="K2185" i="28" s="1"/>
  <c r="B2185" i="28"/>
  <c r="J2185" i="28" s="1"/>
  <c r="A2185" i="28"/>
  <c r="E2184" i="28"/>
  <c r="C2184" i="28"/>
  <c r="K2184" i="28" s="1"/>
  <c r="B2184" i="28"/>
  <c r="J2184" i="28" s="1"/>
  <c r="A2184" i="28"/>
  <c r="E2183" i="28"/>
  <c r="C2183" i="28"/>
  <c r="K2183" i="28" s="1"/>
  <c r="B2183" i="28"/>
  <c r="J2183" i="28" s="1"/>
  <c r="A2183" i="28"/>
  <c r="E2182" i="28"/>
  <c r="C2182" i="28"/>
  <c r="K2182" i="28" s="1"/>
  <c r="B2182" i="28"/>
  <c r="J2182" i="28" s="1"/>
  <c r="A2182" i="28"/>
  <c r="E2181" i="28"/>
  <c r="C2181" i="28"/>
  <c r="K2181" i="28" s="1"/>
  <c r="B2181" i="28"/>
  <c r="J2181" i="28" s="1"/>
  <c r="A2181" i="28"/>
  <c r="E2180" i="28"/>
  <c r="C2180" i="28"/>
  <c r="K2180" i="28" s="1"/>
  <c r="B2180" i="28"/>
  <c r="J2180" i="28" s="1"/>
  <c r="A2180" i="28"/>
  <c r="E2179" i="28"/>
  <c r="C2179" i="28"/>
  <c r="K2179" i="28" s="1"/>
  <c r="B2179" i="28"/>
  <c r="J2179" i="28" s="1"/>
  <c r="A2179" i="28"/>
  <c r="E2178" i="28"/>
  <c r="C2178" i="28"/>
  <c r="K2178" i="28" s="1"/>
  <c r="B2178" i="28"/>
  <c r="J2178" i="28" s="1"/>
  <c r="A2178" i="28"/>
  <c r="E2177" i="28"/>
  <c r="C2177" i="28"/>
  <c r="K2177" i="28" s="1"/>
  <c r="B2177" i="28"/>
  <c r="J2177" i="28" s="1"/>
  <c r="A2177" i="28"/>
  <c r="E2176" i="28"/>
  <c r="C2176" i="28"/>
  <c r="K2176" i="28" s="1"/>
  <c r="B2176" i="28"/>
  <c r="J2176" i="28" s="1"/>
  <c r="A2176" i="28"/>
  <c r="E2175" i="28"/>
  <c r="C2175" i="28"/>
  <c r="K2175" i="28" s="1"/>
  <c r="B2175" i="28"/>
  <c r="J2175" i="28" s="1"/>
  <c r="A2175" i="28"/>
  <c r="E2174" i="28"/>
  <c r="C2174" i="28"/>
  <c r="K2174" i="28" s="1"/>
  <c r="B2174" i="28"/>
  <c r="J2174" i="28" s="1"/>
  <c r="A2174" i="28"/>
  <c r="E2173" i="28"/>
  <c r="C2173" i="28"/>
  <c r="K2173" i="28" s="1"/>
  <c r="B2173" i="28"/>
  <c r="J2173" i="28" s="1"/>
  <c r="A2173" i="28"/>
  <c r="E2172" i="28"/>
  <c r="C2172" i="28"/>
  <c r="K2172" i="28" s="1"/>
  <c r="B2172" i="28"/>
  <c r="J2172" i="28" s="1"/>
  <c r="A2172" i="28"/>
  <c r="E2171" i="28"/>
  <c r="C2171" i="28"/>
  <c r="K2171" i="28" s="1"/>
  <c r="B2171" i="28"/>
  <c r="J2171" i="28" s="1"/>
  <c r="A2171" i="28"/>
  <c r="E2170" i="28"/>
  <c r="C2170" i="28"/>
  <c r="K2170" i="28" s="1"/>
  <c r="B2170" i="28"/>
  <c r="J2170" i="28" s="1"/>
  <c r="A2170" i="28"/>
  <c r="E2169" i="28"/>
  <c r="C2169" i="28"/>
  <c r="K2169" i="28" s="1"/>
  <c r="B2169" i="28"/>
  <c r="J2169" i="28" s="1"/>
  <c r="A2169" i="28"/>
  <c r="E2168" i="28"/>
  <c r="C2168" i="28"/>
  <c r="K2168" i="28" s="1"/>
  <c r="B2168" i="28"/>
  <c r="J2168" i="28" s="1"/>
  <c r="A2168" i="28"/>
  <c r="E2167" i="28"/>
  <c r="C2167" i="28"/>
  <c r="K2167" i="28" s="1"/>
  <c r="B2167" i="28"/>
  <c r="J2167" i="28" s="1"/>
  <c r="A2167" i="28"/>
  <c r="E2166" i="28"/>
  <c r="C2166" i="28"/>
  <c r="K2166" i="28" s="1"/>
  <c r="B2166" i="28"/>
  <c r="J2166" i="28" s="1"/>
  <c r="A2166" i="28"/>
  <c r="E2165" i="28"/>
  <c r="C2165" i="28"/>
  <c r="K2165" i="28" s="1"/>
  <c r="B2165" i="28"/>
  <c r="J2165" i="28" s="1"/>
  <c r="A2165" i="28"/>
  <c r="E2164" i="28"/>
  <c r="C2164" i="28"/>
  <c r="K2164" i="28" s="1"/>
  <c r="B2164" i="28"/>
  <c r="J2164" i="28" s="1"/>
  <c r="A2164" i="28"/>
  <c r="E2163" i="28"/>
  <c r="C2163" i="28"/>
  <c r="K2163" i="28" s="1"/>
  <c r="B2163" i="28"/>
  <c r="J2163" i="28" s="1"/>
  <c r="A2163" i="28"/>
  <c r="E2162" i="28"/>
  <c r="C2162" i="28"/>
  <c r="K2162" i="28" s="1"/>
  <c r="B2162" i="28"/>
  <c r="J2162" i="28" s="1"/>
  <c r="A2162" i="28"/>
  <c r="E2161" i="28"/>
  <c r="C2161" i="28"/>
  <c r="K2161" i="28" s="1"/>
  <c r="B2161" i="28"/>
  <c r="J2161" i="28" s="1"/>
  <c r="A2161" i="28"/>
  <c r="E2160" i="28"/>
  <c r="C2160" i="28"/>
  <c r="K2160" i="28" s="1"/>
  <c r="B2160" i="28"/>
  <c r="J2160" i="28" s="1"/>
  <c r="A2160" i="28"/>
  <c r="E2159" i="28"/>
  <c r="C2159" i="28"/>
  <c r="K2159" i="28" s="1"/>
  <c r="B2159" i="28"/>
  <c r="J2159" i="28" s="1"/>
  <c r="A2159" i="28"/>
  <c r="E2158" i="28"/>
  <c r="C2158" i="28"/>
  <c r="K2158" i="28" s="1"/>
  <c r="B2158" i="28"/>
  <c r="J2158" i="28" s="1"/>
  <c r="A2158" i="28"/>
  <c r="E2157" i="28"/>
  <c r="C2157" i="28"/>
  <c r="K2157" i="28" s="1"/>
  <c r="B2157" i="28"/>
  <c r="J2157" i="28" s="1"/>
  <c r="A2157" i="28"/>
  <c r="E2156" i="28"/>
  <c r="C2156" i="28"/>
  <c r="K2156" i="28" s="1"/>
  <c r="B2156" i="28"/>
  <c r="J2156" i="28" s="1"/>
  <c r="A2156" i="28"/>
  <c r="E2155" i="28"/>
  <c r="C2155" i="28"/>
  <c r="K2155" i="28" s="1"/>
  <c r="B2155" i="28"/>
  <c r="J2155" i="28" s="1"/>
  <c r="A2155" i="28"/>
  <c r="E2154" i="28"/>
  <c r="C2154" i="28"/>
  <c r="K2154" i="28" s="1"/>
  <c r="B2154" i="28"/>
  <c r="J2154" i="28" s="1"/>
  <c r="A2154" i="28"/>
  <c r="E2153" i="28"/>
  <c r="C2153" i="28"/>
  <c r="K2153" i="28" s="1"/>
  <c r="B2153" i="28"/>
  <c r="J2153" i="28" s="1"/>
  <c r="A2153" i="28"/>
  <c r="E2152" i="28"/>
  <c r="C2152" i="28"/>
  <c r="K2152" i="28" s="1"/>
  <c r="B2152" i="28"/>
  <c r="J2152" i="28" s="1"/>
  <c r="A2152" i="28"/>
  <c r="E2151" i="28"/>
  <c r="C2151" i="28"/>
  <c r="K2151" i="28" s="1"/>
  <c r="B2151" i="28"/>
  <c r="J2151" i="28" s="1"/>
  <c r="A2151" i="28"/>
  <c r="E2150" i="28"/>
  <c r="C2150" i="28"/>
  <c r="K2150" i="28" s="1"/>
  <c r="B2150" i="28"/>
  <c r="J2150" i="28" s="1"/>
  <c r="A2150" i="28"/>
  <c r="E2149" i="28"/>
  <c r="C2149" i="28"/>
  <c r="K2149" i="28" s="1"/>
  <c r="B2149" i="28"/>
  <c r="J2149" i="28" s="1"/>
  <c r="A2149" i="28"/>
  <c r="E2148" i="28"/>
  <c r="C2148" i="28"/>
  <c r="K2148" i="28" s="1"/>
  <c r="B2148" i="28"/>
  <c r="J2148" i="28" s="1"/>
  <c r="A2148" i="28"/>
  <c r="E2147" i="28"/>
  <c r="C2147" i="28"/>
  <c r="K2147" i="28" s="1"/>
  <c r="B2147" i="28"/>
  <c r="J2147" i="28" s="1"/>
  <c r="A2147" i="28"/>
  <c r="E2146" i="28"/>
  <c r="C2146" i="28"/>
  <c r="K2146" i="28" s="1"/>
  <c r="B2146" i="28"/>
  <c r="J2146" i="28" s="1"/>
  <c r="A2146" i="28"/>
  <c r="E2145" i="28"/>
  <c r="C2145" i="28"/>
  <c r="K2145" i="28" s="1"/>
  <c r="B2145" i="28"/>
  <c r="J2145" i="28" s="1"/>
  <c r="A2145" i="28"/>
  <c r="E2144" i="28"/>
  <c r="C2144" i="28"/>
  <c r="K2144" i="28" s="1"/>
  <c r="B2144" i="28"/>
  <c r="J2144" i="28" s="1"/>
  <c r="A2144" i="28"/>
  <c r="E2143" i="28"/>
  <c r="C2143" i="28"/>
  <c r="K2143" i="28" s="1"/>
  <c r="B2143" i="28"/>
  <c r="J2143" i="28" s="1"/>
  <c r="A2143" i="28"/>
  <c r="E2142" i="28"/>
  <c r="C2142" i="28"/>
  <c r="K2142" i="28" s="1"/>
  <c r="B2142" i="28"/>
  <c r="J2142" i="28" s="1"/>
  <c r="A2142" i="28"/>
  <c r="E2141" i="28"/>
  <c r="C2141" i="28"/>
  <c r="K2141" i="28" s="1"/>
  <c r="B2141" i="28"/>
  <c r="J2141" i="28" s="1"/>
  <c r="A2141" i="28"/>
  <c r="E2140" i="28"/>
  <c r="C2140" i="28"/>
  <c r="K2140" i="28" s="1"/>
  <c r="B2140" i="28"/>
  <c r="J2140" i="28" s="1"/>
  <c r="A2140" i="28"/>
  <c r="E2139" i="28"/>
  <c r="C2139" i="28"/>
  <c r="K2139" i="28" s="1"/>
  <c r="B2139" i="28"/>
  <c r="J2139" i="28" s="1"/>
  <c r="A2139" i="28"/>
  <c r="E2138" i="28"/>
  <c r="C2138" i="28"/>
  <c r="K2138" i="28" s="1"/>
  <c r="B2138" i="28"/>
  <c r="J2138" i="28" s="1"/>
  <c r="A2138" i="28"/>
  <c r="E2137" i="28"/>
  <c r="C2137" i="28"/>
  <c r="K2137" i="28" s="1"/>
  <c r="B2137" i="28"/>
  <c r="J2137" i="28" s="1"/>
  <c r="A2137" i="28"/>
  <c r="E2136" i="28"/>
  <c r="C2136" i="28"/>
  <c r="K2136" i="28" s="1"/>
  <c r="B2136" i="28"/>
  <c r="J2136" i="28" s="1"/>
  <c r="A2136" i="28"/>
  <c r="E2135" i="28"/>
  <c r="C2135" i="28"/>
  <c r="K2135" i="28" s="1"/>
  <c r="B2135" i="28"/>
  <c r="J2135" i="28" s="1"/>
  <c r="A2135" i="28"/>
  <c r="E2134" i="28"/>
  <c r="C2134" i="28"/>
  <c r="K2134" i="28" s="1"/>
  <c r="B2134" i="28"/>
  <c r="J2134" i="28" s="1"/>
  <c r="A2134" i="28"/>
  <c r="E2133" i="28"/>
  <c r="C2133" i="28"/>
  <c r="K2133" i="28" s="1"/>
  <c r="B2133" i="28"/>
  <c r="J2133" i="28" s="1"/>
  <c r="A2133" i="28"/>
  <c r="E2132" i="28"/>
  <c r="C2132" i="28"/>
  <c r="K2132" i="28" s="1"/>
  <c r="B2132" i="28"/>
  <c r="J2132" i="28" s="1"/>
  <c r="A2132" i="28"/>
  <c r="E2131" i="28"/>
  <c r="C2131" i="28"/>
  <c r="K2131" i="28" s="1"/>
  <c r="B2131" i="28"/>
  <c r="J2131" i="28" s="1"/>
  <c r="A2131" i="28"/>
  <c r="E2130" i="28"/>
  <c r="C2130" i="28"/>
  <c r="K2130" i="28" s="1"/>
  <c r="B2130" i="28"/>
  <c r="J2130" i="28" s="1"/>
  <c r="A2130" i="28"/>
  <c r="E2129" i="28"/>
  <c r="C2129" i="28"/>
  <c r="K2129" i="28" s="1"/>
  <c r="B2129" i="28"/>
  <c r="J2129" i="28" s="1"/>
  <c r="A2129" i="28"/>
  <c r="E2128" i="28"/>
  <c r="F2128" i="28" s="1"/>
  <c r="C2128" i="28"/>
  <c r="K2128" i="28" s="1"/>
  <c r="B2128" i="28"/>
  <c r="J2128" i="28" s="1"/>
  <c r="A2128" i="28"/>
  <c r="E2127" i="28"/>
  <c r="C2127" i="28"/>
  <c r="K2127" i="28" s="1"/>
  <c r="B2127" i="28"/>
  <c r="J2127" i="28" s="1"/>
  <c r="A2127" i="28"/>
  <c r="E2126" i="28"/>
  <c r="C2126" i="28"/>
  <c r="K2126" i="28" s="1"/>
  <c r="B2126" i="28"/>
  <c r="J2126" i="28" s="1"/>
  <c r="A2126" i="28"/>
  <c r="E2125" i="28"/>
  <c r="C2125" i="28"/>
  <c r="K2125" i="28" s="1"/>
  <c r="B2125" i="28"/>
  <c r="J2125" i="28" s="1"/>
  <c r="A2125" i="28"/>
  <c r="E2124" i="28"/>
  <c r="C2124" i="28"/>
  <c r="K2124" i="28" s="1"/>
  <c r="B2124" i="28"/>
  <c r="J2124" i="28" s="1"/>
  <c r="A2124" i="28"/>
  <c r="E2123" i="28"/>
  <c r="C2123" i="28"/>
  <c r="K2123" i="28" s="1"/>
  <c r="B2123" i="28"/>
  <c r="J2123" i="28" s="1"/>
  <c r="A2123" i="28"/>
  <c r="E2122" i="28"/>
  <c r="C2122" i="28"/>
  <c r="K2122" i="28" s="1"/>
  <c r="B2122" i="28"/>
  <c r="J2122" i="28" s="1"/>
  <c r="A2122" i="28"/>
  <c r="E2121" i="28"/>
  <c r="C2121" i="28"/>
  <c r="K2121" i="28" s="1"/>
  <c r="B2121" i="28"/>
  <c r="J2121" i="28" s="1"/>
  <c r="A2121" i="28"/>
  <c r="E2120" i="28"/>
  <c r="C2120" i="28"/>
  <c r="K2120" i="28" s="1"/>
  <c r="B2120" i="28"/>
  <c r="J2120" i="28" s="1"/>
  <c r="A2120" i="28"/>
  <c r="E2119" i="28"/>
  <c r="C2119" i="28"/>
  <c r="K2119" i="28" s="1"/>
  <c r="B2119" i="28"/>
  <c r="J2119" i="28" s="1"/>
  <c r="A2119" i="28"/>
  <c r="E2118" i="28"/>
  <c r="C2118" i="28"/>
  <c r="K2118" i="28" s="1"/>
  <c r="B2118" i="28"/>
  <c r="J2118" i="28" s="1"/>
  <c r="A2118" i="28"/>
  <c r="E2117" i="28"/>
  <c r="C2117" i="28"/>
  <c r="K2117" i="28" s="1"/>
  <c r="B2117" i="28"/>
  <c r="J2117" i="28" s="1"/>
  <c r="A2117" i="28"/>
  <c r="E2116" i="28"/>
  <c r="C2116" i="28"/>
  <c r="K2116" i="28" s="1"/>
  <c r="B2116" i="28"/>
  <c r="J2116" i="28" s="1"/>
  <c r="A2116" i="28"/>
  <c r="E2115" i="28"/>
  <c r="C2115" i="28"/>
  <c r="K2115" i="28" s="1"/>
  <c r="B2115" i="28"/>
  <c r="J2115" i="28" s="1"/>
  <c r="A2115" i="28"/>
  <c r="E2114" i="28"/>
  <c r="C2114" i="28"/>
  <c r="K2114" i="28" s="1"/>
  <c r="B2114" i="28"/>
  <c r="J2114" i="28" s="1"/>
  <c r="A2114" i="28"/>
  <c r="E2113" i="28"/>
  <c r="C2113" i="28"/>
  <c r="K2113" i="28" s="1"/>
  <c r="B2113" i="28"/>
  <c r="J2113" i="28" s="1"/>
  <c r="A2113" i="28"/>
  <c r="E2112" i="28"/>
  <c r="C2112" i="28"/>
  <c r="K2112" i="28" s="1"/>
  <c r="B2112" i="28"/>
  <c r="J2112" i="28" s="1"/>
  <c r="A2112" i="28"/>
  <c r="E2111" i="28"/>
  <c r="C2111" i="28"/>
  <c r="K2111" i="28" s="1"/>
  <c r="B2111" i="28"/>
  <c r="J2111" i="28" s="1"/>
  <c r="A2111" i="28"/>
  <c r="E2110" i="28"/>
  <c r="C2110" i="28"/>
  <c r="K2110" i="28" s="1"/>
  <c r="B2110" i="28"/>
  <c r="J2110" i="28" s="1"/>
  <c r="A2110" i="28"/>
  <c r="E2109" i="28"/>
  <c r="C2109" i="28"/>
  <c r="K2109" i="28" s="1"/>
  <c r="B2109" i="28"/>
  <c r="J2109" i="28" s="1"/>
  <c r="A2109" i="28"/>
  <c r="E2108" i="28"/>
  <c r="C2108" i="28"/>
  <c r="K2108" i="28" s="1"/>
  <c r="B2108" i="28"/>
  <c r="J2108" i="28" s="1"/>
  <c r="A2108" i="28"/>
  <c r="E2107" i="28"/>
  <c r="C2107" i="28"/>
  <c r="K2107" i="28" s="1"/>
  <c r="B2107" i="28"/>
  <c r="J2107" i="28" s="1"/>
  <c r="A2107" i="28"/>
  <c r="E2106" i="28"/>
  <c r="C2106" i="28"/>
  <c r="K2106" i="28" s="1"/>
  <c r="B2106" i="28"/>
  <c r="J2106" i="28" s="1"/>
  <c r="A2106" i="28"/>
  <c r="E2105" i="28"/>
  <c r="C2105" i="28"/>
  <c r="K2105" i="28" s="1"/>
  <c r="B2105" i="28"/>
  <c r="J2105" i="28" s="1"/>
  <c r="A2105" i="28"/>
  <c r="E2104" i="28"/>
  <c r="C2104" i="28"/>
  <c r="K2104" i="28" s="1"/>
  <c r="B2104" i="28"/>
  <c r="J2104" i="28" s="1"/>
  <c r="A2104" i="28"/>
  <c r="E2103" i="28"/>
  <c r="C2103" i="28"/>
  <c r="K2103" i="28" s="1"/>
  <c r="B2103" i="28"/>
  <c r="J2103" i="28" s="1"/>
  <c r="A2103" i="28"/>
  <c r="E2102" i="28"/>
  <c r="C2102" i="28"/>
  <c r="K2102" i="28" s="1"/>
  <c r="B2102" i="28"/>
  <c r="J2102" i="28" s="1"/>
  <c r="A2102" i="28"/>
  <c r="E2101" i="28"/>
  <c r="C2101" i="28"/>
  <c r="K2101" i="28" s="1"/>
  <c r="B2101" i="28"/>
  <c r="J2101" i="28" s="1"/>
  <c r="A2101" i="28"/>
  <c r="E2100" i="28"/>
  <c r="C2100" i="28"/>
  <c r="K2100" i="28" s="1"/>
  <c r="B2100" i="28"/>
  <c r="J2100" i="28" s="1"/>
  <c r="A2100" i="28"/>
  <c r="E2099" i="28"/>
  <c r="H2099" i="28" s="1"/>
  <c r="C2099" i="28"/>
  <c r="K2099" i="28" s="1"/>
  <c r="B2099" i="28"/>
  <c r="J2099" i="28" s="1"/>
  <c r="A2099" i="28"/>
  <c r="E2098" i="28"/>
  <c r="C2098" i="28"/>
  <c r="K2098" i="28" s="1"/>
  <c r="B2098" i="28"/>
  <c r="J2098" i="28" s="1"/>
  <c r="A2098" i="28"/>
  <c r="E2097" i="28"/>
  <c r="C2097" i="28"/>
  <c r="K2097" i="28" s="1"/>
  <c r="B2097" i="28"/>
  <c r="J2097" i="28" s="1"/>
  <c r="A2097" i="28"/>
  <c r="E2096" i="28"/>
  <c r="C2096" i="28"/>
  <c r="K2096" i="28" s="1"/>
  <c r="B2096" i="28"/>
  <c r="J2096" i="28" s="1"/>
  <c r="A2096" i="28"/>
  <c r="E2095" i="28"/>
  <c r="C2095" i="28"/>
  <c r="K2095" i="28" s="1"/>
  <c r="B2095" i="28"/>
  <c r="J2095" i="28" s="1"/>
  <c r="A2095" i="28"/>
  <c r="E2094" i="28"/>
  <c r="C2094" i="28"/>
  <c r="K2094" i="28" s="1"/>
  <c r="B2094" i="28"/>
  <c r="J2094" i="28" s="1"/>
  <c r="A2094" i="28"/>
  <c r="E2093" i="28"/>
  <c r="C2093" i="28"/>
  <c r="K2093" i="28" s="1"/>
  <c r="B2093" i="28"/>
  <c r="J2093" i="28" s="1"/>
  <c r="A2093" i="28"/>
  <c r="E2092" i="28"/>
  <c r="C2092" i="28"/>
  <c r="K2092" i="28" s="1"/>
  <c r="B2092" i="28"/>
  <c r="J2092" i="28" s="1"/>
  <c r="A2092" i="28"/>
  <c r="E2091" i="28"/>
  <c r="C2091" i="28"/>
  <c r="K2091" i="28" s="1"/>
  <c r="B2091" i="28"/>
  <c r="J2091" i="28" s="1"/>
  <c r="A2091" i="28"/>
  <c r="E2090" i="28"/>
  <c r="C2090" i="28"/>
  <c r="K2090" i="28" s="1"/>
  <c r="B2090" i="28"/>
  <c r="J2090" i="28" s="1"/>
  <c r="A2090" i="28"/>
  <c r="E2089" i="28"/>
  <c r="C2089" i="28"/>
  <c r="K2089" i="28" s="1"/>
  <c r="B2089" i="28"/>
  <c r="J2089" i="28" s="1"/>
  <c r="A2089" i="28"/>
  <c r="E2088" i="28"/>
  <c r="C2088" i="28"/>
  <c r="K2088" i="28" s="1"/>
  <c r="B2088" i="28"/>
  <c r="J2088" i="28" s="1"/>
  <c r="A2088" i="28"/>
  <c r="E2087" i="28"/>
  <c r="C2087" i="28"/>
  <c r="K2087" i="28" s="1"/>
  <c r="B2087" i="28"/>
  <c r="J2087" i="28" s="1"/>
  <c r="A2087" i="28"/>
  <c r="E2086" i="28"/>
  <c r="C2086" i="28"/>
  <c r="K2086" i="28" s="1"/>
  <c r="B2086" i="28"/>
  <c r="J2086" i="28" s="1"/>
  <c r="A2086" i="28"/>
  <c r="E2085" i="28"/>
  <c r="C2085" i="28"/>
  <c r="K2085" i="28" s="1"/>
  <c r="B2085" i="28"/>
  <c r="J2085" i="28" s="1"/>
  <c r="A2085" i="28"/>
  <c r="E2084" i="28"/>
  <c r="C2084" i="28"/>
  <c r="K2084" i="28" s="1"/>
  <c r="B2084" i="28"/>
  <c r="J2084" i="28" s="1"/>
  <c r="A2084" i="28"/>
  <c r="E2083" i="28"/>
  <c r="C2083" i="28"/>
  <c r="K2083" i="28" s="1"/>
  <c r="B2083" i="28"/>
  <c r="J2083" i="28" s="1"/>
  <c r="A2083" i="28"/>
  <c r="E2082" i="28"/>
  <c r="C2082" i="28"/>
  <c r="K2082" i="28" s="1"/>
  <c r="B2082" i="28"/>
  <c r="J2082" i="28" s="1"/>
  <c r="A2082" i="28"/>
  <c r="E2081" i="28"/>
  <c r="C2081" i="28"/>
  <c r="K2081" i="28" s="1"/>
  <c r="B2081" i="28"/>
  <c r="J2081" i="28" s="1"/>
  <c r="A2081" i="28"/>
  <c r="E2080" i="28"/>
  <c r="C2080" i="28"/>
  <c r="K2080" i="28" s="1"/>
  <c r="B2080" i="28"/>
  <c r="J2080" i="28" s="1"/>
  <c r="A2080" i="28"/>
  <c r="E2079" i="28"/>
  <c r="C2079" i="28"/>
  <c r="K2079" i="28" s="1"/>
  <c r="B2079" i="28"/>
  <c r="J2079" i="28" s="1"/>
  <c r="A2079" i="28"/>
  <c r="E2078" i="28"/>
  <c r="C2078" i="28"/>
  <c r="K2078" i="28" s="1"/>
  <c r="B2078" i="28"/>
  <c r="J2078" i="28" s="1"/>
  <c r="A2078" i="28"/>
  <c r="E2077" i="28"/>
  <c r="C2077" i="28"/>
  <c r="K2077" i="28" s="1"/>
  <c r="B2077" i="28"/>
  <c r="J2077" i="28" s="1"/>
  <c r="A2077" i="28"/>
  <c r="E2076" i="28"/>
  <c r="C2076" i="28"/>
  <c r="K2076" i="28" s="1"/>
  <c r="B2076" i="28"/>
  <c r="J2076" i="28" s="1"/>
  <c r="A2076" i="28"/>
  <c r="E2075" i="28"/>
  <c r="C2075" i="28"/>
  <c r="K2075" i="28" s="1"/>
  <c r="B2075" i="28"/>
  <c r="J2075" i="28" s="1"/>
  <c r="A2075" i="28"/>
  <c r="E2074" i="28"/>
  <c r="C2074" i="28"/>
  <c r="K2074" i="28" s="1"/>
  <c r="B2074" i="28"/>
  <c r="J2074" i="28" s="1"/>
  <c r="A2074" i="28"/>
  <c r="E2073" i="28"/>
  <c r="C2073" i="28"/>
  <c r="K2073" i="28" s="1"/>
  <c r="B2073" i="28"/>
  <c r="J2073" i="28" s="1"/>
  <c r="A2073" i="28"/>
  <c r="E2072" i="28"/>
  <c r="C2072" i="28"/>
  <c r="K2072" i="28" s="1"/>
  <c r="B2072" i="28"/>
  <c r="J2072" i="28" s="1"/>
  <c r="A2072" i="28"/>
  <c r="E2071" i="28"/>
  <c r="C2071" i="28"/>
  <c r="K2071" i="28" s="1"/>
  <c r="B2071" i="28"/>
  <c r="J2071" i="28" s="1"/>
  <c r="A2071" i="28"/>
  <c r="E2070" i="28"/>
  <c r="C2070" i="28"/>
  <c r="K2070" i="28" s="1"/>
  <c r="B2070" i="28"/>
  <c r="J2070" i="28" s="1"/>
  <c r="A2070" i="28"/>
  <c r="E2069" i="28"/>
  <c r="C2069" i="28"/>
  <c r="K2069" i="28" s="1"/>
  <c r="B2069" i="28"/>
  <c r="A2069" i="28"/>
  <c r="E2068" i="28"/>
  <c r="C2068" i="28"/>
  <c r="K2068" i="28" s="1"/>
  <c r="B2068" i="28"/>
  <c r="A2068" i="28"/>
  <c r="E2067" i="28"/>
  <c r="H2067" i="28" s="1"/>
  <c r="C2067" i="28"/>
  <c r="K2067" i="28" s="1"/>
  <c r="B2067" i="28"/>
  <c r="J2067" i="28" s="1"/>
  <c r="A2067" i="28"/>
  <c r="E2066" i="28"/>
  <c r="C2066" i="28"/>
  <c r="K2066" i="28" s="1"/>
  <c r="B2066" i="28"/>
  <c r="J2066" i="28" s="1"/>
  <c r="A2066" i="28"/>
  <c r="E2065" i="28"/>
  <c r="C2065" i="28"/>
  <c r="K2065" i="28" s="1"/>
  <c r="B2065" i="28"/>
  <c r="J2065" i="28" s="1"/>
  <c r="A2065" i="28"/>
  <c r="E2064" i="28"/>
  <c r="C2064" i="28"/>
  <c r="K2064" i="28" s="1"/>
  <c r="B2064" i="28"/>
  <c r="J2064" i="28" s="1"/>
  <c r="A2064" i="28"/>
  <c r="E2063" i="28"/>
  <c r="C2063" i="28"/>
  <c r="K2063" i="28" s="1"/>
  <c r="B2063" i="28"/>
  <c r="J2063" i="28" s="1"/>
  <c r="A2063" i="28"/>
  <c r="E2062" i="28"/>
  <c r="C2062" i="28"/>
  <c r="K2062" i="28" s="1"/>
  <c r="B2062" i="28"/>
  <c r="J2062" i="28" s="1"/>
  <c r="A2062" i="28"/>
  <c r="E2061" i="28"/>
  <c r="C2061" i="28"/>
  <c r="K2061" i="28" s="1"/>
  <c r="B2061" i="28"/>
  <c r="J2061" i="28" s="1"/>
  <c r="A2061" i="28"/>
  <c r="E2060" i="28"/>
  <c r="C2060" i="28"/>
  <c r="K2060" i="28" s="1"/>
  <c r="B2060" i="28"/>
  <c r="J2060" i="28" s="1"/>
  <c r="A2060" i="28"/>
  <c r="E2059" i="28"/>
  <c r="C2059" i="28"/>
  <c r="K2059" i="28" s="1"/>
  <c r="B2059" i="28"/>
  <c r="J2059" i="28" s="1"/>
  <c r="A2059" i="28"/>
  <c r="E2058" i="28"/>
  <c r="C2058" i="28"/>
  <c r="K2058" i="28" s="1"/>
  <c r="B2058" i="28"/>
  <c r="J2058" i="28" s="1"/>
  <c r="A2058" i="28"/>
  <c r="E2057" i="28"/>
  <c r="C2057" i="28"/>
  <c r="K2057" i="28" s="1"/>
  <c r="B2057" i="28"/>
  <c r="J2057" i="28" s="1"/>
  <c r="A2057" i="28"/>
  <c r="E2056" i="28"/>
  <c r="C2056" i="28"/>
  <c r="K2056" i="28" s="1"/>
  <c r="B2056" i="28"/>
  <c r="J2056" i="28" s="1"/>
  <c r="A2056" i="28"/>
  <c r="E2055" i="28"/>
  <c r="C2055" i="28"/>
  <c r="K2055" i="28" s="1"/>
  <c r="B2055" i="28"/>
  <c r="J2055" i="28" s="1"/>
  <c r="A2055" i="28"/>
  <c r="E2054" i="28"/>
  <c r="C2054" i="28"/>
  <c r="K2054" i="28" s="1"/>
  <c r="B2054" i="28"/>
  <c r="J2054" i="28" s="1"/>
  <c r="A2054" i="28"/>
  <c r="E2053" i="28"/>
  <c r="C2053" i="28"/>
  <c r="K2053" i="28" s="1"/>
  <c r="B2053" i="28"/>
  <c r="A2053" i="28"/>
  <c r="E2052" i="28"/>
  <c r="C2052" i="28"/>
  <c r="K2052" i="28" s="1"/>
  <c r="B2052" i="28"/>
  <c r="A2052" i="28"/>
  <c r="E2051" i="28"/>
  <c r="C2051" i="28"/>
  <c r="K2051" i="28" s="1"/>
  <c r="B2051" i="28"/>
  <c r="J2051" i="28" s="1"/>
  <c r="A2051" i="28"/>
  <c r="E2050" i="28"/>
  <c r="C2050" i="28"/>
  <c r="K2050" i="28" s="1"/>
  <c r="B2050" i="28"/>
  <c r="J2050" i="28" s="1"/>
  <c r="A2050" i="28"/>
  <c r="E2049" i="28"/>
  <c r="C2049" i="28"/>
  <c r="K2049" i="28" s="1"/>
  <c r="B2049" i="28"/>
  <c r="J2049" i="28" s="1"/>
  <c r="A2049" i="28"/>
  <c r="E2048" i="28"/>
  <c r="C2048" i="28"/>
  <c r="K2048" i="28" s="1"/>
  <c r="B2048" i="28"/>
  <c r="J2048" i="28" s="1"/>
  <c r="A2048" i="28"/>
  <c r="E2047" i="28"/>
  <c r="C2047" i="28"/>
  <c r="K2047" i="28" s="1"/>
  <c r="B2047" i="28"/>
  <c r="J2047" i="28" s="1"/>
  <c r="A2047" i="28"/>
  <c r="E2046" i="28"/>
  <c r="C2046" i="28"/>
  <c r="K2046" i="28" s="1"/>
  <c r="B2046" i="28"/>
  <c r="J2046" i="28" s="1"/>
  <c r="A2046" i="28"/>
  <c r="E2045" i="28"/>
  <c r="C2045" i="28"/>
  <c r="K2045" i="28" s="1"/>
  <c r="B2045" i="28"/>
  <c r="J2045" i="28" s="1"/>
  <c r="A2045" i="28"/>
  <c r="E2044" i="28"/>
  <c r="C2044" i="28"/>
  <c r="K2044" i="28" s="1"/>
  <c r="B2044" i="28"/>
  <c r="J2044" i="28" s="1"/>
  <c r="A2044" i="28"/>
  <c r="E2043" i="28"/>
  <c r="C2043" i="28"/>
  <c r="K2043" i="28" s="1"/>
  <c r="B2043" i="28"/>
  <c r="J2043" i="28" s="1"/>
  <c r="A2043" i="28"/>
  <c r="E2042" i="28"/>
  <c r="C2042" i="28"/>
  <c r="K2042" i="28" s="1"/>
  <c r="B2042" i="28"/>
  <c r="J2042" i="28" s="1"/>
  <c r="A2042" i="28"/>
  <c r="E2041" i="28"/>
  <c r="C2041" i="28"/>
  <c r="K2041" i="28" s="1"/>
  <c r="B2041" i="28"/>
  <c r="J2041" i="28" s="1"/>
  <c r="A2041" i="28"/>
  <c r="E2040" i="28"/>
  <c r="C2040" i="28"/>
  <c r="K2040" i="28" s="1"/>
  <c r="B2040" i="28"/>
  <c r="J2040" i="28" s="1"/>
  <c r="A2040" i="28"/>
  <c r="E2039" i="28"/>
  <c r="C2039" i="28"/>
  <c r="K2039" i="28" s="1"/>
  <c r="B2039" i="28"/>
  <c r="J2039" i="28" s="1"/>
  <c r="A2039" i="28"/>
  <c r="E2038" i="28"/>
  <c r="C2038" i="28"/>
  <c r="K2038" i="28" s="1"/>
  <c r="B2038" i="28"/>
  <c r="J2038" i="28" s="1"/>
  <c r="A2038" i="28"/>
  <c r="E2037" i="28"/>
  <c r="C2037" i="28"/>
  <c r="K2037" i="28" s="1"/>
  <c r="B2037" i="28"/>
  <c r="A2037" i="28"/>
  <c r="E2036" i="28"/>
  <c r="C2036" i="28"/>
  <c r="K2036" i="28" s="1"/>
  <c r="B2036" i="28"/>
  <c r="A2036" i="28"/>
  <c r="E2035" i="28"/>
  <c r="H2035" i="28" s="1"/>
  <c r="C2035" i="28"/>
  <c r="K2035" i="28" s="1"/>
  <c r="B2035" i="28"/>
  <c r="J2035" i="28" s="1"/>
  <c r="A2035" i="28"/>
  <c r="E2034" i="28"/>
  <c r="C2034" i="28"/>
  <c r="K2034" i="28" s="1"/>
  <c r="B2034" i="28"/>
  <c r="J2034" i="28" s="1"/>
  <c r="A2034" i="28"/>
  <c r="E2033" i="28"/>
  <c r="C2033" i="28"/>
  <c r="K2033" i="28" s="1"/>
  <c r="B2033" i="28"/>
  <c r="J2033" i="28" s="1"/>
  <c r="A2033" i="28"/>
  <c r="E2032" i="28"/>
  <c r="C2032" i="28"/>
  <c r="K2032" i="28" s="1"/>
  <c r="B2032" i="28"/>
  <c r="J2032" i="28" s="1"/>
  <c r="A2032" i="28"/>
  <c r="E2031" i="28"/>
  <c r="C2031" i="28"/>
  <c r="K2031" i="28" s="1"/>
  <c r="B2031" i="28"/>
  <c r="J2031" i="28" s="1"/>
  <c r="A2031" i="28"/>
  <c r="E2030" i="28"/>
  <c r="C2030" i="28"/>
  <c r="K2030" i="28" s="1"/>
  <c r="B2030" i="28"/>
  <c r="J2030" i="28" s="1"/>
  <c r="A2030" i="28"/>
  <c r="E2029" i="28"/>
  <c r="C2029" i="28"/>
  <c r="K2029" i="28" s="1"/>
  <c r="B2029" i="28"/>
  <c r="J2029" i="28" s="1"/>
  <c r="A2029" i="28"/>
  <c r="E2028" i="28"/>
  <c r="C2028" i="28"/>
  <c r="K2028" i="28" s="1"/>
  <c r="B2028" i="28"/>
  <c r="J2028" i="28" s="1"/>
  <c r="A2028" i="28"/>
  <c r="E2027" i="28"/>
  <c r="C2027" i="28"/>
  <c r="K2027" i="28" s="1"/>
  <c r="B2027" i="28"/>
  <c r="J2027" i="28" s="1"/>
  <c r="A2027" i="28"/>
  <c r="E2026" i="28"/>
  <c r="C2026" i="28"/>
  <c r="K2026" i="28" s="1"/>
  <c r="B2026" i="28"/>
  <c r="J2026" i="28" s="1"/>
  <c r="A2026" i="28"/>
  <c r="E2025" i="28"/>
  <c r="C2025" i="28"/>
  <c r="K2025" i="28" s="1"/>
  <c r="B2025" i="28"/>
  <c r="J2025" i="28" s="1"/>
  <c r="A2025" i="28"/>
  <c r="E2024" i="28"/>
  <c r="C2024" i="28"/>
  <c r="K2024" i="28" s="1"/>
  <c r="B2024" i="28"/>
  <c r="J2024" i="28" s="1"/>
  <c r="A2024" i="28"/>
  <c r="E2023" i="28"/>
  <c r="C2023" i="28"/>
  <c r="K2023" i="28" s="1"/>
  <c r="B2023" i="28"/>
  <c r="J2023" i="28" s="1"/>
  <c r="A2023" i="28"/>
  <c r="E2022" i="28"/>
  <c r="C2022" i="28"/>
  <c r="K2022" i="28" s="1"/>
  <c r="B2022" i="28"/>
  <c r="J2022" i="28" s="1"/>
  <c r="A2022" i="28"/>
  <c r="E2021" i="28"/>
  <c r="C2021" i="28"/>
  <c r="K2021" i="28" s="1"/>
  <c r="B2021" i="28"/>
  <c r="A2021" i="28"/>
  <c r="E2020" i="28"/>
  <c r="C2020" i="28"/>
  <c r="K2020" i="28" s="1"/>
  <c r="B2020" i="28"/>
  <c r="A2020" i="28"/>
  <c r="E2019" i="28"/>
  <c r="H2019" i="28" s="1"/>
  <c r="C2019" i="28"/>
  <c r="K2019" i="28" s="1"/>
  <c r="B2019" i="28"/>
  <c r="J2019" i="28" s="1"/>
  <c r="A2019" i="28"/>
  <c r="E2018" i="28"/>
  <c r="C2018" i="28"/>
  <c r="K2018" i="28" s="1"/>
  <c r="B2018" i="28"/>
  <c r="J2018" i="28" s="1"/>
  <c r="A2018" i="28"/>
  <c r="E2017" i="28"/>
  <c r="C2017" i="28"/>
  <c r="K2017" i="28" s="1"/>
  <c r="B2017" i="28"/>
  <c r="J2017" i="28" s="1"/>
  <c r="A2017" i="28"/>
  <c r="E2016" i="28"/>
  <c r="C2016" i="28"/>
  <c r="K2016" i="28" s="1"/>
  <c r="B2016" i="28"/>
  <c r="J2016" i="28" s="1"/>
  <c r="A2016" i="28"/>
  <c r="E2015" i="28"/>
  <c r="C2015" i="28"/>
  <c r="K2015" i="28" s="1"/>
  <c r="B2015" i="28"/>
  <c r="J2015" i="28" s="1"/>
  <c r="A2015" i="28"/>
  <c r="E2014" i="28"/>
  <c r="C2014" i="28"/>
  <c r="K2014" i="28" s="1"/>
  <c r="B2014" i="28"/>
  <c r="J2014" i="28" s="1"/>
  <c r="A2014" i="28"/>
  <c r="E2013" i="28"/>
  <c r="C2013" i="28"/>
  <c r="K2013" i="28" s="1"/>
  <c r="B2013" i="28"/>
  <c r="J2013" i="28" s="1"/>
  <c r="A2013" i="28"/>
  <c r="E2012" i="28"/>
  <c r="C2012" i="28"/>
  <c r="K2012" i="28" s="1"/>
  <c r="B2012" i="28"/>
  <c r="J2012" i="28" s="1"/>
  <c r="A2012" i="28"/>
  <c r="E2011" i="28"/>
  <c r="C2011" i="28"/>
  <c r="K2011" i="28" s="1"/>
  <c r="B2011" i="28"/>
  <c r="J2011" i="28" s="1"/>
  <c r="A2011" i="28"/>
  <c r="E2010" i="28"/>
  <c r="C2010" i="28"/>
  <c r="K2010" i="28" s="1"/>
  <c r="B2010" i="28"/>
  <c r="J2010" i="28" s="1"/>
  <c r="A2010" i="28"/>
  <c r="E2009" i="28"/>
  <c r="C2009" i="28"/>
  <c r="K2009" i="28" s="1"/>
  <c r="B2009" i="28"/>
  <c r="J2009" i="28" s="1"/>
  <c r="A2009" i="28"/>
  <c r="E2008" i="28"/>
  <c r="C2008" i="28"/>
  <c r="K2008" i="28" s="1"/>
  <c r="B2008" i="28"/>
  <c r="J2008" i="28" s="1"/>
  <c r="A2008" i="28"/>
  <c r="E2007" i="28"/>
  <c r="C2007" i="28"/>
  <c r="K2007" i="28" s="1"/>
  <c r="B2007" i="28"/>
  <c r="J2007" i="28" s="1"/>
  <c r="A2007" i="28"/>
  <c r="E2006" i="28"/>
  <c r="C2006" i="28"/>
  <c r="K2006" i="28" s="1"/>
  <c r="B2006" i="28"/>
  <c r="J2006" i="28" s="1"/>
  <c r="A2006" i="28"/>
  <c r="E2005" i="28"/>
  <c r="C2005" i="28"/>
  <c r="K2005" i="28" s="1"/>
  <c r="B2005" i="28"/>
  <c r="A2005" i="28"/>
  <c r="E2004" i="28"/>
  <c r="C2004" i="28"/>
  <c r="K2004" i="28" s="1"/>
  <c r="B2004" i="28"/>
  <c r="A2004" i="28"/>
  <c r="E2003" i="28"/>
  <c r="H2003" i="28" s="1"/>
  <c r="C2003" i="28"/>
  <c r="K2003" i="28" s="1"/>
  <c r="B2003" i="28"/>
  <c r="J2003" i="28" s="1"/>
  <c r="A2003" i="28"/>
  <c r="E2002" i="28"/>
  <c r="C2002" i="28"/>
  <c r="K2002" i="28" s="1"/>
  <c r="B2002" i="28"/>
  <c r="J2002" i="28" s="1"/>
  <c r="A2002" i="28"/>
  <c r="E2001" i="28"/>
  <c r="C2001" i="28"/>
  <c r="K2001" i="28" s="1"/>
  <c r="B2001" i="28"/>
  <c r="J2001" i="28" s="1"/>
  <c r="A2001" i="28"/>
  <c r="E2000" i="28"/>
  <c r="C2000" i="28"/>
  <c r="K2000" i="28" s="1"/>
  <c r="B2000" i="28"/>
  <c r="J2000" i="28" s="1"/>
  <c r="A2000" i="28"/>
  <c r="E1999" i="28"/>
  <c r="C1999" i="28"/>
  <c r="K1999" i="28" s="1"/>
  <c r="B1999" i="28"/>
  <c r="J1999" i="28" s="1"/>
  <c r="A1999" i="28"/>
  <c r="E1998" i="28"/>
  <c r="C1998" i="28"/>
  <c r="K1998" i="28" s="1"/>
  <c r="B1998" i="28"/>
  <c r="J1998" i="28" s="1"/>
  <c r="A1998" i="28"/>
  <c r="E1997" i="28"/>
  <c r="C1997" i="28"/>
  <c r="K1997" i="28" s="1"/>
  <c r="B1997" i="28"/>
  <c r="J1997" i="28" s="1"/>
  <c r="A1997" i="28"/>
  <c r="E1996" i="28"/>
  <c r="C1996" i="28"/>
  <c r="K1996" i="28" s="1"/>
  <c r="B1996" i="28"/>
  <c r="J1996" i="28" s="1"/>
  <c r="A1996" i="28"/>
  <c r="E1995" i="28"/>
  <c r="C1995" i="28"/>
  <c r="K1995" i="28" s="1"/>
  <c r="B1995" i="28"/>
  <c r="J1995" i="28" s="1"/>
  <c r="A1995" i="28"/>
  <c r="E1994" i="28"/>
  <c r="C1994" i="28"/>
  <c r="K1994" i="28" s="1"/>
  <c r="B1994" i="28"/>
  <c r="J1994" i="28" s="1"/>
  <c r="A1994" i="28"/>
  <c r="E1993" i="28"/>
  <c r="C1993" i="28"/>
  <c r="K1993" i="28" s="1"/>
  <c r="B1993" i="28"/>
  <c r="J1993" i="28" s="1"/>
  <c r="A1993" i="28"/>
  <c r="E1992" i="28"/>
  <c r="C1992" i="28"/>
  <c r="K1992" i="28" s="1"/>
  <c r="B1992" i="28"/>
  <c r="J1992" i="28" s="1"/>
  <c r="A1992" i="28"/>
  <c r="E1991" i="28"/>
  <c r="C1991" i="28"/>
  <c r="K1991" i="28" s="1"/>
  <c r="B1991" i="28"/>
  <c r="J1991" i="28" s="1"/>
  <c r="A1991" i="28"/>
  <c r="E1990" i="28"/>
  <c r="C1990" i="28"/>
  <c r="K1990" i="28" s="1"/>
  <c r="B1990" i="28"/>
  <c r="J1990" i="28" s="1"/>
  <c r="A1990" i="28"/>
  <c r="E1989" i="28"/>
  <c r="C1989" i="28"/>
  <c r="K1989" i="28" s="1"/>
  <c r="B1989" i="28"/>
  <c r="A1989" i="28"/>
  <c r="E1988" i="28"/>
  <c r="C1988" i="28"/>
  <c r="K1988" i="28" s="1"/>
  <c r="B1988" i="28"/>
  <c r="A1988" i="28"/>
  <c r="E1987" i="28"/>
  <c r="C1987" i="28"/>
  <c r="K1987" i="28" s="1"/>
  <c r="B1987" i="28"/>
  <c r="J1987" i="28" s="1"/>
  <c r="A1987" i="28"/>
  <c r="E1986" i="28"/>
  <c r="C1986" i="28"/>
  <c r="K1986" i="28" s="1"/>
  <c r="B1986" i="28"/>
  <c r="J1986" i="28" s="1"/>
  <c r="A1986" i="28"/>
  <c r="E1985" i="28"/>
  <c r="C1985" i="28"/>
  <c r="K1985" i="28" s="1"/>
  <c r="B1985" i="28"/>
  <c r="J1985" i="28" s="1"/>
  <c r="A1985" i="28"/>
  <c r="E1984" i="28"/>
  <c r="C1984" i="28"/>
  <c r="K1984" i="28" s="1"/>
  <c r="B1984" i="28"/>
  <c r="J1984" i="28" s="1"/>
  <c r="A1984" i="28"/>
  <c r="E1983" i="28"/>
  <c r="C1983" i="28"/>
  <c r="K1983" i="28" s="1"/>
  <c r="B1983" i="28"/>
  <c r="J1983" i="28" s="1"/>
  <c r="A1983" i="28"/>
  <c r="E1982" i="28"/>
  <c r="C1982" i="28"/>
  <c r="K1982" i="28" s="1"/>
  <c r="B1982" i="28"/>
  <c r="J1982" i="28" s="1"/>
  <c r="A1982" i="28"/>
  <c r="E1981" i="28"/>
  <c r="C1981" i="28"/>
  <c r="K1981" i="28" s="1"/>
  <c r="B1981" i="28"/>
  <c r="J1981" i="28" s="1"/>
  <c r="A1981" i="28"/>
  <c r="E1980" i="28"/>
  <c r="C1980" i="28"/>
  <c r="K1980" i="28" s="1"/>
  <c r="B1980" i="28"/>
  <c r="J1980" i="28" s="1"/>
  <c r="A1980" i="28"/>
  <c r="E1979" i="28"/>
  <c r="C1979" i="28"/>
  <c r="K1979" i="28" s="1"/>
  <c r="B1979" i="28"/>
  <c r="J1979" i="28" s="1"/>
  <c r="A1979" i="28"/>
  <c r="E1978" i="28"/>
  <c r="C1978" i="28"/>
  <c r="K1978" i="28" s="1"/>
  <c r="B1978" i="28"/>
  <c r="J1978" i="28" s="1"/>
  <c r="A1978" i="28"/>
  <c r="E1977" i="28"/>
  <c r="C1977" i="28"/>
  <c r="K1977" i="28" s="1"/>
  <c r="B1977" i="28"/>
  <c r="J1977" i="28" s="1"/>
  <c r="A1977" i="28"/>
  <c r="E1976" i="28"/>
  <c r="C1976" i="28"/>
  <c r="K1976" i="28" s="1"/>
  <c r="B1976" i="28"/>
  <c r="J1976" i="28" s="1"/>
  <c r="A1976" i="28"/>
  <c r="E1975" i="28"/>
  <c r="C1975" i="28"/>
  <c r="K1975" i="28" s="1"/>
  <c r="B1975" i="28"/>
  <c r="J1975" i="28" s="1"/>
  <c r="A1975" i="28"/>
  <c r="E1974" i="28"/>
  <c r="C1974" i="28"/>
  <c r="K1974" i="28" s="1"/>
  <c r="B1974" i="28"/>
  <c r="J1974" i="28" s="1"/>
  <c r="A1974" i="28"/>
  <c r="E1973" i="28"/>
  <c r="C1973" i="28"/>
  <c r="K1973" i="28" s="1"/>
  <c r="B1973" i="28"/>
  <c r="A1973" i="28"/>
  <c r="E1972" i="28"/>
  <c r="C1972" i="28"/>
  <c r="K1972" i="28" s="1"/>
  <c r="B1972" i="28"/>
  <c r="A1972" i="28"/>
  <c r="E1971" i="28"/>
  <c r="H1971" i="28" s="1"/>
  <c r="C1971" i="28"/>
  <c r="K1971" i="28" s="1"/>
  <c r="B1971" i="28"/>
  <c r="J1971" i="28" s="1"/>
  <c r="A1971" i="28"/>
  <c r="E1970" i="28"/>
  <c r="C1970" i="28"/>
  <c r="K1970" i="28" s="1"/>
  <c r="B1970" i="28"/>
  <c r="J1970" i="28" s="1"/>
  <c r="A1970" i="28"/>
  <c r="E1969" i="28"/>
  <c r="C1969" i="28"/>
  <c r="K1969" i="28" s="1"/>
  <c r="B1969" i="28"/>
  <c r="J1969" i="28" s="1"/>
  <c r="A1969" i="28"/>
  <c r="E1968" i="28"/>
  <c r="C1968" i="28"/>
  <c r="K1968" i="28" s="1"/>
  <c r="B1968" i="28"/>
  <c r="J1968" i="28" s="1"/>
  <c r="A1968" i="28"/>
  <c r="E1967" i="28"/>
  <c r="C1967" i="28"/>
  <c r="K1967" i="28" s="1"/>
  <c r="B1967" i="28"/>
  <c r="J1967" i="28" s="1"/>
  <c r="A1967" i="28"/>
  <c r="E1966" i="28"/>
  <c r="C1966" i="28"/>
  <c r="K1966" i="28" s="1"/>
  <c r="B1966" i="28"/>
  <c r="J1966" i="28" s="1"/>
  <c r="A1966" i="28"/>
  <c r="E1965" i="28"/>
  <c r="C1965" i="28"/>
  <c r="K1965" i="28" s="1"/>
  <c r="B1965" i="28"/>
  <c r="J1965" i="28" s="1"/>
  <c r="A1965" i="28"/>
  <c r="E1964" i="28"/>
  <c r="C1964" i="28"/>
  <c r="K1964" i="28" s="1"/>
  <c r="B1964" i="28"/>
  <c r="J1964" i="28" s="1"/>
  <c r="A1964" i="28"/>
  <c r="E1963" i="28"/>
  <c r="C1963" i="28"/>
  <c r="K1963" i="28" s="1"/>
  <c r="B1963" i="28"/>
  <c r="J1963" i="28" s="1"/>
  <c r="A1963" i="28"/>
  <c r="E1962" i="28"/>
  <c r="C1962" i="28"/>
  <c r="K1962" i="28" s="1"/>
  <c r="B1962" i="28"/>
  <c r="J1962" i="28" s="1"/>
  <c r="A1962" i="28"/>
  <c r="E1961" i="28"/>
  <c r="C1961" i="28"/>
  <c r="K1961" i="28" s="1"/>
  <c r="B1961" i="28"/>
  <c r="J1961" i="28" s="1"/>
  <c r="A1961" i="28"/>
  <c r="E1960" i="28"/>
  <c r="C1960" i="28"/>
  <c r="K1960" i="28" s="1"/>
  <c r="B1960" i="28"/>
  <c r="J1960" i="28" s="1"/>
  <c r="A1960" i="28"/>
  <c r="E1959" i="28"/>
  <c r="C1959" i="28"/>
  <c r="K1959" i="28" s="1"/>
  <c r="B1959" i="28"/>
  <c r="J1959" i="28" s="1"/>
  <c r="A1959" i="28"/>
  <c r="E1958" i="28"/>
  <c r="C1958" i="28"/>
  <c r="K1958" i="28" s="1"/>
  <c r="B1958" i="28"/>
  <c r="J1958" i="28" s="1"/>
  <c r="A1958" i="28"/>
  <c r="E1957" i="28"/>
  <c r="C1957" i="28"/>
  <c r="K1957" i="28" s="1"/>
  <c r="B1957" i="28"/>
  <c r="A1957" i="28"/>
  <c r="E1956" i="28"/>
  <c r="C1956" i="28"/>
  <c r="K1956" i="28" s="1"/>
  <c r="B1956" i="28"/>
  <c r="J1956" i="28" s="1"/>
  <c r="A1956" i="28"/>
  <c r="E1955" i="28"/>
  <c r="F1955" i="28" s="1"/>
  <c r="C1955" i="28"/>
  <c r="K1955" i="28" s="1"/>
  <c r="B1955" i="28"/>
  <c r="J1955" i="28" s="1"/>
  <c r="A1955" i="28"/>
  <c r="E1954" i="28"/>
  <c r="C1954" i="28"/>
  <c r="K1954" i="28" s="1"/>
  <c r="B1954" i="28"/>
  <c r="J1954" i="28" s="1"/>
  <c r="A1954" i="28"/>
  <c r="E1953" i="28"/>
  <c r="C1953" i="28"/>
  <c r="K1953" i="28" s="1"/>
  <c r="B1953" i="28"/>
  <c r="J1953" i="28" s="1"/>
  <c r="A1953" i="28"/>
  <c r="E1952" i="28"/>
  <c r="C1952" i="28"/>
  <c r="K1952" i="28" s="1"/>
  <c r="B1952" i="28"/>
  <c r="J1952" i="28" s="1"/>
  <c r="A1952" i="28"/>
  <c r="E1951" i="28"/>
  <c r="C1951" i="28"/>
  <c r="K1951" i="28" s="1"/>
  <c r="B1951" i="28"/>
  <c r="J1951" i="28" s="1"/>
  <c r="A1951" i="28"/>
  <c r="E1950" i="28"/>
  <c r="C1950" i="28"/>
  <c r="K1950" i="28" s="1"/>
  <c r="B1950" i="28"/>
  <c r="J1950" i="28" s="1"/>
  <c r="A1950" i="28"/>
  <c r="E1949" i="28"/>
  <c r="C1949" i="28"/>
  <c r="K1949" i="28" s="1"/>
  <c r="B1949" i="28"/>
  <c r="J1949" i="28" s="1"/>
  <c r="A1949" i="28"/>
  <c r="E1948" i="28"/>
  <c r="C1948" i="28"/>
  <c r="K1948" i="28" s="1"/>
  <c r="B1948" i="28"/>
  <c r="J1948" i="28" s="1"/>
  <c r="A1948" i="28"/>
  <c r="E1947" i="28"/>
  <c r="F1947" i="28" s="1"/>
  <c r="C1947" i="28"/>
  <c r="K1947" i="28" s="1"/>
  <c r="B1947" i="28"/>
  <c r="J1947" i="28" s="1"/>
  <c r="A1947" i="28"/>
  <c r="E1946" i="28"/>
  <c r="C1946" i="28"/>
  <c r="K1946" i="28" s="1"/>
  <c r="B1946" i="28"/>
  <c r="J1946" i="28" s="1"/>
  <c r="A1946" i="28"/>
  <c r="E1945" i="28"/>
  <c r="C1945" i="28"/>
  <c r="K1945" i="28" s="1"/>
  <c r="B1945" i="28"/>
  <c r="J1945" i="28" s="1"/>
  <c r="A1945" i="28"/>
  <c r="E1944" i="28"/>
  <c r="C1944" i="28"/>
  <c r="K1944" i="28" s="1"/>
  <c r="B1944" i="28"/>
  <c r="J1944" i="28" s="1"/>
  <c r="A1944" i="28"/>
  <c r="E1943" i="28"/>
  <c r="C1943" i="28"/>
  <c r="K1943" i="28" s="1"/>
  <c r="B1943" i="28"/>
  <c r="J1943" i="28" s="1"/>
  <c r="A1943" i="28"/>
  <c r="E1942" i="28"/>
  <c r="C1942" i="28"/>
  <c r="K1942" i="28" s="1"/>
  <c r="B1942" i="28"/>
  <c r="J1942" i="28" s="1"/>
  <c r="A1942" i="28"/>
  <c r="E1941" i="28"/>
  <c r="C1941" i="28"/>
  <c r="K1941" i="28" s="1"/>
  <c r="B1941" i="28"/>
  <c r="J1941" i="28" s="1"/>
  <c r="A1941" i="28"/>
  <c r="E1940" i="28"/>
  <c r="C1940" i="28"/>
  <c r="K1940" i="28" s="1"/>
  <c r="B1940" i="28"/>
  <c r="J1940" i="28" s="1"/>
  <c r="A1940" i="28"/>
  <c r="E1939" i="28"/>
  <c r="C1939" i="28"/>
  <c r="K1939" i="28" s="1"/>
  <c r="B1939" i="28"/>
  <c r="J1939" i="28" s="1"/>
  <c r="A1939" i="28"/>
  <c r="E1938" i="28"/>
  <c r="C1938" i="28"/>
  <c r="K1938" i="28" s="1"/>
  <c r="B1938" i="28"/>
  <c r="J1938" i="28" s="1"/>
  <c r="A1938" i="28"/>
  <c r="E1937" i="28"/>
  <c r="C1937" i="28"/>
  <c r="K1937" i="28" s="1"/>
  <c r="B1937" i="28"/>
  <c r="J1937" i="28" s="1"/>
  <c r="A1937" i="28"/>
  <c r="E1936" i="28"/>
  <c r="C1936" i="28"/>
  <c r="K1936" i="28" s="1"/>
  <c r="B1936" i="28"/>
  <c r="J1936" i="28" s="1"/>
  <c r="A1936" i="28"/>
  <c r="E1935" i="28"/>
  <c r="C1935" i="28"/>
  <c r="K1935" i="28" s="1"/>
  <c r="B1935" i="28"/>
  <c r="J1935" i="28" s="1"/>
  <c r="A1935" i="28"/>
  <c r="E1934" i="28"/>
  <c r="C1934" i="28"/>
  <c r="K1934" i="28" s="1"/>
  <c r="B1934" i="28"/>
  <c r="J1934" i="28" s="1"/>
  <c r="A1934" i="28"/>
  <c r="E1933" i="28"/>
  <c r="C1933" i="28"/>
  <c r="K1933" i="28" s="1"/>
  <c r="B1933" i="28"/>
  <c r="J1933" i="28" s="1"/>
  <c r="A1933" i="28"/>
  <c r="E1932" i="28"/>
  <c r="C1932" i="28"/>
  <c r="K1932" i="28" s="1"/>
  <c r="B1932" i="28"/>
  <c r="J1932" i="28" s="1"/>
  <c r="A1932" i="28"/>
  <c r="E1931" i="28"/>
  <c r="F1931" i="28" s="1"/>
  <c r="C1931" i="28"/>
  <c r="K1931" i="28" s="1"/>
  <c r="B1931" i="28"/>
  <c r="J1931" i="28" s="1"/>
  <c r="A1931" i="28"/>
  <c r="E1930" i="28"/>
  <c r="C1930" i="28"/>
  <c r="K1930" i="28" s="1"/>
  <c r="B1930" i="28"/>
  <c r="J1930" i="28" s="1"/>
  <c r="A1930" i="28"/>
  <c r="E1929" i="28"/>
  <c r="C1929" i="28"/>
  <c r="K1929" i="28" s="1"/>
  <c r="B1929" i="28"/>
  <c r="J1929" i="28" s="1"/>
  <c r="A1929" i="28"/>
  <c r="E1928" i="28"/>
  <c r="C1928" i="28"/>
  <c r="K1928" i="28" s="1"/>
  <c r="B1928" i="28"/>
  <c r="J1928" i="28" s="1"/>
  <c r="A1928" i="28"/>
  <c r="E1927" i="28"/>
  <c r="C1927" i="28"/>
  <c r="K1927" i="28" s="1"/>
  <c r="B1927" i="28"/>
  <c r="J1927" i="28" s="1"/>
  <c r="A1927" i="28"/>
  <c r="E1926" i="28"/>
  <c r="C1926" i="28"/>
  <c r="K1926" i="28" s="1"/>
  <c r="B1926" i="28"/>
  <c r="J1926" i="28" s="1"/>
  <c r="A1926" i="28"/>
  <c r="E1925" i="28"/>
  <c r="C1925" i="28"/>
  <c r="K1925" i="28" s="1"/>
  <c r="B1925" i="28"/>
  <c r="J1925" i="28" s="1"/>
  <c r="A1925" i="28"/>
  <c r="E1924" i="28"/>
  <c r="C1924" i="28"/>
  <c r="K1924" i="28" s="1"/>
  <c r="B1924" i="28"/>
  <c r="J1924" i="28" s="1"/>
  <c r="A1924" i="28"/>
  <c r="E1923" i="28"/>
  <c r="F1923" i="28" s="1"/>
  <c r="C1923" i="28"/>
  <c r="K1923" i="28" s="1"/>
  <c r="B1923" i="28"/>
  <c r="J1923" i="28" s="1"/>
  <c r="A1923" i="28"/>
  <c r="E1922" i="28"/>
  <c r="C1922" i="28"/>
  <c r="K1922" i="28" s="1"/>
  <c r="B1922" i="28"/>
  <c r="J1922" i="28" s="1"/>
  <c r="A1922" i="28"/>
  <c r="E1921" i="28"/>
  <c r="C1921" i="28"/>
  <c r="K1921" i="28" s="1"/>
  <c r="B1921" i="28"/>
  <c r="J1921" i="28" s="1"/>
  <c r="A1921" i="28"/>
  <c r="E1920" i="28"/>
  <c r="C1920" i="28"/>
  <c r="K1920" i="28" s="1"/>
  <c r="B1920" i="28"/>
  <c r="J1920" i="28" s="1"/>
  <c r="A1920" i="28"/>
  <c r="E1919" i="28"/>
  <c r="C1919" i="28"/>
  <c r="K1919" i="28" s="1"/>
  <c r="B1919" i="28"/>
  <c r="J1919" i="28" s="1"/>
  <c r="A1919" i="28"/>
  <c r="E1918" i="28"/>
  <c r="C1918" i="28"/>
  <c r="K1918" i="28" s="1"/>
  <c r="B1918" i="28"/>
  <c r="J1918" i="28" s="1"/>
  <c r="A1918" i="28"/>
  <c r="E1917" i="28"/>
  <c r="C1917" i="28"/>
  <c r="K1917" i="28" s="1"/>
  <c r="B1917" i="28"/>
  <c r="J1917" i="28" s="1"/>
  <c r="A1917" i="28"/>
  <c r="E1916" i="28"/>
  <c r="C1916" i="28"/>
  <c r="K1916" i="28" s="1"/>
  <c r="B1916" i="28"/>
  <c r="J1916" i="28" s="1"/>
  <c r="A1916" i="28"/>
  <c r="E1915" i="28"/>
  <c r="F1915" i="28" s="1"/>
  <c r="C1915" i="28"/>
  <c r="K1915" i="28" s="1"/>
  <c r="B1915" i="28"/>
  <c r="J1915" i="28" s="1"/>
  <c r="A1915" i="28"/>
  <c r="E1914" i="28"/>
  <c r="C1914" i="28"/>
  <c r="K1914" i="28" s="1"/>
  <c r="B1914" i="28"/>
  <c r="J1914" i="28" s="1"/>
  <c r="A1914" i="28"/>
  <c r="E1913" i="28"/>
  <c r="C1913" i="28"/>
  <c r="K1913" i="28" s="1"/>
  <c r="B1913" i="28"/>
  <c r="J1913" i="28" s="1"/>
  <c r="A1913" i="28"/>
  <c r="E1912" i="28"/>
  <c r="C1912" i="28"/>
  <c r="K1912" i="28" s="1"/>
  <c r="B1912" i="28"/>
  <c r="J1912" i="28" s="1"/>
  <c r="A1912" i="28"/>
  <c r="E1911" i="28"/>
  <c r="C1911" i="28"/>
  <c r="K1911" i="28" s="1"/>
  <c r="B1911" i="28"/>
  <c r="J1911" i="28" s="1"/>
  <c r="A1911" i="28"/>
  <c r="E1910" i="28"/>
  <c r="C1910" i="28"/>
  <c r="K1910" i="28" s="1"/>
  <c r="B1910" i="28"/>
  <c r="J1910" i="28" s="1"/>
  <c r="A1910" i="28"/>
  <c r="E1909" i="28"/>
  <c r="C1909" i="28"/>
  <c r="K1909" i="28" s="1"/>
  <c r="B1909" i="28"/>
  <c r="J1909" i="28" s="1"/>
  <c r="A1909" i="28"/>
  <c r="E1908" i="28"/>
  <c r="C1908" i="28"/>
  <c r="K1908" i="28" s="1"/>
  <c r="B1908" i="28"/>
  <c r="J1908" i="28" s="1"/>
  <c r="A1908" i="28"/>
  <c r="E1907" i="28"/>
  <c r="C1907" i="28"/>
  <c r="K1907" i="28" s="1"/>
  <c r="B1907" i="28"/>
  <c r="J1907" i="28" s="1"/>
  <c r="A1907" i="28"/>
  <c r="E1906" i="28"/>
  <c r="C1906" i="28"/>
  <c r="K1906" i="28" s="1"/>
  <c r="B1906" i="28"/>
  <c r="J1906" i="28" s="1"/>
  <c r="A1906" i="28"/>
  <c r="E1905" i="28"/>
  <c r="C1905" i="28"/>
  <c r="K1905" i="28" s="1"/>
  <c r="B1905" i="28"/>
  <c r="J1905" i="28" s="1"/>
  <c r="A1905" i="28"/>
  <c r="E1904" i="28"/>
  <c r="C1904" i="28"/>
  <c r="K1904" i="28" s="1"/>
  <c r="B1904" i="28"/>
  <c r="J1904" i="28" s="1"/>
  <c r="A1904" i="28"/>
  <c r="E1903" i="28"/>
  <c r="C1903" i="28"/>
  <c r="K1903" i="28" s="1"/>
  <c r="B1903" i="28"/>
  <c r="J1903" i="28" s="1"/>
  <c r="A1903" i="28"/>
  <c r="E1902" i="28"/>
  <c r="C1902" i="28"/>
  <c r="K1902" i="28" s="1"/>
  <c r="B1902" i="28"/>
  <c r="J1902" i="28" s="1"/>
  <c r="A1902" i="28"/>
  <c r="E1901" i="28"/>
  <c r="C1901" i="28"/>
  <c r="K1901" i="28" s="1"/>
  <c r="B1901" i="28"/>
  <c r="J1901" i="28" s="1"/>
  <c r="A1901" i="28"/>
  <c r="E1900" i="28"/>
  <c r="C1900" i="28"/>
  <c r="K1900" i="28" s="1"/>
  <c r="B1900" i="28"/>
  <c r="J1900" i="28" s="1"/>
  <c r="A1900" i="28"/>
  <c r="E1899" i="28"/>
  <c r="F1899" i="28" s="1"/>
  <c r="C1899" i="28"/>
  <c r="K1899" i="28" s="1"/>
  <c r="B1899" i="28"/>
  <c r="J1899" i="28" s="1"/>
  <c r="A1899" i="28"/>
  <c r="E1898" i="28"/>
  <c r="C1898" i="28"/>
  <c r="K1898" i="28" s="1"/>
  <c r="B1898" i="28"/>
  <c r="J1898" i="28" s="1"/>
  <c r="A1898" i="28"/>
  <c r="E1897" i="28"/>
  <c r="C1897" i="28"/>
  <c r="K1897" i="28" s="1"/>
  <c r="B1897" i="28"/>
  <c r="J1897" i="28" s="1"/>
  <c r="A1897" i="28"/>
  <c r="E1896" i="28"/>
  <c r="C1896" i="28"/>
  <c r="K1896" i="28" s="1"/>
  <c r="B1896" i="28"/>
  <c r="J1896" i="28" s="1"/>
  <c r="A1896" i="28"/>
  <c r="E1895" i="28"/>
  <c r="C1895" i="28"/>
  <c r="K1895" i="28" s="1"/>
  <c r="B1895" i="28"/>
  <c r="J1895" i="28" s="1"/>
  <c r="A1895" i="28"/>
  <c r="E1894" i="28"/>
  <c r="C1894" i="28"/>
  <c r="K1894" i="28" s="1"/>
  <c r="B1894" i="28"/>
  <c r="J1894" i="28" s="1"/>
  <c r="A1894" i="28"/>
  <c r="E1893" i="28"/>
  <c r="C1893" i="28"/>
  <c r="K1893" i="28" s="1"/>
  <c r="B1893" i="28"/>
  <c r="J1893" i="28" s="1"/>
  <c r="A1893" i="28"/>
  <c r="E1892" i="28"/>
  <c r="C1892" i="28"/>
  <c r="K1892" i="28" s="1"/>
  <c r="B1892" i="28"/>
  <c r="J1892" i="28" s="1"/>
  <c r="A1892" i="28"/>
  <c r="E1891" i="28"/>
  <c r="F1891" i="28" s="1"/>
  <c r="C1891" i="28"/>
  <c r="K1891" i="28" s="1"/>
  <c r="B1891" i="28"/>
  <c r="J1891" i="28" s="1"/>
  <c r="A1891" i="28"/>
  <c r="E1890" i="28"/>
  <c r="C1890" i="28"/>
  <c r="K1890" i="28" s="1"/>
  <c r="B1890" i="28"/>
  <c r="J1890" i="28" s="1"/>
  <c r="A1890" i="28"/>
  <c r="E1889" i="28"/>
  <c r="C1889" i="28"/>
  <c r="K1889" i="28" s="1"/>
  <c r="B1889" i="28"/>
  <c r="J1889" i="28" s="1"/>
  <c r="A1889" i="28"/>
  <c r="E1888" i="28"/>
  <c r="C1888" i="28"/>
  <c r="K1888" i="28" s="1"/>
  <c r="B1888" i="28"/>
  <c r="J1888" i="28" s="1"/>
  <c r="A1888" i="28"/>
  <c r="E1887" i="28"/>
  <c r="C1887" i="28"/>
  <c r="K1887" i="28" s="1"/>
  <c r="B1887" i="28"/>
  <c r="J1887" i="28" s="1"/>
  <c r="A1887" i="28"/>
  <c r="E1886" i="28"/>
  <c r="C1886" i="28"/>
  <c r="K1886" i="28" s="1"/>
  <c r="B1886" i="28"/>
  <c r="J1886" i="28" s="1"/>
  <c r="A1886" i="28"/>
  <c r="E1885" i="28"/>
  <c r="C1885" i="28"/>
  <c r="K1885" i="28" s="1"/>
  <c r="B1885" i="28"/>
  <c r="J1885" i="28" s="1"/>
  <c r="A1885" i="28"/>
  <c r="E1884" i="28"/>
  <c r="C1884" i="28"/>
  <c r="K1884" i="28" s="1"/>
  <c r="B1884" i="28"/>
  <c r="J1884" i="28" s="1"/>
  <c r="A1884" i="28"/>
  <c r="E1883" i="28"/>
  <c r="F1883" i="28" s="1"/>
  <c r="C1883" i="28"/>
  <c r="K1883" i="28" s="1"/>
  <c r="B1883" i="28"/>
  <c r="J1883" i="28" s="1"/>
  <c r="A1883" i="28"/>
  <c r="E1882" i="28"/>
  <c r="C1882" i="28"/>
  <c r="K1882" i="28" s="1"/>
  <c r="B1882" i="28"/>
  <c r="J1882" i="28" s="1"/>
  <c r="A1882" i="28"/>
  <c r="E1881" i="28"/>
  <c r="C1881" i="28"/>
  <c r="K1881" i="28" s="1"/>
  <c r="B1881" i="28"/>
  <c r="J1881" i="28" s="1"/>
  <c r="A1881" i="28"/>
  <c r="E1880" i="28"/>
  <c r="C1880" i="28"/>
  <c r="K1880" i="28" s="1"/>
  <c r="B1880" i="28"/>
  <c r="J1880" i="28" s="1"/>
  <c r="A1880" i="28"/>
  <c r="E1879" i="28"/>
  <c r="C1879" i="28"/>
  <c r="K1879" i="28" s="1"/>
  <c r="B1879" i="28"/>
  <c r="J1879" i="28" s="1"/>
  <c r="A1879" i="28"/>
  <c r="E1878" i="28"/>
  <c r="C1878" i="28"/>
  <c r="K1878" i="28" s="1"/>
  <c r="B1878" i="28"/>
  <c r="J1878" i="28" s="1"/>
  <c r="A1878" i="28"/>
  <c r="E1877" i="28"/>
  <c r="C1877" i="28"/>
  <c r="K1877" i="28" s="1"/>
  <c r="B1877" i="28"/>
  <c r="J1877" i="28" s="1"/>
  <c r="A1877" i="28"/>
  <c r="E1876" i="28"/>
  <c r="C1876" i="28"/>
  <c r="K1876" i="28" s="1"/>
  <c r="B1876" i="28"/>
  <c r="J1876" i="28" s="1"/>
  <c r="A1876" i="28"/>
  <c r="E1875" i="28"/>
  <c r="C1875" i="28"/>
  <c r="K1875" i="28" s="1"/>
  <c r="B1875" i="28"/>
  <c r="J1875" i="28" s="1"/>
  <c r="A1875" i="28"/>
  <c r="E1874" i="28"/>
  <c r="C1874" i="28"/>
  <c r="K1874" i="28" s="1"/>
  <c r="B1874" i="28"/>
  <c r="J1874" i="28" s="1"/>
  <c r="A1874" i="28"/>
  <c r="E1873" i="28"/>
  <c r="C1873" i="28"/>
  <c r="K1873" i="28" s="1"/>
  <c r="B1873" i="28"/>
  <c r="J1873" i="28" s="1"/>
  <c r="A1873" i="28"/>
  <c r="E1872" i="28"/>
  <c r="C1872" i="28"/>
  <c r="K1872" i="28" s="1"/>
  <c r="B1872" i="28"/>
  <c r="J1872" i="28" s="1"/>
  <c r="A1872" i="28"/>
  <c r="E1871" i="28"/>
  <c r="C1871" i="28"/>
  <c r="K1871" i="28" s="1"/>
  <c r="B1871" i="28"/>
  <c r="J1871" i="28" s="1"/>
  <c r="A1871" i="28"/>
  <c r="E1870" i="28"/>
  <c r="C1870" i="28"/>
  <c r="K1870" i="28" s="1"/>
  <c r="B1870" i="28"/>
  <c r="J1870" i="28" s="1"/>
  <c r="A1870" i="28"/>
  <c r="E1869" i="28"/>
  <c r="C1869" i="28"/>
  <c r="K1869" i="28" s="1"/>
  <c r="B1869" i="28"/>
  <c r="J1869" i="28" s="1"/>
  <c r="A1869" i="28"/>
  <c r="E1868" i="28"/>
  <c r="C1868" i="28"/>
  <c r="K1868" i="28" s="1"/>
  <c r="B1868" i="28"/>
  <c r="J1868" i="28" s="1"/>
  <c r="A1868" i="28"/>
  <c r="E1867" i="28"/>
  <c r="F1867" i="28" s="1"/>
  <c r="C1867" i="28"/>
  <c r="K1867" i="28" s="1"/>
  <c r="B1867" i="28"/>
  <c r="J1867" i="28" s="1"/>
  <c r="A1867" i="28"/>
  <c r="E1866" i="28"/>
  <c r="C1866" i="28"/>
  <c r="K1866" i="28" s="1"/>
  <c r="B1866" i="28"/>
  <c r="J1866" i="28" s="1"/>
  <c r="A1866" i="28"/>
  <c r="E1865" i="28"/>
  <c r="C1865" i="28"/>
  <c r="K1865" i="28" s="1"/>
  <c r="B1865" i="28"/>
  <c r="J1865" i="28" s="1"/>
  <c r="A1865" i="28"/>
  <c r="E1864" i="28"/>
  <c r="C1864" i="28"/>
  <c r="K1864" i="28" s="1"/>
  <c r="B1864" i="28"/>
  <c r="J1864" i="28" s="1"/>
  <c r="A1864" i="28"/>
  <c r="E1863" i="28"/>
  <c r="C1863" i="28"/>
  <c r="K1863" i="28" s="1"/>
  <c r="B1863" i="28"/>
  <c r="J1863" i="28" s="1"/>
  <c r="A1863" i="28"/>
  <c r="E1862" i="28"/>
  <c r="C1862" i="28"/>
  <c r="K1862" i="28" s="1"/>
  <c r="B1862" i="28"/>
  <c r="J1862" i="28" s="1"/>
  <c r="A1862" i="28"/>
  <c r="E1861" i="28"/>
  <c r="C1861" i="28"/>
  <c r="K1861" i="28" s="1"/>
  <c r="B1861" i="28"/>
  <c r="J1861" i="28" s="1"/>
  <c r="A1861" i="28"/>
  <c r="E1860" i="28"/>
  <c r="C1860" i="28"/>
  <c r="K1860" i="28" s="1"/>
  <c r="B1860" i="28"/>
  <c r="J1860" i="28" s="1"/>
  <c r="A1860" i="28"/>
  <c r="E1859" i="28"/>
  <c r="F1859" i="28" s="1"/>
  <c r="C1859" i="28"/>
  <c r="K1859" i="28" s="1"/>
  <c r="B1859" i="28"/>
  <c r="J1859" i="28" s="1"/>
  <c r="A1859" i="28"/>
  <c r="E1858" i="28"/>
  <c r="C1858" i="28"/>
  <c r="K1858" i="28" s="1"/>
  <c r="B1858" i="28"/>
  <c r="J1858" i="28" s="1"/>
  <c r="A1858" i="28"/>
  <c r="E1857" i="28"/>
  <c r="C1857" i="28"/>
  <c r="K1857" i="28" s="1"/>
  <c r="B1857" i="28"/>
  <c r="J1857" i="28" s="1"/>
  <c r="A1857" i="28"/>
  <c r="E1856" i="28"/>
  <c r="C1856" i="28"/>
  <c r="K1856" i="28" s="1"/>
  <c r="B1856" i="28"/>
  <c r="J1856" i="28" s="1"/>
  <c r="A1856" i="28"/>
  <c r="E1855" i="28"/>
  <c r="C1855" i="28"/>
  <c r="K1855" i="28" s="1"/>
  <c r="B1855" i="28"/>
  <c r="J1855" i="28" s="1"/>
  <c r="A1855" i="28"/>
  <c r="E1854" i="28"/>
  <c r="C1854" i="28"/>
  <c r="K1854" i="28" s="1"/>
  <c r="B1854" i="28"/>
  <c r="J1854" i="28" s="1"/>
  <c r="A1854" i="28"/>
  <c r="E1853" i="28"/>
  <c r="C1853" i="28"/>
  <c r="K1853" i="28" s="1"/>
  <c r="B1853" i="28"/>
  <c r="J1853" i="28" s="1"/>
  <c r="A1853" i="28"/>
  <c r="E1852" i="28"/>
  <c r="C1852" i="28"/>
  <c r="K1852" i="28" s="1"/>
  <c r="B1852" i="28"/>
  <c r="J1852" i="28" s="1"/>
  <c r="A1852" i="28"/>
  <c r="E1851" i="28"/>
  <c r="F1851" i="28" s="1"/>
  <c r="C1851" i="28"/>
  <c r="K1851" i="28" s="1"/>
  <c r="B1851" i="28"/>
  <c r="J1851" i="28" s="1"/>
  <c r="A1851" i="28"/>
  <c r="E1850" i="28"/>
  <c r="C1850" i="28"/>
  <c r="K1850" i="28" s="1"/>
  <c r="B1850" i="28"/>
  <c r="J1850" i="28" s="1"/>
  <c r="A1850" i="28"/>
  <c r="E1849" i="28"/>
  <c r="C1849" i="28"/>
  <c r="K1849" i="28" s="1"/>
  <c r="B1849" i="28"/>
  <c r="J1849" i="28" s="1"/>
  <c r="A1849" i="28"/>
  <c r="E1848" i="28"/>
  <c r="C1848" i="28"/>
  <c r="K1848" i="28" s="1"/>
  <c r="B1848" i="28"/>
  <c r="J1848" i="28" s="1"/>
  <c r="A1848" i="28"/>
  <c r="E1847" i="28"/>
  <c r="C1847" i="28"/>
  <c r="K1847" i="28" s="1"/>
  <c r="B1847" i="28"/>
  <c r="J1847" i="28" s="1"/>
  <c r="A1847" i="28"/>
  <c r="E1846" i="28"/>
  <c r="C1846" i="28"/>
  <c r="K1846" i="28" s="1"/>
  <c r="B1846" i="28"/>
  <c r="J1846" i="28" s="1"/>
  <c r="A1846" i="28"/>
  <c r="E1845" i="28"/>
  <c r="C1845" i="28"/>
  <c r="K1845" i="28" s="1"/>
  <c r="B1845" i="28"/>
  <c r="J1845" i="28" s="1"/>
  <c r="A1845" i="28"/>
  <c r="E1844" i="28"/>
  <c r="C1844" i="28"/>
  <c r="K1844" i="28" s="1"/>
  <c r="B1844" i="28"/>
  <c r="J1844" i="28" s="1"/>
  <c r="A1844" i="28"/>
  <c r="E1843" i="28"/>
  <c r="C1843" i="28"/>
  <c r="K1843" i="28" s="1"/>
  <c r="B1843" i="28"/>
  <c r="J1843" i="28" s="1"/>
  <c r="A1843" i="28"/>
  <c r="E1842" i="28"/>
  <c r="C1842" i="28"/>
  <c r="K1842" i="28" s="1"/>
  <c r="B1842" i="28"/>
  <c r="J1842" i="28" s="1"/>
  <c r="A1842" i="28"/>
  <c r="E1841" i="28"/>
  <c r="C1841" i="28"/>
  <c r="K1841" i="28" s="1"/>
  <c r="B1841" i="28"/>
  <c r="J1841" i="28" s="1"/>
  <c r="A1841" i="28"/>
  <c r="E1840" i="28"/>
  <c r="C1840" i="28"/>
  <c r="K1840" i="28" s="1"/>
  <c r="B1840" i="28"/>
  <c r="J1840" i="28" s="1"/>
  <c r="A1840" i="28"/>
  <c r="E1839" i="28"/>
  <c r="C1839" i="28"/>
  <c r="K1839" i="28" s="1"/>
  <c r="B1839" i="28"/>
  <c r="J1839" i="28" s="1"/>
  <c r="A1839" i="28"/>
  <c r="E1838" i="28"/>
  <c r="C1838" i="28"/>
  <c r="K1838" i="28" s="1"/>
  <c r="B1838" i="28"/>
  <c r="J1838" i="28" s="1"/>
  <c r="A1838" i="28"/>
  <c r="E1837" i="28"/>
  <c r="C1837" i="28"/>
  <c r="K1837" i="28" s="1"/>
  <c r="B1837" i="28"/>
  <c r="J1837" i="28" s="1"/>
  <c r="A1837" i="28"/>
  <c r="E1836" i="28"/>
  <c r="C1836" i="28"/>
  <c r="K1836" i="28" s="1"/>
  <c r="B1836" i="28"/>
  <c r="J1836" i="28" s="1"/>
  <c r="A1836" i="28"/>
  <c r="E1835" i="28"/>
  <c r="F1835" i="28" s="1"/>
  <c r="C1835" i="28"/>
  <c r="K1835" i="28" s="1"/>
  <c r="B1835" i="28"/>
  <c r="J1835" i="28" s="1"/>
  <c r="A1835" i="28"/>
  <c r="E1834" i="28"/>
  <c r="C1834" i="28"/>
  <c r="K1834" i="28" s="1"/>
  <c r="B1834" i="28"/>
  <c r="J1834" i="28" s="1"/>
  <c r="A1834" i="28"/>
  <c r="E1833" i="28"/>
  <c r="C1833" i="28"/>
  <c r="K1833" i="28" s="1"/>
  <c r="B1833" i="28"/>
  <c r="J1833" i="28" s="1"/>
  <c r="A1833" i="28"/>
  <c r="E1832" i="28"/>
  <c r="C1832" i="28"/>
  <c r="K1832" i="28" s="1"/>
  <c r="B1832" i="28"/>
  <c r="J1832" i="28" s="1"/>
  <c r="A1832" i="28"/>
  <c r="E1831" i="28"/>
  <c r="C1831" i="28"/>
  <c r="K1831" i="28" s="1"/>
  <c r="B1831" i="28"/>
  <c r="J1831" i="28" s="1"/>
  <c r="A1831" i="28"/>
  <c r="E1830" i="28"/>
  <c r="C1830" i="28"/>
  <c r="K1830" i="28" s="1"/>
  <c r="B1830" i="28"/>
  <c r="J1830" i="28" s="1"/>
  <c r="A1830" i="28"/>
  <c r="E1829" i="28"/>
  <c r="C1829" i="28"/>
  <c r="K1829" i="28" s="1"/>
  <c r="B1829" i="28"/>
  <c r="J1829" i="28" s="1"/>
  <c r="A1829" i="28"/>
  <c r="E1828" i="28"/>
  <c r="C1828" i="28"/>
  <c r="K1828" i="28" s="1"/>
  <c r="B1828" i="28"/>
  <c r="J1828" i="28" s="1"/>
  <c r="A1828" i="28"/>
  <c r="E1827" i="28"/>
  <c r="F1827" i="28" s="1"/>
  <c r="C1827" i="28"/>
  <c r="K1827" i="28" s="1"/>
  <c r="B1827" i="28"/>
  <c r="J1827" i="28" s="1"/>
  <c r="A1827" i="28"/>
  <c r="E1826" i="28"/>
  <c r="C1826" i="28"/>
  <c r="K1826" i="28" s="1"/>
  <c r="B1826" i="28"/>
  <c r="J1826" i="28" s="1"/>
  <c r="A1826" i="28"/>
  <c r="E1825" i="28"/>
  <c r="C1825" i="28"/>
  <c r="K1825" i="28" s="1"/>
  <c r="B1825" i="28"/>
  <c r="J1825" i="28" s="1"/>
  <c r="A1825" i="28"/>
  <c r="E1824" i="28"/>
  <c r="C1824" i="28"/>
  <c r="K1824" i="28" s="1"/>
  <c r="B1824" i="28"/>
  <c r="J1824" i="28" s="1"/>
  <c r="A1824" i="28"/>
  <c r="E1823" i="28"/>
  <c r="C1823" i="28"/>
  <c r="K1823" i="28" s="1"/>
  <c r="B1823" i="28"/>
  <c r="J1823" i="28" s="1"/>
  <c r="A1823" i="28"/>
  <c r="E1822" i="28"/>
  <c r="C1822" i="28"/>
  <c r="K1822" i="28" s="1"/>
  <c r="B1822" i="28"/>
  <c r="J1822" i="28" s="1"/>
  <c r="A1822" i="28"/>
  <c r="E1821" i="28"/>
  <c r="C1821" i="28"/>
  <c r="K1821" i="28" s="1"/>
  <c r="B1821" i="28"/>
  <c r="J1821" i="28" s="1"/>
  <c r="A1821" i="28"/>
  <c r="E1820" i="28"/>
  <c r="C1820" i="28"/>
  <c r="K1820" i="28" s="1"/>
  <c r="B1820" i="28"/>
  <c r="J1820" i="28" s="1"/>
  <c r="A1820" i="28"/>
  <c r="E1819" i="28"/>
  <c r="F1819" i="28" s="1"/>
  <c r="C1819" i="28"/>
  <c r="K1819" i="28" s="1"/>
  <c r="B1819" i="28"/>
  <c r="J1819" i="28" s="1"/>
  <c r="A1819" i="28"/>
  <c r="E1818" i="28"/>
  <c r="C1818" i="28"/>
  <c r="K1818" i="28" s="1"/>
  <c r="B1818" i="28"/>
  <c r="J1818" i="28" s="1"/>
  <c r="A1818" i="28"/>
  <c r="E1817" i="28"/>
  <c r="C1817" i="28"/>
  <c r="K1817" i="28" s="1"/>
  <c r="B1817" i="28"/>
  <c r="J1817" i="28" s="1"/>
  <c r="A1817" i="28"/>
  <c r="E1816" i="28"/>
  <c r="C1816" i="28"/>
  <c r="K1816" i="28" s="1"/>
  <c r="B1816" i="28"/>
  <c r="J1816" i="28" s="1"/>
  <c r="A1816" i="28"/>
  <c r="E1815" i="28"/>
  <c r="C1815" i="28"/>
  <c r="K1815" i="28" s="1"/>
  <c r="B1815" i="28"/>
  <c r="J1815" i="28" s="1"/>
  <c r="A1815" i="28"/>
  <c r="E1814" i="28"/>
  <c r="C1814" i="28"/>
  <c r="K1814" i="28" s="1"/>
  <c r="B1814" i="28"/>
  <c r="J1814" i="28" s="1"/>
  <c r="A1814" i="28"/>
  <c r="E1813" i="28"/>
  <c r="C1813" i="28"/>
  <c r="K1813" i="28" s="1"/>
  <c r="B1813" i="28"/>
  <c r="J1813" i="28" s="1"/>
  <c r="A1813" i="28"/>
  <c r="E1812" i="28"/>
  <c r="C1812" i="28"/>
  <c r="K1812" i="28" s="1"/>
  <c r="B1812" i="28"/>
  <c r="J1812" i="28" s="1"/>
  <c r="A1812" i="28"/>
  <c r="E1811" i="28"/>
  <c r="C1811" i="28"/>
  <c r="K1811" i="28" s="1"/>
  <c r="B1811" i="28"/>
  <c r="J1811" i="28" s="1"/>
  <c r="A1811" i="28"/>
  <c r="E1810" i="28"/>
  <c r="C1810" i="28"/>
  <c r="K1810" i="28" s="1"/>
  <c r="B1810" i="28"/>
  <c r="J1810" i="28" s="1"/>
  <c r="A1810" i="28"/>
  <c r="E1809" i="28"/>
  <c r="C1809" i="28"/>
  <c r="K1809" i="28" s="1"/>
  <c r="B1809" i="28"/>
  <c r="J1809" i="28" s="1"/>
  <c r="A1809" i="28"/>
  <c r="E1808" i="28"/>
  <c r="C1808" i="28"/>
  <c r="K1808" i="28" s="1"/>
  <c r="B1808" i="28"/>
  <c r="J1808" i="28" s="1"/>
  <c r="A1808" i="28"/>
  <c r="E1807" i="28"/>
  <c r="C1807" i="28"/>
  <c r="K1807" i="28" s="1"/>
  <c r="B1807" i="28"/>
  <c r="J1807" i="28" s="1"/>
  <c r="A1807" i="28"/>
  <c r="E1806" i="28"/>
  <c r="C1806" i="28"/>
  <c r="K1806" i="28" s="1"/>
  <c r="B1806" i="28"/>
  <c r="J1806" i="28" s="1"/>
  <c r="A1806" i="28"/>
  <c r="E1805" i="28"/>
  <c r="C1805" i="28"/>
  <c r="K1805" i="28" s="1"/>
  <c r="B1805" i="28"/>
  <c r="J1805" i="28" s="1"/>
  <c r="A1805" i="28"/>
  <c r="E1804" i="28"/>
  <c r="C1804" i="28"/>
  <c r="K1804" i="28" s="1"/>
  <c r="B1804" i="28"/>
  <c r="J1804" i="28" s="1"/>
  <c r="A1804" i="28"/>
  <c r="E1803" i="28"/>
  <c r="F1803" i="28" s="1"/>
  <c r="C1803" i="28"/>
  <c r="K1803" i="28" s="1"/>
  <c r="B1803" i="28"/>
  <c r="J1803" i="28" s="1"/>
  <c r="A1803" i="28"/>
  <c r="E1802" i="28"/>
  <c r="C1802" i="28"/>
  <c r="K1802" i="28" s="1"/>
  <c r="B1802" i="28"/>
  <c r="J1802" i="28" s="1"/>
  <c r="A1802" i="28"/>
  <c r="E1801" i="28"/>
  <c r="C1801" i="28"/>
  <c r="K1801" i="28" s="1"/>
  <c r="B1801" i="28"/>
  <c r="J1801" i="28" s="1"/>
  <c r="A1801" i="28"/>
  <c r="E1800" i="28"/>
  <c r="C1800" i="28"/>
  <c r="K1800" i="28" s="1"/>
  <c r="B1800" i="28"/>
  <c r="J1800" i="28" s="1"/>
  <c r="A1800" i="28"/>
  <c r="E1799" i="28"/>
  <c r="C1799" i="28"/>
  <c r="K1799" i="28" s="1"/>
  <c r="B1799" i="28"/>
  <c r="J1799" i="28" s="1"/>
  <c r="A1799" i="28"/>
  <c r="E1798" i="28"/>
  <c r="C1798" i="28"/>
  <c r="K1798" i="28" s="1"/>
  <c r="B1798" i="28"/>
  <c r="J1798" i="28" s="1"/>
  <c r="A1798" i="28"/>
  <c r="E1797" i="28"/>
  <c r="C1797" i="28"/>
  <c r="K1797" i="28" s="1"/>
  <c r="B1797" i="28"/>
  <c r="J1797" i="28" s="1"/>
  <c r="A1797" i="28"/>
  <c r="E1796" i="28"/>
  <c r="C1796" i="28"/>
  <c r="K1796" i="28" s="1"/>
  <c r="B1796" i="28"/>
  <c r="J1796" i="28" s="1"/>
  <c r="A1796" i="28"/>
  <c r="E1795" i="28"/>
  <c r="F1795" i="28" s="1"/>
  <c r="C1795" i="28"/>
  <c r="K1795" i="28" s="1"/>
  <c r="B1795" i="28"/>
  <c r="J1795" i="28" s="1"/>
  <c r="A1795" i="28"/>
  <c r="E1794" i="28"/>
  <c r="C1794" i="28"/>
  <c r="K1794" i="28" s="1"/>
  <c r="B1794" i="28"/>
  <c r="J1794" i="28" s="1"/>
  <c r="A1794" i="28"/>
  <c r="E1793" i="28"/>
  <c r="C1793" i="28"/>
  <c r="K1793" i="28" s="1"/>
  <c r="B1793" i="28"/>
  <c r="J1793" i="28" s="1"/>
  <c r="A1793" i="28"/>
  <c r="E1792" i="28"/>
  <c r="C1792" i="28"/>
  <c r="K1792" i="28" s="1"/>
  <c r="B1792" i="28"/>
  <c r="J1792" i="28" s="1"/>
  <c r="A1792" i="28"/>
  <c r="E1791" i="28"/>
  <c r="C1791" i="28"/>
  <c r="K1791" i="28" s="1"/>
  <c r="B1791" i="28"/>
  <c r="J1791" i="28" s="1"/>
  <c r="A1791" i="28"/>
  <c r="E1790" i="28"/>
  <c r="C1790" i="28"/>
  <c r="K1790" i="28" s="1"/>
  <c r="B1790" i="28"/>
  <c r="J1790" i="28" s="1"/>
  <c r="A1790" i="28"/>
  <c r="E1789" i="28"/>
  <c r="C1789" i="28"/>
  <c r="K1789" i="28" s="1"/>
  <c r="B1789" i="28"/>
  <c r="J1789" i="28" s="1"/>
  <c r="A1789" i="28"/>
  <c r="E1788" i="28"/>
  <c r="C1788" i="28"/>
  <c r="K1788" i="28" s="1"/>
  <c r="B1788" i="28"/>
  <c r="J1788" i="28" s="1"/>
  <c r="A1788" i="28"/>
  <c r="E1787" i="28"/>
  <c r="F1787" i="28" s="1"/>
  <c r="C1787" i="28"/>
  <c r="K1787" i="28" s="1"/>
  <c r="B1787" i="28"/>
  <c r="J1787" i="28" s="1"/>
  <c r="A1787" i="28"/>
  <c r="E1786" i="28"/>
  <c r="C1786" i="28"/>
  <c r="K1786" i="28" s="1"/>
  <c r="B1786" i="28"/>
  <c r="J1786" i="28" s="1"/>
  <c r="A1786" i="28"/>
  <c r="E1785" i="28"/>
  <c r="C1785" i="28"/>
  <c r="K1785" i="28" s="1"/>
  <c r="B1785" i="28"/>
  <c r="J1785" i="28" s="1"/>
  <c r="A1785" i="28"/>
  <c r="E1784" i="28"/>
  <c r="C1784" i="28"/>
  <c r="K1784" i="28" s="1"/>
  <c r="B1784" i="28"/>
  <c r="J1784" i="28" s="1"/>
  <c r="A1784" i="28"/>
  <c r="E1783" i="28"/>
  <c r="C1783" i="28"/>
  <c r="K1783" i="28" s="1"/>
  <c r="B1783" i="28"/>
  <c r="J1783" i="28" s="1"/>
  <c r="A1783" i="28"/>
  <c r="E1782" i="28"/>
  <c r="C1782" i="28"/>
  <c r="K1782" i="28" s="1"/>
  <c r="B1782" i="28"/>
  <c r="J1782" i="28" s="1"/>
  <c r="A1782" i="28"/>
  <c r="E1781" i="28"/>
  <c r="C1781" i="28"/>
  <c r="K1781" i="28" s="1"/>
  <c r="B1781" i="28"/>
  <c r="J1781" i="28" s="1"/>
  <c r="A1781" i="28"/>
  <c r="E1780" i="28"/>
  <c r="C1780" i="28"/>
  <c r="K1780" i="28" s="1"/>
  <c r="B1780" i="28"/>
  <c r="J1780" i="28" s="1"/>
  <c r="A1780" i="28"/>
  <c r="E1779" i="28"/>
  <c r="C1779" i="28"/>
  <c r="K1779" i="28" s="1"/>
  <c r="B1779" i="28"/>
  <c r="J1779" i="28" s="1"/>
  <c r="A1779" i="28"/>
  <c r="E1778" i="28"/>
  <c r="C1778" i="28"/>
  <c r="K1778" i="28" s="1"/>
  <c r="B1778" i="28"/>
  <c r="J1778" i="28" s="1"/>
  <c r="A1778" i="28"/>
  <c r="E1777" i="28"/>
  <c r="C1777" i="28"/>
  <c r="K1777" i="28" s="1"/>
  <c r="B1777" i="28"/>
  <c r="J1777" i="28" s="1"/>
  <c r="A1777" i="28"/>
  <c r="E1776" i="28"/>
  <c r="C1776" i="28"/>
  <c r="K1776" i="28" s="1"/>
  <c r="B1776" i="28"/>
  <c r="J1776" i="28" s="1"/>
  <c r="A1776" i="28"/>
  <c r="E1775" i="28"/>
  <c r="C1775" i="28"/>
  <c r="K1775" i="28" s="1"/>
  <c r="B1775" i="28"/>
  <c r="J1775" i="28" s="1"/>
  <c r="A1775" i="28"/>
  <c r="E1774" i="28"/>
  <c r="C1774" i="28"/>
  <c r="K1774" i="28" s="1"/>
  <c r="B1774" i="28"/>
  <c r="J1774" i="28" s="1"/>
  <c r="A1774" i="28"/>
  <c r="E1773" i="28"/>
  <c r="C1773" i="28"/>
  <c r="K1773" i="28" s="1"/>
  <c r="B1773" i="28"/>
  <c r="J1773" i="28" s="1"/>
  <c r="A1773" i="28"/>
  <c r="E1772" i="28"/>
  <c r="C1772" i="28"/>
  <c r="K1772" i="28" s="1"/>
  <c r="B1772" i="28"/>
  <c r="J1772" i="28" s="1"/>
  <c r="A1772" i="28"/>
  <c r="E1771" i="28"/>
  <c r="F1771" i="28" s="1"/>
  <c r="C1771" i="28"/>
  <c r="K1771" i="28" s="1"/>
  <c r="B1771" i="28"/>
  <c r="J1771" i="28" s="1"/>
  <c r="A1771" i="28"/>
  <c r="E1770" i="28"/>
  <c r="C1770" i="28"/>
  <c r="K1770" i="28" s="1"/>
  <c r="B1770" i="28"/>
  <c r="J1770" i="28" s="1"/>
  <c r="A1770" i="28"/>
  <c r="E1769" i="28"/>
  <c r="C1769" i="28"/>
  <c r="K1769" i="28" s="1"/>
  <c r="B1769" i="28"/>
  <c r="J1769" i="28" s="1"/>
  <c r="A1769" i="28"/>
  <c r="E1768" i="28"/>
  <c r="C1768" i="28"/>
  <c r="K1768" i="28" s="1"/>
  <c r="B1768" i="28"/>
  <c r="J1768" i="28" s="1"/>
  <c r="A1768" i="28"/>
  <c r="E1767" i="28"/>
  <c r="C1767" i="28"/>
  <c r="K1767" i="28" s="1"/>
  <c r="B1767" i="28"/>
  <c r="J1767" i="28" s="1"/>
  <c r="A1767" i="28"/>
  <c r="E1766" i="28"/>
  <c r="C1766" i="28"/>
  <c r="K1766" i="28" s="1"/>
  <c r="B1766" i="28"/>
  <c r="J1766" i="28" s="1"/>
  <c r="A1766" i="28"/>
  <c r="E1765" i="28"/>
  <c r="C1765" i="28"/>
  <c r="K1765" i="28" s="1"/>
  <c r="B1765" i="28"/>
  <c r="J1765" i="28" s="1"/>
  <c r="A1765" i="28"/>
  <c r="E1764" i="28"/>
  <c r="C1764" i="28"/>
  <c r="K1764" i="28" s="1"/>
  <c r="B1764" i="28"/>
  <c r="J1764" i="28" s="1"/>
  <c r="A1764" i="28"/>
  <c r="E1763" i="28"/>
  <c r="F1763" i="28" s="1"/>
  <c r="C1763" i="28"/>
  <c r="K1763" i="28" s="1"/>
  <c r="B1763" i="28"/>
  <c r="J1763" i="28" s="1"/>
  <c r="A1763" i="28"/>
  <c r="E1762" i="28"/>
  <c r="C1762" i="28"/>
  <c r="K1762" i="28" s="1"/>
  <c r="B1762" i="28"/>
  <c r="J1762" i="28" s="1"/>
  <c r="A1762" i="28"/>
  <c r="E1761" i="28"/>
  <c r="C1761" i="28"/>
  <c r="K1761" i="28" s="1"/>
  <c r="B1761" i="28"/>
  <c r="J1761" i="28" s="1"/>
  <c r="A1761" i="28"/>
  <c r="E1760" i="28"/>
  <c r="C1760" i="28"/>
  <c r="K1760" i="28" s="1"/>
  <c r="B1760" i="28"/>
  <c r="J1760" i="28" s="1"/>
  <c r="A1760" i="28"/>
  <c r="E1759" i="28"/>
  <c r="C1759" i="28"/>
  <c r="K1759" i="28" s="1"/>
  <c r="B1759" i="28"/>
  <c r="J1759" i="28" s="1"/>
  <c r="A1759" i="28"/>
  <c r="E1758" i="28"/>
  <c r="C1758" i="28"/>
  <c r="K1758" i="28" s="1"/>
  <c r="B1758" i="28"/>
  <c r="J1758" i="28" s="1"/>
  <c r="A1758" i="28"/>
  <c r="E1757" i="28"/>
  <c r="C1757" i="28"/>
  <c r="K1757" i="28" s="1"/>
  <c r="B1757" i="28"/>
  <c r="J1757" i="28" s="1"/>
  <c r="A1757" i="28"/>
  <c r="E1756" i="28"/>
  <c r="C1756" i="28"/>
  <c r="K1756" i="28" s="1"/>
  <c r="B1756" i="28"/>
  <c r="J1756" i="28" s="1"/>
  <c r="A1756" i="28"/>
  <c r="E1755" i="28"/>
  <c r="F1755" i="28" s="1"/>
  <c r="C1755" i="28"/>
  <c r="K1755" i="28" s="1"/>
  <c r="B1755" i="28"/>
  <c r="J1755" i="28" s="1"/>
  <c r="A1755" i="28"/>
  <c r="E1754" i="28"/>
  <c r="C1754" i="28"/>
  <c r="K1754" i="28" s="1"/>
  <c r="B1754" i="28"/>
  <c r="J1754" i="28" s="1"/>
  <c r="A1754" i="28"/>
  <c r="E1753" i="28"/>
  <c r="C1753" i="28"/>
  <c r="K1753" i="28" s="1"/>
  <c r="B1753" i="28"/>
  <c r="J1753" i="28" s="1"/>
  <c r="A1753" i="28"/>
  <c r="E1752" i="28"/>
  <c r="C1752" i="28"/>
  <c r="K1752" i="28" s="1"/>
  <c r="B1752" i="28"/>
  <c r="J1752" i="28" s="1"/>
  <c r="A1752" i="28"/>
  <c r="E1751" i="28"/>
  <c r="C1751" i="28"/>
  <c r="K1751" i="28" s="1"/>
  <c r="B1751" i="28"/>
  <c r="J1751" i="28" s="1"/>
  <c r="A1751" i="28"/>
  <c r="E1750" i="28"/>
  <c r="C1750" i="28"/>
  <c r="K1750" i="28" s="1"/>
  <c r="B1750" i="28"/>
  <c r="J1750" i="28" s="1"/>
  <c r="A1750" i="28"/>
  <c r="E1749" i="28"/>
  <c r="C1749" i="28"/>
  <c r="K1749" i="28" s="1"/>
  <c r="B1749" i="28"/>
  <c r="J1749" i="28" s="1"/>
  <c r="A1749" i="28"/>
  <c r="E1748" i="28"/>
  <c r="C1748" i="28"/>
  <c r="K1748" i="28" s="1"/>
  <c r="B1748" i="28"/>
  <c r="J1748" i="28" s="1"/>
  <c r="A1748" i="28"/>
  <c r="E1747" i="28"/>
  <c r="C1747" i="28"/>
  <c r="K1747" i="28" s="1"/>
  <c r="B1747" i="28"/>
  <c r="J1747" i="28" s="1"/>
  <c r="A1747" i="28"/>
  <c r="E1746" i="28"/>
  <c r="C1746" i="28"/>
  <c r="K1746" i="28" s="1"/>
  <c r="B1746" i="28"/>
  <c r="J1746" i="28" s="1"/>
  <c r="A1746" i="28"/>
  <c r="E1745" i="28"/>
  <c r="C1745" i="28"/>
  <c r="K1745" i="28" s="1"/>
  <c r="B1745" i="28"/>
  <c r="J1745" i="28" s="1"/>
  <c r="A1745" i="28"/>
  <c r="E1744" i="28"/>
  <c r="C1744" i="28"/>
  <c r="K1744" i="28" s="1"/>
  <c r="B1744" i="28"/>
  <c r="J1744" i="28" s="1"/>
  <c r="A1744" i="28"/>
  <c r="E1743" i="28"/>
  <c r="C1743" i="28"/>
  <c r="K1743" i="28" s="1"/>
  <c r="B1743" i="28"/>
  <c r="J1743" i="28" s="1"/>
  <c r="A1743" i="28"/>
  <c r="E1742" i="28"/>
  <c r="C1742" i="28"/>
  <c r="K1742" i="28" s="1"/>
  <c r="B1742" i="28"/>
  <c r="J1742" i="28" s="1"/>
  <c r="A1742" i="28"/>
  <c r="E1741" i="28"/>
  <c r="C1741" i="28"/>
  <c r="K1741" i="28" s="1"/>
  <c r="B1741" i="28"/>
  <c r="J1741" i="28" s="1"/>
  <c r="A1741" i="28"/>
  <c r="E1740" i="28"/>
  <c r="C1740" i="28"/>
  <c r="K1740" i="28" s="1"/>
  <c r="B1740" i="28"/>
  <c r="J1740" i="28" s="1"/>
  <c r="A1740" i="28"/>
  <c r="E1739" i="28"/>
  <c r="F1739" i="28" s="1"/>
  <c r="C1739" i="28"/>
  <c r="K1739" i="28" s="1"/>
  <c r="B1739" i="28"/>
  <c r="J1739" i="28" s="1"/>
  <c r="A1739" i="28"/>
  <c r="E1738" i="28"/>
  <c r="C1738" i="28"/>
  <c r="K1738" i="28" s="1"/>
  <c r="B1738" i="28"/>
  <c r="J1738" i="28" s="1"/>
  <c r="A1738" i="28"/>
  <c r="E1737" i="28"/>
  <c r="C1737" i="28"/>
  <c r="K1737" i="28" s="1"/>
  <c r="B1737" i="28"/>
  <c r="J1737" i="28" s="1"/>
  <c r="A1737" i="28"/>
  <c r="E1736" i="28"/>
  <c r="C1736" i="28"/>
  <c r="K1736" i="28" s="1"/>
  <c r="B1736" i="28"/>
  <c r="J1736" i="28" s="1"/>
  <c r="A1736" i="28"/>
  <c r="E1735" i="28"/>
  <c r="C1735" i="28"/>
  <c r="K1735" i="28" s="1"/>
  <c r="B1735" i="28"/>
  <c r="J1735" i="28" s="1"/>
  <c r="A1735" i="28"/>
  <c r="E1734" i="28"/>
  <c r="C1734" i="28"/>
  <c r="K1734" i="28" s="1"/>
  <c r="B1734" i="28"/>
  <c r="J1734" i="28" s="1"/>
  <c r="A1734" i="28"/>
  <c r="E1733" i="28"/>
  <c r="C1733" i="28"/>
  <c r="K1733" i="28" s="1"/>
  <c r="B1733" i="28"/>
  <c r="J1733" i="28" s="1"/>
  <c r="A1733" i="28"/>
  <c r="E1732" i="28"/>
  <c r="C1732" i="28"/>
  <c r="K1732" i="28" s="1"/>
  <c r="B1732" i="28"/>
  <c r="J1732" i="28" s="1"/>
  <c r="A1732" i="28"/>
  <c r="E1731" i="28"/>
  <c r="F1731" i="28" s="1"/>
  <c r="C1731" i="28"/>
  <c r="K1731" i="28" s="1"/>
  <c r="B1731" i="28"/>
  <c r="J1731" i="28" s="1"/>
  <c r="A1731" i="28"/>
  <c r="E1730" i="28"/>
  <c r="C1730" i="28"/>
  <c r="K1730" i="28" s="1"/>
  <c r="B1730" i="28"/>
  <c r="J1730" i="28" s="1"/>
  <c r="A1730" i="28"/>
  <c r="E1729" i="28"/>
  <c r="C1729" i="28"/>
  <c r="K1729" i="28" s="1"/>
  <c r="B1729" i="28"/>
  <c r="J1729" i="28" s="1"/>
  <c r="A1729" i="28"/>
  <c r="E1728" i="28"/>
  <c r="C1728" i="28"/>
  <c r="K1728" i="28" s="1"/>
  <c r="B1728" i="28"/>
  <c r="J1728" i="28" s="1"/>
  <c r="A1728" i="28"/>
  <c r="E1727" i="28"/>
  <c r="C1727" i="28"/>
  <c r="K1727" i="28" s="1"/>
  <c r="B1727" i="28"/>
  <c r="J1727" i="28" s="1"/>
  <c r="A1727" i="28"/>
  <c r="E1726" i="28"/>
  <c r="C1726" i="28"/>
  <c r="K1726" i="28" s="1"/>
  <c r="B1726" i="28"/>
  <c r="J1726" i="28" s="1"/>
  <c r="A1726" i="28"/>
  <c r="E1725" i="28"/>
  <c r="C1725" i="28"/>
  <c r="K1725" i="28" s="1"/>
  <c r="B1725" i="28"/>
  <c r="J1725" i="28" s="1"/>
  <c r="A1725" i="28"/>
  <c r="E1724" i="28"/>
  <c r="C1724" i="28"/>
  <c r="K1724" i="28" s="1"/>
  <c r="B1724" i="28"/>
  <c r="J1724" i="28" s="1"/>
  <c r="A1724" i="28"/>
  <c r="E1723" i="28"/>
  <c r="F1723" i="28" s="1"/>
  <c r="C1723" i="28"/>
  <c r="K1723" i="28" s="1"/>
  <c r="B1723" i="28"/>
  <c r="J1723" i="28" s="1"/>
  <c r="A1723" i="28"/>
  <c r="E1722" i="28"/>
  <c r="C1722" i="28"/>
  <c r="K1722" i="28" s="1"/>
  <c r="B1722" i="28"/>
  <c r="J1722" i="28" s="1"/>
  <c r="A1722" i="28"/>
  <c r="E1721" i="28"/>
  <c r="C1721" i="28"/>
  <c r="K1721" i="28" s="1"/>
  <c r="B1721" i="28"/>
  <c r="J1721" i="28" s="1"/>
  <c r="A1721" i="28"/>
  <c r="E1720" i="28"/>
  <c r="C1720" i="28"/>
  <c r="K1720" i="28" s="1"/>
  <c r="B1720" i="28"/>
  <c r="J1720" i="28" s="1"/>
  <c r="A1720" i="28"/>
  <c r="E1719" i="28"/>
  <c r="C1719" i="28"/>
  <c r="K1719" i="28" s="1"/>
  <c r="B1719" i="28"/>
  <c r="J1719" i="28" s="1"/>
  <c r="A1719" i="28"/>
  <c r="E1718" i="28"/>
  <c r="C1718" i="28"/>
  <c r="K1718" i="28" s="1"/>
  <c r="B1718" i="28"/>
  <c r="J1718" i="28" s="1"/>
  <c r="A1718" i="28"/>
  <c r="E1717" i="28"/>
  <c r="C1717" i="28"/>
  <c r="K1717" i="28" s="1"/>
  <c r="B1717" i="28"/>
  <c r="J1717" i="28" s="1"/>
  <c r="A1717" i="28"/>
  <c r="E1716" i="28"/>
  <c r="C1716" i="28"/>
  <c r="K1716" i="28" s="1"/>
  <c r="B1716" i="28"/>
  <c r="J1716" i="28" s="1"/>
  <c r="A1716" i="28"/>
  <c r="E1715" i="28"/>
  <c r="C1715" i="28"/>
  <c r="K1715" i="28" s="1"/>
  <c r="B1715" i="28"/>
  <c r="J1715" i="28" s="1"/>
  <c r="A1715" i="28"/>
  <c r="E1714" i="28"/>
  <c r="C1714" i="28"/>
  <c r="K1714" i="28" s="1"/>
  <c r="B1714" i="28"/>
  <c r="J1714" i="28" s="1"/>
  <c r="A1714" i="28"/>
  <c r="E1713" i="28"/>
  <c r="C1713" i="28"/>
  <c r="K1713" i="28" s="1"/>
  <c r="B1713" i="28"/>
  <c r="J1713" i="28" s="1"/>
  <c r="A1713" i="28"/>
  <c r="E1712" i="28"/>
  <c r="C1712" i="28"/>
  <c r="K1712" i="28" s="1"/>
  <c r="B1712" i="28"/>
  <c r="J1712" i="28" s="1"/>
  <c r="A1712" i="28"/>
  <c r="E1711" i="28"/>
  <c r="C1711" i="28"/>
  <c r="K1711" i="28" s="1"/>
  <c r="B1711" i="28"/>
  <c r="J1711" i="28" s="1"/>
  <c r="A1711" i="28"/>
  <c r="E1710" i="28"/>
  <c r="C1710" i="28"/>
  <c r="K1710" i="28" s="1"/>
  <c r="B1710" i="28"/>
  <c r="J1710" i="28" s="1"/>
  <c r="A1710" i="28"/>
  <c r="E1709" i="28"/>
  <c r="C1709" i="28"/>
  <c r="K1709" i="28" s="1"/>
  <c r="B1709" i="28"/>
  <c r="J1709" i="28" s="1"/>
  <c r="A1709" i="28"/>
  <c r="E1708" i="28"/>
  <c r="C1708" i="28"/>
  <c r="K1708" i="28" s="1"/>
  <c r="B1708" i="28"/>
  <c r="J1708" i="28" s="1"/>
  <c r="A1708" i="28"/>
  <c r="E1707" i="28"/>
  <c r="F1707" i="28" s="1"/>
  <c r="C1707" i="28"/>
  <c r="K1707" i="28" s="1"/>
  <c r="B1707" i="28"/>
  <c r="J1707" i="28" s="1"/>
  <c r="A1707" i="28"/>
  <c r="E1706" i="28"/>
  <c r="C1706" i="28"/>
  <c r="K1706" i="28" s="1"/>
  <c r="B1706" i="28"/>
  <c r="J1706" i="28" s="1"/>
  <c r="A1706" i="28"/>
  <c r="E1705" i="28"/>
  <c r="C1705" i="28"/>
  <c r="K1705" i="28" s="1"/>
  <c r="B1705" i="28"/>
  <c r="J1705" i="28" s="1"/>
  <c r="A1705" i="28"/>
  <c r="E1704" i="28"/>
  <c r="C1704" i="28"/>
  <c r="K1704" i="28" s="1"/>
  <c r="B1704" i="28"/>
  <c r="J1704" i="28" s="1"/>
  <c r="A1704" i="28"/>
  <c r="E1703" i="28"/>
  <c r="C1703" i="28"/>
  <c r="K1703" i="28" s="1"/>
  <c r="B1703" i="28"/>
  <c r="J1703" i="28" s="1"/>
  <c r="A1703" i="28"/>
  <c r="E1702" i="28"/>
  <c r="C1702" i="28"/>
  <c r="K1702" i="28" s="1"/>
  <c r="B1702" i="28"/>
  <c r="J1702" i="28" s="1"/>
  <c r="A1702" i="28"/>
  <c r="E1701" i="28"/>
  <c r="C1701" i="28"/>
  <c r="K1701" i="28" s="1"/>
  <c r="B1701" i="28"/>
  <c r="J1701" i="28" s="1"/>
  <c r="A1701" i="28"/>
  <c r="E1700" i="28"/>
  <c r="C1700" i="28"/>
  <c r="K1700" i="28" s="1"/>
  <c r="B1700" i="28"/>
  <c r="J1700" i="28" s="1"/>
  <c r="A1700" i="28"/>
  <c r="E1699" i="28"/>
  <c r="F1699" i="28" s="1"/>
  <c r="C1699" i="28"/>
  <c r="K1699" i="28" s="1"/>
  <c r="B1699" i="28"/>
  <c r="J1699" i="28" s="1"/>
  <c r="A1699" i="28"/>
  <c r="E1698" i="28"/>
  <c r="C1698" i="28"/>
  <c r="K1698" i="28" s="1"/>
  <c r="B1698" i="28"/>
  <c r="J1698" i="28" s="1"/>
  <c r="A1698" i="28"/>
  <c r="E1697" i="28"/>
  <c r="C1697" i="28"/>
  <c r="K1697" i="28" s="1"/>
  <c r="B1697" i="28"/>
  <c r="J1697" i="28" s="1"/>
  <c r="A1697" i="28"/>
  <c r="E1696" i="28"/>
  <c r="C1696" i="28"/>
  <c r="K1696" i="28" s="1"/>
  <c r="B1696" i="28"/>
  <c r="J1696" i="28" s="1"/>
  <c r="A1696" i="28"/>
  <c r="E1695" i="28"/>
  <c r="C1695" i="28"/>
  <c r="K1695" i="28" s="1"/>
  <c r="B1695" i="28"/>
  <c r="J1695" i="28" s="1"/>
  <c r="A1695" i="28"/>
  <c r="E1694" i="28"/>
  <c r="C1694" i="28"/>
  <c r="K1694" i="28" s="1"/>
  <c r="B1694" i="28"/>
  <c r="J1694" i="28" s="1"/>
  <c r="A1694" i="28"/>
  <c r="E1693" i="28"/>
  <c r="C1693" i="28"/>
  <c r="K1693" i="28" s="1"/>
  <c r="B1693" i="28"/>
  <c r="J1693" i="28" s="1"/>
  <c r="A1693" i="28"/>
  <c r="E1692" i="28"/>
  <c r="C1692" i="28"/>
  <c r="K1692" i="28" s="1"/>
  <c r="B1692" i="28"/>
  <c r="J1692" i="28" s="1"/>
  <c r="A1692" i="28"/>
  <c r="E1691" i="28"/>
  <c r="C1691" i="28"/>
  <c r="K1691" i="28" s="1"/>
  <c r="B1691" i="28"/>
  <c r="A1691" i="28"/>
  <c r="E1690" i="28"/>
  <c r="C1690" i="28"/>
  <c r="K1690" i="28" s="1"/>
  <c r="B1690" i="28"/>
  <c r="A1690" i="28"/>
  <c r="E1689" i="28"/>
  <c r="H1689" i="28" s="1"/>
  <c r="C1689" i="28"/>
  <c r="K1689" i="28" s="1"/>
  <c r="B1689" i="28"/>
  <c r="J1689" i="28" s="1"/>
  <c r="A1689" i="28"/>
  <c r="E1688" i="28"/>
  <c r="C1688" i="28"/>
  <c r="K1688" i="28" s="1"/>
  <c r="B1688" i="28"/>
  <c r="J1688" i="28" s="1"/>
  <c r="A1688" i="28"/>
  <c r="E1687" i="28"/>
  <c r="C1687" i="28"/>
  <c r="K1687" i="28" s="1"/>
  <c r="B1687" i="28"/>
  <c r="J1687" i="28" s="1"/>
  <c r="A1687" i="28"/>
  <c r="E1686" i="28"/>
  <c r="C1686" i="28"/>
  <c r="K1686" i="28" s="1"/>
  <c r="B1686" i="28"/>
  <c r="J1686" i="28" s="1"/>
  <c r="A1686" i="28"/>
  <c r="E1685" i="28"/>
  <c r="C1685" i="28"/>
  <c r="K1685" i="28" s="1"/>
  <c r="B1685" i="28"/>
  <c r="J1685" i="28" s="1"/>
  <c r="A1685" i="28"/>
  <c r="E1684" i="28"/>
  <c r="C1684" i="28"/>
  <c r="K1684" i="28" s="1"/>
  <c r="B1684" i="28"/>
  <c r="J1684" i="28" s="1"/>
  <c r="A1684" i="28"/>
  <c r="E1683" i="28"/>
  <c r="C1683" i="28"/>
  <c r="K1683" i="28" s="1"/>
  <c r="B1683" i="28"/>
  <c r="J1683" i="28" s="1"/>
  <c r="A1683" i="28"/>
  <c r="E1682" i="28"/>
  <c r="C1682" i="28"/>
  <c r="K1682" i="28" s="1"/>
  <c r="B1682" i="28"/>
  <c r="J1682" i="28" s="1"/>
  <c r="A1682" i="28"/>
  <c r="E1681" i="28"/>
  <c r="C1681" i="28"/>
  <c r="K1681" i="28" s="1"/>
  <c r="B1681" i="28"/>
  <c r="J1681" i="28" s="1"/>
  <c r="A1681" i="28"/>
  <c r="E1680" i="28"/>
  <c r="C1680" i="28"/>
  <c r="K1680" i="28" s="1"/>
  <c r="B1680" i="28"/>
  <c r="J1680" i="28" s="1"/>
  <c r="A1680" i="28"/>
  <c r="E1679" i="28"/>
  <c r="C1679" i="28"/>
  <c r="K1679" i="28" s="1"/>
  <c r="B1679" i="28"/>
  <c r="J1679" i="28" s="1"/>
  <c r="A1679" i="28"/>
  <c r="E1678" i="28"/>
  <c r="C1678" i="28"/>
  <c r="K1678" i="28" s="1"/>
  <c r="B1678" i="28"/>
  <c r="J1678" i="28" s="1"/>
  <c r="A1678" i="28"/>
  <c r="E1677" i="28"/>
  <c r="C1677" i="28"/>
  <c r="K1677" i="28" s="1"/>
  <c r="B1677" i="28"/>
  <c r="J1677" i="28" s="1"/>
  <c r="A1677" i="28"/>
  <c r="E1676" i="28"/>
  <c r="C1676" i="28"/>
  <c r="K1676" i="28" s="1"/>
  <c r="B1676" i="28"/>
  <c r="J1676" i="28" s="1"/>
  <c r="A1676" i="28"/>
  <c r="E1675" i="28"/>
  <c r="C1675" i="28"/>
  <c r="K1675" i="28" s="1"/>
  <c r="B1675" i="28"/>
  <c r="A1675" i="28"/>
  <c r="E1674" i="28"/>
  <c r="C1674" i="28"/>
  <c r="K1674" i="28" s="1"/>
  <c r="B1674" i="28"/>
  <c r="A1674" i="28"/>
  <c r="E1673" i="28"/>
  <c r="C1673" i="28"/>
  <c r="K1673" i="28" s="1"/>
  <c r="B1673" i="28"/>
  <c r="J1673" i="28" s="1"/>
  <c r="A1673" i="28"/>
  <c r="E1672" i="28"/>
  <c r="C1672" i="28"/>
  <c r="K1672" i="28" s="1"/>
  <c r="B1672" i="28"/>
  <c r="J1672" i="28" s="1"/>
  <c r="A1672" i="28"/>
  <c r="E1671" i="28"/>
  <c r="C1671" i="28"/>
  <c r="K1671" i="28" s="1"/>
  <c r="B1671" i="28"/>
  <c r="J1671" i="28" s="1"/>
  <c r="A1671" i="28"/>
  <c r="E1670" i="28"/>
  <c r="C1670" i="28"/>
  <c r="K1670" i="28" s="1"/>
  <c r="B1670" i="28"/>
  <c r="J1670" i="28" s="1"/>
  <c r="A1670" i="28"/>
  <c r="E1669" i="28"/>
  <c r="C1669" i="28"/>
  <c r="K1669" i="28" s="1"/>
  <c r="B1669" i="28"/>
  <c r="J1669" i="28" s="1"/>
  <c r="A1669" i="28"/>
  <c r="E1668" i="28"/>
  <c r="C1668" i="28"/>
  <c r="K1668" i="28" s="1"/>
  <c r="B1668" i="28"/>
  <c r="J1668" i="28" s="1"/>
  <c r="A1668" i="28"/>
  <c r="E1667" i="28"/>
  <c r="C1667" i="28"/>
  <c r="K1667" i="28" s="1"/>
  <c r="B1667" i="28"/>
  <c r="J1667" i="28" s="1"/>
  <c r="A1667" i="28"/>
  <c r="E1666" i="28"/>
  <c r="C1666" i="28"/>
  <c r="K1666" i="28" s="1"/>
  <c r="B1666" i="28"/>
  <c r="J1666" i="28" s="1"/>
  <c r="A1666" i="28"/>
  <c r="E1665" i="28"/>
  <c r="C1665" i="28"/>
  <c r="K1665" i="28" s="1"/>
  <c r="B1665" i="28"/>
  <c r="J1665" i="28" s="1"/>
  <c r="A1665" i="28"/>
  <c r="E1664" i="28"/>
  <c r="C1664" i="28"/>
  <c r="K1664" i="28" s="1"/>
  <c r="B1664" i="28"/>
  <c r="J1664" i="28" s="1"/>
  <c r="A1664" i="28"/>
  <c r="E1663" i="28"/>
  <c r="C1663" i="28"/>
  <c r="K1663" i="28" s="1"/>
  <c r="B1663" i="28"/>
  <c r="J1663" i="28" s="1"/>
  <c r="A1663" i="28"/>
  <c r="E1662" i="28"/>
  <c r="C1662" i="28"/>
  <c r="K1662" i="28" s="1"/>
  <c r="B1662" i="28"/>
  <c r="J1662" i="28" s="1"/>
  <c r="A1662" i="28"/>
  <c r="E1661" i="28"/>
  <c r="C1661" i="28"/>
  <c r="K1661" i="28" s="1"/>
  <c r="B1661" i="28"/>
  <c r="J1661" i="28" s="1"/>
  <c r="A1661" i="28"/>
  <c r="E1660" i="28"/>
  <c r="C1660" i="28"/>
  <c r="K1660" i="28" s="1"/>
  <c r="B1660" i="28"/>
  <c r="J1660" i="28" s="1"/>
  <c r="A1660" i="28"/>
  <c r="E1659" i="28"/>
  <c r="C1659" i="28"/>
  <c r="K1659" i="28" s="1"/>
  <c r="B1659" i="28"/>
  <c r="A1659" i="28"/>
  <c r="E1658" i="28"/>
  <c r="C1658" i="28"/>
  <c r="K1658" i="28" s="1"/>
  <c r="B1658" i="28"/>
  <c r="A1658" i="28"/>
  <c r="E1657" i="28"/>
  <c r="H1657" i="28" s="1"/>
  <c r="C1657" i="28"/>
  <c r="K1657" i="28" s="1"/>
  <c r="B1657" i="28"/>
  <c r="J1657" i="28" s="1"/>
  <c r="A1657" i="28"/>
  <c r="E1656" i="28"/>
  <c r="C1656" i="28"/>
  <c r="K1656" i="28" s="1"/>
  <c r="B1656" i="28"/>
  <c r="J1656" i="28" s="1"/>
  <c r="A1656" i="28"/>
  <c r="E1655" i="28"/>
  <c r="C1655" i="28"/>
  <c r="K1655" i="28" s="1"/>
  <c r="B1655" i="28"/>
  <c r="J1655" i="28" s="1"/>
  <c r="A1655" i="28"/>
  <c r="E1654" i="28"/>
  <c r="C1654" i="28"/>
  <c r="K1654" i="28" s="1"/>
  <c r="B1654" i="28"/>
  <c r="J1654" i="28" s="1"/>
  <c r="A1654" i="28"/>
  <c r="E1653" i="28"/>
  <c r="C1653" i="28"/>
  <c r="K1653" i="28" s="1"/>
  <c r="B1653" i="28"/>
  <c r="J1653" i="28" s="1"/>
  <c r="A1653" i="28"/>
  <c r="E1652" i="28"/>
  <c r="C1652" i="28"/>
  <c r="K1652" i="28" s="1"/>
  <c r="B1652" i="28"/>
  <c r="J1652" i="28" s="1"/>
  <c r="A1652" i="28"/>
  <c r="E1651" i="28"/>
  <c r="C1651" i="28"/>
  <c r="K1651" i="28" s="1"/>
  <c r="B1651" i="28"/>
  <c r="J1651" i="28" s="1"/>
  <c r="A1651" i="28"/>
  <c r="E1650" i="28"/>
  <c r="C1650" i="28"/>
  <c r="K1650" i="28" s="1"/>
  <c r="B1650" i="28"/>
  <c r="J1650" i="28" s="1"/>
  <c r="A1650" i="28"/>
  <c r="E1649" i="28"/>
  <c r="C1649" i="28"/>
  <c r="K1649" i="28" s="1"/>
  <c r="B1649" i="28"/>
  <c r="J1649" i="28" s="1"/>
  <c r="A1649" i="28"/>
  <c r="E1648" i="28"/>
  <c r="C1648" i="28"/>
  <c r="K1648" i="28" s="1"/>
  <c r="B1648" i="28"/>
  <c r="J1648" i="28" s="1"/>
  <c r="A1648" i="28"/>
  <c r="E1647" i="28"/>
  <c r="C1647" i="28"/>
  <c r="K1647" i="28" s="1"/>
  <c r="B1647" i="28"/>
  <c r="J1647" i="28" s="1"/>
  <c r="A1647" i="28"/>
  <c r="E1646" i="28"/>
  <c r="C1646" i="28"/>
  <c r="K1646" i="28" s="1"/>
  <c r="B1646" i="28"/>
  <c r="J1646" i="28" s="1"/>
  <c r="A1646" i="28"/>
  <c r="E1645" i="28"/>
  <c r="C1645" i="28"/>
  <c r="K1645" i="28" s="1"/>
  <c r="B1645" i="28"/>
  <c r="J1645" i="28" s="1"/>
  <c r="A1645" i="28"/>
  <c r="E1644" i="28"/>
  <c r="C1644" i="28"/>
  <c r="K1644" i="28" s="1"/>
  <c r="B1644" i="28"/>
  <c r="J1644" i="28" s="1"/>
  <c r="A1644" i="28"/>
  <c r="E1643" i="28"/>
  <c r="C1643" i="28"/>
  <c r="K1643" i="28" s="1"/>
  <c r="B1643" i="28"/>
  <c r="A1643" i="28"/>
  <c r="E1642" i="28"/>
  <c r="C1642" i="28"/>
  <c r="K1642" i="28" s="1"/>
  <c r="B1642" i="28"/>
  <c r="A1642" i="28"/>
  <c r="E1641" i="28"/>
  <c r="H1641" i="28" s="1"/>
  <c r="C1641" i="28"/>
  <c r="K1641" i="28" s="1"/>
  <c r="B1641" i="28"/>
  <c r="J1641" i="28" s="1"/>
  <c r="A1641" i="28"/>
  <c r="E1640" i="28"/>
  <c r="C1640" i="28"/>
  <c r="K1640" i="28" s="1"/>
  <c r="B1640" i="28"/>
  <c r="J1640" i="28" s="1"/>
  <c r="A1640" i="28"/>
  <c r="E1639" i="28"/>
  <c r="C1639" i="28"/>
  <c r="K1639" i="28" s="1"/>
  <c r="B1639" i="28"/>
  <c r="J1639" i="28" s="1"/>
  <c r="A1639" i="28"/>
  <c r="E1638" i="28"/>
  <c r="C1638" i="28"/>
  <c r="K1638" i="28" s="1"/>
  <c r="B1638" i="28"/>
  <c r="J1638" i="28" s="1"/>
  <c r="A1638" i="28"/>
  <c r="E1637" i="28"/>
  <c r="C1637" i="28"/>
  <c r="K1637" i="28" s="1"/>
  <c r="B1637" i="28"/>
  <c r="J1637" i="28" s="1"/>
  <c r="A1637" i="28"/>
  <c r="E1636" i="28"/>
  <c r="C1636" i="28"/>
  <c r="K1636" i="28" s="1"/>
  <c r="B1636" i="28"/>
  <c r="J1636" i="28" s="1"/>
  <c r="A1636" i="28"/>
  <c r="E1635" i="28"/>
  <c r="C1635" i="28"/>
  <c r="K1635" i="28" s="1"/>
  <c r="B1635" i="28"/>
  <c r="J1635" i="28" s="1"/>
  <c r="A1635" i="28"/>
  <c r="E1634" i="28"/>
  <c r="C1634" i="28"/>
  <c r="K1634" i="28" s="1"/>
  <c r="B1634" i="28"/>
  <c r="J1634" i="28" s="1"/>
  <c r="A1634" i="28"/>
  <c r="E1633" i="28"/>
  <c r="C1633" i="28"/>
  <c r="K1633" i="28" s="1"/>
  <c r="B1633" i="28"/>
  <c r="J1633" i="28" s="1"/>
  <c r="A1633" i="28"/>
  <c r="E1632" i="28"/>
  <c r="C1632" i="28"/>
  <c r="K1632" i="28" s="1"/>
  <c r="B1632" i="28"/>
  <c r="J1632" i="28" s="1"/>
  <c r="A1632" i="28"/>
  <c r="E1631" i="28"/>
  <c r="C1631" i="28"/>
  <c r="K1631" i="28" s="1"/>
  <c r="B1631" i="28"/>
  <c r="J1631" i="28" s="1"/>
  <c r="A1631" i="28"/>
  <c r="E1630" i="28"/>
  <c r="C1630" i="28"/>
  <c r="K1630" i="28" s="1"/>
  <c r="B1630" i="28"/>
  <c r="J1630" i="28" s="1"/>
  <c r="A1630" i="28"/>
  <c r="E1629" i="28"/>
  <c r="C1629" i="28"/>
  <c r="K1629" i="28" s="1"/>
  <c r="B1629" i="28"/>
  <c r="J1629" i="28" s="1"/>
  <c r="A1629" i="28"/>
  <c r="E1628" i="28"/>
  <c r="C1628" i="28"/>
  <c r="K1628" i="28" s="1"/>
  <c r="B1628" i="28"/>
  <c r="J1628" i="28" s="1"/>
  <c r="A1628" i="28"/>
  <c r="E1627" i="28"/>
  <c r="C1627" i="28"/>
  <c r="K1627" i="28" s="1"/>
  <c r="B1627" i="28"/>
  <c r="A1627" i="28"/>
  <c r="E1626" i="28"/>
  <c r="C1626" i="28"/>
  <c r="K1626" i="28" s="1"/>
  <c r="B1626" i="28"/>
  <c r="A1626" i="28"/>
  <c r="E1625" i="28"/>
  <c r="H1625" i="28" s="1"/>
  <c r="C1625" i="28"/>
  <c r="K1625" i="28" s="1"/>
  <c r="B1625" i="28"/>
  <c r="J1625" i="28" s="1"/>
  <c r="A1625" i="28"/>
  <c r="E1624" i="28"/>
  <c r="C1624" i="28"/>
  <c r="K1624" i="28" s="1"/>
  <c r="B1624" i="28"/>
  <c r="J1624" i="28" s="1"/>
  <c r="A1624" i="28"/>
  <c r="E1623" i="28"/>
  <c r="C1623" i="28"/>
  <c r="K1623" i="28" s="1"/>
  <c r="B1623" i="28"/>
  <c r="J1623" i="28" s="1"/>
  <c r="A1623" i="28"/>
  <c r="E1622" i="28"/>
  <c r="C1622" i="28"/>
  <c r="K1622" i="28" s="1"/>
  <c r="B1622" i="28"/>
  <c r="J1622" i="28" s="1"/>
  <c r="A1622" i="28"/>
  <c r="E1621" i="28"/>
  <c r="C1621" i="28"/>
  <c r="K1621" i="28" s="1"/>
  <c r="B1621" i="28"/>
  <c r="J1621" i="28" s="1"/>
  <c r="A1621" i="28"/>
  <c r="E1620" i="28"/>
  <c r="C1620" i="28"/>
  <c r="K1620" i="28" s="1"/>
  <c r="B1620" i="28"/>
  <c r="J1620" i="28" s="1"/>
  <c r="A1620" i="28"/>
  <c r="E1619" i="28"/>
  <c r="C1619" i="28"/>
  <c r="K1619" i="28" s="1"/>
  <c r="B1619" i="28"/>
  <c r="J1619" i="28" s="1"/>
  <c r="A1619" i="28"/>
  <c r="E1618" i="28"/>
  <c r="C1618" i="28"/>
  <c r="K1618" i="28" s="1"/>
  <c r="B1618" i="28"/>
  <c r="J1618" i="28" s="1"/>
  <c r="A1618" i="28"/>
  <c r="E1617" i="28"/>
  <c r="C1617" i="28"/>
  <c r="K1617" i="28" s="1"/>
  <c r="B1617" i="28"/>
  <c r="J1617" i="28" s="1"/>
  <c r="A1617" i="28"/>
  <c r="E1616" i="28"/>
  <c r="C1616" i="28"/>
  <c r="K1616" i="28" s="1"/>
  <c r="B1616" i="28"/>
  <c r="J1616" i="28" s="1"/>
  <c r="A1616" i="28"/>
  <c r="E1615" i="28"/>
  <c r="C1615" i="28"/>
  <c r="K1615" i="28" s="1"/>
  <c r="B1615" i="28"/>
  <c r="J1615" i="28" s="1"/>
  <c r="A1615" i="28"/>
  <c r="E1614" i="28"/>
  <c r="C1614" i="28"/>
  <c r="K1614" i="28" s="1"/>
  <c r="B1614" i="28"/>
  <c r="J1614" i="28" s="1"/>
  <c r="A1614" i="28"/>
  <c r="E1613" i="28"/>
  <c r="C1613" i="28"/>
  <c r="K1613" i="28" s="1"/>
  <c r="B1613" i="28"/>
  <c r="J1613" i="28" s="1"/>
  <c r="A1613" i="28"/>
  <c r="E1612" i="28"/>
  <c r="C1612" i="28"/>
  <c r="K1612" i="28" s="1"/>
  <c r="B1612" i="28"/>
  <c r="J1612" i="28" s="1"/>
  <c r="A1612" i="28"/>
  <c r="E1611" i="28"/>
  <c r="C1611" i="28"/>
  <c r="K1611" i="28" s="1"/>
  <c r="B1611" i="28"/>
  <c r="A1611" i="28"/>
  <c r="E1610" i="28"/>
  <c r="C1610" i="28"/>
  <c r="K1610" i="28" s="1"/>
  <c r="B1610" i="28"/>
  <c r="A1610" i="28"/>
  <c r="E1609" i="28"/>
  <c r="C1609" i="28"/>
  <c r="K1609" i="28" s="1"/>
  <c r="B1609" i="28"/>
  <c r="J1609" i="28" s="1"/>
  <c r="A1609" i="28"/>
  <c r="E1608" i="28"/>
  <c r="C1608" i="28"/>
  <c r="K1608" i="28" s="1"/>
  <c r="B1608" i="28"/>
  <c r="J1608" i="28" s="1"/>
  <c r="A1608" i="28"/>
  <c r="E1607" i="28"/>
  <c r="C1607" i="28"/>
  <c r="K1607" i="28" s="1"/>
  <c r="B1607" i="28"/>
  <c r="J1607" i="28" s="1"/>
  <c r="A1607" i="28"/>
  <c r="E1606" i="28"/>
  <c r="C1606" i="28"/>
  <c r="K1606" i="28" s="1"/>
  <c r="B1606" i="28"/>
  <c r="J1606" i="28" s="1"/>
  <c r="A1606" i="28"/>
  <c r="E1605" i="28"/>
  <c r="C1605" i="28"/>
  <c r="K1605" i="28" s="1"/>
  <c r="B1605" i="28"/>
  <c r="J1605" i="28" s="1"/>
  <c r="A1605" i="28"/>
  <c r="E1604" i="28"/>
  <c r="C1604" i="28"/>
  <c r="K1604" i="28" s="1"/>
  <c r="B1604" i="28"/>
  <c r="J1604" i="28" s="1"/>
  <c r="A1604" i="28"/>
  <c r="E1603" i="28"/>
  <c r="C1603" i="28"/>
  <c r="K1603" i="28" s="1"/>
  <c r="B1603" i="28"/>
  <c r="J1603" i="28" s="1"/>
  <c r="A1603" i="28"/>
  <c r="E1602" i="28"/>
  <c r="C1602" i="28"/>
  <c r="K1602" i="28" s="1"/>
  <c r="B1602" i="28"/>
  <c r="J1602" i="28" s="1"/>
  <c r="A1602" i="28"/>
  <c r="E1601" i="28"/>
  <c r="C1601" i="28"/>
  <c r="K1601" i="28" s="1"/>
  <c r="B1601" i="28"/>
  <c r="J1601" i="28" s="1"/>
  <c r="A1601" i="28"/>
  <c r="E1600" i="28"/>
  <c r="C1600" i="28"/>
  <c r="K1600" i="28" s="1"/>
  <c r="B1600" i="28"/>
  <c r="J1600" i="28" s="1"/>
  <c r="A1600" i="28"/>
  <c r="E1599" i="28"/>
  <c r="C1599" i="28"/>
  <c r="K1599" i="28" s="1"/>
  <c r="B1599" i="28"/>
  <c r="J1599" i="28" s="1"/>
  <c r="A1599" i="28"/>
  <c r="E1598" i="28"/>
  <c r="C1598" i="28"/>
  <c r="K1598" i="28" s="1"/>
  <c r="B1598" i="28"/>
  <c r="J1598" i="28" s="1"/>
  <c r="A1598" i="28"/>
  <c r="E1597" i="28"/>
  <c r="C1597" i="28"/>
  <c r="K1597" i="28" s="1"/>
  <c r="B1597" i="28"/>
  <c r="J1597" i="28" s="1"/>
  <c r="A1597" i="28"/>
  <c r="E1596" i="28"/>
  <c r="C1596" i="28"/>
  <c r="K1596" i="28" s="1"/>
  <c r="B1596" i="28"/>
  <c r="J1596" i="28" s="1"/>
  <c r="A1596" i="28"/>
  <c r="E1595" i="28"/>
  <c r="C1595" i="28"/>
  <c r="K1595" i="28" s="1"/>
  <c r="B1595" i="28"/>
  <c r="A1595" i="28"/>
  <c r="E1594" i="28"/>
  <c r="C1594" i="28"/>
  <c r="K1594" i="28" s="1"/>
  <c r="B1594" i="28"/>
  <c r="A1594" i="28"/>
  <c r="E1593" i="28"/>
  <c r="H1593" i="28" s="1"/>
  <c r="C1593" i="28"/>
  <c r="K1593" i="28" s="1"/>
  <c r="B1593" i="28"/>
  <c r="J1593" i="28" s="1"/>
  <c r="A1593" i="28"/>
  <c r="E1592" i="28"/>
  <c r="C1592" i="28"/>
  <c r="K1592" i="28" s="1"/>
  <c r="B1592" i="28"/>
  <c r="J1592" i="28" s="1"/>
  <c r="A1592" i="28"/>
  <c r="E1591" i="28"/>
  <c r="C1591" i="28"/>
  <c r="K1591" i="28" s="1"/>
  <c r="B1591" i="28"/>
  <c r="J1591" i="28" s="1"/>
  <c r="A1591" i="28"/>
  <c r="E1590" i="28"/>
  <c r="C1590" i="28"/>
  <c r="K1590" i="28" s="1"/>
  <c r="B1590" i="28"/>
  <c r="J1590" i="28" s="1"/>
  <c r="A1590" i="28"/>
  <c r="E1589" i="28"/>
  <c r="C1589" i="28"/>
  <c r="K1589" i="28" s="1"/>
  <c r="B1589" i="28"/>
  <c r="J1589" i="28" s="1"/>
  <c r="A1589" i="28"/>
  <c r="E1588" i="28"/>
  <c r="C1588" i="28"/>
  <c r="K1588" i="28" s="1"/>
  <c r="B1588" i="28"/>
  <c r="J1588" i="28" s="1"/>
  <c r="A1588" i="28"/>
  <c r="E1587" i="28"/>
  <c r="C1587" i="28"/>
  <c r="K1587" i="28" s="1"/>
  <c r="B1587" i="28"/>
  <c r="J1587" i="28" s="1"/>
  <c r="A1587" i="28"/>
  <c r="E1586" i="28"/>
  <c r="C1586" i="28"/>
  <c r="K1586" i="28" s="1"/>
  <c r="B1586" i="28"/>
  <c r="J1586" i="28" s="1"/>
  <c r="A1586" i="28"/>
  <c r="E1585" i="28"/>
  <c r="C1585" i="28"/>
  <c r="K1585" i="28" s="1"/>
  <c r="B1585" i="28"/>
  <c r="J1585" i="28" s="1"/>
  <c r="A1585" i="28"/>
  <c r="E1584" i="28"/>
  <c r="C1584" i="28"/>
  <c r="K1584" i="28" s="1"/>
  <c r="B1584" i="28"/>
  <c r="J1584" i="28" s="1"/>
  <c r="A1584" i="28"/>
  <c r="E1583" i="28"/>
  <c r="C1583" i="28"/>
  <c r="K1583" i="28" s="1"/>
  <c r="B1583" i="28"/>
  <c r="J1583" i="28" s="1"/>
  <c r="A1583" i="28"/>
  <c r="E1582" i="28"/>
  <c r="C1582" i="28"/>
  <c r="K1582" i="28" s="1"/>
  <c r="B1582" i="28"/>
  <c r="J1582" i="28" s="1"/>
  <c r="A1582" i="28"/>
  <c r="E1581" i="28"/>
  <c r="C1581" i="28"/>
  <c r="K1581" i="28" s="1"/>
  <c r="B1581" i="28"/>
  <c r="J1581" i="28" s="1"/>
  <c r="A1581" i="28"/>
  <c r="E1580" i="28"/>
  <c r="C1580" i="28"/>
  <c r="K1580" i="28" s="1"/>
  <c r="B1580" i="28"/>
  <c r="J1580" i="28" s="1"/>
  <c r="A1580" i="28"/>
  <c r="E1579" i="28"/>
  <c r="C1579" i="28"/>
  <c r="K1579" i="28" s="1"/>
  <c r="B1579" i="28"/>
  <c r="A1579" i="28"/>
  <c r="E1578" i="28"/>
  <c r="C1578" i="28"/>
  <c r="K1578" i="28" s="1"/>
  <c r="B1578" i="28"/>
  <c r="A1578" i="28"/>
  <c r="E1577" i="28"/>
  <c r="H1577" i="28" s="1"/>
  <c r="C1577" i="28"/>
  <c r="K1577" i="28" s="1"/>
  <c r="B1577" i="28"/>
  <c r="J1577" i="28" s="1"/>
  <c r="A1577" i="28"/>
  <c r="E1576" i="28"/>
  <c r="C1576" i="28"/>
  <c r="K1576" i="28" s="1"/>
  <c r="B1576" i="28"/>
  <c r="J1576" i="28" s="1"/>
  <c r="A1576" i="28"/>
  <c r="E1575" i="28"/>
  <c r="C1575" i="28"/>
  <c r="K1575" i="28" s="1"/>
  <c r="B1575" i="28"/>
  <c r="J1575" i="28" s="1"/>
  <c r="A1575" i="28"/>
  <c r="E1574" i="28"/>
  <c r="C1574" i="28"/>
  <c r="K1574" i="28" s="1"/>
  <c r="B1574" i="28"/>
  <c r="J1574" i="28" s="1"/>
  <c r="A1574" i="28"/>
  <c r="E1573" i="28"/>
  <c r="C1573" i="28"/>
  <c r="K1573" i="28" s="1"/>
  <c r="B1573" i="28"/>
  <c r="J1573" i="28" s="1"/>
  <c r="A1573" i="28"/>
  <c r="E1572" i="28"/>
  <c r="C1572" i="28"/>
  <c r="K1572" i="28" s="1"/>
  <c r="B1572" i="28"/>
  <c r="J1572" i="28" s="1"/>
  <c r="A1572" i="28"/>
  <c r="E1571" i="28"/>
  <c r="C1571" i="28"/>
  <c r="K1571" i="28" s="1"/>
  <c r="B1571" i="28"/>
  <c r="J1571" i="28" s="1"/>
  <c r="A1571" i="28"/>
  <c r="E1570" i="28"/>
  <c r="C1570" i="28"/>
  <c r="K1570" i="28" s="1"/>
  <c r="B1570" i="28"/>
  <c r="J1570" i="28" s="1"/>
  <c r="A1570" i="28"/>
  <c r="E1569" i="28"/>
  <c r="C1569" i="28"/>
  <c r="K1569" i="28" s="1"/>
  <c r="B1569" i="28"/>
  <c r="J1569" i="28" s="1"/>
  <c r="A1569" i="28"/>
  <c r="E1568" i="28"/>
  <c r="C1568" i="28"/>
  <c r="K1568" i="28" s="1"/>
  <c r="B1568" i="28"/>
  <c r="J1568" i="28" s="1"/>
  <c r="A1568" i="28"/>
  <c r="E1567" i="28"/>
  <c r="C1567" i="28"/>
  <c r="K1567" i="28" s="1"/>
  <c r="B1567" i="28"/>
  <c r="J1567" i="28" s="1"/>
  <c r="A1567" i="28"/>
  <c r="E1566" i="28"/>
  <c r="C1566" i="28"/>
  <c r="K1566" i="28" s="1"/>
  <c r="B1566" i="28"/>
  <c r="J1566" i="28" s="1"/>
  <c r="A1566" i="28"/>
  <c r="E1565" i="28"/>
  <c r="C1565" i="28"/>
  <c r="K1565" i="28" s="1"/>
  <c r="B1565" i="28"/>
  <c r="A1565" i="28"/>
  <c r="E1564" i="28"/>
  <c r="C1564" i="28"/>
  <c r="K1564" i="28" s="1"/>
  <c r="B1564" i="28"/>
  <c r="A1564" i="28"/>
  <c r="E1563" i="28"/>
  <c r="H1563" i="28" s="1"/>
  <c r="C1563" i="28"/>
  <c r="K1563" i="28" s="1"/>
  <c r="B1563" i="28"/>
  <c r="J1563" i="28" s="1"/>
  <c r="A1563" i="28"/>
  <c r="E1562" i="28"/>
  <c r="C1562" i="28"/>
  <c r="K1562" i="28" s="1"/>
  <c r="B1562" i="28"/>
  <c r="J1562" i="28" s="1"/>
  <c r="A1562" i="28"/>
  <c r="E1561" i="28"/>
  <c r="C1561" i="28"/>
  <c r="K1561" i="28" s="1"/>
  <c r="B1561" i="28"/>
  <c r="J1561" i="28" s="1"/>
  <c r="A1561" i="28"/>
  <c r="E1560" i="28"/>
  <c r="C1560" i="28"/>
  <c r="K1560" i="28" s="1"/>
  <c r="B1560" i="28"/>
  <c r="J1560" i="28" s="1"/>
  <c r="A1560" i="28"/>
  <c r="E1559" i="28"/>
  <c r="C1559" i="28"/>
  <c r="K1559" i="28" s="1"/>
  <c r="B1559" i="28"/>
  <c r="J1559" i="28" s="1"/>
  <c r="A1559" i="28"/>
  <c r="E1558" i="28"/>
  <c r="C1558" i="28"/>
  <c r="K1558" i="28" s="1"/>
  <c r="B1558" i="28"/>
  <c r="J1558" i="28" s="1"/>
  <c r="A1558" i="28"/>
  <c r="E1557" i="28"/>
  <c r="C1557" i="28"/>
  <c r="K1557" i="28" s="1"/>
  <c r="B1557" i="28"/>
  <c r="J1557" i="28" s="1"/>
  <c r="A1557" i="28"/>
  <c r="E1556" i="28"/>
  <c r="C1556" i="28"/>
  <c r="K1556" i="28" s="1"/>
  <c r="B1556" i="28"/>
  <c r="J1556" i="28" s="1"/>
  <c r="A1556" i="28"/>
  <c r="E1555" i="28"/>
  <c r="C1555" i="28"/>
  <c r="K1555" i="28" s="1"/>
  <c r="B1555" i="28"/>
  <c r="J1555" i="28" s="1"/>
  <c r="A1555" i="28"/>
  <c r="E1554" i="28"/>
  <c r="C1554" i="28"/>
  <c r="K1554" i="28" s="1"/>
  <c r="B1554" i="28"/>
  <c r="J1554" i="28" s="1"/>
  <c r="A1554" i="28"/>
  <c r="E1553" i="28"/>
  <c r="C1553" i="28"/>
  <c r="K1553" i="28" s="1"/>
  <c r="B1553" i="28"/>
  <c r="J1553" i="28" s="1"/>
  <c r="A1553" i="28"/>
  <c r="E1552" i="28"/>
  <c r="C1552" i="28"/>
  <c r="K1552" i="28" s="1"/>
  <c r="B1552" i="28"/>
  <c r="J1552" i="28" s="1"/>
  <c r="A1552" i="28"/>
  <c r="E1551" i="28"/>
  <c r="C1551" i="28"/>
  <c r="K1551" i="28" s="1"/>
  <c r="B1551" i="28"/>
  <c r="J1551" i="28" s="1"/>
  <c r="A1551" i="28"/>
  <c r="E1550" i="28"/>
  <c r="C1550" i="28"/>
  <c r="K1550" i="28" s="1"/>
  <c r="B1550" i="28"/>
  <c r="J1550" i="28" s="1"/>
  <c r="A1550" i="28"/>
  <c r="E1549" i="28"/>
  <c r="C1549" i="28"/>
  <c r="K1549" i="28" s="1"/>
  <c r="B1549" i="28"/>
  <c r="A1549" i="28"/>
  <c r="E1548" i="28"/>
  <c r="C1548" i="28"/>
  <c r="K1548" i="28" s="1"/>
  <c r="B1548" i="28"/>
  <c r="A1548" i="28"/>
  <c r="E1547" i="28"/>
  <c r="C1547" i="28"/>
  <c r="K1547" i="28" s="1"/>
  <c r="B1547" i="28"/>
  <c r="J1547" i="28" s="1"/>
  <c r="A1547" i="28"/>
  <c r="E1546" i="28"/>
  <c r="C1546" i="28"/>
  <c r="K1546" i="28" s="1"/>
  <c r="B1546" i="28"/>
  <c r="J1546" i="28" s="1"/>
  <c r="A1546" i="28"/>
  <c r="E1545" i="28"/>
  <c r="C1545" i="28"/>
  <c r="K1545" i="28" s="1"/>
  <c r="B1545" i="28"/>
  <c r="J1545" i="28" s="1"/>
  <c r="A1545" i="28"/>
  <c r="E1544" i="28"/>
  <c r="C1544" i="28"/>
  <c r="K1544" i="28" s="1"/>
  <c r="B1544" i="28"/>
  <c r="J1544" i="28" s="1"/>
  <c r="A1544" i="28"/>
  <c r="E1543" i="28"/>
  <c r="C1543" i="28"/>
  <c r="K1543" i="28" s="1"/>
  <c r="B1543" i="28"/>
  <c r="J1543" i="28" s="1"/>
  <c r="A1543" i="28"/>
  <c r="E1542" i="28"/>
  <c r="C1542" i="28"/>
  <c r="K1542" i="28" s="1"/>
  <c r="B1542" i="28"/>
  <c r="J1542" i="28" s="1"/>
  <c r="A1542" i="28"/>
  <c r="E1541" i="28"/>
  <c r="C1541" i="28"/>
  <c r="K1541" i="28" s="1"/>
  <c r="B1541" i="28"/>
  <c r="J1541" i="28" s="1"/>
  <c r="A1541" i="28"/>
  <c r="E1540" i="28"/>
  <c r="C1540" i="28"/>
  <c r="K1540" i="28" s="1"/>
  <c r="B1540" i="28"/>
  <c r="J1540" i="28" s="1"/>
  <c r="A1540" i="28"/>
  <c r="E1539" i="28"/>
  <c r="C1539" i="28"/>
  <c r="K1539" i="28" s="1"/>
  <c r="B1539" i="28"/>
  <c r="J1539" i="28" s="1"/>
  <c r="A1539" i="28"/>
  <c r="E1538" i="28"/>
  <c r="C1538" i="28"/>
  <c r="K1538" i="28" s="1"/>
  <c r="B1538" i="28"/>
  <c r="J1538" i="28" s="1"/>
  <c r="A1538" i="28"/>
  <c r="E1537" i="28"/>
  <c r="C1537" i="28"/>
  <c r="K1537" i="28" s="1"/>
  <c r="B1537" i="28"/>
  <c r="J1537" i="28" s="1"/>
  <c r="A1537" i="28"/>
  <c r="E1536" i="28"/>
  <c r="C1536" i="28"/>
  <c r="K1536" i="28" s="1"/>
  <c r="B1536" i="28"/>
  <c r="J1536" i="28" s="1"/>
  <c r="A1536" i="28"/>
  <c r="E1535" i="28"/>
  <c r="C1535" i="28"/>
  <c r="K1535" i="28" s="1"/>
  <c r="B1535" i="28"/>
  <c r="J1535" i="28" s="1"/>
  <c r="A1535" i="28"/>
  <c r="E1534" i="28"/>
  <c r="C1534" i="28"/>
  <c r="K1534" i="28" s="1"/>
  <c r="B1534" i="28"/>
  <c r="J1534" i="28" s="1"/>
  <c r="A1534" i="28"/>
  <c r="E1533" i="28"/>
  <c r="C1533" i="28"/>
  <c r="K1533" i="28" s="1"/>
  <c r="B1533" i="28"/>
  <c r="A1533" i="28"/>
  <c r="E1532" i="28"/>
  <c r="C1532" i="28"/>
  <c r="K1532" i="28" s="1"/>
  <c r="B1532" i="28"/>
  <c r="A1532" i="28"/>
  <c r="E1531" i="28"/>
  <c r="H1531" i="28" s="1"/>
  <c r="C1531" i="28"/>
  <c r="K1531" i="28" s="1"/>
  <c r="B1531" i="28"/>
  <c r="J1531" i="28" s="1"/>
  <c r="A1531" i="28"/>
  <c r="E1530" i="28"/>
  <c r="C1530" i="28"/>
  <c r="K1530" i="28" s="1"/>
  <c r="B1530" i="28"/>
  <c r="J1530" i="28" s="1"/>
  <c r="A1530" i="28"/>
  <c r="E1529" i="28"/>
  <c r="C1529" i="28"/>
  <c r="K1529" i="28" s="1"/>
  <c r="B1529" i="28"/>
  <c r="J1529" i="28" s="1"/>
  <c r="A1529" i="28"/>
  <c r="E1528" i="28"/>
  <c r="C1528" i="28"/>
  <c r="K1528" i="28" s="1"/>
  <c r="B1528" i="28"/>
  <c r="J1528" i="28" s="1"/>
  <c r="A1528" i="28"/>
  <c r="E1527" i="28"/>
  <c r="C1527" i="28"/>
  <c r="K1527" i="28" s="1"/>
  <c r="B1527" i="28"/>
  <c r="J1527" i="28" s="1"/>
  <c r="A1527" i="28"/>
  <c r="E1526" i="28"/>
  <c r="C1526" i="28"/>
  <c r="K1526" i="28" s="1"/>
  <c r="B1526" i="28"/>
  <c r="J1526" i="28" s="1"/>
  <c r="A1526" i="28"/>
  <c r="E1525" i="28"/>
  <c r="C1525" i="28"/>
  <c r="K1525" i="28" s="1"/>
  <c r="B1525" i="28"/>
  <c r="J1525" i="28" s="1"/>
  <c r="A1525" i="28"/>
  <c r="E1524" i="28"/>
  <c r="C1524" i="28"/>
  <c r="K1524" i="28" s="1"/>
  <c r="B1524" i="28"/>
  <c r="J1524" i="28" s="1"/>
  <c r="A1524" i="28"/>
  <c r="E1523" i="28"/>
  <c r="C1523" i="28"/>
  <c r="K1523" i="28" s="1"/>
  <c r="B1523" i="28"/>
  <c r="J1523" i="28" s="1"/>
  <c r="A1523" i="28"/>
  <c r="E1522" i="28"/>
  <c r="C1522" i="28"/>
  <c r="K1522" i="28" s="1"/>
  <c r="B1522" i="28"/>
  <c r="J1522" i="28" s="1"/>
  <c r="A1522" i="28"/>
  <c r="E1521" i="28"/>
  <c r="C1521" i="28"/>
  <c r="K1521" i="28" s="1"/>
  <c r="B1521" i="28"/>
  <c r="J1521" i="28" s="1"/>
  <c r="A1521" i="28"/>
  <c r="E1520" i="28"/>
  <c r="C1520" i="28"/>
  <c r="K1520" i="28" s="1"/>
  <c r="B1520" i="28"/>
  <c r="J1520" i="28" s="1"/>
  <c r="A1520" i="28"/>
  <c r="E1519" i="28"/>
  <c r="C1519" i="28"/>
  <c r="K1519" i="28" s="1"/>
  <c r="B1519" i="28"/>
  <c r="J1519" i="28" s="1"/>
  <c r="A1519" i="28"/>
  <c r="E1518" i="28"/>
  <c r="C1518" i="28"/>
  <c r="K1518" i="28" s="1"/>
  <c r="B1518" i="28"/>
  <c r="J1518" i="28" s="1"/>
  <c r="A1518" i="28"/>
  <c r="E1517" i="28"/>
  <c r="C1517" i="28"/>
  <c r="K1517" i="28" s="1"/>
  <c r="B1517" i="28"/>
  <c r="A1517" i="28"/>
  <c r="E1516" i="28"/>
  <c r="C1516" i="28"/>
  <c r="K1516" i="28" s="1"/>
  <c r="B1516" i="28"/>
  <c r="A1516" i="28"/>
  <c r="E1515" i="28"/>
  <c r="H1515" i="28" s="1"/>
  <c r="C1515" i="28"/>
  <c r="K1515" i="28" s="1"/>
  <c r="B1515" i="28"/>
  <c r="J1515" i="28" s="1"/>
  <c r="A1515" i="28"/>
  <c r="E1514" i="28"/>
  <c r="C1514" i="28"/>
  <c r="K1514" i="28" s="1"/>
  <c r="B1514" i="28"/>
  <c r="J1514" i="28" s="1"/>
  <c r="A1514" i="28"/>
  <c r="E1513" i="28"/>
  <c r="C1513" i="28"/>
  <c r="K1513" i="28" s="1"/>
  <c r="B1513" i="28"/>
  <c r="J1513" i="28" s="1"/>
  <c r="A1513" i="28"/>
  <c r="E1512" i="28"/>
  <c r="C1512" i="28"/>
  <c r="K1512" i="28" s="1"/>
  <c r="B1512" i="28"/>
  <c r="J1512" i="28" s="1"/>
  <c r="A1512" i="28"/>
  <c r="E1511" i="28"/>
  <c r="C1511" i="28"/>
  <c r="K1511" i="28" s="1"/>
  <c r="B1511" i="28"/>
  <c r="J1511" i="28" s="1"/>
  <c r="A1511" i="28"/>
  <c r="E1510" i="28"/>
  <c r="C1510" i="28"/>
  <c r="K1510" i="28" s="1"/>
  <c r="B1510" i="28"/>
  <c r="J1510" i="28" s="1"/>
  <c r="A1510" i="28"/>
  <c r="E1509" i="28"/>
  <c r="C1509" i="28"/>
  <c r="K1509" i="28" s="1"/>
  <c r="B1509" i="28"/>
  <c r="J1509" i="28" s="1"/>
  <c r="A1509" i="28"/>
  <c r="E1508" i="28"/>
  <c r="C1508" i="28"/>
  <c r="K1508" i="28" s="1"/>
  <c r="B1508" i="28"/>
  <c r="J1508" i="28" s="1"/>
  <c r="A1508" i="28"/>
  <c r="E1507" i="28"/>
  <c r="C1507" i="28"/>
  <c r="K1507" i="28" s="1"/>
  <c r="B1507" i="28"/>
  <c r="J1507" i="28" s="1"/>
  <c r="A1507" i="28"/>
  <c r="E1506" i="28"/>
  <c r="C1506" i="28"/>
  <c r="K1506" i="28" s="1"/>
  <c r="B1506" i="28"/>
  <c r="J1506" i="28" s="1"/>
  <c r="A1506" i="28"/>
  <c r="E1505" i="28"/>
  <c r="C1505" i="28"/>
  <c r="K1505" i="28" s="1"/>
  <c r="B1505" i="28"/>
  <c r="J1505" i="28" s="1"/>
  <c r="A1505" i="28"/>
  <c r="E1504" i="28"/>
  <c r="C1504" i="28"/>
  <c r="K1504" i="28" s="1"/>
  <c r="B1504" i="28"/>
  <c r="J1504" i="28" s="1"/>
  <c r="A1504" i="28"/>
  <c r="E1503" i="28"/>
  <c r="C1503" i="28"/>
  <c r="K1503" i="28" s="1"/>
  <c r="B1503" i="28"/>
  <c r="J1503" i="28" s="1"/>
  <c r="A1503" i="28"/>
  <c r="E1502" i="28"/>
  <c r="C1502" i="28"/>
  <c r="K1502" i="28" s="1"/>
  <c r="B1502" i="28"/>
  <c r="J1502" i="28" s="1"/>
  <c r="A1502" i="28"/>
  <c r="E1501" i="28"/>
  <c r="C1501" i="28"/>
  <c r="K1501" i="28" s="1"/>
  <c r="B1501" i="28"/>
  <c r="A1501" i="28"/>
  <c r="E1500" i="28"/>
  <c r="C1500" i="28"/>
  <c r="K1500" i="28" s="1"/>
  <c r="B1500" i="28"/>
  <c r="A1500" i="28"/>
  <c r="E1499" i="28"/>
  <c r="H1499" i="28" s="1"/>
  <c r="C1499" i="28"/>
  <c r="K1499" i="28" s="1"/>
  <c r="B1499" i="28"/>
  <c r="J1499" i="28" s="1"/>
  <c r="A1499" i="28"/>
  <c r="E1498" i="28"/>
  <c r="C1498" i="28"/>
  <c r="K1498" i="28" s="1"/>
  <c r="B1498" i="28"/>
  <c r="J1498" i="28" s="1"/>
  <c r="A1498" i="28"/>
  <c r="E1497" i="28"/>
  <c r="C1497" i="28"/>
  <c r="K1497" i="28" s="1"/>
  <c r="B1497" i="28"/>
  <c r="J1497" i="28" s="1"/>
  <c r="A1497" i="28"/>
  <c r="E1496" i="28"/>
  <c r="C1496" i="28"/>
  <c r="K1496" i="28" s="1"/>
  <c r="B1496" i="28"/>
  <c r="J1496" i="28" s="1"/>
  <c r="A1496" i="28"/>
  <c r="E1495" i="28"/>
  <c r="C1495" i="28"/>
  <c r="K1495" i="28" s="1"/>
  <c r="B1495" i="28"/>
  <c r="J1495" i="28" s="1"/>
  <c r="A1495" i="28"/>
  <c r="E1494" i="28"/>
  <c r="C1494" i="28"/>
  <c r="K1494" i="28" s="1"/>
  <c r="B1494" i="28"/>
  <c r="J1494" i="28" s="1"/>
  <c r="A1494" i="28"/>
  <c r="E1493" i="28"/>
  <c r="C1493" i="28"/>
  <c r="K1493" i="28" s="1"/>
  <c r="B1493" i="28"/>
  <c r="J1493" i="28" s="1"/>
  <c r="A1493" i="28"/>
  <c r="E1492" i="28"/>
  <c r="C1492" i="28"/>
  <c r="K1492" i="28" s="1"/>
  <c r="B1492" i="28"/>
  <c r="J1492" i="28" s="1"/>
  <c r="A1492" i="28"/>
  <c r="E1491" i="28"/>
  <c r="C1491" i="28"/>
  <c r="K1491" i="28" s="1"/>
  <c r="B1491" i="28"/>
  <c r="J1491" i="28" s="1"/>
  <c r="A1491" i="28"/>
  <c r="E1490" i="28"/>
  <c r="C1490" i="28"/>
  <c r="K1490" i="28" s="1"/>
  <c r="B1490" i="28"/>
  <c r="J1490" i="28" s="1"/>
  <c r="A1490" i="28"/>
  <c r="E1489" i="28"/>
  <c r="C1489" i="28"/>
  <c r="K1489" i="28" s="1"/>
  <c r="B1489" i="28"/>
  <c r="J1489" i="28" s="1"/>
  <c r="A1489" i="28"/>
  <c r="E1488" i="28"/>
  <c r="C1488" i="28"/>
  <c r="K1488" i="28" s="1"/>
  <c r="B1488" i="28"/>
  <c r="J1488" i="28" s="1"/>
  <c r="A1488" i="28"/>
  <c r="E1487" i="28"/>
  <c r="C1487" i="28"/>
  <c r="K1487" i="28" s="1"/>
  <c r="B1487" i="28"/>
  <c r="J1487" i="28" s="1"/>
  <c r="A1487" i="28"/>
  <c r="E1486" i="28"/>
  <c r="C1486" i="28"/>
  <c r="K1486" i="28" s="1"/>
  <c r="B1486" i="28"/>
  <c r="J1486" i="28" s="1"/>
  <c r="A1486" i="28"/>
  <c r="E1485" i="28"/>
  <c r="C1485" i="28"/>
  <c r="K1485" i="28" s="1"/>
  <c r="B1485" i="28"/>
  <c r="A1485" i="28"/>
  <c r="E1484" i="28"/>
  <c r="C1484" i="28"/>
  <c r="K1484" i="28" s="1"/>
  <c r="B1484" i="28"/>
  <c r="A1484" i="28"/>
  <c r="E1483" i="28"/>
  <c r="C1483" i="28"/>
  <c r="K1483" i="28" s="1"/>
  <c r="B1483" i="28"/>
  <c r="J1483" i="28" s="1"/>
  <c r="A1483" i="28"/>
  <c r="E1482" i="28"/>
  <c r="C1482" i="28"/>
  <c r="K1482" i="28" s="1"/>
  <c r="B1482" i="28"/>
  <c r="J1482" i="28" s="1"/>
  <c r="A1482" i="28"/>
  <c r="E1481" i="28"/>
  <c r="C1481" i="28"/>
  <c r="K1481" i="28" s="1"/>
  <c r="B1481" i="28"/>
  <c r="J1481" i="28" s="1"/>
  <c r="A1481" i="28"/>
  <c r="E1480" i="28"/>
  <c r="C1480" i="28"/>
  <c r="K1480" i="28" s="1"/>
  <c r="B1480" i="28"/>
  <c r="J1480" i="28" s="1"/>
  <c r="A1480" i="28"/>
  <c r="E1479" i="28"/>
  <c r="C1479" i="28"/>
  <c r="K1479" i="28" s="1"/>
  <c r="B1479" i="28"/>
  <c r="J1479" i="28" s="1"/>
  <c r="A1479" i="28"/>
  <c r="E1478" i="28"/>
  <c r="C1478" i="28"/>
  <c r="K1478" i="28" s="1"/>
  <c r="B1478" i="28"/>
  <c r="J1478" i="28" s="1"/>
  <c r="A1478" i="28"/>
  <c r="E1477" i="28"/>
  <c r="C1477" i="28"/>
  <c r="K1477" i="28" s="1"/>
  <c r="B1477" i="28"/>
  <c r="J1477" i="28" s="1"/>
  <c r="A1477" i="28"/>
  <c r="E1476" i="28"/>
  <c r="C1476" i="28"/>
  <c r="K1476" i="28" s="1"/>
  <c r="B1476" i="28"/>
  <c r="J1476" i="28" s="1"/>
  <c r="A1476" i="28"/>
  <c r="E1475" i="28"/>
  <c r="C1475" i="28"/>
  <c r="K1475" i="28" s="1"/>
  <c r="B1475" i="28"/>
  <c r="J1475" i="28" s="1"/>
  <c r="A1475" i="28"/>
  <c r="E1474" i="28"/>
  <c r="C1474" i="28"/>
  <c r="K1474" i="28" s="1"/>
  <c r="B1474" i="28"/>
  <c r="J1474" i="28" s="1"/>
  <c r="A1474" i="28"/>
  <c r="E1473" i="28"/>
  <c r="C1473" i="28"/>
  <c r="K1473" i="28" s="1"/>
  <c r="B1473" i="28"/>
  <c r="J1473" i="28" s="1"/>
  <c r="A1473" i="28"/>
  <c r="E1472" i="28"/>
  <c r="C1472" i="28"/>
  <c r="K1472" i="28" s="1"/>
  <c r="B1472" i="28"/>
  <c r="J1472" i="28" s="1"/>
  <c r="A1472" i="28"/>
  <c r="E1471" i="28"/>
  <c r="C1471" i="28"/>
  <c r="K1471" i="28" s="1"/>
  <c r="B1471" i="28"/>
  <c r="J1471" i="28" s="1"/>
  <c r="A1471" i="28"/>
  <c r="E1470" i="28"/>
  <c r="C1470" i="28"/>
  <c r="K1470" i="28" s="1"/>
  <c r="B1470" i="28"/>
  <c r="J1470" i="28" s="1"/>
  <c r="A1470" i="28"/>
  <c r="E1469" i="28"/>
  <c r="C1469" i="28"/>
  <c r="K1469" i="28" s="1"/>
  <c r="B1469" i="28"/>
  <c r="A1469" i="28"/>
  <c r="E1468" i="28"/>
  <c r="C1468" i="28"/>
  <c r="K1468" i="28" s="1"/>
  <c r="B1468" i="28"/>
  <c r="A1468" i="28"/>
  <c r="E1467" i="28"/>
  <c r="H1467" i="28" s="1"/>
  <c r="C1467" i="28"/>
  <c r="K1467" i="28" s="1"/>
  <c r="B1467" i="28"/>
  <c r="J1467" i="28" s="1"/>
  <c r="A1467" i="28"/>
  <c r="E1466" i="28"/>
  <c r="C1466" i="28"/>
  <c r="K1466" i="28" s="1"/>
  <c r="B1466" i="28"/>
  <c r="J1466" i="28" s="1"/>
  <c r="A1466" i="28"/>
  <c r="E1465" i="28"/>
  <c r="C1465" i="28"/>
  <c r="K1465" i="28" s="1"/>
  <c r="B1465" i="28"/>
  <c r="J1465" i="28" s="1"/>
  <c r="A1465" i="28"/>
  <c r="E1464" i="28"/>
  <c r="C1464" i="28"/>
  <c r="K1464" i="28" s="1"/>
  <c r="B1464" i="28"/>
  <c r="J1464" i="28" s="1"/>
  <c r="A1464" i="28"/>
  <c r="E1463" i="28"/>
  <c r="C1463" i="28"/>
  <c r="K1463" i="28" s="1"/>
  <c r="B1463" i="28"/>
  <c r="J1463" i="28" s="1"/>
  <c r="A1463" i="28"/>
  <c r="E1462" i="28"/>
  <c r="C1462" i="28"/>
  <c r="K1462" i="28" s="1"/>
  <c r="B1462" i="28"/>
  <c r="J1462" i="28" s="1"/>
  <c r="A1462" i="28"/>
  <c r="E1461" i="28"/>
  <c r="C1461" i="28"/>
  <c r="K1461" i="28" s="1"/>
  <c r="B1461" i="28"/>
  <c r="J1461" i="28" s="1"/>
  <c r="A1461" i="28"/>
  <c r="E1460" i="28"/>
  <c r="C1460" i="28"/>
  <c r="K1460" i="28" s="1"/>
  <c r="B1460" i="28"/>
  <c r="J1460" i="28" s="1"/>
  <c r="A1460" i="28"/>
  <c r="E1459" i="28"/>
  <c r="C1459" i="28"/>
  <c r="K1459" i="28" s="1"/>
  <c r="B1459" i="28"/>
  <c r="J1459" i="28" s="1"/>
  <c r="A1459" i="28"/>
  <c r="E1458" i="28"/>
  <c r="C1458" i="28"/>
  <c r="K1458" i="28" s="1"/>
  <c r="B1458" i="28"/>
  <c r="J1458" i="28" s="1"/>
  <c r="A1458" i="28"/>
  <c r="E1457" i="28"/>
  <c r="C1457" i="28"/>
  <c r="K1457" i="28" s="1"/>
  <c r="B1457" i="28"/>
  <c r="J1457" i="28" s="1"/>
  <c r="A1457" i="28"/>
  <c r="E1456" i="28"/>
  <c r="C1456" i="28"/>
  <c r="K1456" i="28" s="1"/>
  <c r="B1456" i="28"/>
  <c r="J1456" i="28" s="1"/>
  <c r="A1456" i="28"/>
  <c r="E1455" i="28"/>
  <c r="C1455" i="28"/>
  <c r="K1455" i="28" s="1"/>
  <c r="B1455" i="28"/>
  <c r="J1455" i="28" s="1"/>
  <c r="A1455" i="28"/>
  <c r="E1454" i="28"/>
  <c r="C1454" i="28"/>
  <c r="K1454" i="28" s="1"/>
  <c r="B1454" i="28"/>
  <c r="J1454" i="28" s="1"/>
  <c r="A1454" i="28"/>
  <c r="E1453" i="28"/>
  <c r="C1453" i="28"/>
  <c r="K1453" i="28" s="1"/>
  <c r="B1453" i="28"/>
  <c r="A1453" i="28"/>
  <c r="E1452" i="28"/>
  <c r="C1452" i="28"/>
  <c r="K1452" i="28" s="1"/>
  <c r="B1452" i="28"/>
  <c r="A1452" i="28"/>
  <c r="E1451" i="28"/>
  <c r="H1451" i="28" s="1"/>
  <c r="C1451" i="28"/>
  <c r="K1451" i="28" s="1"/>
  <c r="B1451" i="28"/>
  <c r="J1451" i="28" s="1"/>
  <c r="A1451" i="28"/>
  <c r="E1450" i="28"/>
  <c r="C1450" i="28"/>
  <c r="K1450" i="28" s="1"/>
  <c r="B1450" i="28"/>
  <c r="J1450" i="28" s="1"/>
  <c r="A1450" i="28"/>
  <c r="E1449" i="28"/>
  <c r="C1449" i="28"/>
  <c r="K1449" i="28" s="1"/>
  <c r="B1449" i="28"/>
  <c r="J1449" i="28" s="1"/>
  <c r="A1449" i="28"/>
  <c r="E1448" i="28"/>
  <c r="C1448" i="28"/>
  <c r="K1448" i="28" s="1"/>
  <c r="B1448" i="28"/>
  <c r="J1448" i="28" s="1"/>
  <c r="A1448" i="28"/>
  <c r="E1447" i="28"/>
  <c r="C1447" i="28"/>
  <c r="K1447" i="28" s="1"/>
  <c r="B1447" i="28"/>
  <c r="J1447" i="28" s="1"/>
  <c r="A1447" i="28"/>
  <c r="E1446" i="28"/>
  <c r="C1446" i="28"/>
  <c r="K1446" i="28" s="1"/>
  <c r="B1446" i="28"/>
  <c r="J1446" i="28" s="1"/>
  <c r="A1446" i="28"/>
  <c r="E1445" i="28"/>
  <c r="C1445" i="28"/>
  <c r="K1445" i="28" s="1"/>
  <c r="B1445" i="28"/>
  <c r="J1445" i="28" s="1"/>
  <c r="A1445" i="28"/>
  <c r="E1444" i="28"/>
  <c r="C1444" i="28"/>
  <c r="K1444" i="28" s="1"/>
  <c r="B1444" i="28"/>
  <c r="J1444" i="28" s="1"/>
  <c r="A1444" i="28"/>
  <c r="E1443" i="28"/>
  <c r="C1443" i="28"/>
  <c r="K1443" i="28" s="1"/>
  <c r="B1443" i="28"/>
  <c r="J1443" i="28" s="1"/>
  <c r="A1443" i="28"/>
  <c r="E1442" i="28"/>
  <c r="C1442" i="28"/>
  <c r="K1442" i="28" s="1"/>
  <c r="B1442" i="28"/>
  <c r="J1442" i="28" s="1"/>
  <c r="A1442" i="28"/>
  <c r="E1441" i="28"/>
  <c r="C1441" i="28"/>
  <c r="K1441" i="28" s="1"/>
  <c r="B1441" i="28"/>
  <c r="J1441" i="28" s="1"/>
  <c r="A1441" i="28"/>
  <c r="E1440" i="28"/>
  <c r="C1440" i="28"/>
  <c r="K1440" i="28" s="1"/>
  <c r="B1440" i="28"/>
  <c r="J1440" i="28" s="1"/>
  <c r="A1440" i="28"/>
  <c r="E1439" i="28"/>
  <c r="C1439" i="28"/>
  <c r="K1439" i="28" s="1"/>
  <c r="B1439" i="28"/>
  <c r="J1439" i="28" s="1"/>
  <c r="A1439" i="28"/>
  <c r="E1438" i="28"/>
  <c r="C1438" i="28"/>
  <c r="K1438" i="28" s="1"/>
  <c r="B1438" i="28"/>
  <c r="J1438" i="28" s="1"/>
  <c r="A1438" i="28"/>
  <c r="E1437" i="28"/>
  <c r="C1437" i="28"/>
  <c r="K1437" i="28" s="1"/>
  <c r="B1437" i="28"/>
  <c r="A1437" i="28"/>
  <c r="E1436" i="28"/>
  <c r="C1436" i="28"/>
  <c r="K1436" i="28" s="1"/>
  <c r="B1436" i="28"/>
  <c r="A1436" i="28"/>
  <c r="E1435" i="28"/>
  <c r="H1435" i="28" s="1"/>
  <c r="C1435" i="28"/>
  <c r="K1435" i="28" s="1"/>
  <c r="B1435" i="28"/>
  <c r="J1435" i="28" s="1"/>
  <c r="A1435" i="28"/>
  <c r="E1434" i="28"/>
  <c r="C1434" i="28"/>
  <c r="K1434" i="28" s="1"/>
  <c r="B1434" i="28"/>
  <c r="J1434" i="28" s="1"/>
  <c r="A1434" i="28"/>
  <c r="E1433" i="28"/>
  <c r="C1433" i="28"/>
  <c r="K1433" i="28" s="1"/>
  <c r="B1433" i="28"/>
  <c r="J1433" i="28" s="1"/>
  <c r="A1433" i="28"/>
  <c r="E1432" i="28"/>
  <c r="C1432" i="28"/>
  <c r="K1432" i="28" s="1"/>
  <c r="B1432" i="28"/>
  <c r="J1432" i="28" s="1"/>
  <c r="A1432" i="28"/>
  <c r="E1431" i="28"/>
  <c r="C1431" i="28"/>
  <c r="K1431" i="28" s="1"/>
  <c r="B1431" i="28"/>
  <c r="J1431" i="28" s="1"/>
  <c r="A1431" i="28"/>
  <c r="E1430" i="28"/>
  <c r="C1430" i="28"/>
  <c r="K1430" i="28" s="1"/>
  <c r="B1430" i="28"/>
  <c r="J1430" i="28" s="1"/>
  <c r="A1430" i="28"/>
  <c r="E1429" i="28"/>
  <c r="C1429" i="28"/>
  <c r="K1429" i="28" s="1"/>
  <c r="B1429" i="28"/>
  <c r="J1429" i="28" s="1"/>
  <c r="A1429" i="28"/>
  <c r="E1428" i="28"/>
  <c r="C1428" i="28"/>
  <c r="K1428" i="28" s="1"/>
  <c r="B1428" i="28"/>
  <c r="J1428" i="28" s="1"/>
  <c r="A1428" i="28"/>
  <c r="E1427" i="28"/>
  <c r="C1427" i="28"/>
  <c r="K1427" i="28" s="1"/>
  <c r="B1427" i="28"/>
  <c r="J1427" i="28" s="1"/>
  <c r="A1427" i="28"/>
  <c r="E1426" i="28"/>
  <c r="C1426" i="28"/>
  <c r="K1426" i="28" s="1"/>
  <c r="B1426" i="28"/>
  <c r="J1426" i="28" s="1"/>
  <c r="A1426" i="28"/>
  <c r="E1425" i="28"/>
  <c r="C1425" i="28"/>
  <c r="K1425" i="28" s="1"/>
  <c r="B1425" i="28"/>
  <c r="J1425" i="28" s="1"/>
  <c r="A1425" i="28"/>
  <c r="E1424" i="28"/>
  <c r="C1424" i="28"/>
  <c r="K1424" i="28" s="1"/>
  <c r="B1424" i="28"/>
  <c r="J1424" i="28" s="1"/>
  <c r="A1424" i="28"/>
  <c r="E1423" i="28"/>
  <c r="C1423" i="28"/>
  <c r="K1423" i="28" s="1"/>
  <c r="B1423" i="28"/>
  <c r="J1423" i="28" s="1"/>
  <c r="A1423" i="28"/>
  <c r="E1422" i="28"/>
  <c r="C1422" i="28"/>
  <c r="K1422" i="28" s="1"/>
  <c r="B1422" i="28"/>
  <c r="J1422" i="28" s="1"/>
  <c r="A1422" i="28"/>
  <c r="E1421" i="28"/>
  <c r="C1421" i="28"/>
  <c r="K1421" i="28" s="1"/>
  <c r="B1421" i="28"/>
  <c r="J1421" i="28" s="1"/>
  <c r="A1421" i="28"/>
  <c r="E1420" i="28"/>
  <c r="C1420" i="28"/>
  <c r="K1420" i="28" s="1"/>
  <c r="B1420" i="28"/>
  <c r="J1420" i="28" s="1"/>
  <c r="A1420" i="28"/>
  <c r="E1419" i="28"/>
  <c r="C1419" i="28"/>
  <c r="K1419" i="28" s="1"/>
  <c r="B1419" i="28"/>
  <c r="J1419" i="28" s="1"/>
  <c r="A1419" i="28"/>
  <c r="E1418" i="28"/>
  <c r="C1418" i="28"/>
  <c r="K1418" i="28" s="1"/>
  <c r="B1418" i="28"/>
  <c r="J1418" i="28" s="1"/>
  <c r="A1418" i="28"/>
  <c r="E1417" i="28"/>
  <c r="C1417" i="28"/>
  <c r="K1417" i="28" s="1"/>
  <c r="B1417" i="28"/>
  <c r="J1417" i="28" s="1"/>
  <c r="A1417" i="28"/>
  <c r="E1416" i="28"/>
  <c r="C1416" i="28"/>
  <c r="K1416" i="28" s="1"/>
  <c r="B1416" i="28"/>
  <c r="J1416" i="28" s="1"/>
  <c r="A1416" i="28"/>
  <c r="E1415" i="28"/>
  <c r="C1415" i="28"/>
  <c r="K1415" i="28" s="1"/>
  <c r="B1415" i="28"/>
  <c r="J1415" i="28" s="1"/>
  <c r="A1415" i="28"/>
  <c r="E1414" i="28"/>
  <c r="C1414" i="28"/>
  <c r="K1414" i="28" s="1"/>
  <c r="B1414" i="28"/>
  <c r="J1414" i="28" s="1"/>
  <c r="A1414" i="28"/>
  <c r="E1413" i="28"/>
  <c r="C1413" i="28"/>
  <c r="K1413" i="28" s="1"/>
  <c r="B1413" i="28"/>
  <c r="J1413" i="28" s="1"/>
  <c r="A1413" i="28"/>
  <c r="E1412" i="28"/>
  <c r="C1412" i="28"/>
  <c r="K1412" i="28" s="1"/>
  <c r="B1412" i="28"/>
  <c r="J1412" i="28" s="1"/>
  <c r="A1412" i="28"/>
  <c r="E1411" i="28"/>
  <c r="C1411" i="28"/>
  <c r="K1411" i="28" s="1"/>
  <c r="B1411" i="28"/>
  <c r="J1411" i="28" s="1"/>
  <c r="A1411" i="28"/>
  <c r="E1410" i="28"/>
  <c r="C1410" i="28"/>
  <c r="K1410" i="28" s="1"/>
  <c r="B1410" i="28"/>
  <c r="J1410" i="28" s="1"/>
  <c r="A1410" i="28"/>
  <c r="E1409" i="28"/>
  <c r="C1409" i="28"/>
  <c r="K1409" i="28" s="1"/>
  <c r="B1409" i="28"/>
  <c r="J1409" i="28" s="1"/>
  <c r="A1409" i="28"/>
  <c r="E1408" i="28"/>
  <c r="C1408" i="28"/>
  <c r="K1408" i="28" s="1"/>
  <c r="B1408" i="28"/>
  <c r="J1408" i="28" s="1"/>
  <c r="A1408" i="28"/>
  <c r="E1407" i="28"/>
  <c r="C1407" i="28"/>
  <c r="K1407" i="28" s="1"/>
  <c r="B1407" i="28"/>
  <c r="J1407" i="28" s="1"/>
  <c r="A1407" i="28"/>
  <c r="E1406" i="28"/>
  <c r="C1406" i="28"/>
  <c r="K1406" i="28" s="1"/>
  <c r="B1406" i="28"/>
  <c r="J1406" i="28" s="1"/>
  <c r="A1406" i="28"/>
  <c r="E1405" i="28"/>
  <c r="C1405" i="28"/>
  <c r="K1405" i="28" s="1"/>
  <c r="B1405" i="28"/>
  <c r="J1405" i="28" s="1"/>
  <c r="A1405" i="28"/>
  <c r="E1404" i="28"/>
  <c r="C1404" i="28"/>
  <c r="K1404" i="28" s="1"/>
  <c r="B1404" i="28"/>
  <c r="J1404" i="28" s="1"/>
  <c r="A1404" i="28"/>
  <c r="E1403" i="28"/>
  <c r="C1403" i="28"/>
  <c r="K1403" i="28" s="1"/>
  <c r="B1403" i="28"/>
  <c r="J1403" i="28" s="1"/>
  <c r="A1403" i="28"/>
  <c r="E1402" i="28"/>
  <c r="C1402" i="28"/>
  <c r="K1402" i="28" s="1"/>
  <c r="B1402" i="28"/>
  <c r="J1402" i="28" s="1"/>
  <c r="A1402" i="28"/>
  <c r="E1401" i="28"/>
  <c r="C1401" i="28"/>
  <c r="K1401" i="28" s="1"/>
  <c r="B1401" i="28"/>
  <c r="J1401" i="28" s="1"/>
  <c r="A1401" i="28"/>
  <c r="E1400" i="28"/>
  <c r="C1400" i="28"/>
  <c r="K1400" i="28" s="1"/>
  <c r="B1400" i="28"/>
  <c r="J1400" i="28" s="1"/>
  <c r="A1400" i="28"/>
  <c r="E1399" i="28"/>
  <c r="C1399" i="28"/>
  <c r="K1399" i="28" s="1"/>
  <c r="B1399" i="28"/>
  <c r="J1399" i="28" s="1"/>
  <c r="A1399" i="28"/>
  <c r="E1398" i="28"/>
  <c r="C1398" i="28"/>
  <c r="K1398" i="28" s="1"/>
  <c r="B1398" i="28"/>
  <c r="J1398" i="28" s="1"/>
  <c r="A1398" i="28"/>
  <c r="E1397" i="28"/>
  <c r="C1397" i="28"/>
  <c r="K1397" i="28" s="1"/>
  <c r="B1397" i="28"/>
  <c r="J1397" i="28" s="1"/>
  <c r="A1397" i="28"/>
  <c r="E1396" i="28"/>
  <c r="C1396" i="28"/>
  <c r="K1396" i="28" s="1"/>
  <c r="B1396" i="28"/>
  <c r="J1396" i="28" s="1"/>
  <c r="A1396" i="28"/>
  <c r="E1395" i="28"/>
  <c r="C1395" i="28"/>
  <c r="K1395" i="28" s="1"/>
  <c r="B1395" i="28"/>
  <c r="J1395" i="28" s="1"/>
  <c r="A1395" i="28"/>
  <c r="E1394" i="28"/>
  <c r="C1394" i="28"/>
  <c r="K1394" i="28" s="1"/>
  <c r="B1394" i="28"/>
  <c r="J1394" i="28" s="1"/>
  <c r="A1394" i="28"/>
  <c r="E1393" i="28"/>
  <c r="C1393" i="28"/>
  <c r="K1393" i="28" s="1"/>
  <c r="B1393" i="28"/>
  <c r="J1393" i="28" s="1"/>
  <c r="A1393" i="28"/>
  <c r="E1392" i="28"/>
  <c r="C1392" i="28"/>
  <c r="K1392" i="28" s="1"/>
  <c r="B1392" i="28"/>
  <c r="J1392" i="28" s="1"/>
  <c r="A1392" i="28"/>
  <c r="E1391" i="28"/>
  <c r="C1391" i="28"/>
  <c r="K1391" i="28" s="1"/>
  <c r="B1391" i="28"/>
  <c r="J1391" i="28" s="1"/>
  <c r="A1391" i="28"/>
  <c r="E1390" i="28"/>
  <c r="C1390" i="28"/>
  <c r="K1390" i="28" s="1"/>
  <c r="B1390" i="28"/>
  <c r="J1390" i="28" s="1"/>
  <c r="A1390" i="28"/>
  <c r="E1389" i="28"/>
  <c r="C1389" i="28"/>
  <c r="K1389" i="28" s="1"/>
  <c r="B1389" i="28"/>
  <c r="J1389" i="28" s="1"/>
  <c r="A1389" i="28"/>
  <c r="E1388" i="28"/>
  <c r="C1388" i="28"/>
  <c r="K1388" i="28" s="1"/>
  <c r="B1388" i="28"/>
  <c r="J1388" i="28" s="1"/>
  <c r="A1388" i="28"/>
  <c r="E1387" i="28"/>
  <c r="C1387" i="28"/>
  <c r="K1387" i="28" s="1"/>
  <c r="B1387" i="28"/>
  <c r="J1387" i="28" s="1"/>
  <c r="A1387" i="28"/>
  <c r="E1386" i="28"/>
  <c r="C1386" i="28"/>
  <c r="K1386" i="28" s="1"/>
  <c r="B1386" i="28"/>
  <c r="J1386" i="28" s="1"/>
  <c r="A1386" i="28"/>
  <c r="E1385" i="28"/>
  <c r="C1385" i="28"/>
  <c r="K1385" i="28" s="1"/>
  <c r="B1385" i="28"/>
  <c r="J1385" i="28" s="1"/>
  <c r="A1385" i="28"/>
  <c r="E1384" i="28"/>
  <c r="C1384" i="28"/>
  <c r="K1384" i="28" s="1"/>
  <c r="B1384" i="28"/>
  <c r="J1384" i="28" s="1"/>
  <c r="A1384" i="28"/>
  <c r="E1383" i="28"/>
  <c r="C1383" i="28"/>
  <c r="K1383" i="28" s="1"/>
  <c r="B1383" i="28"/>
  <c r="J1383" i="28" s="1"/>
  <c r="A1383" i="28"/>
  <c r="E1382" i="28"/>
  <c r="C1382" i="28"/>
  <c r="K1382" i="28" s="1"/>
  <c r="B1382" i="28"/>
  <c r="J1382" i="28" s="1"/>
  <c r="A1382" i="28"/>
  <c r="E1381" i="28"/>
  <c r="C1381" i="28"/>
  <c r="K1381" i="28" s="1"/>
  <c r="B1381" i="28"/>
  <c r="J1381" i="28" s="1"/>
  <c r="A1381" i="28"/>
  <c r="E1380" i="28"/>
  <c r="C1380" i="28"/>
  <c r="K1380" i="28" s="1"/>
  <c r="B1380" i="28"/>
  <c r="J1380" i="28" s="1"/>
  <c r="A1380" i="28"/>
  <c r="E1379" i="28"/>
  <c r="C1379" i="28"/>
  <c r="K1379" i="28" s="1"/>
  <c r="B1379" i="28"/>
  <c r="J1379" i="28" s="1"/>
  <c r="A1379" i="28"/>
  <c r="E1378" i="28"/>
  <c r="C1378" i="28"/>
  <c r="K1378" i="28" s="1"/>
  <c r="B1378" i="28"/>
  <c r="J1378" i="28" s="1"/>
  <c r="A1378" i="28"/>
  <c r="E1377" i="28"/>
  <c r="C1377" i="28"/>
  <c r="K1377" i="28" s="1"/>
  <c r="B1377" i="28"/>
  <c r="J1377" i="28" s="1"/>
  <c r="A1377" i="28"/>
  <c r="E1376" i="28"/>
  <c r="C1376" i="28"/>
  <c r="K1376" i="28" s="1"/>
  <c r="B1376" i="28"/>
  <c r="J1376" i="28" s="1"/>
  <c r="A1376" i="28"/>
  <c r="E1375" i="28"/>
  <c r="C1375" i="28"/>
  <c r="K1375" i="28" s="1"/>
  <c r="B1375" i="28"/>
  <c r="J1375" i="28" s="1"/>
  <c r="A1375" i="28"/>
  <c r="E1374" i="28"/>
  <c r="C1374" i="28"/>
  <c r="K1374" i="28" s="1"/>
  <c r="B1374" i="28"/>
  <c r="J1374" i="28" s="1"/>
  <c r="A1374" i="28"/>
  <c r="E1373" i="28"/>
  <c r="C1373" i="28"/>
  <c r="K1373" i="28" s="1"/>
  <c r="B1373" i="28"/>
  <c r="J1373" i="28" s="1"/>
  <c r="A1373" i="28"/>
  <c r="E1372" i="28"/>
  <c r="C1372" i="28"/>
  <c r="K1372" i="28" s="1"/>
  <c r="B1372" i="28"/>
  <c r="J1372" i="28" s="1"/>
  <c r="A1372" i="28"/>
  <c r="E1371" i="28"/>
  <c r="C1371" i="28"/>
  <c r="K1371" i="28" s="1"/>
  <c r="B1371" i="28"/>
  <c r="J1371" i="28" s="1"/>
  <c r="A1371" i="28"/>
  <c r="E1370" i="28"/>
  <c r="C1370" i="28"/>
  <c r="K1370" i="28" s="1"/>
  <c r="B1370" i="28"/>
  <c r="J1370" i="28" s="1"/>
  <c r="A1370" i="28"/>
  <c r="E1369" i="28"/>
  <c r="C1369" i="28"/>
  <c r="K1369" i="28" s="1"/>
  <c r="B1369" i="28"/>
  <c r="J1369" i="28" s="1"/>
  <c r="A1369" i="28"/>
  <c r="E1368" i="28"/>
  <c r="C1368" i="28"/>
  <c r="K1368" i="28" s="1"/>
  <c r="B1368" i="28"/>
  <c r="J1368" i="28" s="1"/>
  <c r="A1368" i="28"/>
  <c r="E1367" i="28"/>
  <c r="C1367" i="28"/>
  <c r="K1367" i="28" s="1"/>
  <c r="B1367" i="28"/>
  <c r="J1367" i="28" s="1"/>
  <c r="A1367" i="28"/>
  <c r="E1366" i="28"/>
  <c r="C1366" i="28"/>
  <c r="K1366" i="28" s="1"/>
  <c r="B1366" i="28"/>
  <c r="J1366" i="28" s="1"/>
  <c r="A1366" i="28"/>
  <c r="E1365" i="28"/>
  <c r="C1365" i="28"/>
  <c r="K1365" i="28" s="1"/>
  <c r="B1365" i="28"/>
  <c r="J1365" i="28" s="1"/>
  <c r="A1365" i="28"/>
  <c r="E1364" i="28"/>
  <c r="C1364" i="28"/>
  <c r="K1364" i="28" s="1"/>
  <c r="B1364" i="28"/>
  <c r="J1364" i="28" s="1"/>
  <c r="A1364" i="28"/>
  <c r="E1363" i="28"/>
  <c r="C1363" i="28"/>
  <c r="K1363" i="28" s="1"/>
  <c r="B1363" i="28"/>
  <c r="J1363" i="28" s="1"/>
  <c r="A1363" i="28"/>
  <c r="E1362" i="28"/>
  <c r="C1362" i="28"/>
  <c r="K1362" i="28" s="1"/>
  <c r="B1362" i="28"/>
  <c r="J1362" i="28" s="1"/>
  <c r="A1362" i="28"/>
  <c r="E1361" i="28"/>
  <c r="C1361" i="28"/>
  <c r="K1361" i="28" s="1"/>
  <c r="B1361" i="28"/>
  <c r="J1361" i="28" s="1"/>
  <c r="A1361" i="28"/>
  <c r="E1360" i="28"/>
  <c r="C1360" i="28"/>
  <c r="K1360" i="28" s="1"/>
  <c r="B1360" i="28"/>
  <c r="J1360" i="28" s="1"/>
  <c r="A1360" i="28"/>
  <c r="E1359" i="28"/>
  <c r="C1359" i="28"/>
  <c r="K1359" i="28" s="1"/>
  <c r="B1359" i="28"/>
  <c r="J1359" i="28" s="1"/>
  <c r="A1359" i="28"/>
  <c r="E1358" i="28"/>
  <c r="C1358" i="28"/>
  <c r="K1358" i="28" s="1"/>
  <c r="B1358" i="28"/>
  <c r="J1358" i="28" s="1"/>
  <c r="A1358" i="28"/>
  <c r="E1357" i="28"/>
  <c r="C1357" i="28"/>
  <c r="K1357" i="28" s="1"/>
  <c r="B1357" i="28"/>
  <c r="J1357" i="28" s="1"/>
  <c r="A1357" i="28"/>
  <c r="E1356" i="28"/>
  <c r="C1356" i="28"/>
  <c r="K1356" i="28" s="1"/>
  <c r="B1356" i="28"/>
  <c r="J1356" i="28" s="1"/>
  <c r="A1356" i="28"/>
  <c r="E1355" i="28"/>
  <c r="C1355" i="28"/>
  <c r="K1355" i="28" s="1"/>
  <c r="B1355" i="28"/>
  <c r="J1355" i="28" s="1"/>
  <c r="A1355" i="28"/>
  <c r="E1354" i="28"/>
  <c r="C1354" i="28"/>
  <c r="K1354" i="28" s="1"/>
  <c r="B1354" i="28"/>
  <c r="J1354" i="28" s="1"/>
  <c r="A1354" i="28"/>
  <c r="E1353" i="28"/>
  <c r="C1353" i="28"/>
  <c r="K1353" i="28" s="1"/>
  <c r="B1353" i="28"/>
  <c r="J1353" i="28" s="1"/>
  <c r="A1353" i="28"/>
  <c r="E1352" i="28"/>
  <c r="C1352" i="28"/>
  <c r="K1352" i="28" s="1"/>
  <c r="B1352" i="28"/>
  <c r="J1352" i="28" s="1"/>
  <c r="A1352" i="28"/>
  <c r="E1351" i="28"/>
  <c r="C1351" i="28"/>
  <c r="K1351" i="28" s="1"/>
  <c r="B1351" i="28"/>
  <c r="J1351" i="28" s="1"/>
  <c r="A1351" i="28"/>
  <c r="E1350" i="28"/>
  <c r="C1350" i="28"/>
  <c r="K1350" i="28" s="1"/>
  <c r="B1350" i="28"/>
  <c r="J1350" i="28" s="1"/>
  <c r="A1350" i="28"/>
  <c r="E1349" i="28"/>
  <c r="C1349" i="28"/>
  <c r="K1349" i="28" s="1"/>
  <c r="B1349" i="28"/>
  <c r="J1349" i="28" s="1"/>
  <c r="A1349" i="28"/>
  <c r="E1348" i="28"/>
  <c r="C1348" i="28"/>
  <c r="K1348" i="28" s="1"/>
  <c r="B1348" i="28"/>
  <c r="J1348" i="28" s="1"/>
  <c r="A1348" i="28"/>
  <c r="E1347" i="28"/>
  <c r="C1347" i="28"/>
  <c r="K1347" i="28" s="1"/>
  <c r="B1347" i="28"/>
  <c r="J1347" i="28" s="1"/>
  <c r="A1347" i="28"/>
  <c r="E1346" i="28"/>
  <c r="C1346" i="28"/>
  <c r="K1346" i="28" s="1"/>
  <c r="B1346" i="28"/>
  <c r="J1346" i="28" s="1"/>
  <c r="A1346" i="28"/>
  <c r="E1345" i="28"/>
  <c r="C1345" i="28"/>
  <c r="K1345" i="28" s="1"/>
  <c r="B1345" i="28"/>
  <c r="J1345" i="28" s="1"/>
  <c r="A1345" i="28"/>
  <c r="E1344" i="28"/>
  <c r="C1344" i="28"/>
  <c r="K1344" i="28" s="1"/>
  <c r="B1344" i="28"/>
  <c r="J1344" i="28" s="1"/>
  <c r="A1344" i="28"/>
  <c r="E1343" i="28"/>
  <c r="C1343" i="28"/>
  <c r="K1343" i="28" s="1"/>
  <c r="B1343" i="28"/>
  <c r="J1343" i="28" s="1"/>
  <c r="A1343" i="28"/>
  <c r="E1342" i="28"/>
  <c r="C1342" i="28"/>
  <c r="K1342" i="28" s="1"/>
  <c r="B1342" i="28"/>
  <c r="J1342" i="28" s="1"/>
  <c r="A1342" i="28"/>
  <c r="E1341" i="28"/>
  <c r="C1341" i="28"/>
  <c r="K1341" i="28" s="1"/>
  <c r="B1341" i="28"/>
  <c r="J1341" i="28" s="1"/>
  <c r="A1341" i="28"/>
  <c r="E1340" i="28"/>
  <c r="C1340" i="28"/>
  <c r="K1340" i="28" s="1"/>
  <c r="B1340" i="28"/>
  <c r="J1340" i="28" s="1"/>
  <c r="A1340" i="28"/>
  <c r="E1339" i="28"/>
  <c r="C1339" i="28"/>
  <c r="K1339" i="28" s="1"/>
  <c r="B1339" i="28"/>
  <c r="J1339" i="28" s="1"/>
  <c r="A1339" i="28"/>
  <c r="E1338" i="28"/>
  <c r="C1338" i="28"/>
  <c r="K1338" i="28" s="1"/>
  <c r="B1338" i="28"/>
  <c r="J1338" i="28" s="1"/>
  <c r="A1338" i="28"/>
  <c r="E1337" i="28"/>
  <c r="C1337" i="28"/>
  <c r="K1337" i="28" s="1"/>
  <c r="B1337" i="28"/>
  <c r="J1337" i="28" s="1"/>
  <c r="A1337" i="28"/>
  <c r="E1336" i="28"/>
  <c r="C1336" i="28"/>
  <c r="K1336" i="28" s="1"/>
  <c r="B1336" i="28"/>
  <c r="J1336" i="28" s="1"/>
  <c r="A1336" i="28"/>
  <c r="E1335" i="28"/>
  <c r="C1335" i="28"/>
  <c r="K1335" i="28" s="1"/>
  <c r="B1335" i="28"/>
  <c r="J1335" i="28" s="1"/>
  <c r="A1335" i="28"/>
  <c r="E1334" i="28"/>
  <c r="C1334" i="28"/>
  <c r="K1334" i="28" s="1"/>
  <c r="B1334" i="28"/>
  <c r="J1334" i="28" s="1"/>
  <c r="A1334" i="28"/>
  <c r="E1333" i="28"/>
  <c r="C1333" i="28"/>
  <c r="K1333" i="28" s="1"/>
  <c r="B1333" i="28"/>
  <c r="J1333" i="28" s="1"/>
  <c r="A1333" i="28"/>
  <c r="E1332" i="28"/>
  <c r="C1332" i="28"/>
  <c r="K1332" i="28" s="1"/>
  <c r="B1332" i="28"/>
  <c r="J1332" i="28" s="1"/>
  <c r="A1332" i="28"/>
  <c r="E1331" i="28"/>
  <c r="C1331" i="28"/>
  <c r="K1331" i="28" s="1"/>
  <c r="B1331" i="28"/>
  <c r="J1331" i="28" s="1"/>
  <c r="A1331" i="28"/>
  <c r="E1330" i="28"/>
  <c r="C1330" i="28"/>
  <c r="K1330" i="28" s="1"/>
  <c r="B1330" i="28"/>
  <c r="J1330" i="28" s="1"/>
  <c r="A1330" i="28"/>
  <c r="E1329" i="28"/>
  <c r="C1329" i="28"/>
  <c r="K1329" i="28" s="1"/>
  <c r="B1329" i="28"/>
  <c r="J1329" i="28" s="1"/>
  <c r="A1329" i="28"/>
  <c r="E1328" i="28"/>
  <c r="C1328" i="28"/>
  <c r="K1328" i="28" s="1"/>
  <c r="B1328" i="28"/>
  <c r="J1328" i="28" s="1"/>
  <c r="A1328" i="28"/>
  <c r="E1327" i="28"/>
  <c r="C1327" i="28"/>
  <c r="K1327" i="28" s="1"/>
  <c r="B1327" i="28"/>
  <c r="J1327" i="28" s="1"/>
  <c r="A1327" i="28"/>
  <c r="E1326" i="28"/>
  <c r="C1326" i="28"/>
  <c r="K1326" i="28" s="1"/>
  <c r="B1326" i="28"/>
  <c r="J1326" i="28" s="1"/>
  <c r="A1326" i="28"/>
  <c r="E1325" i="28"/>
  <c r="C1325" i="28"/>
  <c r="K1325" i="28" s="1"/>
  <c r="B1325" i="28"/>
  <c r="J1325" i="28" s="1"/>
  <c r="A1325" i="28"/>
  <c r="E1324" i="28"/>
  <c r="C1324" i="28"/>
  <c r="K1324" i="28" s="1"/>
  <c r="B1324" i="28"/>
  <c r="J1324" i="28" s="1"/>
  <c r="A1324" i="28"/>
  <c r="E1323" i="28"/>
  <c r="C1323" i="28"/>
  <c r="K1323" i="28" s="1"/>
  <c r="B1323" i="28"/>
  <c r="J1323" i="28" s="1"/>
  <c r="A1323" i="28"/>
  <c r="E1322" i="28"/>
  <c r="C1322" i="28"/>
  <c r="K1322" i="28" s="1"/>
  <c r="B1322" i="28"/>
  <c r="J1322" i="28" s="1"/>
  <c r="A1322" i="28"/>
  <c r="E1321" i="28"/>
  <c r="C1321" i="28"/>
  <c r="K1321" i="28" s="1"/>
  <c r="B1321" i="28"/>
  <c r="J1321" i="28" s="1"/>
  <c r="A1321" i="28"/>
  <c r="E1320" i="28"/>
  <c r="C1320" i="28"/>
  <c r="K1320" i="28" s="1"/>
  <c r="B1320" i="28"/>
  <c r="J1320" i="28" s="1"/>
  <c r="A1320" i="28"/>
  <c r="E1319" i="28"/>
  <c r="C1319" i="28"/>
  <c r="K1319" i="28" s="1"/>
  <c r="B1319" i="28"/>
  <c r="J1319" i="28" s="1"/>
  <c r="A1319" i="28"/>
  <c r="E1318" i="28"/>
  <c r="C1318" i="28"/>
  <c r="K1318" i="28" s="1"/>
  <c r="B1318" i="28"/>
  <c r="J1318" i="28" s="1"/>
  <c r="A1318" i="28"/>
  <c r="E1317" i="28"/>
  <c r="C1317" i="28"/>
  <c r="K1317" i="28" s="1"/>
  <c r="B1317" i="28"/>
  <c r="J1317" i="28" s="1"/>
  <c r="A1317" i="28"/>
  <c r="E1316" i="28"/>
  <c r="C1316" i="28"/>
  <c r="K1316" i="28" s="1"/>
  <c r="B1316" i="28"/>
  <c r="J1316" i="28" s="1"/>
  <c r="A1316" i="28"/>
  <c r="E1315" i="28"/>
  <c r="C1315" i="28"/>
  <c r="K1315" i="28" s="1"/>
  <c r="B1315" i="28"/>
  <c r="J1315" i="28" s="1"/>
  <c r="A1315" i="28"/>
  <c r="E1314" i="28"/>
  <c r="C1314" i="28"/>
  <c r="K1314" i="28" s="1"/>
  <c r="B1314" i="28"/>
  <c r="J1314" i="28" s="1"/>
  <c r="A1314" i="28"/>
  <c r="E1313" i="28"/>
  <c r="C1313" i="28"/>
  <c r="K1313" i="28" s="1"/>
  <c r="B1313" i="28"/>
  <c r="J1313" i="28" s="1"/>
  <c r="A1313" i="28"/>
  <c r="E1312" i="28"/>
  <c r="C1312" i="28"/>
  <c r="K1312" i="28" s="1"/>
  <c r="B1312" i="28"/>
  <c r="J1312" i="28" s="1"/>
  <c r="A1312" i="28"/>
  <c r="E1311" i="28"/>
  <c r="C1311" i="28"/>
  <c r="K1311" i="28" s="1"/>
  <c r="B1311" i="28"/>
  <c r="J1311" i="28" s="1"/>
  <c r="A1311" i="28"/>
  <c r="E1310" i="28"/>
  <c r="C1310" i="28"/>
  <c r="K1310" i="28" s="1"/>
  <c r="B1310" i="28"/>
  <c r="J1310" i="28" s="1"/>
  <c r="A1310" i="28"/>
  <c r="E1309" i="28"/>
  <c r="C1309" i="28"/>
  <c r="K1309" i="28" s="1"/>
  <c r="B1309" i="28"/>
  <c r="J1309" i="28" s="1"/>
  <c r="A1309" i="28"/>
  <c r="E1308" i="28"/>
  <c r="C1308" i="28"/>
  <c r="K1308" i="28" s="1"/>
  <c r="B1308" i="28"/>
  <c r="J1308" i="28" s="1"/>
  <c r="A1308" i="28"/>
  <c r="E1307" i="28"/>
  <c r="C1307" i="28"/>
  <c r="K1307" i="28" s="1"/>
  <c r="B1307" i="28"/>
  <c r="J1307" i="28" s="1"/>
  <c r="A1307" i="28"/>
  <c r="E1306" i="28"/>
  <c r="C1306" i="28"/>
  <c r="K1306" i="28" s="1"/>
  <c r="B1306" i="28"/>
  <c r="J1306" i="28" s="1"/>
  <c r="A1306" i="28"/>
  <c r="E1305" i="28"/>
  <c r="C1305" i="28"/>
  <c r="K1305" i="28" s="1"/>
  <c r="B1305" i="28"/>
  <c r="J1305" i="28" s="1"/>
  <c r="A1305" i="28"/>
  <c r="E1304" i="28"/>
  <c r="C1304" i="28"/>
  <c r="K1304" i="28" s="1"/>
  <c r="B1304" i="28"/>
  <c r="J1304" i="28" s="1"/>
  <c r="A1304" i="28"/>
  <c r="E1303" i="28"/>
  <c r="C1303" i="28"/>
  <c r="K1303" i="28" s="1"/>
  <c r="B1303" i="28"/>
  <c r="J1303" i="28" s="1"/>
  <c r="A1303" i="28"/>
  <c r="E1302" i="28"/>
  <c r="C1302" i="28"/>
  <c r="K1302" i="28" s="1"/>
  <c r="B1302" i="28"/>
  <c r="J1302" i="28" s="1"/>
  <c r="A1302" i="28"/>
  <c r="E1301" i="28"/>
  <c r="C1301" i="28"/>
  <c r="K1301" i="28" s="1"/>
  <c r="B1301" i="28"/>
  <c r="J1301" i="28" s="1"/>
  <c r="A1301" i="28"/>
  <c r="E1300" i="28"/>
  <c r="C1300" i="28"/>
  <c r="K1300" i="28" s="1"/>
  <c r="B1300" i="28"/>
  <c r="J1300" i="28" s="1"/>
  <c r="A1300" i="28"/>
  <c r="E1299" i="28"/>
  <c r="C1299" i="28"/>
  <c r="K1299" i="28" s="1"/>
  <c r="B1299" i="28"/>
  <c r="J1299" i="28" s="1"/>
  <c r="A1299" i="28"/>
  <c r="E1298" i="28"/>
  <c r="C1298" i="28"/>
  <c r="K1298" i="28" s="1"/>
  <c r="B1298" i="28"/>
  <c r="J1298" i="28" s="1"/>
  <c r="A1298" i="28"/>
  <c r="E1297" i="28"/>
  <c r="C1297" i="28"/>
  <c r="K1297" i="28" s="1"/>
  <c r="B1297" i="28"/>
  <c r="J1297" i="28" s="1"/>
  <c r="A1297" i="28"/>
  <c r="E1296" i="28"/>
  <c r="C1296" i="28"/>
  <c r="K1296" i="28" s="1"/>
  <c r="B1296" i="28"/>
  <c r="J1296" i="28" s="1"/>
  <c r="A1296" i="28"/>
  <c r="E1295" i="28"/>
  <c r="C1295" i="28"/>
  <c r="K1295" i="28" s="1"/>
  <c r="B1295" i="28"/>
  <c r="J1295" i="28" s="1"/>
  <c r="A1295" i="28"/>
  <c r="E1294" i="28"/>
  <c r="C1294" i="28"/>
  <c r="K1294" i="28" s="1"/>
  <c r="B1294" i="28"/>
  <c r="J1294" i="28" s="1"/>
  <c r="A1294" i="28"/>
  <c r="E1293" i="28"/>
  <c r="C1293" i="28"/>
  <c r="K1293" i="28" s="1"/>
  <c r="B1293" i="28"/>
  <c r="J1293" i="28" s="1"/>
  <c r="A1293" i="28"/>
  <c r="E1292" i="28"/>
  <c r="C1292" i="28"/>
  <c r="K1292" i="28" s="1"/>
  <c r="B1292" i="28"/>
  <c r="J1292" i="28" s="1"/>
  <c r="A1292" i="28"/>
  <c r="E1291" i="28"/>
  <c r="C1291" i="28"/>
  <c r="K1291" i="28" s="1"/>
  <c r="B1291" i="28"/>
  <c r="J1291" i="28" s="1"/>
  <c r="A1291" i="28"/>
  <c r="E1290" i="28"/>
  <c r="C1290" i="28"/>
  <c r="K1290" i="28" s="1"/>
  <c r="B1290" i="28"/>
  <c r="J1290" i="28" s="1"/>
  <c r="A1290" i="28"/>
  <c r="E1289" i="28"/>
  <c r="C1289" i="28"/>
  <c r="K1289" i="28" s="1"/>
  <c r="B1289" i="28"/>
  <c r="J1289" i="28" s="1"/>
  <c r="A1289" i="28"/>
  <c r="E1288" i="28"/>
  <c r="C1288" i="28"/>
  <c r="K1288" i="28" s="1"/>
  <c r="B1288" i="28"/>
  <c r="J1288" i="28" s="1"/>
  <c r="A1288" i="28"/>
  <c r="E1287" i="28"/>
  <c r="C1287" i="28"/>
  <c r="K1287" i="28" s="1"/>
  <c r="B1287" i="28"/>
  <c r="J1287" i="28" s="1"/>
  <c r="A1287" i="28"/>
  <c r="E1286" i="28"/>
  <c r="C1286" i="28"/>
  <c r="K1286" i="28" s="1"/>
  <c r="B1286" i="28"/>
  <c r="J1286" i="28" s="1"/>
  <c r="A1286" i="28"/>
  <c r="E1285" i="28"/>
  <c r="C1285" i="28"/>
  <c r="K1285" i="28" s="1"/>
  <c r="B1285" i="28"/>
  <c r="J1285" i="28" s="1"/>
  <c r="A1285" i="28"/>
  <c r="E1284" i="28"/>
  <c r="C1284" i="28"/>
  <c r="K1284" i="28" s="1"/>
  <c r="B1284" i="28"/>
  <c r="J1284" i="28" s="1"/>
  <c r="A1284" i="28"/>
  <c r="E1283" i="28"/>
  <c r="C1283" i="28"/>
  <c r="K1283" i="28" s="1"/>
  <c r="B1283" i="28"/>
  <c r="J1283" i="28" s="1"/>
  <c r="A1283" i="28"/>
  <c r="E1282" i="28"/>
  <c r="C1282" i="28"/>
  <c r="K1282" i="28" s="1"/>
  <c r="B1282" i="28"/>
  <c r="J1282" i="28" s="1"/>
  <c r="A1282" i="28"/>
  <c r="E1281" i="28"/>
  <c r="C1281" i="28"/>
  <c r="K1281" i="28" s="1"/>
  <c r="B1281" i="28"/>
  <c r="J1281" i="28" s="1"/>
  <c r="A1281" i="28"/>
  <c r="E1280" i="28"/>
  <c r="C1280" i="28"/>
  <c r="K1280" i="28" s="1"/>
  <c r="B1280" i="28"/>
  <c r="J1280" i="28" s="1"/>
  <c r="A1280" i="28"/>
  <c r="E1279" i="28"/>
  <c r="C1279" i="28"/>
  <c r="K1279" i="28" s="1"/>
  <c r="B1279" i="28"/>
  <c r="J1279" i="28" s="1"/>
  <c r="A1279" i="28"/>
  <c r="E1278" i="28"/>
  <c r="C1278" i="28"/>
  <c r="K1278" i="28" s="1"/>
  <c r="B1278" i="28"/>
  <c r="J1278" i="28" s="1"/>
  <c r="A1278" i="28"/>
  <c r="E1277" i="28"/>
  <c r="C1277" i="28"/>
  <c r="K1277" i="28" s="1"/>
  <c r="B1277" i="28"/>
  <c r="J1277" i="28" s="1"/>
  <c r="A1277" i="28"/>
  <c r="E1276" i="28"/>
  <c r="C1276" i="28"/>
  <c r="K1276" i="28" s="1"/>
  <c r="B1276" i="28"/>
  <c r="J1276" i="28" s="1"/>
  <c r="A1276" i="28"/>
  <c r="E1275" i="28"/>
  <c r="C1275" i="28"/>
  <c r="K1275" i="28" s="1"/>
  <c r="B1275" i="28"/>
  <c r="J1275" i="28" s="1"/>
  <c r="A1275" i="28"/>
  <c r="E1274" i="28"/>
  <c r="C1274" i="28"/>
  <c r="K1274" i="28" s="1"/>
  <c r="B1274" i="28"/>
  <c r="J1274" i="28" s="1"/>
  <c r="A1274" i="28"/>
  <c r="E1273" i="28"/>
  <c r="C1273" i="28"/>
  <c r="K1273" i="28" s="1"/>
  <c r="B1273" i="28"/>
  <c r="J1273" i="28" s="1"/>
  <c r="A1273" i="28"/>
  <c r="E1272" i="28"/>
  <c r="C1272" i="28"/>
  <c r="K1272" i="28" s="1"/>
  <c r="B1272" i="28"/>
  <c r="J1272" i="28" s="1"/>
  <c r="A1272" i="28"/>
  <c r="E1271" i="28"/>
  <c r="C1271" i="28"/>
  <c r="K1271" i="28" s="1"/>
  <c r="B1271" i="28"/>
  <c r="J1271" i="28" s="1"/>
  <c r="A1271" i="28"/>
  <c r="E1270" i="28"/>
  <c r="C1270" i="28"/>
  <c r="K1270" i="28" s="1"/>
  <c r="B1270" i="28"/>
  <c r="J1270" i="28" s="1"/>
  <c r="A1270" i="28"/>
  <c r="E1269" i="28"/>
  <c r="C1269" i="28"/>
  <c r="K1269" i="28" s="1"/>
  <c r="B1269" i="28"/>
  <c r="J1269" i="28" s="1"/>
  <c r="A1269" i="28"/>
  <c r="E1268" i="28"/>
  <c r="C1268" i="28"/>
  <c r="K1268" i="28" s="1"/>
  <c r="B1268" i="28"/>
  <c r="J1268" i="28" s="1"/>
  <c r="A1268" i="28"/>
  <c r="E1267" i="28"/>
  <c r="C1267" i="28"/>
  <c r="K1267" i="28" s="1"/>
  <c r="B1267" i="28"/>
  <c r="J1267" i="28" s="1"/>
  <c r="A1267" i="28"/>
  <c r="E1266" i="28"/>
  <c r="C1266" i="28"/>
  <c r="K1266" i="28" s="1"/>
  <c r="B1266" i="28"/>
  <c r="J1266" i="28" s="1"/>
  <c r="A1266" i="28"/>
  <c r="E1265" i="28"/>
  <c r="C1265" i="28"/>
  <c r="K1265" i="28" s="1"/>
  <c r="B1265" i="28"/>
  <c r="J1265" i="28" s="1"/>
  <c r="A1265" i="28"/>
  <c r="E1264" i="28"/>
  <c r="C1264" i="28"/>
  <c r="K1264" i="28" s="1"/>
  <c r="B1264" i="28"/>
  <c r="J1264" i="28" s="1"/>
  <c r="A1264" i="28"/>
  <c r="E1263" i="28"/>
  <c r="C1263" i="28"/>
  <c r="K1263" i="28" s="1"/>
  <c r="B1263" i="28"/>
  <c r="J1263" i="28" s="1"/>
  <c r="A1263" i="28"/>
  <c r="E1262" i="28"/>
  <c r="C1262" i="28"/>
  <c r="K1262" i="28" s="1"/>
  <c r="B1262" i="28"/>
  <c r="J1262" i="28" s="1"/>
  <c r="A1262" i="28"/>
  <c r="E1261" i="28"/>
  <c r="C1261" i="28"/>
  <c r="K1261" i="28" s="1"/>
  <c r="B1261" i="28"/>
  <c r="J1261" i="28" s="1"/>
  <c r="A1261" i="28"/>
  <c r="E1260" i="28"/>
  <c r="C1260" i="28"/>
  <c r="K1260" i="28" s="1"/>
  <c r="B1260" i="28"/>
  <c r="J1260" i="28" s="1"/>
  <c r="A1260" i="28"/>
  <c r="E1259" i="28"/>
  <c r="C1259" i="28"/>
  <c r="K1259" i="28" s="1"/>
  <c r="B1259" i="28"/>
  <c r="J1259" i="28" s="1"/>
  <c r="A1259" i="28"/>
  <c r="E1258" i="28"/>
  <c r="C1258" i="28"/>
  <c r="K1258" i="28" s="1"/>
  <c r="B1258" i="28"/>
  <c r="J1258" i="28" s="1"/>
  <c r="A1258" i="28"/>
  <c r="E1257" i="28"/>
  <c r="C1257" i="28"/>
  <c r="K1257" i="28" s="1"/>
  <c r="B1257" i="28"/>
  <c r="J1257" i="28" s="1"/>
  <c r="A1257" i="28"/>
  <c r="E1256" i="28"/>
  <c r="C1256" i="28"/>
  <c r="K1256" i="28" s="1"/>
  <c r="B1256" i="28"/>
  <c r="J1256" i="28" s="1"/>
  <c r="A1256" i="28"/>
  <c r="E1255" i="28"/>
  <c r="C1255" i="28"/>
  <c r="K1255" i="28" s="1"/>
  <c r="B1255" i="28"/>
  <c r="J1255" i="28" s="1"/>
  <c r="A1255" i="28"/>
  <c r="E1254" i="28"/>
  <c r="C1254" i="28"/>
  <c r="K1254" i="28" s="1"/>
  <c r="B1254" i="28"/>
  <c r="J1254" i="28" s="1"/>
  <c r="A1254" i="28"/>
  <c r="E1253" i="28"/>
  <c r="C1253" i="28"/>
  <c r="K1253" i="28" s="1"/>
  <c r="B1253" i="28"/>
  <c r="J1253" i="28" s="1"/>
  <c r="A1253" i="28"/>
  <c r="E1252" i="28"/>
  <c r="C1252" i="28"/>
  <c r="K1252" i="28" s="1"/>
  <c r="B1252" i="28"/>
  <c r="J1252" i="28" s="1"/>
  <c r="A1252" i="28"/>
  <c r="E1251" i="28"/>
  <c r="C1251" i="28"/>
  <c r="K1251" i="28" s="1"/>
  <c r="B1251" i="28"/>
  <c r="J1251" i="28" s="1"/>
  <c r="A1251" i="28"/>
  <c r="E1250" i="28"/>
  <c r="C1250" i="28"/>
  <c r="K1250" i="28" s="1"/>
  <c r="B1250" i="28"/>
  <c r="J1250" i="28" s="1"/>
  <c r="A1250" i="28"/>
  <c r="E1249" i="28"/>
  <c r="C1249" i="28"/>
  <c r="K1249" i="28" s="1"/>
  <c r="B1249" i="28"/>
  <c r="J1249" i="28" s="1"/>
  <c r="A1249" i="28"/>
  <c r="E1248" i="28"/>
  <c r="C1248" i="28"/>
  <c r="K1248" i="28" s="1"/>
  <c r="B1248" i="28"/>
  <c r="J1248" i="28" s="1"/>
  <c r="A1248" i="28"/>
  <c r="E1247" i="28"/>
  <c r="C1247" i="28"/>
  <c r="K1247" i="28" s="1"/>
  <c r="B1247" i="28"/>
  <c r="J1247" i="28" s="1"/>
  <c r="A1247" i="28"/>
  <c r="E1246" i="28"/>
  <c r="C1246" i="28"/>
  <c r="K1246" i="28" s="1"/>
  <c r="B1246" i="28"/>
  <c r="J1246" i="28" s="1"/>
  <c r="A1246" i="28"/>
  <c r="E1245" i="28"/>
  <c r="C1245" i="28"/>
  <c r="K1245" i="28" s="1"/>
  <c r="B1245" i="28"/>
  <c r="J1245" i="28" s="1"/>
  <c r="A1245" i="28"/>
  <c r="E1244" i="28"/>
  <c r="C1244" i="28"/>
  <c r="K1244" i="28" s="1"/>
  <c r="B1244" i="28"/>
  <c r="J1244" i="28" s="1"/>
  <c r="A1244" i="28"/>
  <c r="E1243" i="28"/>
  <c r="C1243" i="28"/>
  <c r="K1243" i="28" s="1"/>
  <c r="B1243" i="28"/>
  <c r="J1243" i="28" s="1"/>
  <c r="A1243" i="28"/>
  <c r="E1242" i="28"/>
  <c r="C1242" i="28"/>
  <c r="K1242" i="28" s="1"/>
  <c r="B1242" i="28"/>
  <c r="J1242" i="28" s="1"/>
  <c r="A1242" i="28"/>
  <c r="E1241" i="28"/>
  <c r="C1241" i="28"/>
  <c r="K1241" i="28" s="1"/>
  <c r="B1241" i="28"/>
  <c r="J1241" i="28" s="1"/>
  <c r="A1241" i="28"/>
  <c r="E1240" i="28"/>
  <c r="C1240" i="28"/>
  <c r="K1240" i="28" s="1"/>
  <c r="B1240" i="28"/>
  <c r="J1240" i="28" s="1"/>
  <c r="A1240" i="28"/>
  <c r="E1239" i="28"/>
  <c r="C1239" i="28"/>
  <c r="K1239" i="28" s="1"/>
  <c r="B1239" i="28"/>
  <c r="J1239" i="28" s="1"/>
  <c r="A1239" i="28"/>
  <c r="E1238" i="28"/>
  <c r="C1238" i="28"/>
  <c r="K1238" i="28" s="1"/>
  <c r="B1238" i="28"/>
  <c r="J1238" i="28" s="1"/>
  <c r="A1238" i="28"/>
  <c r="E1237" i="28"/>
  <c r="C1237" i="28"/>
  <c r="K1237" i="28" s="1"/>
  <c r="B1237" i="28"/>
  <c r="J1237" i="28" s="1"/>
  <c r="A1237" i="28"/>
  <c r="E1236" i="28"/>
  <c r="C1236" i="28"/>
  <c r="K1236" i="28" s="1"/>
  <c r="B1236" i="28"/>
  <c r="J1236" i="28" s="1"/>
  <c r="A1236" i="28"/>
  <c r="E1235" i="28"/>
  <c r="C1235" i="28"/>
  <c r="K1235" i="28" s="1"/>
  <c r="B1235" i="28"/>
  <c r="J1235" i="28" s="1"/>
  <c r="A1235" i="28"/>
  <c r="E1234" i="28"/>
  <c r="C1234" i="28"/>
  <c r="K1234" i="28" s="1"/>
  <c r="B1234" i="28"/>
  <c r="J1234" i="28" s="1"/>
  <c r="A1234" i="28"/>
  <c r="E1233" i="28"/>
  <c r="C1233" i="28"/>
  <c r="K1233" i="28" s="1"/>
  <c r="B1233" i="28"/>
  <c r="J1233" i="28" s="1"/>
  <c r="A1233" i="28"/>
  <c r="E1232" i="28"/>
  <c r="C1232" i="28"/>
  <c r="K1232" i="28" s="1"/>
  <c r="B1232" i="28"/>
  <c r="J1232" i="28" s="1"/>
  <c r="A1232" i="28"/>
  <c r="E1231" i="28"/>
  <c r="C1231" i="28"/>
  <c r="K1231" i="28" s="1"/>
  <c r="B1231" i="28"/>
  <c r="J1231" i="28" s="1"/>
  <c r="A1231" i="28"/>
  <c r="E1230" i="28"/>
  <c r="C1230" i="28"/>
  <c r="K1230" i="28" s="1"/>
  <c r="B1230" i="28"/>
  <c r="J1230" i="28" s="1"/>
  <c r="A1230" i="28"/>
  <c r="E1229" i="28"/>
  <c r="C1229" i="28"/>
  <c r="K1229" i="28" s="1"/>
  <c r="B1229" i="28"/>
  <c r="J1229" i="28" s="1"/>
  <c r="A1229" i="28"/>
  <c r="E1228" i="28"/>
  <c r="C1228" i="28"/>
  <c r="K1228" i="28" s="1"/>
  <c r="B1228" i="28"/>
  <c r="J1228" i="28" s="1"/>
  <c r="A1228" i="28"/>
  <c r="E1227" i="28"/>
  <c r="C1227" i="28"/>
  <c r="K1227" i="28" s="1"/>
  <c r="B1227" i="28"/>
  <c r="J1227" i="28" s="1"/>
  <c r="A1227" i="28"/>
  <c r="E1226" i="28"/>
  <c r="C1226" i="28"/>
  <c r="K1226" i="28" s="1"/>
  <c r="B1226" i="28"/>
  <c r="J1226" i="28" s="1"/>
  <c r="A1226" i="28"/>
  <c r="E1225" i="28"/>
  <c r="C1225" i="28"/>
  <c r="K1225" i="28" s="1"/>
  <c r="B1225" i="28"/>
  <c r="J1225" i="28" s="1"/>
  <c r="A1225" i="28"/>
  <c r="E1224" i="28"/>
  <c r="C1224" i="28"/>
  <c r="K1224" i="28" s="1"/>
  <c r="B1224" i="28"/>
  <c r="J1224" i="28" s="1"/>
  <c r="A1224" i="28"/>
  <c r="E1223" i="28"/>
  <c r="C1223" i="28"/>
  <c r="K1223" i="28" s="1"/>
  <c r="B1223" i="28"/>
  <c r="J1223" i="28" s="1"/>
  <c r="A1223" i="28"/>
  <c r="E1222" i="28"/>
  <c r="C1222" i="28"/>
  <c r="K1222" i="28" s="1"/>
  <c r="B1222" i="28"/>
  <c r="J1222" i="28" s="1"/>
  <c r="A1222" i="28"/>
  <c r="E1221" i="28"/>
  <c r="C1221" i="28"/>
  <c r="K1221" i="28" s="1"/>
  <c r="B1221" i="28"/>
  <c r="J1221" i="28" s="1"/>
  <c r="A1221" i="28"/>
  <c r="E1220" i="28"/>
  <c r="C1220" i="28"/>
  <c r="K1220" i="28" s="1"/>
  <c r="B1220" i="28"/>
  <c r="J1220" i="28" s="1"/>
  <c r="A1220" i="28"/>
  <c r="E1219" i="28"/>
  <c r="C1219" i="28"/>
  <c r="K1219" i="28" s="1"/>
  <c r="B1219" i="28"/>
  <c r="J1219" i="28" s="1"/>
  <c r="A1219" i="28"/>
  <c r="E1218" i="28"/>
  <c r="C1218" i="28"/>
  <c r="K1218" i="28" s="1"/>
  <c r="B1218" i="28"/>
  <c r="J1218" i="28" s="1"/>
  <c r="A1218" i="28"/>
  <c r="E1217" i="28"/>
  <c r="C1217" i="28"/>
  <c r="K1217" i="28" s="1"/>
  <c r="B1217" i="28"/>
  <c r="J1217" i="28" s="1"/>
  <c r="A1217" i="28"/>
  <c r="E1216" i="28"/>
  <c r="C1216" i="28"/>
  <c r="K1216" i="28" s="1"/>
  <c r="B1216" i="28"/>
  <c r="J1216" i="28" s="1"/>
  <c r="A1216" i="28"/>
  <c r="E1215" i="28"/>
  <c r="C1215" i="28"/>
  <c r="K1215" i="28" s="1"/>
  <c r="B1215" i="28"/>
  <c r="J1215" i="28" s="1"/>
  <c r="A1215" i="28"/>
  <c r="E1214" i="28"/>
  <c r="C1214" i="28"/>
  <c r="K1214" i="28" s="1"/>
  <c r="B1214" i="28"/>
  <c r="J1214" i="28" s="1"/>
  <c r="A1214" i="28"/>
  <c r="E1213" i="28"/>
  <c r="C1213" i="28"/>
  <c r="K1213" i="28" s="1"/>
  <c r="B1213" i="28"/>
  <c r="J1213" i="28" s="1"/>
  <c r="A1213" i="28"/>
  <c r="E1212" i="28"/>
  <c r="C1212" i="28"/>
  <c r="K1212" i="28" s="1"/>
  <c r="B1212" i="28"/>
  <c r="J1212" i="28" s="1"/>
  <c r="A1212" i="28"/>
  <c r="E1211" i="28"/>
  <c r="C1211" i="28"/>
  <c r="K1211" i="28" s="1"/>
  <c r="B1211" i="28"/>
  <c r="J1211" i="28" s="1"/>
  <c r="A1211" i="28"/>
  <c r="E1210" i="28"/>
  <c r="C1210" i="28"/>
  <c r="K1210" i="28" s="1"/>
  <c r="B1210" i="28"/>
  <c r="J1210" i="28" s="1"/>
  <c r="A1210" i="28"/>
  <c r="E1209" i="28"/>
  <c r="C1209" i="28"/>
  <c r="K1209" i="28" s="1"/>
  <c r="B1209" i="28"/>
  <c r="J1209" i="28" s="1"/>
  <c r="A1209" i="28"/>
  <c r="E1208" i="28"/>
  <c r="C1208" i="28"/>
  <c r="K1208" i="28" s="1"/>
  <c r="B1208" i="28"/>
  <c r="J1208" i="28" s="1"/>
  <c r="A1208" i="28"/>
  <c r="E1207" i="28"/>
  <c r="C1207" i="28"/>
  <c r="K1207" i="28" s="1"/>
  <c r="B1207" i="28"/>
  <c r="J1207" i="28" s="1"/>
  <c r="A1207" i="28"/>
  <c r="E1206" i="28"/>
  <c r="C1206" i="28"/>
  <c r="K1206" i="28" s="1"/>
  <c r="B1206" i="28"/>
  <c r="J1206" i="28" s="1"/>
  <c r="A1206" i="28"/>
  <c r="E1205" i="28"/>
  <c r="C1205" i="28"/>
  <c r="K1205" i="28" s="1"/>
  <c r="B1205" i="28"/>
  <c r="J1205" i="28" s="1"/>
  <c r="A1205" i="28"/>
  <c r="E1204" i="28"/>
  <c r="C1204" i="28"/>
  <c r="K1204" i="28" s="1"/>
  <c r="B1204" i="28"/>
  <c r="J1204" i="28" s="1"/>
  <c r="A1204" i="28"/>
  <c r="E1203" i="28"/>
  <c r="C1203" i="28"/>
  <c r="K1203" i="28" s="1"/>
  <c r="B1203" i="28"/>
  <c r="J1203" i="28" s="1"/>
  <c r="A1203" i="28"/>
  <c r="E1202" i="28"/>
  <c r="C1202" i="28"/>
  <c r="K1202" i="28" s="1"/>
  <c r="B1202" i="28"/>
  <c r="J1202" i="28" s="1"/>
  <c r="A1202" i="28"/>
  <c r="E1201" i="28"/>
  <c r="C1201" i="28"/>
  <c r="K1201" i="28" s="1"/>
  <c r="B1201" i="28"/>
  <c r="J1201" i="28" s="1"/>
  <c r="A1201" i="28"/>
  <c r="E1200" i="28"/>
  <c r="C1200" i="28"/>
  <c r="K1200" i="28" s="1"/>
  <c r="B1200" i="28"/>
  <c r="J1200" i="28" s="1"/>
  <c r="A1200" i="28"/>
  <c r="E1199" i="28"/>
  <c r="C1199" i="28"/>
  <c r="K1199" i="28" s="1"/>
  <c r="B1199" i="28"/>
  <c r="J1199" i="28" s="1"/>
  <c r="A1199" i="28"/>
  <c r="E1198" i="28"/>
  <c r="C1198" i="28"/>
  <c r="K1198" i="28" s="1"/>
  <c r="B1198" i="28"/>
  <c r="J1198" i="28" s="1"/>
  <c r="A1198" i="28"/>
  <c r="E1197" i="28"/>
  <c r="C1197" i="28"/>
  <c r="K1197" i="28" s="1"/>
  <c r="B1197" i="28"/>
  <c r="J1197" i="28" s="1"/>
  <c r="A1197" i="28"/>
  <c r="E1196" i="28"/>
  <c r="C1196" i="28"/>
  <c r="K1196" i="28" s="1"/>
  <c r="B1196" i="28"/>
  <c r="J1196" i="28" s="1"/>
  <c r="A1196" i="28"/>
  <c r="E1195" i="28"/>
  <c r="C1195" i="28"/>
  <c r="K1195" i="28" s="1"/>
  <c r="B1195" i="28"/>
  <c r="J1195" i="28" s="1"/>
  <c r="A1195" i="28"/>
  <c r="E1194" i="28"/>
  <c r="C1194" i="28"/>
  <c r="K1194" i="28" s="1"/>
  <c r="B1194" i="28"/>
  <c r="J1194" i="28" s="1"/>
  <c r="A1194" i="28"/>
  <c r="E1193" i="28"/>
  <c r="C1193" i="28"/>
  <c r="K1193" i="28" s="1"/>
  <c r="B1193" i="28"/>
  <c r="J1193" i="28" s="1"/>
  <c r="A1193" i="28"/>
  <c r="E1192" i="28"/>
  <c r="C1192" i="28"/>
  <c r="K1192" i="28" s="1"/>
  <c r="B1192" i="28"/>
  <c r="J1192" i="28" s="1"/>
  <c r="A1192" i="28"/>
  <c r="E1191" i="28"/>
  <c r="C1191" i="28"/>
  <c r="K1191" i="28" s="1"/>
  <c r="B1191" i="28"/>
  <c r="J1191" i="28" s="1"/>
  <c r="A1191" i="28"/>
  <c r="E1190" i="28"/>
  <c r="C1190" i="28"/>
  <c r="K1190" i="28" s="1"/>
  <c r="B1190" i="28"/>
  <c r="J1190" i="28" s="1"/>
  <c r="A1190" i="28"/>
  <c r="E1189" i="28"/>
  <c r="C1189" i="28"/>
  <c r="K1189" i="28" s="1"/>
  <c r="B1189" i="28"/>
  <c r="J1189" i="28" s="1"/>
  <c r="A1189" i="28"/>
  <c r="E1188" i="28"/>
  <c r="C1188" i="28"/>
  <c r="K1188" i="28" s="1"/>
  <c r="B1188" i="28"/>
  <c r="J1188" i="28" s="1"/>
  <c r="A1188" i="28"/>
  <c r="E1187" i="28"/>
  <c r="C1187" i="28"/>
  <c r="K1187" i="28" s="1"/>
  <c r="B1187" i="28"/>
  <c r="J1187" i="28" s="1"/>
  <c r="A1187" i="28"/>
  <c r="E1186" i="28"/>
  <c r="C1186" i="28"/>
  <c r="K1186" i="28" s="1"/>
  <c r="B1186" i="28"/>
  <c r="J1186" i="28" s="1"/>
  <c r="A1186" i="28"/>
  <c r="E1185" i="28"/>
  <c r="C1185" i="28"/>
  <c r="K1185" i="28" s="1"/>
  <c r="B1185" i="28"/>
  <c r="J1185" i="28" s="1"/>
  <c r="A1185" i="28"/>
  <c r="E1184" i="28"/>
  <c r="C1184" i="28"/>
  <c r="K1184" i="28" s="1"/>
  <c r="B1184" i="28"/>
  <c r="J1184" i="28" s="1"/>
  <c r="A1184" i="28"/>
  <c r="E1183" i="28"/>
  <c r="C1183" i="28"/>
  <c r="K1183" i="28" s="1"/>
  <c r="B1183" i="28"/>
  <c r="J1183" i="28" s="1"/>
  <c r="A1183" i="28"/>
  <c r="E1182" i="28"/>
  <c r="C1182" i="28"/>
  <c r="K1182" i="28" s="1"/>
  <c r="B1182" i="28"/>
  <c r="J1182" i="28" s="1"/>
  <c r="A1182" i="28"/>
  <c r="E1181" i="28"/>
  <c r="C1181" i="28"/>
  <c r="K1181" i="28" s="1"/>
  <c r="B1181" i="28"/>
  <c r="J1181" i="28" s="1"/>
  <c r="A1181" i="28"/>
  <c r="E1180" i="28"/>
  <c r="C1180" i="28"/>
  <c r="K1180" i="28" s="1"/>
  <c r="B1180" i="28"/>
  <c r="J1180" i="28" s="1"/>
  <c r="A1180" i="28"/>
  <c r="E1179" i="28"/>
  <c r="C1179" i="28"/>
  <c r="K1179" i="28" s="1"/>
  <c r="B1179" i="28"/>
  <c r="J1179" i="28" s="1"/>
  <c r="A1179" i="28"/>
  <c r="E1178" i="28"/>
  <c r="C1178" i="28"/>
  <c r="K1178" i="28" s="1"/>
  <c r="B1178" i="28"/>
  <c r="J1178" i="28" s="1"/>
  <c r="A1178" i="28"/>
  <c r="E1177" i="28"/>
  <c r="C1177" i="28"/>
  <c r="K1177" i="28" s="1"/>
  <c r="B1177" i="28"/>
  <c r="J1177" i="28" s="1"/>
  <c r="A1177" i="28"/>
  <c r="E1176" i="28"/>
  <c r="C1176" i="28"/>
  <c r="K1176" i="28" s="1"/>
  <c r="B1176" i="28"/>
  <c r="J1176" i="28" s="1"/>
  <c r="A1176" i="28"/>
  <c r="E1175" i="28"/>
  <c r="C1175" i="28"/>
  <c r="K1175" i="28" s="1"/>
  <c r="B1175" i="28"/>
  <c r="J1175" i="28" s="1"/>
  <c r="A1175" i="28"/>
  <c r="E1174" i="28"/>
  <c r="C1174" i="28"/>
  <c r="K1174" i="28" s="1"/>
  <c r="B1174" i="28"/>
  <c r="J1174" i="28" s="1"/>
  <c r="A1174" i="28"/>
  <c r="E1173" i="28"/>
  <c r="C1173" i="28"/>
  <c r="K1173" i="28" s="1"/>
  <c r="B1173" i="28"/>
  <c r="J1173" i="28" s="1"/>
  <c r="A1173" i="28"/>
  <c r="E1172" i="28"/>
  <c r="C1172" i="28"/>
  <c r="K1172" i="28" s="1"/>
  <c r="B1172" i="28"/>
  <c r="J1172" i="28" s="1"/>
  <c r="A1172" i="28"/>
  <c r="E1171" i="28"/>
  <c r="C1171" i="28"/>
  <c r="K1171" i="28" s="1"/>
  <c r="B1171" i="28"/>
  <c r="J1171" i="28" s="1"/>
  <c r="A1171" i="28"/>
  <c r="E1170" i="28"/>
  <c r="C1170" i="28"/>
  <c r="K1170" i="28" s="1"/>
  <c r="B1170" i="28"/>
  <c r="J1170" i="28" s="1"/>
  <c r="A1170" i="28"/>
  <c r="E1169" i="28"/>
  <c r="C1169" i="28"/>
  <c r="K1169" i="28" s="1"/>
  <c r="B1169" i="28"/>
  <c r="J1169" i="28" s="1"/>
  <c r="A1169" i="28"/>
  <c r="E1168" i="28"/>
  <c r="C1168" i="28"/>
  <c r="K1168" i="28" s="1"/>
  <c r="B1168" i="28"/>
  <c r="J1168" i="28" s="1"/>
  <c r="A1168" i="28"/>
  <c r="E1167" i="28"/>
  <c r="C1167" i="28"/>
  <c r="K1167" i="28" s="1"/>
  <c r="B1167" i="28"/>
  <c r="J1167" i="28" s="1"/>
  <c r="A1167" i="28"/>
  <c r="E1166" i="28"/>
  <c r="C1166" i="28"/>
  <c r="K1166" i="28" s="1"/>
  <c r="B1166" i="28"/>
  <c r="J1166" i="28" s="1"/>
  <c r="A1166" i="28"/>
  <c r="E1165" i="28"/>
  <c r="C1165" i="28"/>
  <c r="K1165" i="28" s="1"/>
  <c r="B1165" i="28"/>
  <c r="J1165" i="28" s="1"/>
  <c r="A1165" i="28"/>
  <c r="E1164" i="28"/>
  <c r="C1164" i="28"/>
  <c r="K1164" i="28" s="1"/>
  <c r="B1164" i="28"/>
  <c r="J1164" i="28" s="1"/>
  <c r="A1164" i="28"/>
  <c r="E1163" i="28"/>
  <c r="C1163" i="28"/>
  <c r="K1163" i="28" s="1"/>
  <c r="B1163" i="28"/>
  <c r="J1163" i="28" s="1"/>
  <c r="A1163" i="28"/>
  <c r="E1162" i="28"/>
  <c r="C1162" i="28"/>
  <c r="K1162" i="28" s="1"/>
  <c r="B1162" i="28"/>
  <c r="J1162" i="28" s="1"/>
  <c r="A1162" i="28"/>
  <c r="E1161" i="28"/>
  <c r="C1161" i="28"/>
  <c r="K1161" i="28" s="1"/>
  <c r="B1161" i="28"/>
  <c r="J1161" i="28" s="1"/>
  <c r="A1161" i="28"/>
  <c r="E1160" i="28"/>
  <c r="C1160" i="28"/>
  <c r="K1160" i="28" s="1"/>
  <c r="B1160" i="28"/>
  <c r="J1160" i="28" s="1"/>
  <c r="A1160" i="28"/>
  <c r="E1159" i="28"/>
  <c r="C1159" i="28"/>
  <c r="K1159" i="28" s="1"/>
  <c r="B1159" i="28"/>
  <c r="J1159" i="28" s="1"/>
  <c r="A1159" i="28"/>
  <c r="E1158" i="28"/>
  <c r="C1158" i="28"/>
  <c r="K1158" i="28" s="1"/>
  <c r="B1158" i="28"/>
  <c r="J1158" i="28" s="1"/>
  <c r="A1158" i="28"/>
  <c r="E1157" i="28"/>
  <c r="C1157" i="28"/>
  <c r="K1157" i="28" s="1"/>
  <c r="B1157" i="28"/>
  <c r="J1157" i="28" s="1"/>
  <c r="A1157" i="28"/>
  <c r="E1156" i="28"/>
  <c r="C1156" i="28"/>
  <c r="K1156" i="28" s="1"/>
  <c r="B1156" i="28"/>
  <c r="J1156" i="28" s="1"/>
  <c r="A1156" i="28"/>
  <c r="E1155" i="28"/>
  <c r="C1155" i="28"/>
  <c r="K1155" i="28" s="1"/>
  <c r="B1155" i="28"/>
  <c r="J1155" i="28" s="1"/>
  <c r="A1155" i="28"/>
  <c r="E1154" i="28"/>
  <c r="C1154" i="28"/>
  <c r="K1154" i="28" s="1"/>
  <c r="B1154" i="28"/>
  <c r="J1154" i="28" s="1"/>
  <c r="A1154" i="28"/>
  <c r="E1153" i="28"/>
  <c r="C1153" i="28"/>
  <c r="K1153" i="28" s="1"/>
  <c r="B1153" i="28"/>
  <c r="J1153" i="28" s="1"/>
  <c r="A1153" i="28"/>
  <c r="E1152" i="28"/>
  <c r="C1152" i="28"/>
  <c r="K1152" i="28" s="1"/>
  <c r="B1152" i="28"/>
  <c r="J1152" i="28" s="1"/>
  <c r="A1152" i="28"/>
  <c r="E1151" i="28"/>
  <c r="C1151" i="28"/>
  <c r="K1151" i="28" s="1"/>
  <c r="B1151" i="28"/>
  <c r="J1151" i="28" s="1"/>
  <c r="A1151" i="28"/>
  <c r="E1150" i="28"/>
  <c r="C1150" i="28"/>
  <c r="K1150" i="28" s="1"/>
  <c r="B1150" i="28"/>
  <c r="J1150" i="28" s="1"/>
  <c r="A1150" i="28"/>
  <c r="E1149" i="28"/>
  <c r="C1149" i="28"/>
  <c r="K1149" i="28" s="1"/>
  <c r="B1149" i="28"/>
  <c r="J1149" i="28" s="1"/>
  <c r="A1149" i="28"/>
  <c r="E1148" i="28"/>
  <c r="C1148" i="28"/>
  <c r="K1148" i="28" s="1"/>
  <c r="B1148" i="28"/>
  <c r="J1148" i="28" s="1"/>
  <c r="A1148" i="28"/>
  <c r="E1147" i="28"/>
  <c r="C1147" i="28"/>
  <c r="K1147" i="28" s="1"/>
  <c r="B1147" i="28"/>
  <c r="J1147" i="28" s="1"/>
  <c r="A1147" i="28"/>
  <c r="E1146" i="28"/>
  <c r="C1146" i="28"/>
  <c r="K1146" i="28" s="1"/>
  <c r="B1146" i="28"/>
  <c r="J1146" i="28" s="1"/>
  <c r="A1146" i="28"/>
  <c r="E1145" i="28"/>
  <c r="C1145" i="28"/>
  <c r="K1145" i="28" s="1"/>
  <c r="B1145" i="28"/>
  <c r="J1145" i="28" s="1"/>
  <c r="A1145" i="28"/>
  <c r="E1144" i="28"/>
  <c r="C1144" i="28"/>
  <c r="K1144" i="28" s="1"/>
  <c r="B1144" i="28"/>
  <c r="J1144" i="28" s="1"/>
  <c r="A1144" i="28"/>
  <c r="E1143" i="28"/>
  <c r="C1143" i="28"/>
  <c r="K1143" i="28" s="1"/>
  <c r="B1143" i="28"/>
  <c r="J1143" i="28" s="1"/>
  <c r="A1143" i="28"/>
  <c r="E1142" i="28"/>
  <c r="C1142" i="28"/>
  <c r="K1142" i="28" s="1"/>
  <c r="B1142" i="28"/>
  <c r="J1142" i="28" s="1"/>
  <c r="A1142" i="28"/>
  <c r="E1141" i="28"/>
  <c r="C1141" i="28"/>
  <c r="K1141" i="28" s="1"/>
  <c r="B1141" i="28"/>
  <c r="J1141" i="28" s="1"/>
  <c r="A1141" i="28"/>
  <c r="E1140" i="28"/>
  <c r="C1140" i="28"/>
  <c r="K1140" i="28" s="1"/>
  <c r="B1140" i="28"/>
  <c r="J1140" i="28" s="1"/>
  <c r="A1140" i="28"/>
  <c r="E1139" i="28"/>
  <c r="C1139" i="28"/>
  <c r="K1139" i="28" s="1"/>
  <c r="B1139" i="28"/>
  <c r="J1139" i="28" s="1"/>
  <c r="A1139" i="28"/>
  <c r="E1138" i="28"/>
  <c r="C1138" i="28"/>
  <c r="K1138" i="28" s="1"/>
  <c r="B1138" i="28"/>
  <c r="J1138" i="28" s="1"/>
  <c r="A1138" i="28"/>
  <c r="E1137" i="28"/>
  <c r="C1137" i="28"/>
  <c r="K1137" i="28" s="1"/>
  <c r="B1137" i="28"/>
  <c r="J1137" i="28" s="1"/>
  <c r="A1137" i="28"/>
  <c r="E1136" i="28"/>
  <c r="C1136" i="28"/>
  <c r="K1136" i="28" s="1"/>
  <c r="B1136" i="28"/>
  <c r="J1136" i="28" s="1"/>
  <c r="A1136" i="28"/>
  <c r="E1135" i="28"/>
  <c r="C1135" i="28"/>
  <c r="K1135" i="28" s="1"/>
  <c r="B1135" i="28"/>
  <c r="J1135" i="28" s="1"/>
  <c r="A1135" i="28"/>
  <c r="E1134" i="28"/>
  <c r="C1134" i="28"/>
  <c r="K1134" i="28" s="1"/>
  <c r="B1134" i="28"/>
  <c r="J1134" i="28" s="1"/>
  <c r="A1134" i="28"/>
  <c r="E1133" i="28"/>
  <c r="C1133" i="28"/>
  <c r="K1133" i="28" s="1"/>
  <c r="B1133" i="28"/>
  <c r="J1133" i="28" s="1"/>
  <c r="A1133" i="28"/>
  <c r="E1132" i="28"/>
  <c r="C1132" i="28"/>
  <c r="K1132" i="28" s="1"/>
  <c r="B1132" i="28"/>
  <c r="J1132" i="28" s="1"/>
  <c r="A1132" i="28"/>
  <c r="E1131" i="28"/>
  <c r="C1131" i="28"/>
  <c r="K1131" i="28" s="1"/>
  <c r="B1131" i="28"/>
  <c r="J1131" i="28" s="1"/>
  <c r="A1131" i="28"/>
  <c r="E1130" i="28"/>
  <c r="C1130" i="28"/>
  <c r="K1130" i="28" s="1"/>
  <c r="B1130" i="28"/>
  <c r="J1130" i="28" s="1"/>
  <c r="A1130" i="28"/>
  <c r="E1129" i="28"/>
  <c r="C1129" i="28"/>
  <c r="K1129" i="28" s="1"/>
  <c r="B1129" i="28"/>
  <c r="J1129" i="28" s="1"/>
  <c r="A1129" i="28"/>
  <c r="E1128" i="28"/>
  <c r="C1128" i="28"/>
  <c r="K1128" i="28" s="1"/>
  <c r="B1128" i="28"/>
  <c r="J1128" i="28" s="1"/>
  <c r="A1128" i="28"/>
  <c r="E1127" i="28"/>
  <c r="C1127" i="28"/>
  <c r="K1127" i="28" s="1"/>
  <c r="B1127" i="28"/>
  <c r="J1127" i="28" s="1"/>
  <c r="A1127" i="28"/>
  <c r="E1126" i="28"/>
  <c r="C1126" i="28"/>
  <c r="K1126" i="28" s="1"/>
  <c r="B1126" i="28"/>
  <c r="J1126" i="28" s="1"/>
  <c r="A1126" i="28"/>
  <c r="E1125" i="28"/>
  <c r="C1125" i="28"/>
  <c r="K1125" i="28" s="1"/>
  <c r="B1125" i="28"/>
  <c r="J1125" i="28" s="1"/>
  <c r="A1125" i="28"/>
  <c r="E1124" i="28"/>
  <c r="C1124" i="28"/>
  <c r="K1124" i="28" s="1"/>
  <c r="B1124" i="28"/>
  <c r="J1124" i="28" s="1"/>
  <c r="A1124" i="28"/>
  <c r="E1123" i="28"/>
  <c r="C1123" i="28"/>
  <c r="K1123" i="28" s="1"/>
  <c r="B1123" i="28"/>
  <c r="J1123" i="28" s="1"/>
  <c r="A1123" i="28"/>
  <c r="E1122" i="28"/>
  <c r="C1122" i="28"/>
  <c r="K1122" i="28" s="1"/>
  <c r="B1122" i="28"/>
  <c r="J1122" i="28" s="1"/>
  <c r="A1122" i="28"/>
  <c r="E1121" i="28"/>
  <c r="C1121" i="28"/>
  <c r="K1121" i="28" s="1"/>
  <c r="B1121" i="28"/>
  <c r="J1121" i="28" s="1"/>
  <c r="A1121" i="28"/>
  <c r="E1120" i="28"/>
  <c r="C1120" i="28"/>
  <c r="K1120" i="28" s="1"/>
  <c r="B1120" i="28"/>
  <c r="J1120" i="28" s="1"/>
  <c r="A1120" i="28"/>
  <c r="E1119" i="28"/>
  <c r="C1119" i="28"/>
  <c r="K1119" i="28" s="1"/>
  <c r="B1119" i="28"/>
  <c r="J1119" i="28" s="1"/>
  <c r="A1119" i="28"/>
  <c r="E1118" i="28"/>
  <c r="C1118" i="28"/>
  <c r="K1118" i="28" s="1"/>
  <c r="B1118" i="28"/>
  <c r="J1118" i="28" s="1"/>
  <c r="A1118" i="28"/>
  <c r="E1117" i="28"/>
  <c r="C1117" i="28"/>
  <c r="K1117" i="28" s="1"/>
  <c r="B1117" i="28"/>
  <c r="J1117" i="28" s="1"/>
  <c r="A1117" i="28"/>
  <c r="E1116" i="28"/>
  <c r="C1116" i="28"/>
  <c r="K1116" i="28" s="1"/>
  <c r="B1116" i="28"/>
  <c r="J1116" i="28" s="1"/>
  <c r="A1116" i="28"/>
  <c r="E1115" i="28"/>
  <c r="C1115" i="28"/>
  <c r="K1115" i="28" s="1"/>
  <c r="B1115" i="28"/>
  <c r="J1115" i="28" s="1"/>
  <c r="A1115" i="28"/>
  <c r="E1114" i="28"/>
  <c r="C1114" i="28"/>
  <c r="K1114" i="28" s="1"/>
  <c r="B1114" i="28"/>
  <c r="J1114" i="28" s="1"/>
  <c r="A1114" i="28"/>
  <c r="E1113" i="28"/>
  <c r="C1113" i="28"/>
  <c r="K1113" i="28" s="1"/>
  <c r="B1113" i="28"/>
  <c r="J1113" i="28" s="1"/>
  <c r="A1113" i="28"/>
  <c r="E1112" i="28"/>
  <c r="C1112" i="28"/>
  <c r="K1112" i="28" s="1"/>
  <c r="B1112" i="28"/>
  <c r="J1112" i="28" s="1"/>
  <c r="A1112" i="28"/>
  <c r="E1111" i="28"/>
  <c r="C1111" i="28"/>
  <c r="K1111" i="28" s="1"/>
  <c r="B1111" i="28"/>
  <c r="J1111" i="28" s="1"/>
  <c r="A1111" i="28"/>
  <c r="E1110" i="28"/>
  <c r="C1110" i="28"/>
  <c r="K1110" i="28" s="1"/>
  <c r="B1110" i="28"/>
  <c r="J1110" i="28" s="1"/>
  <c r="A1110" i="28"/>
  <c r="E1109" i="28"/>
  <c r="C1109" i="28"/>
  <c r="K1109" i="28" s="1"/>
  <c r="B1109" i="28"/>
  <c r="J1109" i="28" s="1"/>
  <c r="A1109" i="28"/>
  <c r="E1108" i="28"/>
  <c r="C1108" i="28"/>
  <c r="K1108" i="28" s="1"/>
  <c r="B1108" i="28"/>
  <c r="J1108" i="28" s="1"/>
  <c r="A1108" i="28"/>
  <c r="E1107" i="28"/>
  <c r="C1107" i="28"/>
  <c r="K1107" i="28" s="1"/>
  <c r="B1107" i="28"/>
  <c r="J1107" i="28" s="1"/>
  <c r="A1107" i="28"/>
  <c r="E1106" i="28"/>
  <c r="C1106" i="28"/>
  <c r="K1106" i="28" s="1"/>
  <c r="B1106" i="28"/>
  <c r="J1106" i="28" s="1"/>
  <c r="A1106" i="28"/>
  <c r="E1105" i="28"/>
  <c r="C1105" i="28"/>
  <c r="K1105" i="28" s="1"/>
  <c r="B1105" i="28"/>
  <c r="J1105" i="28" s="1"/>
  <c r="A1105" i="28"/>
  <c r="E1104" i="28"/>
  <c r="C1104" i="28"/>
  <c r="K1104" i="28" s="1"/>
  <c r="B1104" i="28"/>
  <c r="J1104" i="28" s="1"/>
  <c r="A1104" i="28"/>
  <c r="E1103" i="28"/>
  <c r="C1103" i="28"/>
  <c r="K1103" i="28" s="1"/>
  <c r="B1103" i="28"/>
  <c r="J1103" i="28" s="1"/>
  <c r="A1103" i="28"/>
  <c r="E1102" i="28"/>
  <c r="C1102" i="28"/>
  <c r="K1102" i="28" s="1"/>
  <c r="B1102" i="28"/>
  <c r="J1102" i="28" s="1"/>
  <c r="A1102" i="28"/>
  <c r="E1101" i="28"/>
  <c r="C1101" i="28"/>
  <c r="K1101" i="28" s="1"/>
  <c r="B1101" i="28"/>
  <c r="J1101" i="28" s="1"/>
  <c r="A1101" i="28"/>
  <c r="E1100" i="28"/>
  <c r="C1100" i="28"/>
  <c r="K1100" i="28" s="1"/>
  <c r="B1100" i="28"/>
  <c r="J1100" i="28" s="1"/>
  <c r="A1100" i="28"/>
  <c r="E1099" i="28"/>
  <c r="C1099" i="28"/>
  <c r="K1099" i="28" s="1"/>
  <c r="B1099" i="28"/>
  <c r="J1099" i="28" s="1"/>
  <c r="A1099" i="28"/>
  <c r="E1098" i="28"/>
  <c r="C1098" i="28"/>
  <c r="K1098" i="28" s="1"/>
  <c r="B1098" i="28"/>
  <c r="J1098" i="28" s="1"/>
  <c r="A1098" i="28"/>
  <c r="E1097" i="28"/>
  <c r="C1097" i="28"/>
  <c r="K1097" i="28" s="1"/>
  <c r="B1097" i="28"/>
  <c r="J1097" i="28" s="1"/>
  <c r="A1097" i="28"/>
  <c r="E1096" i="28"/>
  <c r="C1096" i="28"/>
  <c r="K1096" i="28" s="1"/>
  <c r="B1096" i="28"/>
  <c r="J1096" i="28" s="1"/>
  <c r="A1096" i="28"/>
  <c r="E1095" i="28"/>
  <c r="C1095" i="28"/>
  <c r="K1095" i="28" s="1"/>
  <c r="B1095" i="28"/>
  <c r="J1095" i="28" s="1"/>
  <c r="A1095" i="28"/>
  <c r="E1094" i="28"/>
  <c r="C1094" i="28"/>
  <c r="K1094" i="28" s="1"/>
  <c r="B1094" i="28"/>
  <c r="J1094" i="28" s="1"/>
  <c r="A1094" i="28"/>
  <c r="E1093" i="28"/>
  <c r="C1093" i="28"/>
  <c r="K1093" i="28" s="1"/>
  <c r="B1093" i="28"/>
  <c r="J1093" i="28" s="1"/>
  <c r="A1093" i="28"/>
  <c r="E1092" i="28"/>
  <c r="C1092" i="28"/>
  <c r="K1092" i="28" s="1"/>
  <c r="B1092" i="28"/>
  <c r="J1092" i="28" s="1"/>
  <c r="A1092" i="28"/>
  <c r="E1091" i="28"/>
  <c r="C1091" i="28"/>
  <c r="K1091" i="28" s="1"/>
  <c r="B1091" i="28"/>
  <c r="J1091" i="28" s="1"/>
  <c r="A1091" i="28"/>
  <c r="E1090" i="28"/>
  <c r="C1090" i="28"/>
  <c r="K1090" i="28" s="1"/>
  <c r="B1090" i="28"/>
  <c r="J1090" i="28" s="1"/>
  <c r="A1090" i="28"/>
  <c r="E1089" i="28"/>
  <c r="C1089" i="28"/>
  <c r="K1089" i="28" s="1"/>
  <c r="B1089" i="28"/>
  <c r="J1089" i="28" s="1"/>
  <c r="A1089" i="28"/>
  <c r="E1088" i="28"/>
  <c r="C1088" i="28"/>
  <c r="K1088" i="28" s="1"/>
  <c r="B1088" i="28"/>
  <c r="J1088" i="28" s="1"/>
  <c r="A1088" i="28"/>
  <c r="E1087" i="28"/>
  <c r="C1087" i="28"/>
  <c r="K1087" i="28" s="1"/>
  <c r="B1087" i="28"/>
  <c r="J1087" i="28" s="1"/>
  <c r="A1087" i="28"/>
  <c r="E1086" i="28"/>
  <c r="C1086" i="28"/>
  <c r="K1086" i="28" s="1"/>
  <c r="B1086" i="28"/>
  <c r="J1086" i="28" s="1"/>
  <c r="A1086" i="28"/>
  <c r="E1085" i="28"/>
  <c r="C1085" i="28"/>
  <c r="K1085" i="28" s="1"/>
  <c r="B1085" i="28"/>
  <c r="J1085" i="28" s="1"/>
  <c r="A1085" i="28"/>
  <c r="E1084" i="28"/>
  <c r="C1084" i="28"/>
  <c r="K1084" i="28" s="1"/>
  <c r="B1084" i="28"/>
  <c r="J1084" i="28" s="1"/>
  <c r="A1084" i="28"/>
  <c r="E1083" i="28"/>
  <c r="C1083" i="28"/>
  <c r="K1083" i="28" s="1"/>
  <c r="B1083" i="28"/>
  <c r="J1083" i="28" s="1"/>
  <c r="A1083" i="28"/>
  <c r="E1082" i="28"/>
  <c r="C1082" i="28"/>
  <c r="K1082" i="28" s="1"/>
  <c r="B1082" i="28"/>
  <c r="J1082" i="28" s="1"/>
  <c r="A1082" i="28"/>
  <c r="E1081" i="28"/>
  <c r="C1081" i="28"/>
  <c r="K1081" i="28" s="1"/>
  <c r="B1081" i="28"/>
  <c r="J1081" i="28" s="1"/>
  <c r="A1081" i="28"/>
  <c r="E1080" i="28"/>
  <c r="C1080" i="28"/>
  <c r="K1080" i="28" s="1"/>
  <c r="B1080" i="28"/>
  <c r="J1080" i="28" s="1"/>
  <c r="A1080" i="28"/>
  <c r="E1079" i="28"/>
  <c r="C1079" i="28"/>
  <c r="K1079" i="28" s="1"/>
  <c r="B1079" i="28"/>
  <c r="J1079" i="28" s="1"/>
  <c r="A1079" i="28"/>
  <c r="E1078" i="28"/>
  <c r="C1078" i="28"/>
  <c r="K1078" i="28" s="1"/>
  <c r="B1078" i="28"/>
  <c r="J1078" i="28" s="1"/>
  <c r="A1078" i="28"/>
  <c r="E1077" i="28"/>
  <c r="C1077" i="28"/>
  <c r="K1077" i="28" s="1"/>
  <c r="B1077" i="28"/>
  <c r="J1077" i="28" s="1"/>
  <c r="A1077" i="28"/>
  <c r="E1076" i="28"/>
  <c r="C1076" i="28"/>
  <c r="K1076" i="28" s="1"/>
  <c r="B1076" i="28"/>
  <c r="J1076" i="28" s="1"/>
  <c r="A1076" i="28"/>
  <c r="E1075" i="28"/>
  <c r="C1075" i="28"/>
  <c r="K1075" i="28" s="1"/>
  <c r="B1075" i="28"/>
  <c r="J1075" i="28" s="1"/>
  <c r="A1075" i="28"/>
  <c r="E1074" i="28"/>
  <c r="C1074" i="28"/>
  <c r="K1074" i="28" s="1"/>
  <c r="B1074" i="28"/>
  <c r="J1074" i="28" s="1"/>
  <c r="A1074" i="28"/>
  <c r="E1073" i="28"/>
  <c r="C1073" i="28"/>
  <c r="K1073" i="28" s="1"/>
  <c r="B1073" i="28"/>
  <c r="J1073" i="28" s="1"/>
  <c r="A1073" i="28"/>
  <c r="E1072" i="28"/>
  <c r="C1072" i="28"/>
  <c r="K1072" i="28" s="1"/>
  <c r="B1072" i="28"/>
  <c r="J1072" i="28" s="1"/>
  <c r="A1072" i="28"/>
  <c r="E1071" i="28"/>
  <c r="C1071" i="28"/>
  <c r="K1071" i="28" s="1"/>
  <c r="B1071" i="28"/>
  <c r="J1071" i="28" s="1"/>
  <c r="A1071" i="28"/>
  <c r="E1070" i="28"/>
  <c r="C1070" i="28"/>
  <c r="K1070" i="28" s="1"/>
  <c r="B1070" i="28"/>
  <c r="J1070" i="28" s="1"/>
  <c r="A1070" i="28"/>
  <c r="E1069" i="28"/>
  <c r="C1069" i="28"/>
  <c r="K1069" i="28" s="1"/>
  <c r="B1069" i="28"/>
  <c r="J1069" i="28" s="1"/>
  <c r="A1069" i="28"/>
  <c r="E1068" i="28"/>
  <c r="C1068" i="28"/>
  <c r="K1068" i="28" s="1"/>
  <c r="B1068" i="28"/>
  <c r="J1068" i="28" s="1"/>
  <c r="A1068" i="28"/>
  <c r="E1067" i="28"/>
  <c r="C1067" i="28"/>
  <c r="K1067" i="28" s="1"/>
  <c r="B1067" i="28"/>
  <c r="J1067" i="28" s="1"/>
  <c r="A1067" i="28"/>
  <c r="E1066" i="28"/>
  <c r="C1066" i="28"/>
  <c r="K1066" i="28" s="1"/>
  <c r="B1066" i="28"/>
  <c r="J1066" i="28" s="1"/>
  <c r="A1066" i="28"/>
  <c r="E1065" i="28"/>
  <c r="C1065" i="28"/>
  <c r="K1065" i="28" s="1"/>
  <c r="B1065" i="28"/>
  <c r="J1065" i="28" s="1"/>
  <c r="A1065" i="28"/>
  <c r="E1064" i="28"/>
  <c r="C1064" i="28"/>
  <c r="K1064" i="28" s="1"/>
  <c r="B1064" i="28"/>
  <c r="J1064" i="28" s="1"/>
  <c r="A1064" i="28"/>
  <c r="E1063" i="28"/>
  <c r="C1063" i="28"/>
  <c r="K1063" i="28" s="1"/>
  <c r="B1063" i="28"/>
  <c r="J1063" i="28" s="1"/>
  <c r="A1063" i="28"/>
  <c r="E1062" i="28"/>
  <c r="C1062" i="28"/>
  <c r="K1062" i="28" s="1"/>
  <c r="B1062" i="28"/>
  <c r="J1062" i="28" s="1"/>
  <c r="A1062" i="28"/>
  <c r="E1061" i="28"/>
  <c r="C1061" i="28"/>
  <c r="K1061" i="28" s="1"/>
  <c r="B1061" i="28"/>
  <c r="J1061" i="28" s="1"/>
  <c r="A1061" i="28"/>
  <c r="E1060" i="28"/>
  <c r="C1060" i="28"/>
  <c r="K1060" i="28" s="1"/>
  <c r="B1060" i="28"/>
  <c r="J1060" i="28" s="1"/>
  <c r="A1060" i="28"/>
  <c r="E1059" i="28"/>
  <c r="C1059" i="28"/>
  <c r="K1059" i="28" s="1"/>
  <c r="B1059" i="28"/>
  <c r="J1059" i="28" s="1"/>
  <c r="A1059" i="28"/>
  <c r="E1058" i="28"/>
  <c r="C1058" i="28"/>
  <c r="K1058" i="28" s="1"/>
  <c r="B1058" i="28"/>
  <c r="J1058" i="28" s="1"/>
  <c r="A1058" i="28"/>
  <c r="E1057" i="28"/>
  <c r="C1057" i="28"/>
  <c r="K1057" i="28" s="1"/>
  <c r="B1057" i="28"/>
  <c r="J1057" i="28" s="1"/>
  <c r="A1057" i="28"/>
  <c r="E1056" i="28"/>
  <c r="C1056" i="28"/>
  <c r="K1056" i="28" s="1"/>
  <c r="B1056" i="28"/>
  <c r="J1056" i="28" s="1"/>
  <c r="A1056" i="28"/>
  <c r="E1055" i="28"/>
  <c r="C1055" i="28"/>
  <c r="K1055" i="28" s="1"/>
  <c r="B1055" i="28"/>
  <c r="J1055" i="28" s="1"/>
  <c r="A1055" i="28"/>
  <c r="E1054" i="28"/>
  <c r="C1054" i="28"/>
  <c r="K1054" i="28" s="1"/>
  <c r="B1054" i="28"/>
  <c r="J1054" i="28" s="1"/>
  <c r="A1054" i="28"/>
  <c r="E1053" i="28"/>
  <c r="C1053" i="28"/>
  <c r="K1053" i="28" s="1"/>
  <c r="B1053" i="28"/>
  <c r="J1053" i="28" s="1"/>
  <c r="A1053" i="28"/>
  <c r="E1052" i="28"/>
  <c r="C1052" i="28"/>
  <c r="K1052" i="28" s="1"/>
  <c r="B1052" i="28"/>
  <c r="J1052" i="28" s="1"/>
  <c r="A1052" i="28"/>
  <c r="E1051" i="28"/>
  <c r="C1051" i="28"/>
  <c r="K1051" i="28" s="1"/>
  <c r="B1051" i="28"/>
  <c r="J1051" i="28" s="1"/>
  <c r="A1051" i="28"/>
  <c r="E1050" i="28"/>
  <c r="C1050" i="28"/>
  <c r="K1050" i="28" s="1"/>
  <c r="B1050" i="28"/>
  <c r="J1050" i="28" s="1"/>
  <c r="A1050" i="28"/>
  <c r="E1049" i="28"/>
  <c r="C1049" i="28"/>
  <c r="K1049" i="28" s="1"/>
  <c r="B1049" i="28"/>
  <c r="J1049" i="28" s="1"/>
  <c r="A1049" i="28"/>
  <c r="E1048" i="28"/>
  <c r="C1048" i="28"/>
  <c r="K1048" i="28" s="1"/>
  <c r="B1048" i="28"/>
  <c r="J1048" i="28" s="1"/>
  <c r="A1048" i="28"/>
  <c r="E1047" i="28"/>
  <c r="C1047" i="28"/>
  <c r="K1047" i="28" s="1"/>
  <c r="B1047" i="28"/>
  <c r="J1047" i="28" s="1"/>
  <c r="A1047" i="28"/>
  <c r="E1046" i="28"/>
  <c r="C1046" i="28"/>
  <c r="K1046" i="28" s="1"/>
  <c r="B1046" i="28"/>
  <c r="J1046" i="28" s="1"/>
  <c r="A1046" i="28"/>
  <c r="E1045" i="28"/>
  <c r="C1045" i="28"/>
  <c r="K1045" i="28" s="1"/>
  <c r="B1045" i="28"/>
  <c r="J1045" i="28" s="1"/>
  <c r="A1045" i="28"/>
  <c r="E1044" i="28"/>
  <c r="C1044" i="28"/>
  <c r="K1044" i="28" s="1"/>
  <c r="B1044" i="28"/>
  <c r="J1044" i="28" s="1"/>
  <c r="A1044" i="28"/>
  <c r="E1043" i="28"/>
  <c r="C1043" i="28"/>
  <c r="K1043" i="28" s="1"/>
  <c r="B1043" i="28"/>
  <c r="J1043" i="28" s="1"/>
  <c r="A1043" i="28"/>
  <c r="E1042" i="28"/>
  <c r="C1042" i="28"/>
  <c r="K1042" i="28" s="1"/>
  <c r="B1042" i="28"/>
  <c r="J1042" i="28" s="1"/>
  <c r="A1042" i="28"/>
  <c r="I1579" i="28" l="1"/>
  <c r="I1581" i="28"/>
  <c r="I1583" i="28"/>
  <c r="I1587" i="28"/>
  <c r="I1589" i="28"/>
  <c r="I1591" i="28"/>
  <c r="I1595" i="28"/>
  <c r="I1599" i="28"/>
  <c r="I1603" i="28"/>
  <c r="I1607" i="28"/>
  <c r="I1700" i="28"/>
  <c r="I1702" i="28"/>
  <c r="I1704" i="28"/>
  <c r="I1706" i="28"/>
  <c r="I1837" i="28"/>
  <c r="I1841" i="28"/>
  <c r="I2075" i="28"/>
  <c r="I2091" i="28"/>
  <c r="I2107" i="28"/>
  <c r="I2109" i="28"/>
  <c r="I2111" i="28"/>
  <c r="I2113" i="28"/>
  <c r="I2115" i="28"/>
  <c r="I2116" i="28"/>
  <c r="I2117" i="28"/>
  <c r="I2119" i="28"/>
  <c r="I2121" i="28"/>
  <c r="I2123" i="28"/>
  <c r="I2124" i="28"/>
  <c r="I2125" i="28"/>
  <c r="I2127" i="28"/>
  <c r="I2129" i="28"/>
  <c r="I2131" i="28"/>
  <c r="I2132" i="28"/>
  <c r="I2133" i="28"/>
  <c r="I2135" i="28"/>
  <c r="I2137" i="28"/>
  <c r="I2139" i="28"/>
  <c r="I2140" i="28"/>
  <c r="I2141" i="28"/>
  <c r="I2143" i="28"/>
  <c r="I2145" i="28"/>
  <c r="I2147" i="28"/>
  <c r="I2148" i="28"/>
  <c r="I2149" i="28"/>
  <c r="I2151" i="28"/>
  <c r="I2153" i="28"/>
  <c r="I2155" i="28"/>
  <c r="I2156" i="28"/>
  <c r="I2157" i="28"/>
  <c r="I2159" i="28"/>
  <c r="I2161" i="28"/>
  <c r="I2163" i="28"/>
  <c r="I2164" i="28"/>
  <c r="I2165" i="28"/>
  <c r="I2167" i="28"/>
  <c r="D2900" i="28"/>
  <c r="I1708" i="28"/>
  <c r="I1710" i="28"/>
  <c r="I1712" i="28"/>
  <c r="I1714" i="28"/>
  <c r="I2708" i="28"/>
  <c r="I2712" i="28"/>
  <c r="I2716" i="28"/>
  <c r="I2724" i="28"/>
  <c r="I2728" i="28"/>
  <c r="I2732" i="28"/>
  <c r="I2740" i="28"/>
  <c r="I2744" i="28"/>
  <c r="I2748" i="28"/>
  <c r="I2756" i="28"/>
  <c r="I2760" i="28"/>
  <c r="I2764" i="28"/>
  <c r="I2778" i="28"/>
  <c r="I2780" i="28"/>
  <c r="I2782" i="28"/>
  <c r="F2100" i="28"/>
  <c r="I2100" i="28"/>
  <c r="F2104" i="28"/>
  <c r="I2104" i="28"/>
  <c r="H2114" i="28"/>
  <c r="I2114" i="28"/>
  <c r="H2118" i="28"/>
  <c r="I2118" i="28"/>
  <c r="F2711" i="28"/>
  <c r="I2711" i="28"/>
  <c r="F2719" i="28"/>
  <c r="I2719" i="28"/>
  <c r="F2727" i="28"/>
  <c r="I2727" i="28"/>
  <c r="F2735" i="28"/>
  <c r="I2735" i="28"/>
  <c r="F2737" i="28"/>
  <c r="I2737" i="28"/>
  <c r="F2739" i="28"/>
  <c r="I2739" i="28"/>
  <c r="F2746" i="28"/>
  <c r="I2746" i="28"/>
  <c r="F2749" i="28"/>
  <c r="I2749" i="28"/>
  <c r="G2900" i="28"/>
  <c r="G2904" i="28"/>
  <c r="I2904" i="28"/>
  <c r="G2907" i="28"/>
  <c r="I2907" i="28"/>
  <c r="G2909" i="28"/>
  <c r="I2909" i="28"/>
  <c r="F2913" i="28"/>
  <c r="I2913" i="28"/>
  <c r="F2916" i="28"/>
  <c r="I2916" i="28"/>
  <c r="F2919" i="28"/>
  <c r="I2919" i="28"/>
  <c r="F2922" i="28"/>
  <c r="I2922" i="28"/>
  <c r="F2925" i="28"/>
  <c r="I2925" i="28"/>
  <c r="F2928" i="28"/>
  <c r="I2928" i="28"/>
  <c r="F2931" i="28"/>
  <c r="I2931" i="28"/>
  <c r="F2933" i="28"/>
  <c r="I2933" i="28"/>
  <c r="F2936" i="28"/>
  <c r="I2936" i="28"/>
  <c r="F2940" i="28"/>
  <c r="I2940" i="28"/>
  <c r="F2943" i="28"/>
  <c r="I2943" i="28"/>
  <c r="F2946" i="28"/>
  <c r="I2946" i="28"/>
  <c r="H2948" i="28"/>
  <c r="I2948" i="28"/>
  <c r="H2967" i="28"/>
  <c r="I2967" i="28"/>
  <c r="F2967" i="28"/>
  <c r="D2068" i="28"/>
  <c r="J2068" i="28"/>
  <c r="D2069" i="28"/>
  <c r="J2069" i="28"/>
  <c r="H2130" i="28"/>
  <c r="I2130" i="28"/>
  <c r="H2134" i="28"/>
  <c r="I2134" i="28"/>
  <c r="H2136" i="28"/>
  <c r="I2136" i="28"/>
  <c r="H2138" i="28"/>
  <c r="I2138" i="28"/>
  <c r="H2142" i="28"/>
  <c r="I2142" i="28"/>
  <c r="H2144" i="28"/>
  <c r="I2144" i="28"/>
  <c r="H2146" i="28"/>
  <c r="I2146" i="28"/>
  <c r="H2150" i="28"/>
  <c r="I2150" i="28"/>
  <c r="H2152" i="28"/>
  <c r="I2152" i="28"/>
  <c r="H2154" i="28"/>
  <c r="I2154" i="28"/>
  <c r="H2158" i="28"/>
  <c r="I2158" i="28"/>
  <c r="H2160" i="28"/>
  <c r="I2160" i="28"/>
  <c r="H2162" i="28"/>
  <c r="I2162" i="28"/>
  <c r="H2166" i="28"/>
  <c r="I2166" i="28"/>
  <c r="H2168" i="28"/>
  <c r="I2168" i="28"/>
  <c r="F2753" i="28"/>
  <c r="I2753" i="28"/>
  <c r="F2754" i="28"/>
  <c r="I2754" i="28"/>
  <c r="F2755" i="28"/>
  <c r="I2755" i="28"/>
  <c r="F2757" i="28"/>
  <c r="I2757" i="28"/>
  <c r="F2758" i="28"/>
  <c r="I2758" i="28"/>
  <c r="F2759" i="28"/>
  <c r="I2759" i="28"/>
  <c r="F2761" i="28"/>
  <c r="I2761" i="28"/>
  <c r="F2762" i="28"/>
  <c r="I2762" i="28"/>
  <c r="F2763" i="28"/>
  <c r="I2763" i="28"/>
  <c r="F2765" i="28"/>
  <c r="I2765" i="28"/>
  <c r="F2766" i="28"/>
  <c r="I2766" i="28"/>
  <c r="F2767" i="28"/>
  <c r="I2767" i="28"/>
  <c r="F2768" i="28"/>
  <c r="I2768" i="28"/>
  <c r="F2769" i="28"/>
  <c r="I2769" i="28"/>
  <c r="F2770" i="28"/>
  <c r="I2770" i="28"/>
  <c r="F2771" i="28"/>
  <c r="I2771" i="28"/>
  <c r="F2772" i="28"/>
  <c r="I2772" i="28"/>
  <c r="F2773" i="28"/>
  <c r="I2773" i="28"/>
  <c r="F2774" i="28"/>
  <c r="I2774" i="28"/>
  <c r="F2775" i="28"/>
  <c r="I2775" i="28"/>
  <c r="F2776" i="28"/>
  <c r="I2776" i="28"/>
  <c r="H2777" i="28"/>
  <c r="I2777" i="28"/>
  <c r="H2779" i="28"/>
  <c r="I2779" i="28"/>
  <c r="H2781" i="28"/>
  <c r="I2781" i="28"/>
  <c r="H2783" i="28"/>
  <c r="I2783" i="28"/>
  <c r="H2784" i="28"/>
  <c r="I2784" i="28"/>
  <c r="F2784" i="28"/>
  <c r="F2101" i="28"/>
  <c r="I2101" i="28"/>
  <c r="F2103" i="28"/>
  <c r="I2103" i="28"/>
  <c r="F2105" i="28"/>
  <c r="I2105" i="28"/>
  <c r="F2106" i="28"/>
  <c r="I2106" i="28"/>
  <c r="H2120" i="28"/>
  <c r="I2120" i="28"/>
  <c r="H2126" i="28"/>
  <c r="I2126" i="28"/>
  <c r="H2128" i="28"/>
  <c r="I2128" i="28"/>
  <c r="F2705" i="28"/>
  <c r="I2705" i="28"/>
  <c r="F2707" i="28"/>
  <c r="I2707" i="28"/>
  <c r="F2714" i="28"/>
  <c r="I2714" i="28"/>
  <c r="F2717" i="28"/>
  <c r="I2717" i="28"/>
  <c r="F2720" i="28"/>
  <c r="I2720" i="28"/>
  <c r="F2722" i="28"/>
  <c r="I2722" i="28"/>
  <c r="F2725" i="28"/>
  <c r="I2725" i="28"/>
  <c r="F2726" i="28"/>
  <c r="I2726" i="28"/>
  <c r="F2729" i="28"/>
  <c r="I2729" i="28"/>
  <c r="F2731" i="28"/>
  <c r="I2731" i="28"/>
  <c r="F2734" i="28"/>
  <c r="I2734" i="28"/>
  <c r="F2738" i="28"/>
  <c r="I2738" i="28"/>
  <c r="F2741" i="28"/>
  <c r="I2741" i="28"/>
  <c r="F2743" i="28"/>
  <c r="I2743" i="28"/>
  <c r="F2751" i="28"/>
  <c r="I2751" i="28"/>
  <c r="G2901" i="28"/>
  <c r="I2901" i="28"/>
  <c r="G2903" i="28"/>
  <c r="I2903" i="28"/>
  <c r="G2906" i="28"/>
  <c r="I2906" i="28"/>
  <c r="H2910" i="28"/>
  <c r="I2910" i="28"/>
  <c r="F2912" i="28"/>
  <c r="I2912" i="28"/>
  <c r="F2915" i="28"/>
  <c r="I2915" i="28"/>
  <c r="F2918" i="28"/>
  <c r="I2918" i="28"/>
  <c r="F2921" i="28"/>
  <c r="I2921" i="28"/>
  <c r="F2924" i="28"/>
  <c r="I2924" i="28"/>
  <c r="F2927" i="28"/>
  <c r="I2927" i="28"/>
  <c r="F2930" i="28"/>
  <c r="I2930" i="28"/>
  <c r="F2934" i="28"/>
  <c r="I2934" i="28"/>
  <c r="F2937" i="28"/>
  <c r="I2937" i="28"/>
  <c r="F2939" i="28"/>
  <c r="I2939" i="28"/>
  <c r="F2942" i="28"/>
  <c r="I2942" i="28"/>
  <c r="F2945" i="28"/>
  <c r="I2945" i="28"/>
  <c r="F2947" i="28"/>
  <c r="I2947" i="28"/>
  <c r="H2949" i="28"/>
  <c r="I2949" i="28"/>
  <c r="H2951" i="28"/>
  <c r="I2951" i="28"/>
  <c r="H2953" i="28"/>
  <c r="I2953" i="28"/>
  <c r="I1975" i="28"/>
  <c r="I1983" i="28"/>
  <c r="F2063" i="28"/>
  <c r="I2063" i="28"/>
  <c r="F2064" i="28"/>
  <c r="I2064" i="28"/>
  <c r="F2065" i="28"/>
  <c r="I2065" i="28"/>
  <c r="F2066" i="28"/>
  <c r="I2066" i="28"/>
  <c r="F2067" i="28"/>
  <c r="I2067" i="28"/>
  <c r="F2168" i="28"/>
  <c r="I2169" i="28"/>
  <c r="H2170" i="28"/>
  <c r="I2170" i="28"/>
  <c r="I2171" i="28"/>
  <c r="I2172" i="28"/>
  <c r="I2173" i="28"/>
  <c r="H2174" i="28"/>
  <c r="I2174" i="28"/>
  <c r="I2175" i="28"/>
  <c r="H2176" i="28"/>
  <c r="I2176" i="28"/>
  <c r="I2177" i="28"/>
  <c r="H2178" i="28"/>
  <c r="I2178" i="28"/>
  <c r="I2179" i="28"/>
  <c r="I2180" i="28"/>
  <c r="I2181" i="28"/>
  <c r="H2182" i="28"/>
  <c r="I2182" i="28"/>
  <c r="I2183" i="28"/>
  <c r="H2184" i="28"/>
  <c r="I2184" i="28"/>
  <c r="I2185" i="28"/>
  <c r="H2186" i="28"/>
  <c r="I2186" i="28"/>
  <c r="I2187" i="28"/>
  <c r="I2188" i="28"/>
  <c r="I2189" i="28"/>
  <c r="H2190" i="28"/>
  <c r="I2190" i="28"/>
  <c r="I2191" i="28"/>
  <c r="H2192" i="28"/>
  <c r="I2192" i="28"/>
  <c r="I2193" i="28"/>
  <c r="H2194" i="28"/>
  <c r="I2194" i="28"/>
  <c r="I2195" i="28"/>
  <c r="I2196" i="28"/>
  <c r="I2197" i="28"/>
  <c r="H2198" i="28"/>
  <c r="I2198" i="28"/>
  <c r="I2199" i="28"/>
  <c r="H2200" i="28"/>
  <c r="I2200" i="28"/>
  <c r="I2201" i="28"/>
  <c r="H2202" i="28"/>
  <c r="I2202" i="28"/>
  <c r="I2203" i="28"/>
  <c r="I2204" i="28"/>
  <c r="I2205" i="28"/>
  <c r="F2206" i="28"/>
  <c r="I2206" i="28"/>
  <c r="F2207" i="28"/>
  <c r="I2207" i="28"/>
  <c r="F2208" i="28"/>
  <c r="I2208" i="28"/>
  <c r="I2209" i="28"/>
  <c r="F2210" i="28"/>
  <c r="I2210" i="28"/>
  <c r="I2211" i="28"/>
  <c r="I2212" i="28"/>
  <c r="I2213" i="28"/>
  <c r="I2214" i="28"/>
  <c r="I2215" i="28"/>
  <c r="I2216" i="28"/>
  <c r="I2217" i="28"/>
  <c r="I2218" i="28"/>
  <c r="I2219" i="28"/>
  <c r="I2220" i="28"/>
  <c r="I2221" i="28"/>
  <c r="I2222" i="28"/>
  <c r="I2223" i="28"/>
  <c r="I2224" i="28"/>
  <c r="I2225" i="28"/>
  <c r="I2226" i="28"/>
  <c r="I2227" i="28"/>
  <c r="I2228" i="28"/>
  <c r="I2229" i="28"/>
  <c r="I2230" i="28"/>
  <c r="I2231" i="28"/>
  <c r="I2232" i="28"/>
  <c r="I2233" i="28"/>
  <c r="I2234" i="28"/>
  <c r="I2235" i="28"/>
  <c r="I2236" i="28"/>
  <c r="I2237" i="28"/>
  <c r="I2238" i="28"/>
  <c r="I2239" i="28"/>
  <c r="I2240" i="28"/>
  <c r="I2241" i="28"/>
  <c r="I2242" i="28"/>
  <c r="I2243" i="28"/>
  <c r="I2244" i="28"/>
  <c r="I2245" i="28"/>
  <c r="I2246" i="28"/>
  <c r="I2247" i="28"/>
  <c r="I2248" i="28"/>
  <c r="I2249" i="28"/>
  <c r="I2250" i="28"/>
  <c r="I2251" i="28"/>
  <c r="I2252" i="28"/>
  <c r="I2253" i="28"/>
  <c r="I2254" i="28"/>
  <c r="I2255" i="28"/>
  <c r="I2256" i="28"/>
  <c r="I2257" i="28"/>
  <c r="I2258" i="28"/>
  <c r="I2259" i="28"/>
  <c r="I2260" i="28"/>
  <c r="I2261" i="28"/>
  <c r="I2262" i="28"/>
  <c r="I2263" i="28"/>
  <c r="I2264" i="28"/>
  <c r="I2265" i="28"/>
  <c r="I2266" i="28"/>
  <c r="I2267" i="28"/>
  <c r="I2268" i="28"/>
  <c r="I2269" i="28"/>
  <c r="I2270" i="28"/>
  <c r="I2271" i="28"/>
  <c r="I2272" i="28"/>
  <c r="I2273" i="28"/>
  <c r="I2274" i="28"/>
  <c r="I2275" i="28"/>
  <c r="I2276" i="28"/>
  <c r="I2277" i="28"/>
  <c r="I2278" i="28"/>
  <c r="I2279" i="28"/>
  <c r="I2280" i="28"/>
  <c r="I2281" i="28"/>
  <c r="I2282" i="28"/>
  <c r="I2283" i="28"/>
  <c r="I2284" i="28"/>
  <c r="I2285" i="28"/>
  <c r="I2286" i="28"/>
  <c r="I2287" i="28"/>
  <c r="I2288" i="28"/>
  <c r="I2289" i="28"/>
  <c r="I2290" i="28"/>
  <c r="I2291" i="28"/>
  <c r="I2292" i="28"/>
  <c r="I2293" i="28"/>
  <c r="I2294" i="28"/>
  <c r="I2295" i="28"/>
  <c r="I2296" i="28"/>
  <c r="I2297" i="28"/>
  <c r="I2298" i="28"/>
  <c r="I2299" i="28"/>
  <c r="I2300" i="28"/>
  <c r="I2301" i="28"/>
  <c r="I2302" i="28"/>
  <c r="I2303" i="28"/>
  <c r="I2304" i="28"/>
  <c r="I2305" i="28"/>
  <c r="I2306" i="28"/>
  <c r="I2307" i="28"/>
  <c r="I2308" i="28"/>
  <c r="I2309" i="28"/>
  <c r="I2310" i="28"/>
  <c r="I2311" i="28"/>
  <c r="I2312" i="28"/>
  <c r="I2313" i="28"/>
  <c r="I2314" i="28"/>
  <c r="I2315" i="28"/>
  <c r="I2316" i="28"/>
  <c r="I2317" i="28"/>
  <c r="I2318" i="28"/>
  <c r="I2319" i="28"/>
  <c r="I2320" i="28"/>
  <c r="I2321" i="28"/>
  <c r="I2322" i="28"/>
  <c r="I2323" i="28"/>
  <c r="I2324" i="28"/>
  <c r="I2325" i="28"/>
  <c r="I2326" i="28"/>
  <c r="I2327" i="28"/>
  <c r="I2328" i="28"/>
  <c r="I2329" i="28"/>
  <c r="I2330" i="28"/>
  <c r="I2331" i="28"/>
  <c r="I2332" i="28"/>
  <c r="I2333" i="28"/>
  <c r="I2334" i="28"/>
  <c r="I2335" i="28"/>
  <c r="I2336" i="28"/>
  <c r="I2337" i="28"/>
  <c r="I2338" i="28"/>
  <c r="I2339" i="28"/>
  <c r="I2340" i="28"/>
  <c r="I2341" i="28"/>
  <c r="I2342" i="28"/>
  <c r="I2343" i="28"/>
  <c r="I2344" i="28"/>
  <c r="I2345" i="28"/>
  <c r="I2346" i="28"/>
  <c r="I2347" i="28"/>
  <c r="I2348" i="28"/>
  <c r="I2349" i="28"/>
  <c r="I2350" i="28"/>
  <c r="I2351" i="28"/>
  <c r="I2352" i="28"/>
  <c r="I2353" i="28"/>
  <c r="I2354" i="28"/>
  <c r="I2355" i="28"/>
  <c r="I2356" i="28"/>
  <c r="I2357" i="28"/>
  <c r="I2358" i="28"/>
  <c r="I2359" i="28"/>
  <c r="I2360" i="28"/>
  <c r="I2361" i="28"/>
  <c r="I2362" i="28"/>
  <c r="I2363" i="28"/>
  <c r="I2364" i="28"/>
  <c r="I2365" i="28"/>
  <c r="I2366" i="28"/>
  <c r="I2367" i="28"/>
  <c r="I2368" i="28"/>
  <c r="I2369" i="28"/>
  <c r="I2370" i="28"/>
  <c r="I2371" i="28"/>
  <c r="I2372" i="28"/>
  <c r="I2373" i="28"/>
  <c r="I2374" i="28"/>
  <c r="I2375" i="28"/>
  <c r="I2376" i="28"/>
  <c r="I2377" i="28"/>
  <c r="I2378" i="28"/>
  <c r="I2379" i="28"/>
  <c r="I2380" i="28"/>
  <c r="I2381" i="28"/>
  <c r="I2382" i="28"/>
  <c r="I2383" i="28"/>
  <c r="I2384" i="28"/>
  <c r="I2385" i="28"/>
  <c r="I2386" i="28"/>
  <c r="I2387" i="28"/>
  <c r="I2388" i="28"/>
  <c r="I2389" i="28"/>
  <c r="I2390" i="28"/>
  <c r="I2391" i="28"/>
  <c r="I2392" i="28"/>
  <c r="I2393" i="28"/>
  <c r="I2394" i="28"/>
  <c r="I2395" i="28"/>
  <c r="I2396" i="28"/>
  <c r="I2397" i="28"/>
  <c r="I2398" i="28"/>
  <c r="I2399" i="28"/>
  <c r="I2400" i="28"/>
  <c r="I2401" i="28"/>
  <c r="I2402" i="28"/>
  <c r="I2403" i="28"/>
  <c r="I2404" i="28"/>
  <c r="I2405" i="28"/>
  <c r="I2406" i="28"/>
  <c r="I2407" i="28"/>
  <c r="I2408" i="28"/>
  <c r="I2409" i="28"/>
  <c r="I2410" i="28"/>
  <c r="I2411" i="28"/>
  <c r="I2412" i="28"/>
  <c r="I2413" i="28"/>
  <c r="I2414" i="28"/>
  <c r="I2415" i="28"/>
  <c r="I2416" i="28"/>
  <c r="I2417" i="28"/>
  <c r="I2418" i="28"/>
  <c r="I2419" i="28"/>
  <c r="I2420" i="28"/>
  <c r="I2421" i="28"/>
  <c r="I2422" i="28"/>
  <c r="I2423" i="28"/>
  <c r="I2424" i="28"/>
  <c r="I2425" i="28"/>
  <c r="I2426" i="28"/>
  <c r="I2427" i="28"/>
  <c r="I2428" i="28"/>
  <c r="I2429" i="28"/>
  <c r="I2430" i="28"/>
  <c r="I2431" i="28"/>
  <c r="I2432" i="28"/>
  <c r="I2433" i="28"/>
  <c r="I2434" i="28"/>
  <c r="I2435" i="28"/>
  <c r="I2436" i="28"/>
  <c r="I2437" i="28"/>
  <c r="I2438" i="28"/>
  <c r="I2439" i="28"/>
  <c r="I2440" i="28"/>
  <c r="I2441" i="28"/>
  <c r="I2442" i="28"/>
  <c r="I2443" i="28"/>
  <c r="I2444" i="28"/>
  <c r="I2445" i="28"/>
  <c r="I2446" i="28"/>
  <c r="I2447" i="28"/>
  <c r="I2448" i="28"/>
  <c r="I2449" i="28"/>
  <c r="I2450" i="28"/>
  <c r="I2451" i="28"/>
  <c r="I2452" i="28"/>
  <c r="I2453" i="28"/>
  <c r="I2454" i="28"/>
  <c r="I2455" i="28"/>
  <c r="I2456" i="28"/>
  <c r="I2457" i="28"/>
  <c r="I2458" i="28"/>
  <c r="I2459" i="28"/>
  <c r="I2460" i="28"/>
  <c r="I2461" i="28"/>
  <c r="I2462" i="28"/>
  <c r="I2463" i="28"/>
  <c r="I2464" i="28"/>
  <c r="I2465" i="28"/>
  <c r="I2466" i="28"/>
  <c r="I2467" i="28"/>
  <c r="I2468" i="28"/>
  <c r="I2469" i="28"/>
  <c r="I2470" i="28"/>
  <c r="I2471" i="28"/>
  <c r="I2472" i="28"/>
  <c r="I2473" i="28"/>
  <c r="I2474" i="28"/>
  <c r="I2475" i="28"/>
  <c r="I2476" i="28"/>
  <c r="I2477" i="28"/>
  <c r="I2478" i="28"/>
  <c r="I2479" i="28"/>
  <c r="I2480" i="28"/>
  <c r="I2481" i="28"/>
  <c r="I2482" i="28"/>
  <c r="I2483" i="28"/>
  <c r="I2484" i="28"/>
  <c r="I2485" i="28"/>
  <c r="I2486" i="28"/>
  <c r="I2487" i="28"/>
  <c r="I2488" i="28"/>
  <c r="I2489" i="28"/>
  <c r="I2490" i="28"/>
  <c r="I2491" i="28"/>
  <c r="I2492" i="28"/>
  <c r="I2493" i="28"/>
  <c r="I2494" i="28"/>
  <c r="I2495" i="28"/>
  <c r="I2496" i="28"/>
  <c r="I2497" i="28"/>
  <c r="I2498" i="28"/>
  <c r="I2499" i="28"/>
  <c r="I2500" i="28"/>
  <c r="I2501" i="28"/>
  <c r="I2502" i="28"/>
  <c r="I2503" i="28"/>
  <c r="I2504" i="28"/>
  <c r="D2985" i="28"/>
  <c r="G2986" i="28"/>
  <c r="I2986" i="28"/>
  <c r="G2987" i="28"/>
  <c r="I2987" i="28"/>
  <c r="G2988" i="28"/>
  <c r="I2988" i="28"/>
  <c r="G2989" i="28"/>
  <c r="I2989" i="28"/>
  <c r="G2990" i="28"/>
  <c r="I2990" i="28"/>
  <c r="G2991" i="28"/>
  <c r="I2991" i="28"/>
  <c r="G2992" i="28"/>
  <c r="I2992" i="28"/>
  <c r="G2993" i="28"/>
  <c r="I2993" i="28"/>
  <c r="G2994" i="28"/>
  <c r="I2994" i="28"/>
  <c r="G2995" i="28"/>
  <c r="I2995" i="28"/>
  <c r="G2996" i="28"/>
  <c r="I2996" i="28"/>
  <c r="G2997" i="28"/>
  <c r="I2997" i="28"/>
  <c r="G2998" i="28"/>
  <c r="I2998" i="28"/>
  <c r="G2999" i="28"/>
  <c r="I2999" i="28"/>
  <c r="G3000" i="28"/>
  <c r="I3000" i="28"/>
  <c r="G3001" i="28"/>
  <c r="I3001" i="28"/>
  <c r="F2068" i="28"/>
  <c r="I2068" i="28"/>
  <c r="F2069" i="28"/>
  <c r="I2069" i="28"/>
  <c r="F2070" i="28"/>
  <c r="I2070" i="28"/>
  <c r="F2071" i="28"/>
  <c r="I2071" i="28"/>
  <c r="F2072" i="28"/>
  <c r="I2072" i="28"/>
  <c r="F2073" i="28"/>
  <c r="I2073" i="28"/>
  <c r="F2074" i="28"/>
  <c r="I2074" i="28"/>
  <c r="F2076" i="28"/>
  <c r="I2076" i="28"/>
  <c r="F2077" i="28"/>
  <c r="I2077" i="28"/>
  <c r="F2078" i="28"/>
  <c r="I2078" i="28"/>
  <c r="F2079" i="28"/>
  <c r="I2079" i="28"/>
  <c r="F2080" i="28"/>
  <c r="I2080" i="28"/>
  <c r="F2081" i="28"/>
  <c r="I2081" i="28"/>
  <c r="F2082" i="28"/>
  <c r="I2082" i="28"/>
  <c r="F2083" i="28"/>
  <c r="I2083" i="28"/>
  <c r="F2084" i="28"/>
  <c r="I2084" i="28"/>
  <c r="F2085" i="28"/>
  <c r="I2085" i="28"/>
  <c r="F2086" i="28"/>
  <c r="I2086" i="28"/>
  <c r="F2087" i="28"/>
  <c r="I2087" i="28"/>
  <c r="F2088" i="28"/>
  <c r="I2088" i="28"/>
  <c r="F2089" i="28"/>
  <c r="I2089" i="28"/>
  <c r="F2090" i="28"/>
  <c r="I2090" i="28"/>
  <c r="F2092" i="28"/>
  <c r="I2092" i="28"/>
  <c r="F2093" i="28"/>
  <c r="I2093" i="28"/>
  <c r="F2094" i="28"/>
  <c r="I2094" i="28"/>
  <c r="F2095" i="28"/>
  <c r="I2095" i="28"/>
  <c r="F2096" i="28"/>
  <c r="I2096" i="28"/>
  <c r="F2097" i="28"/>
  <c r="I2097" i="28"/>
  <c r="F2098" i="28"/>
  <c r="I2098" i="28"/>
  <c r="F2099" i="28"/>
  <c r="I2099" i="28"/>
  <c r="G2885" i="28"/>
  <c r="I2885" i="28"/>
  <c r="G2886" i="28"/>
  <c r="I2886" i="28"/>
  <c r="G2887" i="28"/>
  <c r="I2887" i="28"/>
  <c r="G2888" i="28"/>
  <c r="I2888" i="28"/>
  <c r="G2889" i="28"/>
  <c r="I2889" i="28"/>
  <c r="G2890" i="28"/>
  <c r="I2890" i="28"/>
  <c r="G2891" i="28"/>
  <c r="I2891" i="28"/>
  <c r="G2892" i="28"/>
  <c r="I2892" i="28"/>
  <c r="G2893" i="28"/>
  <c r="I2893" i="28"/>
  <c r="G2894" i="28"/>
  <c r="I2894" i="28"/>
  <c r="G2895" i="28"/>
  <c r="I2895" i="28"/>
  <c r="G2896" i="28"/>
  <c r="I2896" i="28"/>
  <c r="G2897" i="28"/>
  <c r="I2897" i="28"/>
  <c r="G2898" i="28"/>
  <c r="I2898" i="28"/>
  <c r="G2899" i="28"/>
  <c r="I2899" i="28"/>
  <c r="F2102" i="28"/>
  <c r="I2102" i="28"/>
  <c r="F2108" i="28"/>
  <c r="I2108" i="28"/>
  <c r="H2110" i="28"/>
  <c r="I2110" i="28"/>
  <c r="H2112" i="28"/>
  <c r="I2112" i="28"/>
  <c r="H2122" i="28"/>
  <c r="I2122" i="28"/>
  <c r="F2706" i="28"/>
  <c r="I2706" i="28"/>
  <c r="F2709" i="28"/>
  <c r="I2709" i="28"/>
  <c r="F2710" i="28"/>
  <c r="I2710" i="28"/>
  <c r="F2713" i="28"/>
  <c r="I2713" i="28"/>
  <c r="F2715" i="28"/>
  <c r="I2715" i="28"/>
  <c r="F2718" i="28"/>
  <c r="I2718" i="28"/>
  <c r="F2721" i="28"/>
  <c r="I2721" i="28"/>
  <c r="F2723" i="28"/>
  <c r="I2723" i="28"/>
  <c r="F2730" i="28"/>
  <c r="I2730" i="28"/>
  <c r="F2733" i="28"/>
  <c r="I2733" i="28"/>
  <c r="F2736" i="28"/>
  <c r="I2736" i="28"/>
  <c r="F2742" i="28"/>
  <c r="I2742" i="28"/>
  <c r="F2745" i="28"/>
  <c r="I2745" i="28"/>
  <c r="F2747" i="28"/>
  <c r="I2747" i="28"/>
  <c r="F2750" i="28"/>
  <c r="I2750" i="28"/>
  <c r="F2752" i="28"/>
  <c r="I2752" i="28"/>
  <c r="G2902" i="28"/>
  <c r="I2902" i="28"/>
  <c r="G2905" i="28"/>
  <c r="I2905" i="28"/>
  <c r="G2908" i="28"/>
  <c r="I2908" i="28"/>
  <c r="F2911" i="28"/>
  <c r="I2911" i="28"/>
  <c r="F2914" i="28"/>
  <c r="I2914" i="28"/>
  <c r="F2917" i="28"/>
  <c r="I2917" i="28"/>
  <c r="F2920" i="28"/>
  <c r="I2920" i="28"/>
  <c r="F2923" i="28"/>
  <c r="I2923" i="28"/>
  <c r="F2926" i="28"/>
  <c r="I2926" i="28"/>
  <c r="F2929" i="28"/>
  <c r="I2929" i="28"/>
  <c r="F2932" i="28"/>
  <c r="I2932" i="28"/>
  <c r="F2935" i="28"/>
  <c r="I2935" i="28"/>
  <c r="F2938" i="28"/>
  <c r="I2938" i="28"/>
  <c r="F2941" i="28"/>
  <c r="I2941" i="28"/>
  <c r="F2944" i="28"/>
  <c r="I2944" i="28"/>
  <c r="H2955" i="28"/>
  <c r="I2955" i="28"/>
  <c r="H2957" i="28"/>
  <c r="I2957" i="28"/>
  <c r="H2959" i="28"/>
  <c r="I2959" i="28"/>
  <c r="H2961" i="28"/>
  <c r="I2961" i="28"/>
  <c r="H2963" i="28"/>
  <c r="I2963" i="28"/>
  <c r="H2965" i="28"/>
  <c r="I2965" i="28"/>
  <c r="I2505" i="28"/>
  <c r="I2506" i="28"/>
  <c r="I2507" i="28"/>
  <c r="I2508" i="28"/>
  <c r="I2509" i="28"/>
  <c r="I2510" i="28"/>
  <c r="I2511" i="28"/>
  <c r="I2512" i="28"/>
  <c r="I2513" i="28"/>
  <c r="I2514" i="28"/>
  <c r="I2515" i="28"/>
  <c r="I2516" i="28"/>
  <c r="I2517" i="28"/>
  <c r="I2518" i="28"/>
  <c r="I2519" i="28"/>
  <c r="I2520" i="28"/>
  <c r="I2521" i="28"/>
  <c r="I2522" i="28"/>
  <c r="I2523" i="28"/>
  <c r="I2524" i="28"/>
  <c r="I2525" i="28"/>
  <c r="I2526" i="28"/>
  <c r="I2527" i="28"/>
  <c r="I2528" i="28"/>
  <c r="I2529" i="28"/>
  <c r="I2530" i="28"/>
  <c r="I2531" i="28"/>
  <c r="I2532" i="28"/>
  <c r="I2533" i="28"/>
  <c r="I2534" i="28"/>
  <c r="I2535" i="28"/>
  <c r="I2536" i="28"/>
  <c r="I2537" i="28"/>
  <c r="I2538" i="28"/>
  <c r="I2539" i="28"/>
  <c r="I2540" i="28"/>
  <c r="I2541" i="28"/>
  <c r="I2542" i="28"/>
  <c r="I2543" i="28"/>
  <c r="I2544" i="28"/>
  <c r="I2545" i="28"/>
  <c r="I2546" i="28"/>
  <c r="I2547" i="28"/>
  <c r="I2548" i="28"/>
  <c r="I2549" i="28"/>
  <c r="I2550" i="28"/>
  <c r="I2551" i="28"/>
  <c r="I2552" i="28"/>
  <c r="H2553" i="28"/>
  <c r="I2553" i="28"/>
  <c r="H2554" i="28"/>
  <c r="I2554" i="28"/>
  <c r="H2555" i="28"/>
  <c r="I2555" i="28"/>
  <c r="H2556" i="28"/>
  <c r="I2556" i="28"/>
  <c r="I2557" i="28"/>
  <c r="H2558" i="28"/>
  <c r="I2558" i="28"/>
  <c r="H2559" i="28"/>
  <c r="I2559" i="28"/>
  <c r="H2560" i="28"/>
  <c r="I2560" i="28"/>
  <c r="H2561" i="28"/>
  <c r="I2561" i="28"/>
  <c r="H2785" i="28"/>
  <c r="I2785" i="28"/>
  <c r="I2786" i="28"/>
  <c r="H2787" i="28"/>
  <c r="I2787" i="28"/>
  <c r="I2788" i="28"/>
  <c r="H2789" i="28"/>
  <c r="I2789" i="28"/>
  <c r="I2790" i="28"/>
  <c r="H2791" i="28"/>
  <c r="I2791" i="28"/>
  <c r="H2792" i="28"/>
  <c r="I2792" i="28"/>
  <c r="H2793" i="28"/>
  <c r="I2793" i="28"/>
  <c r="I2794" i="28"/>
  <c r="H2795" i="28"/>
  <c r="I2795" i="28"/>
  <c r="I2796" i="28"/>
  <c r="H2797" i="28"/>
  <c r="I2797" i="28"/>
  <c r="I2798" i="28"/>
  <c r="H2799" i="28"/>
  <c r="I2799" i="28"/>
  <c r="H2800" i="28"/>
  <c r="I2800" i="28"/>
  <c r="H2801" i="28"/>
  <c r="I2801" i="28"/>
  <c r="I2802" i="28"/>
  <c r="H2803" i="28"/>
  <c r="I2803" i="28"/>
  <c r="I2804" i="28"/>
  <c r="H2805" i="28"/>
  <c r="I2805" i="28"/>
  <c r="I2806" i="28"/>
  <c r="H2807" i="28"/>
  <c r="I2807" i="28"/>
  <c r="H2808" i="28"/>
  <c r="I2808" i="28"/>
  <c r="H2809" i="28"/>
  <c r="I2809" i="28"/>
  <c r="I2810" i="28"/>
  <c r="H2811" i="28"/>
  <c r="I2811" i="28"/>
  <c r="I2812" i="28"/>
  <c r="H2813" i="28"/>
  <c r="I2813" i="28"/>
  <c r="I2814" i="28"/>
  <c r="H2815" i="28"/>
  <c r="I2815" i="28"/>
  <c r="H2816" i="28"/>
  <c r="I2816" i="28"/>
  <c r="H2817" i="28"/>
  <c r="I2817" i="28"/>
  <c r="I2818" i="28"/>
  <c r="H2819" i="28"/>
  <c r="I2819" i="28"/>
  <c r="I2820" i="28"/>
  <c r="H2821" i="28"/>
  <c r="I2821" i="28"/>
  <c r="I2822" i="28"/>
  <c r="H2823" i="28"/>
  <c r="I2823" i="28"/>
  <c r="H2824" i="28"/>
  <c r="I2824" i="28"/>
  <c r="H2825" i="28"/>
  <c r="I2825" i="28"/>
  <c r="I2826" i="28"/>
  <c r="H2827" i="28"/>
  <c r="I2827" i="28"/>
  <c r="I2828" i="28"/>
  <c r="H2829" i="28"/>
  <c r="I2829" i="28"/>
  <c r="I2830" i="28"/>
  <c r="H2831" i="28"/>
  <c r="I2831" i="28"/>
  <c r="H2832" i="28"/>
  <c r="I2832" i="28"/>
  <c r="H2833" i="28"/>
  <c r="I2833" i="28"/>
  <c r="I2834" i="28"/>
  <c r="H2835" i="28"/>
  <c r="I2835" i="28"/>
  <c r="I2836" i="28"/>
  <c r="H2837" i="28"/>
  <c r="I2837" i="28"/>
  <c r="I2838" i="28"/>
  <c r="H2839" i="28"/>
  <c r="I2839" i="28"/>
  <c r="H2840" i="28"/>
  <c r="I2840" i="28"/>
  <c r="H2841" i="28"/>
  <c r="I2841" i="28"/>
  <c r="I2842" i="28"/>
  <c r="H2843" i="28"/>
  <c r="I2843" i="28"/>
  <c r="I2844" i="28"/>
  <c r="H2845" i="28"/>
  <c r="I2845" i="28"/>
  <c r="I2846" i="28"/>
  <c r="H2847" i="28"/>
  <c r="I2847" i="28"/>
  <c r="H2848" i="28"/>
  <c r="I2848" i="28"/>
  <c r="I2968" i="28"/>
  <c r="H2969" i="28"/>
  <c r="I2969" i="28"/>
  <c r="I2970" i="28"/>
  <c r="H2971" i="28"/>
  <c r="I2971" i="28"/>
  <c r="I2972" i="28"/>
  <c r="H2973" i="28"/>
  <c r="I2973" i="28"/>
  <c r="I2974" i="28"/>
  <c r="H2975" i="28"/>
  <c r="I2975" i="28"/>
  <c r="H2562" i="28"/>
  <c r="I2562" i="28"/>
  <c r="H2563" i="28"/>
  <c r="I2563" i="28"/>
  <c r="H2564" i="28"/>
  <c r="I2564" i="28"/>
  <c r="I2565" i="28"/>
  <c r="H2566" i="28"/>
  <c r="I2566" i="28"/>
  <c r="H2567" i="28"/>
  <c r="I2567" i="28"/>
  <c r="H2568" i="28"/>
  <c r="I2568" i="28"/>
  <c r="H2569" i="28"/>
  <c r="I2569" i="28"/>
  <c r="H2570" i="28"/>
  <c r="I2570" i="28"/>
  <c r="H2571" i="28"/>
  <c r="I2571" i="28"/>
  <c r="H2572" i="28"/>
  <c r="I2572" i="28"/>
  <c r="I2573" i="28"/>
  <c r="H2574" i="28"/>
  <c r="I2574" i="28"/>
  <c r="H2575" i="28"/>
  <c r="I2575" i="28"/>
  <c r="H2576" i="28"/>
  <c r="I2576" i="28"/>
  <c r="H2577" i="28"/>
  <c r="I2577" i="28"/>
  <c r="H2578" i="28"/>
  <c r="I2578" i="28"/>
  <c r="H2579" i="28"/>
  <c r="I2579" i="28"/>
  <c r="H2580" i="28"/>
  <c r="I2580" i="28"/>
  <c r="I2581" i="28"/>
  <c r="H2582" i="28"/>
  <c r="I2582" i="28"/>
  <c r="H2583" i="28"/>
  <c r="I2583" i="28"/>
  <c r="H2584" i="28"/>
  <c r="I2584" i="28"/>
  <c r="H2585" i="28"/>
  <c r="I2585" i="28"/>
  <c r="H2586" i="28"/>
  <c r="I2586" i="28"/>
  <c r="H2587" i="28"/>
  <c r="I2587" i="28"/>
  <c r="H2588" i="28"/>
  <c r="I2588" i="28"/>
  <c r="I2589" i="28"/>
  <c r="H2590" i="28"/>
  <c r="I2590" i="28"/>
  <c r="H2591" i="28"/>
  <c r="I2591" i="28"/>
  <c r="H2592" i="28"/>
  <c r="I2592" i="28"/>
  <c r="H2593" i="28"/>
  <c r="I2593" i="28"/>
  <c r="H2594" i="28"/>
  <c r="I2594" i="28"/>
  <c r="H2595" i="28"/>
  <c r="I2595" i="28"/>
  <c r="H2596" i="28"/>
  <c r="I2596" i="28"/>
  <c r="I2597" i="28"/>
  <c r="H2598" i="28"/>
  <c r="I2598" i="28"/>
  <c r="H2599" i="28"/>
  <c r="I2599" i="28"/>
  <c r="H2600" i="28"/>
  <c r="I2600" i="28"/>
  <c r="I2601" i="28"/>
  <c r="H2602" i="28"/>
  <c r="I2602" i="28"/>
  <c r="H2603" i="28"/>
  <c r="I2603" i="28"/>
  <c r="H2604" i="28"/>
  <c r="I2604" i="28"/>
  <c r="I2605" i="28"/>
  <c r="H2606" i="28"/>
  <c r="I2606" i="28"/>
  <c r="F2607" i="28"/>
  <c r="I2607" i="28"/>
  <c r="F2608" i="28"/>
  <c r="I2608" i="28"/>
  <c r="F2609" i="28"/>
  <c r="I2609" i="28"/>
  <c r="F2610" i="28"/>
  <c r="I2610" i="28"/>
  <c r="I2611" i="28"/>
  <c r="F2612" i="28"/>
  <c r="I2612" i="28"/>
  <c r="F2613" i="28"/>
  <c r="I2613" i="28"/>
  <c r="F2614" i="28"/>
  <c r="I2614" i="28"/>
  <c r="I2615" i="28"/>
  <c r="F2616" i="28"/>
  <c r="I2616" i="28"/>
  <c r="I2617" i="28"/>
  <c r="F2618" i="28"/>
  <c r="I2618" i="28"/>
  <c r="I2619" i="28"/>
  <c r="F2620" i="28"/>
  <c r="I2620" i="28"/>
  <c r="F2621" i="28"/>
  <c r="I2621" i="28"/>
  <c r="F2622" i="28"/>
  <c r="I2622" i="28"/>
  <c r="I2623" i="28"/>
  <c r="F2624" i="28"/>
  <c r="I2624" i="28"/>
  <c r="F2625" i="28"/>
  <c r="I2625" i="28"/>
  <c r="F2626" i="28"/>
  <c r="I2626" i="28"/>
  <c r="I2627" i="28"/>
  <c r="F2628" i="28"/>
  <c r="I2628" i="28"/>
  <c r="F2629" i="28"/>
  <c r="I2629" i="28"/>
  <c r="F2630" i="28"/>
  <c r="I2630" i="28"/>
  <c r="I2631" i="28"/>
  <c r="F2632" i="28"/>
  <c r="I2632" i="28"/>
  <c r="I2633" i="28"/>
  <c r="F2634" i="28"/>
  <c r="I2634" i="28"/>
  <c r="I2635" i="28"/>
  <c r="F2636" i="28"/>
  <c r="I2636" i="28"/>
  <c r="F2637" i="28"/>
  <c r="I2637" i="28"/>
  <c r="F2638" i="28"/>
  <c r="I2638" i="28"/>
  <c r="I2639" i="28"/>
  <c r="F2640" i="28"/>
  <c r="I2640" i="28"/>
  <c r="F2641" i="28"/>
  <c r="I2641" i="28"/>
  <c r="F2642" i="28"/>
  <c r="I2642" i="28"/>
  <c r="I2643" i="28"/>
  <c r="F2644" i="28"/>
  <c r="I2644" i="28"/>
  <c r="F2645" i="28"/>
  <c r="I2645" i="28"/>
  <c r="F2646" i="28"/>
  <c r="I2646" i="28"/>
  <c r="I2647" i="28"/>
  <c r="F2648" i="28"/>
  <c r="I2648" i="28"/>
  <c r="I2649" i="28"/>
  <c r="F2650" i="28"/>
  <c r="I2650" i="28"/>
  <c r="I2651" i="28"/>
  <c r="F2652" i="28"/>
  <c r="I2652" i="28"/>
  <c r="F2653" i="28"/>
  <c r="I2653" i="28"/>
  <c r="F2654" i="28"/>
  <c r="I2654" i="28"/>
  <c r="I2655" i="28"/>
  <c r="F2656" i="28"/>
  <c r="I2656" i="28"/>
  <c r="I2657" i="28"/>
  <c r="F2658" i="28"/>
  <c r="I2658" i="28"/>
  <c r="I2659" i="28"/>
  <c r="F2660" i="28"/>
  <c r="I2660" i="28"/>
  <c r="F2661" i="28"/>
  <c r="I2661" i="28"/>
  <c r="F2662" i="28"/>
  <c r="I2662" i="28"/>
  <c r="I2663" i="28"/>
  <c r="F2664" i="28"/>
  <c r="I2664" i="28"/>
  <c r="I2665" i="28"/>
  <c r="F2666" i="28"/>
  <c r="I2666" i="28"/>
  <c r="I2667" i="28"/>
  <c r="F2668" i="28"/>
  <c r="I2668" i="28"/>
  <c r="F2669" i="28"/>
  <c r="I2669" i="28"/>
  <c r="F2670" i="28"/>
  <c r="I2670" i="28"/>
  <c r="I2671" i="28"/>
  <c r="F2672" i="28"/>
  <c r="I2672" i="28"/>
  <c r="F2673" i="28"/>
  <c r="I2673" i="28"/>
  <c r="I2674" i="28"/>
  <c r="F2675" i="28"/>
  <c r="I2675" i="28"/>
  <c r="I2676" i="28"/>
  <c r="F2677" i="28"/>
  <c r="I2677" i="28"/>
  <c r="I2678" i="28"/>
  <c r="F2679" i="28"/>
  <c r="I2679" i="28"/>
  <c r="I2680" i="28"/>
  <c r="F2681" i="28"/>
  <c r="I2681" i="28"/>
  <c r="I2682" i="28"/>
  <c r="F2683" i="28"/>
  <c r="I2683" i="28"/>
  <c r="I2684" i="28"/>
  <c r="F2685" i="28"/>
  <c r="I2685" i="28"/>
  <c r="I2686" i="28"/>
  <c r="F2687" i="28"/>
  <c r="I2687" i="28"/>
  <c r="F2688" i="28"/>
  <c r="I2688" i="28"/>
  <c r="F2689" i="28"/>
  <c r="I2689" i="28"/>
  <c r="I2690" i="28"/>
  <c r="F2691" i="28"/>
  <c r="I2691" i="28"/>
  <c r="I2692" i="28"/>
  <c r="F2693" i="28"/>
  <c r="I2693" i="28"/>
  <c r="I2694" i="28"/>
  <c r="F2695" i="28"/>
  <c r="I2695" i="28"/>
  <c r="I2696" i="28"/>
  <c r="F2697" i="28"/>
  <c r="I2697" i="28"/>
  <c r="I2698" i="28"/>
  <c r="F2699" i="28"/>
  <c r="I2699" i="28"/>
  <c r="I2700" i="28"/>
  <c r="F2701" i="28"/>
  <c r="I2701" i="28"/>
  <c r="F2702" i="28"/>
  <c r="I2702" i="28"/>
  <c r="F2703" i="28"/>
  <c r="I2703" i="28"/>
  <c r="F2704" i="28"/>
  <c r="I2704" i="28"/>
  <c r="H2849" i="28"/>
  <c r="I2849" i="28"/>
  <c r="I2850" i="28"/>
  <c r="H2851" i="28"/>
  <c r="I2851" i="28"/>
  <c r="I2852" i="28"/>
  <c r="H2853" i="28"/>
  <c r="I2853" i="28"/>
  <c r="I2854" i="28"/>
  <c r="H2855" i="28"/>
  <c r="I2855" i="28"/>
  <c r="H2856" i="28"/>
  <c r="I2856" i="28"/>
  <c r="H2857" i="28"/>
  <c r="I2857" i="28"/>
  <c r="I2858" i="28"/>
  <c r="H2859" i="28"/>
  <c r="I2859" i="28"/>
  <c r="G2860" i="28"/>
  <c r="I2860" i="28"/>
  <c r="G2861" i="28"/>
  <c r="I2861" i="28"/>
  <c r="G2862" i="28"/>
  <c r="I2862" i="28"/>
  <c r="G2863" i="28"/>
  <c r="I2863" i="28"/>
  <c r="G2864" i="28"/>
  <c r="I2864" i="28"/>
  <c r="G2865" i="28"/>
  <c r="I2865" i="28"/>
  <c r="G2866" i="28"/>
  <c r="I2866" i="28"/>
  <c r="G2867" i="28"/>
  <c r="I2867" i="28"/>
  <c r="G2868" i="28"/>
  <c r="I2868" i="28"/>
  <c r="G2869" i="28"/>
  <c r="I2869" i="28"/>
  <c r="G2870" i="28"/>
  <c r="I2870" i="28"/>
  <c r="G2871" i="28"/>
  <c r="I2871" i="28"/>
  <c r="G2872" i="28"/>
  <c r="I2872" i="28"/>
  <c r="G2873" i="28"/>
  <c r="I2873" i="28"/>
  <c r="G2874" i="28"/>
  <c r="I2874" i="28"/>
  <c r="G2875" i="28"/>
  <c r="I2875" i="28"/>
  <c r="G2876" i="28"/>
  <c r="I2876" i="28"/>
  <c r="G2877" i="28"/>
  <c r="I2877" i="28"/>
  <c r="G2878" i="28"/>
  <c r="I2878" i="28"/>
  <c r="G2879" i="28"/>
  <c r="I2879" i="28"/>
  <c r="G2880" i="28"/>
  <c r="I2880" i="28"/>
  <c r="G2881" i="28"/>
  <c r="I2881" i="28"/>
  <c r="G2882" i="28"/>
  <c r="I2882" i="28"/>
  <c r="G2883" i="28"/>
  <c r="I2883" i="28"/>
  <c r="I2884" i="28"/>
  <c r="I2976" i="28"/>
  <c r="H2977" i="28"/>
  <c r="I2977" i="28"/>
  <c r="I2978" i="28"/>
  <c r="H2979" i="28"/>
  <c r="I2979" i="28"/>
  <c r="I2980" i="28"/>
  <c r="G2981" i="28"/>
  <c r="I2981" i="28"/>
  <c r="G2982" i="28"/>
  <c r="I2982" i="28"/>
  <c r="G2983" i="28"/>
  <c r="I2983" i="28"/>
  <c r="G2984" i="28"/>
  <c r="I2984" i="28"/>
  <c r="I2985" i="28"/>
  <c r="I1901" i="28"/>
  <c r="I1905" i="28"/>
  <c r="F2152" i="28"/>
  <c r="H2641" i="28"/>
  <c r="F2816" i="28"/>
  <c r="I1643" i="28"/>
  <c r="I1647" i="28"/>
  <c r="I1651" i="28"/>
  <c r="I1655" i="28"/>
  <c r="I1659" i="28"/>
  <c r="I1663" i="28"/>
  <c r="I1667" i="28"/>
  <c r="I1671" i="28"/>
  <c r="I1772" i="28"/>
  <c r="I1774" i="28"/>
  <c r="I1776" i="28"/>
  <c r="I1778" i="28"/>
  <c r="F2192" i="28"/>
  <c r="D2674" i="28"/>
  <c r="I1740" i="28"/>
  <c r="I1742" i="28"/>
  <c r="I1744" i="28"/>
  <c r="I1746" i="28"/>
  <c r="I1869" i="28"/>
  <c r="I1873" i="28"/>
  <c r="F2120" i="28"/>
  <c r="F2160" i="28"/>
  <c r="F2200" i="28"/>
  <c r="D2610" i="28"/>
  <c r="D2611" i="28"/>
  <c r="F2808" i="28"/>
  <c r="I1804" i="28"/>
  <c r="I1805" i="28"/>
  <c r="I1806" i="28"/>
  <c r="I1808" i="28"/>
  <c r="I1809" i="28"/>
  <c r="I1810" i="28"/>
  <c r="I1933" i="28"/>
  <c r="I1937" i="28"/>
  <c r="H2083" i="28"/>
  <c r="F2136" i="28"/>
  <c r="F2184" i="28"/>
  <c r="F2593" i="28"/>
  <c r="D2737" i="28"/>
  <c r="D2738" i="28"/>
  <c r="H2768" i="28"/>
  <c r="F2840" i="28"/>
  <c r="F2951" i="28"/>
  <c r="D3001" i="28"/>
  <c r="D1436" i="28"/>
  <c r="J1436" i="28"/>
  <c r="F1468" i="28"/>
  <c r="I1468" i="28"/>
  <c r="F1471" i="28"/>
  <c r="I1471" i="28"/>
  <c r="F1473" i="28"/>
  <c r="I1473" i="28"/>
  <c r="F1476" i="28"/>
  <c r="I1476" i="28"/>
  <c r="F1478" i="28"/>
  <c r="I1478" i="28"/>
  <c r="F1480" i="28"/>
  <c r="I1480" i="28"/>
  <c r="F1532" i="28"/>
  <c r="I1532" i="28"/>
  <c r="F1535" i="28"/>
  <c r="I1535" i="28"/>
  <c r="F1537" i="28"/>
  <c r="I1537" i="28"/>
  <c r="F1541" i="28"/>
  <c r="I1541" i="28"/>
  <c r="F1544" i="28"/>
  <c r="I1544" i="28"/>
  <c r="F1594" i="28"/>
  <c r="I1594" i="28"/>
  <c r="F1596" i="28"/>
  <c r="I1596" i="28"/>
  <c r="F1597" i="28"/>
  <c r="I1597" i="28"/>
  <c r="F1598" i="28"/>
  <c r="I1598" i="28"/>
  <c r="F1600" i="28"/>
  <c r="I1600" i="28"/>
  <c r="F1602" i="28"/>
  <c r="I1602" i="28"/>
  <c r="F1609" i="28"/>
  <c r="I1609" i="28"/>
  <c r="D1626" i="28"/>
  <c r="J1626" i="28"/>
  <c r="F1658" i="28"/>
  <c r="I1658" i="28"/>
  <c r="F1665" i="28"/>
  <c r="I1665" i="28"/>
  <c r="F1666" i="28"/>
  <c r="I1666" i="28"/>
  <c r="H1709" i="28"/>
  <c r="I1709" i="28"/>
  <c r="H1713" i="28"/>
  <c r="I1713" i="28"/>
  <c r="H1715" i="28"/>
  <c r="I1715" i="28"/>
  <c r="H1743" i="28"/>
  <c r="I1743" i="28"/>
  <c r="H1747" i="28"/>
  <c r="I1747" i="28"/>
  <c r="H1773" i="28"/>
  <c r="I1773" i="28"/>
  <c r="H1775" i="28"/>
  <c r="I1775" i="28"/>
  <c r="H1777" i="28"/>
  <c r="I1777" i="28"/>
  <c r="H1779" i="28"/>
  <c r="I1779" i="28"/>
  <c r="H1807" i="28"/>
  <c r="I1807" i="28"/>
  <c r="H1811" i="28"/>
  <c r="I1811" i="28"/>
  <c r="H1836" i="28"/>
  <c r="I1836" i="28"/>
  <c r="H1838" i="28"/>
  <c r="I1838" i="28"/>
  <c r="H1839" i="28"/>
  <c r="I1839" i="28"/>
  <c r="H1840" i="28"/>
  <c r="I1840" i="28"/>
  <c r="H1842" i="28"/>
  <c r="I1842" i="28"/>
  <c r="H1843" i="28"/>
  <c r="I1843" i="28"/>
  <c r="H1868" i="28"/>
  <c r="I1868" i="28"/>
  <c r="H1870" i="28"/>
  <c r="I1870" i="28"/>
  <c r="H1871" i="28"/>
  <c r="I1871" i="28"/>
  <c r="H1872" i="28"/>
  <c r="I1872" i="28"/>
  <c r="H1874" i="28"/>
  <c r="I1874" i="28"/>
  <c r="H1875" i="28"/>
  <c r="I1875" i="28"/>
  <c r="H1900" i="28"/>
  <c r="I1900" i="28"/>
  <c r="H1902" i="28"/>
  <c r="I1902" i="28"/>
  <c r="H1903" i="28"/>
  <c r="I1903" i="28"/>
  <c r="H1904" i="28"/>
  <c r="I1904" i="28"/>
  <c r="H1906" i="28"/>
  <c r="I1906" i="28"/>
  <c r="H1907" i="28"/>
  <c r="I1907" i="28"/>
  <c r="H1932" i="28"/>
  <c r="I1932" i="28"/>
  <c r="H1934" i="28"/>
  <c r="I1934" i="28"/>
  <c r="H1935" i="28"/>
  <c r="I1935" i="28"/>
  <c r="H1936" i="28"/>
  <c r="I1936" i="28"/>
  <c r="H1938" i="28"/>
  <c r="I1938" i="28"/>
  <c r="H1939" i="28"/>
  <c r="I1939" i="28"/>
  <c r="F1972" i="28"/>
  <c r="I1972" i="28"/>
  <c r="F1973" i="28"/>
  <c r="I1973" i="28"/>
  <c r="F1974" i="28"/>
  <c r="I1974" i="28"/>
  <c r="F1976" i="28"/>
  <c r="I1976" i="28"/>
  <c r="F1977" i="28"/>
  <c r="I1977" i="28"/>
  <c r="F1978" i="28"/>
  <c r="I1978" i="28"/>
  <c r="F1979" i="28"/>
  <c r="I1979" i="28"/>
  <c r="F1980" i="28"/>
  <c r="I1980" i="28"/>
  <c r="F1981" i="28"/>
  <c r="I1981" i="28"/>
  <c r="F1982" i="28"/>
  <c r="I1982" i="28"/>
  <c r="F1984" i="28"/>
  <c r="I1984" i="28"/>
  <c r="F1985" i="28"/>
  <c r="I1985" i="28"/>
  <c r="F1986" i="28"/>
  <c r="I1986" i="28"/>
  <c r="F1987" i="28"/>
  <c r="I1987" i="28"/>
  <c r="D2004" i="28"/>
  <c r="J2004" i="28"/>
  <c r="D2005" i="28"/>
  <c r="J2005" i="28"/>
  <c r="F2036" i="28"/>
  <c r="I2036" i="28"/>
  <c r="F2037" i="28"/>
  <c r="I2037" i="28"/>
  <c r="F2038" i="28"/>
  <c r="I2038" i="28"/>
  <c r="F2039" i="28"/>
  <c r="I2039" i="28"/>
  <c r="F2040" i="28"/>
  <c r="I2040" i="28"/>
  <c r="F2041" i="28"/>
  <c r="I2041" i="28"/>
  <c r="F2042" i="28"/>
  <c r="I2042" i="28"/>
  <c r="F2043" i="28"/>
  <c r="I2043" i="28"/>
  <c r="F2044" i="28"/>
  <c r="I2044" i="28"/>
  <c r="F2045" i="28"/>
  <c r="I2045" i="28"/>
  <c r="F2046" i="28"/>
  <c r="I2046" i="28"/>
  <c r="F2047" i="28"/>
  <c r="I2047" i="28"/>
  <c r="F2048" i="28"/>
  <c r="I2048" i="28"/>
  <c r="F2049" i="28"/>
  <c r="I2049" i="28"/>
  <c r="F2050" i="28"/>
  <c r="I2050" i="28"/>
  <c r="F2051" i="28"/>
  <c r="I2051" i="28"/>
  <c r="F2657" i="28"/>
  <c r="H2657" i="28"/>
  <c r="D1437" i="28"/>
  <c r="J1437" i="28"/>
  <c r="F1469" i="28"/>
  <c r="I1469" i="28"/>
  <c r="F1470" i="28"/>
  <c r="I1470" i="28"/>
  <c r="F1472" i="28"/>
  <c r="I1472" i="28"/>
  <c r="F1474" i="28"/>
  <c r="I1474" i="28"/>
  <c r="F1475" i="28"/>
  <c r="I1475" i="28"/>
  <c r="F1477" i="28"/>
  <c r="I1477" i="28"/>
  <c r="F1479" i="28"/>
  <c r="I1479" i="28"/>
  <c r="F1481" i="28"/>
  <c r="I1481" i="28"/>
  <c r="F1482" i="28"/>
  <c r="I1482" i="28"/>
  <c r="F1483" i="28"/>
  <c r="I1483" i="28"/>
  <c r="D1500" i="28"/>
  <c r="J1500" i="28"/>
  <c r="D1501" i="28"/>
  <c r="J1501" i="28"/>
  <c r="F1533" i="28"/>
  <c r="I1533" i="28"/>
  <c r="F1534" i="28"/>
  <c r="I1534" i="28"/>
  <c r="F1536" i="28"/>
  <c r="I1536" i="28"/>
  <c r="F1538" i="28"/>
  <c r="I1538" i="28"/>
  <c r="F1539" i="28"/>
  <c r="I1539" i="28"/>
  <c r="F1540" i="28"/>
  <c r="I1540" i="28"/>
  <c r="F1542" i="28"/>
  <c r="I1542" i="28"/>
  <c r="F1543" i="28"/>
  <c r="I1543" i="28"/>
  <c r="F1545" i="28"/>
  <c r="I1545" i="28"/>
  <c r="F1546" i="28"/>
  <c r="I1546" i="28"/>
  <c r="F1547" i="28"/>
  <c r="I1547" i="28"/>
  <c r="D1564" i="28"/>
  <c r="J1564" i="28"/>
  <c r="D1565" i="28"/>
  <c r="J1565" i="28"/>
  <c r="F1601" i="28"/>
  <c r="I1601" i="28"/>
  <c r="F1604" i="28"/>
  <c r="I1604" i="28"/>
  <c r="F1605" i="28"/>
  <c r="I1605" i="28"/>
  <c r="F1606" i="28"/>
  <c r="I1606" i="28"/>
  <c r="F1608" i="28"/>
  <c r="I1608" i="28"/>
  <c r="D1627" i="28"/>
  <c r="J1627" i="28"/>
  <c r="F1660" i="28"/>
  <c r="I1660" i="28"/>
  <c r="F1661" i="28"/>
  <c r="I1661" i="28"/>
  <c r="F1662" i="28"/>
  <c r="I1662" i="28"/>
  <c r="F1664" i="28"/>
  <c r="I1664" i="28"/>
  <c r="F1668" i="28"/>
  <c r="I1668" i="28"/>
  <c r="F1669" i="28"/>
  <c r="I1669" i="28"/>
  <c r="F1670" i="28"/>
  <c r="I1670" i="28"/>
  <c r="F1672" i="28"/>
  <c r="I1672" i="28"/>
  <c r="F1673" i="28"/>
  <c r="I1673" i="28"/>
  <c r="D1690" i="28"/>
  <c r="J1690" i="28"/>
  <c r="D1691" i="28"/>
  <c r="J1691" i="28"/>
  <c r="H1711" i="28"/>
  <c r="I1711" i="28"/>
  <c r="H1741" i="28"/>
  <c r="I1741" i="28"/>
  <c r="H1745" i="28"/>
  <c r="I1745" i="28"/>
  <c r="H1042" i="28"/>
  <c r="I1042" i="28"/>
  <c r="F1043" i="28"/>
  <c r="I1043" i="28"/>
  <c r="H1044" i="28"/>
  <c r="I1044" i="28"/>
  <c r="H1045" i="28"/>
  <c r="I1045" i="28"/>
  <c r="F1046" i="28"/>
  <c r="I1046" i="28"/>
  <c r="H1047" i="28"/>
  <c r="I1047" i="28"/>
  <c r="F1048" i="28"/>
  <c r="I1048" i="28"/>
  <c r="H1049" i="28"/>
  <c r="I1049" i="28"/>
  <c r="H1050" i="28"/>
  <c r="I1050" i="28"/>
  <c r="F1051" i="28"/>
  <c r="I1051" i="28"/>
  <c r="H1052" i="28"/>
  <c r="I1052" i="28"/>
  <c r="F1053" i="28"/>
  <c r="I1053" i="28"/>
  <c r="H1054" i="28"/>
  <c r="I1054" i="28"/>
  <c r="F1055" i="28"/>
  <c r="I1055" i="28"/>
  <c r="H1056" i="28"/>
  <c r="I1056" i="28"/>
  <c r="H1057" i="28"/>
  <c r="I1057" i="28"/>
  <c r="F1058" i="28"/>
  <c r="I1058" i="28"/>
  <c r="H1059" i="28"/>
  <c r="I1059" i="28"/>
  <c r="F1060" i="28"/>
  <c r="I1060" i="28"/>
  <c r="H1061" i="28"/>
  <c r="I1061" i="28"/>
  <c r="F1062" i="28"/>
  <c r="I1062" i="28"/>
  <c r="H1063" i="28"/>
  <c r="I1063" i="28"/>
  <c r="H1064" i="28"/>
  <c r="I1064" i="28"/>
  <c r="H1065" i="28"/>
  <c r="I1065" i="28"/>
  <c r="F1066" i="28"/>
  <c r="I1066" i="28"/>
  <c r="H1067" i="28"/>
  <c r="I1067" i="28"/>
  <c r="H1068" i="28"/>
  <c r="I1068" i="28"/>
  <c r="F1069" i="28"/>
  <c r="I1069" i="28"/>
  <c r="F1070" i="28"/>
  <c r="I1070" i="28"/>
  <c r="H1071" i="28"/>
  <c r="I1071" i="28"/>
  <c r="H1072" i="28"/>
  <c r="I1072" i="28"/>
  <c r="F1073" i="28"/>
  <c r="I1073" i="28"/>
  <c r="H1074" i="28"/>
  <c r="I1074" i="28"/>
  <c r="H1075" i="28"/>
  <c r="I1075" i="28"/>
  <c r="F1076" i="28"/>
  <c r="I1076" i="28"/>
  <c r="H1077" i="28"/>
  <c r="I1077" i="28"/>
  <c r="F1078" i="28"/>
  <c r="I1078" i="28"/>
  <c r="H1079" i="28"/>
  <c r="I1079" i="28"/>
  <c r="F1080" i="28"/>
  <c r="I1080" i="28"/>
  <c r="H1081" i="28"/>
  <c r="I1081" i="28"/>
  <c r="H1082" i="28"/>
  <c r="I1082" i="28"/>
  <c r="F1083" i="28"/>
  <c r="I1083" i="28"/>
  <c r="H1084" i="28"/>
  <c r="I1084" i="28"/>
  <c r="F1085" i="28"/>
  <c r="I1085" i="28"/>
  <c r="H1086" i="28"/>
  <c r="I1086" i="28"/>
  <c r="F1087" i="28"/>
  <c r="I1087" i="28"/>
  <c r="F1088" i="28"/>
  <c r="I1088" i="28"/>
  <c r="H1089" i="28"/>
  <c r="I1089" i="28"/>
  <c r="F1090" i="28"/>
  <c r="I1090" i="28"/>
  <c r="H1091" i="28"/>
  <c r="I1091" i="28"/>
  <c r="F1092" i="28"/>
  <c r="I1092" i="28"/>
  <c r="H1093" i="28"/>
  <c r="I1093" i="28"/>
  <c r="H1094" i="28"/>
  <c r="I1094" i="28"/>
  <c r="F1095" i="28"/>
  <c r="I1095" i="28"/>
  <c r="H1096" i="28"/>
  <c r="I1096" i="28"/>
  <c r="F1097" i="28"/>
  <c r="I1097" i="28"/>
  <c r="H1098" i="28"/>
  <c r="I1098" i="28"/>
  <c r="F1099" i="28"/>
  <c r="I1099" i="28"/>
  <c r="H1100" i="28"/>
  <c r="I1100" i="28"/>
  <c r="H1101" i="28"/>
  <c r="I1101" i="28"/>
  <c r="F1102" i="28"/>
  <c r="I1102" i="28"/>
  <c r="H1103" i="28"/>
  <c r="I1103" i="28"/>
  <c r="H1104" i="28"/>
  <c r="I1104" i="28"/>
  <c r="F1105" i="28"/>
  <c r="I1105" i="28"/>
  <c r="H1106" i="28"/>
  <c r="I1106" i="28"/>
  <c r="H1107" i="28"/>
  <c r="I1107" i="28"/>
  <c r="F1108" i="28"/>
  <c r="I1108" i="28"/>
  <c r="H1109" i="28"/>
  <c r="I1109" i="28"/>
  <c r="F1110" i="28"/>
  <c r="I1110" i="28"/>
  <c r="H1111" i="28"/>
  <c r="I1111" i="28"/>
  <c r="H1112" i="28"/>
  <c r="I1112" i="28"/>
  <c r="H1113" i="28"/>
  <c r="I1113" i="28"/>
  <c r="F1114" i="28"/>
  <c r="I1114" i="28"/>
  <c r="H1115" i="28"/>
  <c r="I1115" i="28"/>
  <c r="H1116" i="28"/>
  <c r="I1116" i="28"/>
  <c r="H1117" i="28"/>
  <c r="I1117" i="28"/>
  <c r="F1118" i="28"/>
  <c r="I1118" i="28"/>
  <c r="H1119" i="28"/>
  <c r="I1119" i="28"/>
  <c r="F1120" i="28"/>
  <c r="I1120" i="28"/>
  <c r="H1121" i="28"/>
  <c r="I1121" i="28"/>
  <c r="H1122" i="28"/>
  <c r="I1122" i="28"/>
  <c r="F1123" i="28"/>
  <c r="I1123" i="28"/>
  <c r="H1124" i="28"/>
  <c r="I1124" i="28"/>
  <c r="F1125" i="28"/>
  <c r="I1125" i="28"/>
  <c r="H1126" i="28"/>
  <c r="I1126" i="28"/>
  <c r="F1127" i="28"/>
  <c r="I1127" i="28"/>
  <c r="H1128" i="28"/>
  <c r="I1128" i="28"/>
  <c r="H1129" i="28"/>
  <c r="I1129" i="28"/>
  <c r="F1130" i="28"/>
  <c r="I1130" i="28"/>
  <c r="H1131" i="28"/>
  <c r="I1131" i="28"/>
  <c r="H1132" i="28"/>
  <c r="I1132" i="28"/>
  <c r="F1133" i="28"/>
  <c r="I1133" i="28"/>
  <c r="H1134" i="28"/>
  <c r="I1134" i="28"/>
  <c r="F1135" i="28"/>
  <c r="I1135" i="28"/>
  <c r="H1136" i="28"/>
  <c r="I1136" i="28"/>
  <c r="H1137" i="28"/>
  <c r="I1137" i="28"/>
  <c r="F1138" i="28"/>
  <c r="I1138" i="28"/>
  <c r="H1139" i="28"/>
  <c r="I1139" i="28"/>
  <c r="F1140" i="28"/>
  <c r="I1140" i="28"/>
  <c r="H1141" i="28"/>
  <c r="I1141" i="28"/>
  <c r="F1142" i="28"/>
  <c r="I1142" i="28"/>
  <c r="H1143" i="28"/>
  <c r="I1143" i="28"/>
  <c r="H1144" i="28"/>
  <c r="I1144" i="28"/>
  <c r="F1145" i="28"/>
  <c r="I1145" i="28"/>
  <c r="H1146" i="28"/>
  <c r="I1146" i="28"/>
  <c r="H1147" i="28"/>
  <c r="I1147" i="28"/>
  <c r="F1148" i="28"/>
  <c r="I1148" i="28"/>
  <c r="H1149" i="28"/>
  <c r="I1149" i="28"/>
  <c r="H1150" i="28"/>
  <c r="I1150" i="28"/>
  <c r="F1151" i="28"/>
  <c r="I1151" i="28"/>
  <c r="F1152" i="28"/>
  <c r="I1152" i="28"/>
  <c r="H1153" i="28"/>
  <c r="I1153" i="28"/>
  <c r="F1154" i="28"/>
  <c r="I1154" i="28"/>
  <c r="H1155" i="28"/>
  <c r="I1155" i="28"/>
  <c r="F1156" i="28"/>
  <c r="I1156" i="28"/>
  <c r="H1157" i="28"/>
  <c r="I1157" i="28"/>
  <c r="H1158" i="28"/>
  <c r="I1158" i="28"/>
  <c r="H1159" i="28"/>
  <c r="I1159" i="28"/>
  <c r="F1160" i="28"/>
  <c r="I1160" i="28"/>
  <c r="H1161" i="28"/>
  <c r="I1161" i="28"/>
  <c r="F1162" i="28"/>
  <c r="I1162" i="28"/>
  <c r="H1163" i="28"/>
  <c r="I1163" i="28"/>
  <c r="H1164" i="28"/>
  <c r="I1164" i="28"/>
  <c r="F1165" i="28"/>
  <c r="I1165" i="28"/>
  <c r="H1166" i="28"/>
  <c r="I1166" i="28"/>
  <c r="H1167" i="28"/>
  <c r="I1167" i="28"/>
  <c r="F1168" i="28"/>
  <c r="I1168" i="28"/>
  <c r="H1169" i="28"/>
  <c r="I1169" i="28"/>
  <c r="F1170" i="28"/>
  <c r="I1170" i="28"/>
  <c r="F1171" i="28"/>
  <c r="I1171" i="28"/>
  <c r="H1172" i="28"/>
  <c r="I1172" i="28"/>
  <c r="F1173" i="28"/>
  <c r="I1173" i="28"/>
  <c r="H1174" i="28"/>
  <c r="I1174" i="28"/>
  <c r="F1175" i="28"/>
  <c r="I1175" i="28"/>
  <c r="H1176" i="28"/>
  <c r="I1176" i="28"/>
  <c r="F1177" i="28"/>
  <c r="I1177" i="28"/>
  <c r="H1178" i="28"/>
  <c r="I1178" i="28"/>
  <c r="H1179" i="28"/>
  <c r="I1179" i="28"/>
  <c r="F1180" i="28"/>
  <c r="I1180" i="28"/>
  <c r="H1181" i="28"/>
  <c r="I1181" i="28"/>
  <c r="H1182" i="28"/>
  <c r="I1182" i="28"/>
  <c r="F1183" i="28"/>
  <c r="I1183" i="28"/>
  <c r="H1184" i="28"/>
  <c r="I1184" i="28"/>
  <c r="F1185" i="28"/>
  <c r="I1185" i="28"/>
  <c r="H1186" i="28"/>
  <c r="I1186" i="28"/>
  <c r="H1187" i="28"/>
  <c r="I1187" i="28"/>
  <c r="F1188" i="28"/>
  <c r="I1188" i="28"/>
  <c r="H1189" i="28"/>
  <c r="I1189" i="28"/>
  <c r="H1190" i="28"/>
  <c r="I1190" i="28"/>
  <c r="F1191" i="28"/>
  <c r="I1191" i="28"/>
  <c r="H1192" i="28"/>
  <c r="I1192" i="28"/>
  <c r="H1193" i="28"/>
  <c r="I1193" i="28"/>
  <c r="F1194" i="28"/>
  <c r="I1194" i="28"/>
  <c r="H1195" i="28"/>
  <c r="I1195" i="28"/>
  <c r="H1196" i="28"/>
  <c r="I1196" i="28"/>
  <c r="F1197" i="28"/>
  <c r="I1197" i="28"/>
  <c r="H1198" i="28"/>
  <c r="I1198" i="28"/>
  <c r="F1199" i="28"/>
  <c r="I1199" i="28"/>
  <c r="H1200" i="28"/>
  <c r="I1200" i="28"/>
  <c r="F1201" i="28"/>
  <c r="I1201" i="28"/>
  <c r="H1202" i="28"/>
  <c r="I1202" i="28"/>
  <c r="H1203" i="28"/>
  <c r="I1203" i="28"/>
  <c r="F1204" i="28"/>
  <c r="I1204" i="28"/>
  <c r="H1205" i="28"/>
  <c r="I1205" i="28"/>
  <c r="F1206" i="28"/>
  <c r="I1206" i="28"/>
  <c r="H1207" i="28"/>
  <c r="I1207" i="28"/>
  <c r="H1208" i="28"/>
  <c r="I1208" i="28"/>
  <c r="H1209" i="28"/>
  <c r="I1209" i="28"/>
  <c r="F1210" i="28"/>
  <c r="I1210" i="28"/>
  <c r="H1211" i="28"/>
  <c r="I1211" i="28"/>
  <c r="F1212" i="28"/>
  <c r="I1212" i="28"/>
  <c r="H1213" i="28"/>
  <c r="I1213" i="28"/>
  <c r="F1214" i="28"/>
  <c r="I1214" i="28"/>
  <c r="H1215" i="28"/>
  <c r="I1215" i="28"/>
  <c r="F1216" i="28"/>
  <c r="I1216" i="28"/>
  <c r="H1217" i="28"/>
  <c r="I1217" i="28"/>
  <c r="F1218" i="28"/>
  <c r="I1218" i="28"/>
  <c r="H1219" i="28"/>
  <c r="I1219" i="28"/>
  <c r="F1220" i="28"/>
  <c r="I1220" i="28"/>
  <c r="H1221" i="28"/>
  <c r="I1221" i="28"/>
  <c r="H1222" i="28"/>
  <c r="I1222" i="28"/>
  <c r="F1223" i="28"/>
  <c r="I1223" i="28"/>
  <c r="F1224" i="28"/>
  <c r="I1224" i="28"/>
  <c r="H1225" i="28"/>
  <c r="I1225" i="28"/>
  <c r="F1226" i="28"/>
  <c r="I1226" i="28"/>
  <c r="H1227" i="28"/>
  <c r="I1227" i="28"/>
  <c r="H1228" i="28"/>
  <c r="I1228" i="28"/>
  <c r="F1229" i="28"/>
  <c r="I1229" i="28"/>
  <c r="F1230" i="28"/>
  <c r="I1230" i="28"/>
  <c r="H1231" i="28"/>
  <c r="I1231" i="28"/>
  <c r="H1232" i="28"/>
  <c r="I1232" i="28"/>
  <c r="F1233" i="28"/>
  <c r="I1233" i="28"/>
  <c r="H1234" i="28"/>
  <c r="I1234" i="28"/>
  <c r="F1235" i="28"/>
  <c r="I1235" i="28"/>
  <c r="H1236" i="28"/>
  <c r="I1236" i="28"/>
  <c r="H1237" i="28"/>
  <c r="I1237" i="28"/>
  <c r="F1238" i="28"/>
  <c r="I1238" i="28"/>
  <c r="H1239" i="28"/>
  <c r="I1239" i="28"/>
  <c r="F1240" i="28"/>
  <c r="I1240" i="28"/>
  <c r="H1241" i="28"/>
  <c r="I1241" i="28"/>
  <c r="H1242" i="28"/>
  <c r="I1242" i="28"/>
  <c r="F1243" i="28"/>
  <c r="I1243" i="28"/>
  <c r="F1244" i="28"/>
  <c r="I1244" i="28"/>
  <c r="H1245" i="28"/>
  <c r="I1245" i="28"/>
  <c r="F1246" i="28"/>
  <c r="I1246" i="28"/>
  <c r="H1247" i="28"/>
  <c r="I1247" i="28"/>
  <c r="H1248" i="28"/>
  <c r="I1248" i="28"/>
  <c r="F1249" i="28"/>
  <c r="I1249" i="28"/>
  <c r="H1250" i="28"/>
  <c r="I1250" i="28"/>
  <c r="H1251" i="28"/>
  <c r="I1251" i="28"/>
  <c r="F1252" i="28"/>
  <c r="I1252" i="28"/>
  <c r="H1253" i="28"/>
  <c r="I1253" i="28"/>
  <c r="F1254" i="28"/>
  <c r="I1254" i="28"/>
  <c r="H1255" i="28"/>
  <c r="I1255" i="28"/>
  <c r="F1256" i="28"/>
  <c r="I1256" i="28"/>
  <c r="F1257" i="28"/>
  <c r="I1257" i="28"/>
  <c r="H1258" i="28"/>
  <c r="I1258" i="28"/>
  <c r="F1259" i="28"/>
  <c r="I1259" i="28"/>
  <c r="H1260" i="28"/>
  <c r="I1260" i="28"/>
  <c r="F1261" i="28"/>
  <c r="I1261" i="28"/>
  <c r="H1262" i="28"/>
  <c r="I1262" i="28"/>
  <c r="F1263" i="28"/>
  <c r="I1263" i="28"/>
  <c r="H1264" i="28"/>
  <c r="I1264" i="28"/>
  <c r="H1265" i="28"/>
  <c r="I1265" i="28"/>
  <c r="F1266" i="28"/>
  <c r="I1266" i="28"/>
  <c r="F1267" i="28"/>
  <c r="I1267" i="28"/>
  <c r="H1268" i="28"/>
  <c r="I1268" i="28"/>
  <c r="H1269" i="28"/>
  <c r="I1269" i="28"/>
  <c r="F1270" i="28"/>
  <c r="I1270" i="28"/>
  <c r="H1271" i="28"/>
  <c r="I1271" i="28"/>
  <c r="F1272" i="28"/>
  <c r="I1272" i="28"/>
  <c r="H1273" i="28"/>
  <c r="I1273" i="28"/>
  <c r="H1274" i="28"/>
  <c r="I1274" i="28"/>
  <c r="F1275" i="28"/>
  <c r="I1275" i="28"/>
  <c r="H1276" i="28"/>
  <c r="I1276" i="28"/>
  <c r="F1277" i="28"/>
  <c r="I1277" i="28"/>
  <c r="H1278" i="28"/>
  <c r="I1278" i="28"/>
  <c r="F1279" i="28"/>
  <c r="I1279" i="28"/>
  <c r="H1280" i="28"/>
  <c r="I1280" i="28"/>
  <c r="H1281" i="28"/>
  <c r="I1281" i="28"/>
  <c r="F1282" i="28"/>
  <c r="I1282" i="28"/>
  <c r="H1283" i="28"/>
  <c r="I1283" i="28"/>
  <c r="F1284" i="28"/>
  <c r="I1284" i="28"/>
  <c r="F1285" i="28"/>
  <c r="I1285" i="28"/>
  <c r="F1286" i="28"/>
  <c r="I1286" i="28"/>
  <c r="H1287" i="28"/>
  <c r="I1287" i="28"/>
  <c r="F1288" i="28"/>
  <c r="I1288" i="28"/>
  <c r="H1289" i="28"/>
  <c r="I1289" i="28"/>
  <c r="H1290" i="28"/>
  <c r="I1290" i="28"/>
  <c r="H1291" i="28"/>
  <c r="I1291" i="28"/>
  <c r="H1292" i="28"/>
  <c r="I1292" i="28"/>
  <c r="H1293" i="28"/>
  <c r="I1293" i="28"/>
  <c r="H1294" i="28"/>
  <c r="I1294" i="28"/>
  <c r="H1295" i="28"/>
  <c r="I1295" i="28"/>
  <c r="H1296" i="28"/>
  <c r="I1296" i="28"/>
  <c r="H1297" i="28"/>
  <c r="I1297" i="28"/>
  <c r="F1298" i="28"/>
  <c r="I1298" i="28"/>
  <c r="H1299" i="28"/>
  <c r="I1299" i="28"/>
  <c r="H1300" i="28"/>
  <c r="I1300" i="28"/>
  <c r="H1301" i="28"/>
  <c r="I1301" i="28"/>
  <c r="H1302" i="28"/>
  <c r="I1302" i="28"/>
  <c r="H1303" i="28"/>
  <c r="I1303" i="28"/>
  <c r="H1304" i="28"/>
  <c r="I1304" i="28"/>
  <c r="H1305" i="28"/>
  <c r="I1305" i="28"/>
  <c r="H1306" i="28"/>
  <c r="I1306" i="28"/>
  <c r="H1307" i="28"/>
  <c r="I1307" i="28"/>
  <c r="H1308" i="28"/>
  <c r="I1308" i="28"/>
  <c r="H1309" i="28"/>
  <c r="I1309" i="28"/>
  <c r="H1310" i="28"/>
  <c r="I1310" i="28"/>
  <c r="H1311" i="28"/>
  <c r="I1311" i="28"/>
  <c r="H1312" i="28"/>
  <c r="I1312" i="28"/>
  <c r="H1313" i="28"/>
  <c r="I1313" i="28"/>
  <c r="H1314" i="28"/>
  <c r="I1314" i="28"/>
  <c r="H1315" i="28"/>
  <c r="I1315" i="28"/>
  <c r="H1316" i="28"/>
  <c r="I1316" i="28"/>
  <c r="H1317" i="28"/>
  <c r="I1317" i="28"/>
  <c r="H1318" i="28"/>
  <c r="I1318" i="28"/>
  <c r="H1319" i="28"/>
  <c r="I1319" i="28"/>
  <c r="H1320" i="28"/>
  <c r="I1320" i="28"/>
  <c r="H1321" i="28"/>
  <c r="I1321" i="28"/>
  <c r="H1322" i="28"/>
  <c r="I1322" i="28"/>
  <c r="H1323" i="28"/>
  <c r="I1323" i="28"/>
  <c r="H1324" i="28"/>
  <c r="I1324" i="28"/>
  <c r="H1325" i="28"/>
  <c r="I1325" i="28"/>
  <c r="H1326" i="28"/>
  <c r="I1326" i="28"/>
  <c r="H1327" i="28"/>
  <c r="I1327" i="28"/>
  <c r="H1328" i="28"/>
  <c r="I1328" i="28"/>
  <c r="H1329" i="28"/>
  <c r="I1329" i="28"/>
  <c r="H1330" i="28"/>
  <c r="I1330" i="28"/>
  <c r="H1331" i="28"/>
  <c r="I1331" i="28"/>
  <c r="H1332" i="28"/>
  <c r="I1332" i="28"/>
  <c r="H1333" i="28"/>
  <c r="I1333" i="28"/>
  <c r="H1334" i="28"/>
  <c r="I1334" i="28"/>
  <c r="H1335" i="28"/>
  <c r="I1335" i="28"/>
  <c r="H1336" i="28"/>
  <c r="I1336" i="28"/>
  <c r="H1337" i="28"/>
  <c r="I1337" i="28"/>
  <c r="H1338" i="28"/>
  <c r="I1338" i="28"/>
  <c r="H1339" i="28"/>
  <c r="I1339" i="28"/>
  <c r="H1340" i="28"/>
  <c r="I1340" i="28"/>
  <c r="H1341" i="28"/>
  <c r="I1341" i="28"/>
  <c r="H1342" i="28"/>
  <c r="I1342" i="28"/>
  <c r="H1343" i="28"/>
  <c r="I1343" i="28"/>
  <c r="H1344" i="28"/>
  <c r="I1344" i="28"/>
  <c r="H1345" i="28"/>
  <c r="I1345" i="28"/>
  <c r="H1346" i="28"/>
  <c r="I1346" i="28"/>
  <c r="H1347" i="28"/>
  <c r="I1347" i="28"/>
  <c r="H1348" i="28"/>
  <c r="I1348" i="28"/>
  <c r="H1349" i="28"/>
  <c r="I1349" i="28"/>
  <c r="H1350" i="28"/>
  <c r="I1350" i="28"/>
  <c r="H1351" i="28"/>
  <c r="I1351" i="28"/>
  <c r="H1352" i="28"/>
  <c r="I1352" i="28"/>
  <c r="H1353" i="28"/>
  <c r="I1353" i="28"/>
  <c r="H1354" i="28"/>
  <c r="I1354" i="28"/>
  <c r="H1355" i="28"/>
  <c r="I1355" i="28"/>
  <c r="H1356" i="28"/>
  <c r="I1356" i="28"/>
  <c r="H1357" i="28"/>
  <c r="I1357" i="28"/>
  <c r="H1358" i="28"/>
  <c r="I1358" i="28"/>
  <c r="H1359" i="28"/>
  <c r="I1359" i="28"/>
  <c r="H1360" i="28"/>
  <c r="I1360" i="28"/>
  <c r="H1361" i="28"/>
  <c r="I1361" i="28"/>
  <c r="H1362" i="28"/>
  <c r="I1362" i="28"/>
  <c r="H1363" i="28"/>
  <c r="I1363" i="28"/>
  <c r="H1364" i="28"/>
  <c r="I1364" i="28"/>
  <c r="H1365" i="28"/>
  <c r="I1365" i="28"/>
  <c r="H1366" i="28"/>
  <c r="I1366" i="28"/>
  <c r="H1367" i="28"/>
  <c r="I1367" i="28"/>
  <c r="H1368" i="28"/>
  <c r="I1368" i="28"/>
  <c r="H1369" i="28"/>
  <c r="I1369" i="28"/>
  <c r="H1370" i="28"/>
  <c r="I1370" i="28"/>
  <c r="H1371" i="28"/>
  <c r="I1371" i="28"/>
  <c r="H1372" i="28"/>
  <c r="I1372" i="28"/>
  <c r="H1373" i="28"/>
  <c r="I1373" i="28"/>
  <c r="H1374" i="28"/>
  <c r="I1374" i="28"/>
  <c r="H1375" i="28"/>
  <c r="I1375" i="28"/>
  <c r="H1376" i="28"/>
  <c r="I1376" i="28"/>
  <c r="H1377" i="28"/>
  <c r="I1377" i="28"/>
  <c r="H1378" i="28"/>
  <c r="I1378" i="28"/>
  <c r="H1379" i="28"/>
  <c r="I1379" i="28"/>
  <c r="H1380" i="28"/>
  <c r="I1380" i="28"/>
  <c r="H1381" i="28"/>
  <c r="I1381" i="28"/>
  <c r="H1382" i="28"/>
  <c r="I1382" i="28"/>
  <c r="H1383" i="28"/>
  <c r="I1383" i="28"/>
  <c r="H1384" i="28"/>
  <c r="I1384" i="28"/>
  <c r="H1385" i="28"/>
  <c r="I1385" i="28"/>
  <c r="H1386" i="28"/>
  <c r="I1386" i="28"/>
  <c r="H1387" i="28"/>
  <c r="I1387" i="28"/>
  <c r="H1388" i="28"/>
  <c r="I1388" i="28"/>
  <c r="H1389" i="28"/>
  <c r="I1389" i="28"/>
  <c r="H1390" i="28"/>
  <c r="I1390" i="28"/>
  <c r="H1391" i="28"/>
  <c r="I1391" i="28"/>
  <c r="H1392" i="28"/>
  <c r="I1392" i="28"/>
  <c r="H1393" i="28"/>
  <c r="I1393" i="28"/>
  <c r="H1394" i="28"/>
  <c r="I1394" i="28"/>
  <c r="H1395" i="28"/>
  <c r="I1395" i="28"/>
  <c r="H1396" i="28"/>
  <c r="I1396" i="28"/>
  <c r="H1397" i="28"/>
  <c r="I1397" i="28"/>
  <c r="H1398" i="28"/>
  <c r="I1398" i="28"/>
  <c r="H1399" i="28"/>
  <c r="I1399" i="28"/>
  <c r="H1400" i="28"/>
  <c r="I1400" i="28"/>
  <c r="H1401" i="28"/>
  <c r="I1401" i="28"/>
  <c r="H1402" i="28"/>
  <c r="I1402" i="28"/>
  <c r="H1403" i="28"/>
  <c r="I1403" i="28"/>
  <c r="H1404" i="28"/>
  <c r="I1404" i="28"/>
  <c r="H1405" i="28"/>
  <c r="I1405" i="28"/>
  <c r="H1406" i="28"/>
  <c r="I1406" i="28"/>
  <c r="H1407" i="28"/>
  <c r="I1407" i="28"/>
  <c r="H1408" i="28"/>
  <c r="I1408" i="28"/>
  <c r="H1409" i="28"/>
  <c r="I1409" i="28"/>
  <c r="H1410" i="28"/>
  <c r="I1410" i="28"/>
  <c r="H1411" i="28"/>
  <c r="I1411" i="28"/>
  <c r="H1412" i="28"/>
  <c r="I1412" i="28"/>
  <c r="H1413" i="28"/>
  <c r="I1413" i="28"/>
  <c r="H1414" i="28"/>
  <c r="I1414" i="28"/>
  <c r="H1415" i="28"/>
  <c r="I1415" i="28"/>
  <c r="H1416" i="28"/>
  <c r="I1416" i="28"/>
  <c r="H1417" i="28"/>
  <c r="I1417" i="28"/>
  <c r="H1418" i="28"/>
  <c r="I1418" i="28"/>
  <c r="H1419" i="28"/>
  <c r="I1419" i="28"/>
  <c r="H1420" i="28"/>
  <c r="I1420" i="28"/>
  <c r="H1421" i="28"/>
  <c r="I1421" i="28"/>
  <c r="H1422" i="28"/>
  <c r="I1422" i="28"/>
  <c r="H1423" i="28"/>
  <c r="I1423" i="28"/>
  <c r="H1424" i="28"/>
  <c r="I1424" i="28"/>
  <c r="H1425" i="28"/>
  <c r="I1425" i="28"/>
  <c r="H1426" i="28"/>
  <c r="I1426" i="28"/>
  <c r="H1427" i="28"/>
  <c r="I1427" i="28"/>
  <c r="H1428" i="28"/>
  <c r="I1428" i="28"/>
  <c r="H1429" i="28"/>
  <c r="I1429" i="28"/>
  <c r="F1430" i="28"/>
  <c r="I1430" i="28"/>
  <c r="F1431" i="28"/>
  <c r="I1431" i="28"/>
  <c r="F1432" i="28"/>
  <c r="I1432" i="28"/>
  <c r="I1433" i="28"/>
  <c r="F1434" i="28"/>
  <c r="I1434" i="28"/>
  <c r="F1435" i="28"/>
  <c r="I1435" i="28"/>
  <c r="D1452" i="28"/>
  <c r="J1452" i="28"/>
  <c r="D1453" i="28"/>
  <c r="J1453" i="28"/>
  <c r="H1483" i="28"/>
  <c r="F1484" i="28"/>
  <c r="I1484" i="28"/>
  <c r="F1485" i="28"/>
  <c r="I1485" i="28"/>
  <c r="F1486" i="28"/>
  <c r="I1486" i="28"/>
  <c r="F1487" i="28"/>
  <c r="I1487" i="28"/>
  <c r="F1488" i="28"/>
  <c r="I1488" i="28"/>
  <c r="F1489" i="28"/>
  <c r="I1489" i="28"/>
  <c r="F1490" i="28"/>
  <c r="I1490" i="28"/>
  <c r="F1491" i="28"/>
  <c r="I1491" i="28"/>
  <c r="F1492" i="28"/>
  <c r="I1492" i="28"/>
  <c r="F1493" i="28"/>
  <c r="I1493" i="28"/>
  <c r="F1494" i="28"/>
  <c r="I1494" i="28"/>
  <c r="F1495" i="28"/>
  <c r="I1495" i="28"/>
  <c r="F1496" i="28"/>
  <c r="I1496" i="28"/>
  <c r="F1497" i="28"/>
  <c r="I1497" i="28"/>
  <c r="F1498" i="28"/>
  <c r="I1498" i="28"/>
  <c r="F1499" i="28"/>
  <c r="I1499" i="28"/>
  <c r="D1516" i="28"/>
  <c r="J1516" i="28"/>
  <c r="D1517" i="28"/>
  <c r="J1517" i="28"/>
  <c r="H1547" i="28"/>
  <c r="F1548" i="28"/>
  <c r="I1548" i="28"/>
  <c r="F1549" i="28"/>
  <c r="I1549" i="28"/>
  <c r="F1550" i="28"/>
  <c r="I1550" i="28"/>
  <c r="I1551" i="28"/>
  <c r="F1552" i="28"/>
  <c r="I1552" i="28"/>
  <c r="F1553" i="28"/>
  <c r="I1553" i="28"/>
  <c r="F1554" i="28"/>
  <c r="I1554" i="28"/>
  <c r="F1555" i="28"/>
  <c r="I1555" i="28"/>
  <c r="F1556" i="28"/>
  <c r="I1556" i="28"/>
  <c r="F1557" i="28"/>
  <c r="I1557" i="28"/>
  <c r="F1558" i="28"/>
  <c r="I1558" i="28"/>
  <c r="I1559" i="28"/>
  <c r="F1560" i="28"/>
  <c r="I1560" i="28"/>
  <c r="F1561" i="28"/>
  <c r="I1561" i="28"/>
  <c r="F1562" i="28"/>
  <c r="I1562" i="28"/>
  <c r="F1563" i="28"/>
  <c r="I1563" i="28"/>
  <c r="D1578" i="28"/>
  <c r="J1578" i="28"/>
  <c r="D1579" i="28"/>
  <c r="J1579" i="28"/>
  <c r="H1609" i="28"/>
  <c r="F1610" i="28"/>
  <c r="I1610" i="28"/>
  <c r="I1611" i="28"/>
  <c r="F1612" i="28"/>
  <c r="I1612" i="28"/>
  <c r="F1613" i="28"/>
  <c r="I1613" i="28"/>
  <c r="F1614" i="28"/>
  <c r="I1614" i="28"/>
  <c r="I1615" i="28"/>
  <c r="F1616" i="28"/>
  <c r="I1616" i="28"/>
  <c r="F1617" i="28"/>
  <c r="I1617" i="28"/>
  <c r="F1618" i="28"/>
  <c r="I1618" i="28"/>
  <c r="I1619" i="28"/>
  <c r="F1620" i="28"/>
  <c r="I1620" i="28"/>
  <c r="F1621" i="28"/>
  <c r="I1621" i="28"/>
  <c r="F1622" i="28"/>
  <c r="I1622" i="28"/>
  <c r="I1623" i="28"/>
  <c r="F1624" i="28"/>
  <c r="I1624" i="28"/>
  <c r="F1625" i="28"/>
  <c r="I1625" i="28"/>
  <c r="D1642" i="28"/>
  <c r="J1642" i="28"/>
  <c r="D1643" i="28"/>
  <c r="J1643" i="28"/>
  <c r="H1673" i="28"/>
  <c r="F1674" i="28"/>
  <c r="I1674" i="28"/>
  <c r="I1675" i="28"/>
  <c r="F1676" i="28"/>
  <c r="I1676" i="28"/>
  <c r="F1677" i="28"/>
  <c r="I1677" i="28"/>
  <c r="F1678" i="28"/>
  <c r="I1678" i="28"/>
  <c r="I1679" i="28"/>
  <c r="F1680" i="28"/>
  <c r="I1680" i="28"/>
  <c r="F1681" i="28"/>
  <c r="I1681" i="28"/>
  <c r="F1682" i="28"/>
  <c r="I1682" i="28"/>
  <c r="I1683" i="28"/>
  <c r="F1684" i="28"/>
  <c r="I1684" i="28"/>
  <c r="F1685" i="28"/>
  <c r="I1685" i="28"/>
  <c r="F1686" i="28"/>
  <c r="I1686" i="28"/>
  <c r="I1687" i="28"/>
  <c r="F1688" i="28"/>
  <c r="I1688" i="28"/>
  <c r="F1689" i="28"/>
  <c r="I1689" i="28"/>
  <c r="F1715" i="28"/>
  <c r="I1716" i="28"/>
  <c r="H1717" i="28"/>
  <c r="I1717" i="28"/>
  <c r="I1718" i="28"/>
  <c r="H1719" i="28"/>
  <c r="I1719" i="28"/>
  <c r="I1720" i="28"/>
  <c r="H1721" i="28"/>
  <c r="I1721" i="28"/>
  <c r="I1722" i="28"/>
  <c r="H1723" i="28"/>
  <c r="I1723" i="28"/>
  <c r="F1747" i="28"/>
  <c r="I1748" i="28"/>
  <c r="H1749" i="28"/>
  <c r="I1749" i="28"/>
  <c r="I1750" i="28"/>
  <c r="H1751" i="28"/>
  <c r="I1751" i="28"/>
  <c r="I1752" i="28"/>
  <c r="H1753" i="28"/>
  <c r="I1753" i="28"/>
  <c r="I1754" i="28"/>
  <c r="H1755" i="28"/>
  <c r="I1755" i="28"/>
  <c r="F1779" i="28"/>
  <c r="I1780" i="28"/>
  <c r="H1781" i="28"/>
  <c r="I1781" i="28"/>
  <c r="I1782" i="28"/>
  <c r="H1783" i="28"/>
  <c r="I1783" i="28"/>
  <c r="I1784" i="28"/>
  <c r="I1785" i="28"/>
  <c r="I1786" i="28"/>
  <c r="H1787" i="28"/>
  <c r="I1787" i="28"/>
  <c r="F1811" i="28"/>
  <c r="I1812" i="28"/>
  <c r="I1813" i="28"/>
  <c r="I1814" i="28"/>
  <c r="H1815" i="28"/>
  <c r="I1815" i="28"/>
  <c r="I1816" i="28"/>
  <c r="I1817" i="28"/>
  <c r="I1818" i="28"/>
  <c r="H1819" i="28"/>
  <c r="I1819" i="28"/>
  <c r="F1843" i="28"/>
  <c r="H1844" i="28"/>
  <c r="I1844" i="28"/>
  <c r="I1845" i="28"/>
  <c r="H1846" i="28"/>
  <c r="I1846" i="28"/>
  <c r="H1847" i="28"/>
  <c r="I1847" i="28"/>
  <c r="H1848" i="28"/>
  <c r="I1848" i="28"/>
  <c r="I1849" i="28"/>
  <c r="H1850" i="28"/>
  <c r="I1850" i="28"/>
  <c r="H1851" i="28"/>
  <c r="I1851" i="28"/>
  <c r="F1875" i="28"/>
  <c r="H1876" i="28"/>
  <c r="I1876" i="28"/>
  <c r="I1877" i="28"/>
  <c r="H1878" i="28"/>
  <c r="I1878" i="28"/>
  <c r="H1879" i="28"/>
  <c r="I1879" i="28"/>
  <c r="H1880" i="28"/>
  <c r="I1880" i="28"/>
  <c r="I1881" i="28"/>
  <c r="H1882" i="28"/>
  <c r="I1882" i="28"/>
  <c r="H1883" i="28"/>
  <c r="I1883" i="28"/>
  <c r="F1907" i="28"/>
  <c r="H1908" i="28"/>
  <c r="I1908" i="28"/>
  <c r="I1909" i="28"/>
  <c r="H1910" i="28"/>
  <c r="I1910" i="28"/>
  <c r="H1911" i="28"/>
  <c r="I1911" i="28"/>
  <c r="H1912" i="28"/>
  <c r="I1912" i="28"/>
  <c r="I1913" i="28"/>
  <c r="H1914" i="28"/>
  <c r="I1914" i="28"/>
  <c r="H1915" i="28"/>
  <c r="I1915" i="28"/>
  <c r="F1939" i="28"/>
  <c r="H1940" i="28"/>
  <c r="I1940" i="28"/>
  <c r="I1941" i="28"/>
  <c r="H1942" i="28"/>
  <c r="I1942" i="28"/>
  <c r="H1943" i="28"/>
  <c r="I1943" i="28"/>
  <c r="H1944" i="28"/>
  <c r="I1944" i="28"/>
  <c r="I1945" i="28"/>
  <c r="H1946" i="28"/>
  <c r="I1946" i="28"/>
  <c r="H1947" i="28"/>
  <c r="I1947" i="28"/>
  <c r="D1957" i="28"/>
  <c r="J1957" i="28"/>
  <c r="H1987" i="28"/>
  <c r="F1988" i="28"/>
  <c r="I1988" i="28"/>
  <c r="F1989" i="28"/>
  <c r="I1989" i="28"/>
  <c r="F1990" i="28"/>
  <c r="I1990" i="28"/>
  <c r="I1991" i="28"/>
  <c r="F1992" i="28"/>
  <c r="I1992" i="28"/>
  <c r="F1993" i="28"/>
  <c r="I1993" i="28"/>
  <c r="F1994" i="28"/>
  <c r="I1994" i="28"/>
  <c r="F1995" i="28"/>
  <c r="I1995" i="28"/>
  <c r="F1996" i="28"/>
  <c r="I1996" i="28"/>
  <c r="F1997" i="28"/>
  <c r="I1997" i="28"/>
  <c r="F1998" i="28"/>
  <c r="I1998" i="28"/>
  <c r="I1999" i="28"/>
  <c r="F2000" i="28"/>
  <c r="I2000" i="28"/>
  <c r="F2001" i="28"/>
  <c r="I2001" i="28"/>
  <c r="F2002" i="28"/>
  <c r="I2002" i="28"/>
  <c r="F2003" i="28"/>
  <c r="I2003" i="28"/>
  <c r="D2020" i="28"/>
  <c r="J2020" i="28"/>
  <c r="D2021" i="28"/>
  <c r="J2021" i="28"/>
  <c r="H2051" i="28"/>
  <c r="F2052" i="28"/>
  <c r="I2052" i="28"/>
  <c r="F2053" i="28"/>
  <c r="I2053" i="28"/>
  <c r="F2054" i="28"/>
  <c r="I2054" i="28"/>
  <c r="F2055" i="28"/>
  <c r="I2055" i="28"/>
  <c r="F2056" i="28"/>
  <c r="I2056" i="28"/>
  <c r="F2057" i="28"/>
  <c r="I2057" i="28"/>
  <c r="F2058" i="28"/>
  <c r="I2058" i="28"/>
  <c r="I2059" i="28"/>
  <c r="F2060" i="28"/>
  <c r="I2060" i="28"/>
  <c r="F2061" i="28"/>
  <c r="I2061" i="28"/>
  <c r="F2062" i="28"/>
  <c r="I2062" i="28"/>
  <c r="D2084" i="28"/>
  <c r="D2085" i="28"/>
  <c r="F2112" i="28"/>
  <c r="F2144" i="28"/>
  <c r="F2176" i="28"/>
  <c r="D2212" i="28"/>
  <c r="D2213" i="28"/>
  <c r="D2214" i="28"/>
  <c r="D2215" i="28"/>
  <c r="D2216" i="28"/>
  <c r="D2217" i="28"/>
  <c r="D2218" i="28"/>
  <c r="D2219" i="28"/>
  <c r="D2220" i="28"/>
  <c r="D2221" i="28"/>
  <c r="D2222" i="28"/>
  <c r="D2223" i="28"/>
  <c r="D2224" i="28"/>
  <c r="D2225" i="28"/>
  <c r="D2226" i="28"/>
  <c r="D2227" i="28"/>
  <c r="D2228" i="28"/>
  <c r="D2229" i="28"/>
  <c r="F1436" i="28"/>
  <c r="I1436" i="28"/>
  <c r="I1437" i="28"/>
  <c r="F1438" i="28"/>
  <c r="I1438" i="28"/>
  <c r="F1439" i="28"/>
  <c r="I1439" i="28"/>
  <c r="F1440" i="28"/>
  <c r="I1440" i="28"/>
  <c r="F1441" i="28"/>
  <c r="I1441" i="28"/>
  <c r="F1442" i="28"/>
  <c r="I1442" i="28"/>
  <c r="F1443" i="28"/>
  <c r="I1443" i="28"/>
  <c r="F1444" i="28"/>
  <c r="I1444" i="28"/>
  <c r="F1445" i="28"/>
  <c r="I1445" i="28"/>
  <c r="F1446" i="28"/>
  <c r="I1446" i="28"/>
  <c r="F1447" i="28"/>
  <c r="I1447" i="28"/>
  <c r="F1448" i="28"/>
  <c r="I1448" i="28"/>
  <c r="F1449" i="28"/>
  <c r="I1449" i="28"/>
  <c r="F1450" i="28"/>
  <c r="I1450" i="28"/>
  <c r="F1451" i="28"/>
  <c r="I1451" i="28"/>
  <c r="D1468" i="28"/>
  <c r="J1468" i="28"/>
  <c r="D1469" i="28"/>
  <c r="J1469" i="28"/>
  <c r="F1500" i="28"/>
  <c r="I1500" i="28"/>
  <c r="F1501" i="28"/>
  <c r="I1501" i="28"/>
  <c r="F1502" i="28"/>
  <c r="I1502" i="28"/>
  <c r="F1503" i="28"/>
  <c r="I1503" i="28"/>
  <c r="F1504" i="28"/>
  <c r="I1504" i="28"/>
  <c r="F1505" i="28"/>
  <c r="I1505" i="28"/>
  <c r="F1506" i="28"/>
  <c r="I1506" i="28"/>
  <c r="F1507" i="28"/>
  <c r="I1507" i="28"/>
  <c r="F1508" i="28"/>
  <c r="I1508" i="28"/>
  <c r="F1509" i="28"/>
  <c r="I1509" i="28"/>
  <c r="F1510" i="28"/>
  <c r="I1510" i="28"/>
  <c r="F1511" i="28"/>
  <c r="I1511" i="28"/>
  <c r="F1512" i="28"/>
  <c r="I1512" i="28"/>
  <c r="F1513" i="28"/>
  <c r="I1513" i="28"/>
  <c r="F1514" i="28"/>
  <c r="I1514" i="28"/>
  <c r="F1515" i="28"/>
  <c r="I1515" i="28"/>
  <c r="D1532" i="28"/>
  <c r="J1532" i="28"/>
  <c r="D1533" i="28"/>
  <c r="J1533" i="28"/>
  <c r="F1564" i="28"/>
  <c r="I1564" i="28"/>
  <c r="F1565" i="28"/>
  <c r="I1565" i="28"/>
  <c r="F1566" i="28"/>
  <c r="I1566" i="28"/>
  <c r="I1567" i="28"/>
  <c r="F1568" i="28"/>
  <c r="I1568" i="28"/>
  <c r="F1569" i="28"/>
  <c r="I1569" i="28"/>
  <c r="F1570" i="28"/>
  <c r="I1570" i="28"/>
  <c r="F1571" i="28"/>
  <c r="I1571" i="28"/>
  <c r="F1572" i="28"/>
  <c r="I1572" i="28"/>
  <c r="F1573" i="28"/>
  <c r="I1573" i="28"/>
  <c r="F1574" i="28"/>
  <c r="I1574" i="28"/>
  <c r="I1575" i="28"/>
  <c r="F1576" i="28"/>
  <c r="I1576" i="28"/>
  <c r="F1577" i="28"/>
  <c r="I1577" i="28"/>
  <c r="D1594" i="28"/>
  <c r="J1594" i="28"/>
  <c r="D1595" i="28"/>
  <c r="J1595" i="28"/>
  <c r="F1626" i="28"/>
  <c r="I1626" i="28"/>
  <c r="I1627" i="28"/>
  <c r="F1628" i="28"/>
  <c r="I1628" i="28"/>
  <c r="F1629" i="28"/>
  <c r="I1629" i="28"/>
  <c r="F1630" i="28"/>
  <c r="I1630" i="28"/>
  <c r="I1631" i="28"/>
  <c r="F1632" i="28"/>
  <c r="I1632" i="28"/>
  <c r="F1633" i="28"/>
  <c r="I1633" i="28"/>
  <c r="F1634" i="28"/>
  <c r="I1634" i="28"/>
  <c r="I1635" i="28"/>
  <c r="F1636" i="28"/>
  <c r="I1636" i="28"/>
  <c r="F1637" i="28"/>
  <c r="I1637" i="28"/>
  <c r="F1638" i="28"/>
  <c r="I1638" i="28"/>
  <c r="I1639" i="28"/>
  <c r="F1640" i="28"/>
  <c r="I1640" i="28"/>
  <c r="F1641" i="28"/>
  <c r="I1641" i="28"/>
  <c r="D1658" i="28"/>
  <c r="J1658" i="28"/>
  <c r="D1659" i="28"/>
  <c r="J1659" i="28"/>
  <c r="F1690" i="28"/>
  <c r="I1690" i="28"/>
  <c r="I1691" i="28"/>
  <c r="F1692" i="28"/>
  <c r="I1692" i="28"/>
  <c r="F1693" i="28"/>
  <c r="I1693" i="28"/>
  <c r="I1694" i="28"/>
  <c r="H1695" i="28"/>
  <c r="I1695" i="28"/>
  <c r="I1696" i="28"/>
  <c r="H1697" i="28"/>
  <c r="I1697" i="28"/>
  <c r="I1698" i="28"/>
  <c r="H1699" i="28"/>
  <c r="I1699" i="28"/>
  <c r="I1724" i="28"/>
  <c r="H1725" i="28"/>
  <c r="I1725" i="28"/>
  <c r="I1726" i="28"/>
  <c r="H1727" i="28"/>
  <c r="I1727" i="28"/>
  <c r="I1728" i="28"/>
  <c r="H1729" i="28"/>
  <c r="I1729" i="28"/>
  <c r="I1730" i="28"/>
  <c r="H1731" i="28"/>
  <c r="I1731" i="28"/>
  <c r="I1756" i="28"/>
  <c r="H1757" i="28"/>
  <c r="I1757" i="28"/>
  <c r="I1758" i="28"/>
  <c r="H1759" i="28"/>
  <c r="I1759" i="28"/>
  <c r="I1760" i="28"/>
  <c r="H1761" i="28"/>
  <c r="I1761" i="28"/>
  <c r="I1762" i="28"/>
  <c r="H1763" i="28"/>
  <c r="I1763" i="28"/>
  <c r="I1788" i="28"/>
  <c r="I1789" i="28"/>
  <c r="I1790" i="28"/>
  <c r="H1791" i="28"/>
  <c r="I1791" i="28"/>
  <c r="I1792" i="28"/>
  <c r="I1793" i="28"/>
  <c r="I1794" i="28"/>
  <c r="H1795" i="28"/>
  <c r="I1795" i="28"/>
  <c r="H1820" i="28"/>
  <c r="I1820" i="28"/>
  <c r="I1821" i="28"/>
  <c r="H1822" i="28"/>
  <c r="I1822" i="28"/>
  <c r="H1823" i="28"/>
  <c r="I1823" i="28"/>
  <c r="H1824" i="28"/>
  <c r="I1824" i="28"/>
  <c r="I1825" i="28"/>
  <c r="H1826" i="28"/>
  <c r="I1826" i="28"/>
  <c r="H1827" i="28"/>
  <c r="I1827" i="28"/>
  <c r="H1852" i="28"/>
  <c r="I1852" i="28"/>
  <c r="I1853" i="28"/>
  <c r="H1854" i="28"/>
  <c r="I1854" i="28"/>
  <c r="H1855" i="28"/>
  <c r="I1855" i="28"/>
  <c r="H1856" i="28"/>
  <c r="I1856" i="28"/>
  <c r="I1857" i="28"/>
  <c r="H1858" i="28"/>
  <c r="I1858" i="28"/>
  <c r="H1859" i="28"/>
  <c r="I1859" i="28"/>
  <c r="H1884" i="28"/>
  <c r="I1884" i="28"/>
  <c r="I1885" i="28"/>
  <c r="H1886" i="28"/>
  <c r="I1886" i="28"/>
  <c r="H1887" i="28"/>
  <c r="I1887" i="28"/>
  <c r="H1888" i="28"/>
  <c r="I1888" i="28"/>
  <c r="I1889" i="28"/>
  <c r="H1890" i="28"/>
  <c r="I1890" i="28"/>
  <c r="H1891" i="28"/>
  <c r="I1891" i="28"/>
  <c r="H1916" i="28"/>
  <c r="I1916" i="28"/>
  <c r="I1917" i="28"/>
  <c r="H1918" i="28"/>
  <c r="I1918" i="28"/>
  <c r="H1919" i="28"/>
  <c r="I1919" i="28"/>
  <c r="H1920" i="28"/>
  <c r="I1920" i="28"/>
  <c r="I1921" i="28"/>
  <c r="H1922" i="28"/>
  <c r="I1922" i="28"/>
  <c r="H1923" i="28"/>
  <c r="I1923" i="28"/>
  <c r="H1948" i="28"/>
  <c r="I1948" i="28"/>
  <c r="I1949" i="28"/>
  <c r="H1950" i="28"/>
  <c r="I1950" i="28"/>
  <c r="H1951" i="28"/>
  <c r="I1951" i="28"/>
  <c r="H1952" i="28"/>
  <c r="I1952" i="28"/>
  <c r="I1953" i="28"/>
  <c r="H1954" i="28"/>
  <c r="I1954" i="28"/>
  <c r="H1955" i="28"/>
  <c r="I1955" i="28"/>
  <c r="D1972" i="28"/>
  <c r="J1972" i="28"/>
  <c r="D1973" i="28"/>
  <c r="J1973" i="28"/>
  <c r="F2004" i="28"/>
  <c r="I2004" i="28"/>
  <c r="F2005" i="28"/>
  <c r="I2005" i="28"/>
  <c r="F2006" i="28"/>
  <c r="I2006" i="28"/>
  <c r="I2007" i="28"/>
  <c r="F2008" i="28"/>
  <c r="I2008" i="28"/>
  <c r="F2009" i="28"/>
  <c r="I2009" i="28"/>
  <c r="F2010" i="28"/>
  <c r="I2010" i="28"/>
  <c r="F2011" i="28"/>
  <c r="I2011" i="28"/>
  <c r="F2012" i="28"/>
  <c r="I2012" i="28"/>
  <c r="F2013" i="28"/>
  <c r="I2013" i="28"/>
  <c r="F2014" i="28"/>
  <c r="I2014" i="28"/>
  <c r="F2015" i="28"/>
  <c r="I2015" i="28"/>
  <c r="F2016" i="28"/>
  <c r="I2016" i="28"/>
  <c r="F2017" i="28"/>
  <c r="I2017" i="28"/>
  <c r="F2018" i="28"/>
  <c r="I2018" i="28"/>
  <c r="F2019" i="28"/>
  <c r="I2019" i="28"/>
  <c r="D2036" i="28"/>
  <c r="J2036" i="28"/>
  <c r="D2037" i="28"/>
  <c r="J2037" i="28"/>
  <c r="D2100" i="28"/>
  <c r="D2101" i="28"/>
  <c r="F2569" i="28"/>
  <c r="F1452" i="28"/>
  <c r="I1452" i="28"/>
  <c r="F1453" i="28"/>
  <c r="I1453" i="28"/>
  <c r="F1454" i="28"/>
  <c r="I1454" i="28"/>
  <c r="F1455" i="28"/>
  <c r="I1455" i="28"/>
  <c r="F1456" i="28"/>
  <c r="I1456" i="28"/>
  <c r="F1457" i="28"/>
  <c r="I1457" i="28"/>
  <c r="F1458" i="28"/>
  <c r="I1458" i="28"/>
  <c r="F1459" i="28"/>
  <c r="I1459" i="28"/>
  <c r="F1460" i="28"/>
  <c r="I1460" i="28"/>
  <c r="F1461" i="28"/>
  <c r="I1461" i="28"/>
  <c r="F1462" i="28"/>
  <c r="I1462" i="28"/>
  <c r="F1463" i="28"/>
  <c r="I1463" i="28"/>
  <c r="F1464" i="28"/>
  <c r="I1464" i="28"/>
  <c r="F1465" i="28"/>
  <c r="I1465" i="28"/>
  <c r="F1466" i="28"/>
  <c r="I1466" i="28"/>
  <c r="F1467" i="28"/>
  <c r="I1467" i="28"/>
  <c r="D1484" i="28"/>
  <c r="J1484" i="28"/>
  <c r="D1485" i="28"/>
  <c r="J1485" i="28"/>
  <c r="F1516" i="28"/>
  <c r="I1516" i="28"/>
  <c r="F1517" i="28"/>
  <c r="I1517" i="28"/>
  <c r="F1518" i="28"/>
  <c r="I1518" i="28"/>
  <c r="F1519" i="28"/>
  <c r="I1519" i="28"/>
  <c r="F1520" i="28"/>
  <c r="I1520" i="28"/>
  <c r="F1521" i="28"/>
  <c r="I1521" i="28"/>
  <c r="F1522" i="28"/>
  <c r="I1522" i="28"/>
  <c r="F1523" i="28"/>
  <c r="I1523" i="28"/>
  <c r="F1524" i="28"/>
  <c r="I1524" i="28"/>
  <c r="F1525" i="28"/>
  <c r="I1525" i="28"/>
  <c r="F1526" i="28"/>
  <c r="I1526" i="28"/>
  <c r="F1527" i="28"/>
  <c r="I1527" i="28"/>
  <c r="F1528" i="28"/>
  <c r="I1528" i="28"/>
  <c r="F1529" i="28"/>
  <c r="I1529" i="28"/>
  <c r="F1530" i="28"/>
  <c r="I1530" i="28"/>
  <c r="F1531" i="28"/>
  <c r="I1531" i="28"/>
  <c r="D1548" i="28"/>
  <c r="J1548" i="28"/>
  <c r="D1549" i="28"/>
  <c r="J1549" i="28"/>
  <c r="F1578" i="28"/>
  <c r="I1578" i="28"/>
  <c r="F1580" i="28"/>
  <c r="I1580" i="28"/>
  <c r="F1582" i="28"/>
  <c r="I1582" i="28"/>
  <c r="F1584" i="28"/>
  <c r="I1584" i="28"/>
  <c r="F1585" i="28"/>
  <c r="I1585" i="28"/>
  <c r="F1586" i="28"/>
  <c r="I1586" i="28"/>
  <c r="F1588" i="28"/>
  <c r="I1588" i="28"/>
  <c r="F1590" i="28"/>
  <c r="I1590" i="28"/>
  <c r="F1592" i="28"/>
  <c r="I1592" i="28"/>
  <c r="F1593" i="28"/>
  <c r="I1593" i="28"/>
  <c r="D1610" i="28"/>
  <c r="J1610" i="28"/>
  <c r="D1611" i="28"/>
  <c r="J1611" i="28"/>
  <c r="F1642" i="28"/>
  <c r="I1642" i="28"/>
  <c r="F1644" i="28"/>
  <c r="I1644" i="28"/>
  <c r="F1645" i="28"/>
  <c r="I1645" i="28"/>
  <c r="F1646" i="28"/>
  <c r="I1646" i="28"/>
  <c r="F1648" i="28"/>
  <c r="I1648" i="28"/>
  <c r="F1649" i="28"/>
  <c r="I1649" i="28"/>
  <c r="F1650" i="28"/>
  <c r="I1650" i="28"/>
  <c r="F1652" i="28"/>
  <c r="I1652" i="28"/>
  <c r="F1653" i="28"/>
  <c r="I1653" i="28"/>
  <c r="F1654" i="28"/>
  <c r="I1654" i="28"/>
  <c r="F1656" i="28"/>
  <c r="I1656" i="28"/>
  <c r="F1657" i="28"/>
  <c r="I1657" i="28"/>
  <c r="D1674" i="28"/>
  <c r="J1674" i="28"/>
  <c r="D1675" i="28"/>
  <c r="J1675" i="28"/>
  <c r="H1701" i="28"/>
  <c r="I1701" i="28"/>
  <c r="H1703" i="28"/>
  <c r="I1703" i="28"/>
  <c r="H1705" i="28"/>
  <c r="I1705" i="28"/>
  <c r="H1707" i="28"/>
  <c r="I1707" i="28"/>
  <c r="I1732" i="28"/>
  <c r="H1733" i="28"/>
  <c r="I1733" i="28"/>
  <c r="I1734" i="28"/>
  <c r="H1735" i="28"/>
  <c r="I1735" i="28"/>
  <c r="I1736" i="28"/>
  <c r="H1737" i="28"/>
  <c r="I1737" i="28"/>
  <c r="I1738" i="28"/>
  <c r="H1739" i="28"/>
  <c r="I1739" i="28"/>
  <c r="I1764" i="28"/>
  <c r="H1765" i="28"/>
  <c r="I1765" i="28"/>
  <c r="I1766" i="28"/>
  <c r="H1767" i="28"/>
  <c r="I1767" i="28"/>
  <c r="I1768" i="28"/>
  <c r="H1769" i="28"/>
  <c r="I1769" i="28"/>
  <c r="I1770" i="28"/>
  <c r="H1771" i="28"/>
  <c r="I1771" i="28"/>
  <c r="I1796" i="28"/>
  <c r="I1797" i="28"/>
  <c r="I1798" i="28"/>
  <c r="H1799" i="28"/>
  <c r="I1799" i="28"/>
  <c r="I1800" i="28"/>
  <c r="I1801" i="28"/>
  <c r="I1802" i="28"/>
  <c r="H1803" i="28"/>
  <c r="I1803" i="28"/>
  <c r="H1828" i="28"/>
  <c r="I1828" i="28"/>
  <c r="I1829" i="28"/>
  <c r="H1830" i="28"/>
  <c r="I1830" i="28"/>
  <c r="H1831" i="28"/>
  <c r="I1831" i="28"/>
  <c r="H1832" i="28"/>
  <c r="I1832" i="28"/>
  <c r="I1833" i="28"/>
  <c r="H1834" i="28"/>
  <c r="I1834" i="28"/>
  <c r="H1835" i="28"/>
  <c r="I1835" i="28"/>
  <c r="H1860" i="28"/>
  <c r="I1860" i="28"/>
  <c r="I1861" i="28"/>
  <c r="H1862" i="28"/>
  <c r="I1862" i="28"/>
  <c r="H1863" i="28"/>
  <c r="I1863" i="28"/>
  <c r="H1864" i="28"/>
  <c r="I1864" i="28"/>
  <c r="I1865" i="28"/>
  <c r="H1866" i="28"/>
  <c r="I1866" i="28"/>
  <c r="H1867" i="28"/>
  <c r="I1867" i="28"/>
  <c r="H1892" i="28"/>
  <c r="I1892" i="28"/>
  <c r="I1893" i="28"/>
  <c r="H1894" i="28"/>
  <c r="I1894" i="28"/>
  <c r="H1895" i="28"/>
  <c r="I1895" i="28"/>
  <c r="H1896" i="28"/>
  <c r="I1896" i="28"/>
  <c r="I1897" i="28"/>
  <c r="H1898" i="28"/>
  <c r="I1898" i="28"/>
  <c r="H1899" i="28"/>
  <c r="I1899" i="28"/>
  <c r="H1924" i="28"/>
  <c r="I1924" i="28"/>
  <c r="I1925" i="28"/>
  <c r="H1926" i="28"/>
  <c r="I1926" i="28"/>
  <c r="H1927" i="28"/>
  <c r="I1927" i="28"/>
  <c r="H1928" i="28"/>
  <c r="I1928" i="28"/>
  <c r="I1929" i="28"/>
  <c r="H1930" i="28"/>
  <c r="I1930" i="28"/>
  <c r="H1931" i="28"/>
  <c r="I1931" i="28"/>
  <c r="F1956" i="28"/>
  <c r="I1956" i="28"/>
  <c r="F1957" i="28"/>
  <c r="I1957" i="28"/>
  <c r="F1958" i="28"/>
  <c r="I1958" i="28"/>
  <c r="I1959" i="28"/>
  <c r="F1960" i="28"/>
  <c r="I1960" i="28"/>
  <c r="F1961" i="28"/>
  <c r="I1961" i="28"/>
  <c r="F1962" i="28"/>
  <c r="I1962" i="28"/>
  <c r="F1963" i="28"/>
  <c r="I1963" i="28"/>
  <c r="F1964" i="28"/>
  <c r="I1964" i="28"/>
  <c r="F1965" i="28"/>
  <c r="I1965" i="28"/>
  <c r="F1966" i="28"/>
  <c r="I1966" i="28"/>
  <c r="I1967" i="28"/>
  <c r="F1968" i="28"/>
  <c r="I1968" i="28"/>
  <c r="F1969" i="28"/>
  <c r="I1969" i="28"/>
  <c r="F1970" i="28"/>
  <c r="I1970" i="28"/>
  <c r="F1971" i="28"/>
  <c r="I1971" i="28"/>
  <c r="D1988" i="28"/>
  <c r="J1988" i="28"/>
  <c r="D1989" i="28"/>
  <c r="J1989" i="28"/>
  <c r="F2020" i="28"/>
  <c r="I2020" i="28"/>
  <c r="F2021" i="28"/>
  <c r="I2021" i="28"/>
  <c r="F2022" i="28"/>
  <c r="I2022" i="28"/>
  <c r="F2023" i="28"/>
  <c r="I2023" i="28"/>
  <c r="F2024" i="28"/>
  <c r="I2024" i="28"/>
  <c r="F2025" i="28"/>
  <c r="I2025" i="28"/>
  <c r="F2026" i="28"/>
  <c r="I2026" i="28"/>
  <c r="F2027" i="28"/>
  <c r="I2027" i="28"/>
  <c r="F2028" i="28"/>
  <c r="I2028" i="28"/>
  <c r="F2029" i="28"/>
  <c r="I2029" i="28"/>
  <c r="F2030" i="28"/>
  <c r="I2030" i="28"/>
  <c r="F2031" i="28"/>
  <c r="I2031" i="28"/>
  <c r="F2032" i="28"/>
  <c r="I2032" i="28"/>
  <c r="F2033" i="28"/>
  <c r="I2033" i="28"/>
  <c r="F2034" i="28"/>
  <c r="I2034" i="28"/>
  <c r="F2035" i="28"/>
  <c r="I2035" i="28"/>
  <c r="D2052" i="28"/>
  <c r="J2052" i="28"/>
  <c r="D2053" i="28"/>
  <c r="J2053" i="28"/>
  <c r="H2601" i="28"/>
  <c r="F2601" i="28"/>
  <c r="D2230" i="28"/>
  <c r="D2231" i="28"/>
  <c r="D2232" i="28"/>
  <c r="D2233" i="28"/>
  <c r="D2234" i="28"/>
  <c r="D2235" i="28"/>
  <c r="D2236" i="28"/>
  <c r="D2237" i="28"/>
  <c r="D2238" i="28"/>
  <c r="D2239" i="28"/>
  <c r="D2240" i="28"/>
  <c r="D2241" i="28"/>
  <c r="D2242" i="28"/>
  <c r="D2243" i="28"/>
  <c r="D2244" i="28"/>
  <c r="D2245" i="28"/>
  <c r="D2246" i="28"/>
  <c r="D2247" i="28"/>
  <c r="D2248" i="28"/>
  <c r="D2249" i="28"/>
  <c r="D2250" i="28"/>
  <c r="D2251" i="28"/>
  <c r="D2252" i="28"/>
  <c r="D2253" i="28"/>
  <c r="D2254" i="28"/>
  <c r="D2255" i="28"/>
  <c r="D2256" i="28"/>
  <c r="D2257" i="28"/>
  <c r="D2258" i="28"/>
  <c r="D2259" i="28"/>
  <c r="D2260" i="28"/>
  <c r="D2261" i="28"/>
  <c r="D2262" i="28"/>
  <c r="D2263" i="28"/>
  <c r="D2264" i="28"/>
  <c r="D2265" i="28"/>
  <c r="D2266" i="28"/>
  <c r="D2267" i="28"/>
  <c r="D2268" i="28"/>
  <c r="D2269" i="28"/>
  <c r="D2270" i="28"/>
  <c r="D2271" i="28"/>
  <c r="D2272" i="28"/>
  <c r="D2273" i="28"/>
  <c r="D2274" i="28"/>
  <c r="D2275" i="28"/>
  <c r="D2276" i="28"/>
  <c r="D2277" i="28"/>
  <c r="D2278" i="28"/>
  <c r="D2279" i="28"/>
  <c r="D2280" i="28"/>
  <c r="D2281" i="28"/>
  <c r="D2282" i="28"/>
  <c r="D2283" i="28"/>
  <c r="D2284" i="28"/>
  <c r="D2285" i="28"/>
  <c r="D2286" i="28"/>
  <c r="D2287" i="28"/>
  <c r="D2288" i="28"/>
  <c r="D2289" i="28"/>
  <c r="D2290" i="28"/>
  <c r="D2291" i="28"/>
  <c r="D2292" i="28"/>
  <c r="D2293" i="28"/>
  <c r="D2294" i="28"/>
  <c r="D2295" i="28"/>
  <c r="D2296" i="28"/>
  <c r="D2297" i="28"/>
  <c r="D2298" i="28"/>
  <c r="D2299" i="28"/>
  <c r="D2300" i="28"/>
  <c r="D2301" i="28"/>
  <c r="D2302" i="28"/>
  <c r="D2303" i="28"/>
  <c r="D2304" i="28"/>
  <c r="D2305" i="28"/>
  <c r="D2306" i="28"/>
  <c r="D2307" i="28"/>
  <c r="D2308" i="28"/>
  <c r="D2309" i="28"/>
  <c r="D2310" i="28"/>
  <c r="D2311" i="28"/>
  <c r="D2312" i="28"/>
  <c r="D2313" i="28"/>
  <c r="D2314" i="28"/>
  <c r="D2315" i="28"/>
  <c r="D2316" i="28"/>
  <c r="D2317" i="28"/>
  <c r="D2318" i="28"/>
  <c r="D2319" i="28"/>
  <c r="D2320" i="28"/>
  <c r="D2321" i="28"/>
  <c r="D2322" i="28"/>
  <c r="D2323" i="28"/>
  <c r="D2324" i="28"/>
  <c r="D2325" i="28"/>
  <c r="D2326" i="28"/>
  <c r="D2327" i="28"/>
  <c r="D2328" i="28"/>
  <c r="D2329" i="28"/>
  <c r="D2330" i="28"/>
  <c r="D2331" i="28"/>
  <c r="D2332" i="28"/>
  <c r="D2333" i="28"/>
  <c r="D2334" i="28"/>
  <c r="D2335" i="28"/>
  <c r="D2336" i="28"/>
  <c r="D2337" i="28"/>
  <c r="D2338" i="28"/>
  <c r="D2339" i="28"/>
  <c r="D2340" i="28"/>
  <c r="D2341" i="28"/>
  <c r="D2342" i="28"/>
  <c r="D2343" i="28"/>
  <c r="D2344" i="28"/>
  <c r="D2345" i="28"/>
  <c r="D2346" i="28"/>
  <c r="D2347" i="28"/>
  <c r="D2348" i="28"/>
  <c r="D2349" i="28"/>
  <c r="D2350" i="28"/>
  <c r="D2351" i="28"/>
  <c r="D2352" i="28"/>
  <c r="D2353" i="28"/>
  <c r="D2354" i="28"/>
  <c r="D2355" i="28"/>
  <c r="D2356" i="28"/>
  <c r="D2357" i="28"/>
  <c r="D2358" i="28"/>
  <c r="D2359" i="28"/>
  <c r="D2360" i="28"/>
  <c r="D2361" i="28"/>
  <c r="D2362" i="28"/>
  <c r="D2363" i="28"/>
  <c r="D2364" i="28"/>
  <c r="D2365" i="28"/>
  <c r="D2366" i="28"/>
  <c r="D2367" i="28"/>
  <c r="D2368" i="28"/>
  <c r="D2369" i="28"/>
  <c r="D2370" i="28"/>
  <c r="D2371" i="28"/>
  <c r="D2372" i="28"/>
  <c r="D2373" i="28"/>
  <c r="D2374" i="28"/>
  <c r="D2375" i="28"/>
  <c r="D2376" i="28"/>
  <c r="D2377" i="28"/>
  <c r="D2378" i="28"/>
  <c r="D2379" i="28"/>
  <c r="D2380" i="28"/>
  <c r="D2381" i="28"/>
  <c r="D2382" i="28"/>
  <c r="D2383" i="28"/>
  <c r="D2384" i="28"/>
  <c r="D2385" i="28"/>
  <c r="D2386" i="28"/>
  <c r="D2387" i="28"/>
  <c r="D2388" i="28"/>
  <c r="D2389" i="28"/>
  <c r="D2390" i="28"/>
  <c r="D2391" i="28"/>
  <c r="D2392" i="28"/>
  <c r="D2393" i="28"/>
  <c r="D2394" i="28"/>
  <c r="D2395" i="28"/>
  <c r="D2396" i="28"/>
  <c r="D2397" i="28"/>
  <c r="D2398" i="28"/>
  <c r="D2399" i="28"/>
  <c r="D2400" i="28"/>
  <c r="D2401" i="28"/>
  <c r="D2402" i="28"/>
  <c r="D2403" i="28"/>
  <c r="D2404" i="28"/>
  <c r="D2405" i="28"/>
  <c r="D2406" i="28"/>
  <c r="D2407" i="28"/>
  <c r="D2408" i="28"/>
  <c r="D2409" i="28"/>
  <c r="D2410" i="28"/>
  <c r="D2411" i="28"/>
  <c r="D2412" i="28"/>
  <c r="D2413" i="28"/>
  <c r="D2414" i="28"/>
  <c r="D2415" i="28"/>
  <c r="D2416" i="28"/>
  <c r="D2417" i="28"/>
  <c r="D2418" i="28"/>
  <c r="D2419" i="28"/>
  <c r="D2420" i="28"/>
  <c r="D2421" i="28"/>
  <c r="D2422" i="28"/>
  <c r="D2423" i="28"/>
  <c r="D2424" i="28"/>
  <c r="D2425" i="28"/>
  <c r="D2426" i="28"/>
  <c r="D2427" i="28"/>
  <c r="D2428" i="28"/>
  <c r="D2429" i="28"/>
  <c r="D2430" i="28"/>
  <c r="D2431" i="28"/>
  <c r="D2432" i="28"/>
  <c r="D2433" i="28"/>
  <c r="D2434" i="28"/>
  <c r="D2435" i="28"/>
  <c r="D2436" i="28"/>
  <c r="D2437" i="28"/>
  <c r="D2438" i="28"/>
  <c r="D2439" i="28"/>
  <c r="D2440" i="28"/>
  <c r="D2441" i="28"/>
  <c r="D2442" i="28"/>
  <c r="D2443" i="28"/>
  <c r="D2444" i="28"/>
  <c r="D2445" i="28"/>
  <c r="D2446" i="28"/>
  <c r="D2447" i="28"/>
  <c r="D2448" i="28"/>
  <c r="D2449" i="28"/>
  <c r="D2450" i="28"/>
  <c r="D2451" i="28"/>
  <c r="D2452" i="28"/>
  <c r="D2453" i="28"/>
  <c r="D2454" i="28"/>
  <c r="D2455" i="28"/>
  <c r="D2456" i="28"/>
  <c r="D2457" i="28"/>
  <c r="D2458" i="28"/>
  <c r="D2459" i="28"/>
  <c r="D2460" i="28"/>
  <c r="D2461" i="28"/>
  <c r="D2462" i="28"/>
  <c r="D2463" i="28"/>
  <c r="D2464" i="28"/>
  <c r="D2465" i="28"/>
  <c r="D2466" i="28"/>
  <c r="D2467" i="28"/>
  <c r="D2468" i="28"/>
  <c r="D2469" i="28"/>
  <c r="D2470" i="28"/>
  <c r="D2471" i="28"/>
  <c r="D2472" i="28"/>
  <c r="D2473" i="28"/>
  <c r="D2474" i="28"/>
  <c r="D2475" i="28"/>
  <c r="D2476" i="28"/>
  <c r="D2477" i="28"/>
  <c r="D2478" i="28"/>
  <c r="D2479" i="28"/>
  <c r="D2480" i="28"/>
  <c r="D2481" i="28"/>
  <c r="D2482" i="28"/>
  <c r="D2483" i="28"/>
  <c r="D2484" i="28"/>
  <c r="D2485" i="28"/>
  <c r="D2486" i="28"/>
  <c r="D2487" i="28"/>
  <c r="D2488" i="28"/>
  <c r="D2489" i="28"/>
  <c r="D2490" i="28"/>
  <c r="D2491" i="28"/>
  <c r="D2492" i="28"/>
  <c r="D2493" i="28"/>
  <c r="D2494" i="28"/>
  <c r="D2495" i="28"/>
  <c r="D2496" i="28"/>
  <c r="D2497" i="28"/>
  <c r="D2498" i="28"/>
  <c r="D2499" i="28"/>
  <c r="D2500" i="28"/>
  <c r="D2501" i="28"/>
  <c r="D2502" i="28"/>
  <c r="D2503" i="28"/>
  <c r="D2504" i="28"/>
  <c r="D2505" i="28"/>
  <c r="D2506" i="28"/>
  <c r="D2507" i="28"/>
  <c r="D2508" i="28"/>
  <c r="D2509" i="28"/>
  <c r="D2510" i="28"/>
  <c r="D2511" i="28"/>
  <c r="D2512" i="28"/>
  <c r="D2513" i="28"/>
  <c r="D2514" i="28"/>
  <c r="D2515" i="28"/>
  <c r="D2516" i="28"/>
  <c r="D2517" i="28"/>
  <c r="D2518" i="28"/>
  <c r="D2519" i="28"/>
  <c r="D2520" i="28"/>
  <c r="D2521" i="28"/>
  <c r="D2522" i="28"/>
  <c r="D2523" i="28"/>
  <c r="D2524" i="28"/>
  <c r="D2525" i="28"/>
  <c r="D2526" i="28"/>
  <c r="D2527" i="28"/>
  <c r="D2528" i="28"/>
  <c r="D2529" i="28"/>
  <c r="D2530" i="28"/>
  <c r="D2531" i="28"/>
  <c r="D2532" i="28"/>
  <c r="D2533" i="28"/>
  <c r="D2534" i="28"/>
  <c r="D2535" i="28"/>
  <c r="D2536" i="28"/>
  <c r="D2537" i="28"/>
  <c r="D2538" i="28"/>
  <c r="D2539" i="28"/>
  <c r="D2540" i="28"/>
  <c r="D2541" i="28"/>
  <c r="D2542" i="28"/>
  <c r="D2543" i="28"/>
  <c r="D2544" i="28"/>
  <c r="D2545" i="28"/>
  <c r="D2546" i="28"/>
  <c r="D2547" i="28"/>
  <c r="D2548" i="28"/>
  <c r="D2549" i="28"/>
  <c r="D2550" i="28"/>
  <c r="D2551" i="28"/>
  <c r="D2552" i="28"/>
  <c r="F2553" i="28"/>
  <c r="F2585" i="28"/>
  <c r="H2625" i="28"/>
  <c r="D2658" i="28"/>
  <c r="D2659" i="28"/>
  <c r="H2688" i="28"/>
  <c r="D2721" i="28"/>
  <c r="D2722" i="28"/>
  <c r="F2800" i="28"/>
  <c r="F2832" i="28"/>
  <c r="D2868" i="28"/>
  <c r="F2959" i="28"/>
  <c r="D2884" i="28"/>
  <c r="D2626" i="28"/>
  <c r="D2627" i="28"/>
  <c r="D2689" i="28"/>
  <c r="D2690" i="28"/>
  <c r="H2720" i="28"/>
  <c r="D2753" i="28"/>
  <c r="D2754" i="28"/>
  <c r="F2577" i="28"/>
  <c r="H2609" i="28"/>
  <c r="D2642" i="28"/>
  <c r="D2643" i="28"/>
  <c r="H2673" i="28"/>
  <c r="D2705" i="28"/>
  <c r="D2706" i="28"/>
  <c r="H2736" i="28"/>
  <c r="D2769" i="28"/>
  <c r="D2770" i="28"/>
  <c r="D2771" i="28"/>
  <c r="D2772" i="28"/>
  <c r="D2773" i="28"/>
  <c r="D2774" i="28"/>
  <c r="D2775" i="28"/>
  <c r="D2776" i="28"/>
  <c r="F2792" i="28"/>
  <c r="F2824" i="28"/>
  <c r="F2856" i="28"/>
  <c r="Z857" i="69"/>
  <c r="Z1674" i="69"/>
  <c r="Z1658" i="69"/>
  <c r="Z1642" i="69"/>
  <c r="Z1624" i="69"/>
  <c r="Z1604" i="69"/>
  <c r="Z1582" i="69"/>
  <c r="Z1560" i="69"/>
  <c r="Z1540" i="69"/>
  <c r="Z1635" i="69"/>
  <c r="Z1571" i="69"/>
  <c r="Z1514" i="69"/>
  <c r="Z1482" i="69"/>
  <c r="Z1450" i="69"/>
  <c r="Z1418" i="69"/>
  <c r="Z1386" i="69"/>
  <c r="Z1836" i="69"/>
  <c r="Z1830" i="69"/>
  <c r="Z1806" i="69"/>
  <c r="Z1617" i="69"/>
  <c r="Z1505" i="69"/>
  <c r="Z1433" i="69"/>
  <c r="Z1525" i="69"/>
  <c r="Z1395" i="69"/>
  <c r="Z1007" i="69"/>
  <c r="Z999" i="69"/>
  <c r="Z991" i="69"/>
  <c r="Z983" i="69"/>
  <c r="Z975" i="69"/>
  <c r="Z967" i="69"/>
  <c r="Z959" i="69"/>
  <c r="Z951" i="69"/>
  <c r="Z943" i="69"/>
  <c r="Z935" i="69"/>
  <c r="Z927" i="69"/>
  <c r="Z919" i="69"/>
  <c r="Z911" i="69"/>
  <c r="Z903" i="69"/>
  <c r="Z895" i="69"/>
  <c r="Z887" i="69"/>
  <c r="Z879" i="69"/>
  <c r="Z871" i="69"/>
  <c r="Z863" i="69"/>
  <c r="Z855" i="69"/>
  <c r="Z1768" i="69"/>
  <c r="Z1829" i="69"/>
  <c r="Z1826" i="69"/>
  <c r="Z1812" i="69"/>
  <c r="Z1821" i="69"/>
  <c r="Z1818" i="69"/>
  <c r="Z1686" i="69"/>
  <c r="Z1670" i="69"/>
  <c r="Z1654" i="69"/>
  <c r="Z1638" i="69"/>
  <c r="Z1620" i="69"/>
  <c r="Z1598" i="69"/>
  <c r="Z1576" i="69"/>
  <c r="Z1556" i="69"/>
  <c r="Z1534" i="69"/>
  <c r="Z1804" i="69"/>
  <c r="Z1683" i="69"/>
  <c r="Z1619" i="69"/>
  <c r="Z1555" i="69"/>
  <c r="Z1506" i="69"/>
  <c r="Z1474" i="69"/>
  <c r="Z1442" i="69"/>
  <c r="Z1410" i="69"/>
  <c r="Z1378" i="69"/>
  <c r="Z1585" i="69"/>
  <c r="Z1489" i="69"/>
  <c r="Z1413" i="69"/>
  <c r="Z1685" i="69"/>
  <c r="Z1491" i="69"/>
  <c r="Z1204" i="69"/>
  <c r="Z1202" i="69"/>
  <c r="Z1200" i="69"/>
  <c r="Z1198" i="69"/>
  <c r="Z1196" i="69"/>
  <c r="Z1194" i="69"/>
  <c r="Z1192" i="69"/>
  <c r="Z1190" i="69"/>
  <c r="Z1188" i="69"/>
  <c r="Z1186" i="69"/>
  <c r="Z1184" i="69"/>
  <c r="Z1182" i="69"/>
  <c r="Z1180" i="69"/>
  <c r="Z1178" i="69"/>
  <c r="Z1176" i="69"/>
  <c r="Z1174" i="69"/>
  <c r="Z1172" i="69"/>
  <c r="Z1170" i="69"/>
  <c r="Z1168" i="69"/>
  <c r="Z1166" i="69"/>
  <c r="Z1164" i="69"/>
  <c r="Z1162" i="69"/>
  <c r="Z1160" i="69"/>
  <c r="Z1158" i="69"/>
  <c r="Z1156" i="69"/>
  <c r="Z1154" i="69"/>
  <c r="Z1152" i="69"/>
  <c r="Z1150" i="69"/>
  <c r="Z1148" i="69"/>
  <c r="Z1146" i="69"/>
  <c r="Z1144" i="69"/>
  <c r="Z1142" i="69"/>
  <c r="Z1140" i="69"/>
  <c r="Z1138" i="69"/>
  <c r="Z1136" i="69"/>
  <c r="Z1134" i="69"/>
  <c r="Z1132" i="69"/>
  <c r="Z1130" i="69"/>
  <c r="Z1128" i="69"/>
  <c r="Z1126" i="69"/>
  <c r="Z1124" i="69"/>
  <c r="Z1122" i="69"/>
  <c r="Z1120" i="69"/>
  <c r="Z1118" i="69"/>
  <c r="Z1116" i="69"/>
  <c r="Z1114" i="69"/>
  <c r="Z1112" i="69"/>
  <c r="Z1110" i="69"/>
  <c r="Z1108" i="69"/>
  <c r="Z1106" i="69"/>
  <c r="Z1104" i="69"/>
  <c r="Z1102" i="69"/>
  <c r="Z1100" i="69"/>
  <c r="Z1098" i="69"/>
  <c r="Z1096" i="69"/>
  <c r="Z1094" i="69"/>
  <c r="Z1092" i="69"/>
  <c r="Z1090" i="69"/>
  <c r="Z1088" i="69"/>
  <c r="Z1086" i="69"/>
  <c r="Z1084" i="69"/>
  <c r="Z1082" i="69"/>
  <c r="Z1080" i="69"/>
  <c r="Z1078" i="69"/>
  <c r="Z1076" i="69"/>
  <c r="Z1074" i="69"/>
  <c r="Z1072" i="69"/>
  <c r="Z1070" i="69"/>
  <c r="Z1068" i="69"/>
  <c r="Z1066" i="69"/>
  <c r="Z1064" i="69"/>
  <c r="Z1062" i="69"/>
  <c r="Z1060" i="69"/>
  <c r="Z1058" i="69"/>
  <c r="Z1056" i="69"/>
  <c r="Z1054" i="69"/>
  <c r="Z1052" i="69"/>
  <c r="Z1050" i="69"/>
  <c r="Z1048" i="69"/>
  <c r="Z1046" i="69"/>
  <c r="Z1044" i="69"/>
  <c r="Z1042" i="69"/>
  <c r="Z1040" i="69"/>
  <c r="Z1038" i="69"/>
  <c r="Z1036" i="69"/>
  <c r="Z1034" i="69"/>
  <c r="Z1032" i="69"/>
  <c r="Z1030" i="69"/>
  <c r="Z1028" i="69"/>
  <c r="Z1026" i="69"/>
  <c r="Z1024" i="69"/>
  <c r="Z1022" i="69"/>
  <c r="Z1020" i="69"/>
  <c r="Z1018" i="69"/>
  <c r="Z1016" i="69"/>
  <c r="Z1014" i="69"/>
  <c r="Z1009" i="69"/>
  <c r="Z1001" i="69"/>
  <c r="Z993" i="69"/>
  <c r="Z985" i="69"/>
  <c r="Z977" i="69"/>
  <c r="Z969" i="69"/>
  <c r="Z961" i="69"/>
  <c r="Z953" i="69"/>
  <c r="Z945" i="69"/>
  <c r="Z937" i="69"/>
  <c r="Z929" i="69"/>
  <c r="Z921" i="69"/>
  <c r="Z913" i="69"/>
  <c r="Z905" i="69"/>
  <c r="Z897" i="69"/>
  <c r="Z889" i="69"/>
  <c r="Z881" i="69"/>
  <c r="Z873" i="69"/>
  <c r="Z865" i="69"/>
  <c r="A1" i="70"/>
  <c r="Z1346" i="69"/>
  <c r="Z1362" i="69"/>
  <c r="Z1697" i="69"/>
  <c r="Z1713" i="69"/>
  <c r="Z1729" i="69"/>
  <c r="Z1745" i="69"/>
  <c r="Z1761" i="69"/>
  <c r="Z1778" i="69"/>
  <c r="Z1794" i="69"/>
  <c r="Z1355" i="69"/>
  <c r="Z1690" i="69"/>
  <c r="Z1706" i="69"/>
  <c r="Z1722" i="69"/>
  <c r="Z1738" i="69"/>
  <c r="Z1754" i="69"/>
  <c r="Z1771" i="69"/>
  <c r="Z1787" i="69"/>
  <c r="Z1352" i="69"/>
  <c r="Z1368" i="69"/>
  <c r="Z1703" i="69"/>
  <c r="Z1719" i="69"/>
  <c r="Z1735" i="69"/>
  <c r="Z1751" i="69"/>
  <c r="Z1767" i="69"/>
  <c r="Z1784" i="69"/>
  <c r="Z1345" i="69"/>
  <c r="Z1361" i="69"/>
  <c r="Z1696" i="69"/>
  <c r="Z1712" i="69"/>
  <c r="Z1728" i="69"/>
  <c r="Z1744" i="69"/>
  <c r="Z1760" i="69"/>
  <c r="Z1777" i="69"/>
  <c r="Z1793" i="69"/>
  <c r="Z1350" i="69"/>
  <c r="Z1366" i="69"/>
  <c r="Z1701" i="69"/>
  <c r="Z1717" i="69"/>
  <c r="Z1733" i="69"/>
  <c r="Z1749" i="69"/>
  <c r="Z1765" i="69"/>
  <c r="Z1782" i="69"/>
  <c r="Z1798" i="69"/>
  <c r="Z1359" i="69"/>
  <c r="Z1694" i="69"/>
  <c r="Z1710" i="69"/>
  <c r="Z1726" i="69"/>
  <c r="Z1742" i="69"/>
  <c r="Z1758" i="69"/>
  <c r="Z1775" i="69"/>
  <c r="Z1791" i="69"/>
  <c r="Z1356" i="69"/>
  <c r="Z1691" i="69"/>
  <c r="Z1707" i="69"/>
  <c r="Z1723" i="69"/>
  <c r="Z1739" i="69"/>
  <c r="Z1755" i="69"/>
  <c r="Z1772" i="69"/>
  <c r="Z1788" i="69"/>
  <c r="Z1349" i="69"/>
  <c r="Z1365" i="69"/>
  <c r="Z1700" i="69"/>
  <c r="Z1716" i="69"/>
  <c r="Z1732" i="69"/>
  <c r="Z1748" i="69"/>
  <c r="Z1764" i="69"/>
  <c r="Z1781" i="69"/>
  <c r="Z1797" i="69"/>
  <c r="Z252" i="69"/>
  <c r="Z254" i="69"/>
  <c r="Z256" i="69"/>
  <c r="Z258" i="69"/>
  <c r="Z260" i="69"/>
  <c r="Z262" i="69"/>
  <c r="Z264" i="69"/>
  <c r="Z266" i="69"/>
  <c r="Z268" i="69"/>
  <c r="Z270" i="69"/>
  <c r="Z272" i="69"/>
  <c r="Z274" i="69"/>
  <c r="Z276" i="69"/>
  <c r="Z278" i="69"/>
  <c r="Z280" i="69"/>
  <c r="Z282" i="69"/>
  <c r="Z284" i="69"/>
  <c r="Z286" i="69"/>
  <c r="Z288" i="69"/>
  <c r="Z290" i="69"/>
  <c r="Z292" i="69"/>
  <c r="Z294" i="69"/>
  <c r="Z296" i="69"/>
  <c r="Z298" i="69"/>
  <c r="Z300" i="69"/>
  <c r="Z302" i="69"/>
  <c r="Z304" i="69"/>
  <c r="Z306" i="69"/>
  <c r="Z308" i="69"/>
  <c r="Z310" i="69"/>
  <c r="Z312" i="69"/>
  <c r="Z314" i="69"/>
  <c r="Z316" i="69"/>
  <c r="Z318" i="69"/>
  <c r="Z320" i="69"/>
  <c r="Z322" i="69"/>
  <c r="Z324" i="69"/>
  <c r="Z326" i="69"/>
  <c r="Z328" i="69"/>
  <c r="Z330" i="69"/>
  <c r="Z332" i="69"/>
  <c r="Z334" i="69"/>
  <c r="Z336" i="69"/>
  <c r="Z338" i="69"/>
  <c r="Z340" i="69"/>
  <c r="Z342" i="69"/>
  <c r="Z344" i="69"/>
  <c r="Z346" i="69"/>
  <c r="Z348" i="69"/>
  <c r="Z350" i="69"/>
  <c r="Z352" i="69"/>
  <c r="Z1354" i="69"/>
  <c r="Z1689" i="69"/>
  <c r="Z1705" i="69"/>
  <c r="Z1721" i="69"/>
  <c r="Z1737" i="69"/>
  <c r="Z1753" i="69"/>
  <c r="Z1770" i="69"/>
  <c r="Z1786" i="69"/>
  <c r="Z1347" i="69"/>
  <c r="Z1363" i="69"/>
  <c r="Z1698" i="69"/>
  <c r="Z1714" i="69"/>
  <c r="Z1730" i="69"/>
  <c r="Z1746" i="69"/>
  <c r="Z1762" i="69"/>
  <c r="Z1779" i="69"/>
  <c r="Z1795" i="69"/>
  <c r="Z1360" i="69"/>
  <c r="Z1695" i="69"/>
  <c r="Z1711" i="69"/>
  <c r="Z1727" i="69"/>
  <c r="Z1743" i="69"/>
  <c r="Z1759" i="69"/>
  <c r="Z1776" i="69"/>
  <c r="Z1792" i="69"/>
  <c r="Z1353" i="69"/>
  <c r="Z1369" i="69"/>
  <c r="Z1704" i="69"/>
  <c r="Z1720" i="69"/>
  <c r="Z1736" i="69"/>
  <c r="Z1752" i="69"/>
  <c r="Z1769" i="69"/>
  <c r="Z1785" i="69"/>
  <c r="Z1358" i="69"/>
  <c r="Z1693" i="69"/>
  <c r="Z1709" i="69"/>
  <c r="Z1725" i="69"/>
  <c r="Z1741" i="69"/>
  <c r="Z1757" i="69"/>
  <c r="Z1774" i="69"/>
  <c r="Z1790" i="69"/>
  <c r="Z1351" i="69"/>
  <c r="Z1367" i="69"/>
  <c r="Z1702" i="69"/>
  <c r="Z1718" i="69"/>
  <c r="Z1734" i="69"/>
  <c r="Z1750" i="69"/>
  <c r="Z1766" i="69"/>
  <c r="Z1783" i="69"/>
  <c r="Z1348" i="69"/>
  <c r="Z1364" i="69"/>
  <c r="Z1699" i="69"/>
  <c r="Z1715" i="69"/>
  <c r="Z1731" i="69"/>
  <c r="Z1747" i="69"/>
  <c r="Z1763" i="69"/>
  <c r="Z1780" i="69"/>
  <c r="Z1796" i="69"/>
  <c r="Z1357" i="69"/>
  <c r="Z1688" i="69"/>
  <c r="Z1708" i="69"/>
  <c r="Z1724" i="69"/>
  <c r="Z1740" i="69"/>
  <c r="Z1756" i="69"/>
  <c r="Z1773" i="69"/>
  <c r="Z1789" i="69"/>
  <c r="Z251" i="69"/>
  <c r="Z253" i="69"/>
  <c r="Z255" i="69"/>
  <c r="Z257" i="69"/>
  <c r="Z259" i="69"/>
  <c r="Z261" i="69"/>
  <c r="Z263" i="69"/>
  <c r="Z265" i="69"/>
  <c r="Z267" i="69"/>
  <c r="Z269" i="69"/>
  <c r="Z271" i="69"/>
  <c r="Z273" i="69"/>
  <c r="Z275" i="69"/>
  <c r="Z277" i="69"/>
  <c r="Z279" i="69"/>
  <c r="Z281" i="69"/>
  <c r="Z283" i="69"/>
  <c r="Z285" i="69"/>
  <c r="Z287" i="69"/>
  <c r="Z289" i="69"/>
  <c r="Z291" i="69"/>
  <c r="Z293" i="69"/>
  <c r="Z295" i="69"/>
  <c r="Z297" i="69"/>
  <c r="Z299" i="69"/>
  <c r="Z301" i="69"/>
  <c r="Z303" i="69"/>
  <c r="Z305" i="69"/>
  <c r="Z307" i="69"/>
  <c r="Z309" i="69"/>
  <c r="Z311" i="69"/>
  <c r="Z313" i="69"/>
  <c r="Z315" i="69"/>
  <c r="Z317" i="69"/>
  <c r="Z319" i="69"/>
  <c r="Z321" i="69"/>
  <c r="Z323" i="69"/>
  <c r="Z325" i="69"/>
  <c r="Z327" i="69"/>
  <c r="Z329" i="69"/>
  <c r="Z331" i="69"/>
  <c r="Z333" i="69"/>
  <c r="Z335" i="69"/>
  <c r="Z337" i="69"/>
  <c r="Z339" i="69"/>
  <c r="Z341" i="69"/>
  <c r="Z343" i="69"/>
  <c r="Z345" i="69"/>
  <c r="Z349" i="69"/>
  <c r="Z354" i="69"/>
  <c r="Z356" i="69"/>
  <c r="Z358" i="69"/>
  <c r="Z360" i="69"/>
  <c r="Z362" i="69"/>
  <c r="Z364" i="69"/>
  <c r="Z366" i="69"/>
  <c r="Z368" i="69"/>
  <c r="Z347" i="69"/>
  <c r="Z1838" i="69"/>
  <c r="Z1383" i="69"/>
  <c r="Z1399" i="69"/>
  <c r="Z1415" i="69"/>
  <c r="Z1431" i="69"/>
  <c r="Z1447" i="69"/>
  <c r="Z1463" i="69"/>
  <c r="Z1479" i="69"/>
  <c r="Z1495" i="69"/>
  <c r="Z1511" i="69"/>
  <c r="Z1533" i="69"/>
  <c r="Z1565" i="69"/>
  <c r="Z1597" i="69"/>
  <c r="Z353" i="69"/>
  <c r="Z355" i="69"/>
  <c r="Z357" i="69"/>
  <c r="Z359" i="69"/>
  <c r="Z361" i="69"/>
  <c r="Z363" i="69"/>
  <c r="Z365" i="69"/>
  <c r="Z367" i="69"/>
  <c r="Z369" i="69"/>
  <c r="Z371" i="69"/>
  <c r="Z373" i="69"/>
  <c r="Z375" i="69"/>
  <c r="Z377" i="69"/>
  <c r="Z379" i="69"/>
  <c r="Z381" i="69"/>
  <c r="Z383" i="69"/>
  <c r="Z385" i="69"/>
  <c r="Z387" i="69"/>
  <c r="Z389" i="69"/>
  <c r="Z391" i="69"/>
  <c r="Z393" i="69"/>
  <c r="Z395" i="69"/>
  <c r="Z397" i="69"/>
  <c r="Z399" i="69"/>
  <c r="Z401" i="69"/>
  <c r="Z403" i="69"/>
  <c r="Z405" i="69"/>
  <c r="Z407" i="69"/>
  <c r="Z409" i="69"/>
  <c r="Z411" i="69"/>
  <c r="Z413" i="69"/>
  <c r="Z415" i="69"/>
  <c r="Z417" i="69"/>
  <c r="Z419" i="69"/>
  <c r="Z421" i="69"/>
  <c r="Z423" i="69"/>
  <c r="Z425" i="69"/>
  <c r="Z427" i="69"/>
  <c r="Z429" i="69"/>
  <c r="Z431" i="69"/>
  <c r="Z433" i="69"/>
  <c r="Z435" i="69"/>
  <c r="Z437" i="69"/>
  <c r="Z439" i="69"/>
  <c r="Z441" i="69"/>
  <c r="Z443" i="69"/>
  <c r="Z445" i="69"/>
  <c r="Z447" i="69"/>
  <c r="Z449" i="69"/>
  <c r="Z451" i="69"/>
  <c r="Z453" i="69"/>
  <c r="Z455" i="69"/>
  <c r="Z457" i="69"/>
  <c r="Z459" i="69"/>
  <c r="Z461" i="69"/>
  <c r="Z463" i="69"/>
  <c r="Z465" i="69"/>
  <c r="Z467" i="69"/>
  <c r="Z469" i="69"/>
  <c r="Z471" i="69"/>
  <c r="Z473" i="69"/>
  <c r="Z475" i="69"/>
  <c r="Z477" i="69"/>
  <c r="Z479" i="69"/>
  <c r="Z481" i="69"/>
  <c r="Z483" i="69"/>
  <c r="Z485" i="69"/>
  <c r="Z487" i="69"/>
  <c r="Z489" i="69"/>
  <c r="Z491" i="69"/>
  <c r="Z493" i="69"/>
  <c r="Z495" i="69"/>
  <c r="Z497" i="69"/>
  <c r="Z499" i="69"/>
  <c r="Z501" i="69"/>
  <c r="Z503" i="69"/>
  <c r="Z505" i="69"/>
  <c r="Z507" i="69"/>
  <c r="Z509" i="69"/>
  <c r="Z511" i="69"/>
  <c r="Z513" i="69"/>
  <c r="Z515" i="69"/>
  <c r="Z517" i="69"/>
  <c r="Z519" i="69"/>
  <c r="Z521" i="69"/>
  <c r="Z351" i="69"/>
  <c r="Z1375" i="69"/>
  <c r="Z1391" i="69"/>
  <c r="Z1407" i="69"/>
  <c r="Z1423" i="69"/>
  <c r="Z1439" i="69"/>
  <c r="Z1455" i="69"/>
  <c r="Z1471" i="69"/>
  <c r="Z1487" i="69"/>
  <c r="Z1503" i="69"/>
  <c r="Z1519" i="69"/>
  <c r="Z1549" i="69"/>
  <c r="Z1581" i="69"/>
  <c r="Z1613" i="69"/>
  <c r="Z1645" i="69"/>
  <c r="Z1677" i="69"/>
  <c r="Z1373" i="69"/>
  <c r="Z1389" i="69"/>
  <c r="Z1405" i="69"/>
  <c r="Z1421" i="69"/>
  <c r="Z1437" i="69"/>
  <c r="Z1453" i="69"/>
  <c r="Z370" i="69"/>
  <c r="Z378" i="69"/>
  <c r="Z386" i="69"/>
  <c r="Z394" i="69"/>
  <c r="Z402" i="69"/>
  <c r="Z410" i="69"/>
  <c r="Z418" i="69"/>
  <c r="Z426" i="69"/>
  <c r="Z434" i="69"/>
  <c r="Z442" i="69"/>
  <c r="Z450" i="69"/>
  <c r="Z458" i="69"/>
  <c r="Z466" i="69"/>
  <c r="Z474" i="69"/>
  <c r="Z482" i="69"/>
  <c r="Z490" i="69"/>
  <c r="Z498" i="69"/>
  <c r="Z506" i="69"/>
  <c r="Z514" i="69"/>
  <c r="Z522" i="69"/>
  <c r="Z524" i="69"/>
  <c r="Z526" i="69"/>
  <c r="Z528" i="69"/>
  <c r="Z530" i="69"/>
  <c r="Z532" i="69"/>
  <c r="Z534" i="69"/>
  <c r="Z536" i="69"/>
  <c r="Z538" i="69"/>
  <c r="Z540" i="69"/>
  <c r="Z542" i="69"/>
  <c r="Z544" i="69"/>
  <c r="Z376" i="69"/>
  <c r="Z384" i="69"/>
  <c r="Z392" i="69"/>
  <c r="Z400" i="69"/>
  <c r="Z408" i="69"/>
  <c r="Z416" i="69"/>
  <c r="Z424" i="69"/>
  <c r="Z432" i="69"/>
  <c r="Z440" i="69"/>
  <c r="Z448" i="69"/>
  <c r="Z456" i="69"/>
  <c r="Z464" i="69"/>
  <c r="Z472" i="69"/>
  <c r="Z480" i="69"/>
  <c r="Z488" i="69"/>
  <c r="Z496" i="69"/>
  <c r="Z504" i="69"/>
  <c r="Z512" i="69"/>
  <c r="Z520" i="69"/>
  <c r="Z1371" i="69"/>
  <c r="Z1403" i="69"/>
  <c r="Z1435" i="69"/>
  <c r="Z1467" i="69"/>
  <c r="Z1499" i="69"/>
  <c r="Z1541" i="69"/>
  <c r="Z1605" i="69"/>
  <c r="Z1653" i="69"/>
  <c r="Z1385" i="69"/>
  <c r="Z1409" i="69"/>
  <c r="Z1429" i="69"/>
  <c r="Z1449" i="69"/>
  <c r="Z1469" i="69"/>
  <c r="Z1485" i="69"/>
  <c r="Z1501" i="69"/>
  <c r="Z1517" i="69"/>
  <c r="Z1545" i="69"/>
  <c r="Z1577" i="69"/>
  <c r="Z1609" i="69"/>
  <c r="Z1641" i="69"/>
  <c r="Z1673" i="69"/>
  <c r="Z1376" i="69"/>
  <c r="Z1384" i="69"/>
  <c r="Z1392" i="69"/>
  <c r="Z1400" i="69"/>
  <c r="Z1408" i="69"/>
  <c r="Z1416" i="69"/>
  <c r="Z1424" i="69"/>
  <c r="Z1432" i="69"/>
  <c r="Z1440" i="69"/>
  <c r="Z1448" i="69"/>
  <c r="Z1456" i="69"/>
  <c r="Z1464" i="69"/>
  <c r="Z1472" i="69"/>
  <c r="Z1480" i="69"/>
  <c r="Z1488" i="69"/>
  <c r="Z1496" i="69"/>
  <c r="Z1504" i="69"/>
  <c r="Z1512" i="69"/>
  <c r="Z1520" i="69"/>
  <c r="Z1535" i="69"/>
  <c r="Z1551" i="69"/>
  <c r="Z1567" i="69"/>
  <c r="Z1583" i="69"/>
  <c r="Z1599" i="69"/>
  <c r="Z1615" i="69"/>
  <c r="Z1631" i="69"/>
  <c r="Z1647" i="69"/>
  <c r="Z1663" i="69"/>
  <c r="Z1679" i="69"/>
  <c r="Z1526" i="69"/>
  <c r="Z374" i="69"/>
  <c r="Z382" i="69"/>
  <c r="Z390" i="69"/>
  <c r="Z398" i="69"/>
  <c r="Z406" i="69"/>
  <c r="Z414" i="69"/>
  <c r="Z422" i="69"/>
  <c r="Z430" i="69"/>
  <c r="Z438" i="69"/>
  <c r="Z446" i="69"/>
  <c r="Z454" i="69"/>
  <c r="Z462" i="69"/>
  <c r="Z470" i="69"/>
  <c r="Z478" i="69"/>
  <c r="Z486" i="69"/>
  <c r="Z494" i="69"/>
  <c r="Z502" i="69"/>
  <c r="Z510" i="69"/>
  <c r="Z518" i="69"/>
  <c r="Z523" i="69"/>
  <c r="Z525" i="69"/>
  <c r="Z527" i="69"/>
  <c r="Z529" i="69"/>
  <c r="Z531" i="69"/>
  <c r="Z533" i="69"/>
  <c r="Z535" i="69"/>
  <c r="Z537" i="69"/>
  <c r="Z539" i="69"/>
  <c r="Z541" i="69"/>
  <c r="Z543" i="69"/>
  <c r="Z545" i="69"/>
  <c r="Z547" i="69"/>
  <c r="Z549" i="69"/>
  <c r="Z551" i="69"/>
  <c r="Z553" i="69"/>
  <c r="Z555" i="69"/>
  <c r="Z557" i="69"/>
  <c r="Z559" i="69"/>
  <c r="Z561" i="69"/>
  <c r="Z563" i="69"/>
  <c r="Z565" i="69"/>
  <c r="Z567" i="69"/>
  <c r="Z569" i="69"/>
  <c r="Z571" i="69"/>
  <c r="Z573" i="69"/>
  <c r="Z575" i="69"/>
  <c r="Z577" i="69"/>
  <c r="Z579" i="69"/>
  <c r="Z581" i="69"/>
  <c r="Z583" i="69"/>
  <c r="Z585" i="69"/>
  <c r="Z587" i="69"/>
  <c r="Z589" i="69"/>
  <c r="Z591" i="69"/>
  <c r="Z593" i="69"/>
  <c r="Z595" i="69"/>
  <c r="Z597" i="69"/>
  <c r="Z599" i="69"/>
  <c r="Z601" i="69"/>
  <c r="Z603" i="69"/>
  <c r="Z605" i="69"/>
  <c r="Z607" i="69"/>
  <c r="Z609" i="69"/>
  <c r="Z611" i="69"/>
  <c r="Z613" i="69"/>
  <c r="Z615" i="69"/>
  <c r="Z617" i="69"/>
  <c r="Z619" i="69"/>
  <c r="Z621" i="69"/>
  <c r="Z623" i="69"/>
  <c r="Z625" i="69"/>
  <c r="Z627" i="69"/>
  <c r="Z629" i="69"/>
  <c r="Z631" i="69"/>
  <c r="Z633" i="69"/>
  <c r="Z635" i="69"/>
  <c r="Z637" i="69"/>
  <c r="Z639" i="69"/>
  <c r="Z641" i="69"/>
  <c r="Z643" i="69"/>
  <c r="Z645" i="69"/>
  <c r="Z647" i="69"/>
  <c r="Z649" i="69"/>
  <c r="Z651" i="69"/>
  <c r="Z653" i="69"/>
  <c r="Z655" i="69"/>
  <c r="Z657" i="69"/>
  <c r="Z659" i="69"/>
  <c r="Z661" i="69"/>
  <c r="Z663" i="69"/>
  <c r="Z665" i="69"/>
  <c r="Z667" i="69"/>
  <c r="Z669" i="69"/>
  <c r="Z671" i="69"/>
  <c r="Z673" i="69"/>
  <c r="Z675" i="69"/>
  <c r="Z677" i="69"/>
  <c r="Z679" i="69"/>
  <c r="Z681" i="69"/>
  <c r="Z683" i="69"/>
  <c r="Z685" i="69"/>
  <c r="Z687" i="69"/>
  <c r="Z689" i="69"/>
  <c r="Z691" i="69"/>
  <c r="Z693" i="69"/>
  <c r="Z695" i="69"/>
  <c r="Z697" i="69"/>
  <c r="Z699" i="69"/>
  <c r="Z701" i="69"/>
  <c r="Z703" i="69"/>
  <c r="Z705" i="69"/>
  <c r="Z707" i="69"/>
  <c r="Z709" i="69"/>
  <c r="Z711" i="69"/>
  <c r="Z713" i="69"/>
  <c r="Z715" i="69"/>
  <c r="Z717" i="69"/>
  <c r="Z719" i="69"/>
  <c r="Z721" i="69"/>
  <c r="Z723" i="69"/>
  <c r="Z725" i="69"/>
  <c r="Z372" i="69"/>
  <c r="Z380" i="69"/>
  <c r="Z388" i="69"/>
  <c r="Z396" i="69"/>
  <c r="Z404" i="69"/>
  <c r="Z412" i="69"/>
  <c r="Z420" i="69"/>
  <c r="Z428" i="69"/>
  <c r="Z436" i="69"/>
  <c r="Z444" i="69"/>
  <c r="Z452" i="69"/>
  <c r="Z460" i="69"/>
  <c r="Z468" i="69"/>
  <c r="Z476" i="69"/>
  <c r="Z484" i="69"/>
  <c r="Z492" i="69"/>
  <c r="Z500" i="69"/>
  <c r="Z508" i="69"/>
  <c r="Z516" i="69"/>
  <c r="Z1387" i="69"/>
  <c r="Z1419" i="69"/>
  <c r="Z1451" i="69"/>
  <c r="Z1483" i="69"/>
  <c r="Z1515" i="69"/>
  <c r="Z1573" i="69"/>
  <c r="Z1629" i="69"/>
  <c r="Z1669" i="69"/>
  <c r="Z1377" i="69"/>
  <c r="Z1397" i="69"/>
  <c r="Z1417" i="69"/>
  <c r="Z1441" i="69"/>
  <c r="Z1461" i="69"/>
  <c r="Z1477" i="69"/>
  <c r="Z1493" i="69"/>
  <c r="Z1509" i="69"/>
  <c r="Z1529" i="69"/>
  <c r="Z1561" i="69"/>
  <c r="Z1593" i="69"/>
  <c r="Z1625" i="69"/>
  <c r="Z1657" i="69"/>
  <c r="Z1372" i="69"/>
  <c r="Z1380" i="69"/>
  <c r="Z1388" i="69"/>
  <c r="Z1396" i="69"/>
  <c r="Z1404" i="69"/>
  <c r="Z1412" i="69"/>
  <c r="Z1420" i="69"/>
  <c r="Z1428" i="69"/>
  <c r="Z1436" i="69"/>
  <c r="Z1444" i="69"/>
  <c r="Z1452" i="69"/>
  <c r="Z1460" i="69"/>
  <c r="Z1468" i="69"/>
  <c r="Z1476" i="69"/>
  <c r="Z1484" i="69"/>
  <c r="Z1492" i="69"/>
  <c r="Z1500" i="69"/>
  <c r="Z1508" i="69"/>
  <c r="Z1516" i="69"/>
  <c r="Z1527" i="69"/>
  <c r="Z1543" i="69"/>
  <c r="Z1559" i="69"/>
  <c r="Z1575" i="69"/>
  <c r="Z1591" i="69"/>
  <c r="Z1607" i="69"/>
  <c r="Z1623" i="69"/>
  <c r="Z1639" i="69"/>
  <c r="Z1655" i="69"/>
  <c r="Z1671" i="69"/>
  <c r="Z1687" i="69"/>
  <c r="Z1692" i="69"/>
  <c r="Z1522" i="69"/>
  <c r="Z1530" i="69"/>
  <c r="Z1538" i="69"/>
  <c r="Z1546" i="69"/>
  <c r="Z1554" i="69"/>
  <c r="Z1562" i="69"/>
  <c r="Z1570" i="69"/>
  <c r="Z1578" i="69"/>
  <c r="Z1586" i="69"/>
  <c r="Z1594" i="69"/>
  <c r="Z1602" i="69"/>
  <c r="Z1610" i="69"/>
  <c r="Z1618" i="69"/>
  <c r="Z1626" i="69"/>
  <c r="Z546" i="69"/>
  <c r="Z554" i="69"/>
  <c r="Z562" i="69"/>
  <c r="Z570" i="69"/>
  <c r="Z578" i="69"/>
  <c r="Z586" i="69"/>
  <c r="Z594" i="69"/>
  <c r="Z602" i="69"/>
  <c r="Z610" i="69"/>
  <c r="Z618" i="69"/>
  <c r="Z626" i="69"/>
  <c r="Z634" i="69"/>
  <c r="Z642" i="69"/>
  <c r="Z650" i="69"/>
  <c r="Z658" i="69"/>
  <c r="Z666" i="69"/>
  <c r="Z674" i="69"/>
  <c r="Z682" i="69"/>
  <c r="Z690" i="69"/>
  <c r="Z698" i="69"/>
  <c r="Z706" i="69"/>
  <c r="Z714" i="69"/>
  <c r="Z722" i="69"/>
  <c r="Z727" i="69"/>
  <c r="Z729" i="69"/>
  <c r="Z731" i="69"/>
  <c r="Z733" i="69"/>
  <c r="Z735" i="69"/>
  <c r="Z737" i="69"/>
  <c r="Z739" i="69"/>
  <c r="Z741" i="69"/>
  <c r="Z743" i="69"/>
  <c r="Z745" i="69"/>
  <c r="Z747" i="69"/>
  <c r="Z749" i="69"/>
  <c r="Z751" i="69"/>
  <c r="Z753" i="69"/>
  <c r="Z755" i="69"/>
  <c r="Z757" i="69"/>
  <c r="Z759" i="69"/>
  <c r="Z761" i="69"/>
  <c r="Z763" i="69"/>
  <c r="Z765" i="69"/>
  <c r="Z767" i="69"/>
  <c r="Z769" i="69"/>
  <c r="Z771" i="69"/>
  <c r="Z773" i="69"/>
  <c r="Z775" i="69"/>
  <c r="Z777" i="69"/>
  <c r="Z779" i="69"/>
  <c r="Z781" i="69"/>
  <c r="Z783" i="69"/>
  <c r="Z785" i="69"/>
  <c r="Z787" i="69"/>
  <c r="Z789" i="69"/>
  <c r="Z791" i="69"/>
  <c r="Z793" i="69"/>
  <c r="Z795" i="69"/>
  <c r="Z797" i="69"/>
  <c r="Z799" i="69"/>
  <c r="Z801" i="69"/>
  <c r="Z803" i="69"/>
  <c r="Z805" i="69"/>
  <c r="Z807" i="69"/>
  <c r="Z809" i="69"/>
  <c r="Z811" i="69"/>
  <c r="Z813" i="69"/>
  <c r="Z815" i="69"/>
  <c r="Z817" i="69"/>
  <c r="Z819" i="69"/>
  <c r="Z821" i="69"/>
  <c r="Z823" i="69"/>
  <c r="Z825" i="69"/>
  <c r="Z827" i="69"/>
  <c r="Z829" i="69"/>
  <c r="Z831" i="69"/>
  <c r="Z833" i="69"/>
  <c r="Z835" i="69"/>
  <c r="Z837" i="69"/>
  <c r="Z839" i="69"/>
  <c r="Z841" i="69"/>
  <c r="Z843" i="69"/>
  <c r="Z845" i="69"/>
  <c r="Z847" i="69"/>
  <c r="Z849" i="69"/>
  <c r="Z552" i="69"/>
  <c r="Z560" i="69"/>
  <c r="Z568" i="69"/>
  <c r="Z576" i="69"/>
  <c r="Z584" i="69"/>
  <c r="Z592" i="69"/>
  <c r="Z600" i="69"/>
  <c r="Z608" i="69"/>
  <c r="Z616" i="69"/>
  <c r="Z624" i="69"/>
  <c r="Z632" i="69"/>
  <c r="Z640" i="69"/>
  <c r="Z648" i="69"/>
  <c r="Z656" i="69"/>
  <c r="Z664" i="69"/>
  <c r="Z672" i="69"/>
  <c r="Z680" i="69"/>
  <c r="Z688" i="69"/>
  <c r="Z696" i="69"/>
  <c r="Z704" i="69"/>
  <c r="Z712" i="69"/>
  <c r="Z720" i="69"/>
  <c r="Z1411" i="69"/>
  <c r="Z1475" i="69"/>
  <c r="Z1557" i="69"/>
  <c r="Z1661" i="69"/>
  <c r="Z1381" i="69"/>
  <c r="Z1425" i="69"/>
  <c r="Z1465" i="69"/>
  <c r="Z1497" i="69"/>
  <c r="Z1537" i="69"/>
  <c r="Z1601" i="69"/>
  <c r="Z1665" i="69"/>
  <c r="Z1382" i="69"/>
  <c r="Z1398" i="69"/>
  <c r="Z1414" i="69"/>
  <c r="Z1430" i="69"/>
  <c r="Z1446" i="69"/>
  <c r="Z1462" i="69"/>
  <c r="Z1478" i="69"/>
  <c r="Z1494" i="69"/>
  <c r="Z1510" i="69"/>
  <c r="Z1531" i="69"/>
  <c r="Z1563" i="69"/>
  <c r="Z1595" i="69"/>
  <c r="Z1627" i="69"/>
  <c r="Z1659" i="69"/>
  <c r="Z1532" i="69"/>
  <c r="Z1542" i="69"/>
  <c r="Z1552" i="69"/>
  <c r="Z1564" i="69"/>
  <c r="Z1574" i="69"/>
  <c r="Z1584" i="69"/>
  <c r="Z1596" i="69"/>
  <c r="Z1606" i="69"/>
  <c r="Z1616" i="69"/>
  <c r="Z1628" i="69"/>
  <c r="Z1636" i="69"/>
  <c r="Z1644" i="69"/>
  <c r="Z1652" i="69"/>
  <c r="Z1660" i="69"/>
  <c r="Z1668" i="69"/>
  <c r="Z1676" i="69"/>
  <c r="Z1684" i="69"/>
  <c r="Z1800" i="69"/>
  <c r="Z1808" i="69"/>
  <c r="Z1816" i="69"/>
  <c r="Z1824" i="69"/>
  <c r="Z1832" i="69"/>
  <c r="Z1840" i="69"/>
  <c r="Z1803" i="69"/>
  <c r="Z1811" i="69"/>
  <c r="Z1819" i="69"/>
  <c r="Z1827" i="69"/>
  <c r="Z1835" i="69"/>
  <c r="Z550" i="69"/>
  <c r="Z558" i="69"/>
  <c r="Z566" i="69"/>
  <c r="Z574" i="69"/>
  <c r="Z582" i="69"/>
  <c r="Z590" i="69"/>
  <c r="Z598" i="69"/>
  <c r="Z606" i="69"/>
  <c r="Z614" i="69"/>
  <c r="Z622" i="69"/>
  <c r="Z630" i="69"/>
  <c r="Z638" i="69"/>
  <c r="Z646" i="69"/>
  <c r="Z654" i="69"/>
  <c r="Z662" i="69"/>
  <c r="Z670" i="69"/>
  <c r="Z678" i="69"/>
  <c r="Z686" i="69"/>
  <c r="Z694" i="69"/>
  <c r="Z702" i="69"/>
  <c r="Z710" i="69"/>
  <c r="Z718" i="69"/>
  <c r="Z726" i="69"/>
  <c r="Z728" i="69"/>
  <c r="Z730" i="69"/>
  <c r="Z732" i="69"/>
  <c r="Z734" i="69"/>
  <c r="Z736" i="69"/>
  <c r="Z738" i="69"/>
  <c r="Z740" i="69"/>
  <c r="Z742" i="69"/>
  <c r="Z744" i="69"/>
  <c r="Z746" i="69"/>
  <c r="Z748" i="69"/>
  <c r="Z750" i="69"/>
  <c r="Z752" i="69"/>
  <c r="Z754" i="69"/>
  <c r="Z756" i="69"/>
  <c r="Z758" i="69"/>
  <c r="Z760" i="69"/>
  <c r="Z762" i="69"/>
  <c r="Z764" i="69"/>
  <c r="Z766" i="69"/>
  <c r="Z768" i="69"/>
  <c r="Z770" i="69"/>
  <c r="Z772" i="69"/>
  <c r="Z774" i="69"/>
  <c r="Z776" i="69"/>
  <c r="Z778" i="69"/>
  <c r="Z780" i="69"/>
  <c r="Z782" i="69"/>
  <c r="Z784" i="69"/>
  <c r="Z786" i="69"/>
  <c r="Z788" i="69"/>
  <c r="Z790" i="69"/>
  <c r="Z792" i="69"/>
  <c r="Z794" i="69"/>
  <c r="Z796" i="69"/>
  <c r="Z798" i="69"/>
  <c r="Z800" i="69"/>
  <c r="Z802" i="69"/>
  <c r="Z804" i="69"/>
  <c r="Z806" i="69"/>
  <c r="Z808" i="69"/>
  <c r="Z810" i="69"/>
  <c r="Z812" i="69"/>
  <c r="Z814" i="69"/>
  <c r="Z816" i="69"/>
  <c r="Z818" i="69"/>
  <c r="Z820" i="69"/>
  <c r="Z822" i="69"/>
  <c r="Z824" i="69"/>
  <c r="Z826" i="69"/>
  <c r="Z828" i="69"/>
  <c r="Z830" i="69"/>
  <c r="Z832" i="69"/>
  <c r="Z834" i="69"/>
  <c r="Z836" i="69"/>
  <c r="Z838" i="69"/>
  <c r="Z840" i="69"/>
  <c r="Z842" i="69"/>
  <c r="Z844" i="69"/>
  <c r="Z846" i="69"/>
  <c r="Z848" i="69"/>
  <c r="Z850" i="69"/>
  <c r="Z852" i="69"/>
  <c r="Z854" i="69"/>
  <c r="Z856" i="69"/>
  <c r="Z858" i="69"/>
  <c r="Z860" i="69"/>
  <c r="Z862" i="69"/>
  <c r="Z864" i="69"/>
  <c r="Z866" i="69"/>
  <c r="Z868" i="69"/>
  <c r="Z870" i="69"/>
  <c r="Z872" i="69"/>
  <c r="Z874" i="69"/>
  <c r="Z876" i="69"/>
  <c r="Z878" i="69"/>
  <c r="Z880" i="69"/>
  <c r="Z882" i="69"/>
  <c r="Z884" i="69"/>
  <c r="Z886" i="69"/>
  <c r="Z888" i="69"/>
  <c r="Z890" i="69"/>
  <c r="Z892" i="69"/>
  <c r="Z894" i="69"/>
  <c r="Z896" i="69"/>
  <c r="Z898" i="69"/>
  <c r="Z900" i="69"/>
  <c r="Z902" i="69"/>
  <c r="Z904" i="69"/>
  <c r="Z906" i="69"/>
  <c r="Z908" i="69"/>
  <c r="Z910" i="69"/>
  <c r="Z912" i="69"/>
  <c r="Z914" i="69"/>
  <c r="Z916" i="69"/>
  <c r="Z918" i="69"/>
  <c r="Z920" i="69"/>
  <c r="Z922" i="69"/>
  <c r="Z924" i="69"/>
  <c r="Z926" i="69"/>
  <c r="Z928" i="69"/>
  <c r="Z930" i="69"/>
  <c r="Z932" i="69"/>
  <c r="Z934" i="69"/>
  <c r="Z936" i="69"/>
  <c r="Z938" i="69"/>
  <c r="Z940" i="69"/>
  <c r="Z942" i="69"/>
  <c r="Z944" i="69"/>
  <c r="Z946" i="69"/>
  <c r="Z948" i="69"/>
  <c r="Z950" i="69"/>
  <c r="Z952" i="69"/>
  <c r="Z954" i="69"/>
  <c r="Z956" i="69"/>
  <c r="Z958" i="69"/>
  <c r="Z960" i="69"/>
  <c r="Z962" i="69"/>
  <c r="Z964" i="69"/>
  <c r="Z966" i="69"/>
  <c r="Z968" i="69"/>
  <c r="Z970" i="69"/>
  <c r="Z972" i="69"/>
  <c r="Z974" i="69"/>
  <c r="Z976" i="69"/>
  <c r="Z978" i="69"/>
  <c r="Z980" i="69"/>
  <c r="Z982" i="69"/>
  <c r="Z984" i="69"/>
  <c r="Z986" i="69"/>
  <c r="Z988" i="69"/>
  <c r="Z990" i="69"/>
  <c r="Z992" i="69"/>
  <c r="Z994" i="69"/>
  <c r="Z996" i="69"/>
  <c r="Z998" i="69"/>
  <c r="Z1000" i="69"/>
  <c r="Z1002" i="69"/>
  <c r="Z1004" i="69"/>
  <c r="Z1006" i="69"/>
  <c r="Z1008" i="69"/>
  <c r="Z1010" i="69"/>
  <c r="Z1012" i="69"/>
  <c r="Z548" i="69"/>
  <c r="Z556" i="69"/>
  <c r="Z564" i="69"/>
  <c r="Z572" i="69"/>
  <c r="Z580" i="69"/>
  <c r="Z588" i="69"/>
  <c r="Z596" i="69"/>
  <c r="Z604" i="69"/>
  <c r="Z612" i="69"/>
  <c r="Z620" i="69"/>
  <c r="Z628" i="69"/>
  <c r="Z636" i="69"/>
  <c r="Z644" i="69"/>
  <c r="Z652" i="69"/>
  <c r="Z660" i="69"/>
  <c r="Z668" i="69"/>
  <c r="Z676" i="69"/>
  <c r="Z684" i="69"/>
  <c r="Z692" i="69"/>
  <c r="Z700" i="69"/>
  <c r="Z708" i="69"/>
  <c r="Z716" i="69"/>
  <c r="Z724" i="69"/>
  <c r="Z1379" i="69"/>
  <c r="Z1443" i="69"/>
  <c r="Z1507" i="69"/>
  <c r="Z1621" i="69"/>
  <c r="Z1401" i="69"/>
  <c r="Z1445" i="69"/>
  <c r="Z1481" i="69"/>
  <c r="Z1513" i="69"/>
  <c r="Z1569" i="69"/>
  <c r="Z1633" i="69"/>
  <c r="Z1374" i="69"/>
  <c r="Z1390" i="69"/>
  <c r="Z1406" i="69"/>
  <c r="Z1422" i="69"/>
  <c r="Z1438" i="69"/>
  <c r="Z1454" i="69"/>
  <c r="Z1470" i="69"/>
  <c r="Z1486" i="69"/>
  <c r="Z1502" i="69"/>
  <c r="Z1518" i="69"/>
  <c r="Z1547" i="69"/>
  <c r="Z1579" i="69"/>
  <c r="Z1611" i="69"/>
  <c r="Z1643" i="69"/>
  <c r="Z1675" i="69"/>
  <c r="Z1524" i="69"/>
  <c r="Z1536" i="69"/>
  <c r="Z1548" i="69"/>
  <c r="Z1558" i="69"/>
  <c r="Z1568" i="69"/>
  <c r="Z1580" i="69"/>
  <c r="Z1590" i="69"/>
  <c r="Z1600" i="69"/>
  <c r="Z1612" i="69"/>
  <c r="Z1622" i="69"/>
  <c r="Z1632" i="69"/>
  <c r="Z1640" i="69"/>
  <c r="Z1648" i="69"/>
  <c r="Z1656" i="69"/>
  <c r="Z1664" i="69"/>
  <c r="Z1672" i="69"/>
  <c r="Z1680" i="69"/>
  <c r="Z1801" i="69"/>
  <c r="Z1809" i="69"/>
  <c r="Z1817" i="69"/>
  <c r="Z1825" i="69"/>
  <c r="Z1833" i="69"/>
  <c r="Z1841" i="69"/>
  <c r="Z1799" i="69"/>
  <c r="Z1807" i="69"/>
  <c r="Z1815" i="69"/>
  <c r="Z1823" i="69"/>
  <c r="Z1831" i="69"/>
  <c r="Z1839" i="69"/>
  <c r="Z1682" i="69"/>
  <c r="Z1666" i="69"/>
  <c r="Z1650" i="69"/>
  <c r="Z1634" i="69"/>
  <c r="Z1614" i="69"/>
  <c r="Z1592" i="69"/>
  <c r="Z1572" i="69"/>
  <c r="Z1550" i="69"/>
  <c r="Z1528" i="69"/>
  <c r="Z1667" i="69"/>
  <c r="Z1603" i="69"/>
  <c r="Z1539" i="69"/>
  <c r="Z1498" i="69"/>
  <c r="Z1466" i="69"/>
  <c r="Z1434" i="69"/>
  <c r="Z1402" i="69"/>
  <c r="Z1837" i="69"/>
  <c r="Z1834" i="69"/>
  <c r="Z1822" i="69"/>
  <c r="Z1681" i="69"/>
  <c r="Z1553" i="69"/>
  <c r="Z1473" i="69"/>
  <c r="Z1393" i="69"/>
  <c r="Z1637" i="69"/>
  <c r="Z1459" i="69"/>
  <c r="Z1011" i="69"/>
  <c r="Z1003" i="69"/>
  <c r="Z995" i="69"/>
  <c r="Z987" i="69"/>
  <c r="Z979" i="69"/>
  <c r="Z971" i="69"/>
  <c r="Z963" i="69"/>
  <c r="Z955" i="69"/>
  <c r="Z947" i="69"/>
  <c r="Z939" i="69"/>
  <c r="Z931" i="69"/>
  <c r="Z923" i="69"/>
  <c r="Z915" i="69"/>
  <c r="Z907" i="69"/>
  <c r="Z899" i="69"/>
  <c r="Z891" i="69"/>
  <c r="Z883" i="69"/>
  <c r="Z875" i="69"/>
  <c r="Z867" i="69"/>
  <c r="Z859" i="69"/>
  <c r="Z851" i="69"/>
  <c r="Z1828" i="69"/>
  <c r="Z1813" i="69"/>
  <c r="Z1810" i="69"/>
  <c r="Z1820" i="69"/>
  <c r="Z1814" i="69"/>
  <c r="Z1678" i="69"/>
  <c r="Z1662" i="69"/>
  <c r="Z1646" i="69"/>
  <c r="Z1630" i="69"/>
  <c r="Z1608" i="69"/>
  <c r="Z1588" i="69"/>
  <c r="Z1566" i="69"/>
  <c r="Z1544" i="69"/>
  <c r="Z1805" i="69"/>
  <c r="Z1802" i="69"/>
  <c r="Z1651" i="69"/>
  <c r="Z1587" i="69"/>
  <c r="Z1523" i="69"/>
  <c r="Z1490" i="69"/>
  <c r="Z1458" i="69"/>
  <c r="Z1426" i="69"/>
  <c r="Z1394" i="69"/>
  <c r="Z1649" i="69"/>
  <c r="Z1521" i="69"/>
  <c r="Z1457" i="69"/>
  <c r="Z1370" i="69"/>
  <c r="Z1589" i="69"/>
  <c r="Z1427" i="69"/>
  <c r="Z1203" i="69"/>
  <c r="Z1201" i="69"/>
  <c r="Z1199" i="69"/>
  <c r="Z1197" i="69"/>
  <c r="Z1195" i="69"/>
  <c r="Z1193" i="69"/>
  <c r="Z1191" i="69"/>
  <c r="Z1189" i="69"/>
  <c r="Z1187" i="69"/>
  <c r="Z1185" i="69"/>
  <c r="Z1183" i="69"/>
  <c r="Z1181" i="69"/>
  <c r="Z1179" i="69"/>
  <c r="Z1177" i="69"/>
  <c r="Z1175" i="69"/>
  <c r="Z1173" i="69"/>
  <c r="Z1171" i="69"/>
  <c r="Z1169" i="69"/>
  <c r="Z1167" i="69"/>
  <c r="Z1165" i="69"/>
  <c r="Z1163" i="69"/>
  <c r="Z1161" i="69"/>
  <c r="Z1159" i="69"/>
  <c r="Z1157" i="69"/>
  <c r="Z1155" i="69"/>
  <c r="Z1153" i="69"/>
  <c r="Z1151" i="69"/>
  <c r="Z1149" i="69"/>
  <c r="Z1147" i="69"/>
  <c r="Z1145" i="69"/>
  <c r="Z1143" i="69"/>
  <c r="Z1141" i="69"/>
  <c r="Z1139" i="69"/>
  <c r="Z1137" i="69"/>
  <c r="Z1135" i="69"/>
  <c r="Z1133" i="69"/>
  <c r="Z1131" i="69"/>
  <c r="Z1129" i="69"/>
  <c r="Z1127" i="69"/>
  <c r="Z1125" i="69"/>
  <c r="Z1123" i="69"/>
  <c r="Z1121" i="69"/>
  <c r="Z1119" i="69"/>
  <c r="Z1117" i="69"/>
  <c r="Z1115" i="69"/>
  <c r="Z1113" i="69"/>
  <c r="Z1111" i="69"/>
  <c r="Z1109" i="69"/>
  <c r="Z1107" i="69"/>
  <c r="Z1105" i="69"/>
  <c r="Z1103" i="69"/>
  <c r="Z1101" i="69"/>
  <c r="Z1099" i="69"/>
  <c r="Z1097" i="69"/>
  <c r="Z1095" i="69"/>
  <c r="Z1093" i="69"/>
  <c r="Z1091" i="69"/>
  <c r="Z1089" i="69"/>
  <c r="Z1087" i="69"/>
  <c r="Z1085" i="69"/>
  <c r="Z1083" i="69"/>
  <c r="Z1081" i="69"/>
  <c r="Z1079" i="69"/>
  <c r="Z1077" i="69"/>
  <c r="Z1075" i="69"/>
  <c r="Z1073" i="69"/>
  <c r="Z1071" i="69"/>
  <c r="Z1069" i="69"/>
  <c r="Z1067" i="69"/>
  <c r="Z1065" i="69"/>
  <c r="Z1063" i="69"/>
  <c r="Z1061" i="69"/>
  <c r="Z1059" i="69"/>
  <c r="Z1057" i="69"/>
  <c r="Z1055" i="69"/>
  <c r="Z1053" i="69"/>
  <c r="Z1051" i="69"/>
  <c r="Z1049" i="69"/>
  <c r="Z1047" i="69"/>
  <c r="Z1045" i="69"/>
  <c r="Z1043" i="69"/>
  <c r="Z1041" i="69"/>
  <c r="Z1039" i="69"/>
  <c r="Z1037" i="69"/>
  <c r="Z1035" i="69"/>
  <c r="Z1033" i="69"/>
  <c r="Z1031" i="69"/>
  <c r="Z1029" i="69"/>
  <c r="Z1027" i="69"/>
  <c r="Z1025" i="69"/>
  <c r="Z1023" i="69"/>
  <c r="Z1021" i="69"/>
  <c r="Z1019" i="69"/>
  <c r="Z1017" i="69"/>
  <c r="Z1015" i="69"/>
  <c r="Z1013" i="69"/>
  <c r="Z1005" i="69"/>
  <c r="Z997" i="69"/>
  <c r="Z989" i="69"/>
  <c r="Z981" i="69"/>
  <c r="Z973" i="69"/>
  <c r="Z965" i="69"/>
  <c r="Z957" i="69"/>
  <c r="Z949" i="69"/>
  <c r="Z941" i="69"/>
  <c r="Z933" i="69"/>
  <c r="Z925" i="69"/>
  <c r="Z917" i="69"/>
  <c r="Z909" i="69"/>
  <c r="Z901" i="69"/>
  <c r="Z893" i="69"/>
  <c r="Z885" i="69"/>
  <c r="Z877" i="69"/>
  <c r="Z869" i="69"/>
  <c r="Z861" i="69"/>
  <c r="Z853" i="69"/>
  <c r="Z1343" i="69"/>
  <c r="AA1343" i="69"/>
  <c r="Z1341" i="69"/>
  <c r="AA1341" i="69"/>
  <c r="Z1339" i="69"/>
  <c r="AA1339" i="69"/>
  <c r="Z1337" i="69"/>
  <c r="AA1337" i="69"/>
  <c r="Z1335" i="69"/>
  <c r="AA1335" i="69"/>
  <c r="Z1333" i="69"/>
  <c r="AA1333" i="69"/>
  <c r="Z1331" i="69"/>
  <c r="AA1331" i="69"/>
  <c r="Z1329" i="69"/>
  <c r="AA1329" i="69"/>
  <c r="Z1327" i="69"/>
  <c r="AA1327" i="69"/>
  <c r="Z1325" i="69"/>
  <c r="AA1325" i="69"/>
  <c r="Z1323" i="69"/>
  <c r="AA1323" i="69"/>
  <c r="Z1321" i="69"/>
  <c r="AA1321" i="69"/>
  <c r="Z1319" i="69"/>
  <c r="AA1319" i="69"/>
  <c r="Z1317" i="69"/>
  <c r="AA1317" i="69"/>
  <c r="Z1315" i="69"/>
  <c r="AA1315" i="69"/>
  <c r="Z1313" i="69"/>
  <c r="AA1313" i="69"/>
  <c r="Z1311" i="69"/>
  <c r="AA1311" i="69"/>
  <c r="Z1309" i="69"/>
  <c r="AA1309" i="69"/>
  <c r="Z1307" i="69"/>
  <c r="AA1307" i="69"/>
  <c r="Z1305" i="69"/>
  <c r="AA1305" i="69"/>
  <c r="Z1303" i="69"/>
  <c r="AA1303" i="69"/>
  <c r="Z1301" i="69"/>
  <c r="AA1301" i="69"/>
  <c r="Z1299" i="69"/>
  <c r="AA1299" i="69"/>
  <c r="Z1297" i="69"/>
  <c r="AA1297" i="69"/>
  <c r="Z1295" i="69"/>
  <c r="AA1295" i="69"/>
  <c r="Z1293" i="69"/>
  <c r="AA1293" i="69"/>
  <c r="Z1291" i="69"/>
  <c r="AA1291" i="69"/>
  <c r="Z1289" i="69"/>
  <c r="AA1289" i="69"/>
  <c r="Z1287" i="69"/>
  <c r="AA1287" i="69"/>
  <c r="Z1285" i="69"/>
  <c r="AA1285" i="69"/>
  <c r="Z1283" i="69"/>
  <c r="AA1283" i="69"/>
  <c r="Z1281" i="69"/>
  <c r="AA1281" i="69"/>
  <c r="Z1279" i="69"/>
  <c r="AA1279" i="69"/>
  <c r="Z1277" i="69"/>
  <c r="AA1277" i="69"/>
  <c r="Z1275" i="69"/>
  <c r="AA1275" i="69"/>
  <c r="Z1273" i="69"/>
  <c r="AA1273" i="69"/>
  <c r="Z1271" i="69"/>
  <c r="AA1271" i="69"/>
  <c r="Z1269" i="69"/>
  <c r="AA1269" i="69"/>
  <c r="Z1267" i="69"/>
  <c r="AA1267" i="69"/>
  <c r="Z1265" i="69"/>
  <c r="AA1265" i="69"/>
  <c r="Z1263" i="69"/>
  <c r="AA1263" i="69"/>
  <c r="Z1261" i="69"/>
  <c r="AA1261" i="69"/>
  <c r="Z1259" i="69"/>
  <c r="AA1259" i="69"/>
  <c r="Z1257" i="69"/>
  <c r="AA1257" i="69"/>
  <c r="Z1255" i="69"/>
  <c r="AA1255" i="69"/>
  <c r="Z1253" i="69"/>
  <c r="AA1253" i="69"/>
  <c r="Z1251" i="69"/>
  <c r="AA1251" i="69"/>
  <c r="Z1249" i="69"/>
  <c r="AA1249" i="69"/>
  <c r="Z1247" i="69"/>
  <c r="AA1247" i="69"/>
  <c r="Z1245" i="69"/>
  <c r="AA1245" i="69"/>
  <c r="Z1243" i="69"/>
  <c r="AA1243" i="69"/>
  <c r="Z1241" i="69"/>
  <c r="AA1241" i="69"/>
  <c r="Z1239" i="69"/>
  <c r="AA1239" i="69"/>
  <c r="Z1237" i="69"/>
  <c r="AA1237" i="69"/>
  <c r="Z1235" i="69"/>
  <c r="AA1235" i="69"/>
  <c r="Z1233" i="69"/>
  <c r="AA1233" i="69"/>
  <c r="Z1231" i="69"/>
  <c r="AA1231" i="69"/>
  <c r="Z1229" i="69"/>
  <c r="AA1229" i="69"/>
  <c r="Z1227" i="69"/>
  <c r="AA1227" i="69"/>
  <c r="Z1225" i="69"/>
  <c r="AA1225" i="69"/>
  <c r="Z1223" i="69"/>
  <c r="AA1223" i="69"/>
  <c r="Z1221" i="69"/>
  <c r="AA1221" i="69"/>
  <c r="Z1219" i="69"/>
  <c r="AA1219" i="69"/>
  <c r="Z1217" i="69"/>
  <c r="AA1217" i="69"/>
  <c r="Z1215" i="69"/>
  <c r="AA1215" i="69"/>
  <c r="Z1213" i="69"/>
  <c r="AA1213" i="69"/>
  <c r="Z1211" i="69"/>
  <c r="AA1211" i="69"/>
  <c r="Z1209" i="69"/>
  <c r="AA1209" i="69"/>
  <c r="Z1207" i="69"/>
  <c r="AA1207" i="69"/>
  <c r="Z1205" i="69"/>
  <c r="AA1205" i="69"/>
  <c r="Z1344" i="69"/>
  <c r="AA1344" i="69"/>
  <c r="Z1342" i="69"/>
  <c r="AA1342" i="69"/>
  <c r="Z1340" i="69"/>
  <c r="AA1340" i="69"/>
  <c r="Z1338" i="69"/>
  <c r="AA1338" i="69"/>
  <c r="Z1336" i="69"/>
  <c r="AA1336" i="69"/>
  <c r="Z1334" i="69"/>
  <c r="AA1334" i="69"/>
  <c r="Z1332" i="69"/>
  <c r="AA1332" i="69"/>
  <c r="Z1330" i="69"/>
  <c r="AA1330" i="69"/>
  <c r="Z1328" i="69"/>
  <c r="AA1328" i="69"/>
  <c r="Z1326" i="69"/>
  <c r="AA1326" i="69"/>
  <c r="Z1324" i="69"/>
  <c r="AA1324" i="69"/>
  <c r="Z1322" i="69"/>
  <c r="AA1322" i="69"/>
  <c r="Z1320" i="69"/>
  <c r="AA1320" i="69"/>
  <c r="Z1318" i="69"/>
  <c r="AA1318" i="69"/>
  <c r="Z1316" i="69"/>
  <c r="AA1316" i="69"/>
  <c r="Z1314" i="69"/>
  <c r="AA1314" i="69"/>
  <c r="Z1312" i="69"/>
  <c r="AA1312" i="69"/>
  <c r="Z1310" i="69"/>
  <c r="AA1310" i="69"/>
  <c r="Z1308" i="69"/>
  <c r="AA1308" i="69"/>
  <c r="Z1306" i="69"/>
  <c r="AA1306" i="69"/>
  <c r="Z1304" i="69"/>
  <c r="AA1304" i="69"/>
  <c r="Z1302" i="69"/>
  <c r="AA1302" i="69"/>
  <c r="Z1300" i="69"/>
  <c r="AA1300" i="69"/>
  <c r="Z1298" i="69"/>
  <c r="AA1298" i="69"/>
  <c r="Z1296" i="69"/>
  <c r="AA1296" i="69"/>
  <c r="Z1294" i="69"/>
  <c r="AA1294" i="69"/>
  <c r="Z1292" i="69"/>
  <c r="AA1292" i="69"/>
  <c r="Z1290" i="69"/>
  <c r="AA1290" i="69"/>
  <c r="Z1288" i="69"/>
  <c r="AA1288" i="69"/>
  <c r="Z1286" i="69"/>
  <c r="AA1286" i="69"/>
  <c r="Z1284" i="69"/>
  <c r="AA1284" i="69"/>
  <c r="Z1282" i="69"/>
  <c r="AA1282" i="69"/>
  <c r="Z1280" i="69"/>
  <c r="AA1280" i="69"/>
  <c r="Z1278" i="69"/>
  <c r="AA1278" i="69"/>
  <c r="Z1276" i="69"/>
  <c r="AA1276" i="69"/>
  <c r="Z1274" i="69"/>
  <c r="AA1274" i="69"/>
  <c r="Z1272" i="69"/>
  <c r="AA1272" i="69"/>
  <c r="Z1270" i="69"/>
  <c r="AA1270" i="69"/>
  <c r="Z1268" i="69"/>
  <c r="AA1268" i="69"/>
  <c r="Z1266" i="69"/>
  <c r="AA1266" i="69"/>
  <c r="Z1264" i="69"/>
  <c r="AA1264" i="69"/>
  <c r="Z1262" i="69"/>
  <c r="AA1262" i="69"/>
  <c r="Z1260" i="69"/>
  <c r="AA1260" i="69"/>
  <c r="Z1258" i="69"/>
  <c r="AA1258" i="69"/>
  <c r="Z1256" i="69"/>
  <c r="AA1256" i="69"/>
  <c r="Z1254" i="69"/>
  <c r="AA1254" i="69"/>
  <c r="Z1252" i="69"/>
  <c r="AA1252" i="69"/>
  <c r="Z1250" i="69"/>
  <c r="AA1250" i="69"/>
  <c r="Z1248" i="69"/>
  <c r="AA1248" i="69"/>
  <c r="Z1246" i="69"/>
  <c r="AA1246" i="69"/>
  <c r="Z1244" i="69"/>
  <c r="AA1244" i="69"/>
  <c r="Z1242" i="69"/>
  <c r="AA1242" i="69"/>
  <c r="Z1240" i="69"/>
  <c r="AA1240" i="69"/>
  <c r="Z1238" i="69"/>
  <c r="AA1238" i="69"/>
  <c r="Z1236" i="69"/>
  <c r="AA1236" i="69"/>
  <c r="Z1234" i="69"/>
  <c r="AA1234" i="69"/>
  <c r="Z1232" i="69"/>
  <c r="AA1232" i="69"/>
  <c r="Z1230" i="69"/>
  <c r="AA1230" i="69"/>
  <c r="Z1228" i="69"/>
  <c r="AA1228" i="69"/>
  <c r="Z1226" i="69"/>
  <c r="AA1226" i="69"/>
  <c r="Z1224" i="69"/>
  <c r="AA1224" i="69"/>
  <c r="Z1222" i="69"/>
  <c r="AA1222" i="69"/>
  <c r="Z1220" i="69"/>
  <c r="AA1220" i="69"/>
  <c r="Z1218" i="69"/>
  <c r="AA1218" i="69"/>
  <c r="Z1216" i="69"/>
  <c r="AA1216" i="69"/>
  <c r="Z1214" i="69"/>
  <c r="AA1214" i="69"/>
  <c r="Z1212" i="69"/>
  <c r="AA1212" i="69"/>
  <c r="Z1210" i="69"/>
  <c r="AA1210" i="69"/>
  <c r="Z1208" i="69"/>
  <c r="AA1208" i="69"/>
  <c r="Z1206" i="69"/>
  <c r="AA1206" i="69"/>
  <c r="E75" i="70"/>
  <c r="E67" i="70"/>
  <c r="E59" i="70"/>
  <c r="E51" i="70"/>
  <c r="E77" i="70"/>
  <c r="E69" i="70"/>
  <c r="E61" i="70"/>
  <c r="E53" i="70"/>
  <c r="E48" i="70"/>
  <c r="E40" i="70"/>
  <c r="E32" i="70"/>
  <c r="E24" i="70"/>
  <c r="E46" i="70"/>
  <c r="E38" i="70"/>
  <c r="E30" i="70"/>
  <c r="E22" i="70"/>
  <c r="E276" i="70"/>
  <c r="E268" i="70"/>
  <c r="E260" i="70"/>
  <c r="E252" i="70"/>
  <c r="E274" i="70"/>
  <c r="E258" i="70"/>
  <c r="E245" i="70"/>
  <c r="E237" i="70"/>
  <c r="E229" i="70"/>
  <c r="E221" i="70"/>
  <c r="E213" i="70"/>
  <c r="E205" i="70"/>
  <c r="E197" i="70"/>
  <c r="E189" i="70"/>
  <c r="E278" i="70"/>
  <c r="E262" i="70"/>
  <c r="E246" i="70"/>
  <c r="E239" i="70"/>
  <c r="E231" i="70"/>
  <c r="E223" i="70"/>
  <c r="E215" i="70"/>
  <c r="E207" i="70"/>
  <c r="E199" i="70"/>
  <c r="E191" i="70"/>
  <c r="E181" i="70"/>
  <c r="E173" i="70"/>
  <c r="E165" i="70"/>
  <c r="E157" i="70"/>
  <c r="E149" i="70"/>
  <c r="E141" i="70"/>
  <c r="E133" i="70"/>
  <c r="E125" i="70"/>
  <c r="E117" i="70"/>
  <c r="E109" i="70"/>
  <c r="E101" i="70"/>
  <c r="E93" i="70"/>
  <c r="E85" i="70"/>
  <c r="E179" i="70"/>
  <c r="E171" i="70"/>
  <c r="E163" i="70"/>
  <c r="E155" i="70"/>
  <c r="E147" i="70"/>
  <c r="E139" i="70"/>
  <c r="E131" i="70"/>
  <c r="E123" i="70"/>
  <c r="E111" i="70"/>
  <c r="E99" i="70"/>
  <c r="E83" i="70"/>
  <c r="E103" i="70"/>
  <c r="E87" i="70"/>
  <c r="E178" i="70"/>
  <c r="E41" i="70"/>
  <c r="E33" i="70"/>
  <c r="E25" i="70"/>
  <c r="E17" i="70"/>
  <c r="E180" i="70"/>
  <c r="E43" i="70"/>
  <c r="E35" i="70"/>
  <c r="E27" i="70"/>
  <c r="E19" i="70"/>
  <c r="E275" i="70"/>
  <c r="E267" i="70"/>
  <c r="E259" i="70"/>
  <c r="E251" i="70"/>
  <c r="E242" i="70"/>
  <c r="E234" i="70"/>
  <c r="E226" i="70"/>
  <c r="E218" i="70"/>
  <c r="E210" i="70"/>
  <c r="E202" i="70"/>
  <c r="E194" i="70"/>
  <c r="E186" i="70"/>
  <c r="E170" i="70"/>
  <c r="E162" i="70"/>
  <c r="E154" i="70"/>
  <c r="E15" i="70"/>
  <c r="E7" i="70"/>
  <c r="E1" i="70"/>
  <c r="E142" i="70"/>
  <c r="E134" i="70"/>
  <c r="E126" i="70"/>
  <c r="E118" i="70"/>
  <c r="E110" i="70"/>
  <c r="E104" i="70"/>
  <c r="E94" i="70"/>
  <c r="E86" i="70"/>
  <c r="E80" i="70"/>
  <c r="E72" i="70"/>
  <c r="E64" i="70"/>
  <c r="E56" i="70"/>
  <c r="E10" i="70"/>
  <c r="E2" i="70"/>
  <c r="E16" i="70"/>
  <c r="E273" i="70"/>
  <c r="E265" i="70"/>
  <c r="E257" i="70"/>
  <c r="E247" i="70"/>
  <c r="E240" i="70"/>
  <c r="E232" i="70"/>
  <c r="E224" i="70"/>
  <c r="E216" i="70"/>
  <c r="E208" i="70"/>
  <c r="E200" i="70"/>
  <c r="E192" i="70"/>
  <c r="E176" i="70"/>
  <c r="E168" i="70"/>
  <c r="E160" i="70"/>
  <c r="E152" i="70"/>
  <c r="E144" i="70"/>
  <c r="E136" i="70"/>
  <c r="E128" i="70"/>
  <c r="E120" i="70"/>
  <c r="E112" i="70"/>
  <c r="E102" i="70"/>
  <c r="E96" i="70"/>
  <c r="E88" i="70"/>
  <c r="E78" i="70"/>
  <c r="E70" i="70"/>
  <c r="E62" i="70"/>
  <c r="E54" i="70"/>
  <c r="E14" i="70"/>
  <c r="E12" i="70"/>
  <c r="E5" i="70"/>
  <c r="E8" i="70"/>
  <c r="E79" i="70"/>
  <c r="E71" i="70"/>
  <c r="E63" i="70"/>
  <c r="E55" i="70"/>
  <c r="E81" i="70"/>
  <c r="E73" i="70"/>
  <c r="E65" i="70"/>
  <c r="E57" i="70"/>
  <c r="E49" i="70"/>
  <c r="E44" i="70"/>
  <c r="E36" i="70"/>
  <c r="E28" i="70"/>
  <c r="E20" i="70"/>
  <c r="E42" i="70"/>
  <c r="E34" i="70"/>
  <c r="E26" i="70"/>
  <c r="E18" i="70"/>
  <c r="E272" i="70"/>
  <c r="E264" i="70"/>
  <c r="E256" i="70"/>
  <c r="E248" i="70"/>
  <c r="E266" i="70"/>
  <c r="E250" i="70"/>
  <c r="E241" i="70"/>
  <c r="E233" i="70"/>
  <c r="E225" i="70"/>
  <c r="E217" i="70"/>
  <c r="E209" i="70"/>
  <c r="E201" i="70"/>
  <c r="E193" i="70"/>
  <c r="E185" i="70"/>
  <c r="E270" i="70"/>
  <c r="E254" i="70"/>
  <c r="E243" i="70"/>
  <c r="E235" i="70"/>
  <c r="E227" i="70"/>
  <c r="E219" i="70"/>
  <c r="E211" i="70"/>
  <c r="E203" i="70"/>
  <c r="E195" i="70"/>
  <c r="E187" i="70"/>
  <c r="E177" i="70"/>
  <c r="E169" i="70"/>
  <c r="E161" i="70"/>
  <c r="E153" i="70"/>
  <c r="E145" i="70"/>
  <c r="E137" i="70"/>
  <c r="E129" i="70"/>
  <c r="E121" i="70"/>
  <c r="E113" i="70"/>
  <c r="E105" i="70"/>
  <c r="E97" i="70"/>
  <c r="E89" i="70"/>
  <c r="E183" i="70"/>
  <c r="E175" i="70"/>
  <c r="E167" i="70"/>
  <c r="E159" i="70"/>
  <c r="E151" i="70"/>
  <c r="E143" i="70"/>
  <c r="E135" i="70"/>
  <c r="E127" i="70"/>
  <c r="E119" i="70"/>
  <c r="E107" i="70"/>
  <c r="E91" i="70"/>
  <c r="E115" i="70"/>
  <c r="E95" i="70"/>
  <c r="E182" i="70"/>
  <c r="E45" i="70"/>
  <c r="E37" i="70"/>
  <c r="E29" i="70"/>
  <c r="E21" i="70"/>
  <c r="E184" i="70"/>
  <c r="E47" i="70"/>
  <c r="E39" i="70"/>
  <c r="E31" i="70"/>
  <c r="E23" i="70"/>
  <c r="E279" i="70"/>
  <c r="E271" i="70"/>
  <c r="E263" i="70"/>
  <c r="E255" i="70"/>
  <c r="E249" i="70"/>
  <c r="E238" i="70"/>
  <c r="E230" i="70"/>
  <c r="E222" i="70"/>
  <c r="E214" i="70"/>
  <c r="E206" i="70"/>
  <c r="E198" i="70"/>
  <c r="E190" i="70"/>
  <c r="E174" i="70"/>
  <c r="E166" i="70"/>
  <c r="E158" i="70"/>
  <c r="E150" i="70"/>
  <c r="E11" i="70"/>
  <c r="E3" i="70"/>
  <c r="E146" i="70"/>
  <c r="E138" i="70"/>
  <c r="E130" i="70"/>
  <c r="E122" i="70"/>
  <c r="E114" i="70"/>
  <c r="E106" i="70"/>
  <c r="E100" i="70"/>
  <c r="E90" i="70"/>
  <c r="E84" i="70"/>
  <c r="E76" i="70"/>
  <c r="E68" i="70"/>
  <c r="E60" i="70"/>
  <c r="E52" i="70"/>
  <c r="E9" i="70"/>
  <c r="E277" i="70"/>
  <c r="E269" i="70"/>
  <c r="E261" i="70"/>
  <c r="E253" i="70"/>
  <c r="E244" i="70"/>
  <c r="E236" i="70"/>
  <c r="E228" i="70"/>
  <c r="E220" i="70"/>
  <c r="E212" i="70"/>
  <c r="E204" i="70"/>
  <c r="E196" i="70"/>
  <c r="E188" i="70"/>
  <c r="E172" i="70"/>
  <c r="E164" i="70"/>
  <c r="E156" i="70"/>
  <c r="E148" i="70"/>
  <c r="E140" i="70"/>
  <c r="E132" i="70"/>
  <c r="E124" i="70"/>
  <c r="E116" i="70"/>
  <c r="E108" i="70"/>
  <c r="E98" i="70"/>
  <c r="E92" i="70"/>
  <c r="E82" i="70"/>
  <c r="E74" i="70"/>
  <c r="E66" i="70"/>
  <c r="E58" i="70"/>
  <c r="E50" i="70"/>
  <c r="E13" i="70"/>
  <c r="E6" i="70"/>
  <c r="E4" i="70"/>
  <c r="Z2" i="69"/>
  <c r="Z7" i="69"/>
  <c r="Z11" i="69"/>
  <c r="Z30" i="69"/>
  <c r="Z34" i="69"/>
  <c r="Z62" i="69"/>
  <c r="Z94" i="69"/>
  <c r="Z128" i="69"/>
  <c r="Z160" i="69"/>
  <c r="Z167" i="69"/>
  <c r="Z173" i="69"/>
  <c r="Z14" i="69"/>
  <c r="Z16" i="69"/>
  <c r="Z18" i="69"/>
  <c r="Z20" i="69"/>
  <c r="Z22" i="69"/>
  <c r="Z24" i="69"/>
  <c r="Z26" i="69"/>
  <c r="Z64" i="69"/>
  <c r="Z98" i="69"/>
  <c r="Z130" i="69"/>
  <c r="Z162" i="69"/>
  <c r="Z190" i="69"/>
  <c r="Z194" i="69"/>
  <c r="Z213" i="69"/>
  <c r="Z217" i="69"/>
  <c r="Z222" i="69"/>
  <c r="Z226" i="69"/>
  <c r="Z245" i="69"/>
  <c r="Z249" i="69"/>
  <c r="Z48" i="69"/>
  <c r="Z52" i="69"/>
  <c r="Z56" i="69"/>
  <c r="Z80" i="69"/>
  <c r="Z84" i="69"/>
  <c r="Z88" i="69"/>
  <c r="Z112" i="69"/>
  <c r="Z116" i="69"/>
  <c r="Z120" i="69"/>
  <c r="Z124" i="69"/>
  <c r="Z144" i="69"/>
  <c r="Z148" i="69"/>
  <c r="Z152" i="69"/>
  <c r="Z156" i="69"/>
  <c r="Z175" i="69"/>
  <c r="Z177" i="69"/>
  <c r="Z179" i="69"/>
  <c r="Z181" i="69"/>
  <c r="Z183" i="69"/>
  <c r="Z185" i="69"/>
  <c r="Z187" i="69"/>
  <c r="Z189" i="69"/>
  <c r="Z196" i="69"/>
  <c r="Z198" i="69"/>
  <c r="Z200" i="69"/>
  <c r="Z202" i="69"/>
  <c r="Z204" i="69"/>
  <c r="Z206" i="69"/>
  <c r="Z208" i="69"/>
  <c r="Z210" i="69"/>
  <c r="Z5" i="69"/>
  <c r="Z9" i="69"/>
  <c r="Z28" i="69"/>
  <c r="Z32" i="69"/>
  <c r="Z37" i="69"/>
  <c r="Z66" i="69"/>
  <c r="Z96" i="69"/>
  <c r="Z132" i="69"/>
  <c r="Z164" i="69"/>
  <c r="Z171" i="69"/>
  <c r="Z13" i="69"/>
  <c r="Z15" i="69"/>
  <c r="Z17" i="69"/>
  <c r="Z19" i="69"/>
  <c r="Z21" i="69"/>
  <c r="Z23" i="69"/>
  <c r="Z25" i="69"/>
  <c r="Z27" i="69"/>
  <c r="Z60" i="69"/>
  <c r="Z92" i="69"/>
  <c r="Z126" i="69"/>
  <c r="Z158" i="69"/>
  <c r="Z169" i="69"/>
  <c r="Z192" i="69"/>
  <c r="Z211" i="69"/>
  <c r="Z215" i="69"/>
  <c r="Z220" i="69"/>
  <c r="Z224" i="69"/>
  <c r="Z243" i="69"/>
  <c r="Z247" i="69"/>
  <c r="Z46" i="69"/>
  <c r="Z50" i="69"/>
  <c r="Z54" i="69"/>
  <c r="Z58" i="69"/>
  <c r="Z78" i="69"/>
  <c r="Z82" i="69"/>
  <c r="Z86" i="69"/>
  <c r="Z90" i="69"/>
  <c r="Z110" i="69"/>
  <c r="Z114" i="69"/>
  <c r="Z118" i="69"/>
  <c r="Z122" i="69"/>
  <c r="Z146" i="69"/>
  <c r="Z150" i="69"/>
  <c r="Z154" i="69"/>
  <c r="Z176" i="69"/>
  <c r="Z178" i="69"/>
  <c r="Z180" i="69"/>
  <c r="Z182" i="69"/>
  <c r="Z184" i="69"/>
  <c r="Z186" i="69"/>
  <c r="Z188" i="69"/>
  <c r="Z197" i="69"/>
  <c r="Z199" i="69"/>
  <c r="Z201" i="69"/>
  <c r="Z203" i="69"/>
  <c r="Z205" i="69"/>
  <c r="Z207" i="69"/>
  <c r="Z209" i="69"/>
  <c r="Z229" i="69"/>
  <c r="Z231" i="69"/>
  <c r="Z163" i="69"/>
  <c r="Z159" i="69"/>
  <c r="Z155" i="69"/>
  <c r="Z151" i="69"/>
  <c r="Z147" i="69"/>
  <c r="Z143" i="69"/>
  <c r="Z139" i="69"/>
  <c r="Z135" i="69"/>
  <c r="Z131" i="69"/>
  <c r="Z127" i="69"/>
  <c r="Z123" i="69"/>
  <c r="Z119" i="69"/>
  <c r="Z115" i="69"/>
  <c r="Z111" i="69"/>
  <c r="Z107" i="69"/>
  <c r="Z103" i="69"/>
  <c r="Z99" i="69"/>
  <c r="Z95" i="69"/>
  <c r="Z91" i="69"/>
  <c r="Z87" i="69"/>
  <c r="Z83" i="69"/>
  <c r="Z79" i="69"/>
  <c r="Z75" i="69"/>
  <c r="Z71" i="69"/>
  <c r="Z67" i="69"/>
  <c r="Z63" i="69"/>
  <c r="Z59" i="69"/>
  <c r="Z55" i="69"/>
  <c r="Z51" i="69"/>
  <c r="Z47" i="69"/>
  <c r="Z43" i="69"/>
  <c r="Z39" i="69"/>
  <c r="Z250" i="69"/>
  <c r="Z246" i="69"/>
  <c r="Z242" i="69"/>
  <c r="Z240" i="69"/>
  <c r="Z238" i="69"/>
  <c r="Z236" i="69"/>
  <c r="Z234" i="69"/>
  <c r="Z232" i="69"/>
  <c r="Z228" i="69"/>
  <c r="Z165" i="69"/>
  <c r="Z161" i="69"/>
  <c r="Z157" i="69"/>
  <c r="Z153" i="69"/>
  <c r="Z149" i="69"/>
  <c r="Z145" i="69"/>
  <c r="Z141" i="69"/>
  <c r="Z137" i="69"/>
  <c r="Z133" i="69"/>
  <c r="Z129" i="69"/>
  <c r="Z125" i="69"/>
  <c r="Z121" i="69"/>
  <c r="Z117" i="69"/>
  <c r="Z113" i="69"/>
  <c r="Z109" i="69"/>
  <c r="Z105" i="69"/>
  <c r="Z101" i="69"/>
  <c r="Z97" i="69"/>
  <c r="Z93" i="69"/>
  <c r="Z89" i="69"/>
  <c r="Z85" i="69"/>
  <c r="Z81" i="69"/>
  <c r="Z77" i="69"/>
  <c r="Z73" i="69"/>
  <c r="Z69" i="69"/>
  <c r="Z65" i="69"/>
  <c r="Z61" i="69"/>
  <c r="Z57" i="69"/>
  <c r="Z53" i="69"/>
  <c r="Z49" i="69"/>
  <c r="Z45" i="69"/>
  <c r="Z41" i="69"/>
  <c r="Z1" i="69"/>
  <c r="Z248" i="69"/>
  <c r="Z244" i="69"/>
  <c r="Z241" i="69"/>
  <c r="Z239" i="69"/>
  <c r="Z237" i="69"/>
  <c r="Z235" i="69"/>
  <c r="Z233" i="69"/>
  <c r="Z230" i="69"/>
  <c r="Z227" i="69"/>
  <c r="Z223" i="69"/>
  <c r="Z219" i="69"/>
  <c r="Z216" i="69"/>
  <c r="Z212" i="69"/>
  <c r="Z195" i="69"/>
  <c r="Z191" i="69"/>
  <c r="Z174" i="69"/>
  <c r="Z170" i="69"/>
  <c r="Z166" i="69"/>
  <c r="Z142" i="69"/>
  <c r="Z138" i="69"/>
  <c r="Z134" i="69"/>
  <c r="Z106" i="69"/>
  <c r="Z102" i="69"/>
  <c r="Z74" i="69"/>
  <c r="Z70" i="69"/>
  <c r="Z42" i="69"/>
  <c r="Z38" i="69"/>
  <c r="Z35" i="69"/>
  <c r="Z31" i="69"/>
  <c r="Z10" i="69"/>
  <c r="Z6" i="69"/>
  <c r="Z3" i="69"/>
  <c r="Z225" i="69"/>
  <c r="Z221" i="69"/>
  <c r="Z218" i="69"/>
  <c r="Z214" i="69"/>
  <c r="Z193" i="69"/>
  <c r="Z172" i="69"/>
  <c r="Z168" i="69"/>
  <c r="Z140" i="69"/>
  <c r="Z136" i="69"/>
  <c r="Z108" i="69"/>
  <c r="Z104" i="69"/>
  <c r="Z100" i="69"/>
  <c r="Z76" i="69"/>
  <c r="Z72" i="69"/>
  <c r="Z68" i="69"/>
  <c r="Z44" i="69"/>
  <c r="Z40" i="69"/>
  <c r="Z36" i="69"/>
  <c r="Z33" i="69"/>
  <c r="Z29" i="69"/>
  <c r="Z12" i="69"/>
  <c r="Z8" i="69"/>
  <c r="Z4" i="69"/>
  <c r="F2059" i="28"/>
  <c r="H2059" i="28"/>
  <c r="F2091" i="28"/>
  <c r="H2091" i="28"/>
  <c r="H2116" i="28"/>
  <c r="F2116" i="28"/>
  <c r="H2132" i="28"/>
  <c r="F2132" i="28"/>
  <c r="H2148" i="28"/>
  <c r="F2148" i="28"/>
  <c r="H2164" i="28"/>
  <c r="F2164" i="28"/>
  <c r="H2180" i="28"/>
  <c r="F2180" i="28"/>
  <c r="H2196" i="28"/>
  <c r="F2196" i="28"/>
  <c r="H2557" i="28"/>
  <c r="F2557" i="28"/>
  <c r="H2573" i="28"/>
  <c r="F2573" i="28"/>
  <c r="H2589" i="28"/>
  <c r="F2589" i="28"/>
  <c r="H2605" i="28"/>
  <c r="F2605" i="28"/>
  <c r="F2633" i="28"/>
  <c r="H2633" i="28"/>
  <c r="F2665" i="28"/>
  <c r="H2665" i="28"/>
  <c r="F2696" i="28"/>
  <c r="H2696" i="28"/>
  <c r="F2728" i="28"/>
  <c r="H2728" i="28"/>
  <c r="F2760" i="28"/>
  <c r="H2760" i="28"/>
  <c r="H2788" i="28"/>
  <c r="F2788" i="28"/>
  <c r="H2804" i="28"/>
  <c r="F2804" i="28"/>
  <c r="H2820" i="28"/>
  <c r="F2820" i="28"/>
  <c r="H2836" i="28"/>
  <c r="F2836" i="28"/>
  <c r="H2852" i="28"/>
  <c r="F2852" i="28"/>
  <c r="H1298" i="28"/>
  <c r="D1299" i="28"/>
  <c r="D1300" i="28"/>
  <c r="D1301" i="28"/>
  <c r="D1302" i="28"/>
  <c r="D1303" i="28"/>
  <c r="D1304" i="28"/>
  <c r="D1305" i="28"/>
  <c r="D1306" i="28"/>
  <c r="D1307" i="28"/>
  <c r="D1308" i="28"/>
  <c r="D1309" i="28"/>
  <c r="D1310" i="28"/>
  <c r="D1311" i="28"/>
  <c r="D1312" i="28"/>
  <c r="D1313" i="28"/>
  <c r="D1314" i="28"/>
  <c r="D1315" i="28"/>
  <c r="D1316" i="28"/>
  <c r="D1317" i="28"/>
  <c r="D1318" i="28"/>
  <c r="D1319" i="28"/>
  <c r="D1320" i="28"/>
  <c r="D1321" i="28"/>
  <c r="D1322" i="28"/>
  <c r="D1323" i="28"/>
  <c r="D1324" i="28"/>
  <c r="D1325" i="28"/>
  <c r="D1326" i="28"/>
  <c r="D1327" i="28"/>
  <c r="D1328" i="28"/>
  <c r="D1329" i="28"/>
  <c r="D1330" i="28"/>
  <c r="D1331" i="28"/>
  <c r="D1332" i="28"/>
  <c r="D1333" i="28"/>
  <c r="D1334" i="28"/>
  <c r="D1335" i="28"/>
  <c r="D1336" i="28"/>
  <c r="D1337" i="28"/>
  <c r="D1338" i="28"/>
  <c r="D1339" i="28"/>
  <c r="D1340" i="28"/>
  <c r="D1341" i="28"/>
  <c r="D1342" i="28"/>
  <c r="D1343" i="28"/>
  <c r="D1344" i="28"/>
  <c r="D1345" i="28"/>
  <c r="D1346" i="28"/>
  <c r="D1347" i="28"/>
  <c r="D1348" i="28"/>
  <c r="D1349" i="28"/>
  <c r="D1350" i="28"/>
  <c r="D1351" i="28"/>
  <c r="D1352" i="28"/>
  <c r="D1353" i="28"/>
  <c r="D1354" i="28"/>
  <c r="D1355" i="28"/>
  <c r="D1356" i="28"/>
  <c r="D1357" i="28"/>
  <c r="D1358" i="28"/>
  <c r="D1359" i="28"/>
  <c r="H1443" i="28"/>
  <c r="D1444" i="28"/>
  <c r="D1445" i="28"/>
  <c r="H1459" i="28"/>
  <c r="D1460" i="28"/>
  <c r="D1461" i="28"/>
  <c r="H1475" i="28"/>
  <c r="D1476" i="28"/>
  <c r="D1477" i="28"/>
  <c r="H1491" i="28"/>
  <c r="D1492" i="28"/>
  <c r="D1493" i="28"/>
  <c r="H1507" i="28"/>
  <c r="D1508" i="28"/>
  <c r="D1509" i="28"/>
  <c r="H1523" i="28"/>
  <c r="D1524" i="28"/>
  <c r="D1525" i="28"/>
  <c r="H1539" i="28"/>
  <c r="D1540" i="28"/>
  <c r="D1541" i="28"/>
  <c r="H1555" i="28"/>
  <c r="D1556" i="28"/>
  <c r="D1557" i="28"/>
  <c r="H1571" i="28"/>
  <c r="D1572" i="28"/>
  <c r="D1573" i="28"/>
  <c r="H1585" i="28"/>
  <c r="D1586" i="28"/>
  <c r="D1587" i="28"/>
  <c r="H1601" i="28"/>
  <c r="D1602" i="28"/>
  <c r="D1603" i="28"/>
  <c r="H1617" i="28"/>
  <c r="D1618" i="28"/>
  <c r="D1619" i="28"/>
  <c r="H1633" i="28"/>
  <c r="D1634" i="28"/>
  <c r="D1635" i="28"/>
  <c r="H1649" i="28"/>
  <c r="D1650" i="28"/>
  <c r="D1651" i="28"/>
  <c r="H1665" i="28"/>
  <c r="D1666" i="28"/>
  <c r="D1667" i="28"/>
  <c r="H1681" i="28"/>
  <c r="D1682" i="28"/>
  <c r="D1683" i="28"/>
  <c r="F1695" i="28"/>
  <c r="F1703" i="28"/>
  <c r="F1711" i="28"/>
  <c r="F1719" i="28"/>
  <c r="F1727" i="28"/>
  <c r="F1735" i="28"/>
  <c r="F1743" i="28"/>
  <c r="F1751" i="28"/>
  <c r="F1759" i="28"/>
  <c r="F1767" i="28"/>
  <c r="F1775" i="28"/>
  <c r="F1783" i="28"/>
  <c r="F1791" i="28"/>
  <c r="F1799" i="28"/>
  <c r="F1807" i="28"/>
  <c r="F1815" i="28"/>
  <c r="F1823" i="28"/>
  <c r="F1831" i="28"/>
  <c r="F1839" i="28"/>
  <c r="F1847" i="28"/>
  <c r="F1855" i="28"/>
  <c r="F1863" i="28"/>
  <c r="F1871" i="28"/>
  <c r="F1879" i="28"/>
  <c r="F1887" i="28"/>
  <c r="F1895" i="28"/>
  <c r="F1903" i="28"/>
  <c r="F1911" i="28"/>
  <c r="F1919" i="28"/>
  <c r="F1927" i="28"/>
  <c r="F1935" i="28"/>
  <c r="F1943" i="28"/>
  <c r="F1951" i="28"/>
  <c r="H1963" i="28"/>
  <c r="D1964" i="28"/>
  <c r="D1965" i="28"/>
  <c r="H1979" i="28"/>
  <c r="D1980" i="28"/>
  <c r="D1981" i="28"/>
  <c r="H1995" i="28"/>
  <c r="D1996" i="28"/>
  <c r="D1997" i="28"/>
  <c r="H2011" i="28"/>
  <c r="D2012" i="28"/>
  <c r="D2013" i="28"/>
  <c r="H2027" i="28"/>
  <c r="D2028" i="28"/>
  <c r="D2029" i="28"/>
  <c r="H2043" i="28"/>
  <c r="D2044" i="28"/>
  <c r="F2075" i="28"/>
  <c r="H2075" i="28"/>
  <c r="F2107" i="28"/>
  <c r="H2107" i="28"/>
  <c r="H2124" i="28"/>
  <c r="F2124" i="28"/>
  <c r="H2140" i="28"/>
  <c r="F2140" i="28"/>
  <c r="H2156" i="28"/>
  <c r="F2156" i="28"/>
  <c r="H2172" i="28"/>
  <c r="F2172" i="28"/>
  <c r="H2188" i="28"/>
  <c r="F2188" i="28"/>
  <c r="H2204" i="28"/>
  <c r="F2204" i="28"/>
  <c r="H2565" i="28"/>
  <c r="F2565" i="28"/>
  <c r="H2581" i="28"/>
  <c r="F2581" i="28"/>
  <c r="H2597" i="28"/>
  <c r="F2597" i="28"/>
  <c r="F2617" i="28"/>
  <c r="H2617" i="28"/>
  <c r="F2649" i="28"/>
  <c r="H2649" i="28"/>
  <c r="F2680" i="28"/>
  <c r="H2680" i="28"/>
  <c r="F2712" i="28"/>
  <c r="H2712" i="28"/>
  <c r="F2744" i="28"/>
  <c r="H2744" i="28"/>
  <c r="H2780" i="28"/>
  <c r="F2780" i="28"/>
  <c r="H2796" i="28"/>
  <c r="F2796" i="28"/>
  <c r="H2812" i="28"/>
  <c r="F2812" i="28"/>
  <c r="H2828" i="28"/>
  <c r="F2828" i="28"/>
  <c r="H2844" i="28"/>
  <c r="F2844" i="28"/>
  <c r="D2045" i="28"/>
  <c r="D2060" i="28"/>
  <c r="D2061" i="28"/>
  <c r="D2076" i="28"/>
  <c r="D2077" i="28"/>
  <c r="D2092" i="28"/>
  <c r="D2093" i="28"/>
  <c r="D2108" i="28"/>
  <c r="D2109" i="28"/>
  <c r="D2618" i="28"/>
  <c r="D2619" i="28"/>
  <c r="D2634" i="28"/>
  <c r="D2635" i="28"/>
  <c r="D2650" i="28"/>
  <c r="D2651" i="28"/>
  <c r="D2666" i="28"/>
  <c r="D2667" i="28"/>
  <c r="D2681" i="28"/>
  <c r="D2682" i="28"/>
  <c r="D2697" i="28"/>
  <c r="D2698" i="28"/>
  <c r="D2713" i="28"/>
  <c r="D2714" i="28"/>
  <c r="D2729" i="28"/>
  <c r="D2730" i="28"/>
  <c r="D2745" i="28"/>
  <c r="D2746" i="28"/>
  <c r="D2761" i="28"/>
  <c r="D2762" i="28"/>
  <c r="D2876" i="28"/>
  <c r="D2892" i="28"/>
  <c r="D2908" i="28"/>
  <c r="F2955" i="28"/>
  <c r="F2963" i="28"/>
  <c r="F2971" i="28"/>
  <c r="F2979" i="28"/>
  <c r="D2993" i="28"/>
  <c r="F1551" i="28"/>
  <c r="H1551" i="28"/>
  <c r="F1567" i="28"/>
  <c r="H1567" i="28"/>
  <c r="F1581" i="28"/>
  <c r="H1581" i="28"/>
  <c r="D1042" i="28"/>
  <c r="D1043" i="28"/>
  <c r="D1044" i="28"/>
  <c r="D1045" i="28"/>
  <c r="D1046" i="28"/>
  <c r="D1047" i="28"/>
  <c r="D1048" i="28"/>
  <c r="D1049" i="28"/>
  <c r="D1050" i="28"/>
  <c r="D1051" i="28"/>
  <c r="D1052" i="28"/>
  <c r="D1053" i="28"/>
  <c r="D1054" i="28"/>
  <c r="D1055" i="28"/>
  <c r="D1056" i="28"/>
  <c r="D1057" i="28"/>
  <c r="D1058" i="28"/>
  <c r="D1059" i="28"/>
  <c r="D1060" i="28"/>
  <c r="D1061" i="28"/>
  <c r="D1062" i="28"/>
  <c r="D1063" i="28"/>
  <c r="D1064" i="28"/>
  <c r="D1065" i="28"/>
  <c r="D1066" i="28"/>
  <c r="D1067" i="28"/>
  <c r="D1068" i="28"/>
  <c r="D1069" i="28"/>
  <c r="D1070" i="28"/>
  <c r="D1071" i="28"/>
  <c r="D1072" i="28"/>
  <c r="D1073" i="28"/>
  <c r="D1074" i="28"/>
  <c r="D1075" i="28"/>
  <c r="D1076" i="28"/>
  <c r="D1077" i="28"/>
  <c r="D1078" i="28"/>
  <c r="D1079" i="28"/>
  <c r="D1080" i="28"/>
  <c r="D1081" i="28"/>
  <c r="D1082" i="28"/>
  <c r="D1083" i="28"/>
  <c r="D1084" i="28"/>
  <c r="D1085" i="28"/>
  <c r="D1086" i="28"/>
  <c r="D1087" i="28"/>
  <c r="D1088" i="28"/>
  <c r="D1089" i="28"/>
  <c r="D1090" i="28"/>
  <c r="D1091" i="28"/>
  <c r="D1092" i="28"/>
  <c r="D1093" i="28"/>
  <c r="D1094" i="28"/>
  <c r="D1095" i="28"/>
  <c r="D1096" i="28"/>
  <c r="D1097" i="28"/>
  <c r="D1098" i="28"/>
  <c r="D1099" i="28"/>
  <c r="D1100" i="28"/>
  <c r="D1101" i="28"/>
  <c r="D1102" i="28"/>
  <c r="D1103" i="28"/>
  <c r="D1104" i="28"/>
  <c r="D1105" i="28"/>
  <c r="D1106" i="28"/>
  <c r="D1107" i="28"/>
  <c r="D1108" i="28"/>
  <c r="D1109" i="28"/>
  <c r="D1110" i="28"/>
  <c r="D1111" i="28"/>
  <c r="D1112" i="28"/>
  <c r="D1113" i="28"/>
  <c r="D1114" i="28"/>
  <c r="D1115" i="28"/>
  <c r="D1116" i="28"/>
  <c r="D1117" i="28"/>
  <c r="D1118" i="28"/>
  <c r="D1119" i="28"/>
  <c r="D1120" i="28"/>
  <c r="D1121" i="28"/>
  <c r="D1122" i="28"/>
  <c r="D1123" i="28"/>
  <c r="D1124" i="28"/>
  <c r="D1125" i="28"/>
  <c r="D1126" i="28"/>
  <c r="D1127" i="28"/>
  <c r="D1128" i="28"/>
  <c r="D1129" i="28"/>
  <c r="D1130" i="28"/>
  <c r="D1131" i="28"/>
  <c r="D1132" i="28"/>
  <c r="D1133" i="28"/>
  <c r="D1134" i="28"/>
  <c r="D1135" i="28"/>
  <c r="D1136" i="28"/>
  <c r="D1137" i="28"/>
  <c r="D1138" i="28"/>
  <c r="D1139" i="28"/>
  <c r="D1140" i="28"/>
  <c r="D1141" i="28"/>
  <c r="D1142" i="28"/>
  <c r="D1143" i="28"/>
  <c r="D1144" i="28"/>
  <c r="D1145" i="28"/>
  <c r="D1146" i="28"/>
  <c r="D1147" i="28"/>
  <c r="D1148" i="28"/>
  <c r="D1149" i="28"/>
  <c r="D1150" i="28"/>
  <c r="D1151" i="28"/>
  <c r="D1152" i="28"/>
  <c r="D1153" i="28"/>
  <c r="D1154" i="28"/>
  <c r="D1155" i="28"/>
  <c r="D1156" i="28"/>
  <c r="D1157" i="28"/>
  <c r="D1158" i="28"/>
  <c r="D1159" i="28"/>
  <c r="D1160" i="28"/>
  <c r="D1161" i="28"/>
  <c r="D1162" i="28"/>
  <c r="D1163" i="28"/>
  <c r="D1164" i="28"/>
  <c r="D1165" i="28"/>
  <c r="D1166" i="28"/>
  <c r="D1167" i="28"/>
  <c r="D1168" i="28"/>
  <c r="D1169" i="28"/>
  <c r="D1170" i="28"/>
  <c r="D1171" i="28"/>
  <c r="D1172" i="28"/>
  <c r="D1173" i="28"/>
  <c r="D1174" i="28"/>
  <c r="D1175" i="28"/>
  <c r="D1176" i="28"/>
  <c r="D1177" i="28"/>
  <c r="D1178" i="28"/>
  <c r="D1179" i="28"/>
  <c r="D1180" i="28"/>
  <c r="D1181" i="28"/>
  <c r="D1182" i="28"/>
  <c r="D1183" i="28"/>
  <c r="D1184" i="28"/>
  <c r="D1185" i="28"/>
  <c r="D1186" i="28"/>
  <c r="D1187" i="28"/>
  <c r="D1188" i="28"/>
  <c r="D1189" i="28"/>
  <c r="D1190" i="28"/>
  <c r="D1191" i="28"/>
  <c r="D1192" i="28"/>
  <c r="D1193" i="28"/>
  <c r="D1194" i="28"/>
  <c r="D1195" i="28"/>
  <c r="D1196" i="28"/>
  <c r="D1197" i="28"/>
  <c r="D1198" i="28"/>
  <c r="D1199" i="28"/>
  <c r="D1200" i="28"/>
  <c r="D1201" i="28"/>
  <c r="D1202" i="28"/>
  <c r="D1203" i="28"/>
  <c r="D1204" i="28"/>
  <c r="D1205" i="28"/>
  <c r="D1206" i="28"/>
  <c r="D1207" i="28"/>
  <c r="D1208" i="28"/>
  <c r="D1209" i="28"/>
  <c r="D1210" i="28"/>
  <c r="D1211" i="28"/>
  <c r="D1212" i="28"/>
  <c r="D1213" i="28"/>
  <c r="D1214" i="28"/>
  <c r="D1215" i="28"/>
  <c r="D1216" i="28"/>
  <c r="D1217" i="28"/>
  <c r="D1218" i="28"/>
  <c r="D1219" i="28"/>
  <c r="D1220" i="28"/>
  <c r="D1221" i="28"/>
  <c r="D1222" i="28"/>
  <c r="D1223" i="28"/>
  <c r="D1224" i="28"/>
  <c r="D1225" i="28"/>
  <c r="D1226" i="28"/>
  <c r="D1227" i="28"/>
  <c r="D1228" i="28"/>
  <c r="D1229" i="28"/>
  <c r="D1230" i="28"/>
  <c r="D1231" i="28"/>
  <c r="D1232" i="28"/>
  <c r="D1233" i="28"/>
  <c r="D1234" i="28"/>
  <c r="D1235" i="28"/>
  <c r="D1236" i="28"/>
  <c r="D1237" i="28"/>
  <c r="D1238" i="28"/>
  <c r="D1239" i="28"/>
  <c r="D1240" i="28"/>
  <c r="D1241" i="28"/>
  <c r="D1242" i="28"/>
  <c r="D1243" i="28"/>
  <c r="D1244" i="28"/>
  <c r="D1245" i="28"/>
  <c r="D1246" i="28"/>
  <c r="D1247" i="28"/>
  <c r="D1248" i="28"/>
  <c r="D1249" i="28"/>
  <c r="H1431" i="28"/>
  <c r="D1432" i="28"/>
  <c r="D1433" i="28"/>
  <c r="H1439" i="28"/>
  <c r="D1440" i="28"/>
  <c r="D1441" i="28"/>
  <c r="H1447" i="28"/>
  <c r="D1448" i="28"/>
  <c r="D1449" i="28"/>
  <c r="H1455" i="28"/>
  <c r="D1456" i="28"/>
  <c r="D1457" i="28"/>
  <c r="H1463" i="28"/>
  <c r="D1464" i="28"/>
  <c r="D1465" i="28"/>
  <c r="H1471" i="28"/>
  <c r="D1472" i="28"/>
  <c r="D1473" i="28"/>
  <c r="H1479" i="28"/>
  <c r="D1480" i="28"/>
  <c r="D1481" i="28"/>
  <c r="H1487" i="28"/>
  <c r="D1488" i="28"/>
  <c r="D1489" i="28"/>
  <c r="H1495" i="28"/>
  <c r="D1496" i="28"/>
  <c r="D1497" i="28"/>
  <c r="H1503" i="28"/>
  <c r="D1504" i="28"/>
  <c r="D1505" i="28"/>
  <c r="H1511" i="28"/>
  <c r="D1512" i="28"/>
  <c r="D1513" i="28"/>
  <c r="H1519" i="28"/>
  <c r="D1520" i="28"/>
  <c r="D1521" i="28"/>
  <c r="H1527" i="28"/>
  <c r="D1528" i="28"/>
  <c r="D1529" i="28"/>
  <c r="H1535" i="28"/>
  <c r="D1536" i="28"/>
  <c r="D1537" i="28"/>
  <c r="H1543" i="28"/>
  <c r="D1544" i="28"/>
  <c r="F1559" i="28"/>
  <c r="H1559" i="28"/>
  <c r="F1575" i="28"/>
  <c r="H1575" i="28"/>
  <c r="F1589" i="28"/>
  <c r="H1589" i="28"/>
  <c r="D1545" i="28"/>
  <c r="D1552" i="28"/>
  <c r="D1553" i="28"/>
  <c r="D1560" i="28"/>
  <c r="D1561" i="28"/>
  <c r="D1568" i="28"/>
  <c r="D1569" i="28"/>
  <c r="D1576" i="28"/>
  <c r="D1582" i="28"/>
  <c r="D1583" i="28"/>
  <c r="D1590" i="28"/>
  <c r="D1591" i="28"/>
  <c r="H1597" i="28"/>
  <c r="D1598" i="28"/>
  <c r="D1599" i="28"/>
  <c r="H1605" i="28"/>
  <c r="D1606" i="28"/>
  <c r="D1607" i="28"/>
  <c r="H1613" i="28"/>
  <c r="D1614" i="28"/>
  <c r="D1615" i="28"/>
  <c r="H1621" i="28"/>
  <c r="D1622" i="28"/>
  <c r="D1623" i="28"/>
  <c r="H1629" i="28"/>
  <c r="D1630" i="28"/>
  <c r="D1631" i="28"/>
  <c r="H1637" i="28"/>
  <c r="D1638" i="28"/>
  <c r="D1639" i="28"/>
  <c r="H1645" i="28"/>
  <c r="D1646" i="28"/>
  <c r="D1647" i="28"/>
  <c r="H1653" i="28"/>
  <c r="D1654" i="28"/>
  <c r="D1655" i="28"/>
  <c r="H1661" i="28"/>
  <c r="D1662" i="28"/>
  <c r="D1663" i="28"/>
  <c r="H1669" i="28"/>
  <c r="D1670" i="28"/>
  <c r="D1671" i="28"/>
  <c r="H1677" i="28"/>
  <c r="D1678" i="28"/>
  <c r="D1679" i="28"/>
  <c r="H1685" i="28"/>
  <c r="D1686" i="28"/>
  <c r="D1687" i="28"/>
  <c r="H1693" i="28"/>
  <c r="F1697" i="28"/>
  <c r="F1701" i="28"/>
  <c r="F1705" i="28"/>
  <c r="F1709" i="28"/>
  <c r="F1713" i="28"/>
  <c r="F1717" i="28"/>
  <c r="F1721" i="28"/>
  <c r="F1725" i="28"/>
  <c r="F1729" i="28"/>
  <c r="F1733" i="28"/>
  <c r="F1737" i="28"/>
  <c r="F1741" i="28"/>
  <c r="F1745" i="28"/>
  <c r="F1749" i="28"/>
  <c r="F1753" i="28"/>
  <c r="F1757" i="28"/>
  <c r="F1761" i="28"/>
  <c r="F1765" i="28"/>
  <c r="F1769" i="28"/>
  <c r="F1773" i="28"/>
  <c r="F1777" i="28"/>
  <c r="F1781" i="28"/>
  <c r="H1789" i="28"/>
  <c r="F1789" i="28"/>
  <c r="H1797" i="28"/>
  <c r="F1797" i="28"/>
  <c r="H1805" i="28"/>
  <c r="F1805" i="28"/>
  <c r="H1813" i="28"/>
  <c r="F1813" i="28"/>
  <c r="H1821" i="28"/>
  <c r="F1821" i="28"/>
  <c r="H1829" i="28"/>
  <c r="F1829" i="28"/>
  <c r="H1837" i="28"/>
  <c r="F1837" i="28"/>
  <c r="H1845" i="28"/>
  <c r="F1845" i="28"/>
  <c r="H1853" i="28"/>
  <c r="F1853" i="28"/>
  <c r="H1861" i="28"/>
  <c r="F1861" i="28"/>
  <c r="H1869" i="28"/>
  <c r="F1869" i="28"/>
  <c r="H1877" i="28"/>
  <c r="F1877" i="28"/>
  <c r="H1885" i="28"/>
  <c r="F1885" i="28"/>
  <c r="H1893" i="28"/>
  <c r="F1893" i="28"/>
  <c r="H1901" i="28"/>
  <c r="F1901" i="28"/>
  <c r="H1909" i="28"/>
  <c r="F1909" i="28"/>
  <c r="H1917" i="28"/>
  <c r="F1917" i="28"/>
  <c r="H1925" i="28"/>
  <c r="F1925" i="28"/>
  <c r="H1933" i="28"/>
  <c r="F1933" i="28"/>
  <c r="H1941" i="28"/>
  <c r="F1941" i="28"/>
  <c r="H1949" i="28"/>
  <c r="F1949" i="28"/>
  <c r="F1959" i="28"/>
  <c r="H1959" i="28"/>
  <c r="F1975" i="28"/>
  <c r="H1975" i="28"/>
  <c r="F1991" i="28"/>
  <c r="H1991" i="28"/>
  <c r="F2007" i="28"/>
  <c r="H2007" i="28"/>
  <c r="H1785" i="28"/>
  <c r="F1785" i="28"/>
  <c r="H1793" i="28"/>
  <c r="F1793" i="28"/>
  <c r="H1801" i="28"/>
  <c r="F1801" i="28"/>
  <c r="H1809" i="28"/>
  <c r="F1809" i="28"/>
  <c r="H1817" i="28"/>
  <c r="F1817" i="28"/>
  <c r="H1825" i="28"/>
  <c r="F1825" i="28"/>
  <c r="H1833" i="28"/>
  <c r="F1833" i="28"/>
  <c r="H1841" i="28"/>
  <c r="F1841" i="28"/>
  <c r="H1849" i="28"/>
  <c r="F1849" i="28"/>
  <c r="H1857" i="28"/>
  <c r="F1857" i="28"/>
  <c r="H1865" i="28"/>
  <c r="F1865" i="28"/>
  <c r="H1873" i="28"/>
  <c r="F1873" i="28"/>
  <c r="H1881" i="28"/>
  <c r="F1881" i="28"/>
  <c r="H1889" i="28"/>
  <c r="F1889" i="28"/>
  <c r="H1897" i="28"/>
  <c r="F1897" i="28"/>
  <c r="H1905" i="28"/>
  <c r="F1905" i="28"/>
  <c r="H1913" i="28"/>
  <c r="F1913" i="28"/>
  <c r="H1921" i="28"/>
  <c r="F1921" i="28"/>
  <c r="H1929" i="28"/>
  <c r="F1929" i="28"/>
  <c r="H1937" i="28"/>
  <c r="F1937" i="28"/>
  <c r="H1945" i="28"/>
  <c r="F1945" i="28"/>
  <c r="H1953" i="28"/>
  <c r="F1953" i="28"/>
  <c r="F1967" i="28"/>
  <c r="H1967" i="28"/>
  <c r="F1983" i="28"/>
  <c r="H1983" i="28"/>
  <c r="F1999" i="28"/>
  <c r="H1999" i="28"/>
  <c r="F2676" i="28"/>
  <c r="H2676" i="28"/>
  <c r="F2692" i="28"/>
  <c r="H2692" i="28"/>
  <c r="F2708" i="28"/>
  <c r="H2708" i="28"/>
  <c r="F2724" i="28"/>
  <c r="H2724" i="28"/>
  <c r="F2740" i="28"/>
  <c r="H2740" i="28"/>
  <c r="F2756" i="28"/>
  <c r="H2756" i="28"/>
  <c r="H2778" i="28"/>
  <c r="F2778" i="28"/>
  <c r="H2786" i="28"/>
  <c r="F2786" i="28"/>
  <c r="H2794" i="28"/>
  <c r="F2794" i="28"/>
  <c r="H2802" i="28"/>
  <c r="F2802" i="28"/>
  <c r="H2810" i="28"/>
  <c r="F2810" i="28"/>
  <c r="H2818" i="28"/>
  <c r="F2818" i="28"/>
  <c r="H2826" i="28"/>
  <c r="F2826" i="28"/>
  <c r="H2834" i="28"/>
  <c r="F2834" i="28"/>
  <c r="H2842" i="28"/>
  <c r="F2842" i="28"/>
  <c r="H2850" i="28"/>
  <c r="F2850" i="28"/>
  <c r="H2858" i="28"/>
  <c r="F2858" i="28"/>
  <c r="D1960" i="28"/>
  <c r="D1961" i="28"/>
  <c r="D1968" i="28"/>
  <c r="D1969" i="28"/>
  <c r="D1976" i="28"/>
  <c r="D1977" i="28"/>
  <c r="D1984" i="28"/>
  <c r="D1985" i="28"/>
  <c r="D1992" i="28"/>
  <c r="D1993" i="28"/>
  <c r="D2000" i="28"/>
  <c r="D2001" i="28"/>
  <c r="D2008" i="28"/>
  <c r="D2009" i="28"/>
  <c r="H2015" i="28"/>
  <c r="D2016" i="28"/>
  <c r="D2017" i="28"/>
  <c r="H2023" i="28"/>
  <c r="D2024" i="28"/>
  <c r="D2025" i="28"/>
  <c r="H2031" i="28"/>
  <c r="D2032" i="28"/>
  <c r="D2033" i="28"/>
  <c r="H2039" i="28"/>
  <c r="D2040" i="28"/>
  <c r="D2041" i="28"/>
  <c r="H2047" i="28"/>
  <c r="D2048" i="28"/>
  <c r="D2049" i="28"/>
  <c r="H2055" i="28"/>
  <c r="D2056" i="28"/>
  <c r="D2057" i="28"/>
  <c r="H2063" i="28"/>
  <c r="D2064" i="28"/>
  <c r="D2065" i="28"/>
  <c r="H2071" i="28"/>
  <c r="D2072" i="28"/>
  <c r="D2073" i="28"/>
  <c r="H2079" i="28"/>
  <c r="D2080" i="28"/>
  <c r="D2081" i="28"/>
  <c r="H2087" i="28"/>
  <c r="D2088" i="28"/>
  <c r="D2089" i="28"/>
  <c r="H2095" i="28"/>
  <c r="D2096" i="28"/>
  <c r="D2097" i="28"/>
  <c r="H2103" i="28"/>
  <c r="D2104" i="28"/>
  <c r="D2105" i="28"/>
  <c r="F2110" i="28"/>
  <c r="F2114" i="28"/>
  <c r="F2118" i="28"/>
  <c r="F2122" i="28"/>
  <c r="F2126" i="28"/>
  <c r="F2130" i="28"/>
  <c r="F2134" i="28"/>
  <c r="F2138" i="28"/>
  <c r="F2142" i="28"/>
  <c r="F2146" i="28"/>
  <c r="F2150" i="28"/>
  <c r="F2154" i="28"/>
  <c r="F2158" i="28"/>
  <c r="F2162" i="28"/>
  <c r="F2166" i="28"/>
  <c r="F2170" i="28"/>
  <c r="F2174" i="28"/>
  <c r="F2178" i="28"/>
  <c r="F2182" i="28"/>
  <c r="F2186" i="28"/>
  <c r="F2190" i="28"/>
  <c r="F2194" i="28"/>
  <c r="F2198" i="28"/>
  <c r="F2202" i="28"/>
  <c r="D2206" i="28"/>
  <c r="H2207" i="28"/>
  <c r="D2208" i="28"/>
  <c r="D2209" i="28"/>
  <c r="F2555" i="28"/>
  <c r="F2559" i="28"/>
  <c r="F2563" i="28"/>
  <c r="F2567" i="28"/>
  <c r="F2571" i="28"/>
  <c r="F2575" i="28"/>
  <c r="F2579" i="28"/>
  <c r="F2583" i="28"/>
  <c r="F2587" i="28"/>
  <c r="F2591" i="28"/>
  <c r="F2595" i="28"/>
  <c r="F2599" i="28"/>
  <c r="F2603" i="28"/>
  <c r="H2607" i="28"/>
  <c r="D2608" i="28"/>
  <c r="H2613" i="28"/>
  <c r="D2614" i="28"/>
  <c r="D2615" i="28"/>
  <c r="H2621" i="28"/>
  <c r="D2622" i="28"/>
  <c r="D2623" i="28"/>
  <c r="H2629" i="28"/>
  <c r="D2630" i="28"/>
  <c r="D2631" i="28"/>
  <c r="H2637" i="28"/>
  <c r="D2638" i="28"/>
  <c r="D2639" i="28"/>
  <c r="H2645" i="28"/>
  <c r="D2646" i="28"/>
  <c r="D2647" i="28"/>
  <c r="H2653" i="28"/>
  <c r="D2654" i="28"/>
  <c r="D2655" i="28"/>
  <c r="H2661" i="28"/>
  <c r="D2662" i="28"/>
  <c r="D2663" i="28"/>
  <c r="H2669" i="28"/>
  <c r="F2684" i="28"/>
  <c r="H2684" i="28"/>
  <c r="F2700" i="28"/>
  <c r="H2700" i="28"/>
  <c r="F2716" i="28"/>
  <c r="H2716" i="28"/>
  <c r="F2732" i="28"/>
  <c r="H2732" i="28"/>
  <c r="F2748" i="28"/>
  <c r="H2748" i="28"/>
  <c r="F2764" i="28"/>
  <c r="H2764" i="28"/>
  <c r="H2782" i="28"/>
  <c r="F2782" i="28"/>
  <c r="H2790" i="28"/>
  <c r="F2790" i="28"/>
  <c r="H2798" i="28"/>
  <c r="F2798" i="28"/>
  <c r="H2806" i="28"/>
  <c r="F2806" i="28"/>
  <c r="H2814" i="28"/>
  <c r="F2814" i="28"/>
  <c r="H2822" i="28"/>
  <c r="F2822" i="28"/>
  <c r="H2830" i="28"/>
  <c r="F2830" i="28"/>
  <c r="H2838" i="28"/>
  <c r="F2838" i="28"/>
  <c r="H2846" i="28"/>
  <c r="F2846" i="28"/>
  <c r="H2854" i="28"/>
  <c r="F2854" i="28"/>
  <c r="D2670" i="28"/>
  <c r="D2671" i="28"/>
  <c r="D2677" i="28"/>
  <c r="D2678" i="28"/>
  <c r="D2685" i="28"/>
  <c r="D2686" i="28"/>
  <c r="D2693" i="28"/>
  <c r="D2694" i="28"/>
  <c r="D2701" i="28"/>
  <c r="D2702" i="28"/>
  <c r="D2709" i="28"/>
  <c r="D2710" i="28"/>
  <c r="D2717" i="28"/>
  <c r="D2718" i="28"/>
  <c r="D2725" i="28"/>
  <c r="D2726" i="28"/>
  <c r="D2733" i="28"/>
  <c r="D2734" i="28"/>
  <c r="D2741" i="28"/>
  <c r="D2742" i="28"/>
  <c r="D2749" i="28"/>
  <c r="D2750" i="28"/>
  <c r="D2757" i="28"/>
  <c r="D2758" i="28"/>
  <c r="D2765" i="28"/>
  <c r="D2766" i="28"/>
  <c r="D2864" i="28"/>
  <c r="D2872" i="28"/>
  <c r="D2880" i="28"/>
  <c r="D2888" i="28"/>
  <c r="D2896" i="28"/>
  <c r="D2904" i="28"/>
  <c r="F2949" i="28"/>
  <c r="F2953" i="28"/>
  <c r="F2957" i="28"/>
  <c r="F2961" i="28"/>
  <c r="F2965" i="28"/>
  <c r="F2969" i="28"/>
  <c r="F2973" i="28"/>
  <c r="F2977" i="28"/>
  <c r="D2981" i="28"/>
  <c r="D2989" i="28"/>
  <c r="D2997" i="28"/>
  <c r="D1360" i="28"/>
  <c r="D1361" i="28"/>
  <c r="D1362" i="28"/>
  <c r="D1363" i="28"/>
  <c r="D1364" i="28"/>
  <c r="D1365" i="28"/>
  <c r="D1366" i="28"/>
  <c r="D1367" i="28"/>
  <c r="D1368" i="28"/>
  <c r="D1369" i="28"/>
  <c r="D1370" i="28"/>
  <c r="D1371" i="28"/>
  <c r="D1372" i="28"/>
  <c r="D1373" i="28"/>
  <c r="D1374" i="28"/>
  <c r="D1375" i="28"/>
  <c r="D1376" i="28"/>
  <c r="D1377" i="28"/>
  <c r="D1378" i="28"/>
  <c r="D1379" i="28"/>
  <c r="D1380" i="28"/>
  <c r="D1381" i="28"/>
  <c r="D1382" i="28"/>
  <c r="D1383" i="28"/>
  <c r="D1384" i="28"/>
  <c r="F1437" i="28"/>
  <c r="H1437" i="28"/>
  <c r="D1250" i="28"/>
  <c r="D1251" i="28"/>
  <c r="D1252" i="28"/>
  <c r="D1253" i="28"/>
  <c r="D1254" i="28"/>
  <c r="D1255" i="28"/>
  <c r="D1256" i="28"/>
  <c r="D1257" i="28"/>
  <c r="D1258" i="28"/>
  <c r="D1259" i="28"/>
  <c r="D1260" i="28"/>
  <c r="D1261" i="28"/>
  <c r="D1262" i="28"/>
  <c r="D1263" i="28"/>
  <c r="D1264" i="28"/>
  <c r="D1265" i="28"/>
  <c r="D1266" i="28"/>
  <c r="D1267" i="28"/>
  <c r="D1268" i="28"/>
  <c r="D1269" i="28"/>
  <c r="D1270" i="28"/>
  <c r="D1271" i="28"/>
  <c r="D1272" i="28"/>
  <c r="D1273" i="28"/>
  <c r="D1274" i="28"/>
  <c r="D1275" i="28"/>
  <c r="D1276" i="28"/>
  <c r="D1277" i="28"/>
  <c r="D1278" i="28"/>
  <c r="D1279" i="28"/>
  <c r="D1280" i="28"/>
  <c r="D1281" i="28"/>
  <c r="D1282" i="28"/>
  <c r="D1283" i="28"/>
  <c r="D1284" i="28"/>
  <c r="D1285" i="28"/>
  <c r="D1286" i="28"/>
  <c r="D1287" i="28"/>
  <c r="D1288" i="28"/>
  <c r="D1289" i="28"/>
  <c r="D1290" i="28"/>
  <c r="D1291" i="28"/>
  <c r="D1292" i="28"/>
  <c r="D1293" i="28"/>
  <c r="D1294" i="28"/>
  <c r="D1295" i="28"/>
  <c r="D1296" i="28"/>
  <c r="D1297" i="28"/>
  <c r="D1298" i="28"/>
  <c r="F1433" i="28"/>
  <c r="H1433" i="28"/>
  <c r="D1385" i="28"/>
  <c r="D1386" i="28"/>
  <c r="D1387" i="28"/>
  <c r="D1388" i="28"/>
  <c r="D1389" i="28"/>
  <c r="D1390" i="28"/>
  <c r="D1391" i="28"/>
  <c r="D1392" i="28"/>
  <c r="D1393" i="28"/>
  <c r="D1394" i="28"/>
  <c r="D1395" i="28"/>
  <c r="D1396" i="28"/>
  <c r="D1397" i="28"/>
  <c r="D1398" i="28"/>
  <c r="D1399" i="28"/>
  <c r="D1400" i="28"/>
  <c r="D1401" i="28"/>
  <c r="D1402" i="28"/>
  <c r="D1403" i="28"/>
  <c r="D1404" i="28"/>
  <c r="D1405" i="28"/>
  <c r="D1406" i="28"/>
  <c r="D1407" i="28"/>
  <c r="D1408" i="28"/>
  <c r="D1409" i="28"/>
  <c r="D1410" i="28"/>
  <c r="D1411" i="28"/>
  <c r="D1412" i="28"/>
  <c r="D1413" i="28"/>
  <c r="D1414" i="28"/>
  <c r="D1415" i="28"/>
  <c r="D1416" i="28"/>
  <c r="D1417" i="28"/>
  <c r="D1418" i="28"/>
  <c r="D1419" i="28"/>
  <c r="D1420" i="28"/>
  <c r="D1421" i="28"/>
  <c r="D1422" i="28"/>
  <c r="D1423" i="28"/>
  <c r="D1424" i="28"/>
  <c r="D1425" i="28"/>
  <c r="D1426" i="28"/>
  <c r="D1427" i="28"/>
  <c r="D1428" i="28"/>
  <c r="D1429" i="28"/>
  <c r="D1430" i="28"/>
  <c r="D1431" i="28"/>
  <c r="D1434" i="28"/>
  <c r="D1435" i="28"/>
  <c r="D1438" i="28"/>
  <c r="D1439" i="28"/>
  <c r="H1441" i="28"/>
  <c r="D1442" i="28"/>
  <c r="D1443" i="28"/>
  <c r="H1445" i="28"/>
  <c r="D1446" i="28"/>
  <c r="D1447" i="28"/>
  <c r="H1449" i="28"/>
  <c r="D1450" i="28"/>
  <c r="D1451" i="28"/>
  <c r="H1453" i="28"/>
  <c r="D1454" i="28"/>
  <c r="D1455" i="28"/>
  <c r="H1457" i="28"/>
  <c r="D1458" i="28"/>
  <c r="D1459" i="28"/>
  <c r="H1461" i="28"/>
  <c r="D1462" i="28"/>
  <c r="D1463" i="28"/>
  <c r="H1465" i="28"/>
  <c r="D1466" i="28"/>
  <c r="D1467" i="28"/>
  <c r="H1469" i="28"/>
  <c r="D1470" i="28"/>
  <c r="D1471" i="28"/>
  <c r="H1473" i="28"/>
  <c r="D1474" i="28"/>
  <c r="D1475" i="28"/>
  <c r="H1477" i="28"/>
  <c r="D1478" i="28"/>
  <c r="D1479" i="28"/>
  <c r="H1481" i="28"/>
  <c r="D1482" i="28"/>
  <c r="D1483" i="28"/>
  <c r="H1485" i="28"/>
  <c r="D1486" i="28"/>
  <c r="D1487" i="28"/>
  <c r="H1489" i="28"/>
  <c r="D1490" i="28"/>
  <c r="D1491" i="28"/>
  <c r="H1493" i="28"/>
  <c r="D1494" i="28"/>
  <c r="D1495" i="28"/>
  <c r="H1497" i="28"/>
  <c r="D1498" i="28"/>
  <c r="D1499" i="28"/>
  <c r="H1501" i="28"/>
  <c r="D1502" i="28"/>
  <c r="D1503" i="28"/>
  <c r="H1505" i="28"/>
  <c r="D1506" i="28"/>
  <c r="D1507" i="28"/>
  <c r="H1509" i="28"/>
  <c r="D1510" i="28"/>
  <c r="D1511" i="28"/>
  <c r="H1513" i="28"/>
  <c r="D1514" i="28"/>
  <c r="D1515" i="28"/>
  <c r="H1517" i="28"/>
  <c r="D1518" i="28"/>
  <c r="D1519" i="28"/>
  <c r="H1521" i="28"/>
  <c r="D1522" i="28"/>
  <c r="D1523" i="28"/>
  <c r="H1525" i="28"/>
  <c r="D1526" i="28"/>
  <c r="D1527" i="28"/>
  <c r="H1529" i="28"/>
  <c r="D1530" i="28"/>
  <c r="D1531" i="28"/>
  <c r="H1533" i="28"/>
  <c r="D1534" i="28"/>
  <c r="D1535" i="28"/>
  <c r="H1537" i="28"/>
  <c r="D1538" i="28"/>
  <c r="D1539" i="28"/>
  <c r="H1541" i="28"/>
  <c r="D1542" i="28"/>
  <c r="D1543" i="28"/>
  <c r="H1545" i="28"/>
  <c r="D1546" i="28"/>
  <c r="D1547" i="28"/>
  <c r="H1549" i="28"/>
  <c r="D1550" i="28"/>
  <c r="D1551" i="28"/>
  <c r="H1553" i="28"/>
  <c r="D1554" i="28"/>
  <c r="D1555" i="28"/>
  <c r="H1557" i="28"/>
  <c r="D1558" i="28"/>
  <c r="D1559" i="28"/>
  <c r="H1561" i="28"/>
  <c r="D1562" i="28"/>
  <c r="D1563" i="28"/>
  <c r="H1565" i="28"/>
  <c r="D1566" i="28"/>
  <c r="D1567" i="28"/>
  <c r="H1569" i="28"/>
  <c r="D1570" i="28"/>
  <c r="D1571" i="28"/>
  <c r="H1573" i="28"/>
  <c r="D1574" i="28"/>
  <c r="D1575" i="28"/>
  <c r="F1579" i="28"/>
  <c r="H1579" i="28"/>
  <c r="F1587" i="28"/>
  <c r="H1587" i="28"/>
  <c r="F1595" i="28"/>
  <c r="H1595" i="28"/>
  <c r="F1603" i="28"/>
  <c r="H1603" i="28"/>
  <c r="F1611" i="28"/>
  <c r="H1611" i="28"/>
  <c r="F1619" i="28"/>
  <c r="H1619" i="28"/>
  <c r="F1627" i="28"/>
  <c r="H1627" i="28"/>
  <c r="F1635" i="28"/>
  <c r="H1635" i="28"/>
  <c r="F1643" i="28"/>
  <c r="H1643" i="28"/>
  <c r="F1651" i="28"/>
  <c r="H1651" i="28"/>
  <c r="F1659" i="28"/>
  <c r="H1659" i="28"/>
  <c r="F1667" i="28"/>
  <c r="H1667" i="28"/>
  <c r="F1675" i="28"/>
  <c r="H1675" i="28"/>
  <c r="F1683" i="28"/>
  <c r="H1683" i="28"/>
  <c r="F1691" i="28"/>
  <c r="H1691" i="28"/>
  <c r="H1696" i="28"/>
  <c r="F1696" i="28"/>
  <c r="H1700" i="28"/>
  <c r="F1700" i="28"/>
  <c r="H1704" i="28"/>
  <c r="F1704" i="28"/>
  <c r="H1708" i="28"/>
  <c r="F1708" i="28"/>
  <c r="H1712" i="28"/>
  <c r="F1712" i="28"/>
  <c r="H1716" i="28"/>
  <c r="F1716" i="28"/>
  <c r="H1720" i="28"/>
  <c r="F1720" i="28"/>
  <c r="H1724" i="28"/>
  <c r="F1724" i="28"/>
  <c r="H1728" i="28"/>
  <c r="F1728" i="28"/>
  <c r="H1732" i="28"/>
  <c r="F1732" i="28"/>
  <c r="H1736" i="28"/>
  <c r="F1736" i="28"/>
  <c r="H1740" i="28"/>
  <c r="F1740" i="28"/>
  <c r="H1744" i="28"/>
  <c r="F1744" i="28"/>
  <c r="H1748" i="28"/>
  <c r="F1748" i="28"/>
  <c r="H1752" i="28"/>
  <c r="F1752" i="28"/>
  <c r="H1756" i="28"/>
  <c r="F1756" i="28"/>
  <c r="H1760" i="28"/>
  <c r="F1760" i="28"/>
  <c r="H1764" i="28"/>
  <c r="F1764" i="28"/>
  <c r="H1768" i="28"/>
  <c r="F1768" i="28"/>
  <c r="H1772" i="28"/>
  <c r="F1772" i="28"/>
  <c r="H1776" i="28"/>
  <c r="F1776" i="28"/>
  <c r="H1780" i="28"/>
  <c r="F1780" i="28"/>
  <c r="H1784" i="28"/>
  <c r="F1784" i="28"/>
  <c r="H1788" i="28"/>
  <c r="F1788" i="28"/>
  <c r="H1792" i="28"/>
  <c r="F1792" i="28"/>
  <c r="H1796" i="28"/>
  <c r="F1796" i="28"/>
  <c r="H1800" i="28"/>
  <c r="F1800" i="28"/>
  <c r="H1804" i="28"/>
  <c r="F1804" i="28"/>
  <c r="H1808" i="28"/>
  <c r="F1808" i="28"/>
  <c r="H1812" i="28"/>
  <c r="F1812" i="28"/>
  <c r="H1816" i="28"/>
  <c r="F1816" i="28"/>
  <c r="F1583" i="28"/>
  <c r="H1583" i="28"/>
  <c r="F1591" i="28"/>
  <c r="H1591" i="28"/>
  <c r="F1599" i="28"/>
  <c r="H1599" i="28"/>
  <c r="F1607" i="28"/>
  <c r="H1607" i="28"/>
  <c r="F1615" i="28"/>
  <c r="H1615" i="28"/>
  <c r="F1623" i="28"/>
  <c r="H1623" i="28"/>
  <c r="F1631" i="28"/>
  <c r="H1631" i="28"/>
  <c r="F1639" i="28"/>
  <c r="H1639" i="28"/>
  <c r="F1647" i="28"/>
  <c r="H1647" i="28"/>
  <c r="F1655" i="28"/>
  <c r="H1655" i="28"/>
  <c r="F1663" i="28"/>
  <c r="H1663" i="28"/>
  <c r="F1671" i="28"/>
  <c r="H1671" i="28"/>
  <c r="F1679" i="28"/>
  <c r="H1679" i="28"/>
  <c r="F1687" i="28"/>
  <c r="H1687" i="28"/>
  <c r="H1694" i="28"/>
  <c r="F1694" i="28"/>
  <c r="H1698" i="28"/>
  <c r="F1698" i="28"/>
  <c r="H1702" i="28"/>
  <c r="F1702" i="28"/>
  <c r="H1706" i="28"/>
  <c r="F1706" i="28"/>
  <c r="H1710" i="28"/>
  <c r="F1710" i="28"/>
  <c r="H1714" i="28"/>
  <c r="F1714" i="28"/>
  <c r="H1718" i="28"/>
  <c r="F1718" i="28"/>
  <c r="H1722" i="28"/>
  <c r="F1722" i="28"/>
  <c r="H1726" i="28"/>
  <c r="F1726" i="28"/>
  <c r="H1730" i="28"/>
  <c r="F1730" i="28"/>
  <c r="H1734" i="28"/>
  <c r="F1734" i="28"/>
  <c r="H1738" i="28"/>
  <c r="F1738" i="28"/>
  <c r="H1742" i="28"/>
  <c r="F1742" i="28"/>
  <c r="H1746" i="28"/>
  <c r="F1746" i="28"/>
  <c r="H1750" i="28"/>
  <c r="F1750" i="28"/>
  <c r="H1754" i="28"/>
  <c r="F1754" i="28"/>
  <c r="H1758" i="28"/>
  <c r="F1758" i="28"/>
  <c r="H1762" i="28"/>
  <c r="F1762" i="28"/>
  <c r="H1766" i="28"/>
  <c r="F1766" i="28"/>
  <c r="H1770" i="28"/>
  <c r="F1770" i="28"/>
  <c r="H1774" i="28"/>
  <c r="F1774" i="28"/>
  <c r="H1778" i="28"/>
  <c r="F1778" i="28"/>
  <c r="H1782" i="28"/>
  <c r="F1782" i="28"/>
  <c r="H1786" i="28"/>
  <c r="F1786" i="28"/>
  <c r="H1790" i="28"/>
  <c r="F1790" i="28"/>
  <c r="H1794" i="28"/>
  <c r="F1794" i="28"/>
  <c r="H1798" i="28"/>
  <c r="F1798" i="28"/>
  <c r="H1802" i="28"/>
  <c r="F1802" i="28"/>
  <c r="H1806" i="28"/>
  <c r="F1806" i="28"/>
  <c r="H1810" i="28"/>
  <c r="F1810" i="28"/>
  <c r="H1814" i="28"/>
  <c r="F1814" i="28"/>
  <c r="H1818" i="28"/>
  <c r="F1818" i="28"/>
  <c r="F2109" i="28"/>
  <c r="H2109" i="28"/>
  <c r="H2113" i="28"/>
  <c r="F2113" i="28"/>
  <c r="H2117" i="28"/>
  <c r="F2117" i="28"/>
  <c r="H2121" i="28"/>
  <c r="F2121" i="28"/>
  <c r="H2125" i="28"/>
  <c r="F2125" i="28"/>
  <c r="H2129" i="28"/>
  <c r="F2129" i="28"/>
  <c r="H2133" i="28"/>
  <c r="F2133" i="28"/>
  <c r="H2137" i="28"/>
  <c r="F2137" i="28"/>
  <c r="H2141" i="28"/>
  <c r="F2141" i="28"/>
  <c r="H2145" i="28"/>
  <c r="F2145" i="28"/>
  <c r="H2149" i="28"/>
  <c r="F2149" i="28"/>
  <c r="H2153" i="28"/>
  <c r="F2153" i="28"/>
  <c r="H2157" i="28"/>
  <c r="F2157" i="28"/>
  <c r="H2161" i="28"/>
  <c r="F2161" i="28"/>
  <c r="H2165" i="28"/>
  <c r="F2165" i="28"/>
  <c r="H2169" i="28"/>
  <c r="F2169" i="28"/>
  <c r="H2173" i="28"/>
  <c r="F2173" i="28"/>
  <c r="H2177" i="28"/>
  <c r="F2177" i="28"/>
  <c r="H2181" i="28"/>
  <c r="F2181" i="28"/>
  <c r="H2185" i="28"/>
  <c r="F2185" i="28"/>
  <c r="H2189" i="28"/>
  <c r="F2189" i="28"/>
  <c r="H2193" i="28"/>
  <c r="F2193" i="28"/>
  <c r="H2197" i="28"/>
  <c r="F2197" i="28"/>
  <c r="H2201" i="28"/>
  <c r="F2201" i="28"/>
  <c r="H2205" i="28"/>
  <c r="F2205" i="28"/>
  <c r="D1577" i="28"/>
  <c r="D1580" i="28"/>
  <c r="D1581" i="28"/>
  <c r="D1584" i="28"/>
  <c r="D1585" i="28"/>
  <c r="D1588" i="28"/>
  <c r="D1589" i="28"/>
  <c r="D1592" i="28"/>
  <c r="D1593" i="28"/>
  <c r="D1596" i="28"/>
  <c r="D1597" i="28"/>
  <c r="D1600" i="28"/>
  <c r="D1601" i="28"/>
  <c r="D1604" i="28"/>
  <c r="D1605" i="28"/>
  <c r="D1608" i="28"/>
  <c r="D1609" i="28"/>
  <c r="D1612" i="28"/>
  <c r="D1613" i="28"/>
  <c r="D1616" i="28"/>
  <c r="D1617" i="28"/>
  <c r="D1620" i="28"/>
  <c r="D1621" i="28"/>
  <c r="D1624" i="28"/>
  <c r="D1625" i="28"/>
  <c r="D1628" i="28"/>
  <c r="D1629" i="28"/>
  <c r="D1632" i="28"/>
  <c r="D1633" i="28"/>
  <c r="D1636" i="28"/>
  <c r="D1637" i="28"/>
  <c r="D1640" i="28"/>
  <c r="D1641" i="28"/>
  <c r="D1644" i="28"/>
  <c r="D1645" i="28"/>
  <c r="D1648" i="28"/>
  <c r="D1649" i="28"/>
  <c r="D1652" i="28"/>
  <c r="D1653" i="28"/>
  <c r="D1656" i="28"/>
  <c r="D1657" i="28"/>
  <c r="D1660" i="28"/>
  <c r="D1661" i="28"/>
  <c r="D1664" i="28"/>
  <c r="D1665" i="28"/>
  <c r="D1668" i="28"/>
  <c r="D1669" i="28"/>
  <c r="D1672" i="28"/>
  <c r="D1673" i="28"/>
  <c r="D1676" i="28"/>
  <c r="D1677" i="28"/>
  <c r="D1680" i="28"/>
  <c r="D1681" i="28"/>
  <c r="D1684" i="28"/>
  <c r="D1685" i="28"/>
  <c r="D1688" i="28"/>
  <c r="D1689" i="28"/>
  <c r="D1692" i="28"/>
  <c r="D1693" i="28"/>
  <c r="F1820" i="28"/>
  <c r="F1822" i="28"/>
  <c r="F1824" i="28"/>
  <c r="F1826" i="28"/>
  <c r="F1828" i="28"/>
  <c r="F1830" i="28"/>
  <c r="F1832" i="28"/>
  <c r="F1834" i="28"/>
  <c r="F1836" i="28"/>
  <c r="F1838" i="28"/>
  <c r="F1840" i="28"/>
  <c r="F1842" i="28"/>
  <c r="F1844" i="28"/>
  <c r="F1846" i="28"/>
  <c r="F1848" i="28"/>
  <c r="F1850" i="28"/>
  <c r="F1852" i="28"/>
  <c r="F1854" i="28"/>
  <c r="F1856" i="28"/>
  <c r="F1858" i="28"/>
  <c r="F1860" i="28"/>
  <c r="F1862" i="28"/>
  <c r="F1864" i="28"/>
  <c r="F1866" i="28"/>
  <c r="F1868" i="28"/>
  <c r="F1870" i="28"/>
  <c r="F1872" i="28"/>
  <c r="F1874" i="28"/>
  <c r="F1876" i="28"/>
  <c r="F1878" i="28"/>
  <c r="F1880" i="28"/>
  <c r="F1882" i="28"/>
  <c r="F1884" i="28"/>
  <c r="F1886" i="28"/>
  <c r="F1888" i="28"/>
  <c r="F1890" i="28"/>
  <c r="F1892" i="28"/>
  <c r="F1894" i="28"/>
  <c r="F1896" i="28"/>
  <c r="F1898" i="28"/>
  <c r="F1900" i="28"/>
  <c r="F1902" i="28"/>
  <c r="F1904" i="28"/>
  <c r="F1906" i="28"/>
  <c r="F1908" i="28"/>
  <c r="F1910" i="28"/>
  <c r="F1912" i="28"/>
  <c r="F1914" i="28"/>
  <c r="F1916" i="28"/>
  <c r="F1918" i="28"/>
  <c r="F1920" i="28"/>
  <c r="F1922" i="28"/>
  <c r="F1924" i="28"/>
  <c r="F1926" i="28"/>
  <c r="F1928" i="28"/>
  <c r="F1930" i="28"/>
  <c r="F1932" i="28"/>
  <c r="F1934" i="28"/>
  <c r="F1936" i="28"/>
  <c r="F1938" i="28"/>
  <c r="F1940" i="28"/>
  <c r="F1942" i="28"/>
  <c r="F1944" i="28"/>
  <c r="F1946" i="28"/>
  <c r="F1948" i="28"/>
  <c r="F1950" i="28"/>
  <c r="F1952" i="28"/>
  <c r="F1954" i="28"/>
  <c r="D1956" i="28"/>
  <c r="H1957" i="28"/>
  <c r="D1958" i="28"/>
  <c r="D1959" i="28"/>
  <c r="H1961" i="28"/>
  <c r="D1962" i="28"/>
  <c r="D1963" i="28"/>
  <c r="H1965" i="28"/>
  <c r="D1966" i="28"/>
  <c r="D1967" i="28"/>
  <c r="H1969" i="28"/>
  <c r="D1970" i="28"/>
  <c r="D1971" i="28"/>
  <c r="H1973" i="28"/>
  <c r="D1974" i="28"/>
  <c r="D1975" i="28"/>
  <c r="H1977" i="28"/>
  <c r="D1978" i="28"/>
  <c r="D1979" i="28"/>
  <c r="H1981" i="28"/>
  <c r="D1982" i="28"/>
  <c r="D1983" i="28"/>
  <c r="H1985" i="28"/>
  <c r="D1986" i="28"/>
  <c r="D1987" i="28"/>
  <c r="H1989" i="28"/>
  <c r="D1990" i="28"/>
  <c r="D1991" i="28"/>
  <c r="H1993" i="28"/>
  <c r="D1994" i="28"/>
  <c r="D1995" i="28"/>
  <c r="H1997" i="28"/>
  <c r="D1998" i="28"/>
  <c r="D1999" i="28"/>
  <c r="H2001" i="28"/>
  <c r="D2002" i="28"/>
  <c r="D2003" i="28"/>
  <c r="H2005" i="28"/>
  <c r="D2006" i="28"/>
  <c r="D2007" i="28"/>
  <c r="H2009" i="28"/>
  <c r="D2010" i="28"/>
  <c r="D2011" i="28"/>
  <c r="H2013" i="28"/>
  <c r="D2014" i="28"/>
  <c r="D2015" i="28"/>
  <c r="H2017" i="28"/>
  <c r="D2018" i="28"/>
  <c r="D2019" i="28"/>
  <c r="H2021" i="28"/>
  <c r="D2022" i="28"/>
  <c r="D2023" i="28"/>
  <c r="H2025" i="28"/>
  <c r="D2026" i="28"/>
  <c r="D2027" i="28"/>
  <c r="H2029" i="28"/>
  <c r="D2030" i="28"/>
  <c r="D2031" i="28"/>
  <c r="H2033" i="28"/>
  <c r="D2034" i="28"/>
  <c r="D2035" i="28"/>
  <c r="H2037" i="28"/>
  <c r="D2038" i="28"/>
  <c r="D2039" i="28"/>
  <c r="H2041" i="28"/>
  <c r="D2042" i="28"/>
  <c r="D2043" i="28"/>
  <c r="H2045" i="28"/>
  <c r="D2046" i="28"/>
  <c r="D2047" i="28"/>
  <c r="H2049" i="28"/>
  <c r="D2050" i="28"/>
  <c r="D2051" i="28"/>
  <c r="H2053" i="28"/>
  <c r="D2054" i="28"/>
  <c r="D2055" i="28"/>
  <c r="H2057" i="28"/>
  <c r="D2058" i="28"/>
  <c r="D2059" i="28"/>
  <c r="H2061" i="28"/>
  <c r="D2062" i="28"/>
  <c r="D2063" i="28"/>
  <c r="H2065" i="28"/>
  <c r="D2066" i="28"/>
  <c r="D2067" i="28"/>
  <c r="H2069" i="28"/>
  <c r="D2070" i="28"/>
  <c r="D2071" i="28"/>
  <c r="H2073" i="28"/>
  <c r="D2074" i="28"/>
  <c r="D2075" i="28"/>
  <c r="H2077" i="28"/>
  <c r="D2078" i="28"/>
  <c r="D2079" i="28"/>
  <c r="H2081" i="28"/>
  <c r="D2082" i="28"/>
  <c r="D2083" i="28"/>
  <c r="H2085" i="28"/>
  <c r="D2086" i="28"/>
  <c r="D2087" i="28"/>
  <c r="H2089" i="28"/>
  <c r="D2090" i="28"/>
  <c r="D2091" i="28"/>
  <c r="H2093" i="28"/>
  <c r="D2094" i="28"/>
  <c r="D2095" i="28"/>
  <c r="H2097" i="28"/>
  <c r="D2098" i="28"/>
  <c r="D2099" i="28"/>
  <c r="H2101" i="28"/>
  <c r="D2102" i="28"/>
  <c r="D2103" i="28"/>
  <c r="H2105" i="28"/>
  <c r="D2106" i="28"/>
  <c r="H2111" i="28"/>
  <c r="F2111" i="28"/>
  <c r="H2115" i="28"/>
  <c r="F2115" i="28"/>
  <c r="H2119" i="28"/>
  <c r="F2119" i="28"/>
  <c r="H2123" i="28"/>
  <c r="F2123" i="28"/>
  <c r="H2127" i="28"/>
  <c r="F2127" i="28"/>
  <c r="H2131" i="28"/>
  <c r="F2131" i="28"/>
  <c r="H2135" i="28"/>
  <c r="F2135" i="28"/>
  <c r="H2139" i="28"/>
  <c r="F2139" i="28"/>
  <c r="H2143" i="28"/>
  <c r="F2143" i="28"/>
  <c r="H2147" i="28"/>
  <c r="F2147" i="28"/>
  <c r="H2151" i="28"/>
  <c r="F2151" i="28"/>
  <c r="H2155" i="28"/>
  <c r="F2155" i="28"/>
  <c r="H2159" i="28"/>
  <c r="F2159" i="28"/>
  <c r="H2163" i="28"/>
  <c r="F2163" i="28"/>
  <c r="H2167" i="28"/>
  <c r="F2167" i="28"/>
  <c r="H2171" i="28"/>
  <c r="F2171" i="28"/>
  <c r="H2175" i="28"/>
  <c r="F2175" i="28"/>
  <c r="H2179" i="28"/>
  <c r="F2179" i="28"/>
  <c r="H2183" i="28"/>
  <c r="F2183" i="28"/>
  <c r="H2187" i="28"/>
  <c r="F2187" i="28"/>
  <c r="H2191" i="28"/>
  <c r="F2191" i="28"/>
  <c r="H2195" i="28"/>
  <c r="F2195" i="28"/>
  <c r="H2199" i="28"/>
  <c r="F2199" i="28"/>
  <c r="H2203" i="28"/>
  <c r="F2203" i="28"/>
  <c r="F2209" i="28"/>
  <c r="H2209" i="28"/>
  <c r="D2107" i="28"/>
  <c r="D2207" i="28"/>
  <c r="D2210" i="28"/>
  <c r="D2211" i="28"/>
  <c r="F2554" i="28"/>
  <c r="F2556" i="28"/>
  <c r="F2558" i="28"/>
  <c r="F2560" i="28"/>
  <c r="F2562" i="28"/>
  <c r="F2564" i="28"/>
  <c r="F2566" i="28"/>
  <c r="F2568" i="28"/>
  <c r="F2570" i="28"/>
  <c r="F2572" i="28"/>
  <c r="F2574" i="28"/>
  <c r="F2576" i="28"/>
  <c r="F2578" i="28"/>
  <c r="F2580" i="28"/>
  <c r="F2582" i="28"/>
  <c r="F2584" i="28"/>
  <c r="F2586" i="28"/>
  <c r="F2588" i="28"/>
  <c r="F2590" i="28"/>
  <c r="F2592" i="28"/>
  <c r="F2594" i="28"/>
  <c r="F2596" i="28"/>
  <c r="F2598" i="28"/>
  <c r="F2600" i="28"/>
  <c r="F2602" i="28"/>
  <c r="F2604" i="28"/>
  <c r="F2606" i="28"/>
  <c r="F2611" i="28"/>
  <c r="H2611" i="28"/>
  <c r="F2619" i="28"/>
  <c r="H2619" i="28"/>
  <c r="F2627" i="28"/>
  <c r="H2627" i="28"/>
  <c r="F2635" i="28"/>
  <c r="H2635" i="28"/>
  <c r="F2643" i="28"/>
  <c r="H2643" i="28"/>
  <c r="F2651" i="28"/>
  <c r="H2651" i="28"/>
  <c r="F2659" i="28"/>
  <c r="H2659" i="28"/>
  <c r="F2667" i="28"/>
  <c r="H2667" i="28"/>
  <c r="F2674" i="28"/>
  <c r="H2674" i="28"/>
  <c r="F2682" i="28"/>
  <c r="H2682" i="28"/>
  <c r="F2690" i="28"/>
  <c r="H2690" i="28"/>
  <c r="F2698" i="28"/>
  <c r="H2698" i="28"/>
  <c r="F2615" i="28"/>
  <c r="H2615" i="28"/>
  <c r="F2623" i="28"/>
  <c r="H2623" i="28"/>
  <c r="F2631" i="28"/>
  <c r="H2631" i="28"/>
  <c r="F2639" i="28"/>
  <c r="H2639" i="28"/>
  <c r="F2647" i="28"/>
  <c r="H2647" i="28"/>
  <c r="F2655" i="28"/>
  <c r="H2655" i="28"/>
  <c r="F2663" i="28"/>
  <c r="H2663" i="28"/>
  <c r="F2671" i="28"/>
  <c r="H2671" i="28"/>
  <c r="F2678" i="28"/>
  <c r="H2678" i="28"/>
  <c r="F2686" i="28"/>
  <c r="H2686" i="28"/>
  <c r="F2694" i="28"/>
  <c r="H2694" i="28"/>
  <c r="H2952" i="28"/>
  <c r="F2952" i="28"/>
  <c r="H2956" i="28"/>
  <c r="F2956" i="28"/>
  <c r="H2960" i="28"/>
  <c r="F2960" i="28"/>
  <c r="H2964" i="28"/>
  <c r="F2964" i="28"/>
  <c r="H2968" i="28"/>
  <c r="F2968" i="28"/>
  <c r="H2972" i="28"/>
  <c r="F2972" i="28"/>
  <c r="H2976" i="28"/>
  <c r="F2976" i="28"/>
  <c r="H2980" i="28"/>
  <c r="F2980" i="28"/>
  <c r="D2609" i="28"/>
  <c r="D2612" i="28"/>
  <c r="D2613" i="28"/>
  <c r="D2616" i="28"/>
  <c r="D2617" i="28"/>
  <c r="D2620" i="28"/>
  <c r="D2621" i="28"/>
  <c r="D2624" i="28"/>
  <c r="D2625" i="28"/>
  <c r="D2628" i="28"/>
  <c r="D2629" i="28"/>
  <c r="D2632" i="28"/>
  <c r="D2633" i="28"/>
  <c r="D2636" i="28"/>
  <c r="D2637" i="28"/>
  <c r="D2640" i="28"/>
  <c r="D2641" i="28"/>
  <c r="D2644" i="28"/>
  <c r="D2645" i="28"/>
  <c r="D2648" i="28"/>
  <c r="D2649" i="28"/>
  <c r="D2652" i="28"/>
  <c r="D2653" i="28"/>
  <c r="D2656" i="28"/>
  <c r="D2657" i="28"/>
  <c r="D2660" i="28"/>
  <c r="D2661" i="28"/>
  <c r="D2664" i="28"/>
  <c r="D2665" i="28"/>
  <c r="D2668" i="28"/>
  <c r="D2669" i="28"/>
  <c r="D2672" i="28"/>
  <c r="D2673" i="28"/>
  <c r="D2675" i="28"/>
  <c r="D2676" i="28"/>
  <c r="D2679" i="28"/>
  <c r="D2680" i="28"/>
  <c r="D2683" i="28"/>
  <c r="D2684" i="28"/>
  <c r="D2687" i="28"/>
  <c r="D2688" i="28"/>
  <c r="D2691" i="28"/>
  <c r="D2692" i="28"/>
  <c r="D2695" i="28"/>
  <c r="D2696" i="28"/>
  <c r="D2699" i="28"/>
  <c r="D2700" i="28"/>
  <c r="H2702" i="28"/>
  <c r="D2703" i="28"/>
  <c r="D2704" i="28"/>
  <c r="H2706" i="28"/>
  <c r="D2707" i="28"/>
  <c r="D2708" i="28"/>
  <c r="H2710" i="28"/>
  <c r="D2711" i="28"/>
  <c r="D2712" i="28"/>
  <c r="H2714" i="28"/>
  <c r="D2715" i="28"/>
  <c r="D2716" i="28"/>
  <c r="H2718" i="28"/>
  <c r="D2719" i="28"/>
  <c r="D2720" i="28"/>
  <c r="H2722" i="28"/>
  <c r="D2723" i="28"/>
  <c r="D2724" i="28"/>
  <c r="H2726" i="28"/>
  <c r="D2727" i="28"/>
  <c r="D2728" i="28"/>
  <c r="H2730" i="28"/>
  <c r="D2731" i="28"/>
  <c r="D2732" i="28"/>
  <c r="H2734" i="28"/>
  <c r="D2735" i="28"/>
  <c r="D2736" i="28"/>
  <c r="H2738" i="28"/>
  <c r="D2739" i="28"/>
  <c r="D2740" i="28"/>
  <c r="H2742" i="28"/>
  <c r="D2743" i="28"/>
  <c r="D2744" i="28"/>
  <c r="H2746" i="28"/>
  <c r="D2747" i="28"/>
  <c r="D2748" i="28"/>
  <c r="H2750" i="28"/>
  <c r="D2751" i="28"/>
  <c r="D2752" i="28"/>
  <c r="H2754" i="28"/>
  <c r="D2755" i="28"/>
  <c r="D2756" i="28"/>
  <c r="H2758" i="28"/>
  <c r="D2759" i="28"/>
  <c r="D2760" i="28"/>
  <c r="H2762" i="28"/>
  <c r="D2763" i="28"/>
  <c r="D2764" i="28"/>
  <c r="H2766" i="28"/>
  <c r="D2767" i="28"/>
  <c r="D2768" i="28"/>
  <c r="F2777" i="28"/>
  <c r="F2779" i="28"/>
  <c r="F2781" i="28"/>
  <c r="F2783" i="28"/>
  <c r="F2785" i="28"/>
  <c r="F2787" i="28"/>
  <c r="F2789" i="28"/>
  <c r="F2791" i="28"/>
  <c r="F2793" i="28"/>
  <c r="F2795" i="28"/>
  <c r="F2797" i="28"/>
  <c r="F2799" i="28"/>
  <c r="F2801" i="28"/>
  <c r="F2803" i="28"/>
  <c r="F2805" i="28"/>
  <c r="F2807" i="28"/>
  <c r="F2809" i="28"/>
  <c r="F2811" i="28"/>
  <c r="F2813" i="28"/>
  <c r="F2815" i="28"/>
  <c r="F2817" i="28"/>
  <c r="F2819" i="28"/>
  <c r="F2821" i="28"/>
  <c r="F2823" i="28"/>
  <c r="F2825" i="28"/>
  <c r="F2827" i="28"/>
  <c r="F2829" i="28"/>
  <c r="F2831" i="28"/>
  <c r="F2833" i="28"/>
  <c r="F2835" i="28"/>
  <c r="F2837" i="28"/>
  <c r="F2839" i="28"/>
  <c r="F2841" i="28"/>
  <c r="F2843" i="28"/>
  <c r="F2845" i="28"/>
  <c r="F2847" i="28"/>
  <c r="F2849" i="28"/>
  <c r="F2851" i="28"/>
  <c r="F2853" i="28"/>
  <c r="F2855" i="28"/>
  <c r="F2857" i="28"/>
  <c r="F2859" i="28"/>
  <c r="D2862" i="28"/>
  <c r="D2866" i="28"/>
  <c r="D2870" i="28"/>
  <c r="H2950" i="28"/>
  <c r="F2950" i="28"/>
  <c r="H2954" i="28"/>
  <c r="F2954" i="28"/>
  <c r="H2958" i="28"/>
  <c r="F2958" i="28"/>
  <c r="H2962" i="28"/>
  <c r="F2962" i="28"/>
  <c r="H2966" i="28"/>
  <c r="F2966" i="28"/>
  <c r="H2970" i="28"/>
  <c r="F2970" i="28"/>
  <c r="H2974" i="28"/>
  <c r="F2974" i="28"/>
  <c r="H2978" i="28"/>
  <c r="F2978" i="28"/>
  <c r="D2874" i="28"/>
  <c r="D2878" i="28"/>
  <c r="D2882" i="28"/>
  <c r="D2886" i="28"/>
  <c r="D2890" i="28"/>
  <c r="D2894" i="28"/>
  <c r="D2898" i="28"/>
  <c r="D2902" i="28"/>
  <c r="D2906" i="28"/>
  <c r="D2910" i="28"/>
  <c r="D2911" i="28"/>
  <c r="D2912" i="28"/>
  <c r="D2913" i="28"/>
  <c r="D2914" i="28"/>
  <c r="D2915" i="28"/>
  <c r="D2916" i="28"/>
  <c r="D2917" i="28"/>
  <c r="D2918" i="28"/>
  <c r="D2919" i="28"/>
  <c r="D2920" i="28"/>
  <c r="D2921" i="28"/>
  <c r="D2922" i="28"/>
  <c r="D2923" i="28"/>
  <c r="D2924" i="28"/>
  <c r="D2925" i="28"/>
  <c r="D2926" i="28"/>
  <c r="D2927" i="28"/>
  <c r="D2928" i="28"/>
  <c r="D2929" i="28"/>
  <c r="D2930" i="28"/>
  <c r="D2931" i="28"/>
  <c r="D2932" i="28"/>
  <c r="D2933" i="28"/>
  <c r="D2934" i="28"/>
  <c r="D2935" i="28"/>
  <c r="D2936" i="28"/>
  <c r="D2937" i="28"/>
  <c r="D2938" i="28"/>
  <c r="D2939" i="28"/>
  <c r="D2940" i="28"/>
  <c r="D2941" i="28"/>
  <c r="D2942" i="28"/>
  <c r="D2943" i="28"/>
  <c r="D2944" i="28"/>
  <c r="D2945" i="28"/>
  <c r="D2946" i="28"/>
  <c r="D2947" i="28"/>
  <c r="D2948" i="28"/>
  <c r="D2983" i="28"/>
  <c r="D2987" i="28"/>
  <c r="D2991" i="28"/>
  <c r="D2995" i="28"/>
  <c r="D2999" i="28"/>
  <c r="H1043" i="28"/>
  <c r="H1046" i="28"/>
  <c r="H1048" i="28"/>
  <c r="H1051" i="28"/>
  <c r="H1053" i="28"/>
  <c r="H1055" i="28"/>
  <c r="H1058" i="28"/>
  <c r="H1060" i="28"/>
  <c r="H1062" i="28"/>
  <c r="H1066" i="28"/>
  <c r="H1069" i="28"/>
  <c r="H1070" i="28"/>
  <c r="H1073" i="28"/>
  <c r="H1076" i="28"/>
  <c r="H1078" i="28"/>
  <c r="H1080" i="28"/>
  <c r="H1083" i="28"/>
  <c r="H1085" i="28"/>
  <c r="H1087" i="28"/>
  <c r="H1088" i="28"/>
  <c r="H1090" i="28"/>
  <c r="H1092" i="28"/>
  <c r="H1095" i="28"/>
  <c r="H1097" i="28"/>
  <c r="H1099" i="28"/>
  <c r="H1102" i="28"/>
  <c r="H1105" i="28"/>
  <c r="H1108" i="28"/>
  <c r="H1110" i="28"/>
  <c r="H1114" i="28"/>
  <c r="H1118" i="28"/>
  <c r="H1120" i="28"/>
  <c r="H1123" i="28"/>
  <c r="H1125" i="28"/>
  <c r="H1127" i="28"/>
  <c r="H1130" i="28"/>
  <c r="H1133" i="28"/>
  <c r="H1135" i="28"/>
  <c r="H1138" i="28"/>
  <c r="H1140" i="28"/>
  <c r="H1142" i="28"/>
  <c r="H1145" i="28"/>
  <c r="H1148" i="28"/>
  <c r="H1151" i="28"/>
  <c r="H1152" i="28"/>
  <c r="H1154" i="28"/>
  <c r="H1156" i="28"/>
  <c r="H1160" i="28"/>
  <c r="H1162" i="28"/>
  <c r="H1165" i="28"/>
  <c r="H1168" i="28"/>
  <c r="H1170" i="28"/>
  <c r="H1171" i="28"/>
  <c r="H1173" i="28"/>
  <c r="H1175" i="28"/>
  <c r="H1177" i="28"/>
  <c r="H1180" i="28"/>
  <c r="H1183" i="28"/>
  <c r="H1185" i="28"/>
  <c r="H1188" i="28"/>
  <c r="H1191" i="28"/>
  <c r="H1194" i="28"/>
  <c r="H1197" i="28"/>
  <c r="H1199" i="28"/>
  <c r="H1201" i="28"/>
  <c r="H1204" i="28"/>
  <c r="H1206" i="28"/>
  <c r="H1210" i="28"/>
  <c r="H1212" i="28"/>
  <c r="H1214" i="28"/>
  <c r="H1216" i="28"/>
  <c r="H1218" i="28"/>
  <c r="H1220" i="28"/>
  <c r="H1223" i="28"/>
  <c r="H1224" i="28"/>
  <c r="H1226" i="28"/>
  <c r="H1229" i="28"/>
  <c r="H1230" i="28"/>
  <c r="H1233" i="28"/>
  <c r="H1235" i="28"/>
  <c r="H1238" i="28"/>
  <c r="H1240" i="28"/>
  <c r="H1243" i="28"/>
  <c r="H1244" i="28"/>
  <c r="H1246" i="28"/>
  <c r="H1249" i="28"/>
  <c r="H1252" i="28"/>
  <c r="H1254" i="28"/>
  <c r="H1256" i="28"/>
  <c r="H1257" i="28"/>
  <c r="H1259" i="28"/>
  <c r="H1261" i="28"/>
  <c r="H1263" i="28"/>
  <c r="H1266" i="28"/>
  <c r="H1267" i="28"/>
  <c r="H1270" i="28"/>
  <c r="H1272" i="28"/>
  <c r="H1275" i="28"/>
  <c r="H1277" i="28"/>
  <c r="H1279" i="28"/>
  <c r="H1282" i="28"/>
  <c r="H1284" i="28"/>
  <c r="H1285" i="28"/>
  <c r="H1286" i="28"/>
  <c r="H1288" i="28"/>
  <c r="F1042" i="28"/>
  <c r="F1044" i="28"/>
  <c r="F1045" i="28"/>
  <c r="F1047" i="28"/>
  <c r="F1049" i="28"/>
  <c r="F1050" i="28"/>
  <c r="F1052" i="28"/>
  <c r="F1054" i="28"/>
  <c r="F1056" i="28"/>
  <c r="F1057" i="28"/>
  <c r="F1059" i="28"/>
  <c r="F1061" i="28"/>
  <c r="F1063" i="28"/>
  <c r="F1064" i="28"/>
  <c r="F1065" i="28"/>
  <c r="F1067" i="28"/>
  <c r="F1068" i="28"/>
  <c r="F1071" i="28"/>
  <c r="F1072" i="28"/>
  <c r="F1074" i="28"/>
  <c r="F1075" i="28"/>
  <c r="F1077" i="28"/>
  <c r="F1079" i="28"/>
  <c r="F1081" i="28"/>
  <c r="F1082" i="28"/>
  <c r="F1084" i="28"/>
  <c r="F1086" i="28"/>
  <c r="F1089" i="28"/>
  <c r="F1091" i="28"/>
  <c r="F1093" i="28"/>
  <c r="F1094" i="28"/>
  <c r="F1096" i="28"/>
  <c r="F1098" i="28"/>
  <c r="F1100" i="28"/>
  <c r="F1101" i="28"/>
  <c r="F1103" i="28"/>
  <c r="F1104" i="28"/>
  <c r="F1106" i="28"/>
  <c r="F1107" i="28"/>
  <c r="F1109" i="28"/>
  <c r="F1111" i="28"/>
  <c r="F1112" i="28"/>
  <c r="F1113" i="28"/>
  <c r="F1115" i="28"/>
  <c r="F1116" i="28"/>
  <c r="F1117" i="28"/>
  <c r="F1119" i="28"/>
  <c r="F1121" i="28"/>
  <c r="F1122" i="28"/>
  <c r="F1124" i="28"/>
  <c r="F1126" i="28"/>
  <c r="F1128" i="28"/>
  <c r="F1129" i="28"/>
  <c r="F1131" i="28"/>
  <c r="F1132" i="28"/>
  <c r="F1134" i="28"/>
  <c r="F1136" i="28"/>
  <c r="F1137" i="28"/>
  <c r="F1139" i="28"/>
  <c r="F1141" i="28"/>
  <c r="F1143" i="28"/>
  <c r="F1144" i="28"/>
  <c r="F1146" i="28"/>
  <c r="F1147" i="28"/>
  <c r="F1149" i="28"/>
  <c r="F1150" i="28"/>
  <c r="F1153" i="28"/>
  <c r="F1155" i="28"/>
  <c r="F1157" i="28"/>
  <c r="F1158" i="28"/>
  <c r="F1159" i="28"/>
  <c r="F1161" i="28"/>
  <c r="F1163" i="28"/>
  <c r="F1164" i="28"/>
  <c r="F1166" i="28"/>
  <c r="F1167" i="28"/>
  <c r="F1169" i="28"/>
  <c r="F1172" i="28"/>
  <c r="F1174" i="28"/>
  <c r="F1176" i="28"/>
  <c r="F1178" i="28"/>
  <c r="F1179" i="28"/>
  <c r="F1181" i="28"/>
  <c r="F1182" i="28"/>
  <c r="F1184" i="28"/>
  <c r="F1186" i="28"/>
  <c r="F1187" i="28"/>
  <c r="F1189" i="28"/>
  <c r="F1190" i="28"/>
  <c r="F1192" i="28"/>
  <c r="F1193" i="28"/>
  <c r="F1195" i="28"/>
  <c r="F1196" i="28"/>
  <c r="F1198" i="28"/>
  <c r="F1200" i="28"/>
  <c r="F1202" i="28"/>
  <c r="F1203" i="28"/>
  <c r="F1205" i="28"/>
  <c r="F1207" i="28"/>
  <c r="F1208" i="28"/>
  <c r="F1209" i="28"/>
  <c r="F1211" i="28"/>
  <c r="F1213" i="28"/>
  <c r="F1215" i="28"/>
  <c r="F1217" i="28"/>
  <c r="F1219" i="28"/>
  <c r="F1221" i="28"/>
  <c r="F1222" i="28"/>
  <c r="F1225" i="28"/>
  <c r="F1227" i="28"/>
  <c r="F1228" i="28"/>
  <c r="F1231" i="28"/>
  <c r="F1232" i="28"/>
  <c r="F1234" i="28"/>
  <c r="F1236" i="28"/>
  <c r="F1237" i="28"/>
  <c r="F1239" i="28"/>
  <c r="F1241" i="28"/>
  <c r="F1242" i="28"/>
  <c r="F1245" i="28"/>
  <c r="F1247" i="28"/>
  <c r="F1248" i="28"/>
  <c r="F1250" i="28"/>
  <c r="F1251" i="28"/>
  <c r="F1253" i="28"/>
  <c r="F1255" i="28"/>
  <c r="F1258" i="28"/>
  <c r="F1260" i="28"/>
  <c r="F1262" i="28"/>
  <c r="F1264" i="28"/>
  <c r="F1265" i="28"/>
  <c r="F1268" i="28"/>
  <c r="F1269" i="28"/>
  <c r="F1271" i="28"/>
  <c r="F1273" i="28"/>
  <c r="F1274" i="28"/>
  <c r="F1276" i="28"/>
  <c r="F1278" i="28"/>
  <c r="F1280" i="28"/>
  <c r="F1281" i="28"/>
  <c r="F1283" i="28"/>
  <c r="F1287" i="28"/>
  <c r="F1289" i="28"/>
  <c r="F1290" i="28"/>
  <c r="F1291" i="28"/>
  <c r="F1292" i="28"/>
  <c r="F1293" i="28"/>
  <c r="F1294" i="28"/>
  <c r="F1295" i="28"/>
  <c r="F1296" i="28"/>
  <c r="F1297" i="28"/>
  <c r="F1299" i="28"/>
  <c r="F1300" i="28"/>
  <c r="F1301" i="28"/>
  <c r="F1302" i="28"/>
  <c r="F1303" i="28"/>
  <c r="F1304" i="28"/>
  <c r="F1305" i="28"/>
  <c r="F1306" i="28"/>
  <c r="F1307" i="28"/>
  <c r="F1308" i="28"/>
  <c r="F1309" i="28"/>
  <c r="F1310" i="28"/>
  <c r="F1311" i="28"/>
  <c r="F1312" i="28"/>
  <c r="F1313" i="28"/>
  <c r="F1314" i="28"/>
  <c r="F1315" i="28"/>
  <c r="F1316" i="28"/>
  <c r="F1317" i="28"/>
  <c r="F1318" i="28"/>
  <c r="F1319" i="28"/>
  <c r="F1320" i="28"/>
  <c r="F1321" i="28"/>
  <c r="F1322" i="28"/>
  <c r="F1323" i="28"/>
  <c r="F1324" i="28"/>
  <c r="F1325" i="28"/>
  <c r="F1326" i="28"/>
  <c r="F1327" i="28"/>
  <c r="F1328" i="28"/>
  <c r="F1329" i="28"/>
  <c r="F1330" i="28"/>
  <c r="F1331" i="28"/>
  <c r="F1332" i="28"/>
  <c r="F1333" i="28"/>
  <c r="F1334" i="28"/>
  <c r="F1335" i="28"/>
  <c r="F1336" i="28"/>
  <c r="F1337" i="28"/>
  <c r="F1338" i="28"/>
  <c r="F1339" i="28"/>
  <c r="F1340" i="28"/>
  <c r="F1341" i="28"/>
  <c r="F1342" i="28"/>
  <c r="F1343" i="28"/>
  <c r="F1344" i="28"/>
  <c r="F1345" i="28"/>
  <c r="F1346" i="28"/>
  <c r="F1347" i="28"/>
  <c r="F1348" i="28"/>
  <c r="F1349" i="28"/>
  <c r="F1350" i="28"/>
  <c r="F1351" i="28"/>
  <c r="F1352" i="28"/>
  <c r="F1353" i="28"/>
  <c r="F1354" i="28"/>
  <c r="F1355" i="28"/>
  <c r="F1356" i="28"/>
  <c r="F1357" i="28"/>
  <c r="F1358" i="28"/>
  <c r="F1359" i="28"/>
  <c r="F1360" i="28"/>
  <c r="F1361" i="28"/>
  <c r="F1362" i="28"/>
  <c r="F1363" i="28"/>
  <c r="F1364" i="28"/>
  <c r="F1365" i="28"/>
  <c r="F1366" i="28"/>
  <c r="F1367" i="28"/>
  <c r="F1368" i="28"/>
  <c r="F1369" i="28"/>
  <c r="F1370" i="28"/>
  <c r="F1371" i="28"/>
  <c r="F1372" i="28"/>
  <c r="F1373" i="28"/>
  <c r="F1374" i="28"/>
  <c r="F1375" i="28"/>
  <c r="F1376" i="28"/>
  <c r="F1377" i="28"/>
  <c r="F1378" i="28"/>
  <c r="F1379" i="28"/>
  <c r="F1380" i="28"/>
  <c r="F1381" i="28"/>
  <c r="F1382" i="28"/>
  <c r="F1383" i="28"/>
  <c r="F1384" i="28"/>
  <c r="F1385" i="28"/>
  <c r="F1386" i="28"/>
  <c r="F1387" i="28"/>
  <c r="F1388" i="28"/>
  <c r="F1389" i="28"/>
  <c r="F1390" i="28"/>
  <c r="F1391" i="28"/>
  <c r="F1392" i="28"/>
  <c r="F1393" i="28"/>
  <c r="F1394" i="28"/>
  <c r="F1395" i="28"/>
  <c r="F1396" i="28"/>
  <c r="F1397" i="28"/>
  <c r="F1398" i="28"/>
  <c r="F1399" i="28"/>
  <c r="F1400" i="28"/>
  <c r="F1401" i="28"/>
  <c r="F1402" i="28"/>
  <c r="F1403" i="28"/>
  <c r="F1404" i="28"/>
  <c r="F1405" i="28"/>
  <c r="F1406" i="28"/>
  <c r="F1407" i="28"/>
  <c r="F1408" i="28"/>
  <c r="F1409" i="28"/>
  <c r="F1410" i="28"/>
  <c r="F1411" i="28"/>
  <c r="F1412" i="28"/>
  <c r="F1413" i="28"/>
  <c r="F1414" i="28"/>
  <c r="F1415" i="28"/>
  <c r="F1416" i="28"/>
  <c r="F1417" i="28"/>
  <c r="F1418" i="28"/>
  <c r="F1419" i="28"/>
  <c r="F1420" i="28"/>
  <c r="F1421" i="28"/>
  <c r="F1422" i="28"/>
  <c r="F1423" i="28"/>
  <c r="F1424" i="28"/>
  <c r="F1425" i="28"/>
  <c r="F1426" i="28"/>
  <c r="F1427" i="28"/>
  <c r="F1428" i="28"/>
  <c r="F1429" i="28"/>
  <c r="H1430" i="28"/>
  <c r="H1432" i="28"/>
  <c r="H1434" i="28"/>
  <c r="H1436" i="28"/>
  <c r="H1438" i="28"/>
  <c r="H1440" i="28"/>
  <c r="H1442" i="28"/>
  <c r="H1444" i="28"/>
  <c r="H1446" i="28"/>
  <c r="H1448" i="28"/>
  <c r="H1450" i="28"/>
  <c r="H1452" i="28"/>
  <c r="H1454" i="28"/>
  <c r="H1456" i="28"/>
  <c r="H1458" i="28"/>
  <c r="H1460" i="28"/>
  <c r="H1462" i="28"/>
  <c r="H1464" i="28"/>
  <c r="H1466" i="28"/>
  <c r="H1468" i="28"/>
  <c r="H1470" i="28"/>
  <c r="H1472" i="28"/>
  <c r="H1474" i="28"/>
  <c r="H1476" i="28"/>
  <c r="H1478" i="28"/>
  <c r="H1480" i="28"/>
  <c r="H1482" i="28"/>
  <c r="H1484" i="28"/>
  <c r="H1486" i="28"/>
  <c r="H1488" i="28"/>
  <c r="H1490" i="28"/>
  <c r="H1492" i="28"/>
  <c r="H1494" i="28"/>
  <c r="H1496" i="28"/>
  <c r="H1498" i="28"/>
  <c r="H1500" i="28"/>
  <c r="H1502" i="28"/>
  <c r="H1504" i="28"/>
  <c r="H1506" i="28"/>
  <c r="H1508" i="28"/>
  <c r="H1510" i="28"/>
  <c r="H1512" i="28"/>
  <c r="H1514" i="28"/>
  <c r="H1516" i="28"/>
  <c r="H1518" i="28"/>
  <c r="H1520" i="28"/>
  <c r="H1522" i="28"/>
  <c r="H1524" i="28"/>
  <c r="H1526" i="28"/>
  <c r="H1528" i="28"/>
  <c r="H1530" i="28"/>
  <c r="H1532" i="28"/>
  <c r="H1534" i="28"/>
  <c r="H1536" i="28"/>
  <c r="H1538" i="28"/>
  <c r="H1540" i="28"/>
  <c r="H1542" i="28"/>
  <c r="H1544" i="28"/>
  <c r="H1546" i="28"/>
  <c r="H1548" i="28"/>
  <c r="H1550" i="28"/>
  <c r="H1552" i="28"/>
  <c r="H1554" i="28"/>
  <c r="H1556" i="28"/>
  <c r="H1558" i="28"/>
  <c r="H1560" i="28"/>
  <c r="H1562" i="28"/>
  <c r="H1564" i="28"/>
  <c r="H1566" i="28"/>
  <c r="H1568" i="28"/>
  <c r="H1570" i="28"/>
  <c r="H1572" i="28"/>
  <c r="H1574" i="28"/>
  <c r="H1576" i="28"/>
  <c r="H1578" i="28"/>
  <c r="H1580" i="28"/>
  <c r="H1582" i="28"/>
  <c r="H1584" i="28"/>
  <c r="H1586" i="28"/>
  <c r="H1588" i="28"/>
  <c r="H1590" i="28"/>
  <c r="H1592" i="28"/>
  <c r="H1594" i="28"/>
  <c r="H1596" i="28"/>
  <c r="H1598" i="28"/>
  <c r="H1600" i="28"/>
  <c r="H1602" i="28"/>
  <c r="H1604" i="28"/>
  <c r="H1606" i="28"/>
  <c r="H1608" i="28"/>
  <c r="H1610" i="28"/>
  <c r="H1612" i="28"/>
  <c r="H1614" i="28"/>
  <c r="H1616" i="28"/>
  <c r="H1618" i="28"/>
  <c r="H1620" i="28"/>
  <c r="H1622" i="28"/>
  <c r="H1624" i="28"/>
  <c r="H1626" i="28"/>
  <c r="H1628" i="28"/>
  <c r="H1630" i="28"/>
  <c r="H1632" i="28"/>
  <c r="H1634" i="28"/>
  <c r="H1636" i="28"/>
  <c r="H1638" i="28"/>
  <c r="H1640" i="28"/>
  <c r="H1642" i="28"/>
  <c r="H1644" i="28"/>
  <c r="H1646" i="28"/>
  <c r="H1648" i="28"/>
  <c r="H1650" i="28"/>
  <c r="H1652" i="28"/>
  <c r="H1654" i="28"/>
  <c r="H1656" i="28"/>
  <c r="H1658" i="28"/>
  <c r="H1660" i="28"/>
  <c r="H1662" i="28"/>
  <c r="H1664" i="28"/>
  <c r="H1666" i="28"/>
  <c r="H1668" i="28"/>
  <c r="H1670" i="28"/>
  <c r="H1672" i="28"/>
  <c r="H1674" i="28"/>
  <c r="H1676" i="28"/>
  <c r="H1678" i="28"/>
  <c r="H1680" i="28"/>
  <c r="H1682" i="28"/>
  <c r="H1684" i="28"/>
  <c r="H1686" i="28"/>
  <c r="H1688" i="28"/>
  <c r="H1690" i="28"/>
  <c r="H1692" i="28"/>
  <c r="H1956" i="28"/>
  <c r="H1958" i="28"/>
  <c r="H1960" i="28"/>
  <c r="H1962" i="28"/>
  <c r="H1964" i="28"/>
  <c r="H1966" i="28"/>
  <c r="H1968" i="28"/>
  <c r="H1970" i="28"/>
  <c r="H1972" i="28"/>
  <c r="H1974" i="28"/>
  <c r="H1976" i="28"/>
  <c r="H1978" i="28"/>
  <c r="H1980" i="28"/>
  <c r="H1982" i="28"/>
  <c r="H1984" i="28"/>
  <c r="H1986" i="28"/>
  <c r="H1988" i="28"/>
  <c r="H1990" i="28"/>
  <c r="H1992" i="28"/>
  <c r="H1994" i="28"/>
  <c r="H1996" i="28"/>
  <c r="H1998" i="28"/>
  <c r="H2000" i="28"/>
  <c r="H2002" i="28"/>
  <c r="H2004" i="28"/>
  <c r="H2006" i="28"/>
  <c r="H2008" i="28"/>
  <c r="H2010" i="28"/>
  <c r="H2012" i="28"/>
  <c r="H2014" i="28"/>
  <c r="H2016" i="28"/>
  <c r="H2018" i="28"/>
  <c r="H2020" i="28"/>
  <c r="H2022" i="28"/>
  <c r="H2024" i="28"/>
  <c r="H2026" i="28"/>
  <c r="H2028" i="28"/>
  <c r="H2030" i="28"/>
  <c r="H2032" i="28"/>
  <c r="H2034" i="28"/>
  <c r="H2036" i="28"/>
  <c r="H2038" i="28"/>
  <c r="H2040" i="28"/>
  <c r="H2042" i="28"/>
  <c r="H2044" i="28"/>
  <c r="H2046" i="28"/>
  <c r="H2048" i="28"/>
  <c r="H2050" i="28"/>
  <c r="H2052" i="28"/>
  <c r="H2054" i="28"/>
  <c r="H2056" i="28"/>
  <c r="H2058" i="28"/>
  <c r="H2060" i="28"/>
  <c r="H2062" i="28"/>
  <c r="H2064" i="28"/>
  <c r="H2066" i="28"/>
  <c r="H2068" i="28"/>
  <c r="H2070" i="28"/>
  <c r="H2072" i="28"/>
  <c r="H2074" i="28"/>
  <c r="H2076" i="28"/>
  <c r="H2078" i="28"/>
  <c r="H2080" i="28"/>
  <c r="H2082" i="28"/>
  <c r="H2084" i="28"/>
  <c r="H2086" i="28"/>
  <c r="H2088" i="28"/>
  <c r="H2090" i="28"/>
  <c r="H2092" i="28"/>
  <c r="H2094" i="28"/>
  <c r="H2096" i="28"/>
  <c r="H2098" i="28"/>
  <c r="H2100" i="28"/>
  <c r="H2102" i="28"/>
  <c r="H2104" i="28"/>
  <c r="H2106" i="28"/>
  <c r="H2108" i="28"/>
  <c r="D1694" i="28"/>
  <c r="D1695" i="28"/>
  <c r="D1696" i="28"/>
  <c r="D1697" i="28"/>
  <c r="D1698" i="28"/>
  <c r="D1699" i="28"/>
  <c r="D1700" i="28"/>
  <c r="D1701" i="28"/>
  <c r="D1702" i="28"/>
  <c r="D1703" i="28"/>
  <c r="D1704" i="28"/>
  <c r="D1705" i="28"/>
  <c r="D1706" i="28"/>
  <c r="D1707" i="28"/>
  <c r="D1708" i="28"/>
  <c r="D1709" i="28"/>
  <c r="D1710" i="28"/>
  <c r="D1711" i="28"/>
  <c r="D1712" i="28"/>
  <c r="D1713" i="28"/>
  <c r="D1714" i="28"/>
  <c r="D1715" i="28"/>
  <c r="D1716" i="28"/>
  <c r="D1717" i="28"/>
  <c r="D1718" i="28"/>
  <c r="D1719" i="28"/>
  <c r="D1720" i="28"/>
  <c r="D1721" i="28"/>
  <c r="D1722" i="28"/>
  <c r="D1723" i="28"/>
  <c r="D1724" i="28"/>
  <c r="D1725" i="28"/>
  <c r="D1726" i="28"/>
  <c r="D1727" i="28"/>
  <c r="D1728" i="28"/>
  <c r="D1729" i="28"/>
  <c r="D1730" i="28"/>
  <c r="D1731" i="28"/>
  <c r="D1732" i="28"/>
  <c r="D1733" i="28"/>
  <c r="D1734" i="28"/>
  <c r="D1735" i="28"/>
  <c r="D1736" i="28"/>
  <c r="D1737" i="28"/>
  <c r="D1738" i="28"/>
  <c r="D1739" i="28"/>
  <c r="D1740" i="28"/>
  <c r="D1741" i="28"/>
  <c r="D1742" i="28"/>
  <c r="D1743" i="28"/>
  <c r="D1744" i="28"/>
  <c r="D1745" i="28"/>
  <c r="D1746" i="28"/>
  <c r="D1747" i="28"/>
  <c r="D1748" i="28"/>
  <c r="D1749" i="28"/>
  <c r="D1750" i="28"/>
  <c r="D1751" i="28"/>
  <c r="D1752" i="28"/>
  <c r="D1753" i="28"/>
  <c r="D1754" i="28"/>
  <c r="D1755" i="28"/>
  <c r="D1756" i="28"/>
  <c r="D1757" i="28"/>
  <c r="D1758" i="28"/>
  <c r="D1759" i="28"/>
  <c r="D1760" i="28"/>
  <c r="D1761" i="28"/>
  <c r="D1762" i="28"/>
  <c r="D1763" i="28"/>
  <c r="D1764" i="28"/>
  <c r="D1765" i="28"/>
  <c r="D1766" i="28"/>
  <c r="D1767" i="28"/>
  <c r="D1768" i="28"/>
  <c r="D1769" i="28"/>
  <c r="D1770" i="28"/>
  <c r="D1771" i="28"/>
  <c r="D1772" i="28"/>
  <c r="D1773" i="28"/>
  <c r="D1774" i="28"/>
  <c r="D1775" i="28"/>
  <c r="D1776" i="28"/>
  <c r="D1777" i="28"/>
  <c r="D1778" i="28"/>
  <c r="D1779" i="28"/>
  <c r="D1780" i="28"/>
  <c r="D1781" i="28"/>
  <c r="D1782" i="28"/>
  <c r="D1783" i="28"/>
  <c r="D1784" i="28"/>
  <c r="D1785" i="28"/>
  <c r="D1786" i="28"/>
  <c r="D1787" i="28"/>
  <c r="D1788" i="28"/>
  <c r="D1789" i="28"/>
  <c r="D1790" i="28"/>
  <c r="D1791" i="28"/>
  <c r="D1792" i="28"/>
  <c r="D1793" i="28"/>
  <c r="D1794" i="28"/>
  <c r="D1795" i="28"/>
  <c r="D1796" i="28"/>
  <c r="D1797" i="28"/>
  <c r="D1798" i="28"/>
  <c r="D1799" i="28"/>
  <c r="D1800" i="28"/>
  <c r="D1801" i="28"/>
  <c r="D1802" i="28"/>
  <c r="D1803" i="28"/>
  <c r="D1804" i="28"/>
  <c r="D1805" i="28"/>
  <c r="D1806" i="28"/>
  <c r="D1807" i="28"/>
  <c r="D1808" i="28"/>
  <c r="D1809" i="28"/>
  <c r="D1810" i="28"/>
  <c r="D1811" i="28"/>
  <c r="D1812" i="28"/>
  <c r="D1813" i="28"/>
  <c r="D1814" i="28"/>
  <c r="D1815" i="28"/>
  <c r="D1816" i="28"/>
  <c r="D1817" i="28"/>
  <c r="D1818" i="28"/>
  <c r="D1819" i="28"/>
  <c r="D1820" i="28"/>
  <c r="D1821" i="28"/>
  <c r="D1822" i="28"/>
  <c r="D1823" i="28"/>
  <c r="D1824" i="28"/>
  <c r="D1825" i="28"/>
  <c r="D1826" i="28"/>
  <c r="D1827" i="28"/>
  <c r="D1828" i="28"/>
  <c r="D1829" i="28"/>
  <c r="D1830" i="28"/>
  <c r="D1831" i="28"/>
  <c r="D1832" i="28"/>
  <c r="D1833" i="28"/>
  <c r="D1834" i="28"/>
  <c r="D1835" i="28"/>
  <c r="D1836" i="28"/>
  <c r="D1837" i="28"/>
  <c r="D1838" i="28"/>
  <c r="D1839" i="28"/>
  <c r="D1840" i="28"/>
  <c r="D1841" i="28"/>
  <c r="D1842" i="28"/>
  <c r="D1843" i="28"/>
  <c r="D1844" i="28"/>
  <c r="D1845" i="28"/>
  <c r="D1846" i="28"/>
  <c r="D1847" i="28"/>
  <c r="D1848" i="28"/>
  <c r="D1849" i="28"/>
  <c r="D1850" i="28"/>
  <c r="D1851" i="28"/>
  <c r="D1852" i="28"/>
  <c r="D1853" i="28"/>
  <c r="D1854" i="28"/>
  <c r="D1855" i="28"/>
  <c r="D1856" i="28"/>
  <c r="D1857" i="28"/>
  <c r="D1858" i="28"/>
  <c r="D1859" i="28"/>
  <c r="D1860" i="28"/>
  <c r="D1861" i="28"/>
  <c r="D1862" i="28"/>
  <c r="D1863" i="28"/>
  <c r="D1864" i="28"/>
  <c r="D1865" i="28"/>
  <c r="D1866" i="28"/>
  <c r="D1867" i="28"/>
  <c r="D1868" i="28"/>
  <c r="D1869" i="28"/>
  <c r="D1870" i="28"/>
  <c r="D1871" i="28"/>
  <c r="D1872" i="28"/>
  <c r="D1873" i="28"/>
  <c r="D1874" i="28"/>
  <c r="D1875" i="28"/>
  <c r="D1876" i="28"/>
  <c r="D1877" i="28"/>
  <c r="D1878" i="28"/>
  <c r="D1879" i="28"/>
  <c r="D1880" i="28"/>
  <c r="D1881" i="28"/>
  <c r="D1882" i="28"/>
  <c r="D1883" i="28"/>
  <c r="D1884" i="28"/>
  <c r="D1885" i="28"/>
  <c r="D1886" i="28"/>
  <c r="D1887" i="28"/>
  <c r="D1888" i="28"/>
  <c r="D1889" i="28"/>
  <c r="D1890" i="28"/>
  <c r="D1891" i="28"/>
  <c r="D1892" i="28"/>
  <c r="D1893" i="28"/>
  <c r="D1894" i="28"/>
  <c r="D1895" i="28"/>
  <c r="D1896" i="28"/>
  <c r="D1897" i="28"/>
  <c r="D1898" i="28"/>
  <c r="D1899" i="28"/>
  <c r="D1900" i="28"/>
  <c r="D1901" i="28"/>
  <c r="D1902" i="28"/>
  <c r="D1903" i="28"/>
  <c r="D1904" i="28"/>
  <c r="D1905" i="28"/>
  <c r="D1906" i="28"/>
  <c r="D1907" i="28"/>
  <c r="D1908" i="28"/>
  <c r="D1909" i="28"/>
  <c r="D1910" i="28"/>
  <c r="D1911" i="28"/>
  <c r="D1912" i="28"/>
  <c r="D1913" i="28"/>
  <c r="D1914" i="28"/>
  <c r="D1915" i="28"/>
  <c r="D1916" i="28"/>
  <c r="D1917" i="28"/>
  <c r="D1918" i="28"/>
  <c r="D1919" i="28"/>
  <c r="D1920" i="28"/>
  <c r="D1921" i="28"/>
  <c r="D1922" i="28"/>
  <c r="D1923" i="28"/>
  <c r="D1924" i="28"/>
  <c r="D1925" i="28"/>
  <c r="D1926" i="28"/>
  <c r="D1927" i="28"/>
  <c r="D1928" i="28"/>
  <c r="D1929" i="28"/>
  <c r="D1930" i="28"/>
  <c r="D1931" i="28"/>
  <c r="D1932" i="28"/>
  <c r="D1933" i="28"/>
  <c r="D1934" i="28"/>
  <c r="D1935" i="28"/>
  <c r="D1936" i="28"/>
  <c r="D1937" i="28"/>
  <c r="D1938" i="28"/>
  <c r="D1939" i="28"/>
  <c r="D1940" i="28"/>
  <c r="D1941" i="28"/>
  <c r="D1942" i="28"/>
  <c r="D1943" i="28"/>
  <c r="D1944" i="28"/>
  <c r="D1945" i="28"/>
  <c r="D1946" i="28"/>
  <c r="D1947" i="28"/>
  <c r="D1948" i="28"/>
  <c r="D1949" i="28"/>
  <c r="D1950" i="28"/>
  <c r="D1951" i="28"/>
  <c r="D1952" i="28"/>
  <c r="D1953" i="28"/>
  <c r="D1954" i="28"/>
  <c r="D1955" i="28"/>
  <c r="H2206" i="28"/>
  <c r="H2208" i="28"/>
  <c r="H2210" i="28"/>
  <c r="H2211" i="28"/>
  <c r="F2211" i="28"/>
  <c r="D2110" i="28"/>
  <c r="D2111" i="28"/>
  <c r="D2112" i="28"/>
  <c r="D2113" i="28"/>
  <c r="D2114" i="28"/>
  <c r="D2115" i="28"/>
  <c r="D2116" i="28"/>
  <c r="D2117" i="28"/>
  <c r="D2118" i="28"/>
  <c r="D2119" i="28"/>
  <c r="D2120" i="28"/>
  <c r="D2121" i="28"/>
  <c r="D2122" i="28"/>
  <c r="D2123" i="28"/>
  <c r="D2124" i="28"/>
  <c r="D2125" i="28"/>
  <c r="D2126" i="28"/>
  <c r="D2127" i="28"/>
  <c r="D2128" i="28"/>
  <c r="D2129" i="28"/>
  <c r="D2130" i="28"/>
  <c r="D2131" i="28"/>
  <c r="D2132" i="28"/>
  <c r="D2133" i="28"/>
  <c r="D2134" i="28"/>
  <c r="D2135" i="28"/>
  <c r="D2136" i="28"/>
  <c r="D2137" i="28"/>
  <c r="D2138" i="28"/>
  <c r="D2139" i="28"/>
  <c r="D2140" i="28"/>
  <c r="D2141" i="28"/>
  <c r="D2142" i="28"/>
  <c r="D2143" i="28"/>
  <c r="D2144" i="28"/>
  <c r="D2145" i="28"/>
  <c r="D2146" i="28"/>
  <c r="D2147" i="28"/>
  <c r="D2148" i="28"/>
  <c r="D2149" i="28"/>
  <c r="D2150" i="28"/>
  <c r="D2151" i="28"/>
  <c r="D2152" i="28"/>
  <c r="D2153" i="28"/>
  <c r="D2154" i="28"/>
  <c r="D2155" i="28"/>
  <c r="D2156" i="28"/>
  <c r="D2157" i="28"/>
  <c r="D2158" i="28"/>
  <c r="D2159" i="28"/>
  <c r="D2160" i="28"/>
  <c r="D2161" i="28"/>
  <c r="D2162" i="28"/>
  <c r="D2163" i="28"/>
  <c r="D2164" i="28"/>
  <c r="D2165" i="28"/>
  <c r="D2166" i="28"/>
  <c r="D2167" i="28"/>
  <c r="D2168" i="28"/>
  <c r="D2169" i="28"/>
  <c r="D2170" i="28"/>
  <c r="D2171" i="28"/>
  <c r="D2172" i="28"/>
  <c r="D2173" i="28"/>
  <c r="D2174" i="28"/>
  <c r="D2175" i="28"/>
  <c r="D2176" i="28"/>
  <c r="D2177" i="28"/>
  <c r="D2178" i="28"/>
  <c r="D2179" i="28"/>
  <c r="D2180" i="28"/>
  <c r="D2181" i="28"/>
  <c r="D2182" i="28"/>
  <c r="D2183" i="28"/>
  <c r="D2184" i="28"/>
  <c r="D2185" i="28"/>
  <c r="D2186" i="28"/>
  <c r="D2187" i="28"/>
  <c r="D2188" i="28"/>
  <c r="D2189" i="28"/>
  <c r="D2190" i="28"/>
  <c r="D2191" i="28"/>
  <c r="D2192" i="28"/>
  <c r="D2193" i="28"/>
  <c r="D2194" i="28"/>
  <c r="D2195" i="28"/>
  <c r="D2196" i="28"/>
  <c r="D2197" i="28"/>
  <c r="D2198" i="28"/>
  <c r="D2199" i="28"/>
  <c r="D2200" i="28"/>
  <c r="D2201" i="28"/>
  <c r="D2202" i="28"/>
  <c r="D2203" i="28"/>
  <c r="D2204" i="28"/>
  <c r="D2205" i="28"/>
  <c r="D2553" i="28"/>
  <c r="D2554" i="28"/>
  <c r="D2555" i="28"/>
  <c r="D2556" i="28"/>
  <c r="D2557" i="28"/>
  <c r="D2558" i="28"/>
  <c r="D2559" i="28"/>
  <c r="D2560" i="28"/>
  <c r="D2561" i="28"/>
  <c r="D2562" i="28"/>
  <c r="D2563" i="28"/>
  <c r="D2564" i="28"/>
  <c r="D2565" i="28"/>
  <c r="D2566" i="28"/>
  <c r="D2567" i="28"/>
  <c r="D2568" i="28"/>
  <c r="D2569" i="28"/>
  <c r="D2570" i="28"/>
  <c r="D2571" i="28"/>
  <c r="D2572" i="28"/>
  <c r="D2573" i="28"/>
  <c r="D2574" i="28"/>
  <c r="D2575" i="28"/>
  <c r="D2576" i="28"/>
  <c r="D2577" i="28"/>
  <c r="D2578" i="28"/>
  <c r="D2579" i="28"/>
  <c r="D2580" i="28"/>
  <c r="D2581" i="28"/>
  <c r="D2582" i="28"/>
  <c r="D2583" i="28"/>
  <c r="D2584" i="28"/>
  <c r="D2585" i="28"/>
  <c r="D2586" i="28"/>
  <c r="D2587" i="28"/>
  <c r="D2588" i="28"/>
  <c r="D2589" i="28"/>
  <c r="D2590" i="28"/>
  <c r="D2591" i="28"/>
  <c r="D2592" i="28"/>
  <c r="D2593" i="28"/>
  <c r="D2594" i="28"/>
  <c r="D2595" i="28"/>
  <c r="D2596" i="28"/>
  <c r="D2597" i="28"/>
  <c r="D2598" i="28"/>
  <c r="D2599" i="28"/>
  <c r="D2600" i="28"/>
  <c r="D2601" i="28"/>
  <c r="D2602" i="28"/>
  <c r="D2603" i="28"/>
  <c r="D2604" i="28"/>
  <c r="D2605" i="28"/>
  <c r="D2606" i="28"/>
  <c r="D2607" i="28"/>
  <c r="H2608" i="28"/>
  <c r="H2610" i="28"/>
  <c r="H2612" i="28"/>
  <c r="H2614" i="28"/>
  <c r="H2616" i="28"/>
  <c r="H2618" i="28"/>
  <c r="H2620" i="28"/>
  <c r="H2622" i="28"/>
  <c r="H2624" i="28"/>
  <c r="H2626" i="28"/>
  <c r="H2628" i="28"/>
  <c r="H2630" i="28"/>
  <c r="H2632" i="28"/>
  <c r="H2634" i="28"/>
  <c r="H2636" i="28"/>
  <c r="H2638" i="28"/>
  <c r="H2640" i="28"/>
  <c r="H2642" i="28"/>
  <c r="H2644" i="28"/>
  <c r="H2646" i="28"/>
  <c r="H2648" i="28"/>
  <c r="H2650" i="28"/>
  <c r="H2652" i="28"/>
  <c r="H2654" i="28"/>
  <c r="H2656" i="28"/>
  <c r="H2658" i="28"/>
  <c r="H2660" i="28"/>
  <c r="H2662" i="28"/>
  <c r="H2664" i="28"/>
  <c r="H2666" i="28"/>
  <c r="H2668" i="28"/>
  <c r="H2670" i="28"/>
  <c r="H2672" i="28"/>
  <c r="H2675" i="28"/>
  <c r="H2677" i="28"/>
  <c r="H2679" i="28"/>
  <c r="H2681" i="28"/>
  <c r="H2683" i="28"/>
  <c r="H2685" i="28"/>
  <c r="H2687" i="28"/>
  <c r="H2689" i="28"/>
  <c r="H2691" i="28"/>
  <c r="H2693" i="28"/>
  <c r="H2695" i="28"/>
  <c r="H2697" i="28"/>
  <c r="H2699" i="28"/>
  <c r="H2701" i="28"/>
  <c r="H2703" i="28"/>
  <c r="H2705" i="28"/>
  <c r="H2707" i="28"/>
  <c r="H2709" i="28"/>
  <c r="H2711" i="28"/>
  <c r="H2713" i="28"/>
  <c r="H2715" i="28"/>
  <c r="H2717" i="28"/>
  <c r="H2719" i="28"/>
  <c r="H2721" i="28"/>
  <c r="H2723" i="28"/>
  <c r="H2725" i="28"/>
  <c r="H2727" i="28"/>
  <c r="H2729" i="28"/>
  <c r="H2731" i="28"/>
  <c r="H2733" i="28"/>
  <c r="H2735" i="28"/>
  <c r="H2737" i="28"/>
  <c r="H2739" i="28"/>
  <c r="H2741" i="28"/>
  <c r="H2743" i="28"/>
  <c r="H2745" i="28"/>
  <c r="H2747" i="28"/>
  <c r="H2749" i="28"/>
  <c r="H2751" i="28"/>
  <c r="H2753" i="28"/>
  <c r="H2755" i="28"/>
  <c r="H2757" i="28"/>
  <c r="H2759" i="28"/>
  <c r="H2761" i="28"/>
  <c r="H2763" i="28"/>
  <c r="H2765" i="28"/>
  <c r="H2767" i="28"/>
  <c r="H2769" i="28"/>
  <c r="H2770" i="28"/>
  <c r="H2771" i="28"/>
  <c r="H2772" i="28"/>
  <c r="H2773" i="28"/>
  <c r="H2774" i="28"/>
  <c r="H2775" i="28"/>
  <c r="H2776" i="28"/>
  <c r="D2777" i="28"/>
  <c r="D2778" i="28"/>
  <c r="D2779" i="28"/>
  <c r="D2780" i="28"/>
  <c r="D2781" i="28"/>
  <c r="D2782" i="28"/>
  <c r="D2783" i="28"/>
  <c r="D2784" i="28"/>
  <c r="D2785" i="28"/>
  <c r="D2786" i="28"/>
  <c r="D2787" i="28"/>
  <c r="D2788" i="28"/>
  <c r="D2789" i="28"/>
  <c r="D2790" i="28"/>
  <c r="D2791" i="28"/>
  <c r="D2792" i="28"/>
  <c r="D2793" i="28"/>
  <c r="D2794" i="28"/>
  <c r="D2795" i="28"/>
  <c r="D2796" i="28"/>
  <c r="D2797" i="28"/>
  <c r="D2798" i="28"/>
  <c r="D2799" i="28"/>
  <c r="D2800" i="28"/>
  <c r="D2801" i="28"/>
  <c r="D2802" i="28"/>
  <c r="D2803" i="28"/>
  <c r="D2804" i="28"/>
  <c r="D2805" i="28"/>
  <c r="D2806" i="28"/>
  <c r="D2807" i="28"/>
  <c r="D2808" i="28"/>
  <c r="D2809" i="28"/>
  <c r="D2810" i="28"/>
  <c r="D2811" i="28"/>
  <c r="D2812" i="28"/>
  <c r="D2813" i="28"/>
  <c r="D2814" i="28"/>
  <c r="D2815" i="28"/>
  <c r="D2816" i="28"/>
  <c r="D2817" i="28"/>
  <c r="D2818" i="28"/>
  <c r="D2819" i="28"/>
  <c r="D2820" i="28"/>
  <c r="D2821" i="28"/>
  <c r="D2822" i="28"/>
  <c r="D2823" i="28"/>
  <c r="D2824" i="28"/>
  <c r="D2825" i="28"/>
  <c r="D2826" i="28"/>
  <c r="D2827" i="28"/>
  <c r="D2828" i="28"/>
  <c r="D2829" i="28"/>
  <c r="D2830" i="28"/>
  <c r="D2831" i="28"/>
  <c r="D2832" i="28"/>
  <c r="D2833" i="28"/>
  <c r="D2834" i="28"/>
  <c r="D2835" i="28"/>
  <c r="D2836" i="28"/>
  <c r="D2837" i="28"/>
  <c r="D2838" i="28"/>
  <c r="D2839" i="28"/>
  <c r="D2840" i="28"/>
  <c r="D2841" i="28"/>
  <c r="D2842" i="28"/>
  <c r="D2843" i="28"/>
  <c r="D2844" i="28"/>
  <c r="D2845" i="28"/>
  <c r="D2846" i="28"/>
  <c r="D2847" i="28"/>
  <c r="D2848" i="28"/>
  <c r="D2849" i="28"/>
  <c r="D2850" i="28"/>
  <c r="D2851" i="28"/>
  <c r="D2852" i="28"/>
  <c r="D2853" i="28"/>
  <c r="D2854" i="28"/>
  <c r="D2855" i="28"/>
  <c r="D2856" i="28"/>
  <c r="D2857" i="28"/>
  <c r="D2858" i="28"/>
  <c r="D2859" i="28"/>
  <c r="D2860" i="28"/>
  <c r="D2861" i="28"/>
  <c r="D2863" i="28"/>
  <c r="H2911" i="28"/>
  <c r="H2912" i="28"/>
  <c r="H2913" i="28"/>
  <c r="H2914" i="28"/>
  <c r="H2915" i="28"/>
  <c r="H2916" i="28"/>
  <c r="H2917" i="28"/>
  <c r="H2918" i="28"/>
  <c r="H2919" i="28"/>
  <c r="H2920" i="28"/>
  <c r="H2921" i="28"/>
  <c r="H2922" i="28"/>
  <c r="H2923" i="28"/>
  <c r="H2924" i="28"/>
  <c r="H2925" i="28"/>
  <c r="H2926" i="28"/>
  <c r="H2927" i="28"/>
  <c r="H2928" i="28"/>
  <c r="H2929" i="28"/>
  <c r="H2930" i="28"/>
  <c r="H2931" i="28"/>
  <c r="H2932" i="28"/>
  <c r="H2933" i="28"/>
  <c r="H2934" i="28"/>
  <c r="H2935" i="28"/>
  <c r="H2936" i="28"/>
  <c r="H2937" i="28"/>
  <c r="H2938" i="28"/>
  <c r="H2939" i="28"/>
  <c r="H2940" i="28"/>
  <c r="H2941" i="28"/>
  <c r="H2942" i="28"/>
  <c r="H2943" i="28"/>
  <c r="H2944" i="28"/>
  <c r="H2945" i="28"/>
  <c r="H2946" i="28"/>
  <c r="H2947" i="28"/>
  <c r="D2865" i="28"/>
  <c r="D2867" i="28"/>
  <c r="D2869" i="28"/>
  <c r="D2871" i="28"/>
  <c r="D2873" i="28"/>
  <c r="D2875" i="28"/>
  <c r="D2877" i="28"/>
  <c r="D2879" i="28"/>
  <c r="D2881" i="28"/>
  <c r="D2883" i="28"/>
  <c r="D2885" i="28"/>
  <c r="D2887" i="28"/>
  <c r="D2889" i="28"/>
  <c r="D2891" i="28"/>
  <c r="D2893" i="28"/>
  <c r="D2895" i="28"/>
  <c r="D2897" i="28"/>
  <c r="D2899" i="28"/>
  <c r="D2901" i="28"/>
  <c r="D2903" i="28"/>
  <c r="D2905" i="28"/>
  <c r="D2907" i="28"/>
  <c r="D2909" i="28"/>
  <c r="F2948" i="28"/>
  <c r="D2949" i="28"/>
  <c r="D2950" i="28"/>
  <c r="D2951" i="28"/>
  <c r="D2952" i="28"/>
  <c r="D2953" i="28"/>
  <c r="D2954" i="28"/>
  <c r="D2955" i="28"/>
  <c r="D2956" i="28"/>
  <c r="D2957" i="28"/>
  <c r="D2958" i="28"/>
  <c r="D2959" i="28"/>
  <c r="D2960" i="28"/>
  <c r="D2961" i="28"/>
  <c r="D2962" i="28"/>
  <c r="D2963" i="28"/>
  <c r="D2964" i="28"/>
  <c r="D2965" i="28"/>
  <c r="D2966" i="28"/>
  <c r="D2967" i="28"/>
  <c r="D2968" i="28"/>
  <c r="D2969" i="28"/>
  <c r="D2970" i="28"/>
  <c r="D2971" i="28"/>
  <c r="D2972" i="28"/>
  <c r="D2973" i="28"/>
  <c r="D2974" i="28"/>
  <c r="D2975" i="28"/>
  <c r="D2976" i="28"/>
  <c r="D2977" i="28"/>
  <c r="D2978" i="28"/>
  <c r="D2979" i="28"/>
  <c r="D2980" i="28"/>
  <c r="D2982" i="28"/>
  <c r="D2984" i="28"/>
  <c r="D2986" i="28"/>
  <c r="D2988" i="28"/>
  <c r="D2990" i="28"/>
  <c r="D2992" i="28"/>
  <c r="D2994" i="28"/>
  <c r="D2996" i="28"/>
  <c r="D2998" i="28"/>
  <c r="D3000" i="28"/>
  <c r="H2215" i="28"/>
  <c r="F2215" i="28"/>
  <c r="G2215" i="28"/>
  <c r="H2219" i="28"/>
  <c r="F2219" i="28"/>
  <c r="G2219" i="28"/>
  <c r="H2223" i="28"/>
  <c r="F2223" i="28"/>
  <c r="G2223" i="28"/>
  <c r="H2227" i="28"/>
  <c r="F2227" i="28"/>
  <c r="G2227" i="28"/>
  <c r="H2231" i="28"/>
  <c r="F2231" i="28"/>
  <c r="G2231" i="28"/>
  <c r="H2235" i="28"/>
  <c r="F2235" i="28"/>
  <c r="G2235" i="28"/>
  <c r="H2239" i="28"/>
  <c r="F2239" i="28"/>
  <c r="G2239" i="28"/>
  <c r="H2243" i="28"/>
  <c r="F2243" i="28"/>
  <c r="G2243" i="28"/>
  <c r="H2247" i="28"/>
  <c r="F2247" i="28"/>
  <c r="G2247" i="28"/>
  <c r="H2251" i="28"/>
  <c r="F2251" i="28"/>
  <c r="G2251" i="28"/>
  <c r="H2255" i="28"/>
  <c r="F2255" i="28"/>
  <c r="G2255" i="28"/>
  <c r="H2259" i="28"/>
  <c r="F2259" i="28"/>
  <c r="G2259" i="28"/>
  <c r="H2263" i="28"/>
  <c r="F2263" i="28"/>
  <c r="G2263" i="28"/>
  <c r="H2267" i="28"/>
  <c r="F2267" i="28"/>
  <c r="G2267" i="28"/>
  <c r="H2271" i="28"/>
  <c r="F2271" i="28"/>
  <c r="G2271" i="28"/>
  <c r="H2275" i="28"/>
  <c r="F2275" i="28"/>
  <c r="G2275" i="28"/>
  <c r="H2279" i="28"/>
  <c r="F2279" i="28"/>
  <c r="G2279" i="28"/>
  <c r="H2283" i="28"/>
  <c r="F2283" i="28"/>
  <c r="G2283" i="28"/>
  <c r="H2287" i="28"/>
  <c r="F2287" i="28"/>
  <c r="G2287" i="28"/>
  <c r="H2291" i="28"/>
  <c r="F2291" i="28"/>
  <c r="G2291" i="28"/>
  <c r="H2295" i="28"/>
  <c r="F2295" i="28"/>
  <c r="G2295" i="28"/>
  <c r="H2299" i="28"/>
  <c r="F2299" i="28"/>
  <c r="G2299" i="28"/>
  <c r="H2303" i="28"/>
  <c r="F2303" i="28"/>
  <c r="G2303" i="28"/>
  <c r="H2307" i="28"/>
  <c r="F2307" i="28"/>
  <c r="G2307" i="28"/>
  <c r="H2311" i="28"/>
  <c r="F2311" i="28"/>
  <c r="G2311" i="28"/>
  <c r="H2315" i="28"/>
  <c r="F2315" i="28"/>
  <c r="G2315" i="28"/>
  <c r="H2319" i="28"/>
  <c r="F2319" i="28"/>
  <c r="G2319" i="28"/>
  <c r="H2323" i="28"/>
  <c r="F2323" i="28"/>
  <c r="G2323" i="28"/>
  <c r="H2327" i="28"/>
  <c r="F2327" i="28"/>
  <c r="G2327" i="28"/>
  <c r="H2331" i="28"/>
  <c r="F2331" i="28"/>
  <c r="G2331" i="28"/>
  <c r="H2335" i="28"/>
  <c r="F2335" i="28"/>
  <c r="G2335" i="28"/>
  <c r="H2339" i="28"/>
  <c r="F2339" i="28"/>
  <c r="G2339" i="28"/>
  <c r="H2343" i="28"/>
  <c r="F2343" i="28"/>
  <c r="G2343" i="28"/>
  <c r="H2347" i="28"/>
  <c r="F2347" i="28"/>
  <c r="G2347" i="28"/>
  <c r="H2351" i="28"/>
  <c r="F2351" i="28"/>
  <c r="G2351" i="28"/>
  <c r="H2355" i="28"/>
  <c r="F2355" i="28"/>
  <c r="G2355" i="28"/>
  <c r="H2359" i="28"/>
  <c r="F2359" i="28"/>
  <c r="G2359" i="28"/>
  <c r="H2363" i="28"/>
  <c r="F2363" i="28"/>
  <c r="G2363" i="28"/>
  <c r="H2367" i="28"/>
  <c r="F2367" i="28"/>
  <c r="G2367" i="28"/>
  <c r="H2371" i="28"/>
  <c r="F2371" i="28"/>
  <c r="G2371" i="28"/>
  <c r="H2375" i="28"/>
  <c r="F2375" i="28"/>
  <c r="G2375" i="28"/>
  <c r="H2379" i="28"/>
  <c r="F2379" i="28"/>
  <c r="G2379" i="28"/>
  <c r="H2383" i="28"/>
  <c r="F2383" i="28"/>
  <c r="G2383" i="28"/>
  <c r="H2387" i="28"/>
  <c r="F2387" i="28"/>
  <c r="G2387" i="28"/>
  <c r="H2391" i="28"/>
  <c r="F2391" i="28"/>
  <c r="G2391" i="28"/>
  <c r="H2395" i="28"/>
  <c r="F2395" i="28"/>
  <c r="G2395" i="28"/>
  <c r="H2399" i="28"/>
  <c r="F2399" i="28"/>
  <c r="G2399" i="28"/>
  <c r="H2403" i="28"/>
  <c r="F2403" i="28"/>
  <c r="G2403" i="28"/>
  <c r="H2407" i="28"/>
  <c r="F2407" i="28"/>
  <c r="G2407" i="28"/>
  <c r="H2411" i="28"/>
  <c r="F2411" i="28"/>
  <c r="G2411" i="28"/>
  <c r="H2415" i="28"/>
  <c r="F2415" i="28"/>
  <c r="G2415" i="28"/>
  <c r="H2419" i="28"/>
  <c r="F2419" i="28"/>
  <c r="G2419" i="28"/>
  <c r="H2423" i="28"/>
  <c r="F2423" i="28"/>
  <c r="G2423" i="28"/>
  <c r="H2427" i="28"/>
  <c r="F2427" i="28"/>
  <c r="G2427" i="28"/>
  <c r="H2431" i="28"/>
  <c r="F2431" i="28"/>
  <c r="G2431" i="28"/>
  <c r="H2435" i="28"/>
  <c r="F2435" i="28"/>
  <c r="G2435" i="28"/>
  <c r="H2439" i="28"/>
  <c r="F2439" i="28"/>
  <c r="G2439" i="28"/>
  <c r="H2443" i="28"/>
  <c r="F2443" i="28"/>
  <c r="G2443" i="28"/>
  <c r="H2447" i="28"/>
  <c r="F2447" i="28"/>
  <c r="G2447" i="28"/>
  <c r="H2451" i="28"/>
  <c r="F2451" i="28"/>
  <c r="G2451" i="28"/>
  <c r="H2455" i="28"/>
  <c r="F2455" i="28"/>
  <c r="G2455" i="28"/>
  <c r="H2459" i="28"/>
  <c r="F2459" i="28"/>
  <c r="G2459" i="28"/>
  <c r="H2463" i="28"/>
  <c r="F2463" i="28"/>
  <c r="G2463" i="28"/>
  <c r="H2467" i="28"/>
  <c r="F2467" i="28"/>
  <c r="G2467" i="28"/>
  <c r="H2471" i="28"/>
  <c r="F2471" i="28"/>
  <c r="G2471" i="28"/>
  <c r="H2475" i="28"/>
  <c r="F2475" i="28"/>
  <c r="G2475" i="28"/>
  <c r="H2479" i="28"/>
  <c r="F2479" i="28"/>
  <c r="G2479" i="28"/>
  <c r="H2483" i="28"/>
  <c r="F2483" i="28"/>
  <c r="G2483" i="28"/>
  <c r="H2487" i="28"/>
  <c r="F2487" i="28"/>
  <c r="G2487" i="28"/>
  <c r="H2491" i="28"/>
  <c r="F2491" i="28"/>
  <c r="G2491" i="28"/>
  <c r="H2495" i="28"/>
  <c r="F2495" i="28"/>
  <c r="G2495" i="28"/>
  <c r="H2499" i="28"/>
  <c r="F2499" i="28"/>
  <c r="G2499" i="28"/>
  <c r="H2503" i="28"/>
  <c r="F2503" i="28"/>
  <c r="G2503" i="28"/>
  <c r="H2507" i="28"/>
  <c r="F2507" i="28"/>
  <c r="G2507" i="28"/>
  <c r="H2511" i="28"/>
  <c r="F2511" i="28"/>
  <c r="G2511" i="28"/>
  <c r="H2515" i="28"/>
  <c r="F2515" i="28"/>
  <c r="G2515" i="28"/>
  <c r="H2519" i="28"/>
  <c r="F2519" i="28"/>
  <c r="G2519" i="28"/>
  <c r="H2523" i="28"/>
  <c r="F2523" i="28"/>
  <c r="G2523" i="28"/>
  <c r="H2527" i="28"/>
  <c r="F2527" i="28"/>
  <c r="G2527" i="28"/>
  <c r="H2531" i="28"/>
  <c r="F2531" i="28"/>
  <c r="G2531" i="28"/>
  <c r="H2535" i="28"/>
  <c r="F2535" i="28"/>
  <c r="G2535" i="28"/>
  <c r="H2539" i="28"/>
  <c r="F2539" i="28"/>
  <c r="G2539" i="28"/>
  <c r="H2543" i="28"/>
  <c r="F2543" i="28"/>
  <c r="G2543" i="28"/>
  <c r="H2547" i="28"/>
  <c r="F2547" i="28"/>
  <c r="G2547" i="28"/>
  <c r="H2551" i="28"/>
  <c r="F2551" i="28"/>
  <c r="G2551" i="28"/>
  <c r="H2213" i="28"/>
  <c r="F2213" i="28"/>
  <c r="G2213" i="28"/>
  <c r="H2217" i="28"/>
  <c r="F2217" i="28"/>
  <c r="G2217" i="28"/>
  <c r="H2221" i="28"/>
  <c r="F2221" i="28"/>
  <c r="G2221" i="28"/>
  <c r="H2225" i="28"/>
  <c r="F2225" i="28"/>
  <c r="G2225" i="28"/>
  <c r="H2229" i="28"/>
  <c r="F2229" i="28"/>
  <c r="G2229" i="28"/>
  <c r="H2233" i="28"/>
  <c r="F2233" i="28"/>
  <c r="G2233" i="28"/>
  <c r="H2237" i="28"/>
  <c r="F2237" i="28"/>
  <c r="G2237" i="28"/>
  <c r="H2241" i="28"/>
  <c r="F2241" i="28"/>
  <c r="G2241" i="28"/>
  <c r="H2245" i="28"/>
  <c r="F2245" i="28"/>
  <c r="G2245" i="28"/>
  <c r="H2249" i="28"/>
  <c r="F2249" i="28"/>
  <c r="G2249" i="28"/>
  <c r="H2253" i="28"/>
  <c r="F2253" i="28"/>
  <c r="G2253" i="28"/>
  <c r="H2257" i="28"/>
  <c r="F2257" i="28"/>
  <c r="G2257" i="28"/>
  <c r="H2261" i="28"/>
  <c r="F2261" i="28"/>
  <c r="G2261" i="28"/>
  <c r="H2265" i="28"/>
  <c r="F2265" i="28"/>
  <c r="G2265" i="28"/>
  <c r="H2269" i="28"/>
  <c r="F2269" i="28"/>
  <c r="G2269" i="28"/>
  <c r="H2273" i="28"/>
  <c r="F2273" i="28"/>
  <c r="G2273" i="28"/>
  <c r="H2277" i="28"/>
  <c r="F2277" i="28"/>
  <c r="G2277" i="28"/>
  <c r="H2281" i="28"/>
  <c r="F2281" i="28"/>
  <c r="G2281" i="28"/>
  <c r="H2285" i="28"/>
  <c r="F2285" i="28"/>
  <c r="G2285" i="28"/>
  <c r="H2289" i="28"/>
  <c r="F2289" i="28"/>
  <c r="G2289" i="28"/>
  <c r="H2293" i="28"/>
  <c r="F2293" i="28"/>
  <c r="G2293" i="28"/>
  <c r="H2297" i="28"/>
  <c r="F2297" i="28"/>
  <c r="G2297" i="28"/>
  <c r="H2301" i="28"/>
  <c r="F2301" i="28"/>
  <c r="G2301" i="28"/>
  <c r="H2305" i="28"/>
  <c r="F2305" i="28"/>
  <c r="G2305" i="28"/>
  <c r="H2309" i="28"/>
  <c r="F2309" i="28"/>
  <c r="G2309" i="28"/>
  <c r="H2313" i="28"/>
  <c r="F2313" i="28"/>
  <c r="G2313" i="28"/>
  <c r="H2317" i="28"/>
  <c r="F2317" i="28"/>
  <c r="G2317" i="28"/>
  <c r="H2321" i="28"/>
  <c r="F2321" i="28"/>
  <c r="G2321" i="28"/>
  <c r="H2325" i="28"/>
  <c r="F2325" i="28"/>
  <c r="G2325" i="28"/>
  <c r="H2329" i="28"/>
  <c r="F2329" i="28"/>
  <c r="G2329" i="28"/>
  <c r="H2333" i="28"/>
  <c r="F2333" i="28"/>
  <c r="G2333" i="28"/>
  <c r="H2337" i="28"/>
  <c r="F2337" i="28"/>
  <c r="G2337" i="28"/>
  <c r="H2341" i="28"/>
  <c r="F2341" i="28"/>
  <c r="G2341" i="28"/>
  <c r="H2345" i="28"/>
  <c r="F2345" i="28"/>
  <c r="G2345" i="28"/>
  <c r="H2349" i="28"/>
  <c r="F2349" i="28"/>
  <c r="G2349" i="28"/>
  <c r="H2353" i="28"/>
  <c r="F2353" i="28"/>
  <c r="G2353" i="28"/>
  <c r="H2357" i="28"/>
  <c r="F2357" i="28"/>
  <c r="G2357" i="28"/>
  <c r="H2361" i="28"/>
  <c r="F2361" i="28"/>
  <c r="G2361" i="28"/>
  <c r="H2365" i="28"/>
  <c r="F2365" i="28"/>
  <c r="G2365" i="28"/>
  <c r="H2369" i="28"/>
  <c r="F2369" i="28"/>
  <c r="G2369" i="28"/>
  <c r="H2373" i="28"/>
  <c r="F2373" i="28"/>
  <c r="G2373" i="28"/>
  <c r="H2377" i="28"/>
  <c r="F2377" i="28"/>
  <c r="G2377" i="28"/>
  <c r="H2381" i="28"/>
  <c r="F2381" i="28"/>
  <c r="G2381" i="28"/>
  <c r="H2385" i="28"/>
  <c r="F2385" i="28"/>
  <c r="G2385" i="28"/>
  <c r="H2389" i="28"/>
  <c r="F2389" i="28"/>
  <c r="G2389" i="28"/>
  <c r="H2393" i="28"/>
  <c r="F2393" i="28"/>
  <c r="G2393" i="28"/>
  <c r="H2397" i="28"/>
  <c r="F2397" i="28"/>
  <c r="G2397" i="28"/>
  <c r="H2401" i="28"/>
  <c r="F2401" i="28"/>
  <c r="G2401" i="28"/>
  <c r="H2405" i="28"/>
  <c r="F2405" i="28"/>
  <c r="G2405" i="28"/>
  <c r="H2409" i="28"/>
  <c r="F2409" i="28"/>
  <c r="G2409" i="28"/>
  <c r="H2413" i="28"/>
  <c r="F2413" i="28"/>
  <c r="G2413" i="28"/>
  <c r="H2417" i="28"/>
  <c r="F2417" i="28"/>
  <c r="G2417" i="28"/>
  <c r="H2421" i="28"/>
  <c r="F2421" i="28"/>
  <c r="G2421" i="28"/>
  <c r="H2425" i="28"/>
  <c r="F2425" i="28"/>
  <c r="G2425" i="28"/>
  <c r="H2429" i="28"/>
  <c r="F2429" i="28"/>
  <c r="G2429" i="28"/>
  <c r="H2433" i="28"/>
  <c r="F2433" i="28"/>
  <c r="G2433" i="28"/>
  <c r="H2437" i="28"/>
  <c r="F2437" i="28"/>
  <c r="G2437" i="28"/>
  <c r="H2441" i="28"/>
  <c r="F2441" i="28"/>
  <c r="G2441" i="28"/>
  <c r="H2445" i="28"/>
  <c r="F2445" i="28"/>
  <c r="G2445" i="28"/>
  <c r="H2449" i="28"/>
  <c r="F2449" i="28"/>
  <c r="G2449" i="28"/>
  <c r="H2453" i="28"/>
  <c r="F2453" i="28"/>
  <c r="G2453" i="28"/>
  <c r="H2457" i="28"/>
  <c r="F2457" i="28"/>
  <c r="G2457" i="28"/>
  <c r="H2461" i="28"/>
  <c r="F2461" i="28"/>
  <c r="G2461" i="28"/>
  <c r="H2465" i="28"/>
  <c r="F2465" i="28"/>
  <c r="G2465" i="28"/>
  <c r="H2469" i="28"/>
  <c r="F2469" i="28"/>
  <c r="G2469" i="28"/>
  <c r="H2473" i="28"/>
  <c r="F2473" i="28"/>
  <c r="G2473" i="28"/>
  <c r="H2477" i="28"/>
  <c r="F2477" i="28"/>
  <c r="G2477" i="28"/>
  <c r="H2481" i="28"/>
  <c r="F2481" i="28"/>
  <c r="G2481" i="28"/>
  <c r="H2485" i="28"/>
  <c r="F2485" i="28"/>
  <c r="G2485" i="28"/>
  <c r="H2489" i="28"/>
  <c r="F2489" i="28"/>
  <c r="G2489" i="28"/>
  <c r="H2493" i="28"/>
  <c r="F2493" i="28"/>
  <c r="G2493" i="28"/>
  <c r="H2497" i="28"/>
  <c r="F2497" i="28"/>
  <c r="G2497" i="28"/>
  <c r="H2501" i="28"/>
  <c r="F2501" i="28"/>
  <c r="G2501" i="28"/>
  <c r="H2505" i="28"/>
  <c r="F2505" i="28"/>
  <c r="G2505" i="28"/>
  <c r="H2509" i="28"/>
  <c r="F2509" i="28"/>
  <c r="G2509" i="28"/>
  <c r="H2513" i="28"/>
  <c r="F2513" i="28"/>
  <c r="G2513" i="28"/>
  <c r="H2517" i="28"/>
  <c r="F2517" i="28"/>
  <c r="G2517" i="28"/>
  <c r="H2521" i="28"/>
  <c r="F2521" i="28"/>
  <c r="G2521" i="28"/>
  <c r="H2525" i="28"/>
  <c r="F2525" i="28"/>
  <c r="G2525" i="28"/>
  <c r="H2529" i="28"/>
  <c r="F2529" i="28"/>
  <c r="G2529" i="28"/>
  <c r="H2533" i="28"/>
  <c r="F2533" i="28"/>
  <c r="G2533" i="28"/>
  <c r="H2537" i="28"/>
  <c r="F2537" i="28"/>
  <c r="G2537" i="28"/>
  <c r="H2541" i="28"/>
  <c r="F2541" i="28"/>
  <c r="G2541" i="28"/>
  <c r="H2545" i="28"/>
  <c r="F2545" i="28"/>
  <c r="G2545" i="28"/>
  <c r="H2549" i="28"/>
  <c r="F2549" i="28"/>
  <c r="G2549" i="28"/>
  <c r="H2212" i="28"/>
  <c r="F2212" i="28"/>
  <c r="G2212" i="28"/>
  <c r="H2214" i="28"/>
  <c r="F2214" i="28"/>
  <c r="G2214" i="28"/>
  <c r="H2216" i="28"/>
  <c r="F2216" i="28"/>
  <c r="G2216" i="28"/>
  <c r="H2218" i="28"/>
  <c r="F2218" i="28"/>
  <c r="G2218" i="28"/>
  <c r="H2220" i="28"/>
  <c r="F2220" i="28"/>
  <c r="G2220" i="28"/>
  <c r="H2222" i="28"/>
  <c r="F2222" i="28"/>
  <c r="G2222" i="28"/>
  <c r="H2224" i="28"/>
  <c r="F2224" i="28"/>
  <c r="G2224" i="28"/>
  <c r="H2226" i="28"/>
  <c r="F2226" i="28"/>
  <c r="G2226" i="28"/>
  <c r="H2228" i="28"/>
  <c r="F2228" i="28"/>
  <c r="G2228" i="28"/>
  <c r="H2230" i="28"/>
  <c r="F2230" i="28"/>
  <c r="G2230" i="28"/>
  <c r="H2232" i="28"/>
  <c r="F2232" i="28"/>
  <c r="G2232" i="28"/>
  <c r="H2234" i="28"/>
  <c r="F2234" i="28"/>
  <c r="G2234" i="28"/>
  <c r="H2236" i="28"/>
  <c r="F2236" i="28"/>
  <c r="G2236" i="28"/>
  <c r="H2238" i="28"/>
  <c r="F2238" i="28"/>
  <c r="G2238" i="28"/>
  <c r="H2240" i="28"/>
  <c r="F2240" i="28"/>
  <c r="G2240" i="28"/>
  <c r="H2242" i="28"/>
  <c r="F2242" i="28"/>
  <c r="G2242" i="28"/>
  <c r="H2244" i="28"/>
  <c r="F2244" i="28"/>
  <c r="G2244" i="28"/>
  <c r="H2246" i="28"/>
  <c r="F2246" i="28"/>
  <c r="G2246" i="28"/>
  <c r="H2248" i="28"/>
  <c r="F2248" i="28"/>
  <c r="G2248" i="28"/>
  <c r="H2250" i="28"/>
  <c r="F2250" i="28"/>
  <c r="G2250" i="28"/>
  <c r="H2252" i="28"/>
  <c r="F2252" i="28"/>
  <c r="G2252" i="28"/>
  <c r="H2254" i="28"/>
  <c r="F2254" i="28"/>
  <c r="G2254" i="28"/>
  <c r="H2256" i="28"/>
  <c r="F2256" i="28"/>
  <c r="G2256" i="28"/>
  <c r="H2258" i="28"/>
  <c r="F2258" i="28"/>
  <c r="G2258" i="28"/>
  <c r="H2260" i="28"/>
  <c r="F2260" i="28"/>
  <c r="G2260" i="28"/>
  <c r="H2262" i="28"/>
  <c r="F2262" i="28"/>
  <c r="G2262" i="28"/>
  <c r="H2264" i="28"/>
  <c r="F2264" i="28"/>
  <c r="G2264" i="28"/>
  <c r="H2266" i="28"/>
  <c r="F2266" i="28"/>
  <c r="G2266" i="28"/>
  <c r="H2268" i="28"/>
  <c r="F2268" i="28"/>
  <c r="G2268" i="28"/>
  <c r="H2270" i="28"/>
  <c r="F2270" i="28"/>
  <c r="G2270" i="28"/>
  <c r="H2272" i="28"/>
  <c r="F2272" i="28"/>
  <c r="G2272" i="28"/>
  <c r="H2274" i="28"/>
  <c r="F2274" i="28"/>
  <c r="G2274" i="28"/>
  <c r="H2276" i="28"/>
  <c r="F2276" i="28"/>
  <c r="G2276" i="28"/>
  <c r="H2278" i="28"/>
  <c r="F2278" i="28"/>
  <c r="G2278" i="28"/>
  <c r="H2280" i="28"/>
  <c r="F2280" i="28"/>
  <c r="G2280" i="28"/>
  <c r="H2282" i="28"/>
  <c r="F2282" i="28"/>
  <c r="G2282" i="28"/>
  <c r="H2284" i="28"/>
  <c r="F2284" i="28"/>
  <c r="G2284" i="28"/>
  <c r="H2286" i="28"/>
  <c r="F2286" i="28"/>
  <c r="G2286" i="28"/>
  <c r="H2288" i="28"/>
  <c r="F2288" i="28"/>
  <c r="G2288" i="28"/>
  <c r="H2290" i="28"/>
  <c r="F2290" i="28"/>
  <c r="G2290" i="28"/>
  <c r="H2292" i="28"/>
  <c r="F2292" i="28"/>
  <c r="G2292" i="28"/>
  <c r="H2294" i="28"/>
  <c r="F2294" i="28"/>
  <c r="G2294" i="28"/>
  <c r="H2296" i="28"/>
  <c r="F2296" i="28"/>
  <c r="G2296" i="28"/>
  <c r="H2298" i="28"/>
  <c r="F2298" i="28"/>
  <c r="G2298" i="28"/>
  <c r="H2300" i="28"/>
  <c r="F2300" i="28"/>
  <c r="G2300" i="28"/>
  <c r="H2302" i="28"/>
  <c r="F2302" i="28"/>
  <c r="G2302" i="28"/>
  <c r="H2304" i="28"/>
  <c r="F2304" i="28"/>
  <c r="G2304" i="28"/>
  <c r="H2306" i="28"/>
  <c r="F2306" i="28"/>
  <c r="G2306" i="28"/>
  <c r="H2308" i="28"/>
  <c r="F2308" i="28"/>
  <c r="G2308" i="28"/>
  <c r="H2310" i="28"/>
  <c r="F2310" i="28"/>
  <c r="G2310" i="28"/>
  <c r="H2312" i="28"/>
  <c r="F2312" i="28"/>
  <c r="G2312" i="28"/>
  <c r="H2314" i="28"/>
  <c r="F2314" i="28"/>
  <c r="G2314" i="28"/>
  <c r="H2316" i="28"/>
  <c r="F2316" i="28"/>
  <c r="G2316" i="28"/>
  <c r="H2318" i="28"/>
  <c r="F2318" i="28"/>
  <c r="G2318" i="28"/>
  <c r="H2320" i="28"/>
  <c r="F2320" i="28"/>
  <c r="G2320" i="28"/>
  <c r="H2322" i="28"/>
  <c r="F2322" i="28"/>
  <c r="G2322" i="28"/>
  <c r="H2324" i="28"/>
  <c r="F2324" i="28"/>
  <c r="G2324" i="28"/>
  <c r="H2326" i="28"/>
  <c r="F2326" i="28"/>
  <c r="G2326" i="28"/>
  <c r="H2328" i="28"/>
  <c r="F2328" i="28"/>
  <c r="G2328" i="28"/>
  <c r="H2330" i="28"/>
  <c r="F2330" i="28"/>
  <c r="G2330" i="28"/>
  <c r="H2332" i="28"/>
  <c r="F2332" i="28"/>
  <c r="G2332" i="28"/>
  <c r="H2334" i="28"/>
  <c r="F2334" i="28"/>
  <c r="G2334" i="28"/>
  <c r="H2336" i="28"/>
  <c r="F2336" i="28"/>
  <c r="G2336" i="28"/>
  <c r="H2338" i="28"/>
  <c r="F2338" i="28"/>
  <c r="G2338" i="28"/>
  <c r="H2340" i="28"/>
  <c r="F2340" i="28"/>
  <c r="G2340" i="28"/>
  <c r="H2342" i="28"/>
  <c r="F2342" i="28"/>
  <c r="G2342" i="28"/>
  <c r="H2344" i="28"/>
  <c r="F2344" i="28"/>
  <c r="G2344" i="28"/>
  <c r="H2346" i="28"/>
  <c r="F2346" i="28"/>
  <c r="G2346" i="28"/>
  <c r="H2348" i="28"/>
  <c r="F2348" i="28"/>
  <c r="G2348" i="28"/>
  <c r="H2350" i="28"/>
  <c r="F2350" i="28"/>
  <c r="G2350" i="28"/>
  <c r="H2352" i="28"/>
  <c r="F2352" i="28"/>
  <c r="G2352" i="28"/>
  <c r="H2354" i="28"/>
  <c r="F2354" i="28"/>
  <c r="G2354" i="28"/>
  <c r="H2356" i="28"/>
  <c r="F2356" i="28"/>
  <c r="G2356" i="28"/>
  <c r="H2358" i="28"/>
  <c r="F2358" i="28"/>
  <c r="G2358" i="28"/>
  <c r="H2360" i="28"/>
  <c r="F2360" i="28"/>
  <c r="G2360" i="28"/>
  <c r="H2362" i="28"/>
  <c r="F2362" i="28"/>
  <c r="G2362" i="28"/>
  <c r="H2364" i="28"/>
  <c r="F2364" i="28"/>
  <c r="G2364" i="28"/>
  <c r="H2366" i="28"/>
  <c r="F2366" i="28"/>
  <c r="G2366" i="28"/>
  <c r="H2368" i="28"/>
  <c r="F2368" i="28"/>
  <c r="G2368" i="28"/>
  <c r="H2370" i="28"/>
  <c r="F2370" i="28"/>
  <c r="G2370" i="28"/>
  <c r="H2372" i="28"/>
  <c r="F2372" i="28"/>
  <c r="G2372" i="28"/>
  <c r="H2374" i="28"/>
  <c r="F2374" i="28"/>
  <c r="G2374" i="28"/>
  <c r="H2376" i="28"/>
  <c r="F2376" i="28"/>
  <c r="G2376" i="28"/>
  <c r="H2378" i="28"/>
  <c r="F2378" i="28"/>
  <c r="G2378" i="28"/>
  <c r="H2380" i="28"/>
  <c r="F2380" i="28"/>
  <c r="G2380" i="28"/>
  <c r="H2382" i="28"/>
  <c r="F2382" i="28"/>
  <c r="G2382" i="28"/>
  <c r="H2384" i="28"/>
  <c r="F2384" i="28"/>
  <c r="G2384" i="28"/>
  <c r="H2386" i="28"/>
  <c r="F2386" i="28"/>
  <c r="G2386" i="28"/>
  <c r="H2388" i="28"/>
  <c r="F2388" i="28"/>
  <c r="G2388" i="28"/>
  <c r="H2390" i="28"/>
  <c r="F2390" i="28"/>
  <c r="G2390" i="28"/>
  <c r="H2392" i="28"/>
  <c r="F2392" i="28"/>
  <c r="G2392" i="28"/>
  <c r="H2394" i="28"/>
  <c r="F2394" i="28"/>
  <c r="G2394" i="28"/>
  <c r="H2396" i="28"/>
  <c r="F2396" i="28"/>
  <c r="G2396" i="28"/>
  <c r="H2398" i="28"/>
  <c r="F2398" i="28"/>
  <c r="G2398" i="28"/>
  <c r="H2400" i="28"/>
  <c r="F2400" i="28"/>
  <c r="G2400" i="28"/>
  <c r="H2402" i="28"/>
  <c r="F2402" i="28"/>
  <c r="G2402" i="28"/>
  <c r="H2404" i="28"/>
  <c r="F2404" i="28"/>
  <c r="G2404" i="28"/>
  <c r="H2406" i="28"/>
  <c r="F2406" i="28"/>
  <c r="G2406" i="28"/>
  <c r="H2408" i="28"/>
  <c r="F2408" i="28"/>
  <c r="G2408" i="28"/>
  <c r="H2410" i="28"/>
  <c r="F2410" i="28"/>
  <c r="G2410" i="28"/>
  <c r="H2412" i="28"/>
  <c r="F2412" i="28"/>
  <c r="G2412" i="28"/>
  <c r="H2414" i="28"/>
  <c r="F2414" i="28"/>
  <c r="G2414" i="28"/>
  <c r="H2416" i="28"/>
  <c r="F2416" i="28"/>
  <c r="G2416" i="28"/>
  <c r="H2418" i="28"/>
  <c r="F2418" i="28"/>
  <c r="G2418" i="28"/>
  <c r="H2420" i="28"/>
  <c r="F2420" i="28"/>
  <c r="G2420" i="28"/>
  <c r="H2422" i="28"/>
  <c r="F2422" i="28"/>
  <c r="G2422" i="28"/>
  <c r="H2424" i="28"/>
  <c r="F2424" i="28"/>
  <c r="G2424" i="28"/>
  <c r="H2426" i="28"/>
  <c r="F2426" i="28"/>
  <c r="G2426" i="28"/>
  <c r="H2428" i="28"/>
  <c r="F2428" i="28"/>
  <c r="G2428" i="28"/>
  <c r="H2430" i="28"/>
  <c r="F2430" i="28"/>
  <c r="G2430" i="28"/>
  <c r="H2432" i="28"/>
  <c r="F2432" i="28"/>
  <c r="G2432" i="28"/>
  <c r="H2434" i="28"/>
  <c r="F2434" i="28"/>
  <c r="G2434" i="28"/>
  <c r="H2436" i="28"/>
  <c r="F2436" i="28"/>
  <c r="G2436" i="28"/>
  <c r="H2438" i="28"/>
  <c r="F2438" i="28"/>
  <c r="G2438" i="28"/>
  <c r="H2440" i="28"/>
  <c r="F2440" i="28"/>
  <c r="G2440" i="28"/>
  <c r="H2442" i="28"/>
  <c r="F2442" i="28"/>
  <c r="G2442" i="28"/>
  <c r="H2444" i="28"/>
  <c r="F2444" i="28"/>
  <c r="G2444" i="28"/>
  <c r="H2446" i="28"/>
  <c r="F2446" i="28"/>
  <c r="G2446" i="28"/>
  <c r="H2448" i="28"/>
  <c r="F2448" i="28"/>
  <c r="G2448" i="28"/>
  <c r="H2450" i="28"/>
  <c r="F2450" i="28"/>
  <c r="G2450" i="28"/>
  <c r="H2452" i="28"/>
  <c r="F2452" i="28"/>
  <c r="G2452" i="28"/>
  <c r="H2454" i="28"/>
  <c r="F2454" i="28"/>
  <c r="G2454" i="28"/>
  <c r="H2456" i="28"/>
  <c r="F2456" i="28"/>
  <c r="G2456" i="28"/>
  <c r="H2458" i="28"/>
  <c r="F2458" i="28"/>
  <c r="G2458" i="28"/>
  <c r="H2460" i="28"/>
  <c r="F2460" i="28"/>
  <c r="G2460" i="28"/>
  <c r="H2462" i="28"/>
  <c r="F2462" i="28"/>
  <c r="G2462" i="28"/>
  <c r="H2464" i="28"/>
  <c r="F2464" i="28"/>
  <c r="G2464" i="28"/>
  <c r="H2466" i="28"/>
  <c r="F2466" i="28"/>
  <c r="G2466" i="28"/>
  <c r="H2468" i="28"/>
  <c r="F2468" i="28"/>
  <c r="G2468" i="28"/>
  <c r="H2470" i="28"/>
  <c r="F2470" i="28"/>
  <c r="G2470" i="28"/>
  <c r="H2472" i="28"/>
  <c r="F2472" i="28"/>
  <c r="G2472" i="28"/>
  <c r="H2474" i="28"/>
  <c r="F2474" i="28"/>
  <c r="G2474" i="28"/>
  <c r="H2476" i="28"/>
  <c r="F2476" i="28"/>
  <c r="G2476" i="28"/>
  <c r="H2478" i="28"/>
  <c r="F2478" i="28"/>
  <c r="G2478" i="28"/>
  <c r="H2480" i="28"/>
  <c r="F2480" i="28"/>
  <c r="G2480" i="28"/>
  <c r="H2482" i="28"/>
  <c r="F2482" i="28"/>
  <c r="G2482" i="28"/>
  <c r="H2484" i="28"/>
  <c r="F2484" i="28"/>
  <c r="G2484" i="28"/>
  <c r="H2486" i="28"/>
  <c r="F2486" i="28"/>
  <c r="G2486" i="28"/>
  <c r="H2488" i="28"/>
  <c r="F2488" i="28"/>
  <c r="G2488" i="28"/>
  <c r="H2490" i="28"/>
  <c r="F2490" i="28"/>
  <c r="G2490" i="28"/>
  <c r="H2492" i="28"/>
  <c r="F2492" i="28"/>
  <c r="G2492" i="28"/>
  <c r="H2494" i="28"/>
  <c r="F2494" i="28"/>
  <c r="G2494" i="28"/>
  <c r="H2496" i="28"/>
  <c r="F2496" i="28"/>
  <c r="G2496" i="28"/>
  <c r="H2498" i="28"/>
  <c r="F2498" i="28"/>
  <c r="G2498" i="28"/>
  <c r="H2500" i="28"/>
  <c r="F2500" i="28"/>
  <c r="G2500" i="28"/>
  <c r="H2502" i="28"/>
  <c r="F2502" i="28"/>
  <c r="G2502" i="28"/>
  <c r="H2504" i="28"/>
  <c r="F2504" i="28"/>
  <c r="G2504" i="28"/>
  <c r="H2506" i="28"/>
  <c r="F2506" i="28"/>
  <c r="G2506" i="28"/>
  <c r="H2508" i="28"/>
  <c r="F2508" i="28"/>
  <c r="G2508" i="28"/>
  <c r="H2510" i="28"/>
  <c r="F2510" i="28"/>
  <c r="G2510" i="28"/>
  <c r="H2512" i="28"/>
  <c r="F2512" i="28"/>
  <c r="G2512" i="28"/>
  <c r="H2514" i="28"/>
  <c r="F2514" i="28"/>
  <c r="G2514" i="28"/>
  <c r="H2516" i="28"/>
  <c r="F2516" i="28"/>
  <c r="G2516" i="28"/>
  <c r="H2518" i="28"/>
  <c r="F2518" i="28"/>
  <c r="G2518" i="28"/>
  <c r="H2520" i="28"/>
  <c r="F2520" i="28"/>
  <c r="G2520" i="28"/>
  <c r="H2522" i="28"/>
  <c r="F2522" i="28"/>
  <c r="G2522" i="28"/>
  <c r="H2524" i="28"/>
  <c r="F2524" i="28"/>
  <c r="G2524" i="28"/>
  <c r="H2526" i="28"/>
  <c r="F2526" i="28"/>
  <c r="G2526" i="28"/>
  <c r="H2528" i="28"/>
  <c r="F2528" i="28"/>
  <c r="G2528" i="28"/>
  <c r="H2530" i="28"/>
  <c r="F2530" i="28"/>
  <c r="G2530" i="28"/>
  <c r="H2532" i="28"/>
  <c r="F2532" i="28"/>
  <c r="G2532" i="28"/>
  <c r="H2534" i="28"/>
  <c r="F2534" i="28"/>
  <c r="G2534" i="28"/>
  <c r="H2536" i="28"/>
  <c r="F2536" i="28"/>
  <c r="G2536" i="28"/>
  <c r="H2538" i="28"/>
  <c r="F2538" i="28"/>
  <c r="G2538" i="28"/>
  <c r="H2540" i="28"/>
  <c r="F2540" i="28"/>
  <c r="G2540" i="28"/>
  <c r="H2542" i="28"/>
  <c r="F2542" i="28"/>
  <c r="G2542" i="28"/>
  <c r="H2544" i="28"/>
  <c r="F2544" i="28"/>
  <c r="G2544" i="28"/>
  <c r="H2546" i="28"/>
  <c r="F2546" i="28"/>
  <c r="G2546" i="28"/>
  <c r="H2548" i="28"/>
  <c r="F2548" i="28"/>
  <c r="G2548" i="28"/>
  <c r="H2550" i="28"/>
  <c r="F2550" i="28"/>
  <c r="G2550" i="28"/>
  <c r="H2552" i="28"/>
  <c r="F2552" i="28"/>
  <c r="G2552" i="28"/>
  <c r="G1042" i="28"/>
  <c r="G1043" i="28"/>
  <c r="G1044" i="28"/>
  <c r="G1045" i="28"/>
  <c r="G1046" i="28"/>
  <c r="G1047" i="28"/>
  <c r="G1048" i="28"/>
  <c r="G1049" i="28"/>
  <c r="G1050" i="28"/>
  <c r="G1051" i="28"/>
  <c r="G1052" i="28"/>
  <c r="G1053" i="28"/>
  <c r="G1054" i="28"/>
  <c r="G1055" i="28"/>
  <c r="G1056" i="28"/>
  <c r="G1057" i="28"/>
  <c r="G1058" i="28"/>
  <c r="G1059" i="28"/>
  <c r="G1060" i="28"/>
  <c r="G1061" i="28"/>
  <c r="G1062" i="28"/>
  <c r="G1063" i="28"/>
  <c r="G1064" i="28"/>
  <c r="G1065" i="28"/>
  <c r="G1066" i="28"/>
  <c r="G1067" i="28"/>
  <c r="G1068" i="28"/>
  <c r="G1069" i="28"/>
  <c r="G1070" i="28"/>
  <c r="G1071" i="28"/>
  <c r="G1072" i="28"/>
  <c r="G1073" i="28"/>
  <c r="G1074" i="28"/>
  <c r="G1075" i="28"/>
  <c r="G1076" i="28"/>
  <c r="G1077" i="28"/>
  <c r="G1078" i="28"/>
  <c r="G1079" i="28"/>
  <c r="G1080" i="28"/>
  <c r="G1081" i="28"/>
  <c r="G1082" i="28"/>
  <c r="G1083" i="28"/>
  <c r="G1084" i="28"/>
  <c r="G1085" i="28"/>
  <c r="G1086" i="28"/>
  <c r="G1087" i="28"/>
  <c r="G1088" i="28"/>
  <c r="G1089" i="28"/>
  <c r="G1090" i="28"/>
  <c r="G1091" i="28"/>
  <c r="G1092" i="28"/>
  <c r="G1093" i="28"/>
  <c r="G1094" i="28"/>
  <c r="G1095" i="28"/>
  <c r="G1096" i="28"/>
  <c r="G1097" i="28"/>
  <c r="G1098" i="28"/>
  <c r="G1099" i="28"/>
  <c r="G1100" i="28"/>
  <c r="G1101" i="28"/>
  <c r="G1102" i="28"/>
  <c r="G1103" i="28"/>
  <c r="G1104" i="28"/>
  <c r="G1105" i="28"/>
  <c r="G1106" i="28"/>
  <c r="G1107" i="28"/>
  <c r="G1108" i="28"/>
  <c r="G1109" i="28"/>
  <c r="G1110" i="28"/>
  <c r="G1111" i="28"/>
  <c r="G1112" i="28"/>
  <c r="G1113" i="28"/>
  <c r="G1114" i="28"/>
  <c r="G1115" i="28"/>
  <c r="G1116" i="28"/>
  <c r="G1117" i="28"/>
  <c r="G1118" i="28"/>
  <c r="G1119" i="28"/>
  <c r="G1120" i="28"/>
  <c r="G1121" i="28"/>
  <c r="G1122" i="28"/>
  <c r="G1123" i="28"/>
  <c r="G1124" i="28"/>
  <c r="G1125" i="28"/>
  <c r="G1126" i="28"/>
  <c r="G1127" i="28"/>
  <c r="G1128" i="28"/>
  <c r="G1129" i="28"/>
  <c r="G1130" i="28"/>
  <c r="G1131" i="28"/>
  <c r="G1132" i="28"/>
  <c r="G1133" i="28"/>
  <c r="G1134" i="28"/>
  <c r="G1135" i="28"/>
  <c r="G1136" i="28"/>
  <c r="G1137" i="28"/>
  <c r="G1138" i="28"/>
  <c r="G1139" i="28"/>
  <c r="G1140" i="28"/>
  <c r="G1141" i="28"/>
  <c r="G1142" i="28"/>
  <c r="G1143" i="28"/>
  <c r="G1144" i="28"/>
  <c r="G1145" i="28"/>
  <c r="G1146" i="28"/>
  <c r="G1147" i="28"/>
  <c r="G1148" i="28"/>
  <c r="G1149" i="28"/>
  <c r="G1150" i="28"/>
  <c r="G1151" i="28"/>
  <c r="G1152" i="28"/>
  <c r="G1153" i="28"/>
  <c r="G1154" i="28"/>
  <c r="G1155" i="28"/>
  <c r="G1156" i="28"/>
  <c r="G1157" i="28"/>
  <c r="G1158" i="28"/>
  <c r="G1159" i="28"/>
  <c r="G1160" i="28"/>
  <c r="G1161" i="28"/>
  <c r="G1162" i="28"/>
  <c r="G1163" i="28"/>
  <c r="G1164" i="28"/>
  <c r="G1165" i="28"/>
  <c r="G1166" i="28"/>
  <c r="G1167" i="28"/>
  <c r="G1168" i="28"/>
  <c r="G1169" i="28"/>
  <c r="G1170" i="28"/>
  <c r="G1171" i="28"/>
  <c r="G1172" i="28"/>
  <c r="G1173" i="28"/>
  <c r="G1174" i="28"/>
  <c r="G1175" i="28"/>
  <c r="G1176" i="28"/>
  <c r="G1177" i="28"/>
  <c r="G1178" i="28"/>
  <c r="G1179" i="28"/>
  <c r="G1180" i="28"/>
  <c r="G1181" i="28"/>
  <c r="G1182" i="28"/>
  <c r="G1183" i="28"/>
  <c r="G1184" i="28"/>
  <c r="G1185" i="28"/>
  <c r="G1186" i="28"/>
  <c r="G1187" i="28"/>
  <c r="G1188" i="28"/>
  <c r="G1189" i="28"/>
  <c r="G1190" i="28"/>
  <c r="G1191" i="28"/>
  <c r="G1192" i="28"/>
  <c r="G1193" i="28"/>
  <c r="G1194" i="28"/>
  <c r="G1195" i="28"/>
  <c r="G1196" i="28"/>
  <c r="G1197" i="28"/>
  <c r="G1198" i="28"/>
  <c r="G1199" i="28"/>
  <c r="G1200" i="28"/>
  <c r="G1201" i="28"/>
  <c r="G1202" i="28"/>
  <c r="G1203" i="28"/>
  <c r="G1204" i="28"/>
  <c r="G1205" i="28"/>
  <c r="G1206" i="28"/>
  <c r="G1207" i="28"/>
  <c r="G1208" i="28"/>
  <c r="G1209" i="28"/>
  <c r="G1210" i="28"/>
  <c r="G1211" i="28"/>
  <c r="G1212" i="28"/>
  <c r="G1213" i="28"/>
  <c r="G1214" i="28"/>
  <c r="G1215" i="28"/>
  <c r="G1216" i="28"/>
  <c r="G1217" i="28"/>
  <c r="G1218" i="28"/>
  <c r="G1219" i="28"/>
  <c r="G1220" i="28"/>
  <c r="G1221" i="28"/>
  <c r="G1222" i="28"/>
  <c r="G1223" i="28"/>
  <c r="G1224" i="28"/>
  <c r="G1225" i="28"/>
  <c r="G1226" i="28"/>
  <c r="G1227" i="28"/>
  <c r="G1228" i="28"/>
  <c r="G1229" i="28"/>
  <c r="G1230" i="28"/>
  <c r="G1231" i="28"/>
  <c r="G1232" i="28"/>
  <c r="G1233" i="28"/>
  <c r="G1234" i="28"/>
  <c r="G1235" i="28"/>
  <c r="G1236" i="28"/>
  <c r="G1237" i="28"/>
  <c r="G1238" i="28"/>
  <c r="G1239" i="28"/>
  <c r="G1240" i="28"/>
  <c r="G1241" i="28"/>
  <c r="G1242" i="28"/>
  <c r="G1243" i="28"/>
  <c r="G1244" i="28"/>
  <c r="G1245" i="28"/>
  <c r="G1246" i="28"/>
  <c r="G1247" i="28"/>
  <c r="G1248" i="28"/>
  <c r="G1249" i="28"/>
  <c r="G1250" i="28"/>
  <c r="G1251" i="28"/>
  <c r="G1252" i="28"/>
  <c r="G1253" i="28"/>
  <c r="G1254" i="28"/>
  <c r="G1255" i="28"/>
  <c r="G1256" i="28"/>
  <c r="G1257" i="28"/>
  <c r="G1258" i="28"/>
  <c r="G1259" i="28"/>
  <c r="G1260" i="28"/>
  <c r="G1261" i="28"/>
  <c r="G1262" i="28"/>
  <c r="G1263" i="28"/>
  <c r="G1264" i="28"/>
  <c r="G1265" i="28"/>
  <c r="G1266" i="28"/>
  <c r="G1267" i="28"/>
  <c r="G1268" i="28"/>
  <c r="G1269" i="28"/>
  <c r="G1270" i="28"/>
  <c r="G1271" i="28"/>
  <c r="G1272" i="28"/>
  <c r="G1273" i="28"/>
  <c r="G1274" i="28"/>
  <c r="G1275" i="28"/>
  <c r="G1276" i="28"/>
  <c r="G1277" i="28"/>
  <c r="G1278" i="28"/>
  <c r="G1279" i="28"/>
  <c r="G1280" i="28"/>
  <c r="G1281" i="28"/>
  <c r="G1282" i="28"/>
  <c r="G1283" i="28"/>
  <c r="G1284" i="28"/>
  <c r="G1285" i="28"/>
  <c r="G1286" i="28"/>
  <c r="G1287" i="28"/>
  <c r="G1288" i="28"/>
  <c r="G1289" i="28"/>
  <c r="G1290" i="28"/>
  <c r="G1291" i="28"/>
  <c r="G1292" i="28"/>
  <c r="G1293" i="28"/>
  <c r="G1294" i="28"/>
  <c r="G1295" i="28"/>
  <c r="G1296" i="28"/>
  <c r="G1297" i="28"/>
  <c r="G1298" i="28"/>
  <c r="G1299" i="28"/>
  <c r="G1300" i="28"/>
  <c r="G1301" i="28"/>
  <c r="G1302" i="28"/>
  <c r="G1303" i="28"/>
  <c r="G1304" i="28"/>
  <c r="G1305" i="28"/>
  <c r="G1306" i="28"/>
  <c r="G1307" i="28"/>
  <c r="G1308" i="28"/>
  <c r="G1309" i="28"/>
  <c r="G1310" i="28"/>
  <c r="G1311" i="28"/>
  <c r="G1312" i="28"/>
  <c r="G1313" i="28"/>
  <c r="G1314" i="28"/>
  <c r="G1315" i="28"/>
  <c r="G1316" i="28"/>
  <c r="G1317" i="28"/>
  <c r="G1318" i="28"/>
  <c r="G1319" i="28"/>
  <c r="G1320" i="28"/>
  <c r="G1321" i="28"/>
  <c r="G1322" i="28"/>
  <c r="G1323" i="28"/>
  <c r="G1324" i="28"/>
  <c r="G1325" i="28"/>
  <c r="G1326" i="28"/>
  <c r="G1327" i="28"/>
  <c r="G1328" i="28"/>
  <c r="G1329" i="28"/>
  <c r="G1330" i="28"/>
  <c r="G1331" i="28"/>
  <c r="G1332" i="28"/>
  <c r="G1333" i="28"/>
  <c r="G1334" i="28"/>
  <c r="G1335" i="28"/>
  <c r="G1336" i="28"/>
  <c r="G1337" i="28"/>
  <c r="G1338" i="28"/>
  <c r="G1339" i="28"/>
  <c r="G1340" i="28"/>
  <c r="G1341" i="28"/>
  <c r="G1342" i="28"/>
  <c r="G1343" i="28"/>
  <c r="G1344" i="28"/>
  <c r="G1345" i="28"/>
  <c r="G1346" i="28"/>
  <c r="G1347" i="28"/>
  <c r="G1348" i="28"/>
  <c r="G1349" i="28"/>
  <c r="G1350" i="28"/>
  <c r="G1351" i="28"/>
  <c r="G1352" i="28"/>
  <c r="G1353" i="28"/>
  <c r="G1354" i="28"/>
  <c r="G1355" i="28"/>
  <c r="G1356" i="28"/>
  <c r="G1357" i="28"/>
  <c r="G1358" i="28"/>
  <c r="G1359" i="28"/>
  <c r="G1360" i="28"/>
  <c r="G1361" i="28"/>
  <c r="G1362" i="28"/>
  <c r="G1363" i="28"/>
  <c r="G1364" i="28"/>
  <c r="G1365" i="28"/>
  <c r="G1366" i="28"/>
  <c r="G1367" i="28"/>
  <c r="G1368" i="28"/>
  <c r="G1369" i="28"/>
  <c r="G1370" i="28"/>
  <c r="G1371" i="28"/>
  <c r="G1372" i="28"/>
  <c r="G1373" i="28"/>
  <c r="G1374" i="28"/>
  <c r="G1375" i="28"/>
  <c r="G1376" i="28"/>
  <c r="G1377" i="28"/>
  <c r="G1378" i="28"/>
  <c r="G1379" i="28"/>
  <c r="G1380" i="28"/>
  <c r="G1381" i="28"/>
  <c r="G1382" i="28"/>
  <c r="G1383" i="28"/>
  <c r="G1384" i="28"/>
  <c r="G1385" i="28"/>
  <c r="G1386" i="28"/>
  <c r="G1387" i="28"/>
  <c r="G1388" i="28"/>
  <c r="G1389" i="28"/>
  <c r="G1390" i="28"/>
  <c r="G1391" i="28"/>
  <c r="G1392" i="28"/>
  <c r="G1393" i="28"/>
  <c r="G1394" i="28"/>
  <c r="G1395" i="28"/>
  <c r="G1396" i="28"/>
  <c r="G1397" i="28"/>
  <c r="G1398" i="28"/>
  <c r="G1399" i="28"/>
  <c r="G1400" i="28"/>
  <c r="G1401" i="28"/>
  <c r="G1402" i="28"/>
  <c r="G1403" i="28"/>
  <c r="G1404" i="28"/>
  <c r="G1405" i="28"/>
  <c r="G1406" i="28"/>
  <c r="G1407" i="28"/>
  <c r="G1408" i="28"/>
  <c r="G1409" i="28"/>
  <c r="G1410" i="28"/>
  <c r="G1411" i="28"/>
  <c r="G1412" i="28"/>
  <c r="G1413" i="28"/>
  <c r="G1414" i="28"/>
  <c r="G1415" i="28"/>
  <c r="G1416" i="28"/>
  <c r="G1417" i="28"/>
  <c r="G1418" i="28"/>
  <c r="G1419" i="28"/>
  <c r="G1420" i="28"/>
  <c r="G1421" i="28"/>
  <c r="G1422" i="28"/>
  <c r="G1423" i="28"/>
  <c r="G1424" i="28"/>
  <c r="G1425" i="28"/>
  <c r="G1426" i="28"/>
  <c r="G1427" i="28"/>
  <c r="G1428" i="28"/>
  <c r="G1429" i="28"/>
  <c r="G1430" i="28"/>
  <c r="G1431" i="28"/>
  <c r="G1432" i="28"/>
  <c r="G1433" i="28"/>
  <c r="G1434" i="28"/>
  <c r="G1435" i="28"/>
  <c r="G1436" i="28"/>
  <c r="G1437" i="28"/>
  <c r="G1438" i="28"/>
  <c r="G1439" i="28"/>
  <c r="G1440" i="28"/>
  <c r="G1441" i="28"/>
  <c r="G1442" i="28"/>
  <c r="G1443" i="28"/>
  <c r="G1444" i="28"/>
  <c r="G1445" i="28"/>
  <c r="G1446" i="28"/>
  <c r="G1447" i="28"/>
  <c r="G1448" i="28"/>
  <c r="G1449" i="28"/>
  <c r="G1450" i="28"/>
  <c r="G1451" i="28"/>
  <c r="G1452" i="28"/>
  <c r="G1453" i="28"/>
  <c r="G1454" i="28"/>
  <c r="G1455" i="28"/>
  <c r="G1456" i="28"/>
  <c r="G1457" i="28"/>
  <c r="G1458" i="28"/>
  <c r="G1459" i="28"/>
  <c r="G1460" i="28"/>
  <c r="G1461" i="28"/>
  <c r="G1462" i="28"/>
  <c r="G1463" i="28"/>
  <c r="G1464" i="28"/>
  <c r="G1465" i="28"/>
  <c r="G1466" i="28"/>
  <c r="G1467" i="28"/>
  <c r="G1468" i="28"/>
  <c r="G1469" i="28"/>
  <c r="G1470" i="28"/>
  <c r="G1471" i="28"/>
  <c r="G1472" i="28"/>
  <c r="G1473" i="28"/>
  <c r="G1474" i="28"/>
  <c r="G1475" i="28"/>
  <c r="G1476" i="28"/>
  <c r="G1477" i="28"/>
  <c r="G1478" i="28"/>
  <c r="G1479" i="28"/>
  <c r="G1480" i="28"/>
  <c r="G1481" i="28"/>
  <c r="G1482" i="28"/>
  <c r="G1483" i="28"/>
  <c r="G1484" i="28"/>
  <c r="G1485" i="28"/>
  <c r="G1486" i="28"/>
  <c r="G1487" i="28"/>
  <c r="G1488" i="28"/>
  <c r="G1489" i="28"/>
  <c r="G1490" i="28"/>
  <c r="G1491" i="28"/>
  <c r="G1492" i="28"/>
  <c r="G1493" i="28"/>
  <c r="G1494" i="28"/>
  <c r="G1495" i="28"/>
  <c r="G1496" i="28"/>
  <c r="G1497" i="28"/>
  <c r="G1498" i="28"/>
  <c r="G1499" i="28"/>
  <c r="G1500" i="28"/>
  <c r="G1501" i="28"/>
  <c r="G1502" i="28"/>
  <c r="G1503" i="28"/>
  <c r="G1504" i="28"/>
  <c r="G1505" i="28"/>
  <c r="G1506" i="28"/>
  <c r="G1507" i="28"/>
  <c r="G1508" i="28"/>
  <c r="G1509" i="28"/>
  <c r="G1510" i="28"/>
  <c r="G1511" i="28"/>
  <c r="G1512" i="28"/>
  <c r="G1513" i="28"/>
  <c r="G1514" i="28"/>
  <c r="G1515" i="28"/>
  <c r="G1516" i="28"/>
  <c r="G1517" i="28"/>
  <c r="G1518" i="28"/>
  <c r="G1519" i="28"/>
  <c r="G1520" i="28"/>
  <c r="G1521" i="28"/>
  <c r="G1522" i="28"/>
  <c r="G1523" i="28"/>
  <c r="G1524" i="28"/>
  <c r="G1525" i="28"/>
  <c r="G1526" i="28"/>
  <c r="G1527" i="28"/>
  <c r="G1528" i="28"/>
  <c r="G1529" i="28"/>
  <c r="G1530" i="28"/>
  <c r="G1531" i="28"/>
  <c r="G1532" i="28"/>
  <c r="G1533" i="28"/>
  <c r="G1534" i="28"/>
  <c r="G1535" i="28"/>
  <c r="G1536" i="28"/>
  <c r="G1537" i="28"/>
  <c r="G1538" i="28"/>
  <c r="G1539" i="28"/>
  <c r="G1540" i="28"/>
  <c r="G1541" i="28"/>
  <c r="G1542" i="28"/>
  <c r="G1543" i="28"/>
  <c r="G1544" i="28"/>
  <c r="G1545" i="28"/>
  <c r="G1546" i="28"/>
  <c r="G1547" i="28"/>
  <c r="G1548" i="28"/>
  <c r="G1549" i="28"/>
  <c r="G1550" i="28"/>
  <c r="G1551" i="28"/>
  <c r="G1552" i="28"/>
  <c r="G1553" i="28"/>
  <c r="G1554" i="28"/>
  <c r="G1555" i="28"/>
  <c r="G1556" i="28"/>
  <c r="G1557" i="28"/>
  <c r="G1558" i="28"/>
  <c r="G1559" i="28"/>
  <c r="G1560" i="28"/>
  <c r="G1561" i="28"/>
  <c r="G1562" i="28"/>
  <c r="G1563" i="28"/>
  <c r="G1564" i="28"/>
  <c r="G1565" i="28"/>
  <c r="G1566" i="28"/>
  <c r="G1567" i="28"/>
  <c r="G1568" i="28"/>
  <c r="G1569" i="28"/>
  <c r="G1570" i="28"/>
  <c r="G1571" i="28"/>
  <c r="G1572" i="28"/>
  <c r="G1573" i="28"/>
  <c r="G1574" i="28"/>
  <c r="G1575" i="28"/>
  <c r="G1576" i="28"/>
  <c r="G1577" i="28"/>
  <c r="G1578" i="28"/>
  <c r="G1579" i="28"/>
  <c r="G1580" i="28"/>
  <c r="G1581" i="28"/>
  <c r="G1582" i="28"/>
  <c r="G1583" i="28"/>
  <c r="G1584" i="28"/>
  <c r="G1585" i="28"/>
  <c r="G1586" i="28"/>
  <c r="G1587" i="28"/>
  <c r="G1588" i="28"/>
  <c r="G1589" i="28"/>
  <c r="G1590" i="28"/>
  <c r="G1591" i="28"/>
  <c r="G1592" i="28"/>
  <c r="G1593" i="28"/>
  <c r="G1594" i="28"/>
  <c r="G1595" i="28"/>
  <c r="G1596" i="28"/>
  <c r="G1597" i="28"/>
  <c r="G1598" i="28"/>
  <c r="G1599" i="28"/>
  <c r="G1600" i="28"/>
  <c r="G1601" i="28"/>
  <c r="G1602" i="28"/>
  <c r="G1603" i="28"/>
  <c r="G1604" i="28"/>
  <c r="G1605" i="28"/>
  <c r="G1606" i="28"/>
  <c r="G1607" i="28"/>
  <c r="G1608" i="28"/>
  <c r="G1609" i="28"/>
  <c r="G1610" i="28"/>
  <c r="G1611" i="28"/>
  <c r="G1612" i="28"/>
  <c r="G1613" i="28"/>
  <c r="G1614" i="28"/>
  <c r="G1615" i="28"/>
  <c r="G1616" i="28"/>
  <c r="G1617" i="28"/>
  <c r="G1618" i="28"/>
  <c r="G1619" i="28"/>
  <c r="G1620" i="28"/>
  <c r="G1621" i="28"/>
  <c r="G1622" i="28"/>
  <c r="G1623" i="28"/>
  <c r="G1624" i="28"/>
  <c r="G1625" i="28"/>
  <c r="G1626" i="28"/>
  <c r="G1627" i="28"/>
  <c r="G1628" i="28"/>
  <c r="G1629" i="28"/>
  <c r="G1630" i="28"/>
  <c r="G1631" i="28"/>
  <c r="G1632" i="28"/>
  <c r="G1633" i="28"/>
  <c r="G1634" i="28"/>
  <c r="G1635" i="28"/>
  <c r="G1636" i="28"/>
  <c r="G1637" i="28"/>
  <c r="G1638" i="28"/>
  <c r="G1639" i="28"/>
  <c r="G1640" i="28"/>
  <c r="G1641" i="28"/>
  <c r="G1642" i="28"/>
  <c r="G1643" i="28"/>
  <c r="G1644" i="28"/>
  <c r="G1645" i="28"/>
  <c r="G1646" i="28"/>
  <c r="G1647" i="28"/>
  <c r="G1648" i="28"/>
  <c r="G1649" i="28"/>
  <c r="G1650" i="28"/>
  <c r="G1651" i="28"/>
  <c r="G1652" i="28"/>
  <c r="G1653" i="28"/>
  <c r="G1654" i="28"/>
  <c r="G1655" i="28"/>
  <c r="G1656" i="28"/>
  <c r="G1657" i="28"/>
  <c r="G1658" i="28"/>
  <c r="G1659" i="28"/>
  <c r="G1660" i="28"/>
  <c r="G1661" i="28"/>
  <c r="G1662" i="28"/>
  <c r="G1663" i="28"/>
  <c r="G1664" i="28"/>
  <c r="G1665" i="28"/>
  <c r="G1666" i="28"/>
  <c r="G1667" i="28"/>
  <c r="G1668" i="28"/>
  <c r="G1669" i="28"/>
  <c r="G1670" i="28"/>
  <c r="G1671" i="28"/>
  <c r="G1672" i="28"/>
  <c r="G1673" i="28"/>
  <c r="G1674" i="28"/>
  <c r="G1675" i="28"/>
  <c r="G1676" i="28"/>
  <c r="G1677" i="28"/>
  <c r="G1678" i="28"/>
  <c r="G1679" i="28"/>
  <c r="G1680" i="28"/>
  <c r="G1681" i="28"/>
  <c r="G1682" i="28"/>
  <c r="G1683" i="28"/>
  <c r="G1684" i="28"/>
  <c r="G1685" i="28"/>
  <c r="G1686" i="28"/>
  <c r="G1687" i="28"/>
  <c r="G1688" i="28"/>
  <c r="G1689" i="28"/>
  <c r="G1690" i="28"/>
  <c r="G1691" i="28"/>
  <c r="G1692" i="28"/>
  <c r="G1693" i="28"/>
  <c r="G1694" i="28"/>
  <c r="G1695" i="28"/>
  <c r="G1696" i="28"/>
  <c r="G1697" i="28"/>
  <c r="G1698" i="28"/>
  <c r="G1699" i="28"/>
  <c r="G1700" i="28"/>
  <c r="G1701" i="28"/>
  <c r="G1702" i="28"/>
  <c r="G1703" i="28"/>
  <c r="G1704" i="28"/>
  <c r="G1705" i="28"/>
  <c r="G1706" i="28"/>
  <c r="G1707" i="28"/>
  <c r="G1708" i="28"/>
  <c r="G1709" i="28"/>
  <c r="G1710" i="28"/>
  <c r="G1711" i="28"/>
  <c r="G1712" i="28"/>
  <c r="G1713" i="28"/>
  <c r="G1714" i="28"/>
  <c r="G1715" i="28"/>
  <c r="G1716" i="28"/>
  <c r="G1717" i="28"/>
  <c r="G1718" i="28"/>
  <c r="G1719" i="28"/>
  <c r="G1720" i="28"/>
  <c r="G1721" i="28"/>
  <c r="G1722" i="28"/>
  <c r="G1723" i="28"/>
  <c r="G1724" i="28"/>
  <c r="G1725" i="28"/>
  <c r="G1726" i="28"/>
  <c r="G1727" i="28"/>
  <c r="G1728" i="28"/>
  <c r="G1729" i="28"/>
  <c r="G1730" i="28"/>
  <c r="G1731" i="28"/>
  <c r="G1732" i="28"/>
  <c r="G1733" i="28"/>
  <c r="G1734" i="28"/>
  <c r="G1735" i="28"/>
  <c r="G1736" i="28"/>
  <c r="G1737" i="28"/>
  <c r="G1738" i="28"/>
  <c r="G1739" i="28"/>
  <c r="G1740" i="28"/>
  <c r="G1741" i="28"/>
  <c r="G1742" i="28"/>
  <c r="G1743" i="28"/>
  <c r="G1744" i="28"/>
  <c r="G1745" i="28"/>
  <c r="G1746" i="28"/>
  <c r="G1747" i="28"/>
  <c r="G1748" i="28"/>
  <c r="G1749" i="28"/>
  <c r="G1750" i="28"/>
  <c r="G1751" i="28"/>
  <c r="G1752" i="28"/>
  <c r="G1753" i="28"/>
  <c r="G1754" i="28"/>
  <c r="G1755" i="28"/>
  <c r="G1756" i="28"/>
  <c r="G1757" i="28"/>
  <c r="G1758" i="28"/>
  <c r="G1759" i="28"/>
  <c r="G1760" i="28"/>
  <c r="G1761" i="28"/>
  <c r="G1762" i="28"/>
  <c r="G1763" i="28"/>
  <c r="G1764" i="28"/>
  <c r="G1765" i="28"/>
  <c r="G1766" i="28"/>
  <c r="G1767" i="28"/>
  <c r="G1768" i="28"/>
  <c r="G1769" i="28"/>
  <c r="G1770" i="28"/>
  <c r="G1771" i="28"/>
  <c r="G1772" i="28"/>
  <c r="G1773" i="28"/>
  <c r="G1774" i="28"/>
  <c r="G1775" i="28"/>
  <c r="G1776" i="28"/>
  <c r="G1777" i="28"/>
  <c r="G1778" i="28"/>
  <c r="G1779" i="28"/>
  <c r="G1780" i="28"/>
  <c r="G1781" i="28"/>
  <c r="G1782" i="28"/>
  <c r="G1783" i="28"/>
  <c r="G1784" i="28"/>
  <c r="G1785" i="28"/>
  <c r="G1786" i="28"/>
  <c r="G1787" i="28"/>
  <c r="G1788" i="28"/>
  <c r="G1789" i="28"/>
  <c r="G1790" i="28"/>
  <c r="G1791" i="28"/>
  <c r="G1792" i="28"/>
  <c r="G1793" i="28"/>
  <c r="G1794" i="28"/>
  <c r="G1795" i="28"/>
  <c r="G1796" i="28"/>
  <c r="G1797" i="28"/>
  <c r="G1798" i="28"/>
  <c r="G1799" i="28"/>
  <c r="G1800" i="28"/>
  <c r="G1801" i="28"/>
  <c r="G1802" i="28"/>
  <c r="G1803" i="28"/>
  <c r="G1804" i="28"/>
  <c r="G1805" i="28"/>
  <c r="G1806" i="28"/>
  <c r="G1807" i="28"/>
  <c r="G1808" i="28"/>
  <c r="G1809" i="28"/>
  <c r="G1810" i="28"/>
  <c r="G1811" i="28"/>
  <c r="G1812" i="28"/>
  <c r="G1813" i="28"/>
  <c r="G1814" i="28"/>
  <c r="G1815" i="28"/>
  <c r="G1816" i="28"/>
  <c r="G1817" i="28"/>
  <c r="G1818" i="28"/>
  <c r="G1819" i="28"/>
  <c r="G1820" i="28"/>
  <c r="G1821" i="28"/>
  <c r="G1822" i="28"/>
  <c r="G1823" i="28"/>
  <c r="G1824" i="28"/>
  <c r="G1825" i="28"/>
  <c r="G1826" i="28"/>
  <c r="G1827" i="28"/>
  <c r="G1828" i="28"/>
  <c r="G1829" i="28"/>
  <c r="G1830" i="28"/>
  <c r="G1831" i="28"/>
  <c r="G1832" i="28"/>
  <c r="G1833" i="28"/>
  <c r="G1834" i="28"/>
  <c r="G1835" i="28"/>
  <c r="G1836" i="28"/>
  <c r="G1837" i="28"/>
  <c r="G1838" i="28"/>
  <c r="G1839" i="28"/>
  <c r="G1840" i="28"/>
  <c r="G1841" i="28"/>
  <c r="G1842" i="28"/>
  <c r="G1843" i="28"/>
  <c r="G1844" i="28"/>
  <c r="G1845" i="28"/>
  <c r="G1846" i="28"/>
  <c r="G1847" i="28"/>
  <c r="G1848" i="28"/>
  <c r="G1849" i="28"/>
  <c r="G1850" i="28"/>
  <c r="G1851" i="28"/>
  <c r="G1852" i="28"/>
  <c r="G1853" i="28"/>
  <c r="G1854" i="28"/>
  <c r="G1855" i="28"/>
  <c r="G1856" i="28"/>
  <c r="G1857" i="28"/>
  <c r="G1858" i="28"/>
  <c r="G1859" i="28"/>
  <c r="G1860" i="28"/>
  <c r="G1861" i="28"/>
  <c r="G1862" i="28"/>
  <c r="G1863" i="28"/>
  <c r="G1864" i="28"/>
  <c r="G1865" i="28"/>
  <c r="G1866" i="28"/>
  <c r="G1867" i="28"/>
  <c r="G1868" i="28"/>
  <c r="G1869" i="28"/>
  <c r="G1870" i="28"/>
  <c r="G1871" i="28"/>
  <c r="G1872" i="28"/>
  <c r="G1873" i="28"/>
  <c r="G1874" i="28"/>
  <c r="G1875" i="28"/>
  <c r="G1876" i="28"/>
  <c r="G1877" i="28"/>
  <c r="G1878" i="28"/>
  <c r="G1879" i="28"/>
  <c r="G1880" i="28"/>
  <c r="G1881" i="28"/>
  <c r="G1882" i="28"/>
  <c r="G1883" i="28"/>
  <c r="G1884" i="28"/>
  <c r="G1885" i="28"/>
  <c r="G1886" i="28"/>
  <c r="G1887" i="28"/>
  <c r="G1888" i="28"/>
  <c r="G1889" i="28"/>
  <c r="G1890" i="28"/>
  <c r="G1891" i="28"/>
  <c r="G1892" i="28"/>
  <c r="G1893" i="28"/>
  <c r="G1894" i="28"/>
  <c r="G1895" i="28"/>
  <c r="G1896" i="28"/>
  <c r="G1897" i="28"/>
  <c r="G1898" i="28"/>
  <c r="G1899" i="28"/>
  <c r="G1900" i="28"/>
  <c r="G1901" i="28"/>
  <c r="G1902" i="28"/>
  <c r="G1903" i="28"/>
  <c r="G1904" i="28"/>
  <c r="G1905" i="28"/>
  <c r="G1906" i="28"/>
  <c r="G1907" i="28"/>
  <c r="G1908" i="28"/>
  <c r="G1909" i="28"/>
  <c r="G1910" i="28"/>
  <c r="G1911" i="28"/>
  <c r="G1912" i="28"/>
  <c r="G1913" i="28"/>
  <c r="G1914" i="28"/>
  <c r="G1915" i="28"/>
  <c r="G1916" i="28"/>
  <c r="G1917" i="28"/>
  <c r="G1918" i="28"/>
  <c r="G1919" i="28"/>
  <c r="G1920" i="28"/>
  <c r="G1921" i="28"/>
  <c r="G1922" i="28"/>
  <c r="G1923" i="28"/>
  <c r="G1924" i="28"/>
  <c r="G1925" i="28"/>
  <c r="G1926" i="28"/>
  <c r="G1927" i="28"/>
  <c r="G1928" i="28"/>
  <c r="G1929" i="28"/>
  <c r="G1930" i="28"/>
  <c r="G1931" i="28"/>
  <c r="G1932" i="28"/>
  <c r="G1933" i="28"/>
  <c r="G1934" i="28"/>
  <c r="G1935" i="28"/>
  <c r="G1936" i="28"/>
  <c r="G1937" i="28"/>
  <c r="G1938" i="28"/>
  <c r="G1939" i="28"/>
  <c r="G1940" i="28"/>
  <c r="G1941" i="28"/>
  <c r="G1942" i="28"/>
  <c r="G1943" i="28"/>
  <c r="G1944" i="28"/>
  <c r="G1945" i="28"/>
  <c r="G1946" i="28"/>
  <c r="G1947" i="28"/>
  <c r="G1948" i="28"/>
  <c r="G1949" i="28"/>
  <c r="G1950" i="28"/>
  <c r="G1951" i="28"/>
  <c r="G1952" i="28"/>
  <c r="G1953" i="28"/>
  <c r="G1954" i="28"/>
  <c r="G1955" i="28"/>
  <c r="G1956" i="28"/>
  <c r="G1957" i="28"/>
  <c r="G1958" i="28"/>
  <c r="G1959" i="28"/>
  <c r="G1960" i="28"/>
  <c r="G1961" i="28"/>
  <c r="G1962" i="28"/>
  <c r="G1963" i="28"/>
  <c r="G1964" i="28"/>
  <c r="G1965" i="28"/>
  <c r="G1966" i="28"/>
  <c r="G1967" i="28"/>
  <c r="G1968" i="28"/>
  <c r="G1969" i="28"/>
  <c r="G1970" i="28"/>
  <c r="G1971" i="28"/>
  <c r="G1972" i="28"/>
  <c r="G1973" i="28"/>
  <c r="G1974" i="28"/>
  <c r="G1975" i="28"/>
  <c r="G1976" i="28"/>
  <c r="G1977" i="28"/>
  <c r="G1978" i="28"/>
  <c r="G1979" i="28"/>
  <c r="G1980" i="28"/>
  <c r="G1981" i="28"/>
  <c r="G1982" i="28"/>
  <c r="G1983" i="28"/>
  <c r="G1984" i="28"/>
  <c r="G1985" i="28"/>
  <c r="G1986" i="28"/>
  <c r="G1987" i="28"/>
  <c r="G1988" i="28"/>
  <c r="G1989" i="28"/>
  <c r="G1990" i="28"/>
  <c r="G1991" i="28"/>
  <c r="G1992" i="28"/>
  <c r="G1993" i="28"/>
  <c r="G1994" i="28"/>
  <c r="G1995" i="28"/>
  <c r="G1996" i="28"/>
  <c r="G1997" i="28"/>
  <c r="G1998" i="28"/>
  <c r="G1999" i="28"/>
  <c r="G2000" i="28"/>
  <c r="G2001" i="28"/>
  <c r="G2002" i="28"/>
  <c r="G2003" i="28"/>
  <c r="G2004" i="28"/>
  <c r="G2005" i="28"/>
  <c r="G2006" i="28"/>
  <c r="G2007" i="28"/>
  <c r="G2008" i="28"/>
  <c r="G2009" i="28"/>
  <c r="G2010" i="28"/>
  <c r="G2011" i="28"/>
  <c r="G2012" i="28"/>
  <c r="G2013" i="28"/>
  <c r="G2014" i="28"/>
  <c r="G2015" i="28"/>
  <c r="G2016" i="28"/>
  <c r="G2017" i="28"/>
  <c r="G2018" i="28"/>
  <c r="G2019" i="28"/>
  <c r="G2020" i="28"/>
  <c r="G2021" i="28"/>
  <c r="G2022" i="28"/>
  <c r="G2023" i="28"/>
  <c r="G2024" i="28"/>
  <c r="G2025" i="28"/>
  <c r="G2026" i="28"/>
  <c r="G2027" i="28"/>
  <c r="G2028" i="28"/>
  <c r="G2029" i="28"/>
  <c r="G2030" i="28"/>
  <c r="G2031" i="28"/>
  <c r="G2032" i="28"/>
  <c r="G2033" i="28"/>
  <c r="G2034" i="28"/>
  <c r="G2035" i="28"/>
  <c r="G2036" i="28"/>
  <c r="G2037" i="28"/>
  <c r="G2038" i="28"/>
  <c r="G2039" i="28"/>
  <c r="G2040" i="28"/>
  <c r="G2041" i="28"/>
  <c r="G2042" i="28"/>
  <c r="G2043" i="28"/>
  <c r="G2044" i="28"/>
  <c r="G2045" i="28"/>
  <c r="G2046" i="28"/>
  <c r="G2047" i="28"/>
  <c r="G2048" i="28"/>
  <c r="G2049" i="28"/>
  <c r="G2050" i="28"/>
  <c r="G2051" i="28"/>
  <c r="G2052" i="28"/>
  <c r="G2053" i="28"/>
  <c r="G2054" i="28"/>
  <c r="G2055" i="28"/>
  <c r="G2056" i="28"/>
  <c r="G2057" i="28"/>
  <c r="G2058" i="28"/>
  <c r="G2059" i="28"/>
  <c r="G2060" i="28"/>
  <c r="G2061" i="28"/>
  <c r="G2062" i="28"/>
  <c r="G2063" i="28"/>
  <c r="G2064" i="28"/>
  <c r="G2065" i="28"/>
  <c r="G2066" i="28"/>
  <c r="G2067" i="28"/>
  <c r="G2068" i="28"/>
  <c r="G2069" i="28"/>
  <c r="G2070" i="28"/>
  <c r="G2071" i="28"/>
  <c r="G2072" i="28"/>
  <c r="G2073" i="28"/>
  <c r="G2074" i="28"/>
  <c r="G2075" i="28"/>
  <c r="G2076" i="28"/>
  <c r="G2077" i="28"/>
  <c r="G2078" i="28"/>
  <c r="G2079" i="28"/>
  <c r="G2080" i="28"/>
  <c r="G2081" i="28"/>
  <c r="G2082" i="28"/>
  <c r="G2083" i="28"/>
  <c r="G2084" i="28"/>
  <c r="G2085" i="28"/>
  <c r="G2086" i="28"/>
  <c r="G2087" i="28"/>
  <c r="G2088" i="28"/>
  <c r="G2089" i="28"/>
  <c r="G2090" i="28"/>
  <c r="G2091" i="28"/>
  <c r="G2092" i="28"/>
  <c r="G2093" i="28"/>
  <c r="G2094" i="28"/>
  <c r="G2095" i="28"/>
  <c r="G2096" i="28"/>
  <c r="G2097" i="28"/>
  <c r="G2098" i="28"/>
  <c r="G2099" i="28"/>
  <c r="G2100" i="28"/>
  <c r="G2101" i="28"/>
  <c r="G2102" i="28"/>
  <c r="G2103" i="28"/>
  <c r="G2104" i="28"/>
  <c r="G2105" i="28"/>
  <c r="G2106" i="28"/>
  <c r="G2107" i="28"/>
  <c r="G2108" i="28"/>
  <c r="G2109" i="28"/>
  <c r="G2110" i="28"/>
  <c r="G2111" i="28"/>
  <c r="G2112" i="28"/>
  <c r="G2113" i="28"/>
  <c r="G2114" i="28"/>
  <c r="G2115" i="28"/>
  <c r="G2116" i="28"/>
  <c r="G2117" i="28"/>
  <c r="G2118" i="28"/>
  <c r="G2119" i="28"/>
  <c r="G2120" i="28"/>
  <c r="G2121" i="28"/>
  <c r="G2122" i="28"/>
  <c r="G2123" i="28"/>
  <c r="G2124" i="28"/>
  <c r="G2125" i="28"/>
  <c r="G2126" i="28"/>
  <c r="G2127" i="28"/>
  <c r="G2128" i="28"/>
  <c r="G2129" i="28"/>
  <c r="G2130" i="28"/>
  <c r="G2131" i="28"/>
  <c r="G2132" i="28"/>
  <c r="G2133" i="28"/>
  <c r="G2134" i="28"/>
  <c r="G2135" i="28"/>
  <c r="G2136" i="28"/>
  <c r="G2137" i="28"/>
  <c r="G2138" i="28"/>
  <c r="G2139" i="28"/>
  <c r="G2140" i="28"/>
  <c r="G2141" i="28"/>
  <c r="G2142" i="28"/>
  <c r="G2143" i="28"/>
  <c r="G2144" i="28"/>
  <c r="G2145" i="28"/>
  <c r="G2146" i="28"/>
  <c r="G2147" i="28"/>
  <c r="G2148" i="28"/>
  <c r="G2149" i="28"/>
  <c r="G2150" i="28"/>
  <c r="G2151" i="28"/>
  <c r="G2152" i="28"/>
  <c r="G2153" i="28"/>
  <c r="G2154" i="28"/>
  <c r="G2155" i="28"/>
  <c r="G2156" i="28"/>
  <c r="G2157" i="28"/>
  <c r="G2158" i="28"/>
  <c r="G2159" i="28"/>
  <c r="G2160" i="28"/>
  <c r="G2161" i="28"/>
  <c r="G2162" i="28"/>
  <c r="G2163" i="28"/>
  <c r="G2164" i="28"/>
  <c r="G2165" i="28"/>
  <c r="G2166" i="28"/>
  <c r="G2167" i="28"/>
  <c r="G2168" i="28"/>
  <c r="G2169" i="28"/>
  <c r="G2170" i="28"/>
  <c r="G2171" i="28"/>
  <c r="G2172" i="28"/>
  <c r="G2173" i="28"/>
  <c r="G2174" i="28"/>
  <c r="G2175" i="28"/>
  <c r="G2176" i="28"/>
  <c r="G2177" i="28"/>
  <c r="G2178" i="28"/>
  <c r="G2179" i="28"/>
  <c r="G2180" i="28"/>
  <c r="G2181" i="28"/>
  <c r="G2182" i="28"/>
  <c r="G2183" i="28"/>
  <c r="G2184" i="28"/>
  <c r="G2185" i="28"/>
  <c r="G2186" i="28"/>
  <c r="G2187" i="28"/>
  <c r="G2188" i="28"/>
  <c r="G2189" i="28"/>
  <c r="G2190" i="28"/>
  <c r="G2191" i="28"/>
  <c r="G2192" i="28"/>
  <c r="G2193" i="28"/>
  <c r="G2194" i="28"/>
  <c r="G2195" i="28"/>
  <c r="G2196" i="28"/>
  <c r="G2197" i="28"/>
  <c r="G2198" i="28"/>
  <c r="G2199" i="28"/>
  <c r="G2200" i="28"/>
  <c r="G2201" i="28"/>
  <c r="G2202" i="28"/>
  <c r="G2203" i="28"/>
  <c r="G2204" i="28"/>
  <c r="G2205" i="28"/>
  <c r="G2206" i="28"/>
  <c r="G2207" i="28"/>
  <c r="G2208" i="28"/>
  <c r="G2209" i="28"/>
  <c r="G2210" i="28"/>
  <c r="G2211" i="28"/>
  <c r="G2553" i="28"/>
  <c r="G2554" i="28"/>
  <c r="G2555" i="28"/>
  <c r="G2556" i="28"/>
  <c r="G2557" i="28"/>
  <c r="G2558" i="28"/>
  <c r="G2559" i="28"/>
  <c r="G2560" i="28"/>
  <c r="G2561" i="28"/>
  <c r="G2562" i="28"/>
  <c r="G2563" i="28"/>
  <c r="G2564" i="28"/>
  <c r="G2565" i="28"/>
  <c r="G2566" i="28"/>
  <c r="G2567" i="28"/>
  <c r="G2568" i="28"/>
  <c r="G2569" i="28"/>
  <c r="G2570" i="28"/>
  <c r="G2571" i="28"/>
  <c r="G2572" i="28"/>
  <c r="G2573" i="28"/>
  <c r="G2574" i="28"/>
  <c r="G2575" i="28"/>
  <c r="G2576" i="28"/>
  <c r="G2577" i="28"/>
  <c r="G2578" i="28"/>
  <c r="G2579" i="28"/>
  <c r="G2580" i="28"/>
  <c r="G2581" i="28"/>
  <c r="G2582" i="28"/>
  <c r="G2583" i="28"/>
  <c r="G2584" i="28"/>
  <c r="G2585" i="28"/>
  <c r="G2586" i="28"/>
  <c r="G2587" i="28"/>
  <c r="G2588" i="28"/>
  <c r="G2589" i="28"/>
  <c r="G2590" i="28"/>
  <c r="G2591" i="28"/>
  <c r="G2592" i="28"/>
  <c r="G2593" i="28"/>
  <c r="G2594" i="28"/>
  <c r="G2595" i="28"/>
  <c r="G2596" i="28"/>
  <c r="G2597" i="28"/>
  <c r="G2598" i="28"/>
  <c r="G2599" i="28"/>
  <c r="G2600" i="28"/>
  <c r="G2601" i="28"/>
  <c r="G2602" i="28"/>
  <c r="G2603" i="28"/>
  <c r="G2604" i="28"/>
  <c r="G2605" i="28"/>
  <c r="G2606" i="28"/>
  <c r="G2607" i="28"/>
  <c r="G2608" i="28"/>
  <c r="G2609" i="28"/>
  <c r="G2610" i="28"/>
  <c r="G2611" i="28"/>
  <c r="G2612" i="28"/>
  <c r="G2613" i="28"/>
  <c r="G2614" i="28"/>
  <c r="G2615" i="28"/>
  <c r="G2616" i="28"/>
  <c r="G2617" i="28"/>
  <c r="G2618" i="28"/>
  <c r="G2619" i="28"/>
  <c r="G2620" i="28"/>
  <c r="G2621" i="28"/>
  <c r="G2622" i="28"/>
  <c r="G2623" i="28"/>
  <c r="G2624" i="28"/>
  <c r="G2625" i="28"/>
  <c r="G2626" i="28"/>
  <c r="G2627" i="28"/>
  <c r="G2628" i="28"/>
  <c r="G2629" i="28"/>
  <c r="G2630" i="28"/>
  <c r="G2631" i="28"/>
  <c r="G2632" i="28"/>
  <c r="G2633" i="28"/>
  <c r="G2634" i="28"/>
  <c r="G2635" i="28"/>
  <c r="G2636" i="28"/>
  <c r="G2637" i="28"/>
  <c r="G2638" i="28"/>
  <c r="G2639" i="28"/>
  <c r="G2640" i="28"/>
  <c r="G2641" i="28"/>
  <c r="G2642" i="28"/>
  <c r="G2643" i="28"/>
  <c r="G2644" i="28"/>
  <c r="G2645" i="28"/>
  <c r="G2646" i="28"/>
  <c r="G2647" i="28"/>
  <c r="G2648" i="28"/>
  <c r="G2649" i="28"/>
  <c r="G2650" i="28"/>
  <c r="G2651" i="28"/>
  <c r="G2652" i="28"/>
  <c r="G2653" i="28"/>
  <c r="G2654" i="28"/>
  <c r="G2655" i="28"/>
  <c r="G2656" i="28"/>
  <c r="G2657" i="28"/>
  <c r="G2658" i="28"/>
  <c r="G2659" i="28"/>
  <c r="G2660" i="28"/>
  <c r="G2661" i="28"/>
  <c r="G2662" i="28"/>
  <c r="G2663" i="28"/>
  <c r="G2664" i="28"/>
  <c r="G2665" i="28"/>
  <c r="G2666" i="28"/>
  <c r="G2667" i="28"/>
  <c r="G2668" i="28"/>
  <c r="G2669" i="28"/>
  <c r="G2670" i="28"/>
  <c r="G2671" i="28"/>
  <c r="G2672" i="28"/>
  <c r="G2673" i="28"/>
  <c r="G2674" i="28"/>
  <c r="G2675" i="28"/>
  <c r="G2676" i="28"/>
  <c r="G2677" i="28"/>
  <c r="G2678" i="28"/>
  <c r="G2679" i="28"/>
  <c r="G2680" i="28"/>
  <c r="G2681" i="28"/>
  <c r="G2682" i="28"/>
  <c r="G2683" i="28"/>
  <c r="G2684" i="28"/>
  <c r="G2685" i="28"/>
  <c r="G2686" i="28"/>
  <c r="G2687" i="28"/>
  <c r="G2688" i="28"/>
  <c r="G2689" i="28"/>
  <c r="G2690" i="28"/>
  <c r="G2691" i="28"/>
  <c r="G2692" i="28"/>
  <c r="G2693" i="28"/>
  <c r="G2694" i="28"/>
  <c r="G2695" i="28"/>
  <c r="G2696" i="28"/>
  <c r="G2697" i="28"/>
  <c r="G2698" i="28"/>
  <c r="G2699" i="28"/>
  <c r="G2700" i="28"/>
  <c r="G2701" i="28"/>
  <c r="G2702" i="28"/>
  <c r="G2703" i="28"/>
  <c r="G2704" i="28"/>
  <c r="G2705" i="28"/>
  <c r="G2706" i="28"/>
  <c r="G2707" i="28"/>
  <c r="G2708" i="28"/>
  <c r="G2709" i="28"/>
  <c r="G2710" i="28"/>
  <c r="G2711" i="28"/>
  <c r="G2712" i="28"/>
  <c r="G2713" i="28"/>
  <c r="G2714" i="28"/>
  <c r="G2715" i="28"/>
  <c r="G2716" i="28"/>
  <c r="G2717" i="28"/>
  <c r="G2718" i="28"/>
  <c r="G2719" i="28"/>
  <c r="G2720" i="28"/>
  <c r="G2721" i="28"/>
  <c r="G2722" i="28"/>
  <c r="G2723" i="28"/>
  <c r="G2724" i="28"/>
  <c r="G2725" i="28"/>
  <c r="G2726" i="28"/>
  <c r="G2727" i="28"/>
  <c r="G2728" i="28"/>
  <c r="G2729" i="28"/>
  <c r="G2730" i="28"/>
  <c r="G2731" i="28"/>
  <c r="G2732" i="28"/>
  <c r="G2733" i="28"/>
  <c r="G2734" i="28"/>
  <c r="G2735" i="28"/>
  <c r="G2736" i="28"/>
  <c r="G2737" i="28"/>
  <c r="G2738" i="28"/>
  <c r="G2739" i="28"/>
  <c r="G2740" i="28"/>
  <c r="G2741" i="28"/>
  <c r="G2742" i="28"/>
  <c r="G2743" i="28"/>
  <c r="G2744" i="28"/>
  <c r="G2745" i="28"/>
  <c r="G2746" i="28"/>
  <c r="G2747" i="28"/>
  <c r="G2748" i="28"/>
  <c r="G2749" i="28"/>
  <c r="G2750" i="28"/>
  <c r="G2751" i="28"/>
  <c r="G2752" i="28"/>
  <c r="G2753" i="28"/>
  <c r="G2754" i="28"/>
  <c r="G2755" i="28"/>
  <c r="G2756" i="28"/>
  <c r="G2757" i="28"/>
  <c r="G2758" i="28"/>
  <c r="G2759" i="28"/>
  <c r="G2760" i="28"/>
  <c r="G2761" i="28"/>
  <c r="G2762" i="28"/>
  <c r="G2763" i="28"/>
  <c r="G2764" i="28"/>
  <c r="G2765" i="28"/>
  <c r="G2766" i="28"/>
  <c r="G2767" i="28"/>
  <c r="G2768" i="28"/>
  <c r="G2769" i="28"/>
  <c r="G2770" i="28"/>
  <c r="G2771" i="28"/>
  <c r="G2772" i="28"/>
  <c r="G2773" i="28"/>
  <c r="G2774" i="28"/>
  <c r="G2775" i="28"/>
  <c r="G2776" i="28"/>
  <c r="G2777" i="28"/>
  <c r="G2778" i="28"/>
  <c r="G2779" i="28"/>
  <c r="G2780" i="28"/>
  <c r="G2781" i="28"/>
  <c r="G2782" i="28"/>
  <c r="G2783" i="28"/>
  <c r="G2784" i="28"/>
  <c r="G2785" i="28"/>
  <c r="G2786" i="28"/>
  <c r="G2787" i="28"/>
  <c r="G2788" i="28"/>
  <c r="G2789" i="28"/>
  <c r="G2790" i="28"/>
  <c r="G2791" i="28"/>
  <c r="G2792" i="28"/>
  <c r="G2793" i="28"/>
  <c r="G2794" i="28"/>
  <c r="G2795" i="28"/>
  <c r="G2796" i="28"/>
  <c r="G2797" i="28"/>
  <c r="G2798" i="28"/>
  <c r="G2799" i="28"/>
  <c r="G2800" i="28"/>
  <c r="G2801" i="28"/>
  <c r="G2802" i="28"/>
  <c r="G2803" i="28"/>
  <c r="G2804" i="28"/>
  <c r="G2805" i="28"/>
  <c r="G2806" i="28"/>
  <c r="G2807" i="28"/>
  <c r="G2808" i="28"/>
  <c r="G2809" i="28"/>
  <c r="G2810" i="28"/>
  <c r="G2811" i="28"/>
  <c r="G2812" i="28"/>
  <c r="G2813" i="28"/>
  <c r="G2814" i="28"/>
  <c r="G2815" i="28"/>
  <c r="G2816" i="28"/>
  <c r="G2817" i="28"/>
  <c r="G2818" i="28"/>
  <c r="G2819" i="28"/>
  <c r="G2820" i="28"/>
  <c r="G2821" i="28"/>
  <c r="G2822" i="28"/>
  <c r="G2823" i="28"/>
  <c r="G2824" i="28"/>
  <c r="G2825" i="28"/>
  <c r="G2826" i="28"/>
  <c r="G2827" i="28"/>
  <c r="G2828" i="28"/>
  <c r="G2829" i="28"/>
  <c r="G2830" i="28"/>
  <c r="G2831" i="28"/>
  <c r="G2832" i="28"/>
  <c r="G2833" i="28"/>
  <c r="G2834" i="28"/>
  <c r="G2835" i="28"/>
  <c r="G2836" i="28"/>
  <c r="G2837" i="28"/>
  <c r="G2838" i="28"/>
  <c r="G2839" i="28"/>
  <c r="G2840" i="28"/>
  <c r="G2841" i="28"/>
  <c r="G2842" i="28"/>
  <c r="G2843" i="28"/>
  <c r="G2844" i="28"/>
  <c r="G2845" i="28"/>
  <c r="G2846" i="28"/>
  <c r="G2847" i="28"/>
  <c r="G2848" i="28"/>
  <c r="G2849" i="28"/>
  <c r="G2850" i="28"/>
  <c r="G2851" i="28"/>
  <c r="G2852" i="28"/>
  <c r="G2853" i="28"/>
  <c r="G2854" i="28"/>
  <c r="G2855" i="28"/>
  <c r="G2856" i="28"/>
  <c r="G2857" i="28"/>
  <c r="G2858" i="28"/>
  <c r="G2859" i="28"/>
  <c r="H2860" i="28"/>
  <c r="F2860" i="28"/>
  <c r="H2861" i="28"/>
  <c r="F2861" i="28"/>
  <c r="H2862" i="28"/>
  <c r="F2862" i="28"/>
  <c r="H2863" i="28"/>
  <c r="F2863" i="28"/>
  <c r="H2864" i="28"/>
  <c r="F2864" i="28"/>
  <c r="H2865" i="28"/>
  <c r="F2865" i="28"/>
  <c r="H2866" i="28"/>
  <c r="F2866" i="28"/>
  <c r="H2867" i="28"/>
  <c r="F2867" i="28"/>
  <c r="H2868" i="28"/>
  <c r="F2868" i="28"/>
  <c r="H2869" i="28"/>
  <c r="F2869" i="28"/>
  <c r="H2870" i="28"/>
  <c r="F2870" i="28"/>
  <c r="H2871" i="28"/>
  <c r="F2871" i="28"/>
  <c r="H2872" i="28"/>
  <c r="F2872" i="28"/>
  <c r="H2873" i="28"/>
  <c r="F2873" i="28"/>
  <c r="H2874" i="28"/>
  <c r="F2874" i="28"/>
  <c r="H2875" i="28"/>
  <c r="F2875" i="28"/>
  <c r="H2876" i="28"/>
  <c r="F2876" i="28"/>
  <c r="H2877" i="28"/>
  <c r="F2877" i="28"/>
  <c r="H2878" i="28"/>
  <c r="F2878" i="28"/>
  <c r="H2879" i="28"/>
  <c r="F2879" i="28"/>
  <c r="H2880" i="28"/>
  <c r="F2880" i="28"/>
  <c r="H2881" i="28"/>
  <c r="F2881" i="28"/>
  <c r="H2882" i="28"/>
  <c r="F2882" i="28"/>
  <c r="H2883" i="28"/>
  <c r="F2883" i="28"/>
  <c r="H2884" i="28"/>
  <c r="F2884" i="28"/>
  <c r="H2885" i="28"/>
  <c r="F2885" i="28"/>
  <c r="H2886" i="28"/>
  <c r="F2886" i="28"/>
  <c r="H2887" i="28"/>
  <c r="F2887" i="28"/>
  <c r="H2888" i="28"/>
  <c r="F2888" i="28"/>
  <c r="H2889" i="28"/>
  <c r="F2889" i="28"/>
  <c r="H2890" i="28"/>
  <c r="F2890" i="28"/>
  <c r="H2891" i="28"/>
  <c r="F2891" i="28"/>
  <c r="H2892" i="28"/>
  <c r="F2892" i="28"/>
  <c r="H2893" i="28"/>
  <c r="F2893" i="28"/>
  <c r="H2894" i="28"/>
  <c r="F2894" i="28"/>
  <c r="H2895" i="28"/>
  <c r="F2895" i="28"/>
  <c r="H2896" i="28"/>
  <c r="F2896" i="28"/>
  <c r="H2897" i="28"/>
  <c r="F2897" i="28"/>
  <c r="H2898" i="28"/>
  <c r="F2898" i="28"/>
  <c r="H2899" i="28"/>
  <c r="F2899" i="28"/>
  <c r="H2900" i="28"/>
  <c r="F2900" i="28"/>
  <c r="H2901" i="28"/>
  <c r="F2901" i="28"/>
  <c r="H2902" i="28"/>
  <c r="F2902" i="28"/>
  <c r="H2903" i="28"/>
  <c r="F2903" i="28"/>
  <c r="H2904" i="28"/>
  <c r="F2904" i="28"/>
  <c r="H2905" i="28"/>
  <c r="F2905" i="28"/>
  <c r="H2906" i="28"/>
  <c r="F2906" i="28"/>
  <c r="H2907" i="28"/>
  <c r="F2907" i="28"/>
  <c r="H2908" i="28"/>
  <c r="F2908" i="28"/>
  <c r="H2909" i="28"/>
  <c r="F2909" i="28"/>
  <c r="G2910" i="28"/>
  <c r="F2910" i="28"/>
  <c r="G2911" i="28"/>
  <c r="G2912" i="28"/>
  <c r="G2913" i="28"/>
  <c r="G2914" i="28"/>
  <c r="G2915" i="28"/>
  <c r="G2916" i="28"/>
  <c r="G2917" i="28"/>
  <c r="G2918" i="28"/>
  <c r="G2919" i="28"/>
  <c r="G2920" i="28"/>
  <c r="G2921" i="28"/>
  <c r="G2922" i="28"/>
  <c r="G2923" i="28"/>
  <c r="G2924" i="28"/>
  <c r="G2925" i="28"/>
  <c r="G2926" i="28"/>
  <c r="G2927" i="28"/>
  <c r="G2928" i="28"/>
  <c r="G2929" i="28"/>
  <c r="G2930" i="28"/>
  <c r="G2931" i="28"/>
  <c r="G2932" i="28"/>
  <c r="G2933" i="28"/>
  <c r="G2934" i="28"/>
  <c r="G2935" i="28"/>
  <c r="G2936" i="28"/>
  <c r="G2937" i="28"/>
  <c r="G2938" i="28"/>
  <c r="G2939" i="28"/>
  <c r="G2940" i="28"/>
  <c r="G2941" i="28"/>
  <c r="G2942" i="28"/>
  <c r="G2943" i="28"/>
  <c r="G2944" i="28"/>
  <c r="G2945" i="28"/>
  <c r="G2946" i="28"/>
  <c r="G2947" i="28"/>
  <c r="G2948" i="28"/>
  <c r="G2949" i="28"/>
  <c r="G2950" i="28"/>
  <c r="G2951" i="28"/>
  <c r="G2952" i="28"/>
  <c r="G2953" i="28"/>
  <c r="G2954" i="28"/>
  <c r="G2955" i="28"/>
  <c r="G2956" i="28"/>
  <c r="G2957" i="28"/>
  <c r="G2958" i="28"/>
  <c r="G2959" i="28"/>
  <c r="G2960" i="28"/>
  <c r="G2961" i="28"/>
  <c r="G2962" i="28"/>
  <c r="G2963" i="28"/>
  <c r="G2964" i="28"/>
  <c r="G2965" i="28"/>
  <c r="G2966" i="28"/>
  <c r="G2967" i="28"/>
  <c r="G2968" i="28"/>
  <c r="G2969" i="28"/>
  <c r="G2970" i="28"/>
  <c r="G2971" i="28"/>
  <c r="G2972" i="28"/>
  <c r="G2973" i="28"/>
  <c r="G2974" i="28"/>
  <c r="G2975" i="28"/>
  <c r="G2976" i="28"/>
  <c r="G2977" i="28"/>
  <c r="G2978" i="28"/>
  <c r="G2979" i="28"/>
  <c r="G2980" i="28"/>
  <c r="H2981" i="28"/>
  <c r="F2981" i="28"/>
  <c r="H2982" i="28"/>
  <c r="F2982" i="28"/>
  <c r="H2983" i="28"/>
  <c r="F2983" i="28"/>
  <c r="H2984" i="28"/>
  <c r="F2984" i="28"/>
  <c r="H2985" i="28"/>
  <c r="F2985" i="28"/>
  <c r="H2986" i="28"/>
  <c r="F2986" i="28"/>
  <c r="H2987" i="28"/>
  <c r="F2987" i="28"/>
  <c r="H2988" i="28"/>
  <c r="F2988" i="28"/>
  <c r="H2989" i="28"/>
  <c r="F2989" i="28"/>
  <c r="H2990" i="28"/>
  <c r="F2990" i="28"/>
  <c r="H2991" i="28"/>
  <c r="F2991" i="28"/>
  <c r="H2992" i="28"/>
  <c r="F2992" i="28"/>
  <c r="H2993" i="28"/>
  <c r="F2993" i="28"/>
  <c r="H2994" i="28"/>
  <c r="F2994" i="28"/>
  <c r="H2995" i="28"/>
  <c r="F2995" i="28"/>
  <c r="H2996" i="28"/>
  <c r="F2996" i="28"/>
  <c r="H2997" i="28"/>
  <c r="F2997" i="28"/>
  <c r="H2998" i="28"/>
  <c r="F2998" i="28"/>
  <c r="H2999" i="28"/>
  <c r="F2999" i="28"/>
  <c r="H3000" i="28"/>
  <c r="F3000" i="28"/>
  <c r="H3001" i="28"/>
  <c r="F3001" i="28"/>
  <c r="E1041" i="28" l="1"/>
  <c r="E1040" i="28"/>
  <c r="E1039" i="28"/>
  <c r="E1038" i="28"/>
  <c r="E1037" i="28"/>
  <c r="E1036" i="28"/>
  <c r="E1035" i="28"/>
  <c r="E1034" i="28"/>
  <c r="E1033" i="28"/>
  <c r="E1032" i="28"/>
  <c r="E1031" i="28"/>
  <c r="E1030" i="28"/>
  <c r="E1029" i="28"/>
  <c r="E1028" i="28"/>
  <c r="E1027" i="28"/>
  <c r="E1026" i="28"/>
  <c r="E1025" i="28"/>
  <c r="E1024" i="28"/>
  <c r="E1023" i="28"/>
  <c r="E1022" i="28"/>
  <c r="E1021" i="28"/>
  <c r="E1020" i="28"/>
  <c r="E1019" i="28"/>
  <c r="E1018" i="28"/>
  <c r="E1017" i="28"/>
  <c r="E1016" i="28"/>
  <c r="E1015" i="28"/>
  <c r="E1014" i="28"/>
  <c r="E1013" i="28"/>
  <c r="E1012" i="28"/>
  <c r="E1011" i="28"/>
  <c r="E1010" i="28"/>
  <c r="E1009" i="28"/>
  <c r="E1008" i="28"/>
  <c r="E1007" i="28"/>
  <c r="E1006" i="28"/>
  <c r="E1005" i="28"/>
  <c r="E1004" i="28"/>
  <c r="E1003" i="28"/>
  <c r="E1002" i="28"/>
  <c r="E1001" i="28"/>
  <c r="E1000" i="28"/>
  <c r="E999" i="28"/>
  <c r="E998" i="28"/>
  <c r="E997" i="28"/>
  <c r="E996" i="28"/>
  <c r="E995" i="28"/>
  <c r="E994" i="28"/>
  <c r="E993" i="28"/>
  <c r="E992" i="28"/>
  <c r="E991" i="28"/>
  <c r="E990" i="28"/>
  <c r="E989" i="28"/>
  <c r="E988" i="28"/>
  <c r="E987" i="28"/>
  <c r="E986" i="28"/>
  <c r="E985" i="28"/>
  <c r="E984" i="28"/>
  <c r="E983" i="28"/>
  <c r="E982" i="28"/>
  <c r="E981" i="28"/>
  <c r="E980" i="28"/>
  <c r="E979" i="28"/>
  <c r="E978" i="28"/>
  <c r="E977" i="28"/>
  <c r="E976" i="28"/>
  <c r="E975" i="28"/>
  <c r="E974" i="28"/>
  <c r="E973" i="28"/>
  <c r="E972" i="28"/>
  <c r="E971" i="28"/>
  <c r="E970" i="28"/>
  <c r="E969" i="28"/>
  <c r="E968" i="28"/>
  <c r="E967" i="28"/>
  <c r="E966" i="28"/>
  <c r="E965" i="28"/>
  <c r="E964" i="28"/>
  <c r="E963" i="28"/>
  <c r="E962" i="28"/>
  <c r="E961" i="28"/>
  <c r="E960" i="28"/>
  <c r="E959" i="28"/>
  <c r="E958" i="28"/>
  <c r="E957" i="28"/>
  <c r="E956" i="28"/>
  <c r="E955" i="28"/>
  <c r="E954" i="28"/>
  <c r="E953" i="28"/>
  <c r="E952" i="28"/>
  <c r="E951" i="28"/>
  <c r="E950" i="28"/>
  <c r="E949" i="28"/>
  <c r="E948" i="28"/>
  <c r="E947" i="28"/>
  <c r="E946" i="28"/>
  <c r="E945" i="28"/>
  <c r="E944" i="28"/>
  <c r="E943" i="28"/>
  <c r="E942" i="28"/>
  <c r="E941" i="28"/>
  <c r="E940" i="28"/>
  <c r="E939" i="28"/>
  <c r="E938" i="28"/>
  <c r="E937" i="28"/>
  <c r="E936" i="28"/>
  <c r="E935" i="28"/>
  <c r="E934" i="28"/>
  <c r="E933" i="28"/>
  <c r="E932" i="28"/>
  <c r="E931" i="28"/>
  <c r="E930" i="28"/>
  <c r="E929" i="28"/>
  <c r="E928" i="28"/>
  <c r="E927" i="28"/>
  <c r="E926" i="28"/>
  <c r="E925" i="28"/>
  <c r="E924" i="28"/>
  <c r="E923" i="28"/>
  <c r="E922" i="28"/>
  <c r="E921" i="28"/>
  <c r="E920" i="28"/>
  <c r="E919" i="28"/>
  <c r="E918" i="28"/>
  <c r="E917" i="28"/>
  <c r="E916" i="28"/>
  <c r="E915" i="28"/>
  <c r="E914" i="28"/>
  <c r="E913" i="28"/>
  <c r="E912" i="28"/>
  <c r="E911" i="28"/>
  <c r="E910" i="28"/>
  <c r="E909" i="28"/>
  <c r="E908" i="28"/>
  <c r="E907" i="28"/>
  <c r="E906" i="28"/>
  <c r="E905" i="28"/>
  <c r="E904" i="28"/>
  <c r="E903" i="28"/>
  <c r="E902" i="28"/>
  <c r="E901" i="28"/>
  <c r="E900" i="28"/>
  <c r="E899" i="28"/>
  <c r="E898" i="28"/>
  <c r="E897" i="28"/>
  <c r="E896" i="28"/>
  <c r="E895" i="28"/>
  <c r="E894" i="28"/>
  <c r="E893" i="28"/>
  <c r="E892" i="28"/>
  <c r="E891" i="28"/>
  <c r="E890" i="28"/>
  <c r="E889" i="28"/>
  <c r="E888" i="28"/>
  <c r="E887" i="28"/>
  <c r="E886" i="28"/>
  <c r="E885" i="28"/>
  <c r="E884" i="28"/>
  <c r="E883" i="28"/>
  <c r="E882" i="28"/>
  <c r="E881" i="28"/>
  <c r="E880" i="28"/>
  <c r="E879" i="28"/>
  <c r="E878" i="28"/>
  <c r="E877" i="28"/>
  <c r="E876" i="28"/>
  <c r="E875" i="28"/>
  <c r="E874" i="28"/>
  <c r="E873" i="28"/>
  <c r="E872" i="28"/>
  <c r="E871" i="28"/>
  <c r="E870" i="28"/>
  <c r="E869" i="28"/>
  <c r="E868" i="28"/>
  <c r="E867" i="28"/>
  <c r="E866" i="28"/>
  <c r="E865" i="28"/>
  <c r="E864" i="28"/>
  <c r="E863" i="28"/>
  <c r="E862" i="28"/>
  <c r="E861" i="28"/>
  <c r="E860" i="28"/>
  <c r="E859" i="28"/>
  <c r="E858" i="28"/>
  <c r="E857" i="28"/>
  <c r="E856" i="28"/>
  <c r="E855" i="28"/>
  <c r="E854" i="28"/>
  <c r="E853" i="28"/>
  <c r="E852" i="28"/>
  <c r="E851" i="28"/>
  <c r="E850" i="28"/>
  <c r="E849" i="28"/>
  <c r="E848" i="28"/>
  <c r="E847" i="28"/>
  <c r="E846" i="28"/>
  <c r="E845" i="28"/>
  <c r="E844" i="28"/>
  <c r="E843" i="28"/>
  <c r="E842" i="28"/>
  <c r="E841" i="28"/>
  <c r="E840" i="28"/>
  <c r="E839" i="28"/>
  <c r="E838" i="28"/>
  <c r="E837" i="28"/>
  <c r="E836" i="28"/>
  <c r="E835" i="28"/>
  <c r="E834" i="28"/>
  <c r="E833" i="28"/>
  <c r="E832" i="28"/>
  <c r="E831" i="28"/>
  <c r="E830" i="28"/>
  <c r="E829" i="28"/>
  <c r="E828" i="28"/>
  <c r="E827" i="28"/>
  <c r="E826" i="28"/>
  <c r="E825" i="28"/>
  <c r="E824" i="28"/>
  <c r="E823" i="28"/>
  <c r="E822" i="28"/>
  <c r="E821" i="28"/>
  <c r="E820" i="28"/>
  <c r="E819" i="28"/>
  <c r="E818" i="28"/>
  <c r="E817" i="28"/>
  <c r="E816" i="28"/>
  <c r="E815" i="28"/>
  <c r="E814" i="28"/>
  <c r="E813" i="28"/>
  <c r="E812" i="28"/>
  <c r="E811" i="28"/>
  <c r="E810" i="28"/>
  <c r="E809" i="28"/>
  <c r="E808" i="28"/>
  <c r="E807" i="28"/>
  <c r="E806" i="28"/>
  <c r="E805" i="28"/>
  <c r="E804" i="28"/>
  <c r="E803" i="28"/>
  <c r="E802" i="28"/>
  <c r="E801" i="28"/>
  <c r="E800" i="28"/>
  <c r="E799" i="28"/>
  <c r="E798" i="28"/>
  <c r="E797" i="28"/>
  <c r="E796" i="28"/>
  <c r="E795" i="28"/>
  <c r="E794" i="28"/>
  <c r="E793" i="28"/>
  <c r="E792" i="28"/>
  <c r="E791" i="28"/>
  <c r="E790" i="28"/>
  <c r="E789" i="28"/>
  <c r="E788" i="28"/>
  <c r="E787" i="28"/>
  <c r="E786" i="28"/>
  <c r="E785" i="28"/>
  <c r="E784" i="28"/>
  <c r="E783" i="28"/>
  <c r="E782" i="28"/>
  <c r="E781" i="28"/>
  <c r="E780" i="28"/>
  <c r="E779" i="28"/>
  <c r="E778" i="28"/>
  <c r="E777" i="28"/>
  <c r="E776" i="28"/>
  <c r="E775" i="28"/>
  <c r="E774" i="28"/>
  <c r="E773" i="28"/>
  <c r="E772" i="28"/>
  <c r="E771" i="28"/>
  <c r="E770" i="28"/>
  <c r="E769" i="28"/>
  <c r="E768" i="28"/>
  <c r="E767" i="28"/>
  <c r="E766" i="28"/>
  <c r="E765" i="28"/>
  <c r="E764" i="28"/>
  <c r="E763" i="28"/>
  <c r="E762" i="28"/>
  <c r="E761" i="28"/>
  <c r="E760" i="28"/>
  <c r="E759" i="28"/>
  <c r="E758" i="28"/>
  <c r="E757" i="28"/>
  <c r="E756" i="28"/>
  <c r="E755" i="28"/>
  <c r="E754" i="28"/>
  <c r="E753" i="28"/>
  <c r="E752" i="28"/>
  <c r="E751" i="28"/>
  <c r="E750" i="28"/>
  <c r="E749" i="28"/>
  <c r="E748" i="28"/>
  <c r="E747" i="28"/>
  <c r="E746" i="28"/>
  <c r="E745" i="28"/>
  <c r="E744" i="28"/>
  <c r="E743" i="28"/>
  <c r="E742" i="28"/>
  <c r="E741" i="28"/>
  <c r="E740" i="28"/>
  <c r="E739" i="28"/>
  <c r="E738" i="28"/>
  <c r="E737" i="28"/>
  <c r="E736" i="28"/>
  <c r="E735" i="28"/>
  <c r="E734" i="28"/>
  <c r="E733" i="28"/>
  <c r="E732" i="28"/>
  <c r="E731" i="28"/>
  <c r="E730" i="28"/>
  <c r="E729" i="28"/>
  <c r="E728" i="28"/>
  <c r="E727" i="28"/>
  <c r="E726" i="28"/>
  <c r="E725" i="28"/>
  <c r="E724" i="28"/>
  <c r="E723" i="28"/>
  <c r="E722" i="28"/>
  <c r="E721" i="28"/>
  <c r="E720" i="28"/>
  <c r="E719" i="28"/>
  <c r="E718" i="28"/>
  <c r="E717" i="28"/>
  <c r="E716" i="28"/>
  <c r="E715" i="28"/>
  <c r="E714" i="28"/>
  <c r="E713" i="28"/>
  <c r="E712" i="28"/>
  <c r="E711" i="28"/>
  <c r="E710" i="28"/>
  <c r="E709" i="28"/>
  <c r="E708" i="28"/>
  <c r="E707" i="28"/>
  <c r="E706" i="28"/>
  <c r="E705" i="28"/>
  <c r="E704" i="28"/>
  <c r="E703" i="28"/>
  <c r="E702" i="28"/>
  <c r="E701" i="28"/>
  <c r="E700" i="28"/>
  <c r="E699" i="28"/>
  <c r="E698" i="28"/>
  <c r="E697" i="28"/>
  <c r="E696" i="28"/>
  <c r="E695" i="28"/>
  <c r="E694" i="28"/>
  <c r="E693" i="28"/>
  <c r="E692" i="28"/>
  <c r="E691" i="28"/>
  <c r="E690" i="28"/>
  <c r="E689" i="28"/>
  <c r="E688" i="28"/>
  <c r="E687" i="28"/>
  <c r="E686" i="28"/>
  <c r="E685" i="28"/>
  <c r="E684" i="28"/>
  <c r="E683" i="28"/>
  <c r="E682" i="28"/>
  <c r="E681" i="28"/>
  <c r="E680" i="28"/>
  <c r="E679" i="28"/>
  <c r="E678" i="28"/>
  <c r="E677" i="28"/>
  <c r="E676" i="28"/>
  <c r="E675" i="28"/>
  <c r="E674" i="28"/>
  <c r="E673" i="28"/>
  <c r="E672" i="28"/>
  <c r="E671" i="28"/>
  <c r="E670" i="28"/>
  <c r="E669" i="28"/>
  <c r="E668" i="28"/>
  <c r="E667" i="28"/>
  <c r="E666" i="28"/>
  <c r="E665" i="28"/>
  <c r="E664" i="28"/>
  <c r="E663" i="28"/>
  <c r="E662" i="28"/>
  <c r="E661" i="28"/>
  <c r="E660" i="28"/>
  <c r="E659" i="28"/>
  <c r="E658" i="28"/>
  <c r="E657" i="28"/>
  <c r="E656" i="28"/>
  <c r="E655" i="28"/>
  <c r="E654" i="28"/>
  <c r="E653" i="28"/>
  <c r="E652" i="28"/>
  <c r="E651" i="28"/>
  <c r="E650" i="28"/>
  <c r="E649" i="28"/>
  <c r="E648" i="28"/>
  <c r="E647" i="28"/>
  <c r="E646" i="28"/>
  <c r="E645" i="28"/>
  <c r="E644" i="28"/>
  <c r="E643" i="28"/>
  <c r="E642" i="28"/>
  <c r="E641" i="28"/>
  <c r="E640" i="28"/>
  <c r="E639" i="28"/>
  <c r="E638" i="28"/>
  <c r="E637" i="28"/>
  <c r="E636" i="28"/>
  <c r="E635" i="28"/>
  <c r="E634" i="28"/>
  <c r="E633" i="28"/>
  <c r="E632" i="28"/>
  <c r="E631" i="28"/>
  <c r="E630" i="28"/>
  <c r="E629" i="28"/>
  <c r="E628" i="28"/>
  <c r="E627" i="28"/>
  <c r="E626" i="28"/>
  <c r="E625" i="28"/>
  <c r="E624" i="28"/>
  <c r="E623" i="28"/>
  <c r="E622" i="28"/>
  <c r="E621" i="28"/>
  <c r="E620" i="28"/>
  <c r="E619" i="28"/>
  <c r="E618" i="28"/>
  <c r="E617" i="28"/>
  <c r="E616" i="28"/>
  <c r="E615" i="28"/>
  <c r="E614" i="28"/>
  <c r="E613" i="28"/>
  <c r="E612" i="28"/>
  <c r="E611" i="28"/>
  <c r="E610" i="28"/>
  <c r="E609" i="28"/>
  <c r="E608" i="28"/>
  <c r="E607" i="28"/>
  <c r="E606" i="28"/>
  <c r="E605" i="28"/>
  <c r="E604" i="28"/>
  <c r="E603" i="28"/>
  <c r="E602" i="28"/>
  <c r="E601" i="28"/>
  <c r="E600" i="28"/>
  <c r="E599" i="28"/>
  <c r="E598" i="28"/>
  <c r="E597" i="28"/>
  <c r="E596" i="28"/>
  <c r="E595" i="28"/>
  <c r="E594" i="28"/>
  <c r="E593" i="28"/>
  <c r="E592" i="28"/>
  <c r="E591" i="28"/>
  <c r="E590" i="28"/>
  <c r="E589" i="28"/>
  <c r="E588" i="28"/>
  <c r="E587" i="28"/>
  <c r="E586" i="28"/>
  <c r="E585" i="28"/>
  <c r="E584" i="28"/>
  <c r="E583" i="28"/>
  <c r="E582" i="28"/>
  <c r="E581" i="28"/>
  <c r="E580" i="28"/>
  <c r="E579" i="28"/>
  <c r="E578" i="28"/>
  <c r="E577" i="28"/>
  <c r="E576" i="28"/>
  <c r="E575" i="28"/>
  <c r="E574" i="28"/>
  <c r="E573" i="28"/>
  <c r="E572" i="28"/>
  <c r="E571" i="28"/>
  <c r="E570" i="28"/>
  <c r="E569" i="28"/>
  <c r="E568" i="28"/>
  <c r="E567" i="28"/>
  <c r="E566" i="28"/>
  <c r="E565" i="28"/>
  <c r="E564" i="28"/>
  <c r="E563" i="28"/>
  <c r="E562" i="28"/>
  <c r="E561" i="28"/>
  <c r="E560" i="28"/>
  <c r="E559" i="28"/>
  <c r="E558" i="28"/>
  <c r="E557" i="28"/>
  <c r="E556" i="28"/>
  <c r="E555" i="28"/>
  <c r="E554" i="28"/>
  <c r="E553" i="28"/>
  <c r="E552" i="28"/>
  <c r="E551" i="28"/>
  <c r="E550" i="28"/>
  <c r="E549" i="28"/>
  <c r="E548" i="28"/>
  <c r="E547" i="28"/>
  <c r="E546" i="28"/>
  <c r="E545" i="28"/>
  <c r="E544" i="28"/>
  <c r="E543" i="28"/>
  <c r="E542" i="28"/>
  <c r="E541" i="28"/>
  <c r="E540" i="28"/>
  <c r="E539" i="28"/>
  <c r="E538" i="28"/>
  <c r="E537" i="28"/>
  <c r="E536" i="28"/>
  <c r="E535" i="28"/>
  <c r="E534" i="28"/>
  <c r="E533" i="28"/>
  <c r="E532" i="28"/>
  <c r="E531" i="28"/>
  <c r="E530" i="28"/>
  <c r="E529" i="28"/>
  <c r="E528" i="28"/>
  <c r="E527" i="28"/>
  <c r="E526" i="28"/>
  <c r="E525" i="28"/>
  <c r="E524" i="28"/>
  <c r="E523" i="28"/>
  <c r="E522" i="28"/>
  <c r="E521" i="28"/>
  <c r="E520" i="28"/>
  <c r="E519" i="28"/>
  <c r="E518" i="28"/>
  <c r="E517" i="28"/>
  <c r="E516" i="28"/>
  <c r="E515" i="28"/>
  <c r="E514" i="28"/>
  <c r="E513" i="28"/>
  <c r="E512" i="28"/>
  <c r="E511" i="28"/>
  <c r="E510" i="28"/>
  <c r="E509" i="28"/>
  <c r="E508" i="28"/>
  <c r="E507" i="28"/>
  <c r="E506" i="28"/>
  <c r="E505" i="28"/>
  <c r="E504" i="28"/>
  <c r="E503" i="28"/>
  <c r="E502" i="28"/>
  <c r="E501" i="28"/>
  <c r="E500" i="28"/>
  <c r="E499" i="28"/>
  <c r="E498" i="28"/>
  <c r="E497" i="28"/>
  <c r="E496" i="28"/>
  <c r="E495" i="28"/>
  <c r="E494" i="28"/>
  <c r="E493" i="28"/>
  <c r="E492" i="28"/>
  <c r="E491" i="28"/>
  <c r="E490" i="28"/>
  <c r="E489" i="28"/>
  <c r="E488" i="28"/>
  <c r="E487" i="28"/>
  <c r="E486" i="28"/>
  <c r="E485" i="28"/>
  <c r="E484" i="28"/>
  <c r="E483" i="28"/>
  <c r="E482" i="28"/>
  <c r="E481" i="28"/>
  <c r="E480" i="28"/>
  <c r="E479" i="28"/>
  <c r="E478" i="28"/>
  <c r="E477" i="28"/>
  <c r="E476" i="28"/>
  <c r="E475" i="28"/>
  <c r="E474" i="28"/>
  <c r="E473" i="28"/>
  <c r="E472" i="28"/>
  <c r="E471" i="28"/>
  <c r="E470" i="28"/>
  <c r="E469" i="28"/>
  <c r="E468" i="28"/>
  <c r="E467" i="28"/>
  <c r="E466" i="28"/>
  <c r="E465" i="28"/>
  <c r="E464" i="28"/>
  <c r="E463" i="28"/>
  <c r="E462" i="28"/>
  <c r="E461" i="28"/>
  <c r="E460" i="28"/>
  <c r="E459" i="28"/>
  <c r="E458" i="28"/>
  <c r="E457" i="28"/>
  <c r="E456" i="28"/>
  <c r="E455" i="28"/>
  <c r="E454" i="28"/>
  <c r="E453" i="28"/>
  <c r="E452" i="28"/>
  <c r="E451" i="28"/>
  <c r="E450" i="28"/>
  <c r="E449" i="28"/>
  <c r="E448" i="28"/>
  <c r="E447" i="28"/>
  <c r="E446" i="28"/>
  <c r="E445" i="28"/>
  <c r="E444" i="28"/>
  <c r="E443" i="28"/>
  <c r="E442" i="28"/>
  <c r="E441" i="28"/>
  <c r="E440" i="28"/>
  <c r="E439" i="28"/>
  <c r="E438" i="28"/>
  <c r="E437" i="28"/>
  <c r="E436" i="28"/>
  <c r="E435" i="28"/>
  <c r="E434" i="28"/>
  <c r="E433" i="28"/>
  <c r="E432" i="28"/>
  <c r="E431" i="28"/>
  <c r="E430" i="28"/>
  <c r="E429" i="28"/>
  <c r="E428" i="28"/>
  <c r="E427" i="28"/>
  <c r="E426" i="28"/>
  <c r="E425" i="28"/>
  <c r="E424" i="28"/>
  <c r="E423" i="28"/>
  <c r="E422" i="28"/>
  <c r="E421" i="28"/>
  <c r="E420" i="28"/>
  <c r="E419" i="28"/>
  <c r="E418" i="28"/>
  <c r="E417" i="28"/>
  <c r="E416" i="28"/>
  <c r="E415" i="28"/>
  <c r="E414" i="28"/>
  <c r="E413" i="28"/>
  <c r="E412" i="28"/>
  <c r="E411" i="28"/>
  <c r="E410" i="28"/>
  <c r="E409" i="28"/>
  <c r="E408" i="28"/>
  <c r="E407" i="28"/>
  <c r="E406" i="28"/>
  <c r="E405" i="28"/>
  <c r="E404" i="28"/>
  <c r="E403" i="28"/>
  <c r="E402" i="28"/>
  <c r="E401" i="28"/>
  <c r="E400" i="28"/>
  <c r="E399" i="28"/>
  <c r="E398" i="28"/>
  <c r="E397" i="28"/>
  <c r="E396" i="28"/>
  <c r="E395" i="28"/>
  <c r="E394" i="28"/>
  <c r="E393" i="28"/>
  <c r="E392" i="28"/>
  <c r="E391" i="28"/>
  <c r="E390" i="28"/>
  <c r="E389" i="28"/>
  <c r="E388" i="28"/>
  <c r="E387" i="28"/>
  <c r="E386" i="28"/>
  <c r="E385" i="28"/>
  <c r="E384" i="28"/>
  <c r="E383" i="28"/>
  <c r="E382" i="28"/>
  <c r="E381" i="28"/>
  <c r="E380" i="28"/>
  <c r="E379" i="28"/>
  <c r="E378" i="28"/>
  <c r="E377" i="28"/>
  <c r="E376" i="28"/>
  <c r="E375" i="28"/>
  <c r="E374" i="28"/>
  <c r="E373" i="28"/>
  <c r="E372" i="28"/>
  <c r="E371" i="28"/>
  <c r="E370" i="28"/>
  <c r="E369" i="28"/>
  <c r="E368" i="28"/>
  <c r="E367" i="28"/>
  <c r="E366" i="28"/>
  <c r="E365" i="28"/>
  <c r="E364" i="28"/>
  <c r="E363" i="28"/>
  <c r="E362" i="28"/>
  <c r="E361" i="28"/>
  <c r="E360" i="28"/>
  <c r="E359" i="28"/>
  <c r="E358" i="28"/>
  <c r="E357" i="28"/>
  <c r="E356" i="28"/>
  <c r="E355" i="28"/>
  <c r="E354" i="28"/>
  <c r="E353" i="28"/>
  <c r="E352" i="28"/>
  <c r="E351" i="28"/>
  <c r="E350" i="28"/>
  <c r="E349" i="28"/>
  <c r="E348" i="28"/>
  <c r="E347" i="28"/>
  <c r="E346" i="28"/>
  <c r="E345" i="28"/>
  <c r="E344" i="28"/>
  <c r="E343" i="28"/>
  <c r="E342" i="28"/>
  <c r="E341" i="28"/>
  <c r="E340" i="28"/>
  <c r="E339" i="28"/>
  <c r="E338" i="28"/>
  <c r="E337" i="28"/>
  <c r="E336" i="28"/>
  <c r="E335" i="28"/>
  <c r="E334" i="28"/>
  <c r="E333" i="28"/>
  <c r="E332" i="28"/>
  <c r="E331" i="28"/>
  <c r="E330" i="28"/>
  <c r="E329" i="28"/>
  <c r="E328" i="28"/>
  <c r="E327" i="28"/>
  <c r="E326" i="28"/>
  <c r="E325" i="28"/>
  <c r="E324" i="28"/>
  <c r="E323" i="28"/>
  <c r="E322" i="28"/>
  <c r="E321" i="28"/>
  <c r="E320" i="28"/>
  <c r="E319" i="28"/>
  <c r="E318" i="28"/>
  <c r="E317" i="28"/>
  <c r="E316" i="28"/>
  <c r="E315" i="28"/>
  <c r="E314" i="28"/>
  <c r="E313" i="28"/>
  <c r="E312" i="28"/>
  <c r="E311" i="28"/>
  <c r="E310" i="28"/>
  <c r="E309" i="28"/>
  <c r="E308" i="28"/>
  <c r="E307" i="28"/>
  <c r="E306" i="28"/>
  <c r="E305" i="28"/>
  <c r="E304" i="28"/>
  <c r="E303" i="28"/>
  <c r="E302" i="28"/>
  <c r="E301" i="28"/>
  <c r="E300" i="28"/>
  <c r="E299" i="28"/>
  <c r="E298" i="28"/>
  <c r="E297" i="28"/>
  <c r="E296" i="28"/>
  <c r="E295" i="28"/>
  <c r="E294" i="28"/>
  <c r="E293" i="28"/>
  <c r="E292" i="28"/>
  <c r="E291" i="28"/>
  <c r="E290" i="28"/>
  <c r="E289" i="28"/>
  <c r="E288" i="28"/>
  <c r="E287" i="28"/>
  <c r="E286" i="28"/>
  <c r="E285" i="28"/>
  <c r="E284" i="28"/>
  <c r="E283" i="28"/>
  <c r="E282" i="28"/>
  <c r="E281" i="28"/>
  <c r="E280" i="28"/>
  <c r="E279" i="28"/>
  <c r="E278" i="28"/>
  <c r="E277" i="28"/>
  <c r="E276" i="28"/>
  <c r="E275" i="28"/>
  <c r="E274" i="28"/>
  <c r="E273" i="28"/>
  <c r="E272" i="28"/>
  <c r="E271" i="28"/>
  <c r="E270" i="28"/>
  <c r="E269" i="28"/>
  <c r="E268" i="28"/>
  <c r="E267" i="28"/>
  <c r="E266" i="28"/>
  <c r="E265" i="28"/>
  <c r="E264" i="28"/>
  <c r="E263" i="28"/>
  <c r="E262" i="28"/>
  <c r="E261" i="28"/>
  <c r="E260" i="28"/>
  <c r="E259" i="28"/>
  <c r="E258" i="28"/>
  <c r="E257" i="28"/>
  <c r="E256" i="28"/>
  <c r="E255" i="28"/>
  <c r="E254" i="28"/>
  <c r="E253" i="28"/>
  <c r="E252" i="28"/>
  <c r="E251" i="28"/>
  <c r="E250" i="28"/>
  <c r="E249" i="28"/>
  <c r="E248" i="28"/>
  <c r="E247" i="28"/>
  <c r="E246" i="28"/>
  <c r="E245" i="28"/>
  <c r="E244" i="28"/>
  <c r="E243" i="28"/>
  <c r="E242" i="28"/>
  <c r="E241" i="28"/>
  <c r="E240" i="28"/>
  <c r="E239" i="28"/>
  <c r="E238" i="28"/>
  <c r="E237" i="28"/>
  <c r="E236" i="28"/>
  <c r="E235" i="28"/>
  <c r="E234" i="28"/>
  <c r="E233" i="28"/>
  <c r="E232" i="28"/>
  <c r="E231" i="28"/>
  <c r="E230" i="28"/>
  <c r="E229" i="28"/>
  <c r="E228" i="28"/>
  <c r="E227" i="28"/>
  <c r="E226" i="28"/>
  <c r="E225" i="28"/>
  <c r="E224" i="28"/>
  <c r="E223" i="28"/>
  <c r="E222" i="28"/>
  <c r="E221" i="28"/>
  <c r="E220" i="28"/>
  <c r="E219" i="28"/>
  <c r="E218" i="28"/>
  <c r="E217" i="28"/>
  <c r="E216" i="28"/>
  <c r="E215" i="28"/>
  <c r="E214" i="28"/>
  <c r="E213" i="28"/>
  <c r="E212" i="28"/>
  <c r="E211" i="28"/>
  <c r="E210" i="28"/>
  <c r="E209" i="28"/>
  <c r="E208" i="28"/>
  <c r="E207" i="28"/>
  <c r="E206" i="28"/>
  <c r="E205" i="28"/>
  <c r="E204" i="28"/>
  <c r="E203" i="28"/>
  <c r="E202" i="28"/>
  <c r="E201" i="28"/>
  <c r="E200" i="28"/>
  <c r="E199" i="28"/>
  <c r="E198" i="28"/>
  <c r="E197" i="28"/>
  <c r="E196" i="28"/>
  <c r="E195" i="28"/>
  <c r="E194" i="28"/>
  <c r="E193" i="28"/>
  <c r="E192" i="28"/>
  <c r="E191" i="28"/>
  <c r="E190" i="28"/>
  <c r="E189" i="28"/>
  <c r="E188" i="28"/>
  <c r="E187" i="28"/>
  <c r="E186" i="28"/>
  <c r="E185" i="28"/>
  <c r="E184" i="28"/>
  <c r="E183" i="28"/>
  <c r="E182" i="28"/>
  <c r="E181" i="28"/>
  <c r="E180" i="28"/>
  <c r="E179" i="28"/>
  <c r="E178" i="28"/>
  <c r="E177" i="28"/>
  <c r="E176" i="28"/>
  <c r="E175" i="28"/>
  <c r="E174" i="28"/>
  <c r="E173" i="28"/>
  <c r="E172" i="28"/>
  <c r="E171" i="28"/>
  <c r="E170" i="28"/>
  <c r="E169" i="28"/>
  <c r="E168" i="28"/>
  <c r="E167" i="28"/>
  <c r="E166" i="28"/>
  <c r="E165" i="28"/>
  <c r="E164" i="28"/>
  <c r="E163" i="28"/>
  <c r="E162" i="28"/>
  <c r="E161" i="28"/>
  <c r="E160" i="28"/>
  <c r="E159" i="28"/>
  <c r="E158" i="28"/>
  <c r="E157" i="28"/>
  <c r="E156" i="28"/>
  <c r="E155" i="28"/>
  <c r="E154" i="28"/>
  <c r="E153" i="28"/>
  <c r="E152" i="28"/>
  <c r="E151" i="28"/>
  <c r="E150" i="28"/>
  <c r="E149" i="28"/>
  <c r="E148" i="28"/>
  <c r="E147" i="28"/>
  <c r="E146" i="28"/>
  <c r="E145" i="28"/>
  <c r="E144" i="28"/>
  <c r="E143" i="28"/>
  <c r="E142" i="28"/>
  <c r="E141" i="28"/>
  <c r="E140" i="28"/>
  <c r="E139" i="28"/>
  <c r="E138" i="28"/>
  <c r="E137" i="28"/>
  <c r="E136" i="28"/>
  <c r="E135" i="28"/>
  <c r="E134" i="28"/>
  <c r="E133" i="28"/>
  <c r="E132" i="28"/>
  <c r="E131" i="28"/>
  <c r="E130" i="28"/>
  <c r="E129" i="28"/>
  <c r="E128" i="28"/>
  <c r="E127" i="28"/>
  <c r="E126" i="28"/>
  <c r="E125" i="28"/>
  <c r="E124" i="28"/>
  <c r="E123" i="28"/>
  <c r="E122" i="28"/>
  <c r="E121" i="28"/>
  <c r="E120" i="28"/>
  <c r="E119" i="28"/>
  <c r="E118" i="28"/>
  <c r="E117" i="28"/>
  <c r="E116" i="28"/>
  <c r="E115" i="28"/>
  <c r="E114" i="28"/>
  <c r="E113" i="28"/>
  <c r="E112" i="28"/>
  <c r="E111" i="28"/>
  <c r="E110" i="28"/>
  <c r="E109" i="28"/>
  <c r="E108" i="28"/>
  <c r="E107" i="28"/>
  <c r="E106" i="28"/>
  <c r="E105" i="28"/>
  <c r="E104" i="28"/>
  <c r="E103" i="28"/>
  <c r="E102" i="28"/>
  <c r="E101" i="28"/>
  <c r="E100" i="28"/>
  <c r="E99" i="28"/>
  <c r="E98" i="28"/>
  <c r="E97" i="28"/>
  <c r="E96" i="28"/>
  <c r="E95" i="28"/>
  <c r="E94" i="28"/>
  <c r="E93" i="28"/>
  <c r="E92" i="28"/>
  <c r="E91" i="28"/>
  <c r="E90" i="28"/>
  <c r="E89" i="28"/>
  <c r="E88" i="28"/>
  <c r="E87" i="28"/>
  <c r="E86" i="28"/>
  <c r="E85" i="28"/>
  <c r="E84" i="28"/>
  <c r="E83" i="28"/>
  <c r="E82" i="28"/>
  <c r="E81" i="28"/>
  <c r="E80" i="28"/>
  <c r="E79" i="28"/>
  <c r="E78" i="28"/>
  <c r="E77" i="28"/>
  <c r="E76" i="28"/>
  <c r="E75" i="28"/>
  <c r="E74" i="28"/>
  <c r="E73" i="28"/>
  <c r="E72" i="28"/>
  <c r="E71" i="28"/>
  <c r="E70" i="28"/>
  <c r="E69" i="28"/>
  <c r="E68" i="28"/>
  <c r="E67" i="28"/>
  <c r="E66" i="28"/>
  <c r="E65" i="28"/>
  <c r="E64" i="28"/>
  <c r="E63" i="28"/>
  <c r="E62" i="28"/>
  <c r="E61" i="28"/>
  <c r="E60" i="28"/>
  <c r="E59" i="28"/>
  <c r="E58" i="28"/>
  <c r="E57" i="28"/>
  <c r="E56" i="28"/>
  <c r="E55" i="28"/>
  <c r="E54" i="28"/>
  <c r="E53" i="28"/>
  <c r="E52" i="28"/>
  <c r="E51" i="28"/>
  <c r="E50" i="28"/>
  <c r="E49" i="28"/>
  <c r="E48" i="28"/>
  <c r="E47" i="28"/>
  <c r="E46" i="28"/>
  <c r="E45" i="28"/>
  <c r="E44" i="28"/>
  <c r="E43" i="28"/>
  <c r="E42" i="28"/>
  <c r="E41" i="28"/>
  <c r="E40" i="28"/>
  <c r="E39" i="28"/>
  <c r="E38" i="28"/>
  <c r="E37" i="28"/>
  <c r="E36" i="28"/>
  <c r="E35" i="28"/>
  <c r="E34" i="28"/>
  <c r="E33" i="28"/>
  <c r="E32" i="28"/>
  <c r="E31" i="28"/>
  <c r="E30" i="28"/>
  <c r="E29" i="28"/>
  <c r="E28" i="28"/>
  <c r="E27" i="28"/>
  <c r="E26" i="28"/>
  <c r="E25" i="28"/>
  <c r="E24" i="28"/>
  <c r="E23" i="28"/>
  <c r="E22" i="28"/>
  <c r="E21" i="28"/>
  <c r="E20" i="28"/>
  <c r="E19" i="28"/>
  <c r="E18" i="28"/>
  <c r="E17" i="28"/>
  <c r="E16" i="28"/>
  <c r="E15" i="28"/>
  <c r="E14" i="28"/>
  <c r="E13" i="28"/>
  <c r="E12" i="28"/>
  <c r="E11" i="28"/>
  <c r="E10" i="28"/>
  <c r="E9" i="28"/>
  <c r="E8" i="28"/>
  <c r="E7" i="28"/>
  <c r="E6" i="28"/>
  <c r="E5" i="28"/>
  <c r="E3" i="28"/>
  <c r="E2" i="28"/>
  <c r="E4" i="28"/>
  <c r="H4" i="28" l="1"/>
  <c r="F4" i="28"/>
  <c r="G4" i="28"/>
  <c r="H3" i="28"/>
  <c r="F3" i="28"/>
  <c r="G3" i="28"/>
  <c r="H6" i="28"/>
  <c r="F6" i="28"/>
  <c r="G6" i="28"/>
  <c r="H8" i="28"/>
  <c r="F8" i="28"/>
  <c r="G8" i="28"/>
  <c r="H10" i="28"/>
  <c r="F10" i="28"/>
  <c r="G10" i="28"/>
  <c r="H12" i="28"/>
  <c r="F12" i="28"/>
  <c r="G12" i="28"/>
  <c r="H14" i="28"/>
  <c r="F14" i="28"/>
  <c r="G14" i="28"/>
  <c r="H16" i="28"/>
  <c r="F16" i="28"/>
  <c r="G16" i="28"/>
  <c r="H18" i="28"/>
  <c r="F18" i="28"/>
  <c r="G18" i="28"/>
  <c r="H20" i="28"/>
  <c r="F20" i="28"/>
  <c r="G20" i="28"/>
  <c r="H22" i="28"/>
  <c r="F22" i="28"/>
  <c r="G22" i="28"/>
  <c r="H24" i="28"/>
  <c r="F24" i="28"/>
  <c r="G24" i="28"/>
  <c r="H26" i="28"/>
  <c r="F26" i="28"/>
  <c r="G26" i="28"/>
  <c r="H28" i="28"/>
  <c r="F28" i="28"/>
  <c r="G28" i="28"/>
  <c r="H30" i="28"/>
  <c r="F30" i="28"/>
  <c r="G30" i="28"/>
  <c r="H32" i="28"/>
  <c r="F32" i="28"/>
  <c r="G32" i="28"/>
  <c r="H34" i="28"/>
  <c r="F34" i="28"/>
  <c r="G34" i="28"/>
  <c r="H36" i="28"/>
  <c r="F36" i="28"/>
  <c r="G36" i="28"/>
  <c r="H38" i="28"/>
  <c r="F38" i="28"/>
  <c r="G38" i="28"/>
  <c r="H40" i="28"/>
  <c r="F40" i="28"/>
  <c r="G40" i="28"/>
  <c r="H42" i="28"/>
  <c r="F42" i="28"/>
  <c r="G42" i="28"/>
  <c r="H44" i="28"/>
  <c r="F44" i="28"/>
  <c r="G44" i="28"/>
  <c r="H46" i="28"/>
  <c r="F46" i="28"/>
  <c r="G46" i="28"/>
  <c r="H48" i="28"/>
  <c r="F48" i="28"/>
  <c r="G48" i="28"/>
  <c r="H50" i="28"/>
  <c r="F50" i="28"/>
  <c r="G50" i="28"/>
  <c r="H52" i="28"/>
  <c r="F52" i="28"/>
  <c r="G52" i="28"/>
  <c r="H54" i="28"/>
  <c r="F54" i="28"/>
  <c r="G54" i="28"/>
  <c r="H56" i="28"/>
  <c r="F56" i="28"/>
  <c r="G56" i="28"/>
  <c r="H58" i="28"/>
  <c r="F58" i="28"/>
  <c r="G58" i="28"/>
  <c r="H60" i="28"/>
  <c r="F60" i="28"/>
  <c r="G60" i="28"/>
  <c r="H62" i="28"/>
  <c r="F62" i="28"/>
  <c r="G62" i="28"/>
  <c r="H64" i="28"/>
  <c r="F64" i="28"/>
  <c r="G64" i="28"/>
  <c r="H66" i="28"/>
  <c r="F66" i="28"/>
  <c r="G66" i="28"/>
  <c r="H68" i="28"/>
  <c r="F68" i="28"/>
  <c r="G68" i="28"/>
  <c r="H70" i="28"/>
  <c r="F70" i="28"/>
  <c r="G70" i="28"/>
  <c r="H72" i="28"/>
  <c r="F72" i="28"/>
  <c r="G72" i="28"/>
  <c r="H74" i="28"/>
  <c r="F74" i="28"/>
  <c r="G74" i="28"/>
  <c r="H76" i="28"/>
  <c r="F76" i="28"/>
  <c r="G76" i="28"/>
  <c r="H78" i="28"/>
  <c r="F78" i="28"/>
  <c r="G78" i="28"/>
  <c r="H80" i="28"/>
  <c r="F80" i="28"/>
  <c r="G80" i="28"/>
  <c r="H82" i="28"/>
  <c r="F82" i="28"/>
  <c r="G82" i="28"/>
  <c r="H84" i="28"/>
  <c r="F84" i="28"/>
  <c r="G84" i="28"/>
  <c r="H86" i="28"/>
  <c r="F86" i="28"/>
  <c r="G86" i="28"/>
  <c r="H88" i="28"/>
  <c r="F88" i="28"/>
  <c r="G88" i="28"/>
  <c r="H90" i="28"/>
  <c r="F90" i="28"/>
  <c r="G90" i="28"/>
  <c r="H92" i="28"/>
  <c r="F92" i="28"/>
  <c r="G92" i="28"/>
  <c r="H94" i="28"/>
  <c r="F94" i="28"/>
  <c r="G94" i="28"/>
  <c r="H96" i="28"/>
  <c r="F96" i="28"/>
  <c r="G96" i="28"/>
  <c r="H98" i="28"/>
  <c r="F98" i="28"/>
  <c r="G98" i="28"/>
  <c r="H100" i="28"/>
  <c r="F100" i="28"/>
  <c r="G100" i="28"/>
  <c r="H102" i="28"/>
  <c r="F102" i="28"/>
  <c r="G102" i="28"/>
  <c r="H104" i="28"/>
  <c r="F104" i="28"/>
  <c r="G104" i="28"/>
  <c r="H106" i="28"/>
  <c r="F106" i="28"/>
  <c r="G106" i="28"/>
  <c r="H108" i="28"/>
  <c r="F108" i="28"/>
  <c r="G108" i="28"/>
  <c r="H110" i="28"/>
  <c r="F110" i="28"/>
  <c r="G110" i="28"/>
  <c r="H112" i="28"/>
  <c r="F112" i="28"/>
  <c r="G112" i="28"/>
  <c r="H114" i="28"/>
  <c r="F114" i="28"/>
  <c r="G114" i="28"/>
  <c r="H116" i="28"/>
  <c r="F116" i="28"/>
  <c r="G116" i="28"/>
  <c r="H118" i="28"/>
  <c r="F118" i="28"/>
  <c r="G118" i="28"/>
  <c r="H120" i="28"/>
  <c r="F120" i="28"/>
  <c r="G120" i="28"/>
  <c r="H122" i="28"/>
  <c r="F122" i="28"/>
  <c r="G122" i="28"/>
  <c r="H124" i="28"/>
  <c r="F124" i="28"/>
  <c r="G124" i="28"/>
  <c r="H126" i="28"/>
  <c r="F126" i="28"/>
  <c r="G126" i="28"/>
  <c r="H128" i="28"/>
  <c r="F128" i="28"/>
  <c r="G128" i="28"/>
  <c r="H130" i="28"/>
  <c r="F130" i="28"/>
  <c r="G130" i="28"/>
  <c r="H132" i="28"/>
  <c r="F132" i="28"/>
  <c r="G132" i="28"/>
  <c r="H134" i="28"/>
  <c r="F134" i="28"/>
  <c r="G134" i="28"/>
  <c r="H136" i="28"/>
  <c r="F136" i="28"/>
  <c r="G136" i="28"/>
  <c r="H138" i="28"/>
  <c r="F138" i="28"/>
  <c r="G138" i="28"/>
  <c r="H140" i="28"/>
  <c r="F140" i="28"/>
  <c r="G140" i="28"/>
  <c r="H142" i="28"/>
  <c r="F142" i="28"/>
  <c r="G142" i="28"/>
  <c r="H144" i="28"/>
  <c r="F144" i="28"/>
  <c r="G144" i="28"/>
  <c r="H146" i="28"/>
  <c r="F146" i="28"/>
  <c r="G146" i="28"/>
  <c r="H148" i="28"/>
  <c r="F148" i="28"/>
  <c r="G148" i="28"/>
  <c r="H150" i="28"/>
  <c r="F150" i="28"/>
  <c r="G150" i="28"/>
  <c r="H152" i="28"/>
  <c r="F152" i="28"/>
  <c r="G152" i="28"/>
  <c r="H154" i="28"/>
  <c r="F154" i="28"/>
  <c r="G154" i="28"/>
  <c r="H156" i="28"/>
  <c r="F156" i="28"/>
  <c r="G156" i="28"/>
  <c r="H158" i="28"/>
  <c r="F158" i="28"/>
  <c r="G158" i="28"/>
  <c r="H160" i="28"/>
  <c r="F160" i="28"/>
  <c r="G160" i="28"/>
  <c r="H162" i="28"/>
  <c r="F162" i="28"/>
  <c r="G162" i="28"/>
  <c r="H164" i="28"/>
  <c r="F164" i="28"/>
  <c r="G164" i="28"/>
  <c r="H166" i="28"/>
  <c r="F166" i="28"/>
  <c r="G166" i="28"/>
  <c r="H168" i="28"/>
  <c r="F168" i="28"/>
  <c r="G168" i="28"/>
  <c r="H170" i="28"/>
  <c r="F170" i="28"/>
  <c r="G170" i="28"/>
  <c r="H172" i="28"/>
  <c r="F172" i="28"/>
  <c r="G172" i="28"/>
  <c r="H174" i="28"/>
  <c r="F174" i="28"/>
  <c r="G174" i="28"/>
  <c r="H176" i="28"/>
  <c r="F176" i="28"/>
  <c r="G176" i="28"/>
  <c r="H178" i="28"/>
  <c r="F178" i="28"/>
  <c r="G178" i="28"/>
  <c r="H180" i="28"/>
  <c r="F180" i="28"/>
  <c r="G180" i="28"/>
  <c r="H182" i="28"/>
  <c r="F182" i="28"/>
  <c r="G182" i="28"/>
  <c r="H184" i="28"/>
  <c r="F184" i="28"/>
  <c r="G184" i="28"/>
  <c r="H186" i="28"/>
  <c r="F186" i="28"/>
  <c r="G186" i="28"/>
  <c r="H188" i="28"/>
  <c r="F188" i="28"/>
  <c r="G188" i="28"/>
  <c r="H190" i="28"/>
  <c r="F190" i="28"/>
  <c r="G190" i="28"/>
  <c r="H192" i="28"/>
  <c r="F192" i="28"/>
  <c r="G192" i="28"/>
  <c r="H194" i="28"/>
  <c r="F194" i="28"/>
  <c r="G194" i="28"/>
  <c r="H196" i="28"/>
  <c r="F196" i="28"/>
  <c r="G196" i="28"/>
  <c r="H198" i="28"/>
  <c r="F198" i="28"/>
  <c r="G198" i="28"/>
  <c r="H200" i="28"/>
  <c r="F200" i="28"/>
  <c r="G200" i="28"/>
  <c r="H202" i="28"/>
  <c r="F202" i="28"/>
  <c r="G202" i="28"/>
  <c r="G204" i="28"/>
  <c r="H204" i="28"/>
  <c r="F204" i="28"/>
  <c r="G206" i="28"/>
  <c r="H206" i="28"/>
  <c r="F206" i="28"/>
  <c r="G208" i="28"/>
  <c r="H208" i="28"/>
  <c r="F208" i="28"/>
  <c r="G210" i="28"/>
  <c r="H210" i="28"/>
  <c r="F210" i="28"/>
  <c r="G212" i="28"/>
  <c r="H212" i="28"/>
  <c r="F212" i="28"/>
  <c r="G214" i="28"/>
  <c r="H214" i="28"/>
  <c r="F214" i="28"/>
  <c r="G216" i="28"/>
  <c r="H216" i="28"/>
  <c r="F216" i="28"/>
  <c r="G218" i="28"/>
  <c r="H218" i="28"/>
  <c r="F218" i="28"/>
  <c r="G220" i="28"/>
  <c r="H220" i="28"/>
  <c r="F220" i="28"/>
  <c r="G222" i="28"/>
  <c r="H222" i="28"/>
  <c r="F222" i="28"/>
  <c r="G224" i="28"/>
  <c r="H224" i="28"/>
  <c r="F224" i="28"/>
  <c r="G226" i="28"/>
  <c r="H226" i="28"/>
  <c r="F226" i="28"/>
  <c r="G228" i="28"/>
  <c r="H228" i="28"/>
  <c r="F228" i="28"/>
  <c r="G230" i="28"/>
  <c r="H230" i="28"/>
  <c r="F230" i="28"/>
  <c r="G232" i="28"/>
  <c r="H232" i="28"/>
  <c r="F232" i="28"/>
  <c r="G234" i="28"/>
  <c r="H234" i="28"/>
  <c r="F234" i="28"/>
  <c r="G236" i="28"/>
  <c r="H236" i="28"/>
  <c r="F236" i="28"/>
  <c r="G238" i="28"/>
  <c r="H238" i="28"/>
  <c r="F238" i="28"/>
  <c r="G240" i="28"/>
  <c r="H240" i="28"/>
  <c r="F240" i="28"/>
  <c r="G242" i="28"/>
  <c r="H242" i="28"/>
  <c r="F242" i="28"/>
  <c r="G244" i="28"/>
  <c r="H244" i="28"/>
  <c r="F244" i="28"/>
  <c r="G246" i="28"/>
  <c r="H246" i="28"/>
  <c r="F246" i="28"/>
  <c r="G248" i="28"/>
  <c r="H248" i="28"/>
  <c r="F248" i="28"/>
  <c r="G250" i="28"/>
  <c r="H250" i="28"/>
  <c r="F250" i="28"/>
  <c r="G252" i="28"/>
  <c r="H252" i="28"/>
  <c r="F252" i="28"/>
  <c r="G254" i="28"/>
  <c r="H254" i="28"/>
  <c r="F254" i="28"/>
  <c r="G256" i="28"/>
  <c r="H256" i="28"/>
  <c r="F256" i="28"/>
  <c r="G258" i="28"/>
  <c r="H258" i="28"/>
  <c r="F258" i="28"/>
  <c r="G260" i="28"/>
  <c r="H260" i="28"/>
  <c r="F260" i="28"/>
  <c r="G262" i="28"/>
  <c r="H262" i="28"/>
  <c r="F262" i="28"/>
  <c r="G264" i="28"/>
  <c r="H264" i="28"/>
  <c r="F264" i="28"/>
  <c r="G266" i="28"/>
  <c r="H266" i="28"/>
  <c r="F266" i="28"/>
  <c r="G268" i="28"/>
  <c r="H268" i="28"/>
  <c r="F268" i="28"/>
  <c r="G270" i="28"/>
  <c r="H270" i="28"/>
  <c r="F270" i="28"/>
  <c r="G272" i="28"/>
  <c r="H272" i="28"/>
  <c r="F272" i="28"/>
  <c r="G274" i="28"/>
  <c r="H274" i="28"/>
  <c r="F274" i="28"/>
  <c r="G276" i="28"/>
  <c r="H276" i="28"/>
  <c r="F276" i="28"/>
  <c r="G278" i="28"/>
  <c r="H278" i="28"/>
  <c r="F278" i="28"/>
  <c r="G280" i="28"/>
  <c r="H280" i="28"/>
  <c r="F280" i="28"/>
  <c r="G282" i="28"/>
  <c r="H282" i="28"/>
  <c r="F282" i="28"/>
  <c r="G284" i="28"/>
  <c r="H284" i="28"/>
  <c r="F284" i="28"/>
  <c r="G286" i="28"/>
  <c r="H286" i="28"/>
  <c r="F286" i="28"/>
  <c r="G288" i="28"/>
  <c r="H288" i="28"/>
  <c r="F288" i="28"/>
  <c r="G290" i="28"/>
  <c r="H290" i="28"/>
  <c r="F290" i="28"/>
  <c r="G292" i="28"/>
  <c r="H292" i="28"/>
  <c r="F292" i="28"/>
  <c r="G294" i="28"/>
  <c r="H294" i="28"/>
  <c r="F294" i="28"/>
  <c r="G296" i="28"/>
  <c r="H296" i="28"/>
  <c r="F296" i="28"/>
  <c r="G298" i="28"/>
  <c r="H298" i="28"/>
  <c r="F298" i="28"/>
  <c r="G300" i="28"/>
  <c r="H300" i="28"/>
  <c r="F300" i="28"/>
  <c r="G302" i="28"/>
  <c r="H302" i="28"/>
  <c r="F302" i="28"/>
  <c r="G304" i="28"/>
  <c r="H304" i="28"/>
  <c r="F304" i="28"/>
  <c r="G306" i="28"/>
  <c r="H306" i="28"/>
  <c r="F306" i="28"/>
  <c r="G308" i="28"/>
  <c r="H308" i="28"/>
  <c r="F308" i="28"/>
  <c r="G310" i="28"/>
  <c r="H310" i="28"/>
  <c r="F310" i="28"/>
  <c r="G312" i="28"/>
  <c r="H312" i="28"/>
  <c r="F312" i="28"/>
  <c r="G314" i="28"/>
  <c r="H314" i="28"/>
  <c r="F314" i="28"/>
  <c r="G316" i="28"/>
  <c r="H316" i="28"/>
  <c r="F316" i="28"/>
  <c r="G318" i="28"/>
  <c r="H318" i="28"/>
  <c r="F318" i="28"/>
  <c r="G320" i="28"/>
  <c r="H320" i="28"/>
  <c r="F320" i="28"/>
  <c r="G322" i="28"/>
  <c r="H322" i="28"/>
  <c r="F322" i="28"/>
  <c r="G324" i="28"/>
  <c r="H324" i="28"/>
  <c r="F324" i="28"/>
  <c r="G326" i="28"/>
  <c r="H326" i="28"/>
  <c r="F326" i="28"/>
  <c r="G328" i="28"/>
  <c r="H328" i="28"/>
  <c r="F328" i="28"/>
  <c r="G330" i="28"/>
  <c r="H330" i="28"/>
  <c r="F330" i="28"/>
  <c r="G332" i="28"/>
  <c r="H332" i="28"/>
  <c r="F332" i="28"/>
  <c r="G334" i="28"/>
  <c r="H334" i="28"/>
  <c r="F334" i="28"/>
  <c r="G336" i="28"/>
  <c r="H336" i="28"/>
  <c r="F336" i="28"/>
  <c r="G338" i="28"/>
  <c r="H338" i="28"/>
  <c r="F338" i="28"/>
  <c r="G340" i="28"/>
  <c r="H340" i="28"/>
  <c r="F340" i="28"/>
  <c r="G342" i="28"/>
  <c r="H342" i="28"/>
  <c r="F342" i="28"/>
  <c r="G344" i="28"/>
  <c r="H344" i="28"/>
  <c r="F344" i="28"/>
  <c r="G346" i="28"/>
  <c r="H346" i="28"/>
  <c r="F346" i="28"/>
  <c r="G348" i="28"/>
  <c r="H348" i="28"/>
  <c r="F348" i="28"/>
  <c r="G350" i="28"/>
  <c r="H350" i="28"/>
  <c r="F350" i="28"/>
  <c r="G352" i="28"/>
  <c r="H352" i="28"/>
  <c r="F352" i="28"/>
  <c r="G354" i="28"/>
  <c r="H354" i="28"/>
  <c r="F354" i="28"/>
  <c r="G356" i="28"/>
  <c r="H356" i="28"/>
  <c r="F356" i="28"/>
  <c r="G358" i="28"/>
  <c r="H358" i="28"/>
  <c r="F358" i="28"/>
  <c r="G360" i="28"/>
  <c r="H360" i="28"/>
  <c r="F360" i="28"/>
  <c r="G362" i="28"/>
  <c r="H362" i="28"/>
  <c r="F362" i="28"/>
  <c r="G364" i="28"/>
  <c r="H364" i="28"/>
  <c r="F364" i="28"/>
  <c r="G366" i="28"/>
  <c r="H366" i="28"/>
  <c r="F366" i="28"/>
  <c r="G368" i="28"/>
  <c r="H368" i="28"/>
  <c r="F368" i="28"/>
  <c r="G370" i="28"/>
  <c r="H370" i="28"/>
  <c r="F370" i="28"/>
  <c r="G372" i="28"/>
  <c r="H372" i="28"/>
  <c r="F372" i="28"/>
  <c r="G374" i="28"/>
  <c r="H374" i="28"/>
  <c r="F374" i="28"/>
  <c r="G376" i="28"/>
  <c r="H376" i="28"/>
  <c r="F376" i="28"/>
  <c r="G378" i="28"/>
  <c r="H378" i="28"/>
  <c r="F378" i="28"/>
  <c r="G380" i="28"/>
  <c r="H380" i="28"/>
  <c r="F380" i="28"/>
  <c r="G382" i="28"/>
  <c r="H382" i="28"/>
  <c r="F382" i="28"/>
  <c r="G384" i="28"/>
  <c r="H384" i="28"/>
  <c r="F384" i="28"/>
  <c r="G386" i="28"/>
  <c r="H386" i="28"/>
  <c r="F386" i="28"/>
  <c r="G388" i="28"/>
  <c r="H388" i="28"/>
  <c r="F388" i="28"/>
  <c r="G390" i="28"/>
  <c r="H390" i="28"/>
  <c r="F390" i="28"/>
  <c r="G392" i="28"/>
  <c r="H392" i="28"/>
  <c r="F392" i="28"/>
  <c r="G394" i="28"/>
  <c r="H394" i="28"/>
  <c r="F394" i="28"/>
  <c r="G396" i="28"/>
  <c r="H396" i="28"/>
  <c r="F396" i="28"/>
  <c r="G398" i="28"/>
  <c r="H398" i="28"/>
  <c r="F398" i="28"/>
  <c r="G400" i="28"/>
  <c r="H400" i="28"/>
  <c r="F400" i="28"/>
  <c r="G402" i="28"/>
  <c r="H402" i="28"/>
  <c r="F402" i="28"/>
  <c r="G404" i="28"/>
  <c r="H404" i="28"/>
  <c r="F404" i="28"/>
  <c r="G406" i="28"/>
  <c r="H406" i="28"/>
  <c r="F406" i="28"/>
  <c r="G408" i="28"/>
  <c r="H408" i="28"/>
  <c r="F408" i="28"/>
  <c r="G410" i="28"/>
  <c r="H410" i="28"/>
  <c r="F410" i="28"/>
  <c r="G412" i="28"/>
  <c r="H412" i="28"/>
  <c r="F412" i="28"/>
  <c r="G414" i="28"/>
  <c r="H414" i="28"/>
  <c r="F414" i="28"/>
  <c r="G416" i="28"/>
  <c r="H416" i="28"/>
  <c r="F416" i="28"/>
  <c r="G418" i="28"/>
  <c r="H418" i="28"/>
  <c r="F418" i="28"/>
  <c r="G420" i="28"/>
  <c r="H420" i="28"/>
  <c r="F420" i="28"/>
  <c r="G422" i="28"/>
  <c r="H422" i="28"/>
  <c r="F422" i="28"/>
  <c r="G424" i="28"/>
  <c r="H424" i="28"/>
  <c r="F424" i="28"/>
  <c r="G426" i="28"/>
  <c r="H426" i="28"/>
  <c r="F426" i="28"/>
  <c r="G428" i="28"/>
  <c r="H428" i="28"/>
  <c r="F428" i="28"/>
  <c r="G430" i="28"/>
  <c r="H430" i="28"/>
  <c r="F430" i="28"/>
  <c r="G432" i="28"/>
  <c r="H432" i="28"/>
  <c r="F432" i="28"/>
  <c r="G434" i="28"/>
  <c r="H434" i="28"/>
  <c r="F434" i="28"/>
  <c r="G436" i="28"/>
  <c r="H436" i="28"/>
  <c r="F436" i="28"/>
  <c r="G438" i="28"/>
  <c r="H438" i="28"/>
  <c r="F438" i="28"/>
  <c r="G440" i="28"/>
  <c r="H440" i="28"/>
  <c r="F440" i="28"/>
  <c r="G442" i="28"/>
  <c r="H442" i="28"/>
  <c r="F442" i="28"/>
  <c r="G444" i="28"/>
  <c r="H444" i="28"/>
  <c r="F444" i="28"/>
  <c r="G446" i="28"/>
  <c r="H446" i="28"/>
  <c r="F446" i="28"/>
  <c r="G448" i="28"/>
  <c r="H448" i="28"/>
  <c r="F448" i="28"/>
  <c r="G450" i="28"/>
  <c r="H450" i="28"/>
  <c r="F450" i="28"/>
  <c r="G452" i="28"/>
  <c r="H452" i="28"/>
  <c r="F452" i="28"/>
  <c r="G454" i="28"/>
  <c r="H454" i="28"/>
  <c r="F454" i="28"/>
  <c r="G456" i="28"/>
  <c r="H456" i="28"/>
  <c r="F456" i="28"/>
  <c r="G458" i="28"/>
  <c r="H458" i="28"/>
  <c r="F458" i="28"/>
  <c r="G460" i="28"/>
  <c r="H460" i="28"/>
  <c r="F460" i="28"/>
  <c r="G462" i="28"/>
  <c r="H462" i="28"/>
  <c r="F462" i="28"/>
  <c r="G464" i="28"/>
  <c r="H464" i="28"/>
  <c r="F464" i="28"/>
  <c r="G466" i="28"/>
  <c r="H466" i="28"/>
  <c r="F466" i="28"/>
  <c r="G468" i="28"/>
  <c r="H468" i="28"/>
  <c r="F468" i="28"/>
  <c r="G470" i="28"/>
  <c r="H470" i="28"/>
  <c r="F470" i="28"/>
  <c r="G472" i="28"/>
  <c r="H472" i="28"/>
  <c r="F472" i="28"/>
  <c r="G474" i="28"/>
  <c r="H474" i="28"/>
  <c r="F474" i="28"/>
  <c r="G476" i="28"/>
  <c r="H476" i="28"/>
  <c r="F476" i="28"/>
  <c r="G478" i="28"/>
  <c r="H478" i="28"/>
  <c r="F478" i="28"/>
  <c r="G480" i="28"/>
  <c r="H480" i="28"/>
  <c r="F480" i="28"/>
  <c r="G482" i="28"/>
  <c r="H482" i="28"/>
  <c r="F482" i="28"/>
  <c r="G484" i="28"/>
  <c r="H484" i="28"/>
  <c r="F484" i="28"/>
  <c r="G486" i="28"/>
  <c r="H486" i="28"/>
  <c r="F486" i="28"/>
  <c r="G488" i="28"/>
  <c r="H488" i="28"/>
  <c r="F488" i="28"/>
  <c r="G490" i="28"/>
  <c r="H490" i="28"/>
  <c r="F490" i="28"/>
  <c r="G492" i="28"/>
  <c r="H492" i="28"/>
  <c r="F492" i="28"/>
  <c r="G494" i="28"/>
  <c r="H494" i="28"/>
  <c r="F494" i="28"/>
  <c r="G496" i="28"/>
  <c r="H496" i="28"/>
  <c r="F496" i="28"/>
  <c r="G498" i="28"/>
  <c r="H498" i="28"/>
  <c r="F498" i="28"/>
  <c r="G500" i="28"/>
  <c r="H500" i="28"/>
  <c r="F500" i="28"/>
  <c r="G502" i="28"/>
  <c r="H502" i="28"/>
  <c r="F502" i="28"/>
  <c r="G504" i="28"/>
  <c r="H504" i="28"/>
  <c r="F504" i="28"/>
  <c r="G506" i="28"/>
  <c r="H506" i="28"/>
  <c r="F506" i="28"/>
  <c r="G508" i="28"/>
  <c r="H508" i="28"/>
  <c r="F508" i="28"/>
  <c r="G510" i="28"/>
  <c r="H510" i="28"/>
  <c r="F510" i="28"/>
  <c r="G512" i="28"/>
  <c r="H512" i="28"/>
  <c r="F512" i="28"/>
  <c r="G514" i="28"/>
  <c r="H514" i="28"/>
  <c r="F514" i="28"/>
  <c r="G516" i="28"/>
  <c r="H516" i="28"/>
  <c r="F516" i="28"/>
  <c r="G518" i="28"/>
  <c r="H518" i="28"/>
  <c r="F518" i="28"/>
  <c r="G520" i="28"/>
  <c r="H520" i="28"/>
  <c r="F520" i="28"/>
  <c r="G522" i="28"/>
  <c r="H522" i="28"/>
  <c r="F522" i="28"/>
  <c r="G524" i="28"/>
  <c r="H524" i="28"/>
  <c r="F524" i="28"/>
  <c r="G526" i="28"/>
  <c r="H526" i="28"/>
  <c r="F526" i="28"/>
  <c r="G528" i="28"/>
  <c r="H528" i="28"/>
  <c r="F528" i="28"/>
  <c r="G530" i="28"/>
  <c r="H530" i="28"/>
  <c r="F530" i="28"/>
  <c r="G532" i="28"/>
  <c r="H532" i="28"/>
  <c r="F532" i="28"/>
  <c r="G534" i="28"/>
  <c r="H534" i="28"/>
  <c r="F534" i="28"/>
  <c r="G536" i="28"/>
  <c r="H536" i="28"/>
  <c r="F536" i="28"/>
  <c r="G538" i="28"/>
  <c r="H538" i="28"/>
  <c r="F538" i="28"/>
  <c r="G540" i="28"/>
  <c r="H540" i="28"/>
  <c r="F540" i="28"/>
  <c r="G542" i="28"/>
  <c r="H542" i="28"/>
  <c r="F542" i="28"/>
  <c r="G544" i="28"/>
  <c r="H544" i="28"/>
  <c r="F544" i="28"/>
  <c r="G546" i="28"/>
  <c r="H546" i="28"/>
  <c r="F546" i="28"/>
  <c r="G548" i="28"/>
  <c r="H548" i="28"/>
  <c r="F548" i="28"/>
  <c r="G550" i="28"/>
  <c r="H550" i="28"/>
  <c r="F550" i="28"/>
  <c r="G552" i="28"/>
  <c r="H552" i="28"/>
  <c r="F552" i="28"/>
  <c r="G554" i="28"/>
  <c r="H554" i="28"/>
  <c r="F554" i="28"/>
  <c r="G556" i="28"/>
  <c r="H556" i="28"/>
  <c r="F556" i="28"/>
  <c r="G558" i="28"/>
  <c r="H558" i="28"/>
  <c r="F558" i="28"/>
  <c r="G560" i="28"/>
  <c r="H560" i="28"/>
  <c r="F560" i="28"/>
  <c r="G562" i="28"/>
  <c r="H562" i="28"/>
  <c r="F562" i="28"/>
  <c r="G564" i="28"/>
  <c r="H564" i="28"/>
  <c r="F564" i="28"/>
  <c r="G566" i="28"/>
  <c r="H566" i="28"/>
  <c r="F566" i="28"/>
  <c r="G568" i="28"/>
  <c r="H568" i="28"/>
  <c r="F568" i="28"/>
  <c r="G570" i="28"/>
  <c r="H570" i="28"/>
  <c r="F570" i="28"/>
  <c r="G572" i="28"/>
  <c r="H572" i="28"/>
  <c r="F572" i="28"/>
  <c r="G574" i="28"/>
  <c r="H574" i="28"/>
  <c r="F574" i="28"/>
  <c r="G576" i="28"/>
  <c r="H576" i="28"/>
  <c r="F576" i="28"/>
  <c r="G578" i="28"/>
  <c r="H578" i="28"/>
  <c r="F578" i="28"/>
  <c r="G580" i="28"/>
  <c r="H580" i="28"/>
  <c r="F580" i="28"/>
  <c r="G582" i="28"/>
  <c r="H582" i="28"/>
  <c r="F582" i="28"/>
  <c r="G584" i="28"/>
  <c r="H584" i="28"/>
  <c r="F584" i="28"/>
  <c r="G586" i="28"/>
  <c r="H586" i="28"/>
  <c r="F586" i="28"/>
  <c r="G588" i="28"/>
  <c r="H588" i="28"/>
  <c r="F588" i="28"/>
  <c r="G590" i="28"/>
  <c r="H590" i="28"/>
  <c r="F590" i="28"/>
  <c r="G592" i="28"/>
  <c r="H592" i="28"/>
  <c r="F592" i="28"/>
  <c r="G594" i="28"/>
  <c r="H594" i="28"/>
  <c r="F594" i="28"/>
  <c r="G596" i="28"/>
  <c r="H596" i="28"/>
  <c r="F596" i="28"/>
  <c r="G598" i="28"/>
  <c r="H598" i="28"/>
  <c r="F598" i="28"/>
  <c r="G600" i="28"/>
  <c r="H600" i="28"/>
  <c r="F600" i="28"/>
  <c r="G602" i="28"/>
  <c r="H602" i="28"/>
  <c r="F602" i="28"/>
  <c r="G604" i="28"/>
  <c r="H604" i="28"/>
  <c r="F604" i="28"/>
  <c r="G606" i="28"/>
  <c r="H606" i="28"/>
  <c r="F606" i="28"/>
  <c r="G608" i="28"/>
  <c r="H608" i="28"/>
  <c r="F608" i="28"/>
  <c r="G610" i="28"/>
  <c r="H610" i="28"/>
  <c r="F610" i="28"/>
  <c r="G612" i="28"/>
  <c r="H612" i="28"/>
  <c r="F612" i="28"/>
  <c r="G614" i="28"/>
  <c r="H614" i="28"/>
  <c r="F614" i="28"/>
  <c r="G616" i="28"/>
  <c r="H616" i="28"/>
  <c r="F616" i="28"/>
  <c r="G618" i="28"/>
  <c r="H618" i="28"/>
  <c r="F618" i="28"/>
  <c r="G620" i="28"/>
  <c r="H620" i="28"/>
  <c r="F620" i="28"/>
  <c r="G622" i="28"/>
  <c r="H622" i="28"/>
  <c r="F622" i="28"/>
  <c r="G624" i="28"/>
  <c r="H624" i="28"/>
  <c r="F624" i="28"/>
  <c r="G626" i="28"/>
  <c r="H626" i="28"/>
  <c r="F626" i="28"/>
  <c r="G628" i="28"/>
  <c r="H628" i="28"/>
  <c r="F628" i="28"/>
  <c r="G630" i="28"/>
  <c r="H630" i="28"/>
  <c r="F630" i="28"/>
  <c r="G632" i="28"/>
  <c r="H632" i="28"/>
  <c r="F632" i="28"/>
  <c r="G634" i="28"/>
  <c r="H634" i="28"/>
  <c r="F634" i="28"/>
  <c r="G636" i="28"/>
  <c r="H636" i="28"/>
  <c r="F636" i="28"/>
  <c r="G638" i="28"/>
  <c r="H638" i="28"/>
  <c r="F638" i="28"/>
  <c r="G640" i="28"/>
  <c r="H640" i="28"/>
  <c r="F640" i="28"/>
  <c r="G642" i="28"/>
  <c r="H642" i="28"/>
  <c r="F642" i="28"/>
  <c r="G644" i="28"/>
  <c r="H644" i="28"/>
  <c r="F644" i="28"/>
  <c r="G646" i="28"/>
  <c r="H646" i="28"/>
  <c r="F646" i="28"/>
  <c r="G648" i="28"/>
  <c r="H648" i="28"/>
  <c r="F648" i="28"/>
  <c r="G650" i="28"/>
  <c r="H650" i="28"/>
  <c r="F650" i="28"/>
  <c r="G652" i="28"/>
  <c r="H652" i="28"/>
  <c r="F652" i="28"/>
  <c r="G654" i="28"/>
  <c r="H654" i="28"/>
  <c r="F654" i="28"/>
  <c r="G656" i="28"/>
  <c r="H656" i="28"/>
  <c r="F656" i="28"/>
  <c r="G658" i="28"/>
  <c r="H658" i="28"/>
  <c r="F658" i="28"/>
  <c r="G660" i="28"/>
  <c r="H660" i="28"/>
  <c r="F660" i="28"/>
  <c r="G662" i="28"/>
  <c r="H662" i="28"/>
  <c r="F662" i="28"/>
  <c r="G664" i="28"/>
  <c r="H664" i="28"/>
  <c r="F664" i="28"/>
  <c r="G666" i="28"/>
  <c r="H666" i="28"/>
  <c r="F666" i="28"/>
  <c r="G668" i="28"/>
  <c r="H668" i="28"/>
  <c r="F668" i="28"/>
  <c r="G670" i="28"/>
  <c r="H670" i="28"/>
  <c r="F670" i="28"/>
  <c r="G672" i="28"/>
  <c r="H672" i="28"/>
  <c r="F672" i="28"/>
  <c r="G674" i="28"/>
  <c r="H674" i="28"/>
  <c r="F674" i="28"/>
  <c r="G676" i="28"/>
  <c r="H676" i="28"/>
  <c r="F676" i="28"/>
  <c r="G678" i="28"/>
  <c r="H678" i="28"/>
  <c r="F678" i="28"/>
  <c r="G680" i="28"/>
  <c r="H680" i="28"/>
  <c r="F680" i="28"/>
  <c r="G682" i="28"/>
  <c r="H682" i="28"/>
  <c r="F682" i="28"/>
  <c r="G684" i="28"/>
  <c r="H684" i="28"/>
  <c r="F684" i="28"/>
  <c r="G686" i="28"/>
  <c r="H686" i="28"/>
  <c r="F686" i="28"/>
  <c r="G688" i="28"/>
  <c r="H688" i="28"/>
  <c r="F688" i="28"/>
  <c r="G690" i="28"/>
  <c r="H690" i="28"/>
  <c r="F690" i="28"/>
  <c r="G692" i="28"/>
  <c r="H692" i="28"/>
  <c r="F692" i="28"/>
  <c r="G694" i="28"/>
  <c r="H694" i="28"/>
  <c r="F694" i="28"/>
  <c r="G696" i="28"/>
  <c r="H696" i="28"/>
  <c r="F696" i="28"/>
  <c r="G698" i="28"/>
  <c r="H698" i="28"/>
  <c r="F698" i="28"/>
  <c r="G700" i="28"/>
  <c r="H700" i="28"/>
  <c r="F700" i="28"/>
  <c r="G702" i="28"/>
  <c r="H702" i="28"/>
  <c r="F702" i="28"/>
  <c r="G704" i="28"/>
  <c r="H704" i="28"/>
  <c r="F704" i="28"/>
  <c r="G706" i="28"/>
  <c r="H706" i="28"/>
  <c r="F706" i="28"/>
  <c r="G708" i="28"/>
  <c r="H708" i="28"/>
  <c r="F708" i="28"/>
  <c r="G710" i="28"/>
  <c r="H710" i="28"/>
  <c r="F710" i="28"/>
  <c r="G712" i="28"/>
  <c r="H712" i="28"/>
  <c r="F712" i="28"/>
  <c r="G714" i="28"/>
  <c r="H714" i="28"/>
  <c r="F714" i="28"/>
  <c r="G716" i="28"/>
  <c r="H716" i="28"/>
  <c r="F716" i="28"/>
  <c r="G718" i="28"/>
  <c r="H718" i="28"/>
  <c r="F718" i="28"/>
  <c r="G720" i="28"/>
  <c r="H720" i="28"/>
  <c r="F720" i="28"/>
  <c r="G722" i="28"/>
  <c r="H722" i="28"/>
  <c r="F722" i="28"/>
  <c r="G724" i="28"/>
  <c r="H724" i="28"/>
  <c r="F724" i="28"/>
  <c r="G726" i="28"/>
  <c r="H726" i="28"/>
  <c r="F726" i="28"/>
  <c r="G728" i="28"/>
  <c r="H728" i="28"/>
  <c r="F728" i="28"/>
  <c r="G730" i="28"/>
  <c r="H730" i="28"/>
  <c r="F730" i="28"/>
  <c r="G732" i="28"/>
  <c r="H732" i="28"/>
  <c r="F732" i="28"/>
  <c r="G734" i="28"/>
  <c r="H734" i="28"/>
  <c r="F734" i="28"/>
  <c r="G736" i="28"/>
  <c r="H736" i="28"/>
  <c r="F736" i="28"/>
  <c r="G738" i="28"/>
  <c r="H738" i="28"/>
  <c r="F738" i="28"/>
  <c r="G740" i="28"/>
  <c r="H740" i="28"/>
  <c r="F740" i="28"/>
  <c r="G742" i="28"/>
  <c r="H742" i="28"/>
  <c r="F742" i="28"/>
  <c r="G744" i="28"/>
  <c r="H744" i="28"/>
  <c r="F744" i="28"/>
  <c r="G746" i="28"/>
  <c r="H746" i="28"/>
  <c r="F746" i="28"/>
  <c r="G748" i="28"/>
  <c r="H748" i="28"/>
  <c r="F748" i="28"/>
  <c r="G750" i="28"/>
  <c r="H750" i="28"/>
  <c r="F750" i="28"/>
  <c r="G752" i="28"/>
  <c r="H752" i="28"/>
  <c r="F752" i="28"/>
  <c r="G754" i="28"/>
  <c r="H754" i="28"/>
  <c r="F754" i="28"/>
  <c r="G756" i="28"/>
  <c r="H756" i="28"/>
  <c r="F756" i="28"/>
  <c r="G758" i="28"/>
  <c r="H758" i="28"/>
  <c r="F758" i="28"/>
  <c r="G760" i="28"/>
  <c r="H760" i="28"/>
  <c r="F760" i="28"/>
  <c r="G762" i="28"/>
  <c r="H762" i="28"/>
  <c r="F762" i="28"/>
  <c r="G764" i="28"/>
  <c r="H764" i="28"/>
  <c r="F764" i="28"/>
  <c r="G766" i="28"/>
  <c r="H766" i="28"/>
  <c r="F766" i="28"/>
  <c r="G768" i="28"/>
  <c r="H768" i="28"/>
  <c r="F768" i="28"/>
  <c r="G770" i="28"/>
  <c r="H770" i="28"/>
  <c r="F770" i="28"/>
  <c r="G772" i="28"/>
  <c r="H772" i="28"/>
  <c r="F772" i="28"/>
  <c r="G774" i="28"/>
  <c r="H774" i="28"/>
  <c r="F774" i="28"/>
  <c r="G776" i="28"/>
  <c r="H776" i="28"/>
  <c r="F776" i="28"/>
  <c r="G778" i="28"/>
  <c r="H778" i="28"/>
  <c r="F778" i="28"/>
  <c r="G780" i="28"/>
  <c r="H780" i="28"/>
  <c r="F780" i="28"/>
  <c r="G782" i="28"/>
  <c r="H782" i="28"/>
  <c r="F782" i="28"/>
  <c r="G784" i="28"/>
  <c r="H784" i="28"/>
  <c r="F784" i="28"/>
  <c r="G786" i="28"/>
  <c r="H786" i="28"/>
  <c r="F786" i="28"/>
  <c r="G788" i="28"/>
  <c r="H788" i="28"/>
  <c r="F788" i="28"/>
  <c r="G790" i="28"/>
  <c r="H790" i="28"/>
  <c r="F790" i="28"/>
  <c r="G792" i="28"/>
  <c r="H792" i="28"/>
  <c r="F792" i="28"/>
  <c r="G794" i="28"/>
  <c r="H794" i="28"/>
  <c r="F794" i="28"/>
  <c r="G796" i="28"/>
  <c r="H796" i="28"/>
  <c r="F796" i="28"/>
  <c r="G798" i="28"/>
  <c r="H798" i="28"/>
  <c r="F798" i="28"/>
  <c r="G800" i="28"/>
  <c r="H800" i="28"/>
  <c r="F800" i="28"/>
  <c r="G802" i="28"/>
  <c r="H802" i="28"/>
  <c r="F802" i="28"/>
  <c r="G804" i="28"/>
  <c r="H804" i="28"/>
  <c r="F804" i="28"/>
  <c r="G806" i="28"/>
  <c r="H806" i="28"/>
  <c r="F806" i="28"/>
  <c r="G808" i="28"/>
  <c r="H808" i="28"/>
  <c r="F808" i="28"/>
  <c r="G810" i="28"/>
  <c r="H810" i="28"/>
  <c r="F810" i="28"/>
  <c r="G812" i="28"/>
  <c r="H812" i="28"/>
  <c r="F812" i="28"/>
  <c r="G814" i="28"/>
  <c r="H814" i="28"/>
  <c r="F814" i="28"/>
  <c r="G816" i="28"/>
  <c r="H816" i="28"/>
  <c r="F816" i="28"/>
  <c r="G818" i="28"/>
  <c r="H818" i="28"/>
  <c r="F818" i="28"/>
  <c r="G820" i="28"/>
  <c r="H820" i="28"/>
  <c r="F820" i="28"/>
  <c r="G822" i="28"/>
  <c r="H822" i="28"/>
  <c r="F822" i="28"/>
  <c r="G824" i="28"/>
  <c r="H824" i="28"/>
  <c r="F824" i="28"/>
  <c r="G826" i="28"/>
  <c r="H826" i="28"/>
  <c r="F826" i="28"/>
  <c r="G828" i="28"/>
  <c r="H828" i="28"/>
  <c r="F828" i="28"/>
  <c r="G830" i="28"/>
  <c r="H830" i="28"/>
  <c r="F830" i="28"/>
  <c r="G832" i="28"/>
  <c r="H832" i="28"/>
  <c r="F832" i="28"/>
  <c r="G834" i="28"/>
  <c r="H834" i="28"/>
  <c r="F834" i="28"/>
  <c r="G836" i="28"/>
  <c r="H836" i="28"/>
  <c r="F836" i="28"/>
  <c r="G838" i="28"/>
  <c r="H838" i="28"/>
  <c r="F838" i="28"/>
  <c r="G840" i="28"/>
  <c r="H840" i="28"/>
  <c r="F840" i="28"/>
  <c r="G842" i="28"/>
  <c r="H842" i="28"/>
  <c r="F842" i="28"/>
  <c r="G844" i="28"/>
  <c r="H844" i="28"/>
  <c r="F844" i="28"/>
  <c r="G846" i="28"/>
  <c r="H846" i="28"/>
  <c r="F846" i="28"/>
  <c r="G848" i="28"/>
  <c r="H848" i="28"/>
  <c r="F848" i="28"/>
  <c r="G850" i="28"/>
  <c r="H850" i="28"/>
  <c r="F850" i="28"/>
  <c r="G852" i="28"/>
  <c r="H852" i="28"/>
  <c r="F852" i="28"/>
  <c r="G854" i="28"/>
  <c r="H854" i="28"/>
  <c r="F854" i="28"/>
  <c r="G856" i="28"/>
  <c r="H856" i="28"/>
  <c r="F856" i="28"/>
  <c r="G858" i="28"/>
  <c r="H858" i="28"/>
  <c r="F858" i="28"/>
  <c r="G860" i="28"/>
  <c r="H860" i="28"/>
  <c r="F860" i="28"/>
  <c r="G862" i="28"/>
  <c r="H862" i="28"/>
  <c r="F862" i="28"/>
  <c r="G864" i="28"/>
  <c r="H864" i="28"/>
  <c r="F864" i="28"/>
  <c r="G866" i="28"/>
  <c r="H866" i="28"/>
  <c r="F866" i="28"/>
  <c r="G868" i="28"/>
  <c r="H868" i="28"/>
  <c r="F868" i="28"/>
  <c r="G870" i="28"/>
  <c r="H870" i="28"/>
  <c r="F870" i="28"/>
  <c r="G872" i="28"/>
  <c r="H872" i="28"/>
  <c r="F872" i="28"/>
  <c r="G874" i="28"/>
  <c r="H874" i="28"/>
  <c r="F874" i="28"/>
  <c r="G876" i="28"/>
  <c r="H876" i="28"/>
  <c r="F876" i="28"/>
  <c r="G878" i="28"/>
  <c r="H878" i="28"/>
  <c r="F878" i="28"/>
  <c r="G880" i="28"/>
  <c r="H880" i="28"/>
  <c r="F880" i="28"/>
  <c r="G882" i="28"/>
  <c r="H882" i="28"/>
  <c r="F882" i="28"/>
  <c r="G884" i="28"/>
  <c r="H884" i="28"/>
  <c r="F884" i="28"/>
  <c r="G886" i="28"/>
  <c r="H886" i="28"/>
  <c r="F886" i="28"/>
  <c r="G888" i="28"/>
  <c r="H888" i="28"/>
  <c r="F888" i="28"/>
  <c r="G890" i="28"/>
  <c r="H890" i="28"/>
  <c r="F890" i="28"/>
  <c r="G892" i="28"/>
  <c r="H892" i="28"/>
  <c r="F892" i="28"/>
  <c r="G894" i="28"/>
  <c r="H894" i="28"/>
  <c r="F894" i="28"/>
  <c r="G896" i="28"/>
  <c r="H896" i="28"/>
  <c r="F896" i="28"/>
  <c r="G898" i="28"/>
  <c r="H898" i="28"/>
  <c r="F898" i="28"/>
  <c r="G900" i="28"/>
  <c r="H900" i="28"/>
  <c r="F900" i="28"/>
  <c r="G902" i="28"/>
  <c r="H902" i="28"/>
  <c r="F902" i="28"/>
  <c r="G904" i="28"/>
  <c r="H904" i="28"/>
  <c r="F904" i="28"/>
  <c r="G906" i="28"/>
  <c r="H906" i="28"/>
  <c r="F906" i="28"/>
  <c r="G908" i="28"/>
  <c r="H908" i="28"/>
  <c r="F908" i="28"/>
  <c r="G910" i="28"/>
  <c r="H910" i="28"/>
  <c r="F910" i="28"/>
  <c r="G912" i="28"/>
  <c r="H912" i="28"/>
  <c r="F912" i="28"/>
  <c r="G914" i="28"/>
  <c r="H914" i="28"/>
  <c r="F914" i="28"/>
  <c r="G916" i="28"/>
  <c r="H916" i="28"/>
  <c r="F916" i="28"/>
  <c r="G918" i="28"/>
  <c r="H918" i="28"/>
  <c r="F918" i="28"/>
  <c r="G920" i="28"/>
  <c r="H920" i="28"/>
  <c r="F920" i="28"/>
  <c r="G922" i="28"/>
  <c r="H922" i="28"/>
  <c r="F922" i="28"/>
  <c r="G924" i="28"/>
  <c r="H924" i="28"/>
  <c r="F924" i="28"/>
  <c r="G926" i="28"/>
  <c r="H926" i="28"/>
  <c r="F926" i="28"/>
  <c r="G928" i="28"/>
  <c r="H928" i="28"/>
  <c r="F928" i="28"/>
  <c r="G930" i="28"/>
  <c r="H930" i="28"/>
  <c r="F930" i="28"/>
  <c r="G932" i="28"/>
  <c r="H932" i="28"/>
  <c r="F932" i="28"/>
  <c r="G934" i="28"/>
  <c r="H934" i="28"/>
  <c r="F934" i="28"/>
  <c r="G936" i="28"/>
  <c r="H936" i="28"/>
  <c r="F936" i="28"/>
  <c r="G938" i="28"/>
  <c r="H938" i="28"/>
  <c r="F938" i="28"/>
  <c r="G940" i="28"/>
  <c r="H940" i="28"/>
  <c r="F940" i="28"/>
  <c r="G942" i="28"/>
  <c r="H942" i="28"/>
  <c r="F942" i="28"/>
  <c r="G944" i="28"/>
  <c r="H944" i="28"/>
  <c r="F944" i="28"/>
  <c r="G946" i="28"/>
  <c r="H946" i="28"/>
  <c r="F946" i="28"/>
  <c r="G948" i="28"/>
  <c r="H948" i="28"/>
  <c r="F948" i="28"/>
  <c r="G950" i="28"/>
  <c r="H950" i="28"/>
  <c r="F950" i="28"/>
  <c r="G952" i="28"/>
  <c r="H952" i="28"/>
  <c r="F952" i="28"/>
  <c r="G954" i="28"/>
  <c r="H954" i="28"/>
  <c r="F954" i="28"/>
  <c r="G956" i="28"/>
  <c r="H956" i="28"/>
  <c r="F956" i="28"/>
  <c r="G958" i="28"/>
  <c r="H958" i="28"/>
  <c r="F958" i="28"/>
  <c r="G960" i="28"/>
  <c r="H960" i="28"/>
  <c r="F960" i="28"/>
  <c r="G962" i="28"/>
  <c r="H962" i="28"/>
  <c r="F962" i="28"/>
  <c r="G964" i="28"/>
  <c r="H964" i="28"/>
  <c r="F964" i="28"/>
  <c r="G966" i="28"/>
  <c r="H966" i="28"/>
  <c r="F966" i="28"/>
  <c r="G968" i="28"/>
  <c r="H968" i="28"/>
  <c r="F968" i="28"/>
  <c r="G970" i="28"/>
  <c r="H970" i="28"/>
  <c r="F970" i="28"/>
  <c r="G972" i="28"/>
  <c r="H972" i="28"/>
  <c r="F972" i="28"/>
  <c r="G974" i="28"/>
  <c r="H974" i="28"/>
  <c r="F974" i="28"/>
  <c r="G976" i="28"/>
  <c r="H976" i="28"/>
  <c r="F976" i="28"/>
  <c r="G978" i="28"/>
  <c r="H978" i="28"/>
  <c r="F978" i="28"/>
  <c r="G980" i="28"/>
  <c r="H980" i="28"/>
  <c r="F980" i="28"/>
  <c r="G982" i="28"/>
  <c r="H982" i="28"/>
  <c r="F982" i="28"/>
  <c r="G984" i="28"/>
  <c r="H984" i="28"/>
  <c r="F984" i="28"/>
  <c r="G986" i="28"/>
  <c r="H986" i="28"/>
  <c r="F986" i="28"/>
  <c r="G988" i="28"/>
  <c r="H988" i="28"/>
  <c r="F988" i="28"/>
  <c r="G990" i="28"/>
  <c r="H990" i="28"/>
  <c r="F990" i="28"/>
  <c r="G992" i="28"/>
  <c r="H992" i="28"/>
  <c r="F992" i="28"/>
  <c r="G994" i="28"/>
  <c r="H994" i="28"/>
  <c r="F994" i="28"/>
  <c r="G996" i="28"/>
  <c r="H996" i="28"/>
  <c r="F996" i="28"/>
  <c r="G998" i="28"/>
  <c r="H998" i="28"/>
  <c r="F998" i="28"/>
  <c r="G1000" i="28"/>
  <c r="H1000" i="28"/>
  <c r="F1000" i="28"/>
  <c r="G1002" i="28"/>
  <c r="H1002" i="28"/>
  <c r="F1002" i="28"/>
  <c r="G1004" i="28"/>
  <c r="H1004" i="28"/>
  <c r="F1004" i="28"/>
  <c r="G1006" i="28"/>
  <c r="H1006" i="28"/>
  <c r="F1006" i="28"/>
  <c r="G1008" i="28"/>
  <c r="H1008" i="28"/>
  <c r="F1008" i="28"/>
  <c r="G1010" i="28"/>
  <c r="H1010" i="28"/>
  <c r="F1010" i="28"/>
  <c r="G1012" i="28"/>
  <c r="H1012" i="28"/>
  <c r="F1012" i="28"/>
  <c r="G1014" i="28"/>
  <c r="H1014" i="28"/>
  <c r="F1014" i="28"/>
  <c r="G1016" i="28"/>
  <c r="H1016" i="28"/>
  <c r="F1016" i="28"/>
  <c r="G1018" i="28"/>
  <c r="H1018" i="28"/>
  <c r="F1018" i="28"/>
  <c r="G1020" i="28"/>
  <c r="H1020" i="28"/>
  <c r="F1020" i="28"/>
  <c r="G1022" i="28"/>
  <c r="H1022" i="28"/>
  <c r="F1022" i="28"/>
  <c r="G1024" i="28"/>
  <c r="H1024" i="28"/>
  <c r="F1024" i="28"/>
  <c r="G1026" i="28"/>
  <c r="H1026" i="28"/>
  <c r="F1026" i="28"/>
  <c r="G1028" i="28"/>
  <c r="H1028" i="28"/>
  <c r="F1028" i="28"/>
  <c r="G1030" i="28"/>
  <c r="H1030" i="28"/>
  <c r="F1030" i="28"/>
  <c r="G1032" i="28"/>
  <c r="H1032" i="28"/>
  <c r="F1032" i="28"/>
  <c r="G1034" i="28"/>
  <c r="H1034" i="28"/>
  <c r="F1034" i="28"/>
  <c r="G1036" i="28"/>
  <c r="H1036" i="28"/>
  <c r="F1036" i="28"/>
  <c r="G1038" i="28"/>
  <c r="H1038" i="28"/>
  <c r="F1038" i="28"/>
  <c r="G1040" i="28"/>
  <c r="H1040" i="28"/>
  <c r="F1040" i="28"/>
  <c r="G2" i="28"/>
  <c r="Q32" i="64" s="1"/>
  <c r="H2" i="28"/>
  <c r="F2" i="28"/>
  <c r="H5" i="28"/>
  <c r="F5" i="28"/>
  <c r="G5" i="28"/>
  <c r="H7" i="28"/>
  <c r="F7" i="28"/>
  <c r="G7" i="28"/>
  <c r="H9" i="28"/>
  <c r="F9" i="28"/>
  <c r="G9" i="28"/>
  <c r="H11" i="28"/>
  <c r="F11" i="28"/>
  <c r="G11" i="28"/>
  <c r="H13" i="28"/>
  <c r="F13" i="28"/>
  <c r="G13" i="28"/>
  <c r="H15" i="28"/>
  <c r="F15" i="28"/>
  <c r="G15" i="28"/>
  <c r="H17" i="28"/>
  <c r="F17" i="28"/>
  <c r="G17" i="28"/>
  <c r="H19" i="28"/>
  <c r="F19" i="28"/>
  <c r="G19" i="28"/>
  <c r="H21" i="28"/>
  <c r="F21" i="28"/>
  <c r="G21" i="28"/>
  <c r="H23" i="28"/>
  <c r="F23" i="28"/>
  <c r="G23" i="28"/>
  <c r="H25" i="28"/>
  <c r="F25" i="28"/>
  <c r="G25" i="28"/>
  <c r="H27" i="28"/>
  <c r="F27" i="28"/>
  <c r="G27" i="28"/>
  <c r="H29" i="28"/>
  <c r="F29" i="28"/>
  <c r="G29" i="28"/>
  <c r="H31" i="28"/>
  <c r="F31" i="28"/>
  <c r="G31" i="28"/>
  <c r="H33" i="28"/>
  <c r="F33" i="28"/>
  <c r="G33" i="28"/>
  <c r="H35" i="28"/>
  <c r="F35" i="28"/>
  <c r="G35" i="28"/>
  <c r="H37" i="28"/>
  <c r="F37" i="28"/>
  <c r="G37" i="28"/>
  <c r="H39" i="28"/>
  <c r="F39" i="28"/>
  <c r="G39" i="28"/>
  <c r="H41" i="28"/>
  <c r="F41" i="28"/>
  <c r="G41" i="28"/>
  <c r="H43" i="28"/>
  <c r="F43" i="28"/>
  <c r="G43" i="28"/>
  <c r="H45" i="28"/>
  <c r="F45" i="28"/>
  <c r="G45" i="28"/>
  <c r="H47" i="28"/>
  <c r="F47" i="28"/>
  <c r="G47" i="28"/>
  <c r="H49" i="28"/>
  <c r="F49" i="28"/>
  <c r="G49" i="28"/>
  <c r="H51" i="28"/>
  <c r="F51" i="28"/>
  <c r="G51" i="28"/>
  <c r="H53" i="28"/>
  <c r="F53" i="28"/>
  <c r="G53" i="28"/>
  <c r="H55" i="28"/>
  <c r="F55" i="28"/>
  <c r="G55" i="28"/>
  <c r="H57" i="28"/>
  <c r="F57" i="28"/>
  <c r="G57" i="28"/>
  <c r="H59" i="28"/>
  <c r="F59" i="28"/>
  <c r="G59" i="28"/>
  <c r="H61" i="28"/>
  <c r="F61" i="28"/>
  <c r="G61" i="28"/>
  <c r="H63" i="28"/>
  <c r="F63" i="28"/>
  <c r="G63" i="28"/>
  <c r="H65" i="28"/>
  <c r="F65" i="28"/>
  <c r="G65" i="28"/>
  <c r="H67" i="28"/>
  <c r="F67" i="28"/>
  <c r="G67" i="28"/>
  <c r="H69" i="28"/>
  <c r="F69" i="28"/>
  <c r="G69" i="28"/>
  <c r="H71" i="28"/>
  <c r="F71" i="28"/>
  <c r="G71" i="28"/>
  <c r="H73" i="28"/>
  <c r="F73" i="28"/>
  <c r="G73" i="28"/>
  <c r="H75" i="28"/>
  <c r="F75" i="28"/>
  <c r="G75" i="28"/>
  <c r="H77" i="28"/>
  <c r="F77" i="28"/>
  <c r="G77" i="28"/>
  <c r="H79" i="28"/>
  <c r="F79" i="28"/>
  <c r="G79" i="28"/>
  <c r="H81" i="28"/>
  <c r="F81" i="28"/>
  <c r="G81" i="28"/>
  <c r="H83" i="28"/>
  <c r="F83" i="28"/>
  <c r="G83" i="28"/>
  <c r="H85" i="28"/>
  <c r="F85" i="28"/>
  <c r="G85" i="28"/>
  <c r="H87" i="28"/>
  <c r="F87" i="28"/>
  <c r="G87" i="28"/>
  <c r="H89" i="28"/>
  <c r="F89" i="28"/>
  <c r="G89" i="28"/>
  <c r="H91" i="28"/>
  <c r="F91" i="28"/>
  <c r="G91" i="28"/>
  <c r="H93" i="28"/>
  <c r="F93" i="28"/>
  <c r="G93" i="28"/>
  <c r="H95" i="28"/>
  <c r="F95" i="28"/>
  <c r="G95" i="28"/>
  <c r="H97" i="28"/>
  <c r="F97" i="28"/>
  <c r="G97" i="28"/>
  <c r="H99" i="28"/>
  <c r="F99" i="28"/>
  <c r="G99" i="28"/>
  <c r="H101" i="28"/>
  <c r="F101" i="28"/>
  <c r="G101" i="28"/>
  <c r="H103" i="28"/>
  <c r="F103" i="28"/>
  <c r="G103" i="28"/>
  <c r="H105" i="28"/>
  <c r="F105" i="28"/>
  <c r="G105" i="28"/>
  <c r="H107" i="28"/>
  <c r="F107" i="28"/>
  <c r="G107" i="28"/>
  <c r="H109" i="28"/>
  <c r="F109" i="28"/>
  <c r="G109" i="28"/>
  <c r="H111" i="28"/>
  <c r="F111" i="28"/>
  <c r="G111" i="28"/>
  <c r="H113" i="28"/>
  <c r="F113" i="28"/>
  <c r="G113" i="28"/>
  <c r="H115" i="28"/>
  <c r="F115" i="28"/>
  <c r="G115" i="28"/>
  <c r="H117" i="28"/>
  <c r="F117" i="28"/>
  <c r="G117" i="28"/>
  <c r="H119" i="28"/>
  <c r="F119" i="28"/>
  <c r="G119" i="28"/>
  <c r="H121" i="28"/>
  <c r="F121" i="28"/>
  <c r="G121" i="28"/>
  <c r="H123" i="28"/>
  <c r="F123" i="28"/>
  <c r="G123" i="28"/>
  <c r="H125" i="28"/>
  <c r="F125" i="28"/>
  <c r="G125" i="28"/>
  <c r="H127" i="28"/>
  <c r="F127" i="28"/>
  <c r="G127" i="28"/>
  <c r="H129" i="28"/>
  <c r="F129" i="28"/>
  <c r="G129" i="28"/>
  <c r="H131" i="28"/>
  <c r="F131" i="28"/>
  <c r="G131" i="28"/>
  <c r="H133" i="28"/>
  <c r="F133" i="28"/>
  <c r="G133" i="28"/>
  <c r="H135" i="28"/>
  <c r="F135" i="28"/>
  <c r="G135" i="28"/>
  <c r="H137" i="28"/>
  <c r="F137" i="28"/>
  <c r="G137" i="28"/>
  <c r="H139" i="28"/>
  <c r="F139" i="28"/>
  <c r="G139" i="28"/>
  <c r="H141" i="28"/>
  <c r="F141" i="28"/>
  <c r="G141" i="28"/>
  <c r="H143" i="28"/>
  <c r="F143" i="28"/>
  <c r="G143" i="28"/>
  <c r="H145" i="28"/>
  <c r="F145" i="28"/>
  <c r="G145" i="28"/>
  <c r="H147" i="28"/>
  <c r="F147" i="28"/>
  <c r="G147" i="28"/>
  <c r="H149" i="28"/>
  <c r="F149" i="28"/>
  <c r="G149" i="28"/>
  <c r="H151" i="28"/>
  <c r="F151" i="28"/>
  <c r="G151" i="28"/>
  <c r="H153" i="28"/>
  <c r="F153" i="28"/>
  <c r="G153" i="28"/>
  <c r="H155" i="28"/>
  <c r="F155" i="28"/>
  <c r="G155" i="28"/>
  <c r="H157" i="28"/>
  <c r="F157" i="28"/>
  <c r="G157" i="28"/>
  <c r="H159" i="28"/>
  <c r="F159" i="28"/>
  <c r="G159" i="28"/>
  <c r="H161" i="28"/>
  <c r="F161" i="28"/>
  <c r="G161" i="28"/>
  <c r="H163" i="28"/>
  <c r="F163" i="28"/>
  <c r="G163" i="28"/>
  <c r="H165" i="28"/>
  <c r="F165" i="28"/>
  <c r="G165" i="28"/>
  <c r="H167" i="28"/>
  <c r="F167" i="28"/>
  <c r="G167" i="28"/>
  <c r="H169" i="28"/>
  <c r="F169" i="28"/>
  <c r="G169" i="28"/>
  <c r="H171" i="28"/>
  <c r="F171" i="28"/>
  <c r="G171" i="28"/>
  <c r="H173" i="28"/>
  <c r="F173" i="28"/>
  <c r="G173" i="28"/>
  <c r="H175" i="28"/>
  <c r="F175" i="28"/>
  <c r="G175" i="28"/>
  <c r="H177" i="28"/>
  <c r="F177" i="28"/>
  <c r="G177" i="28"/>
  <c r="H179" i="28"/>
  <c r="F179" i="28"/>
  <c r="G179" i="28"/>
  <c r="H181" i="28"/>
  <c r="F181" i="28"/>
  <c r="G181" i="28"/>
  <c r="H183" i="28"/>
  <c r="F183" i="28"/>
  <c r="G183" i="28"/>
  <c r="H185" i="28"/>
  <c r="F185" i="28"/>
  <c r="G185" i="28"/>
  <c r="H187" i="28"/>
  <c r="F187" i="28"/>
  <c r="G187" i="28"/>
  <c r="H189" i="28"/>
  <c r="F189" i="28"/>
  <c r="G189" i="28"/>
  <c r="H191" i="28"/>
  <c r="F191" i="28"/>
  <c r="G191" i="28"/>
  <c r="H193" i="28"/>
  <c r="F193" i="28"/>
  <c r="G193" i="28"/>
  <c r="H195" i="28"/>
  <c r="F195" i="28"/>
  <c r="G195" i="28"/>
  <c r="H197" i="28"/>
  <c r="F197" i="28"/>
  <c r="G197" i="28"/>
  <c r="H199" i="28"/>
  <c r="F199" i="28"/>
  <c r="G199" i="28"/>
  <c r="H201" i="28"/>
  <c r="F201" i="28"/>
  <c r="G201" i="28"/>
  <c r="H203" i="28"/>
  <c r="F203" i="28"/>
  <c r="G203" i="28"/>
  <c r="H205" i="28"/>
  <c r="G205" i="28"/>
  <c r="F205" i="28"/>
  <c r="H207" i="28"/>
  <c r="G207" i="28"/>
  <c r="F207" i="28"/>
  <c r="H209" i="28"/>
  <c r="G209" i="28"/>
  <c r="F209" i="28"/>
  <c r="H211" i="28"/>
  <c r="G211" i="28"/>
  <c r="F211" i="28"/>
  <c r="H213" i="28"/>
  <c r="G213" i="28"/>
  <c r="F213" i="28"/>
  <c r="H215" i="28"/>
  <c r="G215" i="28"/>
  <c r="F215" i="28"/>
  <c r="H217" i="28"/>
  <c r="G217" i="28"/>
  <c r="F217" i="28"/>
  <c r="H219" i="28"/>
  <c r="G219" i="28"/>
  <c r="F219" i="28"/>
  <c r="H221" i="28"/>
  <c r="G221" i="28"/>
  <c r="F221" i="28"/>
  <c r="H223" i="28"/>
  <c r="G223" i="28"/>
  <c r="F223" i="28"/>
  <c r="H225" i="28"/>
  <c r="G225" i="28"/>
  <c r="F225" i="28"/>
  <c r="H227" i="28"/>
  <c r="G227" i="28"/>
  <c r="F227" i="28"/>
  <c r="H229" i="28"/>
  <c r="G229" i="28"/>
  <c r="F229" i="28"/>
  <c r="H231" i="28"/>
  <c r="G231" i="28"/>
  <c r="F231" i="28"/>
  <c r="H233" i="28"/>
  <c r="G233" i="28"/>
  <c r="F233" i="28"/>
  <c r="H235" i="28"/>
  <c r="G235" i="28"/>
  <c r="F235" i="28"/>
  <c r="H237" i="28"/>
  <c r="G237" i="28"/>
  <c r="F237" i="28"/>
  <c r="H239" i="28"/>
  <c r="G239" i="28"/>
  <c r="F239" i="28"/>
  <c r="H241" i="28"/>
  <c r="G241" i="28"/>
  <c r="F241" i="28"/>
  <c r="H243" i="28"/>
  <c r="G243" i="28"/>
  <c r="F243" i="28"/>
  <c r="H245" i="28"/>
  <c r="G245" i="28"/>
  <c r="F245" i="28"/>
  <c r="H247" i="28"/>
  <c r="G247" i="28"/>
  <c r="F247" i="28"/>
  <c r="H249" i="28"/>
  <c r="G249" i="28"/>
  <c r="F249" i="28"/>
  <c r="H251" i="28"/>
  <c r="G251" i="28"/>
  <c r="F251" i="28"/>
  <c r="H253" i="28"/>
  <c r="G253" i="28"/>
  <c r="F253" i="28"/>
  <c r="H255" i="28"/>
  <c r="G255" i="28"/>
  <c r="F255" i="28"/>
  <c r="H257" i="28"/>
  <c r="G257" i="28"/>
  <c r="F257" i="28"/>
  <c r="H259" i="28"/>
  <c r="G259" i="28"/>
  <c r="F259" i="28"/>
  <c r="H261" i="28"/>
  <c r="G261" i="28"/>
  <c r="F261" i="28"/>
  <c r="H263" i="28"/>
  <c r="G263" i="28"/>
  <c r="F263" i="28"/>
  <c r="H265" i="28"/>
  <c r="G265" i="28"/>
  <c r="F265" i="28"/>
  <c r="H267" i="28"/>
  <c r="G267" i="28"/>
  <c r="F267" i="28"/>
  <c r="H269" i="28"/>
  <c r="G269" i="28"/>
  <c r="F269" i="28"/>
  <c r="H271" i="28"/>
  <c r="G271" i="28"/>
  <c r="F271" i="28"/>
  <c r="H273" i="28"/>
  <c r="G273" i="28"/>
  <c r="F273" i="28"/>
  <c r="H275" i="28"/>
  <c r="G275" i="28"/>
  <c r="F275" i="28"/>
  <c r="H277" i="28"/>
  <c r="G277" i="28"/>
  <c r="F277" i="28"/>
  <c r="H279" i="28"/>
  <c r="G279" i="28"/>
  <c r="F279" i="28"/>
  <c r="H281" i="28"/>
  <c r="G281" i="28"/>
  <c r="F281" i="28"/>
  <c r="H283" i="28"/>
  <c r="G283" i="28"/>
  <c r="F283" i="28"/>
  <c r="H285" i="28"/>
  <c r="G285" i="28"/>
  <c r="F285" i="28"/>
  <c r="H287" i="28"/>
  <c r="G287" i="28"/>
  <c r="F287" i="28"/>
  <c r="H289" i="28"/>
  <c r="G289" i="28"/>
  <c r="F289" i="28"/>
  <c r="H291" i="28"/>
  <c r="G291" i="28"/>
  <c r="F291" i="28"/>
  <c r="H293" i="28"/>
  <c r="G293" i="28"/>
  <c r="F293" i="28"/>
  <c r="H295" i="28"/>
  <c r="G295" i="28"/>
  <c r="F295" i="28"/>
  <c r="H297" i="28"/>
  <c r="G297" i="28"/>
  <c r="F297" i="28"/>
  <c r="H299" i="28"/>
  <c r="G299" i="28"/>
  <c r="F299" i="28"/>
  <c r="H301" i="28"/>
  <c r="G301" i="28"/>
  <c r="F301" i="28"/>
  <c r="H303" i="28"/>
  <c r="G303" i="28"/>
  <c r="F303" i="28"/>
  <c r="H305" i="28"/>
  <c r="G305" i="28"/>
  <c r="F305" i="28"/>
  <c r="H307" i="28"/>
  <c r="G307" i="28"/>
  <c r="F307" i="28"/>
  <c r="H309" i="28"/>
  <c r="G309" i="28"/>
  <c r="F309" i="28"/>
  <c r="H311" i="28"/>
  <c r="G311" i="28"/>
  <c r="F311" i="28"/>
  <c r="H313" i="28"/>
  <c r="G313" i="28"/>
  <c r="F313" i="28"/>
  <c r="H315" i="28"/>
  <c r="G315" i="28"/>
  <c r="F315" i="28"/>
  <c r="H317" i="28"/>
  <c r="G317" i="28"/>
  <c r="F317" i="28"/>
  <c r="H319" i="28"/>
  <c r="G319" i="28"/>
  <c r="F319" i="28"/>
  <c r="H321" i="28"/>
  <c r="G321" i="28"/>
  <c r="F321" i="28"/>
  <c r="H323" i="28"/>
  <c r="G323" i="28"/>
  <c r="F323" i="28"/>
  <c r="H325" i="28"/>
  <c r="G325" i="28"/>
  <c r="F325" i="28"/>
  <c r="H327" i="28"/>
  <c r="G327" i="28"/>
  <c r="F327" i="28"/>
  <c r="H329" i="28"/>
  <c r="G329" i="28"/>
  <c r="F329" i="28"/>
  <c r="H331" i="28"/>
  <c r="G331" i="28"/>
  <c r="F331" i="28"/>
  <c r="H333" i="28"/>
  <c r="G333" i="28"/>
  <c r="F333" i="28"/>
  <c r="H335" i="28"/>
  <c r="G335" i="28"/>
  <c r="F335" i="28"/>
  <c r="H337" i="28"/>
  <c r="G337" i="28"/>
  <c r="F337" i="28"/>
  <c r="H339" i="28"/>
  <c r="G339" i="28"/>
  <c r="F339" i="28"/>
  <c r="H341" i="28"/>
  <c r="G341" i="28"/>
  <c r="F341" i="28"/>
  <c r="H343" i="28"/>
  <c r="G343" i="28"/>
  <c r="F343" i="28"/>
  <c r="H345" i="28"/>
  <c r="G345" i="28"/>
  <c r="F345" i="28"/>
  <c r="H347" i="28"/>
  <c r="G347" i="28"/>
  <c r="F347" i="28"/>
  <c r="H349" i="28"/>
  <c r="G349" i="28"/>
  <c r="F349" i="28"/>
  <c r="H351" i="28"/>
  <c r="G351" i="28"/>
  <c r="F351" i="28"/>
  <c r="H353" i="28"/>
  <c r="G353" i="28"/>
  <c r="F353" i="28"/>
  <c r="H355" i="28"/>
  <c r="G355" i="28"/>
  <c r="F355" i="28"/>
  <c r="H357" i="28"/>
  <c r="G357" i="28"/>
  <c r="F357" i="28"/>
  <c r="H359" i="28"/>
  <c r="G359" i="28"/>
  <c r="F359" i="28"/>
  <c r="H361" i="28"/>
  <c r="G361" i="28"/>
  <c r="F361" i="28"/>
  <c r="H363" i="28"/>
  <c r="G363" i="28"/>
  <c r="F363" i="28"/>
  <c r="H365" i="28"/>
  <c r="G365" i="28"/>
  <c r="F365" i="28"/>
  <c r="H367" i="28"/>
  <c r="G367" i="28"/>
  <c r="F367" i="28"/>
  <c r="H369" i="28"/>
  <c r="G369" i="28"/>
  <c r="F369" i="28"/>
  <c r="H371" i="28"/>
  <c r="G371" i="28"/>
  <c r="F371" i="28"/>
  <c r="H373" i="28"/>
  <c r="G373" i="28"/>
  <c r="F373" i="28"/>
  <c r="H375" i="28"/>
  <c r="G375" i="28"/>
  <c r="F375" i="28"/>
  <c r="H377" i="28"/>
  <c r="G377" i="28"/>
  <c r="F377" i="28"/>
  <c r="H379" i="28"/>
  <c r="G379" i="28"/>
  <c r="F379" i="28"/>
  <c r="H381" i="28"/>
  <c r="G381" i="28"/>
  <c r="F381" i="28"/>
  <c r="H383" i="28"/>
  <c r="G383" i="28"/>
  <c r="F383" i="28"/>
  <c r="H385" i="28"/>
  <c r="G385" i="28"/>
  <c r="F385" i="28"/>
  <c r="H387" i="28"/>
  <c r="G387" i="28"/>
  <c r="F387" i="28"/>
  <c r="H389" i="28"/>
  <c r="G389" i="28"/>
  <c r="F389" i="28"/>
  <c r="H391" i="28"/>
  <c r="G391" i="28"/>
  <c r="F391" i="28"/>
  <c r="H393" i="28"/>
  <c r="G393" i="28"/>
  <c r="F393" i="28"/>
  <c r="H395" i="28"/>
  <c r="G395" i="28"/>
  <c r="F395" i="28"/>
  <c r="H397" i="28"/>
  <c r="G397" i="28"/>
  <c r="F397" i="28"/>
  <c r="H399" i="28"/>
  <c r="G399" i="28"/>
  <c r="F399" i="28"/>
  <c r="H401" i="28"/>
  <c r="G401" i="28"/>
  <c r="F401" i="28"/>
  <c r="H403" i="28"/>
  <c r="G403" i="28"/>
  <c r="F403" i="28"/>
  <c r="H405" i="28"/>
  <c r="G405" i="28"/>
  <c r="F405" i="28"/>
  <c r="H407" i="28"/>
  <c r="G407" i="28"/>
  <c r="F407" i="28"/>
  <c r="H409" i="28"/>
  <c r="G409" i="28"/>
  <c r="F409" i="28"/>
  <c r="H411" i="28"/>
  <c r="G411" i="28"/>
  <c r="F411" i="28"/>
  <c r="H413" i="28"/>
  <c r="G413" i="28"/>
  <c r="F413" i="28"/>
  <c r="H415" i="28"/>
  <c r="G415" i="28"/>
  <c r="F415" i="28"/>
  <c r="H417" i="28"/>
  <c r="G417" i="28"/>
  <c r="F417" i="28"/>
  <c r="H419" i="28"/>
  <c r="G419" i="28"/>
  <c r="F419" i="28"/>
  <c r="H421" i="28"/>
  <c r="G421" i="28"/>
  <c r="F421" i="28"/>
  <c r="H423" i="28"/>
  <c r="G423" i="28"/>
  <c r="F423" i="28"/>
  <c r="H425" i="28"/>
  <c r="G425" i="28"/>
  <c r="F425" i="28"/>
  <c r="H427" i="28"/>
  <c r="G427" i="28"/>
  <c r="F427" i="28"/>
  <c r="H429" i="28"/>
  <c r="G429" i="28"/>
  <c r="F429" i="28"/>
  <c r="H431" i="28"/>
  <c r="G431" i="28"/>
  <c r="F431" i="28"/>
  <c r="H433" i="28"/>
  <c r="G433" i="28"/>
  <c r="F433" i="28"/>
  <c r="H435" i="28"/>
  <c r="G435" i="28"/>
  <c r="F435" i="28"/>
  <c r="H437" i="28"/>
  <c r="G437" i="28"/>
  <c r="F437" i="28"/>
  <c r="H439" i="28"/>
  <c r="G439" i="28"/>
  <c r="F439" i="28"/>
  <c r="H441" i="28"/>
  <c r="G441" i="28"/>
  <c r="F441" i="28"/>
  <c r="H443" i="28"/>
  <c r="G443" i="28"/>
  <c r="F443" i="28"/>
  <c r="H445" i="28"/>
  <c r="G445" i="28"/>
  <c r="F445" i="28"/>
  <c r="H447" i="28"/>
  <c r="G447" i="28"/>
  <c r="F447" i="28"/>
  <c r="H449" i="28"/>
  <c r="G449" i="28"/>
  <c r="F449" i="28"/>
  <c r="H451" i="28"/>
  <c r="G451" i="28"/>
  <c r="F451" i="28"/>
  <c r="H453" i="28"/>
  <c r="G453" i="28"/>
  <c r="F453" i="28"/>
  <c r="H455" i="28"/>
  <c r="G455" i="28"/>
  <c r="F455" i="28"/>
  <c r="H457" i="28"/>
  <c r="G457" i="28"/>
  <c r="F457" i="28"/>
  <c r="H459" i="28"/>
  <c r="G459" i="28"/>
  <c r="F459" i="28"/>
  <c r="H461" i="28"/>
  <c r="G461" i="28"/>
  <c r="F461" i="28"/>
  <c r="H463" i="28"/>
  <c r="G463" i="28"/>
  <c r="F463" i="28"/>
  <c r="H465" i="28"/>
  <c r="G465" i="28"/>
  <c r="F465" i="28"/>
  <c r="H467" i="28"/>
  <c r="G467" i="28"/>
  <c r="F467" i="28"/>
  <c r="H469" i="28"/>
  <c r="G469" i="28"/>
  <c r="F469" i="28"/>
  <c r="H471" i="28"/>
  <c r="G471" i="28"/>
  <c r="F471" i="28"/>
  <c r="H473" i="28"/>
  <c r="G473" i="28"/>
  <c r="F473" i="28"/>
  <c r="H475" i="28"/>
  <c r="G475" i="28"/>
  <c r="F475" i="28"/>
  <c r="H477" i="28"/>
  <c r="G477" i="28"/>
  <c r="F477" i="28"/>
  <c r="H479" i="28"/>
  <c r="G479" i="28"/>
  <c r="F479" i="28"/>
  <c r="H481" i="28"/>
  <c r="G481" i="28"/>
  <c r="F481" i="28"/>
  <c r="H483" i="28"/>
  <c r="G483" i="28"/>
  <c r="F483" i="28"/>
  <c r="H485" i="28"/>
  <c r="G485" i="28"/>
  <c r="F485" i="28"/>
  <c r="H487" i="28"/>
  <c r="G487" i="28"/>
  <c r="F487" i="28"/>
  <c r="H489" i="28"/>
  <c r="G489" i="28"/>
  <c r="F489" i="28"/>
  <c r="H491" i="28"/>
  <c r="G491" i="28"/>
  <c r="F491" i="28"/>
  <c r="H493" i="28"/>
  <c r="G493" i="28"/>
  <c r="F493" i="28"/>
  <c r="H495" i="28"/>
  <c r="G495" i="28"/>
  <c r="F495" i="28"/>
  <c r="H497" i="28"/>
  <c r="G497" i="28"/>
  <c r="F497" i="28"/>
  <c r="H499" i="28"/>
  <c r="G499" i="28"/>
  <c r="F499" i="28"/>
  <c r="H501" i="28"/>
  <c r="G501" i="28"/>
  <c r="F501" i="28"/>
  <c r="H503" i="28"/>
  <c r="G503" i="28"/>
  <c r="F503" i="28"/>
  <c r="H505" i="28"/>
  <c r="G505" i="28"/>
  <c r="F505" i="28"/>
  <c r="H507" i="28"/>
  <c r="G507" i="28"/>
  <c r="F507" i="28"/>
  <c r="H509" i="28"/>
  <c r="G509" i="28"/>
  <c r="F509" i="28"/>
  <c r="H511" i="28"/>
  <c r="G511" i="28"/>
  <c r="F511" i="28"/>
  <c r="H513" i="28"/>
  <c r="G513" i="28"/>
  <c r="F513" i="28"/>
  <c r="H515" i="28"/>
  <c r="G515" i="28"/>
  <c r="F515" i="28"/>
  <c r="H517" i="28"/>
  <c r="G517" i="28"/>
  <c r="F517" i="28"/>
  <c r="H519" i="28"/>
  <c r="G519" i="28"/>
  <c r="F519" i="28"/>
  <c r="H521" i="28"/>
  <c r="G521" i="28"/>
  <c r="F521" i="28"/>
  <c r="H523" i="28"/>
  <c r="G523" i="28"/>
  <c r="F523" i="28"/>
  <c r="H525" i="28"/>
  <c r="G525" i="28"/>
  <c r="F525" i="28"/>
  <c r="H527" i="28"/>
  <c r="G527" i="28"/>
  <c r="F527" i="28"/>
  <c r="H529" i="28"/>
  <c r="G529" i="28"/>
  <c r="F529" i="28"/>
  <c r="H531" i="28"/>
  <c r="G531" i="28"/>
  <c r="F531" i="28"/>
  <c r="H533" i="28"/>
  <c r="G533" i="28"/>
  <c r="F533" i="28"/>
  <c r="H535" i="28"/>
  <c r="G535" i="28"/>
  <c r="F535" i="28"/>
  <c r="H537" i="28"/>
  <c r="G537" i="28"/>
  <c r="F537" i="28"/>
  <c r="H539" i="28"/>
  <c r="G539" i="28"/>
  <c r="F539" i="28"/>
  <c r="H541" i="28"/>
  <c r="G541" i="28"/>
  <c r="F541" i="28"/>
  <c r="H543" i="28"/>
  <c r="G543" i="28"/>
  <c r="F543" i="28"/>
  <c r="H545" i="28"/>
  <c r="G545" i="28"/>
  <c r="F545" i="28"/>
  <c r="H547" i="28"/>
  <c r="G547" i="28"/>
  <c r="F547" i="28"/>
  <c r="H549" i="28"/>
  <c r="G549" i="28"/>
  <c r="F549" i="28"/>
  <c r="H551" i="28"/>
  <c r="G551" i="28"/>
  <c r="F551" i="28"/>
  <c r="H553" i="28"/>
  <c r="G553" i="28"/>
  <c r="F553" i="28"/>
  <c r="H555" i="28"/>
  <c r="G555" i="28"/>
  <c r="F555" i="28"/>
  <c r="H557" i="28"/>
  <c r="G557" i="28"/>
  <c r="F557" i="28"/>
  <c r="H559" i="28"/>
  <c r="G559" i="28"/>
  <c r="F559" i="28"/>
  <c r="H561" i="28"/>
  <c r="G561" i="28"/>
  <c r="F561" i="28"/>
  <c r="H563" i="28"/>
  <c r="G563" i="28"/>
  <c r="F563" i="28"/>
  <c r="H565" i="28"/>
  <c r="G565" i="28"/>
  <c r="F565" i="28"/>
  <c r="H567" i="28"/>
  <c r="G567" i="28"/>
  <c r="F567" i="28"/>
  <c r="H569" i="28"/>
  <c r="G569" i="28"/>
  <c r="F569" i="28"/>
  <c r="H571" i="28"/>
  <c r="G571" i="28"/>
  <c r="F571" i="28"/>
  <c r="H573" i="28"/>
  <c r="G573" i="28"/>
  <c r="F573" i="28"/>
  <c r="H575" i="28"/>
  <c r="G575" i="28"/>
  <c r="F575" i="28"/>
  <c r="H577" i="28"/>
  <c r="G577" i="28"/>
  <c r="F577" i="28"/>
  <c r="H579" i="28"/>
  <c r="G579" i="28"/>
  <c r="F579" i="28"/>
  <c r="H581" i="28"/>
  <c r="G581" i="28"/>
  <c r="F581" i="28"/>
  <c r="H583" i="28"/>
  <c r="G583" i="28"/>
  <c r="F583" i="28"/>
  <c r="H585" i="28"/>
  <c r="G585" i="28"/>
  <c r="F585" i="28"/>
  <c r="H587" i="28"/>
  <c r="G587" i="28"/>
  <c r="F587" i="28"/>
  <c r="H589" i="28"/>
  <c r="G589" i="28"/>
  <c r="F589" i="28"/>
  <c r="H591" i="28"/>
  <c r="G591" i="28"/>
  <c r="F591" i="28"/>
  <c r="H593" i="28"/>
  <c r="G593" i="28"/>
  <c r="F593" i="28"/>
  <c r="H595" i="28"/>
  <c r="G595" i="28"/>
  <c r="F595" i="28"/>
  <c r="H597" i="28"/>
  <c r="G597" i="28"/>
  <c r="F597" i="28"/>
  <c r="H599" i="28"/>
  <c r="G599" i="28"/>
  <c r="F599" i="28"/>
  <c r="H601" i="28"/>
  <c r="G601" i="28"/>
  <c r="F601" i="28"/>
  <c r="H603" i="28"/>
  <c r="G603" i="28"/>
  <c r="F603" i="28"/>
  <c r="H605" i="28"/>
  <c r="G605" i="28"/>
  <c r="F605" i="28"/>
  <c r="H607" i="28"/>
  <c r="G607" i="28"/>
  <c r="F607" i="28"/>
  <c r="H609" i="28"/>
  <c r="G609" i="28"/>
  <c r="F609" i="28"/>
  <c r="H611" i="28"/>
  <c r="G611" i="28"/>
  <c r="F611" i="28"/>
  <c r="H613" i="28"/>
  <c r="G613" i="28"/>
  <c r="F613" i="28"/>
  <c r="H615" i="28"/>
  <c r="G615" i="28"/>
  <c r="F615" i="28"/>
  <c r="H617" i="28"/>
  <c r="G617" i="28"/>
  <c r="F617" i="28"/>
  <c r="H619" i="28"/>
  <c r="G619" i="28"/>
  <c r="F619" i="28"/>
  <c r="H621" i="28"/>
  <c r="G621" i="28"/>
  <c r="F621" i="28"/>
  <c r="H623" i="28"/>
  <c r="G623" i="28"/>
  <c r="F623" i="28"/>
  <c r="H625" i="28"/>
  <c r="G625" i="28"/>
  <c r="F625" i="28"/>
  <c r="H627" i="28"/>
  <c r="G627" i="28"/>
  <c r="F627" i="28"/>
  <c r="H629" i="28"/>
  <c r="G629" i="28"/>
  <c r="F629" i="28"/>
  <c r="H631" i="28"/>
  <c r="G631" i="28"/>
  <c r="F631" i="28"/>
  <c r="H633" i="28"/>
  <c r="G633" i="28"/>
  <c r="F633" i="28"/>
  <c r="H635" i="28"/>
  <c r="G635" i="28"/>
  <c r="F635" i="28"/>
  <c r="H637" i="28"/>
  <c r="G637" i="28"/>
  <c r="F637" i="28"/>
  <c r="H639" i="28"/>
  <c r="G639" i="28"/>
  <c r="F639" i="28"/>
  <c r="H641" i="28"/>
  <c r="G641" i="28"/>
  <c r="F641" i="28"/>
  <c r="H643" i="28"/>
  <c r="G643" i="28"/>
  <c r="F643" i="28"/>
  <c r="H645" i="28"/>
  <c r="G645" i="28"/>
  <c r="F645" i="28"/>
  <c r="H647" i="28"/>
  <c r="G647" i="28"/>
  <c r="F647" i="28"/>
  <c r="H649" i="28"/>
  <c r="G649" i="28"/>
  <c r="F649" i="28"/>
  <c r="H651" i="28"/>
  <c r="G651" i="28"/>
  <c r="F651" i="28"/>
  <c r="H653" i="28"/>
  <c r="G653" i="28"/>
  <c r="F653" i="28"/>
  <c r="H655" i="28"/>
  <c r="G655" i="28"/>
  <c r="F655" i="28"/>
  <c r="H657" i="28"/>
  <c r="G657" i="28"/>
  <c r="F657" i="28"/>
  <c r="H659" i="28"/>
  <c r="G659" i="28"/>
  <c r="F659" i="28"/>
  <c r="H661" i="28"/>
  <c r="G661" i="28"/>
  <c r="F661" i="28"/>
  <c r="H663" i="28"/>
  <c r="G663" i="28"/>
  <c r="F663" i="28"/>
  <c r="H665" i="28"/>
  <c r="G665" i="28"/>
  <c r="F665" i="28"/>
  <c r="H667" i="28"/>
  <c r="G667" i="28"/>
  <c r="F667" i="28"/>
  <c r="H669" i="28"/>
  <c r="G669" i="28"/>
  <c r="F669" i="28"/>
  <c r="H671" i="28"/>
  <c r="G671" i="28"/>
  <c r="F671" i="28"/>
  <c r="H673" i="28"/>
  <c r="G673" i="28"/>
  <c r="F673" i="28"/>
  <c r="H675" i="28"/>
  <c r="G675" i="28"/>
  <c r="F675" i="28"/>
  <c r="H677" i="28"/>
  <c r="G677" i="28"/>
  <c r="F677" i="28"/>
  <c r="H679" i="28"/>
  <c r="G679" i="28"/>
  <c r="F679" i="28"/>
  <c r="H681" i="28"/>
  <c r="G681" i="28"/>
  <c r="F681" i="28"/>
  <c r="H683" i="28"/>
  <c r="G683" i="28"/>
  <c r="F683" i="28"/>
  <c r="H685" i="28"/>
  <c r="G685" i="28"/>
  <c r="F685" i="28"/>
  <c r="H687" i="28"/>
  <c r="G687" i="28"/>
  <c r="F687" i="28"/>
  <c r="H689" i="28"/>
  <c r="G689" i="28"/>
  <c r="F689" i="28"/>
  <c r="H691" i="28"/>
  <c r="G691" i="28"/>
  <c r="F691" i="28"/>
  <c r="H693" i="28"/>
  <c r="G693" i="28"/>
  <c r="F693" i="28"/>
  <c r="H695" i="28"/>
  <c r="G695" i="28"/>
  <c r="F695" i="28"/>
  <c r="H697" i="28"/>
  <c r="G697" i="28"/>
  <c r="F697" i="28"/>
  <c r="H699" i="28"/>
  <c r="G699" i="28"/>
  <c r="F699" i="28"/>
  <c r="H701" i="28"/>
  <c r="G701" i="28"/>
  <c r="F701" i="28"/>
  <c r="H703" i="28"/>
  <c r="G703" i="28"/>
  <c r="F703" i="28"/>
  <c r="H705" i="28"/>
  <c r="G705" i="28"/>
  <c r="F705" i="28"/>
  <c r="H707" i="28"/>
  <c r="G707" i="28"/>
  <c r="F707" i="28"/>
  <c r="H709" i="28"/>
  <c r="G709" i="28"/>
  <c r="F709" i="28"/>
  <c r="H711" i="28"/>
  <c r="G711" i="28"/>
  <c r="F711" i="28"/>
  <c r="H713" i="28"/>
  <c r="G713" i="28"/>
  <c r="F713" i="28"/>
  <c r="H715" i="28"/>
  <c r="G715" i="28"/>
  <c r="F715" i="28"/>
  <c r="H717" i="28"/>
  <c r="G717" i="28"/>
  <c r="F717" i="28"/>
  <c r="H719" i="28"/>
  <c r="G719" i="28"/>
  <c r="F719" i="28"/>
  <c r="H721" i="28"/>
  <c r="G721" i="28"/>
  <c r="F721" i="28"/>
  <c r="H723" i="28"/>
  <c r="G723" i="28"/>
  <c r="F723" i="28"/>
  <c r="H725" i="28"/>
  <c r="G725" i="28"/>
  <c r="F725" i="28"/>
  <c r="H727" i="28"/>
  <c r="G727" i="28"/>
  <c r="F727" i="28"/>
  <c r="H729" i="28"/>
  <c r="G729" i="28"/>
  <c r="F729" i="28"/>
  <c r="H731" i="28"/>
  <c r="G731" i="28"/>
  <c r="F731" i="28"/>
  <c r="H733" i="28"/>
  <c r="G733" i="28"/>
  <c r="F733" i="28"/>
  <c r="H735" i="28"/>
  <c r="G735" i="28"/>
  <c r="F735" i="28"/>
  <c r="H737" i="28"/>
  <c r="G737" i="28"/>
  <c r="F737" i="28"/>
  <c r="H739" i="28"/>
  <c r="G739" i="28"/>
  <c r="F739" i="28"/>
  <c r="H741" i="28"/>
  <c r="G741" i="28"/>
  <c r="F741" i="28"/>
  <c r="H743" i="28"/>
  <c r="G743" i="28"/>
  <c r="F743" i="28"/>
  <c r="H745" i="28"/>
  <c r="G745" i="28"/>
  <c r="F745" i="28"/>
  <c r="H747" i="28"/>
  <c r="G747" i="28"/>
  <c r="F747" i="28"/>
  <c r="H749" i="28"/>
  <c r="G749" i="28"/>
  <c r="F749" i="28"/>
  <c r="H751" i="28"/>
  <c r="G751" i="28"/>
  <c r="F751" i="28"/>
  <c r="H753" i="28"/>
  <c r="G753" i="28"/>
  <c r="F753" i="28"/>
  <c r="H755" i="28"/>
  <c r="G755" i="28"/>
  <c r="F755" i="28"/>
  <c r="H757" i="28"/>
  <c r="G757" i="28"/>
  <c r="F757" i="28"/>
  <c r="H759" i="28"/>
  <c r="G759" i="28"/>
  <c r="F759" i="28"/>
  <c r="H761" i="28"/>
  <c r="G761" i="28"/>
  <c r="F761" i="28"/>
  <c r="H763" i="28"/>
  <c r="G763" i="28"/>
  <c r="F763" i="28"/>
  <c r="H765" i="28"/>
  <c r="G765" i="28"/>
  <c r="F765" i="28"/>
  <c r="H767" i="28"/>
  <c r="G767" i="28"/>
  <c r="F767" i="28"/>
  <c r="H769" i="28"/>
  <c r="G769" i="28"/>
  <c r="F769" i="28"/>
  <c r="H771" i="28"/>
  <c r="G771" i="28"/>
  <c r="F771" i="28"/>
  <c r="H773" i="28"/>
  <c r="G773" i="28"/>
  <c r="F773" i="28"/>
  <c r="H775" i="28"/>
  <c r="G775" i="28"/>
  <c r="F775" i="28"/>
  <c r="H777" i="28"/>
  <c r="G777" i="28"/>
  <c r="F777" i="28"/>
  <c r="H779" i="28"/>
  <c r="G779" i="28"/>
  <c r="F779" i="28"/>
  <c r="H781" i="28"/>
  <c r="G781" i="28"/>
  <c r="F781" i="28"/>
  <c r="H783" i="28"/>
  <c r="G783" i="28"/>
  <c r="F783" i="28"/>
  <c r="H785" i="28"/>
  <c r="G785" i="28"/>
  <c r="F785" i="28"/>
  <c r="H787" i="28"/>
  <c r="G787" i="28"/>
  <c r="F787" i="28"/>
  <c r="H789" i="28"/>
  <c r="G789" i="28"/>
  <c r="F789" i="28"/>
  <c r="H791" i="28"/>
  <c r="G791" i="28"/>
  <c r="F791" i="28"/>
  <c r="H793" i="28"/>
  <c r="G793" i="28"/>
  <c r="F793" i="28"/>
  <c r="H795" i="28"/>
  <c r="G795" i="28"/>
  <c r="F795" i="28"/>
  <c r="H797" i="28"/>
  <c r="G797" i="28"/>
  <c r="F797" i="28"/>
  <c r="H799" i="28"/>
  <c r="G799" i="28"/>
  <c r="F799" i="28"/>
  <c r="H801" i="28"/>
  <c r="G801" i="28"/>
  <c r="F801" i="28"/>
  <c r="H803" i="28"/>
  <c r="G803" i="28"/>
  <c r="F803" i="28"/>
  <c r="H805" i="28"/>
  <c r="G805" i="28"/>
  <c r="F805" i="28"/>
  <c r="H807" i="28"/>
  <c r="G807" i="28"/>
  <c r="F807" i="28"/>
  <c r="H809" i="28"/>
  <c r="G809" i="28"/>
  <c r="F809" i="28"/>
  <c r="H811" i="28"/>
  <c r="G811" i="28"/>
  <c r="F811" i="28"/>
  <c r="H813" i="28"/>
  <c r="G813" i="28"/>
  <c r="F813" i="28"/>
  <c r="H815" i="28"/>
  <c r="G815" i="28"/>
  <c r="F815" i="28"/>
  <c r="H817" i="28"/>
  <c r="G817" i="28"/>
  <c r="F817" i="28"/>
  <c r="H819" i="28"/>
  <c r="G819" i="28"/>
  <c r="F819" i="28"/>
  <c r="H821" i="28"/>
  <c r="G821" i="28"/>
  <c r="F821" i="28"/>
  <c r="H823" i="28"/>
  <c r="G823" i="28"/>
  <c r="F823" i="28"/>
  <c r="H825" i="28"/>
  <c r="G825" i="28"/>
  <c r="F825" i="28"/>
  <c r="H827" i="28"/>
  <c r="G827" i="28"/>
  <c r="F827" i="28"/>
  <c r="H829" i="28"/>
  <c r="G829" i="28"/>
  <c r="F829" i="28"/>
  <c r="H831" i="28"/>
  <c r="G831" i="28"/>
  <c r="F831" i="28"/>
  <c r="H833" i="28"/>
  <c r="G833" i="28"/>
  <c r="F833" i="28"/>
  <c r="H835" i="28"/>
  <c r="G835" i="28"/>
  <c r="F835" i="28"/>
  <c r="H837" i="28"/>
  <c r="G837" i="28"/>
  <c r="F837" i="28"/>
  <c r="H839" i="28"/>
  <c r="G839" i="28"/>
  <c r="F839" i="28"/>
  <c r="H841" i="28"/>
  <c r="G841" i="28"/>
  <c r="F841" i="28"/>
  <c r="H843" i="28"/>
  <c r="G843" i="28"/>
  <c r="F843" i="28"/>
  <c r="H845" i="28"/>
  <c r="G845" i="28"/>
  <c r="F845" i="28"/>
  <c r="H847" i="28"/>
  <c r="G847" i="28"/>
  <c r="F847" i="28"/>
  <c r="H849" i="28"/>
  <c r="G849" i="28"/>
  <c r="F849" i="28"/>
  <c r="H851" i="28"/>
  <c r="G851" i="28"/>
  <c r="F851" i="28"/>
  <c r="H853" i="28"/>
  <c r="G853" i="28"/>
  <c r="F853" i="28"/>
  <c r="H855" i="28"/>
  <c r="G855" i="28"/>
  <c r="F855" i="28"/>
  <c r="H857" i="28"/>
  <c r="G857" i="28"/>
  <c r="F857" i="28"/>
  <c r="H859" i="28"/>
  <c r="G859" i="28"/>
  <c r="F859" i="28"/>
  <c r="H861" i="28"/>
  <c r="G861" i="28"/>
  <c r="F861" i="28"/>
  <c r="H863" i="28"/>
  <c r="G863" i="28"/>
  <c r="F863" i="28"/>
  <c r="H865" i="28"/>
  <c r="G865" i="28"/>
  <c r="F865" i="28"/>
  <c r="H867" i="28"/>
  <c r="G867" i="28"/>
  <c r="F867" i="28"/>
  <c r="H869" i="28"/>
  <c r="G869" i="28"/>
  <c r="F869" i="28"/>
  <c r="H871" i="28"/>
  <c r="G871" i="28"/>
  <c r="F871" i="28"/>
  <c r="H873" i="28"/>
  <c r="G873" i="28"/>
  <c r="F873" i="28"/>
  <c r="H875" i="28"/>
  <c r="G875" i="28"/>
  <c r="F875" i="28"/>
  <c r="H877" i="28"/>
  <c r="G877" i="28"/>
  <c r="F877" i="28"/>
  <c r="H879" i="28"/>
  <c r="G879" i="28"/>
  <c r="F879" i="28"/>
  <c r="H881" i="28"/>
  <c r="G881" i="28"/>
  <c r="F881" i="28"/>
  <c r="H883" i="28"/>
  <c r="G883" i="28"/>
  <c r="F883" i="28"/>
  <c r="H885" i="28"/>
  <c r="G885" i="28"/>
  <c r="F885" i="28"/>
  <c r="H887" i="28"/>
  <c r="G887" i="28"/>
  <c r="F887" i="28"/>
  <c r="H889" i="28"/>
  <c r="G889" i="28"/>
  <c r="F889" i="28"/>
  <c r="H891" i="28"/>
  <c r="G891" i="28"/>
  <c r="F891" i="28"/>
  <c r="H893" i="28"/>
  <c r="G893" i="28"/>
  <c r="F893" i="28"/>
  <c r="H895" i="28"/>
  <c r="G895" i="28"/>
  <c r="F895" i="28"/>
  <c r="H897" i="28"/>
  <c r="G897" i="28"/>
  <c r="F897" i="28"/>
  <c r="H899" i="28"/>
  <c r="G899" i="28"/>
  <c r="F899" i="28"/>
  <c r="H901" i="28"/>
  <c r="G901" i="28"/>
  <c r="F901" i="28"/>
  <c r="H903" i="28"/>
  <c r="G903" i="28"/>
  <c r="F903" i="28"/>
  <c r="H905" i="28"/>
  <c r="G905" i="28"/>
  <c r="F905" i="28"/>
  <c r="H907" i="28"/>
  <c r="G907" i="28"/>
  <c r="F907" i="28"/>
  <c r="H909" i="28"/>
  <c r="G909" i="28"/>
  <c r="F909" i="28"/>
  <c r="H911" i="28"/>
  <c r="G911" i="28"/>
  <c r="F911" i="28"/>
  <c r="H913" i="28"/>
  <c r="G913" i="28"/>
  <c r="F913" i="28"/>
  <c r="H915" i="28"/>
  <c r="G915" i="28"/>
  <c r="F915" i="28"/>
  <c r="H917" i="28"/>
  <c r="G917" i="28"/>
  <c r="F917" i="28"/>
  <c r="H919" i="28"/>
  <c r="G919" i="28"/>
  <c r="F919" i="28"/>
  <c r="H921" i="28"/>
  <c r="G921" i="28"/>
  <c r="F921" i="28"/>
  <c r="H923" i="28"/>
  <c r="G923" i="28"/>
  <c r="F923" i="28"/>
  <c r="H925" i="28"/>
  <c r="G925" i="28"/>
  <c r="F925" i="28"/>
  <c r="H927" i="28"/>
  <c r="G927" i="28"/>
  <c r="F927" i="28"/>
  <c r="H929" i="28"/>
  <c r="G929" i="28"/>
  <c r="F929" i="28"/>
  <c r="H931" i="28"/>
  <c r="G931" i="28"/>
  <c r="F931" i="28"/>
  <c r="H933" i="28"/>
  <c r="G933" i="28"/>
  <c r="F933" i="28"/>
  <c r="H935" i="28"/>
  <c r="G935" i="28"/>
  <c r="F935" i="28"/>
  <c r="H937" i="28"/>
  <c r="G937" i="28"/>
  <c r="F937" i="28"/>
  <c r="H939" i="28"/>
  <c r="G939" i="28"/>
  <c r="F939" i="28"/>
  <c r="H941" i="28"/>
  <c r="G941" i="28"/>
  <c r="F941" i="28"/>
  <c r="H943" i="28"/>
  <c r="G943" i="28"/>
  <c r="F943" i="28"/>
  <c r="H945" i="28"/>
  <c r="G945" i="28"/>
  <c r="F945" i="28"/>
  <c r="H947" i="28"/>
  <c r="G947" i="28"/>
  <c r="F947" i="28"/>
  <c r="H949" i="28"/>
  <c r="G949" i="28"/>
  <c r="F949" i="28"/>
  <c r="H951" i="28"/>
  <c r="G951" i="28"/>
  <c r="F951" i="28"/>
  <c r="H953" i="28"/>
  <c r="G953" i="28"/>
  <c r="F953" i="28"/>
  <c r="H955" i="28"/>
  <c r="G955" i="28"/>
  <c r="F955" i="28"/>
  <c r="H957" i="28"/>
  <c r="G957" i="28"/>
  <c r="F957" i="28"/>
  <c r="H959" i="28"/>
  <c r="G959" i="28"/>
  <c r="F959" i="28"/>
  <c r="H961" i="28"/>
  <c r="G961" i="28"/>
  <c r="F961" i="28"/>
  <c r="H963" i="28"/>
  <c r="G963" i="28"/>
  <c r="F963" i="28"/>
  <c r="H965" i="28"/>
  <c r="G965" i="28"/>
  <c r="F965" i="28"/>
  <c r="H967" i="28"/>
  <c r="G967" i="28"/>
  <c r="F967" i="28"/>
  <c r="H969" i="28"/>
  <c r="G969" i="28"/>
  <c r="F969" i="28"/>
  <c r="H971" i="28"/>
  <c r="G971" i="28"/>
  <c r="F971" i="28"/>
  <c r="H973" i="28"/>
  <c r="G973" i="28"/>
  <c r="F973" i="28"/>
  <c r="H975" i="28"/>
  <c r="G975" i="28"/>
  <c r="F975" i="28"/>
  <c r="H977" i="28"/>
  <c r="G977" i="28"/>
  <c r="F977" i="28"/>
  <c r="H979" i="28"/>
  <c r="G979" i="28"/>
  <c r="F979" i="28"/>
  <c r="H981" i="28"/>
  <c r="G981" i="28"/>
  <c r="F981" i="28"/>
  <c r="H983" i="28"/>
  <c r="G983" i="28"/>
  <c r="F983" i="28"/>
  <c r="H985" i="28"/>
  <c r="G985" i="28"/>
  <c r="F985" i="28"/>
  <c r="H987" i="28"/>
  <c r="G987" i="28"/>
  <c r="F987" i="28"/>
  <c r="H989" i="28"/>
  <c r="G989" i="28"/>
  <c r="F989" i="28"/>
  <c r="H991" i="28"/>
  <c r="G991" i="28"/>
  <c r="F991" i="28"/>
  <c r="H993" i="28"/>
  <c r="G993" i="28"/>
  <c r="F993" i="28"/>
  <c r="H995" i="28"/>
  <c r="G995" i="28"/>
  <c r="F995" i="28"/>
  <c r="H997" i="28"/>
  <c r="G997" i="28"/>
  <c r="F997" i="28"/>
  <c r="H999" i="28"/>
  <c r="G999" i="28"/>
  <c r="F999" i="28"/>
  <c r="H1001" i="28"/>
  <c r="G1001" i="28"/>
  <c r="F1001" i="28"/>
  <c r="H1003" i="28"/>
  <c r="G1003" i="28"/>
  <c r="F1003" i="28"/>
  <c r="H1005" i="28"/>
  <c r="G1005" i="28"/>
  <c r="F1005" i="28"/>
  <c r="H1007" i="28"/>
  <c r="G1007" i="28"/>
  <c r="F1007" i="28"/>
  <c r="H1009" i="28"/>
  <c r="G1009" i="28"/>
  <c r="F1009" i="28"/>
  <c r="H1011" i="28"/>
  <c r="G1011" i="28"/>
  <c r="F1011" i="28"/>
  <c r="H1013" i="28"/>
  <c r="G1013" i="28"/>
  <c r="F1013" i="28"/>
  <c r="H1015" i="28"/>
  <c r="G1015" i="28"/>
  <c r="F1015" i="28"/>
  <c r="H1017" i="28"/>
  <c r="G1017" i="28"/>
  <c r="F1017" i="28"/>
  <c r="H1019" i="28"/>
  <c r="G1019" i="28"/>
  <c r="F1019" i="28"/>
  <c r="H1021" i="28"/>
  <c r="G1021" i="28"/>
  <c r="F1021" i="28"/>
  <c r="H1023" i="28"/>
  <c r="G1023" i="28"/>
  <c r="F1023" i="28"/>
  <c r="H1025" i="28"/>
  <c r="G1025" i="28"/>
  <c r="F1025" i="28"/>
  <c r="H1027" i="28"/>
  <c r="G1027" i="28"/>
  <c r="F1027" i="28"/>
  <c r="H1029" i="28"/>
  <c r="G1029" i="28"/>
  <c r="F1029" i="28"/>
  <c r="H1031" i="28"/>
  <c r="G1031" i="28"/>
  <c r="F1031" i="28"/>
  <c r="H1033" i="28"/>
  <c r="G1033" i="28"/>
  <c r="F1033" i="28"/>
  <c r="H1035" i="28"/>
  <c r="G1035" i="28"/>
  <c r="F1035" i="28"/>
  <c r="H1037" i="28"/>
  <c r="G1037" i="28"/>
  <c r="F1037" i="28"/>
  <c r="H1039" i="28"/>
  <c r="G1039" i="28"/>
  <c r="F1039" i="28"/>
  <c r="H1041" i="28"/>
  <c r="G1041" i="28"/>
  <c r="F1041" i="28"/>
  <c r="B151" i="66"/>
  <c r="B150" i="66"/>
  <c r="B149" i="66"/>
  <c r="B148" i="66"/>
  <c r="B147" i="66"/>
  <c r="B146" i="66"/>
  <c r="B145" i="66"/>
  <c r="B144" i="66"/>
  <c r="B143" i="66"/>
  <c r="B142" i="66"/>
  <c r="B141" i="66"/>
  <c r="B140" i="66"/>
  <c r="B139" i="66"/>
  <c r="B138" i="66"/>
  <c r="B137" i="66"/>
  <c r="B136" i="66"/>
  <c r="B135" i="66"/>
  <c r="B134" i="66"/>
  <c r="B133" i="66"/>
  <c r="B132" i="66"/>
  <c r="B131" i="66"/>
  <c r="B130" i="66"/>
  <c r="B129" i="66"/>
  <c r="B128" i="66"/>
  <c r="B127" i="66"/>
  <c r="B126" i="66"/>
  <c r="B125" i="66"/>
  <c r="B124" i="66"/>
  <c r="B123" i="66"/>
  <c r="B122" i="66"/>
  <c r="B121" i="66"/>
  <c r="B120" i="66"/>
  <c r="B119" i="66"/>
  <c r="B118" i="66"/>
  <c r="B117" i="66"/>
  <c r="B116" i="66"/>
  <c r="B115" i="66"/>
  <c r="B114" i="66"/>
  <c r="B113" i="66"/>
  <c r="B112" i="66"/>
  <c r="B111" i="66"/>
  <c r="B110" i="66"/>
  <c r="B109" i="66"/>
  <c r="B108" i="66"/>
  <c r="C1041" i="28"/>
  <c r="K1041" i="28" s="1"/>
  <c r="B1041" i="28"/>
  <c r="J1041" i="28" s="1"/>
  <c r="A1041" i="28"/>
  <c r="I1041" i="28" s="1"/>
  <c r="C1040" i="28"/>
  <c r="K1040" i="28" s="1"/>
  <c r="B1040" i="28"/>
  <c r="J1040" i="28" s="1"/>
  <c r="A1040" i="28"/>
  <c r="I1040" i="28" s="1"/>
  <c r="C1039" i="28"/>
  <c r="K1039" i="28" s="1"/>
  <c r="B1039" i="28"/>
  <c r="J1039" i="28" s="1"/>
  <c r="A1039" i="28"/>
  <c r="I1039" i="28" s="1"/>
  <c r="C1038" i="28"/>
  <c r="K1038" i="28" s="1"/>
  <c r="B1038" i="28"/>
  <c r="J1038" i="28" s="1"/>
  <c r="A1038" i="28"/>
  <c r="I1038" i="28" s="1"/>
  <c r="C1037" i="28"/>
  <c r="K1037" i="28" s="1"/>
  <c r="B1037" i="28"/>
  <c r="J1037" i="28" s="1"/>
  <c r="A1037" i="28"/>
  <c r="I1037" i="28" s="1"/>
  <c r="C1036" i="28"/>
  <c r="K1036" i="28" s="1"/>
  <c r="B1036" i="28"/>
  <c r="J1036" i="28" s="1"/>
  <c r="A1036" i="28"/>
  <c r="I1036" i="28" s="1"/>
  <c r="C1035" i="28"/>
  <c r="K1035" i="28" s="1"/>
  <c r="B1035" i="28"/>
  <c r="J1035" i="28" s="1"/>
  <c r="A1035" i="28"/>
  <c r="I1035" i="28" s="1"/>
  <c r="C1034" i="28"/>
  <c r="K1034" i="28" s="1"/>
  <c r="B1034" i="28"/>
  <c r="J1034" i="28" s="1"/>
  <c r="A1034" i="28"/>
  <c r="I1034" i="28" s="1"/>
  <c r="C1033" i="28"/>
  <c r="K1033" i="28" s="1"/>
  <c r="B1033" i="28"/>
  <c r="J1033" i="28" s="1"/>
  <c r="A1033" i="28"/>
  <c r="I1033" i="28" s="1"/>
  <c r="C1032" i="28"/>
  <c r="K1032" i="28" s="1"/>
  <c r="B1032" i="28"/>
  <c r="J1032" i="28" s="1"/>
  <c r="A1032" i="28"/>
  <c r="I1032" i="28" s="1"/>
  <c r="C1031" i="28"/>
  <c r="K1031" i="28" s="1"/>
  <c r="B1031" i="28"/>
  <c r="J1031" i="28" s="1"/>
  <c r="A1031" i="28"/>
  <c r="I1031" i="28" s="1"/>
  <c r="C1030" i="28"/>
  <c r="K1030" i="28" s="1"/>
  <c r="B1030" i="28"/>
  <c r="J1030" i="28" s="1"/>
  <c r="A1030" i="28"/>
  <c r="I1030" i="28" s="1"/>
  <c r="C1029" i="28"/>
  <c r="K1029" i="28" s="1"/>
  <c r="B1029" i="28"/>
  <c r="J1029" i="28" s="1"/>
  <c r="A1029" i="28"/>
  <c r="I1029" i="28" s="1"/>
  <c r="C1028" i="28"/>
  <c r="K1028" i="28" s="1"/>
  <c r="B1028" i="28"/>
  <c r="J1028" i="28" s="1"/>
  <c r="A1028" i="28"/>
  <c r="I1028" i="28" s="1"/>
  <c r="C1027" i="28"/>
  <c r="K1027" i="28" s="1"/>
  <c r="B1027" i="28"/>
  <c r="J1027" i="28" s="1"/>
  <c r="A1027" i="28"/>
  <c r="I1027" i="28" s="1"/>
  <c r="C1026" i="28"/>
  <c r="K1026" i="28" s="1"/>
  <c r="B1026" i="28"/>
  <c r="J1026" i="28" s="1"/>
  <c r="A1026" i="28"/>
  <c r="I1026" i="28" s="1"/>
  <c r="C1025" i="28"/>
  <c r="K1025" i="28" s="1"/>
  <c r="B1025" i="28"/>
  <c r="J1025" i="28" s="1"/>
  <c r="A1025" i="28"/>
  <c r="I1025" i="28" s="1"/>
  <c r="C1024" i="28"/>
  <c r="K1024" i="28" s="1"/>
  <c r="B1024" i="28"/>
  <c r="J1024" i="28" s="1"/>
  <c r="A1024" i="28"/>
  <c r="I1024" i="28" s="1"/>
  <c r="C1023" i="28"/>
  <c r="K1023" i="28" s="1"/>
  <c r="B1023" i="28"/>
  <c r="J1023" i="28" s="1"/>
  <c r="A1023" i="28"/>
  <c r="I1023" i="28" s="1"/>
  <c r="C1022" i="28"/>
  <c r="K1022" i="28" s="1"/>
  <c r="B1022" i="28"/>
  <c r="J1022" i="28" s="1"/>
  <c r="A1022" i="28"/>
  <c r="I1022" i="28" s="1"/>
  <c r="C1021" i="28"/>
  <c r="K1021" i="28" s="1"/>
  <c r="B1021" i="28"/>
  <c r="J1021" i="28" s="1"/>
  <c r="A1021" i="28"/>
  <c r="I1021" i="28" s="1"/>
  <c r="C1020" i="28"/>
  <c r="K1020" i="28" s="1"/>
  <c r="B1020" i="28"/>
  <c r="J1020" i="28" s="1"/>
  <c r="A1020" i="28"/>
  <c r="I1020" i="28" s="1"/>
  <c r="C1019" i="28"/>
  <c r="K1019" i="28" s="1"/>
  <c r="B1019" i="28"/>
  <c r="J1019" i="28" s="1"/>
  <c r="A1019" i="28"/>
  <c r="I1019" i="28" s="1"/>
  <c r="C1018" i="28"/>
  <c r="K1018" i="28" s="1"/>
  <c r="B1018" i="28"/>
  <c r="J1018" i="28" s="1"/>
  <c r="A1018" i="28"/>
  <c r="I1018" i="28" s="1"/>
  <c r="C1017" i="28"/>
  <c r="K1017" i="28" s="1"/>
  <c r="B1017" i="28"/>
  <c r="J1017" i="28" s="1"/>
  <c r="A1017" i="28"/>
  <c r="I1017" i="28" s="1"/>
  <c r="C1016" i="28"/>
  <c r="K1016" i="28" s="1"/>
  <c r="B1016" i="28"/>
  <c r="J1016" i="28" s="1"/>
  <c r="A1016" i="28"/>
  <c r="I1016" i="28" s="1"/>
  <c r="C1015" i="28"/>
  <c r="K1015" i="28" s="1"/>
  <c r="B1015" i="28"/>
  <c r="J1015" i="28" s="1"/>
  <c r="A1015" i="28"/>
  <c r="I1015" i="28" s="1"/>
  <c r="C1014" i="28"/>
  <c r="K1014" i="28" s="1"/>
  <c r="B1014" i="28"/>
  <c r="J1014" i="28" s="1"/>
  <c r="A1014" i="28"/>
  <c r="I1014" i="28" s="1"/>
  <c r="C1013" i="28"/>
  <c r="K1013" i="28" s="1"/>
  <c r="B1013" i="28"/>
  <c r="J1013" i="28" s="1"/>
  <c r="A1013" i="28"/>
  <c r="I1013" i="28" s="1"/>
  <c r="C1012" i="28"/>
  <c r="K1012" i="28" s="1"/>
  <c r="B1012" i="28"/>
  <c r="J1012" i="28" s="1"/>
  <c r="A1012" i="28"/>
  <c r="I1012" i="28" s="1"/>
  <c r="C1011" i="28"/>
  <c r="K1011" i="28" s="1"/>
  <c r="B1011" i="28"/>
  <c r="J1011" i="28" s="1"/>
  <c r="A1011" i="28"/>
  <c r="I1011" i="28" s="1"/>
  <c r="C1010" i="28"/>
  <c r="K1010" i="28" s="1"/>
  <c r="B1010" i="28"/>
  <c r="J1010" i="28" s="1"/>
  <c r="A1010" i="28"/>
  <c r="I1010" i="28" s="1"/>
  <c r="C1009" i="28"/>
  <c r="K1009" i="28" s="1"/>
  <c r="B1009" i="28"/>
  <c r="J1009" i="28" s="1"/>
  <c r="A1009" i="28"/>
  <c r="I1009" i="28" s="1"/>
  <c r="C1008" i="28"/>
  <c r="K1008" i="28" s="1"/>
  <c r="B1008" i="28"/>
  <c r="J1008" i="28" s="1"/>
  <c r="A1008" i="28"/>
  <c r="I1008" i="28" s="1"/>
  <c r="C1007" i="28"/>
  <c r="K1007" i="28" s="1"/>
  <c r="B1007" i="28"/>
  <c r="J1007" i="28" s="1"/>
  <c r="A1007" i="28"/>
  <c r="I1007" i="28" s="1"/>
  <c r="C1006" i="28"/>
  <c r="K1006" i="28" s="1"/>
  <c r="B1006" i="28"/>
  <c r="J1006" i="28" s="1"/>
  <c r="A1006" i="28"/>
  <c r="I1006" i="28" s="1"/>
  <c r="C1005" i="28"/>
  <c r="K1005" i="28" s="1"/>
  <c r="B1005" i="28"/>
  <c r="J1005" i="28" s="1"/>
  <c r="A1005" i="28"/>
  <c r="I1005" i="28" s="1"/>
  <c r="C1004" i="28"/>
  <c r="K1004" i="28" s="1"/>
  <c r="B1004" i="28"/>
  <c r="J1004" i="28" s="1"/>
  <c r="A1004" i="28"/>
  <c r="I1004" i="28" s="1"/>
  <c r="C1003" i="28"/>
  <c r="K1003" i="28" s="1"/>
  <c r="B1003" i="28"/>
  <c r="J1003" i="28" s="1"/>
  <c r="A1003" i="28"/>
  <c r="I1003" i="28" s="1"/>
  <c r="C1002" i="28"/>
  <c r="K1002" i="28" s="1"/>
  <c r="B1002" i="28"/>
  <c r="J1002" i="28" s="1"/>
  <c r="A1002" i="28"/>
  <c r="I1002" i="28" s="1"/>
  <c r="C1001" i="28"/>
  <c r="K1001" i="28" s="1"/>
  <c r="B1001" i="28"/>
  <c r="J1001" i="28" s="1"/>
  <c r="A1001" i="28"/>
  <c r="I1001" i="28" s="1"/>
  <c r="C1000" i="28"/>
  <c r="K1000" i="28" s="1"/>
  <c r="B1000" i="28"/>
  <c r="J1000" i="28" s="1"/>
  <c r="A1000" i="28"/>
  <c r="I1000" i="28" s="1"/>
  <c r="C999" i="28"/>
  <c r="K999" i="28" s="1"/>
  <c r="B999" i="28"/>
  <c r="J999" i="28" s="1"/>
  <c r="A999" i="28"/>
  <c r="I999" i="28" s="1"/>
  <c r="C998" i="28"/>
  <c r="K998" i="28" s="1"/>
  <c r="B998" i="28"/>
  <c r="J998" i="28" s="1"/>
  <c r="A998" i="28"/>
  <c r="I998" i="28" s="1"/>
  <c r="C997" i="28"/>
  <c r="K997" i="28" s="1"/>
  <c r="B997" i="28"/>
  <c r="J997" i="28" s="1"/>
  <c r="A997" i="28"/>
  <c r="I997" i="28" s="1"/>
  <c r="C996" i="28"/>
  <c r="K996" i="28" s="1"/>
  <c r="B996" i="28"/>
  <c r="J996" i="28" s="1"/>
  <c r="A996" i="28"/>
  <c r="I996" i="28" s="1"/>
  <c r="C995" i="28"/>
  <c r="K995" i="28" s="1"/>
  <c r="B995" i="28"/>
  <c r="J995" i="28" s="1"/>
  <c r="A995" i="28"/>
  <c r="I995" i="28" s="1"/>
  <c r="C994" i="28"/>
  <c r="K994" i="28" s="1"/>
  <c r="B994" i="28"/>
  <c r="J994" i="28" s="1"/>
  <c r="A994" i="28"/>
  <c r="I994" i="28" s="1"/>
  <c r="C993" i="28"/>
  <c r="K993" i="28" s="1"/>
  <c r="B993" i="28"/>
  <c r="J993" i="28" s="1"/>
  <c r="A993" i="28"/>
  <c r="I993" i="28" s="1"/>
  <c r="C992" i="28"/>
  <c r="K992" i="28" s="1"/>
  <c r="B992" i="28"/>
  <c r="J992" i="28" s="1"/>
  <c r="A992" i="28"/>
  <c r="I992" i="28" s="1"/>
  <c r="C991" i="28"/>
  <c r="K991" i="28" s="1"/>
  <c r="B991" i="28"/>
  <c r="J991" i="28" s="1"/>
  <c r="A991" i="28"/>
  <c r="I991" i="28" s="1"/>
  <c r="C990" i="28"/>
  <c r="K990" i="28" s="1"/>
  <c r="B990" i="28"/>
  <c r="J990" i="28" s="1"/>
  <c r="A990" i="28"/>
  <c r="I990" i="28" s="1"/>
  <c r="C989" i="28"/>
  <c r="K989" i="28" s="1"/>
  <c r="B989" i="28"/>
  <c r="J989" i="28" s="1"/>
  <c r="A989" i="28"/>
  <c r="I989" i="28" s="1"/>
  <c r="C988" i="28"/>
  <c r="K988" i="28" s="1"/>
  <c r="B988" i="28"/>
  <c r="J988" i="28" s="1"/>
  <c r="A988" i="28"/>
  <c r="I988" i="28" s="1"/>
  <c r="C987" i="28"/>
  <c r="K987" i="28" s="1"/>
  <c r="B987" i="28"/>
  <c r="J987" i="28" s="1"/>
  <c r="A987" i="28"/>
  <c r="I987" i="28" s="1"/>
  <c r="C986" i="28"/>
  <c r="K986" i="28" s="1"/>
  <c r="B986" i="28"/>
  <c r="J986" i="28" s="1"/>
  <c r="A986" i="28"/>
  <c r="I986" i="28" s="1"/>
  <c r="C985" i="28"/>
  <c r="K985" i="28" s="1"/>
  <c r="B985" i="28"/>
  <c r="J985" i="28" s="1"/>
  <c r="A985" i="28"/>
  <c r="I985" i="28" s="1"/>
  <c r="C984" i="28"/>
  <c r="K984" i="28" s="1"/>
  <c r="B984" i="28"/>
  <c r="J984" i="28" s="1"/>
  <c r="A984" i="28"/>
  <c r="I984" i="28" s="1"/>
  <c r="C983" i="28"/>
  <c r="K983" i="28" s="1"/>
  <c r="B983" i="28"/>
  <c r="J983" i="28" s="1"/>
  <c r="A983" i="28"/>
  <c r="I983" i="28" s="1"/>
  <c r="C982" i="28"/>
  <c r="K982" i="28" s="1"/>
  <c r="B982" i="28"/>
  <c r="J982" i="28" s="1"/>
  <c r="A982" i="28"/>
  <c r="I982" i="28" s="1"/>
  <c r="C981" i="28"/>
  <c r="K981" i="28" s="1"/>
  <c r="B981" i="28"/>
  <c r="J981" i="28" s="1"/>
  <c r="A981" i="28"/>
  <c r="I981" i="28" s="1"/>
  <c r="C980" i="28"/>
  <c r="K980" i="28" s="1"/>
  <c r="B980" i="28"/>
  <c r="J980" i="28" s="1"/>
  <c r="A980" i="28"/>
  <c r="I980" i="28" s="1"/>
  <c r="C979" i="28"/>
  <c r="K979" i="28" s="1"/>
  <c r="B979" i="28"/>
  <c r="J979" i="28" s="1"/>
  <c r="A979" i="28"/>
  <c r="I979" i="28" s="1"/>
  <c r="C978" i="28"/>
  <c r="K978" i="28" s="1"/>
  <c r="B978" i="28"/>
  <c r="J978" i="28" s="1"/>
  <c r="A978" i="28"/>
  <c r="I978" i="28" s="1"/>
  <c r="C977" i="28"/>
  <c r="K977" i="28" s="1"/>
  <c r="B977" i="28"/>
  <c r="J977" i="28" s="1"/>
  <c r="A977" i="28"/>
  <c r="I977" i="28" s="1"/>
  <c r="C976" i="28"/>
  <c r="K976" i="28" s="1"/>
  <c r="B976" i="28"/>
  <c r="J976" i="28" s="1"/>
  <c r="A976" i="28"/>
  <c r="I976" i="28" s="1"/>
  <c r="C975" i="28"/>
  <c r="K975" i="28" s="1"/>
  <c r="B975" i="28"/>
  <c r="J975" i="28" s="1"/>
  <c r="A975" i="28"/>
  <c r="I975" i="28" s="1"/>
  <c r="C974" i="28"/>
  <c r="K974" i="28" s="1"/>
  <c r="B974" i="28"/>
  <c r="J974" i="28" s="1"/>
  <c r="A974" i="28"/>
  <c r="I974" i="28" s="1"/>
  <c r="C973" i="28"/>
  <c r="K973" i="28" s="1"/>
  <c r="B973" i="28"/>
  <c r="J973" i="28" s="1"/>
  <c r="A973" i="28"/>
  <c r="I973" i="28" s="1"/>
  <c r="C972" i="28"/>
  <c r="K972" i="28" s="1"/>
  <c r="B972" i="28"/>
  <c r="J972" i="28" s="1"/>
  <c r="A972" i="28"/>
  <c r="I972" i="28" s="1"/>
  <c r="C971" i="28"/>
  <c r="K971" i="28" s="1"/>
  <c r="B971" i="28"/>
  <c r="J971" i="28" s="1"/>
  <c r="A971" i="28"/>
  <c r="I971" i="28" s="1"/>
  <c r="C970" i="28"/>
  <c r="K970" i="28" s="1"/>
  <c r="B970" i="28"/>
  <c r="J970" i="28" s="1"/>
  <c r="A970" i="28"/>
  <c r="I970" i="28" s="1"/>
  <c r="C969" i="28"/>
  <c r="K969" i="28" s="1"/>
  <c r="B969" i="28"/>
  <c r="J969" i="28" s="1"/>
  <c r="A969" i="28"/>
  <c r="I969" i="28" s="1"/>
  <c r="C968" i="28"/>
  <c r="K968" i="28" s="1"/>
  <c r="B968" i="28"/>
  <c r="J968" i="28" s="1"/>
  <c r="A968" i="28"/>
  <c r="I968" i="28" s="1"/>
  <c r="C967" i="28"/>
  <c r="K967" i="28" s="1"/>
  <c r="B967" i="28"/>
  <c r="J967" i="28" s="1"/>
  <c r="A967" i="28"/>
  <c r="I967" i="28" s="1"/>
  <c r="C966" i="28"/>
  <c r="K966" i="28" s="1"/>
  <c r="B966" i="28"/>
  <c r="J966" i="28" s="1"/>
  <c r="A966" i="28"/>
  <c r="I966" i="28" s="1"/>
  <c r="C965" i="28"/>
  <c r="K965" i="28" s="1"/>
  <c r="B965" i="28"/>
  <c r="J965" i="28" s="1"/>
  <c r="A965" i="28"/>
  <c r="I965" i="28" s="1"/>
  <c r="C964" i="28"/>
  <c r="K964" i="28" s="1"/>
  <c r="B964" i="28"/>
  <c r="J964" i="28" s="1"/>
  <c r="A964" i="28"/>
  <c r="I964" i="28" s="1"/>
  <c r="C963" i="28"/>
  <c r="K963" i="28" s="1"/>
  <c r="B963" i="28"/>
  <c r="J963" i="28" s="1"/>
  <c r="A963" i="28"/>
  <c r="I963" i="28" s="1"/>
  <c r="C962" i="28"/>
  <c r="K962" i="28" s="1"/>
  <c r="B962" i="28"/>
  <c r="J962" i="28" s="1"/>
  <c r="A962" i="28"/>
  <c r="I962" i="28" s="1"/>
  <c r="C961" i="28"/>
  <c r="K961" i="28" s="1"/>
  <c r="B961" i="28"/>
  <c r="J961" i="28" s="1"/>
  <c r="A961" i="28"/>
  <c r="I961" i="28" s="1"/>
  <c r="C960" i="28"/>
  <c r="K960" i="28" s="1"/>
  <c r="B960" i="28"/>
  <c r="J960" i="28" s="1"/>
  <c r="A960" i="28"/>
  <c r="I960" i="28" s="1"/>
  <c r="C959" i="28"/>
  <c r="K959" i="28" s="1"/>
  <c r="B959" i="28"/>
  <c r="J959" i="28" s="1"/>
  <c r="A959" i="28"/>
  <c r="I959" i="28" s="1"/>
  <c r="C958" i="28"/>
  <c r="K958" i="28" s="1"/>
  <c r="B958" i="28"/>
  <c r="J958" i="28" s="1"/>
  <c r="A958" i="28"/>
  <c r="I958" i="28" s="1"/>
  <c r="C957" i="28"/>
  <c r="K957" i="28" s="1"/>
  <c r="B957" i="28"/>
  <c r="J957" i="28" s="1"/>
  <c r="A957" i="28"/>
  <c r="I957" i="28" s="1"/>
  <c r="C956" i="28"/>
  <c r="K956" i="28" s="1"/>
  <c r="B956" i="28"/>
  <c r="J956" i="28" s="1"/>
  <c r="A956" i="28"/>
  <c r="I956" i="28" s="1"/>
  <c r="C955" i="28"/>
  <c r="K955" i="28" s="1"/>
  <c r="B955" i="28"/>
  <c r="J955" i="28" s="1"/>
  <c r="A955" i="28"/>
  <c r="I955" i="28" s="1"/>
  <c r="C954" i="28"/>
  <c r="K954" i="28" s="1"/>
  <c r="B954" i="28"/>
  <c r="J954" i="28" s="1"/>
  <c r="A954" i="28"/>
  <c r="I954" i="28" s="1"/>
  <c r="C953" i="28"/>
  <c r="K953" i="28" s="1"/>
  <c r="B953" i="28"/>
  <c r="J953" i="28" s="1"/>
  <c r="A953" i="28"/>
  <c r="I953" i="28" s="1"/>
  <c r="C952" i="28"/>
  <c r="K952" i="28" s="1"/>
  <c r="B952" i="28"/>
  <c r="J952" i="28" s="1"/>
  <c r="A952" i="28"/>
  <c r="I952" i="28" s="1"/>
  <c r="C951" i="28"/>
  <c r="K951" i="28" s="1"/>
  <c r="B951" i="28"/>
  <c r="J951" i="28" s="1"/>
  <c r="A951" i="28"/>
  <c r="I951" i="28" s="1"/>
  <c r="C950" i="28"/>
  <c r="K950" i="28" s="1"/>
  <c r="B950" i="28"/>
  <c r="J950" i="28" s="1"/>
  <c r="A950" i="28"/>
  <c r="I950" i="28" s="1"/>
  <c r="C949" i="28"/>
  <c r="K949" i="28" s="1"/>
  <c r="B949" i="28"/>
  <c r="J949" i="28" s="1"/>
  <c r="A949" i="28"/>
  <c r="I949" i="28" s="1"/>
  <c r="C948" i="28"/>
  <c r="K948" i="28" s="1"/>
  <c r="B948" i="28"/>
  <c r="J948" i="28" s="1"/>
  <c r="A948" i="28"/>
  <c r="I948" i="28" s="1"/>
  <c r="C947" i="28"/>
  <c r="K947" i="28" s="1"/>
  <c r="B947" i="28"/>
  <c r="J947" i="28" s="1"/>
  <c r="A947" i="28"/>
  <c r="I947" i="28" s="1"/>
  <c r="C946" i="28"/>
  <c r="K946" i="28" s="1"/>
  <c r="B946" i="28"/>
  <c r="J946" i="28" s="1"/>
  <c r="A946" i="28"/>
  <c r="I946" i="28" s="1"/>
  <c r="C945" i="28"/>
  <c r="K945" i="28" s="1"/>
  <c r="B945" i="28"/>
  <c r="J945" i="28" s="1"/>
  <c r="A945" i="28"/>
  <c r="I945" i="28" s="1"/>
  <c r="C944" i="28"/>
  <c r="K944" i="28" s="1"/>
  <c r="B944" i="28"/>
  <c r="J944" i="28" s="1"/>
  <c r="A944" i="28"/>
  <c r="I944" i="28" s="1"/>
  <c r="C943" i="28"/>
  <c r="K943" i="28" s="1"/>
  <c r="B943" i="28"/>
  <c r="J943" i="28" s="1"/>
  <c r="A943" i="28"/>
  <c r="I943" i="28" s="1"/>
  <c r="C942" i="28"/>
  <c r="K942" i="28" s="1"/>
  <c r="B942" i="28"/>
  <c r="J942" i="28" s="1"/>
  <c r="A942" i="28"/>
  <c r="I942" i="28" s="1"/>
  <c r="C941" i="28"/>
  <c r="K941" i="28" s="1"/>
  <c r="B941" i="28"/>
  <c r="J941" i="28" s="1"/>
  <c r="A941" i="28"/>
  <c r="I941" i="28" s="1"/>
  <c r="C940" i="28"/>
  <c r="K940" i="28" s="1"/>
  <c r="B940" i="28"/>
  <c r="J940" i="28" s="1"/>
  <c r="A940" i="28"/>
  <c r="I940" i="28" s="1"/>
  <c r="C939" i="28"/>
  <c r="K939" i="28" s="1"/>
  <c r="B939" i="28"/>
  <c r="J939" i="28" s="1"/>
  <c r="A939" i="28"/>
  <c r="I939" i="28" s="1"/>
  <c r="C938" i="28"/>
  <c r="K938" i="28" s="1"/>
  <c r="B938" i="28"/>
  <c r="J938" i="28" s="1"/>
  <c r="A938" i="28"/>
  <c r="I938" i="28" s="1"/>
  <c r="C937" i="28"/>
  <c r="K937" i="28" s="1"/>
  <c r="B937" i="28"/>
  <c r="J937" i="28" s="1"/>
  <c r="A937" i="28"/>
  <c r="I937" i="28" s="1"/>
  <c r="C936" i="28"/>
  <c r="K936" i="28" s="1"/>
  <c r="B936" i="28"/>
  <c r="J936" i="28" s="1"/>
  <c r="A936" i="28"/>
  <c r="I936" i="28" s="1"/>
  <c r="C935" i="28"/>
  <c r="K935" i="28" s="1"/>
  <c r="B935" i="28"/>
  <c r="J935" i="28" s="1"/>
  <c r="A935" i="28"/>
  <c r="I935" i="28" s="1"/>
  <c r="C934" i="28"/>
  <c r="K934" i="28" s="1"/>
  <c r="B934" i="28"/>
  <c r="J934" i="28" s="1"/>
  <c r="A934" i="28"/>
  <c r="I934" i="28" s="1"/>
  <c r="C933" i="28"/>
  <c r="K933" i="28" s="1"/>
  <c r="B933" i="28"/>
  <c r="J933" i="28" s="1"/>
  <c r="A933" i="28"/>
  <c r="I933" i="28" s="1"/>
  <c r="C932" i="28"/>
  <c r="K932" i="28" s="1"/>
  <c r="B932" i="28"/>
  <c r="J932" i="28" s="1"/>
  <c r="A932" i="28"/>
  <c r="I932" i="28" s="1"/>
  <c r="C931" i="28"/>
  <c r="K931" i="28" s="1"/>
  <c r="B931" i="28"/>
  <c r="J931" i="28" s="1"/>
  <c r="A931" i="28"/>
  <c r="I931" i="28" s="1"/>
  <c r="C930" i="28"/>
  <c r="K930" i="28" s="1"/>
  <c r="B930" i="28"/>
  <c r="J930" i="28" s="1"/>
  <c r="A930" i="28"/>
  <c r="I930" i="28" s="1"/>
  <c r="C929" i="28"/>
  <c r="K929" i="28" s="1"/>
  <c r="B929" i="28"/>
  <c r="J929" i="28" s="1"/>
  <c r="A929" i="28"/>
  <c r="I929" i="28" s="1"/>
  <c r="C928" i="28"/>
  <c r="K928" i="28" s="1"/>
  <c r="B928" i="28"/>
  <c r="J928" i="28" s="1"/>
  <c r="A928" i="28"/>
  <c r="I928" i="28" s="1"/>
  <c r="C927" i="28"/>
  <c r="K927" i="28" s="1"/>
  <c r="B927" i="28"/>
  <c r="J927" i="28" s="1"/>
  <c r="A927" i="28"/>
  <c r="I927" i="28" s="1"/>
  <c r="C926" i="28"/>
  <c r="K926" i="28" s="1"/>
  <c r="B926" i="28"/>
  <c r="J926" i="28" s="1"/>
  <c r="A926" i="28"/>
  <c r="I926" i="28" s="1"/>
  <c r="C925" i="28"/>
  <c r="K925" i="28" s="1"/>
  <c r="B925" i="28"/>
  <c r="J925" i="28" s="1"/>
  <c r="A925" i="28"/>
  <c r="I925" i="28" s="1"/>
  <c r="C924" i="28"/>
  <c r="K924" i="28" s="1"/>
  <c r="B924" i="28"/>
  <c r="J924" i="28" s="1"/>
  <c r="A924" i="28"/>
  <c r="I924" i="28" s="1"/>
  <c r="C923" i="28"/>
  <c r="K923" i="28" s="1"/>
  <c r="B923" i="28"/>
  <c r="J923" i="28" s="1"/>
  <c r="A923" i="28"/>
  <c r="I923" i="28" s="1"/>
  <c r="C922" i="28"/>
  <c r="K922" i="28" s="1"/>
  <c r="B922" i="28"/>
  <c r="J922" i="28" s="1"/>
  <c r="A922" i="28"/>
  <c r="I922" i="28" s="1"/>
  <c r="C921" i="28"/>
  <c r="K921" i="28" s="1"/>
  <c r="B921" i="28"/>
  <c r="J921" i="28" s="1"/>
  <c r="A921" i="28"/>
  <c r="I921" i="28" s="1"/>
  <c r="C920" i="28"/>
  <c r="K920" i="28" s="1"/>
  <c r="B920" i="28"/>
  <c r="J920" i="28" s="1"/>
  <c r="A920" i="28"/>
  <c r="I920" i="28" s="1"/>
  <c r="C919" i="28"/>
  <c r="K919" i="28" s="1"/>
  <c r="B919" i="28"/>
  <c r="J919" i="28" s="1"/>
  <c r="A919" i="28"/>
  <c r="I919" i="28" s="1"/>
  <c r="C918" i="28"/>
  <c r="K918" i="28" s="1"/>
  <c r="B918" i="28"/>
  <c r="J918" i="28" s="1"/>
  <c r="A918" i="28"/>
  <c r="I918" i="28" s="1"/>
  <c r="C917" i="28"/>
  <c r="K917" i="28" s="1"/>
  <c r="B917" i="28"/>
  <c r="J917" i="28" s="1"/>
  <c r="A917" i="28"/>
  <c r="I917" i="28" s="1"/>
  <c r="C916" i="28"/>
  <c r="K916" i="28" s="1"/>
  <c r="B916" i="28"/>
  <c r="J916" i="28" s="1"/>
  <c r="A916" i="28"/>
  <c r="I916" i="28" s="1"/>
  <c r="C915" i="28"/>
  <c r="K915" i="28" s="1"/>
  <c r="B915" i="28"/>
  <c r="J915" i="28" s="1"/>
  <c r="A915" i="28"/>
  <c r="I915" i="28" s="1"/>
  <c r="C914" i="28"/>
  <c r="K914" i="28" s="1"/>
  <c r="B914" i="28"/>
  <c r="J914" i="28" s="1"/>
  <c r="A914" i="28"/>
  <c r="I914" i="28" s="1"/>
  <c r="C913" i="28"/>
  <c r="K913" i="28" s="1"/>
  <c r="B913" i="28"/>
  <c r="J913" i="28" s="1"/>
  <c r="A913" i="28"/>
  <c r="I913" i="28" s="1"/>
  <c r="C912" i="28"/>
  <c r="K912" i="28" s="1"/>
  <c r="B912" i="28"/>
  <c r="J912" i="28" s="1"/>
  <c r="A912" i="28"/>
  <c r="I912" i="28" s="1"/>
  <c r="C911" i="28"/>
  <c r="K911" i="28" s="1"/>
  <c r="B911" i="28"/>
  <c r="J911" i="28" s="1"/>
  <c r="A911" i="28"/>
  <c r="I911" i="28" s="1"/>
  <c r="C910" i="28"/>
  <c r="K910" i="28" s="1"/>
  <c r="B910" i="28"/>
  <c r="J910" i="28" s="1"/>
  <c r="A910" i="28"/>
  <c r="I910" i="28" s="1"/>
  <c r="C909" i="28"/>
  <c r="K909" i="28" s="1"/>
  <c r="B909" i="28"/>
  <c r="J909" i="28" s="1"/>
  <c r="A909" i="28"/>
  <c r="I909" i="28" s="1"/>
  <c r="C908" i="28"/>
  <c r="K908" i="28" s="1"/>
  <c r="B908" i="28"/>
  <c r="J908" i="28" s="1"/>
  <c r="A908" i="28"/>
  <c r="I908" i="28" s="1"/>
  <c r="C907" i="28"/>
  <c r="K907" i="28" s="1"/>
  <c r="B907" i="28"/>
  <c r="J907" i="28" s="1"/>
  <c r="A907" i="28"/>
  <c r="I907" i="28" s="1"/>
  <c r="C906" i="28"/>
  <c r="K906" i="28" s="1"/>
  <c r="B906" i="28"/>
  <c r="J906" i="28" s="1"/>
  <c r="A906" i="28"/>
  <c r="I906" i="28" s="1"/>
  <c r="C905" i="28"/>
  <c r="K905" i="28" s="1"/>
  <c r="B905" i="28"/>
  <c r="J905" i="28" s="1"/>
  <c r="A905" i="28"/>
  <c r="I905" i="28" s="1"/>
  <c r="C904" i="28"/>
  <c r="K904" i="28" s="1"/>
  <c r="B904" i="28"/>
  <c r="J904" i="28" s="1"/>
  <c r="A904" i="28"/>
  <c r="I904" i="28" s="1"/>
  <c r="C903" i="28"/>
  <c r="K903" i="28" s="1"/>
  <c r="B903" i="28"/>
  <c r="J903" i="28" s="1"/>
  <c r="A903" i="28"/>
  <c r="I903" i="28" s="1"/>
  <c r="C902" i="28"/>
  <c r="K902" i="28" s="1"/>
  <c r="B902" i="28"/>
  <c r="J902" i="28" s="1"/>
  <c r="A902" i="28"/>
  <c r="I902" i="28" s="1"/>
  <c r="C901" i="28"/>
  <c r="K901" i="28" s="1"/>
  <c r="B901" i="28"/>
  <c r="J901" i="28" s="1"/>
  <c r="A901" i="28"/>
  <c r="I901" i="28" s="1"/>
  <c r="C900" i="28"/>
  <c r="K900" i="28" s="1"/>
  <c r="B900" i="28"/>
  <c r="J900" i="28" s="1"/>
  <c r="A900" i="28"/>
  <c r="I900" i="28" s="1"/>
  <c r="C899" i="28"/>
  <c r="K899" i="28" s="1"/>
  <c r="B899" i="28"/>
  <c r="J899" i="28" s="1"/>
  <c r="A899" i="28"/>
  <c r="I899" i="28" s="1"/>
  <c r="C898" i="28"/>
  <c r="K898" i="28" s="1"/>
  <c r="B898" i="28"/>
  <c r="J898" i="28" s="1"/>
  <c r="A898" i="28"/>
  <c r="I898" i="28" s="1"/>
  <c r="C897" i="28"/>
  <c r="K897" i="28" s="1"/>
  <c r="B897" i="28"/>
  <c r="J897" i="28" s="1"/>
  <c r="A897" i="28"/>
  <c r="I897" i="28" s="1"/>
  <c r="C896" i="28"/>
  <c r="K896" i="28" s="1"/>
  <c r="B896" i="28"/>
  <c r="J896" i="28" s="1"/>
  <c r="A896" i="28"/>
  <c r="I896" i="28" s="1"/>
  <c r="C895" i="28"/>
  <c r="K895" i="28" s="1"/>
  <c r="B895" i="28"/>
  <c r="J895" i="28" s="1"/>
  <c r="A895" i="28"/>
  <c r="I895" i="28" s="1"/>
  <c r="C894" i="28"/>
  <c r="K894" i="28" s="1"/>
  <c r="B894" i="28"/>
  <c r="J894" i="28" s="1"/>
  <c r="A894" i="28"/>
  <c r="I894" i="28" s="1"/>
  <c r="C893" i="28"/>
  <c r="K893" i="28" s="1"/>
  <c r="B893" i="28"/>
  <c r="J893" i="28" s="1"/>
  <c r="A893" i="28"/>
  <c r="I893" i="28" s="1"/>
  <c r="C892" i="28"/>
  <c r="K892" i="28" s="1"/>
  <c r="B892" i="28"/>
  <c r="J892" i="28" s="1"/>
  <c r="A892" i="28"/>
  <c r="I892" i="28" s="1"/>
  <c r="C891" i="28"/>
  <c r="K891" i="28" s="1"/>
  <c r="B891" i="28"/>
  <c r="J891" i="28" s="1"/>
  <c r="A891" i="28"/>
  <c r="I891" i="28" s="1"/>
  <c r="C890" i="28"/>
  <c r="K890" i="28" s="1"/>
  <c r="B890" i="28"/>
  <c r="J890" i="28" s="1"/>
  <c r="A890" i="28"/>
  <c r="I890" i="28" s="1"/>
  <c r="C889" i="28"/>
  <c r="K889" i="28" s="1"/>
  <c r="B889" i="28"/>
  <c r="J889" i="28" s="1"/>
  <c r="A889" i="28"/>
  <c r="I889" i="28" s="1"/>
  <c r="C888" i="28"/>
  <c r="K888" i="28" s="1"/>
  <c r="B888" i="28"/>
  <c r="J888" i="28" s="1"/>
  <c r="A888" i="28"/>
  <c r="I888" i="28" s="1"/>
  <c r="C887" i="28"/>
  <c r="K887" i="28" s="1"/>
  <c r="B887" i="28"/>
  <c r="J887" i="28" s="1"/>
  <c r="A887" i="28"/>
  <c r="I887" i="28" s="1"/>
  <c r="C886" i="28"/>
  <c r="K886" i="28" s="1"/>
  <c r="B886" i="28"/>
  <c r="J886" i="28" s="1"/>
  <c r="A886" i="28"/>
  <c r="I886" i="28" s="1"/>
  <c r="C885" i="28"/>
  <c r="K885" i="28" s="1"/>
  <c r="B885" i="28"/>
  <c r="J885" i="28" s="1"/>
  <c r="A885" i="28"/>
  <c r="I885" i="28" s="1"/>
  <c r="C884" i="28"/>
  <c r="K884" i="28" s="1"/>
  <c r="B884" i="28"/>
  <c r="J884" i="28" s="1"/>
  <c r="A884" i="28"/>
  <c r="I884" i="28" s="1"/>
  <c r="C883" i="28"/>
  <c r="K883" i="28" s="1"/>
  <c r="B883" i="28"/>
  <c r="J883" i="28" s="1"/>
  <c r="A883" i="28"/>
  <c r="I883" i="28" s="1"/>
  <c r="C882" i="28"/>
  <c r="K882" i="28" s="1"/>
  <c r="B882" i="28"/>
  <c r="J882" i="28" s="1"/>
  <c r="A882" i="28"/>
  <c r="I882" i="28" s="1"/>
  <c r="C881" i="28"/>
  <c r="K881" i="28" s="1"/>
  <c r="B881" i="28"/>
  <c r="J881" i="28" s="1"/>
  <c r="A881" i="28"/>
  <c r="I881" i="28" s="1"/>
  <c r="C880" i="28"/>
  <c r="K880" i="28" s="1"/>
  <c r="B880" i="28"/>
  <c r="J880" i="28" s="1"/>
  <c r="A880" i="28"/>
  <c r="I880" i="28" s="1"/>
  <c r="C879" i="28"/>
  <c r="K879" i="28" s="1"/>
  <c r="B879" i="28"/>
  <c r="J879" i="28" s="1"/>
  <c r="A879" i="28"/>
  <c r="I879" i="28" s="1"/>
  <c r="C878" i="28"/>
  <c r="K878" i="28" s="1"/>
  <c r="B878" i="28"/>
  <c r="J878" i="28" s="1"/>
  <c r="A878" i="28"/>
  <c r="I878" i="28" s="1"/>
  <c r="C877" i="28"/>
  <c r="K877" i="28" s="1"/>
  <c r="B877" i="28"/>
  <c r="J877" i="28" s="1"/>
  <c r="A877" i="28"/>
  <c r="I877" i="28" s="1"/>
  <c r="C876" i="28"/>
  <c r="K876" i="28" s="1"/>
  <c r="B876" i="28"/>
  <c r="J876" i="28" s="1"/>
  <c r="A876" i="28"/>
  <c r="I876" i="28" s="1"/>
  <c r="C875" i="28"/>
  <c r="K875" i="28" s="1"/>
  <c r="B875" i="28"/>
  <c r="J875" i="28" s="1"/>
  <c r="A875" i="28"/>
  <c r="I875" i="28" s="1"/>
  <c r="C874" i="28"/>
  <c r="K874" i="28" s="1"/>
  <c r="B874" i="28"/>
  <c r="J874" i="28" s="1"/>
  <c r="A874" i="28"/>
  <c r="I874" i="28" s="1"/>
  <c r="C873" i="28"/>
  <c r="K873" i="28" s="1"/>
  <c r="B873" i="28"/>
  <c r="J873" i="28" s="1"/>
  <c r="A873" i="28"/>
  <c r="I873" i="28" s="1"/>
  <c r="C872" i="28"/>
  <c r="K872" i="28" s="1"/>
  <c r="B872" i="28"/>
  <c r="J872" i="28" s="1"/>
  <c r="A872" i="28"/>
  <c r="I872" i="28" s="1"/>
  <c r="C871" i="28"/>
  <c r="K871" i="28" s="1"/>
  <c r="B871" i="28"/>
  <c r="J871" i="28" s="1"/>
  <c r="A871" i="28"/>
  <c r="I871" i="28" s="1"/>
  <c r="C870" i="28"/>
  <c r="K870" i="28" s="1"/>
  <c r="B870" i="28"/>
  <c r="J870" i="28" s="1"/>
  <c r="A870" i="28"/>
  <c r="I870" i="28" s="1"/>
  <c r="C869" i="28"/>
  <c r="K869" i="28" s="1"/>
  <c r="B869" i="28"/>
  <c r="J869" i="28" s="1"/>
  <c r="A869" i="28"/>
  <c r="I869" i="28" s="1"/>
  <c r="C868" i="28"/>
  <c r="K868" i="28" s="1"/>
  <c r="B868" i="28"/>
  <c r="J868" i="28" s="1"/>
  <c r="A868" i="28"/>
  <c r="I868" i="28" s="1"/>
  <c r="C867" i="28"/>
  <c r="K867" i="28" s="1"/>
  <c r="B867" i="28"/>
  <c r="J867" i="28" s="1"/>
  <c r="A867" i="28"/>
  <c r="I867" i="28" s="1"/>
  <c r="C866" i="28"/>
  <c r="K866" i="28" s="1"/>
  <c r="B866" i="28"/>
  <c r="J866" i="28" s="1"/>
  <c r="A866" i="28"/>
  <c r="I866" i="28" s="1"/>
  <c r="C865" i="28"/>
  <c r="K865" i="28" s="1"/>
  <c r="B865" i="28"/>
  <c r="J865" i="28" s="1"/>
  <c r="A865" i="28"/>
  <c r="I865" i="28" s="1"/>
  <c r="C864" i="28"/>
  <c r="K864" i="28" s="1"/>
  <c r="B864" i="28"/>
  <c r="J864" i="28" s="1"/>
  <c r="A864" i="28"/>
  <c r="I864" i="28" s="1"/>
  <c r="C863" i="28"/>
  <c r="K863" i="28" s="1"/>
  <c r="B863" i="28"/>
  <c r="J863" i="28" s="1"/>
  <c r="A863" i="28"/>
  <c r="I863" i="28" s="1"/>
  <c r="C862" i="28"/>
  <c r="K862" i="28" s="1"/>
  <c r="B862" i="28"/>
  <c r="J862" i="28" s="1"/>
  <c r="A862" i="28"/>
  <c r="I862" i="28" s="1"/>
  <c r="C861" i="28"/>
  <c r="K861" i="28" s="1"/>
  <c r="B861" i="28"/>
  <c r="J861" i="28" s="1"/>
  <c r="A861" i="28"/>
  <c r="I861" i="28" s="1"/>
  <c r="C860" i="28"/>
  <c r="K860" i="28" s="1"/>
  <c r="B860" i="28"/>
  <c r="J860" i="28" s="1"/>
  <c r="A860" i="28"/>
  <c r="I860" i="28" s="1"/>
  <c r="C859" i="28"/>
  <c r="K859" i="28" s="1"/>
  <c r="B859" i="28"/>
  <c r="J859" i="28" s="1"/>
  <c r="A859" i="28"/>
  <c r="I859" i="28" s="1"/>
  <c r="C858" i="28"/>
  <c r="K858" i="28" s="1"/>
  <c r="B858" i="28"/>
  <c r="J858" i="28" s="1"/>
  <c r="A858" i="28"/>
  <c r="I858" i="28" s="1"/>
  <c r="C857" i="28"/>
  <c r="K857" i="28" s="1"/>
  <c r="B857" i="28"/>
  <c r="J857" i="28" s="1"/>
  <c r="A857" i="28"/>
  <c r="I857" i="28" s="1"/>
  <c r="C856" i="28"/>
  <c r="K856" i="28" s="1"/>
  <c r="B856" i="28"/>
  <c r="J856" i="28" s="1"/>
  <c r="A856" i="28"/>
  <c r="I856" i="28" s="1"/>
  <c r="C855" i="28"/>
  <c r="K855" i="28" s="1"/>
  <c r="B855" i="28"/>
  <c r="J855" i="28" s="1"/>
  <c r="A855" i="28"/>
  <c r="I855" i="28" s="1"/>
  <c r="C854" i="28"/>
  <c r="K854" i="28" s="1"/>
  <c r="B854" i="28"/>
  <c r="J854" i="28" s="1"/>
  <c r="A854" i="28"/>
  <c r="I854" i="28" s="1"/>
  <c r="C853" i="28"/>
  <c r="K853" i="28" s="1"/>
  <c r="B853" i="28"/>
  <c r="J853" i="28" s="1"/>
  <c r="A853" i="28"/>
  <c r="I853" i="28" s="1"/>
  <c r="C852" i="28"/>
  <c r="K852" i="28" s="1"/>
  <c r="B852" i="28"/>
  <c r="J852" i="28" s="1"/>
  <c r="A852" i="28"/>
  <c r="I852" i="28" s="1"/>
  <c r="C851" i="28"/>
  <c r="K851" i="28" s="1"/>
  <c r="B851" i="28"/>
  <c r="J851" i="28" s="1"/>
  <c r="A851" i="28"/>
  <c r="I851" i="28" s="1"/>
  <c r="C850" i="28"/>
  <c r="K850" i="28" s="1"/>
  <c r="B850" i="28"/>
  <c r="J850" i="28" s="1"/>
  <c r="A850" i="28"/>
  <c r="I850" i="28" s="1"/>
  <c r="C849" i="28"/>
  <c r="K849" i="28" s="1"/>
  <c r="B849" i="28"/>
  <c r="J849" i="28" s="1"/>
  <c r="A849" i="28"/>
  <c r="I849" i="28" s="1"/>
  <c r="C848" i="28"/>
  <c r="K848" i="28" s="1"/>
  <c r="B848" i="28"/>
  <c r="J848" i="28" s="1"/>
  <c r="A848" i="28"/>
  <c r="I848" i="28" s="1"/>
  <c r="C847" i="28"/>
  <c r="K847" i="28" s="1"/>
  <c r="B847" i="28"/>
  <c r="J847" i="28" s="1"/>
  <c r="A847" i="28"/>
  <c r="I847" i="28" s="1"/>
  <c r="C846" i="28"/>
  <c r="K846" i="28" s="1"/>
  <c r="B846" i="28"/>
  <c r="J846" i="28" s="1"/>
  <c r="A846" i="28"/>
  <c r="I846" i="28" s="1"/>
  <c r="C845" i="28"/>
  <c r="K845" i="28" s="1"/>
  <c r="B845" i="28"/>
  <c r="J845" i="28" s="1"/>
  <c r="A845" i="28"/>
  <c r="I845" i="28" s="1"/>
  <c r="C844" i="28"/>
  <c r="K844" i="28" s="1"/>
  <c r="B844" i="28"/>
  <c r="J844" i="28" s="1"/>
  <c r="A844" i="28"/>
  <c r="I844" i="28" s="1"/>
  <c r="C843" i="28"/>
  <c r="K843" i="28" s="1"/>
  <c r="B843" i="28"/>
  <c r="J843" i="28" s="1"/>
  <c r="A843" i="28"/>
  <c r="I843" i="28" s="1"/>
  <c r="C842" i="28"/>
  <c r="K842" i="28" s="1"/>
  <c r="B842" i="28"/>
  <c r="J842" i="28" s="1"/>
  <c r="A842" i="28"/>
  <c r="I842" i="28" s="1"/>
  <c r="C841" i="28"/>
  <c r="K841" i="28" s="1"/>
  <c r="B841" i="28"/>
  <c r="J841" i="28" s="1"/>
  <c r="A841" i="28"/>
  <c r="I841" i="28" s="1"/>
  <c r="C840" i="28"/>
  <c r="K840" i="28" s="1"/>
  <c r="B840" i="28"/>
  <c r="J840" i="28" s="1"/>
  <c r="A840" i="28"/>
  <c r="I840" i="28" s="1"/>
  <c r="C839" i="28"/>
  <c r="K839" i="28" s="1"/>
  <c r="B839" i="28"/>
  <c r="J839" i="28" s="1"/>
  <c r="A839" i="28"/>
  <c r="I839" i="28" s="1"/>
  <c r="C838" i="28"/>
  <c r="K838" i="28" s="1"/>
  <c r="B838" i="28"/>
  <c r="J838" i="28" s="1"/>
  <c r="A838" i="28"/>
  <c r="I838" i="28" s="1"/>
  <c r="C837" i="28"/>
  <c r="K837" i="28" s="1"/>
  <c r="B837" i="28"/>
  <c r="J837" i="28" s="1"/>
  <c r="A837" i="28"/>
  <c r="I837" i="28" s="1"/>
  <c r="C836" i="28"/>
  <c r="K836" i="28" s="1"/>
  <c r="B836" i="28"/>
  <c r="J836" i="28" s="1"/>
  <c r="A836" i="28"/>
  <c r="I836" i="28" s="1"/>
  <c r="C835" i="28"/>
  <c r="K835" i="28" s="1"/>
  <c r="B835" i="28"/>
  <c r="J835" i="28" s="1"/>
  <c r="A835" i="28"/>
  <c r="I835" i="28" s="1"/>
  <c r="C834" i="28"/>
  <c r="K834" i="28" s="1"/>
  <c r="B834" i="28"/>
  <c r="J834" i="28" s="1"/>
  <c r="A834" i="28"/>
  <c r="I834" i="28" s="1"/>
  <c r="C833" i="28"/>
  <c r="K833" i="28" s="1"/>
  <c r="B833" i="28"/>
  <c r="J833" i="28" s="1"/>
  <c r="A833" i="28"/>
  <c r="I833" i="28" s="1"/>
  <c r="C832" i="28"/>
  <c r="K832" i="28" s="1"/>
  <c r="B832" i="28"/>
  <c r="J832" i="28" s="1"/>
  <c r="A832" i="28"/>
  <c r="I832" i="28" s="1"/>
  <c r="C831" i="28"/>
  <c r="K831" i="28" s="1"/>
  <c r="B831" i="28"/>
  <c r="J831" i="28" s="1"/>
  <c r="A831" i="28"/>
  <c r="I831" i="28" s="1"/>
  <c r="C830" i="28"/>
  <c r="K830" i="28" s="1"/>
  <c r="B830" i="28"/>
  <c r="J830" i="28" s="1"/>
  <c r="A830" i="28"/>
  <c r="I830" i="28" s="1"/>
  <c r="C829" i="28"/>
  <c r="K829" i="28" s="1"/>
  <c r="B829" i="28"/>
  <c r="J829" i="28" s="1"/>
  <c r="A829" i="28"/>
  <c r="I829" i="28" s="1"/>
  <c r="C828" i="28"/>
  <c r="K828" i="28" s="1"/>
  <c r="B828" i="28"/>
  <c r="J828" i="28" s="1"/>
  <c r="A828" i="28"/>
  <c r="I828" i="28" s="1"/>
  <c r="C827" i="28"/>
  <c r="K827" i="28" s="1"/>
  <c r="B827" i="28"/>
  <c r="J827" i="28" s="1"/>
  <c r="A827" i="28"/>
  <c r="I827" i="28" s="1"/>
  <c r="C826" i="28"/>
  <c r="K826" i="28" s="1"/>
  <c r="B826" i="28"/>
  <c r="J826" i="28" s="1"/>
  <c r="A826" i="28"/>
  <c r="I826" i="28" s="1"/>
  <c r="C825" i="28"/>
  <c r="K825" i="28" s="1"/>
  <c r="B825" i="28"/>
  <c r="J825" i="28" s="1"/>
  <c r="A825" i="28"/>
  <c r="I825" i="28" s="1"/>
  <c r="C824" i="28"/>
  <c r="K824" i="28" s="1"/>
  <c r="B824" i="28"/>
  <c r="J824" i="28" s="1"/>
  <c r="A824" i="28"/>
  <c r="I824" i="28" s="1"/>
  <c r="C823" i="28"/>
  <c r="K823" i="28" s="1"/>
  <c r="B823" i="28"/>
  <c r="J823" i="28" s="1"/>
  <c r="A823" i="28"/>
  <c r="I823" i="28" s="1"/>
  <c r="C822" i="28"/>
  <c r="K822" i="28" s="1"/>
  <c r="B822" i="28"/>
  <c r="J822" i="28" s="1"/>
  <c r="A822" i="28"/>
  <c r="I822" i="28" s="1"/>
  <c r="C821" i="28"/>
  <c r="K821" i="28" s="1"/>
  <c r="B821" i="28"/>
  <c r="J821" i="28" s="1"/>
  <c r="A821" i="28"/>
  <c r="I821" i="28" s="1"/>
  <c r="C820" i="28"/>
  <c r="K820" i="28" s="1"/>
  <c r="B820" i="28"/>
  <c r="J820" i="28" s="1"/>
  <c r="A820" i="28"/>
  <c r="I820" i="28" s="1"/>
  <c r="C819" i="28"/>
  <c r="K819" i="28" s="1"/>
  <c r="B819" i="28"/>
  <c r="J819" i="28" s="1"/>
  <c r="A819" i="28"/>
  <c r="I819" i="28" s="1"/>
  <c r="C818" i="28"/>
  <c r="K818" i="28" s="1"/>
  <c r="B818" i="28"/>
  <c r="J818" i="28" s="1"/>
  <c r="A818" i="28"/>
  <c r="I818" i="28" s="1"/>
  <c r="C817" i="28"/>
  <c r="K817" i="28" s="1"/>
  <c r="B817" i="28"/>
  <c r="J817" i="28" s="1"/>
  <c r="A817" i="28"/>
  <c r="I817" i="28" s="1"/>
  <c r="C816" i="28"/>
  <c r="K816" i="28" s="1"/>
  <c r="B816" i="28"/>
  <c r="J816" i="28" s="1"/>
  <c r="A816" i="28"/>
  <c r="I816" i="28" s="1"/>
  <c r="C815" i="28"/>
  <c r="K815" i="28" s="1"/>
  <c r="B815" i="28"/>
  <c r="J815" i="28" s="1"/>
  <c r="A815" i="28"/>
  <c r="I815" i="28" s="1"/>
  <c r="C814" i="28"/>
  <c r="K814" i="28" s="1"/>
  <c r="B814" i="28"/>
  <c r="J814" i="28" s="1"/>
  <c r="A814" i="28"/>
  <c r="I814" i="28" s="1"/>
  <c r="C813" i="28"/>
  <c r="K813" i="28" s="1"/>
  <c r="B813" i="28"/>
  <c r="J813" i="28" s="1"/>
  <c r="A813" i="28"/>
  <c r="I813" i="28" s="1"/>
  <c r="C812" i="28"/>
  <c r="K812" i="28" s="1"/>
  <c r="B812" i="28"/>
  <c r="J812" i="28" s="1"/>
  <c r="A812" i="28"/>
  <c r="I812" i="28" s="1"/>
  <c r="C811" i="28"/>
  <c r="K811" i="28" s="1"/>
  <c r="B811" i="28"/>
  <c r="J811" i="28" s="1"/>
  <c r="A811" i="28"/>
  <c r="I811" i="28" s="1"/>
  <c r="C810" i="28"/>
  <c r="K810" i="28" s="1"/>
  <c r="B810" i="28"/>
  <c r="J810" i="28" s="1"/>
  <c r="A810" i="28"/>
  <c r="I810" i="28" s="1"/>
  <c r="C809" i="28"/>
  <c r="K809" i="28" s="1"/>
  <c r="B809" i="28"/>
  <c r="J809" i="28" s="1"/>
  <c r="A809" i="28"/>
  <c r="I809" i="28" s="1"/>
  <c r="C808" i="28"/>
  <c r="K808" i="28" s="1"/>
  <c r="B808" i="28"/>
  <c r="J808" i="28" s="1"/>
  <c r="A808" i="28"/>
  <c r="I808" i="28" s="1"/>
  <c r="C807" i="28"/>
  <c r="K807" i="28" s="1"/>
  <c r="B807" i="28"/>
  <c r="J807" i="28" s="1"/>
  <c r="A807" i="28"/>
  <c r="I807" i="28" s="1"/>
  <c r="C806" i="28"/>
  <c r="K806" i="28" s="1"/>
  <c r="B806" i="28"/>
  <c r="J806" i="28" s="1"/>
  <c r="A806" i="28"/>
  <c r="I806" i="28" s="1"/>
  <c r="C805" i="28"/>
  <c r="K805" i="28" s="1"/>
  <c r="B805" i="28"/>
  <c r="J805" i="28" s="1"/>
  <c r="A805" i="28"/>
  <c r="I805" i="28" s="1"/>
  <c r="C804" i="28"/>
  <c r="K804" i="28" s="1"/>
  <c r="B804" i="28"/>
  <c r="J804" i="28" s="1"/>
  <c r="A804" i="28"/>
  <c r="I804" i="28" s="1"/>
  <c r="C803" i="28"/>
  <c r="K803" i="28" s="1"/>
  <c r="B803" i="28"/>
  <c r="J803" i="28" s="1"/>
  <c r="A803" i="28"/>
  <c r="I803" i="28" s="1"/>
  <c r="C802" i="28"/>
  <c r="K802" i="28" s="1"/>
  <c r="B802" i="28"/>
  <c r="J802" i="28" s="1"/>
  <c r="A802" i="28"/>
  <c r="I802" i="28" s="1"/>
  <c r="C801" i="28"/>
  <c r="K801" i="28" s="1"/>
  <c r="B801" i="28"/>
  <c r="J801" i="28" s="1"/>
  <c r="A801" i="28"/>
  <c r="I801" i="28" s="1"/>
  <c r="C800" i="28"/>
  <c r="K800" i="28" s="1"/>
  <c r="B800" i="28"/>
  <c r="J800" i="28" s="1"/>
  <c r="A800" i="28"/>
  <c r="I800" i="28" s="1"/>
  <c r="C799" i="28"/>
  <c r="K799" i="28" s="1"/>
  <c r="B799" i="28"/>
  <c r="J799" i="28" s="1"/>
  <c r="A799" i="28"/>
  <c r="I799" i="28" s="1"/>
  <c r="C798" i="28"/>
  <c r="K798" i="28" s="1"/>
  <c r="B798" i="28"/>
  <c r="J798" i="28" s="1"/>
  <c r="A798" i="28"/>
  <c r="I798" i="28" s="1"/>
  <c r="C797" i="28"/>
  <c r="K797" i="28" s="1"/>
  <c r="B797" i="28"/>
  <c r="J797" i="28" s="1"/>
  <c r="A797" i="28"/>
  <c r="I797" i="28" s="1"/>
  <c r="C796" i="28"/>
  <c r="K796" i="28" s="1"/>
  <c r="B796" i="28"/>
  <c r="J796" i="28" s="1"/>
  <c r="A796" i="28"/>
  <c r="I796" i="28" s="1"/>
  <c r="C795" i="28"/>
  <c r="K795" i="28" s="1"/>
  <c r="B795" i="28"/>
  <c r="J795" i="28" s="1"/>
  <c r="A795" i="28"/>
  <c r="I795" i="28" s="1"/>
  <c r="C794" i="28"/>
  <c r="K794" i="28" s="1"/>
  <c r="B794" i="28"/>
  <c r="J794" i="28" s="1"/>
  <c r="A794" i="28"/>
  <c r="I794" i="28" s="1"/>
  <c r="C793" i="28"/>
  <c r="K793" i="28" s="1"/>
  <c r="B793" i="28"/>
  <c r="J793" i="28" s="1"/>
  <c r="A793" i="28"/>
  <c r="I793" i="28" s="1"/>
  <c r="C792" i="28"/>
  <c r="K792" i="28" s="1"/>
  <c r="B792" i="28"/>
  <c r="J792" i="28" s="1"/>
  <c r="A792" i="28"/>
  <c r="I792" i="28" s="1"/>
  <c r="C791" i="28"/>
  <c r="K791" i="28" s="1"/>
  <c r="B791" i="28"/>
  <c r="J791" i="28" s="1"/>
  <c r="A791" i="28"/>
  <c r="I791" i="28" s="1"/>
  <c r="C790" i="28"/>
  <c r="K790" i="28" s="1"/>
  <c r="B790" i="28"/>
  <c r="J790" i="28" s="1"/>
  <c r="A790" i="28"/>
  <c r="I790" i="28" s="1"/>
  <c r="C789" i="28"/>
  <c r="K789" i="28" s="1"/>
  <c r="B789" i="28"/>
  <c r="J789" i="28" s="1"/>
  <c r="A789" i="28"/>
  <c r="I789" i="28" s="1"/>
  <c r="C788" i="28"/>
  <c r="K788" i="28" s="1"/>
  <c r="B788" i="28"/>
  <c r="J788" i="28" s="1"/>
  <c r="A788" i="28"/>
  <c r="I788" i="28" s="1"/>
  <c r="C787" i="28"/>
  <c r="K787" i="28" s="1"/>
  <c r="B787" i="28"/>
  <c r="J787" i="28" s="1"/>
  <c r="A787" i="28"/>
  <c r="I787" i="28" s="1"/>
  <c r="C786" i="28"/>
  <c r="K786" i="28" s="1"/>
  <c r="B786" i="28"/>
  <c r="J786" i="28" s="1"/>
  <c r="A786" i="28"/>
  <c r="I786" i="28" s="1"/>
  <c r="C785" i="28"/>
  <c r="K785" i="28" s="1"/>
  <c r="B785" i="28"/>
  <c r="J785" i="28" s="1"/>
  <c r="A785" i="28"/>
  <c r="I785" i="28" s="1"/>
  <c r="C784" i="28"/>
  <c r="K784" i="28" s="1"/>
  <c r="B784" i="28"/>
  <c r="J784" i="28" s="1"/>
  <c r="A784" i="28"/>
  <c r="I784" i="28" s="1"/>
  <c r="C783" i="28"/>
  <c r="K783" i="28" s="1"/>
  <c r="B783" i="28"/>
  <c r="J783" i="28" s="1"/>
  <c r="A783" i="28"/>
  <c r="I783" i="28" s="1"/>
  <c r="C782" i="28"/>
  <c r="K782" i="28" s="1"/>
  <c r="B782" i="28"/>
  <c r="J782" i="28" s="1"/>
  <c r="A782" i="28"/>
  <c r="I782" i="28" s="1"/>
  <c r="C781" i="28"/>
  <c r="K781" i="28" s="1"/>
  <c r="B781" i="28"/>
  <c r="J781" i="28" s="1"/>
  <c r="A781" i="28"/>
  <c r="I781" i="28" s="1"/>
  <c r="C780" i="28"/>
  <c r="K780" i="28" s="1"/>
  <c r="B780" i="28"/>
  <c r="J780" i="28" s="1"/>
  <c r="A780" i="28"/>
  <c r="I780" i="28" s="1"/>
  <c r="C779" i="28"/>
  <c r="K779" i="28" s="1"/>
  <c r="B779" i="28"/>
  <c r="J779" i="28" s="1"/>
  <c r="A779" i="28"/>
  <c r="I779" i="28" s="1"/>
  <c r="C778" i="28"/>
  <c r="K778" i="28" s="1"/>
  <c r="B778" i="28"/>
  <c r="J778" i="28" s="1"/>
  <c r="A778" i="28"/>
  <c r="I778" i="28" s="1"/>
  <c r="C777" i="28"/>
  <c r="K777" i="28" s="1"/>
  <c r="B777" i="28"/>
  <c r="J777" i="28" s="1"/>
  <c r="A777" i="28"/>
  <c r="I777" i="28" s="1"/>
  <c r="C776" i="28"/>
  <c r="K776" i="28" s="1"/>
  <c r="B776" i="28"/>
  <c r="J776" i="28" s="1"/>
  <c r="A776" i="28"/>
  <c r="I776" i="28" s="1"/>
  <c r="C775" i="28"/>
  <c r="K775" i="28" s="1"/>
  <c r="B775" i="28"/>
  <c r="J775" i="28" s="1"/>
  <c r="A775" i="28"/>
  <c r="I775" i="28" s="1"/>
  <c r="C774" i="28"/>
  <c r="K774" i="28" s="1"/>
  <c r="B774" i="28"/>
  <c r="J774" i="28" s="1"/>
  <c r="A774" i="28"/>
  <c r="I774" i="28" s="1"/>
  <c r="C773" i="28"/>
  <c r="K773" i="28" s="1"/>
  <c r="B773" i="28"/>
  <c r="J773" i="28" s="1"/>
  <c r="A773" i="28"/>
  <c r="I773" i="28" s="1"/>
  <c r="C772" i="28"/>
  <c r="K772" i="28" s="1"/>
  <c r="B772" i="28"/>
  <c r="J772" i="28" s="1"/>
  <c r="A772" i="28"/>
  <c r="I772" i="28" s="1"/>
  <c r="C771" i="28"/>
  <c r="K771" i="28" s="1"/>
  <c r="B771" i="28"/>
  <c r="J771" i="28" s="1"/>
  <c r="A771" i="28"/>
  <c r="I771" i="28" s="1"/>
  <c r="C770" i="28"/>
  <c r="K770" i="28" s="1"/>
  <c r="B770" i="28"/>
  <c r="J770" i="28" s="1"/>
  <c r="A770" i="28"/>
  <c r="I770" i="28" s="1"/>
  <c r="C769" i="28"/>
  <c r="K769" i="28" s="1"/>
  <c r="B769" i="28"/>
  <c r="J769" i="28" s="1"/>
  <c r="A769" i="28"/>
  <c r="I769" i="28" s="1"/>
  <c r="C768" i="28"/>
  <c r="K768" i="28" s="1"/>
  <c r="B768" i="28"/>
  <c r="J768" i="28" s="1"/>
  <c r="A768" i="28"/>
  <c r="I768" i="28" s="1"/>
  <c r="C767" i="28"/>
  <c r="K767" i="28" s="1"/>
  <c r="B767" i="28"/>
  <c r="J767" i="28" s="1"/>
  <c r="A767" i="28"/>
  <c r="I767" i="28" s="1"/>
  <c r="C766" i="28"/>
  <c r="K766" i="28" s="1"/>
  <c r="B766" i="28"/>
  <c r="J766" i="28" s="1"/>
  <c r="A766" i="28"/>
  <c r="I766" i="28" s="1"/>
  <c r="C765" i="28"/>
  <c r="K765" i="28" s="1"/>
  <c r="B765" i="28"/>
  <c r="J765" i="28" s="1"/>
  <c r="A765" i="28"/>
  <c r="I765" i="28" s="1"/>
  <c r="C764" i="28"/>
  <c r="K764" i="28" s="1"/>
  <c r="B764" i="28"/>
  <c r="J764" i="28" s="1"/>
  <c r="A764" i="28"/>
  <c r="I764" i="28" s="1"/>
  <c r="C763" i="28"/>
  <c r="K763" i="28" s="1"/>
  <c r="B763" i="28"/>
  <c r="J763" i="28" s="1"/>
  <c r="A763" i="28"/>
  <c r="I763" i="28" s="1"/>
  <c r="C762" i="28"/>
  <c r="K762" i="28" s="1"/>
  <c r="B762" i="28"/>
  <c r="J762" i="28" s="1"/>
  <c r="A762" i="28"/>
  <c r="I762" i="28" s="1"/>
  <c r="C761" i="28"/>
  <c r="K761" i="28" s="1"/>
  <c r="B761" i="28"/>
  <c r="J761" i="28" s="1"/>
  <c r="A761" i="28"/>
  <c r="I761" i="28" s="1"/>
  <c r="C760" i="28"/>
  <c r="K760" i="28" s="1"/>
  <c r="B760" i="28"/>
  <c r="J760" i="28" s="1"/>
  <c r="A760" i="28"/>
  <c r="I760" i="28" s="1"/>
  <c r="C759" i="28"/>
  <c r="K759" i="28" s="1"/>
  <c r="B759" i="28"/>
  <c r="J759" i="28" s="1"/>
  <c r="A759" i="28"/>
  <c r="I759" i="28" s="1"/>
  <c r="C758" i="28"/>
  <c r="K758" i="28" s="1"/>
  <c r="B758" i="28"/>
  <c r="J758" i="28" s="1"/>
  <c r="A758" i="28"/>
  <c r="I758" i="28" s="1"/>
  <c r="C757" i="28"/>
  <c r="K757" i="28" s="1"/>
  <c r="B757" i="28"/>
  <c r="J757" i="28" s="1"/>
  <c r="A757" i="28"/>
  <c r="I757" i="28" s="1"/>
  <c r="C756" i="28"/>
  <c r="K756" i="28" s="1"/>
  <c r="B756" i="28"/>
  <c r="J756" i="28" s="1"/>
  <c r="A756" i="28"/>
  <c r="I756" i="28" s="1"/>
  <c r="C755" i="28"/>
  <c r="K755" i="28" s="1"/>
  <c r="B755" i="28"/>
  <c r="J755" i="28" s="1"/>
  <c r="A755" i="28"/>
  <c r="I755" i="28" s="1"/>
  <c r="C754" i="28"/>
  <c r="K754" i="28" s="1"/>
  <c r="B754" i="28"/>
  <c r="J754" i="28" s="1"/>
  <c r="A754" i="28"/>
  <c r="I754" i="28" s="1"/>
  <c r="C753" i="28"/>
  <c r="K753" i="28" s="1"/>
  <c r="B753" i="28"/>
  <c r="J753" i="28" s="1"/>
  <c r="A753" i="28"/>
  <c r="I753" i="28" s="1"/>
  <c r="C752" i="28"/>
  <c r="K752" i="28" s="1"/>
  <c r="B752" i="28"/>
  <c r="J752" i="28" s="1"/>
  <c r="A752" i="28"/>
  <c r="I752" i="28" s="1"/>
  <c r="C751" i="28"/>
  <c r="K751" i="28" s="1"/>
  <c r="B751" i="28"/>
  <c r="J751" i="28" s="1"/>
  <c r="A751" i="28"/>
  <c r="I751" i="28" s="1"/>
  <c r="C750" i="28"/>
  <c r="K750" i="28" s="1"/>
  <c r="B750" i="28"/>
  <c r="J750" i="28" s="1"/>
  <c r="A750" i="28"/>
  <c r="I750" i="28" s="1"/>
  <c r="C749" i="28"/>
  <c r="K749" i="28" s="1"/>
  <c r="B749" i="28"/>
  <c r="J749" i="28" s="1"/>
  <c r="A749" i="28"/>
  <c r="I749" i="28" s="1"/>
  <c r="C748" i="28"/>
  <c r="K748" i="28" s="1"/>
  <c r="B748" i="28"/>
  <c r="J748" i="28" s="1"/>
  <c r="A748" i="28"/>
  <c r="I748" i="28" s="1"/>
  <c r="C747" i="28"/>
  <c r="K747" i="28" s="1"/>
  <c r="B747" i="28"/>
  <c r="J747" i="28" s="1"/>
  <c r="A747" i="28"/>
  <c r="I747" i="28" s="1"/>
  <c r="C746" i="28"/>
  <c r="K746" i="28" s="1"/>
  <c r="B746" i="28"/>
  <c r="J746" i="28" s="1"/>
  <c r="A746" i="28"/>
  <c r="I746" i="28" s="1"/>
  <c r="C745" i="28"/>
  <c r="K745" i="28" s="1"/>
  <c r="B745" i="28"/>
  <c r="J745" i="28" s="1"/>
  <c r="A745" i="28"/>
  <c r="I745" i="28" s="1"/>
  <c r="C744" i="28"/>
  <c r="K744" i="28" s="1"/>
  <c r="B744" i="28"/>
  <c r="J744" i="28" s="1"/>
  <c r="A744" i="28"/>
  <c r="I744" i="28" s="1"/>
  <c r="C743" i="28"/>
  <c r="K743" i="28" s="1"/>
  <c r="B743" i="28"/>
  <c r="J743" i="28" s="1"/>
  <c r="A743" i="28"/>
  <c r="I743" i="28" s="1"/>
  <c r="C742" i="28"/>
  <c r="K742" i="28" s="1"/>
  <c r="B742" i="28"/>
  <c r="J742" i="28" s="1"/>
  <c r="A742" i="28"/>
  <c r="I742" i="28" s="1"/>
  <c r="C741" i="28"/>
  <c r="K741" i="28" s="1"/>
  <c r="B741" i="28"/>
  <c r="J741" i="28" s="1"/>
  <c r="A741" i="28"/>
  <c r="I741" i="28" s="1"/>
  <c r="C740" i="28"/>
  <c r="K740" i="28" s="1"/>
  <c r="B740" i="28"/>
  <c r="J740" i="28" s="1"/>
  <c r="A740" i="28"/>
  <c r="I740" i="28" s="1"/>
  <c r="C739" i="28"/>
  <c r="K739" i="28" s="1"/>
  <c r="B739" i="28"/>
  <c r="J739" i="28" s="1"/>
  <c r="A739" i="28"/>
  <c r="I739" i="28" s="1"/>
  <c r="C738" i="28"/>
  <c r="K738" i="28" s="1"/>
  <c r="B738" i="28"/>
  <c r="J738" i="28" s="1"/>
  <c r="A738" i="28"/>
  <c r="I738" i="28" s="1"/>
  <c r="C737" i="28"/>
  <c r="K737" i="28" s="1"/>
  <c r="B737" i="28"/>
  <c r="J737" i="28" s="1"/>
  <c r="A737" i="28"/>
  <c r="I737" i="28" s="1"/>
  <c r="C736" i="28"/>
  <c r="K736" i="28" s="1"/>
  <c r="B736" i="28"/>
  <c r="J736" i="28" s="1"/>
  <c r="A736" i="28"/>
  <c r="I736" i="28" s="1"/>
  <c r="C735" i="28"/>
  <c r="K735" i="28" s="1"/>
  <c r="B735" i="28"/>
  <c r="J735" i="28" s="1"/>
  <c r="A735" i="28"/>
  <c r="I735" i="28" s="1"/>
  <c r="C734" i="28"/>
  <c r="K734" i="28" s="1"/>
  <c r="B734" i="28"/>
  <c r="J734" i="28" s="1"/>
  <c r="A734" i="28"/>
  <c r="I734" i="28" s="1"/>
  <c r="C733" i="28"/>
  <c r="K733" i="28" s="1"/>
  <c r="B733" i="28"/>
  <c r="J733" i="28" s="1"/>
  <c r="A733" i="28"/>
  <c r="I733" i="28" s="1"/>
  <c r="C732" i="28"/>
  <c r="K732" i="28" s="1"/>
  <c r="B732" i="28"/>
  <c r="J732" i="28" s="1"/>
  <c r="A732" i="28"/>
  <c r="I732" i="28" s="1"/>
  <c r="C731" i="28"/>
  <c r="K731" i="28" s="1"/>
  <c r="B731" i="28"/>
  <c r="J731" i="28" s="1"/>
  <c r="A731" i="28"/>
  <c r="I731" i="28" s="1"/>
  <c r="C730" i="28"/>
  <c r="K730" i="28" s="1"/>
  <c r="B730" i="28"/>
  <c r="J730" i="28" s="1"/>
  <c r="A730" i="28"/>
  <c r="I730" i="28" s="1"/>
  <c r="C729" i="28"/>
  <c r="K729" i="28" s="1"/>
  <c r="B729" i="28"/>
  <c r="J729" i="28" s="1"/>
  <c r="A729" i="28"/>
  <c r="I729" i="28" s="1"/>
  <c r="C728" i="28"/>
  <c r="K728" i="28" s="1"/>
  <c r="B728" i="28"/>
  <c r="J728" i="28" s="1"/>
  <c r="A728" i="28"/>
  <c r="I728" i="28" s="1"/>
  <c r="C727" i="28"/>
  <c r="K727" i="28" s="1"/>
  <c r="B727" i="28"/>
  <c r="J727" i="28" s="1"/>
  <c r="A727" i="28"/>
  <c r="I727" i="28" s="1"/>
  <c r="C726" i="28"/>
  <c r="K726" i="28" s="1"/>
  <c r="B726" i="28"/>
  <c r="J726" i="28" s="1"/>
  <c r="A726" i="28"/>
  <c r="I726" i="28" s="1"/>
  <c r="C725" i="28"/>
  <c r="K725" i="28" s="1"/>
  <c r="B725" i="28"/>
  <c r="J725" i="28" s="1"/>
  <c r="A725" i="28"/>
  <c r="I725" i="28" s="1"/>
  <c r="C724" i="28"/>
  <c r="K724" i="28" s="1"/>
  <c r="B724" i="28"/>
  <c r="J724" i="28" s="1"/>
  <c r="A724" i="28"/>
  <c r="I724" i="28" s="1"/>
  <c r="C723" i="28"/>
  <c r="K723" i="28" s="1"/>
  <c r="B723" i="28"/>
  <c r="J723" i="28" s="1"/>
  <c r="A723" i="28"/>
  <c r="I723" i="28" s="1"/>
  <c r="C722" i="28"/>
  <c r="K722" i="28" s="1"/>
  <c r="B722" i="28"/>
  <c r="J722" i="28" s="1"/>
  <c r="A722" i="28"/>
  <c r="I722" i="28" s="1"/>
  <c r="C721" i="28"/>
  <c r="K721" i="28" s="1"/>
  <c r="B721" i="28"/>
  <c r="J721" i="28" s="1"/>
  <c r="A721" i="28"/>
  <c r="I721" i="28" s="1"/>
  <c r="C720" i="28"/>
  <c r="K720" i="28" s="1"/>
  <c r="B720" i="28"/>
  <c r="J720" i="28" s="1"/>
  <c r="A720" i="28"/>
  <c r="I720" i="28" s="1"/>
  <c r="C719" i="28"/>
  <c r="K719" i="28" s="1"/>
  <c r="B719" i="28"/>
  <c r="J719" i="28" s="1"/>
  <c r="A719" i="28"/>
  <c r="I719" i="28" s="1"/>
  <c r="C718" i="28"/>
  <c r="K718" i="28" s="1"/>
  <c r="B718" i="28"/>
  <c r="J718" i="28" s="1"/>
  <c r="A718" i="28"/>
  <c r="I718" i="28" s="1"/>
  <c r="C717" i="28"/>
  <c r="K717" i="28" s="1"/>
  <c r="B717" i="28"/>
  <c r="J717" i="28" s="1"/>
  <c r="A717" i="28"/>
  <c r="I717" i="28" s="1"/>
  <c r="C716" i="28"/>
  <c r="K716" i="28" s="1"/>
  <c r="B716" i="28"/>
  <c r="J716" i="28" s="1"/>
  <c r="A716" i="28"/>
  <c r="I716" i="28" s="1"/>
  <c r="C715" i="28"/>
  <c r="K715" i="28" s="1"/>
  <c r="B715" i="28"/>
  <c r="J715" i="28" s="1"/>
  <c r="A715" i="28"/>
  <c r="I715" i="28" s="1"/>
  <c r="C714" i="28"/>
  <c r="K714" i="28" s="1"/>
  <c r="B714" i="28"/>
  <c r="J714" i="28" s="1"/>
  <c r="A714" i="28"/>
  <c r="I714" i="28" s="1"/>
  <c r="C713" i="28"/>
  <c r="K713" i="28" s="1"/>
  <c r="B713" i="28"/>
  <c r="J713" i="28" s="1"/>
  <c r="A713" i="28"/>
  <c r="I713" i="28" s="1"/>
  <c r="C712" i="28"/>
  <c r="K712" i="28" s="1"/>
  <c r="B712" i="28"/>
  <c r="J712" i="28" s="1"/>
  <c r="A712" i="28"/>
  <c r="I712" i="28" s="1"/>
  <c r="C711" i="28"/>
  <c r="K711" i="28" s="1"/>
  <c r="B711" i="28"/>
  <c r="J711" i="28" s="1"/>
  <c r="A711" i="28"/>
  <c r="I711" i="28" s="1"/>
  <c r="C710" i="28"/>
  <c r="K710" i="28" s="1"/>
  <c r="B710" i="28"/>
  <c r="J710" i="28" s="1"/>
  <c r="A710" i="28"/>
  <c r="I710" i="28" s="1"/>
  <c r="C709" i="28"/>
  <c r="K709" i="28" s="1"/>
  <c r="B709" i="28"/>
  <c r="J709" i="28" s="1"/>
  <c r="A709" i="28"/>
  <c r="I709" i="28" s="1"/>
  <c r="C708" i="28"/>
  <c r="K708" i="28" s="1"/>
  <c r="B708" i="28"/>
  <c r="J708" i="28" s="1"/>
  <c r="A708" i="28"/>
  <c r="I708" i="28" s="1"/>
  <c r="C707" i="28"/>
  <c r="K707" i="28" s="1"/>
  <c r="B707" i="28"/>
  <c r="J707" i="28" s="1"/>
  <c r="A707" i="28"/>
  <c r="I707" i="28" s="1"/>
  <c r="C706" i="28"/>
  <c r="K706" i="28" s="1"/>
  <c r="B706" i="28"/>
  <c r="J706" i="28" s="1"/>
  <c r="A706" i="28"/>
  <c r="I706" i="28" s="1"/>
  <c r="C705" i="28"/>
  <c r="K705" i="28" s="1"/>
  <c r="B705" i="28"/>
  <c r="J705" i="28" s="1"/>
  <c r="A705" i="28"/>
  <c r="I705" i="28" s="1"/>
  <c r="C704" i="28"/>
  <c r="K704" i="28" s="1"/>
  <c r="B704" i="28"/>
  <c r="J704" i="28" s="1"/>
  <c r="A704" i="28"/>
  <c r="I704" i="28" s="1"/>
  <c r="C703" i="28"/>
  <c r="K703" i="28" s="1"/>
  <c r="B703" i="28"/>
  <c r="J703" i="28" s="1"/>
  <c r="A703" i="28"/>
  <c r="I703" i="28" s="1"/>
  <c r="C702" i="28"/>
  <c r="K702" i="28" s="1"/>
  <c r="B702" i="28"/>
  <c r="J702" i="28" s="1"/>
  <c r="A702" i="28"/>
  <c r="I702" i="28" s="1"/>
  <c r="C701" i="28"/>
  <c r="K701" i="28" s="1"/>
  <c r="B701" i="28"/>
  <c r="J701" i="28" s="1"/>
  <c r="A701" i="28"/>
  <c r="I701" i="28" s="1"/>
  <c r="C700" i="28"/>
  <c r="K700" i="28" s="1"/>
  <c r="B700" i="28"/>
  <c r="J700" i="28" s="1"/>
  <c r="A700" i="28"/>
  <c r="I700" i="28" s="1"/>
  <c r="C699" i="28"/>
  <c r="K699" i="28" s="1"/>
  <c r="B699" i="28"/>
  <c r="J699" i="28" s="1"/>
  <c r="A699" i="28"/>
  <c r="I699" i="28" s="1"/>
  <c r="C698" i="28"/>
  <c r="K698" i="28" s="1"/>
  <c r="B698" i="28"/>
  <c r="J698" i="28" s="1"/>
  <c r="A698" i="28"/>
  <c r="I698" i="28" s="1"/>
  <c r="C697" i="28"/>
  <c r="K697" i="28" s="1"/>
  <c r="B697" i="28"/>
  <c r="J697" i="28" s="1"/>
  <c r="A697" i="28"/>
  <c r="I697" i="28" s="1"/>
  <c r="C696" i="28"/>
  <c r="K696" i="28" s="1"/>
  <c r="B696" i="28"/>
  <c r="J696" i="28" s="1"/>
  <c r="A696" i="28"/>
  <c r="I696" i="28" s="1"/>
  <c r="C695" i="28"/>
  <c r="K695" i="28" s="1"/>
  <c r="B695" i="28"/>
  <c r="J695" i="28" s="1"/>
  <c r="A695" i="28"/>
  <c r="I695" i="28" s="1"/>
  <c r="C694" i="28"/>
  <c r="K694" i="28" s="1"/>
  <c r="B694" i="28"/>
  <c r="J694" i="28" s="1"/>
  <c r="A694" i="28"/>
  <c r="I694" i="28" s="1"/>
  <c r="C693" i="28"/>
  <c r="K693" i="28" s="1"/>
  <c r="B693" i="28"/>
  <c r="J693" i="28" s="1"/>
  <c r="A693" i="28"/>
  <c r="I693" i="28" s="1"/>
  <c r="C692" i="28"/>
  <c r="K692" i="28" s="1"/>
  <c r="B692" i="28"/>
  <c r="J692" i="28" s="1"/>
  <c r="A692" i="28"/>
  <c r="I692" i="28" s="1"/>
  <c r="C691" i="28"/>
  <c r="K691" i="28" s="1"/>
  <c r="B691" i="28"/>
  <c r="J691" i="28" s="1"/>
  <c r="A691" i="28"/>
  <c r="I691" i="28" s="1"/>
  <c r="C690" i="28"/>
  <c r="K690" i="28" s="1"/>
  <c r="B690" i="28"/>
  <c r="J690" i="28" s="1"/>
  <c r="A690" i="28"/>
  <c r="I690" i="28" s="1"/>
  <c r="C689" i="28"/>
  <c r="K689" i="28" s="1"/>
  <c r="B689" i="28"/>
  <c r="J689" i="28" s="1"/>
  <c r="A689" i="28"/>
  <c r="I689" i="28" s="1"/>
  <c r="C688" i="28"/>
  <c r="K688" i="28" s="1"/>
  <c r="B688" i="28"/>
  <c r="J688" i="28" s="1"/>
  <c r="A688" i="28"/>
  <c r="I688" i="28" s="1"/>
  <c r="C687" i="28"/>
  <c r="K687" i="28" s="1"/>
  <c r="B687" i="28"/>
  <c r="J687" i="28" s="1"/>
  <c r="A687" i="28"/>
  <c r="I687" i="28" s="1"/>
  <c r="C686" i="28"/>
  <c r="K686" i="28" s="1"/>
  <c r="B686" i="28"/>
  <c r="J686" i="28" s="1"/>
  <c r="A686" i="28"/>
  <c r="I686" i="28" s="1"/>
  <c r="C685" i="28"/>
  <c r="K685" i="28" s="1"/>
  <c r="B685" i="28"/>
  <c r="J685" i="28" s="1"/>
  <c r="A685" i="28"/>
  <c r="I685" i="28" s="1"/>
  <c r="C684" i="28"/>
  <c r="K684" i="28" s="1"/>
  <c r="B684" i="28"/>
  <c r="J684" i="28" s="1"/>
  <c r="A684" i="28"/>
  <c r="I684" i="28" s="1"/>
  <c r="C683" i="28"/>
  <c r="K683" i="28" s="1"/>
  <c r="B683" i="28"/>
  <c r="J683" i="28" s="1"/>
  <c r="A683" i="28"/>
  <c r="I683" i="28" s="1"/>
  <c r="C682" i="28"/>
  <c r="K682" i="28" s="1"/>
  <c r="B682" i="28"/>
  <c r="J682" i="28" s="1"/>
  <c r="A682" i="28"/>
  <c r="I682" i="28" s="1"/>
  <c r="C681" i="28"/>
  <c r="K681" i="28" s="1"/>
  <c r="B681" i="28"/>
  <c r="J681" i="28" s="1"/>
  <c r="A681" i="28"/>
  <c r="I681" i="28" s="1"/>
  <c r="C680" i="28"/>
  <c r="K680" i="28" s="1"/>
  <c r="B680" i="28"/>
  <c r="J680" i="28" s="1"/>
  <c r="A680" i="28"/>
  <c r="I680" i="28" s="1"/>
  <c r="C679" i="28"/>
  <c r="K679" i="28" s="1"/>
  <c r="B679" i="28"/>
  <c r="J679" i="28" s="1"/>
  <c r="A679" i="28"/>
  <c r="I679" i="28" s="1"/>
  <c r="C678" i="28"/>
  <c r="K678" i="28" s="1"/>
  <c r="B678" i="28"/>
  <c r="J678" i="28" s="1"/>
  <c r="A678" i="28"/>
  <c r="I678" i="28" s="1"/>
  <c r="C677" i="28"/>
  <c r="K677" i="28" s="1"/>
  <c r="B677" i="28"/>
  <c r="J677" i="28" s="1"/>
  <c r="A677" i="28"/>
  <c r="I677" i="28" s="1"/>
  <c r="C676" i="28"/>
  <c r="K676" i="28" s="1"/>
  <c r="B676" i="28"/>
  <c r="J676" i="28" s="1"/>
  <c r="A676" i="28"/>
  <c r="I676" i="28" s="1"/>
  <c r="C675" i="28"/>
  <c r="K675" i="28" s="1"/>
  <c r="B675" i="28"/>
  <c r="J675" i="28" s="1"/>
  <c r="A675" i="28"/>
  <c r="I675" i="28" s="1"/>
  <c r="C674" i="28"/>
  <c r="K674" i="28" s="1"/>
  <c r="B674" i="28"/>
  <c r="J674" i="28" s="1"/>
  <c r="A674" i="28"/>
  <c r="I674" i="28" s="1"/>
  <c r="C673" i="28"/>
  <c r="K673" i="28" s="1"/>
  <c r="B673" i="28"/>
  <c r="J673" i="28" s="1"/>
  <c r="A673" i="28"/>
  <c r="I673" i="28" s="1"/>
  <c r="C672" i="28"/>
  <c r="K672" i="28" s="1"/>
  <c r="B672" i="28"/>
  <c r="J672" i="28" s="1"/>
  <c r="A672" i="28"/>
  <c r="I672" i="28" s="1"/>
  <c r="C671" i="28"/>
  <c r="K671" i="28" s="1"/>
  <c r="B671" i="28"/>
  <c r="J671" i="28" s="1"/>
  <c r="A671" i="28"/>
  <c r="I671" i="28" s="1"/>
  <c r="C670" i="28"/>
  <c r="K670" i="28" s="1"/>
  <c r="B670" i="28"/>
  <c r="J670" i="28" s="1"/>
  <c r="A670" i="28"/>
  <c r="I670" i="28" s="1"/>
  <c r="C669" i="28"/>
  <c r="K669" i="28" s="1"/>
  <c r="B669" i="28"/>
  <c r="J669" i="28" s="1"/>
  <c r="A669" i="28"/>
  <c r="I669" i="28" s="1"/>
  <c r="C668" i="28"/>
  <c r="K668" i="28" s="1"/>
  <c r="B668" i="28"/>
  <c r="J668" i="28" s="1"/>
  <c r="A668" i="28"/>
  <c r="I668" i="28" s="1"/>
  <c r="C667" i="28"/>
  <c r="K667" i="28" s="1"/>
  <c r="B667" i="28"/>
  <c r="J667" i="28" s="1"/>
  <c r="A667" i="28"/>
  <c r="I667" i="28" s="1"/>
  <c r="C666" i="28"/>
  <c r="K666" i="28" s="1"/>
  <c r="B666" i="28"/>
  <c r="J666" i="28" s="1"/>
  <c r="A666" i="28"/>
  <c r="I666" i="28" s="1"/>
  <c r="C665" i="28"/>
  <c r="K665" i="28" s="1"/>
  <c r="B665" i="28"/>
  <c r="J665" i="28" s="1"/>
  <c r="A665" i="28"/>
  <c r="I665" i="28" s="1"/>
  <c r="C664" i="28"/>
  <c r="K664" i="28" s="1"/>
  <c r="B664" i="28"/>
  <c r="J664" i="28" s="1"/>
  <c r="A664" i="28"/>
  <c r="I664" i="28" s="1"/>
  <c r="C663" i="28"/>
  <c r="K663" i="28" s="1"/>
  <c r="B663" i="28"/>
  <c r="J663" i="28" s="1"/>
  <c r="A663" i="28"/>
  <c r="I663" i="28" s="1"/>
  <c r="C662" i="28"/>
  <c r="K662" i="28" s="1"/>
  <c r="B662" i="28"/>
  <c r="J662" i="28" s="1"/>
  <c r="A662" i="28"/>
  <c r="I662" i="28" s="1"/>
  <c r="C661" i="28"/>
  <c r="K661" i="28" s="1"/>
  <c r="B661" i="28"/>
  <c r="J661" i="28" s="1"/>
  <c r="A661" i="28"/>
  <c r="I661" i="28" s="1"/>
  <c r="C660" i="28"/>
  <c r="K660" i="28" s="1"/>
  <c r="B660" i="28"/>
  <c r="J660" i="28" s="1"/>
  <c r="A660" i="28"/>
  <c r="I660" i="28" s="1"/>
  <c r="C659" i="28"/>
  <c r="K659" i="28" s="1"/>
  <c r="B659" i="28"/>
  <c r="J659" i="28" s="1"/>
  <c r="A659" i="28"/>
  <c r="I659" i="28" s="1"/>
  <c r="C658" i="28"/>
  <c r="K658" i="28" s="1"/>
  <c r="B658" i="28"/>
  <c r="J658" i="28" s="1"/>
  <c r="A658" i="28"/>
  <c r="I658" i="28" s="1"/>
  <c r="C657" i="28"/>
  <c r="K657" i="28" s="1"/>
  <c r="B657" i="28"/>
  <c r="J657" i="28" s="1"/>
  <c r="A657" i="28"/>
  <c r="I657" i="28" s="1"/>
  <c r="C656" i="28"/>
  <c r="K656" i="28" s="1"/>
  <c r="B656" i="28"/>
  <c r="J656" i="28" s="1"/>
  <c r="A656" i="28"/>
  <c r="I656" i="28" s="1"/>
  <c r="C655" i="28"/>
  <c r="K655" i="28" s="1"/>
  <c r="B655" i="28"/>
  <c r="J655" i="28" s="1"/>
  <c r="A655" i="28"/>
  <c r="I655" i="28" s="1"/>
  <c r="C654" i="28"/>
  <c r="K654" i="28" s="1"/>
  <c r="B654" i="28"/>
  <c r="J654" i="28" s="1"/>
  <c r="A654" i="28"/>
  <c r="I654" i="28" s="1"/>
  <c r="C653" i="28"/>
  <c r="K653" i="28" s="1"/>
  <c r="B653" i="28"/>
  <c r="J653" i="28" s="1"/>
  <c r="A653" i="28"/>
  <c r="I653" i="28" s="1"/>
  <c r="C652" i="28"/>
  <c r="K652" i="28" s="1"/>
  <c r="B652" i="28"/>
  <c r="J652" i="28" s="1"/>
  <c r="A652" i="28"/>
  <c r="I652" i="28" s="1"/>
  <c r="C651" i="28"/>
  <c r="K651" i="28" s="1"/>
  <c r="B651" i="28"/>
  <c r="J651" i="28" s="1"/>
  <c r="A651" i="28"/>
  <c r="I651" i="28" s="1"/>
  <c r="C650" i="28"/>
  <c r="K650" i="28" s="1"/>
  <c r="B650" i="28"/>
  <c r="J650" i="28" s="1"/>
  <c r="A650" i="28"/>
  <c r="I650" i="28" s="1"/>
  <c r="C649" i="28"/>
  <c r="K649" i="28" s="1"/>
  <c r="B649" i="28"/>
  <c r="J649" i="28" s="1"/>
  <c r="A649" i="28"/>
  <c r="I649" i="28" s="1"/>
  <c r="C648" i="28"/>
  <c r="K648" i="28" s="1"/>
  <c r="B648" i="28"/>
  <c r="J648" i="28" s="1"/>
  <c r="A648" i="28"/>
  <c r="I648" i="28" s="1"/>
  <c r="C647" i="28"/>
  <c r="K647" i="28" s="1"/>
  <c r="B647" i="28"/>
  <c r="J647" i="28" s="1"/>
  <c r="A647" i="28"/>
  <c r="I647" i="28" s="1"/>
  <c r="C646" i="28"/>
  <c r="K646" i="28" s="1"/>
  <c r="B646" i="28"/>
  <c r="J646" i="28" s="1"/>
  <c r="A646" i="28"/>
  <c r="I646" i="28" s="1"/>
  <c r="C645" i="28"/>
  <c r="K645" i="28" s="1"/>
  <c r="B645" i="28"/>
  <c r="J645" i="28" s="1"/>
  <c r="A645" i="28"/>
  <c r="I645" i="28" s="1"/>
  <c r="C644" i="28"/>
  <c r="K644" i="28" s="1"/>
  <c r="B644" i="28"/>
  <c r="J644" i="28" s="1"/>
  <c r="A644" i="28"/>
  <c r="I644" i="28" s="1"/>
  <c r="C643" i="28"/>
  <c r="K643" i="28" s="1"/>
  <c r="B643" i="28"/>
  <c r="J643" i="28" s="1"/>
  <c r="A643" i="28"/>
  <c r="I643" i="28" s="1"/>
  <c r="C642" i="28"/>
  <c r="K642" i="28" s="1"/>
  <c r="B642" i="28"/>
  <c r="J642" i="28" s="1"/>
  <c r="A642" i="28"/>
  <c r="I642" i="28" s="1"/>
  <c r="C641" i="28"/>
  <c r="K641" i="28" s="1"/>
  <c r="B641" i="28"/>
  <c r="J641" i="28" s="1"/>
  <c r="A641" i="28"/>
  <c r="I641" i="28" s="1"/>
  <c r="C640" i="28"/>
  <c r="K640" i="28" s="1"/>
  <c r="B640" i="28"/>
  <c r="J640" i="28" s="1"/>
  <c r="A640" i="28"/>
  <c r="I640" i="28" s="1"/>
  <c r="C639" i="28"/>
  <c r="K639" i="28" s="1"/>
  <c r="B639" i="28"/>
  <c r="J639" i="28" s="1"/>
  <c r="A639" i="28"/>
  <c r="I639" i="28" s="1"/>
  <c r="C638" i="28"/>
  <c r="K638" i="28" s="1"/>
  <c r="B638" i="28"/>
  <c r="J638" i="28" s="1"/>
  <c r="A638" i="28"/>
  <c r="I638" i="28" s="1"/>
  <c r="C637" i="28"/>
  <c r="K637" i="28" s="1"/>
  <c r="B637" i="28"/>
  <c r="J637" i="28" s="1"/>
  <c r="A637" i="28"/>
  <c r="I637" i="28" s="1"/>
  <c r="C636" i="28"/>
  <c r="K636" i="28" s="1"/>
  <c r="B636" i="28"/>
  <c r="J636" i="28" s="1"/>
  <c r="A636" i="28"/>
  <c r="I636" i="28" s="1"/>
  <c r="C635" i="28"/>
  <c r="K635" i="28" s="1"/>
  <c r="B635" i="28"/>
  <c r="J635" i="28" s="1"/>
  <c r="A635" i="28"/>
  <c r="I635" i="28" s="1"/>
  <c r="C634" i="28"/>
  <c r="K634" i="28" s="1"/>
  <c r="B634" i="28"/>
  <c r="J634" i="28" s="1"/>
  <c r="A634" i="28"/>
  <c r="I634" i="28" s="1"/>
  <c r="C633" i="28"/>
  <c r="K633" i="28" s="1"/>
  <c r="B633" i="28"/>
  <c r="J633" i="28" s="1"/>
  <c r="A633" i="28"/>
  <c r="I633" i="28" s="1"/>
  <c r="C632" i="28"/>
  <c r="K632" i="28" s="1"/>
  <c r="B632" i="28"/>
  <c r="J632" i="28" s="1"/>
  <c r="A632" i="28"/>
  <c r="I632" i="28" s="1"/>
  <c r="C631" i="28"/>
  <c r="K631" i="28" s="1"/>
  <c r="B631" i="28"/>
  <c r="J631" i="28" s="1"/>
  <c r="A631" i="28"/>
  <c r="I631" i="28" s="1"/>
  <c r="C630" i="28"/>
  <c r="K630" i="28" s="1"/>
  <c r="B630" i="28"/>
  <c r="J630" i="28" s="1"/>
  <c r="A630" i="28"/>
  <c r="I630" i="28" s="1"/>
  <c r="C629" i="28"/>
  <c r="K629" i="28" s="1"/>
  <c r="B629" i="28"/>
  <c r="J629" i="28" s="1"/>
  <c r="A629" i="28"/>
  <c r="I629" i="28" s="1"/>
  <c r="C628" i="28"/>
  <c r="K628" i="28" s="1"/>
  <c r="B628" i="28"/>
  <c r="J628" i="28" s="1"/>
  <c r="A628" i="28"/>
  <c r="I628" i="28" s="1"/>
  <c r="C627" i="28"/>
  <c r="K627" i="28" s="1"/>
  <c r="B627" i="28"/>
  <c r="J627" i="28" s="1"/>
  <c r="A627" i="28"/>
  <c r="I627" i="28" s="1"/>
  <c r="C626" i="28"/>
  <c r="K626" i="28" s="1"/>
  <c r="B626" i="28"/>
  <c r="J626" i="28" s="1"/>
  <c r="A626" i="28"/>
  <c r="I626" i="28" s="1"/>
  <c r="C625" i="28"/>
  <c r="K625" i="28" s="1"/>
  <c r="B625" i="28"/>
  <c r="J625" i="28" s="1"/>
  <c r="A625" i="28"/>
  <c r="I625" i="28" s="1"/>
  <c r="C624" i="28"/>
  <c r="K624" i="28" s="1"/>
  <c r="B624" i="28"/>
  <c r="J624" i="28" s="1"/>
  <c r="A624" i="28"/>
  <c r="I624" i="28" s="1"/>
  <c r="C623" i="28"/>
  <c r="K623" i="28" s="1"/>
  <c r="B623" i="28"/>
  <c r="J623" i="28" s="1"/>
  <c r="A623" i="28"/>
  <c r="I623" i="28" s="1"/>
  <c r="C622" i="28"/>
  <c r="K622" i="28" s="1"/>
  <c r="B622" i="28"/>
  <c r="J622" i="28" s="1"/>
  <c r="A622" i="28"/>
  <c r="I622" i="28" s="1"/>
  <c r="C621" i="28"/>
  <c r="K621" i="28" s="1"/>
  <c r="B621" i="28"/>
  <c r="J621" i="28" s="1"/>
  <c r="A621" i="28"/>
  <c r="I621" i="28" s="1"/>
  <c r="C620" i="28"/>
  <c r="K620" i="28" s="1"/>
  <c r="B620" i="28"/>
  <c r="J620" i="28" s="1"/>
  <c r="A620" i="28"/>
  <c r="I620" i="28" s="1"/>
  <c r="C619" i="28"/>
  <c r="K619" i="28" s="1"/>
  <c r="B619" i="28"/>
  <c r="J619" i="28" s="1"/>
  <c r="A619" i="28"/>
  <c r="I619" i="28" s="1"/>
  <c r="C618" i="28"/>
  <c r="K618" i="28" s="1"/>
  <c r="B618" i="28"/>
  <c r="J618" i="28" s="1"/>
  <c r="A618" i="28"/>
  <c r="I618" i="28" s="1"/>
  <c r="C617" i="28"/>
  <c r="K617" i="28" s="1"/>
  <c r="B617" i="28"/>
  <c r="J617" i="28" s="1"/>
  <c r="A617" i="28"/>
  <c r="I617" i="28" s="1"/>
  <c r="C616" i="28"/>
  <c r="K616" i="28" s="1"/>
  <c r="B616" i="28"/>
  <c r="J616" i="28" s="1"/>
  <c r="A616" i="28"/>
  <c r="I616" i="28" s="1"/>
  <c r="C615" i="28"/>
  <c r="K615" i="28" s="1"/>
  <c r="B615" i="28"/>
  <c r="J615" i="28" s="1"/>
  <c r="A615" i="28"/>
  <c r="I615" i="28" s="1"/>
  <c r="C614" i="28"/>
  <c r="K614" i="28" s="1"/>
  <c r="B614" i="28"/>
  <c r="J614" i="28" s="1"/>
  <c r="A614" i="28"/>
  <c r="I614" i="28" s="1"/>
  <c r="C613" i="28"/>
  <c r="K613" i="28" s="1"/>
  <c r="B613" i="28"/>
  <c r="J613" i="28" s="1"/>
  <c r="A613" i="28"/>
  <c r="I613" i="28" s="1"/>
  <c r="C612" i="28"/>
  <c r="K612" i="28" s="1"/>
  <c r="B612" i="28"/>
  <c r="J612" i="28" s="1"/>
  <c r="A612" i="28"/>
  <c r="I612" i="28" s="1"/>
  <c r="C611" i="28"/>
  <c r="K611" i="28" s="1"/>
  <c r="B611" i="28"/>
  <c r="J611" i="28" s="1"/>
  <c r="A611" i="28"/>
  <c r="I611" i="28" s="1"/>
  <c r="C610" i="28"/>
  <c r="K610" i="28" s="1"/>
  <c r="B610" i="28"/>
  <c r="J610" i="28" s="1"/>
  <c r="A610" i="28"/>
  <c r="I610" i="28" s="1"/>
  <c r="C609" i="28"/>
  <c r="K609" i="28" s="1"/>
  <c r="B609" i="28"/>
  <c r="J609" i="28" s="1"/>
  <c r="A609" i="28"/>
  <c r="I609" i="28" s="1"/>
  <c r="C608" i="28"/>
  <c r="K608" i="28" s="1"/>
  <c r="B608" i="28"/>
  <c r="J608" i="28" s="1"/>
  <c r="A608" i="28"/>
  <c r="I608" i="28" s="1"/>
  <c r="C607" i="28"/>
  <c r="K607" i="28" s="1"/>
  <c r="B607" i="28"/>
  <c r="J607" i="28" s="1"/>
  <c r="A607" i="28"/>
  <c r="I607" i="28" s="1"/>
  <c r="C606" i="28"/>
  <c r="K606" i="28" s="1"/>
  <c r="B606" i="28"/>
  <c r="J606" i="28" s="1"/>
  <c r="A606" i="28"/>
  <c r="I606" i="28" s="1"/>
  <c r="C605" i="28"/>
  <c r="K605" i="28" s="1"/>
  <c r="B605" i="28"/>
  <c r="J605" i="28" s="1"/>
  <c r="A605" i="28"/>
  <c r="I605" i="28" s="1"/>
  <c r="C604" i="28"/>
  <c r="K604" i="28" s="1"/>
  <c r="B604" i="28"/>
  <c r="J604" i="28" s="1"/>
  <c r="A604" i="28"/>
  <c r="I604" i="28" s="1"/>
  <c r="C603" i="28"/>
  <c r="K603" i="28" s="1"/>
  <c r="B603" i="28"/>
  <c r="J603" i="28" s="1"/>
  <c r="A603" i="28"/>
  <c r="I603" i="28" s="1"/>
  <c r="C602" i="28"/>
  <c r="K602" i="28" s="1"/>
  <c r="B602" i="28"/>
  <c r="J602" i="28" s="1"/>
  <c r="A602" i="28"/>
  <c r="I602" i="28" s="1"/>
  <c r="C601" i="28"/>
  <c r="K601" i="28" s="1"/>
  <c r="B601" i="28"/>
  <c r="J601" i="28" s="1"/>
  <c r="A601" i="28"/>
  <c r="I601" i="28" s="1"/>
  <c r="C600" i="28"/>
  <c r="K600" i="28" s="1"/>
  <c r="B600" i="28"/>
  <c r="J600" i="28" s="1"/>
  <c r="A600" i="28"/>
  <c r="I600" i="28" s="1"/>
  <c r="C599" i="28"/>
  <c r="K599" i="28" s="1"/>
  <c r="B599" i="28"/>
  <c r="J599" i="28" s="1"/>
  <c r="A599" i="28"/>
  <c r="I599" i="28" s="1"/>
  <c r="C598" i="28"/>
  <c r="K598" i="28" s="1"/>
  <c r="B598" i="28"/>
  <c r="J598" i="28" s="1"/>
  <c r="A598" i="28"/>
  <c r="I598" i="28" s="1"/>
  <c r="C597" i="28"/>
  <c r="K597" i="28" s="1"/>
  <c r="B597" i="28"/>
  <c r="J597" i="28" s="1"/>
  <c r="A597" i="28"/>
  <c r="I597" i="28" s="1"/>
  <c r="C596" i="28"/>
  <c r="K596" i="28" s="1"/>
  <c r="B596" i="28"/>
  <c r="J596" i="28" s="1"/>
  <c r="A596" i="28"/>
  <c r="I596" i="28" s="1"/>
  <c r="C595" i="28"/>
  <c r="K595" i="28" s="1"/>
  <c r="B595" i="28"/>
  <c r="J595" i="28" s="1"/>
  <c r="A595" i="28"/>
  <c r="I595" i="28" s="1"/>
  <c r="C594" i="28"/>
  <c r="K594" i="28" s="1"/>
  <c r="B594" i="28"/>
  <c r="J594" i="28" s="1"/>
  <c r="A594" i="28"/>
  <c r="I594" i="28" s="1"/>
  <c r="C593" i="28"/>
  <c r="K593" i="28" s="1"/>
  <c r="B593" i="28"/>
  <c r="J593" i="28" s="1"/>
  <c r="A593" i="28"/>
  <c r="I593" i="28" s="1"/>
  <c r="C592" i="28"/>
  <c r="K592" i="28" s="1"/>
  <c r="B592" i="28"/>
  <c r="J592" i="28" s="1"/>
  <c r="A592" i="28"/>
  <c r="I592" i="28" s="1"/>
  <c r="C591" i="28"/>
  <c r="K591" i="28" s="1"/>
  <c r="B591" i="28"/>
  <c r="J591" i="28" s="1"/>
  <c r="A591" i="28"/>
  <c r="I591" i="28" s="1"/>
  <c r="C590" i="28"/>
  <c r="K590" i="28" s="1"/>
  <c r="B590" i="28"/>
  <c r="J590" i="28" s="1"/>
  <c r="A590" i="28"/>
  <c r="I590" i="28" s="1"/>
  <c r="C589" i="28"/>
  <c r="K589" i="28" s="1"/>
  <c r="B589" i="28"/>
  <c r="J589" i="28" s="1"/>
  <c r="A589" i="28"/>
  <c r="I589" i="28" s="1"/>
  <c r="C588" i="28"/>
  <c r="K588" i="28" s="1"/>
  <c r="B588" i="28"/>
  <c r="J588" i="28" s="1"/>
  <c r="A588" i="28"/>
  <c r="I588" i="28" s="1"/>
  <c r="C587" i="28"/>
  <c r="K587" i="28" s="1"/>
  <c r="B587" i="28"/>
  <c r="J587" i="28" s="1"/>
  <c r="A587" i="28"/>
  <c r="I587" i="28" s="1"/>
  <c r="C586" i="28"/>
  <c r="K586" i="28" s="1"/>
  <c r="B586" i="28"/>
  <c r="J586" i="28" s="1"/>
  <c r="A586" i="28"/>
  <c r="I586" i="28" s="1"/>
  <c r="C585" i="28"/>
  <c r="K585" i="28" s="1"/>
  <c r="B585" i="28"/>
  <c r="J585" i="28" s="1"/>
  <c r="A585" i="28"/>
  <c r="I585" i="28" s="1"/>
  <c r="C584" i="28"/>
  <c r="K584" i="28" s="1"/>
  <c r="B584" i="28"/>
  <c r="J584" i="28" s="1"/>
  <c r="A584" i="28"/>
  <c r="I584" i="28" s="1"/>
  <c r="C583" i="28"/>
  <c r="K583" i="28" s="1"/>
  <c r="B583" i="28"/>
  <c r="J583" i="28" s="1"/>
  <c r="A583" i="28"/>
  <c r="I583" i="28" s="1"/>
  <c r="C582" i="28"/>
  <c r="K582" i="28" s="1"/>
  <c r="B582" i="28"/>
  <c r="J582" i="28" s="1"/>
  <c r="A582" i="28"/>
  <c r="I582" i="28" s="1"/>
  <c r="C581" i="28"/>
  <c r="K581" i="28" s="1"/>
  <c r="B581" i="28"/>
  <c r="J581" i="28" s="1"/>
  <c r="A581" i="28"/>
  <c r="I581" i="28" s="1"/>
  <c r="C580" i="28"/>
  <c r="K580" i="28" s="1"/>
  <c r="B580" i="28"/>
  <c r="J580" i="28" s="1"/>
  <c r="A580" i="28"/>
  <c r="I580" i="28" s="1"/>
  <c r="C579" i="28"/>
  <c r="K579" i="28" s="1"/>
  <c r="B579" i="28"/>
  <c r="J579" i="28" s="1"/>
  <c r="A579" i="28"/>
  <c r="I579" i="28" s="1"/>
  <c r="C578" i="28"/>
  <c r="K578" i="28" s="1"/>
  <c r="B578" i="28"/>
  <c r="J578" i="28" s="1"/>
  <c r="A578" i="28"/>
  <c r="I578" i="28" s="1"/>
  <c r="C577" i="28"/>
  <c r="K577" i="28" s="1"/>
  <c r="B577" i="28"/>
  <c r="J577" i="28" s="1"/>
  <c r="A577" i="28"/>
  <c r="I577" i="28" s="1"/>
  <c r="C576" i="28"/>
  <c r="K576" i="28" s="1"/>
  <c r="B576" i="28"/>
  <c r="J576" i="28" s="1"/>
  <c r="A576" i="28"/>
  <c r="I576" i="28" s="1"/>
  <c r="C575" i="28"/>
  <c r="K575" i="28" s="1"/>
  <c r="B575" i="28"/>
  <c r="J575" i="28" s="1"/>
  <c r="A575" i="28"/>
  <c r="I575" i="28" s="1"/>
  <c r="C574" i="28"/>
  <c r="K574" i="28" s="1"/>
  <c r="B574" i="28"/>
  <c r="J574" i="28" s="1"/>
  <c r="A574" i="28"/>
  <c r="I574" i="28" s="1"/>
  <c r="C573" i="28"/>
  <c r="K573" i="28" s="1"/>
  <c r="B573" i="28"/>
  <c r="J573" i="28" s="1"/>
  <c r="A573" i="28"/>
  <c r="I573" i="28" s="1"/>
  <c r="C572" i="28"/>
  <c r="K572" i="28" s="1"/>
  <c r="B572" i="28"/>
  <c r="J572" i="28" s="1"/>
  <c r="A572" i="28"/>
  <c r="I572" i="28" s="1"/>
  <c r="C571" i="28"/>
  <c r="K571" i="28" s="1"/>
  <c r="B571" i="28"/>
  <c r="J571" i="28" s="1"/>
  <c r="A571" i="28"/>
  <c r="I571" i="28" s="1"/>
  <c r="C570" i="28"/>
  <c r="K570" i="28" s="1"/>
  <c r="B570" i="28"/>
  <c r="J570" i="28" s="1"/>
  <c r="A570" i="28"/>
  <c r="I570" i="28" s="1"/>
  <c r="C569" i="28"/>
  <c r="K569" i="28" s="1"/>
  <c r="B569" i="28"/>
  <c r="J569" i="28" s="1"/>
  <c r="A569" i="28"/>
  <c r="I569" i="28" s="1"/>
  <c r="C568" i="28"/>
  <c r="K568" i="28" s="1"/>
  <c r="B568" i="28"/>
  <c r="J568" i="28" s="1"/>
  <c r="A568" i="28"/>
  <c r="I568" i="28" s="1"/>
  <c r="C567" i="28"/>
  <c r="K567" i="28" s="1"/>
  <c r="B567" i="28"/>
  <c r="J567" i="28" s="1"/>
  <c r="A567" i="28"/>
  <c r="I567" i="28" s="1"/>
  <c r="C566" i="28"/>
  <c r="K566" i="28" s="1"/>
  <c r="B566" i="28"/>
  <c r="J566" i="28" s="1"/>
  <c r="A566" i="28"/>
  <c r="I566" i="28" s="1"/>
  <c r="C565" i="28"/>
  <c r="K565" i="28" s="1"/>
  <c r="B565" i="28"/>
  <c r="J565" i="28" s="1"/>
  <c r="A565" i="28"/>
  <c r="I565" i="28" s="1"/>
  <c r="C564" i="28"/>
  <c r="K564" i="28" s="1"/>
  <c r="B564" i="28"/>
  <c r="J564" i="28" s="1"/>
  <c r="A564" i="28"/>
  <c r="I564" i="28" s="1"/>
  <c r="C563" i="28"/>
  <c r="K563" i="28" s="1"/>
  <c r="B563" i="28"/>
  <c r="J563" i="28" s="1"/>
  <c r="A563" i="28"/>
  <c r="I563" i="28" s="1"/>
  <c r="C562" i="28"/>
  <c r="K562" i="28" s="1"/>
  <c r="B562" i="28"/>
  <c r="J562" i="28" s="1"/>
  <c r="A562" i="28"/>
  <c r="I562" i="28" s="1"/>
  <c r="C561" i="28"/>
  <c r="K561" i="28" s="1"/>
  <c r="B561" i="28"/>
  <c r="J561" i="28" s="1"/>
  <c r="A561" i="28"/>
  <c r="I561" i="28" s="1"/>
  <c r="C560" i="28"/>
  <c r="K560" i="28" s="1"/>
  <c r="B560" i="28"/>
  <c r="J560" i="28" s="1"/>
  <c r="A560" i="28"/>
  <c r="I560" i="28" s="1"/>
  <c r="C559" i="28"/>
  <c r="K559" i="28" s="1"/>
  <c r="B559" i="28"/>
  <c r="J559" i="28" s="1"/>
  <c r="A559" i="28"/>
  <c r="I559" i="28" s="1"/>
  <c r="C558" i="28"/>
  <c r="K558" i="28" s="1"/>
  <c r="B558" i="28"/>
  <c r="J558" i="28" s="1"/>
  <c r="A558" i="28"/>
  <c r="I558" i="28" s="1"/>
  <c r="C557" i="28"/>
  <c r="K557" i="28" s="1"/>
  <c r="B557" i="28"/>
  <c r="J557" i="28" s="1"/>
  <c r="A557" i="28"/>
  <c r="I557" i="28" s="1"/>
  <c r="C556" i="28"/>
  <c r="K556" i="28" s="1"/>
  <c r="B556" i="28"/>
  <c r="J556" i="28" s="1"/>
  <c r="A556" i="28"/>
  <c r="I556" i="28" s="1"/>
  <c r="C555" i="28"/>
  <c r="K555" i="28" s="1"/>
  <c r="B555" i="28"/>
  <c r="J555" i="28" s="1"/>
  <c r="A555" i="28"/>
  <c r="I555" i="28" s="1"/>
  <c r="C554" i="28"/>
  <c r="K554" i="28" s="1"/>
  <c r="B554" i="28"/>
  <c r="J554" i="28" s="1"/>
  <c r="A554" i="28"/>
  <c r="I554" i="28" s="1"/>
  <c r="C553" i="28"/>
  <c r="K553" i="28" s="1"/>
  <c r="B553" i="28"/>
  <c r="J553" i="28" s="1"/>
  <c r="A553" i="28"/>
  <c r="I553" i="28" s="1"/>
  <c r="C552" i="28"/>
  <c r="K552" i="28" s="1"/>
  <c r="B552" i="28"/>
  <c r="J552" i="28" s="1"/>
  <c r="A552" i="28"/>
  <c r="I552" i="28" s="1"/>
  <c r="C551" i="28"/>
  <c r="K551" i="28" s="1"/>
  <c r="B551" i="28"/>
  <c r="J551" i="28" s="1"/>
  <c r="A551" i="28"/>
  <c r="I551" i="28" s="1"/>
  <c r="C550" i="28"/>
  <c r="K550" i="28" s="1"/>
  <c r="B550" i="28"/>
  <c r="J550" i="28" s="1"/>
  <c r="A550" i="28"/>
  <c r="I550" i="28" s="1"/>
  <c r="C549" i="28"/>
  <c r="K549" i="28" s="1"/>
  <c r="B549" i="28"/>
  <c r="J549" i="28" s="1"/>
  <c r="A549" i="28"/>
  <c r="I549" i="28" s="1"/>
  <c r="C548" i="28"/>
  <c r="K548" i="28" s="1"/>
  <c r="B548" i="28"/>
  <c r="J548" i="28" s="1"/>
  <c r="A548" i="28"/>
  <c r="I548" i="28" s="1"/>
  <c r="C547" i="28"/>
  <c r="K547" i="28" s="1"/>
  <c r="B547" i="28"/>
  <c r="J547" i="28" s="1"/>
  <c r="A547" i="28"/>
  <c r="I547" i="28" s="1"/>
  <c r="C546" i="28"/>
  <c r="K546" i="28" s="1"/>
  <c r="B546" i="28"/>
  <c r="J546" i="28" s="1"/>
  <c r="A546" i="28"/>
  <c r="I546" i="28" s="1"/>
  <c r="C545" i="28"/>
  <c r="K545" i="28" s="1"/>
  <c r="B545" i="28"/>
  <c r="J545" i="28" s="1"/>
  <c r="A545" i="28"/>
  <c r="I545" i="28" s="1"/>
  <c r="C544" i="28"/>
  <c r="K544" i="28" s="1"/>
  <c r="B544" i="28"/>
  <c r="J544" i="28" s="1"/>
  <c r="A544" i="28"/>
  <c r="I544" i="28" s="1"/>
  <c r="C543" i="28"/>
  <c r="K543" i="28" s="1"/>
  <c r="B543" i="28"/>
  <c r="J543" i="28" s="1"/>
  <c r="A543" i="28"/>
  <c r="I543" i="28" s="1"/>
  <c r="C542" i="28"/>
  <c r="K542" i="28" s="1"/>
  <c r="B542" i="28"/>
  <c r="J542" i="28" s="1"/>
  <c r="A542" i="28"/>
  <c r="I542" i="28" s="1"/>
  <c r="C541" i="28"/>
  <c r="K541" i="28" s="1"/>
  <c r="B541" i="28"/>
  <c r="J541" i="28" s="1"/>
  <c r="A541" i="28"/>
  <c r="I541" i="28" s="1"/>
  <c r="C540" i="28"/>
  <c r="K540" i="28" s="1"/>
  <c r="B540" i="28"/>
  <c r="J540" i="28" s="1"/>
  <c r="A540" i="28"/>
  <c r="I540" i="28" s="1"/>
  <c r="C539" i="28"/>
  <c r="K539" i="28" s="1"/>
  <c r="B539" i="28"/>
  <c r="J539" i="28" s="1"/>
  <c r="A539" i="28"/>
  <c r="I539" i="28" s="1"/>
  <c r="C538" i="28"/>
  <c r="K538" i="28" s="1"/>
  <c r="B538" i="28"/>
  <c r="J538" i="28" s="1"/>
  <c r="A538" i="28"/>
  <c r="I538" i="28" s="1"/>
  <c r="C537" i="28"/>
  <c r="K537" i="28" s="1"/>
  <c r="B537" i="28"/>
  <c r="J537" i="28" s="1"/>
  <c r="A537" i="28"/>
  <c r="I537" i="28" s="1"/>
  <c r="C536" i="28"/>
  <c r="K536" i="28" s="1"/>
  <c r="B536" i="28"/>
  <c r="J536" i="28" s="1"/>
  <c r="A536" i="28"/>
  <c r="I536" i="28" s="1"/>
  <c r="C535" i="28"/>
  <c r="K535" i="28" s="1"/>
  <c r="B535" i="28"/>
  <c r="J535" i="28" s="1"/>
  <c r="A535" i="28"/>
  <c r="I535" i="28" s="1"/>
  <c r="C534" i="28"/>
  <c r="K534" i="28" s="1"/>
  <c r="B534" i="28"/>
  <c r="J534" i="28" s="1"/>
  <c r="A534" i="28"/>
  <c r="I534" i="28" s="1"/>
  <c r="C533" i="28"/>
  <c r="K533" i="28" s="1"/>
  <c r="B533" i="28"/>
  <c r="J533" i="28" s="1"/>
  <c r="A533" i="28"/>
  <c r="I533" i="28" s="1"/>
  <c r="C532" i="28"/>
  <c r="K532" i="28" s="1"/>
  <c r="B532" i="28"/>
  <c r="J532" i="28" s="1"/>
  <c r="A532" i="28"/>
  <c r="I532" i="28" s="1"/>
  <c r="C531" i="28"/>
  <c r="K531" i="28" s="1"/>
  <c r="B531" i="28"/>
  <c r="J531" i="28" s="1"/>
  <c r="A531" i="28"/>
  <c r="I531" i="28" s="1"/>
  <c r="C530" i="28"/>
  <c r="K530" i="28" s="1"/>
  <c r="B530" i="28"/>
  <c r="J530" i="28" s="1"/>
  <c r="A530" i="28"/>
  <c r="I530" i="28" s="1"/>
  <c r="C529" i="28"/>
  <c r="K529" i="28" s="1"/>
  <c r="B529" i="28"/>
  <c r="J529" i="28" s="1"/>
  <c r="A529" i="28"/>
  <c r="I529" i="28" s="1"/>
  <c r="C528" i="28"/>
  <c r="K528" i="28" s="1"/>
  <c r="B528" i="28"/>
  <c r="J528" i="28" s="1"/>
  <c r="A528" i="28"/>
  <c r="I528" i="28" s="1"/>
  <c r="C527" i="28"/>
  <c r="K527" i="28" s="1"/>
  <c r="B527" i="28"/>
  <c r="J527" i="28" s="1"/>
  <c r="A527" i="28"/>
  <c r="I527" i="28" s="1"/>
  <c r="C526" i="28"/>
  <c r="K526" i="28" s="1"/>
  <c r="B526" i="28"/>
  <c r="J526" i="28" s="1"/>
  <c r="A526" i="28"/>
  <c r="I526" i="28" s="1"/>
  <c r="C525" i="28"/>
  <c r="K525" i="28" s="1"/>
  <c r="B525" i="28"/>
  <c r="J525" i="28" s="1"/>
  <c r="A525" i="28"/>
  <c r="I525" i="28" s="1"/>
  <c r="C524" i="28"/>
  <c r="K524" i="28" s="1"/>
  <c r="B524" i="28"/>
  <c r="J524" i="28" s="1"/>
  <c r="A524" i="28"/>
  <c r="I524" i="28" s="1"/>
  <c r="C523" i="28"/>
  <c r="K523" i="28" s="1"/>
  <c r="B523" i="28"/>
  <c r="J523" i="28" s="1"/>
  <c r="A523" i="28"/>
  <c r="I523" i="28" s="1"/>
  <c r="C522" i="28"/>
  <c r="K522" i="28" s="1"/>
  <c r="B522" i="28"/>
  <c r="J522" i="28" s="1"/>
  <c r="A522" i="28"/>
  <c r="I522" i="28" s="1"/>
  <c r="C521" i="28"/>
  <c r="K521" i="28" s="1"/>
  <c r="B521" i="28"/>
  <c r="J521" i="28" s="1"/>
  <c r="A521" i="28"/>
  <c r="I521" i="28" s="1"/>
  <c r="C520" i="28"/>
  <c r="K520" i="28" s="1"/>
  <c r="B520" i="28"/>
  <c r="J520" i="28" s="1"/>
  <c r="A520" i="28"/>
  <c r="I520" i="28" s="1"/>
  <c r="C519" i="28"/>
  <c r="K519" i="28" s="1"/>
  <c r="B519" i="28"/>
  <c r="J519" i="28" s="1"/>
  <c r="A519" i="28"/>
  <c r="I519" i="28" s="1"/>
  <c r="C518" i="28"/>
  <c r="K518" i="28" s="1"/>
  <c r="B518" i="28"/>
  <c r="J518" i="28" s="1"/>
  <c r="A518" i="28"/>
  <c r="I518" i="28" s="1"/>
  <c r="C517" i="28"/>
  <c r="K517" i="28" s="1"/>
  <c r="B517" i="28"/>
  <c r="J517" i="28" s="1"/>
  <c r="A517" i="28"/>
  <c r="I517" i="28" s="1"/>
  <c r="C516" i="28"/>
  <c r="K516" i="28" s="1"/>
  <c r="B516" i="28"/>
  <c r="J516" i="28" s="1"/>
  <c r="A516" i="28"/>
  <c r="I516" i="28" s="1"/>
  <c r="C515" i="28"/>
  <c r="K515" i="28" s="1"/>
  <c r="B515" i="28"/>
  <c r="J515" i="28" s="1"/>
  <c r="A515" i="28"/>
  <c r="I515" i="28" s="1"/>
  <c r="C514" i="28"/>
  <c r="K514" i="28" s="1"/>
  <c r="B514" i="28"/>
  <c r="J514" i="28" s="1"/>
  <c r="A514" i="28"/>
  <c r="I514" i="28" s="1"/>
  <c r="C513" i="28"/>
  <c r="K513" i="28" s="1"/>
  <c r="B513" i="28"/>
  <c r="J513" i="28" s="1"/>
  <c r="A513" i="28"/>
  <c r="I513" i="28" s="1"/>
  <c r="C512" i="28"/>
  <c r="K512" i="28" s="1"/>
  <c r="B512" i="28"/>
  <c r="J512" i="28" s="1"/>
  <c r="A512" i="28"/>
  <c r="I512" i="28" s="1"/>
  <c r="C511" i="28"/>
  <c r="K511" i="28" s="1"/>
  <c r="B511" i="28"/>
  <c r="J511" i="28" s="1"/>
  <c r="A511" i="28"/>
  <c r="I511" i="28" s="1"/>
  <c r="C510" i="28"/>
  <c r="K510" i="28" s="1"/>
  <c r="B510" i="28"/>
  <c r="J510" i="28" s="1"/>
  <c r="A510" i="28"/>
  <c r="I510" i="28" s="1"/>
  <c r="C509" i="28"/>
  <c r="K509" i="28" s="1"/>
  <c r="B509" i="28"/>
  <c r="J509" i="28" s="1"/>
  <c r="A509" i="28"/>
  <c r="I509" i="28" s="1"/>
  <c r="C508" i="28"/>
  <c r="K508" i="28" s="1"/>
  <c r="B508" i="28"/>
  <c r="J508" i="28" s="1"/>
  <c r="A508" i="28"/>
  <c r="I508" i="28" s="1"/>
  <c r="C507" i="28"/>
  <c r="K507" i="28" s="1"/>
  <c r="B507" i="28"/>
  <c r="J507" i="28" s="1"/>
  <c r="A507" i="28"/>
  <c r="I507" i="28" s="1"/>
  <c r="C506" i="28"/>
  <c r="K506" i="28" s="1"/>
  <c r="B506" i="28"/>
  <c r="J506" i="28" s="1"/>
  <c r="A506" i="28"/>
  <c r="I506" i="28" s="1"/>
  <c r="C505" i="28"/>
  <c r="K505" i="28" s="1"/>
  <c r="B505" i="28"/>
  <c r="J505" i="28" s="1"/>
  <c r="A505" i="28"/>
  <c r="I505" i="28" s="1"/>
  <c r="C504" i="28"/>
  <c r="K504" i="28" s="1"/>
  <c r="B504" i="28"/>
  <c r="J504" i="28" s="1"/>
  <c r="A504" i="28"/>
  <c r="I504" i="28" s="1"/>
  <c r="C503" i="28"/>
  <c r="K503" i="28" s="1"/>
  <c r="B503" i="28"/>
  <c r="J503" i="28" s="1"/>
  <c r="A503" i="28"/>
  <c r="I503" i="28" s="1"/>
  <c r="C502" i="28"/>
  <c r="K502" i="28" s="1"/>
  <c r="B502" i="28"/>
  <c r="J502" i="28" s="1"/>
  <c r="A502" i="28"/>
  <c r="I502" i="28" s="1"/>
  <c r="C501" i="28"/>
  <c r="K501" i="28" s="1"/>
  <c r="B501" i="28"/>
  <c r="J501" i="28" s="1"/>
  <c r="A501" i="28"/>
  <c r="I501" i="28" s="1"/>
  <c r="C500" i="28"/>
  <c r="K500" i="28" s="1"/>
  <c r="B500" i="28"/>
  <c r="J500" i="28" s="1"/>
  <c r="A500" i="28"/>
  <c r="I500" i="28" s="1"/>
  <c r="C499" i="28"/>
  <c r="K499" i="28" s="1"/>
  <c r="B499" i="28"/>
  <c r="J499" i="28" s="1"/>
  <c r="A499" i="28"/>
  <c r="I499" i="28" s="1"/>
  <c r="C498" i="28"/>
  <c r="K498" i="28" s="1"/>
  <c r="B498" i="28"/>
  <c r="J498" i="28" s="1"/>
  <c r="A498" i="28"/>
  <c r="I498" i="28" s="1"/>
  <c r="C497" i="28"/>
  <c r="K497" i="28" s="1"/>
  <c r="B497" i="28"/>
  <c r="J497" i="28" s="1"/>
  <c r="A497" i="28"/>
  <c r="I497" i="28" s="1"/>
  <c r="C496" i="28"/>
  <c r="K496" i="28" s="1"/>
  <c r="B496" i="28"/>
  <c r="J496" i="28" s="1"/>
  <c r="A496" i="28"/>
  <c r="I496" i="28" s="1"/>
  <c r="C495" i="28"/>
  <c r="K495" i="28" s="1"/>
  <c r="B495" i="28"/>
  <c r="J495" i="28" s="1"/>
  <c r="A495" i="28"/>
  <c r="I495" i="28" s="1"/>
  <c r="C494" i="28"/>
  <c r="K494" i="28" s="1"/>
  <c r="B494" i="28"/>
  <c r="J494" i="28" s="1"/>
  <c r="A494" i="28"/>
  <c r="I494" i="28" s="1"/>
  <c r="C493" i="28"/>
  <c r="K493" i="28" s="1"/>
  <c r="B493" i="28"/>
  <c r="J493" i="28" s="1"/>
  <c r="A493" i="28"/>
  <c r="I493" i="28" s="1"/>
  <c r="C492" i="28"/>
  <c r="K492" i="28" s="1"/>
  <c r="B492" i="28"/>
  <c r="J492" i="28" s="1"/>
  <c r="A492" i="28"/>
  <c r="I492" i="28" s="1"/>
  <c r="C491" i="28"/>
  <c r="K491" i="28" s="1"/>
  <c r="B491" i="28"/>
  <c r="J491" i="28" s="1"/>
  <c r="A491" i="28"/>
  <c r="I491" i="28" s="1"/>
  <c r="C490" i="28"/>
  <c r="K490" i="28" s="1"/>
  <c r="B490" i="28"/>
  <c r="J490" i="28" s="1"/>
  <c r="A490" i="28"/>
  <c r="I490" i="28" s="1"/>
  <c r="C489" i="28"/>
  <c r="K489" i="28" s="1"/>
  <c r="B489" i="28"/>
  <c r="J489" i="28" s="1"/>
  <c r="A489" i="28"/>
  <c r="I489" i="28" s="1"/>
  <c r="C488" i="28"/>
  <c r="K488" i="28" s="1"/>
  <c r="B488" i="28"/>
  <c r="J488" i="28" s="1"/>
  <c r="A488" i="28"/>
  <c r="I488" i="28" s="1"/>
  <c r="C487" i="28"/>
  <c r="K487" i="28" s="1"/>
  <c r="B487" i="28"/>
  <c r="J487" i="28" s="1"/>
  <c r="A487" i="28"/>
  <c r="I487" i="28" s="1"/>
  <c r="C486" i="28"/>
  <c r="K486" i="28" s="1"/>
  <c r="B486" i="28"/>
  <c r="J486" i="28" s="1"/>
  <c r="A486" i="28"/>
  <c r="I486" i="28" s="1"/>
  <c r="C485" i="28"/>
  <c r="K485" i="28" s="1"/>
  <c r="B485" i="28"/>
  <c r="J485" i="28" s="1"/>
  <c r="A485" i="28"/>
  <c r="I485" i="28" s="1"/>
  <c r="C484" i="28"/>
  <c r="K484" i="28" s="1"/>
  <c r="B484" i="28"/>
  <c r="J484" i="28" s="1"/>
  <c r="A484" i="28"/>
  <c r="I484" i="28" s="1"/>
  <c r="C483" i="28"/>
  <c r="K483" i="28" s="1"/>
  <c r="B483" i="28"/>
  <c r="J483" i="28" s="1"/>
  <c r="A483" i="28"/>
  <c r="I483" i="28" s="1"/>
  <c r="C482" i="28"/>
  <c r="K482" i="28" s="1"/>
  <c r="B482" i="28"/>
  <c r="J482" i="28" s="1"/>
  <c r="A482" i="28"/>
  <c r="I482" i="28" s="1"/>
  <c r="C481" i="28"/>
  <c r="K481" i="28" s="1"/>
  <c r="B481" i="28"/>
  <c r="J481" i="28" s="1"/>
  <c r="A481" i="28"/>
  <c r="I481" i="28" s="1"/>
  <c r="C480" i="28"/>
  <c r="K480" i="28" s="1"/>
  <c r="B480" i="28"/>
  <c r="J480" i="28" s="1"/>
  <c r="A480" i="28"/>
  <c r="I480" i="28" s="1"/>
  <c r="C479" i="28"/>
  <c r="K479" i="28" s="1"/>
  <c r="B479" i="28"/>
  <c r="J479" i="28" s="1"/>
  <c r="A479" i="28"/>
  <c r="I479" i="28" s="1"/>
  <c r="C478" i="28"/>
  <c r="K478" i="28" s="1"/>
  <c r="B478" i="28"/>
  <c r="J478" i="28" s="1"/>
  <c r="A478" i="28"/>
  <c r="I478" i="28" s="1"/>
  <c r="C477" i="28"/>
  <c r="K477" i="28" s="1"/>
  <c r="B477" i="28"/>
  <c r="J477" i="28" s="1"/>
  <c r="A477" i="28"/>
  <c r="I477" i="28" s="1"/>
  <c r="C476" i="28"/>
  <c r="K476" i="28" s="1"/>
  <c r="B476" i="28"/>
  <c r="J476" i="28" s="1"/>
  <c r="A476" i="28"/>
  <c r="I476" i="28" s="1"/>
  <c r="C475" i="28"/>
  <c r="K475" i="28" s="1"/>
  <c r="B475" i="28"/>
  <c r="J475" i="28" s="1"/>
  <c r="A475" i="28"/>
  <c r="I475" i="28" s="1"/>
  <c r="C474" i="28"/>
  <c r="K474" i="28" s="1"/>
  <c r="B474" i="28"/>
  <c r="J474" i="28" s="1"/>
  <c r="A474" i="28"/>
  <c r="I474" i="28" s="1"/>
  <c r="C473" i="28"/>
  <c r="K473" i="28" s="1"/>
  <c r="B473" i="28"/>
  <c r="J473" i="28" s="1"/>
  <c r="A473" i="28"/>
  <c r="I473" i="28" s="1"/>
  <c r="C472" i="28"/>
  <c r="K472" i="28" s="1"/>
  <c r="B472" i="28"/>
  <c r="J472" i="28" s="1"/>
  <c r="A472" i="28"/>
  <c r="I472" i="28" s="1"/>
  <c r="C471" i="28"/>
  <c r="K471" i="28" s="1"/>
  <c r="B471" i="28"/>
  <c r="J471" i="28" s="1"/>
  <c r="A471" i="28"/>
  <c r="I471" i="28" s="1"/>
  <c r="C470" i="28"/>
  <c r="K470" i="28" s="1"/>
  <c r="B470" i="28"/>
  <c r="J470" i="28" s="1"/>
  <c r="A470" i="28"/>
  <c r="I470" i="28" s="1"/>
  <c r="C469" i="28"/>
  <c r="K469" i="28" s="1"/>
  <c r="B469" i="28"/>
  <c r="J469" i="28" s="1"/>
  <c r="A469" i="28"/>
  <c r="I469" i="28" s="1"/>
  <c r="C468" i="28"/>
  <c r="K468" i="28" s="1"/>
  <c r="B468" i="28"/>
  <c r="J468" i="28" s="1"/>
  <c r="A468" i="28"/>
  <c r="I468" i="28" s="1"/>
  <c r="C467" i="28"/>
  <c r="K467" i="28" s="1"/>
  <c r="B467" i="28"/>
  <c r="J467" i="28" s="1"/>
  <c r="A467" i="28"/>
  <c r="I467" i="28" s="1"/>
  <c r="C466" i="28"/>
  <c r="K466" i="28" s="1"/>
  <c r="B466" i="28"/>
  <c r="J466" i="28" s="1"/>
  <c r="A466" i="28"/>
  <c r="I466" i="28" s="1"/>
  <c r="C465" i="28"/>
  <c r="K465" i="28" s="1"/>
  <c r="B465" i="28"/>
  <c r="J465" i="28" s="1"/>
  <c r="A465" i="28"/>
  <c r="I465" i="28" s="1"/>
  <c r="C464" i="28"/>
  <c r="K464" i="28" s="1"/>
  <c r="B464" i="28"/>
  <c r="J464" i="28" s="1"/>
  <c r="A464" i="28"/>
  <c r="I464" i="28" s="1"/>
  <c r="C463" i="28"/>
  <c r="K463" i="28" s="1"/>
  <c r="B463" i="28"/>
  <c r="J463" i="28" s="1"/>
  <c r="A463" i="28"/>
  <c r="I463" i="28" s="1"/>
  <c r="C462" i="28"/>
  <c r="K462" i="28" s="1"/>
  <c r="B462" i="28"/>
  <c r="J462" i="28" s="1"/>
  <c r="A462" i="28"/>
  <c r="I462" i="28" s="1"/>
  <c r="C461" i="28"/>
  <c r="K461" i="28" s="1"/>
  <c r="B461" i="28"/>
  <c r="J461" i="28" s="1"/>
  <c r="A461" i="28"/>
  <c r="I461" i="28" s="1"/>
  <c r="C460" i="28"/>
  <c r="K460" i="28" s="1"/>
  <c r="B460" i="28"/>
  <c r="J460" i="28" s="1"/>
  <c r="A460" i="28"/>
  <c r="I460" i="28" s="1"/>
  <c r="C459" i="28"/>
  <c r="K459" i="28" s="1"/>
  <c r="B459" i="28"/>
  <c r="J459" i="28" s="1"/>
  <c r="A459" i="28"/>
  <c r="I459" i="28" s="1"/>
  <c r="C458" i="28"/>
  <c r="K458" i="28" s="1"/>
  <c r="B458" i="28"/>
  <c r="J458" i="28" s="1"/>
  <c r="A458" i="28"/>
  <c r="I458" i="28" s="1"/>
  <c r="C457" i="28"/>
  <c r="K457" i="28" s="1"/>
  <c r="B457" i="28"/>
  <c r="J457" i="28" s="1"/>
  <c r="A457" i="28"/>
  <c r="I457" i="28" s="1"/>
  <c r="C456" i="28"/>
  <c r="K456" i="28" s="1"/>
  <c r="B456" i="28"/>
  <c r="J456" i="28" s="1"/>
  <c r="A456" i="28"/>
  <c r="I456" i="28" s="1"/>
  <c r="C455" i="28"/>
  <c r="K455" i="28" s="1"/>
  <c r="B455" i="28"/>
  <c r="J455" i="28" s="1"/>
  <c r="A455" i="28"/>
  <c r="I455" i="28" s="1"/>
  <c r="C454" i="28"/>
  <c r="K454" i="28" s="1"/>
  <c r="B454" i="28"/>
  <c r="J454" i="28" s="1"/>
  <c r="A454" i="28"/>
  <c r="I454" i="28" s="1"/>
  <c r="C453" i="28"/>
  <c r="K453" i="28" s="1"/>
  <c r="B453" i="28"/>
  <c r="J453" i="28" s="1"/>
  <c r="A453" i="28"/>
  <c r="I453" i="28" s="1"/>
  <c r="C452" i="28"/>
  <c r="K452" i="28" s="1"/>
  <c r="B452" i="28"/>
  <c r="J452" i="28" s="1"/>
  <c r="A452" i="28"/>
  <c r="I452" i="28" s="1"/>
  <c r="C451" i="28"/>
  <c r="K451" i="28" s="1"/>
  <c r="B451" i="28"/>
  <c r="J451" i="28" s="1"/>
  <c r="A451" i="28"/>
  <c r="I451" i="28" s="1"/>
  <c r="C450" i="28"/>
  <c r="K450" i="28" s="1"/>
  <c r="B450" i="28"/>
  <c r="J450" i="28" s="1"/>
  <c r="A450" i="28"/>
  <c r="I450" i="28" s="1"/>
  <c r="C449" i="28"/>
  <c r="K449" i="28" s="1"/>
  <c r="B449" i="28"/>
  <c r="J449" i="28" s="1"/>
  <c r="A449" i="28"/>
  <c r="I449" i="28" s="1"/>
  <c r="C448" i="28"/>
  <c r="K448" i="28" s="1"/>
  <c r="B448" i="28"/>
  <c r="J448" i="28" s="1"/>
  <c r="A448" i="28"/>
  <c r="I448" i="28" s="1"/>
  <c r="C447" i="28"/>
  <c r="K447" i="28" s="1"/>
  <c r="B447" i="28"/>
  <c r="J447" i="28" s="1"/>
  <c r="A447" i="28"/>
  <c r="I447" i="28" s="1"/>
  <c r="C446" i="28"/>
  <c r="K446" i="28" s="1"/>
  <c r="B446" i="28"/>
  <c r="J446" i="28" s="1"/>
  <c r="A446" i="28"/>
  <c r="I446" i="28" s="1"/>
  <c r="C445" i="28"/>
  <c r="K445" i="28" s="1"/>
  <c r="B445" i="28"/>
  <c r="J445" i="28" s="1"/>
  <c r="A445" i="28"/>
  <c r="I445" i="28" s="1"/>
  <c r="C444" i="28"/>
  <c r="K444" i="28" s="1"/>
  <c r="B444" i="28"/>
  <c r="J444" i="28" s="1"/>
  <c r="A444" i="28"/>
  <c r="I444" i="28" s="1"/>
  <c r="C443" i="28"/>
  <c r="K443" i="28" s="1"/>
  <c r="B443" i="28"/>
  <c r="J443" i="28" s="1"/>
  <c r="A443" i="28"/>
  <c r="I443" i="28" s="1"/>
  <c r="C442" i="28"/>
  <c r="K442" i="28" s="1"/>
  <c r="B442" i="28"/>
  <c r="J442" i="28" s="1"/>
  <c r="A442" i="28"/>
  <c r="I442" i="28" s="1"/>
  <c r="C441" i="28"/>
  <c r="K441" i="28" s="1"/>
  <c r="B441" i="28"/>
  <c r="J441" i="28" s="1"/>
  <c r="A441" i="28"/>
  <c r="I441" i="28" s="1"/>
  <c r="C440" i="28"/>
  <c r="K440" i="28" s="1"/>
  <c r="B440" i="28"/>
  <c r="J440" i="28" s="1"/>
  <c r="A440" i="28"/>
  <c r="I440" i="28" s="1"/>
  <c r="C439" i="28"/>
  <c r="K439" i="28" s="1"/>
  <c r="B439" i="28"/>
  <c r="J439" i="28" s="1"/>
  <c r="A439" i="28"/>
  <c r="I439" i="28" s="1"/>
  <c r="C438" i="28"/>
  <c r="K438" i="28" s="1"/>
  <c r="B438" i="28"/>
  <c r="J438" i="28" s="1"/>
  <c r="A438" i="28"/>
  <c r="I438" i="28" s="1"/>
  <c r="C437" i="28"/>
  <c r="K437" i="28" s="1"/>
  <c r="B437" i="28"/>
  <c r="J437" i="28" s="1"/>
  <c r="A437" i="28"/>
  <c r="I437" i="28" s="1"/>
  <c r="C436" i="28"/>
  <c r="K436" i="28" s="1"/>
  <c r="B436" i="28"/>
  <c r="J436" i="28" s="1"/>
  <c r="A436" i="28"/>
  <c r="I436" i="28" s="1"/>
  <c r="C435" i="28"/>
  <c r="K435" i="28" s="1"/>
  <c r="B435" i="28"/>
  <c r="J435" i="28" s="1"/>
  <c r="A435" i="28"/>
  <c r="I435" i="28" s="1"/>
  <c r="C434" i="28"/>
  <c r="K434" i="28" s="1"/>
  <c r="B434" i="28"/>
  <c r="J434" i="28" s="1"/>
  <c r="A434" i="28"/>
  <c r="I434" i="28" s="1"/>
  <c r="C433" i="28"/>
  <c r="K433" i="28" s="1"/>
  <c r="B433" i="28"/>
  <c r="J433" i="28" s="1"/>
  <c r="A433" i="28"/>
  <c r="I433" i="28" s="1"/>
  <c r="C432" i="28"/>
  <c r="K432" i="28" s="1"/>
  <c r="B432" i="28"/>
  <c r="J432" i="28" s="1"/>
  <c r="A432" i="28"/>
  <c r="I432" i="28" s="1"/>
  <c r="C431" i="28"/>
  <c r="K431" i="28" s="1"/>
  <c r="B431" i="28"/>
  <c r="J431" i="28" s="1"/>
  <c r="A431" i="28"/>
  <c r="I431" i="28" s="1"/>
  <c r="C430" i="28"/>
  <c r="K430" i="28" s="1"/>
  <c r="B430" i="28"/>
  <c r="J430" i="28" s="1"/>
  <c r="A430" i="28"/>
  <c r="I430" i="28" s="1"/>
  <c r="C429" i="28"/>
  <c r="K429" i="28" s="1"/>
  <c r="B429" i="28"/>
  <c r="J429" i="28" s="1"/>
  <c r="A429" i="28"/>
  <c r="I429" i="28" s="1"/>
  <c r="C428" i="28"/>
  <c r="K428" i="28" s="1"/>
  <c r="B428" i="28"/>
  <c r="J428" i="28" s="1"/>
  <c r="A428" i="28"/>
  <c r="I428" i="28" s="1"/>
  <c r="C427" i="28"/>
  <c r="K427" i="28" s="1"/>
  <c r="B427" i="28"/>
  <c r="J427" i="28" s="1"/>
  <c r="A427" i="28"/>
  <c r="I427" i="28" s="1"/>
  <c r="C426" i="28"/>
  <c r="K426" i="28" s="1"/>
  <c r="B426" i="28"/>
  <c r="J426" i="28" s="1"/>
  <c r="A426" i="28"/>
  <c r="I426" i="28" s="1"/>
  <c r="C425" i="28"/>
  <c r="K425" i="28" s="1"/>
  <c r="B425" i="28"/>
  <c r="J425" i="28" s="1"/>
  <c r="A425" i="28"/>
  <c r="I425" i="28" s="1"/>
  <c r="C424" i="28"/>
  <c r="K424" i="28" s="1"/>
  <c r="B424" i="28"/>
  <c r="J424" i="28" s="1"/>
  <c r="A424" i="28"/>
  <c r="I424" i="28" s="1"/>
  <c r="C423" i="28"/>
  <c r="K423" i="28" s="1"/>
  <c r="B423" i="28"/>
  <c r="J423" i="28" s="1"/>
  <c r="A423" i="28"/>
  <c r="I423" i="28" s="1"/>
  <c r="C422" i="28"/>
  <c r="K422" i="28" s="1"/>
  <c r="B422" i="28"/>
  <c r="J422" i="28" s="1"/>
  <c r="A422" i="28"/>
  <c r="I422" i="28" s="1"/>
  <c r="C421" i="28"/>
  <c r="K421" i="28" s="1"/>
  <c r="B421" i="28"/>
  <c r="J421" i="28" s="1"/>
  <c r="A421" i="28"/>
  <c r="I421" i="28" s="1"/>
  <c r="C420" i="28"/>
  <c r="K420" i="28" s="1"/>
  <c r="B420" i="28"/>
  <c r="J420" i="28" s="1"/>
  <c r="A420" i="28"/>
  <c r="I420" i="28" s="1"/>
  <c r="C419" i="28"/>
  <c r="K419" i="28" s="1"/>
  <c r="B419" i="28"/>
  <c r="J419" i="28" s="1"/>
  <c r="A419" i="28"/>
  <c r="I419" i="28" s="1"/>
  <c r="C418" i="28"/>
  <c r="K418" i="28" s="1"/>
  <c r="B418" i="28"/>
  <c r="J418" i="28" s="1"/>
  <c r="A418" i="28"/>
  <c r="I418" i="28" s="1"/>
  <c r="C417" i="28"/>
  <c r="K417" i="28" s="1"/>
  <c r="B417" i="28"/>
  <c r="J417" i="28" s="1"/>
  <c r="A417" i="28"/>
  <c r="I417" i="28" s="1"/>
  <c r="C416" i="28"/>
  <c r="K416" i="28" s="1"/>
  <c r="B416" i="28"/>
  <c r="J416" i="28" s="1"/>
  <c r="A416" i="28"/>
  <c r="I416" i="28" s="1"/>
  <c r="C415" i="28"/>
  <c r="K415" i="28" s="1"/>
  <c r="B415" i="28"/>
  <c r="J415" i="28" s="1"/>
  <c r="A415" i="28"/>
  <c r="I415" i="28" s="1"/>
  <c r="C414" i="28"/>
  <c r="K414" i="28" s="1"/>
  <c r="B414" i="28"/>
  <c r="J414" i="28" s="1"/>
  <c r="A414" i="28"/>
  <c r="I414" i="28" s="1"/>
  <c r="C413" i="28"/>
  <c r="K413" i="28" s="1"/>
  <c r="B413" i="28"/>
  <c r="J413" i="28" s="1"/>
  <c r="A413" i="28"/>
  <c r="I413" i="28" s="1"/>
  <c r="C412" i="28"/>
  <c r="K412" i="28" s="1"/>
  <c r="B412" i="28"/>
  <c r="J412" i="28" s="1"/>
  <c r="A412" i="28"/>
  <c r="I412" i="28" s="1"/>
  <c r="C411" i="28"/>
  <c r="K411" i="28" s="1"/>
  <c r="B411" i="28"/>
  <c r="J411" i="28" s="1"/>
  <c r="A411" i="28"/>
  <c r="I411" i="28" s="1"/>
  <c r="C410" i="28"/>
  <c r="K410" i="28" s="1"/>
  <c r="B410" i="28"/>
  <c r="J410" i="28" s="1"/>
  <c r="A410" i="28"/>
  <c r="I410" i="28" s="1"/>
  <c r="C409" i="28"/>
  <c r="K409" i="28" s="1"/>
  <c r="B409" i="28"/>
  <c r="J409" i="28" s="1"/>
  <c r="A409" i="28"/>
  <c r="I409" i="28" s="1"/>
  <c r="C408" i="28"/>
  <c r="K408" i="28" s="1"/>
  <c r="B408" i="28"/>
  <c r="J408" i="28" s="1"/>
  <c r="A408" i="28"/>
  <c r="I408" i="28" s="1"/>
  <c r="C407" i="28"/>
  <c r="K407" i="28" s="1"/>
  <c r="B407" i="28"/>
  <c r="J407" i="28" s="1"/>
  <c r="A407" i="28"/>
  <c r="I407" i="28" s="1"/>
  <c r="C406" i="28"/>
  <c r="K406" i="28" s="1"/>
  <c r="B406" i="28"/>
  <c r="J406" i="28" s="1"/>
  <c r="A406" i="28"/>
  <c r="I406" i="28" s="1"/>
  <c r="C405" i="28"/>
  <c r="K405" i="28" s="1"/>
  <c r="B405" i="28"/>
  <c r="J405" i="28" s="1"/>
  <c r="A405" i="28"/>
  <c r="I405" i="28" s="1"/>
  <c r="C404" i="28"/>
  <c r="K404" i="28" s="1"/>
  <c r="B404" i="28"/>
  <c r="J404" i="28" s="1"/>
  <c r="A404" i="28"/>
  <c r="I404" i="28" s="1"/>
  <c r="C403" i="28"/>
  <c r="K403" i="28" s="1"/>
  <c r="B403" i="28"/>
  <c r="J403" i="28" s="1"/>
  <c r="A403" i="28"/>
  <c r="I403" i="28" s="1"/>
  <c r="C402" i="28"/>
  <c r="K402" i="28" s="1"/>
  <c r="B402" i="28"/>
  <c r="J402" i="28" s="1"/>
  <c r="A402" i="28"/>
  <c r="I402" i="28" s="1"/>
  <c r="C401" i="28"/>
  <c r="K401" i="28" s="1"/>
  <c r="B401" i="28"/>
  <c r="J401" i="28" s="1"/>
  <c r="A401" i="28"/>
  <c r="I401" i="28" s="1"/>
  <c r="C400" i="28"/>
  <c r="K400" i="28" s="1"/>
  <c r="B400" i="28"/>
  <c r="J400" i="28" s="1"/>
  <c r="A400" i="28"/>
  <c r="I400" i="28" s="1"/>
  <c r="C399" i="28"/>
  <c r="K399" i="28" s="1"/>
  <c r="B399" i="28"/>
  <c r="J399" i="28" s="1"/>
  <c r="A399" i="28"/>
  <c r="I399" i="28" s="1"/>
  <c r="C398" i="28"/>
  <c r="K398" i="28" s="1"/>
  <c r="B398" i="28"/>
  <c r="J398" i="28" s="1"/>
  <c r="A398" i="28"/>
  <c r="I398" i="28" s="1"/>
  <c r="C397" i="28"/>
  <c r="K397" i="28" s="1"/>
  <c r="B397" i="28"/>
  <c r="J397" i="28" s="1"/>
  <c r="A397" i="28"/>
  <c r="I397" i="28" s="1"/>
  <c r="C396" i="28"/>
  <c r="K396" i="28" s="1"/>
  <c r="B396" i="28"/>
  <c r="J396" i="28" s="1"/>
  <c r="A396" i="28"/>
  <c r="I396" i="28" s="1"/>
  <c r="C395" i="28"/>
  <c r="K395" i="28" s="1"/>
  <c r="B395" i="28"/>
  <c r="J395" i="28" s="1"/>
  <c r="A395" i="28"/>
  <c r="I395" i="28" s="1"/>
  <c r="C394" i="28"/>
  <c r="K394" i="28" s="1"/>
  <c r="B394" i="28"/>
  <c r="J394" i="28" s="1"/>
  <c r="A394" i="28"/>
  <c r="I394" i="28" s="1"/>
  <c r="C393" i="28"/>
  <c r="K393" i="28" s="1"/>
  <c r="B393" i="28"/>
  <c r="J393" i="28" s="1"/>
  <c r="A393" i="28"/>
  <c r="I393" i="28" s="1"/>
  <c r="C392" i="28"/>
  <c r="K392" i="28" s="1"/>
  <c r="B392" i="28"/>
  <c r="J392" i="28" s="1"/>
  <c r="A392" i="28"/>
  <c r="I392" i="28" s="1"/>
  <c r="C391" i="28"/>
  <c r="K391" i="28" s="1"/>
  <c r="B391" i="28"/>
  <c r="J391" i="28" s="1"/>
  <c r="A391" i="28"/>
  <c r="I391" i="28" s="1"/>
  <c r="C390" i="28"/>
  <c r="K390" i="28" s="1"/>
  <c r="B390" i="28"/>
  <c r="J390" i="28" s="1"/>
  <c r="A390" i="28"/>
  <c r="I390" i="28" s="1"/>
  <c r="C389" i="28"/>
  <c r="K389" i="28" s="1"/>
  <c r="B389" i="28"/>
  <c r="J389" i="28" s="1"/>
  <c r="A389" i="28"/>
  <c r="I389" i="28" s="1"/>
  <c r="C388" i="28"/>
  <c r="K388" i="28" s="1"/>
  <c r="B388" i="28"/>
  <c r="J388" i="28" s="1"/>
  <c r="A388" i="28"/>
  <c r="I388" i="28" s="1"/>
  <c r="C387" i="28"/>
  <c r="K387" i="28" s="1"/>
  <c r="B387" i="28"/>
  <c r="J387" i="28" s="1"/>
  <c r="A387" i="28"/>
  <c r="I387" i="28" s="1"/>
  <c r="C386" i="28"/>
  <c r="K386" i="28" s="1"/>
  <c r="B386" i="28"/>
  <c r="J386" i="28" s="1"/>
  <c r="A386" i="28"/>
  <c r="I386" i="28" s="1"/>
  <c r="C385" i="28"/>
  <c r="K385" i="28" s="1"/>
  <c r="B385" i="28"/>
  <c r="J385" i="28" s="1"/>
  <c r="A385" i="28"/>
  <c r="I385" i="28" s="1"/>
  <c r="C384" i="28"/>
  <c r="K384" i="28" s="1"/>
  <c r="B384" i="28"/>
  <c r="J384" i="28" s="1"/>
  <c r="A384" i="28"/>
  <c r="I384" i="28" s="1"/>
  <c r="C383" i="28"/>
  <c r="K383" i="28" s="1"/>
  <c r="B383" i="28"/>
  <c r="J383" i="28" s="1"/>
  <c r="A383" i="28"/>
  <c r="I383" i="28" s="1"/>
  <c r="C382" i="28"/>
  <c r="K382" i="28" s="1"/>
  <c r="B382" i="28"/>
  <c r="J382" i="28" s="1"/>
  <c r="A382" i="28"/>
  <c r="I382" i="28" s="1"/>
  <c r="C381" i="28"/>
  <c r="K381" i="28" s="1"/>
  <c r="B381" i="28"/>
  <c r="J381" i="28" s="1"/>
  <c r="A381" i="28"/>
  <c r="I381" i="28" s="1"/>
  <c r="C380" i="28"/>
  <c r="K380" i="28" s="1"/>
  <c r="B380" i="28"/>
  <c r="J380" i="28" s="1"/>
  <c r="A380" i="28"/>
  <c r="I380" i="28" s="1"/>
  <c r="C379" i="28"/>
  <c r="K379" i="28" s="1"/>
  <c r="B379" i="28"/>
  <c r="J379" i="28" s="1"/>
  <c r="A379" i="28"/>
  <c r="I379" i="28" s="1"/>
  <c r="C378" i="28"/>
  <c r="K378" i="28" s="1"/>
  <c r="B378" i="28"/>
  <c r="J378" i="28" s="1"/>
  <c r="A378" i="28"/>
  <c r="I378" i="28" s="1"/>
  <c r="C377" i="28"/>
  <c r="K377" i="28" s="1"/>
  <c r="B377" i="28"/>
  <c r="J377" i="28" s="1"/>
  <c r="A377" i="28"/>
  <c r="I377" i="28" s="1"/>
  <c r="C376" i="28"/>
  <c r="K376" i="28" s="1"/>
  <c r="B376" i="28"/>
  <c r="J376" i="28" s="1"/>
  <c r="A376" i="28"/>
  <c r="I376" i="28" s="1"/>
  <c r="C375" i="28"/>
  <c r="K375" i="28" s="1"/>
  <c r="B375" i="28"/>
  <c r="J375" i="28" s="1"/>
  <c r="A375" i="28"/>
  <c r="I375" i="28" s="1"/>
  <c r="C374" i="28"/>
  <c r="K374" i="28" s="1"/>
  <c r="B374" i="28"/>
  <c r="J374" i="28" s="1"/>
  <c r="A374" i="28"/>
  <c r="I374" i="28" s="1"/>
  <c r="C373" i="28"/>
  <c r="K373" i="28" s="1"/>
  <c r="B373" i="28"/>
  <c r="J373" i="28" s="1"/>
  <c r="A373" i="28"/>
  <c r="I373" i="28" s="1"/>
  <c r="C372" i="28"/>
  <c r="K372" i="28" s="1"/>
  <c r="B372" i="28"/>
  <c r="J372" i="28" s="1"/>
  <c r="A372" i="28"/>
  <c r="I372" i="28" s="1"/>
  <c r="C371" i="28"/>
  <c r="K371" i="28" s="1"/>
  <c r="B371" i="28"/>
  <c r="J371" i="28" s="1"/>
  <c r="A371" i="28"/>
  <c r="I371" i="28" s="1"/>
  <c r="C370" i="28"/>
  <c r="K370" i="28" s="1"/>
  <c r="B370" i="28"/>
  <c r="J370" i="28" s="1"/>
  <c r="A370" i="28"/>
  <c r="I370" i="28" s="1"/>
  <c r="C369" i="28"/>
  <c r="K369" i="28" s="1"/>
  <c r="B369" i="28"/>
  <c r="J369" i="28" s="1"/>
  <c r="A369" i="28"/>
  <c r="I369" i="28" s="1"/>
  <c r="C368" i="28"/>
  <c r="K368" i="28" s="1"/>
  <c r="B368" i="28"/>
  <c r="J368" i="28" s="1"/>
  <c r="A368" i="28"/>
  <c r="I368" i="28" s="1"/>
  <c r="C367" i="28"/>
  <c r="K367" i="28" s="1"/>
  <c r="B367" i="28"/>
  <c r="J367" i="28" s="1"/>
  <c r="A367" i="28"/>
  <c r="I367" i="28" s="1"/>
  <c r="C366" i="28"/>
  <c r="K366" i="28" s="1"/>
  <c r="B366" i="28"/>
  <c r="J366" i="28" s="1"/>
  <c r="A366" i="28"/>
  <c r="I366" i="28" s="1"/>
  <c r="C365" i="28"/>
  <c r="K365" i="28" s="1"/>
  <c r="B365" i="28"/>
  <c r="J365" i="28" s="1"/>
  <c r="A365" i="28"/>
  <c r="I365" i="28" s="1"/>
  <c r="C364" i="28"/>
  <c r="K364" i="28" s="1"/>
  <c r="B364" i="28"/>
  <c r="J364" i="28" s="1"/>
  <c r="A364" i="28"/>
  <c r="I364" i="28" s="1"/>
  <c r="C363" i="28"/>
  <c r="K363" i="28" s="1"/>
  <c r="B363" i="28"/>
  <c r="J363" i="28" s="1"/>
  <c r="A363" i="28"/>
  <c r="I363" i="28" s="1"/>
  <c r="C362" i="28"/>
  <c r="K362" i="28" s="1"/>
  <c r="B362" i="28"/>
  <c r="J362" i="28" s="1"/>
  <c r="A362" i="28"/>
  <c r="I362" i="28" s="1"/>
  <c r="C361" i="28"/>
  <c r="K361" i="28" s="1"/>
  <c r="B361" i="28"/>
  <c r="J361" i="28" s="1"/>
  <c r="A361" i="28"/>
  <c r="I361" i="28" s="1"/>
  <c r="C360" i="28"/>
  <c r="K360" i="28" s="1"/>
  <c r="B360" i="28"/>
  <c r="J360" i="28" s="1"/>
  <c r="A360" i="28"/>
  <c r="I360" i="28" s="1"/>
  <c r="C359" i="28"/>
  <c r="K359" i="28" s="1"/>
  <c r="B359" i="28"/>
  <c r="J359" i="28" s="1"/>
  <c r="A359" i="28"/>
  <c r="I359" i="28" s="1"/>
  <c r="C358" i="28"/>
  <c r="K358" i="28" s="1"/>
  <c r="B358" i="28"/>
  <c r="J358" i="28" s="1"/>
  <c r="A358" i="28"/>
  <c r="I358" i="28" s="1"/>
  <c r="C357" i="28"/>
  <c r="K357" i="28" s="1"/>
  <c r="B357" i="28"/>
  <c r="J357" i="28" s="1"/>
  <c r="A357" i="28"/>
  <c r="I357" i="28" s="1"/>
  <c r="C356" i="28"/>
  <c r="K356" i="28" s="1"/>
  <c r="B356" i="28"/>
  <c r="J356" i="28" s="1"/>
  <c r="A356" i="28"/>
  <c r="I356" i="28" s="1"/>
  <c r="C355" i="28"/>
  <c r="K355" i="28" s="1"/>
  <c r="B355" i="28"/>
  <c r="J355" i="28" s="1"/>
  <c r="A355" i="28"/>
  <c r="I355" i="28" s="1"/>
  <c r="C354" i="28"/>
  <c r="K354" i="28" s="1"/>
  <c r="B354" i="28"/>
  <c r="J354" i="28" s="1"/>
  <c r="A354" i="28"/>
  <c r="I354" i="28" s="1"/>
  <c r="C353" i="28"/>
  <c r="K353" i="28" s="1"/>
  <c r="B353" i="28"/>
  <c r="J353" i="28" s="1"/>
  <c r="A353" i="28"/>
  <c r="I353" i="28" s="1"/>
  <c r="C352" i="28"/>
  <c r="K352" i="28" s="1"/>
  <c r="B352" i="28"/>
  <c r="J352" i="28" s="1"/>
  <c r="A352" i="28"/>
  <c r="I352" i="28" s="1"/>
  <c r="C351" i="28"/>
  <c r="K351" i="28" s="1"/>
  <c r="B351" i="28"/>
  <c r="J351" i="28" s="1"/>
  <c r="A351" i="28"/>
  <c r="I351" i="28" s="1"/>
  <c r="C350" i="28"/>
  <c r="K350" i="28" s="1"/>
  <c r="B350" i="28"/>
  <c r="J350" i="28" s="1"/>
  <c r="A350" i="28"/>
  <c r="I350" i="28" s="1"/>
  <c r="C349" i="28"/>
  <c r="K349" i="28" s="1"/>
  <c r="B349" i="28"/>
  <c r="J349" i="28" s="1"/>
  <c r="A349" i="28"/>
  <c r="I349" i="28" s="1"/>
  <c r="C348" i="28"/>
  <c r="K348" i="28" s="1"/>
  <c r="B348" i="28"/>
  <c r="J348" i="28" s="1"/>
  <c r="A348" i="28"/>
  <c r="I348" i="28" s="1"/>
  <c r="C347" i="28"/>
  <c r="K347" i="28" s="1"/>
  <c r="B347" i="28"/>
  <c r="J347" i="28" s="1"/>
  <c r="A347" i="28"/>
  <c r="I347" i="28" s="1"/>
  <c r="C346" i="28"/>
  <c r="K346" i="28" s="1"/>
  <c r="B346" i="28"/>
  <c r="J346" i="28" s="1"/>
  <c r="A346" i="28"/>
  <c r="I346" i="28" s="1"/>
  <c r="C345" i="28"/>
  <c r="K345" i="28" s="1"/>
  <c r="B345" i="28"/>
  <c r="J345" i="28" s="1"/>
  <c r="A345" i="28"/>
  <c r="I345" i="28" s="1"/>
  <c r="C344" i="28"/>
  <c r="K344" i="28" s="1"/>
  <c r="B344" i="28"/>
  <c r="J344" i="28" s="1"/>
  <c r="A344" i="28"/>
  <c r="I344" i="28" s="1"/>
  <c r="C343" i="28"/>
  <c r="K343" i="28" s="1"/>
  <c r="B343" i="28"/>
  <c r="J343" i="28" s="1"/>
  <c r="A343" i="28"/>
  <c r="I343" i="28" s="1"/>
  <c r="C342" i="28"/>
  <c r="K342" i="28" s="1"/>
  <c r="B342" i="28"/>
  <c r="J342" i="28" s="1"/>
  <c r="A342" i="28"/>
  <c r="I342" i="28" s="1"/>
  <c r="C341" i="28"/>
  <c r="K341" i="28" s="1"/>
  <c r="B341" i="28"/>
  <c r="J341" i="28" s="1"/>
  <c r="A341" i="28"/>
  <c r="I341" i="28" s="1"/>
  <c r="C340" i="28"/>
  <c r="K340" i="28" s="1"/>
  <c r="B340" i="28"/>
  <c r="J340" i="28" s="1"/>
  <c r="A340" i="28"/>
  <c r="I340" i="28" s="1"/>
  <c r="C339" i="28"/>
  <c r="K339" i="28" s="1"/>
  <c r="B339" i="28"/>
  <c r="J339" i="28" s="1"/>
  <c r="A339" i="28"/>
  <c r="I339" i="28" s="1"/>
  <c r="C338" i="28"/>
  <c r="K338" i="28" s="1"/>
  <c r="B338" i="28"/>
  <c r="J338" i="28" s="1"/>
  <c r="A338" i="28"/>
  <c r="I338" i="28" s="1"/>
  <c r="C337" i="28"/>
  <c r="K337" i="28" s="1"/>
  <c r="B337" i="28"/>
  <c r="J337" i="28" s="1"/>
  <c r="A337" i="28"/>
  <c r="I337" i="28" s="1"/>
  <c r="C336" i="28"/>
  <c r="K336" i="28" s="1"/>
  <c r="B336" i="28"/>
  <c r="J336" i="28" s="1"/>
  <c r="A336" i="28"/>
  <c r="I336" i="28" s="1"/>
  <c r="C335" i="28"/>
  <c r="K335" i="28" s="1"/>
  <c r="B335" i="28"/>
  <c r="J335" i="28" s="1"/>
  <c r="A335" i="28"/>
  <c r="I335" i="28" s="1"/>
  <c r="C334" i="28"/>
  <c r="K334" i="28" s="1"/>
  <c r="B334" i="28"/>
  <c r="J334" i="28" s="1"/>
  <c r="A334" i="28"/>
  <c r="I334" i="28" s="1"/>
  <c r="C333" i="28"/>
  <c r="K333" i="28" s="1"/>
  <c r="B333" i="28"/>
  <c r="J333" i="28" s="1"/>
  <c r="A333" i="28"/>
  <c r="I333" i="28" s="1"/>
  <c r="C332" i="28"/>
  <c r="K332" i="28" s="1"/>
  <c r="B332" i="28"/>
  <c r="J332" i="28" s="1"/>
  <c r="A332" i="28"/>
  <c r="I332" i="28" s="1"/>
  <c r="C331" i="28"/>
  <c r="K331" i="28" s="1"/>
  <c r="B331" i="28"/>
  <c r="J331" i="28" s="1"/>
  <c r="A331" i="28"/>
  <c r="I331" i="28" s="1"/>
  <c r="C330" i="28"/>
  <c r="K330" i="28" s="1"/>
  <c r="B330" i="28"/>
  <c r="J330" i="28" s="1"/>
  <c r="A330" i="28"/>
  <c r="I330" i="28" s="1"/>
  <c r="C329" i="28"/>
  <c r="K329" i="28" s="1"/>
  <c r="B329" i="28"/>
  <c r="J329" i="28" s="1"/>
  <c r="A329" i="28"/>
  <c r="I329" i="28" s="1"/>
  <c r="C328" i="28"/>
  <c r="K328" i="28" s="1"/>
  <c r="B328" i="28"/>
  <c r="J328" i="28" s="1"/>
  <c r="A328" i="28"/>
  <c r="I328" i="28" s="1"/>
  <c r="C327" i="28"/>
  <c r="K327" i="28" s="1"/>
  <c r="B327" i="28"/>
  <c r="J327" i="28" s="1"/>
  <c r="A327" i="28"/>
  <c r="I327" i="28" s="1"/>
  <c r="C326" i="28"/>
  <c r="K326" i="28" s="1"/>
  <c r="B326" i="28"/>
  <c r="J326" i="28" s="1"/>
  <c r="A326" i="28"/>
  <c r="I326" i="28" s="1"/>
  <c r="C325" i="28"/>
  <c r="K325" i="28" s="1"/>
  <c r="B325" i="28"/>
  <c r="J325" i="28" s="1"/>
  <c r="A325" i="28"/>
  <c r="I325" i="28" s="1"/>
  <c r="C324" i="28"/>
  <c r="K324" i="28" s="1"/>
  <c r="B324" i="28"/>
  <c r="J324" i="28" s="1"/>
  <c r="A324" i="28"/>
  <c r="I324" i="28" s="1"/>
  <c r="C323" i="28"/>
  <c r="K323" i="28" s="1"/>
  <c r="B323" i="28"/>
  <c r="J323" i="28" s="1"/>
  <c r="A323" i="28"/>
  <c r="I323" i="28" s="1"/>
  <c r="C322" i="28"/>
  <c r="K322" i="28" s="1"/>
  <c r="B322" i="28"/>
  <c r="J322" i="28" s="1"/>
  <c r="A322" i="28"/>
  <c r="I322" i="28" s="1"/>
  <c r="C321" i="28"/>
  <c r="K321" i="28" s="1"/>
  <c r="B321" i="28"/>
  <c r="J321" i="28" s="1"/>
  <c r="A321" i="28"/>
  <c r="I321" i="28" s="1"/>
  <c r="C320" i="28"/>
  <c r="K320" i="28" s="1"/>
  <c r="B320" i="28"/>
  <c r="J320" i="28" s="1"/>
  <c r="A320" i="28"/>
  <c r="I320" i="28" s="1"/>
  <c r="C319" i="28"/>
  <c r="K319" i="28" s="1"/>
  <c r="B319" i="28"/>
  <c r="J319" i="28" s="1"/>
  <c r="A319" i="28"/>
  <c r="I319" i="28" s="1"/>
  <c r="C318" i="28"/>
  <c r="K318" i="28" s="1"/>
  <c r="B318" i="28"/>
  <c r="J318" i="28" s="1"/>
  <c r="A318" i="28"/>
  <c r="I318" i="28" s="1"/>
  <c r="C317" i="28"/>
  <c r="K317" i="28" s="1"/>
  <c r="B317" i="28"/>
  <c r="J317" i="28" s="1"/>
  <c r="A317" i="28"/>
  <c r="I317" i="28" s="1"/>
  <c r="C316" i="28"/>
  <c r="K316" i="28" s="1"/>
  <c r="B316" i="28"/>
  <c r="J316" i="28" s="1"/>
  <c r="A316" i="28"/>
  <c r="I316" i="28" s="1"/>
  <c r="C315" i="28"/>
  <c r="K315" i="28" s="1"/>
  <c r="B315" i="28"/>
  <c r="J315" i="28" s="1"/>
  <c r="A315" i="28"/>
  <c r="I315" i="28" s="1"/>
  <c r="C314" i="28"/>
  <c r="K314" i="28" s="1"/>
  <c r="B314" i="28"/>
  <c r="J314" i="28" s="1"/>
  <c r="A314" i="28"/>
  <c r="I314" i="28" s="1"/>
  <c r="C313" i="28"/>
  <c r="K313" i="28" s="1"/>
  <c r="B313" i="28"/>
  <c r="J313" i="28" s="1"/>
  <c r="A313" i="28"/>
  <c r="I313" i="28" s="1"/>
  <c r="C312" i="28"/>
  <c r="K312" i="28" s="1"/>
  <c r="B312" i="28"/>
  <c r="J312" i="28" s="1"/>
  <c r="A312" i="28"/>
  <c r="I312" i="28" s="1"/>
  <c r="C311" i="28"/>
  <c r="K311" i="28" s="1"/>
  <c r="B311" i="28"/>
  <c r="J311" i="28" s="1"/>
  <c r="A311" i="28"/>
  <c r="I311" i="28" s="1"/>
  <c r="C310" i="28"/>
  <c r="K310" i="28" s="1"/>
  <c r="B310" i="28"/>
  <c r="J310" i="28" s="1"/>
  <c r="A310" i="28"/>
  <c r="I310" i="28" s="1"/>
  <c r="C309" i="28"/>
  <c r="K309" i="28" s="1"/>
  <c r="B309" i="28"/>
  <c r="J309" i="28" s="1"/>
  <c r="A309" i="28"/>
  <c r="I309" i="28" s="1"/>
  <c r="C308" i="28"/>
  <c r="K308" i="28" s="1"/>
  <c r="B308" i="28"/>
  <c r="J308" i="28" s="1"/>
  <c r="A308" i="28"/>
  <c r="I308" i="28" s="1"/>
  <c r="C307" i="28"/>
  <c r="K307" i="28" s="1"/>
  <c r="B307" i="28"/>
  <c r="J307" i="28" s="1"/>
  <c r="A307" i="28"/>
  <c r="I307" i="28" s="1"/>
  <c r="C306" i="28"/>
  <c r="K306" i="28" s="1"/>
  <c r="B306" i="28"/>
  <c r="J306" i="28" s="1"/>
  <c r="A306" i="28"/>
  <c r="I306" i="28" s="1"/>
  <c r="C305" i="28"/>
  <c r="K305" i="28" s="1"/>
  <c r="B305" i="28"/>
  <c r="J305" i="28" s="1"/>
  <c r="A305" i="28"/>
  <c r="I305" i="28" s="1"/>
  <c r="C304" i="28"/>
  <c r="K304" i="28" s="1"/>
  <c r="B304" i="28"/>
  <c r="J304" i="28" s="1"/>
  <c r="A304" i="28"/>
  <c r="I304" i="28" s="1"/>
  <c r="C303" i="28"/>
  <c r="K303" i="28" s="1"/>
  <c r="B303" i="28"/>
  <c r="J303" i="28" s="1"/>
  <c r="A303" i="28"/>
  <c r="I303" i="28" s="1"/>
  <c r="C302" i="28"/>
  <c r="K302" i="28" s="1"/>
  <c r="B302" i="28"/>
  <c r="J302" i="28" s="1"/>
  <c r="A302" i="28"/>
  <c r="I302" i="28" s="1"/>
  <c r="C301" i="28"/>
  <c r="K301" i="28" s="1"/>
  <c r="B301" i="28"/>
  <c r="J301" i="28" s="1"/>
  <c r="A301" i="28"/>
  <c r="I301" i="28" s="1"/>
  <c r="C300" i="28"/>
  <c r="K300" i="28" s="1"/>
  <c r="B300" i="28"/>
  <c r="J300" i="28" s="1"/>
  <c r="A300" i="28"/>
  <c r="I300" i="28" s="1"/>
  <c r="C299" i="28"/>
  <c r="K299" i="28" s="1"/>
  <c r="B299" i="28"/>
  <c r="J299" i="28" s="1"/>
  <c r="A299" i="28"/>
  <c r="I299" i="28" s="1"/>
  <c r="C298" i="28"/>
  <c r="K298" i="28" s="1"/>
  <c r="B298" i="28"/>
  <c r="J298" i="28" s="1"/>
  <c r="A298" i="28"/>
  <c r="I298" i="28" s="1"/>
  <c r="C297" i="28"/>
  <c r="K297" i="28" s="1"/>
  <c r="B297" i="28"/>
  <c r="J297" i="28" s="1"/>
  <c r="A297" i="28"/>
  <c r="I297" i="28" s="1"/>
  <c r="C296" i="28"/>
  <c r="K296" i="28" s="1"/>
  <c r="B296" i="28"/>
  <c r="J296" i="28" s="1"/>
  <c r="A296" i="28"/>
  <c r="I296" i="28" s="1"/>
  <c r="C295" i="28"/>
  <c r="K295" i="28" s="1"/>
  <c r="B295" i="28"/>
  <c r="J295" i="28" s="1"/>
  <c r="A295" i="28"/>
  <c r="I295" i="28" s="1"/>
  <c r="C294" i="28"/>
  <c r="K294" i="28" s="1"/>
  <c r="B294" i="28"/>
  <c r="J294" i="28" s="1"/>
  <c r="A294" i="28"/>
  <c r="I294" i="28" s="1"/>
  <c r="C293" i="28"/>
  <c r="K293" i="28" s="1"/>
  <c r="B293" i="28"/>
  <c r="J293" i="28" s="1"/>
  <c r="A293" i="28"/>
  <c r="I293" i="28" s="1"/>
  <c r="C292" i="28"/>
  <c r="K292" i="28" s="1"/>
  <c r="B292" i="28"/>
  <c r="J292" i="28" s="1"/>
  <c r="A292" i="28"/>
  <c r="I292" i="28" s="1"/>
  <c r="C291" i="28"/>
  <c r="K291" i="28" s="1"/>
  <c r="B291" i="28"/>
  <c r="J291" i="28" s="1"/>
  <c r="A291" i="28"/>
  <c r="I291" i="28" s="1"/>
  <c r="C290" i="28"/>
  <c r="K290" i="28" s="1"/>
  <c r="B290" i="28"/>
  <c r="J290" i="28" s="1"/>
  <c r="A290" i="28"/>
  <c r="I290" i="28" s="1"/>
  <c r="C289" i="28"/>
  <c r="K289" i="28" s="1"/>
  <c r="B289" i="28"/>
  <c r="J289" i="28" s="1"/>
  <c r="A289" i="28"/>
  <c r="I289" i="28" s="1"/>
  <c r="C288" i="28"/>
  <c r="K288" i="28" s="1"/>
  <c r="B288" i="28"/>
  <c r="J288" i="28" s="1"/>
  <c r="A288" i="28"/>
  <c r="I288" i="28" s="1"/>
  <c r="C287" i="28"/>
  <c r="K287" i="28" s="1"/>
  <c r="B287" i="28"/>
  <c r="J287" i="28" s="1"/>
  <c r="A287" i="28"/>
  <c r="I287" i="28" s="1"/>
  <c r="C286" i="28"/>
  <c r="K286" i="28" s="1"/>
  <c r="B286" i="28"/>
  <c r="J286" i="28" s="1"/>
  <c r="A286" i="28"/>
  <c r="I286" i="28" s="1"/>
  <c r="C285" i="28"/>
  <c r="K285" i="28" s="1"/>
  <c r="B285" i="28"/>
  <c r="J285" i="28" s="1"/>
  <c r="A285" i="28"/>
  <c r="I285" i="28" s="1"/>
  <c r="C284" i="28"/>
  <c r="K284" i="28" s="1"/>
  <c r="B284" i="28"/>
  <c r="J284" i="28" s="1"/>
  <c r="A284" i="28"/>
  <c r="I284" i="28" s="1"/>
  <c r="C283" i="28"/>
  <c r="K283" i="28" s="1"/>
  <c r="B283" i="28"/>
  <c r="J283" i="28" s="1"/>
  <c r="A283" i="28"/>
  <c r="I283" i="28" s="1"/>
  <c r="C282" i="28"/>
  <c r="K282" i="28" s="1"/>
  <c r="B282" i="28"/>
  <c r="J282" i="28" s="1"/>
  <c r="A282" i="28"/>
  <c r="I282" i="28" s="1"/>
  <c r="C281" i="28"/>
  <c r="K281" i="28" s="1"/>
  <c r="B281" i="28"/>
  <c r="J281" i="28" s="1"/>
  <c r="A281" i="28"/>
  <c r="I281" i="28" s="1"/>
  <c r="C280" i="28"/>
  <c r="K280" i="28" s="1"/>
  <c r="B280" i="28"/>
  <c r="J280" i="28" s="1"/>
  <c r="A280" i="28"/>
  <c r="I280" i="28" s="1"/>
  <c r="C279" i="28"/>
  <c r="K279" i="28" s="1"/>
  <c r="B279" i="28"/>
  <c r="J279" i="28" s="1"/>
  <c r="A279" i="28"/>
  <c r="I279" i="28" s="1"/>
  <c r="C278" i="28"/>
  <c r="K278" i="28" s="1"/>
  <c r="B278" i="28"/>
  <c r="J278" i="28" s="1"/>
  <c r="A278" i="28"/>
  <c r="I278" i="28" s="1"/>
  <c r="C277" i="28"/>
  <c r="K277" i="28" s="1"/>
  <c r="B277" i="28"/>
  <c r="J277" i="28" s="1"/>
  <c r="A277" i="28"/>
  <c r="I277" i="28" s="1"/>
  <c r="C276" i="28"/>
  <c r="K276" i="28" s="1"/>
  <c r="B276" i="28"/>
  <c r="J276" i="28" s="1"/>
  <c r="A276" i="28"/>
  <c r="I276" i="28" s="1"/>
  <c r="C275" i="28"/>
  <c r="K275" i="28" s="1"/>
  <c r="B275" i="28"/>
  <c r="J275" i="28" s="1"/>
  <c r="A275" i="28"/>
  <c r="I275" i="28" s="1"/>
  <c r="C274" i="28"/>
  <c r="K274" i="28" s="1"/>
  <c r="B274" i="28"/>
  <c r="J274" i="28" s="1"/>
  <c r="A274" i="28"/>
  <c r="I274" i="28" s="1"/>
  <c r="C273" i="28"/>
  <c r="K273" i="28" s="1"/>
  <c r="B273" i="28"/>
  <c r="J273" i="28" s="1"/>
  <c r="A273" i="28"/>
  <c r="I273" i="28" s="1"/>
  <c r="C272" i="28"/>
  <c r="K272" i="28" s="1"/>
  <c r="B272" i="28"/>
  <c r="J272" i="28" s="1"/>
  <c r="A272" i="28"/>
  <c r="I272" i="28" s="1"/>
  <c r="C271" i="28"/>
  <c r="K271" i="28" s="1"/>
  <c r="B271" i="28"/>
  <c r="J271" i="28" s="1"/>
  <c r="A271" i="28"/>
  <c r="I271" i="28" s="1"/>
  <c r="C270" i="28"/>
  <c r="K270" i="28" s="1"/>
  <c r="B270" i="28"/>
  <c r="J270" i="28" s="1"/>
  <c r="A270" i="28"/>
  <c r="I270" i="28" s="1"/>
  <c r="C269" i="28"/>
  <c r="K269" i="28" s="1"/>
  <c r="B269" i="28"/>
  <c r="J269" i="28" s="1"/>
  <c r="A269" i="28"/>
  <c r="I269" i="28" s="1"/>
  <c r="C268" i="28"/>
  <c r="K268" i="28" s="1"/>
  <c r="B268" i="28"/>
  <c r="J268" i="28" s="1"/>
  <c r="A268" i="28"/>
  <c r="I268" i="28" s="1"/>
  <c r="C267" i="28"/>
  <c r="K267" i="28" s="1"/>
  <c r="B267" i="28"/>
  <c r="J267" i="28" s="1"/>
  <c r="A267" i="28"/>
  <c r="I267" i="28" s="1"/>
  <c r="C266" i="28"/>
  <c r="K266" i="28" s="1"/>
  <c r="B266" i="28"/>
  <c r="J266" i="28" s="1"/>
  <c r="A266" i="28"/>
  <c r="I266" i="28" s="1"/>
  <c r="C265" i="28"/>
  <c r="K265" i="28" s="1"/>
  <c r="B265" i="28"/>
  <c r="J265" i="28" s="1"/>
  <c r="A265" i="28"/>
  <c r="I265" i="28" s="1"/>
  <c r="C264" i="28"/>
  <c r="K264" i="28" s="1"/>
  <c r="B264" i="28"/>
  <c r="J264" i="28" s="1"/>
  <c r="A264" i="28"/>
  <c r="I264" i="28" s="1"/>
  <c r="C263" i="28"/>
  <c r="K263" i="28" s="1"/>
  <c r="B263" i="28"/>
  <c r="J263" i="28" s="1"/>
  <c r="A263" i="28"/>
  <c r="I263" i="28" s="1"/>
  <c r="C262" i="28"/>
  <c r="K262" i="28" s="1"/>
  <c r="B262" i="28"/>
  <c r="J262" i="28" s="1"/>
  <c r="A262" i="28"/>
  <c r="I262" i="28" s="1"/>
  <c r="C261" i="28"/>
  <c r="K261" i="28" s="1"/>
  <c r="B261" i="28"/>
  <c r="J261" i="28" s="1"/>
  <c r="A261" i="28"/>
  <c r="I261" i="28" s="1"/>
  <c r="C260" i="28"/>
  <c r="K260" i="28" s="1"/>
  <c r="B260" i="28"/>
  <c r="J260" i="28" s="1"/>
  <c r="A260" i="28"/>
  <c r="I260" i="28" s="1"/>
  <c r="C259" i="28"/>
  <c r="K259" i="28" s="1"/>
  <c r="B259" i="28"/>
  <c r="J259" i="28" s="1"/>
  <c r="A259" i="28"/>
  <c r="I259" i="28" s="1"/>
  <c r="C258" i="28"/>
  <c r="K258" i="28" s="1"/>
  <c r="B258" i="28"/>
  <c r="J258" i="28" s="1"/>
  <c r="A258" i="28"/>
  <c r="I258" i="28" s="1"/>
  <c r="C257" i="28"/>
  <c r="K257" i="28" s="1"/>
  <c r="B257" i="28"/>
  <c r="J257" i="28" s="1"/>
  <c r="A257" i="28"/>
  <c r="I257" i="28" s="1"/>
  <c r="C256" i="28"/>
  <c r="K256" i="28" s="1"/>
  <c r="B256" i="28"/>
  <c r="J256" i="28" s="1"/>
  <c r="A256" i="28"/>
  <c r="I256" i="28" s="1"/>
  <c r="C255" i="28"/>
  <c r="K255" i="28" s="1"/>
  <c r="B255" i="28"/>
  <c r="J255" i="28" s="1"/>
  <c r="A255" i="28"/>
  <c r="I255" i="28" s="1"/>
  <c r="C254" i="28"/>
  <c r="K254" i="28" s="1"/>
  <c r="B254" i="28"/>
  <c r="J254" i="28" s="1"/>
  <c r="A254" i="28"/>
  <c r="I254" i="28" s="1"/>
  <c r="C253" i="28"/>
  <c r="K253" i="28" s="1"/>
  <c r="B253" i="28"/>
  <c r="J253" i="28" s="1"/>
  <c r="A253" i="28"/>
  <c r="I253" i="28" s="1"/>
  <c r="C252" i="28"/>
  <c r="K252" i="28" s="1"/>
  <c r="B252" i="28"/>
  <c r="J252" i="28" s="1"/>
  <c r="A252" i="28"/>
  <c r="I252" i="28" s="1"/>
  <c r="C251" i="28"/>
  <c r="K251" i="28" s="1"/>
  <c r="B251" i="28"/>
  <c r="J251" i="28" s="1"/>
  <c r="A251" i="28"/>
  <c r="I251" i="28" s="1"/>
  <c r="C250" i="28"/>
  <c r="K250" i="28" s="1"/>
  <c r="B250" i="28"/>
  <c r="J250" i="28" s="1"/>
  <c r="A250" i="28"/>
  <c r="I250" i="28" s="1"/>
  <c r="C249" i="28"/>
  <c r="K249" i="28" s="1"/>
  <c r="B249" i="28"/>
  <c r="J249" i="28" s="1"/>
  <c r="A249" i="28"/>
  <c r="I249" i="28" s="1"/>
  <c r="C248" i="28"/>
  <c r="K248" i="28" s="1"/>
  <c r="B248" i="28"/>
  <c r="J248" i="28" s="1"/>
  <c r="A248" i="28"/>
  <c r="I248" i="28" s="1"/>
  <c r="C247" i="28"/>
  <c r="K247" i="28" s="1"/>
  <c r="B247" i="28"/>
  <c r="J247" i="28" s="1"/>
  <c r="A247" i="28"/>
  <c r="I247" i="28" s="1"/>
  <c r="C246" i="28"/>
  <c r="K246" i="28" s="1"/>
  <c r="B246" i="28"/>
  <c r="J246" i="28" s="1"/>
  <c r="A246" i="28"/>
  <c r="I246" i="28" s="1"/>
  <c r="C245" i="28"/>
  <c r="K245" i="28" s="1"/>
  <c r="B245" i="28"/>
  <c r="J245" i="28" s="1"/>
  <c r="A245" i="28"/>
  <c r="I245" i="28" s="1"/>
  <c r="C244" i="28"/>
  <c r="K244" i="28" s="1"/>
  <c r="B244" i="28"/>
  <c r="J244" i="28" s="1"/>
  <c r="A244" i="28"/>
  <c r="I244" i="28" s="1"/>
  <c r="C243" i="28"/>
  <c r="K243" i="28" s="1"/>
  <c r="B243" i="28"/>
  <c r="J243" i="28" s="1"/>
  <c r="A243" i="28"/>
  <c r="I243" i="28" s="1"/>
  <c r="C242" i="28"/>
  <c r="K242" i="28" s="1"/>
  <c r="B242" i="28"/>
  <c r="J242" i="28" s="1"/>
  <c r="A242" i="28"/>
  <c r="I242" i="28" s="1"/>
  <c r="C241" i="28"/>
  <c r="K241" i="28" s="1"/>
  <c r="B241" i="28"/>
  <c r="J241" i="28" s="1"/>
  <c r="A241" i="28"/>
  <c r="I241" i="28" s="1"/>
  <c r="C240" i="28"/>
  <c r="K240" i="28" s="1"/>
  <c r="B240" i="28"/>
  <c r="J240" i="28" s="1"/>
  <c r="A240" i="28"/>
  <c r="I240" i="28" s="1"/>
  <c r="C239" i="28"/>
  <c r="K239" i="28" s="1"/>
  <c r="B239" i="28"/>
  <c r="J239" i="28" s="1"/>
  <c r="A239" i="28"/>
  <c r="I239" i="28" s="1"/>
  <c r="C238" i="28"/>
  <c r="K238" i="28" s="1"/>
  <c r="B238" i="28"/>
  <c r="J238" i="28" s="1"/>
  <c r="A238" i="28"/>
  <c r="I238" i="28" s="1"/>
  <c r="C237" i="28"/>
  <c r="K237" i="28" s="1"/>
  <c r="B237" i="28"/>
  <c r="J237" i="28" s="1"/>
  <c r="A237" i="28"/>
  <c r="I237" i="28" s="1"/>
  <c r="C236" i="28"/>
  <c r="K236" i="28" s="1"/>
  <c r="B236" i="28"/>
  <c r="J236" i="28" s="1"/>
  <c r="A236" i="28"/>
  <c r="I236" i="28" s="1"/>
  <c r="C235" i="28"/>
  <c r="K235" i="28" s="1"/>
  <c r="B235" i="28"/>
  <c r="J235" i="28" s="1"/>
  <c r="A235" i="28"/>
  <c r="I235" i="28" s="1"/>
  <c r="C234" i="28"/>
  <c r="K234" i="28" s="1"/>
  <c r="B234" i="28"/>
  <c r="J234" i="28" s="1"/>
  <c r="A234" i="28"/>
  <c r="I234" i="28" s="1"/>
  <c r="C233" i="28"/>
  <c r="K233" i="28" s="1"/>
  <c r="B233" i="28"/>
  <c r="J233" i="28" s="1"/>
  <c r="A233" i="28"/>
  <c r="I233" i="28" s="1"/>
  <c r="C232" i="28"/>
  <c r="K232" i="28" s="1"/>
  <c r="B232" i="28"/>
  <c r="J232" i="28" s="1"/>
  <c r="A232" i="28"/>
  <c r="I232" i="28" s="1"/>
  <c r="C231" i="28"/>
  <c r="K231" i="28" s="1"/>
  <c r="B231" i="28"/>
  <c r="J231" i="28" s="1"/>
  <c r="A231" i="28"/>
  <c r="I231" i="28" s="1"/>
  <c r="C230" i="28"/>
  <c r="K230" i="28" s="1"/>
  <c r="B230" i="28"/>
  <c r="J230" i="28" s="1"/>
  <c r="A230" i="28"/>
  <c r="I230" i="28" s="1"/>
  <c r="C229" i="28"/>
  <c r="K229" i="28" s="1"/>
  <c r="B229" i="28"/>
  <c r="J229" i="28" s="1"/>
  <c r="A229" i="28"/>
  <c r="I229" i="28" s="1"/>
  <c r="C228" i="28"/>
  <c r="K228" i="28" s="1"/>
  <c r="B228" i="28"/>
  <c r="J228" i="28" s="1"/>
  <c r="A228" i="28"/>
  <c r="I228" i="28" s="1"/>
  <c r="C227" i="28"/>
  <c r="K227" i="28" s="1"/>
  <c r="B227" i="28"/>
  <c r="J227" i="28" s="1"/>
  <c r="A227" i="28"/>
  <c r="I227" i="28" s="1"/>
  <c r="C226" i="28"/>
  <c r="K226" i="28" s="1"/>
  <c r="B226" i="28"/>
  <c r="J226" i="28" s="1"/>
  <c r="A226" i="28"/>
  <c r="I226" i="28" s="1"/>
  <c r="C225" i="28"/>
  <c r="K225" i="28" s="1"/>
  <c r="B225" i="28"/>
  <c r="J225" i="28" s="1"/>
  <c r="A225" i="28"/>
  <c r="I225" i="28" s="1"/>
  <c r="C224" i="28"/>
  <c r="K224" i="28" s="1"/>
  <c r="B224" i="28"/>
  <c r="J224" i="28" s="1"/>
  <c r="A224" i="28"/>
  <c r="I224" i="28" s="1"/>
  <c r="C223" i="28"/>
  <c r="K223" i="28" s="1"/>
  <c r="B223" i="28"/>
  <c r="J223" i="28" s="1"/>
  <c r="A223" i="28"/>
  <c r="I223" i="28" s="1"/>
  <c r="C222" i="28"/>
  <c r="K222" i="28" s="1"/>
  <c r="B222" i="28"/>
  <c r="J222" i="28" s="1"/>
  <c r="A222" i="28"/>
  <c r="I222" i="28" s="1"/>
  <c r="C221" i="28"/>
  <c r="K221" i="28" s="1"/>
  <c r="B221" i="28"/>
  <c r="J221" i="28" s="1"/>
  <c r="A221" i="28"/>
  <c r="I221" i="28" s="1"/>
  <c r="C220" i="28"/>
  <c r="K220" i="28" s="1"/>
  <c r="B220" i="28"/>
  <c r="J220" i="28" s="1"/>
  <c r="A220" i="28"/>
  <c r="I220" i="28" s="1"/>
  <c r="C219" i="28"/>
  <c r="K219" i="28" s="1"/>
  <c r="B219" i="28"/>
  <c r="J219" i="28" s="1"/>
  <c r="A219" i="28"/>
  <c r="I219" i="28" s="1"/>
  <c r="C218" i="28"/>
  <c r="K218" i="28" s="1"/>
  <c r="B218" i="28"/>
  <c r="J218" i="28" s="1"/>
  <c r="A218" i="28"/>
  <c r="I218" i="28" s="1"/>
  <c r="C217" i="28"/>
  <c r="K217" i="28" s="1"/>
  <c r="B217" i="28"/>
  <c r="J217" i="28" s="1"/>
  <c r="A217" i="28"/>
  <c r="I217" i="28" s="1"/>
  <c r="C216" i="28"/>
  <c r="K216" i="28" s="1"/>
  <c r="B216" i="28"/>
  <c r="J216" i="28" s="1"/>
  <c r="A216" i="28"/>
  <c r="I216" i="28" s="1"/>
  <c r="C215" i="28"/>
  <c r="K215" i="28" s="1"/>
  <c r="B215" i="28"/>
  <c r="J215" i="28" s="1"/>
  <c r="A215" i="28"/>
  <c r="I215" i="28" s="1"/>
  <c r="C214" i="28"/>
  <c r="K214" i="28" s="1"/>
  <c r="B214" i="28"/>
  <c r="J214" i="28" s="1"/>
  <c r="A214" i="28"/>
  <c r="I214" i="28" s="1"/>
  <c r="C213" i="28"/>
  <c r="K213" i="28" s="1"/>
  <c r="B213" i="28"/>
  <c r="J213" i="28" s="1"/>
  <c r="A213" i="28"/>
  <c r="I213" i="28" s="1"/>
  <c r="C212" i="28"/>
  <c r="K212" i="28" s="1"/>
  <c r="B212" i="28"/>
  <c r="J212" i="28" s="1"/>
  <c r="A212" i="28"/>
  <c r="I212" i="28" s="1"/>
  <c r="C211" i="28"/>
  <c r="K211" i="28" s="1"/>
  <c r="B211" i="28"/>
  <c r="J211" i="28" s="1"/>
  <c r="A211" i="28"/>
  <c r="I211" i="28" s="1"/>
  <c r="C210" i="28"/>
  <c r="K210" i="28" s="1"/>
  <c r="B210" i="28"/>
  <c r="J210" i="28" s="1"/>
  <c r="A210" i="28"/>
  <c r="I210" i="28" s="1"/>
  <c r="C209" i="28"/>
  <c r="K209" i="28" s="1"/>
  <c r="B209" i="28"/>
  <c r="J209" i="28" s="1"/>
  <c r="A209" i="28"/>
  <c r="I209" i="28" s="1"/>
  <c r="C208" i="28"/>
  <c r="K208" i="28" s="1"/>
  <c r="B208" i="28"/>
  <c r="J208" i="28" s="1"/>
  <c r="A208" i="28"/>
  <c r="I208" i="28" s="1"/>
  <c r="C207" i="28"/>
  <c r="K207" i="28" s="1"/>
  <c r="B207" i="28"/>
  <c r="J207" i="28" s="1"/>
  <c r="A207" i="28"/>
  <c r="I207" i="28" s="1"/>
  <c r="C206" i="28"/>
  <c r="K206" i="28" s="1"/>
  <c r="B206" i="28"/>
  <c r="J206" i="28" s="1"/>
  <c r="A206" i="28"/>
  <c r="I206" i="28" s="1"/>
  <c r="C205" i="28"/>
  <c r="K205" i="28" s="1"/>
  <c r="B205" i="28"/>
  <c r="J205" i="28" s="1"/>
  <c r="A205" i="28"/>
  <c r="I205" i="28" s="1"/>
  <c r="C204" i="28"/>
  <c r="K204" i="28" s="1"/>
  <c r="B204" i="28"/>
  <c r="J204" i="28" s="1"/>
  <c r="A204" i="28"/>
  <c r="I204" i="28" s="1"/>
  <c r="C203" i="28"/>
  <c r="K203" i="28" s="1"/>
  <c r="B203" i="28"/>
  <c r="J203" i="28" s="1"/>
  <c r="A203" i="28"/>
  <c r="I203" i="28" s="1"/>
  <c r="C202" i="28"/>
  <c r="K202" i="28" s="1"/>
  <c r="B202" i="28"/>
  <c r="J202" i="28" s="1"/>
  <c r="A202" i="28"/>
  <c r="I202" i="28" s="1"/>
  <c r="C201" i="28"/>
  <c r="K201" i="28" s="1"/>
  <c r="B201" i="28"/>
  <c r="J201" i="28" s="1"/>
  <c r="A201" i="28"/>
  <c r="I201" i="28" s="1"/>
  <c r="C200" i="28"/>
  <c r="K200" i="28" s="1"/>
  <c r="B200" i="28"/>
  <c r="J200" i="28" s="1"/>
  <c r="A200" i="28"/>
  <c r="I200" i="28" s="1"/>
  <c r="C199" i="28"/>
  <c r="K199" i="28" s="1"/>
  <c r="B199" i="28"/>
  <c r="J199" i="28" s="1"/>
  <c r="A199" i="28"/>
  <c r="I199" i="28" s="1"/>
  <c r="C198" i="28"/>
  <c r="K198" i="28" s="1"/>
  <c r="B198" i="28"/>
  <c r="J198" i="28" s="1"/>
  <c r="A198" i="28"/>
  <c r="I198" i="28" s="1"/>
  <c r="C197" i="28"/>
  <c r="K197" i="28" s="1"/>
  <c r="B197" i="28"/>
  <c r="J197" i="28" s="1"/>
  <c r="A197" i="28"/>
  <c r="I197" i="28" s="1"/>
  <c r="C196" i="28"/>
  <c r="K196" i="28" s="1"/>
  <c r="B196" i="28"/>
  <c r="J196" i="28" s="1"/>
  <c r="A196" i="28"/>
  <c r="I196" i="28" s="1"/>
  <c r="C195" i="28"/>
  <c r="K195" i="28" s="1"/>
  <c r="B195" i="28"/>
  <c r="J195" i="28" s="1"/>
  <c r="A195" i="28"/>
  <c r="I195" i="28" s="1"/>
  <c r="C194" i="28"/>
  <c r="K194" i="28" s="1"/>
  <c r="B194" i="28"/>
  <c r="J194" i="28" s="1"/>
  <c r="A194" i="28"/>
  <c r="I194" i="28" s="1"/>
  <c r="C193" i="28"/>
  <c r="K193" i="28" s="1"/>
  <c r="B193" i="28"/>
  <c r="J193" i="28" s="1"/>
  <c r="A193" i="28"/>
  <c r="I193" i="28" s="1"/>
  <c r="C192" i="28"/>
  <c r="K192" i="28" s="1"/>
  <c r="B192" i="28"/>
  <c r="J192" i="28" s="1"/>
  <c r="A192" i="28"/>
  <c r="I192" i="28" s="1"/>
  <c r="C191" i="28"/>
  <c r="K191" i="28" s="1"/>
  <c r="B191" i="28"/>
  <c r="J191" i="28" s="1"/>
  <c r="A191" i="28"/>
  <c r="I191" i="28" s="1"/>
  <c r="C190" i="28"/>
  <c r="K190" i="28" s="1"/>
  <c r="B190" i="28"/>
  <c r="J190" i="28" s="1"/>
  <c r="A190" i="28"/>
  <c r="I190" i="28" s="1"/>
  <c r="C189" i="28"/>
  <c r="K189" i="28" s="1"/>
  <c r="B189" i="28"/>
  <c r="J189" i="28" s="1"/>
  <c r="A189" i="28"/>
  <c r="I189" i="28" s="1"/>
  <c r="C188" i="28"/>
  <c r="K188" i="28" s="1"/>
  <c r="B188" i="28"/>
  <c r="J188" i="28" s="1"/>
  <c r="A188" i="28"/>
  <c r="I188" i="28" s="1"/>
  <c r="C187" i="28"/>
  <c r="K187" i="28" s="1"/>
  <c r="B187" i="28"/>
  <c r="J187" i="28" s="1"/>
  <c r="A187" i="28"/>
  <c r="I187" i="28" s="1"/>
  <c r="C186" i="28"/>
  <c r="K186" i="28" s="1"/>
  <c r="B186" i="28"/>
  <c r="J186" i="28" s="1"/>
  <c r="A186" i="28"/>
  <c r="I186" i="28" s="1"/>
  <c r="C185" i="28"/>
  <c r="K185" i="28" s="1"/>
  <c r="B185" i="28"/>
  <c r="J185" i="28" s="1"/>
  <c r="A185" i="28"/>
  <c r="I185" i="28" s="1"/>
  <c r="C184" i="28"/>
  <c r="K184" i="28" s="1"/>
  <c r="B184" i="28"/>
  <c r="J184" i="28" s="1"/>
  <c r="A184" i="28"/>
  <c r="I184" i="28" s="1"/>
  <c r="C183" i="28"/>
  <c r="K183" i="28" s="1"/>
  <c r="B183" i="28"/>
  <c r="J183" i="28" s="1"/>
  <c r="A183" i="28"/>
  <c r="I183" i="28" s="1"/>
  <c r="C182" i="28"/>
  <c r="K182" i="28" s="1"/>
  <c r="B182" i="28"/>
  <c r="J182" i="28" s="1"/>
  <c r="A182" i="28"/>
  <c r="I182" i="28" s="1"/>
  <c r="C181" i="28"/>
  <c r="K181" i="28" s="1"/>
  <c r="B181" i="28"/>
  <c r="J181" i="28" s="1"/>
  <c r="A181" i="28"/>
  <c r="I181" i="28" s="1"/>
  <c r="C180" i="28"/>
  <c r="K180" i="28" s="1"/>
  <c r="B180" i="28"/>
  <c r="J180" i="28" s="1"/>
  <c r="A180" i="28"/>
  <c r="I180" i="28" s="1"/>
  <c r="C179" i="28"/>
  <c r="K179" i="28" s="1"/>
  <c r="B179" i="28"/>
  <c r="J179" i="28" s="1"/>
  <c r="A179" i="28"/>
  <c r="I179" i="28" s="1"/>
  <c r="C178" i="28"/>
  <c r="K178" i="28" s="1"/>
  <c r="B178" i="28"/>
  <c r="J178" i="28" s="1"/>
  <c r="A178" i="28"/>
  <c r="I178" i="28" s="1"/>
  <c r="C177" i="28"/>
  <c r="K177" i="28" s="1"/>
  <c r="B177" i="28"/>
  <c r="J177" i="28" s="1"/>
  <c r="A177" i="28"/>
  <c r="I177" i="28" s="1"/>
  <c r="C176" i="28"/>
  <c r="K176" i="28" s="1"/>
  <c r="B176" i="28"/>
  <c r="J176" i="28" s="1"/>
  <c r="A176" i="28"/>
  <c r="I176" i="28" s="1"/>
  <c r="C175" i="28"/>
  <c r="K175" i="28" s="1"/>
  <c r="B175" i="28"/>
  <c r="J175" i="28" s="1"/>
  <c r="A175" i="28"/>
  <c r="I175" i="28" s="1"/>
  <c r="C174" i="28"/>
  <c r="K174" i="28" s="1"/>
  <c r="B174" i="28"/>
  <c r="J174" i="28" s="1"/>
  <c r="A174" i="28"/>
  <c r="I174" i="28" s="1"/>
  <c r="C173" i="28"/>
  <c r="K173" i="28" s="1"/>
  <c r="B173" i="28"/>
  <c r="J173" i="28" s="1"/>
  <c r="A173" i="28"/>
  <c r="I173" i="28" s="1"/>
  <c r="C172" i="28"/>
  <c r="K172" i="28" s="1"/>
  <c r="B172" i="28"/>
  <c r="J172" i="28" s="1"/>
  <c r="A172" i="28"/>
  <c r="I172" i="28" s="1"/>
  <c r="C171" i="28"/>
  <c r="K171" i="28" s="1"/>
  <c r="B171" i="28"/>
  <c r="J171" i="28" s="1"/>
  <c r="A171" i="28"/>
  <c r="I171" i="28" s="1"/>
  <c r="C170" i="28"/>
  <c r="K170" i="28" s="1"/>
  <c r="B170" i="28"/>
  <c r="J170" i="28" s="1"/>
  <c r="A170" i="28"/>
  <c r="I170" i="28" s="1"/>
  <c r="C169" i="28"/>
  <c r="K169" i="28" s="1"/>
  <c r="B169" i="28"/>
  <c r="J169" i="28" s="1"/>
  <c r="A169" i="28"/>
  <c r="I169" i="28" s="1"/>
  <c r="C168" i="28"/>
  <c r="K168" i="28" s="1"/>
  <c r="B168" i="28"/>
  <c r="J168" i="28" s="1"/>
  <c r="A168" i="28"/>
  <c r="I168" i="28" s="1"/>
  <c r="C167" i="28"/>
  <c r="K167" i="28" s="1"/>
  <c r="B167" i="28"/>
  <c r="J167" i="28" s="1"/>
  <c r="A167" i="28"/>
  <c r="I167" i="28" s="1"/>
  <c r="C166" i="28"/>
  <c r="K166" i="28" s="1"/>
  <c r="B166" i="28"/>
  <c r="J166" i="28" s="1"/>
  <c r="A166" i="28"/>
  <c r="I166" i="28" s="1"/>
  <c r="C165" i="28"/>
  <c r="K165" i="28" s="1"/>
  <c r="B165" i="28"/>
  <c r="J165" i="28" s="1"/>
  <c r="A165" i="28"/>
  <c r="I165" i="28" s="1"/>
  <c r="C164" i="28"/>
  <c r="K164" i="28" s="1"/>
  <c r="B164" i="28"/>
  <c r="J164" i="28" s="1"/>
  <c r="A164" i="28"/>
  <c r="I164" i="28" s="1"/>
  <c r="C163" i="28"/>
  <c r="K163" i="28" s="1"/>
  <c r="B163" i="28"/>
  <c r="J163" i="28" s="1"/>
  <c r="A163" i="28"/>
  <c r="I163" i="28" s="1"/>
  <c r="C162" i="28"/>
  <c r="K162" i="28" s="1"/>
  <c r="B162" i="28"/>
  <c r="J162" i="28" s="1"/>
  <c r="A162" i="28"/>
  <c r="I162" i="28" s="1"/>
  <c r="C161" i="28"/>
  <c r="K161" i="28" s="1"/>
  <c r="B161" i="28"/>
  <c r="J161" i="28" s="1"/>
  <c r="A161" i="28"/>
  <c r="I161" i="28" s="1"/>
  <c r="C160" i="28"/>
  <c r="K160" i="28" s="1"/>
  <c r="B160" i="28"/>
  <c r="J160" i="28" s="1"/>
  <c r="A160" i="28"/>
  <c r="I160" i="28" s="1"/>
  <c r="C159" i="28"/>
  <c r="K159" i="28" s="1"/>
  <c r="B159" i="28"/>
  <c r="J159" i="28" s="1"/>
  <c r="A159" i="28"/>
  <c r="I159" i="28" s="1"/>
  <c r="C158" i="28"/>
  <c r="K158" i="28" s="1"/>
  <c r="B158" i="28"/>
  <c r="J158" i="28" s="1"/>
  <c r="A158" i="28"/>
  <c r="I158" i="28" s="1"/>
  <c r="C157" i="28"/>
  <c r="K157" i="28" s="1"/>
  <c r="B157" i="28"/>
  <c r="J157" i="28" s="1"/>
  <c r="A157" i="28"/>
  <c r="I157" i="28" s="1"/>
  <c r="C156" i="28"/>
  <c r="K156" i="28" s="1"/>
  <c r="B156" i="28"/>
  <c r="J156" i="28" s="1"/>
  <c r="A156" i="28"/>
  <c r="I156" i="28" s="1"/>
  <c r="C155" i="28"/>
  <c r="K155" i="28" s="1"/>
  <c r="B155" i="28"/>
  <c r="J155" i="28" s="1"/>
  <c r="A155" i="28"/>
  <c r="I155" i="28" s="1"/>
  <c r="C154" i="28"/>
  <c r="K154" i="28" s="1"/>
  <c r="B154" i="28"/>
  <c r="J154" i="28" s="1"/>
  <c r="A154" i="28"/>
  <c r="I154" i="28" s="1"/>
  <c r="C153" i="28"/>
  <c r="K153" i="28" s="1"/>
  <c r="B153" i="28"/>
  <c r="J153" i="28" s="1"/>
  <c r="A153" i="28"/>
  <c r="I153" i="28" s="1"/>
  <c r="C152" i="28"/>
  <c r="K152" i="28" s="1"/>
  <c r="B152" i="28"/>
  <c r="J152" i="28" s="1"/>
  <c r="A152" i="28"/>
  <c r="I152" i="28" s="1"/>
  <c r="C151" i="28"/>
  <c r="K151" i="28" s="1"/>
  <c r="B151" i="28"/>
  <c r="J151" i="28" s="1"/>
  <c r="A151" i="28"/>
  <c r="I151" i="28" s="1"/>
  <c r="C150" i="28"/>
  <c r="K150" i="28" s="1"/>
  <c r="B150" i="28"/>
  <c r="J150" i="28" s="1"/>
  <c r="A150" i="28"/>
  <c r="I150" i="28" s="1"/>
  <c r="C149" i="28"/>
  <c r="K149" i="28" s="1"/>
  <c r="B149" i="28"/>
  <c r="J149" i="28" s="1"/>
  <c r="A149" i="28"/>
  <c r="I149" i="28" s="1"/>
  <c r="C148" i="28"/>
  <c r="K148" i="28" s="1"/>
  <c r="B148" i="28"/>
  <c r="J148" i="28" s="1"/>
  <c r="A148" i="28"/>
  <c r="I148" i="28" s="1"/>
  <c r="C147" i="28"/>
  <c r="K147" i="28" s="1"/>
  <c r="B147" i="28"/>
  <c r="J147" i="28" s="1"/>
  <c r="A147" i="28"/>
  <c r="I147" i="28" s="1"/>
  <c r="C146" i="28"/>
  <c r="K146" i="28" s="1"/>
  <c r="B146" i="28"/>
  <c r="J146" i="28" s="1"/>
  <c r="A146" i="28"/>
  <c r="I146" i="28" s="1"/>
  <c r="C145" i="28"/>
  <c r="K145" i="28" s="1"/>
  <c r="B145" i="28"/>
  <c r="J145" i="28" s="1"/>
  <c r="A145" i="28"/>
  <c r="I145" i="28" s="1"/>
  <c r="C144" i="28"/>
  <c r="K144" i="28" s="1"/>
  <c r="B144" i="28"/>
  <c r="J144" i="28" s="1"/>
  <c r="A144" i="28"/>
  <c r="I144" i="28" s="1"/>
  <c r="C143" i="28"/>
  <c r="K143" i="28" s="1"/>
  <c r="B143" i="28"/>
  <c r="J143" i="28" s="1"/>
  <c r="A143" i="28"/>
  <c r="I143" i="28" s="1"/>
  <c r="C142" i="28"/>
  <c r="K142" i="28" s="1"/>
  <c r="B142" i="28"/>
  <c r="J142" i="28" s="1"/>
  <c r="A142" i="28"/>
  <c r="I142" i="28" s="1"/>
  <c r="C141" i="28"/>
  <c r="K141" i="28" s="1"/>
  <c r="B141" i="28"/>
  <c r="J141" i="28" s="1"/>
  <c r="A141" i="28"/>
  <c r="I141" i="28" s="1"/>
  <c r="C140" i="28"/>
  <c r="K140" i="28" s="1"/>
  <c r="B140" i="28"/>
  <c r="J140" i="28" s="1"/>
  <c r="A140" i="28"/>
  <c r="I140" i="28" s="1"/>
  <c r="C139" i="28"/>
  <c r="K139" i="28" s="1"/>
  <c r="B139" i="28"/>
  <c r="J139" i="28" s="1"/>
  <c r="A139" i="28"/>
  <c r="I139" i="28" s="1"/>
  <c r="C138" i="28"/>
  <c r="K138" i="28" s="1"/>
  <c r="B138" i="28"/>
  <c r="J138" i="28" s="1"/>
  <c r="A138" i="28"/>
  <c r="I138" i="28" s="1"/>
  <c r="C137" i="28"/>
  <c r="K137" i="28" s="1"/>
  <c r="B137" i="28"/>
  <c r="J137" i="28" s="1"/>
  <c r="A137" i="28"/>
  <c r="I137" i="28" s="1"/>
  <c r="C136" i="28"/>
  <c r="K136" i="28" s="1"/>
  <c r="B136" i="28"/>
  <c r="J136" i="28" s="1"/>
  <c r="A136" i="28"/>
  <c r="I136" i="28" s="1"/>
  <c r="C135" i="28"/>
  <c r="K135" i="28" s="1"/>
  <c r="B135" i="28"/>
  <c r="J135" i="28" s="1"/>
  <c r="A135" i="28"/>
  <c r="I135" i="28" s="1"/>
  <c r="C134" i="28"/>
  <c r="K134" i="28" s="1"/>
  <c r="B134" i="28"/>
  <c r="J134" i="28" s="1"/>
  <c r="A134" i="28"/>
  <c r="I134" i="28" s="1"/>
  <c r="C133" i="28"/>
  <c r="K133" i="28" s="1"/>
  <c r="B133" i="28"/>
  <c r="J133" i="28" s="1"/>
  <c r="A133" i="28"/>
  <c r="I133" i="28" s="1"/>
  <c r="C132" i="28"/>
  <c r="K132" i="28" s="1"/>
  <c r="B132" i="28"/>
  <c r="J132" i="28" s="1"/>
  <c r="A132" i="28"/>
  <c r="I132" i="28" s="1"/>
  <c r="C131" i="28"/>
  <c r="K131" i="28" s="1"/>
  <c r="B131" i="28"/>
  <c r="J131" i="28" s="1"/>
  <c r="A131" i="28"/>
  <c r="I131" i="28" s="1"/>
  <c r="C130" i="28"/>
  <c r="K130" i="28" s="1"/>
  <c r="B130" i="28"/>
  <c r="J130" i="28" s="1"/>
  <c r="A130" i="28"/>
  <c r="I130" i="28" s="1"/>
  <c r="C129" i="28"/>
  <c r="K129" i="28" s="1"/>
  <c r="B129" i="28"/>
  <c r="J129" i="28" s="1"/>
  <c r="A129" i="28"/>
  <c r="I129" i="28" s="1"/>
  <c r="C128" i="28"/>
  <c r="K128" i="28" s="1"/>
  <c r="B128" i="28"/>
  <c r="J128" i="28" s="1"/>
  <c r="A128" i="28"/>
  <c r="I128" i="28" s="1"/>
  <c r="C127" i="28"/>
  <c r="K127" i="28" s="1"/>
  <c r="B127" i="28"/>
  <c r="J127" i="28" s="1"/>
  <c r="A127" i="28"/>
  <c r="I127" i="28" s="1"/>
  <c r="C126" i="28"/>
  <c r="K126" i="28" s="1"/>
  <c r="B126" i="28"/>
  <c r="J126" i="28" s="1"/>
  <c r="A126" i="28"/>
  <c r="I126" i="28" s="1"/>
  <c r="C125" i="28"/>
  <c r="K125" i="28" s="1"/>
  <c r="B125" i="28"/>
  <c r="J125" i="28" s="1"/>
  <c r="A125" i="28"/>
  <c r="I125" i="28" s="1"/>
  <c r="C124" i="28"/>
  <c r="K124" i="28" s="1"/>
  <c r="B124" i="28"/>
  <c r="J124" i="28" s="1"/>
  <c r="A124" i="28"/>
  <c r="I124" i="28" s="1"/>
  <c r="C123" i="28"/>
  <c r="K123" i="28" s="1"/>
  <c r="B123" i="28"/>
  <c r="J123" i="28" s="1"/>
  <c r="A123" i="28"/>
  <c r="I123" i="28" s="1"/>
  <c r="C122" i="28"/>
  <c r="K122" i="28" s="1"/>
  <c r="B122" i="28"/>
  <c r="J122" i="28" s="1"/>
  <c r="A122" i="28"/>
  <c r="I122" i="28" s="1"/>
  <c r="C121" i="28"/>
  <c r="K121" i="28" s="1"/>
  <c r="B121" i="28"/>
  <c r="J121" i="28" s="1"/>
  <c r="A121" i="28"/>
  <c r="I121" i="28" s="1"/>
  <c r="C120" i="28"/>
  <c r="K120" i="28" s="1"/>
  <c r="B120" i="28"/>
  <c r="J120" i="28" s="1"/>
  <c r="A120" i="28"/>
  <c r="I120" i="28" s="1"/>
  <c r="C119" i="28"/>
  <c r="K119" i="28" s="1"/>
  <c r="B119" i="28"/>
  <c r="J119" i="28" s="1"/>
  <c r="A119" i="28"/>
  <c r="I119" i="28" s="1"/>
  <c r="C118" i="28"/>
  <c r="K118" i="28" s="1"/>
  <c r="B118" i="28"/>
  <c r="J118" i="28" s="1"/>
  <c r="A118" i="28"/>
  <c r="I118" i="28" s="1"/>
  <c r="C117" i="28"/>
  <c r="K117" i="28" s="1"/>
  <c r="B117" i="28"/>
  <c r="J117" i="28" s="1"/>
  <c r="A117" i="28"/>
  <c r="I117" i="28" s="1"/>
  <c r="C116" i="28"/>
  <c r="K116" i="28" s="1"/>
  <c r="B116" i="28"/>
  <c r="J116" i="28" s="1"/>
  <c r="A116" i="28"/>
  <c r="I116" i="28" s="1"/>
  <c r="C115" i="28"/>
  <c r="K115" i="28" s="1"/>
  <c r="B115" i="28"/>
  <c r="J115" i="28" s="1"/>
  <c r="A115" i="28"/>
  <c r="I115" i="28" s="1"/>
  <c r="C114" i="28"/>
  <c r="K114" i="28" s="1"/>
  <c r="B114" i="28"/>
  <c r="J114" i="28" s="1"/>
  <c r="A114" i="28"/>
  <c r="I114" i="28" s="1"/>
  <c r="C113" i="28"/>
  <c r="K113" i="28" s="1"/>
  <c r="B113" i="28"/>
  <c r="J113" i="28" s="1"/>
  <c r="A113" i="28"/>
  <c r="I113" i="28" s="1"/>
  <c r="C112" i="28"/>
  <c r="K112" i="28" s="1"/>
  <c r="B112" i="28"/>
  <c r="J112" i="28" s="1"/>
  <c r="A112" i="28"/>
  <c r="I112" i="28" s="1"/>
  <c r="C111" i="28"/>
  <c r="K111" i="28" s="1"/>
  <c r="B111" i="28"/>
  <c r="J111" i="28" s="1"/>
  <c r="A111" i="28"/>
  <c r="I111" i="28" s="1"/>
  <c r="C110" i="28"/>
  <c r="K110" i="28" s="1"/>
  <c r="B110" i="28"/>
  <c r="J110" i="28" s="1"/>
  <c r="A110" i="28"/>
  <c r="I110" i="28" s="1"/>
  <c r="C109" i="28"/>
  <c r="K109" i="28" s="1"/>
  <c r="B109" i="28"/>
  <c r="J109" i="28" s="1"/>
  <c r="A109" i="28"/>
  <c r="I109" i="28" s="1"/>
  <c r="C108" i="28"/>
  <c r="K108" i="28" s="1"/>
  <c r="B108" i="28"/>
  <c r="J108" i="28" s="1"/>
  <c r="A108" i="28"/>
  <c r="I108" i="28" s="1"/>
  <c r="C107" i="28"/>
  <c r="K107" i="28" s="1"/>
  <c r="B107" i="28"/>
  <c r="J107" i="28" s="1"/>
  <c r="A107" i="28"/>
  <c r="I107" i="28" s="1"/>
  <c r="C106" i="28"/>
  <c r="K106" i="28" s="1"/>
  <c r="B106" i="28"/>
  <c r="J106" i="28" s="1"/>
  <c r="A106" i="28"/>
  <c r="I106" i="28" s="1"/>
  <c r="C105" i="28"/>
  <c r="K105" i="28" s="1"/>
  <c r="B105" i="28"/>
  <c r="J105" i="28" s="1"/>
  <c r="A105" i="28"/>
  <c r="I105" i="28" s="1"/>
  <c r="C104" i="28"/>
  <c r="K104" i="28" s="1"/>
  <c r="B104" i="28"/>
  <c r="J104" i="28" s="1"/>
  <c r="A104" i="28"/>
  <c r="I104" i="28" s="1"/>
  <c r="C103" i="28"/>
  <c r="K103" i="28" s="1"/>
  <c r="B103" i="28"/>
  <c r="J103" i="28" s="1"/>
  <c r="A103" i="28"/>
  <c r="I103" i="28" s="1"/>
  <c r="C102" i="28"/>
  <c r="K102" i="28" s="1"/>
  <c r="B102" i="28"/>
  <c r="J102" i="28" s="1"/>
  <c r="A102" i="28"/>
  <c r="I102" i="28" s="1"/>
  <c r="C101" i="28"/>
  <c r="K101" i="28" s="1"/>
  <c r="B101" i="28"/>
  <c r="J101" i="28" s="1"/>
  <c r="A101" i="28"/>
  <c r="I101" i="28" s="1"/>
  <c r="C100" i="28"/>
  <c r="K100" i="28" s="1"/>
  <c r="B100" i="28"/>
  <c r="J100" i="28" s="1"/>
  <c r="A100" i="28"/>
  <c r="I100" i="28" s="1"/>
  <c r="C99" i="28"/>
  <c r="K99" i="28" s="1"/>
  <c r="B99" i="28"/>
  <c r="J99" i="28" s="1"/>
  <c r="A99" i="28"/>
  <c r="I99" i="28" s="1"/>
  <c r="C98" i="28"/>
  <c r="K98" i="28" s="1"/>
  <c r="B98" i="28"/>
  <c r="J98" i="28" s="1"/>
  <c r="A98" i="28"/>
  <c r="I98" i="28" s="1"/>
  <c r="C97" i="28"/>
  <c r="K97" i="28" s="1"/>
  <c r="B97" i="28"/>
  <c r="J97" i="28" s="1"/>
  <c r="A97" i="28"/>
  <c r="I97" i="28" s="1"/>
  <c r="C96" i="28"/>
  <c r="K96" i="28" s="1"/>
  <c r="B96" i="28"/>
  <c r="J96" i="28" s="1"/>
  <c r="A96" i="28"/>
  <c r="I96" i="28" s="1"/>
  <c r="C95" i="28"/>
  <c r="K95" i="28" s="1"/>
  <c r="B95" i="28"/>
  <c r="J95" i="28" s="1"/>
  <c r="A95" i="28"/>
  <c r="I95" i="28" s="1"/>
  <c r="C94" i="28"/>
  <c r="K94" i="28" s="1"/>
  <c r="B94" i="28"/>
  <c r="J94" i="28" s="1"/>
  <c r="A94" i="28"/>
  <c r="I94" i="28" s="1"/>
  <c r="C93" i="28"/>
  <c r="K93" i="28" s="1"/>
  <c r="B93" i="28"/>
  <c r="J93" i="28" s="1"/>
  <c r="A93" i="28"/>
  <c r="I93" i="28" s="1"/>
  <c r="C92" i="28"/>
  <c r="K92" i="28" s="1"/>
  <c r="B92" i="28"/>
  <c r="J92" i="28" s="1"/>
  <c r="A92" i="28"/>
  <c r="I92" i="28" s="1"/>
  <c r="C91" i="28"/>
  <c r="K91" i="28" s="1"/>
  <c r="B91" i="28"/>
  <c r="J91" i="28" s="1"/>
  <c r="A91" i="28"/>
  <c r="I91" i="28" s="1"/>
  <c r="C90" i="28"/>
  <c r="K90" i="28" s="1"/>
  <c r="B90" i="28"/>
  <c r="J90" i="28" s="1"/>
  <c r="A90" i="28"/>
  <c r="I90" i="28" s="1"/>
  <c r="C89" i="28"/>
  <c r="K89" i="28" s="1"/>
  <c r="B89" i="28"/>
  <c r="J89" i="28" s="1"/>
  <c r="A89" i="28"/>
  <c r="I89" i="28" s="1"/>
  <c r="C88" i="28"/>
  <c r="K88" i="28" s="1"/>
  <c r="B88" i="28"/>
  <c r="J88" i="28" s="1"/>
  <c r="A88" i="28"/>
  <c r="I88" i="28" s="1"/>
  <c r="C87" i="28"/>
  <c r="K87" i="28" s="1"/>
  <c r="B87" i="28"/>
  <c r="J87" i="28" s="1"/>
  <c r="A87" i="28"/>
  <c r="I87" i="28" s="1"/>
  <c r="C86" i="28"/>
  <c r="K86" i="28" s="1"/>
  <c r="B86" i="28"/>
  <c r="J86" i="28" s="1"/>
  <c r="A86" i="28"/>
  <c r="I86" i="28" s="1"/>
  <c r="C85" i="28"/>
  <c r="K85" i="28" s="1"/>
  <c r="B85" i="28"/>
  <c r="J85" i="28" s="1"/>
  <c r="A85" i="28"/>
  <c r="I85" i="28" s="1"/>
  <c r="C84" i="28"/>
  <c r="K84" i="28" s="1"/>
  <c r="B84" i="28"/>
  <c r="J84" i="28" s="1"/>
  <c r="A84" i="28"/>
  <c r="I84" i="28" s="1"/>
  <c r="C83" i="28"/>
  <c r="K83" i="28" s="1"/>
  <c r="B83" i="28"/>
  <c r="J83" i="28" s="1"/>
  <c r="A83" i="28"/>
  <c r="I83" i="28" s="1"/>
  <c r="C82" i="28"/>
  <c r="K82" i="28" s="1"/>
  <c r="B82" i="28"/>
  <c r="J82" i="28" s="1"/>
  <c r="A82" i="28"/>
  <c r="I82" i="28" s="1"/>
  <c r="C81" i="28"/>
  <c r="K81" i="28" s="1"/>
  <c r="B81" i="28"/>
  <c r="J81" i="28" s="1"/>
  <c r="A81" i="28"/>
  <c r="I81" i="28" s="1"/>
  <c r="C80" i="28"/>
  <c r="K80" i="28" s="1"/>
  <c r="B80" i="28"/>
  <c r="J80" i="28" s="1"/>
  <c r="A80" i="28"/>
  <c r="I80" i="28" s="1"/>
  <c r="C79" i="28"/>
  <c r="K79" i="28" s="1"/>
  <c r="B79" i="28"/>
  <c r="J79" i="28" s="1"/>
  <c r="A79" i="28"/>
  <c r="I79" i="28" s="1"/>
  <c r="C78" i="28"/>
  <c r="K78" i="28" s="1"/>
  <c r="B78" i="28"/>
  <c r="J78" i="28" s="1"/>
  <c r="A78" i="28"/>
  <c r="I78" i="28" s="1"/>
  <c r="C77" i="28"/>
  <c r="K77" i="28" s="1"/>
  <c r="B77" i="28"/>
  <c r="J77" i="28" s="1"/>
  <c r="A77" i="28"/>
  <c r="I77" i="28" s="1"/>
  <c r="C76" i="28"/>
  <c r="K76" i="28" s="1"/>
  <c r="B76" i="28"/>
  <c r="J76" i="28" s="1"/>
  <c r="A76" i="28"/>
  <c r="I76" i="28" s="1"/>
  <c r="C75" i="28"/>
  <c r="K75" i="28" s="1"/>
  <c r="B75" i="28"/>
  <c r="J75" i="28" s="1"/>
  <c r="A75" i="28"/>
  <c r="I75" i="28" s="1"/>
  <c r="C74" i="28"/>
  <c r="K74" i="28" s="1"/>
  <c r="B74" i="28"/>
  <c r="J74" i="28" s="1"/>
  <c r="A74" i="28"/>
  <c r="I74" i="28" s="1"/>
  <c r="C73" i="28"/>
  <c r="K73" i="28" s="1"/>
  <c r="B73" i="28"/>
  <c r="J73" i="28" s="1"/>
  <c r="A73" i="28"/>
  <c r="I73" i="28" s="1"/>
  <c r="C72" i="28"/>
  <c r="K72" i="28" s="1"/>
  <c r="B72" i="28"/>
  <c r="J72" i="28" s="1"/>
  <c r="A72" i="28"/>
  <c r="I72" i="28" s="1"/>
  <c r="C71" i="28"/>
  <c r="K71" i="28" s="1"/>
  <c r="B71" i="28"/>
  <c r="J71" i="28" s="1"/>
  <c r="A71" i="28"/>
  <c r="I71" i="28" s="1"/>
  <c r="C70" i="28"/>
  <c r="K70" i="28" s="1"/>
  <c r="B70" i="28"/>
  <c r="J70" i="28" s="1"/>
  <c r="A70" i="28"/>
  <c r="I70" i="28" s="1"/>
  <c r="C69" i="28"/>
  <c r="K69" i="28" s="1"/>
  <c r="B69" i="28"/>
  <c r="J69" i="28" s="1"/>
  <c r="A69" i="28"/>
  <c r="I69" i="28" s="1"/>
  <c r="C68" i="28"/>
  <c r="K68" i="28" s="1"/>
  <c r="B68" i="28"/>
  <c r="J68" i="28" s="1"/>
  <c r="A68" i="28"/>
  <c r="I68" i="28" s="1"/>
  <c r="C67" i="28"/>
  <c r="K67" i="28" s="1"/>
  <c r="B67" i="28"/>
  <c r="J67" i="28" s="1"/>
  <c r="A67" i="28"/>
  <c r="I67" i="28" s="1"/>
  <c r="C66" i="28"/>
  <c r="K66" i="28" s="1"/>
  <c r="B66" i="28"/>
  <c r="J66" i="28" s="1"/>
  <c r="A66" i="28"/>
  <c r="I66" i="28" s="1"/>
  <c r="C65" i="28"/>
  <c r="K65" i="28" s="1"/>
  <c r="B65" i="28"/>
  <c r="J65" i="28" s="1"/>
  <c r="A65" i="28"/>
  <c r="I65" i="28" s="1"/>
  <c r="C64" i="28"/>
  <c r="K64" i="28" s="1"/>
  <c r="B64" i="28"/>
  <c r="J64" i="28" s="1"/>
  <c r="A64" i="28"/>
  <c r="I64" i="28" s="1"/>
  <c r="C63" i="28"/>
  <c r="K63" i="28" s="1"/>
  <c r="B63" i="28"/>
  <c r="J63" i="28" s="1"/>
  <c r="A63" i="28"/>
  <c r="I63" i="28" s="1"/>
  <c r="C62" i="28"/>
  <c r="K62" i="28" s="1"/>
  <c r="B62" i="28"/>
  <c r="J62" i="28" s="1"/>
  <c r="A62" i="28"/>
  <c r="I62" i="28" s="1"/>
  <c r="C61" i="28"/>
  <c r="K61" i="28" s="1"/>
  <c r="B61" i="28"/>
  <c r="J61" i="28" s="1"/>
  <c r="A61" i="28"/>
  <c r="I61" i="28" s="1"/>
  <c r="C60" i="28"/>
  <c r="K60" i="28" s="1"/>
  <c r="B60" i="28"/>
  <c r="J60" i="28" s="1"/>
  <c r="A60" i="28"/>
  <c r="I60" i="28" s="1"/>
  <c r="C59" i="28"/>
  <c r="K59" i="28" s="1"/>
  <c r="B59" i="28"/>
  <c r="J59" i="28" s="1"/>
  <c r="A59" i="28"/>
  <c r="I59" i="28" s="1"/>
  <c r="C58" i="28"/>
  <c r="K58" i="28" s="1"/>
  <c r="B58" i="28"/>
  <c r="J58" i="28" s="1"/>
  <c r="A58" i="28"/>
  <c r="I58" i="28" s="1"/>
  <c r="C57" i="28"/>
  <c r="K57" i="28" s="1"/>
  <c r="B57" i="28"/>
  <c r="J57" i="28" s="1"/>
  <c r="A57" i="28"/>
  <c r="I57" i="28" s="1"/>
  <c r="C56" i="28"/>
  <c r="K56" i="28" s="1"/>
  <c r="B56" i="28"/>
  <c r="J56" i="28" s="1"/>
  <c r="A56" i="28"/>
  <c r="I56" i="28" s="1"/>
  <c r="C55" i="28"/>
  <c r="K55" i="28" s="1"/>
  <c r="B55" i="28"/>
  <c r="J55" i="28" s="1"/>
  <c r="A55" i="28"/>
  <c r="I55" i="28" s="1"/>
  <c r="C54" i="28"/>
  <c r="K54" i="28" s="1"/>
  <c r="B54" i="28"/>
  <c r="J54" i="28" s="1"/>
  <c r="A54" i="28"/>
  <c r="I54" i="28" s="1"/>
  <c r="C53" i="28"/>
  <c r="K53" i="28" s="1"/>
  <c r="B53" i="28"/>
  <c r="J53" i="28" s="1"/>
  <c r="A53" i="28"/>
  <c r="I53" i="28" s="1"/>
  <c r="C52" i="28"/>
  <c r="K52" i="28" s="1"/>
  <c r="B52" i="28"/>
  <c r="J52" i="28" s="1"/>
  <c r="A52" i="28"/>
  <c r="I52" i="28" s="1"/>
  <c r="C51" i="28"/>
  <c r="K51" i="28" s="1"/>
  <c r="B51" i="28"/>
  <c r="J51" i="28" s="1"/>
  <c r="A51" i="28"/>
  <c r="I51" i="28" s="1"/>
  <c r="C50" i="28"/>
  <c r="K50" i="28" s="1"/>
  <c r="B50" i="28"/>
  <c r="J50" i="28" s="1"/>
  <c r="A50" i="28"/>
  <c r="I50" i="28" s="1"/>
  <c r="C49" i="28"/>
  <c r="K49" i="28" s="1"/>
  <c r="B49" i="28"/>
  <c r="J49" i="28" s="1"/>
  <c r="A49" i="28"/>
  <c r="I49" i="28" s="1"/>
  <c r="C48" i="28"/>
  <c r="K48" i="28" s="1"/>
  <c r="B48" i="28"/>
  <c r="J48" i="28" s="1"/>
  <c r="A48" i="28"/>
  <c r="I48" i="28" s="1"/>
  <c r="C47" i="28"/>
  <c r="K47" i="28" s="1"/>
  <c r="B47" i="28"/>
  <c r="J47" i="28" s="1"/>
  <c r="A47" i="28"/>
  <c r="I47" i="28" s="1"/>
  <c r="C46" i="28"/>
  <c r="K46" i="28" s="1"/>
  <c r="B46" i="28"/>
  <c r="J46" i="28" s="1"/>
  <c r="A46" i="28"/>
  <c r="I46" i="28" s="1"/>
  <c r="C45" i="28"/>
  <c r="K45" i="28" s="1"/>
  <c r="B45" i="28"/>
  <c r="J45" i="28" s="1"/>
  <c r="A45" i="28"/>
  <c r="I45" i="28" s="1"/>
  <c r="C44" i="28"/>
  <c r="K44" i="28" s="1"/>
  <c r="B44" i="28"/>
  <c r="J44" i="28" s="1"/>
  <c r="A44" i="28"/>
  <c r="I44" i="28" s="1"/>
  <c r="C43" i="28"/>
  <c r="K43" i="28" s="1"/>
  <c r="B43" i="28"/>
  <c r="J43" i="28" s="1"/>
  <c r="A43" i="28"/>
  <c r="I43" i="28" s="1"/>
  <c r="C42" i="28"/>
  <c r="K42" i="28" s="1"/>
  <c r="B42" i="28"/>
  <c r="J42" i="28" s="1"/>
  <c r="A42" i="28"/>
  <c r="I42" i="28" s="1"/>
  <c r="C41" i="28"/>
  <c r="K41" i="28" s="1"/>
  <c r="B41" i="28"/>
  <c r="J41" i="28" s="1"/>
  <c r="A41" i="28"/>
  <c r="I41" i="28" s="1"/>
  <c r="C40" i="28"/>
  <c r="K40" i="28" s="1"/>
  <c r="B40" i="28"/>
  <c r="J40" i="28" s="1"/>
  <c r="A40" i="28"/>
  <c r="I40" i="28" s="1"/>
  <c r="C39" i="28"/>
  <c r="K39" i="28" s="1"/>
  <c r="B39" i="28"/>
  <c r="J39" i="28" s="1"/>
  <c r="A39" i="28"/>
  <c r="I39" i="28" s="1"/>
  <c r="C38" i="28"/>
  <c r="K38" i="28" s="1"/>
  <c r="B38" i="28"/>
  <c r="J38" i="28" s="1"/>
  <c r="A38" i="28"/>
  <c r="I38" i="28" s="1"/>
  <c r="C37" i="28"/>
  <c r="K37" i="28" s="1"/>
  <c r="B37" i="28"/>
  <c r="J37" i="28" s="1"/>
  <c r="A37" i="28"/>
  <c r="I37" i="28" s="1"/>
  <c r="C36" i="28"/>
  <c r="K36" i="28" s="1"/>
  <c r="B36" i="28"/>
  <c r="J36" i="28" s="1"/>
  <c r="A36" i="28"/>
  <c r="I36" i="28" s="1"/>
  <c r="C35" i="28"/>
  <c r="K35" i="28" s="1"/>
  <c r="B35" i="28"/>
  <c r="J35" i="28" s="1"/>
  <c r="A35" i="28"/>
  <c r="I35" i="28" s="1"/>
  <c r="C34" i="28"/>
  <c r="K34" i="28" s="1"/>
  <c r="B34" i="28"/>
  <c r="J34" i="28" s="1"/>
  <c r="A34" i="28"/>
  <c r="I34" i="28" s="1"/>
  <c r="C33" i="28"/>
  <c r="K33" i="28" s="1"/>
  <c r="B33" i="28"/>
  <c r="J33" i="28" s="1"/>
  <c r="A33" i="28"/>
  <c r="I33" i="28" s="1"/>
  <c r="C32" i="28"/>
  <c r="K32" i="28" s="1"/>
  <c r="B32" i="28"/>
  <c r="J32" i="28" s="1"/>
  <c r="A32" i="28"/>
  <c r="I32" i="28" s="1"/>
  <c r="C31" i="28"/>
  <c r="K31" i="28" s="1"/>
  <c r="B31" i="28"/>
  <c r="J31" i="28" s="1"/>
  <c r="A31" i="28"/>
  <c r="I31" i="28" s="1"/>
  <c r="C30" i="28"/>
  <c r="K30" i="28" s="1"/>
  <c r="B30" i="28"/>
  <c r="J30" i="28" s="1"/>
  <c r="A30" i="28"/>
  <c r="I30" i="28" s="1"/>
  <c r="C29" i="28"/>
  <c r="K29" i="28" s="1"/>
  <c r="B29" i="28"/>
  <c r="J29" i="28" s="1"/>
  <c r="A29" i="28"/>
  <c r="I29" i="28" s="1"/>
  <c r="C28" i="28"/>
  <c r="K28" i="28" s="1"/>
  <c r="B28" i="28"/>
  <c r="J28" i="28" s="1"/>
  <c r="A28" i="28"/>
  <c r="I28" i="28" s="1"/>
  <c r="C27" i="28"/>
  <c r="K27" i="28" s="1"/>
  <c r="B27" i="28"/>
  <c r="J27" i="28" s="1"/>
  <c r="A27" i="28"/>
  <c r="I27" i="28" s="1"/>
  <c r="C26" i="28"/>
  <c r="K26" i="28" s="1"/>
  <c r="B26" i="28"/>
  <c r="J26" i="28" s="1"/>
  <c r="A26" i="28"/>
  <c r="I26" i="28" s="1"/>
  <c r="C25" i="28"/>
  <c r="K25" i="28" s="1"/>
  <c r="B25" i="28"/>
  <c r="J25" i="28" s="1"/>
  <c r="A25" i="28"/>
  <c r="I25" i="28" s="1"/>
  <c r="C24" i="28"/>
  <c r="K24" i="28" s="1"/>
  <c r="B24" i="28"/>
  <c r="J24" i="28" s="1"/>
  <c r="A24" i="28"/>
  <c r="I24" i="28" s="1"/>
  <c r="C23" i="28"/>
  <c r="K23" i="28" s="1"/>
  <c r="B23" i="28"/>
  <c r="J23" i="28" s="1"/>
  <c r="A23" i="28"/>
  <c r="I23" i="28" s="1"/>
  <c r="C22" i="28"/>
  <c r="K22" i="28" s="1"/>
  <c r="B22" i="28"/>
  <c r="J22" i="28" s="1"/>
  <c r="A22" i="28"/>
  <c r="I22" i="28" s="1"/>
  <c r="C21" i="28"/>
  <c r="K21" i="28" s="1"/>
  <c r="B21" i="28"/>
  <c r="J21" i="28" s="1"/>
  <c r="A21" i="28"/>
  <c r="I21" i="28" s="1"/>
  <c r="C20" i="28"/>
  <c r="K20" i="28" s="1"/>
  <c r="B20" i="28"/>
  <c r="J20" i="28" s="1"/>
  <c r="A20" i="28"/>
  <c r="I20" i="28" s="1"/>
  <c r="C19" i="28"/>
  <c r="K19" i="28" s="1"/>
  <c r="B19" i="28"/>
  <c r="J19" i="28" s="1"/>
  <c r="A19" i="28"/>
  <c r="I19" i="28" s="1"/>
  <c r="C18" i="28"/>
  <c r="K18" i="28" s="1"/>
  <c r="B18" i="28"/>
  <c r="J18" i="28" s="1"/>
  <c r="A18" i="28"/>
  <c r="I18" i="28" s="1"/>
  <c r="C17" i="28"/>
  <c r="K17" i="28" s="1"/>
  <c r="B17" i="28"/>
  <c r="J17" i="28" s="1"/>
  <c r="A17" i="28"/>
  <c r="I17" i="28" s="1"/>
  <c r="C16" i="28"/>
  <c r="K16" i="28" s="1"/>
  <c r="B16" i="28"/>
  <c r="J16" i="28" s="1"/>
  <c r="A16" i="28"/>
  <c r="I16" i="28" s="1"/>
  <c r="C15" i="28"/>
  <c r="K15" i="28" s="1"/>
  <c r="B15" i="28"/>
  <c r="J15" i="28" s="1"/>
  <c r="A15" i="28"/>
  <c r="I15" i="28" s="1"/>
  <c r="C14" i="28"/>
  <c r="K14" i="28" s="1"/>
  <c r="B14" i="28"/>
  <c r="J14" i="28" s="1"/>
  <c r="A14" i="28"/>
  <c r="I14" i="28" s="1"/>
  <c r="C13" i="28"/>
  <c r="K13" i="28" s="1"/>
  <c r="B13" i="28"/>
  <c r="J13" i="28" s="1"/>
  <c r="A13" i="28"/>
  <c r="I13" i="28" s="1"/>
  <c r="C12" i="28"/>
  <c r="K12" i="28" s="1"/>
  <c r="B12" i="28"/>
  <c r="J12" i="28" s="1"/>
  <c r="A12" i="28"/>
  <c r="I12" i="28" s="1"/>
  <c r="C11" i="28"/>
  <c r="K11" i="28" s="1"/>
  <c r="B11" i="28"/>
  <c r="J11" i="28" s="1"/>
  <c r="A11" i="28"/>
  <c r="I11" i="28" s="1"/>
  <c r="C10" i="28"/>
  <c r="K10" i="28" s="1"/>
  <c r="B10" i="28"/>
  <c r="J10" i="28" s="1"/>
  <c r="A10" i="28"/>
  <c r="I10" i="28" s="1"/>
  <c r="C9" i="28"/>
  <c r="K9" i="28" s="1"/>
  <c r="B9" i="28"/>
  <c r="J9" i="28" s="1"/>
  <c r="A9" i="28"/>
  <c r="I9" i="28" s="1"/>
  <c r="C8" i="28"/>
  <c r="K8" i="28" s="1"/>
  <c r="B8" i="28"/>
  <c r="J8" i="28" s="1"/>
  <c r="A8" i="28"/>
  <c r="I8" i="28" s="1"/>
  <c r="C7" i="28"/>
  <c r="K7" i="28" s="1"/>
  <c r="B7" i="28"/>
  <c r="J7" i="28" s="1"/>
  <c r="A7" i="28"/>
  <c r="I7" i="28" s="1"/>
  <c r="C6" i="28"/>
  <c r="K6" i="28" s="1"/>
  <c r="B6" i="28"/>
  <c r="J6" i="28" s="1"/>
  <c r="A6" i="28"/>
  <c r="I6" i="28" s="1"/>
  <c r="C5" i="28"/>
  <c r="K5" i="28" s="1"/>
  <c r="B5" i="28"/>
  <c r="J5" i="28" s="1"/>
  <c r="A5" i="28"/>
  <c r="I5" i="28" s="1"/>
  <c r="C4" i="28"/>
  <c r="K4" i="28" s="1"/>
  <c r="B4" i="28"/>
  <c r="J4" i="28" s="1"/>
  <c r="A4" i="28"/>
  <c r="I4" i="28" s="1"/>
  <c r="C3" i="28"/>
  <c r="K3" i="28" s="1"/>
  <c r="B3" i="28"/>
  <c r="J3" i="28" s="1"/>
  <c r="A3" i="28"/>
  <c r="I3" i="28" s="1"/>
  <c r="A2" i="28"/>
  <c r="I2" i="28" s="1"/>
  <c r="P1001" i="27"/>
  <c r="O1001" i="27"/>
  <c r="P1000" i="27"/>
  <c r="O1000" i="27"/>
  <c r="P999" i="27"/>
  <c r="O999" i="27"/>
  <c r="P998" i="27"/>
  <c r="O998" i="27"/>
  <c r="P997" i="27"/>
  <c r="O997" i="27"/>
  <c r="P996" i="27"/>
  <c r="O996" i="27"/>
  <c r="P995" i="27"/>
  <c r="O995" i="27"/>
  <c r="P994" i="27"/>
  <c r="O994" i="27"/>
  <c r="P993" i="27"/>
  <c r="O993" i="27"/>
  <c r="P992" i="27"/>
  <c r="O992" i="27"/>
  <c r="P991" i="27"/>
  <c r="O991" i="27"/>
  <c r="P990" i="27"/>
  <c r="O990" i="27"/>
  <c r="P989" i="27"/>
  <c r="O989" i="27"/>
  <c r="P988" i="27"/>
  <c r="O988" i="27"/>
  <c r="P987" i="27"/>
  <c r="O987" i="27"/>
  <c r="P986" i="27"/>
  <c r="O986" i="27"/>
  <c r="P985" i="27"/>
  <c r="O985" i="27"/>
  <c r="P984" i="27"/>
  <c r="O984" i="27"/>
  <c r="P983" i="27"/>
  <c r="O983" i="27"/>
  <c r="P982" i="27"/>
  <c r="O982" i="27"/>
  <c r="P981" i="27"/>
  <c r="O981" i="27"/>
  <c r="P980" i="27"/>
  <c r="O980" i="27"/>
  <c r="P979" i="27"/>
  <c r="O979" i="27"/>
  <c r="P978" i="27"/>
  <c r="O978" i="27"/>
  <c r="P977" i="27"/>
  <c r="O977" i="27"/>
  <c r="P976" i="27"/>
  <c r="O976" i="27"/>
  <c r="P975" i="27"/>
  <c r="O975" i="27"/>
  <c r="P974" i="27"/>
  <c r="O974" i="27"/>
  <c r="P973" i="27"/>
  <c r="O973" i="27"/>
  <c r="P972" i="27"/>
  <c r="O972" i="27"/>
  <c r="P971" i="27"/>
  <c r="O971" i="27"/>
  <c r="P970" i="27"/>
  <c r="O970" i="27"/>
  <c r="P969" i="27"/>
  <c r="O969" i="27"/>
  <c r="P968" i="27"/>
  <c r="O968" i="27"/>
  <c r="P967" i="27"/>
  <c r="O967" i="27"/>
  <c r="P966" i="27"/>
  <c r="O966" i="27"/>
  <c r="P965" i="27"/>
  <c r="O965" i="27"/>
  <c r="P964" i="27"/>
  <c r="O964" i="27"/>
  <c r="P963" i="27"/>
  <c r="O963" i="27"/>
  <c r="P962" i="27"/>
  <c r="O962" i="27"/>
  <c r="P961" i="27"/>
  <c r="O961" i="27"/>
  <c r="P960" i="27"/>
  <c r="O960" i="27"/>
  <c r="P959" i="27"/>
  <c r="O959" i="27"/>
  <c r="P958" i="27"/>
  <c r="O958" i="27"/>
  <c r="P957" i="27"/>
  <c r="O957" i="27"/>
  <c r="P956" i="27"/>
  <c r="O956" i="27"/>
  <c r="P955" i="27"/>
  <c r="O955" i="27"/>
  <c r="P954" i="27"/>
  <c r="O954" i="27"/>
  <c r="P953" i="27"/>
  <c r="O953" i="27"/>
  <c r="P952" i="27"/>
  <c r="O952" i="27"/>
  <c r="P951" i="27"/>
  <c r="O951" i="27"/>
  <c r="P950" i="27"/>
  <c r="O950" i="27"/>
  <c r="P949" i="27"/>
  <c r="O949" i="27"/>
  <c r="P948" i="27"/>
  <c r="O948" i="27"/>
  <c r="P947" i="27"/>
  <c r="O947" i="27"/>
  <c r="P946" i="27"/>
  <c r="O946" i="27"/>
  <c r="P945" i="27"/>
  <c r="O945" i="27"/>
  <c r="P944" i="27"/>
  <c r="O944" i="27"/>
  <c r="P943" i="27"/>
  <c r="O943" i="27"/>
  <c r="P942" i="27"/>
  <c r="O942" i="27"/>
  <c r="P941" i="27"/>
  <c r="O941" i="27"/>
  <c r="P940" i="27"/>
  <c r="O940" i="27"/>
  <c r="P939" i="27"/>
  <c r="O939" i="27"/>
  <c r="P938" i="27"/>
  <c r="O938" i="27"/>
  <c r="P937" i="27"/>
  <c r="O937" i="27"/>
  <c r="P936" i="27"/>
  <c r="O936" i="27"/>
  <c r="P935" i="27"/>
  <c r="O935" i="27"/>
  <c r="P934" i="27"/>
  <c r="O934" i="27"/>
  <c r="P933" i="27"/>
  <c r="O933" i="27"/>
  <c r="P932" i="27"/>
  <c r="O932" i="27"/>
  <c r="P931" i="27"/>
  <c r="O931" i="27"/>
  <c r="P930" i="27"/>
  <c r="O930" i="27"/>
  <c r="P929" i="27"/>
  <c r="O929" i="27"/>
  <c r="P928" i="27"/>
  <c r="O928" i="27"/>
  <c r="P927" i="27"/>
  <c r="O927" i="27"/>
  <c r="P926" i="27"/>
  <c r="O926" i="27"/>
  <c r="P925" i="27"/>
  <c r="O925" i="27"/>
  <c r="P924" i="27"/>
  <c r="O924" i="27"/>
  <c r="P923" i="27"/>
  <c r="O923" i="27"/>
  <c r="P922" i="27"/>
  <c r="O922" i="27"/>
  <c r="P921" i="27"/>
  <c r="O921" i="27"/>
  <c r="P920" i="27"/>
  <c r="O920" i="27"/>
  <c r="P919" i="27"/>
  <c r="O919" i="27"/>
  <c r="P918" i="27"/>
  <c r="O918" i="27"/>
  <c r="P917" i="27"/>
  <c r="O917" i="27"/>
  <c r="P916" i="27"/>
  <c r="O916" i="27"/>
  <c r="P915" i="27"/>
  <c r="O915" i="27"/>
  <c r="P914" i="27"/>
  <c r="O914" i="27"/>
  <c r="P913" i="27"/>
  <c r="O913" i="27"/>
  <c r="P912" i="27"/>
  <c r="O912" i="27"/>
  <c r="P911" i="27"/>
  <c r="O911" i="27"/>
  <c r="P910" i="27"/>
  <c r="O910" i="27"/>
  <c r="P909" i="27"/>
  <c r="O909" i="27"/>
  <c r="P908" i="27"/>
  <c r="O908" i="27"/>
  <c r="P907" i="27"/>
  <c r="O907" i="27"/>
  <c r="P906" i="27"/>
  <c r="O906" i="27"/>
  <c r="P905" i="27"/>
  <c r="O905" i="27"/>
  <c r="P904" i="27"/>
  <c r="O904" i="27"/>
  <c r="P903" i="27"/>
  <c r="O903" i="27"/>
  <c r="P902" i="27"/>
  <c r="O902" i="27"/>
  <c r="P901" i="27"/>
  <c r="O901" i="27"/>
  <c r="P900" i="27"/>
  <c r="O900" i="27"/>
  <c r="P899" i="27"/>
  <c r="O899" i="27"/>
  <c r="P898" i="27"/>
  <c r="O898" i="27"/>
  <c r="P897" i="27"/>
  <c r="O897" i="27"/>
  <c r="P896" i="27"/>
  <c r="O896" i="27"/>
  <c r="P895" i="27"/>
  <c r="O895" i="27"/>
  <c r="P894" i="27"/>
  <c r="O894" i="27"/>
  <c r="P893" i="27"/>
  <c r="O893" i="27"/>
  <c r="P892" i="27"/>
  <c r="O892" i="27"/>
  <c r="P891" i="27"/>
  <c r="O891" i="27"/>
  <c r="P890" i="27"/>
  <c r="O890" i="27"/>
  <c r="P889" i="27"/>
  <c r="O889" i="27"/>
  <c r="P888" i="27"/>
  <c r="O888" i="27"/>
  <c r="P887" i="27"/>
  <c r="O887" i="27"/>
  <c r="P886" i="27"/>
  <c r="O886" i="27"/>
  <c r="P885" i="27"/>
  <c r="O885" i="27"/>
  <c r="P884" i="27"/>
  <c r="O884" i="27"/>
  <c r="P883" i="27"/>
  <c r="O883" i="27"/>
  <c r="P882" i="27"/>
  <c r="O882" i="27"/>
  <c r="P881" i="27"/>
  <c r="O881" i="27"/>
  <c r="P880" i="27"/>
  <c r="O880" i="27"/>
  <c r="P879" i="27"/>
  <c r="O879" i="27"/>
  <c r="P878" i="27"/>
  <c r="O878" i="27"/>
  <c r="P877" i="27"/>
  <c r="O877" i="27"/>
  <c r="P876" i="27"/>
  <c r="O876" i="27"/>
  <c r="P875" i="27"/>
  <c r="O875" i="27"/>
  <c r="P874" i="27"/>
  <c r="O874" i="27"/>
  <c r="P873" i="27"/>
  <c r="O873" i="27"/>
  <c r="P872" i="27"/>
  <c r="O872" i="27"/>
  <c r="P871" i="27"/>
  <c r="O871" i="27"/>
  <c r="P870" i="27"/>
  <c r="O870" i="27"/>
  <c r="P869" i="27"/>
  <c r="O869" i="27"/>
  <c r="P868" i="27"/>
  <c r="O868" i="27"/>
  <c r="P867" i="27"/>
  <c r="O867" i="27"/>
  <c r="P866" i="27"/>
  <c r="O866" i="27"/>
  <c r="P865" i="27"/>
  <c r="O865" i="27"/>
  <c r="P864" i="27"/>
  <c r="O864" i="27"/>
  <c r="P863" i="27"/>
  <c r="O863" i="27"/>
  <c r="P862" i="27"/>
  <c r="O862" i="27"/>
  <c r="P861" i="27"/>
  <c r="O861" i="27"/>
  <c r="P860" i="27"/>
  <c r="O860" i="27"/>
  <c r="P859" i="27"/>
  <c r="O859" i="27"/>
  <c r="P858" i="27"/>
  <c r="O858" i="27"/>
  <c r="P857" i="27"/>
  <c r="O857" i="27"/>
  <c r="P856" i="27"/>
  <c r="O856" i="27"/>
  <c r="P855" i="27"/>
  <c r="O855" i="27"/>
  <c r="P854" i="27"/>
  <c r="O854" i="27"/>
  <c r="P853" i="27"/>
  <c r="O853" i="27"/>
  <c r="P852" i="27"/>
  <c r="O852" i="27"/>
  <c r="P851" i="27"/>
  <c r="O851" i="27"/>
  <c r="P850" i="27"/>
  <c r="O850" i="27"/>
  <c r="P849" i="27"/>
  <c r="O849" i="27"/>
  <c r="P848" i="27"/>
  <c r="O848" i="27"/>
  <c r="P847" i="27"/>
  <c r="O847" i="27"/>
  <c r="P846" i="27"/>
  <c r="O846" i="27"/>
  <c r="P845" i="27"/>
  <c r="O845" i="27"/>
  <c r="P844" i="27"/>
  <c r="O844" i="27"/>
  <c r="P843" i="27"/>
  <c r="O843" i="27"/>
  <c r="P842" i="27"/>
  <c r="O842" i="27"/>
  <c r="P841" i="27"/>
  <c r="O841" i="27"/>
  <c r="P840" i="27"/>
  <c r="O840" i="27"/>
  <c r="P839" i="27"/>
  <c r="O839" i="27"/>
  <c r="P838" i="27"/>
  <c r="O838" i="27"/>
  <c r="P837" i="27"/>
  <c r="O837" i="27"/>
  <c r="P836" i="27"/>
  <c r="O836" i="27"/>
  <c r="P835" i="27"/>
  <c r="O835" i="27"/>
  <c r="P834" i="27"/>
  <c r="O834" i="27"/>
  <c r="P833" i="27"/>
  <c r="O833" i="27"/>
  <c r="P832" i="27"/>
  <c r="O832" i="27"/>
  <c r="P831" i="27"/>
  <c r="O831" i="27"/>
  <c r="P830" i="27"/>
  <c r="O830" i="27"/>
  <c r="P829" i="27"/>
  <c r="O829" i="27"/>
  <c r="P828" i="27"/>
  <c r="O828" i="27"/>
  <c r="P827" i="27"/>
  <c r="O827" i="27"/>
  <c r="P826" i="27"/>
  <c r="O826" i="27"/>
  <c r="P825" i="27"/>
  <c r="O825" i="27"/>
  <c r="P824" i="27"/>
  <c r="O824" i="27"/>
  <c r="P823" i="27"/>
  <c r="O823" i="27"/>
  <c r="P822" i="27"/>
  <c r="O822" i="27"/>
  <c r="P821" i="27"/>
  <c r="O821" i="27"/>
  <c r="P820" i="27"/>
  <c r="O820" i="27"/>
  <c r="P819" i="27"/>
  <c r="O819" i="27"/>
  <c r="P818" i="27"/>
  <c r="O818" i="27"/>
  <c r="P817" i="27"/>
  <c r="O817" i="27"/>
  <c r="P816" i="27"/>
  <c r="O816" i="27"/>
  <c r="P815" i="27"/>
  <c r="O815" i="27"/>
  <c r="P814" i="27"/>
  <c r="O814" i="27"/>
  <c r="P813" i="27"/>
  <c r="O813" i="27"/>
  <c r="P812" i="27"/>
  <c r="O812" i="27"/>
  <c r="P811" i="27"/>
  <c r="O811" i="27"/>
  <c r="P810" i="27"/>
  <c r="O810" i="27"/>
  <c r="P809" i="27"/>
  <c r="O809" i="27"/>
  <c r="P808" i="27"/>
  <c r="O808" i="27"/>
  <c r="P807" i="27"/>
  <c r="O807" i="27"/>
  <c r="P806" i="27"/>
  <c r="O806" i="27"/>
  <c r="P805" i="27"/>
  <c r="O805" i="27"/>
  <c r="P804" i="27"/>
  <c r="O804" i="27"/>
  <c r="P803" i="27"/>
  <c r="O803" i="27"/>
  <c r="P802" i="27"/>
  <c r="O802" i="27"/>
  <c r="P801" i="27"/>
  <c r="O801" i="27"/>
  <c r="P800" i="27"/>
  <c r="O800" i="27"/>
  <c r="P799" i="27"/>
  <c r="O799" i="27"/>
  <c r="P798" i="27"/>
  <c r="O798" i="27"/>
  <c r="P797" i="27"/>
  <c r="O797" i="27"/>
  <c r="P796" i="27"/>
  <c r="O796" i="27"/>
  <c r="P795" i="27"/>
  <c r="O795" i="27"/>
  <c r="P794" i="27"/>
  <c r="O794" i="27"/>
  <c r="P793" i="27"/>
  <c r="O793" i="27"/>
  <c r="P792" i="27"/>
  <c r="O792" i="27"/>
  <c r="P791" i="27"/>
  <c r="O791" i="27"/>
  <c r="P790" i="27"/>
  <c r="O790" i="27"/>
  <c r="P789" i="27"/>
  <c r="O789" i="27"/>
  <c r="P788" i="27"/>
  <c r="O788" i="27"/>
  <c r="P787" i="27"/>
  <c r="O787" i="27"/>
  <c r="P786" i="27"/>
  <c r="O786" i="27"/>
  <c r="P785" i="27"/>
  <c r="O785" i="27"/>
  <c r="P784" i="27"/>
  <c r="O784" i="27"/>
  <c r="P783" i="27"/>
  <c r="O783" i="27"/>
  <c r="P782" i="27"/>
  <c r="O782" i="27"/>
  <c r="P781" i="27"/>
  <c r="O781" i="27"/>
  <c r="P780" i="27"/>
  <c r="O780" i="27"/>
  <c r="P779" i="27"/>
  <c r="O779" i="27"/>
  <c r="P778" i="27"/>
  <c r="O778" i="27"/>
  <c r="P777" i="27"/>
  <c r="O777" i="27"/>
  <c r="P776" i="27"/>
  <c r="O776" i="27"/>
  <c r="P775" i="27"/>
  <c r="O775" i="27"/>
  <c r="P774" i="27"/>
  <c r="O774" i="27"/>
  <c r="P773" i="27"/>
  <c r="O773" i="27"/>
  <c r="P772" i="27"/>
  <c r="O772" i="27"/>
  <c r="P771" i="27"/>
  <c r="O771" i="27"/>
  <c r="P770" i="27"/>
  <c r="O770" i="27"/>
  <c r="P769" i="27"/>
  <c r="O769" i="27"/>
  <c r="P768" i="27"/>
  <c r="O768" i="27"/>
  <c r="P767" i="27"/>
  <c r="O767" i="27"/>
  <c r="P766" i="27"/>
  <c r="O766" i="27"/>
  <c r="P765" i="27"/>
  <c r="O765" i="27"/>
  <c r="P764" i="27"/>
  <c r="O764" i="27"/>
  <c r="P763" i="27"/>
  <c r="O763" i="27"/>
  <c r="P762" i="27"/>
  <c r="O762" i="27"/>
  <c r="P761" i="27"/>
  <c r="O761" i="27"/>
  <c r="P760" i="27"/>
  <c r="O760" i="27"/>
  <c r="P759" i="27"/>
  <c r="O759" i="27"/>
  <c r="P758" i="27"/>
  <c r="O758" i="27"/>
  <c r="P757" i="27"/>
  <c r="O757" i="27"/>
  <c r="P756" i="27"/>
  <c r="O756" i="27"/>
  <c r="P755" i="27"/>
  <c r="O755" i="27"/>
  <c r="P754" i="27"/>
  <c r="O754" i="27"/>
  <c r="P753" i="27"/>
  <c r="O753" i="27"/>
  <c r="P752" i="27"/>
  <c r="O752" i="27"/>
  <c r="P751" i="27"/>
  <c r="O751" i="27"/>
  <c r="P750" i="27"/>
  <c r="O750" i="27"/>
  <c r="P749" i="27"/>
  <c r="O749" i="27"/>
  <c r="P748" i="27"/>
  <c r="O748" i="27"/>
  <c r="P747" i="27"/>
  <c r="O747" i="27"/>
  <c r="P746" i="27"/>
  <c r="O746" i="27"/>
  <c r="P745" i="27"/>
  <c r="O745" i="27"/>
  <c r="P744" i="27"/>
  <c r="O744" i="27"/>
  <c r="P743" i="27"/>
  <c r="O743" i="27"/>
  <c r="P742" i="27"/>
  <c r="O742" i="27"/>
  <c r="P741" i="27"/>
  <c r="O741" i="27"/>
  <c r="P740" i="27"/>
  <c r="O740" i="27"/>
  <c r="P739" i="27"/>
  <c r="O739" i="27"/>
  <c r="P738" i="27"/>
  <c r="O738" i="27"/>
  <c r="P737" i="27"/>
  <c r="O737" i="27"/>
  <c r="P736" i="27"/>
  <c r="O736" i="27"/>
  <c r="P735" i="27"/>
  <c r="O735" i="27"/>
  <c r="P734" i="27"/>
  <c r="O734" i="27"/>
  <c r="P733" i="27"/>
  <c r="O733" i="27"/>
  <c r="P732" i="27"/>
  <c r="O732" i="27"/>
  <c r="P731" i="27"/>
  <c r="O731" i="27"/>
  <c r="P730" i="27"/>
  <c r="O730" i="27"/>
  <c r="P729" i="27"/>
  <c r="O729" i="27"/>
  <c r="P728" i="27"/>
  <c r="O728" i="27"/>
  <c r="P727" i="27"/>
  <c r="O727" i="27"/>
  <c r="P726" i="27"/>
  <c r="O726" i="27"/>
  <c r="P725" i="27"/>
  <c r="O725" i="27"/>
  <c r="P724" i="27"/>
  <c r="O724" i="27"/>
  <c r="P723" i="27"/>
  <c r="O723" i="27"/>
  <c r="P722" i="27"/>
  <c r="O722" i="27"/>
  <c r="P721" i="27"/>
  <c r="O721" i="27"/>
  <c r="P720" i="27"/>
  <c r="O720" i="27"/>
  <c r="P719" i="27"/>
  <c r="O719" i="27"/>
  <c r="P718" i="27"/>
  <c r="O718" i="27"/>
  <c r="P717" i="27"/>
  <c r="O717" i="27"/>
  <c r="P716" i="27"/>
  <c r="O716" i="27"/>
  <c r="P715" i="27"/>
  <c r="O715" i="27"/>
  <c r="P714" i="27"/>
  <c r="O714" i="27"/>
  <c r="P713" i="27"/>
  <c r="O713" i="27"/>
  <c r="P712" i="27"/>
  <c r="O712" i="27"/>
  <c r="P711" i="27"/>
  <c r="O711" i="27"/>
  <c r="P710" i="27"/>
  <c r="O710" i="27"/>
  <c r="P709" i="27"/>
  <c r="O709" i="27"/>
  <c r="P708" i="27"/>
  <c r="O708" i="27"/>
  <c r="P707" i="27"/>
  <c r="O707" i="27"/>
  <c r="P706" i="27"/>
  <c r="O706" i="27"/>
  <c r="P705" i="27"/>
  <c r="O705" i="27"/>
  <c r="P704" i="27"/>
  <c r="O704" i="27"/>
  <c r="P703" i="27"/>
  <c r="O703" i="27"/>
  <c r="P702" i="27"/>
  <c r="O702" i="27"/>
  <c r="P701" i="27"/>
  <c r="O701" i="27"/>
  <c r="P700" i="27"/>
  <c r="O700" i="27"/>
  <c r="P699" i="27"/>
  <c r="O699" i="27"/>
  <c r="P698" i="27"/>
  <c r="O698" i="27"/>
  <c r="P697" i="27"/>
  <c r="O697" i="27"/>
  <c r="P696" i="27"/>
  <c r="O696" i="27"/>
  <c r="P695" i="27"/>
  <c r="O695" i="27"/>
  <c r="P694" i="27"/>
  <c r="O694" i="27"/>
  <c r="P693" i="27"/>
  <c r="O693" i="27"/>
  <c r="P692" i="27"/>
  <c r="O692" i="27"/>
  <c r="P691" i="27"/>
  <c r="O691" i="27"/>
  <c r="P690" i="27"/>
  <c r="O690" i="27"/>
  <c r="P689" i="27"/>
  <c r="O689" i="27"/>
  <c r="P688" i="27"/>
  <c r="O688" i="27"/>
  <c r="P687" i="27"/>
  <c r="O687" i="27"/>
  <c r="P686" i="27"/>
  <c r="O686" i="27"/>
  <c r="P685" i="27"/>
  <c r="O685" i="27"/>
  <c r="P684" i="27"/>
  <c r="O684" i="27"/>
  <c r="P683" i="27"/>
  <c r="O683" i="27"/>
  <c r="P682" i="27"/>
  <c r="O682" i="27"/>
  <c r="P681" i="27"/>
  <c r="O681" i="27"/>
  <c r="P680" i="27"/>
  <c r="O680" i="27"/>
  <c r="P679" i="27"/>
  <c r="O679" i="27"/>
  <c r="P678" i="27"/>
  <c r="O678" i="27"/>
  <c r="P677" i="27"/>
  <c r="O677" i="27"/>
  <c r="P676" i="27"/>
  <c r="O676" i="27"/>
  <c r="P675" i="27"/>
  <c r="O675" i="27"/>
  <c r="P674" i="27"/>
  <c r="O674" i="27"/>
  <c r="P673" i="27"/>
  <c r="O673" i="27"/>
  <c r="P672" i="27"/>
  <c r="O672" i="27"/>
  <c r="P671" i="27"/>
  <c r="O671" i="27"/>
  <c r="P670" i="27"/>
  <c r="O670" i="27"/>
  <c r="P669" i="27"/>
  <c r="O669" i="27"/>
  <c r="P668" i="27"/>
  <c r="O668" i="27"/>
  <c r="P667" i="27"/>
  <c r="O667" i="27"/>
  <c r="P666" i="27"/>
  <c r="O666" i="27"/>
  <c r="P665" i="27"/>
  <c r="O665" i="27"/>
  <c r="P664" i="27"/>
  <c r="O664" i="27"/>
  <c r="P663" i="27"/>
  <c r="O663" i="27"/>
  <c r="P662" i="27"/>
  <c r="O662" i="27"/>
  <c r="P661" i="27"/>
  <c r="O661" i="27"/>
  <c r="P660" i="27"/>
  <c r="O660" i="27"/>
  <c r="P659" i="27"/>
  <c r="O659" i="27"/>
  <c r="P658" i="27"/>
  <c r="O658" i="27"/>
  <c r="P657" i="27"/>
  <c r="O657" i="27"/>
  <c r="P656" i="27"/>
  <c r="O656" i="27"/>
  <c r="P655" i="27"/>
  <c r="O655" i="27"/>
  <c r="P654" i="27"/>
  <c r="O654" i="27"/>
  <c r="P653" i="27"/>
  <c r="O653" i="27"/>
  <c r="P652" i="27"/>
  <c r="O652" i="27"/>
  <c r="P651" i="27"/>
  <c r="O651" i="27"/>
  <c r="P650" i="27"/>
  <c r="O650" i="27"/>
  <c r="P649" i="27"/>
  <c r="O649" i="27"/>
  <c r="P648" i="27"/>
  <c r="O648" i="27"/>
  <c r="P647" i="27"/>
  <c r="O647" i="27"/>
  <c r="P646" i="27"/>
  <c r="O646" i="27"/>
  <c r="P645" i="27"/>
  <c r="O645" i="27"/>
  <c r="P644" i="27"/>
  <c r="O644" i="27"/>
  <c r="P643" i="27"/>
  <c r="O643" i="27"/>
  <c r="P642" i="27"/>
  <c r="O642" i="27"/>
  <c r="P641" i="27"/>
  <c r="O641" i="27"/>
  <c r="P640" i="27"/>
  <c r="O640" i="27"/>
  <c r="P639" i="27"/>
  <c r="O639" i="27"/>
  <c r="P638" i="27"/>
  <c r="O638" i="27"/>
  <c r="P637" i="27"/>
  <c r="O637" i="27"/>
  <c r="P636" i="27"/>
  <c r="O636" i="27"/>
  <c r="P635" i="27"/>
  <c r="O635" i="27"/>
  <c r="P634" i="27"/>
  <c r="O634" i="27"/>
  <c r="P633" i="27"/>
  <c r="O633" i="27"/>
  <c r="P632" i="27"/>
  <c r="O632" i="27"/>
  <c r="P631" i="27"/>
  <c r="O631" i="27"/>
  <c r="P630" i="27"/>
  <c r="O630" i="27"/>
  <c r="P629" i="27"/>
  <c r="O629" i="27"/>
  <c r="P628" i="27"/>
  <c r="O628" i="27"/>
  <c r="P627" i="27"/>
  <c r="O627" i="27"/>
  <c r="P626" i="27"/>
  <c r="O626" i="27"/>
  <c r="P625" i="27"/>
  <c r="O625" i="27"/>
  <c r="P624" i="27"/>
  <c r="O624" i="27"/>
  <c r="P623" i="27"/>
  <c r="O623" i="27"/>
  <c r="P622" i="27"/>
  <c r="O622" i="27"/>
  <c r="P621" i="27"/>
  <c r="O621" i="27"/>
  <c r="P620" i="27"/>
  <c r="O620" i="27"/>
  <c r="P619" i="27"/>
  <c r="O619" i="27"/>
  <c r="P618" i="27"/>
  <c r="O618" i="27"/>
  <c r="P617" i="27"/>
  <c r="O617" i="27"/>
  <c r="P616" i="27"/>
  <c r="O616" i="27"/>
  <c r="P615" i="27"/>
  <c r="O615" i="27"/>
  <c r="P614" i="27"/>
  <c r="O614" i="27"/>
  <c r="P613" i="27"/>
  <c r="O613" i="27"/>
  <c r="P612" i="27"/>
  <c r="O612" i="27"/>
  <c r="P611" i="27"/>
  <c r="O611" i="27"/>
  <c r="P610" i="27"/>
  <c r="O610" i="27"/>
  <c r="P609" i="27"/>
  <c r="O609" i="27"/>
  <c r="P608" i="27"/>
  <c r="O608" i="27"/>
  <c r="P607" i="27"/>
  <c r="O607" i="27"/>
  <c r="P606" i="27"/>
  <c r="O606" i="27"/>
  <c r="P605" i="27"/>
  <c r="O605" i="27"/>
  <c r="P604" i="27"/>
  <c r="O604" i="27"/>
  <c r="P603" i="27"/>
  <c r="O603" i="27"/>
  <c r="P602" i="27"/>
  <c r="O602" i="27"/>
  <c r="P601" i="27"/>
  <c r="O601" i="27"/>
  <c r="P600" i="27"/>
  <c r="O600" i="27"/>
  <c r="P599" i="27"/>
  <c r="O599" i="27"/>
  <c r="P598" i="27"/>
  <c r="O598" i="27"/>
  <c r="P597" i="27"/>
  <c r="O597" i="27"/>
  <c r="P596" i="27"/>
  <c r="O596" i="27"/>
  <c r="P595" i="27"/>
  <c r="O595" i="27"/>
  <c r="P594" i="27"/>
  <c r="O594" i="27"/>
  <c r="P593" i="27"/>
  <c r="O593" i="27"/>
  <c r="P592" i="27"/>
  <c r="O592" i="27"/>
  <c r="P591" i="27"/>
  <c r="O591" i="27"/>
  <c r="P590" i="27"/>
  <c r="O590" i="27"/>
  <c r="P589" i="27"/>
  <c r="O589" i="27"/>
  <c r="P588" i="27"/>
  <c r="O588" i="27"/>
  <c r="P587" i="27"/>
  <c r="O587" i="27"/>
  <c r="P586" i="27"/>
  <c r="O586" i="27"/>
  <c r="P585" i="27"/>
  <c r="O585" i="27"/>
  <c r="P584" i="27"/>
  <c r="O584" i="27"/>
  <c r="P583" i="27"/>
  <c r="O583" i="27"/>
  <c r="P582" i="27"/>
  <c r="O582" i="27"/>
  <c r="P581" i="27"/>
  <c r="O581" i="27"/>
  <c r="P580" i="27"/>
  <c r="O580" i="27"/>
  <c r="P579" i="27"/>
  <c r="O579" i="27"/>
  <c r="P578" i="27"/>
  <c r="O578" i="27"/>
  <c r="P577" i="27"/>
  <c r="O577" i="27"/>
  <c r="P576" i="27"/>
  <c r="O576" i="27"/>
  <c r="P575" i="27"/>
  <c r="O575" i="27"/>
  <c r="P574" i="27"/>
  <c r="O574" i="27"/>
  <c r="P573" i="27"/>
  <c r="O573" i="27"/>
  <c r="P572" i="27"/>
  <c r="O572" i="27"/>
  <c r="P571" i="27"/>
  <c r="O571" i="27"/>
  <c r="P570" i="27"/>
  <c r="O570" i="27"/>
  <c r="P569" i="27"/>
  <c r="O569" i="27"/>
  <c r="P568" i="27"/>
  <c r="O568" i="27"/>
  <c r="P567" i="27"/>
  <c r="O567" i="27"/>
  <c r="P566" i="27"/>
  <c r="O566" i="27"/>
  <c r="P565" i="27"/>
  <c r="O565" i="27"/>
  <c r="P564" i="27"/>
  <c r="O564" i="27"/>
  <c r="P563" i="27"/>
  <c r="O563" i="27"/>
  <c r="P562" i="27"/>
  <c r="O562" i="27"/>
  <c r="P561" i="27"/>
  <c r="O561" i="27"/>
  <c r="P560" i="27"/>
  <c r="O560" i="27"/>
  <c r="P559" i="27"/>
  <c r="O559" i="27"/>
  <c r="P558" i="27"/>
  <c r="O558" i="27"/>
  <c r="P557" i="27"/>
  <c r="O557" i="27"/>
  <c r="P556" i="27"/>
  <c r="O556" i="27"/>
  <c r="P555" i="27"/>
  <c r="O555" i="27"/>
  <c r="P554" i="27"/>
  <c r="O554" i="27"/>
  <c r="P553" i="27"/>
  <c r="O553" i="27"/>
  <c r="P552" i="27"/>
  <c r="O552" i="27"/>
  <c r="P551" i="27"/>
  <c r="O551" i="27"/>
  <c r="P550" i="27"/>
  <c r="O550" i="27"/>
  <c r="P549" i="27"/>
  <c r="O549" i="27"/>
  <c r="P548" i="27"/>
  <c r="O548" i="27"/>
  <c r="P547" i="27"/>
  <c r="O547" i="27"/>
  <c r="P546" i="27"/>
  <c r="O546" i="27"/>
  <c r="P545" i="27"/>
  <c r="O545" i="27"/>
  <c r="P544" i="27"/>
  <c r="O544" i="27"/>
  <c r="P543" i="27"/>
  <c r="O543" i="27"/>
  <c r="P542" i="27"/>
  <c r="O542" i="27"/>
  <c r="P541" i="27"/>
  <c r="O541" i="27"/>
  <c r="P540" i="27"/>
  <c r="O540" i="27"/>
  <c r="P539" i="27"/>
  <c r="O539" i="27"/>
  <c r="P538" i="27"/>
  <c r="O538" i="27"/>
  <c r="P537" i="27"/>
  <c r="O537" i="27"/>
  <c r="P536" i="27"/>
  <c r="O536" i="27"/>
  <c r="P535" i="27"/>
  <c r="O535" i="27"/>
  <c r="P534" i="27"/>
  <c r="O534" i="27"/>
  <c r="P533" i="27"/>
  <c r="O533" i="27"/>
  <c r="P532" i="27"/>
  <c r="O532" i="27"/>
  <c r="P531" i="27"/>
  <c r="O531" i="27"/>
  <c r="P530" i="27"/>
  <c r="O530" i="27"/>
  <c r="P529" i="27"/>
  <c r="O529" i="27"/>
  <c r="P528" i="27"/>
  <c r="O528" i="27"/>
  <c r="P527" i="27"/>
  <c r="O527" i="27"/>
  <c r="P526" i="27"/>
  <c r="O526" i="27"/>
  <c r="P525" i="27"/>
  <c r="O525" i="27"/>
  <c r="P524" i="27"/>
  <c r="O524" i="27"/>
  <c r="P523" i="27"/>
  <c r="O523" i="27"/>
  <c r="P522" i="27"/>
  <c r="O522" i="27"/>
  <c r="P521" i="27"/>
  <c r="O521" i="27"/>
  <c r="P520" i="27"/>
  <c r="O520" i="27"/>
  <c r="P519" i="27"/>
  <c r="K29" i="79" l="1"/>
  <c r="N29" i="79" s="1"/>
  <c r="AD27" i="79"/>
  <c r="AE25" i="79"/>
  <c r="AH25" i="79" s="1"/>
  <c r="J23" i="79"/>
  <c r="K21" i="79"/>
  <c r="N21" i="79" s="1"/>
  <c r="AD19" i="79"/>
  <c r="AE17" i="79"/>
  <c r="AH17" i="79" s="1"/>
  <c r="J15" i="79"/>
  <c r="K13" i="79"/>
  <c r="N13" i="79" s="1"/>
  <c r="AD11" i="79"/>
  <c r="AE9" i="79"/>
  <c r="AH9" i="79" s="1"/>
  <c r="J29" i="78"/>
  <c r="K27" i="78"/>
  <c r="N27" i="78" s="1"/>
  <c r="AD25" i="78"/>
  <c r="AE23" i="78"/>
  <c r="AH23" i="78" s="1"/>
  <c r="J21" i="78"/>
  <c r="K19" i="78"/>
  <c r="N19" i="78" s="1"/>
  <c r="AD17" i="78"/>
  <c r="AE15" i="78"/>
  <c r="AH15" i="78" s="1"/>
  <c r="J13" i="78"/>
  <c r="K11" i="78"/>
  <c r="N11" i="78" s="1"/>
  <c r="AD9" i="78"/>
  <c r="AE7" i="78"/>
  <c r="AH7" i="78" s="1"/>
  <c r="AE29" i="77"/>
  <c r="AH29" i="77" s="1"/>
  <c r="J27" i="77"/>
  <c r="K25" i="77"/>
  <c r="N25" i="77" s="1"/>
  <c r="AD23" i="77"/>
  <c r="AE21" i="77"/>
  <c r="AH21" i="77" s="1"/>
  <c r="J19" i="77"/>
  <c r="K17" i="77"/>
  <c r="N17" i="77" s="1"/>
  <c r="AD15" i="77"/>
  <c r="AE13" i="77"/>
  <c r="AH13" i="77" s="1"/>
  <c r="J11" i="77"/>
  <c r="K9" i="77"/>
  <c r="N9" i="77" s="1"/>
  <c r="AD7" i="77"/>
  <c r="AE29" i="74"/>
  <c r="AH29" i="74" s="1"/>
  <c r="J27" i="74"/>
  <c r="K25" i="74"/>
  <c r="N25" i="74" s="1"/>
  <c r="AD23" i="74"/>
  <c r="AE21" i="74"/>
  <c r="AH21" i="74" s="1"/>
  <c r="J19" i="74"/>
  <c r="K17" i="74"/>
  <c r="N17" i="74" s="1"/>
  <c r="AD15" i="74"/>
  <c r="AE13" i="74"/>
  <c r="AH13" i="74" s="1"/>
  <c r="J11" i="74"/>
  <c r="K9" i="74"/>
  <c r="N9" i="74" s="1"/>
  <c r="AD7" i="74"/>
  <c r="AD21" i="79"/>
  <c r="J17" i="79"/>
  <c r="AE11" i="79"/>
  <c r="AH11" i="79" s="1"/>
  <c r="AD27" i="78"/>
  <c r="AD19" i="78"/>
  <c r="J15" i="78"/>
  <c r="AE9" i="78"/>
  <c r="AH9" i="78" s="1"/>
  <c r="K27" i="77"/>
  <c r="N27" i="77" s="1"/>
  <c r="J21" i="77"/>
  <c r="AE15" i="77"/>
  <c r="AH15" i="77" s="1"/>
  <c r="AD9" i="77"/>
  <c r="J29" i="74"/>
  <c r="AE23" i="74"/>
  <c r="AH23" i="74" s="1"/>
  <c r="AD17" i="74"/>
  <c r="J13" i="74"/>
  <c r="AE7" i="74"/>
  <c r="AH7" i="74" s="1"/>
  <c r="J29" i="79"/>
  <c r="K27" i="79"/>
  <c r="N27" i="79" s="1"/>
  <c r="AD25" i="79"/>
  <c r="AE23" i="79"/>
  <c r="AH23" i="79" s="1"/>
  <c r="J21" i="79"/>
  <c r="K19" i="79"/>
  <c r="N19" i="79" s="1"/>
  <c r="AD17" i="79"/>
  <c r="AE15" i="79"/>
  <c r="AH15" i="79" s="1"/>
  <c r="J13" i="79"/>
  <c r="K11" i="79"/>
  <c r="N11" i="79" s="1"/>
  <c r="AD9" i="79"/>
  <c r="AE7" i="79"/>
  <c r="AH7" i="79" s="1"/>
  <c r="AE29" i="78"/>
  <c r="AH29" i="78" s="1"/>
  <c r="J27" i="78"/>
  <c r="K25" i="78"/>
  <c r="N25" i="78" s="1"/>
  <c r="AD23" i="78"/>
  <c r="AE21" i="78"/>
  <c r="AH21" i="78" s="1"/>
  <c r="J19" i="78"/>
  <c r="K17" i="78"/>
  <c r="N17" i="78" s="1"/>
  <c r="AD15" i="78"/>
  <c r="AE13" i="78"/>
  <c r="AH13" i="78" s="1"/>
  <c r="J11" i="78"/>
  <c r="K9" i="78"/>
  <c r="N9" i="78" s="1"/>
  <c r="AD7" i="78"/>
  <c r="AD29" i="77"/>
  <c r="AE27" i="77"/>
  <c r="AH27" i="77" s="1"/>
  <c r="J25" i="77"/>
  <c r="K23" i="77"/>
  <c r="N23" i="77" s="1"/>
  <c r="AD21" i="77"/>
  <c r="AE19" i="77"/>
  <c r="AH19" i="77" s="1"/>
  <c r="J17" i="77"/>
  <c r="K15" i="77"/>
  <c r="N15" i="77" s="1"/>
  <c r="AD13" i="77"/>
  <c r="AE11" i="77"/>
  <c r="AH11" i="77" s="1"/>
  <c r="J9" i="77"/>
  <c r="AD29" i="74"/>
  <c r="AE27" i="74"/>
  <c r="AH27" i="74" s="1"/>
  <c r="J25" i="74"/>
  <c r="K23" i="74"/>
  <c r="N23" i="74" s="1"/>
  <c r="AD21" i="74"/>
  <c r="AE19" i="74"/>
  <c r="AH19" i="74" s="1"/>
  <c r="J17" i="74"/>
  <c r="K15" i="74"/>
  <c r="N15" i="74" s="1"/>
  <c r="AD13" i="74"/>
  <c r="AE11" i="74"/>
  <c r="AH11" i="74" s="1"/>
  <c r="J9" i="74"/>
  <c r="AE27" i="79"/>
  <c r="AH27" i="79" s="1"/>
  <c r="K23" i="79"/>
  <c r="N23" i="79" s="1"/>
  <c r="K15" i="79"/>
  <c r="N15" i="79" s="1"/>
  <c r="K29" i="78"/>
  <c r="N29" i="78" s="1"/>
  <c r="K21" i="78"/>
  <c r="N21" i="78" s="1"/>
  <c r="K13" i="78"/>
  <c r="N13" i="78" s="1"/>
  <c r="AD25" i="77"/>
  <c r="K19" i="77"/>
  <c r="N19" i="77" s="1"/>
  <c r="K11" i="77"/>
  <c r="N11" i="77" s="1"/>
  <c r="AD25" i="74"/>
  <c r="K19" i="74"/>
  <c r="N19" i="74" s="1"/>
  <c r="AD9" i="74"/>
  <c r="AE29" i="79"/>
  <c r="AH29" i="79" s="1"/>
  <c r="J27" i="79"/>
  <c r="K25" i="79"/>
  <c r="N25" i="79" s="1"/>
  <c r="AD23" i="79"/>
  <c r="AE21" i="79"/>
  <c r="AH21" i="79" s="1"/>
  <c r="J19" i="79"/>
  <c r="K17" i="79"/>
  <c r="N17" i="79" s="1"/>
  <c r="AD15" i="79"/>
  <c r="AE13" i="79"/>
  <c r="AH13" i="79" s="1"/>
  <c r="J11" i="79"/>
  <c r="K9" i="79"/>
  <c r="N9" i="79" s="1"/>
  <c r="AD7" i="79"/>
  <c r="AD29" i="78"/>
  <c r="AE27" i="78"/>
  <c r="AH27" i="78" s="1"/>
  <c r="J25" i="78"/>
  <c r="K23" i="78"/>
  <c r="N23" i="78" s="1"/>
  <c r="AD21" i="78"/>
  <c r="AE19" i="78"/>
  <c r="AH19" i="78" s="1"/>
  <c r="J17" i="78"/>
  <c r="K15" i="78"/>
  <c r="N15" i="78" s="1"/>
  <c r="AD13" i="78"/>
  <c r="AE11" i="78"/>
  <c r="AH11" i="78" s="1"/>
  <c r="J9" i="78"/>
  <c r="K29" i="77"/>
  <c r="N29" i="77" s="1"/>
  <c r="AD27" i="77"/>
  <c r="AE25" i="77"/>
  <c r="AH25" i="77" s="1"/>
  <c r="J23" i="77"/>
  <c r="K21" i="77"/>
  <c r="N21" i="77" s="1"/>
  <c r="AD19" i="77"/>
  <c r="AE17" i="77"/>
  <c r="AH17" i="77" s="1"/>
  <c r="J15" i="77"/>
  <c r="K13" i="77"/>
  <c r="N13" i="77" s="1"/>
  <c r="AD11" i="77"/>
  <c r="AE9" i="77"/>
  <c r="AH9" i="77" s="1"/>
  <c r="K29" i="74"/>
  <c r="N29" i="74" s="1"/>
  <c r="AD27" i="74"/>
  <c r="AE25" i="74"/>
  <c r="AH25" i="74" s="1"/>
  <c r="J23" i="74"/>
  <c r="K21" i="74"/>
  <c r="N21" i="74" s="1"/>
  <c r="AD19" i="74"/>
  <c r="AE17" i="74"/>
  <c r="AH17" i="74" s="1"/>
  <c r="J15" i="74"/>
  <c r="K13" i="74"/>
  <c r="N13" i="74" s="1"/>
  <c r="AD11" i="74"/>
  <c r="AE9" i="74"/>
  <c r="AH9" i="74" s="1"/>
  <c r="AD29" i="79"/>
  <c r="J25" i="79"/>
  <c r="AE19" i="79"/>
  <c r="AH19" i="79" s="1"/>
  <c r="AD13" i="79"/>
  <c r="J9" i="79"/>
  <c r="AE25" i="78"/>
  <c r="AH25" i="78" s="1"/>
  <c r="J23" i="78"/>
  <c r="AE17" i="78"/>
  <c r="AH17" i="78" s="1"/>
  <c r="AD11" i="78"/>
  <c r="J29" i="77"/>
  <c r="AE23" i="77"/>
  <c r="AH23" i="77" s="1"/>
  <c r="AD17" i="77"/>
  <c r="J13" i="77"/>
  <c r="AE7" i="77"/>
  <c r="AH7" i="77" s="1"/>
  <c r="K27" i="74"/>
  <c r="N27" i="74" s="1"/>
  <c r="J21" i="74"/>
  <c r="AE15" i="74"/>
  <c r="AH15" i="74" s="1"/>
  <c r="K11" i="74"/>
  <c r="N11" i="74" s="1"/>
  <c r="K7" i="78"/>
  <c r="N7" i="78" s="1"/>
  <c r="K7" i="77"/>
  <c r="N7" i="77" s="1"/>
  <c r="J7" i="78"/>
  <c r="J7" i="74"/>
  <c r="J7" i="79"/>
  <c r="K7" i="74"/>
  <c r="N7" i="74" s="1"/>
  <c r="J7" i="77"/>
  <c r="K7" i="79"/>
  <c r="N7" i="79" s="1"/>
  <c r="Q32" i="77"/>
  <c r="Q32" i="79"/>
  <c r="Q32" i="78"/>
  <c r="Q32" i="74"/>
  <c r="AD7" i="64"/>
  <c r="J29" i="64"/>
  <c r="AE29" i="64"/>
  <c r="AH29" i="64" s="1"/>
  <c r="AE25" i="64"/>
  <c r="AH25" i="64" s="1"/>
  <c r="AE21" i="64"/>
  <c r="AH21" i="64" s="1"/>
  <c r="AE17" i="64"/>
  <c r="AH17" i="64" s="1"/>
  <c r="AE13" i="64"/>
  <c r="AH13" i="64" s="1"/>
  <c r="AE9" i="64"/>
  <c r="AH9" i="64" s="1"/>
  <c r="AD19" i="64"/>
  <c r="AD29" i="64"/>
  <c r="AD25" i="64"/>
  <c r="AD21" i="64"/>
  <c r="AD17" i="64"/>
  <c r="AD13" i="64"/>
  <c r="AD9" i="64"/>
  <c r="AD23" i="64"/>
  <c r="AD11" i="64"/>
  <c r="AE27" i="64"/>
  <c r="AH27" i="64" s="1"/>
  <c r="AE23" i="64"/>
  <c r="AH23" i="64" s="1"/>
  <c r="AE19" i="64"/>
  <c r="AH19" i="64" s="1"/>
  <c r="AE15" i="64"/>
  <c r="AH15" i="64" s="1"/>
  <c r="AE11" i="64"/>
  <c r="AH11" i="64" s="1"/>
  <c r="AD27" i="64"/>
  <c r="AD15" i="64"/>
  <c r="AE7" i="64"/>
  <c r="AH7" i="64" s="1"/>
  <c r="K7" i="64"/>
  <c r="N7" i="64" s="1"/>
  <c r="J15" i="64"/>
  <c r="J23" i="64"/>
  <c r="K11" i="64"/>
  <c r="N11" i="64" s="1"/>
  <c r="K19" i="64"/>
  <c r="N19" i="64" s="1"/>
  <c r="K27" i="64"/>
  <c r="N27" i="64" s="1"/>
  <c r="J7" i="64"/>
  <c r="J9" i="64"/>
  <c r="J17" i="64"/>
  <c r="J25" i="64"/>
  <c r="K13" i="64"/>
  <c r="N13" i="64" s="1"/>
  <c r="K21" i="64"/>
  <c r="N21" i="64" s="1"/>
  <c r="K29" i="64"/>
  <c r="N29" i="64" s="1"/>
  <c r="J11" i="64"/>
  <c r="J19" i="64"/>
  <c r="J27" i="64"/>
  <c r="K15" i="64"/>
  <c r="N15" i="64" s="1"/>
  <c r="K23" i="64"/>
  <c r="N23" i="64" s="1"/>
  <c r="J13" i="64"/>
  <c r="J21" i="64"/>
  <c r="K9" i="64"/>
  <c r="N9" i="64" s="1"/>
  <c r="K17" i="64"/>
  <c r="N17" i="64" s="1"/>
  <c r="K25" i="64"/>
  <c r="N25" i="64" s="1"/>
  <c r="D4" i="28"/>
  <c r="D6" i="28"/>
  <c r="D8" i="28"/>
  <c r="D10" i="28"/>
  <c r="D12" i="28"/>
  <c r="D14" i="28"/>
  <c r="D16" i="28"/>
  <c r="D18" i="28"/>
  <c r="D20" i="28"/>
  <c r="D22" i="28"/>
  <c r="D24" i="28"/>
  <c r="D26" i="28"/>
  <c r="D28" i="28"/>
  <c r="D30" i="28"/>
  <c r="D32" i="28"/>
  <c r="D34" i="28"/>
  <c r="D36" i="28"/>
  <c r="D38" i="28"/>
  <c r="D40" i="28"/>
  <c r="D42" i="28"/>
  <c r="D44" i="28"/>
  <c r="D46" i="28"/>
  <c r="D48" i="28"/>
  <c r="D50" i="28"/>
  <c r="D52" i="28"/>
  <c r="D54" i="28"/>
  <c r="D56" i="28"/>
  <c r="D58" i="28"/>
  <c r="D60" i="28"/>
  <c r="D62" i="28"/>
  <c r="D64" i="28"/>
  <c r="D66" i="28"/>
  <c r="D68" i="28"/>
  <c r="D70" i="28"/>
  <c r="D72" i="28"/>
  <c r="D74" i="28"/>
  <c r="D76" i="28"/>
  <c r="D78" i="28"/>
  <c r="D80" i="28"/>
  <c r="D82" i="28"/>
  <c r="D84" i="28"/>
  <c r="D86" i="28"/>
  <c r="D88" i="28"/>
  <c r="D90" i="28"/>
  <c r="D92" i="28"/>
  <c r="D94" i="28"/>
  <c r="D96" i="28"/>
  <c r="D98" i="28"/>
  <c r="D100" i="28"/>
  <c r="D102" i="28"/>
  <c r="D104" i="28"/>
  <c r="D106" i="28"/>
  <c r="D108" i="28"/>
  <c r="D110" i="28"/>
  <c r="D112" i="28"/>
  <c r="D114" i="28"/>
  <c r="D116" i="28"/>
  <c r="D118" i="28"/>
  <c r="D120" i="28"/>
  <c r="D122" i="28"/>
  <c r="D124" i="28"/>
  <c r="D126" i="28"/>
  <c r="D128" i="28"/>
  <c r="D130" i="28"/>
  <c r="D132" i="28"/>
  <c r="D134" i="28"/>
  <c r="D136" i="28"/>
  <c r="D138" i="28"/>
  <c r="D140" i="28"/>
  <c r="D142" i="28"/>
  <c r="D144" i="28"/>
  <c r="D146" i="28"/>
  <c r="D148" i="28"/>
  <c r="D150" i="28"/>
  <c r="D152" i="28"/>
  <c r="D154" i="28"/>
  <c r="D156" i="28"/>
  <c r="D158" i="28"/>
  <c r="D160" i="28"/>
  <c r="D162" i="28"/>
  <c r="D164" i="28"/>
  <c r="D166" i="28"/>
  <c r="D168" i="28"/>
  <c r="D170" i="28"/>
  <c r="D172" i="28"/>
  <c r="D174" i="28"/>
  <c r="D176" i="28"/>
  <c r="D178" i="28"/>
  <c r="D180" i="28"/>
  <c r="D182" i="28"/>
  <c r="D184" i="28"/>
  <c r="D186" i="28"/>
  <c r="D188" i="28"/>
  <c r="D190" i="28"/>
  <c r="D192" i="28"/>
  <c r="D194" i="28"/>
  <c r="D196" i="28"/>
  <c r="D198" i="28"/>
  <c r="D200" i="28"/>
  <c r="D202" i="28"/>
  <c r="D204" i="28"/>
  <c r="D206" i="28"/>
  <c r="D208" i="28"/>
  <c r="D210" i="28"/>
  <c r="D214" i="28"/>
  <c r="D216" i="28"/>
  <c r="D218" i="28"/>
  <c r="D220" i="28"/>
  <c r="D222" i="28"/>
  <c r="D224" i="28"/>
  <c r="D226" i="28"/>
  <c r="D228" i="28"/>
  <c r="D230" i="28"/>
  <c r="D232" i="28"/>
  <c r="D234" i="28"/>
  <c r="D236" i="28"/>
  <c r="D238" i="28"/>
  <c r="D240" i="28"/>
  <c r="D242" i="28"/>
  <c r="D244" i="28"/>
  <c r="D246" i="28"/>
  <c r="D248" i="28"/>
  <c r="D250" i="28"/>
  <c r="D252" i="28"/>
  <c r="D254" i="28"/>
  <c r="D256" i="28"/>
  <c r="D258" i="28"/>
  <c r="D260" i="28"/>
  <c r="D262" i="28"/>
  <c r="D264" i="28"/>
  <c r="D266" i="28"/>
  <c r="D268" i="28"/>
  <c r="D270" i="28"/>
  <c r="D272" i="28"/>
  <c r="D274" i="28"/>
  <c r="D276" i="28"/>
  <c r="D278" i="28"/>
  <c r="D280" i="28"/>
  <c r="D282" i="28"/>
  <c r="D284" i="28"/>
  <c r="D286" i="28"/>
  <c r="D288" i="28"/>
  <c r="D290" i="28"/>
  <c r="D292" i="28"/>
  <c r="D294" i="28"/>
  <c r="D296" i="28"/>
  <c r="D298" i="28"/>
  <c r="D300" i="28"/>
  <c r="D302" i="28"/>
  <c r="D304" i="28"/>
  <c r="D306" i="28"/>
  <c r="D308" i="28"/>
  <c r="D310" i="28"/>
  <c r="D312" i="28"/>
  <c r="D314" i="28"/>
  <c r="D316" i="28"/>
  <c r="D318" i="28"/>
  <c r="D320" i="28"/>
  <c r="D322" i="28"/>
  <c r="D328" i="28"/>
  <c r="D330" i="28"/>
  <c r="D332" i="28"/>
  <c r="D334" i="28"/>
  <c r="D336" i="28"/>
  <c r="D338" i="28"/>
  <c r="D340" i="28"/>
  <c r="D342" i="28"/>
  <c r="D344" i="28"/>
  <c r="D346" i="28"/>
  <c r="D348" i="28"/>
  <c r="D350" i="28"/>
  <c r="D352" i="28"/>
  <c r="D354" i="28"/>
  <c r="D356" i="28"/>
  <c r="D358" i="28"/>
  <c r="D360" i="28"/>
  <c r="D362" i="28"/>
  <c r="D364" i="28"/>
  <c r="D366" i="28"/>
  <c r="D368" i="28"/>
  <c r="D370" i="28"/>
  <c r="D372" i="28"/>
  <c r="D374" i="28"/>
  <c r="D376" i="28"/>
  <c r="D378" i="28"/>
  <c r="D380" i="28"/>
  <c r="D382" i="28"/>
  <c r="D384" i="28"/>
  <c r="D386" i="28"/>
  <c r="D388" i="28"/>
  <c r="D390" i="28"/>
  <c r="D392" i="28"/>
  <c r="D394" i="28"/>
  <c r="D396" i="28"/>
  <c r="D398" i="28"/>
  <c r="D400" i="28"/>
  <c r="D402" i="28"/>
  <c r="D404" i="28"/>
  <c r="D406" i="28"/>
  <c r="D408" i="28"/>
  <c r="D410" i="28"/>
  <c r="D412" i="28"/>
  <c r="D414" i="28"/>
  <c r="D416" i="28"/>
  <c r="D418" i="28"/>
  <c r="D420" i="28"/>
  <c r="D422" i="28"/>
  <c r="D424" i="28"/>
  <c r="D426" i="28"/>
  <c r="D428" i="28"/>
  <c r="D430" i="28"/>
  <c r="D432" i="28"/>
  <c r="D434" i="28"/>
  <c r="D436" i="28"/>
  <c r="D438" i="28"/>
  <c r="D440" i="28"/>
  <c r="D442" i="28"/>
  <c r="D444" i="28"/>
  <c r="D446" i="28"/>
  <c r="D448" i="28"/>
  <c r="D450" i="28"/>
  <c r="D452" i="28"/>
  <c r="D454" i="28"/>
  <c r="D456" i="28"/>
  <c r="D458" i="28"/>
  <c r="D460" i="28"/>
  <c r="D462" i="28"/>
  <c r="D464" i="28"/>
  <c r="D466" i="28"/>
  <c r="D468" i="28"/>
  <c r="D470" i="28"/>
  <c r="D472" i="28"/>
  <c r="D474" i="28"/>
  <c r="D476" i="28"/>
  <c r="D478" i="28"/>
  <c r="D480" i="28"/>
  <c r="D482" i="28"/>
  <c r="D484" i="28"/>
  <c r="D486" i="28"/>
  <c r="D488" i="28"/>
  <c r="D490" i="28"/>
  <c r="D492" i="28"/>
  <c r="D494" i="28"/>
  <c r="D496" i="28"/>
  <c r="D498" i="28"/>
  <c r="D500" i="28"/>
  <c r="D502" i="28"/>
  <c r="D504" i="28"/>
  <c r="D506" i="28"/>
  <c r="D508" i="28"/>
  <c r="D510" i="28"/>
  <c r="D512" i="28"/>
  <c r="D514" i="28"/>
  <c r="D516" i="28"/>
  <c r="D518" i="28"/>
  <c r="D520" i="28"/>
  <c r="D522" i="28"/>
  <c r="D524" i="28"/>
  <c r="D526" i="28"/>
  <c r="D528" i="28"/>
  <c r="D530" i="28"/>
  <c r="D532" i="28"/>
  <c r="D534" i="28"/>
  <c r="D536" i="28"/>
  <c r="D538" i="28"/>
  <c r="D540" i="28"/>
  <c r="D542" i="28"/>
  <c r="D544" i="28"/>
  <c r="D546" i="28"/>
  <c r="D548" i="28"/>
  <c r="D550" i="28"/>
  <c r="D552" i="28"/>
  <c r="D554" i="28"/>
  <c r="D556" i="28"/>
  <c r="D558" i="28"/>
  <c r="D560" i="28"/>
  <c r="D562" i="28"/>
  <c r="D564" i="28"/>
  <c r="D566" i="28"/>
  <c r="D568" i="28"/>
  <c r="D570" i="28"/>
  <c r="D572" i="28"/>
  <c r="D574" i="28"/>
  <c r="D576" i="28"/>
  <c r="D578" i="28"/>
  <c r="D580" i="28"/>
  <c r="D582" i="28"/>
  <c r="D584" i="28"/>
  <c r="D586" i="28"/>
  <c r="D588" i="28"/>
  <c r="D590" i="28"/>
  <c r="D592" i="28"/>
  <c r="D594" i="28"/>
  <c r="D596" i="28"/>
  <c r="D598" i="28"/>
  <c r="D600" i="28"/>
  <c r="D602" i="28"/>
  <c r="D604" i="28"/>
  <c r="D606" i="28"/>
  <c r="D608" i="28"/>
  <c r="D610" i="28"/>
  <c r="D612" i="28"/>
  <c r="D614" i="28"/>
  <c r="D616" i="28"/>
  <c r="D618" i="28"/>
  <c r="D620" i="28"/>
  <c r="D622" i="28"/>
  <c r="D624" i="28"/>
  <c r="D626" i="28"/>
  <c r="D628" i="28"/>
  <c r="D630" i="28"/>
  <c r="D632" i="28"/>
  <c r="D634" i="28"/>
  <c r="D636" i="28"/>
  <c r="D638" i="28"/>
  <c r="D640" i="28"/>
  <c r="D642" i="28"/>
  <c r="D644" i="28"/>
  <c r="D646" i="28"/>
  <c r="D648" i="28"/>
  <c r="D650" i="28"/>
  <c r="D652" i="28"/>
  <c r="D654" i="28"/>
  <c r="D656" i="28"/>
  <c r="D658" i="28"/>
  <c r="D660" i="28"/>
  <c r="D662" i="28"/>
  <c r="D664" i="28"/>
  <c r="D666" i="28"/>
  <c r="D668" i="28"/>
  <c r="D670" i="28"/>
  <c r="D672" i="28"/>
  <c r="D674" i="28"/>
  <c r="D676" i="28"/>
  <c r="D678" i="28"/>
  <c r="D680" i="28"/>
  <c r="D682" i="28"/>
  <c r="D684" i="28"/>
  <c r="D686" i="28"/>
  <c r="D688" i="28"/>
  <c r="D690" i="28"/>
  <c r="D692" i="28"/>
  <c r="D694" i="28"/>
  <c r="D696" i="28"/>
  <c r="D698" i="28"/>
  <c r="D700" i="28"/>
  <c r="D702" i="28"/>
  <c r="D704" i="28"/>
  <c r="D706" i="28"/>
  <c r="D708" i="28"/>
  <c r="D710" i="28"/>
  <c r="D712" i="28"/>
  <c r="D714" i="28"/>
  <c r="D716" i="28"/>
  <c r="D718" i="28"/>
  <c r="D720" i="28"/>
  <c r="D722" i="28"/>
  <c r="D724" i="28"/>
  <c r="D726" i="28"/>
  <c r="D728" i="28"/>
  <c r="D730" i="28"/>
  <c r="D732" i="28"/>
  <c r="D734" i="28"/>
  <c r="D736" i="28"/>
  <c r="D738" i="28"/>
  <c r="D740" i="28"/>
  <c r="D742" i="28"/>
  <c r="D744" i="28"/>
  <c r="D746" i="28"/>
  <c r="D748" i="28"/>
  <c r="D750" i="28"/>
  <c r="D752" i="28"/>
  <c r="D754" i="28"/>
  <c r="D756" i="28"/>
  <c r="D758" i="28"/>
  <c r="D760" i="28"/>
  <c r="D762" i="28"/>
  <c r="D764" i="28"/>
  <c r="D766" i="28"/>
  <c r="D768" i="28"/>
  <c r="D770" i="28"/>
  <c r="D772" i="28"/>
  <c r="D774" i="28"/>
  <c r="D776" i="28"/>
  <c r="D778" i="28"/>
  <c r="D780" i="28"/>
  <c r="D782" i="28"/>
  <c r="D784" i="28"/>
  <c r="D786" i="28"/>
  <c r="D788" i="28"/>
  <c r="D790" i="28"/>
  <c r="D792" i="28"/>
  <c r="D794" i="28"/>
  <c r="D796" i="28"/>
  <c r="D798" i="28"/>
  <c r="D800" i="28"/>
  <c r="D802" i="28"/>
  <c r="D804" i="28"/>
  <c r="D806" i="28"/>
  <c r="D808" i="28"/>
  <c r="D810" i="28"/>
  <c r="D812" i="28"/>
  <c r="D814" i="28"/>
  <c r="D816" i="28"/>
  <c r="D818" i="28"/>
  <c r="D820" i="28"/>
  <c r="D822" i="28"/>
  <c r="D824" i="28"/>
  <c r="D826" i="28"/>
  <c r="D828" i="28"/>
  <c r="D830" i="28"/>
  <c r="D832" i="28"/>
  <c r="D834" i="28"/>
  <c r="D836" i="28"/>
  <c r="D838" i="28"/>
  <c r="D840" i="28"/>
  <c r="D842" i="28"/>
  <c r="D844" i="28"/>
  <c r="D846" i="28"/>
  <c r="D848" i="28"/>
  <c r="D850" i="28"/>
  <c r="D852" i="28"/>
  <c r="D854" i="28"/>
  <c r="D856" i="28"/>
  <c r="D858" i="28"/>
  <c r="D860" i="28"/>
  <c r="D862" i="28"/>
  <c r="D864" i="28"/>
  <c r="D866" i="28"/>
  <c r="D868" i="28"/>
  <c r="D870" i="28"/>
  <c r="D872" i="28"/>
  <c r="D874" i="28"/>
  <c r="D876" i="28"/>
  <c r="D878" i="28"/>
  <c r="D880" i="28"/>
  <c r="D882" i="28"/>
  <c r="D884" i="28"/>
  <c r="D886" i="28"/>
  <c r="D888" i="28"/>
  <c r="D890" i="28"/>
  <c r="D892" i="28"/>
  <c r="D894" i="28"/>
  <c r="D896" i="28"/>
  <c r="D898" i="28"/>
  <c r="D900" i="28"/>
  <c r="D902" i="28"/>
  <c r="D904" i="28"/>
  <c r="D906" i="28"/>
  <c r="D908" i="28"/>
  <c r="D910" i="28"/>
  <c r="D912" i="28"/>
  <c r="D914" i="28"/>
  <c r="D916" i="28"/>
  <c r="D918" i="28"/>
  <c r="D920" i="28"/>
  <c r="D922" i="28"/>
  <c r="D924" i="28"/>
  <c r="D926" i="28"/>
  <c r="D928" i="28"/>
  <c r="D930" i="28"/>
  <c r="D932" i="28"/>
  <c r="D934" i="28"/>
  <c r="D936" i="28"/>
  <c r="D938" i="28"/>
  <c r="D940" i="28"/>
  <c r="D942" i="28"/>
  <c r="D944" i="28"/>
  <c r="D946" i="28"/>
  <c r="D948" i="28"/>
  <c r="D950" i="28"/>
  <c r="D952" i="28"/>
  <c r="D954" i="28"/>
  <c r="D956" i="28"/>
  <c r="D958" i="28"/>
  <c r="D960" i="28"/>
  <c r="D962" i="28"/>
  <c r="D964" i="28"/>
  <c r="D966" i="28"/>
  <c r="D968" i="28"/>
  <c r="D970" i="28"/>
  <c r="D972" i="28"/>
  <c r="D974" i="28"/>
  <c r="D976" i="28"/>
  <c r="D978" i="28"/>
  <c r="D980" i="28"/>
  <c r="D982" i="28"/>
  <c r="D984" i="28"/>
  <c r="D986" i="28"/>
  <c r="D988" i="28"/>
  <c r="D990" i="28"/>
  <c r="D992" i="28"/>
  <c r="D994" i="28"/>
  <c r="D996" i="28"/>
  <c r="D998" i="28"/>
  <c r="D1000" i="28"/>
  <c r="D1002" i="28"/>
  <c r="D1004" i="28"/>
  <c r="D1006" i="28"/>
  <c r="D1008" i="28"/>
  <c r="D1010" i="28"/>
  <c r="D1012" i="28"/>
  <c r="D1014" i="28"/>
  <c r="D1016" i="28"/>
  <c r="D1018" i="28"/>
  <c r="D1020" i="28"/>
  <c r="D1022" i="28"/>
  <c r="D1024" i="28"/>
  <c r="D1026" i="28"/>
  <c r="D1028" i="28"/>
  <c r="D1030" i="28"/>
  <c r="D1032" i="28"/>
  <c r="D1034" i="28"/>
  <c r="D1036" i="28"/>
  <c r="D1038" i="28"/>
  <c r="D1040" i="28"/>
  <c r="D212" i="28"/>
  <c r="D324" i="28"/>
  <c r="D326" i="28"/>
  <c r="D3" i="28"/>
  <c r="D5" i="28"/>
  <c r="D7" i="28"/>
  <c r="D9" i="28"/>
  <c r="D11" i="28"/>
  <c r="D13" i="28"/>
  <c r="D15" i="28"/>
  <c r="D17" i="28"/>
  <c r="D19" i="28"/>
  <c r="D21" i="28"/>
  <c r="D23" i="28"/>
  <c r="D25" i="28"/>
  <c r="D27" i="28"/>
  <c r="D29" i="28"/>
  <c r="D31" i="28"/>
  <c r="D33" i="28"/>
  <c r="D35" i="28"/>
  <c r="D37" i="28"/>
  <c r="D39" i="28"/>
  <c r="D41" i="28"/>
  <c r="D43" i="28"/>
  <c r="D45" i="28"/>
  <c r="D47" i="28"/>
  <c r="D49" i="28"/>
  <c r="D51" i="28"/>
  <c r="D53" i="28"/>
  <c r="D55" i="28"/>
  <c r="D57" i="28"/>
  <c r="D59" i="28"/>
  <c r="D61" i="28"/>
  <c r="D63" i="28"/>
  <c r="D65" i="28"/>
  <c r="D67" i="28"/>
  <c r="D69" i="28"/>
  <c r="D71" i="28"/>
  <c r="D73" i="28"/>
  <c r="D75" i="28"/>
  <c r="D77" i="28"/>
  <c r="D79" i="28"/>
  <c r="D81" i="28"/>
  <c r="D83" i="28"/>
  <c r="D85" i="28"/>
  <c r="D87" i="28"/>
  <c r="D89" i="28"/>
  <c r="D91" i="28"/>
  <c r="D93" i="28"/>
  <c r="D95" i="28"/>
  <c r="D97" i="28"/>
  <c r="D99" i="28"/>
  <c r="D101" i="28"/>
  <c r="D103" i="28"/>
  <c r="D105" i="28"/>
  <c r="D107" i="28"/>
  <c r="D109" i="28"/>
  <c r="D111" i="28"/>
  <c r="D113" i="28"/>
  <c r="D115" i="28"/>
  <c r="D117" i="28"/>
  <c r="D119" i="28"/>
  <c r="D121" i="28"/>
  <c r="D123" i="28"/>
  <c r="D125" i="28"/>
  <c r="D127" i="28"/>
  <c r="D129" i="28"/>
  <c r="D131" i="28"/>
  <c r="D133" i="28"/>
  <c r="D135" i="28"/>
  <c r="D137" i="28"/>
  <c r="D139" i="28"/>
  <c r="D141" i="28"/>
  <c r="D143" i="28"/>
  <c r="D145" i="28"/>
  <c r="D147" i="28"/>
  <c r="D149" i="28"/>
  <c r="D151" i="28"/>
  <c r="D153" i="28"/>
  <c r="D155" i="28"/>
  <c r="D157" i="28"/>
  <c r="D159" i="28"/>
  <c r="D161" i="28"/>
  <c r="D163" i="28"/>
  <c r="D165" i="28"/>
  <c r="D167" i="28"/>
  <c r="D169" i="28"/>
  <c r="D171" i="28"/>
  <c r="D173" i="28"/>
  <c r="D175" i="28"/>
  <c r="D177" i="28"/>
  <c r="D179" i="28"/>
  <c r="D181" i="28"/>
  <c r="D183" i="28"/>
  <c r="D185" i="28"/>
  <c r="D187" i="28"/>
  <c r="D189" i="28"/>
  <c r="D191" i="28"/>
  <c r="D193" i="28"/>
  <c r="D195" i="28"/>
  <c r="D197" i="28"/>
  <c r="D199" i="28"/>
  <c r="D201" i="28"/>
  <c r="D203" i="28"/>
  <c r="D205" i="28"/>
  <c r="D207" i="28"/>
  <c r="D209" i="28"/>
  <c r="D211" i="28"/>
  <c r="D213" i="28"/>
  <c r="D215" i="28"/>
  <c r="D217" i="28"/>
  <c r="D219" i="28"/>
  <c r="D221" i="28"/>
  <c r="D223" i="28"/>
  <c r="D225" i="28"/>
  <c r="D227" i="28"/>
  <c r="D229" i="28"/>
  <c r="D231" i="28"/>
  <c r="D233" i="28"/>
  <c r="D235" i="28"/>
  <c r="D237" i="28"/>
  <c r="D239" i="28"/>
  <c r="D241" i="28"/>
  <c r="D243" i="28"/>
  <c r="D245" i="28"/>
  <c r="D247" i="28"/>
  <c r="D249" i="28"/>
  <c r="D251" i="28"/>
  <c r="D253" i="28"/>
  <c r="D255" i="28"/>
  <c r="D257" i="28"/>
  <c r="D259" i="28"/>
  <c r="D261" i="28"/>
  <c r="D263" i="28"/>
  <c r="D265" i="28"/>
  <c r="D267" i="28"/>
  <c r="D269" i="28"/>
  <c r="D271" i="28"/>
  <c r="D273" i="28"/>
  <c r="D275" i="28"/>
  <c r="D277" i="28"/>
  <c r="D279" i="28"/>
  <c r="D281" i="28"/>
  <c r="D283" i="28"/>
  <c r="D285" i="28"/>
  <c r="D287" i="28"/>
  <c r="D289" i="28"/>
  <c r="D291" i="28"/>
  <c r="D293" i="28"/>
  <c r="D295" i="28"/>
  <c r="D297" i="28"/>
  <c r="D299" i="28"/>
  <c r="D301" i="28"/>
  <c r="D303" i="28"/>
  <c r="D305" i="28"/>
  <c r="D307" i="28"/>
  <c r="D309" i="28"/>
  <c r="D311" i="28"/>
  <c r="D313" i="28"/>
  <c r="D315" i="28"/>
  <c r="D317" i="28"/>
  <c r="D319" i="28"/>
  <c r="D321" i="28"/>
  <c r="D323" i="28"/>
  <c r="D325" i="28"/>
  <c r="D327" i="28"/>
  <c r="D329" i="28"/>
  <c r="D331" i="28"/>
  <c r="D333" i="28"/>
  <c r="D335" i="28"/>
  <c r="D337" i="28"/>
  <c r="D339" i="28"/>
  <c r="D341" i="28"/>
  <c r="D343" i="28"/>
  <c r="D345" i="28"/>
  <c r="D347" i="28"/>
  <c r="D349" i="28"/>
  <c r="D351" i="28"/>
  <c r="D353" i="28"/>
  <c r="D355" i="28"/>
  <c r="D357" i="28"/>
  <c r="D359" i="28"/>
  <c r="D361" i="28"/>
  <c r="D363" i="28"/>
  <c r="D365" i="28"/>
  <c r="D367" i="28"/>
  <c r="D369" i="28"/>
  <c r="D371" i="28"/>
  <c r="D373" i="28"/>
  <c r="D375" i="28"/>
  <c r="D377" i="28"/>
  <c r="D379" i="28"/>
  <c r="D381" i="28"/>
  <c r="D383" i="28"/>
  <c r="D385" i="28"/>
  <c r="D387" i="28"/>
  <c r="D389" i="28"/>
  <c r="D391" i="28"/>
  <c r="D393" i="28"/>
  <c r="D395" i="28"/>
  <c r="D397" i="28"/>
  <c r="D399" i="28"/>
  <c r="D401" i="28"/>
  <c r="D403" i="28"/>
  <c r="D405" i="28"/>
  <c r="D407" i="28"/>
  <c r="D409" i="28"/>
  <c r="D411" i="28"/>
  <c r="D413" i="28"/>
  <c r="D415" i="28"/>
  <c r="D417" i="28"/>
  <c r="D419" i="28"/>
  <c r="D421" i="28"/>
  <c r="D423" i="28"/>
  <c r="D425" i="28"/>
  <c r="D427" i="28"/>
  <c r="D429" i="28"/>
  <c r="D431" i="28"/>
  <c r="D433" i="28"/>
  <c r="D435" i="28"/>
  <c r="D437" i="28"/>
  <c r="D439" i="28"/>
  <c r="D441" i="28"/>
  <c r="D443" i="28"/>
  <c r="D445" i="28"/>
  <c r="D447" i="28"/>
  <c r="D449" i="28"/>
  <c r="D451" i="28"/>
  <c r="D453" i="28"/>
  <c r="D455" i="28"/>
  <c r="D457" i="28"/>
  <c r="D459" i="28"/>
  <c r="D461" i="28"/>
  <c r="D463" i="28"/>
  <c r="D465" i="28"/>
  <c r="D467" i="28"/>
  <c r="D469" i="28"/>
  <c r="D471" i="28"/>
  <c r="D473" i="28"/>
  <c r="D475" i="28"/>
  <c r="D477" i="28"/>
  <c r="D479" i="28"/>
  <c r="D481" i="28"/>
  <c r="D483" i="28"/>
  <c r="D485" i="28"/>
  <c r="D487" i="28"/>
  <c r="D489" i="28"/>
  <c r="D491" i="28"/>
  <c r="D493" i="28"/>
  <c r="D495" i="28"/>
  <c r="D497" i="28"/>
  <c r="D499" i="28"/>
  <c r="D501" i="28"/>
  <c r="D503" i="28"/>
  <c r="D505" i="28"/>
  <c r="D507" i="28"/>
  <c r="D509" i="28"/>
  <c r="D511" i="28"/>
  <c r="D513" i="28"/>
  <c r="D515" i="28"/>
  <c r="D517" i="28"/>
  <c r="D519" i="28"/>
  <c r="D521" i="28"/>
  <c r="D523" i="28"/>
  <c r="D525" i="28"/>
  <c r="D527" i="28"/>
  <c r="D529" i="28"/>
  <c r="D531" i="28"/>
  <c r="D533" i="28"/>
  <c r="D535" i="28"/>
  <c r="D537" i="28"/>
  <c r="D539" i="28"/>
  <c r="D541" i="28"/>
  <c r="D543" i="28"/>
  <c r="D545" i="28"/>
  <c r="D547" i="28"/>
  <c r="D549" i="28"/>
  <c r="D551" i="28"/>
  <c r="D553" i="28"/>
  <c r="D555" i="28"/>
  <c r="D557" i="28"/>
  <c r="D559" i="28"/>
  <c r="D561" i="28"/>
  <c r="D563" i="28"/>
  <c r="D565" i="28"/>
  <c r="D567" i="28"/>
  <c r="D569" i="28"/>
  <c r="D571" i="28"/>
  <c r="D573" i="28"/>
  <c r="D575" i="28"/>
  <c r="D577" i="28"/>
  <c r="D579" i="28"/>
  <c r="D581" i="28"/>
  <c r="D583" i="28"/>
  <c r="D585" i="28"/>
  <c r="D587" i="28"/>
  <c r="D589" i="28"/>
  <c r="D591" i="28"/>
  <c r="D593" i="28"/>
  <c r="D595" i="28"/>
  <c r="D597" i="28"/>
  <c r="D599" i="28"/>
  <c r="D601" i="28"/>
  <c r="D603" i="28"/>
  <c r="D605" i="28"/>
  <c r="D607" i="28"/>
  <c r="D609" i="28"/>
  <c r="D611" i="28"/>
  <c r="D613" i="28"/>
  <c r="D615" i="28"/>
  <c r="D617" i="28"/>
  <c r="D619" i="28"/>
  <c r="D621" i="28"/>
  <c r="D623" i="28"/>
  <c r="D625" i="28"/>
  <c r="D627" i="28"/>
  <c r="D629" i="28"/>
  <c r="D631" i="28"/>
  <c r="D633" i="28"/>
  <c r="D635" i="28"/>
  <c r="D637" i="28"/>
  <c r="D639" i="28"/>
  <c r="D641" i="28"/>
  <c r="D643" i="28"/>
  <c r="D645" i="28"/>
  <c r="D647" i="28"/>
  <c r="D649" i="28"/>
  <c r="D651" i="28"/>
  <c r="D653" i="28"/>
  <c r="D655" i="28"/>
  <c r="D657" i="28"/>
  <c r="D659" i="28"/>
  <c r="D661" i="28"/>
  <c r="D663" i="28"/>
  <c r="D665" i="28"/>
  <c r="D667" i="28"/>
  <c r="D669" i="28"/>
  <c r="D671" i="28"/>
  <c r="D673" i="28"/>
  <c r="D675" i="28"/>
  <c r="D677" i="28"/>
  <c r="D679" i="28"/>
  <c r="D681" i="28"/>
  <c r="D683" i="28"/>
  <c r="D685" i="28"/>
  <c r="D687" i="28"/>
  <c r="D689" i="28"/>
  <c r="D691" i="28"/>
  <c r="D693" i="28"/>
  <c r="D695" i="28"/>
  <c r="D697" i="28"/>
  <c r="D699" i="28"/>
  <c r="D701" i="28"/>
  <c r="D703" i="28"/>
  <c r="D705" i="28"/>
  <c r="D707" i="28"/>
  <c r="D709" i="28"/>
  <c r="D711" i="28"/>
  <c r="D713" i="28"/>
  <c r="D715" i="28"/>
  <c r="D717" i="28"/>
  <c r="D719" i="28"/>
  <c r="D721" i="28"/>
  <c r="D723" i="28"/>
  <c r="D725" i="28"/>
  <c r="D727" i="28"/>
  <c r="D729" i="28"/>
  <c r="D731" i="28"/>
  <c r="D733" i="28"/>
  <c r="D735" i="28"/>
  <c r="D737" i="28"/>
  <c r="D739" i="28"/>
  <c r="D741" i="28"/>
  <c r="D743" i="28"/>
  <c r="D745" i="28"/>
  <c r="D747" i="28"/>
  <c r="D749" i="28"/>
  <c r="D751" i="28"/>
  <c r="D753" i="28"/>
  <c r="D755" i="28"/>
  <c r="D757" i="28"/>
  <c r="D759" i="28"/>
  <c r="D761" i="28"/>
  <c r="D763" i="28"/>
  <c r="D765" i="28"/>
  <c r="D767" i="28"/>
  <c r="D769" i="28"/>
  <c r="D771" i="28"/>
  <c r="D773" i="28"/>
  <c r="D775" i="28"/>
  <c r="D777" i="28"/>
  <c r="D779" i="28"/>
  <c r="D781" i="28"/>
  <c r="D783" i="28"/>
  <c r="D785" i="28"/>
  <c r="D787" i="28"/>
  <c r="D789" i="28"/>
  <c r="D791" i="28"/>
  <c r="D793" i="28"/>
  <c r="D795" i="28"/>
  <c r="D797" i="28"/>
  <c r="D799" i="28"/>
  <c r="D801" i="28"/>
  <c r="D803" i="28"/>
  <c r="D805" i="28"/>
  <c r="D807" i="28"/>
  <c r="D809" i="28"/>
  <c r="D811" i="28"/>
  <c r="D813" i="28"/>
  <c r="D815" i="28"/>
  <c r="D817" i="28"/>
  <c r="D819" i="28"/>
  <c r="D821" i="28"/>
  <c r="D823" i="28"/>
  <c r="D825" i="28"/>
  <c r="D827" i="28"/>
  <c r="D829" i="28"/>
  <c r="D831" i="28"/>
  <c r="D833" i="28"/>
  <c r="D835" i="28"/>
  <c r="D837" i="28"/>
  <c r="D839" i="28"/>
  <c r="D841" i="28"/>
  <c r="D843" i="28"/>
  <c r="D845" i="28"/>
  <c r="D847" i="28"/>
  <c r="D849" i="28"/>
  <c r="D851" i="28"/>
  <c r="D853" i="28"/>
  <c r="D855" i="28"/>
  <c r="D857" i="28"/>
  <c r="D859" i="28"/>
  <c r="D861" i="28"/>
  <c r="D863" i="28"/>
  <c r="D865" i="28"/>
  <c r="D867" i="28"/>
  <c r="D869" i="28"/>
  <c r="D871" i="28"/>
  <c r="D873" i="28"/>
  <c r="D875" i="28"/>
  <c r="D877" i="28"/>
  <c r="D879" i="28"/>
  <c r="D881" i="28"/>
  <c r="D883" i="28"/>
  <c r="D885" i="28"/>
  <c r="D887" i="28"/>
  <c r="D889" i="28"/>
  <c r="D891" i="28"/>
  <c r="D893" i="28"/>
  <c r="D895" i="28"/>
  <c r="D897" i="28"/>
  <c r="D899" i="28"/>
  <c r="D901" i="28"/>
  <c r="D903" i="28"/>
  <c r="D905" i="28"/>
  <c r="D907" i="28"/>
  <c r="D909" i="28"/>
  <c r="D911" i="28"/>
  <c r="D913" i="28"/>
  <c r="D915" i="28"/>
  <c r="D917" i="28"/>
  <c r="D919" i="28"/>
  <c r="D921" i="28"/>
  <c r="D923" i="28"/>
  <c r="D925" i="28"/>
  <c r="D927" i="28"/>
  <c r="D929" i="28"/>
  <c r="D931" i="28"/>
  <c r="D933" i="28"/>
  <c r="D935" i="28"/>
  <c r="D937" i="28"/>
  <c r="D939" i="28"/>
  <c r="D941" i="28"/>
  <c r="D943" i="28"/>
  <c r="D945" i="28"/>
  <c r="D947" i="28"/>
  <c r="D949" i="28"/>
  <c r="D951" i="28"/>
  <c r="D953" i="28"/>
  <c r="D955" i="28"/>
  <c r="D957" i="28"/>
  <c r="D959" i="28"/>
  <c r="D961" i="28"/>
  <c r="D963" i="28"/>
  <c r="D965" i="28"/>
  <c r="D967" i="28"/>
  <c r="D969" i="28"/>
  <c r="D971" i="28"/>
  <c r="D973" i="28"/>
  <c r="D975" i="28"/>
  <c r="D977" i="28"/>
  <c r="D979" i="28"/>
  <c r="D981" i="28"/>
  <c r="D983" i="28"/>
  <c r="D985" i="28"/>
  <c r="D987" i="28"/>
  <c r="D989" i="28"/>
  <c r="D991" i="28"/>
  <c r="D993" i="28"/>
  <c r="D995" i="28"/>
  <c r="D997" i="28"/>
  <c r="D999" i="28"/>
  <c r="D1001" i="28"/>
  <c r="D1003" i="28"/>
  <c r="D1005" i="28"/>
  <c r="D1007" i="28"/>
  <c r="D1009" i="28"/>
  <c r="D1011" i="28"/>
  <c r="D1013" i="28"/>
  <c r="D1015" i="28"/>
  <c r="D1017" i="28"/>
  <c r="D1019" i="28"/>
  <c r="D1021" i="28"/>
  <c r="D1023" i="28"/>
  <c r="D1025" i="28"/>
  <c r="D1027" i="28"/>
  <c r="D1029" i="28"/>
  <c r="D1031" i="28"/>
  <c r="D1033" i="28"/>
  <c r="D1035" i="28"/>
  <c r="D1037" i="28"/>
  <c r="D1039" i="28"/>
  <c r="D1041" i="28"/>
  <c r="L107" i="27"/>
  <c r="K107" i="27"/>
  <c r="J107" i="27"/>
  <c r="H107" i="27"/>
  <c r="I107" i="27" s="1"/>
  <c r="F107" i="27"/>
  <c r="G107" i="27" s="1"/>
  <c r="E107" i="27"/>
  <c r="B107" i="66" s="1"/>
  <c r="D107" i="27"/>
  <c r="L106" i="27"/>
  <c r="K106" i="27"/>
  <c r="J106" i="27"/>
  <c r="H106" i="27"/>
  <c r="I106" i="27" s="1"/>
  <c r="F106" i="27"/>
  <c r="G106" i="27" s="1"/>
  <c r="E106" i="27"/>
  <c r="B106" i="66" s="1"/>
  <c r="D106" i="27"/>
  <c r="L105" i="27"/>
  <c r="K105" i="27"/>
  <c r="J105" i="27"/>
  <c r="H105" i="27"/>
  <c r="I105" i="27" s="1"/>
  <c r="F105" i="27"/>
  <c r="G105" i="27" s="1"/>
  <c r="E105" i="27"/>
  <c r="B105" i="66" s="1"/>
  <c r="D105" i="27"/>
  <c r="L104" i="27"/>
  <c r="K104" i="27"/>
  <c r="J104" i="27"/>
  <c r="H104" i="27"/>
  <c r="I104" i="27" s="1"/>
  <c r="F104" i="27"/>
  <c r="G104" i="27" s="1"/>
  <c r="E104" i="27"/>
  <c r="B104" i="66" s="1"/>
  <c r="D104" i="27"/>
  <c r="L103" i="27"/>
  <c r="K103" i="27"/>
  <c r="J103" i="27"/>
  <c r="H103" i="27"/>
  <c r="I103" i="27" s="1"/>
  <c r="F103" i="27"/>
  <c r="G103" i="27" s="1"/>
  <c r="E103" i="27"/>
  <c r="B103" i="66" s="1"/>
  <c r="D103" i="27"/>
  <c r="L102" i="27"/>
  <c r="K102" i="27"/>
  <c r="J102" i="27"/>
  <c r="H102" i="27"/>
  <c r="I102" i="27" s="1"/>
  <c r="F102" i="27"/>
  <c r="G102" i="27" s="1"/>
  <c r="E102" i="27"/>
  <c r="B102" i="66" s="1"/>
  <c r="D102" i="27"/>
  <c r="L101" i="27"/>
  <c r="K101" i="27"/>
  <c r="J101" i="27"/>
  <c r="H101" i="27"/>
  <c r="I101" i="27" s="1"/>
  <c r="F101" i="27"/>
  <c r="G101" i="27" s="1"/>
  <c r="E101" i="27"/>
  <c r="B101" i="66" s="1"/>
  <c r="D101" i="27"/>
  <c r="L100" i="27"/>
  <c r="K100" i="27"/>
  <c r="J100" i="27"/>
  <c r="H100" i="27"/>
  <c r="I100" i="27" s="1"/>
  <c r="F100" i="27"/>
  <c r="G100" i="27" s="1"/>
  <c r="E100" i="27"/>
  <c r="B100" i="66" s="1"/>
  <c r="D100" i="27"/>
  <c r="L99" i="27"/>
  <c r="K99" i="27"/>
  <c r="J99" i="27"/>
  <c r="H99" i="27"/>
  <c r="I99" i="27" s="1"/>
  <c r="F99" i="27"/>
  <c r="G99" i="27" s="1"/>
  <c r="E99" i="27"/>
  <c r="B99" i="66" s="1"/>
  <c r="D99" i="27"/>
  <c r="L98" i="27"/>
  <c r="K98" i="27"/>
  <c r="J98" i="27"/>
  <c r="H98" i="27"/>
  <c r="I98" i="27" s="1"/>
  <c r="F98" i="27"/>
  <c r="G98" i="27" s="1"/>
  <c r="E98" i="27"/>
  <c r="B98" i="66" s="1"/>
  <c r="D98" i="27"/>
  <c r="L97" i="27"/>
  <c r="K97" i="27"/>
  <c r="J97" i="27"/>
  <c r="H97" i="27"/>
  <c r="I97" i="27" s="1"/>
  <c r="F97" i="27"/>
  <c r="G97" i="27" s="1"/>
  <c r="E97" i="27"/>
  <c r="B97" i="66" s="1"/>
  <c r="D97" i="27"/>
  <c r="L96" i="27"/>
  <c r="K96" i="27"/>
  <c r="J96" i="27"/>
  <c r="H96" i="27"/>
  <c r="I96" i="27" s="1"/>
  <c r="F96" i="27"/>
  <c r="G96" i="27" s="1"/>
  <c r="E96" i="27"/>
  <c r="B96" i="66" s="1"/>
  <c r="D96" i="27"/>
  <c r="L95" i="27"/>
  <c r="K95" i="27"/>
  <c r="J95" i="27"/>
  <c r="H95" i="27"/>
  <c r="I95" i="27" s="1"/>
  <c r="F95" i="27"/>
  <c r="G95" i="27" s="1"/>
  <c r="E95" i="27"/>
  <c r="B95" i="66" s="1"/>
  <c r="D95" i="27"/>
  <c r="L94" i="27"/>
  <c r="K94" i="27"/>
  <c r="J94" i="27"/>
  <c r="H94" i="27"/>
  <c r="I94" i="27" s="1"/>
  <c r="F94" i="27"/>
  <c r="G94" i="27" s="1"/>
  <c r="E94" i="27"/>
  <c r="B94" i="66" s="1"/>
  <c r="D94" i="27"/>
  <c r="L93" i="27"/>
  <c r="K93" i="27"/>
  <c r="J93" i="27"/>
  <c r="H93" i="27"/>
  <c r="I93" i="27" s="1"/>
  <c r="F93" i="27"/>
  <c r="G93" i="27" s="1"/>
  <c r="E93" i="27"/>
  <c r="B93" i="66" s="1"/>
  <c r="D93" i="27"/>
  <c r="L92" i="27"/>
  <c r="K92" i="27"/>
  <c r="J92" i="27"/>
  <c r="H92" i="27"/>
  <c r="I92" i="27" s="1"/>
  <c r="F92" i="27"/>
  <c r="G92" i="27" s="1"/>
  <c r="E92" i="27"/>
  <c r="B92" i="66" s="1"/>
  <c r="D92" i="27"/>
  <c r="L91" i="27"/>
  <c r="K91" i="27"/>
  <c r="J91" i="27"/>
  <c r="H91" i="27"/>
  <c r="I91" i="27" s="1"/>
  <c r="F91" i="27"/>
  <c r="G91" i="27" s="1"/>
  <c r="E91" i="27"/>
  <c r="B91" i="66" s="1"/>
  <c r="D91" i="27"/>
  <c r="L90" i="27"/>
  <c r="K90" i="27"/>
  <c r="J90" i="27"/>
  <c r="H90" i="27"/>
  <c r="I90" i="27" s="1"/>
  <c r="F90" i="27"/>
  <c r="G90" i="27" s="1"/>
  <c r="E90" i="27"/>
  <c r="B90" i="66" s="1"/>
  <c r="D90" i="27"/>
  <c r="L89" i="27"/>
  <c r="K89" i="27"/>
  <c r="J89" i="27"/>
  <c r="H89" i="27"/>
  <c r="I89" i="27" s="1"/>
  <c r="F89" i="27"/>
  <c r="G89" i="27" s="1"/>
  <c r="E89" i="27"/>
  <c r="B89" i="66" s="1"/>
  <c r="D89" i="27"/>
  <c r="L88" i="27"/>
  <c r="K88" i="27"/>
  <c r="J88" i="27"/>
  <c r="H88" i="27"/>
  <c r="I88" i="27" s="1"/>
  <c r="F88" i="27"/>
  <c r="G88" i="27" s="1"/>
  <c r="E88" i="27"/>
  <c r="B88" i="66" s="1"/>
  <c r="D88" i="27"/>
  <c r="L87" i="27"/>
  <c r="K87" i="27"/>
  <c r="J87" i="27"/>
  <c r="H87" i="27"/>
  <c r="I87" i="27" s="1"/>
  <c r="F87" i="27"/>
  <c r="G87" i="27" s="1"/>
  <c r="E87" i="27"/>
  <c r="B87" i="66" s="1"/>
  <c r="D87" i="27"/>
  <c r="L86" i="27"/>
  <c r="K86" i="27"/>
  <c r="J86" i="27"/>
  <c r="H86" i="27"/>
  <c r="I86" i="27" s="1"/>
  <c r="F86" i="27"/>
  <c r="G86" i="27" s="1"/>
  <c r="E86" i="27"/>
  <c r="B86" i="66" s="1"/>
  <c r="D86" i="27"/>
  <c r="L85" i="27"/>
  <c r="K85" i="27"/>
  <c r="J85" i="27"/>
  <c r="H85" i="27"/>
  <c r="I85" i="27" s="1"/>
  <c r="F85" i="27"/>
  <c r="G85" i="27" s="1"/>
  <c r="E85" i="27"/>
  <c r="B85" i="66" s="1"/>
  <c r="D85" i="27"/>
  <c r="L84" i="27"/>
  <c r="K84" i="27"/>
  <c r="J84" i="27"/>
  <c r="H84" i="27"/>
  <c r="I84" i="27" s="1"/>
  <c r="F84" i="27"/>
  <c r="G84" i="27" s="1"/>
  <c r="E84" i="27"/>
  <c r="B84" i="66" s="1"/>
  <c r="D84" i="27"/>
  <c r="L83" i="27"/>
  <c r="K83" i="27"/>
  <c r="J83" i="27"/>
  <c r="H83" i="27"/>
  <c r="I83" i="27" s="1"/>
  <c r="F83" i="27"/>
  <c r="G83" i="27" s="1"/>
  <c r="E83" i="27"/>
  <c r="B83" i="66" s="1"/>
  <c r="D83" i="27"/>
  <c r="L82" i="27"/>
  <c r="K82" i="27"/>
  <c r="J82" i="27"/>
  <c r="H82" i="27"/>
  <c r="I82" i="27" s="1"/>
  <c r="F82" i="27"/>
  <c r="G82" i="27" s="1"/>
  <c r="E82" i="27"/>
  <c r="B82" i="66" s="1"/>
  <c r="D82" i="27"/>
  <c r="L81" i="27"/>
  <c r="K81" i="27"/>
  <c r="J81" i="27"/>
  <c r="H81" i="27"/>
  <c r="I81" i="27" s="1"/>
  <c r="F81" i="27"/>
  <c r="G81" i="27" s="1"/>
  <c r="E81" i="27"/>
  <c r="B81" i="66" s="1"/>
  <c r="D81" i="27"/>
  <c r="L80" i="27"/>
  <c r="K80" i="27"/>
  <c r="J80" i="27"/>
  <c r="H80" i="27"/>
  <c r="I80" i="27" s="1"/>
  <c r="F80" i="27"/>
  <c r="G80" i="27" s="1"/>
  <c r="E80" i="27"/>
  <c r="B80" i="66" s="1"/>
  <c r="D80" i="27"/>
  <c r="L79" i="27"/>
  <c r="K79" i="27"/>
  <c r="J79" i="27"/>
  <c r="H79" i="27"/>
  <c r="I79" i="27" s="1"/>
  <c r="F79" i="27"/>
  <c r="G79" i="27" s="1"/>
  <c r="E79" i="27"/>
  <c r="B79" i="66" s="1"/>
  <c r="D79" i="27"/>
  <c r="L78" i="27"/>
  <c r="K78" i="27"/>
  <c r="J78" i="27"/>
  <c r="H78" i="27"/>
  <c r="I78" i="27" s="1"/>
  <c r="F78" i="27"/>
  <c r="G78" i="27" s="1"/>
  <c r="E78" i="27"/>
  <c r="B78" i="66" s="1"/>
  <c r="D78" i="27"/>
  <c r="L77" i="27"/>
  <c r="K77" i="27"/>
  <c r="J77" i="27"/>
  <c r="H77" i="27"/>
  <c r="I77" i="27" s="1"/>
  <c r="F77" i="27"/>
  <c r="G77" i="27" s="1"/>
  <c r="E77" i="27"/>
  <c r="B77" i="66" s="1"/>
  <c r="D77" i="27"/>
  <c r="L76" i="27"/>
  <c r="K76" i="27"/>
  <c r="J76" i="27"/>
  <c r="H76" i="27"/>
  <c r="I76" i="27" s="1"/>
  <c r="F76" i="27"/>
  <c r="G76" i="27" s="1"/>
  <c r="E76" i="27"/>
  <c r="B76" i="66" s="1"/>
  <c r="D76" i="27"/>
  <c r="L75" i="27"/>
  <c r="K75" i="27"/>
  <c r="J75" i="27"/>
  <c r="H75" i="27"/>
  <c r="I75" i="27" s="1"/>
  <c r="F75" i="27"/>
  <c r="G75" i="27" s="1"/>
  <c r="E75" i="27"/>
  <c r="B75" i="66" s="1"/>
  <c r="D75" i="27"/>
  <c r="L74" i="27"/>
  <c r="K74" i="27"/>
  <c r="J74" i="27"/>
  <c r="H74" i="27"/>
  <c r="I74" i="27" s="1"/>
  <c r="F74" i="27"/>
  <c r="G74" i="27" s="1"/>
  <c r="E74" i="27"/>
  <c r="B74" i="66" s="1"/>
  <c r="D74" i="27"/>
  <c r="L73" i="27"/>
  <c r="K73" i="27"/>
  <c r="J73" i="27"/>
  <c r="H73" i="27"/>
  <c r="I73" i="27" s="1"/>
  <c r="F73" i="27"/>
  <c r="G73" i="27" s="1"/>
  <c r="E73" i="27"/>
  <c r="B73" i="66" s="1"/>
  <c r="D73" i="27"/>
  <c r="L72" i="27"/>
  <c r="K72" i="27"/>
  <c r="J72" i="27"/>
  <c r="H72" i="27"/>
  <c r="I72" i="27" s="1"/>
  <c r="F72" i="27"/>
  <c r="G72" i="27" s="1"/>
  <c r="E72" i="27"/>
  <c r="B72" i="66" s="1"/>
  <c r="D72" i="27"/>
  <c r="L71" i="27"/>
  <c r="K71" i="27"/>
  <c r="J71" i="27"/>
  <c r="H71" i="27"/>
  <c r="I71" i="27" s="1"/>
  <c r="F71" i="27"/>
  <c r="G71" i="27" s="1"/>
  <c r="E71" i="27"/>
  <c r="B71" i="66" s="1"/>
  <c r="D71" i="27"/>
  <c r="L70" i="27"/>
  <c r="K70" i="27"/>
  <c r="J70" i="27"/>
  <c r="H70" i="27"/>
  <c r="I70" i="27" s="1"/>
  <c r="F70" i="27"/>
  <c r="G70" i="27" s="1"/>
  <c r="E70" i="27"/>
  <c r="B70" i="66" s="1"/>
  <c r="D70" i="27"/>
  <c r="L69" i="27"/>
  <c r="K69" i="27"/>
  <c r="J69" i="27"/>
  <c r="H69" i="27"/>
  <c r="I69" i="27" s="1"/>
  <c r="F69" i="27"/>
  <c r="G69" i="27" s="1"/>
  <c r="E69" i="27"/>
  <c r="B69" i="66" s="1"/>
  <c r="D69" i="27"/>
  <c r="L68" i="27"/>
  <c r="K68" i="27"/>
  <c r="J68" i="27"/>
  <c r="H68" i="27"/>
  <c r="I68" i="27" s="1"/>
  <c r="F68" i="27"/>
  <c r="G68" i="27" s="1"/>
  <c r="E68" i="27"/>
  <c r="B68" i="66" s="1"/>
  <c r="D68" i="27"/>
  <c r="L67" i="27"/>
  <c r="K67" i="27"/>
  <c r="J67" i="27"/>
  <c r="H67" i="27"/>
  <c r="I67" i="27" s="1"/>
  <c r="F67" i="27"/>
  <c r="G67" i="27" s="1"/>
  <c r="E67" i="27"/>
  <c r="B67" i="66" s="1"/>
  <c r="D67" i="27"/>
  <c r="L66" i="27"/>
  <c r="K66" i="27"/>
  <c r="J66" i="27"/>
  <c r="H66" i="27"/>
  <c r="I66" i="27" s="1"/>
  <c r="F66" i="27"/>
  <c r="G66" i="27" s="1"/>
  <c r="E66" i="27"/>
  <c r="B66" i="66" s="1"/>
  <c r="D66" i="27"/>
  <c r="L65" i="27"/>
  <c r="K65" i="27"/>
  <c r="J65" i="27"/>
  <c r="H65" i="27"/>
  <c r="I65" i="27" s="1"/>
  <c r="F65" i="27"/>
  <c r="G65" i="27" s="1"/>
  <c r="E65" i="27"/>
  <c r="B65" i="66" s="1"/>
  <c r="D65" i="27"/>
  <c r="L64" i="27"/>
  <c r="K64" i="27"/>
  <c r="J64" i="27"/>
  <c r="H64" i="27"/>
  <c r="I64" i="27" s="1"/>
  <c r="F64" i="27"/>
  <c r="G64" i="27" s="1"/>
  <c r="E64" i="27"/>
  <c r="D64" i="27"/>
  <c r="L63" i="27"/>
  <c r="K63" i="27"/>
  <c r="J63" i="27"/>
  <c r="H63" i="27"/>
  <c r="I63" i="27" s="1"/>
  <c r="F63" i="27"/>
  <c r="G63" i="27" s="1"/>
  <c r="E63" i="27"/>
  <c r="B63" i="66" s="1"/>
  <c r="D63" i="27"/>
  <c r="L62" i="27"/>
  <c r="K62" i="27"/>
  <c r="J62" i="27"/>
  <c r="H62" i="27"/>
  <c r="I62" i="27" s="1"/>
  <c r="F62" i="27"/>
  <c r="G62" i="27" s="1"/>
  <c r="E62" i="27"/>
  <c r="B62" i="66" s="1"/>
  <c r="D62" i="27"/>
  <c r="L61" i="27"/>
  <c r="K61" i="27"/>
  <c r="J61" i="27"/>
  <c r="H61" i="27"/>
  <c r="I61" i="27" s="1"/>
  <c r="F61" i="27"/>
  <c r="G61" i="27" s="1"/>
  <c r="E61" i="27"/>
  <c r="B61" i="66" s="1"/>
  <c r="D61" i="27"/>
  <c r="L60" i="27"/>
  <c r="K60" i="27"/>
  <c r="J60" i="27"/>
  <c r="H60" i="27"/>
  <c r="I60" i="27" s="1"/>
  <c r="F60" i="27"/>
  <c r="G60" i="27" s="1"/>
  <c r="E60" i="27"/>
  <c r="B60" i="66" s="1"/>
  <c r="D60" i="27"/>
  <c r="L59" i="27"/>
  <c r="K59" i="27"/>
  <c r="J59" i="27"/>
  <c r="H59" i="27"/>
  <c r="I59" i="27" s="1"/>
  <c r="F59" i="27"/>
  <c r="G59" i="27" s="1"/>
  <c r="E59" i="27"/>
  <c r="B59" i="66" s="1"/>
  <c r="D59" i="27"/>
  <c r="L58" i="27"/>
  <c r="K58" i="27"/>
  <c r="J58" i="27"/>
  <c r="H58" i="27"/>
  <c r="I58" i="27" s="1"/>
  <c r="F58" i="27"/>
  <c r="G58" i="27" s="1"/>
  <c r="E58" i="27"/>
  <c r="B58" i="66" s="1"/>
  <c r="D58" i="27"/>
  <c r="L57" i="27"/>
  <c r="K57" i="27"/>
  <c r="J57" i="27"/>
  <c r="H57" i="27"/>
  <c r="I57" i="27" s="1"/>
  <c r="F57" i="27"/>
  <c r="G57" i="27" s="1"/>
  <c r="E57" i="27"/>
  <c r="B57" i="66" s="1"/>
  <c r="D57" i="27"/>
  <c r="L56" i="27"/>
  <c r="K56" i="27"/>
  <c r="J56" i="27"/>
  <c r="H56" i="27"/>
  <c r="I56" i="27" s="1"/>
  <c r="F56" i="27"/>
  <c r="G56" i="27" s="1"/>
  <c r="E56" i="27"/>
  <c r="B56" i="66" s="1"/>
  <c r="D56" i="27"/>
  <c r="L55" i="27"/>
  <c r="K55" i="27"/>
  <c r="J55" i="27"/>
  <c r="H55" i="27"/>
  <c r="I55" i="27" s="1"/>
  <c r="F55" i="27"/>
  <c r="G55" i="27" s="1"/>
  <c r="E55" i="27"/>
  <c r="B55" i="66" s="1"/>
  <c r="D55" i="27"/>
  <c r="L54" i="27"/>
  <c r="K54" i="27"/>
  <c r="J54" i="27"/>
  <c r="H54" i="27"/>
  <c r="I54" i="27" s="1"/>
  <c r="F54" i="27"/>
  <c r="G54" i="27" s="1"/>
  <c r="E54" i="27"/>
  <c r="B54" i="66" s="1"/>
  <c r="D54" i="27"/>
  <c r="L53" i="27"/>
  <c r="K53" i="27"/>
  <c r="J53" i="27"/>
  <c r="H53" i="27"/>
  <c r="I53" i="27" s="1"/>
  <c r="F53" i="27"/>
  <c r="G53" i="27" s="1"/>
  <c r="E53" i="27"/>
  <c r="B53" i="66" s="1"/>
  <c r="D53" i="27"/>
  <c r="L52" i="27"/>
  <c r="K52" i="27"/>
  <c r="J52" i="27"/>
  <c r="H52" i="27"/>
  <c r="I52" i="27" s="1"/>
  <c r="F52" i="27"/>
  <c r="G52" i="27" s="1"/>
  <c r="E52" i="27"/>
  <c r="B52" i="66" s="1"/>
  <c r="D52" i="27"/>
  <c r="L51" i="27"/>
  <c r="K51" i="27"/>
  <c r="J51" i="27"/>
  <c r="H51" i="27"/>
  <c r="I51" i="27" s="1"/>
  <c r="F51" i="27"/>
  <c r="G51" i="27" s="1"/>
  <c r="E51" i="27"/>
  <c r="B51" i="66" s="1"/>
  <c r="D51" i="27"/>
  <c r="L50" i="27"/>
  <c r="K50" i="27"/>
  <c r="J50" i="27"/>
  <c r="H50" i="27"/>
  <c r="I50" i="27" s="1"/>
  <c r="F50" i="27"/>
  <c r="G50" i="27" s="1"/>
  <c r="E50" i="27"/>
  <c r="B50" i="66" s="1"/>
  <c r="D50" i="27"/>
  <c r="L49" i="27"/>
  <c r="K49" i="27"/>
  <c r="J49" i="27"/>
  <c r="H49" i="27"/>
  <c r="I49" i="27" s="1"/>
  <c r="F49" i="27"/>
  <c r="G49" i="27" s="1"/>
  <c r="E49" i="27"/>
  <c r="B49" i="66" s="1"/>
  <c r="D49" i="27"/>
  <c r="L48" i="27"/>
  <c r="K48" i="27"/>
  <c r="J48" i="27"/>
  <c r="H48" i="27"/>
  <c r="I48" i="27" s="1"/>
  <c r="F48" i="27"/>
  <c r="G48" i="27" s="1"/>
  <c r="E48" i="27"/>
  <c r="B48" i="66" s="1"/>
  <c r="D48" i="27"/>
  <c r="L47" i="27"/>
  <c r="K47" i="27"/>
  <c r="J47" i="27"/>
  <c r="H47" i="27"/>
  <c r="I47" i="27" s="1"/>
  <c r="F47" i="27"/>
  <c r="G47" i="27" s="1"/>
  <c r="E47" i="27"/>
  <c r="B47" i="66" s="1"/>
  <c r="D47" i="27"/>
  <c r="L46" i="27"/>
  <c r="K46" i="27"/>
  <c r="J46" i="27"/>
  <c r="H46" i="27"/>
  <c r="I46" i="27" s="1"/>
  <c r="F46" i="27"/>
  <c r="G46" i="27" s="1"/>
  <c r="E46" i="27"/>
  <c r="B46" i="66" s="1"/>
  <c r="D46" i="27"/>
  <c r="L45" i="27"/>
  <c r="K45" i="27"/>
  <c r="J45" i="27"/>
  <c r="H45" i="27"/>
  <c r="I45" i="27" s="1"/>
  <c r="F45" i="27"/>
  <c r="G45" i="27" s="1"/>
  <c r="E45" i="27"/>
  <c r="B45" i="66" s="1"/>
  <c r="D45" i="27"/>
  <c r="L44" i="27"/>
  <c r="K44" i="27"/>
  <c r="J44" i="27"/>
  <c r="H44" i="27"/>
  <c r="I44" i="27" s="1"/>
  <c r="F44" i="27"/>
  <c r="G44" i="27" s="1"/>
  <c r="E44" i="27"/>
  <c r="B44" i="66" s="1"/>
  <c r="D44" i="27"/>
  <c r="L43" i="27"/>
  <c r="K43" i="27"/>
  <c r="J43" i="27"/>
  <c r="H43" i="27"/>
  <c r="I43" i="27" s="1"/>
  <c r="F43" i="27"/>
  <c r="G43" i="27" s="1"/>
  <c r="E43" i="27"/>
  <c r="B43" i="66" s="1"/>
  <c r="D43" i="27"/>
  <c r="L42" i="27"/>
  <c r="K42" i="27"/>
  <c r="J42" i="27"/>
  <c r="H42" i="27"/>
  <c r="I42" i="27" s="1"/>
  <c r="F42" i="27"/>
  <c r="G42" i="27" s="1"/>
  <c r="E42" i="27"/>
  <c r="B42" i="66" s="1"/>
  <c r="D42" i="27"/>
  <c r="L41" i="27"/>
  <c r="K41" i="27"/>
  <c r="J41" i="27"/>
  <c r="H41" i="27"/>
  <c r="I41" i="27" s="1"/>
  <c r="F41" i="27"/>
  <c r="G41" i="27" s="1"/>
  <c r="E41" i="27"/>
  <c r="B41" i="66" s="1"/>
  <c r="D41" i="27"/>
  <c r="L40" i="27"/>
  <c r="K40" i="27"/>
  <c r="J40" i="27"/>
  <c r="H40" i="27"/>
  <c r="I40" i="27" s="1"/>
  <c r="F40" i="27"/>
  <c r="G40" i="27" s="1"/>
  <c r="E40" i="27"/>
  <c r="B40" i="66" s="1"/>
  <c r="D40" i="27"/>
  <c r="L39" i="27"/>
  <c r="K39" i="27"/>
  <c r="J39" i="27"/>
  <c r="H39" i="27"/>
  <c r="I39" i="27" s="1"/>
  <c r="F39" i="27"/>
  <c r="G39" i="27" s="1"/>
  <c r="E39" i="27"/>
  <c r="B39" i="66" s="1"/>
  <c r="D39" i="27"/>
  <c r="L38" i="27"/>
  <c r="K38" i="27"/>
  <c r="J38" i="27"/>
  <c r="H38" i="27"/>
  <c r="I38" i="27" s="1"/>
  <c r="F38" i="27"/>
  <c r="G38" i="27" s="1"/>
  <c r="E38" i="27"/>
  <c r="B38" i="66" s="1"/>
  <c r="D38" i="27"/>
  <c r="L37" i="27"/>
  <c r="K37" i="27"/>
  <c r="J37" i="27"/>
  <c r="H37" i="27"/>
  <c r="I37" i="27" s="1"/>
  <c r="F37" i="27"/>
  <c r="G37" i="27" s="1"/>
  <c r="E37" i="27"/>
  <c r="B37" i="66" s="1"/>
  <c r="D37" i="27"/>
  <c r="L36" i="27"/>
  <c r="K36" i="27"/>
  <c r="J36" i="27"/>
  <c r="H36" i="27"/>
  <c r="I36" i="27" s="1"/>
  <c r="F36" i="27"/>
  <c r="G36" i="27" s="1"/>
  <c r="E36" i="27"/>
  <c r="B36" i="66" s="1"/>
  <c r="D36" i="27"/>
  <c r="L35" i="27"/>
  <c r="K35" i="27"/>
  <c r="J35" i="27"/>
  <c r="H35" i="27"/>
  <c r="I35" i="27" s="1"/>
  <c r="F35" i="27"/>
  <c r="G35" i="27" s="1"/>
  <c r="E35" i="27"/>
  <c r="B35" i="66" s="1"/>
  <c r="D35" i="27"/>
  <c r="L34" i="27"/>
  <c r="K34" i="27"/>
  <c r="J34" i="27"/>
  <c r="H34" i="27"/>
  <c r="I34" i="27" s="1"/>
  <c r="F34" i="27"/>
  <c r="G34" i="27" s="1"/>
  <c r="E34" i="27"/>
  <c r="B34" i="66" s="1"/>
  <c r="D34" i="27"/>
  <c r="L33" i="27"/>
  <c r="K33" i="27"/>
  <c r="J33" i="27"/>
  <c r="H33" i="27"/>
  <c r="I33" i="27" s="1"/>
  <c r="F33" i="27"/>
  <c r="G33" i="27" s="1"/>
  <c r="E33" i="27"/>
  <c r="B33" i="66" s="1"/>
  <c r="D33" i="27"/>
  <c r="L32" i="27"/>
  <c r="K32" i="27"/>
  <c r="J32" i="27"/>
  <c r="H32" i="27"/>
  <c r="I32" i="27" s="1"/>
  <c r="F32" i="27"/>
  <c r="G32" i="27" s="1"/>
  <c r="E32" i="27"/>
  <c r="B32" i="66" s="1"/>
  <c r="D32" i="27"/>
  <c r="L31" i="27"/>
  <c r="K31" i="27"/>
  <c r="J31" i="27"/>
  <c r="H31" i="27"/>
  <c r="I31" i="27" s="1"/>
  <c r="F31" i="27"/>
  <c r="G31" i="27" s="1"/>
  <c r="E31" i="27"/>
  <c r="B31" i="66" s="1"/>
  <c r="D31" i="27"/>
  <c r="L30" i="27"/>
  <c r="K30" i="27"/>
  <c r="J30" i="27"/>
  <c r="H30" i="27"/>
  <c r="I30" i="27" s="1"/>
  <c r="F30" i="27"/>
  <c r="G30" i="27" s="1"/>
  <c r="E30" i="27"/>
  <c r="B30" i="66" s="1"/>
  <c r="D30" i="27"/>
  <c r="L29" i="27"/>
  <c r="K29" i="27"/>
  <c r="J29" i="27"/>
  <c r="H29" i="27"/>
  <c r="I29" i="27" s="1"/>
  <c r="F29" i="27"/>
  <c r="G29" i="27" s="1"/>
  <c r="E29" i="27"/>
  <c r="B29" i="66" s="1"/>
  <c r="D29" i="27"/>
  <c r="L28" i="27"/>
  <c r="K28" i="27"/>
  <c r="J28" i="27"/>
  <c r="H28" i="27"/>
  <c r="I28" i="27" s="1"/>
  <c r="F28" i="27"/>
  <c r="G28" i="27" s="1"/>
  <c r="E28" i="27"/>
  <c r="B28" i="66" s="1"/>
  <c r="D28" i="27"/>
  <c r="L27" i="27"/>
  <c r="K27" i="27"/>
  <c r="J27" i="27"/>
  <c r="H27" i="27"/>
  <c r="I27" i="27" s="1"/>
  <c r="F27" i="27"/>
  <c r="G27" i="27" s="1"/>
  <c r="E27" i="27"/>
  <c r="B27" i="66" s="1"/>
  <c r="D27" i="27"/>
  <c r="L26" i="27"/>
  <c r="K26" i="27"/>
  <c r="J26" i="27"/>
  <c r="H26" i="27"/>
  <c r="I26" i="27" s="1"/>
  <c r="F26" i="27"/>
  <c r="G26" i="27" s="1"/>
  <c r="E26" i="27"/>
  <c r="B26" i="66" s="1"/>
  <c r="D26" i="27"/>
  <c r="L25" i="27"/>
  <c r="K25" i="27"/>
  <c r="J25" i="27"/>
  <c r="H25" i="27"/>
  <c r="I25" i="27" s="1"/>
  <c r="F25" i="27"/>
  <c r="G25" i="27" s="1"/>
  <c r="E25" i="27"/>
  <c r="B25" i="66" s="1"/>
  <c r="D25" i="27"/>
  <c r="L24" i="27"/>
  <c r="K24" i="27"/>
  <c r="J24" i="27"/>
  <c r="H24" i="27"/>
  <c r="I24" i="27" s="1"/>
  <c r="F24" i="27"/>
  <c r="G24" i="27" s="1"/>
  <c r="E24" i="27"/>
  <c r="B24" i="66" s="1"/>
  <c r="D24" i="27"/>
  <c r="L23" i="27"/>
  <c r="K23" i="27"/>
  <c r="J23" i="27"/>
  <c r="H23" i="27"/>
  <c r="I23" i="27" s="1"/>
  <c r="F23" i="27"/>
  <c r="G23" i="27" s="1"/>
  <c r="E23" i="27"/>
  <c r="B23" i="66" s="1"/>
  <c r="D23" i="27"/>
  <c r="L22" i="27"/>
  <c r="K22" i="27"/>
  <c r="J22" i="27"/>
  <c r="H22" i="27"/>
  <c r="I22" i="27" s="1"/>
  <c r="F22" i="27"/>
  <c r="G22" i="27" s="1"/>
  <c r="E22" i="27"/>
  <c r="B22" i="66" s="1"/>
  <c r="D22" i="27"/>
  <c r="L21" i="27"/>
  <c r="K21" i="27"/>
  <c r="J21" i="27"/>
  <c r="H21" i="27"/>
  <c r="I21" i="27" s="1"/>
  <c r="F21" i="27"/>
  <c r="G21" i="27" s="1"/>
  <c r="E21" i="27"/>
  <c r="B21" i="66" s="1"/>
  <c r="D21" i="27"/>
  <c r="L20" i="27"/>
  <c r="K20" i="27"/>
  <c r="J20" i="27"/>
  <c r="H20" i="27"/>
  <c r="I20" i="27" s="1"/>
  <c r="F20" i="27"/>
  <c r="G20" i="27" s="1"/>
  <c r="E20" i="27"/>
  <c r="B20" i="66" s="1"/>
  <c r="D20" i="27"/>
  <c r="L19" i="27"/>
  <c r="K19" i="27"/>
  <c r="J19" i="27"/>
  <c r="H19" i="27"/>
  <c r="I19" i="27" s="1"/>
  <c r="F19" i="27"/>
  <c r="G19" i="27" s="1"/>
  <c r="E19" i="27"/>
  <c r="B19" i="66" s="1"/>
  <c r="D19" i="27"/>
  <c r="L18" i="27"/>
  <c r="K18" i="27"/>
  <c r="J18" i="27"/>
  <c r="H18" i="27"/>
  <c r="I18" i="27" s="1"/>
  <c r="F18" i="27"/>
  <c r="G18" i="27" s="1"/>
  <c r="E18" i="27"/>
  <c r="B18" i="66" s="1"/>
  <c r="D18" i="27"/>
  <c r="L17" i="27"/>
  <c r="K17" i="27"/>
  <c r="J17" i="27"/>
  <c r="H17" i="27"/>
  <c r="I17" i="27" s="1"/>
  <c r="F17" i="27"/>
  <c r="G17" i="27" s="1"/>
  <c r="E17" i="27"/>
  <c r="B17" i="66" s="1"/>
  <c r="D17" i="27"/>
  <c r="L16" i="27"/>
  <c r="K16" i="27"/>
  <c r="J16" i="27"/>
  <c r="H16" i="27"/>
  <c r="I16" i="27" s="1"/>
  <c r="F16" i="27"/>
  <c r="G16" i="27" s="1"/>
  <c r="E16" i="27"/>
  <c r="B16" i="66" s="1"/>
  <c r="D16" i="27"/>
  <c r="L15" i="27"/>
  <c r="K15" i="27"/>
  <c r="J15" i="27"/>
  <c r="H15" i="27"/>
  <c r="I15" i="27" s="1"/>
  <c r="F15" i="27"/>
  <c r="G15" i="27" s="1"/>
  <c r="E15" i="27"/>
  <c r="B15" i="66" s="1"/>
  <c r="D15" i="27"/>
  <c r="L14" i="27"/>
  <c r="K14" i="27"/>
  <c r="J14" i="27"/>
  <c r="H14" i="27"/>
  <c r="I14" i="27" s="1"/>
  <c r="F14" i="27"/>
  <c r="G14" i="27" s="1"/>
  <c r="E14" i="27"/>
  <c r="B14" i="66" s="1"/>
  <c r="D14" i="27"/>
  <c r="L13" i="27"/>
  <c r="K13" i="27"/>
  <c r="J13" i="27"/>
  <c r="H13" i="27"/>
  <c r="I13" i="27" s="1"/>
  <c r="F13" i="27"/>
  <c r="G13" i="27" s="1"/>
  <c r="E13" i="27"/>
  <c r="B13" i="66" s="1"/>
  <c r="D13" i="27"/>
  <c r="L12" i="27"/>
  <c r="K12" i="27"/>
  <c r="J12" i="27"/>
  <c r="H12" i="27"/>
  <c r="I12" i="27" s="1"/>
  <c r="F12" i="27"/>
  <c r="G12" i="27" s="1"/>
  <c r="E12" i="27"/>
  <c r="B12" i="66" s="1"/>
  <c r="D12" i="27"/>
  <c r="L11" i="27"/>
  <c r="K11" i="27"/>
  <c r="J11" i="27"/>
  <c r="H11" i="27"/>
  <c r="I11" i="27" s="1"/>
  <c r="F11" i="27"/>
  <c r="G11" i="27" s="1"/>
  <c r="E11" i="27"/>
  <c r="B11" i="66" s="1"/>
  <c r="D11" i="27"/>
  <c r="L10" i="27"/>
  <c r="K10" i="27"/>
  <c r="J10" i="27"/>
  <c r="H10" i="27"/>
  <c r="I10" i="27" s="1"/>
  <c r="F10" i="27"/>
  <c r="G10" i="27" s="1"/>
  <c r="E10" i="27"/>
  <c r="B10" i="66" s="1"/>
  <c r="D10" i="27"/>
  <c r="L9" i="27"/>
  <c r="K9" i="27"/>
  <c r="J9" i="27"/>
  <c r="H9" i="27"/>
  <c r="I9" i="27" s="1"/>
  <c r="F9" i="27"/>
  <c r="G9" i="27" s="1"/>
  <c r="E9" i="27"/>
  <c r="B9" i="66" s="1"/>
  <c r="D9" i="27"/>
  <c r="L8" i="27"/>
  <c r="K8" i="27"/>
  <c r="J8" i="27"/>
  <c r="H8" i="27"/>
  <c r="I8" i="27" s="1"/>
  <c r="F8" i="27"/>
  <c r="G8" i="27" s="1"/>
  <c r="E8" i="27"/>
  <c r="B8" i="66" s="1"/>
  <c r="D8" i="27"/>
  <c r="L7" i="27"/>
  <c r="K7" i="27"/>
  <c r="J7" i="27"/>
  <c r="H7" i="27"/>
  <c r="I7" i="27" s="1"/>
  <c r="F7" i="27"/>
  <c r="G7" i="27" s="1"/>
  <c r="E7" i="27"/>
  <c r="B7" i="66" s="1"/>
  <c r="D7" i="27"/>
  <c r="L6" i="27"/>
  <c r="K6" i="27"/>
  <c r="J6" i="27"/>
  <c r="H6" i="27"/>
  <c r="I6" i="27" s="1"/>
  <c r="F6" i="27"/>
  <c r="G6" i="27" s="1"/>
  <c r="E6" i="27"/>
  <c r="B6" i="66" s="1"/>
  <c r="D6" i="27"/>
  <c r="L5" i="27"/>
  <c r="K5" i="27"/>
  <c r="J5" i="27"/>
  <c r="H5" i="27"/>
  <c r="I5" i="27" s="1"/>
  <c r="F5" i="27"/>
  <c r="G5" i="27" s="1"/>
  <c r="E5" i="27"/>
  <c r="B5" i="66" s="1"/>
  <c r="D5" i="27"/>
  <c r="L4" i="27"/>
  <c r="K4" i="27"/>
  <c r="J4" i="27"/>
  <c r="H4" i="27"/>
  <c r="I4" i="27" s="1"/>
  <c r="F4" i="27"/>
  <c r="G4" i="27" s="1"/>
  <c r="E4" i="27"/>
  <c r="B4" i="66" s="1"/>
  <c r="D4" i="27"/>
  <c r="L3" i="27"/>
  <c r="K3" i="27"/>
  <c r="J3" i="27"/>
  <c r="H3" i="27"/>
  <c r="I3" i="27" s="1"/>
  <c r="F3" i="27"/>
  <c r="G3" i="27" s="1"/>
  <c r="E3" i="27"/>
  <c r="B3" i="66" s="1"/>
  <c r="D3" i="27"/>
  <c r="L2" i="27"/>
  <c r="K2" i="27"/>
  <c r="J2" i="27"/>
  <c r="H2" i="27"/>
  <c r="F2" i="27"/>
  <c r="G2" i="27" s="1"/>
  <c r="E2" i="27"/>
  <c r="D2" i="27"/>
  <c r="X25" i="79" l="1"/>
  <c r="X9" i="79"/>
  <c r="X17" i="78"/>
  <c r="X25" i="77"/>
  <c r="X9" i="77"/>
  <c r="X19" i="74"/>
  <c r="D7" i="74"/>
  <c r="D15" i="79"/>
  <c r="X15" i="78"/>
  <c r="D23" i="77"/>
  <c r="X25" i="74"/>
  <c r="X9" i="74"/>
  <c r="X21" i="79"/>
  <c r="X29" i="78"/>
  <c r="X13" i="78"/>
  <c r="X21" i="77"/>
  <c r="X23" i="74"/>
  <c r="X7" i="74"/>
  <c r="D19" i="79"/>
  <c r="X27" i="78"/>
  <c r="X11" i="78"/>
  <c r="D27" i="77"/>
  <c r="D11" i="77"/>
  <c r="X21" i="74"/>
  <c r="D25" i="79"/>
  <c r="D9" i="79"/>
  <c r="D17" i="78"/>
  <c r="D25" i="77"/>
  <c r="D9" i="77"/>
  <c r="D19" i="74"/>
  <c r="X23" i="79"/>
  <c r="X7" i="79"/>
  <c r="D15" i="78"/>
  <c r="X15" i="77"/>
  <c r="D25" i="74"/>
  <c r="D9" i="74"/>
  <c r="D21" i="79"/>
  <c r="D29" i="78"/>
  <c r="D13" i="78"/>
  <c r="D21" i="77"/>
  <c r="D23" i="74"/>
  <c r="X27" i="79"/>
  <c r="X11" i="79"/>
  <c r="D27" i="78"/>
  <c r="D11" i="78"/>
  <c r="X19" i="77"/>
  <c r="D7" i="77"/>
  <c r="D21" i="74"/>
  <c r="X17" i="79"/>
  <c r="X25" i="78"/>
  <c r="X9" i="78"/>
  <c r="X17" i="77"/>
  <c r="X27" i="74"/>
  <c r="X11" i="74"/>
  <c r="D23" i="79"/>
  <c r="X23" i="78"/>
  <c r="X7" i="78"/>
  <c r="D15" i="77"/>
  <c r="X17" i="74"/>
  <c r="X29" i="79"/>
  <c r="X13" i="79"/>
  <c r="X21" i="78"/>
  <c r="X29" i="77"/>
  <c r="X13" i="77"/>
  <c r="X15" i="74"/>
  <c r="D27" i="79"/>
  <c r="D11" i="79"/>
  <c r="X19" i="78"/>
  <c r="D7" i="78"/>
  <c r="D19" i="77"/>
  <c r="X29" i="74"/>
  <c r="X13" i="74"/>
  <c r="D17" i="79"/>
  <c r="D25" i="78"/>
  <c r="D9" i="78"/>
  <c r="D17" i="77"/>
  <c r="D27" i="74"/>
  <c r="D11" i="74"/>
  <c r="X15" i="79"/>
  <c r="D23" i="78"/>
  <c r="X23" i="77"/>
  <c r="X7" i="77"/>
  <c r="D17" i="74"/>
  <c r="D29" i="79"/>
  <c r="D13" i="79"/>
  <c r="D21" i="78"/>
  <c r="D29" i="77"/>
  <c r="D13" i="77"/>
  <c r="D15" i="74"/>
  <c r="X19" i="79"/>
  <c r="D7" i="79"/>
  <c r="D19" i="78"/>
  <c r="X27" i="77"/>
  <c r="X11" i="77"/>
  <c r="D29" i="74"/>
  <c r="D13" i="74"/>
  <c r="X27" i="64"/>
  <c r="X19" i="64"/>
  <c r="X11" i="64"/>
  <c r="X7" i="64"/>
  <c r="X29" i="64"/>
  <c r="X21" i="64"/>
  <c r="X13" i="64"/>
  <c r="D7" i="64"/>
  <c r="X23" i="64"/>
  <c r="X25" i="64"/>
  <c r="X17" i="64"/>
  <c r="X9" i="64"/>
  <c r="X15" i="64"/>
  <c r="M81" i="27"/>
  <c r="M85" i="27"/>
  <c r="M89" i="27"/>
  <c r="M93" i="27"/>
  <c r="M97" i="27"/>
  <c r="M101" i="27"/>
  <c r="M105" i="27"/>
  <c r="C105" i="66" s="1"/>
  <c r="M83" i="27"/>
  <c r="M87" i="27"/>
  <c r="C87" i="66" s="1"/>
  <c r="M91" i="27"/>
  <c r="M95" i="27"/>
  <c r="C95" i="66" s="1"/>
  <c r="M99" i="27"/>
  <c r="M103" i="27"/>
  <c r="C103" i="66" s="1"/>
  <c r="M107" i="27"/>
  <c r="C110" i="66"/>
  <c r="C97" i="66"/>
  <c r="C150" i="66"/>
  <c r="C146" i="66"/>
  <c r="C142" i="66"/>
  <c r="C138" i="66"/>
  <c r="C134" i="66"/>
  <c r="C130" i="66"/>
  <c r="C126" i="66"/>
  <c r="C122" i="66"/>
  <c r="C118" i="66"/>
  <c r="C114" i="66"/>
  <c r="B64" i="66"/>
  <c r="C151" i="66"/>
  <c r="C147" i="66"/>
  <c r="C143" i="66"/>
  <c r="C139" i="66"/>
  <c r="C135" i="66"/>
  <c r="C131" i="66"/>
  <c r="C127" i="66"/>
  <c r="C123" i="66"/>
  <c r="C119" i="66"/>
  <c r="C115" i="66"/>
  <c r="C111" i="66"/>
  <c r="C149" i="66"/>
  <c r="C141" i="66"/>
  <c r="C133" i="66"/>
  <c r="C125" i="66"/>
  <c r="C117" i="66"/>
  <c r="C109" i="66"/>
  <c r="C145" i="66"/>
  <c r="C137" i="66"/>
  <c r="C129" i="66"/>
  <c r="C121" i="66"/>
  <c r="C113" i="66"/>
  <c r="C148" i="66"/>
  <c r="C144" i="66"/>
  <c r="C140" i="66"/>
  <c r="C136" i="66"/>
  <c r="C132" i="66"/>
  <c r="C128" i="66"/>
  <c r="C124" i="66"/>
  <c r="C120" i="66"/>
  <c r="C116" i="66"/>
  <c r="C112" i="66"/>
  <c r="C108" i="66"/>
  <c r="M59" i="27"/>
  <c r="M5" i="27"/>
  <c r="C5" i="66" s="1"/>
  <c r="M9" i="27"/>
  <c r="M11" i="27"/>
  <c r="M21" i="27"/>
  <c r="M25" i="27"/>
  <c r="M29" i="27"/>
  <c r="M31" i="27"/>
  <c r="M35" i="27"/>
  <c r="M39" i="27"/>
  <c r="M43" i="27"/>
  <c r="M45" i="27"/>
  <c r="M47" i="27"/>
  <c r="M49" i="27"/>
  <c r="M51" i="27"/>
  <c r="M53" i="27"/>
  <c r="M55" i="27"/>
  <c r="M3" i="27"/>
  <c r="C3" i="66" s="1"/>
  <c r="M7" i="27"/>
  <c r="C7" i="66" s="1"/>
  <c r="M13" i="27"/>
  <c r="M15" i="27"/>
  <c r="C15" i="66" s="1"/>
  <c r="M17" i="27"/>
  <c r="C17" i="66" s="1"/>
  <c r="M19" i="27"/>
  <c r="C19" i="66" s="1"/>
  <c r="M23" i="27"/>
  <c r="M27" i="27"/>
  <c r="M33" i="27"/>
  <c r="M37" i="27"/>
  <c r="M41" i="27"/>
  <c r="C41" i="66" s="1"/>
  <c r="M57" i="27"/>
  <c r="M4" i="27"/>
  <c r="C4" i="66" s="1"/>
  <c r="M6" i="27"/>
  <c r="C6" i="66" s="1"/>
  <c r="M8" i="27"/>
  <c r="M10" i="27"/>
  <c r="M12" i="27"/>
  <c r="C12" i="66" s="1"/>
  <c r="M14" i="27"/>
  <c r="C14" i="66" s="1"/>
  <c r="M16" i="27"/>
  <c r="C16" i="66" s="1"/>
  <c r="M18" i="27"/>
  <c r="C18" i="66" s="1"/>
  <c r="M20" i="27"/>
  <c r="C20" i="66" s="1"/>
  <c r="M22" i="27"/>
  <c r="C22" i="66" s="1"/>
  <c r="M24" i="27"/>
  <c r="C24" i="66" s="1"/>
  <c r="M26" i="27"/>
  <c r="M28" i="27"/>
  <c r="M30" i="27"/>
  <c r="C30" i="66" s="1"/>
  <c r="M32" i="27"/>
  <c r="C32" i="66" s="1"/>
  <c r="M34" i="27"/>
  <c r="M36" i="27"/>
  <c r="M38" i="27"/>
  <c r="M40" i="27"/>
  <c r="M42" i="27"/>
  <c r="C42" i="66" s="1"/>
  <c r="M44" i="27"/>
  <c r="M46" i="27"/>
  <c r="M48" i="27"/>
  <c r="C48" i="66" s="1"/>
  <c r="M50" i="27"/>
  <c r="M52" i="27"/>
  <c r="C52" i="66" s="1"/>
  <c r="M54" i="27"/>
  <c r="C54" i="66" s="1"/>
  <c r="M56" i="27"/>
  <c r="C56" i="66" s="1"/>
  <c r="M58" i="27"/>
  <c r="M60" i="27"/>
  <c r="C60" i="66" s="1"/>
  <c r="M62" i="27"/>
  <c r="C62" i="66" s="1"/>
  <c r="M64" i="27"/>
  <c r="M66" i="27"/>
  <c r="C66" i="66" s="1"/>
  <c r="M68" i="27"/>
  <c r="C68" i="66" s="1"/>
  <c r="M70" i="27"/>
  <c r="C70" i="66" s="1"/>
  <c r="M72" i="27"/>
  <c r="C72" i="66" s="1"/>
  <c r="M74" i="27"/>
  <c r="C74" i="66" s="1"/>
  <c r="M76" i="27"/>
  <c r="C76" i="66" s="1"/>
  <c r="M78" i="27"/>
  <c r="C78" i="66" s="1"/>
  <c r="M61" i="27"/>
  <c r="M63" i="27"/>
  <c r="M65" i="27"/>
  <c r="M67" i="27"/>
  <c r="M69" i="27"/>
  <c r="C69" i="66" s="1"/>
  <c r="M71" i="27"/>
  <c r="M73" i="27"/>
  <c r="M75" i="27"/>
  <c r="M77" i="27"/>
  <c r="M79" i="27"/>
  <c r="C79" i="66" s="1"/>
  <c r="M80" i="27"/>
  <c r="C80" i="66" s="1"/>
  <c r="M82" i="27"/>
  <c r="C82" i="66" s="1"/>
  <c r="M84" i="27"/>
  <c r="C84" i="66" s="1"/>
  <c r="M86" i="27"/>
  <c r="C86" i="66" s="1"/>
  <c r="M88" i="27"/>
  <c r="C88" i="66" s="1"/>
  <c r="M90" i="27"/>
  <c r="C90" i="66" s="1"/>
  <c r="M92" i="27"/>
  <c r="C92" i="66" s="1"/>
  <c r="M94" i="27"/>
  <c r="C94" i="66" s="1"/>
  <c r="M96" i="27"/>
  <c r="C96" i="66" s="1"/>
  <c r="M98" i="27"/>
  <c r="C98" i="66" s="1"/>
  <c r="M100" i="27"/>
  <c r="C100" i="66" s="1"/>
  <c r="M102" i="27"/>
  <c r="C102" i="66" s="1"/>
  <c r="M104" i="27"/>
  <c r="C104" i="66" s="1"/>
  <c r="M106" i="27"/>
  <c r="C106" i="66" s="1"/>
  <c r="P518" i="27"/>
  <c r="P517" i="27"/>
  <c r="P516" i="27"/>
  <c r="P515" i="27"/>
  <c r="P514" i="27"/>
  <c r="P513" i="27"/>
  <c r="P512" i="27"/>
  <c r="P511" i="27"/>
  <c r="P510" i="27"/>
  <c r="P509" i="27"/>
  <c r="P508" i="27"/>
  <c r="P507" i="27"/>
  <c r="P506" i="27"/>
  <c r="P505" i="27"/>
  <c r="P504" i="27"/>
  <c r="P503" i="27"/>
  <c r="P502" i="27"/>
  <c r="P501" i="27"/>
  <c r="P500" i="27"/>
  <c r="P499" i="27"/>
  <c r="P498" i="27"/>
  <c r="P497" i="27"/>
  <c r="P496" i="27"/>
  <c r="P495" i="27"/>
  <c r="P494" i="27"/>
  <c r="P493" i="27"/>
  <c r="P492" i="27"/>
  <c r="P491" i="27"/>
  <c r="P490" i="27"/>
  <c r="P489" i="27"/>
  <c r="P488" i="27"/>
  <c r="P487" i="27"/>
  <c r="P486" i="27"/>
  <c r="P485" i="27"/>
  <c r="P484" i="27"/>
  <c r="P483" i="27"/>
  <c r="P482" i="27"/>
  <c r="P481" i="27"/>
  <c r="P480" i="27"/>
  <c r="P479" i="27"/>
  <c r="P478" i="27"/>
  <c r="P477" i="27"/>
  <c r="P476" i="27"/>
  <c r="P475" i="27"/>
  <c r="P474" i="27"/>
  <c r="P473" i="27"/>
  <c r="P472" i="27"/>
  <c r="P471" i="27"/>
  <c r="P470" i="27"/>
  <c r="P469" i="27"/>
  <c r="P468" i="27"/>
  <c r="P467" i="27"/>
  <c r="P466" i="27"/>
  <c r="P465" i="27"/>
  <c r="P464" i="27"/>
  <c r="P463" i="27"/>
  <c r="P462" i="27"/>
  <c r="P461" i="27"/>
  <c r="P460" i="27"/>
  <c r="P459" i="27"/>
  <c r="P458" i="27"/>
  <c r="P457" i="27"/>
  <c r="P456" i="27"/>
  <c r="P455" i="27"/>
  <c r="P454" i="27"/>
  <c r="P453" i="27"/>
  <c r="P452" i="27"/>
  <c r="P451" i="27"/>
  <c r="P450" i="27"/>
  <c r="P449" i="27"/>
  <c r="P448" i="27"/>
  <c r="P447" i="27"/>
  <c r="P446" i="27"/>
  <c r="P445" i="27"/>
  <c r="P444" i="27"/>
  <c r="P443" i="27"/>
  <c r="P442" i="27"/>
  <c r="P441" i="27"/>
  <c r="P440" i="27"/>
  <c r="P439" i="27"/>
  <c r="P438" i="27"/>
  <c r="P437" i="27"/>
  <c r="P436" i="27"/>
  <c r="P435" i="27"/>
  <c r="P434" i="27"/>
  <c r="P433" i="27"/>
  <c r="P432" i="27"/>
  <c r="P431" i="27"/>
  <c r="P430" i="27"/>
  <c r="P429" i="27"/>
  <c r="P428" i="27"/>
  <c r="P427" i="27"/>
  <c r="P426" i="27"/>
  <c r="P425" i="27"/>
  <c r="P424" i="27"/>
  <c r="P423" i="27"/>
  <c r="P422" i="27"/>
  <c r="P421" i="27"/>
  <c r="P420" i="27"/>
  <c r="P419" i="27"/>
  <c r="P418" i="27"/>
  <c r="P417" i="27"/>
  <c r="P416" i="27"/>
  <c r="P415" i="27"/>
  <c r="P414" i="27"/>
  <c r="P413" i="27"/>
  <c r="P412" i="27"/>
  <c r="P411" i="27"/>
  <c r="P410" i="27"/>
  <c r="P409" i="27"/>
  <c r="P408" i="27"/>
  <c r="P407" i="27"/>
  <c r="P406" i="27"/>
  <c r="P405" i="27"/>
  <c r="P404" i="27"/>
  <c r="P403" i="27"/>
  <c r="P402" i="27"/>
  <c r="P401" i="27"/>
  <c r="P400" i="27"/>
  <c r="P399" i="27"/>
  <c r="P398" i="27"/>
  <c r="P397" i="27"/>
  <c r="P396" i="27"/>
  <c r="P395" i="27"/>
  <c r="P394" i="27"/>
  <c r="P393" i="27"/>
  <c r="P392" i="27"/>
  <c r="P391" i="27"/>
  <c r="P390" i="27"/>
  <c r="P389" i="27"/>
  <c r="P388" i="27"/>
  <c r="P387" i="27"/>
  <c r="P386" i="27"/>
  <c r="P385" i="27"/>
  <c r="P384" i="27"/>
  <c r="P383" i="27"/>
  <c r="P382" i="27"/>
  <c r="P381" i="27"/>
  <c r="P380" i="27"/>
  <c r="P379" i="27"/>
  <c r="P378" i="27"/>
  <c r="P377" i="27"/>
  <c r="P376" i="27"/>
  <c r="P375" i="27"/>
  <c r="P374" i="27"/>
  <c r="P373" i="27"/>
  <c r="P372" i="27"/>
  <c r="P371" i="27"/>
  <c r="P370" i="27"/>
  <c r="P369" i="27"/>
  <c r="P368" i="27"/>
  <c r="P367" i="27"/>
  <c r="P366" i="27"/>
  <c r="P365" i="27"/>
  <c r="P364" i="27"/>
  <c r="P363" i="27"/>
  <c r="P362" i="27"/>
  <c r="P361" i="27"/>
  <c r="P360" i="27"/>
  <c r="P359" i="27"/>
  <c r="P358" i="27"/>
  <c r="P357" i="27"/>
  <c r="P356" i="27"/>
  <c r="P355" i="27"/>
  <c r="P354" i="27"/>
  <c r="P353" i="27"/>
  <c r="P352" i="27"/>
  <c r="P351" i="27"/>
  <c r="P350" i="27"/>
  <c r="P349" i="27"/>
  <c r="P348" i="27"/>
  <c r="P347" i="27"/>
  <c r="P346" i="27"/>
  <c r="P345" i="27"/>
  <c r="P344" i="27"/>
  <c r="P343" i="27"/>
  <c r="C2" i="28"/>
  <c r="K2" i="28" s="1"/>
  <c r="B2" i="28"/>
  <c r="C28" i="66" l="1"/>
  <c r="C26" i="66"/>
  <c r="C10" i="66"/>
  <c r="C27" i="66"/>
  <c r="C21" i="66"/>
  <c r="C8" i="66"/>
  <c r="C23" i="66"/>
  <c r="C13" i="66"/>
  <c r="C9" i="66"/>
  <c r="C25" i="66"/>
  <c r="C31" i="66"/>
  <c r="C11" i="66"/>
  <c r="C29" i="66"/>
  <c r="D2" i="28"/>
  <c r="J2" i="28"/>
  <c r="C47" i="66"/>
  <c r="C64" i="66"/>
  <c r="C58" i="66"/>
  <c r="C50" i="66"/>
  <c r="C107" i="66"/>
  <c r="C99" i="66"/>
  <c r="C91" i="66"/>
  <c r="C83" i="66"/>
  <c r="C75" i="66"/>
  <c r="C89" i="66"/>
  <c r="C81" i="66"/>
  <c r="C73" i="66"/>
  <c r="C44" i="66"/>
  <c r="C101" i="66"/>
  <c r="C93" i="66"/>
  <c r="C85" i="66"/>
  <c r="C77" i="66"/>
  <c r="C67" i="66"/>
  <c r="C33" i="66"/>
  <c r="C71" i="66"/>
  <c r="C46" i="66"/>
  <c r="C57" i="66"/>
  <c r="C53" i="66"/>
  <c r="C59" i="66"/>
  <c r="C55" i="66"/>
  <c r="C65" i="66"/>
  <c r="C49" i="66"/>
  <c r="C51" i="66"/>
  <c r="C61" i="66"/>
  <c r="C45" i="66"/>
  <c r="C63" i="66"/>
  <c r="C38" i="66"/>
  <c r="C34" i="66"/>
  <c r="C39" i="66"/>
  <c r="C36" i="66"/>
  <c r="C37" i="66"/>
  <c r="R1001" i="27" l="1"/>
  <c r="R1000" i="27"/>
  <c r="R999" i="27"/>
  <c r="R998" i="27"/>
  <c r="R997" i="27"/>
  <c r="R996" i="27"/>
  <c r="R995" i="27"/>
  <c r="R994" i="27"/>
  <c r="R993" i="27"/>
  <c r="R992" i="27"/>
  <c r="R991" i="27"/>
  <c r="R990" i="27"/>
  <c r="R989" i="27"/>
  <c r="R988" i="27"/>
  <c r="R987" i="27"/>
  <c r="R986" i="27"/>
  <c r="R985" i="27"/>
  <c r="R984" i="27"/>
  <c r="R983" i="27"/>
  <c r="R982" i="27"/>
  <c r="R981" i="27"/>
  <c r="R980" i="27"/>
  <c r="R979" i="27"/>
  <c r="R978" i="27"/>
  <c r="R977" i="27"/>
  <c r="R976" i="27"/>
  <c r="R975" i="27"/>
  <c r="R974" i="27"/>
  <c r="R973" i="27"/>
  <c r="R972" i="27"/>
  <c r="R971" i="27"/>
  <c r="R970" i="27"/>
  <c r="R969" i="27"/>
  <c r="R968" i="27"/>
  <c r="R967" i="27"/>
  <c r="R966" i="27"/>
  <c r="R965" i="27"/>
  <c r="R964" i="27"/>
  <c r="R963" i="27"/>
  <c r="R962" i="27"/>
  <c r="R961" i="27"/>
  <c r="R960" i="27"/>
  <c r="R959" i="27"/>
  <c r="R958" i="27"/>
  <c r="R957" i="27"/>
  <c r="R956" i="27"/>
  <c r="R955" i="27"/>
  <c r="R954" i="27"/>
  <c r="R953" i="27"/>
  <c r="R952" i="27"/>
  <c r="R951" i="27"/>
  <c r="R950" i="27"/>
  <c r="R949" i="27"/>
  <c r="R948" i="27"/>
  <c r="R947" i="27"/>
  <c r="R946" i="27"/>
  <c r="R945" i="27"/>
  <c r="R944" i="27"/>
  <c r="R943" i="27"/>
  <c r="R942" i="27"/>
  <c r="R941" i="27"/>
  <c r="R940" i="27"/>
  <c r="R939" i="27"/>
  <c r="R938" i="27"/>
  <c r="R937" i="27"/>
  <c r="R936" i="27"/>
  <c r="R935" i="27"/>
  <c r="R934" i="27"/>
  <c r="R933" i="27"/>
  <c r="R932" i="27"/>
  <c r="R931" i="27"/>
  <c r="R930" i="27"/>
  <c r="R929" i="27"/>
  <c r="R928" i="27"/>
  <c r="R927" i="27"/>
  <c r="R926" i="27"/>
  <c r="R925" i="27"/>
  <c r="R924" i="27"/>
  <c r="R923" i="27"/>
  <c r="R922" i="27"/>
  <c r="R921" i="27"/>
  <c r="R920" i="27"/>
  <c r="R919" i="27"/>
  <c r="R918" i="27"/>
  <c r="R917" i="27"/>
  <c r="R916" i="27"/>
  <c r="R915" i="27"/>
  <c r="R914" i="27"/>
  <c r="R913" i="27"/>
  <c r="R912" i="27"/>
  <c r="R911" i="27"/>
  <c r="R910" i="27"/>
  <c r="R909" i="27"/>
  <c r="R908" i="27"/>
  <c r="R907" i="27"/>
  <c r="R906" i="27"/>
  <c r="R905" i="27"/>
  <c r="R904" i="27"/>
  <c r="R903" i="27"/>
  <c r="R902" i="27"/>
  <c r="R901" i="27"/>
  <c r="R900" i="27"/>
  <c r="R899" i="27"/>
  <c r="R898" i="27"/>
  <c r="R897" i="27"/>
  <c r="R896" i="27"/>
  <c r="R895" i="27"/>
  <c r="R894" i="27"/>
  <c r="R893" i="27"/>
  <c r="R892" i="27"/>
  <c r="R891" i="27"/>
  <c r="R890" i="27"/>
  <c r="R889" i="27"/>
  <c r="R888" i="27"/>
  <c r="R887" i="27"/>
  <c r="R886" i="27"/>
  <c r="R885" i="27"/>
  <c r="R884" i="27"/>
  <c r="R883" i="27"/>
  <c r="R882" i="27"/>
  <c r="R881" i="27"/>
  <c r="R880" i="27"/>
  <c r="R879" i="27"/>
  <c r="R878" i="27"/>
  <c r="R877" i="27"/>
  <c r="R876" i="27"/>
  <c r="R875" i="27"/>
  <c r="R874" i="27"/>
  <c r="R873" i="27"/>
  <c r="R872" i="27"/>
  <c r="R871" i="27"/>
  <c r="R870" i="27"/>
  <c r="R869" i="27"/>
  <c r="R868" i="27"/>
  <c r="R867" i="27"/>
  <c r="R866" i="27"/>
  <c r="R865" i="27"/>
  <c r="R864" i="27"/>
  <c r="R863" i="27"/>
  <c r="R862" i="27"/>
  <c r="R861" i="27"/>
  <c r="R860" i="27"/>
  <c r="R859" i="27"/>
  <c r="R858" i="27"/>
  <c r="R857" i="27"/>
  <c r="R856" i="27"/>
  <c r="R855" i="27"/>
  <c r="R854" i="27"/>
  <c r="R853" i="27"/>
  <c r="R852" i="27"/>
  <c r="R851" i="27"/>
  <c r="R850" i="27"/>
  <c r="R849" i="27"/>
  <c r="R848" i="27"/>
  <c r="R847" i="27"/>
  <c r="R846" i="27"/>
  <c r="R845" i="27"/>
  <c r="R844" i="27"/>
  <c r="R843" i="27"/>
  <c r="R842" i="27"/>
  <c r="R841" i="27"/>
  <c r="R840" i="27"/>
  <c r="R839" i="27"/>
  <c r="R838" i="27"/>
  <c r="R837" i="27"/>
  <c r="R836" i="27"/>
  <c r="R835" i="27"/>
  <c r="R834" i="27"/>
  <c r="R833" i="27"/>
  <c r="R832" i="27"/>
  <c r="R831" i="27"/>
  <c r="R830" i="27"/>
  <c r="R829" i="27"/>
  <c r="R828" i="27"/>
  <c r="R827" i="27"/>
  <c r="R826" i="27"/>
  <c r="R825" i="27"/>
  <c r="R824" i="27"/>
  <c r="R823" i="27"/>
  <c r="R822" i="27"/>
  <c r="R821" i="27"/>
  <c r="R820" i="27"/>
  <c r="R819" i="27"/>
  <c r="R818" i="27"/>
  <c r="R817" i="27"/>
  <c r="R816" i="27"/>
  <c r="R815" i="27"/>
  <c r="R814" i="27"/>
  <c r="R813" i="27"/>
  <c r="R812" i="27"/>
  <c r="R811" i="27"/>
  <c r="R810" i="27"/>
  <c r="R809" i="27"/>
  <c r="R808" i="27"/>
  <c r="R807" i="27"/>
  <c r="R806" i="27"/>
  <c r="R805" i="27"/>
  <c r="R804" i="27"/>
  <c r="R803" i="27"/>
  <c r="R802" i="27"/>
  <c r="R801" i="27"/>
  <c r="R800" i="27"/>
  <c r="R799" i="27"/>
  <c r="R798" i="27"/>
  <c r="R797" i="27"/>
  <c r="R796" i="27"/>
  <c r="R795" i="27"/>
  <c r="R794" i="27"/>
  <c r="R793" i="27"/>
  <c r="R792" i="27"/>
  <c r="R791" i="27"/>
  <c r="R790" i="27"/>
  <c r="R789" i="27"/>
  <c r="R788" i="27"/>
  <c r="R787" i="27"/>
  <c r="R786" i="27"/>
  <c r="R785" i="27"/>
  <c r="R784" i="27"/>
  <c r="R783" i="27"/>
  <c r="R782" i="27"/>
  <c r="R781" i="27"/>
  <c r="R780" i="27"/>
  <c r="R779" i="27"/>
  <c r="R778" i="27"/>
  <c r="R777" i="27"/>
  <c r="R776" i="27"/>
  <c r="R775" i="27"/>
  <c r="R774" i="27"/>
  <c r="R773" i="27"/>
  <c r="R772" i="27"/>
  <c r="R771" i="27"/>
  <c r="R770" i="27"/>
  <c r="R769" i="27"/>
  <c r="R768" i="27"/>
  <c r="R767" i="27"/>
  <c r="R766" i="27"/>
  <c r="R765" i="27"/>
  <c r="R764" i="27"/>
  <c r="R763" i="27"/>
  <c r="R762" i="27"/>
  <c r="R761" i="27"/>
  <c r="R760" i="27"/>
  <c r="R759" i="27"/>
  <c r="R758" i="27"/>
  <c r="R757" i="27"/>
  <c r="R756" i="27"/>
  <c r="R755" i="27"/>
  <c r="R754" i="27"/>
  <c r="R753" i="27"/>
  <c r="R752" i="27"/>
  <c r="R751" i="27"/>
  <c r="R750" i="27"/>
  <c r="R749" i="27"/>
  <c r="R748" i="27"/>
  <c r="R747" i="27"/>
  <c r="R746" i="27"/>
  <c r="R745" i="27"/>
  <c r="R744" i="27"/>
  <c r="R743" i="27"/>
  <c r="R742" i="27"/>
  <c r="R741" i="27"/>
  <c r="R740" i="27"/>
  <c r="R739" i="27"/>
  <c r="R738" i="27"/>
  <c r="R737" i="27"/>
  <c r="R736" i="27"/>
  <c r="R735" i="27"/>
  <c r="R734" i="27"/>
  <c r="R733" i="27"/>
  <c r="R732" i="27"/>
  <c r="R731" i="27"/>
  <c r="R730" i="27"/>
  <c r="R729" i="27"/>
  <c r="R728" i="27"/>
  <c r="R727" i="27"/>
  <c r="R726" i="27"/>
  <c r="R725" i="27"/>
  <c r="R724" i="27"/>
  <c r="R723" i="27"/>
  <c r="R722" i="27"/>
  <c r="R721" i="27"/>
  <c r="R720" i="27"/>
  <c r="R719" i="27"/>
  <c r="R718" i="27"/>
  <c r="R717" i="27"/>
  <c r="R716" i="27"/>
  <c r="R715" i="27"/>
  <c r="R714" i="27"/>
  <c r="R713" i="27"/>
  <c r="R712" i="27"/>
  <c r="R711" i="27"/>
  <c r="R710" i="27"/>
  <c r="R709" i="27"/>
  <c r="R708" i="27"/>
  <c r="R707" i="27"/>
  <c r="R706" i="27"/>
  <c r="R705" i="27"/>
  <c r="R704" i="27"/>
  <c r="R703" i="27"/>
  <c r="R702" i="27"/>
  <c r="R701" i="27"/>
  <c r="R700" i="27"/>
  <c r="R699" i="27"/>
  <c r="R698" i="27"/>
  <c r="R697" i="27"/>
  <c r="R696" i="27"/>
  <c r="R695" i="27"/>
  <c r="R694" i="27"/>
  <c r="R693" i="27"/>
  <c r="R692" i="27"/>
  <c r="R691" i="27"/>
  <c r="R690" i="27"/>
  <c r="R689" i="27"/>
  <c r="R688" i="27"/>
  <c r="R687" i="27"/>
  <c r="R686" i="27"/>
  <c r="R685" i="27"/>
  <c r="R684" i="27"/>
  <c r="R683" i="27"/>
  <c r="R682" i="27"/>
  <c r="R681" i="27"/>
  <c r="R680" i="27"/>
  <c r="R679" i="27"/>
  <c r="R678" i="27"/>
  <c r="R677" i="27"/>
  <c r="R676" i="27"/>
  <c r="R675" i="27"/>
  <c r="R674" i="27"/>
  <c r="R673" i="27"/>
  <c r="R672" i="27"/>
  <c r="R671" i="27"/>
  <c r="R670" i="27"/>
  <c r="R669" i="27"/>
  <c r="R668" i="27"/>
  <c r="R667" i="27"/>
  <c r="R666" i="27"/>
  <c r="R665" i="27"/>
  <c r="R664" i="27"/>
  <c r="R663" i="27"/>
  <c r="R662" i="27"/>
  <c r="R661" i="27"/>
  <c r="R660" i="27"/>
  <c r="R659" i="27"/>
  <c r="R658" i="27"/>
  <c r="R657" i="27"/>
  <c r="R656" i="27"/>
  <c r="R655" i="27"/>
  <c r="R654" i="27"/>
  <c r="R653" i="27"/>
  <c r="R652" i="27"/>
  <c r="R651" i="27"/>
  <c r="R650" i="27"/>
  <c r="R649" i="27"/>
  <c r="R648" i="27"/>
  <c r="R647" i="27"/>
  <c r="R646" i="27"/>
  <c r="R645" i="27"/>
  <c r="R644" i="27"/>
  <c r="R643" i="27"/>
  <c r="R642" i="27"/>
  <c r="R641" i="27"/>
  <c r="R640" i="27"/>
  <c r="R639" i="27"/>
  <c r="R638" i="27"/>
  <c r="R637" i="27"/>
  <c r="R636" i="27"/>
  <c r="R635" i="27"/>
  <c r="R634" i="27"/>
  <c r="R633" i="27"/>
  <c r="R632" i="27"/>
  <c r="R631" i="27"/>
  <c r="R630" i="27"/>
  <c r="R629" i="27"/>
  <c r="R628" i="27"/>
  <c r="R627" i="27"/>
  <c r="R626" i="27"/>
  <c r="R625" i="27"/>
  <c r="R624" i="27"/>
  <c r="R623" i="27"/>
  <c r="R622" i="27"/>
  <c r="R621" i="27"/>
  <c r="R620" i="27"/>
  <c r="R619" i="27"/>
  <c r="R618" i="27"/>
  <c r="R617" i="27"/>
  <c r="R616" i="27"/>
  <c r="R615" i="27"/>
  <c r="R614" i="27"/>
  <c r="R613" i="27"/>
  <c r="R612" i="27"/>
  <c r="R611" i="27"/>
  <c r="R610" i="27"/>
  <c r="R609" i="27"/>
  <c r="R608" i="27"/>
  <c r="R607" i="27"/>
  <c r="R606" i="27"/>
  <c r="R605" i="27"/>
  <c r="R604" i="27"/>
  <c r="R603" i="27"/>
  <c r="R602" i="27"/>
  <c r="R601" i="27"/>
  <c r="R600" i="27"/>
  <c r="R599" i="27"/>
  <c r="R598" i="27"/>
  <c r="R597" i="27"/>
  <c r="R596" i="27"/>
  <c r="R595" i="27"/>
  <c r="R594" i="27"/>
  <c r="R593" i="27"/>
  <c r="R592" i="27"/>
  <c r="R591" i="27"/>
  <c r="R590" i="27"/>
  <c r="R589" i="27"/>
  <c r="R588" i="27"/>
  <c r="R587" i="27"/>
  <c r="R586" i="27"/>
  <c r="R585" i="27"/>
  <c r="R584" i="27"/>
  <c r="R583" i="27"/>
  <c r="R582" i="27"/>
  <c r="R581" i="27"/>
  <c r="R580" i="27"/>
  <c r="R579" i="27"/>
  <c r="R578" i="27"/>
  <c r="R577" i="27"/>
  <c r="R576" i="27"/>
  <c r="R575" i="27"/>
  <c r="R574" i="27"/>
  <c r="R573" i="27"/>
  <c r="R572" i="27"/>
  <c r="R571" i="27"/>
  <c r="R570" i="27"/>
  <c r="R569" i="27"/>
  <c r="R568" i="27"/>
  <c r="R567" i="27"/>
  <c r="R566" i="27"/>
  <c r="R565" i="27"/>
  <c r="R564" i="27"/>
  <c r="R563" i="27"/>
  <c r="R562" i="27"/>
  <c r="R561" i="27"/>
  <c r="R560" i="27"/>
  <c r="R559" i="27"/>
  <c r="R558" i="27"/>
  <c r="R557" i="27"/>
  <c r="R556" i="27"/>
  <c r="R555" i="27"/>
  <c r="R554" i="27"/>
  <c r="R553" i="27"/>
  <c r="R552" i="27"/>
  <c r="R551" i="27"/>
  <c r="R550" i="27"/>
  <c r="R549" i="27"/>
  <c r="R548" i="27"/>
  <c r="R547" i="27"/>
  <c r="R546" i="27"/>
  <c r="R545" i="27"/>
  <c r="R544" i="27"/>
  <c r="R543" i="27"/>
  <c r="R542" i="27"/>
  <c r="R541" i="27"/>
  <c r="R540" i="27"/>
  <c r="R539" i="27"/>
  <c r="R538" i="27"/>
  <c r="R537" i="27"/>
  <c r="R536" i="27"/>
  <c r="R535" i="27"/>
  <c r="R534" i="27"/>
  <c r="R533" i="27"/>
  <c r="R532" i="27"/>
  <c r="R531" i="27"/>
  <c r="R530" i="27"/>
  <c r="R529" i="27"/>
  <c r="R528" i="27"/>
  <c r="R527" i="27"/>
  <c r="R526" i="27"/>
  <c r="R525" i="27"/>
  <c r="R524" i="27"/>
  <c r="R523" i="27"/>
  <c r="R522" i="27"/>
  <c r="R521" i="27"/>
  <c r="R520" i="27"/>
  <c r="R519" i="27"/>
  <c r="O519" i="27"/>
  <c r="R518" i="27"/>
  <c r="O518" i="27"/>
  <c r="R517" i="27"/>
  <c r="O517" i="27"/>
  <c r="R516" i="27"/>
  <c r="O516" i="27"/>
  <c r="R515" i="27"/>
  <c r="O515" i="27"/>
  <c r="R514" i="27"/>
  <c r="O514" i="27"/>
  <c r="R513" i="27"/>
  <c r="O513" i="27"/>
  <c r="R512" i="27"/>
  <c r="O512" i="27"/>
  <c r="R511" i="27"/>
  <c r="O511" i="27"/>
  <c r="R510" i="27"/>
  <c r="O510" i="27"/>
  <c r="R509" i="27"/>
  <c r="O509" i="27"/>
  <c r="R508" i="27"/>
  <c r="O508" i="27"/>
  <c r="R507" i="27"/>
  <c r="O507" i="27"/>
  <c r="R506" i="27"/>
  <c r="O506" i="27"/>
  <c r="R505" i="27"/>
  <c r="O505" i="27"/>
  <c r="R504" i="27"/>
  <c r="O504" i="27"/>
  <c r="R503" i="27"/>
  <c r="O503" i="27"/>
  <c r="R502" i="27"/>
  <c r="O502" i="27"/>
  <c r="R501" i="27"/>
  <c r="O501" i="27"/>
  <c r="R500" i="27"/>
  <c r="O500" i="27"/>
  <c r="R499" i="27"/>
  <c r="O499" i="27"/>
  <c r="R498" i="27"/>
  <c r="O498" i="27"/>
  <c r="R497" i="27"/>
  <c r="O497" i="27"/>
  <c r="R496" i="27"/>
  <c r="O496" i="27"/>
  <c r="R495" i="27"/>
  <c r="O495" i="27"/>
  <c r="R494" i="27"/>
  <c r="O494" i="27"/>
  <c r="R493" i="27"/>
  <c r="O493" i="27"/>
  <c r="R492" i="27"/>
  <c r="O492" i="27"/>
  <c r="R491" i="27"/>
  <c r="O491" i="27"/>
  <c r="R490" i="27"/>
  <c r="O490" i="27"/>
  <c r="R489" i="27"/>
  <c r="O489" i="27"/>
  <c r="R488" i="27"/>
  <c r="O488" i="27"/>
  <c r="R487" i="27"/>
  <c r="O487" i="27"/>
  <c r="R486" i="27"/>
  <c r="O486" i="27"/>
  <c r="R485" i="27"/>
  <c r="O485" i="27"/>
  <c r="R484" i="27"/>
  <c r="O484" i="27"/>
  <c r="R483" i="27"/>
  <c r="O483" i="27"/>
  <c r="R482" i="27"/>
  <c r="O482" i="27"/>
  <c r="R481" i="27"/>
  <c r="O481" i="27"/>
  <c r="R480" i="27"/>
  <c r="O480" i="27"/>
  <c r="R479" i="27"/>
  <c r="O479" i="27"/>
  <c r="R478" i="27"/>
  <c r="O478" i="27"/>
  <c r="R477" i="27"/>
  <c r="O477" i="27"/>
  <c r="R476" i="27"/>
  <c r="O476" i="27"/>
  <c r="R475" i="27"/>
  <c r="O475" i="27"/>
  <c r="R474" i="27"/>
  <c r="O474" i="27"/>
  <c r="R473" i="27"/>
  <c r="O473" i="27"/>
  <c r="R472" i="27"/>
  <c r="O472" i="27"/>
  <c r="R471" i="27"/>
  <c r="O471" i="27"/>
  <c r="R470" i="27"/>
  <c r="O470" i="27"/>
  <c r="R469" i="27"/>
  <c r="O469" i="27"/>
  <c r="R468" i="27"/>
  <c r="O468" i="27"/>
  <c r="R467" i="27"/>
  <c r="O467" i="27"/>
  <c r="R466" i="27"/>
  <c r="O466" i="27"/>
  <c r="R465" i="27"/>
  <c r="O465" i="27"/>
  <c r="R464" i="27"/>
  <c r="O464" i="27"/>
  <c r="R463" i="27"/>
  <c r="O463" i="27"/>
  <c r="R462" i="27"/>
  <c r="O462" i="27"/>
  <c r="R461" i="27"/>
  <c r="O461" i="27"/>
  <c r="R460" i="27"/>
  <c r="O460" i="27"/>
  <c r="R459" i="27"/>
  <c r="O459" i="27"/>
  <c r="R458" i="27"/>
  <c r="O458" i="27"/>
  <c r="R457" i="27"/>
  <c r="O457" i="27"/>
  <c r="R456" i="27"/>
  <c r="O456" i="27"/>
  <c r="R455" i="27"/>
  <c r="O455" i="27"/>
  <c r="R454" i="27"/>
  <c r="O454" i="27"/>
  <c r="R453" i="27"/>
  <c r="O453" i="27"/>
  <c r="R452" i="27"/>
  <c r="O452" i="27"/>
  <c r="R451" i="27"/>
  <c r="O451" i="27"/>
  <c r="R450" i="27"/>
  <c r="O450" i="27"/>
  <c r="R449" i="27"/>
  <c r="O449" i="27"/>
  <c r="R448" i="27"/>
  <c r="O448" i="27"/>
  <c r="R447" i="27"/>
  <c r="O447" i="27"/>
  <c r="R446" i="27"/>
  <c r="O446" i="27"/>
  <c r="R445" i="27"/>
  <c r="O445" i="27"/>
  <c r="R444" i="27"/>
  <c r="O444" i="27"/>
  <c r="R443" i="27"/>
  <c r="O443" i="27"/>
  <c r="R442" i="27"/>
  <c r="O442" i="27"/>
  <c r="R441" i="27"/>
  <c r="O441" i="27"/>
  <c r="R440" i="27"/>
  <c r="O440" i="27"/>
  <c r="R439" i="27"/>
  <c r="O439" i="27"/>
  <c r="R438" i="27"/>
  <c r="O438" i="27"/>
  <c r="R437" i="27"/>
  <c r="O437" i="27"/>
  <c r="R436" i="27"/>
  <c r="O436" i="27"/>
  <c r="R435" i="27"/>
  <c r="O435" i="27"/>
  <c r="R434" i="27"/>
  <c r="O434" i="27"/>
  <c r="R433" i="27"/>
  <c r="O433" i="27"/>
  <c r="R432" i="27"/>
  <c r="O432" i="27"/>
  <c r="R431" i="27"/>
  <c r="O431" i="27"/>
  <c r="R430" i="27"/>
  <c r="O430" i="27"/>
  <c r="R429" i="27"/>
  <c r="O429" i="27"/>
  <c r="R428" i="27"/>
  <c r="O428" i="27"/>
  <c r="R427" i="27"/>
  <c r="O427" i="27"/>
  <c r="R426" i="27"/>
  <c r="O426" i="27"/>
  <c r="R425" i="27"/>
  <c r="O425" i="27"/>
  <c r="R424" i="27"/>
  <c r="O424" i="27"/>
  <c r="R423" i="27"/>
  <c r="O423" i="27"/>
  <c r="R422" i="27"/>
  <c r="O422" i="27"/>
  <c r="R421" i="27"/>
  <c r="O421" i="27"/>
  <c r="R420" i="27"/>
  <c r="O420" i="27"/>
  <c r="R419" i="27"/>
  <c r="O419" i="27"/>
  <c r="R418" i="27"/>
  <c r="O418" i="27"/>
  <c r="R417" i="27"/>
  <c r="O417" i="27"/>
  <c r="R416" i="27"/>
  <c r="O416" i="27"/>
  <c r="R415" i="27"/>
  <c r="O415" i="27"/>
  <c r="R414" i="27"/>
  <c r="O414" i="27"/>
  <c r="R413" i="27"/>
  <c r="O413" i="27"/>
  <c r="R412" i="27"/>
  <c r="O412" i="27"/>
  <c r="R411" i="27"/>
  <c r="O411" i="27"/>
  <c r="R410" i="27"/>
  <c r="O410" i="27"/>
  <c r="R409" i="27"/>
  <c r="O409" i="27"/>
  <c r="R408" i="27"/>
  <c r="O408" i="27"/>
  <c r="R407" i="27"/>
  <c r="O407" i="27"/>
  <c r="R406" i="27"/>
  <c r="O406" i="27"/>
  <c r="R405" i="27"/>
  <c r="O405" i="27"/>
  <c r="R404" i="27"/>
  <c r="O404" i="27"/>
  <c r="R403" i="27"/>
  <c r="O403" i="27"/>
  <c r="R402" i="27"/>
  <c r="O402" i="27"/>
  <c r="R401" i="27"/>
  <c r="O401" i="27"/>
  <c r="R400" i="27"/>
  <c r="O400" i="27"/>
  <c r="R399" i="27"/>
  <c r="O399" i="27"/>
  <c r="R398" i="27"/>
  <c r="O398" i="27"/>
  <c r="R397" i="27"/>
  <c r="O397" i="27"/>
  <c r="R396" i="27"/>
  <c r="O396" i="27"/>
  <c r="R395" i="27"/>
  <c r="O395" i="27"/>
  <c r="R394" i="27"/>
  <c r="O394" i="27"/>
  <c r="R393" i="27"/>
  <c r="O393" i="27"/>
  <c r="R392" i="27"/>
  <c r="O392" i="27"/>
  <c r="R391" i="27"/>
  <c r="O391" i="27"/>
  <c r="R390" i="27"/>
  <c r="O390" i="27"/>
  <c r="R389" i="27"/>
  <c r="O389" i="27"/>
  <c r="R388" i="27"/>
  <c r="O388" i="27"/>
  <c r="R387" i="27"/>
  <c r="O387" i="27"/>
  <c r="R386" i="27"/>
  <c r="O386" i="27"/>
  <c r="R385" i="27"/>
  <c r="O385" i="27"/>
  <c r="R384" i="27"/>
  <c r="O384" i="27"/>
  <c r="R383" i="27"/>
  <c r="O383" i="27"/>
  <c r="R382" i="27"/>
  <c r="O382" i="27"/>
  <c r="R381" i="27"/>
  <c r="O381" i="27"/>
  <c r="R380" i="27"/>
  <c r="O380" i="27"/>
  <c r="R379" i="27"/>
  <c r="O379" i="27"/>
  <c r="R378" i="27"/>
  <c r="O378" i="27"/>
  <c r="R377" i="27"/>
  <c r="O377" i="27"/>
  <c r="R376" i="27"/>
  <c r="O376" i="27"/>
  <c r="R375" i="27"/>
  <c r="O375" i="27"/>
  <c r="R374" i="27"/>
  <c r="O374" i="27"/>
  <c r="R373" i="27"/>
  <c r="O373" i="27"/>
  <c r="R372" i="27"/>
  <c r="O372" i="27"/>
  <c r="R371" i="27"/>
  <c r="O371" i="27"/>
  <c r="R370" i="27"/>
  <c r="O370" i="27"/>
  <c r="R369" i="27"/>
  <c r="O369" i="27"/>
  <c r="R368" i="27"/>
  <c r="O368" i="27"/>
  <c r="R367" i="27"/>
  <c r="O367" i="27"/>
  <c r="R366" i="27"/>
  <c r="O366" i="27"/>
  <c r="R365" i="27"/>
  <c r="O365" i="27"/>
  <c r="R364" i="27"/>
  <c r="O364" i="27"/>
  <c r="R363" i="27"/>
  <c r="O363" i="27"/>
  <c r="R362" i="27"/>
  <c r="O362" i="27"/>
  <c r="R361" i="27"/>
  <c r="O361" i="27"/>
  <c r="R360" i="27"/>
  <c r="O360" i="27"/>
  <c r="R359" i="27"/>
  <c r="O359" i="27"/>
  <c r="R358" i="27"/>
  <c r="O358" i="27"/>
  <c r="R357" i="27"/>
  <c r="O357" i="27"/>
  <c r="R356" i="27"/>
  <c r="O356" i="27"/>
  <c r="R355" i="27"/>
  <c r="O355" i="27"/>
  <c r="R354" i="27"/>
  <c r="O354" i="27"/>
  <c r="R353" i="27"/>
  <c r="O353" i="27"/>
  <c r="R352" i="27"/>
  <c r="O352" i="27"/>
  <c r="R351" i="27"/>
  <c r="O351" i="27"/>
  <c r="R350" i="27"/>
  <c r="O350" i="27"/>
  <c r="R349" i="27"/>
  <c r="O349" i="27"/>
  <c r="R348" i="27"/>
  <c r="O348" i="27"/>
  <c r="R347" i="27"/>
  <c r="O347" i="27"/>
  <c r="R346" i="27"/>
  <c r="O346" i="27"/>
  <c r="R345" i="27"/>
  <c r="O345" i="27"/>
  <c r="R344" i="27"/>
  <c r="O344" i="27"/>
  <c r="R343" i="27"/>
  <c r="O343" i="27"/>
  <c r="P342" i="27"/>
  <c r="R342" i="27" s="1"/>
  <c r="O342" i="27"/>
  <c r="P341" i="27"/>
  <c r="R341" i="27" s="1"/>
  <c r="O341" i="27"/>
  <c r="P340" i="27"/>
  <c r="R340" i="27" s="1"/>
  <c r="O340" i="27"/>
  <c r="P339" i="27"/>
  <c r="R339" i="27" s="1"/>
  <c r="O339" i="27"/>
  <c r="P338" i="27"/>
  <c r="R338" i="27" s="1"/>
  <c r="O338" i="27"/>
  <c r="P337" i="27"/>
  <c r="R337" i="27" s="1"/>
  <c r="O337" i="27"/>
  <c r="P336" i="27"/>
  <c r="R336" i="27" s="1"/>
  <c r="O336" i="27"/>
  <c r="P335" i="27"/>
  <c r="R335" i="27" s="1"/>
  <c r="O335" i="27"/>
  <c r="P334" i="27"/>
  <c r="R334" i="27" s="1"/>
  <c r="O334" i="27"/>
  <c r="P333" i="27"/>
  <c r="R333" i="27" s="1"/>
  <c r="O333" i="27"/>
  <c r="P332" i="27"/>
  <c r="R332" i="27" s="1"/>
  <c r="O332" i="27"/>
  <c r="P331" i="27"/>
  <c r="R331" i="27" s="1"/>
  <c r="O331" i="27"/>
  <c r="P330" i="27"/>
  <c r="R330" i="27" s="1"/>
  <c r="O330" i="27"/>
  <c r="P329" i="27"/>
  <c r="R329" i="27" s="1"/>
  <c r="O329" i="27"/>
  <c r="P328" i="27"/>
  <c r="R328" i="27" s="1"/>
  <c r="O328" i="27"/>
  <c r="P327" i="27"/>
  <c r="R327" i="27" s="1"/>
  <c r="O327" i="27"/>
  <c r="P326" i="27"/>
  <c r="R326" i="27" s="1"/>
  <c r="O326" i="27"/>
  <c r="P325" i="27"/>
  <c r="R325" i="27" s="1"/>
  <c r="O325" i="27"/>
  <c r="P324" i="27"/>
  <c r="R324" i="27" s="1"/>
  <c r="O324" i="27"/>
  <c r="P323" i="27"/>
  <c r="R323" i="27" s="1"/>
  <c r="O323" i="27"/>
  <c r="P322" i="27"/>
  <c r="R322" i="27" s="1"/>
  <c r="O322" i="27"/>
  <c r="P321" i="27"/>
  <c r="R321" i="27" s="1"/>
  <c r="O321" i="27"/>
  <c r="P320" i="27"/>
  <c r="R320" i="27" s="1"/>
  <c r="O320" i="27"/>
  <c r="P319" i="27"/>
  <c r="R319" i="27" s="1"/>
  <c r="O319" i="27"/>
  <c r="P318" i="27"/>
  <c r="R318" i="27" s="1"/>
  <c r="O318" i="27"/>
  <c r="P317" i="27"/>
  <c r="R317" i="27" s="1"/>
  <c r="O317" i="27"/>
  <c r="P316" i="27"/>
  <c r="R316" i="27" s="1"/>
  <c r="O316" i="27"/>
  <c r="P315" i="27"/>
  <c r="R315" i="27" s="1"/>
  <c r="O315" i="27"/>
  <c r="P314" i="27"/>
  <c r="R314" i="27" s="1"/>
  <c r="O314" i="27"/>
  <c r="P313" i="27"/>
  <c r="R313" i="27" s="1"/>
  <c r="O313" i="27"/>
  <c r="P312" i="27"/>
  <c r="R312" i="27" s="1"/>
  <c r="O312" i="27"/>
  <c r="P311" i="27"/>
  <c r="R311" i="27" s="1"/>
  <c r="O311" i="27"/>
  <c r="P310" i="27"/>
  <c r="R310" i="27" s="1"/>
  <c r="O310" i="27"/>
  <c r="P309" i="27"/>
  <c r="R309" i="27" s="1"/>
  <c r="O309" i="27"/>
  <c r="P308" i="27"/>
  <c r="R308" i="27" s="1"/>
  <c r="O308" i="27"/>
  <c r="P307" i="27"/>
  <c r="R307" i="27" s="1"/>
  <c r="O307" i="27"/>
  <c r="P306" i="27"/>
  <c r="R306" i="27" s="1"/>
  <c r="O306" i="27"/>
  <c r="P305" i="27"/>
  <c r="R305" i="27" s="1"/>
  <c r="O305" i="27"/>
  <c r="P304" i="27"/>
  <c r="R304" i="27" s="1"/>
  <c r="O304" i="27"/>
  <c r="P303" i="27"/>
  <c r="R303" i="27" s="1"/>
  <c r="O303" i="27"/>
  <c r="P302" i="27"/>
  <c r="R302" i="27" s="1"/>
  <c r="O302" i="27"/>
  <c r="P301" i="27"/>
  <c r="R301" i="27" s="1"/>
  <c r="O301" i="27"/>
  <c r="P300" i="27"/>
  <c r="R300" i="27" s="1"/>
  <c r="O300" i="27"/>
  <c r="P299" i="27"/>
  <c r="R299" i="27" s="1"/>
  <c r="O299" i="27"/>
  <c r="P298" i="27"/>
  <c r="R298" i="27" s="1"/>
  <c r="O298" i="27"/>
  <c r="P297" i="27"/>
  <c r="R297" i="27" s="1"/>
  <c r="O297" i="27"/>
  <c r="P296" i="27"/>
  <c r="R296" i="27" s="1"/>
  <c r="O296" i="27"/>
  <c r="P295" i="27"/>
  <c r="R295" i="27" s="1"/>
  <c r="O295" i="27"/>
  <c r="P294" i="27"/>
  <c r="R294" i="27" s="1"/>
  <c r="O294" i="27"/>
  <c r="P293" i="27"/>
  <c r="R293" i="27" s="1"/>
  <c r="O293" i="27"/>
  <c r="P292" i="27"/>
  <c r="R292" i="27" s="1"/>
  <c r="O292" i="27"/>
  <c r="P291" i="27"/>
  <c r="R291" i="27" s="1"/>
  <c r="O291" i="27"/>
  <c r="P290" i="27"/>
  <c r="R290" i="27" s="1"/>
  <c r="O290" i="27"/>
  <c r="P289" i="27"/>
  <c r="R289" i="27" s="1"/>
  <c r="O289" i="27"/>
  <c r="P288" i="27"/>
  <c r="R288" i="27" s="1"/>
  <c r="O288" i="27"/>
  <c r="P287" i="27"/>
  <c r="R287" i="27" s="1"/>
  <c r="O287" i="27"/>
  <c r="P286" i="27"/>
  <c r="R286" i="27" s="1"/>
  <c r="O286" i="27"/>
  <c r="P285" i="27"/>
  <c r="R285" i="27" s="1"/>
  <c r="O285" i="27"/>
  <c r="P284" i="27"/>
  <c r="R284" i="27" s="1"/>
  <c r="O284" i="27"/>
  <c r="P283" i="27"/>
  <c r="R283" i="27" s="1"/>
  <c r="O283" i="27"/>
  <c r="P282" i="27"/>
  <c r="R282" i="27" s="1"/>
  <c r="O282" i="27"/>
  <c r="P281" i="27"/>
  <c r="R281" i="27" s="1"/>
  <c r="O281" i="27"/>
  <c r="P280" i="27"/>
  <c r="R280" i="27" s="1"/>
  <c r="O280" i="27"/>
  <c r="P279" i="27"/>
  <c r="R279" i="27" s="1"/>
  <c r="O279" i="27"/>
  <c r="P278" i="27"/>
  <c r="R278" i="27" s="1"/>
  <c r="O278" i="27"/>
  <c r="P277" i="27"/>
  <c r="R277" i="27" s="1"/>
  <c r="O277" i="27"/>
  <c r="P276" i="27"/>
  <c r="R276" i="27" s="1"/>
  <c r="O276" i="27"/>
  <c r="P275" i="27"/>
  <c r="R275" i="27" s="1"/>
  <c r="O275" i="27"/>
  <c r="P274" i="27"/>
  <c r="R274" i="27" s="1"/>
  <c r="O274" i="27"/>
  <c r="P273" i="27"/>
  <c r="R273" i="27" s="1"/>
  <c r="O273" i="27"/>
  <c r="P272" i="27"/>
  <c r="R272" i="27" s="1"/>
  <c r="O272" i="27"/>
  <c r="P271" i="27"/>
  <c r="R271" i="27" s="1"/>
  <c r="O271" i="27"/>
  <c r="P270" i="27"/>
  <c r="R270" i="27" s="1"/>
  <c r="O270" i="27"/>
  <c r="P269" i="27"/>
  <c r="R269" i="27" s="1"/>
  <c r="O269" i="27"/>
  <c r="P268" i="27"/>
  <c r="R268" i="27" s="1"/>
  <c r="O268" i="27"/>
  <c r="P267" i="27"/>
  <c r="R267" i="27" s="1"/>
  <c r="O267" i="27"/>
  <c r="P266" i="27"/>
  <c r="R266" i="27" s="1"/>
  <c r="O266" i="27"/>
  <c r="P265" i="27"/>
  <c r="R265" i="27" s="1"/>
  <c r="O265" i="27"/>
  <c r="P264" i="27"/>
  <c r="R264" i="27" s="1"/>
  <c r="O264" i="27"/>
  <c r="P263" i="27"/>
  <c r="R263" i="27" s="1"/>
  <c r="O263" i="27"/>
  <c r="P262" i="27"/>
  <c r="R262" i="27" s="1"/>
  <c r="O262" i="27"/>
  <c r="P261" i="27"/>
  <c r="R261" i="27" s="1"/>
  <c r="O261" i="27"/>
  <c r="P260" i="27"/>
  <c r="R260" i="27" s="1"/>
  <c r="O260" i="27"/>
  <c r="P259" i="27"/>
  <c r="R259" i="27" s="1"/>
  <c r="O259" i="27"/>
  <c r="P258" i="27"/>
  <c r="R258" i="27" s="1"/>
  <c r="O258" i="27"/>
  <c r="P257" i="27"/>
  <c r="R257" i="27" s="1"/>
  <c r="O257" i="27"/>
  <c r="P256" i="27"/>
  <c r="R256" i="27" s="1"/>
  <c r="O256" i="27"/>
  <c r="P255" i="27"/>
  <c r="R255" i="27" s="1"/>
  <c r="O255" i="27"/>
  <c r="P254" i="27"/>
  <c r="R254" i="27" s="1"/>
  <c r="O254" i="27"/>
  <c r="P253" i="27"/>
  <c r="R253" i="27" s="1"/>
  <c r="O253" i="27"/>
  <c r="P252" i="27"/>
  <c r="R252" i="27" s="1"/>
  <c r="O252" i="27"/>
  <c r="P251" i="27"/>
  <c r="R251" i="27" s="1"/>
  <c r="O251" i="27"/>
  <c r="P250" i="27"/>
  <c r="R250" i="27" s="1"/>
  <c r="O250" i="27"/>
  <c r="P249" i="27"/>
  <c r="R249" i="27" s="1"/>
  <c r="O249" i="27"/>
  <c r="P248" i="27"/>
  <c r="R248" i="27" s="1"/>
  <c r="O248" i="27"/>
  <c r="P247" i="27"/>
  <c r="R247" i="27" s="1"/>
  <c r="O247" i="27"/>
  <c r="P246" i="27"/>
  <c r="R246" i="27" s="1"/>
  <c r="O246" i="27"/>
  <c r="P245" i="27"/>
  <c r="R245" i="27" s="1"/>
  <c r="O245" i="27"/>
  <c r="P244" i="27"/>
  <c r="R244" i="27" s="1"/>
  <c r="O244" i="27"/>
  <c r="P243" i="27"/>
  <c r="R243" i="27" s="1"/>
  <c r="O243" i="27"/>
  <c r="P242" i="27"/>
  <c r="R242" i="27" s="1"/>
  <c r="O242" i="27"/>
  <c r="P241" i="27"/>
  <c r="R241" i="27" s="1"/>
  <c r="O241" i="27"/>
  <c r="P240" i="27"/>
  <c r="R240" i="27" s="1"/>
  <c r="O240" i="27"/>
  <c r="P239" i="27"/>
  <c r="R239" i="27" s="1"/>
  <c r="O239" i="27"/>
  <c r="P238" i="27"/>
  <c r="R238" i="27" s="1"/>
  <c r="O238" i="27"/>
  <c r="P237" i="27"/>
  <c r="R237" i="27" s="1"/>
  <c r="O237" i="27"/>
  <c r="P236" i="27"/>
  <c r="R236" i="27" s="1"/>
  <c r="O236" i="27"/>
  <c r="P235" i="27"/>
  <c r="R235" i="27" s="1"/>
  <c r="O235" i="27"/>
  <c r="P234" i="27"/>
  <c r="R234" i="27" s="1"/>
  <c r="O234" i="27"/>
  <c r="P233" i="27"/>
  <c r="R233" i="27" s="1"/>
  <c r="O233" i="27"/>
  <c r="P232" i="27"/>
  <c r="R232" i="27" s="1"/>
  <c r="O232" i="27"/>
  <c r="P231" i="27"/>
  <c r="R231" i="27" s="1"/>
  <c r="O231" i="27"/>
  <c r="P230" i="27"/>
  <c r="R230" i="27" s="1"/>
  <c r="O230" i="27"/>
  <c r="P229" i="27"/>
  <c r="R229" i="27" s="1"/>
  <c r="O229" i="27"/>
  <c r="P228" i="27"/>
  <c r="R228" i="27" s="1"/>
  <c r="O228" i="27"/>
  <c r="P227" i="27"/>
  <c r="R227" i="27" s="1"/>
  <c r="O227" i="27"/>
  <c r="P226" i="27"/>
  <c r="R226" i="27" s="1"/>
  <c r="O226" i="27"/>
  <c r="P225" i="27"/>
  <c r="R225" i="27" s="1"/>
  <c r="O225" i="27"/>
  <c r="P224" i="27"/>
  <c r="R224" i="27" s="1"/>
  <c r="O224" i="27"/>
  <c r="P223" i="27"/>
  <c r="R223" i="27" s="1"/>
  <c r="O223" i="27"/>
  <c r="P222" i="27"/>
  <c r="R222" i="27" s="1"/>
  <c r="O222" i="27"/>
  <c r="P221" i="27"/>
  <c r="R221" i="27" s="1"/>
  <c r="O221" i="27"/>
  <c r="P220" i="27"/>
  <c r="R220" i="27" s="1"/>
  <c r="O220" i="27"/>
  <c r="P219" i="27"/>
  <c r="R219" i="27" s="1"/>
  <c r="O219" i="27"/>
  <c r="P218" i="27"/>
  <c r="R218" i="27" s="1"/>
  <c r="O218" i="27"/>
  <c r="P217" i="27"/>
  <c r="R217" i="27" s="1"/>
  <c r="O217" i="27"/>
  <c r="P216" i="27"/>
  <c r="R216" i="27" s="1"/>
  <c r="O216" i="27"/>
  <c r="P215" i="27"/>
  <c r="R215" i="27" s="1"/>
  <c r="O215" i="27"/>
  <c r="P214" i="27"/>
  <c r="R214" i="27" s="1"/>
  <c r="O214" i="27"/>
  <c r="P213" i="27"/>
  <c r="R213" i="27" s="1"/>
  <c r="O213" i="27"/>
  <c r="P212" i="27"/>
  <c r="R212" i="27" s="1"/>
  <c r="O212" i="27"/>
  <c r="P211" i="27"/>
  <c r="R211" i="27" s="1"/>
  <c r="O211" i="27"/>
  <c r="P210" i="27"/>
  <c r="R210" i="27" s="1"/>
  <c r="O210" i="27"/>
  <c r="P209" i="27"/>
  <c r="R209" i="27" s="1"/>
  <c r="O209" i="27"/>
  <c r="P208" i="27"/>
  <c r="R208" i="27" s="1"/>
  <c r="O208" i="27"/>
  <c r="P207" i="27"/>
  <c r="R207" i="27" s="1"/>
  <c r="O207" i="27"/>
  <c r="P206" i="27"/>
  <c r="R206" i="27" s="1"/>
  <c r="O206" i="27"/>
  <c r="P205" i="27"/>
  <c r="R205" i="27" s="1"/>
  <c r="O205" i="27"/>
  <c r="P204" i="27"/>
  <c r="R204" i="27" s="1"/>
  <c r="O204" i="27"/>
  <c r="P203" i="27"/>
  <c r="R203" i="27" s="1"/>
  <c r="O203" i="27"/>
  <c r="P202" i="27"/>
  <c r="R202" i="27" s="1"/>
  <c r="O202" i="27"/>
  <c r="P201" i="27"/>
  <c r="R201" i="27" s="1"/>
  <c r="O201" i="27"/>
  <c r="P200" i="27"/>
  <c r="R200" i="27" s="1"/>
  <c r="O200" i="27"/>
  <c r="P199" i="27"/>
  <c r="R199" i="27" s="1"/>
  <c r="O199" i="27"/>
  <c r="P198" i="27"/>
  <c r="R198" i="27" s="1"/>
  <c r="O198" i="27"/>
  <c r="P197" i="27"/>
  <c r="R197" i="27" s="1"/>
  <c r="O197" i="27"/>
  <c r="P196" i="27"/>
  <c r="R196" i="27" s="1"/>
  <c r="O196" i="27"/>
  <c r="P195" i="27"/>
  <c r="R195" i="27" s="1"/>
  <c r="O195" i="27"/>
  <c r="P194" i="27"/>
  <c r="R194" i="27" s="1"/>
  <c r="O194" i="27"/>
  <c r="P193" i="27"/>
  <c r="R193" i="27" s="1"/>
  <c r="O193" i="27"/>
  <c r="P192" i="27"/>
  <c r="R192" i="27" s="1"/>
  <c r="O192" i="27"/>
  <c r="P191" i="27"/>
  <c r="R191" i="27" s="1"/>
  <c r="O191" i="27"/>
  <c r="P190" i="27"/>
  <c r="R190" i="27" s="1"/>
  <c r="O190" i="27"/>
  <c r="P189" i="27"/>
  <c r="R189" i="27" s="1"/>
  <c r="O189" i="27"/>
  <c r="P188" i="27"/>
  <c r="R188" i="27" s="1"/>
  <c r="O188" i="27"/>
  <c r="P187" i="27"/>
  <c r="R187" i="27" s="1"/>
  <c r="O187" i="27"/>
  <c r="P186" i="27"/>
  <c r="R186" i="27" s="1"/>
  <c r="O186" i="27"/>
  <c r="P185" i="27"/>
  <c r="R185" i="27" s="1"/>
  <c r="O185" i="27"/>
  <c r="P184" i="27"/>
  <c r="R184" i="27" s="1"/>
  <c r="O184" i="27"/>
  <c r="P183" i="27"/>
  <c r="R183" i="27" s="1"/>
  <c r="O183" i="27"/>
  <c r="P182" i="27"/>
  <c r="R182" i="27" s="1"/>
  <c r="O182" i="27"/>
  <c r="P181" i="27"/>
  <c r="R181" i="27" s="1"/>
  <c r="O181" i="27"/>
  <c r="P180" i="27"/>
  <c r="R180" i="27" s="1"/>
  <c r="O180" i="27"/>
  <c r="P179" i="27"/>
  <c r="R179" i="27" s="1"/>
  <c r="O179" i="27"/>
  <c r="P178" i="27"/>
  <c r="R178" i="27" s="1"/>
  <c r="O178" i="27"/>
  <c r="P177" i="27"/>
  <c r="R177" i="27" s="1"/>
  <c r="O177" i="27"/>
  <c r="P176" i="27"/>
  <c r="R176" i="27" s="1"/>
  <c r="O176" i="27"/>
  <c r="P175" i="27"/>
  <c r="R175" i="27" s="1"/>
  <c r="O175" i="27"/>
  <c r="P174" i="27"/>
  <c r="R174" i="27" s="1"/>
  <c r="O174" i="27"/>
  <c r="P173" i="27"/>
  <c r="R173" i="27" s="1"/>
  <c r="O173" i="27"/>
  <c r="P172" i="27"/>
  <c r="R172" i="27" s="1"/>
  <c r="O172" i="27"/>
  <c r="P171" i="27"/>
  <c r="R171" i="27" s="1"/>
  <c r="O171" i="27"/>
  <c r="P170" i="27"/>
  <c r="R170" i="27" s="1"/>
  <c r="O170" i="27"/>
  <c r="P169" i="27"/>
  <c r="R169" i="27" s="1"/>
  <c r="O169" i="27"/>
  <c r="P168" i="27"/>
  <c r="R168" i="27" s="1"/>
  <c r="O168" i="27"/>
  <c r="P167" i="27"/>
  <c r="R167" i="27" s="1"/>
  <c r="O167" i="27"/>
  <c r="P166" i="27"/>
  <c r="R166" i="27" s="1"/>
  <c r="O166" i="27"/>
  <c r="P165" i="27"/>
  <c r="R165" i="27" s="1"/>
  <c r="O165" i="27"/>
  <c r="P164" i="27"/>
  <c r="R164" i="27" s="1"/>
  <c r="O164" i="27"/>
  <c r="P163" i="27"/>
  <c r="R163" i="27" s="1"/>
  <c r="O163" i="27"/>
  <c r="P162" i="27"/>
  <c r="R162" i="27" s="1"/>
  <c r="O162" i="27"/>
  <c r="P161" i="27"/>
  <c r="R161" i="27" s="1"/>
  <c r="O161" i="27"/>
  <c r="P160" i="27"/>
  <c r="R160" i="27" s="1"/>
  <c r="O160" i="27"/>
  <c r="P159" i="27"/>
  <c r="R159" i="27" s="1"/>
  <c r="O159" i="27"/>
  <c r="P158" i="27"/>
  <c r="R158" i="27" s="1"/>
  <c r="O158" i="27"/>
  <c r="P157" i="27"/>
  <c r="R157" i="27" s="1"/>
  <c r="O157" i="27"/>
  <c r="P156" i="27"/>
  <c r="R156" i="27" s="1"/>
  <c r="O156" i="27"/>
  <c r="P155" i="27"/>
  <c r="R155" i="27" s="1"/>
  <c r="O155" i="27"/>
  <c r="P154" i="27"/>
  <c r="R154" i="27" s="1"/>
  <c r="O154" i="27"/>
  <c r="P153" i="27"/>
  <c r="R153" i="27" s="1"/>
  <c r="O153" i="27"/>
  <c r="P152" i="27"/>
  <c r="R152" i="27" s="1"/>
  <c r="O152" i="27"/>
  <c r="P151" i="27"/>
  <c r="R151" i="27" s="1"/>
  <c r="O151" i="27"/>
  <c r="P150" i="27"/>
  <c r="R150" i="27" s="1"/>
  <c r="O150" i="27"/>
  <c r="P149" i="27"/>
  <c r="R149" i="27" s="1"/>
  <c r="O149" i="27"/>
  <c r="P148" i="27"/>
  <c r="R148" i="27" s="1"/>
  <c r="O148" i="27"/>
  <c r="P147" i="27"/>
  <c r="R147" i="27" s="1"/>
  <c r="O147" i="27"/>
  <c r="P146" i="27"/>
  <c r="R146" i="27" s="1"/>
  <c r="O146" i="27"/>
  <c r="P145" i="27"/>
  <c r="R145" i="27" s="1"/>
  <c r="O145" i="27"/>
  <c r="P144" i="27"/>
  <c r="R144" i="27" s="1"/>
  <c r="O144" i="27"/>
  <c r="P143" i="27"/>
  <c r="R143" i="27" s="1"/>
  <c r="O143" i="27"/>
  <c r="P142" i="27"/>
  <c r="R142" i="27" s="1"/>
  <c r="O142" i="27"/>
  <c r="P141" i="27"/>
  <c r="R141" i="27" s="1"/>
  <c r="O141" i="27"/>
  <c r="P140" i="27"/>
  <c r="R140" i="27" s="1"/>
  <c r="O140" i="27"/>
  <c r="P139" i="27"/>
  <c r="R139" i="27" s="1"/>
  <c r="O139" i="27"/>
  <c r="P138" i="27"/>
  <c r="R138" i="27" s="1"/>
  <c r="O138" i="27"/>
  <c r="P137" i="27"/>
  <c r="R137" i="27" s="1"/>
  <c r="O137" i="27"/>
  <c r="P136" i="27"/>
  <c r="R136" i="27" s="1"/>
  <c r="O136" i="27"/>
  <c r="P135" i="27"/>
  <c r="R135" i="27" s="1"/>
  <c r="O135" i="27"/>
  <c r="P134" i="27"/>
  <c r="R134" i="27" s="1"/>
  <c r="O134" i="27"/>
  <c r="P133" i="27"/>
  <c r="R133" i="27" s="1"/>
  <c r="O133" i="27"/>
  <c r="P132" i="27"/>
  <c r="R132" i="27" s="1"/>
  <c r="O132" i="27"/>
  <c r="P131" i="27"/>
  <c r="R131" i="27" s="1"/>
  <c r="O131" i="27"/>
  <c r="P130" i="27"/>
  <c r="R130" i="27" s="1"/>
  <c r="O130" i="27"/>
  <c r="P129" i="27"/>
  <c r="R129" i="27" s="1"/>
  <c r="O129" i="27"/>
  <c r="P128" i="27"/>
  <c r="R128" i="27" s="1"/>
  <c r="O128" i="27"/>
  <c r="P127" i="27"/>
  <c r="R127" i="27" s="1"/>
  <c r="O127" i="27"/>
  <c r="P126" i="27"/>
  <c r="R126" i="27" s="1"/>
  <c r="O126" i="27"/>
  <c r="P125" i="27"/>
  <c r="R125" i="27" s="1"/>
  <c r="O125" i="27"/>
  <c r="P124" i="27"/>
  <c r="R124" i="27" s="1"/>
  <c r="O124" i="27"/>
  <c r="P123" i="27"/>
  <c r="R123" i="27" s="1"/>
  <c r="O123" i="27"/>
  <c r="P122" i="27"/>
  <c r="R122" i="27" s="1"/>
  <c r="O122" i="27"/>
  <c r="P121" i="27"/>
  <c r="R121" i="27" s="1"/>
  <c r="O121" i="27"/>
  <c r="P120" i="27"/>
  <c r="R120" i="27" s="1"/>
  <c r="O120" i="27"/>
  <c r="P119" i="27"/>
  <c r="R119" i="27" s="1"/>
  <c r="O119" i="27"/>
  <c r="P118" i="27"/>
  <c r="R118" i="27" s="1"/>
  <c r="O118" i="27"/>
  <c r="P117" i="27"/>
  <c r="R117" i="27" s="1"/>
  <c r="O117" i="27"/>
  <c r="P116" i="27"/>
  <c r="R116" i="27" s="1"/>
  <c r="O116" i="27"/>
  <c r="P115" i="27"/>
  <c r="R115" i="27" s="1"/>
  <c r="O115" i="27"/>
  <c r="P114" i="27"/>
  <c r="R114" i="27" s="1"/>
  <c r="O114" i="27"/>
  <c r="P113" i="27"/>
  <c r="R113" i="27" s="1"/>
  <c r="O113" i="27"/>
  <c r="P112" i="27"/>
  <c r="R112" i="27" s="1"/>
  <c r="O112" i="27"/>
  <c r="P111" i="27"/>
  <c r="R111" i="27" s="1"/>
  <c r="O111" i="27"/>
  <c r="P110" i="27"/>
  <c r="R110" i="27" s="1"/>
  <c r="O110" i="27"/>
  <c r="P109" i="27"/>
  <c r="R109" i="27" s="1"/>
  <c r="O109" i="27"/>
  <c r="P108" i="27"/>
  <c r="R108" i="27" s="1"/>
  <c r="O108" i="27"/>
  <c r="P107" i="27"/>
  <c r="R107" i="27" s="1"/>
  <c r="O107" i="27"/>
  <c r="P106" i="27"/>
  <c r="R106" i="27" s="1"/>
  <c r="O106" i="27"/>
  <c r="P105" i="27"/>
  <c r="R105" i="27" s="1"/>
  <c r="O105" i="27"/>
  <c r="P104" i="27"/>
  <c r="R104" i="27" s="1"/>
  <c r="O104" i="27"/>
  <c r="P103" i="27"/>
  <c r="R103" i="27" s="1"/>
  <c r="O103" i="27"/>
  <c r="P102" i="27"/>
  <c r="R102" i="27" s="1"/>
  <c r="O102" i="27"/>
  <c r="P101" i="27"/>
  <c r="R101" i="27" s="1"/>
  <c r="O101" i="27"/>
  <c r="P100" i="27"/>
  <c r="R100" i="27" s="1"/>
  <c r="O100" i="27"/>
  <c r="P99" i="27"/>
  <c r="R99" i="27" s="1"/>
  <c r="O99" i="27"/>
  <c r="P98" i="27"/>
  <c r="R98" i="27" s="1"/>
  <c r="O98" i="27"/>
  <c r="P97" i="27"/>
  <c r="R97" i="27" s="1"/>
  <c r="O97" i="27"/>
  <c r="P96" i="27"/>
  <c r="R96" i="27" s="1"/>
  <c r="O96" i="27"/>
  <c r="P95" i="27"/>
  <c r="R95" i="27" s="1"/>
  <c r="O95" i="27"/>
  <c r="P94" i="27"/>
  <c r="R94" i="27" s="1"/>
  <c r="O94" i="27"/>
  <c r="P93" i="27"/>
  <c r="R93" i="27" s="1"/>
  <c r="O93" i="27"/>
  <c r="P92" i="27"/>
  <c r="R92" i="27" s="1"/>
  <c r="O92" i="27"/>
  <c r="P91" i="27"/>
  <c r="R91" i="27" s="1"/>
  <c r="O91" i="27"/>
  <c r="P90" i="27"/>
  <c r="R90" i="27" s="1"/>
  <c r="O90" i="27"/>
  <c r="P89" i="27"/>
  <c r="R89" i="27" s="1"/>
  <c r="O89" i="27"/>
  <c r="P88" i="27"/>
  <c r="R88" i="27" s="1"/>
  <c r="O88" i="27"/>
  <c r="P87" i="27"/>
  <c r="R87" i="27" s="1"/>
  <c r="O87" i="27"/>
  <c r="P86" i="27"/>
  <c r="R86" i="27" s="1"/>
  <c r="O86" i="27"/>
  <c r="P85" i="27"/>
  <c r="R85" i="27" s="1"/>
  <c r="O85" i="27"/>
  <c r="P84" i="27"/>
  <c r="R84" i="27" s="1"/>
  <c r="O84" i="27"/>
  <c r="P83" i="27"/>
  <c r="R83" i="27" s="1"/>
  <c r="O83" i="27"/>
  <c r="P82" i="27"/>
  <c r="R82" i="27" s="1"/>
  <c r="O82" i="27"/>
  <c r="P81" i="27"/>
  <c r="R81" i="27" s="1"/>
  <c r="O81" i="27"/>
  <c r="P80" i="27"/>
  <c r="R80" i="27" s="1"/>
  <c r="O80" i="27"/>
  <c r="P79" i="27"/>
  <c r="R79" i="27" s="1"/>
  <c r="O79" i="27"/>
  <c r="P78" i="27"/>
  <c r="R78" i="27" s="1"/>
  <c r="O78" i="27"/>
  <c r="P77" i="27"/>
  <c r="R77" i="27" s="1"/>
  <c r="O77" i="27"/>
  <c r="P76" i="27"/>
  <c r="R76" i="27" s="1"/>
  <c r="O76" i="27"/>
  <c r="P75" i="27"/>
  <c r="R75" i="27" s="1"/>
  <c r="O75" i="27"/>
  <c r="P74" i="27"/>
  <c r="R74" i="27" s="1"/>
  <c r="O74" i="27"/>
  <c r="P73" i="27"/>
  <c r="R73" i="27" s="1"/>
  <c r="O73" i="27"/>
  <c r="P72" i="27"/>
  <c r="R72" i="27" s="1"/>
  <c r="O72" i="27"/>
  <c r="P71" i="27"/>
  <c r="R71" i="27" s="1"/>
  <c r="O71" i="27"/>
  <c r="P70" i="27"/>
  <c r="R70" i="27" s="1"/>
  <c r="O70" i="27"/>
  <c r="P69" i="27"/>
  <c r="R69" i="27" s="1"/>
  <c r="O69" i="27"/>
  <c r="P68" i="27"/>
  <c r="R68" i="27" s="1"/>
  <c r="O68" i="27"/>
  <c r="P67" i="27"/>
  <c r="R67" i="27" s="1"/>
  <c r="O67" i="27"/>
  <c r="P66" i="27"/>
  <c r="R66" i="27" s="1"/>
  <c r="O66" i="27"/>
  <c r="P65" i="27"/>
  <c r="R65" i="27" s="1"/>
  <c r="O65" i="27"/>
  <c r="P64" i="27"/>
  <c r="R64" i="27" s="1"/>
  <c r="O64" i="27"/>
  <c r="P63" i="27"/>
  <c r="R63" i="27" s="1"/>
  <c r="O63" i="27"/>
  <c r="P62" i="27"/>
  <c r="R62" i="27" s="1"/>
  <c r="O62" i="27"/>
  <c r="P61" i="27"/>
  <c r="R61" i="27" s="1"/>
  <c r="O61" i="27"/>
  <c r="P60" i="27"/>
  <c r="R60" i="27" s="1"/>
  <c r="O60" i="27"/>
  <c r="P59" i="27"/>
  <c r="R59" i="27" s="1"/>
  <c r="O59" i="27"/>
  <c r="P58" i="27"/>
  <c r="R58" i="27" s="1"/>
  <c r="O58" i="27"/>
  <c r="P57" i="27"/>
  <c r="R57" i="27" s="1"/>
  <c r="O57" i="27"/>
  <c r="P56" i="27"/>
  <c r="R56" i="27" s="1"/>
  <c r="O56" i="27"/>
  <c r="P55" i="27"/>
  <c r="R55" i="27" s="1"/>
  <c r="O55" i="27"/>
  <c r="P54" i="27"/>
  <c r="R54" i="27" s="1"/>
  <c r="O54" i="27"/>
  <c r="P53" i="27"/>
  <c r="R53" i="27" s="1"/>
  <c r="O53" i="27"/>
  <c r="P52" i="27"/>
  <c r="R52" i="27" s="1"/>
  <c r="O52" i="27"/>
  <c r="P51" i="27"/>
  <c r="R51" i="27" s="1"/>
  <c r="O51" i="27"/>
  <c r="P50" i="27"/>
  <c r="R50" i="27" s="1"/>
  <c r="O50" i="27"/>
  <c r="P49" i="27"/>
  <c r="R49" i="27" s="1"/>
  <c r="O49" i="27"/>
  <c r="P48" i="27"/>
  <c r="R48" i="27" s="1"/>
  <c r="O48" i="27"/>
  <c r="P47" i="27"/>
  <c r="R47" i="27" s="1"/>
  <c r="O47" i="27"/>
  <c r="P46" i="27"/>
  <c r="R46" i="27" s="1"/>
  <c r="O46" i="27"/>
  <c r="P45" i="27"/>
  <c r="R45" i="27" s="1"/>
  <c r="O45" i="27"/>
  <c r="P44" i="27"/>
  <c r="R44" i="27" s="1"/>
  <c r="O44" i="27"/>
  <c r="P43" i="27"/>
  <c r="R43" i="27" s="1"/>
  <c r="O43" i="27"/>
  <c r="P42" i="27"/>
  <c r="R42" i="27" s="1"/>
  <c r="O42" i="27"/>
  <c r="P41" i="27"/>
  <c r="R41" i="27" s="1"/>
  <c r="O41" i="27"/>
  <c r="P40" i="27"/>
  <c r="R40" i="27" s="1"/>
  <c r="O40" i="27"/>
  <c r="P39" i="27"/>
  <c r="R39" i="27" s="1"/>
  <c r="O39" i="27"/>
  <c r="P38" i="27"/>
  <c r="R38" i="27" s="1"/>
  <c r="O38" i="27"/>
  <c r="P37" i="27"/>
  <c r="R37" i="27" s="1"/>
  <c r="O37" i="27"/>
  <c r="P36" i="27"/>
  <c r="R36" i="27" s="1"/>
  <c r="O36" i="27"/>
  <c r="P35" i="27"/>
  <c r="R35" i="27" s="1"/>
  <c r="O35" i="27"/>
  <c r="P34" i="27"/>
  <c r="R34" i="27" s="1"/>
  <c r="O34" i="27"/>
  <c r="P33" i="27"/>
  <c r="R33" i="27" s="1"/>
  <c r="O33" i="27"/>
  <c r="P32" i="27"/>
  <c r="R32" i="27" s="1"/>
  <c r="O32" i="27"/>
  <c r="P31" i="27"/>
  <c r="R31" i="27" s="1"/>
  <c r="O31" i="27"/>
  <c r="P30" i="27"/>
  <c r="R30" i="27" s="1"/>
  <c r="O30" i="27"/>
  <c r="P29" i="27"/>
  <c r="R29" i="27" s="1"/>
  <c r="O29" i="27"/>
  <c r="P28" i="27"/>
  <c r="R28" i="27" s="1"/>
  <c r="O28" i="27"/>
  <c r="P27" i="27"/>
  <c r="R27" i="27" s="1"/>
  <c r="O27" i="27"/>
  <c r="P26" i="27"/>
  <c r="R26" i="27" s="1"/>
  <c r="O26" i="27"/>
  <c r="P25" i="27"/>
  <c r="R25" i="27" s="1"/>
  <c r="O25" i="27"/>
  <c r="P24" i="27"/>
  <c r="R24" i="27" s="1"/>
  <c r="O24" i="27"/>
  <c r="P23" i="27"/>
  <c r="R23" i="27" s="1"/>
  <c r="O23" i="27"/>
  <c r="P22" i="27"/>
  <c r="R22" i="27" s="1"/>
  <c r="O22" i="27"/>
  <c r="P21" i="27"/>
  <c r="R21" i="27" s="1"/>
  <c r="O21" i="27"/>
  <c r="P20" i="27"/>
  <c r="R20" i="27" s="1"/>
  <c r="O20" i="27"/>
  <c r="P19" i="27"/>
  <c r="R19" i="27" s="1"/>
  <c r="O19" i="27"/>
  <c r="P18" i="27"/>
  <c r="R18" i="27" s="1"/>
  <c r="O18" i="27"/>
  <c r="P17" i="27"/>
  <c r="R17" i="27" s="1"/>
  <c r="O17" i="27"/>
  <c r="P16" i="27"/>
  <c r="R16" i="27" s="1"/>
  <c r="O16" i="27"/>
  <c r="P15" i="27"/>
  <c r="R15" i="27" s="1"/>
  <c r="O15" i="27"/>
  <c r="P14" i="27"/>
  <c r="R14" i="27" s="1"/>
  <c r="O14" i="27"/>
  <c r="P13" i="27"/>
  <c r="R13" i="27" s="1"/>
  <c r="O13" i="27"/>
  <c r="P12" i="27"/>
  <c r="R12" i="27" s="1"/>
  <c r="O12" i="27"/>
  <c r="P11" i="27"/>
  <c r="R11" i="27" s="1"/>
  <c r="O11" i="27"/>
  <c r="P10" i="27"/>
  <c r="R10" i="27" s="1"/>
  <c r="O10" i="27"/>
  <c r="P9" i="27"/>
  <c r="R9" i="27" s="1"/>
  <c r="O9" i="27"/>
  <c r="P8" i="27"/>
  <c r="R8" i="27" s="1"/>
  <c r="O8" i="27"/>
  <c r="P7" i="27"/>
  <c r="R7" i="27" s="1"/>
  <c r="O7" i="27"/>
  <c r="P6" i="27"/>
  <c r="R6" i="27" s="1"/>
  <c r="O6" i="27"/>
  <c r="P5" i="27"/>
  <c r="R5" i="27" s="1"/>
  <c r="O5" i="27"/>
  <c r="P4" i="27"/>
  <c r="R4" i="27" s="1"/>
  <c r="O4" i="27"/>
  <c r="P3" i="27"/>
  <c r="R3" i="27" s="1"/>
  <c r="O3" i="27"/>
  <c r="P2" i="27"/>
  <c r="R2" i="27" s="1"/>
  <c r="O2" i="27"/>
  <c r="I2" i="27"/>
  <c r="M2" i="27" s="1"/>
  <c r="B2" i="66"/>
  <c r="D27" i="64" l="1"/>
  <c r="D23" i="64"/>
  <c r="D19" i="64"/>
  <c r="D15" i="64"/>
  <c r="D11" i="64"/>
  <c r="D13" i="64"/>
  <c r="D21" i="64"/>
  <c r="D29" i="64"/>
  <c r="D9" i="64"/>
  <c r="D17" i="64"/>
  <c r="D25" i="64"/>
  <c r="C35" i="66"/>
  <c r="M1001" i="27"/>
  <c r="C40" i="66" l="1"/>
  <c r="C43" i="66"/>
  <c r="C2" i="66"/>
  <c r="E2" i="29"/>
  <c r="G2" i="29"/>
  <c r="F2" i="29" s="1"/>
  <c r="O25" i="72"/>
  <c r="O21" i="64"/>
  <c r="O9" i="72"/>
  <c r="O7" i="72"/>
  <c r="O17" i="72"/>
  <c r="O27" i="64"/>
  <c r="O29" i="72"/>
  <c r="O23" i="64"/>
  <c r="O13" i="72"/>
  <c r="O11" i="72"/>
  <c r="O29" i="64"/>
  <c r="O15" i="64"/>
  <c r="O9" i="64"/>
  <c r="O11" i="64"/>
  <c r="O19" i="64"/>
  <c r="O17" i="64"/>
  <c r="O27" i="72"/>
  <c r="O23" i="72"/>
  <c r="O13" i="64"/>
  <c r="O21" i="72"/>
  <c r="O15" i="72"/>
  <c r="O19" i="72"/>
  <c r="O25" i="64"/>
  <c r="E842" i="29"/>
  <c r="G842" i="29"/>
  <c r="F842" i="29" s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6000000}" sourceFile="C:\SEIKO\SWIM\DATA\Swim01.mdb" keepAlive="1" name="エントリー" type="5" refreshedVersion="7" background="1" saveData="1">
    <dbPr connection="Provider=Microsoft.ACE.OLEDB.12.0;User ID=Admin;Data Source=C:\SEIKO\SWIM\DATA\Swim01.mdb;Mode=ReadWrite;Extended Properties=&quot;&quot;;Jet OLEDB:System database=&quot;&quot;;Jet OLEDB:Registry Path=&quot;&quot;;Jet OLEDB:Engine Type=5;Jet OLEDB:Database Locking Mode=0;Jet OLEDB:Global Partial Bulk Ops=2;Jet OLEDB:Global Bulk Transactions=1;Jet OLEDB:New Database Password=&quot;&quot;;Jet OLEDB:Create System Database=False;Jet OLEDB:Encrypt Database=False;Jet OLEDB:Don't Copy Locale on Compact=False;Jet OLEDB:Compact Without Replica Repair=False;Jet OLEDB:SFP=False;Jet OLEDB:Support Complex Data=False;Jet OLEDB:Bypass UserInfo Validation=False;Jet OLEDB:Limited DB Caching=False;Jet OLEDB:Bypass ChoiceField Validation=False" command="エントリー" commandType="3"/>
  </connection>
  <connection id="2" xr16:uid="{00000000-0015-0000-FFFF-FFFF04000000}" sourceFile="C:\SEIKO\SWIM\DATA\Swim01.mdb" keepAlive="1" name="クラス" type="5" refreshedVersion="7" background="1" saveData="1">
    <dbPr connection="Provider=Microsoft.ACE.OLEDB.12.0;User ID=Admin;Data Source=C:\SEIKO\SWIM\DATA\Swim01.mdb;Mode=ReadWrite;Extended Properties=&quot;&quot;;Jet OLEDB:System database=&quot;&quot;;Jet OLEDB:Registry Path=&quot;&quot;;Jet OLEDB:Engine Type=5;Jet OLEDB:Database Locking Mode=0;Jet OLEDB:Global Partial Bulk Ops=2;Jet OLEDB:Global Bulk Transactions=1;Jet OLEDB:New Database Password=&quot;&quot;;Jet OLEDB:Create System Database=False;Jet OLEDB:Encrypt Database=False;Jet OLEDB:Don't Copy Locale on Compact=False;Jet OLEDB:Compact Without Replica Repair=False;Jet OLEDB:SFP=False;Jet OLEDB:Support Complex Data=False;Jet OLEDB:Bypass UserInfo Validation=False;Jet OLEDB:Limited DB Caching=False;Jet OLEDB:Bypass ChoiceField Validation=False" command="クラス" commandType="3"/>
  </connection>
  <connection id="3" xr16:uid="{00000000-0015-0000-FFFF-FFFF01000000}" sourceFile="C:\SEIKO\SWIM\DATA\Swim01.mdb" keepAlive="1" name="チームマスター" type="5" refreshedVersion="7" background="1" saveData="1">
    <dbPr connection="Provider=Microsoft.ACE.OLEDB.12.0;User ID=Admin;Data Source=C:\SEIKO\SWIM\DATA\Swim01.mdb;Mode=ReadWrite;Extended Properties=&quot;&quot;;Jet OLEDB:System database=&quot;&quot;;Jet OLEDB:Registry Path=&quot;&quot;;Jet OLEDB:Engine Type=5;Jet OLEDB:Database Locking Mode=0;Jet OLEDB:Global Partial Bulk Ops=2;Jet OLEDB:Global Bulk Transactions=1;Jet OLEDB:New Database Password=&quot;&quot;;Jet OLEDB:Create System Database=False;Jet OLEDB:Encrypt Database=False;Jet OLEDB:Don't Copy Locale on Compact=False;Jet OLEDB:Compact Without Replica Repair=False;Jet OLEDB:SFP=False;Jet OLEDB:Support Complex Data=False;Jet OLEDB:Bypass UserInfo Validation=False;Jet OLEDB:Limited DB Caching=False;Jet OLEDB:Bypass ChoiceField Validation=False" command="チームマスター" commandType="3"/>
  </connection>
  <connection id="4" xr16:uid="{00000000-0015-0000-FFFF-FFFF00000000}" sourceFile="C:\SEIKO\SWIM\DATA\Swim01.mdb" keepAlive="1" name="プログラム" type="5" refreshedVersion="7" background="1" saveData="1">
    <dbPr connection="Provider=Microsoft.ACE.OLEDB.12.0;User ID=Admin;Data Source=C:\SEIKO\SWIM\DATA\Swim01.mdb;Mode=ReadWrite;Extended Properties=&quot;&quot;;Jet OLEDB:System database=&quot;&quot;;Jet OLEDB:Registry Path=&quot;&quot;;Jet OLEDB:Engine Type=5;Jet OLEDB:Database Locking Mode=0;Jet OLEDB:Global Partial Bulk Ops=2;Jet OLEDB:Global Bulk Transactions=1;Jet OLEDB:New Database Password=&quot;&quot;;Jet OLEDB:Create System Database=False;Jet OLEDB:Encrypt Database=False;Jet OLEDB:Don't Copy Locale on Compact=False;Jet OLEDB:Compact Without Replica Repair=False;Jet OLEDB:SFP=False;Jet OLEDB:Support Complex Data=False;Jet OLEDB:Bypass UserInfo Validation=False;Jet OLEDB:Limited DB Caching=False;Jet OLEDB:Bypass ChoiceField Validation=False" command="プログラム" commandType="3"/>
  </connection>
  <connection id="5" xr16:uid="{00000000-0015-0000-FFFF-FFFF03000000}" sourceFile="C:\SEIKO\SWIM\DATA\Swim01.mdb" keepAlive="1" name="記録マスター" type="5" refreshedVersion="7" background="1" saveData="1">
    <dbPr connection="Provider=Microsoft.ACE.OLEDB.12.0;User ID=Admin;Data Source=C:\SEIKO\SWIM\DATA\Swim01.mdb;Mode=ReadWrite;Extended Properties=&quot;&quot;;Jet OLEDB:System database=&quot;&quot;;Jet OLEDB:Registry Path=&quot;&quot;;Jet OLEDB:Engine Type=5;Jet OLEDB:Database Locking Mode=0;Jet OLEDB:Global Partial Bulk Ops=2;Jet OLEDB:Global Bulk Transactions=1;Jet OLEDB:New Database Password=&quot;&quot;;Jet OLEDB:Create System Database=False;Jet OLEDB:Encrypt Database=False;Jet OLEDB:Don't Copy Locale on Compact=False;Jet OLEDB:Compact Without Replica Repair=False;Jet OLEDB:SFP=False;Jet OLEDB:Support Complex Data=False;Jet OLEDB:Bypass UserInfo Validation=False;Jet OLEDB:Limited DB Caching=False;Jet OLEDB:Bypass ChoiceField Validation=False" command="記録マスター" commandType="3"/>
  </connection>
  <connection id="6" xr16:uid="{00000000-0015-0000-FFFF-FFFF05000000}" sourceFile="C:\SEIKO\SWIM\DATA\Swim01.mdb" keepAlive="1" name="所属" type="5" refreshedVersion="7" background="1" saveData="1">
    <dbPr connection="Provider=Microsoft.ACE.OLEDB.12.0;User ID=Admin;Data Source=C:\SEIKO\SWIM\DATA\Swim01.mdb;Mode=ReadWrite;Extended Properties=&quot;&quot;;Jet OLEDB:System database=&quot;&quot;;Jet OLEDB:Registry Path=&quot;&quot;;Jet OLEDB:Engine Type=5;Jet OLEDB:Database Locking Mode=0;Jet OLEDB:Global Partial Bulk Ops=2;Jet OLEDB:Global Bulk Transactions=1;Jet OLEDB:New Database Password=&quot;&quot;;Jet OLEDB:Create System Database=False;Jet OLEDB:Encrypt Database=False;Jet OLEDB:Don't Copy Locale on Compact=False;Jet OLEDB:Compact Without Replica Repair=False;Jet OLEDB:SFP=False;Jet OLEDB:Support Complex Data=False;Jet OLEDB:Bypass UserInfo Validation=False;Jet OLEDB:Limited DB Caching=False;Jet OLEDB:Bypass ChoiceField Validation=False" command="所属" commandType="3"/>
  </connection>
  <connection id="7" xr16:uid="{00000000-0015-0000-FFFF-FFFF02000000}" sourceFile="C:\SEIKO\SWIM\DATA\Swim01.mdb" keepAlive="1" name="選手マスター" type="5" refreshedVersion="7" background="1" saveData="1">
    <dbPr connection="Provider=Microsoft.ACE.OLEDB.12.0;User ID=Admin;Data Source=C:\SEIKO\SWIM\DATA\Swim01.mdb;Mode=ReadWrite;Extended Properties=&quot;&quot;;Jet OLEDB:System database=&quot;&quot;;Jet OLEDB:Registry Path=&quot;&quot;;Jet OLEDB:Engine Type=5;Jet OLEDB:Database Locking Mode=0;Jet OLEDB:Global Partial Bulk Ops=2;Jet OLEDB:Global Bulk Transactions=1;Jet OLEDB:New Database Password=&quot;&quot;;Jet OLEDB:Create System Database=False;Jet OLEDB:Encrypt Database=False;Jet OLEDB:Don't Copy Locale on Compact=False;Jet OLEDB:Compact Without Replica Repair=False;Jet OLEDB:SFP=False;Jet OLEDB:Support Complex Data=False;Jet OLEDB:Bypass UserInfo Validation=False;Jet OLEDB:Limited DB Caching=False;Jet OLEDB:Bypass ChoiceField Validation=False" command="選手マスター" commandType="3"/>
  </connection>
</connections>
</file>

<file path=xl/sharedStrings.xml><?xml version="1.0" encoding="utf-8"?>
<sst xmlns="http://schemas.openxmlformats.org/spreadsheetml/2006/main" count="51796" uniqueCount="3742">
  <si>
    <t>組</t>
    <rPh sb="0" eb="1">
      <t>クミ</t>
    </rPh>
    <phoneticPr fontId="1"/>
  </si>
  <si>
    <t>記載責任者</t>
    <rPh sb="0" eb="2">
      <t>キサイ</t>
    </rPh>
    <rPh sb="2" eb="5">
      <t>セキニンシャ</t>
    </rPh>
    <phoneticPr fontId="1"/>
  </si>
  <si>
    <t>（</t>
    <phoneticPr fontId="1"/>
  </si>
  <si>
    <t>UID</t>
  </si>
  <si>
    <t>競技番号</t>
  </si>
  <si>
    <t>印刷用番号</t>
  </si>
  <si>
    <t>組</t>
  </si>
  <si>
    <t>種目</t>
  </si>
  <si>
    <t>距離</t>
  </si>
  <si>
    <t>クラス番号</t>
  </si>
  <si>
    <t>性別</t>
  </si>
  <si>
    <t>予決</t>
  </si>
  <si>
    <t>日付</t>
  </si>
  <si>
    <t>時間</t>
  </si>
  <si>
    <t>Point</t>
  </si>
  <si>
    <t>lYosenUID</t>
  </si>
  <si>
    <t>計算</t>
  </si>
  <si>
    <t>組別印刷</t>
  </si>
  <si>
    <t>種目別印刷</t>
  </si>
  <si>
    <t>競技面</t>
  </si>
  <si>
    <t>午前午後</t>
  </si>
  <si>
    <t>備考</t>
  </si>
  <si>
    <t>個人メドレー</t>
  </si>
  <si>
    <t xml:space="preserve"> 200m</t>
  </si>
  <si>
    <t/>
  </si>
  <si>
    <t>自由形</t>
  </si>
  <si>
    <t>バタフライ</t>
  </si>
  <si>
    <t xml:space="preserve"> 100m</t>
  </si>
  <si>
    <t>背泳ぎ</t>
  </si>
  <si>
    <t>平泳ぎ</t>
  </si>
  <si>
    <t xml:space="preserve">  50m</t>
  </si>
  <si>
    <t>チーム番号</t>
  </si>
  <si>
    <t>チーム名</t>
  </si>
  <si>
    <t>所属番号</t>
  </si>
  <si>
    <t>第１泳者</t>
  </si>
  <si>
    <t>第２泳者</t>
  </si>
  <si>
    <t>第３泳者</t>
  </si>
  <si>
    <t>第４泳者</t>
  </si>
  <si>
    <t>加盟団体番号</t>
  </si>
  <si>
    <t>学校</t>
  </si>
  <si>
    <t>ヨミガナ</t>
  </si>
  <si>
    <t>エントリータイム</t>
  </si>
  <si>
    <t>不参加</t>
  </si>
  <si>
    <t>登録団体</t>
  </si>
  <si>
    <t>オープン</t>
  </si>
  <si>
    <t>ポイント対象外</t>
  </si>
  <si>
    <t>年齢区分</t>
  </si>
  <si>
    <t>選手番号</t>
  </si>
  <si>
    <t>氏名</t>
  </si>
  <si>
    <t>カナ</t>
  </si>
  <si>
    <t>所属１</t>
  </si>
  <si>
    <t>所属２</t>
  </si>
  <si>
    <t>所属３</t>
  </si>
  <si>
    <t>所属名称１</t>
  </si>
  <si>
    <t>所属名称２</t>
  </si>
  <si>
    <t>所属名称３</t>
  </si>
  <si>
    <t>所属名称１カナ</t>
  </si>
  <si>
    <t>所属名称２カナ</t>
  </si>
  <si>
    <t>所属名称３カナ</t>
  </si>
  <si>
    <t>主所属</t>
  </si>
  <si>
    <t>学年</t>
  </si>
  <si>
    <t>生年月日</t>
  </si>
  <si>
    <t>団体番号</t>
  </si>
  <si>
    <t>日水連コード</t>
  </si>
  <si>
    <t>検索コード</t>
  </si>
  <si>
    <t>新日水連コード</t>
  </si>
  <si>
    <t>水路</t>
  </si>
  <si>
    <t>事由入力ステータス</t>
  </si>
  <si>
    <t>ゴール</t>
  </si>
  <si>
    <t>中間記録</t>
  </si>
  <si>
    <t>新記録印刷マーク</t>
  </si>
  <si>
    <t>新記録電光マーク</t>
  </si>
  <si>
    <t>棄権印刷マーク</t>
  </si>
  <si>
    <t>棄権電光マーク</t>
  </si>
  <si>
    <t>中間新記録マーク</t>
  </si>
  <si>
    <t>予選タイム</t>
  </si>
  <si>
    <t>失格泳者</t>
  </si>
  <si>
    <t>ラップ１</t>
  </si>
  <si>
    <t>ラップ２</t>
  </si>
  <si>
    <t>ラップ３</t>
  </si>
  <si>
    <t>引継タイム１</t>
  </si>
  <si>
    <t>引継タイム２</t>
  </si>
  <si>
    <t>引継タイム３</t>
  </si>
  <si>
    <t>予備</t>
  </si>
  <si>
    <t>リアクション</t>
  </si>
  <si>
    <t>引継ぎ１</t>
  </si>
  <si>
    <t>引継ぎ２</t>
  </si>
  <si>
    <t>引継ぎ３</t>
  </si>
  <si>
    <t>LapCount</t>
  </si>
  <si>
    <t>資格級</t>
  </si>
  <si>
    <t>事由表示</t>
  </si>
  <si>
    <t>事由予備</t>
  </si>
  <si>
    <t>標準１</t>
  </si>
  <si>
    <t>標準２</t>
  </si>
  <si>
    <t>標準３</t>
  </si>
  <si>
    <t>標準４</t>
  </si>
  <si>
    <t>標準５</t>
  </si>
  <si>
    <t>中間標準１</t>
  </si>
  <si>
    <t>中間標準２</t>
  </si>
  <si>
    <t>中間標準３</t>
  </si>
  <si>
    <t>中間標準４</t>
  </si>
  <si>
    <t>中間標準５</t>
  </si>
  <si>
    <t>番号</t>
  </si>
  <si>
    <t>クラス名称</t>
  </si>
  <si>
    <t>始生年月日</t>
  </si>
  <si>
    <t>終生年月日</t>
  </si>
  <si>
    <t>始学校</t>
  </si>
  <si>
    <t>始学年</t>
  </si>
  <si>
    <t>終学校</t>
  </si>
  <si>
    <t>終学年</t>
  </si>
  <si>
    <t>始年齢</t>
  </si>
  <si>
    <t>終年齢</t>
  </si>
  <si>
    <t>男子</t>
    <rPh sb="0" eb="2">
      <t>ダンシ</t>
    </rPh>
    <phoneticPr fontId="1"/>
  </si>
  <si>
    <t>女子</t>
    <rPh sb="0" eb="2">
      <t>ジョシ</t>
    </rPh>
    <phoneticPr fontId="1"/>
  </si>
  <si>
    <t>所属名称</t>
    <phoneticPr fontId="1"/>
  </si>
  <si>
    <t>棄権届出用紙</t>
    <rPh sb="0" eb="2">
      <t>キケン</t>
    </rPh>
    <rPh sb="2" eb="4">
      <t>トドケデ</t>
    </rPh>
    <rPh sb="4" eb="6">
      <t>ヨウシ</t>
    </rPh>
    <phoneticPr fontId="1"/>
  </si>
  <si>
    <t>ページ</t>
    <phoneticPr fontId="1"/>
  </si>
  <si>
    <t>プロ№</t>
    <phoneticPr fontId="1"/>
  </si>
  <si>
    <t>種　　　　　　目</t>
    <rPh sb="0" eb="1">
      <t>タネ</t>
    </rPh>
    <rPh sb="7" eb="8">
      <t>メ</t>
    </rPh>
    <phoneticPr fontId="1"/>
  </si>
  <si>
    <t>レーン</t>
    <phoneticPr fontId="1"/>
  </si>
  <si>
    <t>氏　　　　名</t>
    <rPh sb="0" eb="1">
      <t>シ</t>
    </rPh>
    <rPh sb="5" eb="6">
      <t>メイ</t>
    </rPh>
    <phoneticPr fontId="1"/>
  </si>
  <si>
    <t>ｍ</t>
    <phoneticPr fontId="1"/>
  </si>
  <si>
    <t>所属名：　</t>
  </si>
  <si>
    <t>）</t>
    <phoneticPr fontId="1"/>
  </si>
  <si>
    <t>手書き用</t>
    <rPh sb="0" eb="2">
      <t>テガ</t>
    </rPh>
    <rPh sb="3" eb="4">
      <t>ヨウ</t>
    </rPh>
    <phoneticPr fontId="1"/>
  </si>
  <si>
    <t>（所属名：</t>
    <rPh sb="1" eb="3">
      <t>ショゾク</t>
    </rPh>
    <rPh sb="3" eb="4">
      <t>メイ</t>
    </rPh>
    <phoneticPr fontId="1"/>
  </si>
  <si>
    <t>種       目</t>
    <phoneticPr fontId="1"/>
  </si>
  <si>
    <t>競技最終以降は消す事</t>
    <rPh sb="0" eb="2">
      <t>キョウギ</t>
    </rPh>
    <rPh sb="2" eb="4">
      <t>サイシュウ</t>
    </rPh>
    <rPh sb="4" eb="6">
      <t>イコウ</t>
    </rPh>
    <rPh sb="7" eb="8">
      <t>ケ</t>
    </rPh>
    <rPh sb="9" eb="10">
      <t>コト</t>
    </rPh>
    <phoneticPr fontId="1"/>
  </si>
  <si>
    <t>メドレーリレー</t>
  </si>
  <si>
    <t>リレー</t>
  </si>
  <si>
    <t xml:space="preserve">                                                                                                                                                                                    </t>
  </si>
  <si>
    <t xml:space="preserve">                </t>
  </si>
  <si>
    <t xml:space="preserve">   38.00</t>
  </si>
  <si>
    <t xml:space="preserve">   36.00</t>
  </si>
  <si>
    <t xml:space="preserve">   35.00</t>
  </si>
  <si>
    <t xml:space="preserve">   34.00</t>
  </si>
  <si>
    <t xml:space="preserve">   32.00</t>
  </si>
  <si>
    <t xml:space="preserve"> 1:05.00</t>
  </si>
  <si>
    <t xml:space="preserve">   31.00</t>
  </si>
  <si>
    <t xml:space="preserve"> 1:01.00</t>
  </si>
  <si>
    <t>0</t>
  </si>
  <si>
    <t>競技番号</t>
    <rPh sb="0" eb="2">
      <t>キョウギ</t>
    </rPh>
    <rPh sb="2" eb="4">
      <t>バンゴウ</t>
    </rPh>
    <phoneticPr fontId="1"/>
  </si>
  <si>
    <t>所属名</t>
  </si>
  <si>
    <t>アズサ松山</t>
  </si>
  <si>
    <t>リレー　　　　</t>
  </si>
  <si>
    <t>選手番号</t>
    <rPh sb="0" eb="2">
      <t>センシュ</t>
    </rPh>
    <rPh sb="2" eb="4">
      <t>バンゴウ</t>
    </rPh>
    <phoneticPr fontId="1"/>
  </si>
  <si>
    <t>個人</t>
    <rPh sb="0" eb="2">
      <t>コジン</t>
    </rPh>
    <phoneticPr fontId="1"/>
  </si>
  <si>
    <t>所属</t>
    <rPh sb="0" eb="2">
      <t>ショゾク</t>
    </rPh>
    <phoneticPr fontId="1"/>
  </si>
  <si>
    <t>リレ-</t>
    <phoneticPr fontId="1"/>
  </si>
  <si>
    <t>小学</t>
  </si>
  <si>
    <t xml:space="preserve">南海ＤＣ        </t>
  </si>
  <si>
    <t>南海ＤＣ</t>
  </si>
  <si>
    <t xml:space="preserve">   52.00</t>
  </si>
  <si>
    <t>バタフライ　　</t>
  </si>
  <si>
    <t>個人メドレー　</t>
  </si>
  <si>
    <t>自由形　　　　</t>
  </si>
  <si>
    <t>背泳ぎ　　　　</t>
  </si>
  <si>
    <t>平泳ぎ　　　　</t>
  </si>
  <si>
    <t>予選</t>
    <rPh sb="0" eb="2">
      <t>ヨセン</t>
    </rPh>
    <phoneticPr fontId="1"/>
  </si>
  <si>
    <t>無差別</t>
    <rPh sb="0" eb="3">
      <t>ムサベツ</t>
    </rPh>
    <phoneticPr fontId="1"/>
  </si>
  <si>
    <t>タイム決勝</t>
    <rPh sb="3" eb="5">
      <t>ケッショウ</t>
    </rPh>
    <phoneticPr fontId="1"/>
  </si>
  <si>
    <t>自由形</t>
    <phoneticPr fontId="1"/>
  </si>
  <si>
    <t>背泳ぎ</t>
    <phoneticPr fontId="1"/>
  </si>
  <si>
    <t>背泳ぎ</t>
    <phoneticPr fontId="1"/>
  </si>
  <si>
    <t>組</t>
    <rPh sb="0" eb="1">
      <t>クミ</t>
    </rPh>
    <phoneticPr fontId="1"/>
  </si>
  <si>
    <t>ﾚｰﾝ</t>
    <phoneticPr fontId="1"/>
  </si>
  <si>
    <t>個人打ち込み用</t>
    <rPh sb="0" eb="2">
      <t>コジン</t>
    </rPh>
    <rPh sb="2" eb="3">
      <t>ウ</t>
    </rPh>
    <rPh sb="4" eb="5">
      <t>コ</t>
    </rPh>
    <rPh sb="6" eb="7">
      <t>ヨウ</t>
    </rPh>
    <phoneticPr fontId="1"/>
  </si>
  <si>
    <t>リレ-打ち込み用</t>
    <rPh sb="3" eb="4">
      <t>ウ</t>
    </rPh>
    <rPh sb="5" eb="6">
      <t>コ</t>
    </rPh>
    <rPh sb="7" eb="8">
      <t>ヨウ</t>
    </rPh>
    <phoneticPr fontId="1"/>
  </si>
  <si>
    <t>ﾘﾚ-番号</t>
    <rPh sb="3" eb="5">
      <t>バンゴウ</t>
    </rPh>
    <phoneticPr fontId="1"/>
  </si>
  <si>
    <t>性別</t>
    <rPh sb="0" eb="2">
      <t>セイベツ</t>
    </rPh>
    <phoneticPr fontId="1"/>
  </si>
  <si>
    <t>クラス</t>
    <phoneticPr fontId="1"/>
  </si>
  <si>
    <t>種目</t>
    <rPh sb="0" eb="2">
      <t>シュモク</t>
    </rPh>
    <phoneticPr fontId="1"/>
  </si>
  <si>
    <t xml:space="preserve"> 1:13.15</t>
  </si>
  <si>
    <t xml:space="preserve">   42.80</t>
  </si>
  <si>
    <t xml:space="preserve">   39.50</t>
  </si>
  <si>
    <t xml:space="preserve">   37.20</t>
  </si>
  <si>
    <t>愛媛県スイミングクラブ協会</t>
    <rPh sb="0" eb="3">
      <t>エヒメケン</t>
    </rPh>
    <rPh sb="11" eb="13">
      <t>キョウカイ</t>
    </rPh>
    <phoneticPr fontId="1"/>
  </si>
  <si>
    <t xml:space="preserve">    </t>
  </si>
  <si>
    <t>99:99.99</t>
  </si>
  <si>
    <t xml:space="preserve">阿部　垂都                    </t>
  </si>
  <si>
    <t xml:space="preserve">ｱﾍﾞ ﾀﾙﾄ                       </t>
  </si>
  <si>
    <t>2011/04/25</t>
  </si>
  <si>
    <t xml:space="preserve">伊須　彩葉                    </t>
  </si>
  <si>
    <t xml:space="preserve">ｲｽ ｲﾛﾊ                        </t>
  </si>
  <si>
    <t>2009/11/15</t>
  </si>
  <si>
    <t xml:space="preserve">ｵｷ ｼｭｳｻｸ                      </t>
  </si>
  <si>
    <t>2012/08/18</t>
  </si>
  <si>
    <t xml:space="preserve">木村虎太朗                    </t>
  </si>
  <si>
    <t xml:space="preserve">ｷﾑﾗ ｺﾀﾛｳ                      </t>
  </si>
  <si>
    <t>2011/07/16</t>
  </si>
  <si>
    <t>2009/07/06</t>
  </si>
  <si>
    <t>2009/10/23</t>
  </si>
  <si>
    <t>2011/11/26</t>
  </si>
  <si>
    <t>2009/07/19</t>
  </si>
  <si>
    <t>2011/07/10</t>
  </si>
  <si>
    <t>2012/07/19</t>
  </si>
  <si>
    <t xml:space="preserve">渡部　泰成                    </t>
  </si>
  <si>
    <t xml:space="preserve">ﾜﾀﾅﾍﾞ ﾀｲｾｲ                    </t>
  </si>
  <si>
    <t>2009/04/30</t>
  </si>
  <si>
    <t>2011/05/16</t>
  </si>
  <si>
    <t>2009/11/01</t>
  </si>
  <si>
    <t>2011/09/12</t>
  </si>
  <si>
    <t>2009/04/25</t>
  </si>
  <si>
    <t xml:space="preserve">清水　幹太                    </t>
  </si>
  <si>
    <t xml:space="preserve">ｼﾐｽﾞ ｶﾝﾀ                      </t>
  </si>
  <si>
    <t>2010/08/18</t>
  </si>
  <si>
    <t>2011/05/13</t>
  </si>
  <si>
    <t xml:space="preserve">堀川　卓幹                    </t>
  </si>
  <si>
    <t xml:space="preserve">ﾎﾘｶﾜ ﾀｸﾐ                      </t>
  </si>
  <si>
    <t>2012/04/18</t>
  </si>
  <si>
    <t xml:space="preserve">樋口万悠香                    </t>
  </si>
  <si>
    <t xml:space="preserve">ﾋｸﾞﾁ ﾏﾕｶ                      </t>
  </si>
  <si>
    <t>2009/04/03</t>
  </si>
  <si>
    <t>2009/04/08</t>
  </si>
  <si>
    <t>2009/05/02</t>
  </si>
  <si>
    <t>2009/06/16</t>
  </si>
  <si>
    <t>2009/06/23</t>
  </si>
  <si>
    <t xml:space="preserve">高岡　煌大                    </t>
  </si>
  <si>
    <t xml:space="preserve">ﾀｶｵｶ ｺｳﾀﾞｲ                    </t>
  </si>
  <si>
    <t>2010/05/24</t>
  </si>
  <si>
    <t xml:space="preserve">永田　実悠                    </t>
  </si>
  <si>
    <t>2009/06/17</t>
  </si>
  <si>
    <t xml:space="preserve">植田　菜南                    </t>
  </si>
  <si>
    <t xml:space="preserve">ｳｴﾀﾞ ﾅﾅﾐ                      </t>
  </si>
  <si>
    <t>2009/10/31</t>
  </si>
  <si>
    <t xml:space="preserve">山﨑　心遥                    </t>
  </si>
  <si>
    <t xml:space="preserve">ﾔﾏｻｷ ｺﾊﾙ                      </t>
  </si>
  <si>
    <t>2009/12/18</t>
  </si>
  <si>
    <t xml:space="preserve">山﨑　千世                    </t>
  </si>
  <si>
    <t xml:space="preserve">ﾔﾏｻｷ ﾁｾ                       </t>
  </si>
  <si>
    <t>2009/07/02</t>
  </si>
  <si>
    <t>2010/09/01</t>
  </si>
  <si>
    <t xml:space="preserve">ﾐﾂﾑﾈ ﾕｽﾞ                      </t>
  </si>
  <si>
    <t>2010/12/18</t>
  </si>
  <si>
    <t>2011/07/22</t>
  </si>
  <si>
    <t>2012/11/07</t>
  </si>
  <si>
    <t xml:space="preserve">堀田　宗佑                    </t>
  </si>
  <si>
    <t xml:space="preserve">ﾎｯﾀ ｿｳｽｹ                      </t>
  </si>
  <si>
    <t>2010/03/30</t>
  </si>
  <si>
    <t>2011/10/19</t>
  </si>
  <si>
    <t>2013/08/28</t>
  </si>
  <si>
    <t>2009/09/04</t>
  </si>
  <si>
    <t>2014/01/29</t>
  </si>
  <si>
    <t xml:space="preserve">岡田　英明                    </t>
  </si>
  <si>
    <t xml:space="preserve">ｵｶﾀﾞ ﾋﾃﾞｱｷ                    </t>
  </si>
  <si>
    <t>2010/10/21</t>
  </si>
  <si>
    <t>2015/01/21</t>
  </si>
  <si>
    <t>2009/12/28</t>
  </si>
  <si>
    <t xml:space="preserve">藤田　海心                    </t>
  </si>
  <si>
    <t xml:space="preserve">ﾌｼﾞﾀ ｶｲｼﾝ                     </t>
  </si>
  <si>
    <t>2011/09/23</t>
  </si>
  <si>
    <t>2010/10/28</t>
  </si>
  <si>
    <t>2012/08/29</t>
  </si>
  <si>
    <t>2012/07/18</t>
  </si>
  <si>
    <t xml:space="preserve">ｵﾁ ﾕｳｾｲ                       </t>
  </si>
  <si>
    <t>2010/06/23</t>
  </si>
  <si>
    <t>2010/04/15</t>
  </si>
  <si>
    <t>2010/04/29</t>
  </si>
  <si>
    <t>2010/11/18</t>
  </si>
  <si>
    <t>2010/07/18</t>
  </si>
  <si>
    <t>2009/08/06</t>
  </si>
  <si>
    <t>2009/09/18</t>
  </si>
  <si>
    <t>2011/11/30</t>
  </si>
  <si>
    <t>2012/01/06</t>
  </si>
  <si>
    <t xml:space="preserve">渡部　翔優                    </t>
  </si>
  <si>
    <t xml:space="preserve">ﾜﾀﾅﾍﾞ ｼｮｳﾔ                    </t>
  </si>
  <si>
    <t>2011/05/30</t>
  </si>
  <si>
    <t xml:space="preserve">本多　晴大                    </t>
  </si>
  <si>
    <t xml:space="preserve">ﾎﾝﾀﾞ ｾｲﾀ                      </t>
  </si>
  <si>
    <t>2011/11/01</t>
  </si>
  <si>
    <t xml:space="preserve">城戸　心呂                    </t>
  </si>
  <si>
    <t xml:space="preserve">ｷﾄﾞ ｺｺﾛ                       </t>
  </si>
  <si>
    <t>2013/04/22</t>
  </si>
  <si>
    <t>2010/02/09</t>
  </si>
  <si>
    <t xml:space="preserve">上石　采周                    </t>
  </si>
  <si>
    <t xml:space="preserve">ｳｴｲｼ ｱﾏﾈ                      </t>
  </si>
  <si>
    <t>2010/02/23</t>
  </si>
  <si>
    <t>2010/12/03</t>
  </si>
  <si>
    <t>2011/02/10</t>
  </si>
  <si>
    <t>2012/01/27</t>
  </si>
  <si>
    <t>2014/05/16</t>
  </si>
  <si>
    <t>2014/02/10</t>
  </si>
  <si>
    <t>2012/09/21</t>
  </si>
  <si>
    <t>2012/12/06</t>
  </si>
  <si>
    <t>2013/11/02</t>
  </si>
  <si>
    <t xml:space="preserve">ﾋｮｳ ｲｯﾍﾟｲ                     </t>
  </si>
  <si>
    <t>2009/08/14</t>
  </si>
  <si>
    <t>2011/09/14</t>
  </si>
  <si>
    <t>2011/07/14</t>
  </si>
  <si>
    <t xml:space="preserve">金子　太一                    </t>
  </si>
  <si>
    <t xml:space="preserve">ｶﾈｺ ﾀｲﾁ                       </t>
  </si>
  <si>
    <t>2012/02/14</t>
  </si>
  <si>
    <t xml:space="preserve">門田　煌征                    </t>
  </si>
  <si>
    <t xml:space="preserve">ｶﾄﾞﾀ ｺｳｾｲ                     </t>
  </si>
  <si>
    <t>2012/10/07</t>
  </si>
  <si>
    <t>2011/12/15</t>
  </si>
  <si>
    <t xml:space="preserve">菅野　　笙                    </t>
  </si>
  <si>
    <t xml:space="preserve">ｶﾝﾉ ｿｳ                        </t>
  </si>
  <si>
    <t>2012/05/27</t>
  </si>
  <si>
    <t>2009/12/20</t>
  </si>
  <si>
    <t xml:space="preserve">玉井　央輔                    </t>
  </si>
  <si>
    <t xml:space="preserve">ﾀﾏｲ ｵｳｽｹ                      </t>
  </si>
  <si>
    <t>2010/03/15</t>
  </si>
  <si>
    <t>2009/10/19</t>
  </si>
  <si>
    <t>2011/07/25</t>
  </si>
  <si>
    <t>2012/08/02</t>
  </si>
  <si>
    <t>2014/06/22</t>
  </si>
  <si>
    <t>2010/02/12</t>
  </si>
  <si>
    <t xml:space="preserve">松岡　怜佳                    </t>
  </si>
  <si>
    <t xml:space="preserve">ﾏﾂｵｶ ﾚｲｶ                      </t>
  </si>
  <si>
    <t>2012/08/27</t>
  </si>
  <si>
    <t xml:space="preserve">谷中　さと                    </t>
  </si>
  <si>
    <t xml:space="preserve">ﾀﾆﾅｶ ｻﾄ                       </t>
  </si>
  <si>
    <t>2011/01/07</t>
  </si>
  <si>
    <t xml:space="preserve">二宮　さわ                    </t>
  </si>
  <si>
    <t xml:space="preserve">ﾆﾉﾐﾔ ｻﾜ                       </t>
  </si>
  <si>
    <t>2010/10/30</t>
  </si>
  <si>
    <t>2013/02/22</t>
  </si>
  <si>
    <t>2013/01/09</t>
  </si>
  <si>
    <t xml:space="preserve">中矢　紫媛                    </t>
  </si>
  <si>
    <t xml:space="preserve">ﾅｶﾔ ｼｵﾝ                       </t>
  </si>
  <si>
    <t>2013/06/03</t>
  </si>
  <si>
    <t xml:space="preserve">ｻｶｲ ﾕｲ                        </t>
  </si>
  <si>
    <t xml:space="preserve">ﾓﾘ ﾐｵ                         </t>
  </si>
  <si>
    <t>2011/04/05</t>
  </si>
  <si>
    <t>2012/05/19</t>
  </si>
  <si>
    <t>2011/09/13</t>
  </si>
  <si>
    <t>2011/02/16</t>
  </si>
  <si>
    <t xml:space="preserve">加藤　愛理                    </t>
  </si>
  <si>
    <t xml:space="preserve">ｶﾄｳ ｱｲﾘ                       </t>
  </si>
  <si>
    <t>2012/05/13</t>
  </si>
  <si>
    <t>2012/08/22</t>
  </si>
  <si>
    <t>2012/02/24</t>
  </si>
  <si>
    <t xml:space="preserve">山本　　実                    </t>
  </si>
  <si>
    <t xml:space="preserve">ﾔﾏﾓﾄ ﾐﾉﾘ                      </t>
  </si>
  <si>
    <t>2010/10/02</t>
  </si>
  <si>
    <t xml:space="preserve">松岡　茉那                    </t>
  </si>
  <si>
    <t xml:space="preserve">ﾏﾂｵｶ ﾏﾅ                       </t>
  </si>
  <si>
    <t>2010/06/24</t>
  </si>
  <si>
    <t xml:space="preserve">秀野　　葵                    </t>
  </si>
  <si>
    <t xml:space="preserve">ｼｭｳﾉ ｱｵｲ                      </t>
  </si>
  <si>
    <t xml:space="preserve">井上　心稟                    </t>
  </si>
  <si>
    <t xml:space="preserve">ｲﾉｳｴ ｺｺﾘ                      </t>
  </si>
  <si>
    <t>2013/11/09</t>
  </si>
  <si>
    <t xml:space="preserve">玉井　悠慎                    </t>
  </si>
  <si>
    <t xml:space="preserve">ﾀﾏｲ ﾕｳﾏ                       </t>
  </si>
  <si>
    <t>2012/05/26</t>
  </si>
  <si>
    <t xml:space="preserve">中山　優南                    </t>
  </si>
  <si>
    <t xml:space="preserve">ﾅｶﾔﾏ ﾕｳﾅ                      </t>
  </si>
  <si>
    <t xml:space="preserve">沢田虎志朗                    </t>
  </si>
  <si>
    <t xml:space="preserve">ｻﾜﾀﾞ ｺｳｼﾛｳ                    </t>
  </si>
  <si>
    <t>2010/06/21</t>
  </si>
  <si>
    <t xml:space="preserve">橋本すみれ                    </t>
  </si>
  <si>
    <t xml:space="preserve">ﾊｼﾓﾄ ｽﾐﾚ                      </t>
  </si>
  <si>
    <t>2011/09/03</t>
  </si>
  <si>
    <t xml:space="preserve">芳野　結花                    </t>
  </si>
  <si>
    <t xml:space="preserve">ﾖｼﾉ ﾕｳｶ                       </t>
  </si>
  <si>
    <t>2011/01/16</t>
  </si>
  <si>
    <t>2009/06/21</t>
  </si>
  <si>
    <t>2011/05/14</t>
  </si>
  <si>
    <t xml:space="preserve">ﾜﾀﾅﾍﾞ ｱｲﾘ                     </t>
  </si>
  <si>
    <t>2010/10/25</t>
  </si>
  <si>
    <t>2010/11/02</t>
  </si>
  <si>
    <t xml:space="preserve">大山　葵生                    </t>
  </si>
  <si>
    <t xml:space="preserve">ｵｵﾔﾏ ｱｵｲ                      </t>
  </si>
  <si>
    <t>2010/08/01</t>
  </si>
  <si>
    <t xml:space="preserve"> 1:10.12</t>
  </si>
  <si>
    <t xml:space="preserve">   40.00</t>
  </si>
  <si>
    <t xml:space="preserve">   45.93</t>
  </si>
  <si>
    <t xml:space="preserve">   38.80</t>
  </si>
  <si>
    <t xml:space="preserve">   45.50</t>
  </si>
  <si>
    <t xml:space="preserve">   41.06</t>
  </si>
  <si>
    <t xml:space="preserve">   46.29</t>
  </si>
  <si>
    <t xml:space="preserve">   42.60</t>
  </si>
  <si>
    <t xml:space="preserve">   46.00</t>
  </si>
  <si>
    <t xml:space="preserve">   40.54</t>
  </si>
  <si>
    <t xml:space="preserve">   47.00</t>
  </si>
  <si>
    <t xml:space="preserve">   49.00</t>
  </si>
  <si>
    <t xml:space="preserve">   44.90</t>
  </si>
  <si>
    <t xml:space="preserve">   48.00</t>
  </si>
  <si>
    <t xml:space="preserve">   44.00</t>
  </si>
  <si>
    <t xml:space="preserve">   58.50</t>
  </si>
  <si>
    <t xml:space="preserve">   48.50</t>
  </si>
  <si>
    <t xml:space="preserve">   44.19</t>
  </si>
  <si>
    <t xml:space="preserve">   42.91</t>
  </si>
  <si>
    <t xml:space="preserve"> 2:53.00</t>
  </si>
  <si>
    <t xml:space="preserve">   49.50</t>
  </si>
  <si>
    <t xml:space="preserve">   47.60</t>
  </si>
  <si>
    <t xml:space="preserve">   39.46</t>
  </si>
  <si>
    <t>準決勝</t>
  </si>
  <si>
    <t>2021/06/27</t>
  </si>
  <si>
    <t>決勝</t>
  </si>
  <si>
    <t>予選</t>
  </si>
  <si>
    <t>ｴﾘｴｰﾙSRT</t>
  </si>
  <si>
    <t>学童</t>
  </si>
  <si>
    <t>ESRT</t>
  </si>
  <si>
    <t xml:space="preserve"> 2:11.80</t>
  </si>
  <si>
    <t>38209</t>
  </si>
  <si>
    <t xml:space="preserve"> 3:30.66</t>
  </si>
  <si>
    <t xml:space="preserve"> 2:28.28</t>
  </si>
  <si>
    <t>ＭＧ瀬戸内</t>
  </si>
  <si>
    <t>MGｾﾄｳﾁ</t>
  </si>
  <si>
    <t xml:space="preserve"> 2:14.08</t>
  </si>
  <si>
    <t>38212</t>
  </si>
  <si>
    <t>Z-UP</t>
  </si>
  <si>
    <t>ｼﾞｰｱｯﾌﾟ</t>
  </si>
  <si>
    <t xml:space="preserve"> 3:21.70</t>
  </si>
  <si>
    <t>38215</t>
  </si>
  <si>
    <t xml:space="preserve"> 2:24.89</t>
  </si>
  <si>
    <t>ＭＧ双葉</t>
  </si>
  <si>
    <t>MGﾌﾀﾊﾞ</t>
  </si>
  <si>
    <t xml:space="preserve"> 2:09.58</t>
  </si>
  <si>
    <t>38227</t>
  </si>
  <si>
    <t xml:space="preserve"> 2:22.65</t>
  </si>
  <si>
    <t>ファイブテン</t>
  </si>
  <si>
    <t>ﾌｧｲﾌﾞﾃﾝ</t>
  </si>
  <si>
    <t xml:space="preserve"> 3:18.01</t>
  </si>
  <si>
    <t>38216</t>
  </si>
  <si>
    <t xml:space="preserve"> 2:14.96</t>
  </si>
  <si>
    <t xml:space="preserve"> 2:00.96</t>
  </si>
  <si>
    <t>西条ＳＣ</t>
  </si>
  <si>
    <t>ｻｲｼﾞｮｳSC</t>
  </si>
  <si>
    <t xml:space="preserve"> 2:28.10</t>
  </si>
  <si>
    <t>38211</t>
  </si>
  <si>
    <t xml:space="preserve"> 3:08.07</t>
  </si>
  <si>
    <t>ﾌｧｲﾌﾞﾃﾝ東予</t>
  </si>
  <si>
    <t>ﾌｧｲﾌﾞﾃﾝﾄ</t>
  </si>
  <si>
    <t xml:space="preserve"> 4:03.05</t>
  </si>
  <si>
    <t>38316</t>
  </si>
  <si>
    <t xml:space="preserve"> 2:12.60</t>
  </si>
  <si>
    <t>五百木ＳＣ</t>
  </si>
  <si>
    <t>ｲｵｷｽｲﾐﾝｸ</t>
  </si>
  <si>
    <t xml:space="preserve"> 3:05.96</t>
  </si>
  <si>
    <t>38205</t>
  </si>
  <si>
    <t xml:space="preserve"> 2:04.18</t>
  </si>
  <si>
    <t xml:space="preserve"> 2:24.00</t>
  </si>
  <si>
    <t>ﾅﾝｶｲDC</t>
  </si>
  <si>
    <t xml:space="preserve"> 2:35.77</t>
  </si>
  <si>
    <t>38208</t>
  </si>
  <si>
    <t xml:space="preserve"> 2:06.56</t>
  </si>
  <si>
    <t xml:space="preserve"> 4:02.52</t>
  </si>
  <si>
    <t>ｱｽﾞｻﾏﾂﾔﾏ</t>
  </si>
  <si>
    <t xml:space="preserve"> 2:12.51</t>
  </si>
  <si>
    <t>38226</t>
  </si>
  <si>
    <t xml:space="preserve"> 3:14.62</t>
  </si>
  <si>
    <t>フィッタ松山</t>
  </si>
  <si>
    <t>ﾌｨｯﾀﾏﾂﾔﾏ</t>
  </si>
  <si>
    <t xml:space="preserve"> 2:59.48</t>
  </si>
  <si>
    <t>38229</t>
  </si>
  <si>
    <t xml:space="preserve"> 2:17.73</t>
  </si>
  <si>
    <t xml:space="preserve"> 2:01.52</t>
  </si>
  <si>
    <t>フィッタ重信</t>
  </si>
  <si>
    <t>ﾌｨｯﾀｼｹﾞﾉ</t>
  </si>
  <si>
    <t xml:space="preserve"> 2:08.02</t>
  </si>
  <si>
    <t>38230</t>
  </si>
  <si>
    <t xml:space="preserve"> 3:40.78</t>
  </si>
  <si>
    <t xml:space="preserve"> 2:21.85</t>
  </si>
  <si>
    <t>ﾌｨｯﾀｴﾐﾌﾙ松前</t>
  </si>
  <si>
    <t>ﾌｨｯﾀｴﾐﾌﾙ</t>
  </si>
  <si>
    <t xml:space="preserve"> 3:36.76</t>
  </si>
  <si>
    <t>38318</t>
  </si>
  <si>
    <t xml:space="preserve"> 2:20.84</t>
  </si>
  <si>
    <t xml:space="preserve"> 1:59.63</t>
  </si>
  <si>
    <t>八幡浜ＳＣ</t>
  </si>
  <si>
    <t>ﾔﾜﾀﾊﾏSC</t>
  </si>
  <si>
    <t xml:space="preserve"> 2:23.82</t>
  </si>
  <si>
    <t>38218</t>
  </si>
  <si>
    <t xml:space="preserve"> 2:40.84</t>
  </si>
  <si>
    <t>リー保内</t>
  </si>
  <si>
    <t>ﾘｰﾎﾅｲ</t>
  </si>
  <si>
    <t xml:space="preserve"> 2:34.49</t>
  </si>
  <si>
    <t>38307</t>
  </si>
  <si>
    <t xml:space="preserve"> 2:21.12</t>
  </si>
  <si>
    <t>フィッタ吉田</t>
  </si>
  <si>
    <t>ﾌｨｯﾀﾖｼﾀﾞ</t>
  </si>
  <si>
    <t xml:space="preserve"> 2:09.68</t>
  </si>
  <si>
    <t>38311</t>
  </si>
  <si>
    <t>Ryuow</t>
  </si>
  <si>
    <t>ryuow</t>
  </si>
  <si>
    <t xml:space="preserve"> 2:42.50</t>
  </si>
  <si>
    <t>38315</t>
  </si>
  <si>
    <t xml:space="preserve"> 1:59.25</t>
  </si>
  <si>
    <t>MESSA</t>
  </si>
  <si>
    <t xml:space="preserve"> 2:21.76</t>
  </si>
  <si>
    <t>38325</t>
  </si>
  <si>
    <t xml:space="preserve">赤野　弘幸                    </t>
  </si>
  <si>
    <t xml:space="preserve">ｱｶﾉ ﾋﾛﾕｷ                      </t>
  </si>
  <si>
    <t xml:space="preserve">ｴﾘｴｰﾙSRT        </t>
  </si>
  <si>
    <t xml:space="preserve">ESRT           </t>
  </si>
  <si>
    <t xml:space="preserve">        </t>
  </si>
  <si>
    <t>2010/06/04</t>
  </si>
  <si>
    <t>382091006040</t>
  </si>
  <si>
    <t>8370067</t>
  </si>
  <si>
    <t xml:space="preserve">守谷　亮飛                    </t>
  </si>
  <si>
    <t xml:space="preserve">ﾓﾘﾔ ｱｷﾄ                       </t>
  </si>
  <si>
    <t>2010/07/22</t>
  </si>
  <si>
    <t>382091007220</t>
  </si>
  <si>
    <t>8370079</t>
  </si>
  <si>
    <t xml:space="preserve">玉井　豪大                    </t>
  </si>
  <si>
    <t xml:space="preserve">ﾀﾏｲ ｺﾞｳﾀ                      </t>
  </si>
  <si>
    <t>2010/07/28</t>
  </si>
  <si>
    <t>382091007280</t>
  </si>
  <si>
    <t>8574546</t>
  </si>
  <si>
    <t xml:space="preserve">尾藤　渉大                    </t>
  </si>
  <si>
    <t xml:space="preserve">ﾋﾞﾄｳ ｱﾕﾄ                      </t>
  </si>
  <si>
    <t>2010/08/12</t>
  </si>
  <si>
    <t>382091008120</t>
  </si>
  <si>
    <t>8370081</t>
  </si>
  <si>
    <t xml:space="preserve">脇　　章人                    </t>
  </si>
  <si>
    <t xml:space="preserve">ﾜｷ ｱｷﾋﾄ                       </t>
  </si>
  <si>
    <t>2011/01/26</t>
  </si>
  <si>
    <t>382091101260</t>
  </si>
  <si>
    <t>8503379</t>
  </si>
  <si>
    <t xml:space="preserve">森下　泰明                    </t>
  </si>
  <si>
    <t xml:space="preserve">ﾓﾘｼﾀ ﾔｽｱｷ                     </t>
  </si>
  <si>
    <t>2011/06/08</t>
  </si>
  <si>
    <t>382091106080</t>
  </si>
  <si>
    <t>8191276</t>
  </si>
  <si>
    <t xml:space="preserve">大西　凰生                    </t>
  </si>
  <si>
    <t xml:space="preserve">ｵｵﾆｼ ｵｳｾｲ                     </t>
  </si>
  <si>
    <t>2011/09/25</t>
  </si>
  <si>
    <t>382091109250</t>
  </si>
  <si>
    <t>8574483</t>
  </si>
  <si>
    <t xml:space="preserve">藤井　煌真                    </t>
  </si>
  <si>
    <t xml:space="preserve">ﾌｼﾞｲ ｺｳﾏ                      </t>
  </si>
  <si>
    <t>2011/10/29</t>
  </si>
  <si>
    <t>382091110290</t>
  </si>
  <si>
    <t>8574508</t>
  </si>
  <si>
    <t xml:space="preserve">脇　　遼平                    </t>
  </si>
  <si>
    <t xml:space="preserve">ﾜｷ ﾘｮｳﾍｲ                      </t>
  </si>
  <si>
    <t>2013/02/05</t>
  </si>
  <si>
    <t>382091302050</t>
  </si>
  <si>
    <t>8731496</t>
  </si>
  <si>
    <t xml:space="preserve">星川　夏伊                    </t>
  </si>
  <si>
    <t xml:space="preserve">ﾎｼｶﾜ ｶｲ                       </t>
  </si>
  <si>
    <t>2013/05/21</t>
  </si>
  <si>
    <t>382091305210</t>
  </si>
  <si>
    <t>8937983</t>
  </si>
  <si>
    <t xml:space="preserve">青木　勇達                    </t>
  </si>
  <si>
    <t xml:space="preserve">ｱｵｷ ﾕｳﾀ                       </t>
  </si>
  <si>
    <t>2013/11/20</t>
  </si>
  <si>
    <t>382091311200</t>
  </si>
  <si>
    <t>9104345</t>
  </si>
  <si>
    <t xml:space="preserve">岡本　彩花                    </t>
  </si>
  <si>
    <t xml:space="preserve">ｵｶﾓﾄ ｲﾛﾊ                      </t>
  </si>
  <si>
    <t>2010/08/11</t>
  </si>
  <si>
    <t>382091008115</t>
  </si>
  <si>
    <t>7784571</t>
  </si>
  <si>
    <t xml:space="preserve">青木　花音                    </t>
  </si>
  <si>
    <t xml:space="preserve">ｱｵｷ ﾊﾅ                        </t>
  </si>
  <si>
    <t>2010/12/30</t>
  </si>
  <si>
    <t>382091012305</t>
  </si>
  <si>
    <t>7706094</t>
  </si>
  <si>
    <t xml:space="preserve">宮崎　倖歩                    </t>
  </si>
  <si>
    <t xml:space="preserve">ﾐﾔｻﾞｷ ﾕｷﾎ                     </t>
  </si>
  <si>
    <t>2011/03/17</t>
  </si>
  <si>
    <t>382091103175</t>
  </si>
  <si>
    <t>8370106</t>
  </si>
  <si>
    <t xml:space="preserve">脇　　栞那                    </t>
  </si>
  <si>
    <t xml:space="preserve">ﾜｷ ｶﾝﾅ                        </t>
  </si>
  <si>
    <t>2012/03/07</t>
  </si>
  <si>
    <t>382091203075</t>
  </si>
  <si>
    <t>8370118</t>
  </si>
  <si>
    <t xml:space="preserve">野坂　咲楽                    </t>
  </si>
  <si>
    <t xml:space="preserve">ﾉｻｶ ｻｸﾗ                       </t>
  </si>
  <si>
    <t>2012/07/01</t>
  </si>
  <si>
    <t>382091207015</t>
  </si>
  <si>
    <t>8731460</t>
  </si>
  <si>
    <t xml:space="preserve">坂下　梨紗                    </t>
  </si>
  <si>
    <t xml:space="preserve">ｻｶｼﾀ ﾘｻ                       </t>
  </si>
  <si>
    <t>2012/11/26</t>
  </si>
  <si>
    <t>382091211265</t>
  </si>
  <si>
    <t>8574510</t>
  </si>
  <si>
    <t xml:space="preserve">宮崎　咲歩                    </t>
  </si>
  <si>
    <t xml:space="preserve">ﾐﾔｻﾞｷ ｻﾎ                      </t>
  </si>
  <si>
    <t>2013/08/06</t>
  </si>
  <si>
    <t>382091308065</t>
  </si>
  <si>
    <t>8937995</t>
  </si>
  <si>
    <t xml:space="preserve">曽根芹李空                    </t>
  </si>
  <si>
    <t xml:space="preserve">ｿﾈ ｾﾘｱ                        </t>
  </si>
  <si>
    <t>2013/09/20</t>
  </si>
  <si>
    <t>382091309205</t>
  </si>
  <si>
    <t>8938001</t>
  </si>
  <si>
    <t xml:space="preserve">眞鍋　心桜                    </t>
  </si>
  <si>
    <t xml:space="preserve">ﾏﾅﾍﾞ ｺｺﾛ                      </t>
  </si>
  <si>
    <t xml:space="preserve">西条ＳＣ        </t>
  </si>
  <si>
    <t xml:space="preserve">ｻｲｼﾞｮｳSC       </t>
  </si>
  <si>
    <t>2013/08/05</t>
  </si>
  <si>
    <t>382111308055</t>
  </si>
  <si>
    <t>9153063</t>
  </si>
  <si>
    <t xml:space="preserve">加藤　大貴                    </t>
  </si>
  <si>
    <t xml:space="preserve">ｶﾄｳ ﾋﾛｷ                       </t>
  </si>
  <si>
    <t xml:space="preserve">Z-UP            </t>
  </si>
  <si>
    <t xml:space="preserve">ｼﾞｰｱｯﾌﾟ        </t>
  </si>
  <si>
    <t>2009/09/01</t>
  </si>
  <si>
    <t>382150909010</t>
  </si>
  <si>
    <t>9097056</t>
  </si>
  <si>
    <t xml:space="preserve">西原　大護                    </t>
  </si>
  <si>
    <t xml:space="preserve">ﾆｼﾊﾗ ﾀﾞｲｺﾞ                    </t>
  </si>
  <si>
    <t>2010/06/19</t>
  </si>
  <si>
    <t>382151006190</t>
  </si>
  <si>
    <t>9149904</t>
  </si>
  <si>
    <t xml:space="preserve">曽我部有利                    </t>
  </si>
  <si>
    <t xml:space="preserve">ｿｶﾞﾍﾞ ｱﾙﾄ                     </t>
  </si>
  <si>
    <t>2011/08/03</t>
  </si>
  <si>
    <t>382151108030</t>
  </si>
  <si>
    <t>9149916</t>
  </si>
  <si>
    <t xml:space="preserve">中木戸之博                    </t>
  </si>
  <si>
    <t xml:space="preserve">ﾅｶｷﾄﾞ ﾕｷﾋﾛ                    </t>
  </si>
  <si>
    <t>2011/08/22</t>
  </si>
  <si>
    <t>382151108220</t>
  </si>
  <si>
    <t>9097018</t>
  </si>
  <si>
    <t xml:space="preserve">八木　優磨                    </t>
  </si>
  <si>
    <t xml:space="preserve">ﾔｷﾞ ﾕｳﾏ                       </t>
  </si>
  <si>
    <t>2011/10/11</t>
  </si>
  <si>
    <t>382151110110</t>
  </si>
  <si>
    <t>9174545</t>
  </si>
  <si>
    <t xml:space="preserve">北條　そら                    </t>
  </si>
  <si>
    <t xml:space="preserve">ﾎｳｼﾞｮｳ ｿﾗ                     </t>
  </si>
  <si>
    <t>382150909185</t>
  </si>
  <si>
    <t>8793054</t>
  </si>
  <si>
    <t xml:space="preserve">田中　美咲                    </t>
  </si>
  <si>
    <t xml:space="preserve">ﾀﾅｶ ﾐｻｷ                       </t>
  </si>
  <si>
    <t>2010/09/22</t>
  </si>
  <si>
    <t>382151009225</t>
  </si>
  <si>
    <t>9098059</t>
  </si>
  <si>
    <t xml:space="preserve">井原美姫奈                    </t>
  </si>
  <si>
    <t xml:space="preserve">ｲﾊﾗ ﾐｷﾅ                       </t>
  </si>
  <si>
    <t>2011/03/15</t>
  </si>
  <si>
    <t>382151103155</t>
  </si>
  <si>
    <t>8793080</t>
  </si>
  <si>
    <t xml:space="preserve">阿部　柚葉                    </t>
  </si>
  <si>
    <t xml:space="preserve">ｱﾍﾞ ﾕｽﾞﾊ                      </t>
  </si>
  <si>
    <t>2012/04/19</t>
  </si>
  <si>
    <t>382151204195</t>
  </si>
  <si>
    <t>9097006</t>
  </si>
  <si>
    <t xml:space="preserve">高橋　芽生                    </t>
  </si>
  <si>
    <t xml:space="preserve">ﾀｶﾊｼ ﾒｲ                       </t>
  </si>
  <si>
    <t>2012/06/09</t>
  </si>
  <si>
    <t>382151206095</t>
  </si>
  <si>
    <t>9097020</t>
  </si>
  <si>
    <t xml:space="preserve">金子　栞己                    </t>
  </si>
  <si>
    <t xml:space="preserve">ｶﾈｺ ｶﾝﾅ                       </t>
  </si>
  <si>
    <t>2012/06/18</t>
  </si>
  <si>
    <t>382151206185</t>
  </si>
  <si>
    <t>9096988</t>
  </si>
  <si>
    <t xml:space="preserve">曽我部寿美                    </t>
  </si>
  <si>
    <t xml:space="preserve">ｿｶﾞﾍﾞ ｺﾄﾐ                     </t>
  </si>
  <si>
    <t>2013/10/31</t>
  </si>
  <si>
    <t>382151310315</t>
  </si>
  <si>
    <t>9097044</t>
  </si>
  <si>
    <t xml:space="preserve">森田　蒼琉                    </t>
  </si>
  <si>
    <t xml:space="preserve">ﾓﾘﾀ ﾉｱ                        </t>
  </si>
  <si>
    <t xml:space="preserve">ファイブテン    </t>
  </si>
  <si>
    <t xml:space="preserve">ﾌｧｲﾌﾞﾃﾝ        </t>
  </si>
  <si>
    <t>2010/01/29</t>
  </si>
  <si>
    <t>382161001290</t>
  </si>
  <si>
    <t>7936371</t>
  </si>
  <si>
    <t xml:space="preserve">森田　尚斗                    </t>
  </si>
  <si>
    <t xml:space="preserve">ﾓﾘﾀ ﾅｵﾄ                       </t>
  </si>
  <si>
    <t>2010/04/24</t>
  </si>
  <si>
    <t>382161004240</t>
  </si>
  <si>
    <t>7931477</t>
  </si>
  <si>
    <t xml:space="preserve">藤原琥太郎                    </t>
  </si>
  <si>
    <t xml:space="preserve">ﾌｼﾞﾜﾗ ｺﾀﾛｳ                    </t>
  </si>
  <si>
    <t>382161007180</t>
  </si>
  <si>
    <t>8353880</t>
  </si>
  <si>
    <t xml:space="preserve">真鍋　　諒                    </t>
  </si>
  <si>
    <t xml:space="preserve">ﾏﾅﾍﾞ ﾘｮｳ                      </t>
  </si>
  <si>
    <t>382161008120</t>
  </si>
  <si>
    <t>8601213</t>
  </si>
  <si>
    <t xml:space="preserve">金田　莉東                    </t>
  </si>
  <si>
    <t xml:space="preserve">ｶﾈﾀﾞ ﾘﾄ                       </t>
  </si>
  <si>
    <t>2010/08/27</t>
  </si>
  <si>
    <t>382161008270</t>
  </si>
  <si>
    <t>7931415</t>
  </si>
  <si>
    <t xml:space="preserve">大西　颯真                    </t>
  </si>
  <si>
    <t xml:space="preserve">ｵｵﾆｼ ｿｳﾏ                      </t>
  </si>
  <si>
    <t>2011/06/29</t>
  </si>
  <si>
    <t>382161106290</t>
  </si>
  <si>
    <t>8852375</t>
  </si>
  <si>
    <t xml:space="preserve">高橋　昇暉                    </t>
  </si>
  <si>
    <t xml:space="preserve">ﾀｶﾊｼ ｼｮｳｷ                     </t>
  </si>
  <si>
    <t>2012/04/15</t>
  </si>
  <si>
    <t>382161204150</t>
  </si>
  <si>
    <t>8574609</t>
  </si>
  <si>
    <t xml:space="preserve">二宮　花音                    </t>
  </si>
  <si>
    <t xml:space="preserve">ﾆﾉﾐﾔ ｶﾉﾝ                      </t>
  </si>
  <si>
    <t>2009/04/17</t>
  </si>
  <si>
    <t>382160904175</t>
  </si>
  <si>
    <t>8033097</t>
  </si>
  <si>
    <t xml:space="preserve">今井　楓乃                    </t>
  </si>
  <si>
    <t xml:space="preserve">ｲﾏｲ ｶﾉ                        </t>
  </si>
  <si>
    <t>2009/10/18</t>
  </si>
  <si>
    <t>382160910185</t>
  </si>
  <si>
    <t>8574635</t>
  </si>
  <si>
    <t xml:space="preserve">山林　美貴                    </t>
  </si>
  <si>
    <t xml:space="preserve">ﾔﾏﾊﾞﾔｼ ﾐｷ                     </t>
  </si>
  <si>
    <t>2010/01/01</t>
  </si>
  <si>
    <t>382161001015</t>
  </si>
  <si>
    <t>8536332</t>
  </si>
  <si>
    <t xml:space="preserve">深川　花夏                    </t>
  </si>
  <si>
    <t xml:space="preserve">ﾌｶｶﾞﾜ ﾊﾅ                      </t>
  </si>
  <si>
    <t>2010/07/17</t>
  </si>
  <si>
    <t>382161007175</t>
  </si>
  <si>
    <t>7706917</t>
  </si>
  <si>
    <t xml:space="preserve">向井　咲夏                    </t>
  </si>
  <si>
    <t xml:space="preserve">ﾑｶｲ ｻﾅ                        </t>
  </si>
  <si>
    <t>382161107145</t>
  </si>
  <si>
    <t>7812378</t>
  </si>
  <si>
    <t xml:space="preserve">永井　陽菜                    </t>
  </si>
  <si>
    <t xml:space="preserve">ﾅｶﾞｲ ﾋﾅ                       </t>
  </si>
  <si>
    <t>2011/08/06</t>
  </si>
  <si>
    <t>382161108065</t>
  </si>
  <si>
    <t>8534970</t>
  </si>
  <si>
    <t xml:space="preserve">森　　　優                    </t>
  </si>
  <si>
    <t xml:space="preserve">ﾓﾘ ﾕｳ                         </t>
  </si>
  <si>
    <t>2011/12/05</t>
  </si>
  <si>
    <t>382161112055</t>
  </si>
  <si>
    <t>7751506</t>
  </si>
  <si>
    <t xml:space="preserve">金田明泉玖                    </t>
  </si>
  <si>
    <t xml:space="preserve">ｶﾈﾀﾞ ｱｽｸ                      </t>
  </si>
  <si>
    <t>2012/05/16</t>
  </si>
  <si>
    <t>382161205165</t>
  </si>
  <si>
    <t>8574647</t>
  </si>
  <si>
    <t xml:space="preserve">星田　一華                    </t>
  </si>
  <si>
    <t xml:space="preserve">ﾎｼﾀ ｲﾁｶ                       </t>
  </si>
  <si>
    <t>2013/01/17</t>
  </si>
  <si>
    <t>382161301175</t>
  </si>
  <si>
    <t>8499332</t>
  </si>
  <si>
    <t xml:space="preserve">大滝　万里                    </t>
  </si>
  <si>
    <t xml:space="preserve">ｵｵﾀｷ ﾏﾘ                       </t>
  </si>
  <si>
    <t>2013/10/22</t>
  </si>
  <si>
    <t>382161310225</t>
  </si>
  <si>
    <t>8936017</t>
  </si>
  <si>
    <t xml:space="preserve">白石優里花                    </t>
  </si>
  <si>
    <t xml:space="preserve">ｼﾗｲｼ ﾕﾘｶ                      </t>
  </si>
  <si>
    <t>382161402105</t>
  </si>
  <si>
    <t>8909672</t>
  </si>
  <si>
    <t xml:space="preserve">菅　　大翔                    </t>
  </si>
  <si>
    <t xml:space="preserve">ｶﾝ ﾊﾙﾄ                        </t>
  </si>
  <si>
    <t xml:space="preserve">ＭＧ双葉        </t>
  </si>
  <si>
    <t xml:space="preserve">MGﾌﾀﾊﾞ         </t>
  </si>
  <si>
    <t>382270906160</t>
  </si>
  <si>
    <t>8650424</t>
  </si>
  <si>
    <t xml:space="preserve">山口　莉玖                    </t>
  </si>
  <si>
    <t xml:space="preserve">ﾔﾏｸﾞﾁ ﾘｸ                      </t>
  </si>
  <si>
    <t>382271006230</t>
  </si>
  <si>
    <t>8875699</t>
  </si>
  <si>
    <t xml:space="preserve">鎌田　凌徳                    </t>
  </si>
  <si>
    <t xml:space="preserve">ｶﾏﾀ ﾘｮｳﾄｸ                     </t>
  </si>
  <si>
    <t>2010/09/13</t>
  </si>
  <si>
    <t>382271009130</t>
  </si>
  <si>
    <t>8575981</t>
  </si>
  <si>
    <t xml:space="preserve">山田　武蔵                    </t>
  </si>
  <si>
    <t xml:space="preserve">ﾔﾏﾀﾞ ﾑｻｼ                      </t>
  </si>
  <si>
    <t>2010/10/12</t>
  </si>
  <si>
    <t>382271010120</t>
  </si>
  <si>
    <t>8291471</t>
  </si>
  <si>
    <t xml:space="preserve">佐藤　蓮介                    </t>
  </si>
  <si>
    <t xml:space="preserve">ｻﾄｳ ﾚﾝｽｹ                      </t>
  </si>
  <si>
    <t>2011/04/12</t>
  </si>
  <si>
    <t>382271104120</t>
  </si>
  <si>
    <t>8576136</t>
  </si>
  <si>
    <t xml:space="preserve">越智　裕惺                    </t>
  </si>
  <si>
    <t>2011/04/20</t>
  </si>
  <si>
    <t>382271104200</t>
  </si>
  <si>
    <t>8231794</t>
  </si>
  <si>
    <t xml:space="preserve">山内　大和                    </t>
  </si>
  <si>
    <t xml:space="preserve">ﾔﾏｳﾁ ﾀﾞｲﾄ                     </t>
  </si>
  <si>
    <t>2011/06/16</t>
  </si>
  <si>
    <t>382271106160</t>
  </si>
  <si>
    <t>8034292</t>
  </si>
  <si>
    <t xml:space="preserve">別府　明彩                    </t>
  </si>
  <si>
    <t xml:space="preserve">ﾍﾞｯﾌﾟ ﾒｲｻ                     </t>
  </si>
  <si>
    <t>2009/05/31</t>
  </si>
  <si>
    <t>382270905315</t>
  </si>
  <si>
    <t>8191341</t>
  </si>
  <si>
    <t xml:space="preserve">杉本　奈月                    </t>
  </si>
  <si>
    <t xml:space="preserve">ｽｷﾞﾓﾄ ﾅﾂｷ                     </t>
  </si>
  <si>
    <t>2009/06/18</t>
  </si>
  <si>
    <t>382270906185</t>
  </si>
  <si>
    <t>7354147</t>
  </si>
  <si>
    <t xml:space="preserve">日浅　由彩                    </t>
  </si>
  <si>
    <t xml:space="preserve">ﾋｱｻ ﾕｱ                        </t>
  </si>
  <si>
    <t>2009/06/30</t>
  </si>
  <si>
    <t>382270906305</t>
  </si>
  <si>
    <t>8231770</t>
  </si>
  <si>
    <t xml:space="preserve">村上　慧音                    </t>
  </si>
  <si>
    <t xml:space="preserve">ﾑﾗｶﾐ ｴﾉ                       </t>
  </si>
  <si>
    <t>2009/09/06</t>
  </si>
  <si>
    <t>382270909065</t>
  </si>
  <si>
    <t>8576162</t>
  </si>
  <si>
    <t xml:space="preserve">渡部　夢菜                    </t>
  </si>
  <si>
    <t xml:space="preserve">ﾜﾀﾅﾍﾞ ﾕﾒﾅ                     </t>
  </si>
  <si>
    <t>2010/01/26</t>
  </si>
  <si>
    <t>382271001265</t>
  </si>
  <si>
    <t>8231895</t>
  </si>
  <si>
    <t xml:space="preserve">寺町　莉恋                    </t>
  </si>
  <si>
    <t xml:space="preserve">ﾃﾗﾏﾁ ﾘｺ                       </t>
  </si>
  <si>
    <t>2010/04/08</t>
  </si>
  <si>
    <t>382271004085</t>
  </si>
  <si>
    <t>8291445</t>
  </si>
  <si>
    <t xml:space="preserve">菊川　莉愛                    </t>
  </si>
  <si>
    <t xml:space="preserve">ｷｸｶﾞﾜ ﾘｱ                      </t>
  </si>
  <si>
    <t>2010/04/17</t>
  </si>
  <si>
    <t>382271004175</t>
  </si>
  <si>
    <t>7787924</t>
  </si>
  <si>
    <t xml:space="preserve">原　　杏奈                    </t>
  </si>
  <si>
    <t xml:space="preserve">ﾊﾗ ｱﾝﾅ                        </t>
  </si>
  <si>
    <t>2010/09/02</t>
  </si>
  <si>
    <t>382271009025</t>
  </si>
  <si>
    <t>8425421</t>
  </si>
  <si>
    <t xml:space="preserve">田中　彩央                    </t>
  </si>
  <si>
    <t xml:space="preserve">ﾀﾅｶ ｱﾔｵ                       </t>
  </si>
  <si>
    <t>2011/03/18</t>
  </si>
  <si>
    <t>382271103185</t>
  </si>
  <si>
    <t>8231883</t>
  </si>
  <si>
    <t xml:space="preserve">山本　麗桜                    </t>
  </si>
  <si>
    <t xml:space="preserve">ﾔﾏﾓﾄ ﾚｵ                       </t>
  </si>
  <si>
    <t>2011/04/07</t>
  </si>
  <si>
    <t>382271104075</t>
  </si>
  <si>
    <t>8741325</t>
  </si>
  <si>
    <t xml:space="preserve">山口　葵生                    </t>
  </si>
  <si>
    <t xml:space="preserve">ﾔﾏｸﾞﾁ ｱｵｲ                     </t>
  </si>
  <si>
    <t>2012/07/25</t>
  </si>
  <si>
    <t>382271207255</t>
  </si>
  <si>
    <t>8965244</t>
  </si>
  <si>
    <t xml:space="preserve">山田　帆夏                    </t>
  </si>
  <si>
    <t xml:space="preserve">ﾔﾏﾀﾞ ﾊﾝﾅ                      </t>
  </si>
  <si>
    <t>2013/05/11</t>
  </si>
  <si>
    <t>382271305115</t>
  </si>
  <si>
    <t>8951109</t>
  </si>
  <si>
    <t xml:space="preserve">越智　翔麻                    </t>
  </si>
  <si>
    <t xml:space="preserve">ｵﾁ ｼｮｳﾏ                       </t>
  </si>
  <si>
    <t xml:space="preserve">ﾌｧｲﾌﾞﾃﾝ東予     </t>
  </si>
  <si>
    <t xml:space="preserve">ﾌｧｲﾌﾞﾃﾝﾄ       </t>
  </si>
  <si>
    <t>2009/06/08</t>
  </si>
  <si>
    <t>383160906080</t>
  </si>
  <si>
    <t>8502530</t>
  </si>
  <si>
    <t xml:space="preserve">宇佐美弥市                    </t>
  </si>
  <si>
    <t xml:space="preserve">ｳｻﾐ ﾔｲﾁ                       </t>
  </si>
  <si>
    <t>2010/01/28</t>
  </si>
  <si>
    <t>383161001280</t>
  </si>
  <si>
    <t>7828419</t>
  </si>
  <si>
    <t xml:space="preserve">西原　唯人                    </t>
  </si>
  <si>
    <t xml:space="preserve">ﾆｼﾊﾗ ﾕｲﾄ                      </t>
  </si>
  <si>
    <t xml:space="preserve">ﾌｨｯﾀ川之江      </t>
  </si>
  <si>
    <t xml:space="preserve">ﾌｨｯﾀｶﾜﾉｴ       </t>
  </si>
  <si>
    <t>2010/02/22</t>
  </si>
  <si>
    <t>383191002220</t>
  </si>
  <si>
    <t>9154852</t>
  </si>
  <si>
    <t>38319</t>
  </si>
  <si>
    <t xml:space="preserve">渡辺　桃知                    </t>
  </si>
  <si>
    <t xml:space="preserve">ﾜﾀﾅﾍﾞ ﾓﾓﾊﾙ                    </t>
  </si>
  <si>
    <t>2010/05/07</t>
  </si>
  <si>
    <t>383191005070</t>
  </si>
  <si>
    <t>7784545</t>
  </si>
  <si>
    <t xml:space="preserve">大島徹之進                    </t>
  </si>
  <si>
    <t xml:space="preserve">ｵｵｼﾏ ﾃﾂﾉｼﾝ                    </t>
  </si>
  <si>
    <t>2010/07/11</t>
  </si>
  <si>
    <t>383191007110</t>
  </si>
  <si>
    <t>9154751</t>
  </si>
  <si>
    <t xml:space="preserve">寺尾　　豪                    </t>
  </si>
  <si>
    <t xml:space="preserve">ﾃﾗｵ ｺﾞｳ                       </t>
  </si>
  <si>
    <t>2011/09/15</t>
  </si>
  <si>
    <t>383191109150</t>
  </si>
  <si>
    <t>8946085</t>
  </si>
  <si>
    <t xml:space="preserve">渡辺　脩斗                    </t>
  </si>
  <si>
    <t xml:space="preserve">ﾜﾀﾅﾍﾞ ｼｭｳﾄ                    </t>
  </si>
  <si>
    <t>2012/11/14</t>
  </si>
  <si>
    <t>383191211140</t>
  </si>
  <si>
    <t>9154787</t>
  </si>
  <si>
    <t xml:space="preserve">徳永圭太朗                    </t>
  </si>
  <si>
    <t xml:space="preserve">ﾄｸﾅｶﾞ ｹｲﾀﾛｳ                   </t>
  </si>
  <si>
    <t>2012/12/05</t>
  </si>
  <si>
    <t>383191212050</t>
  </si>
  <si>
    <t>9154838</t>
  </si>
  <si>
    <t xml:space="preserve">佐藤　由梨                    </t>
  </si>
  <si>
    <t xml:space="preserve">ｻﾄｳ ﾕｳﾘ                       </t>
  </si>
  <si>
    <t>2010/02/02</t>
  </si>
  <si>
    <t>383191002025</t>
  </si>
  <si>
    <t>8281984</t>
  </si>
  <si>
    <t xml:space="preserve">石川　沙来                    </t>
  </si>
  <si>
    <t xml:space="preserve">ｲｼｶﾜ ｻﾗ                       </t>
  </si>
  <si>
    <t>2012/09/11</t>
  </si>
  <si>
    <t>383191209115</t>
  </si>
  <si>
    <t>8946097</t>
  </si>
  <si>
    <t xml:space="preserve">日淺　　華                    </t>
  </si>
  <si>
    <t xml:space="preserve">ﾋｱｻ ﾊﾅ                        </t>
  </si>
  <si>
    <t xml:space="preserve">しまなみST      </t>
  </si>
  <si>
    <t xml:space="preserve">ｼﾏﾅﾐST         </t>
  </si>
  <si>
    <t>2009/08/10</t>
  </si>
  <si>
    <t>383260908105</t>
  </si>
  <si>
    <t>8191353</t>
  </si>
  <si>
    <t>38326</t>
  </si>
  <si>
    <t xml:space="preserve">越智　　葵                    </t>
  </si>
  <si>
    <t xml:space="preserve">ｵﾁ ｱｵｲ                        </t>
  </si>
  <si>
    <t>2009/10/24</t>
  </si>
  <si>
    <t>383260910245</t>
  </si>
  <si>
    <t>8225033</t>
  </si>
  <si>
    <t xml:space="preserve">矢野　凪菜                    </t>
  </si>
  <si>
    <t xml:space="preserve">ﾔﾉ ﾅﾅ                         </t>
  </si>
  <si>
    <t>2010/03/10</t>
  </si>
  <si>
    <t>383261003105</t>
  </si>
  <si>
    <t>8571028</t>
  </si>
  <si>
    <t xml:space="preserve">岡本　心桜                    </t>
  </si>
  <si>
    <t xml:space="preserve">ｵｶﾓﾄ ﾐｵ                       </t>
  </si>
  <si>
    <t>2010/07/23</t>
  </si>
  <si>
    <t>383261007235</t>
  </si>
  <si>
    <t>8191377</t>
  </si>
  <si>
    <t>2009/04/04</t>
  </si>
  <si>
    <t>382160904040</t>
  </si>
  <si>
    <t xml:space="preserve">       </t>
  </si>
  <si>
    <t>2009/05/24</t>
  </si>
  <si>
    <t>382160905240</t>
  </si>
  <si>
    <t>2009/06/06</t>
  </si>
  <si>
    <t>382160906060</t>
  </si>
  <si>
    <t>382160906180</t>
  </si>
  <si>
    <t>2009/07/24</t>
  </si>
  <si>
    <t>382160907240</t>
  </si>
  <si>
    <t xml:space="preserve">築山　柚人                    </t>
  </si>
  <si>
    <t xml:space="preserve">ﾂｷﾔﾏ ﾕｳﾄ                      </t>
  </si>
  <si>
    <t>382161012030</t>
  </si>
  <si>
    <t>2011/12/27</t>
  </si>
  <si>
    <t>382161112270</t>
  </si>
  <si>
    <t xml:space="preserve">山林　健太                    </t>
  </si>
  <si>
    <t xml:space="preserve">ﾔﾏﾊﾞﾔｼ ｹﾝﾀ                    </t>
  </si>
  <si>
    <t>2012/01/07</t>
  </si>
  <si>
    <t>382161201070</t>
  </si>
  <si>
    <t xml:space="preserve">都田　玖龍                    </t>
  </si>
  <si>
    <t xml:space="preserve">ﾐﾔｺﾀﾞ ｸﾘｭｳ                    </t>
  </si>
  <si>
    <t>2012/04/13</t>
  </si>
  <si>
    <t>382161204130</t>
  </si>
  <si>
    <t xml:space="preserve">向井　芽久                    </t>
  </si>
  <si>
    <t xml:space="preserve">ﾑｶｲ ｶﾞｸ                       </t>
  </si>
  <si>
    <t>2013/03/14</t>
  </si>
  <si>
    <t>382161303140</t>
  </si>
  <si>
    <t>2013/10/05</t>
  </si>
  <si>
    <t>382161310050</t>
  </si>
  <si>
    <t>2014/05/12</t>
  </si>
  <si>
    <t>382161405120</t>
  </si>
  <si>
    <t>2009/10/17</t>
  </si>
  <si>
    <t>382160910175</t>
  </si>
  <si>
    <t>382161010285</t>
  </si>
  <si>
    <t xml:space="preserve">大塚　望珠                    </t>
  </si>
  <si>
    <t xml:space="preserve">ｵｵﾂｶ ﾉｿﾞﾐ                     </t>
  </si>
  <si>
    <t>2011/12/17</t>
  </si>
  <si>
    <t>382161112175</t>
  </si>
  <si>
    <t>2012/05/21</t>
  </si>
  <si>
    <t>382161205215</t>
  </si>
  <si>
    <t xml:space="preserve">今井　結月                    </t>
  </si>
  <si>
    <t xml:space="preserve">ｲﾏｲ ﾕﾂﾞｷ                      </t>
  </si>
  <si>
    <t>382161208025</t>
  </si>
  <si>
    <t>2013/09/13</t>
  </si>
  <si>
    <t>382161309135</t>
  </si>
  <si>
    <t>2014/02/16</t>
  </si>
  <si>
    <t>382161402165</t>
  </si>
  <si>
    <t>383161207255</t>
  </si>
  <si>
    <t>2013/02/02</t>
  </si>
  <si>
    <t>383161302020</t>
  </si>
  <si>
    <t xml:space="preserve">松尾　秀晟                    </t>
  </si>
  <si>
    <t xml:space="preserve">ﾏﾂｵ ｼｭｳｾｲ                     </t>
  </si>
  <si>
    <t>2010/10/13</t>
  </si>
  <si>
    <t>382111010130</t>
  </si>
  <si>
    <t>8571319</t>
  </si>
  <si>
    <t xml:space="preserve">原田　　倫                    </t>
  </si>
  <si>
    <t xml:space="preserve">ﾊﾗﾀﾞ ﾘﾝ                       </t>
  </si>
  <si>
    <t>2011/04/10</t>
  </si>
  <si>
    <t>382111104100</t>
  </si>
  <si>
    <t>8571307</t>
  </si>
  <si>
    <t xml:space="preserve">松尾　篤城                    </t>
  </si>
  <si>
    <t xml:space="preserve">ﾏﾂｵ ｱﾂｷ                       </t>
  </si>
  <si>
    <t>382111212060</t>
  </si>
  <si>
    <t>8571268</t>
  </si>
  <si>
    <t xml:space="preserve">石川　幸明                    </t>
  </si>
  <si>
    <t xml:space="preserve">ｲｼｶﾜ ｺｳﾒｲ                     </t>
  </si>
  <si>
    <t>2013/09/02</t>
  </si>
  <si>
    <t>382111309020</t>
  </si>
  <si>
    <t>8601403</t>
  </si>
  <si>
    <t xml:space="preserve">山内　美音                    </t>
  </si>
  <si>
    <t xml:space="preserve">ﾔﾏｳﾁ ﾐｵﾝ                      </t>
  </si>
  <si>
    <t>2011/08/10</t>
  </si>
  <si>
    <t>382111108105</t>
  </si>
  <si>
    <t>8219550</t>
  </si>
  <si>
    <t xml:space="preserve">三宅　玲奈                    </t>
  </si>
  <si>
    <t xml:space="preserve">ﾐﾔｹ ﾚｲﾅ                       </t>
  </si>
  <si>
    <t>382111109125</t>
  </si>
  <si>
    <t>8190071</t>
  </si>
  <si>
    <t xml:space="preserve">小林　蒼涼                    </t>
  </si>
  <si>
    <t xml:space="preserve">ｺﾊﾞﾔｼ ｿｳｽｹ                    </t>
  </si>
  <si>
    <t xml:space="preserve">ＭＧ瀬戸内      </t>
  </si>
  <si>
    <t xml:space="preserve">MGｾﾄｳﾁ         </t>
  </si>
  <si>
    <t>382120905020</t>
  </si>
  <si>
    <t>7804798</t>
  </si>
  <si>
    <t xml:space="preserve">青野　公紀                    </t>
  </si>
  <si>
    <t xml:space="preserve">ｱｵﾉ ｺｳｷ                       </t>
  </si>
  <si>
    <t>2009/05/12</t>
  </si>
  <si>
    <t>382120905120</t>
  </si>
  <si>
    <t>8609483</t>
  </si>
  <si>
    <t xml:space="preserve">山本　朝陽                    </t>
  </si>
  <si>
    <t xml:space="preserve">ﾔﾏﾓﾄ ｱｻﾋ                      </t>
  </si>
  <si>
    <t>2010/04/28</t>
  </si>
  <si>
    <t>382121004280</t>
  </si>
  <si>
    <t>8937565</t>
  </si>
  <si>
    <t xml:space="preserve">森　　瑛心                    </t>
  </si>
  <si>
    <t xml:space="preserve">ﾓﾘ ｴｲｼﾝ                       </t>
  </si>
  <si>
    <t>2013/03/08</t>
  </si>
  <si>
    <t>382121303080</t>
  </si>
  <si>
    <t>8937539</t>
  </si>
  <si>
    <t xml:space="preserve">門田　紗空                    </t>
  </si>
  <si>
    <t xml:space="preserve">ｶﾄﾞﾀ ｻﾗ                       </t>
  </si>
  <si>
    <t>2010/02/04</t>
  </si>
  <si>
    <t>382121002045</t>
  </si>
  <si>
    <t>9140868</t>
  </si>
  <si>
    <t xml:space="preserve">浦田　　楓                    </t>
  </si>
  <si>
    <t xml:space="preserve">ｳﾗﾀ ｶｴﾃﾞ                      </t>
  </si>
  <si>
    <t>2010/05/11</t>
  </si>
  <si>
    <t>382121005115</t>
  </si>
  <si>
    <t>9115544</t>
  </si>
  <si>
    <t xml:space="preserve">谷若　紅羽                    </t>
  </si>
  <si>
    <t xml:space="preserve">ﾀﾆﾜｶ ｸﾚﾊ                      </t>
  </si>
  <si>
    <t>2012/01/19</t>
  </si>
  <si>
    <t>382121201195</t>
  </si>
  <si>
    <t>8736910</t>
  </si>
  <si>
    <t xml:space="preserve">門田　七海                    </t>
  </si>
  <si>
    <t xml:space="preserve">ｶﾄﾞﾀ ﾅﾐ                       </t>
  </si>
  <si>
    <t>2012/07/05</t>
  </si>
  <si>
    <t>382121207055</t>
  </si>
  <si>
    <t>8919119</t>
  </si>
  <si>
    <t xml:space="preserve">塩出　心剛                    </t>
  </si>
  <si>
    <t xml:space="preserve">ｼｵﾃﾞ ｼﾝｺﾞ                     </t>
  </si>
  <si>
    <t>2010/08/20</t>
  </si>
  <si>
    <t>382111008200</t>
  </si>
  <si>
    <t>7784533</t>
  </si>
  <si>
    <t xml:space="preserve">濱田　　基                    </t>
  </si>
  <si>
    <t xml:space="preserve">ﾊﾏﾀﾞ ﾓﾄｲ                      </t>
  </si>
  <si>
    <t>8190108</t>
  </si>
  <si>
    <t xml:space="preserve">佐々木裕月                    </t>
  </si>
  <si>
    <t xml:space="preserve">ｻｻｷ ﾕﾂﾞｷ                      </t>
  </si>
  <si>
    <t>382111201270</t>
  </si>
  <si>
    <t>8571294</t>
  </si>
  <si>
    <t xml:space="preserve">井谷　将都                    </t>
  </si>
  <si>
    <t xml:space="preserve">ｲﾀﾆ ﾏｻﾄ                       </t>
  </si>
  <si>
    <t>2014/01/17</t>
  </si>
  <si>
    <t>382111401170</t>
  </si>
  <si>
    <t>9152870</t>
  </si>
  <si>
    <t xml:space="preserve">深井悠二朗                    </t>
  </si>
  <si>
    <t xml:space="preserve">ﾌｶｲ ﾕｳｼﾞﾛｳ                    </t>
  </si>
  <si>
    <t>2014/04/25</t>
  </si>
  <si>
    <t>382111404250</t>
  </si>
  <si>
    <t>9152894</t>
  </si>
  <si>
    <t xml:space="preserve">河本　涼春                    </t>
  </si>
  <si>
    <t xml:space="preserve">ｶﾜﾓﾄ ｽﾊﾞﾙ                     </t>
  </si>
  <si>
    <t>2014/06/02</t>
  </si>
  <si>
    <t>382111406020</t>
  </si>
  <si>
    <t>9152945</t>
  </si>
  <si>
    <t xml:space="preserve">川上　　藍                    </t>
  </si>
  <si>
    <t xml:space="preserve">ｶﾜｶﾐ ｱｲ                       </t>
  </si>
  <si>
    <t>382110908065</t>
  </si>
  <si>
    <t>7349566</t>
  </si>
  <si>
    <t xml:space="preserve">二宮　結彩                    </t>
  </si>
  <si>
    <t xml:space="preserve">ﾆﾉﾐﾔ ﾕｲ                       </t>
  </si>
  <si>
    <t>2011/03/23</t>
  </si>
  <si>
    <t>382111103235</t>
  </si>
  <si>
    <t>8935470</t>
  </si>
  <si>
    <t xml:space="preserve">丸内里衣菜                    </t>
  </si>
  <si>
    <t xml:space="preserve">ﾏﾙｳﾁ ﾘｲﾅ                      </t>
  </si>
  <si>
    <t>2011/10/28</t>
  </si>
  <si>
    <t>382111110285</t>
  </si>
  <si>
    <t>8571333</t>
  </si>
  <si>
    <t xml:space="preserve">小池　真生                    </t>
  </si>
  <si>
    <t xml:space="preserve">ｺｲｹ ﾏｵ                        </t>
  </si>
  <si>
    <t>382111202145</t>
  </si>
  <si>
    <t>8571244</t>
  </si>
  <si>
    <t xml:space="preserve">秦　　玲奈                    </t>
  </si>
  <si>
    <t xml:space="preserve">ﾊﾀﾞ ﾚｲﾅ                       </t>
  </si>
  <si>
    <t>2012/11/16</t>
  </si>
  <si>
    <t>382111211165</t>
  </si>
  <si>
    <t>8950031</t>
  </si>
  <si>
    <t xml:space="preserve">加地奈伎紗                    </t>
  </si>
  <si>
    <t xml:space="preserve">ｶｼﾞ ﾅｷﾞｻ                      </t>
  </si>
  <si>
    <t>2013/05/28</t>
  </si>
  <si>
    <t>382111305285</t>
  </si>
  <si>
    <t>8601427</t>
  </si>
  <si>
    <t xml:space="preserve">高藤　志帆                    </t>
  </si>
  <si>
    <t xml:space="preserve">ﾀｶﾌｼﾞ ｼﾎ                      </t>
  </si>
  <si>
    <t>2013/06/30</t>
  </si>
  <si>
    <t>382111306305</t>
  </si>
  <si>
    <t>9153049</t>
  </si>
  <si>
    <t xml:space="preserve">近藤　由都                    </t>
  </si>
  <si>
    <t xml:space="preserve">ｺﾝﾄﾞｳ ﾕｲﾄ                     </t>
  </si>
  <si>
    <t>2011/04/11</t>
  </si>
  <si>
    <t>382161104110</t>
  </si>
  <si>
    <t>7812354</t>
  </si>
  <si>
    <t xml:space="preserve">尾田　絆莉                    </t>
  </si>
  <si>
    <t xml:space="preserve">ｵﾀﾞ ﾊﾞﾝﾘ                      </t>
  </si>
  <si>
    <t>2009/10/30</t>
  </si>
  <si>
    <t>383160910300</t>
  </si>
  <si>
    <t>8363101</t>
  </si>
  <si>
    <t xml:space="preserve">佐々木結萌                    </t>
  </si>
  <si>
    <t xml:space="preserve">ｻｻｷ ﾕﾒ                        </t>
  </si>
  <si>
    <t>2010/04/05</t>
  </si>
  <si>
    <t>383161004055</t>
  </si>
  <si>
    <t>8242638</t>
  </si>
  <si>
    <t xml:space="preserve">宮崎　羽叶                    </t>
  </si>
  <si>
    <t xml:space="preserve">ﾐﾔｻﾞｷ ﾜｶﾅ                     </t>
  </si>
  <si>
    <t>2010/10/16</t>
  </si>
  <si>
    <t>383161010165</t>
  </si>
  <si>
    <t>8735119</t>
  </si>
  <si>
    <t>2009/09/28</t>
  </si>
  <si>
    <t>382160909280</t>
  </si>
  <si>
    <t xml:space="preserve">三島　　佑                    </t>
  </si>
  <si>
    <t xml:space="preserve">ﾐｼﾏ ﾀｽｸ                       </t>
  </si>
  <si>
    <t>2012/10/24</t>
  </si>
  <si>
    <t>382161210240</t>
  </si>
  <si>
    <t xml:space="preserve">八束充名子                    </t>
  </si>
  <si>
    <t xml:space="preserve">ﾔﾂﾂﾞｶ ﾐﾅｺ                     </t>
  </si>
  <si>
    <t>383160906065</t>
  </si>
  <si>
    <t xml:space="preserve">釣本日都子                    </t>
  </si>
  <si>
    <t xml:space="preserve">ﾂﾘﾓﾄ ﾋﾄｺ                      </t>
  </si>
  <si>
    <t>2009/11/24</t>
  </si>
  <si>
    <t>383160911245</t>
  </si>
  <si>
    <t>2013/06/25</t>
  </si>
  <si>
    <t>383161306255</t>
  </si>
  <si>
    <t>2013/09/10</t>
  </si>
  <si>
    <t>383161309105</t>
  </si>
  <si>
    <t xml:space="preserve">石原　凌介                    </t>
  </si>
  <si>
    <t xml:space="preserve">ｲｼﾊﾗ ﾘｮｳｽｹ                    </t>
  </si>
  <si>
    <t>2009/07/05</t>
  </si>
  <si>
    <t>383160907050</t>
  </si>
  <si>
    <t xml:space="preserve">檜垣　駿哉                    </t>
  </si>
  <si>
    <t xml:space="preserve">ﾋｶﾞｷ ﾄｼﾔ                      </t>
  </si>
  <si>
    <t>2009/12/07</t>
  </si>
  <si>
    <t>383160912070</t>
  </si>
  <si>
    <t xml:space="preserve">藤原　明士                    </t>
  </si>
  <si>
    <t xml:space="preserve">ﾌｼﾞﾜﾗ ｱｷﾄ                     </t>
  </si>
  <si>
    <t>2010/05/15</t>
  </si>
  <si>
    <t>383161005150</t>
  </si>
  <si>
    <t>2012/04/11</t>
  </si>
  <si>
    <t>383161204110</t>
  </si>
  <si>
    <t xml:space="preserve">釣本　仁成                    </t>
  </si>
  <si>
    <t xml:space="preserve">ﾂﾘﾓﾄ ﾋﾄﾅﾘ                     </t>
  </si>
  <si>
    <t>2013/12/26</t>
  </si>
  <si>
    <t>383161312260</t>
  </si>
  <si>
    <t>383161405160</t>
  </si>
  <si>
    <t xml:space="preserve">五百木ＳＣ      </t>
  </si>
  <si>
    <t xml:space="preserve">ｲｵｷｽｲﾐﾝｸ       </t>
  </si>
  <si>
    <t>382051003150</t>
  </si>
  <si>
    <t>7941356</t>
  </si>
  <si>
    <t xml:space="preserve">田村　　然                    </t>
  </si>
  <si>
    <t xml:space="preserve">ﾀﾑﾗ ｾﾞﾝ                       </t>
  </si>
  <si>
    <t>2010/11/07</t>
  </si>
  <si>
    <t>382051011070</t>
  </si>
  <si>
    <t>8359167</t>
  </si>
  <si>
    <t>382051205270</t>
  </si>
  <si>
    <t>8729319</t>
  </si>
  <si>
    <t>382051210070</t>
  </si>
  <si>
    <t>8729345</t>
  </si>
  <si>
    <t>382050908065</t>
  </si>
  <si>
    <t>7834675</t>
  </si>
  <si>
    <t>382051006245</t>
  </si>
  <si>
    <t>8193335</t>
  </si>
  <si>
    <t>382051009015</t>
  </si>
  <si>
    <t>7834687</t>
  </si>
  <si>
    <t>382051010025</t>
  </si>
  <si>
    <t>8359179</t>
  </si>
  <si>
    <t xml:space="preserve">小笠原美帆                    </t>
  </si>
  <si>
    <t xml:space="preserve">ｵｶﾞｻﾜﾗ ﾐﾎ                     </t>
  </si>
  <si>
    <t>382051101165</t>
  </si>
  <si>
    <t>6885285</t>
  </si>
  <si>
    <t>382051205135</t>
  </si>
  <si>
    <t>8729395</t>
  </si>
  <si>
    <t>382051208275</t>
  </si>
  <si>
    <t>9115809</t>
  </si>
  <si>
    <t>382051306035</t>
  </si>
  <si>
    <t>9104256</t>
  </si>
  <si>
    <t xml:space="preserve">ﾅﾝｶｲDC         </t>
  </si>
  <si>
    <t>382080904300</t>
  </si>
  <si>
    <t>8890464</t>
  </si>
  <si>
    <t>382081008010</t>
  </si>
  <si>
    <t>7934565</t>
  </si>
  <si>
    <t>382081205260</t>
  </si>
  <si>
    <t>8602456</t>
  </si>
  <si>
    <t>382080911155</t>
  </si>
  <si>
    <t>7294544</t>
  </si>
  <si>
    <t xml:space="preserve">亀尾　　輝                    </t>
  </si>
  <si>
    <t xml:space="preserve">ｶﾒｵ ﾋｶﾙ                       </t>
  </si>
  <si>
    <t xml:space="preserve">アズサ松山      </t>
  </si>
  <si>
    <t xml:space="preserve">ｱｽﾞｻﾏﾂﾔﾏ       </t>
  </si>
  <si>
    <t>2009/10/06</t>
  </si>
  <si>
    <t>382260910060</t>
  </si>
  <si>
    <t>9223658</t>
  </si>
  <si>
    <t xml:space="preserve">ﾅｶﾞﾀ ﾐﾕ                       </t>
  </si>
  <si>
    <t>382260906175</t>
  </si>
  <si>
    <t>8210387</t>
  </si>
  <si>
    <t>382260907025</t>
  </si>
  <si>
    <t>8573618</t>
  </si>
  <si>
    <t>382260910315</t>
  </si>
  <si>
    <t>7789475</t>
  </si>
  <si>
    <t>382260912185</t>
  </si>
  <si>
    <t>8409564</t>
  </si>
  <si>
    <t xml:space="preserve">満汐　七琉                    </t>
  </si>
  <si>
    <t xml:space="preserve">ﾐﾂｼｵ ﾅﾙ                       </t>
  </si>
  <si>
    <t>382261004155</t>
  </si>
  <si>
    <t>9223646</t>
  </si>
  <si>
    <t xml:space="preserve">石原ＳＣ        </t>
  </si>
  <si>
    <t xml:space="preserve">ｲｼﾊﾗ           </t>
  </si>
  <si>
    <t>382281008180</t>
  </si>
  <si>
    <t>9185023</t>
  </si>
  <si>
    <t>38228</t>
  </si>
  <si>
    <t xml:space="preserve">大西　琉唯                    </t>
  </si>
  <si>
    <t xml:space="preserve">ｵｵﾆｼ ﾙｲ                       </t>
  </si>
  <si>
    <t>2010/09/08</t>
  </si>
  <si>
    <t>382281009080</t>
  </si>
  <si>
    <t>8604337</t>
  </si>
  <si>
    <t>382281111300</t>
  </si>
  <si>
    <t>8609128</t>
  </si>
  <si>
    <t>382281204180</t>
  </si>
  <si>
    <t>8608973</t>
  </si>
  <si>
    <t>382280904035</t>
  </si>
  <si>
    <t>8608923</t>
  </si>
  <si>
    <t>382281002235</t>
  </si>
  <si>
    <t>8951058</t>
  </si>
  <si>
    <t xml:space="preserve">城戸　南海                    </t>
  </si>
  <si>
    <t xml:space="preserve">ｷﾄﾞ ﾐﾅﾐ                       </t>
  </si>
  <si>
    <t>2013/10/11</t>
  </si>
  <si>
    <t>382281310115</t>
  </si>
  <si>
    <t>9185035</t>
  </si>
  <si>
    <t xml:space="preserve">平田　優貴                    </t>
  </si>
  <si>
    <t xml:space="preserve">ﾋﾗﾀ ﾕｳｷ                       </t>
  </si>
  <si>
    <t xml:space="preserve">フィッタ松山    </t>
  </si>
  <si>
    <t xml:space="preserve">ﾌｨｯﾀﾏﾂﾔﾏ       </t>
  </si>
  <si>
    <t>2009/07/14</t>
  </si>
  <si>
    <t>382290907140</t>
  </si>
  <si>
    <t>8300312</t>
  </si>
  <si>
    <t xml:space="preserve">八重川　輝                    </t>
  </si>
  <si>
    <t xml:space="preserve">ﾔｴｶﾜ ﾃﾙ                       </t>
  </si>
  <si>
    <t>2009/08/24</t>
  </si>
  <si>
    <t>382290908240</t>
  </si>
  <si>
    <t>7810459</t>
  </si>
  <si>
    <t xml:space="preserve">水野　太貴                    </t>
  </si>
  <si>
    <t xml:space="preserve">ﾐｽﾞﾉ ﾀｲｷ                      </t>
  </si>
  <si>
    <t>2009/10/29</t>
  </si>
  <si>
    <t>382290910290</t>
  </si>
  <si>
    <t>7378868</t>
  </si>
  <si>
    <t xml:space="preserve">前田　湊仁                    </t>
  </si>
  <si>
    <t xml:space="preserve">ﾏｴﾀﾞ ﾐﾅﾄ                      </t>
  </si>
  <si>
    <t>2010/02/25</t>
  </si>
  <si>
    <t>382291002250</t>
  </si>
  <si>
    <t>7820477</t>
  </si>
  <si>
    <t xml:space="preserve">田村　　公                    </t>
  </si>
  <si>
    <t xml:space="preserve">ﾀﾑﾗ ｺｳ                        </t>
  </si>
  <si>
    <t>382291005110</t>
  </si>
  <si>
    <t>8212751</t>
  </si>
  <si>
    <t xml:space="preserve">高山　　翔                    </t>
  </si>
  <si>
    <t xml:space="preserve">ﾀｶﾔﾏ ｶｹﾙ                      </t>
  </si>
  <si>
    <t>2011/01/12</t>
  </si>
  <si>
    <t>382291101120</t>
  </si>
  <si>
    <t>7784987</t>
  </si>
  <si>
    <t xml:space="preserve">藤並　拓郎                    </t>
  </si>
  <si>
    <t xml:space="preserve">ﾌｼﾞﾅﾐ ﾀｸﾛｳ                    </t>
  </si>
  <si>
    <t>2011/01/14</t>
  </si>
  <si>
    <t>382291101140</t>
  </si>
  <si>
    <t>7769097</t>
  </si>
  <si>
    <t xml:space="preserve">山田　朔久                    </t>
  </si>
  <si>
    <t xml:space="preserve">ﾔﾏﾀﾞ ｻｸ                       </t>
  </si>
  <si>
    <t>2011/01/22</t>
  </si>
  <si>
    <t>382291101220</t>
  </si>
  <si>
    <t>7732929</t>
  </si>
  <si>
    <t xml:space="preserve">久保　嘉輝                    </t>
  </si>
  <si>
    <t xml:space="preserve">ｸﾎﾞ ﾖｼｷ                       </t>
  </si>
  <si>
    <t>2011/06/01</t>
  </si>
  <si>
    <t>382291106010</t>
  </si>
  <si>
    <t>8215178</t>
  </si>
  <si>
    <t xml:space="preserve">三瀬　一太                    </t>
  </si>
  <si>
    <t xml:space="preserve">ﾐｾ ｲｯﾀ                        </t>
  </si>
  <si>
    <t>2011/08/26</t>
  </si>
  <si>
    <t>382291108260</t>
  </si>
  <si>
    <t>8300297</t>
  </si>
  <si>
    <t xml:space="preserve">平田　克貴                    </t>
  </si>
  <si>
    <t xml:space="preserve">ﾋﾗﾀ ｶﾂｷ                       </t>
  </si>
  <si>
    <t>2011/11/04</t>
  </si>
  <si>
    <t>382291111040</t>
  </si>
  <si>
    <t>8300300</t>
  </si>
  <si>
    <t xml:space="preserve">橋本　旺典                    </t>
  </si>
  <si>
    <t xml:space="preserve">ﾊｼﾓﾄ ｵｳｽｹ                     </t>
  </si>
  <si>
    <t>2012/08/10</t>
  </si>
  <si>
    <t>382291208100</t>
  </si>
  <si>
    <t>8606080</t>
  </si>
  <si>
    <t xml:space="preserve">樋口　航志                    </t>
  </si>
  <si>
    <t xml:space="preserve">ﾋｸﾞﾁ ｺｳｼ                      </t>
  </si>
  <si>
    <t>2012/09/04</t>
  </si>
  <si>
    <t>382291209040</t>
  </si>
  <si>
    <t>8934150</t>
  </si>
  <si>
    <t xml:space="preserve">藤並　幹太                    </t>
  </si>
  <si>
    <t xml:space="preserve">ﾌｼﾞﾅﾐ ｶﾝﾀ                     </t>
  </si>
  <si>
    <t>2012/12/08</t>
  </si>
  <si>
    <t>382291212080</t>
  </si>
  <si>
    <t>8609801</t>
  </si>
  <si>
    <t xml:space="preserve">久保　勇人                    </t>
  </si>
  <si>
    <t xml:space="preserve">ｸﾎﾞ ﾕｳﾄ                       </t>
  </si>
  <si>
    <t>2013/04/24</t>
  </si>
  <si>
    <t>382291304240</t>
  </si>
  <si>
    <t>8949995</t>
  </si>
  <si>
    <t xml:space="preserve">井村　遥翔                    </t>
  </si>
  <si>
    <t xml:space="preserve">ｲﾑﾗ ﾊﾙﾄ                       </t>
  </si>
  <si>
    <t>382291306300</t>
  </si>
  <si>
    <t>8949957</t>
  </si>
  <si>
    <t xml:space="preserve">辻田　悠真                    </t>
  </si>
  <si>
    <t xml:space="preserve">ﾂｼﾞﾀ ﾕｳﾏ                      </t>
  </si>
  <si>
    <t>2013/08/07</t>
  </si>
  <si>
    <t>382291308070</t>
  </si>
  <si>
    <t>9196006</t>
  </si>
  <si>
    <t xml:space="preserve">松岡誠士郎                    </t>
  </si>
  <si>
    <t xml:space="preserve">ﾏﾂｵｶ ｾｲｼﾛｳ                    </t>
  </si>
  <si>
    <t>2013/09/05</t>
  </si>
  <si>
    <t>382291309050</t>
  </si>
  <si>
    <t>8949971</t>
  </si>
  <si>
    <t xml:space="preserve">山内　瑛登                    </t>
  </si>
  <si>
    <t xml:space="preserve">ﾔﾏｳﾁ ｴｲﾄ                      </t>
  </si>
  <si>
    <t>2014/01/15</t>
  </si>
  <si>
    <t>382291401150</t>
  </si>
  <si>
    <t>9160866</t>
  </si>
  <si>
    <t xml:space="preserve">高山　勝輝                    </t>
  </si>
  <si>
    <t xml:space="preserve">ﾀｶﾔﾏ ｶﾂｷ                      </t>
  </si>
  <si>
    <t>2014/02/25</t>
  </si>
  <si>
    <t>382291402250</t>
  </si>
  <si>
    <t>9160777</t>
  </si>
  <si>
    <t xml:space="preserve">高橋　良征                    </t>
  </si>
  <si>
    <t xml:space="preserve">ﾀｶﾊｼ ﾘｮｳｾｲ                    </t>
  </si>
  <si>
    <t>2014/04/18</t>
  </si>
  <si>
    <t>382291404180</t>
  </si>
  <si>
    <t>9160842</t>
  </si>
  <si>
    <t xml:space="preserve">江端　　湊                    </t>
  </si>
  <si>
    <t xml:space="preserve">ｴﾊﾞﾀ ｿｳ                       </t>
  </si>
  <si>
    <t>2014/04/22</t>
  </si>
  <si>
    <t>382291404220</t>
  </si>
  <si>
    <t>9160765</t>
  </si>
  <si>
    <t xml:space="preserve">平岡　昊大                    </t>
  </si>
  <si>
    <t xml:space="preserve">ﾋﾗｵｶ ｺｳﾀﾞｲ                    </t>
  </si>
  <si>
    <t>2014/06/11</t>
  </si>
  <si>
    <t>382291406110</t>
  </si>
  <si>
    <t>9160830</t>
  </si>
  <si>
    <t xml:space="preserve">乃万　美嘉                    </t>
  </si>
  <si>
    <t xml:space="preserve">ﾉﾏ ﾐｶ                         </t>
  </si>
  <si>
    <t>2009/04/14</t>
  </si>
  <si>
    <t>382290904145</t>
  </si>
  <si>
    <t>7378995</t>
  </si>
  <si>
    <t xml:space="preserve">星山　心結                    </t>
  </si>
  <si>
    <t xml:space="preserve">ﾎｼﾔﾏ ｺﾅ                       </t>
  </si>
  <si>
    <t>2009/08/08</t>
  </si>
  <si>
    <t>382290908085</t>
  </si>
  <si>
    <t>7378983</t>
  </si>
  <si>
    <t xml:space="preserve">西田　瑚雪                    </t>
  </si>
  <si>
    <t xml:space="preserve">ﾆｼﾀﾞ ｺﾕｷ                      </t>
  </si>
  <si>
    <t>2009/12/01</t>
  </si>
  <si>
    <t>382290912015</t>
  </si>
  <si>
    <t>7674269</t>
  </si>
  <si>
    <t xml:space="preserve">大野　結菜                    </t>
  </si>
  <si>
    <t xml:space="preserve">ｵｵﾉ ﾕﾅ                        </t>
  </si>
  <si>
    <t>2010/02/28</t>
  </si>
  <si>
    <t>382291002285</t>
  </si>
  <si>
    <t>7785005</t>
  </si>
  <si>
    <t xml:space="preserve">山本　涼華                    </t>
  </si>
  <si>
    <t xml:space="preserve">ﾔﾏﾓﾄ ｽｽﾞｶ                     </t>
  </si>
  <si>
    <t>2010/06/03</t>
  </si>
  <si>
    <t>382291006035</t>
  </si>
  <si>
    <t>8190158</t>
  </si>
  <si>
    <t xml:space="preserve">得永　法花                    </t>
  </si>
  <si>
    <t xml:space="preserve">ﾄｸﾅｶﾞ ﾎﾉｶ                     </t>
  </si>
  <si>
    <t>2010/07/03</t>
  </si>
  <si>
    <t>382291007035</t>
  </si>
  <si>
    <t>8190146</t>
  </si>
  <si>
    <t xml:space="preserve">石川　　葵                    </t>
  </si>
  <si>
    <t xml:space="preserve">ｲｼｶﾜ ｱｵｲ                      </t>
  </si>
  <si>
    <t>2010/10/20</t>
  </si>
  <si>
    <t>382291010205</t>
  </si>
  <si>
    <t>7820465</t>
  </si>
  <si>
    <t xml:space="preserve">吉野　彩来                    </t>
  </si>
  <si>
    <t xml:space="preserve">ﾖｼﾉ ｻﾗ                        </t>
  </si>
  <si>
    <t>2010/11/11</t>
  </si>
  <si>
    <t>382291011115</t>
  </si>
  <si>
    <t>8191175</t>
  </si>
  <si>
    <t xml:space="preserve">高橋　佐和                    </t>
  </si>
  <si>
    <t xml:space="preserve">ﾀｶﾊｼ ｻﾜ                       </t>
  </si>
  <si>
    <t>2011/09/27</t>
  </si>
  <si>
    <t>382291109275</t>
  </si>
  <si>
    <t>8934162</t>
  </si>
  <si>
    <t xml:space="preserve">三島　彩織                    </t>
  </si>
  <si>
    <t xml:space="preserve">ﾐｼﾏ ｻｵﾘ                       </t>
  </si>
  <si>
    <t>2012/03/11</t>
  </si>
  <si>
    <t>382291203115</t>
  </si>
  <si>
    <t>8215180</t>
  </si>
  <si>
    <t xml:space="preserve">ランダー瑛真                  </t>
  </si>
  <si>
    <t xml:space="preserve">ﾗﾝﾀﾞｰ ｴﾏ                      </t>
  </si>
  <si>
    <t>2012/05/20</t>
  </si>
  <si>
    <t>382291205205</t>
  </si>
  <si>
    <t>8611231</t>
  </si>
  <si>
    <t xml:space="preserve">塚本　理華                    </t>
  </si>
  <si>
    <t xml:space="preserve">ﾂｶﾓﾄ ﾘｶ                       </t>
  </si>
  <si>
    <t>382291205215</t>
  </si>
  <si>
    <t>8603031</t>
  </si>
  <si>
    <t xml:space="preserve">三神　千夏                    </t>
  </si>
  <si>
    <t xml:space="preserve">ﾐｶﾐ ﾁﾅﾂ                       </t>
  </si>
  <si>
    <t>2012/07/10</t>
  </si>
  <si>
    <t>382291207105</t>
  </si>
  <si>
    <t>8609279</t>
  </si>
  <si>
    <t xml:space="preserve">吉井　咲愛                    </t>
  </si>
  <si>
    <t xml:space="preserve">ﾖｼｲ ｻｴ                        </t>
  </si>
  <si>
    <t>382291207185</t>
  </si>
  <si>
    <t>8949969</t>
  </si>
  <si>
    <t xml:space="preserve">渡部　花音                    </t>
  </si>
  <si>
    <t xml:space="preserve">ﾜﾀﾅﾍﾞ ｶﾉﾝ                     </t>
  </si>
  <si>
    <t>2012/10/19</t>
  </si>
  <si>
    <t>382291210195</t>
  </si>
  <si>
    <t>8609231</t>
  </si>
  <si>
    <t xml:space="preserve">鷹羽　美玖                    </t>
  </si>
  <si>
    <t xml:space="preserve">ﾀｶﾊ ﾐｸ                        </t>
  </si>
  <si>
    <t>2013/09/19</t>
  </si>
  <si>
    <t>382291309195</t>
  </si>
  <si>
    <t>8949983</t>
  </si>
  <si>
    <t xml:space="preserve">新谷　千咲                    </t>
  </si>
  <si>
    <t xml:space="preserve">ﾆｲﾔ ﾁｻｷ                       </t>
  </si>
  <si>
    <t>2014/02/18</t>
  </si>
  <si>
    <t>382291402185</t>
  </si>
  <si>
    <t>8982293</t>
  </si>
  <si>
    <t xml:space="preserve">星山　心愛                    </t>
  </si>
  <si>
    <t xml:space="preserve">ﾎｼﾔﾏ ｺｺ                       </t>
  </si>
  <si>
    <t>2014/06/20</t>
  </si>
  <si>
    <t>382291406205</t>
  </si>
  <si>
    <t>9160854</t>
  </si>
  <si>
    <t xml:space="preserve">北脇　雄大                    </t>
  </si>
  <si>
    <t xml:space="preserve">ｷﾀﾜｷ ﾕｳﾀﾞｲ                    </t>
  </si>
  <si>
    <t xml:space="preserve">フィッタ重信    </t>
  </si>
  <si>
    <t xml:space="preserve">ﾌｨｯﾀｼｹﾞﾉ       </t>
  </si>
  <si>
    <t>2009/08/25</t>
  </si>
  <si>
    <t>382300908250</t>
  </si>
  <si>
    <t>8936269</t>
  </si>
  <si>
    <t xml:space="preserve">安永　　櫂                    </t>
  </si>
  <si>
    <t xml:space="preserve">ﾔｽﾅｶﾞ ｶｲ                      </t>
  </si>
  <si>
    <t>382300910300</t>
  </si>
  <si>
    <t>8601097</t>
  </si>
  <si>
    <t xml:space="preserve">十亀　優哉                    </t>
  </si>
  <si>
    <t xml:space="preserve">ｿｶﾞﾒ ﾏｻﾔ                      </t>
  </si>
  <si>
    <t>2010/04/13</t>
  </si>
  <si>
    <t>382301004130</t>
  </si>
  <si>
    <t>8601124</t>
  </si>
  <si>
    <t xml:space="preserve">児島　煌大                    </t>
  </si>
  <si>
    <t xml:space="preserve">ｺｼﾞﾏ ｺｳﾀﾞｲ                    </t>
  </si>
  <si>
    <t>2010/05/06</t>
  </si>
  <si>
    <t>382301005060</t>
  </si>
  <si>
    <t>8941511</t>
  </si>
  <si>
    <t xml:space="preserve">松浦　　蒼                    </t>
  </si>
  <si>
    <t xml:space="preserve">ﾏﾂｳﾗ ｱｵｲ                      </t>
  </si>
  <si>
    <t>2010/11/19</t>
  </si>
  <si>
    <t>382301011190</t>
  </si>
  <si>
    <t>8600943</t>
  </si>
  <si>
    <t xml:space="preserve">渡部　透真                    </t>
  </si>
  <si>
    <t xml:space="preserve">ﾜﾀﾅﾍﾞ ﾕｷﾏｻ                    </t>
  </si>
  <si>
    <t>2011/03/21</t>
  </si>
  <si>
    <t>382301103210</t>
  </si>
  <si>
    <t>8601023</t>
  </si>
  <si>
    <t xml:space="preserve">長野　篤生                    </t>
  </si>
  <si>
    <t xml:space="preserve">ﾅｶﾞﾉ ｱﾂｷ                      </t>
  </si>
  <si>
    <t>2011/04/09</t>
  </si>
  <si>
    <t>382301104090</t>
  </si>
  <si>
    <t>8941523</t>
  </si>
  <si>
    <t xml:space="preserve">亀田　翔太                    </t>
  </si>
  <si>
    <t xml:space="preserve">ｶﾒﾀﾞ ｼｮｳﾀ                     </t>
  </si>
  <si>
    <t>2011/08/30</t>
  </si>
  <si>
    <t>382301108300</t>
  </si>
  <si>
    <t>9115859</t>
  </si>
  <si>
    <t xml:space="preserve">枡野　　雅                    </t>
  </si>
  <si>
    <t xml:space="preserve">ﾏｽﾉ ﾐﾔﾋﾞ                      </t>
  </si>
  <si>
    <t>382301110190</t>
  </si>
  <si>
    <t>8600979</t>
  </si>
  <si>
    <t xml:space="preserve">北脇　太耀                    </t>
  </si>
  <si>
    <t xml:space="preserve">ｷﾀﾜｷ ﾀｲﾖｳ                     </t>
  </si>
  <si>
    <t>2012/10/22</t>
  </si>
  <si>
    <t>382301210220</t>
  </si>
  <si>
    <t>8966564</t>
  </si>
  <si>
    <t xml:space="preserve">和田　夏樹                    </t>
  </si>
  <si>
    <t xml:space="preserve">ﾜﾀﾞ ﾅﾂｷ                       </t>
  </si>
  <si>
    <t>2014/08/05</t>
  </si>
  <si>
    <t>382301408050</t>
  </si>
  <si>
    <t>9168896</t>
  </si>
  <si>
    <t xml:space="preserve">島村　真人                    </t>
  </si>
  <si>
    <t xml:space="preserve">ｼﾏﾑﾗ ﾏﾅﾄ                      </t>
  </si>
  <si>
    <t>2014/10/13</t>
  </si>
  <si>
    <t>382301410130</t>
  </si>
  <si>
    <t>9168721</t>
  </si>
  <si>
    <t xml:space="preserve">中田　律子                    </t>
  </si>
  <si>
    <t xml:space="preserve">ﾅｶﾀ ﾘﾂｺ                       </t>
  </si>
  <si>
    <t>2009/07/29</t>
  </si>
  <si>
    <t>382300907295</t>
  </si>
  <si>
    <t>8501082</t>
  </si>
  <si>
    <t xml:space="preserve">小糸　凛子                    </t>
  </si>
  <si>
    <t xml:space="preserve">ｺｲﾄ ﾘｺ                        </t>
  </si>
  <si>
    <t>2010/12/17</t>
  </si>
  <si>
    <t>382301012175</t>
  </si>
  <si>
    <t>8601112</t>
  </si>
  <si>
    <t xml:space="preserve">神野　心愛                    </t>
  </si>
  <si>
    <t xml:space="preserve">ｼﾞﾝﾉ ﾐｱ                       </t>
  </si>
  <si>
    <t>382301103155</t>
  </si>
  <si>
    <t>8871940</t>
  </si>
  <si>
    <t xml:space="preserve">小田　花純                    </t>
  </si>
  <si>
    <t xml:space="preserve">ｵﾀﾞ ｶｽﾐ                       </t>
  </si>
  <si>
    <t>2011/10/09</t>
  </si>
  <si>
    <t>382301110095</t>
  </si>
  <si>
    <t>8618674</t>
  </si>
  <si>
    <t xml:space="preserve">田中　莉菜                    </t>
  </si>
  <si>
    <t xml:space="preserve">ﾀﾅｶ ﾘﾅ                        </t>
  </si>
  <si>
    <t>382301201075</t>
  </si>
  <si>
    <t>9105855</t>
  </si>
  <si>
    <t xml:space="preserve">大石　千尋                    </t>
  </si>
  <si>
    <t xml:space="preserve">ｵｵｲｼ ﾁﾋﾛ                      </t>
  </si>
  <si>
    <t>2012/06/22</t>
  </si>
  <si>
    <t>382301206225</t>
  </si>
  <si>
    <t>8601136</t>
  </si>
  <si>
    <t xml:space="preserve">田丸　咲花                    </t>
  </si>
  <si>
    <t xml:space="preserve">ﾀﾏﾙ ｴﾐｶ                       </t>
  </si>
  <si>
    <t>2013/02/07</t>
  </si>
  <si>
    <t>382301302075</t>
  </si>
  <si>
    <t>8871952</t>
  </si>
  <si>
    <t xml:space="preserve">髙橋　希光                    </t>
  </si>
  <si>
    <t xml:space="preserve">ﾀｶﾊｼ ﾙﾐ                       </t>
  </si>
  <si>
    <t>2013/10/25</t>
  </si>
  <si>
    <t>382301310255</t>
  </si>
  <si>
    <t>9168911</t>
  </si>
  <si>
    <t xml:space="preserve">小田　　楓                    </t>
  </si>
  <si>
    <t xml:space="preserve">ｵﾀﾞ ｶｴﾃﾞ                      </t>
  </si>
  <si>
    <t>382301311095</t>
  </si>
  <si>
    <t>8871964</t>
  </si>
  <si>
    <t xml:space="preserve">髙橋　紗羅                    </t>
  </si>
  <si>
    <t xml:space="preserve">ﾀｶﾊｼ ｻﾗ                       </t>
  </si>
  <si>
    <t>2014/07/07</t>
  </si>
  <si>
    <t>382301407075</t>
  </si>
  <si>
    <t>9168670</t>
  </si>
  <si>
    <t xml:space="preserve">渡部　美仁                    </t>
  </si>
  <si>
    <t xml:space="preserve">ﾜﾀﾅﾍﾞ ﾐｻﾄ                     </t>
  </si>
  <si>
    <t>2014/09/24</t>
  </si>
  <si>
    <t>382301409245</t>
  </si>
  <si>
    <t>9168858</t>
  </si>
  <si>
    <t xml:space="preserve">中島　菜摘                    </t>
  </si>
  <si>
    <t xml:space="preserve">ﾅｶｼﾞﾏ ﾅﾂﾐ                     </t>
  </si>
  <si>
    <t>2014/10/06</t>
  </si>
  <si>
    <t>382301410065</t>
  </si>
  <si>
    <t>9168707</t>
  </si>
  <si>
    <t xml:space="preserve">谷　　宗賢                    </t>
  </si>
  <si>
    <t xml:space="preserve">ﾀﾆ ｼｭｳｹﾝ                      </t>
  </si>
  <si>
    <t xml:space="preserve">ﾌｨｯﾀｴﾐﾌﾙ松前    </t>
  </si>
  <si>
    <t xml:space="preserve">ﾌｨｯﾀｴﾐﾌﾙ       </t>
  </si>
  <si>
    <t>2009/04/11</t>
  </si>
  <si>
    <t>383180904110</t>
  </si>
  <si>
    <t>7806869</t>
  </si>
  <si>
    <t xml:space="preserve">長野　愛斗                    </t>
  </si>
  <si>
    <t xml:space="preserve">ﾅｶﾞﾉ ﾏﾅﾄ                      </t>
  </si>
  <si>
    <t>2009/04/19</t>
  </si>
  <si>
    <t>383180904190</t>
  </si>
  <si>
    <t>8190021</t>
  </si>
  <si>
    <t xml:space="preserve">大森　真慶                    </t>
  </si>
  <si>
    <t xml:space="preserve">ｵｵﾓﾘ ﾏｻﾖｼ                     </t>
  </si>
  <si>
    <t>2009/06/25</t>
  </si>
  <si>
    <t>383180906250</t>
  </si>
  <si>
    <t>7806871</t>
  </si>
  <si>
    <t xml:space="preserve">明比　琉斗                    </t>
  </si>
  <si>
    <t xml:space="preserve">ｱｹﾋﾞ ﾙｲﾄ                      </t>
  </si>
  <si>
    <t>2009/09/03</t>
  </si>
  <si>
    <t>383180909030</t>
  </si>
  <si>
    <t>7806883</t>
  </si>
  <si>
    <t xml:space="preserve">弓達　歩夢                    </t>
  </si>
  <si>
    <t xml:space="preserve">ﾕﾀﾞﾃ ｱﾑ                       </t>
  </si>
  <si>
    <t>2010/01/25</t>
  </si>
  <si>
    <t>383181001250</t>
  </si>
  <si>
    <t>8190045</t>
  </si>
  <si>
    <t xml:space="preserve">小松　久人                    </t>
  </si>
  <si>
    <t xml:space="preserve">ｺﾏﾂ ﾋｻﾄ                       </t>
  </si>
  <si>
    <t>2010/02/06</t>
  </si>
  <si>
    <t>383181002060</t>
  </si>
  <si>
    <t>7813129</t>
  </si>
  <si>
    <t xml:space="preserve">松本　拓真                    </t>
  </si>
  <si>
    <t xml:space="preserve">ﾏﾂﾓﾄ ﾀｸﾏ                      </t>
  </si>
  <si>
    <t>2010/05/09</t>
  </si>
  <si>
    <t>383181005090</t>
  </si>
  <si>
    <t>8860171</t>
  </si>
  <si>
    <t xml:space="preserve">牧野　源志                    </t>
  </si>
  <si>
    <t xml:space="preserve">ﾏｷﾉ ｹﾞﾝｼ                      </t>
  </si>
  <si>
    <t>383181006030</t>
  </si>
  <si>
    <t>8190033</t>
  </si>
  <si>
    <t xml:space="preserve">梅﨑　　煌                    </t>
  </si>
  <si>
    <t xml:space="preserve">ｳﾒｻﾞｷ ｺｳ                      </t>
  </si>
  <si>
    <t>2010/06/30</t>
  </si>
  <si>
    <t>383181006300</t>
  </si>
  <si>
    <t>8507270</t>
  </si>
  <si>
    <t xml:space="preserve">二宮　海哩                    </t>
  </si>
  <si>
    <t xml:space="preserve">ﾆﾉﾐﾔ ｶｲﾘ                      </t>
  </si>
  <si>
    <t>2010/08/30</t>
  </si>
  <si>
    <t>383181008300</t>
  </si>
  <si>
    <t>8573466</t>
  </si>
  <si>
    <t xml:space="preserve">宇都宮　充                    </t>
  </si>
  <si>
    <t xml:space="preserve">ｳﾂﾉﾐﾔ ｼｭｳ                     </t>
  </si>
  <si>
    <t>2010/10/01</t>
  </si>
  <si>
    <t>383181010010</t>
  </si>
  <si>
    <t>8607146</t>
  </si>
  <si>
    <t xml:space="preserve">山下　　陸                    </t>
  </si>
  <si>
    <t xml:space="preserve">ﾔﾏｼﾀ ﾘｸ                       </t>
  </si>
  <si>
    <t>2011/04/14</t>
  </si>
  <si>
    <t>383181104140</t>
  </si>
  <si>
    <t>8507282</t>
  </si>
  <si>
    <t xml:space="preserve">井上　恭吾                    </t>
  </si>
  <si>
    <t xml:space="preserve">ｲﾉｳｴ ｷｮｳｺﾞ                    </t>
  </si>
  <si>
    <t>2011/04/16</t>
  </si>
  <si>
    <t>383181104160</t>
  </si>
  <si>
    <t>8809869</t>
  </si>
  <si>
    <t xml:space="preserve">武知　海斗                    </t>
  </si>
  <si>
    <t xml:space="preserve">ﾀｹﾁ ｶｲﾄ                       </t>
  </si>
  <si>
    <t>383181105130</t>
  </si>
  <si>
    <t>8573478</t>
  </si>
  <si>
    <t xml:space="preserve">鶴田　勇心                    </t>
  </si>
  <si>
    <t xml:space="preserve">ﾂﾙﾀ ﾕｳｼﾝ                      </t>
  </si>
  <si>
    <t>2012/04/03</t>
  </si>
  <si>
    <t>383181204030</t>
  </si>
  <si>
    <t>8607160</t>
  </si>
  <si>
    <t xml:space="preserve">西岡　　駿                    </t>
  </si>
  <si>
    <t xml:space="preserve">ﾆｼｵｶ ｼｭﾝ                      </t>
  </si>
  <si>
    <t>2012/05/28</t>
  </si>
  <si>
    <t>383181205280</t>
  </si>
  <si>
    <t>8950334</t>
  </si>
  <si>
    <t xml:space="preserve">藤本　悠晴                    </t>
  </si>
  <si>
    <t xml:space="preserve">ﾌｼﾞﾓﾄ ﾕｳｾｲ                    </t>
  </si>
  <si>
    <t>2012/11/08</t>
  </si>
  <si>
    <t>383181211080</t>
  </si>
  <si>
    <t>8852705</t>
  </si>
  <si>
    <t xml:space="preserve">森實　駿斗                    </t>
  </si>
  <si>
    <t xml:space="preserve">ﾓﾘｻﾞﾈ ｼｭﾝﾄ                    </t>
  </si>
  <si>
    <t>2013/01/29</t>
  </si>
  <si>
    <t>383181301290</t>
  </si>
  <si>
    <t>8852692</t>
  </si>
  <si>
    <t xml:space="preserve">白石　頼雅                    </t>
  </si>
  <si>
    <t xml:space="preserve">ｼﾗｲｼ ﾗｲｶﾞ                     </t>
  </si>
  <si>
    <t>2013/06/01</t>
  </si>
  <si>
    <t>383181306010</t>
  </si>
  <si>
    <t>9149675</t>
  </si>
  <si>
    <t xml:space="preserve">明比　梛斗                    </t>
  </si>
  <si>
    <t xml:space="preserve">ｱｹﾋﾞ ﾅｷﾞﾄ                     </t>
  </si>
  <si>
    <t>2013/10/29</t>
  </si>
  <si>
    <t>383181310290</t>
  </si>
  <si>
    <t>9149702</t>
  </si>
  <si>
    <t xml:space="preserve">弓達　　悠                    </t>
  </si>
  <si>
    <t xml:space="preserve">ﾕﾀﾞﾃ ﾊﾙ                       </t>
  </si>
  <si>
    <t>383181401290</t>
  </si>
  <si>
    <t>9149726</t>
  </si>
  <si>
    <t xml:space="preserve">内藤　結華                    </t>
  </si>
  <si>
    <t xml:space="preserve">ﾅｲﾄｳ ﾕｲｶ                      </t>
  </si>
  <si>
    <t>2009/10/08</t>
  </si>
  <si>
    <t>383180910085</t>
  </si>
  <si>
    <t>8190247</t>
  </si>
  <si>
    <t xml:space="preserve">藤本　結香                    </t>
  </si>
  <si>
    <t xml:space="preserve">ﾌｼﾞﾓﾄ ﾕｲｶ                     </t>
  </si>
  <si>
    <t>2009/10/21</t>
  </si>
  <si>
    <t>383180910215</t>
  </si>
  <si>
    <t>8190259</t>
  </si>
  <si>
    <t xml:space="preserve">森實　乃愛                    </t>
  </si>
  <si>
    <t xml:space="preserve">ﾓﾘｻﾞﾈ ﾉｱ                      </t>
  </si>
  <si>
    <t>2010/04/21</t>
  </si>
  <si>
    <t>383181004215</t>
  </si>
  <si>
    <t>8190261</t>
  </si>
  <si>
    <t xml:space="preserve">渡邊　杏奈                    </t>
  </si>
  <si>
    <t xml:space="preserve">ﾜﾀﾅﾍﾞ ｱﾝﾅ                     </t>
  </si>
  <si>
    <t>2010/05/05</t>
  </si>
  <si>
    <t>383181005055</t>
  </si>
  <si>
    <t>8573480</t>
  </si>
  <si>
    <t xml:space="preserve">忽那　風香                    </t>
  </si>
  <si>
    <t xml:space="preserve">ｸﾂﾅ ﾌｳｶ                       </t>
  </si>
  <si>
    <t>2010/06/18</t>
  </si>
  <si>
    <t>383181006185</t>
  </si>
  <si>
    <t>8190273</t>
  </si>
  <si>
    <t xml:space="preserve">黒田　　菫                    </t>
  </si>
  <si>
    <t xml:space="preserve">ｸﾛﾀﾞ ｽﾐﾚ                      </t>
  </si>
  <si>
    <t>2010/08/03</t>
  </si>
  <si>
    <t>383181008035</t>
  </si>
  <si>
    <t>8190285</t>
  </si>
  <si>
    <t xml:space="preserve">江戸　絆夏                    </t>
  </si>
  <si>
    <t xml:space="preserve">ｴﾄﾞ ｷｽﾞﾅ                      </t>
  </si>
  <si>
    <t>2010/08/26</t>
  </si>
  <si>
    <t>383181008265</t>
  </si>
  <si>
    <t>8507294</t>
  </si>
  <si>
    <t xml:space="preserve">木村さくら                    </t>
  </si>
  <si>
    <t xml:space="preserve">ｷﾑﾗ ｻｸﾗ                       </t>
  </si>
  <si>
    <t>2011/04/08</t>
  </si>
  <si>
    <t>383181104085</t>
  </si>
  <si>
    <t>8507307</t>
  </si>
  <si>
    <t xml:space="preserve">渡邊　柚希                    </t>
  </si>
  <si>
    <t xml:space="preserve">ﾜﾀﾅﾍﾞ ﾕｽﾞｷ                    </t>
  </si>
  <si>
    <t>2012/02/09</t>
  </si>
  <si>
    <t>383181202095</t>
  </si>
  <si>
    <t>8573492</t>
  </si>
  <si>
    <t xml:space="preserve">武智　咲來                    </t>
  </si>
  <si>
    <t xml:space="preserve">ﾀｹﾁ ｻｸﾗ                       </t>
  </si>
  <si>
    <t>8950358</t>
  </si>
  <si>
    <t xml:space="preserve">松浦　有里                    </t>
  </si>
  <si>
    <t xml:space="preserve">ﾏﾂｳﾗ ﾕｳﾘ                      </t>
  </si>
  <si>
    <t>2012/06/15</t>
  </si>
  <si>
    <t>383181206155</t>
  </si>
  <si>
    <t>8950360</t>
  </si>
  <si>
    <t xml:space="preserve">古川　夏妃                    </t>
  </si>
  <si>
    <t xml:space="preserve">ﾌﾙｶﾜ ﾅﾂｷ                      </t>
  </si>
  <si>
    <t>2012/08/13</t>
  </si>
  <si>
    <t>383181208135</t>
  </si>
  <si>
    <t>8809871</t>
  </si>
  <si>
    <t xml:space="preserve">谷本　梨紗                    </t>
  </si>
  <si>
    <t xml:space="preserve">ﾀﾆﾓﾄ ﾘｻ                       </t>
  </si>
  <si>
    <t>2012/08/25</t>
  </si>
  <si>
    <t>383181208255</t>
  </si>
  <si>
    <t>8950346</t>
  </si>
  <si>
    <t xml:space="preserve">此下　栞奈                    </t>
  </si>
  <si>
    <t xml:space="preserve">ｺﾉｼﾀ ｶﾝﾅ                      </t>
  </si>
  <si>
    <t>2012/08/28</t>
  </si>
  <si>
    <t>383181208285</t>
  </si>
  <si>
    <t>8950372</t>
  </si>
  <si>
    <t xml:space="preserve">牧野　史季                    </t>
  </si>
  <si>
    <t xml:space="preserve">ﾏｷﾉ ｼｷ                        </t>
  </si>
  <si>
    <t>2012/09/27</t>
  </si>
  <si>
    <t>383181209275</t>
  </si>
  <si>
    <t>8878460</t>
  </si>
  <si>
    <t xml:space="preserve">兵頭　杏南                    </t>
  </si>
  <si>
    <t xml:space="preserve">ﾋｮｳﾄﾞｳ ｱﾝﾅ                    </t>
  </si>
  <si>
    <t>383181302225</t>
  </si>
  <si>
    <t>8852680</t>
  </si>
  <si>
    <t xml:space="preserve">内藤　晴華                    </t>
  </si>
  <si>
    <t xml:space="preserve">ﾅｲﾄｳ ﾊﾙｶ                      </t>
  </si>
  <si>
    <t>2013/09/24</t>
  </si>
  <si>
    <t>383181309245</t>
  </si>
  <si>
    <t>9152971</t>
  </si>
  <si>
    <t xml:space="preserve">鶴田　梨心                    </t>
  </si>
  <si>
    <t xml:space="preserve">ﾂﾙﾀ ﾘｺ                        </t>
  </si>
  <si>
    <t>383181401175</t>
  </si>
  <si>
    <t>9153037</t>
  </si>
  <si>
    <t>近藤　創太</t>
  </si>
  <si>
    <t>ｺﾝﾄﾞｳ ｿｳﾀ</t>
  </si>
  <si>
    <t>AQUA</t>
  </si>
  <si>
    <t>ｱｸｱｺﾐｭﾆﾃｨ</t>
  </si>
  <si>
    <t>2009/06/22</t>
  </si>
  <si>
    <t>6903052</t>
  </si>
  <si>
    <t>38322</t>
  </si>
  <si>
    <t>兵頭　煌晟</t>
  </si>
  <si>
    <t>ﾋｮｳﾄﾞｳ ｺｳｾｲ</t>
  </si>
  <si>
    <t>2011/05/20</t>
  </si>
  <si>
    <t>7810524</t>
  </si>
  <si>
    <t>松下　昂正</t>
  </si>
  <si>
    <t>ﾏﾂｼﾀ ｺｳｾｲ</t>
  </si>
  <si>
    <t>2012/04/16</t>
  </si>
  <si>
    <t>8606078</t>
  </si>
  <si>
    <t>村田　　椛</t>
  </si>
  <si>
    <t>ﾑﾗﾀ ﾓﾐｼﾞ</t>
  </si>
  <si>
    <t>2009/09/08</t>
  </si>
  <si>
    <t>7363124</t>
  </si>
  <si>
    <t>越智　咲月</t>
  </si>
  <si>
    <t>ｵﾁ ｻﾂｷ</t>
  </si>
  <si>
    <t>2011/03/10</t>
  </si>
  <si>
    <t>8212749</t>
  </si>
  <si>
    <t>越智　南月</t>
  </si>
  <si>
    <t>ｵﾁ ﾅﾂｷ</t>
  </si>
  <si>
    <t>8212737</t>
  </si>
  <si>
    <t>瀬良奈々美</t>
  </si>
  <si>
    <t>ｾﾗ ﾅﾅﾐ</t>
  </si>
  <si>
    <t>2012/04/22</t>
  </si>
  <si>
    <t>8606129</t>
  </si>
  <si>
    <t xml:space="preserve">えいしSC北条    </t>
  </si>
  <si>
    <t xml:space="preserve">ｴｲｼﾎｳｼﾞｮ       </t>
  </si>
  <si>
    <t>383301109230</t>
  </si>
  <si>
    <t>8572261</t>
  </si>
  <si>
    <t>38330</t>
  </si>
  <si>
    <t>383301101165</t>
  </si>
  <si>
    <t>8602367</t>
  </si>
  <si>
    <t xml:space="preserve">えいしSC砥部    </t>
  </si>
  <si>
    <t xml:space="preserve">ｴｲｼSCﾄﾍﾞ       </t>
  </si>
  <si>
    <t>383321010210</t>
  </si>
  <si>
    <t>8612056</t>
  </si>
  <si>
    <t>38332</t>
  </si>
  <si>
    <t xml:space="preserve">谷本いづみ                    </t>
  </si>
  <si>
    <t xml:space="preserve">ﾀﾆﾓﾄ ｲﾂﾞﾐ                     </t>
  </si>
  <si>
    <t>2010/08/04</t>
  </si>
  <si>
    <t>383321008045</t>
  </si>
  <si>
    <t>8363113</t>
  </si>
  <si>
    <t xml:space="preserve">AGAIN           </t>
  </si>
  <si>
    <t xml:space="preserve">AGAIN          </t>
  </si>
  <si>
    <t>2009/05/21</t>
  </si>
  <si>
    <t>383120905215</t>
  </si>
  <si>
    <t>38312</t>
  </si>
  <si>
    <t xml:space="preserve">和田　尚記                    </t>
  </si>
  <si>
    <t xml:space="preserve">ﾜﾀﾞ ﾅｵｷ                       </t>
  </si>
  <si>
    <t>383120905310</t>
  </si>
  <si>
    <t xml:space="preserve">坂本　龍彦                    </t>
  </si>
  <si>
    <t xml:space="preserve">ｻｶﾓﾄ ﾀﾂﾋｺ                     </t>
  </si>
  <si>
    <t>2012/02/23</t>
  </si>
  <si>
    <t>383121202230</t>
  </si>
  <si>
    <t xml:space="preserve">玉田　天留                    </t>
  </si>
  <si>
    <t xml:space="preserve">ﾀﾏﾀﾞ ｱﾏﾄ                      </t>
  </si>
  <si>
    <t>383121211070</t>
  </si>
  <si>
    <t xml:space="preserve">程野　宇宙                    </t>
  </si>
  <si>
    <t xml:space="preserve">ﾎﾄﾞﾉ ｿﾗ                       </t>
  </si>
  <si>
    <t>2013/11/03</t>
  </si>
  <si>
    <t>383121311030</t>
  </si>
  <si>
    <t>2009/08/05</t>
  </si>
  <si>
    <t>383120908055</t>
  </si>
  <si>
    <t>2013/07/14</t>
  </si>
  <si>
    <t>382051307145</t>
  </si>
  <si>
    <t>2014/01/20</t>
  </si>
  <si>
    <t>382051401205</t>
  </si>
  <si>
    <t>382051406225</t>
  </si>
  <si>
    <t>382051302225</t>
  </si>
  <si>
    <t>382051010305</t>
  </si>
  <si>
    <t xml:space="preserve">森　  美桜                    </t>
  </si>
  <si>
    <t>382051104055</t>
  </si>
  <si>
    <t>382051101075</t>
  </si>
  <si>
    <t>382051102105</t>
  </si>
  <si>
    <t>382051301095</t>
  </si>
  <si>
    <t>2011/11/25</t>
  </si>
  <si>
    <t>382051111255</t>
  </si>
  <si>
    <t>382051208225</t>
  </si>
  <si>
    <t>382051102165</t>
  </si>
  <si>
    <t>382051202245</t>
  </si>
  <si>
    <t>382051109135</t>
  </si>
  <si>
    <t>382051205195</t>
  </si>
  <si>
    <t xml:space="preserve">村上　  葵                    </t>
  </si>
  <si>
    <t xml:space="preserve">ﾑﾗｶﾐ ｱｵｲ                      </t>
  </si>
  <si>
    <t>2010/01/15</t>
  </si>
  <si>
    <t>382051001155</t>
  </si>
  <si>
    <t>2013/10/14</t>
  </si>
  <si>
    <t>382051310140</t>
  </si>
  <si>
    <t>382051311020</t>
  </si>
  <si>
    <t>382051109140</t>
  </si>
  <si>
    <t>2013/04/11</t>
  </si>
  <si>
    <t>382051304110</t>
  </si>
  <si>
    <t>382051209210</t>
  </si>
  <si>
    <t xml:space="preserve">兵　  逸平                    </t>
  </si>
  <si>
    <t>382050908140</t>
  </si>
  <si>
    <t>382051201060</t>
  </si>
  <si>
    <t>382051112150</t>
  </si>
  <si>
    <t>382051202140</t>
  </si>
  <si>
    <t>382051002090</t>
  </si>
  <si>
    <t>382050912280</t>
  </si>
  <si>
    <t>382050912200</t>
  </si>
  <si>
    <t>2014/01/08</t>
  </si>
  <si>
    <t>382051401080</t>
  </si>
  <si>
    <t>383301402180</t>
  </si>
  <si>
    <t>2014/05/21</t>
  </si>
  <si>
    <t>383301405210</t>
  </si>
  <si>
    <t>382081107160</t>
  </si>
  <si>
    <t>382081105140</t>
  </si>
  <si>
    <t>382081111260</t>
  </si>
  <si>
    <t xml:space="preserve">沖　  秀朔                    </t>
  </si>
  <si>
    <t>382081208180</t>
  </si>
  <si>
    <t>382081104250</t>
  </si>
  <si>
    <t xml:space="preserve">本間　陽翔                    </t>
  </si>
  <si>
    <t xml:space="preserve">ﾎﾝﾏ ﾊﾙﾄ                       </t>
  </si>
  <si>
    <t>2014/02/02</t>
  </si>
  <si>
    <t>382081402020</t>
  </si>
  <si>
    <t>382081006210</t>
  </si>
  <si>
    <t>382080910230</t>
  </si>
  <si>
    <t>2009/04/26</t>
  </si>
  <si>
    <t>382080904260</t>
  </si>
  <si>
    <t>382081011185</t>
  </si>
  <si>
    <t>382081109035</t>
  </si>
  <si>
    <t>382081107105</t>
  </si>
  <si>
    <t>2013/09/25</t>
  </si>
  <si>
    <t>382081309255</t>
  </si>
  <si>
    <t>2013/09/07</t>
  </si>
  <si>
    <t>382081309070</t>
  </si>
  <si>
    <t>2014/03/29</t>
  </si>
  <si>
    <t>382081403295</t>
  </si>
  <si>
    <t>382080911015</t>
  </si>
  <si>
    <t xml:space="preserve">渡部　愛莉                    </t>
  </si>
  <si>
    <t>382081010255</t>
  </si>
  <si>
    <t xml:space="preserve">荒本　莉音                    </t>
  </si>
  <si>
    <t xml:space="preserve">ｱﾗﾓﾄ ﾘﾝ                       </t>
  </si>
  <si>
    <t>382081301295</t>
  </si>
  <si>
    <t>382081105165</t>
  </si>
  <si>
    <t>382081207195</t>
  </si>
  <si>
    <t>382080906215</t>
  </si>
  <si>
    <t>382081111265</t>
  </si>
  <si>
    <t xml:space="preserve">松田　悠希                    </t>
  </si>
  <si>
    <t xml:space="preserve">ﾏﾂﾀﾞ ﾕｳｷ                      </t>
  </si>
  <si>
    <t>2010/01/07</t>
  </si>
  <si>
    <t>382281001070</t>
  </si>
  <si>
    <t>382281105300</t>
  </si>
  <si>
    <t>382281111010</t>
  </si>
  <si>
    <t xml:space="preserve">一色　和桜                    </t>
  </si>
  <si>
    <t xml:space="preserve">ｲｯｼｷ ﾅｵ                       </t>
  </si>
  <si>
    <t>382281304225</t>
  </si>
  <si>
    <t xml:space="preserve">武部　紬希                    </t>
  </si>
  <si>
    <t xml:space="preserve">ﾀｹﾍﾞ ﾂﾑｷﾞ                     </t>
  </si>
  <si>
    <t>2013/05/18</t>
  </si>
  <si>
    <t>382281305185</t>
  </si>
  <si>
    <t>中川　愛菜</t>
  </si>
  <si>
    <t>ﾅｶｶﾞﾜ ｱｲﾅ</t>
  </si>
  <si>
    <t>383221308285</t>
  </si>
  <si>
    <t>9115746</t>
  </si>
  <si>
    <t>383321401290</t>
  </si>
  <si>
    <t>383321002120</t>
  </si>
  <si>
    <t xml:space="preserve">石田　はな                    </t>
  </si>
  <si>
    <t xml:space="preserve">ｲｼﾀﾞ ﾊﾅ                       </t>
  </si>
  <si>
    <t>383321011025</t>
  </si>
  <si>
    <t>中川　琥太</t>
  </si>
  <si>
    <t>ﾅｶｶﾞﾜ ｺｳﾀ</t>
  </si>
  <si>
    <t>383221110190</t>
  </si>
  <si>
    <t>8606066</t>
  </si>
  <si>
    <t>2011/04/04</t>
  </si>
  <si>
    <t>383321104040</t>
  </si>
  <si>
    <t>383321002235</t>
  </si>
  <si>
    <t>383321501210</t>
  </si>
  <si>
    <t>383320907195</t>
  </si>
  <si>
    <t>383321003300</t>
  </si>
  <si>
    <t>児玉　旺典</t>
  </si>
  <si>
    <t>ｺﾀﾞﾏ ｵｳｽｹ</t>
  </si>
  <si>
    <t>えいしSC砥部</t>
  </si>
  <si>
    <t>ｴｲｼSCﾄﾍﾞ</t>
  </si>
  <si>
    <t>383320909040</t>
  </si>
  <si>
    <t xml:space="preserve">中島　健斗                    </t>
  </si>
  <si>
    <t xml:space="preserve">ﾅｶｼﾞﾏ ｹﾝﾄ                     </t>
  </si>
  <si>
    <t>2010/10/07</t>
  </si>
  <si>
    <t>383321010070</t>
  </si>
  <si>
    <t>高見　俐寿</t>
  </si>
  <si>
    <t>ﾀｶﾐ ﾘｼﾞｭ</t>
  </si>
  <si>
    <t>2010/08/17</t>
  </si>
  <si>
    <t>斎藤　  詩</t>
  </si>
  <si>
    <t>ｻｲﾄｳ ｳﾀ</t>
  </si>
  <si>
    <t>2011/03/06</t>
  </si>
  <si>
    <t>阿部　  輝</t>
  </si>
  <si>
    <t>ｱﾍﾞ ﾋｶﾙ</t>
  </si>
  <si>
    <t>2011/07/01</t>
  </si>
  <si>
    <t>7810548</t>
  </si>
  <si>
    <t>伊東　煌生</t>
  </si>
  <si>
    <t>ｲﾄｳ ｺｳｾｲ</t>
  </si>
  <si>
    <t>2014/06/10</t>
  </si>
  <si>
    <t>德井　里保</t>
  </si>
  <si>
    <t>ﾄｸｲ ﾘﾎ</t>
  </si>
  <si>
    <t>2015/02/08</t>
  </si>
  <si>
    <t>8982281</t>
  </si>
  <si>
    <t>382261005240</t>
  </si>
  <si>
    <t xml:space="preserve">山本　涼平                    </t>
  </si>
  <si>
    <t xml:space="preserve">ﾔﾏﾓﾄ ﾘｮｳﾍｲ                    </t>
  </si>
  <si>
    <t>2010/07/16</t>
  </si>
  <si>
    <t>382261007160</t>
  </si>
  <si>
    <t xml:space="preserve">古見　一起                    </t>
  </si>
  <si>
    <t xml:space="preserve">ｺﾐ ｲﾂｷ                        </t>
  </si>
  <si>
    <t>382261008030</t>
  </si>
  <si>
    <t>2011/05/10</t>
  </si>
  <si>
    <t>382261105100</t>
  </si>
  <si>
    <t>2011/06/14</t>
  </si>
  <si>
    <t>382261106140</t>
  </si>
  <si>
    <t>382261107250</t>
  </si>
  <si>
    <t>382261201060</t>
  </si>
  <si>
    <t>2013/06/24</t>
  </si>
  <si>
    <t>382261306240</t>
  </si>
  <si>
    <t>2014/02/12</t>
  </si>
  <si>
    <t>382261402120</t>
  </si>
  <si>
    <t>382261009015</t>
  </si>
  <si>
    <t>382261011185</t>
  </si>
  <si>
    <t xml:space="preserve">光宗  　柚                    </t>
  </si>
  <si>
    <t>382261012185</t>
  </si>
  <si>
    <t>382261107225</t>
  </si>
  <si>
    <t>2013/04/03</t>
  </si>
  <si>
    <t>382261304035</t>
  </si>
  <si>
    <t>382261304245</t>
  </si>
  <si>
    <t>2013/07/24</t>
  </si>
  <si>
    <t>382261307245</t>
  </si>
  <si>
    <t xml:space="preserve">廣瀬　功武                    </t>
  </si>
  <si>
    <t xml:space="preserve">ﾋﾛｾ ｲｻﾑ                       </t>
  </si>
  <si>
    <t xml:space="preserve">八幡浜ＳＣ      </t>
  </si>
  <si>
    <t xml:space="preserve">ﾔﾜﾀﾊﾏSC        </t>
  </si>
  <si>
    <t>2011/05/31</t>
  </si>
  <si>
    <t>382181105310</t>
  </si>
  <si>
    <t>8358304</t>
  </si>
  <si>
    <t xml:space="preserve">浦中　　蓮                    </t>
  </si>
  <si>
    <t xml:space="preserve">ｳﾗﾅｶ ﾚﾝ                       </t>
  </si>
  <si>
    <t>2011/11/15</t>
  </si>
  <si>
    <t>382181111150</t>
  </si>
  <si>
    <t>9110359</t>
  </si>
  <si>
    <t xml:space="preserve">白石　一颯                    </t>
  </si>
  <si>
    <t xml:space="preserve">ｼﾗｲｼ ｲﾌﾞｷ                     </t>
  </si>
  <si>
    <t>382181201190</t>
  </si>
  <si>
    <t>8935571</t>
  </si>
  <si>
    <t xml:space="preserve">大竹　紗生                    </t>
  </si>
  <si>
    <t xml:space="preserve">ｵｵﾀｹ ｼｬﾅ                      </t>
  </si>
  <si>
    <t>382180910065</t>
  </si>
  <si>
    <t>7785269</t>
  </si>
  <si>
    <t xml:space="preserve">竹林　優貴                    </t>
  </si>
  <si>
    <t xml:space="preserve">ﾀｹﾊﾞﾔｼ ﾕｳｷ                    </t>
  </si>
  <si>
    <t>2010/11/08</t>
  </si>
  <si>
    <t>382181011085</t>
  </si>
  <si>
    <t>8358253</t>
  </si>
  <si>
    <t xml:space="preserve">上杉　美羽                    </t>
  </si>
  <si>
    <t xml:space="preserve">ｳｴｽｷﾞ ﾐｳ                      </t>
  </si>
  <si>
    <t>2011/01/28</t>
  </si>
  <si>
    <t>382181101285</t>
  </si>
  <si>
    <t>8570570</t>
  </si>
  <si>
    <t xml:space="preserve">兵頭　奏真                    </t>
  </si>
  <si>
    <t xml:space="preserve">ﾋｮｳﾄﾞｳ ｿﾅ                     </t>
  </si>
  <si>
    <t>2011/04/06</t>
  </si>
  <si>
    <t>382181104065</t>
  </si>
  <si>
    <t>8570568</t>
  </si>
  <si>
    <t xml:space="preserve">三好　郁哉                    </t>
  </si>
  <si>
    <t xml:space="preserve">ﾐﾖｼ ﾌﾐﾔ                       </t>
  </si>
  <si>
    <t xml:space="preserve">リー保内        </t>
  </si>
  <si>
    <t xml:space="preserve">ﾘｰﾎﾅｲ          </t>
  </si>
  <si>
    <t>2009/08/16</t>
  </si>
  <si>
    <t>383070908160</t>
  </si>
  <si>
    <t>8936207</t>
  </si>
  <si>
    <t xml:space="preserve">髙藤　颯心                    </t>
  </si>
  <si>
    <t xml:space="preserve">ﾀｶﾌｼﾞ ｿｳｼ                     </t>
  </si>
  <si>
    <t>2010/01/06</t>
  </si>
  <si>
    <t>383071001060</t>
  </si>
  <si>
    <t>8936221</t>
  </si>
  <si>
    <t xml:space="preserve">大西　未桜                    </t>
  </si>
  <si>
    <t xml:space="preserve">ｵｵﾆｼ ﾐｵ                       </t>
  </si>
  <si>
    <t>383070904085</t>
  </si>
  <si>
    <t>7353827</t>
  </si>
  <si>
    <t xml:space="preserve">菊池　真帆                    </t>
  </si>
  <si>
    <t xml:space="preserve">ｷｸﾁ ﾏﾎ                        </t>
  </si>
  <si>
    <t>383070907065</t>
  </si>
  <si>
    <t>7353839</t>
  </si>
  <si>
    <t xml:space="preserve">清水　結生                    </t>
  </si>
  <si>
    <t xml:space="preserve">ｼﾐｽﾞ ﾕｳ                       </t>
  </si>
  <si>
    <t>383070910195</t>
  </si>
  <si>
    <t>7353853</t>
  </si>
  <si>
    <t xml:space="preserve">兵頭　萌綾                    </t>
  </si>
  <si>
    <t xml:space="preserve">ﾋｮｳﾄﾞｳ ﾓｱ                     </t>
  </si>
  <si>
    <t>383071004295</t>
  </si>
  <si>
    <t>8936257</t>
  </si>
  <si>
    <t xml:space="preserve">井関　　煌                    </t>
  </si>
  <si>
    <t xml:space="preserve">ｲｾｷ ｷﾗ                        </t>
  </si>
  <si>
    <t xml:space="preserve">フィッタ吉田    </t>
  </si>
  <si>
    <t xml:space="preserve">ﾌｨｯﾀﾖｼﾀﾞ       </t>
  </si>
  <si>
    <t>383110904250</t>
  </si>
  <si>
    <t>7933346</t>
  </si>
  <si>
    <t xml:space="preserve">古谷　空大                    </t>
  </si>
  <si>
    <t xml:space="preserve">ﾌﾙﾔ ｿﾗ                        </t>
  </si>
  <si>
    <t>2009/08/02</t>
  </si>
  <si>
    <t>383110908020</t>
  </si>
  <si>
    <t>9153366</t>
  </si>
  <si>
    <t xml:space="preserve">畔地　俊輔                    </t>
  </si>
  <si>
    <t xml:space="preserve">ｱｾﾞﾁ ｼｭﾝｽｹ                    </t>
  </si>
  <si>
    <t>383110909010</t>
  </si>
  <si>
    <t>7933322</t>
  </si>
  <si>
    <t xml:space="preserve">宇都宮　旬                    </t>
  </si>
  <si>
    <t xml:space="preserve">ｳﾂﾉﾐﾔ ｼｭﾝ                     </t>
  </si>
  <si>
    <t>2009/11/13</t>
  </si>
  <si>
    <t>383110911130</t>
  </si>
  <si>
    <t>8142611</t>
  </si>
  <si>
    <t xml:space="preserve">古谷　　旭                    </t>
  </si>
  <si>
    <t xml:space="preserve">ﾌﾙﾔ ｱｻﾋ                       </t>
  </si>
  <si>
    <t>2011/07/29</t>
  </si>
  <si>
    <t>383111107290</t>
  </si>
  <si>
    <t>9153378</t>
  </si>
  <si>
    <t xml:space="preserve">酒井　優衣                    </t>
  </si>
  <si>
    <t>2009/05/28</t>
  </si>
  <si>
    <t>383110905285</t>
  </si>
  <si>
    <t>7933271</t>
  </si>
  <si>
    <t xml:space="preserve">原　　綾香                    </t>
  </si>
  <si>
    <t xml:space="preserve">ﾊﾗ ｱﾔｶ                        </t>
  </si>
  <si>
    <t>383110907295</t>
  </si>
  <si>
    <t>7933360</t>
  </si>
  <si>
    <t xml:space="preserve">髙山　弥久                    </t>
  </si>
  <si>
    <t xml:space="preserve">ﾀｶﾔﾏ ﾐｸ                       </t>
  </si>
  <si>
    <t>2009/11/18</t>
  </si>
  <si>
    <t>383110911185</t>
  </si>
  <si>
    <t>8945967</t>
  </si>
  <si>
    <t xml:space="preserve">水谷　結和                    </t>
  </si>
  <si>
    <t xml:space="preserve">ﾐｽﾞﾀﾆ ﾕﾜ                      </t>
  </si>
  <si>
    <t>2011/06/04</t>
  </si>
  <si>
    <t>383111106045</t>
  </si>
  <si>
    <t>9153683</t>
  </si>
  <si>
    <t xml:space="preserve">中村　優月                    </t>
  </si>
  <si>
    <t xml:space="preserve">ﾅｶﾑﾗ ﾕﾂﾞｷ                     </t>
  </si>
  <si>
    <t>383111112175</t>
  </si>
  <si>
    <t>9153657</t>
  </si>
  <si>
    <t xml:space="preserve">竹本　大輝                    </t>
  </si>
  <si>
    <t xml:space="preserve">ﾀｹﾓﾄ ﾀﾞｲｷ                     </t>
  </si>
  <si>
    <t xml:space="preserve">Ryuow           </t>
  </si>
  <si>
    <t xml:space="preserve">ryuow          </t>
  </si>
  <si>
    <t>2009/05/17</t>
  </si>
  <si>
    <t>383150905170</t>
  </si>
  <si>
    <t>8159818</t>
  </si>
  <si>
    <t xml:space="preserve">井上　幹雄                    </t>
  </si>
  <si>
    <t xml:space="preserve">ｲﾉｳｴ ﾐｷｵ                      </t>
  </si>
  <si>
    <t>2010/01/22</t>
  </si>
  <si>
    <t>383151001220</t>
  </si>
  <si>
    <t>7791944</t>
  </si>
  <si>
    <t xml:space="preserve">松本　韻生                    </t>
  </si>
  <si>
    <t xml:space="preserve">ﾏﾂﾓﾄ ﾋﾋﾞｷ                     </t>
  </si>
  <si>
    <t>2011/08/25</t>
  </si>
  <si>
    <t>383151108250</t>
  </si>
  <si>
    <t>8159565</t>
  </si>
  <si>
    <t xml:space="preserve">井上　晴喜                    </t>
  </si>
  <si>
    <t xml:space="preserve">ｲﾉｳｴ ﾊﾙｷ                      </t>
  </si>
  <si>
    <t>383151210070</t>
  </si>
  <si>
    <t>8615221</t>
  </si>
  <si>
    <t xml:space="preserve">上田こはる                    </t>
  </si>
  <si>
    <t xml:space="preserve">ｳｴﾀﾞ ｺﾊﾙ                      </t>
  </si>
  <si>
    <t>383150904085</t>
  </si>
  <si>
    <t>7507750</t>
  </si>
  <si>
    <t xml:space="preserve">菊地　希実                    </t>
  </si>
  <si>
    <t xml:space="preserve">ｷｸﾁ ﾉｿﾞﾐ                      </t>
  </si>
  <si>
    <t>2009/05/09</t>
  </si>
  <si>
    <t>383150905095</t>
  </si>
  <si>
    <t>8123503</t>
  </si>
  <si>
    <t xml:space="preserve">西村　柚良                    </t>
  </si>
  <si>
    <t xml:space="preserve">ﾆｼﾑﾗ ﾕﾗ                       </t>
  </si>
  <si>
    <t>383151006235</t>
  </si>
  <si>
    <t>8615269</t>
  </si>
  <si>
    <t xml:space="preserve">前田　京香                    </t>
  </si>
  <si>
    <t xml:space="preserve">ﾏｴﾀﾞ ｷｮｳｶ                     </t>
  </si>
  <si>
    <t>2010/06/28</t>
  </si>
  <si>
    <t>383151006285</t>
  </si>
  <si>
    <t>8195595</t>
  </si>
  <si>
    <t xml:space="preserve">中村　心都                    </t>
  </si>
  <si>
    <t xml:space="preserve">ﾅｶﾑﾗ ｺﾄ                       </t>
  </si>
  <si>
    <t>383151205205</t>
  </si>
  <si>
    <t>8615233</t>
  </si>
  <si>
    <t xml:space="preserve">土居　愛宙                    </t>
  </si>
  <si>
    <t xml:space="preserve">ﾄﾞｲ ﾏﾅﾄ                       </t>
  </si>
  <si>
    <t xml:space="preserve">MESSA           </t>
  </si>
  <si>
    <t xml:space="preserve">MESSA          </t>
  </si>
  <si>
    <t>2011/12/06</t>
  </si>
  <si>
    <t>383251112060</t>
  </si>
  <si>
    <t>8220812</t>
  </si>
  <si>
    <t xml:space="preserve">濱田　莉子                    </t>
  </si>
  <si>
    <t xml:space="preserve">ﾊﾏﾀﾞ ﾘｺ                       </t>
  </si>
  <si>
    <t xml:space="preserve">ﾓｰﾆSS           </t>
  </si>
  <si>
    <t xml:space="preserve">ﾓｰﾆSS          </t>
  </si>
  <si>
    <t>383291101265</t>
  </si>
  <si>
    <t>8371363</t>
  </si>
  <si>
    <t>38329</t>
  </si>
  <si>
    <t>田中陽菜実</t>
  </si>
  <si>
    <t>ﾀﾅｶ ﾋﾅﾐ</t>
  </si>
  <si>
    <t>2013/04/15</t>
  </si>
  <si>
    <t>383151304155</t>
  </si>
  <si>
    <t>9116268</t>
  </si>
  <si>
    <t>平井　　杏</t>
  </si>
  <si>
    <t>ﾋﾗｲ ｱﾝ</t>
  </si>
  <si>
    <t>2012/08/06</t>
  </si>
  <si>
    <t>383151208065</t>
  </si>
  <si>
    <t>平井　結月</t>
  </si>
  <si>
    <t>ﾋﾗｲ ﾕﾂﾞｷ</t>
  </si>
  <si>
    <t>2010/10/19</t>
  </si>
  <si>
    <t>383151010195</t>
  </si>
  <si>
    <t>8195583</t>
  </si>
  <si>
    <t>宮岡　拓都</t>
  </si>
  <si>
    <t>ﾐﾔｵｶ ﾀｸﾄ</t>
  </si>
  <si>
    <t>2011/02/13</t>
  </si>
  <si>
    <t>383151102130</t>
  </si>
  <si>
    <t>上田　弥楽</t>
  </si>
  <si>
    <t>ｳｴﾀﾞ ﾐﾗｸ</t>
  </si>
  <si>
    <t>2010/11/21</t>
  </si>
  <si>
    <t>383151011210</t>
  </si>
  <si>
    <t>9116371</t>
  </si>
  <si>
    <t>上岡 莉己</t>
  </si>
  <si>
    <t>ｳｴｵｶ ﾘｷ</t>
  </si>
  <si>
    <t>ﾘｭｳｵｳ</t>
  </si>
  <si>
    <t>383150908080</t>
  </si>
  <si>
    <t>7507762</t>
  </si>
  <si>
    <t xml:space="preserve">守田　聖陽                    </t>
  </si>
  <si>
    <t xml:space="preserve">ﾓﾘﾀ ﾏｻｱｷ                      </t>
  </si>
  <si>
    <t>383071010020</t>
  </si>
  <si>
    <t>383070907240</t>
  </si>
  <si>
    <t>383071104140</t>
  </si>
  <si>
    <t xml:space="preserve">繁桝    翔                    </t>
  </si>
  <si>
    <t xml:space="preserve">ｼｹﾞﾏｽ ｼｮｳ                     </t>
  </si>
  <si>
    <t>2012/08/31</t>
  </si>
  <si>
    <t>383071208310</t>
  </si>
  <si>
    <t xml:space="preserve">上甲　千尋                    </t>
  </si>
  <si>
    <t xml:space="preserve">ｼﾞｮｳｺｳ ﾁﾋﾛ                    </t>
  </si>
  <si>
    <t>2009/12/30</t>
  </si>
  <si>
    <t>383070912305</t>
  </si>
  <si>
    <t xml:space="preserve">上甲　紗世                    </t>
  </si>
  <si>
    <t xml:space="preserve">ｼﾞｮｳｺｳ ｻﾖ                     </t>
  </si>
  <si>
    <t>2012/03/01</t>
  </si>
  <si>
    <t>383071203015</t>
  </si>
  <si>
    <t xml:space="preserve">中川　　望                    </t>
  </si>
  <si>
    <t xml:space="preserve">ﾅｶｶﾞﾜ ﾉｿﾞﾐ                    </t>
  </si>
  <si>
    <t>2013/11/13</t>
  </si>
  <si>
    <t>383071311135</t>
  </si>
  <si>
    <t>2014/04/30</t>
  </si>
  <si>
    <t>383071404305</t>
  </si>
  <si>
    <t>383071106140</t>
  </si>
  <si>
    <t xml:space="preserve">佐々木隆晴                    </t>
  </si>
  <si>
    <t xml:space="preserve">ｻｻｷ ﾀｶﾊﾙ                      </t>
  </si>
  <si>
    <t>2011/07/08</t>
  </si>
  <si>
    <t>383071107080</t>
  </si>
  <si>
    <t xml:space="preserve">町田　結菜                    </t>
  </si>
  <si>
    <t xml:space="preserve">ﾏﾁﾀﾞ ﾕｳﾅ                      </t>
  </si>
  <si>
    <t>2011/04/15</t>
  </si>
  <si>
    <t>383071104155</t>
  </si>
  <si>
    <t xml:space="preserve">中田　楓歌                    </t>
  </si>
  <si>
    <t xml:space="preserve">ﾅｶﾀ ﾌｳｶ                       </t>
  </si>
  <si>
    <t>383071109135</t>
  </si>
  <si>
    <t xml:space="preserve">石口　桜愛                    </t>
  </si>
  <si>
    <t xml:space="preserve">ｲｼｸﾞﾁ ｻﾗ                      </t>
  </si>
  <si>
    <t xml:space="preserve">B&amp;G愛南         </t>
  </si>
  <si>
    <t xml:space="preserve">ﾋﾞｰｱﾝﾄ         </t>
  </si>
  <si>
    <t>383231204185</t>
  </si>
  <si>
    <t>38323</t>
  </si>
  <si>
    <t xml:space="preserve">中島　芳徳                    </t>
  </si>
  <si>
    <t xml:space="preserve">ﾅｶｼﾞﾏ ﾖｼﾉﾘ                    </t>
  </si>
  <si>
    <t>383231001070</t>
  </si>
  <si>
    <t>平田　佑斗</t>
  </si>
  <si>
    <t>ﾋﾗﾀ ﾕｳﾄ</t>
  </si>
  <si>
    <t>ﾒｯｻ</t>
  </si>
  <si>
    <t>383250910180</t>
  </si>
  <si>
    <t>7373419</t>
  </si>
  <si>
    <t xml:space="preserve">菊地　海翔                    </t>
  </si>
  <si>
    <t xml:space="preserve">ｷｸﾁ ｶｲﾄ                       </t>
  </si>
  <si>
    <t xml:space="preserve">ﾒｯｻ            </t>
  </si>
  <si>
    <t>2010/03/26</t>
  </si>
  <si>
    <t>383251003260</t>
  </si>
  <si>
    <t xml:space="preserve">鎌田　寧々                    </t>
  </si>
  <si>
    <t xml:space="preserve">ｶﾏﾀﾞ ﾈﾈ                       </t>
  </si>
  <si>
    <t>383251110295</t>
  </si>
  <si>
    <t xml:space="preserve">阿部　  心                    </t>
  </si>
  <si>
    <t xml:space="preserve">ｱﾍﾞ ｺｺﾛ                       </t>
  </si>
  <si>
    <t>2013/05/29</t>
  </si>
  <si>
    <t>383251305295</t>
  </si>
  <si>
    <t xml:space="preserve">吉井　智咲                    </t>
  </si>
  <si>
    <t xml:space="preserve">ﾖｼｲ ﾁｻｷ                       </t>
  </si>
  <si>
    <t>2009/04/24</t>
  </si>
  <si>
    <t>383250904245</t>
  </si>
  <si>
    <t>田中紗百合</t>
  </si>
  <si>
    <t>ﾀﾅｶ ｻﾕﾘ</t>
  </si>
  <si>
    <t>383250906235</t>
  </si>
  <si>
    <t>7788725</t>
  </si>
  <si>
    <t>飯田　空武</t>
  </si>
  <si>
    <t>ｲｲﾀﾞ ｿﾗﾑ</t>
  </si>
  <si>
    <t>383251001250</t>
  </si>
  <si>
    <t>8220800</t>
  </si>
  <si>
    <t xml:space="preserve">宮本　理央                    </t>
  </si>
  <si>
    <t xml:space="preserve">ﾐﾔﾓﾄ ﾘｵ                       </t>
  </si>
  <si>
    <t>2010/10/05</t>
  </si>
  <si>
    <t>383251010055</t>
  </si>
  <si>
    <t>石山はる妃</t>
  </si>
  <si>
    <t>ｲｼﾔﾏ ﾊﾙｷ</t>
  </si>
  <si>
    <t>383251104065</t>
  </si>
  <si>
    <t>9114022</t>
  </si>
  <si>
    <t xml:space="preserve">福岡　奏汰                    </t>
  </si>
  <si>
    <t xml:space="preserve">ﾌｸｵｶ ｿｳﾀ                      </t>
  </si>
  <si>
    <t>383251109140</t>
  </si>
  <si>
    <t xml:space="preserve">吉井　千乃                    </t>
  </si>
  <si>
    <t xml:space="preserve">ﾖｼｲ ﾁﾉ                        </t>
  </si>
  <si>
    <t>383251208295</t>
  </si>
  <si>
    <t xml:space="preserve">田中　  武                    </t>
  </si>
  <si>
    <t xml:space="preserve">ﾀﾅｶ ﾀｹﾙ                       </t>
  </si>
  <si>
    <t>2014/01/04</t>
  </si>
  <si>
    <t>383251401040</t>
  </si>
  <si>
    <t>土居　蒼空</t>
  </si>
  <si>
    <t>ﾄﾞｲ ｿﾗ</t>
  </si>
  <si>
    <t>383250906250</t>
  </si>
  <si>
    <t>7356636</t>
  </si>
  <si>
    <t xml:space="preserve">西田　飛博                    </t>
  </si>
  <si>
    <t xml:space="preserve">ﾆｼﾀﾞ ﾀｶﾋﾛ                     </t>
  </si>
  <si>
    <t>383251007220</t>
  </si>
  <si>
    <t>池浦　摩周</t>
  </si>
  <si>
    <t>ｲｹｳﾗ ﾏｼｭｳ</t>
  </si>
  <si>
    <t>2011/07/30</t>
  </si>
  <si>
    <t>383251107300</t>
  </si>
  <si>
    <t>9294089</t>
  </si>
  <si>
    <t>2009/12/22</t>
  </si>
  <si>
    <t>383290912220</t>
  </si>
  <si>
    <t>2009/09/09</t>
  </si>
  <si>
    <t>383290909095</t>
  </si>
  <si>
    <t xml:space="preserve">新井　篤仁                    </t>
  </si>
  <si>
    <t xml:space="preserve">ｱﾗｲ ｱﾂﾋﾄ                      </t>
  </si>
  <si>
    <t>2010/02/11</t>
  </si>
  <si>
    <t>382181002110</t>
  </si>
  <si>
    <t xml:space="preserve">清水進太郎                    </t>
  </si>
  <si>
    <t xml:space="preserve">ｼﾐｽﾞ ｼﾝﾀﾛｳ                    </t>
  </si>
  <si>
    <t>382181012030</t>
  </si>
  <si>
    <t xml:space="preserve">島田　瑠空                    </t>
  </si>
  <si>
    <t xml:space="preserve">ｼﾏﾀﾞ ﾙｸ                       </t>
  </si>
  <si>
    <t>2012/03/12</t>
  </si>
  <si>
    <t>382181203120</t>
  </si>
  <si>
    <t xml:space="preserve">和田　一希                    </t>
  </si>
  <si>
    <t xml:space="preserve">ﾜﾀﾞ ｶｽﾞｷ                      </t>
  </si>
  <si>
    <t>2011/12/25</t>
  </si>
  <si>
    <t>382181112250</t>
  </si>
  <si>
    <t xml:space="preserve">菊池　神威                    </t>
  </si>
  <si>
    <t xml:space="preserve">ｷｸﾁ ｶﾑｲ                       </t>
  </si>
  <si>
    <t>2011/11/18</t>
  </si>
  <si>
    <t>382181111180</t>
  </si>
  <si>
    <t xml:space="preserve">上甲城太郎                    </t>
  </si>
  <si>
    <t xml:space="preserve">ｼﾞｮｳｺｳ ｼﾞｮｳﾀﾛｳ                </t>
  </si>
  <si>
    <t>2013/05/30</t>
  </si>
  <si>
    <t>382181305300</t>
  </si>
  <si>
    <t>森田 圭祐</t>
  </si>
  <si>
    <t>ﾓﾘﾀ ｹｲｽｹ</t>
  </si>
  <si>
    <t>2015/01/17</t>
  </si>
  <si>
    <t>382181501170</t>
  </si>
  <si>
    <t>9255959</t>
  </si>
  <si>
    <t xml:space="preserve">窪田　千乃                    </t>
  </si>
  <si>
    <t xml:space="preserve">ｸﾎﾞﾀ ﾁﾉ                       </t>
  </si>
  <si>
    <t>2009/07/30</t>
  </si>
  <si>
    <t>382180907305</t>
  </si>
  <si>
    <t xml:space="preserve">門石　光生                    </t>
  </si>
  <si>
    <t xml:space="preserve">ｶﾄﾞｲｼ ﾐｳ                      </t>
  </si>
  <si>
    <t>2010/07/10</t>
  </si>
  <si>
    <t>382181007105</t>
  </si>
  <si>
    <t xml:space="preserve">阿部　栞奈                    </t>
  </si>
  <si>
    <t xml:space="preserve">ｱﾍﾞ ｶﾝﾅ                       </t>
  </si>
  <si>
    <t>2012/10/13</t>
  </si>
  <si>
    <t>382181210135</t>
  </si>
  <si>
    <t xml:space="preserve">廣瀬　茉乃                    </t>
  </si>
  <si>
    <t xml:space="preserve">ﾋﾛｾ ﾏﾉ                        </t>
  </si>
  <si>
    <t>2013/06/09</t>
  </si>
  <si>
    <t>382181306095</t>
  </si>
  <si>
    <t xml:space="preserve">大竹　緒和                    </t>
  </si>
  <si>
    <t xml:space="preserve">ｵｵﾀｹ ｼｮﾜ                      </t>
  </si>
  <si>
    <t>2014/05/30</t>
  </si>
  <si>
    <t>382181405305</t>
  </si>
  <si>
    <t xml:space="preserve"> 3:27.94</t>
  </si>
  <si>
    <t xml:space="preserve"> 3:24.36</t>
  </si>
  <si>
    <t xml:space="preserve"> 3:05.57</t>
  </si>
  <si>
    <t xml:space="preserve"> 3:12.57</t>
  </si>
  <si>
    <t xml:space="preserve"> 3:24.74</t>
  </si>
  <si>
    <t xml:space="preserve"> 3:53.14</t>
  </si>
  <si>
    <t xml:space="preserve"> 4:46.52</t>
  </si>
  <si>
    <t xml:space="preserve"> 3:27.55</t>
  </si>
  <si>
    <t xml:space="preserve"> 3:20.77</t>
  </si>
  <si>
    <t xml:space="preserve"> 2:59.15</t>
  </si>
  <si>
    <t xml:space="preserve"> 3:09.82</t>
  </si>
  <si>
    <t xml:space="preserve"> 3:24.64</t>
  </si>
  <si>
    <t xml:space="preserve"> 3:38.99</t>
  </si>
  <si>
    <t xml:space="preserve"> 4:21.47</t>
  </si>
  <si>
    <t xml:space="preserve"> 3:29.87</t>
  </si>
  <si>
    <t xml:space="preserve"> 3:10.89</t>
  </si>
  <si>
    <t xml:space="preserve"> 2:59.74</t>
  </si>
  <si>
    <t xml:space="preserve"> 3:04.95</t>
  </si>
  <si>
    <t xml:space="preserve"> 3:11.85</t>
  </si>
  <si>
    <t xml:space="preserve"> 3:53.29</t>
  </si>
  <si>
    <t xml:space="preserve"> 4:02.49</t>
  </si>
  <si>
    <t xml:space="preserve"> 3:11.91</t>
  </si>
  <si>
    <t xml:space="preserve"> 3:09.00</t>
  </si>
  <si>
    <t xml:space="preserve"> 2:56.85</t>
  </si>
  <si>
    <t xml:space="preserve"> 3:02.88</t>
  </si>
  <si>
    <t xml:space="preserve"> 3:11.66</t>
  </si>
  <si>
    <t xml:space="preserve"> 3:42.67</t>
  </si>
  <si>
    <t xml:space="preserve"> 4:35.75</t>
  </si>
  <si>
    <t xml:space="preserve">   32.85</t>
  </si>
  <si>
    <t xml:space="preserve">   32.46</t>
  </si>
  <si>
    <t xml:space="preserve">   31.99</t>
  </si>
  <si>
    <t xml:space="preserve">   29.66</t>
  </si>
  <si>
    <t xml:space="preserve">   30.75</t>
  </si>
  <si>
    <t xml:space="preserve">   32.16</t>
  </si>
  <si>
    <t xml:space="preserve">   32.74</t>
  </si>
  <si>
    <t xml:space="preserve">   33.09</t>
  </si>
  <si>
    <t xml:space="preserve">   32.80</t>
  </si>
  <si>
    <t xml:space="preserve">   32.30</t>
  </si>
  <si>
    <t xml:space="preserve">   31.59</t>
  </si>
  <si>
    <t xml:space="preserve">   29.15</t>
  </si>
  <si>
    <t xml:space="preserve">   29.84</t>
  </si>
  <si>
    <t xml:space="preserve">   32.53</t>
  </si>
  <si>
    <t xml:space="preserve">   32.97</t>
  </si>
  <si>
    <t xml:space="preserve">   33.90</t>
  </si>
  <si>
    <t xml:space="preserve">   33.04</t>
  </si>
  <si>
    <t xml:space="preserve">   32.21</t>
  </si>
  <si>
    <t xml:space="preserve">   29.90</t>
  </si>
  <si>
    <t xml:space="preserve">   31.95</t>
  </si>
  <si>
    <t xml:space="preserve">   32.50</t>
  </si>
  <si>
    <t xml:space="preserve">   33.37</t>
  </si>
  <si>
    <t xml:space="preserve">   34.55</t>
  </si>
  <si>
    <t xml:space="preserve">   33.62</t>
  </si>
  <si>
    <t xml:space="preserve">   32.63</t>
  </si>
  <si>
    <t xml:space="preserve">   32.12</t>
  </si>
  <si>
    <t xml:space="preserve">   29.46</t>
  </si>
  <si>
    <t xml:space="preserve">   30.22</t>
  </si>
  <si>
    <t xml:space="preserve">   32.23</t>
  </si>
  <si>
    <t xml:space="preserve">   33.34</t>
  </si>
  <si>
    <t xml:space="preserve">   34.04</t>
  </si>
  <si>
    <t xml:space="preserve"> 1:06.32</t>
  </si>
  <si>
    <t xml:space="preserve">   58.29</t>
  </si>
  <si>
    <t xml:space="preserve">   56.02</t>
  </si>
  <si>
    <t xml:space="preserve">   44.83</t>
  </si>
  <si>
    <t xml:space="preserve">   52.39</t>
  </si>
  <si>
    <t xml:space="preserve">   57.74</t>
  </si>
  <si>
    <t xml:space="preserve"> 1:01.45</t>
  </si>
  <si>
    <t xml:space="preserve"> 1:09.10</t>
  </si>
  <si>
    <t xml:space="preserve"> 1:04.84</t>
  </si>
  <si>
    <t xml:space="preserve">   57.85</t>
  </si>
  <si>
    <t xml:space="preserve">   55.31</t>
  </si>
  <si>
    <t xml:space="preserve">   44.52</t>
  </si>
  <si>
    <t xml:space="preserve">   49.79</t>
  </si>
  <si>
    <t xml:space="preserve">   56.12</t>
  </si>
  <si>
    <t xml:space="preserve"> 1:08.99</t>
  </si>
  <si>
    <t xml:space="preserve"> 1:00.59</t>
  </si>
  <si>
    <t xml:space="preserve">   55.15</t>
  </si>
  <si>
    <t xml:space="preserve">   53.07</t>
  </si>
  <si>
    <t xml:space="preserve">   49.51</t>
  </si>
  <si>
    <t xml:space="preserve">   51.96</t>
  </si>
  <si>
    <t xml:space="preserve">   54.09</t>
  </si>
  <si>
    <t xml:space="preserve">   57.94</t>
  </si>
  <si>
    <t xml:space="preserve"> 1:02.11</t>
  </si>
  <si>
    <t xml:space="preserve">   58.53</t>
  </si>
  <si>
    <t xml:space="preserve">   54.85</t>
  </si>
  <si>
    <t xml:space="preserve">   48.39</t>
  </si>
  <si>
    <t xml:space="preserve">   51.83</t>
  </si>
  <si>
    <t xml:space="preserve">   53.82</t>
  </si>
  <si>
    <t xml:space="preserve">   56.24</t>
  </si>
  <si>
    <t xml:space="preserve"> 1:00.68</t>
  </si>
  <si>
    <t xml:space="preserve">   48.68</t>
  </si>
  <si>
    <t xml:space="preserve">   45.99</t>
  </si>
  <si>
    <t xml:space="preserve">   43.10</t>
  </si>
  <si>
    <t xml:space="preserve">   38.74</t>
  </si>
  <si>
    <t xml:space="preserve">   41.39</t>
  </si>
  <si>
    <t xml:space="preserve">   43.28</t>
  </si>
  <si>
    <t xml:space="preserve">   47.46</t>
  </si>
  <si>
    <t xml:space="preserve">   48.30</t>
  </si>
  <si>
    <t xml:space="preserve">   43.73</t>
  </si>
  <si>
    <t xml:space="preserve">   42.14</t>
  </si>
  <si>
    <t xml:space="preserve">   38.70</t>
  </si>
  <si>
    <t xml:space="preserve">   39.91</t>
  </si>
  <si>
    <t xml:space="preserve">   43.25</t>
  </si>
  <si>
    <t xml:space="preserve">   49.35</t>
  </si>
  <si>
    <t xml:space="preserve">   43.62</t>
  </si>
  <si>
    <t xml:space="preserve">   41.79</t>
  </si>
  <si>
    <t xml:space="preserve">   39.55</t>
  </si>
  <si>
    <t xml:space="preserve">   38.69</t>
  </si>
  <si>
    <t xml:space="preserve">   39.16</t>
  </si>
  <si>
    <t xml:space="preserve">   40.24</t>
  </si>
  <si>
    <t xml:space="preserve">   43.33</t>
  </si>
  <si>
    <t xml:space="preserve">   44.08</t>
  </si>
  <si>
    <t xml:space="preserve">   43.34</t>
  </si>
  <si>
    <t xml:space="preserve">   39.40</t>
  </si>
  <si>
    <t xml:space="preserve">   36.87</t>
  </si>
  <si>
    <t xml:space="preserve">   38.90</t>
  </si>
  <si>
    <t xml:space="preserve">   39.76</t>
  </si>
  <si>
    <t xml:space="preserve">   44.01</t>
  </si>
  <si>
    <t xml:space="preserve"> 1:00.69</t>
  </si>
  <si>
    <t xml:space="preserve">   53.62</t>
  </si>
  <si>
    <t xml:space="preserve">   43.79</t>
  </si>
  <si>
    <t xml:space="preserve">   52.33</t>
  </si>
  <si>
    <t xml:space="preserve">   55.75</t>
  </si>
  <si>
    <t xml:space="preserve"> 1:08.22</t>
  </si>
  <si>
    <t xml:space="preserve"> 1:10.77</t>
  </si>
  <si>
    <t xml:space="preserve">   56.54</t>
  </si>
  <si>
    <t xml:space="preserve">   52.75</t>
  </si>
  <si>
    <t xml:space="preserve">   40.70</t>
  </si>
  <si>
    <t xml:space="preserve">   47.14</t>
  </si>
  <si>
    <t xml:space="preserve">   54.72</t>
  </si>
  <si>
    <t xml:space="preserve"> 1:04.03</t>
  </si>
  <si>
    <t xml:space="preserve">   49.70</t>
  </si>
  <si>
    <t xml:space="preserve">   55.40</t>
  </si>
  <si>
    <t xml:space="preserve"> 1:11.76</t>
  </si>
  <si>
    <t xml:space="preserve"> 1:14.88</t>
  </si>
  <si>
    <t xml:space="preserve">   48.16</t>
  </si>
  <si>
    <t xml:space="preserve">   49.92</t>
  </si>
  <si>
    <t xml:space="preserve"> 1:04.16</t>
  </si>
  <si>
    <t xml:space="preserve"> 1:12.23</t>
  </si>
  <si>
    <t xml:space="preserve"> 1:10.31</t>
  </si>
  <si>
    <t xml:space="preserve"> 1:09.66</t>
  </si>
  <si>
    <t xml:space="preserve"> 1:04.78</t>
  </si>
  <si>
    <t xml:space="preserve"> 1:08.93</t>
  </si>
  <si>
    <t xml:space="preserve"> 1:09.81</t>
  </si>
  <si>
    <t xml:space="preserve"> 1:11.37</t>
  </si>
  <si>
    <t xml:space="preserve"> 1:11.79</t>
  </si>
  <si>
    <t xml:space="preserve"> 1:09.96</t>
  </si>
  <si>
    <t xml:space="preserve"> 1:09.55</t>
  </si>
  <si>
    <t xml:space="preserve"> 1:03.99</t>
  </si>
  <si>
    <t xml:space="preserve"> 1:07.44</t>
  </si>
  <si>
    <t xml:space="preserve"> 1:09.75</t>
  </si>
  <si>
    <t xml:space="preserve"> 1:10.37</t>
  </si>
  <si>
    <t xml:space="preserve"> 1:12.96</t>
  </si>
  <si>
    <t xml:space="preserve"> 1:14.15</t>
  </si>
  <si>
    <t xml:space="preserve"> 1:11.77</t>
  </si>
  <si>
    <t xml:space="preserve"> 1:08.18</t>
  </si>
  <si>
    <t xml:space="preserve"> 1:03.39</t>
  </si>
  <si>
    <t xml:space="preserve"> 1:07.14</t>
  </si>
  <si>
    <t xml:space="preserve"> 1:10.93</t>
  </si>
  <si>
    <t xml:space="preserve"> 1:12.22</t>
  </si>
  <si>
    <t xml:space="preserve"> 1:15.34</t>
  </si>
  <si>
    <t xml:space="preserve"> 1:13.11</t>
  </si>
  <si>
    <t xml:space="preserve"> 1:11.31</t>
  </si>
  <si>
    <t xml:space="preserve"> 1:07.87</t>
  </si>
  <si>
    <t xml:space="preserve"> 1:03.21</t>
  </si>
  <si>
    <t xml:space="preserve"> 1:05.74</t>
  </si>
  <si>
    <t xml:space="preserve"> 1:08.26</t>
  </si>
  <si>
    <t xml:space="preserve"> 1:11.96</t>
  </si>
  <si>
    <t xml:space="preserve"> 1:15.06</t>
  </si>
  <si>
    <t xml:space="preserve"> 1:38.22</t>
  </si>
  <si>
    <t xml:space="preserve"> 1:24.45</t>
  </si>
  <si>
    <t xml:space="preserve"> 1:16.95</t>
  </si>
  <si>
    <t xml:space="preserve"> 1:10.56</t>
  </si>
  <si>
    <t xml:space="preserve"> 1:14.54</t>
  </si>
  <si>
    <t xml:space="preserve"> 1:22.74</t>
  </si>
  <si>
    <t xml:space="preserve"> 1:28.36</t>
  </si>
  <si>
    <t xml:space="preserve"> 1:28.94</t>
  </si>
  <si>
    <t xml:space="preserve"> 1:24.13</t>
  </si>
  <si>
    <t xml:space="preserve"> 1:16.77</t>
  </si>
  <si>
    <t xml:space="preserve"> 1:09.65</t>
  </si>
  <si>
    <t xml:space="preserve"> 1:11.70</t>
  </si>
  <si>
    <t xml:space="preserve"> 1:19.19</t>
  </si>
  <si>
    <t xml:space="preserve"> 1:26.09</t>
  </si>
  <si>
    <t xml:space="preserve"> 1:39.52</t>
  </si>
  <si>
    <t xml:space="preserve"> 1:29.70</t>
  </si>
  <si>
    <t xml:space="preserve"> 1:28.20</t>
  </si>
  <si>
    <t xml:space="preserve"> 1:25.17</t>
  </si>
  <si>
    <t xml:space="preserve"> 1:18.37</t>
  </si>
  <si>
    <t xml:space="preserve"> 1:23.98</t>
  </si>
  <si>
    <t xml:space="preserve"> 1:26.84</t>
  </si>
  <si>
    <t xml:space="preserve"> 1:28.95</t>
  </si>
  <si>
    <t xml:space="preserve"> 2:10.14</t>
  </si>
  <si>
    <t xml:space="preserve"> 1:29.01</t>
  </si>
  <si>
    <t xml:space="preserve"> 1:27.52</t>
  </si>
  <si>
    <t xml:space="preserve"> 1:24.80</t>
  </si>
  <si>
    <t xml:space="preserve"> 1:15.69</t>
  </si>
  <si>
    <t xml:space="preserve"> 1:21.98</t>
  </si>
  <si>
    <t xml:space="preserve"> 1:25.59</t>
  </si>
  <si>
    <t xml:space="preserve"> 1:28.91</t>
  </si>
  <si>
    <t xml:space="preserve"> 1:33.81</t>
  </si>
  <si>
    <t xml:space="preserve"> 1:39.92</t>
  </si>
  <si>
    <t xml:space="preserve"> 1:35.16</t>
  </si>
  <si>
    <t xml:space="preserve"> 1:32.48</t>
  </si>
  <si>
    <t xml:space="preserve"> 1:24.05</t>
  </si>
  <si>
    <t xml:space="preserve"> 1:29.06</t>
  </si>
  <si>
    <t xml:space="preserve"> 1:33.32</t>
  </si>
  <si>
    <t xml:space="preserve"> 1:37.24</t>
  </si>
  <si>
    <t xml:space="preserve"> 1:54.18</t>
  </si>
  <si>
    <t xml:space="preserve"> 1:38.27</t>
  </si>
  <si>
    <t xml:space="preserve"> 1:34.29</t>
  </si>
  <si>
    <t xml:space="preserve"> 1:29.14</t>
  </si>
  <si>
    <t xml:space="preserve"> 1:23.77</t>
  </si>
  <si>
    <t xml:space="preserve"> 1:25.68</t>
  </si>
  <si>
    <t xml:space="preserve"> 1:32.68</t>
  </si>
  <si>
    <t xml:space="preserve"> 1:36.25</t>
  </si>
  <si>
    <t xml:space="preserve"> 1:40.51</t>
  </si>
  <si>
    <t xml:space="preserve"> 1:33.16</t>
  </si>
  <si>
    <t xml:space="preserve"> 1:26.86</t>
  </si>
  <si>
    <t xml:space="preserve"> 1:25.75</t>
  </si>
  <si>
    <t xml:space="preserve"> 1:24.23</t>
  </si>
  <si>
    <t xml:space="preserve"> 1:24.51</t>
  </si>
  <si>
    <t xml:space="preserve"> 1:26.34</t>
  </si>
  <si>
    <t xml:space="preserve"> 1:30.05</t>
  </si>
  <si>
    <t xml:space="preserve"> 1:36.55</t>
  </si>
  <si>
    <t xml:space="preserve"> 1:31.90</t>
  </si>
  <si>
    <t xml:space="preserve"> 1:26.49</t>
  </si>
  <si>
    <t xml:space="preserve"> 1:25.23</t>
  </si>
  <si>
    <t xml:space="preserve"> 1:21.73</t>
  </si>
  <si>
    <t xml:space="preserve"> 1:24.30</t>
  </si>
  <si>
    <t xml:space="preserve"> 1:26.08</t>
  </si>
  <si>
    <t xml:space="preserve"> 1:29.98</t>
  </si>
  <si>
    <t xml:space="preserve"> 1:33.99</t>
  </si>
  <si>
    <t xml:space="preserve"> 1:48.79</t>
  </si>
  <si>
    <t xml:space="preserve"> 1:24.03</t>
  </si>
  <si>
    <t xml:space="preserve"> 1:16.03</t>
  </si>
  <si>
    <t xml:space="preserve"> 1:12.08</t>
  </si>
  <si>
    <t xml:space="preserve"> 1:12.21</t>
  </si>
  <si>
    <t xml:space="preserve"> 1:18.97</t>
  </si>
  <si>
    <t xml:space="preserve"> 1:28.27</t>
  </si>
  <si>
    <t xml:space="preserve"> 1:46.51</t>
  </si>
  <si>
    <t xml:space="preserve"> 1:23.27</t>
  </si>
  <si>
    <t xml:space="preserve"> 1:14.68</t>
  </si>
  <si>
    <t xml:space="preserve"> 1:11.78</t>
  </si>
  <si>
    <t xml:space="preserve"> 1:12.19</t>
  </si>
  <si>
    <t xml:space="preserve"> 1:18.80</t>
  </si>
  <si>
    <t xml:space="preserve"> 1:26.01</t>
  </si>
  <si>
    <t xml:space="preserve"> 1:23.85</t>
  </si>
  <si>
    <t xml:space="preserve"> 1:17.68</t>
  </si>
  <si>
    <t xml:space="preserve"> 1:10.07</t>
  </si>
  <si>
    <t xml:space="preserve"> 1:13.79</t>
  </si>
  <si>
    <t xml:space="preserve"> 1:18.46</t>
  </si>
  <si>
    <t xml:space="preserve"> 1:27.14</t>
  </si>
  <si>
    <t xml:space="preserve"> 1:30.69</t>
  </si>
  <si>
    <t xml:space="preserve"> 1:22.29</t>
  </si>
  <si>
    <t xml:space="preserve"> 1:14.06</t>
  </si>
  <si>
    <t xml:space="preserve"> 1:12.32</t>
  </si>
  <si>
    <t xml:space="preserve"> 1:18.23</t>
  </si>
  <si>
    <t xml:space="preserve"> 1:26.04</t>
  </si>
  <si>
    <t xml:space="preserve"> 2:58.23</t>
  </si>
  <si>
    <t xml:space="preserve"> 2:54.08</t>
  </si>
  <si>
    <t xml:space="preserve"> 2:48.54</t>
  </si>
  <si>
    <t xml:space="preserve"> 2:38.49</t>
  </si>
  <si>
    <t xml:space="preserve"> 2:44.92</t>
  </si>
  <si>
    <t xml:space="preserve"> 2:52.49</t>
  </si>
  <si>
    <t xml:space="preserve"> 2:54.67</t>
  </si>
  <si>
    <t xml:space="preserve"> 3:02.84</t>
  </si>
  <si>
    <t xml:space="preserve"> 2:56.82</t>
  </si>
  <si>
    <t xml:space="preserve"> 2:54.06</t>
  </si>
  <si>
    <t xml:space="preserve"> 2:46.16</t>
  </si>
  <si>
    <t xml:space="preserve"> 2:31.86</t>
  </si>
  <si>
    <t xml:space="preserve"> 2:43.02</t>
  </si>
  <si>
    <t xml:space="preserve"> 2:49.03</t>
  </si>
  <si>
    <t xml:space="preserve"> 2:54.21</t>
  </si>
  <si>
    <t xml:space="preserve"> 2:58.29</t>
  </si>
  <si>
    <t xml:space="preserve"> 2:49.65</t>
  </si>
  <si>
    <t xml:space="preserve"> 2:43.58</t>
  </si>
  <si>
    <t xml:space="preserve"> 2:38.99</t>
  </si>
  <si>
    <t xml:space="preserve"> 2:41.36</t>
  </si>
  <si>
    <t xml:space="preserve"> 2:44.36</t>
  </si>
  <si>
    <t xml:space="preserve"> 2:51.24</t>
  </si>
  <si>
    <t xml:space="preserve"> 2:56.08</t>
  </si>
  <si>
    <t xml:space="preserve"> 2:51.66</t>
  </si>
  <si>
    <t xml:space="preserve"> 2:48.74</t>
  </si>
  <si>
    <t xml:space="preserve"> 2:43.03</t>
  </si>
  <si>
    <t xml:space="preserve"> 2:37.93</t>
  </si>
  <si>
    <t xml:space="preserve"> 2:41.16</t>
  </si>
  <si>
    <t xml:space="preserve"> 2:43.99</t>
  </si>
  <si>
    <t xml:space="preserve"> 2:50.14</t>
  </si>
  <si>
    <t xml:space="preserve"> 2:55.45</t>
  </si>
  <si>
    <t xml:space="preserve">   52.60</t>
  </si>
  <si>
    <t xml:space="preserve">   50.53</t>
  </si>
  <si>
    <t xml:space="preserve">   40.79</t>
  </si>
  <si>
    <t xml:space="preserve">   45.45</t>
  </si>
  <si>
    <t xml:space="preserve">   48.55</t>
  </si>
  <si>
    <t xml:space="preserve">   51.55</t>
  </si>
  <si>
    <t xml:space="preserve">   53.48</t>
  </si>
  <si>
    <t xml:space="preserve">   51.65</t>
  </si>
  <si>
    <t xml:space="preserve">   50.17</t>
  </si>
  <si>
    <t xml:space="preserve">   46.25</t>
  </si>
  <si>
    <t xml:space="preserve">   40.14</t>
  </si>
  <si>
    <t xml:space="preserve">   43.20</t>
  </si>
  <si>
    <t xml:space="preserve">   51.46</t>
  </si>
  <si>
    <t xml:space="preserve">   52.84</t>
  </si>
  <si>
    <t xml:space="preserve">   54.78</t>
  </si>
  <si>
    <t xml:space="preserve">   48.98</t>
  </si>
  <si>
    <t xml:space="preserve">   45.75</t>
  </si>
  <si>
    <t xml:space="preserve">   40.29</t>
  </si>
  <si>
    <t xml:space="preserve">   44.18</t>
  </si>
  <si>
    <t xml:space="preserve">   46.98</t>
  </si>
  <si>
    <t xml:space="preserve">   51.05</t>
  </si>
  <si>
    <t xml:space="preserve">   56.10</t>
  </si>
  <si>
    <t xml:space="preserve">   52.14</t>
  </si>
  <si>
    <t xml:space="preserve">   48.42</t>
  </si>
  <si>
    <t xml:space="preserve">   45.72</t>
  </si>
  <si>
    <t xml:space="preserve">   37.38</t>
  </si>
  <si>
    <t xml:space="preserve">   43.43</t>
  </si>
  <si>
    <t xml:space="preserve">   46.46</t>
  </si>
  <si>
    <t xml:space="preserve">   49.90</t>
  </si>
  <si>
    <t xml:space="preserve">   38.02</t>
  </si>
  <si>
    <t xml:space="preserve">   37.15</t>
  </si>
  <si>
    <t xml:space="preserve">   36.26</t>
  </si>
  <si>
    <t xml:space="preserve">   34.66</t>
  </si>
  <si>
    <t xml:space="preserve">   35.31</t>
  </si>
  <si>
    <t xml:space="preserve">   36.45</t>
  </si>
  <si>
    <t xml:space="preserve">   37.85</t>
  </si>
  <si>
    <t xml:space="preserve">   38.36</t>
  </si>
  <si>
    <t xml:space="preserve">   36.59</t>
  </si>
  <si>
    <t xml:space="preserve">   36.23</t>
  </si>
  <si>
    <t xml:space="preserve">   34.12</t>
  </si>
  <si>
    <t xml:space="preserve">   34.85</t>
  </si>
  <si>
    <t xml:space="preserve">   36.33</t>
  </si>
  <si>
    <t xml:space="preserve">   37.29</t>
  </si>
  <si>
    <t xml:space="preserve">   38.18</t>
  </si>
  <si>
    <t xml:space="preserve">   37.08</t>
  </si>
  <si>
    <t xml:space="preserve">   36.04</t>
  </si>
  <si>
    <t xml:space="preserve">   35.02</t>
  </si>
  <si>
    <t xml:space="preserve">   31.68</t>
  </si>
  <si>
    <t xml:space="preserve">   35.96</t>
  </si>
  <si>
    <t xml:space="preserve">   36.44</t>
  </si>
  <si>
    <t xml:space="preserve">   38.14</t>
  </si>
  <si>
    <t xml:space="preserve">   36.85</t>
  </si>
  <si>
    <t xml:space="preserve">   34.40</t>
  </si>
  <si>
    <t xml:space="preserve">   32.28</t>
  </si>
  <si>
    <t xml:space="preserve">   35.13</t>
  </si>
  <si>
    <t xml:space="preserve">   36.36</t>
  </si>
  <si>
    <t xml:space="preserve">   45.56</t>
  </si>
  <si>
    <t xml:space="preserve">   44.79</t>
  </si>
  <si>
    <t xml:space="preserve">   42.59</t>
  </si>
  <si>
    <t xml:space="preserve">   38.37</t>
  </si>
  <si>
    <t xml:space="preserve">   40.90</t>
  </si>
  <si>
    <t xml:space="preserve">   44.15</t>
  </si>
  <si>
    <t xml:space="preserve">   45.25</t>
  </si>
  <si>
    <t xml:space="preserve">   44.51</t>
  </si>
  <si>
    <t xml:space="preserve">   42.42</t>
  </si>
  <si>
    <t xml:space="preserve">   35.20</t>
  </si>
  <si>
    <t xml:space="preserve">   40.17</t>
  </si>
  <si>
    <t xml:space="preserve">   42.69</t>
  </si>
  <si>
    <t xml:space="preserve">   45.89</t>
  </si>
  <si>
    <t xml:space="preserve">   44.93</t>
  </si>
  <si>
    <t xml:space="preserve">   40.95</t>
  </si>
  <si>
    <t xml:space="preserve">   37.63</t>
  </si>
  <si>
    <t xml:space="preserve">   39.69</t>
  </si>
  <si>
    <t xml:space="preserve">   42.38</t>
  </si>
  <si>
    <t xml:space="preserve">   44.47</t>
  </si>
  <si>
    <t xml:space="preserve">   45.27</t>
  </si>
  <si>
    <t xml:space="preserve">   44.89</t>
  </si>
  <si>
    <t xml:space="preserve">   43.39</t>
  </si>
  <si>
    <t xml:space="preserve">   40.35</t>
  </si>
  <si>
    <t xml:space="preserve">   37.57</t>
  </si>
  <si>
    <t xml:space="preserve">   38.49</t>
  </si>
  <si>
    <t xml:space="preserve">   41.89</t>
  </si>
  <si>
    <t xml:space="preserve">   44.31</t>
  </si>
  <si>
    <t xml:space="preserve">   45.24</t>
  </si>
  <si>
    <t xml:space="preserve">   38.53</t>
  </si>
  <si>
    <t xml:space="preserve">   36.76</t>
  </si>
  <si>
    <t xml:space="preserve">   35.77</t>
  </si>
  <si>
    <t xml:space="preserve">   35.60</t>
  </si>
  <si>
    <t xml:space="preserve">   36.12</t>
  </si>
  <si>
    <t xml:space="preserve">   37.14</t>
  </si>
  <si>
    <t xml:space="preserve">   39.23</t>
  </si>
  <si>
    <t xml:space="preserve">   37.34</t>
  </si>
  <si>
    <t xml:space="preserve">   36.15</t>
  </si>
  <si>
    <t xml:space="preserve">   35.65</t>
  </si>
  <si>
    <t xml:space="preserve">   32.90</t>
  </si>
  <si>
    <t xml:space="preserve">   34.88</t>
  </si>
  <si>
    <t xml:space="preserve">   36.10</t>
  </si>
  <si>
    <t xml:space="preserve">   36.94</t>
  </si>
  <si>
    <t xml:space="preserve">   39.03</t>
  </si>
  <si>
    <t xml:space="preserve">   40.89</t>
  </si>
  <si>
    <t xml:space="preserve">   40.52</t>
  </si>
  <si>
    <t xml:space="preserve">   37.37</t>
  </si>
  <si>
    <t xml:space="preserve">   35.01</t>
  </si>
  <si>
    <t xml:space="preserve">   35.67</t>
  </si>
  <si>
    <t xml:space="preserve">   38.52</t>
  </si>
  <si>
    <t xml:space="preserve">   40.59</t>
  </si>
  <si>
    <t xml:space="preserve">   41.92</t>
  </si>
  <si>
    <t xml:space="preserve">   40.63</t>
  </si>
  <si>
    <t xml:space="preserve">   38.96</t>
  </si>
  <si>
    <t xml:space="preserve">   35.27</t>
  </si>
  <si>
    <t xml:space="preserve">   37.51</t>
  </si>
  <si>
    <t xml:space="preserve">   40.56</t>
  </si>
  <si>
    <t xml:space="preserve">   40.96</t>
  </si>
  <si>
    <t xml:space="preserve"> 1:11.74</t>
  </si>
  <si>
    <t xml:space="preserve"> 1:08.62</t>
  </si>
  <si>
    <t xml:space="preserve"> 1:00.27</t>
  </si>
  <si>
    <t xml:space="preserve">   48.79</t>
  </si>
  <si>
    <t xml:space="preserve">   59.59</t>
  </si>
  <si>
    <t xml:space="preserve"> 1:05.12</t>
  </si>
  <si>
    <t xml:space="preserve"> 1:11.36</t>
  </si>
  <si>
    <t xml:space="preserve"> 1:41.06</t>
  </si>
  <si>
    <t xml:space="preserve"> 1:11.57</t>
  </si>
  <si>
    <t xml:space="preserve"> 1:07.37</t>
  </si>
  <si>
    <t xml:space="preserve"> 1:00.25</t>
  </si>
  <si>
    <t xml:space="preserve">   48.38</t>
  </si>
  <si>
    <t xml:space="preserve">   58.60</t>
  </si>
  <si>
    <t xml:space="preserve"> 1:03.31</t>
  </si>
  <si>
    <t xml:space="preserve"> 1:09.54</t>
  </si>
  <si>
    <t xml:space="preserve"> 1:17.28</t>
  </si>
  <si>
    <t xml:space="preserve"> 1:17.77</t>
  </si>
  <si>
    <t xml:space="preserve"> 1:12.62</t>
  </si>
  <si>
    <t xml:space="preserve"> 1:05.56</t>
  </si>
  <si>
    <t xml:space="preserve">   55.67</t>
  </si>
  <si>
    <t xml:space="preserve"> 1:04.44</t>
  </si>
  <si>
    <t xml:space="preserve"> 1:07.17</t>
  </si>
  <si>
    <t xml:space="preserve"> 1:14.98</t>
  </si>
  <si>
    <t xml:space="preserve"> 1:16.47</t>
  </si>
  <si>
    <t xml:space="preserve"> 1:08.27</t>
  </si>
  <si>
    <t xml:space="preserve"> 1:04.68</t>
  </si>
  <si>
    <t xml:space="preserve">   55.10</t>
  </si>
  <si>
    <t xml:space="preserve">   58.79</t>
  </si>
  <si>
    <t xml:space="preserve"> 1:05.61</t>
  </si>
  <si>
    <t xml:space="preserve"> 1:14.73</t>
  </si>
  <si>
    <t xml:space="preserve"> 1:18.54</t>
  </si>
  <si>
    <t xml:space="preserve">   52.67</t>
  </si>
  <si>
    <t xml:space="preserve">   51.75</t>
  </si>
  <si>
    <t xml:space="preserve">   48.71</t>
  </si>
  <si>
    <t xml:space="preserve">   46.62</t>
  </si>
  <si>
    <t xml:space="preserve">   48.22</t>
  </si>
  <si>
    <t xml:space="preserve">   49.65</t>
  </si>
  <si>
    <t xml:space="preserve">   52.19</t>
  </si>
  <si>
    <t xml:space="preserve">   53.22</t>
  </si>
  <si>
    <t xml:space="preserve">   52.29</t>
  </si>
  <si>
    <t xml:space="preserve">   50.26</t>
  </si>
  <si>
    <t xml:space="preserve">   48.69</t>
  </si>
  <si>
    <t xml:space="preserve">   43.98</t>
  </si>
  <si>
    <t xml:space="preserve">   49.14</t>
  </si>
  <si>
    <t xml:space="preserve">   51.88</t>
  </si>
  <si>
    <t xml:space="preserve">   52.77</t>
  </si>
  <si>
    <t xml:space="preserve">   51.87</t>
  </si>
  <si>
    <t xml:space="preserve">   51.29</t>
  </si>
  <si>
    <t xml:space="preserve">   48.52</t>
  </si>
  <si>
    <t xml:space="preserve">   45.35</t>
  </si>
  <si>
    <t xml:space="preserve">   46.86</t>
  </si>
  <si>
    <t xml:space="preserve">   49.48</t>
  </si>
  <si>
    <t xml:space="preserve">   51.49</t>
  </si>
  <si>
    <t xml:space="preserve">   53.88</t>
  </si>
  <si>
    <t xml:space="preserve">   51.57</t>
  </si>
  <si>
    <t xml:space="preserve">   51.21</t>
  </si>
  <si>
    <t xml:space="preserve">   43.88</t>
  </si>
  <si>
    <t xml:space="preserve">   45.68</t>
  </si>
  <si>
    <t xml:space="preserve">   51.47</t>
  </si>
  <si>
    <t xml:space="preserve">   53.12</t>
  </si>
  <si>
    <t xml:space="preserve">   45.87</t>
  </si>
  <si>
    <t xml:space="preserve">   41.76</t>
  </si>
  <si>
    <t xml:space="preserve">   35.66</t>
  </si>
  <si>
    <t xml:space="preserve">   40.75</t>
  </si>
  <si>
    <t xml:space="preserve">   43.14</t>
  </si>
  <si>
    <t xml:space="preserve">   44.64</t>
  </si>
  <si>
    <t xml:space="preserve">   47.65</t>
  </si>
  <si>
    <t xml:space="preserve">   45.22</t>
  </si>
  <si>
    <t xml:space="preserve">   43.18</t>
  </si>
  <si>
    <t xml:space="preserve">   40.98</t>
  </si>
  <si>
    <t xml:space="preserve">   33.26</t>
  </si>
  <si>
    <t xml:space="preserve">   38.93</t>
  </si>
  <si>
    <t xml:space="preserve">   42.93</t>
  </si>
  <si>
    <t xml:space="preserve">   45.98</t>
  </si>
  <si>
    <t xml:space="preserve">   43.01</t>
  </si>
  <si>
    <t xml:space="preserve">   39.97</t>
  </si>
  <si>
    <t xml:space="preserve">   39.26</t>
  </si>
  <si>
    <t xml:space="preserve">   36.06</t>
  </si>
  <si>
    <t xml:space="preserve">   37.35</t>
  </si>
  <si>
    <t xml:space="preserve">   39.77</t>
  </si>
  <si>
    <t xml:space="preserve">   41.45</t>
  </si>
  <si>
    <t xml:space="preserve">   44.82</t>
  </si>
  <si>
    <t xml:space="preserve">   42.32</t>
  </si>
  <si>
    <t xml:space="preserve">   39.84</t>
  </si>
  <si>
    <t xml:space="preserve">   38.29</t>
  </si>
  <si>
    <t xml:space="preserve">   37.33</t>
  </si>
  <si>
    <t xml:space="preserve">   39.67</t>
  </si>
  <si>
    <t xml:space="preserve">   40.72</t>
  </si>
  <si>
    <t xml:space="preserve">   44.56</t>
  </si>
  <si>
    <t xml:space="preserve">   38.34</t>
  </si>
  <si>
    <t xml:space="preserve">   35.97</t>
  </si>
  <si>
    <t xml:space="preserve">   33.92</t>
  </si>
  <si>
    <t xml:space="preserve">   33.63</t>
  </si>
  <si>
    <t xml:space="preserve">   35.32</t>
  </si>
  <si>
    <t xml:space="preserve">   37.42</t>
  </si>
  <si>
    <t xml:space="preserve">   39.36</t>
  </si>
  <si>
    <t xml:space="preserve">   38.16</t>
  </si>
  <si>
    <t xml:space="preserve">   33.71</t>
  </si>
  <si>
    <t xml:space="preserve">   32.01</t>
  </si>
  <si>
    <t xml:space="preserve">   32.96</t>
  </si>
  <si>
    <t xml:space="preserve">   34.13</t>
  </si>
  <si>
    <t xml:space="preserve">   36.64</t>
  </si>
  <si>
    <t xml:space="preserve">   39.24</t>
  </si>
  <si>
    <t xml:space="preserve">   37.94</t>
  </si>
  <si>
    <t xml:space="preserve">   35.54</t>
  </si>
  <si>
    <t xml:space="preserve">   33.58</t>
  </si>
  <si>
    <t xml:space="preserve">   36.48</t>
  </si>
  <si>
    <t xml:space="preserve">   38.62</t>
  </si>
  <si>
    <t xml:space="preserve">   37.36</t>
  </si>
  <si>
    <t xml:space="preserve">   36.69</t>
  </si>
  <si>
    <t xml:space="preserve">   34.32</t>
  </si>
  <si>
    <t xml:space="preserve">   30.82</t>
  </si>
  <si>
    <t xml:space="preserve">   33.94</t>
  </si>
  <si>
    <t xml:space="preserve">   35.98</t>
  </si>
  <si>
    <t xml:space="preserve">   37.32</t>
  </si>
  <si>
    <t xml:space="preserve"> 1:40.94</t>
  </si>
  <si>
    <t xml:space="preserve"> 1:29.33</t>
  </si>
  <si>
    <t xml:space="preserve"> 1:22.01</t>
  </si>
  <si>
    <t xml:space="preserve"> 1:15.96</t>
  </si>
  <si>
    <t xml:space="preserve"> 1:19.25</t>
  </si>
  <si>
    <t xml:space="preserve"> 1:27.65</t>
  </si>
  <si>
    <t xml:space="preserve"> 1:31.75</t>
  </si>
  <si>
    <t xml:space="preserve"> 1:34.68</t>
  </si>
  <si>
    <t xml:space="preserve"> 1:29.20</t>
  </si>
  <si>
    <t xml:space="preserve"> 1:19.52</t>
  </si>
  <si>
    <t xml:space="preserve"> 1:19.23</t>
  </si>
  <si>
    <t xml:space="preserve"> 1:29.43</t>
  </si>
  <si>
    <t xml:space="preserve"> 1:28.84</t>
  </si>
  <si>
    <t xml:space="preserve"> 1:23.13</t>
  </si>
  <si>
    <t xml:space="preserve"> 1:18.10</t>
  </si>
  <si>
    <t xml:space="preserve"> 1:16.46</t>
  </si>
  <si>
    <t xml:space="preserve"> 1:16.78</t>
  </si>
  <si>
    <t xml:space="preserve"> 1:20.48</t>
  </si>
  <si>
    <t xml:space="preserve"> 1:26.69</t>
  </si>
  <si>
    <t xml:space="preserve"> 1:31.03</t>
  </si>
  <si>
    <t xml:space="preserve"> 1:27.17</t>
  </si>
  <si>
    <t xml:space="preserve"> 1:22.44</t>
  </si>
  <si>
    <t xml:space="preserve"> 1:17.26</t>
  </si>
  <si>
    <t xml:space="preserve"> 1:11.50</t>
  </si>
  <si>
    <t xml:space="preserve"> 1:16.68</t>
  </si>
  <si>
    <t xml:space="preserve"> 1:18.56</t>
  </si>
  <si>
    <t xml:space="preserve"> 1:24.68</t>
  </si>
  <si>
    <t xml:space="preserve"> 1:30.78</t>
  </si>
  <si>
    <t xml:space="preserve"> 4:46.52 </t>
  </si>
  <si>
    <t xml:space="preserve">                              </t>
  </si>
  <si>
    <t xml:space="preserve">                                                                4:46.52                                                                                                             </t>
  </si>
  <si>
    <t xml:space="preserve"> 3:38.99 </t>
  </si>
  <si>
    <t xml:space="preserve">                                                                3:38.99                                                                                                             </t>
  </si>
  <si>
    <t xml:space="preserve"> 2級</t>
  </si>
  <si>
    <t xml:space="preserve"> 3:27.55 </t>
  </si>
  <si>
    <t xml:space="preserve">                                                                3:27.55                                                                                                             </t>
  </si>
  <si>
    <t xml:space="preserve"> 8級</t>
  </si>
  <si>
    <t xml:space="preserve"> 3:27.94 </t>
  </si>
  <si>
    <t xml:space="preserve">                                                                3:27.94                                                                                                             </t>
  </si>
  <si>
    <t xml:space="preserve"> 3:53.14 </t>
  </si>
  <si>
    <t xml:space="preserve">                                                                3:53.14                                                                                                             </t>
  </si>
  <si>
    <t xml:space="preserve"> 3:24.64 </t>
  </si>
  <si>
    <t xml:space="preserve">                                                                3:24.64                                                                                                             </t>
  </si>
  <si>
    <t xml:space="preserve"> 5級</t>
  </si>
  <si>
    <t xml:space="preserve"> 3:20.77 </t>
  </si>
  <si>
    <t xml:space="preserve">                                                                3:20.77                                                                                                             </t>
  </si>
  <si>
    <t xml:space="preserve"> 6級</t>
  </si>
  <si>
    <t xml:space="preserve"> 3:09.82 </t>
  </si>
  <si>
    <t xml:space="preserve">                                                                3:09.82                                                                                                             </t>
  </si>
  <si>
    <t>10級</t>
  </si>
  <si>
    <t xml:space="preserve"> 2:59.15 </t>
  </si>
  <si>
    <t xml:space="preserve">                                                                2:59.15                                                                                                             </t>
  </si>
  <si>
    <t xml:space="preserve"> 9級</t>
  </si>
  <si>
    <t xml:space="preserve"> 3:05.57 </t>
  </si>
  <si>
    <t xml:space="preserve">                                                                3:05.57                                                                                                             </t>
  </si>
  <si>
    <t xml:space="preserve"> 3:12.57 </t>
  </si>
  <si>
    <t xml:space="preserve">                                                                3:12.57                                                                                                             </t>
  </si>
  <si>
    <t xml:space="preserve"> 3:24.36 </t>
  </si>
  <si>
    <t xml:space="preserve">                                                                3:24.36                                                                                                             </t>
  </si>
  <si>
    <t xml:space="preserve"> 3:24.74 </t>
  </si>
  <si>
    <t xml:space="preserve">                                                                3:24.74                                                                                                             </t>
  </si>
  <si>
    <t xml:space="preserve"> 4級</t>
  </si>
  <si>
    <t xml:space="preserve"> 4:35.75 </t>
  </si>
  <si>
    <t xml:space="preserve">                                                                4:35.75                                                                                                             </t>
  </si>
  <si>
    <t xml:space="preserve"> 4:02.49 </t>
  </si>
  <si>
    <t xml:space="preserve">                                                                4:02.49                                                                                                             </t>
  </si>
  <si>
    <t xml:space="preserve"> 1級</t>
  </si>
  <si>
    <t xml:space="preserve"> 3:42.67 </t>
  </si>
  <si>
    <t xml:space="preserve">                                                                3:42.67                                                                                                             </t>
  </si>
  <si>
    <t xml:space="preserve"> 3級</t>
  </si>
  <si>
    <t xml:space="preserve"> 3:11.91 </t>
  </si>
  <si>
    <t xml:space="preserve">                                                                3:11.91                                                                                                             </t>
  </si>
  <si>
    <t xml:space="preserve"> 3:29.87 </t>
  </si>
  <si>
    <t xml:space="preserve">                                                                3:29.87                                                                                                             </t>
  </si>
  <si>
    <t xml:space="preserve"> 3:53.29 </t>
  </si>
  <si>
    <t xml:space="preserve">                                                                3:53.29                                                                                                             </t>
  </si>
  <si>
    <t xml:space="preserve"> 4:21.47 </t>
  </si>
  <si>
    <t xml:space="preserve">                                                                4:21.47                                                                                                             </t>
  </si>
  <si>
    <t xml:space="preserve"> 3:11.66 </t>
  </si>
  <si>
    <t xml:space="preserve">                                                                3:11.66                                                                                                             </t>
  </si>
  <si>
    <t xml:space="preserve"> 3:09.00 </t>
  </si>
  <si>
    <t xml:space="preserve">                                                                3:09.00                                                                                                             </t>
  </si>
  <si>
    <t xml:space="preserve"> 7級</t>
  </si>
  <si>
    <t xml:space="preserve"> 3:02.88 </t>
  </si>
  <si>
    <t xml:space="preserve">                                                                3:02.88                                                                                                             </t>
  </si>
  <si>
    <t xml:space="preserve"> 2:56.85 </t>
  </si>
  <si>
    <t xml:space="preserve">                                                                2:56.85                                                                                                             </t>
  </si>
  <si>
    <t xml:space="preserve"> 2:59.74 </t>
  </si>
  <si>
    <t xml:space="preserve">                                                                2:59.74                                                                                                             </t>
  </si>
  <si>
    <t xml:space="preserve"> 3:04.95 </t>
  </si>
  <si>
    <t xml:space="preserve">                                                                3:04.95                                                                                                             </t>
  </si>
  <si>
    <t xml:space="preserve"> 3:10.89 </t>
  </si>
  <si>
    <t xml:space="preserve">                                                                3:10.89                                                                                                             </t>
  </si>
  <si>
    <t xml:space="preserve"> 3:11.85 </t>
  </si>
  <si>
    <t xml:space="preserve">                                                                3:11.85                                                                                                             </t>
  </si>
  <si>
    <t xml:space="preserve"> 3:43.06 </t>
  </si>
  <si>
    <t xml:space="preserve"> 3:43.06</t>
  </si>
  <si>
    <t xml:space="preserve">                                                                3:43.06                                                                                                             </t>
  </si>
  <si>
    <t xml:space="preserve"> 3:19.57 </t>
  </si>
  <si>
    <t xml:space="preserve"> 3:19.57</t>
  </si>
  <si>
    <t xml:space="preserve">                                                                3:19.57                                                                                                             </t>
  </si>
  <si>
    <t xml:space="preserve"> 3:10.36 </t>
  </si>
  <si>
    <t xml:space="preserve"> 3:10.36</t>
  </si>
  <si>
    <t xml:space="preserve">                                                                3:10.36                                                                                                             </t>
  </si>
  <si>
    <t xml:space="preserve"> 3:04.28 </t>
  </si>
  <si>
    <t xml:space="preserve"> 3:04.28</t>
  </si>
  <si>
    <t xml:space="preserve">                                                                3:04.28                                                                                                             </t>
  </si>
  <si>
    <t xml:space="preserve"> 3:07.47 </t>
  </si>
  <si>
    <t xml:space="preserve"> 3:07.47</t>
  </si>
  <si>
    <t xml:space="preserve">                                                                3:07.47                                                                                                             </t>
  </si>
  <si>
    <t xml:space="preserve"> 3:14.18 </t>
  </si>
  <si>
    <t xml:space="preserve"> 3:14.18</t>
  </si>
  <si>
    <t xml:space="preserve">                                                                3:14.18                                                                                                             </t>
  </si>
  <si>
    <t xml:space="preserve"> 3:21.27 </t>
  </si>
  <si>
    <t xml:space="preserve"> 3:21.27</t>
  </si>
  <si>
    <t xml:space="preserve">                                                                3:21.27                                                                                                             </t>
  </si>
  <si>
    <t xml:space="preserve"> 2:58.29 </t>
  </si>
  <si>
    <t xml:space="preserve">                                                                2:58.29                                                                                                             </t>
  </si>
  <si>
    <t xml:space="preserve"> 2:56.82 </t>
  </si>
  <si>
    <t xml:space="preserve">                                                                2:56.82                                                                                                             </t>
  </si>
  <si>
    <t xml:space="preserve"> 2:54.21 </t>
  </si>
  <si>
    <t xml:space="preserve">                                                                2:54.21                                                                                                             </t>
  </si>
  <si>
    <t xml:space="preserve"> 2:54.06 </t>
  </si>
  <si>
    <t xml:space="preserve">                                                                2:54.06                                                                                                             </t>
  </si>
  <si>
    <t xml:space="preserve"> 2:54.08 </t>
  </si>
  <si>
    <t xml:space="preserve">                                                                2:54.08                                                                                                             </t>
  </si>
  <si>
    <t xml:space="preserve"> 2:54.67 </t>
  </si>
  <si>
    <t xml:space="preserve">                                                                2:54.67                                                                                                             </t>
  </si>
  <si>
    <t xml:space="preserve"> 2:58.23 </t>
  </si>
  <si>
    <t xml:space="preserve">                                                                2:58.23                                                                                                             </t>
  </si>
  <si>
    <t xml:space="preserve"> 3:02.84 </t>
  </si>
  <si>
    <t xml:space="preserve">                                                                3:02.84                                                                                                             </t>
  </si>
  <si>
    <t xml:space="preserve"> 2:49.03 </t>
  </si>
  <si>
    <t xml:space="preserve">                                                                2:49.03                                                                                                             </t>
  </si>
  <si>
    <t xml:space="preserve"> 2:46.16 </t>
  </si>
  <si>
    <t xml:space="preserve">                                                                2:46.16                                                                                                             </t>
  </si>
  <si>
    <t xml:space="preserve"> 2:43.02 </t>
  </si>
  <si>
    <t xml:space="preserve">                                                                2:43.02                                                                                                             </t>
  </si>
  <si>
    <t xml:space="preserve"> 2:31.86 </t>
  </si>
  <si>
    <t xml:space="preserve">                                                                2:31.86                                                                                                             </t>
  </si>
  <si>
    <t xml:space="preserve"> 2:38.49 </t>
  </si>
  <si>
    <t xml:space="preserve">                                                                2:38.49                                                                                                             </t>
  </si>
  <si>
    <t xml:space="preserve"> 2:44.92 </t>
  </si>
  <si>
    <t xml:space="preserve">                                                                2:44.92                                                                                                             </t>
  </si>
  <si>
    <t xml:space="preserve"> 2:48.54 </t>
  </si>
  <si>
    <t xml:space="preserve">                                                                2:48.54                                                                                                             </t>
  </si>
  <si>
    <t xml:space="preserve"> 2:52.49 </t>
  </si>
  <si>
    <t xml:space="preserve">                                                                2:52.49                                                                                                             </t>
  </si>
  <si>
    <t xml:space="preserve"> 3:34.24</t>
  </si>
  <si>
    <t xml:space="preserve"> 3:21.35</t>
  </si>
  <si>
    <t xml:space="preserve"> 3:27.49</t>
  </si>
  <si>
    <t xml:space="preserve"> 3:37.97</t>
  </si>
  <si>
    <t xml:space="preserve"> 3:14.60</t>
  </si>
  <si>
    <t xml:space="preserve"> 3:05.39</t>
  </si>
  <si>
    <t xml:space="preserve"> 3:04.43</t>
  </si>
  <si>
    <t xml:space="preserve"> 3:00.10</t>
  </si>
  <si>
    <t xml:space="preserve"> 3:04.55</t>
  </si>
  <si>
    <t xml:space="preserve"> 3:06.34</t>
  </si>
  <si>
    <t xml:space="preserve"> 3:18.35</t>
  </si>
  <si>
    <t xml:space="preserve"> 1:49.38</t>
  </si>
  <si>
    <t xml:space="preserve"> 1:06.09</t>
  </si>
  <si>
    <t xml:space="preserve"> 1:03.91</t>
  </si>
  <si>
    <t xml:space="preserve"> 1:05.75</t>
  </si>
  <si>
    <t xml:space="preserve"> 1:08.45</t>
  </si>
  <si>
    <t xml:space="preserve"> 1:10.63</t>
  </si>
  <si>
    <t xml:space="preserve">   59.98</t>
  </si>
  <si>
    <t xml:space="preserve">   59.57</t>
  </si>
  <si>
    <t xml:space="preserve">   58.42</t>
  </si>
  <si>
    <t xml:space="preserve">   54.68</t>
  </si>
  <si>
    <t xml:space="preserve">   55.13</t>
  </si>
  <si>
    <t xml:space="preserve">   59.20</t>
  </si>
  <si>
    <t xml:space="preserve">   59.62</t>
  </si>
  <si>
    <t xml:space="preserve"> 1:00.07</t>
  </si>
  <si>
    <t xml:space="preserve"> 1:25.03</t>
  </si>
  <si>
    <t xml:space="preserve"> 1:11.12</t>
  </si>
  <si>
    <t xml:space="preserve"> 1:08.57</t>
  </si>
  <si>
    <t xml:space="preserve"> 1:18.48</t>
  </si>
  <si>
    <t xml:space="preserve"> 1:01.92</t>
  </si>
  <si>
    <t xml:space="preserve">   59.77</t>
  </si>
  <si>
    <t xml:space="preserve">   56.79</t>
  </si>
  <si>
    <t xml:space="preserve">   56.17</t>
  </si>
  <si>
    <t xml:space="preserve">   56.40</t>
  </si>
  <si>
    <t xml:space="preserve">   57.55</t>
  </si>
  <si>
    <t xml:space="preserve"> 1:01.02</t>
  </si>
  <si>
    <t xml:space="preserve"> 1:07.16</t>
  </si>
  <si>
    <t xml:space="preserve">   57.61</t>
  </si>
  <si>
    <t xml:space="preserve">   47.04</t>
  </si>
  <si>
    <t xml:space="preserve">   50.46</t>
  </si>
  <si>
    <t xml:space="preserve"> 1:04.51</t>
  </si>
  <si>
    <t xml:space="preserve">   45.53</t>
  </si>
  <si>
    <t xml:space="preserve">   44.59</t>
  </si>
  <si>
    <t xml:space="preserve">   43.23</t>
  </si>
  <si>
    <t xml:space="preserve">   41.88</t>
  </si>
  <si>
    <t xml:space="preserve">   42.33</t>
  </si>
  <si>
    <t xml:space="preserve">   43.41</t>
  </si>
  <si>
    <t xml:space="preserve">   45.37</t>
  </si>
  <si>
    <t xml:space="preserve">   46.89</t>
  </si>
  <si>
    <t xml:space="preserve">   41.57</t>
  </si>
  <si>
    <t xml:space="preserve">   40.58</t>
  </si>
  <si>
    <t xml:space="preserve">   40.41</t>
  </si>
  <si>
    <t xml:space="preserve">   40.48</t>
  </si>
  <si>
    <t xml:space="preserve">   40.84</t>
  </si>
  <si>
    <t xml:space="preserve">   41.42</t>
  </si>
  <si>
    <t xml:space="preserve">   41.87</t>
  </si>
  <si>
    <t xml:space="preserve">   40.06</t>
  </si>
  <si>
    <t xml:space="preserve">   39.35</t>
  </si>
  <si>
    <t xml:space="preserve">   38.88</t>
  </si>
  <si>
    <t xml:space="preserve">   39.09</t>
  </si>
  <si>
    <t xml:space="preserve">   39.62</t>
  </si>
  <si>
    <t xml:space="preserve">   40.28</t>
  </si>
  <si>
    <t xml:space="preserve">   51.36</t>
  </si>
  <si>
    <t xml:space="preserve">   49.64</t>
  </si>
  <si>
    <t xml:space="preserve">   48.86</t>
  </si>
  <si>
    <t xml:space="preserve">   51.20</t>
  </si>
  <si>
    <t xml:space="preserve"> 1:05.47</t>
  </si>
  <si>
    <t xml:space="preserve">   47.78</t>
  </si>
  <si>
    <t xml:space="preserve">   45.34</t>
  </si>
  <si>
    <t xml:space="preserve">   45.12</t>
  </si>
  <si>
    <t xml:space="preserve">   44.21</t>
  </si>
  <si>
    <t xml:space="preserve">   44.92</t>
  </si>
  <si>
    <t xml:space="preserve">   45.31</t>
  </si>
  <si>
    <t xml:space="preserve">   47.53</t>
  </si>
  <si>
    <t xml:space="preserve">   48.14</t>
  </si>
  <si>
    <t xml:space="preserve">   43.38</t>
  </si>
  <si>
    <t xml:space="preserve">   42.45</t>
  </si>
  <si>
    <t xml:space="preserve">   42.03</t>
  </si>
  <si>
    <t xml:space="preserve">   42.30</t>
  </si>
  <si>
    <t xml:space="preserve">   43.05</t>
  </si>
  <si>
    <t xml:space="preserve">   43.70</t>
  </si>
  <si>
    <t xml:space="preserve">   41.37</t>
  </si>
  <si>
    <t xml:space="preserve">   40.18</t>
  </si>
  <si>
    <t xml:space="preserve">   39.31</t>
  </si>
  <si>
    <t xml:space="preserve">   40.36</t>
  </si>
  <si>
    <t xml:space="preserve">   41.29</t>
  </si>
  <si>
    <t xml:space="preserve">   41.86</t>
  </si>
  <si>
    <t xml:space="preserve">   38.89</t>
  </si>
  <si>
    <t xml:space="preserve">   38.44</t>
  </si>
  <si>
    <t xml:space="preserve">   38.48</t>
  </si>
  <si>
    <t xml:space="preserve">   38.58</t>
  </si>
  <si>
    <t xml:space="preserve">   38.82</t>
  </si>
  <si>
    <t xml:space="preserve">   42.83</t>
  </si>
  <si>
    <t xml:space="preserve">   41.04</t>
  </si>
  <si>
    <t xml:space="preserve">   40.76</t>
  </si>
  <si>
    <t xml:space="preserve">   40.45</t>
  </si>
  <si>
    <t xml:space="preserve">   41.62</t>
  </si>
  <si>
    <t xml:space="preserve">   39.37</t>
  </si>
  <si>
    <t xml:space="preserve">   37.87</t>
  </si>
  <si>
    <t xml:space="preserve">   36.99</t>
  </si>
  <si>
    <t xml:space="preserve">   37.27</t>
  </si>
  <si>
    <t xml:space="preserve">   37.61</t>
  </si>
  <si>
    <t xml:space="preserve">   38.06</t>
  </si>
  <si>
    <t xml:space="preserve">   36.74</t>
  </si>
  <si>
    <t xml:space="preserve">   36.53</t>
  </si>
  <si>
    <t xml:space="preserve">   35.05</t>
  </si>
  <si>
    <t xml:space="preserve">   34.22</t>
  </si>
  <si>
    <t xml:space="preserve">   34.38</t>
  </si>
  <si>
    <t xml:space="preserve">   35.71</t>
  </si>
  <si>
    <t xml:space="preserve">   36.72</t>
  </si>
  <si>
    <t xml:space="preserve">   36.89</t>
  </si>
  <si>
    <t xml:space="preserve">   34.17</t>
  </si>
  <si>
    <t xml:space="preserve">   33.87</t>
  </si>
  <si>
    <t xml:space="preserve">   33.61</t>
  </si>
  <si>
    <t xml:space="preserve">   34.06</t>
  </si>
  <si>
    <t xml:space="preserve">   34.19</t>
  </si>
  <si>
    <t xml:space="preserve">   47.81</t>
  </si>
  <si>
    <t xml:space="preserve">   44.14</t>
  </si>
  <si>
    <t xml:space="preserve">   46.13</t>
  </si>
  <si>
    <t xml:space="preserve">   43.45</t>
  </si>
  <si>
    <t xml:space="preserve">   38.55</t>
  </si>
  <si>
    <t xml:space="preserve">   39.01</t>
  </si>
  <si>
    <t xml:space="preserve">   40.53</t>
  </si>
  <si>
    <t xml:space="preserve">   43.19</t>
  </si>
  <si>
    <t xml:space="preserve">   37.23</t>
  </si>
  <si>
    <t xml:space="preserve">   36.73</t>
  </si>
  <si>
    <t xml:space="preserve">   36.13</t>
  </si>
  <si>
    <t xml:space="preserve">   36.35</t>
  </si>
  <si>
    <t xml:space="preserve">   36.98</t>
  </si>
  <si>
    <t xml:space="preserve">   37.91</t>
  </si>
  <si>
    <t xml:space="preserve">   35.95</t>
  </si>
  <si>
    <t xml:space="preserve">   35.25</t>
  </si>
  <si>
    <t xml:space="preserve">   34.99</t>
  </si>
  <si>
    <t xml:space="preserve">   35.16</t>
  </si>
  <si>
    <t xml:space="preserve">   35.81</t>
  </si>
  <si>
    <t xml:space="preserve"> 1:12.28</t>
  </si>
  <si>
    <t xml:space="preserve"> 1:10.59</t>
  </si>
  <si>
    <t xml:space="preserve"> 1:09.76</t>
  </si>
  <si>
    <t xml:space="preserve"> 1:10.35</t>
  </si>
  <si>
    <t xml:space="preserve"> 1:10.83</t>
  </si>
  <si>
    <t xml:space="preserve"> 1:42.58</t>
  </si>
  <si>
    <t xml:space="preserve"> 1:30.99</t>
  </si>
  <si>
    <t xml:space="preserve"> 1:12.54</t>
  </si>
  <si>
    <t xml:space="preserve"> 1:03.32</t>
  </si>
  <si>
    <t xml:space="preserve"> 1:02.39</t>
  </si>
  <si>
    <t xml:space="preserve"> 1:03.08</t>
  </si>
  <si>
    <t xml:space="preserve"> 1:19.13</t>
  </si>
  <si>
    <t xml:space="preserve">   59.97</t>
  </si>
  <si>
    <t xml:space="preserve">   49.17</t>
  </si>
  <si>
    <t xml:space="preserve">   49.76</t>
  </si>
  <si>
    <t xml:space="preserve"> 1:01.99</t>
  </si>
  <si>
    <t xml:space="preserve">   48.32</t>
  </si>
  <si>
    <t xml:space="preserve">   47.45</t>
  </si>
  <si>
    <t xml:space="preserve">   47.10</t>
  </si>
  <si>
    <t xml:space="preserve">   46.39</t>
  </si>
  <si>
    <t xml:space="preserve">   47.26</t>
  </si>
  <si>
    <t xml:space="preserve">   47.76</t>
  </si>
  <si>
    <t xml:space="preserve">   49.11</t>
  </si>
  <si>
    <t>11級</t>
  </si>
  <si>
    <t xml:space="preserve"> 1:05.24</t>
  </si>
  <si>
    <t xml:space="preserve">   58.93</t>
  </si>
  <si>
    <t xml:space="preserve">   56.94</t>
  </si>
  <si>
    <t xml:space="preserve">   56.30</t>
  </si>
  <si>
    <t xml:space="preserve">   56.83</t>
  </si>
  <si>
    <t xml:space="preserve">   56.98</t>
  </si>
  <si>
    <t xml:space="preserve"> 1:00.48</t>
  </si>
  <si>
    <t xml:space="preserve">   53.49</t>
  </si>
  <si>
    <t xml:space="preserve">   52.37</t>
  </si>
  <si>
    <t xml:space="preserve">   50.99</t>
  </si>
  <si>
    <t xml:space="preserve">   51.19</t>
  </si>
  <si>
    <t xml:space="preserve">   51.67</t>
  </si>
  <si>
    <t xml:space="preserve">   52.80</t>
  </si>
  <si>
    <t xml:space="preserve">   55.72</t>
  </si>
  <si>
    <t xml:space="preserve">   48.44</t>
  </si>
  <si>
    <t xml:space="preserve">   46.20</t>
  </si>
  <si>
    <t xml:space="preserve">   45.85</t>
  </si>
  <si>
    <t xml:space="preserve">   45.54</t>
  </si>
  <si>
    <t xml:space="preserve">   45.77</t>
  </si>
  <si>
    <t xml:space="preserve">   46.72</t>
  </si>
  <si>
    <t xml:space="preserve">   51.11</t>
  </si>
  <si>
    <t xml:space="preserve">   49.12</t>
  </si>
  <si>
    <t xml:space="preserve">   49.42</t>
  </si>
  <si>
    <t xml:space="preserve">   45.66</t>
  </si>
  <si>
    <t xml:space="preserve">   44.26</t>
  </si>
  <si>
    <t xml:space="preserve">   43.37</t>
  </si>
  <si>
    <t xml:space="preserve">   42.41</t>
  </si>
  <si>
    <t xml:space="preserve">   42.66</t>
  </si>
  <si>
    <t xml:space="preserve">   43.76</t>
  </si>
  <si>
    <t xml:space="preserve">   41.64</t>
  </si>
  <si>
    <t xml:space="preserve">   41.20</t>
  </si>
  <si>
    <t xml:space="preserve">   40.91</t>
  </si>
  <si>
    <t xml:space="preserve">   39.38</t>
  </si>
  <si>
    <t xml:space="preserve">   40.99</t>
  </si>
  <si>
    <t xml:space="preserve">   41.25</t>
  </si>
  <si>
    <t xml:space="preserve">   57.86</t>
  </si>
  <si>
    <t xml:space="preserve">   42.67</t>
  </si>
  <si>
    <t xml:space="preserve">   42.72</t>
  </si>
  <si>
    <t xml:space="preserve">   47.55</t>
  </si>
  <si>
    <t xml:space="preserve"> 1:00.64</t>
  </si>
  <si>
    <t xml:space="preserve"> 1:41.06 </t>
  </si>
  <si>
    <t xml:space="preserve"> 1:11.74 </t>
  </si>
  <si>
    <t xml:space="preserve"> 1:11.36 </t>
  </si>
  <si>
    <t xml:space="preserve"> 1:08.62 </t>
  </si>
  <si>
    <t xml:space="preserve"> 1:09.54 </t>
  </si>
  <si>
    <t xml:space="preserve"> 1:11.57 </t>
  </si>
  <si>
    <t xml:space="preserve"> 1:17.28 </t>
  </si>
  <si>
    <t xml:space="preserve"> 1:05.12 </t>
  </si>
  <si>
    <t xml:space="preserve">          1:05.12                                                                                                                                                                   </t>
  </si>
  <si>
    <t xml:space="preserve"> 1:04.12 </t>
  </si>
  <si>
    <t xml:space="preserve"> 1:04.12</t>
  </si>
  <si>
    <t xml:space="preserve">          1:04.12                                                                                                                                                                   </t>
  </si>
  <si>
    <t xml:space="preserve"> 1:00.67 </t>
  </si>
  <si>
    <t xml:space="preserve"> 1:00.67</t>
  </si>
  <si>
    <t xml:space="preserve">          1:00.67                                                                                                                                                                   </t>
  </si>
  <si>
    <t xml:space="preserve"> 1:02.72 </t>
  </si>
  <si>
    <t xml:space="preserve"> 1:02.72</t>
  </si>
  <si>
    <t xml:space="preserve">          1:02.72                                                                                                                                                                   </t>
  </si>
  <si>
    <t xml:space="preserve">   59.81 </t>
  </si>
  <si>
    <t xml:space="preserve">   59.81</t>
  </si>
  <si>
    <t xml:space="preserve">            59.81                                                                                                                                                                   </t>
  </si>
  <si>
    <t xml:space="preserve">   56.23 </t>
  </si>
  <si>
    <t xml:space="preserve">   56.23</t>
  </si>
  <si>
    <t xml:space="preserve">            56.23                                                                                                                                                                   </t>
  </si>
  <si>
    <t xml:space="preserve">   55.81 </t>
  </si>
  <si>
    <t xml:space="preserve">   55.81</t>
  </si>
  <si>
    <t xml:space="preserve">            55.81                                                                                                                                                                   </t>
  </si>
  <si>
    <t xml:space="preserve">   53.34 </t>
  </si>
  <si>
    <t xml:space="preserve">   53.34</t>
  </si>
  <si>
    <t xml:space="preserve">            53.34                                                                                                                                                                   </t>
  </si>
  <si>
    <t xml:space="preserve">   55.43 </t>
  </si>
  <si>
    <t xml:space="preserve">   55.43</t>
  </si>
  <si>
    <t xml:space="preserve">            55.43                                                                                                                                                                   </t>
  </si>
  <si>
    <t xml:space="preserve">   56.22 </t>
  </si>
  <si>
    <t xml:space="preserve">   56.22</t>
  </si>
  <si>
    <t xml:space="preserve">            56.22                                                                                                                                                                   </t>
  </si>
  <si>
    <t xml:space="preserve">   56.87 </t>
  </si>
  <si>
    <t xml:space="preserve">   56.87</t>
  </si>
  <si>
    <t xml:space="preserve">            56.87                                                                                                                                                                   </t>
  </si>
  <si>
    <t xml:space="preserve">   52.77 </t>
  </si>
  <si>
    <t xml:space="preserve">            52.77                                                                                                                                                                   </t>
  </si>
  <si>
    <t xml:space="preserve">   52.29 </t>
  </si>
  <si>
    <t xml:space="preserve">            52.29                                                                                                                                                                   </t>
  </si>
  <si>
    <t xml:space="preserve">   51.88 </t>
  </si>
  <si>
    <t xml:space="preserve">            51.88                                                                                                                                                                   </t>
  </si>
  <si>
    <t xml:space="preserve">   50.26 </t>
  </si>
  <si>
    <t xml:space="preserve">            50.26                                                                                                                                                                   </t>
  </si>
  <si>
    <t xml:space="preserve">   51.75 </t>
  </si>
  <si>
    <t xml:space="preserve">            51.75                                                                                                                                                                   </t>
  </si>
  <si>
    <t xml:space="preserve">   52.19 </t>
  </si>
  <si>
    <t xml:space="preserve">            52.19                                                                                                                                                                   </t>
  </si>
  <si>
    <t xml:space="preserve">   52.67 </t>
  </si>
  <si>
    <t xml:space="preserve">            52.67                                                                                                                                                                   </t>
  </si>
  <si>
    <t xml:space="preserve">   53.22 </t>
  </si>
  <si>
    <t xml:space="preserve">            53.22                                                                                                                                                                   </t>
  </si>
  <si>
    <t xml:space="preserve">   49.14 </t>
  </si>
  <si>
    <t xml:space="preserve">            49.14                                                                                                                                                                   </t>
  </si>
  <si>
    <t xml:space="preserve">   48.69 </t>
  </si>
  <si>
    <t xml:space="preserve">            48.69                                                                                                                                                                   </t>
  </si>
  <si>
    <t xml:space="preserve">   48.00 </t>
  </si>
  <si>
    <t xml:space="preserve">            48.00                                                                                                                                                                   </t>
  </si>
  <si>
    <t xml:space="preserve">   43.98 </t>
  </si>
  <si>
    <t xml:space="preserve">            43.98                                                                                                                                                                   </t>
  </si>
  <si>
    <t>12級</t>
  </si>
  <si>
    <t xml:space="preserve">   46.62 </t>
  </si>
  <si>
    <t xml:space="preserve">            46.62                                                                                                                                                                   </t>
  </si>
  <si>
    <t xml:space="preserve">   48.22 </t>
  </si>
  <si>
    <t xml:space="preserve">            48.22                                                                                                                                                                   </t>
  </si>
  <si>
    <t xml:space="preserve">   48.71 </t>
  </si>
  <si>
    <t xml:space="preserve">            48.71                                                                                                                                                                   </t>
  </si>
  <si>
    <t xml:space="preserve">   49.65 </t>
  </si>
  <si>
    <t xml:space="preserve">            49.65                                                                                                                                                                   </t>
  </si>
  <si>
    <t xml:space="preserve"> 1:12.69</t>
  </si>
  <si>
    <t xml:space="preserve"> 1:01.72</t>
  </si>
  <si>
    <t xml:space="preserve"> 1:04.43</t>
  </si>
  <si>
    <t xml:space="preserve">   57.40</t>
  </si>
  <si>
    <t xml:space="preserve">   55.96</t>
  </si>
  <si>
    <t xml:space="preserve">   56.81</t>
  </si>
  <si>
    <t xml:space="preserve">   59.13</t>
  </si>
  <si>
    <t xml:space="preserve">   58.66 </t>
  </si>
  <si>
    <t xml:space="preserve">   58.66</t>
  </si>
  <si>
    <t xml:space="preserve">            58.66                                                                                                                                                                   </t>
  </si>
  <si>
    <t xml:space="preserve">   51.23 </t>
  </si>
  <si>
    <t xml:space="preserve">   51.23</t>
  </si>
  <si>
    <t xml:space="preserve">            51.23                                                                                                                                                                   </t>
  </si>
  <si>
    <t xml:space="preserve">   49.59 </t>
  </si>
  <si>
    <t xml:space="preserve">   49.59</t>
  </si>
  <si>
    <t xml:space="preserve">            49.59                                                                                                                                                                   </t>
  </si>
  <si>
    <t xml:space="preserve">   49.76 </t>
  </si>
  <si>
    <t xml:space="preserve">            49.76                                                                                                                                                                   </t>
  </si>
  <si>
    <t xml:space="preserve">   58.06 </t>
  </si>
  <si>
    <t xml:space="preserve">   58.06</t>
  </si>
  <si>
    <t xml:space="preserve">            58.06                                                                                                                                                                   </t>
  </si>
  <si>
    <t xml:space="preserve">   49.35 </t>
  </si>
  <si>
    <t xml:space="preserve">            49.35                                                                                                                                                                   </t>
  </si>
  <si>
    <t xml:space="preserve">   48.30 </t>
  </si>
  <si>
    <t xml:space="preserve">            48.30                                                                                                                                                                   </t>
  </si>
  <si>
    <t xml:space="preserve">   46.00 </t>
  </si>
  <si>
    <t xml:space="preserve">            46.00                                                                                                                                                                   </t>
  </si>
  <si>
    <t xml:space="preserve">   43.73 </t>
  </si>
  <si>
    <t xml:space="preserve">            43.73                                                                                                                                                                   </t>
  </si>
  <si>
    <t xml:space="preserve">   45.99 </t>
  </si>
  <si>
    <t xml:space="preserve">            45.99                                                                                                                                                                   </t>
  </si>
  <si>
    <t xml:space="preserve">   47.46 </t>
  </si>
  <si>
    <t xml:space="preserve">            47.46                                                                                                                                                                   </t>
  </si>
  <si>
    <t xml:space="preserve">   48.68 </t>
  </si>
  <si>
    <t xml:space="preserve">            48.68                                                                                                                                                                   </t>
  </si>
  <si>
    <t xml:space="preserve">   49.50 </t>
  </si>
  <si>
    <t xml:space="preserve">            49.50                                                                                                                                                                   </t>
  </si>
  <si>
    <t xml:space="preserve">   43.25 </t>
  </si>
  <si>
    <t xml:space="preserve">            43.25                                                                                                                                                                   </t>
  </si>
  <si>
    <t xml:space="preserve">   42.14 </t>
  </si>
  <si>
    <t xml:space="preserve">            42.14                                                                                                                                                                   </t>
  </si>
  <si>
    <t xml:space="preserve">   39.91 </t>
  </si>
  <si>
    <t xml:space="preserve">            39.91                                                                                                                                                                   </t>
  </si>
  <si>
    <t xml:space="preserve">   38.70 </t>
  </si>
  <si>
    <t xml:space="preserve">            38.70                                                                                                                                                                   </t>
  </si>
  <si>
    <t xml:space="preserve">   38.74 </t>
  </si>
  <si>
    <t xml:space="preserve">            38.74                                                                                                                                                                   </t>
  </si>
  <si>
    <t xml:space="preserve">   41.39 </t>
  </si>
  <si>
    <t xml:space="preserve">            41.39                                                                                                                                                                   </t>
  </si>
  <si>
    <t xml:space="preserve">   43.10 </t>
  </si>
  <si>
    <t xml:space="preserve">            43.10                                                                                                                                                                   </t>
  </si>
  <si>
    <t xml:space="preserve">   43.28 </t>
  </si>
  <si>
    <t xml:space="preserve">            43.28                                                                                                                                                                   </t>
  </si>
  <si>
    <t xml:space="preserve">   51.25</t>
  </si>
  <si>
    <t xml:space="preserve">   49.44</t>
  </si>
  <si>
    <t xml:space="preserve">   50.48</t>
  </si>
  <si>
    <t xml:space="preserve">   49.01</t>
  </si>
  <si>
    <t xml:space="preserve">   46.56</t>
  </si>
  <si>
    <t xml:space="preserve">   44.13</t>
  </si>
  <si>
    <t xml:space="preserve">   44.61</t>
  </si>
  <si>
    <t xml:space="preserve">   51.86</t>
  </si>
  <si>
    <t xml:space="preserve">   51.51</t>
  </si>
  <si>
    <t xml:space="preserve">   49.63</t>
  </si>
  <si>
    <t xml:space="preserve">   48.74</t>
  </si>
  <si>
    <t xml:space="preserve">   49.56</t>
  </si>
  <si>
    <t xml:space="preserve">   50.56</t>
  </si>
  <si>
    <t xml:space="preserve">   51.79</t>
  </si>
  <si>
    <t xml:space="preserve"> 1:04.14</t>
  </si>
  <si>
    <t xml:space="preserve"> 1:15.51</t>
  </si>
  <si>
    <t xml:space="preserve">   49.24</t>
  </si>
  <si>
    <t xml:space="preserve">   46.12</t>
  </si>
  <si>
    <t xml:space="preserve">   45.39</t>
  </si>
  <si>
    <t xml:space="preserve">   45.79</t>
  </si>
  <si>
    <t xml:space="preserve">   46.82</t>
  </si>
  <si>
    <t xml:space="preserve">   52.25</t>
  </si>
  <si>
    <t xml:space="preserve">   42.90</t>
  </si>
  <si>
    <t xml:space="preserve">   40.62</t>
  </si>
  <si>
    <t xml:space="preserve">   39.68</t>
  </si>
  <si>
    <t xml:space="preserve">   39.63</t>
  </si>
  <si>
    <t xml:space="preserve">   39.64</t>
  </si>
  <si>
    <t xml:space="preserve">   41.95</t>
  </si>
  <si>
    <t xml:space="preserve">   44.88</t>
  </si>
  <si>
    <t xml:space="preserve">   50.82</t>
  </si>
  <si>
    <t xml:space="preserve">   38.68</t>
  </si>
  <si>
    <t xml:space="preserve">   41.66</t>
  </si>
  <si>
    <t xml:space="preserve">   44.73</t>
  </si>
  <si>
    <t xml:space="preserve">   47.31</t>
  </si>
  <si>
    <t xml:space="preserve"> 1:33.56</t>
  </si>
  <si>
    <t xml:space="preserve"> 1:22.58</t>
  </si>
  <si>
    <t xml:space="preserve"> 1:24.18</t>
  </si>
  <si>
    <t xml:space="preserve"> 1:18.59</t>
  </si>
  <si>
    <t xml:space="preserve"> 1:14.83</t>
  </si>
  <si>
    <t xml:space="preserve"> 1:13.32</t>
  </si>
  <si>
    <t xml:space="preserve"> 1:13.38</t>
  </si>
  <si>
    <t xml:space="preserve"> 1:18.34</t>
  </si>
  <si>
    <t xml:space="preserve"> 1:20.50</t>
  </si>
  <si>
    <t xml:space="preserve"> 1:39.18</t>
  </si>
  <si>
    <t xml:space="preserve"> 1:23.95</t>
  </si>
  <si>
    <t xml:space="preserve"> 1:29.16</t>
  </si>
  <si>
    <t xml:space="preserve"> 1:22.56</t>
  </si>
  <si>
    <t xml:space="preserve"> 1:19.97</t>
  </si>
  <si>
    <t xml:space="preserve"> 1:16.69</t>
  </si>
  <si>
    <t xml:space="preserve"> 1:16.04</t>
  </si>
  <si>
    <t xml:space="preserve"> 1:16.35</t>
  </si>
  <si>
    <t xml:space="preserve"> 1:19.72</t>
  </si>
  <si>
    <t xml:space="preserve"> 1:21.19</t>
  </si>
  <si>
    <t xml:space="preserve"> 1:36.70</t>
  </si>
  <si>
    <t xml:space="preserve"> 4:03.05 </t>
  </si>
  <si>
    <t xml:space="preserve">                                                                4:03.05                                                                                                             </t>
  </si>
  <si>
    <t xml:space="preserve"> 3:40.78 </t>
  </si>
  <si>
    <t xml:space="preserve">                                                                3:40.78                                                                                                             </t>
  </si>
  <si>
    <t xml:space="preserve"> 4:02.52 </t>
  </si>
  <si>
    <t xml:space="preserve">                                                                4:02.52                                                                                                             </t>
  </si>
  <si>
    <t xml:space="preserve"> 3:36.76 </t>
  </si>
  <si>
    <t xml:space="preserve">                                                                3:36.76                                                                                                             </t>
  </si>
  <si>
    <t xml:space="preserve"> 3:18.01 </t>
  </si>
  <si>
    <t xml:space="preserve">                                                                3:18.01                                                                                                             </t>
  </si>
  <si>
    <t xml:space="preserve"> 3:08.07 </t>
  </si>
  <si>
    <t xml:space="preserve">                                                                3:08.07                                                                                                             </t>
  </si>
  <si>
    <t xml:space="preserve"> 2:59.48 </t>
  </si>
  <si>
    <t xml:space="preserve">                                                                2:59.48                                                                                                             </t>
  </si>
  <si>
    <t xml:space="preserve"> 3:05.96 </t>
  </si>
  <si>
    <t xml:space="preserve">                                                                3:05.96                                                                                                             </t>
  </si>
  <si>
    <t xml:space="preserve"> 3:14.62 </t>
  </si>
  <si>
    <t xml:space="preserve">                                                                3:14.62                                                                                                             </t>
  </si>
  <si>
    <t xml:space="preserve"> 3:30.66 </t>
  </si>
  <si>
    <t xml:space="preserve">                                                                3:30.66                                                                                                             </t>
  </si>
  <si>
    <t xml:space="preserve"> 3:21.70 </t>
  </si>
  <si>
    <t xml:space="preserve">                                                                3:21.70                                                                                                             </t>
  </si>
  <si>
    <t xml:space="preserve"> 2:40.84 </t>
  </si>
  <si>
    <t xml:space="preserve">                                                                2:40.84                                                                                                             </t>
  </si>
  <si>
    <t xml:space="preserve"> 2:34.49 </t>
  </si>
  <si>
    <t xml:space="preserve">                                                                2:34.49                                                                                                             </t>
  </si>
  <si>
    <t xml:space="preserve"> 2:35.77 </t>
  </si>
  <si>
    <t xml:space="preserve">                                                                2:35.77                                                                                                             </t>
  </si>
  <si>
    <t xml:space="preserve"> 2:42.50 </t>
  </si>
  <si>
    <t xml:space="preserve">                                                                2:42.50                                                                                                             </t>
  </si>
  <si>
    <t xml:space="preserve"> 2:28.10 </t>
  </si>
  <si>
    <t xml:space="preserve">                                                                2:28.10                                                                                                             </t>
  </si>
  <si>
    <t xml:space="preserve"> 2:22.65 </t>
  </si>
  <si>
    <t xml:space="preserve">                                                                2:22.65                                                                                                             </t>
  </si>
  <si>
    <t xml:space="preserve"> 2:20.84 </t>
  </si>
  <si>
    <t xml:space="preserve">                                                                2:20.84                                                                                                             </t>
  </si>
  <si>
    <t xml:space="preserve"> 2:14.96 </t>
  </si>
  <si>
    <t xml:space="preserve">                                                                2:14.96                                                                                                             </t>
  </si>
  <si>
    <t xml:space="preserve"> 2:17.73 </t>
  </si>
  <si>
    <t xml:space="preserve">                                                                2:17.73                                                                                                             </t>
  </si>
  <si>
    <t xml:space="preserve"> 2:21.85 </t>
  </si>
  <si>
    <t xml:space="preserve">                                                                2:21.85                                                                                                             </t>
  </si>
  <si>
    <t xml:space="preserve"> 2:24.00 </t>
  </si>
  <si>
    <t xml:space="preserve">                                                                2:24.00                                                                                                             </t>
  </si>
  <si>
    <t xml:space="preserve"> 2:28.28 </t>
  </si>
  <si>
    <t xml:space="preserve">                                                                2:28.28                                                                                                             </t>
  </si>
  <si>
    <t xml:space="preserve"> 2:24.89 </t>
  </si>
  <si>
    <t xml:space="preserve">                                                                2:24.89                                                                                                             </t>
  </si>
  <si>
    <t xml:space="preserve"> 2:21.76 </t>
  </si>
  <si>
    <t xml:space="preserve">                                                                2:21.76                                                                                                             </t>
  </si>
  <si>
    <t xml:space="preserve"> 2:23.82 </t>
  </si>
  <si>
    <t xml:space="preserve">                                                                2:23.82                                                                                                             </t>
  </si>
  <si>
    <t xml:space="preserve"> 2:14.08 </t>
  </si>
  <si>
    <t xml:space="preserve">                                                                2:14.08                                                                                                             </t>
  </si>
  <si>
    <t xml:space="preserve"> 2:12.51 </t>
  </si>
  <si>
    <t xml:space="preserve">                                                                2:12.51                                                                                                             </t>
  </si>
  <si>
    <t xml:space="preserve"> 2:09.68 </t>
  </si>
  <si>
    <t xml:space="preserve">                                                                2:09.68                                                                                                             </t>
  </si>
  <si>
    <t xml:space="preserve"> 2:11.80 </t>
  </si>
  <si>
    <t xml:space="preserve">                                                                2:11.80                                                                                                             </t>
  </si>
  <si>
    <t xml:space="preserve"> 2:12.60 </t>
  </si>
  <si>
    <t xml:space="preserve">                                                                2:12.60                                                                                                             </t>
  </si>
  <si>
    <t xml:space="preserve"> 2:21.12 </t>
  </si>
  <si>
    <t xml:space="preserve">                                                                2:21.12                                                                                                             </t>
  </si>
  <si>
    <t xml:space="preserve"> 2:08.02 </t>
  </si>
  <si>
    <t xml:space="preserve">                                                                2:08.02                                                                                                             </t>
  </si>
  <si>
    <t xml:space="preserve"> 2:04.18 </t>
  </si>
  <si>
    <t xml:space="preserve">                                                                2:04.18                                                                                                             </t>
  </si>
  <si>
    <t xml:space="preserve"> 2:00.96 </t>
  </si>
  <si>
    <t xml:space="preserve">                                                                2:00.96                                                                                                             </t>
  </si>
  <si>
    <t xml:space="preserve"> 1:59.25 </t>
  </si>
  <si>
    <t xml:space="preserve">                                                                1:59.25                                                                                                             </t>
  </si>
  <si>
    <t xml:space="preserve"> 1:59.63 </t>
  </si>
  <si>
    <t xml:space="preserve">                                                                1:59.63                                                                                                             </t>
  </si>
  <si>
    <t xml:space="preserve"> 2:01.52 </t>
  </si>
  <si>
    <t xml:space="preserve">                                                                2:01.52                                                                                                             </t>
  </si>
  <si>
    <t xml:space="preserve"> 2:06.56 </t>
  </si>
  <si>
    <t xml:space="preserve">                                                                2:06.56                                                                                                             </t>
  </si>
  <si>
    <t xml:space="preserve"> 2:09.58 </t>
  </si>
  <si>
    <t xml:space="preserve">                                                                2:09.58                                                                                                             </t>
  </si>
  <si>
    <t>1・2年生</t>
  </si>
  <si>
    <t>1-2</t>
  </si>
  <si>
    <t>3・4年生</t>
  </si>
  <si>
    <t>3-4</t>
  </si>
  <si>
    <t>5・6年生</t>
  </si>
  <si>
    <t>5-6</t>
  </si>
  <si>
    <t>AGAIN</t>
  </si>
  <si>
    <t>B&amp;G愛南</t>
  </si>
  <si>
    <t>ﾋﾞｰｱﾝﾄ</t>
  </si>
  <si>
    <t>えいしSC北条</t>
  </si>
  <si>
    <t>ｴｲｼﾎｳｼﾞｮ</t>
  </si>
  <si>
    <t>しまなみST</t>
  </si>
  <si>
    <t>ｼﾏﾅﾐST</t>
  </si>
  <si>
    <t>ﾌｨｯﾀ川之江</t>
  </si>
  <si>
    <t>ﾌｨｯﾀｶﾜﾉｴ</t>
  </si>
  <si>
    <t>ﾓｰﾆSS</t>
  </si>
  <si>
    <t>石原ＳＣ</t>
  </si>
  <si>
    <t>ｲｼﾊﾗ</t>
  </si>
  <si>
    <t>後藤　謙斗</t>
  </si>
  <si>
    <t>ｺﾞﾄｳ ｹﾝﾄ</t>
  </si>
  <si>
    <t>7603915</t>
  </si>
  <si>
    <t>髙石　健翔</t>
  </si>
  <si>
    <t>ﾀｶｲｼ ｹﾝﾄ</t>
  </si>
  <si>
    <t>9297937</t>
  </si>
  <si>
    <t>長谷川陽希</t>
  </si>
  <si>
    <t>ﾊｾｶﾞﾜ ﾊﾙｷ</t>
  </si>
  <si>
    <t>8222907</t>
  </si>
  <si>
    <t>向井　蒼空</t>
  </si>
  <si>
    <t>ﾑｶｲ ｿﾗ</t>
  </si>
  <si>
    <t>7355760</t>
  </si>
  <si>
    <t>吉原　壮祐</t>
  </si>
  <si>
    <t>ﾖｼﾊﾗ ｿｳｽｹ</t>
  </si>
  <si>
    <t>8609243</t>
  </si>
  <si>
    <t>村上　凌空</t>
  </si>
  <si>
    <t>ﾑﾗｶﾐ ﾘｸ</t>
  </si>
  <si>
    <t>8575587</t>
  </si>
  <si>
    <t>吉原　知寿</t>
  </si>
  <si>
    <t>ﾖｼﾊﾗ ﾄﾓﾋｻ</t>
  </si>
  <si>
    <t>8942843</t>
  </si>
  <si>
    <t>深川　絢都</t>
  </si>
  <si>
    <t>ﾌｶｶﾞﾜ ｱﾔﾄ</t>
  </si>
  <si>
    <t>9297949</t>
  </si>
  <si>
    <t>酒井　  淀</t>
  </si>
  <si>
    <t>ｻｶｲ ﾃﾝ</t>
  </si>
  <si>
    <t>8942867</t>
  </si>
  <si>
    <t>髙橋　寿菜</t>
  </si>
  <si>
    <t>ﾀｶﾊｼ ｼﾞｭﾅ</t>
  </si>
  <si>
    <t>8574611</t>
  </si>
  <si>
    <t>二宮　愛心</t>
  </si>
  <si>
    <t>ﾆﾉﾐﾔ ｱﾉﾝ</t>
  </si>
  <si>
    <t>8936005</t>
  </si>
  <si>
    <t>森田　緋珠</t>
  </si>
  <si>
    <t>ﾓﾘﾀ ﾙﾅ</t>
  </si>
  <si>
    <t>9297925</t>
  </si>
  <si>
    <t>山林　香奈</t>
  </si>
  <si>
    <t>ﾔﾏﾊﾞﾔｼ ｶﾅ</t>
  </si>
  <si>
    <t>8942855</t>
  </si>
  <si>
    <t>佐山　陽咲</t>
  </si>
  <si>
    <t>ｻﾔﾏ ﾋｻｷ</t>
  </si>
  <si>
    <t>9298271</t>
  </si>
  <si>
    <t>小笠原凛空</t>
  </si>
  <si>
    <t>ｵｶﾞｻﾜﾗ ﾘｸ</t>
  </si>
  <si>
    <t>9298283</t>
  </si>
  <si>
    <t>山口　珠璃</t>
  </si>
  <si>
    <t>ﾔﾏｸﾞﾁ ｼｭﾘ</t>
  </si>
  <si>
    <t>8575575</t>
  </si>
  <si>
    <t>眞部　栞奈</t>
  </si>
  <si>
    <t>ﾏﾅﾍﾞ ｶﾝﾅ</t>
  </si>
  <si>
    <t>9298295</t>
  </si>
  <si>
    <t>佐々木舞優</t>
  </si>
  <si>
    <t>ｻｻｷ ﾏﾕ</t>
  </si>
  <si>
    <t>9115708</t>
  </si>
  <si>
    <t>尾田　慎羅</t>
  </si>
  <si>
    <t>ｵﾀﾞ ｼﾝﾗ</t>
  </si>
  <si>
    <t>9115722</t>
  </si>
  <si>
    <t>井下　耀翔</t>
  </si>
  <si>
    <t>ｲﾉｼﾀ ｱｷﾄ</t>
  </si>
  <si>
    <t>9298346</t>
  </si>
  <si>
    <t>383340906220</t>
  </si>
  <si>
    <t>38334</t>
  </si>
  <si>
    <t>383341105200</t>
  </si>
  <si>
    <t>383341204160</t>
  </si>
  <si>
    <t>383340909085</t>
  </si>
  <si>
    <t>382261103105</t>
  </si>
  <si>
    <t>383341204225</t>
  </si>
  <si>
    <t>サラモノフスキモ</t>
  </si>
  <si>
    <t>ｻﾗﾓﾉﾌｽｷ ﾓﾆｶ</t>
  </si>
  <si>
    <t>8194958</t>
  </si>
  <si>
    <t>桐内　愛実</t>
  </si>
  <si>
    <t>ｷﾘｳﾁ ｱﾐ</t>
  </si>
  <si>
    <t>8194960</t>
  </si>
  <si>
    <t>久光　莉夏</t>
  </si>
  <si>
    <t>ﾋｻﾐﾂ ﾘｶ</t>
  </si>
  <si>
    <t>9298093</t>
  </si>
  <si>
    <t>関谷　雪雅</t>
  </si>
  <si>
    <t>ｾｷﾔ ﾕﾏ</t>
  </si>
  <si>
    <t>9298106</t>
  </si>
  <si>
    <t>門田　彩聖</t>
  </si>
  <si>
    <t>ｶﾄﾞﾀ ｲﾛｾ</t>
  </si>
  <si>
    <t>9298118</t>
  </si>
  <si>
    <t>秀野　  光</t>
  </si>
  <si>
    <t>ｼｭｳﾉ ﾋｶﾘ</t>
  </si>
  <si>
    <t>9104600</t>
  </si>
  <si>
    <t>門田　陽咲</t>
  </si>
  <si>
    <t>ｶﾄﾞﾀ ﾋｻｷ</t>
  </si>
  <si>
    <t>9298067</t>
  </si>
  <si>
    <t>伊藤　千愛</t>
  </si>
  <si>
    <t>ｲﾄｳ  ﾁｱ</t>
  </si>
  <si>
    <t>9104244</t>
  </si>
  <si>
    <t>玉井　恵奈</t>
  </si>
  <si>
    <t>ﾀﾏｲ ｴﾅ</t>
  </si>
  <si>
    <t>9298081</t>
  </si>
  <si>
    <t>阪田　心結</t>
  </si>
  <si>
    <t>ｻｶﾀ ﾐﾕ</t>
  </si>
  <si>
    <t>8729408</t>
  </si>
  <si>
    <t>鴨川  菜乃</t>
  </si>
  <si>
    <t>ｶﾓｶﾞﾜ ﾅﾉ</t>
  </si>
  <si>
    <t>8937832</t>
  </si>
  <si>
    <t>池内　杏実</t>
  </si>
  <si>
    <t>ｲｹｳﾁ ｱｽﾞﾐ</t>
  </si>
  <si>
    <t>8729369</t>
  </si>
  <si>
    <t>松本  莉巳</t>
  </si>
  <si>
    <t>ﾏﾂﾓﾄ ﾘﾐ</t>
  </si>
  <si>
    <t>8811883</t>
  </si>
  <si>
    <t>玉井  咲衣</t>
  </si>
  <si>
    <t>ﾀﾏｲ ｻｷｴ</t>
  </si>
  <si>
    <t>8729383</t>
  </si>
  <si>
    <t>野中　瑛斗</t>
  </si>
  <si>
    <t>ﾉﾅｶ ｴｲﾄ</t>
  </si>
  <si>
    <t>9298031</t>
  </si>
  <si>
    <t>金子　祐也</t>
  </si>
  <si>
    <t>ｶﾈｺ ﾕｳﾔ</t>
  </si>
  <si>
    <t>9298043</t>
  </si>
  <si>
    <t>玉乃井蒼空</t>
  </si>
  <si>
    <t>ﾀﾏﾉｲ ｿﾗ</t>
  </si>
  <si>
    <t>9115823</t>
  </si>
  <si>
    <t>谷中　  凌</t>
  </si>
  <si>
    <t>ﾀﾆﾅｶ ﾘｮｳ</t>
  </si>
  <si>
    <t>9298029</t>
  </si>
  <si>
    <t>本田　洸大</t>
  </si>
  <si>
    <t>ﾎﾝﾀﾞ ｺｳﾀ</t>
  </si>
  <si>
    <t>9115811</t>
  </si>
  <si>
    <t>濱本　  零</t>
  </si>
  <si>
    <t>ﾊﾏﾓﾄ ﾚｲ</t>
  </si>
  <si>
    <t>9298017</t>
  </si>
  <si>
    <t>近藤　麻斗</t>
  </si>
  <si>
    <t>ｺﾝﾄﾞｳ ｱｻﾄ</t>
  </si>
  <si>
    <t>8729410</t>
  </si>
  <si>
    <t>中岡　翔大</t>
  </si>
  <si>
    <t>ﾅｶｵｶ ｼｮｳﾀ</t>
  </si>
  <si>
    <t>8811895</t>
  </si>
  <si>
    <t>阪田　雄太</t>
  </si>
  <si>
    <t>ｻｶﾀ ﾕｳﾀ</t>
  </si>
  <si>
    <t>8575020</t>
  </si>
  <si>
    <t>菅野　  琉</t>
  </si>
  <si>
    <t>ｶﾝﾉ ﾘｭｳ</t>
  </si>
  <si>
    <t>8257106</t>
  </si>
  <si>
    <t>玉乃井真碧</t>
  </si>
  <si>
    <t>ﾀﾏﾉｲ ﾏｵ</t>
  </si>
  <si>
    <t>9298055</t>
  </si>
  <si>
    <t>谷本　  工</t>
  </si>
  <si>
    <t>ﾀﾆﾓﾄ ﾀｸﾐ</t>
  </si>
  <si>
    <t>9291713</t>
  </si>
  <si>
    <t>松岡　諒大</t>
  </si>
  <si>
    <t>ﾏﾂｵｶ ﾘｮｳﾀﾞｲ</t>
  </si>
  <si>
    <t>9291725</t>
  </si>
  <si>
    <t>三谷　航平</t>
  </si>
  <si>
    <t>ﾐﾀﾆ ｺｳﾍｲ</t>
  </si>
  <si>
    <t>8984338</t>
  </si>
  <si>
    <t>河内　康伸</t>
  </si>
  <si>
    <t>ｺｳﾁ ﾔｽﾉﾌﾞ</t>
  </si>
  <si>
    <t>8890452</t>
  </si>
  <si>
    <t>神野　叶羽</t>
  </si>
  <si>
    <t>ｼﾞﾝﾉ ﾄﾜ</t>
  </si>
  <si>
    <t>7785029</t>
  </si>
  <si>
    <t>白地　  凌</t>
  </si>
  <si>
    <t>ｼﾗｼﾞ ﾘｮｳ</t>
  </si>
  <si>
    <t>9115924</t>
  </si>
  <si>
    <t>野澤しおり</t>
  </si>
  <si>
    <t>ﾉｻﾞﾜ ｼｵﾘ</t>
  </si>
  <si>
    <t>8602393</t>
  </si>
  <si>
    <t>橋本  りる</t>
  </si>
  <si>
    <t>ﾊｼﾓﾄ ﾘﾙ</t>
  </si>
  <si>
    <t>9295311</t>
  </si>
  <si>
    <t>松岡　琉生</t>
  </si>
  <si>
    <t>ﾏﾂｵｶ ﾙｲ</t>
  </si>
  <si>
    <t>9295145</t>
  </si>
  <si>
    <t>白石優芽華</t>
  </si>
  <si>
    <t>ｼﾗｲｼ ﾕﾒｶ</t>
  </si>
  <si>
    <t>9295157</t>
  </si>
  <si>
    <t>白石穂乃花</t>
  </si>
  <si>
    <t>ｼﾗｲｼ ﾎﾉｶ</t>
  </si>
  <si>
    <t>8890476</t>
  </si>
  <si>
    <t>渡部　莉央</t>
  </si>
  <si>
    <t>ﾜﾀﾅﾍﾞ ﾘｵ</t>
  </si>
  <si>
    <t>8602355</t>
  </si>
  <si>
    <t>神野　未羽</t>
  </si>
  <si>
    <t>ｼﾞﾝﾉ ﾐｵ</t>
  </si>
  <si>
    <t>8602406</t>
  </si>
  <si>
    <t>長井　  仁</t>
  </si>
  <si>
    <t>ﾅｶﾞｲ ﾆﾁｶ</t>
  </si>
  <si>
    <t>8193145</t>
  </si>
  <si>
    <t>藤本  彩里</t>
  </si>
  <si>
    <t>ﾌｼﾞﾓﾄ ｻﾘ</t>
  </si>
  <si>
    <t>8194972</t>
  </si>
  <si>
    <t>池田　泰煌</t>
  </si>
  <si>
    <t>ｲｹﾀﾞ ﾀｲｺｳ</t>
  </si>
  <si>
    <t>9288746</t>
  </si>
  <si>
    <t>重松　俊弥</t>
  </si>
  <si>
    <t>ｼｹﾞﾏﾂ  ﾄｼﾔ</t>
  </si>
  <si>
    <t>8612044</t>
  </si>
  <si>
    <t>近藤　慶大</t>
  </si>
  <si>
    <t>ｺﾝﾄﾞｳ ｹｲﾀﾞｲ</t>
  </si>
  <si>
    <t>8300324</t>
  </si>
  <si>
    <t>大政　凛桜</t>
  </si>
  <si>
    <t>ｵｵﾏｻ ﾘｵ</t>
  </si>
  <si>
    <t>8903357</t>
  </si>
  <si>
    <t>中川凛太朗</t>
  </si>
  <si>
    <t>ﾅｶｶﾞﾜ ﾘﾝﾀﾛｳ</t>
  </si>
  <si>
    <t>9288784</t>
  </si>
  <si>
    <t>薬師寺利帆</t>
  </si>
  <si>
    <t>ﾔｸｼｼﾞ ﾘﾎ</t>
  </si>
  <si>
    <t>7788749</t>
  </si>
  <si>
    <t>8936093</t>
  </si>
  <si>
    <t>383341008170</t>
  </si>
  <si>
    <t>383341103065</t>
  </si>
  <si>
    <t>383341107010</t>
  </si>
  <si>
    <t>383341406100</t>
  </si>
  <si>
    <t>383341502085</t>
  </si>
  <si>
    <t>乗松　侑青</t>
  </si>
  <si>
    <t>ﾉﾘﾏﾂ ﾕｳｾｲ</t>
  </si>
  <si>
    <t>8573593</t>
  </si>
  <si>
    <t>木原　康貴</t>
  </si>
  <si>
    <t>ｷﾊﾗ ｺｳｷ</t>
  </si>
  <si>
    <t>9295525</t>
  </si>
  <si>
    <t>畦地　遥斗</t>
  </si>
  <si>
    <t>ｱｾﾞﾁ ﾊﾙﾄ</t>
  </si>
  <si>
    <t>8829576</t>
  </si>
  <si>
    <t>池田　大悟</t>
  </si>
  <si>
    <t>ｲｹﾀﾞ ﾀﾞｲｺﾞ</t>
  </si>
  <si>
    <t>8614610</t>
  </si>
  <si>
    <t>矢野　蒼士</t>
  </si>
  <si>
    <t>ﾔﾉ ｿｳｼ</t>
  </si>
  <si>
    <t>9295551</t>
  </si>
  <si>
    <t>小池京士郎</t>
  </si>
  <si>
    <t>ｺｲｹ ｷｮｳｼﾛｳ</t>
  </si>
  <si>
    <t>9295575</t>
  </si>
  <si>
    <t>山田　  媛</t>
  </si>
  <si>
    <t>ﾔﾏﾀﾞ ﾋﾒ</t>
  </si>
  <si>
    <t>8193424</t>
  </si>
  <si>
    <t>山口　紗弥</t>
  </si>
  <si>
    <t>ﾔﾏｸﾞﾁ ｻﾔ</t>
  </si>
  <si>
    <t>8614595</t>
  </si>
  <si>
    <t>若林　香恋</t>
  </si>
  <si>
    <t>ﾜｶﾊﾞﾔｼ ｶﾚﾝ</t>
  </si>
  <si>
    <t>8573620</t>
  </si>
  <si>
    <t>水野　結愛</t>
  </si>
  <si>
    <t>ﾐｽﾞﾉ ﾕｱ</t>
  </si>
  <si>
    <t>9295400</t>
  </si>
  <si>
    <t>岩田　莉歩</t>
  </si>
  <si>
    <t>ｲﾜﾀ ﾘﾎ</t>
  </si>
  <si>
    <t>9295450</t>
  </si>
  <si>
    <t>武智　菜月</t>
  </si>
  <si>
    <t>ﾀｹﾁ ﾅﾂｷ</t>
  </si>
  <si>
    <t>9295474</t>
  </si>
  <si>
    <t>長谷川　蓮</t>
  </si>
  <si>
    <t>ﾊｻｶﾞﾜ ﾚﾝ</t>
  </si>
  <si>
    <t>8936194</t>
  </si>
  <si>
    <t>多田　歩高</t>
  </si>
  <si>
    <t>ﾀﾀﾞ ﾎﾀｶ</t>
  </si>
  <si>
    <t>8190627</t>
  </si>
  <si>
    <t>谷口　瑠奈</t>
  </si>
  <si>
    <t>ﾀﾆｸﾞﾁ ﾙﾅ</t>
  </si>
  <si>
    <t>9294801</t>
  </si>
  <si>
    <t>井上　晴貴</t>
  </si>
  <si>
    <t>ｲﾉｳｴ ﾊﾙｷ</t>
  </si>
  <si>
    <t>8190615</t>
  </si>
  <si>
    <t>土居蒼一朗</t>
  </si>
  <si>
    <t>ﾄﾞｲ ｿｳｲﾁﾛｳ</t>
  </si>
  <si>
    <t>9103847</t>
  </si>
  <si>
    <t>酒井　愛幸</t>
  </si>
  <si>
    <t>ｻｶｲ ｱｺ</t>
  </si>
  <si>
    <t>9103861</t>
  </si>
  <si>
    <t>棄権</t>
  </si>
  <si>
    <t>DS   DNS</t>
  </si>
  <si>
    <t xml:space="preserve"> 1:34.68 </t>
  </si>
  <si>
    <t xml:space="preserve"> 1:29.43 </t>
  </si>
  <si>
    <t xml:space="preserve"> 1:29.20 </t>
  </si>
  <si>
    <t>失格</t>
  </si>
  <si>
    <t>DQ   DSQ</t>
  </si>
  <si>
    <t xml:space="preserve"> 1:29.33 </t>
  </si>
  <si>
    <t xml:space="preserve"> 1:31.75 </t>
  </si>
  <si>
    <t xml:space="preserve"> 1:40.94 </t>
  </si>
  <si>
    <t xml:space="preserve"> 1:24.13 </t>
  </si>
  <si>
    <t xml:space="preserve"> 1:19.52 </t>
  </si>
  <si>
    <t xml:space="preserve"> 1:19.23 </t>
  </si>
  <si>
    <t xml:space="preserve"> 1:14.54 </t>
  </si>
  <si>
    <t xml:space="preserve"> 1:15.96 </t>
  </si>
  <si>
    <t xml:space="preserve"> 1:19.25 </t>
  </si>
  <si>
    <t xml:space="preserve"> 1:22.01 </t>
  </si>
  <si>
    <t xml:space="preserve"> 1:27.65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</si>
</sst>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6" formatCode="&quot;¥&quot;#,##0;[Red]&quot;¥&quot;\-#,##0"/>
  </numFmts>
  <fonts count="32" x14ac:knownFonts="1"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4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1"/>
      <color indexed="9"/>
      <name val="ＭＳ Ｐゴシック"/>
      <family val="3"/>
      <charset val="128"/>
    </font>
    <font>
      <b/>
      <sz val="18"/>
      <color indexed="56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sz val="11"/>
      <color indexed="60"/>
      <name val="ＭＳ Ｐゴシック"/>
      <family val="3"/>
      <charset val="128"/>
    </font>
    <font>
      <sz val="11"/>
      <name val="ＭＳ Ｐゴシック"/>
      <family val="3"/>
      <charset val="128"/>
    </font>
    <font>
      <sz val="11"/>
      <color indexed="52"/>
      <name val="ＭＳ Ｐゴシック"/>
      <family val="3"/>
      <charset val="128"/>
    </font>
    <font>
      <sz val="11"/>
      <color indexed="20"/>
      <name val="ＭＳ Ｐゴシック"/>
      <family val="3"/>
      <charset val="128"/>
    </font>
    <font>
      <b/>
      <sz val="11"/>
      <color indexed="52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b/>
      <sz val="15"/>
      <color indexed="56"/>
      <name val="ＭＳ Ｐゴシック"/>
      <family val="3"/>
      <charset val="128"/>
    </font>
    <font>
      <b/>
      <sz val="13"/>
      <color indexed="56"/>
      <name val="ＭＳ Ｐゴシック"/>
      <family val="3"/>
      <charset val="128"/>
    </font>
    <font>
      <b/>
      <sz val="11"/>
      <color indexed="56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1"/>
      <color indexed="63"/>
      <name val="ＭＳ Ｐゴシック"/>
      <family val="3"/>
      <charset val="128"/>
    </font>
    <font>
      <i/>
      <sz val="11"/>
      <color indexed="23"/>
      <name val="ＭＳ Ｐゴシック"/>
      <family val="3"/>
      <charset val="128"/>
    </font>
    <font>
      <sz val="11"/>
      <color indexed="62"/>
      <name val="ＭＳ Ｐゴシック"/>
      <family val="3"/>
      <charset val="128"/>
    </font>
    <font>
      <sz val="11"/>
      <color indexed="17"/>
      <name val="ＭＳ Ｐゴシック"/>
      <family val="3"/>
      <charset val="128"/>
    </font>
    <font>
      <b/>
      <sz val="11"/>
      <color theme="0"/>
      <name val="ＭＳ Ｐゴシック"/>
      <family val="3"/>
      <charset val="128"/>
    </font>
    <font>
      <b/>
      <sz val="11"/>
      <name val="ＭＳ Ｐゴシック"/>
      <family val="3"/>
      <charset val="128"/>
    </font>
    <font>
      <sz val="20"/>
      <name val="ＭＳ Ｐゴシック"/>
      <family val="3"/>
      <charset val="128"/>
      <scheme val="minor"/>
    </font>
    <font>
      <sz val="10"/>
      <name val="ＭＳ Ｐゴシック"/>
      <family val="3"/>
      <charset val="128"/>
      <scheme val="minor"/>
    </font>
    <font>
      <sz val="11"/>
      <name val="ＭＳ Ｐゴシック"/>
      <family val="3"/>
      <charset val="128"/>
      <scheme val="minor"/>
    </font>
    <font>
      <sz val="9"/>
      <name val="ＭＳ Ｐゴシック"/>
      <family val="3"/>
      <charset val="128"/>
      <scheme val="minor"/>
    </font>
    <font>
      <sz val="12"/>
      <name val="ＭＳ Ｐゴシック"/>
      <family val="3"/>
      <charset val="128"/>
      <scheme val="minor"/>
    </font>
    <font>
      <b/>
      <sz val="16"/>
      <name val="ＭＳ Ｐゴシック"/>
      <family val="3"/>
      <charset val="128"/>
    </font>
    <font>
      <b/>
      <sz val="18"/>
      <color theme="0"/>
      <name val="ＭＳ Ｐゴシック"/>
      <family val="3"/>
      <charset val="128"/>
    </font>
    <font>
      <b/>
      <sz val="11"/>
      <color theme="1"/>
      <name val="ＭＳ Ｐゴシック"/>
      <family val="3"/>
      <charset val="128"/>
    </font>
    <font>
      <sz val="11"/>
      <color theme="1"/>
      <name val="ＭＳ Ｐゴシック"/>
      <family val="3"/>
      <charset val="128"/>
    </font>
  </fonts>
  <fills count="33">
    <fill>
      <patternFill patternType="none"/>
    </fill>
    <fill>
      <patternFill patternType="gray125"/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4"/>
        <bgColor theme="4"/>
      </patternFill>
    </fill>
    <fill>
      <patternFill patternType="solid">
        <fgColor rgb="FFFFCCFF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59999389629810485"/>
        <bgColor theme="4" tint="0.59999389629810485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0000"/>
        <bgColor indexed="64"/>
      </patternFill>
    </fill>
    <fill>
      <patternFill patternType="solid">
        <fgColor theme="9"/>
        <bgColor theme="4"/>
      </patternFill>
    </fill>
  </fills>
  <borders count="66">
    <border>
      <left/>
      <right/>
      <top/>
      <bottom/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dashDot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theme="0"/>
      </right>
      <top/>
      <bottom style="thick">
        <color theme="0"/>
      </bottom>
      <diagonal/>
    </border>
    <border>
      <left style="thin">
        <color theme="0"/>
      </left>
      <right style="thin">
        <color theme="0"/>
      </right>
      <top/>
      <bottom style="thick">
        <color theme="0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dashed">
        <color auto="1"/>
      </right>
      <top/>
      <bottom/>
      <diagonal/>
    </border>
    <border>
      <left style="dashed">
        <color auto="1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auto="1"/>
      </top>
      <bottom/>
      <diagonal/>
    </border>
    <border>
      <left/>
      <right style="medium">
        <color indexed="64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3"/>
      </left>
      <right style="hair">
        <color theme="3"/>
      </right>
      <top style="thin">
        <color theme="3"/>
      </top>
      <bottom style="hair">
        <color theme="3"/>
      </bottom>
      <diagonal/>
    </border>
    <border>
      <left style="hair">
        <color theme="3"/>
      </left>
      <right style="hair">
        <color theme="3"/>
      </right>
      <top style="thin">
        <color theme="3"/>
      </top>
      <bottom style="hair">
        <color theme="3"/>
      </bottom>
      <diagonal/>
    </border>
    <border>
      <left style="hair">
        <color theme="3"/>
      </left>
      <right style="thin">
        <color theme="3"/>
      </right>
      <top style="thin">
        <color theme="3"/>
      </top>
      <bottom style="hair">
        <color theme="3"/>
      </bottom>
      <diagonal/>
    </border>
    <border>
      <left style="hair">
        <color theme="3"/>
      </left>
      <right style="hair">
        <color theme="3"/>
      </right>
      <top style="hair">
        <color theme="3"/>
      </top>
      <bottom style="hair">
        <color theme="3"/>
      </bottom>
      <diagonal/>
    </border>
    <border>
      <left style="hair">
        <color theme="3"/>
      </left>
      <right style="thin">
        <color theme="3"/>
      </right>
      <top style="hair">
        <color theme="3"/>
      </top>
      <bottom style="hair">
        <color theme="3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theme="9"/>
      </left>
      <right style="thin">
        <color theme="9"/>
      </right>
      <top style="hair">
        <color theme="9"/>
      </top>
      <bottom style="hair">
        <color theme="9"/>
      </bottom>
      <diagonal/>
    </border>
    <border>
      <left style="thin">
        <color theme="9"/>
      </left>
      <right style="thin">
        <color theme="9"/>
      </right>
      <top style="hair">
        <color theme="9"/>
      </top>
      <bottom style="thin">
        <color theme="9"/>
      </bottom>
      <diagonal/>
    </border>
  </borders>
  <cellStyleXfs count="43">
    <xf numFmtId="0" fontId="0" fillId="0" borderId="0"/>
    <xf numFmtId="0" fontId="3" fillId="2" borderId="0" applyNumberFormat="0" applyBorder="0" applyAlignment="0" applyProtection="0">
      <alignment vertical="center"/>
    </xf>
    <xf numFmtId="0" fontId="3" fillId="3" borderId="0" applyNumberFormat="0" applyBorder="0" applyAlignment="0" applyProtection="0">
      <alignment vertical="center"/>
    </xf>
    <xf numFmtId="0" fontId="3" fillId="4" borderId="0" applyNumberFormat="0" applyBorder="0" applyAlignment="0" applyProtection="0">
      <alignment vertical="center"/>
    </xf>
    <xf numFmtId="0" fontId="3" fillId="5" borderId="0" applyNumberFormat="0" applyBorder="0" applyAlignment="0" applyProtection="0">
      <alignment vertical="center"/>
    </xf>
    <xf numFmtId="0" fontId="3" fillId="6" borderId="0" applyNumberFormat="0" applyBorder="0" applyAlignment="0" applyProtection="0">
      <alignment vertical="center"/>
    </xf>
    <xf numFmtId="0" fontId="3" fillId="7" borderId="0" applyNumberFormat="0" applyBorder="0" applyAlignment="0" applyProtection="0">
      <alignment vertical="center"/>
    </xf>
    <xf numFmtId="0" fontId="3" fillId="8" borderId="0" applyNumberFormat="0" applyBorder="0" applyAlignment="0" applyProtection="0">
      <alignment vertical="center"/>
    </xf>
    <xf numFmtId="0" fontId="3" fillId="9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5" borderId="0" applyNumberFormat="0" applyBorder="0" applyAlignment="0" applyProtection="0">
      <alignment vertical="center"/>
    </xf>
    <xf numFmtId="0" fontId="3" fillId="8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4" fillId="12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0" fontId="4" fillId="17" borderId="0" applyNumberFormat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20" borderId="1" applyNumberFormat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8" fillId="22" borderId="2" applyNumberFormat="0" applyFont="0" applyAlignment="0" applyProtection="0">
      <alignment vertical="center"/>
    </xf>
    <xf numFmtId="0" fontId="9" fillId="0" borderId="3" applyNumberFormat="0" applyFill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1" fillId="23" borderId="4" applyNumberFormat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8" applyNumberFormat="0" applyFill="0" applyAlignment="0" applyProtection="0">
      <alignment vertical="center"/>
    </xf>
    <xf numFmtId="0" fontId="17" fillId="23" borderId="9" applyNumberFormat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6" fontId="8" fillId="0" borderId="0" applyFont="0" applyFill="0" applyBorder="0" applyAlignment="0" applyProtection="0"/>
    <xf numFmtId="0" fontId="19" fillId="7" borderId="4" applyNumberFormat="0" applyAlignment="0" applyProtection="0">
      <alignment vertical="center"/>
    </xf>
    <xf numFmtId="0" fontId="20" fillId="4" borderId="0" applyNumberFormat="0" applyBorder="0" applyAlignment="0" applyProtection="0">
      <alignment vertical="center"/>
    </xf>
  </cellStyleXfs>
  <cellXfs count="142">
    <xf numFmtId="0" fontId="0" fillId="0" borderId="0" xfId="0"/>
    <xf numFmtId="0" fontId="21" fillId="24" borderId="18" xfId="0" applyFont="1" applyFill="1" applyBorder="1"/>
    <xf numFmtId="0" fontId="21" fillId="24" borderId="19" xfId="0" applyFont="1" applyFill="1" applyBorder="1"/>
    <xf numFmtId="14" fontId="0" fillId="0" borderId="0" xfId="0" applyNumberFormat="1"/>
    <xf numFmtId="0" fontId="0" fillId="0" borderId="0" xfId="0" applyProtection="1"/>
    <xf numFmtId="0" fontId="0" fillId="0" borderId="0" xfId="0" applyFill="1" applyProtection="1"/>
    <xf numFmtId="0" fontId="0" fillId="0" borderId="10" xfId="0" applyFill="1" applyBorder="1" applyProtection="1"/>
    <xf numFmtId="0" fontId="23" fillId="0" borderId="10" xfId="0" applyFont="1" applyFill="1" applyBorder="1" applyAlignment="1" applyProtection="1">
      <alignment vertical="center"/>
    </xf>
    <xf numFmtId="0" fontId="24" fillId="0" borderId="10" xfId="0" applyFont="1" applyFill="1" applyBorder="1" applyAlignment="1" applyProtection="1">
      <alignment vertical="center"/>
    </xf>
    <xf numFmtId="0" fontId="0" fillId="0" borderId="0" xfId="0" applyAlignment="1" applyProtection="1">
      <alignment horizontal="center" vertical="center"/>
    </xf>
    <xf numFmtId="0" fontId="0" fillId="0" borderId="0" xfId="0" applyAlignment="1" applyProtection="1">
      <alignment horizontal="center"/>
    </xf>
    <xf numFmtId="0" fontId="0" fillId="0" borderId="0" xfId="0" applyAlignment="1" applyProtection="1">
      <alignment horizontal="left"/>
    </xf>
    <xf numFmtId="0" fontId="22" fillId="0" borderId="0" xfId="0" applyFont="1" applyFill="1" applyProtection="1"/>
    <xf numFmtId="0" fontId="0" fillId="0" borderId="0" xfId="0" applyFill="1" applyBorder="1" applyProtection="1"/>
    <xf numFmtId="0" fontId="28" fillId="26" borderId="53" xfId="0" applyFont="1" applyFill="1" applyBorder="1" applyAlignment="1">
      <alignment horizontal="center" vertical="center"/>
    </xf>
    <xf numFmtId="0" fontId="0" fillId="0" borderId="0" xfId="0" applyBorder="1"/>
    <xf numFmtId="0" fontId="21" fillId="24" borderId="0" xfId="0" applyFont="1" applyFill="1" applyBorder="1"/>
    <xf numFmtId="0" fontId="21" fillId="24" borderId="54" xfId="0" applyFont="1" applyFill="1" applyBorder="1" applyAlignment="1" applyProtection="1">
      <alignment horizontal="center" vertical="center"/>
      <protection locked="0"/>
    </xf>
    <xf numFmtId="0" fontId="21" fillId="24" borderId="55" xfId="0" applyFont="1" applyFill="1" applyBorder="1" applyAlignment="1" applyProtection="1">
      <alignment horizontal="center" vertical="center"/>
      <protection locked="0"/>
    </xf>
    <xf numFmtId="0" fontId="28" fillId="26" borderId="52" xfId="0" applyFont="1" applyFill="1" applyBorder="1" applyAlignment="1" applyProtection="1">
      <alignment vertical="center" shrinkToFit="1"/>
      <protection locked="0"/>
    </xf>
    <xf numFmtId="0" fontId="24" fillId="0" borderId="23" xfId="0" applyFont="1" applyFill="1" applyBorder="1" applyAlignment="1" applyProtection="1">
      <alignment horizontal="center" vertical="center" shrinkToFit="1"/>
    </xf>
    <xf numFmtId="0" fontId="24" fillId="0" borderId="22" xfId="0" applyFont="1" applyFill="1" applyBorder="1" applyAlignment="1" applyProtection="1">
      <alignment horizontal="center" vertical="center"/>
    </xf>
    <xf numFmtId="0" fontId="0" fillId="0" borderId="0" xfId="0" applyFill="1"/>
    <xf numFmtId="0" fontId="24" fillId="0" borderId="22" xfId="0" applyFont="1" applyFill="1" applyBorder="1" applyAlignment="1" applyProtection="1">
      <alignment horizontal="center" vertical="center"/>
    </xf>
    <xf numFmtId="0" fontId="0" fillId="28" borderId="56" xfId="0" applyFill="1" applyBorder="1" applyAlignment="1" applyProtection="1">
      <alignment horizontal="center" vertical="center"/>
    </xf>
    <xf numFmtId="0" fontId="0" fillId="0" borderId="57" xfId="0" applyBorder="1" applyAlignment="1" applyProtection="1">
      <alignment horizontal="left"/>
    </xf>
    <xf numFmtId="0" fontId="0" fillId="0" borderId="57" xfId="0" applyBorder="1" applyAlignment="1" applyProtection="1">
      <alignment horizontal="center"/>
    </xf>
    <xf numFmtId="0" fontId="0" fillId="0" borderId="58" xfId="0" applyBorder="1" applyAlignment="1" applyProtection="1">
      <alignment horizontal="left"/>
    </xf>
    <xf numFmtId="0" fontId="0" fillId="0" borderId="59" xfId="0" applyBorder="1" applyAlignment="1" applyProtection="1">
      <alignment horizontal="left"/>
    </xf>
    <xf numFmtId="0" fontId="0" fillId="0" borderId="59" xfId="0" applyBorder="1" applyAlignment="1" applyProtection="1">
      <alignment horizontal="center"/>
    </xf>
    <xf numFmtId="0" fontId="0" fillId="0" borderId="60" xfId="0" applyBorder="1" applyAlignment="1" applyProtection="1">
      <alignment horizontal="left"/>
    </xf>
    <xf numFmtId="0" fontId="31" fillId="0" borderId="0" xfId="0" applyFont="1" applyFill="1" applyAlignment="1" applyProtection="1">
      <alignment horizontal="center"/>
    </xf>
    <xf numFmtId="0" fontId="30" fillId="0" borderId="57" xfId="0" applyFont="1" applyFill="1" applyBorder="1" applyAlignment="1" applyProtection="1">
      <alignment horizontal="center" vertical="center"/>
      <protection locked="0"/>
    </xf>
    <xf numFmtId="0" fontId="31" fillId="29" borderId="61" xfId="0" applyFont="1" applyFill="1" applyBorder="1"/>
    <xf numFmtId="0" fontId="31" fillId="29" borderId="62" xfId="0" applyFont="1" applyFill="1" applyBorder="1"/>
    <xf numFmtId="0" fontId="31" fillId="30" borderId="61" xfId="0" applyFont="1" applyFill="1" applyBorder="1"/>
    <xf numFmtId="0" fontId="31" fillId="30" borderId="62" xfId="0" applyFont="1" applyFill="1" applyBorder="1"/>
    <xf numFmtId="0" fontId="0" fillId="31" borderId="0" xfId="0" applyFill="1"/>
    <xf numFmtId="0" fontId="25" fillId="25" borderId="38" xfId="0" applyFont="1" applyFill="1" applyBorder="1" applyAlignment="1" applyProtection="1">
      <alignment horizontal="center" vertical="center"/>
    </xf>
    <xf numFmtId="0" fontId="25" fillId="25" borderId="35" xfId="0" applyFont="1" applyFill="1" applyBorder="1" applyAlignment="1" applyProtection="1">
      <alignment horizontal="center" vertical="center"/>
    </xf>
    <xf numFmtId="0" fontId="24" fillId="0" borderId="63" xfId="0" applyFont="1" applyFill="1" applyBorder="1" applyAlignment="1" applyProtection="1">
      <alignment horizontal="center" vertical="center"/>
    </xf>
    <xf numFmtId="0" fontId="21" fillId="32" borderId="55" xfId="0" applyFont="1" applyFill="1" applyBorder="1"/>
    <xf numFmtId="0" fontId="0" fillId="0" borderId="64" xfId="0" applyBorder="1"/>
    <xf numFmtId="0" fontId="21" fillId="32" borderId="0" xfId="0" applyFont="1" applyFill="1" applyBorder="1"/>
    <xf numFmtId="0" fontId="0" fillId="0" borderId="65" xfId="0" applyBorder="1"/>
    <xf numFmtId="0" fontId="21" fillId="32" borderId="54" xfId="0" applyFont="1" applyFill="1" applyBorder="1" applyProtection="1">
      <protection locked="0"/>
    </xf>
    <xf numFmtId="0" fontId="24" fillId="0" borderId="22" xfId="0" applyFont="1" applyFill="1" applyBorder="1" applyAlignment="1" applyProtection="1">
      <alignment horizontal="center" vertical="center"/>
    </xf>
    <xf numFmtId="0" fontId="2" fillId="0" borderId="0" xfId="0" applyFont="1" applyFill="1" applyAlignment="1" applyProtection="1">
      <alignment horizontal="right"/>
    </xf>
    <xf numFmtId="0" fontId="27" fillId="0" borderId="15" xfId="0" applyFont="1" applyFill="1" applyBorder="1" applyAlignment="1" applyProtection="1">
      <alignment horizontal="center" vertical="center"/>
    </xf>
    <xf numFmtId="0" fontId="27" fillId="0" borderId="50" xfId="0" applyFont="1" applyFill="1" applyBorder="1" applyAlignment="1" applyProtection="1">
      <alignment horizontal="center" vertical="center"/>
    </xf>
    <xf numFmtId="0" fontId="27" fillId="0" borderId="51" xfId="0" applyFont="1" applyFill="1" applyBorder="1" applyAlignment="1" applyProtection="1">
      <alignment horizontal="center" vertical="center"/>
    </xf>
    <xf numFmtId="0" fontId="27" fillId="0" borderId="16" xfId="0" applyFont="1" applyFill="1" applyBorder="1" applyAlignment="1" applyProtection="1">
      <alignment horizontal="center" vertical="center"/>
    </xf>
    <xf numFmtId="0" fontId="27" fillId="0" borderId="12" xfId="0" applyFont="1" applyFill="1" applyBorder="1" applyAlignment="1" applyProtection="1">
      <alignment horizontal="center" vertical="center"/>
    </xf>
    <xf numFmtId="0" fontId="27" fillId="0" borderId="30" xfId="0" applyFont="1" applyFill="1" applyBorder="1" applyAlignment="1" applyProtection="1">
      <alignment horizontal="center" vertical="center"/>
    </xf>
    <xf numFmtId="0" fontId="27" fillId="0" borderId="41" xfId="0" applyFont="1" applyFill="1" applyBorder="1" applyAlignment="1" applyProtection="1">
      <alignment horizontal="center" vertical="center" shrinkToFit="1"/>
    </xf>
    <xf numFmtId="0" fontId="27" fillId="0" borderId="42" xfId="0" applyFont="1" applyFill="1" applyBorder="1" applyAlignment="1" applyProtection="1">
      <alignment horizontal="center" vertical="center" shrinkToFit="1"/>
    </xf>
    <xf numFmtId="0" fontId="27" fillId="0" borderId="17" xfId="0" applyFont="1" applyFill="1" applyBorder="1" applyAlignment="1" applyProtection="1">
      <alignment horizontal="center" vertical="center" shrinkToFit="1"/>
    </xf>
    <xf numFmtId="0" fontId="27" fillId="0" borderId="45" xfId="0" applyFont="1" applyFill="1" applyBorder="1" applyAlignment="1" applyProtection="1">
      <alignment horizontal="center" vertical="center" shrinkToFit="1"/>
    </xf>
    <xf numFmtId="0" fontId="27" fillId="0" borderId="41" xfId="0" applyFont="1" applyFill="1" applyBorder="1" applyAlignment="1" applyProtection="1">
      <alignment horizontal="center" vertical="center"/>
    </xf>
    <xf numFmtId="0" fontId="27" fillId="0" borderId="42" xfId="0" applyFont="1" applyFill="1" applyBorder="1" applyAlignment="1" applyProtection="1">
      <alignment horizontal="center" vertical="center"/>
    </xf>
    <xf numFmtId="0" fontId="27" fillId="25" borderId="41" xfId="0" applyFont="1" applyFill="1" applyBorder="1" applyAlignment="1" applyProtection="1">
      <alignment horizontal="center" vertical="center"/>
      <protection locked="0"/>
    </xf>
    <xf numFmtId="0" fontId="27" fillId="25" borderId="42" xfId="0" applyFont="1" applyFill="1" applyBorder="1" applyAlignment="1" applyProtection="1">
      <alignment horizontal="center" vertical="center"/>
      <protection locked="0"/>
    </xf>
    <xf numFmtId="0" fontId="27" fillId="0" borderId="17" xfId="0" applyFont="1" applyFill="1" applyBorder="1" applyAlignment="1" applyProtection="1">
      <alignment horizontal="center" vertical="center"/>
    </xf>
    <xf numFmtId="0" fontId="27" fillId="0" borderId="45" xfId="0" applyFont="1" applyFill="1" applyBorder="1" applyAlignment="1" applyProtection="1">
      <alignment horizontal="center" vertical="center"/>
    </xf>
    <xf numFmtId="0" fontId="27" fillId="0" borderId="34" xfId="0" applyFont="1" applyFill="1" applyBorder="1" applyAlignment="1" applyProtection="1">
      <alignment horizontal="center" vertical="center"/>
    </xf>
    <xf numFmtId="0" fontId="27" fillId="0" borderId="35" xfId="0" applyFont="1" applyFill="1" applyBorder="1" applyAlignment="1" applyProtection="1">
      <alignment horizontal="center" vertical="center"/>
    </xf>
    <xf numFmtId="0" fontId="27" fillId="0" borderId="36" xfId="0" applyFont="1" applyFill="1" applyBorder="1" applyAlignment="1" applyProtection="1">
      <alignment horizontal="center" vertical="center"/>
    </xf>
    <xf numFmtId="0" fontId="25" fillId="25" borderId="39" xfId="0" applyFont="1" applyFill="1" applyBorder="1" applyAlignment="1" applyProtection="1">
      <alignment horizontal="center" vertical="center"/>
      <protection locked="0"/>
    </xf>
    <xf numFmtId="0" fontId="25" fillId="25" borderId="38" xfId="0" applyFont="1" applyFill="1" applyBorder="1" applyAlignment="1" applyProtection="1">
      <alignment horizontal="center" vertical="center"/>
      <protection locked="0"/>
    </xf>
    <xf numFmtId="0" fontId="25" fillId="25" borderId="34" xfId="0" applyFont="1" applyFill="1" applyBorder="1" applyAlignment="1" applyProtection="1">
      <alignment horizontal="center" vertical="center"/>
      <protection locked="0"/>
    </xf>
    <xf numFmtId="0" fontId="25" fillId="25" borderId="35" xfId="0" applyFont="1" applyFill="1" applyBorder="1" applyAlignment="1" applyProtection="1">
      <alignment horizontal="center" vertical="center"/>
      <protection locked="0"/>
    </xf>
    <xf numFmtId="0" fontId="24" fillId="0" borderId="38" xfId="0" applyFont="1" applyFill="1" applyBorder="1" applyAlignment="1" applyProtection="1">
      <alignment horizontal="center" vertical="center"/>
    </xf>
    <xf numFmtId="0" fontId="24" fillId="0" borderId="35" xfId="0" applyFont="1" applyFill="1" applyBorder="1" applyAlignment="1" applyProtection="1">
      <alignment horizontal="center" vertical="center"/>
    </xf>
    <xf numFmtId="0" fontId="25" fillId="0" borderId="38" xfId="0" applyFont="1" applyFill="1" applyBorder="1" applyAlignment="1" applyProtection="1">
      <alignment horizontal="left" vertical="center"/>
    </xf>
    <xf numFmtId="0" fontId="25" fillId="0" borderId="35" xfId="0" applyFont="1" applyFill="1" applyBorder="1" applyAlignment="1" applyProtection="1">
      <alignment horizontal="left" vertical="center"/>
    </xf>
    <xf numFmtId="0" fontId="24" fillId="0" borderId="40" xfId="0" applyFont="1" applyFill="1" applyBorder="1" applyAlignment="1" applyProtection="1">
      <alignment horizontal="center" vertical="center"/>
    </xf>
    <xf numFmtId="0" fontId="24" fillId="0" borderId="36" xfId="0" applyFont="1" applyFill="1" applyBorder="1" applyAlignment="1" applyProtection="1">
      <alignment horizontal="center" vertical="center"/>
    </xf>
    <xf numFmtId="0" fontId="24" fillId="0" borderId="37" xfId="0" applyFont="1" applyFill="1" applyBorder="1" applyAlignment="1" applyProtection="1">
      <alignment horizontal="center" vertical="center" shrinkToFit="1"/>
    </xf>
    <xf numFmtId="0" fontId="24" fillId="0" borderId="38" xfId="0" applyFont="1" applyFill="1" applyBorder="1" applyAlignment="1" applyProtection="1">
      <alignment horizontal="center" vertical="center" shrinkToFit="1"/>
    </xf>
    <xf numFmtId="0" fontId="24" fillId="0" borderId="47" xfId="0" applyFont="1" applyFill="1" applyBorder="1" applyAlignment="1" applyProtection="1">
      <alignment horizontal="center" vertical="center" shrinkToFit="1"/>
    </xf>
    <xf numFmtId="0" fontId="24" fillId="0" borderId="32" xfId="0" applyFont="1" applyFill="1" applyBorder="1" applyAlignment="1" applyProtection="1">
      <alignment horizontal="center" vertical="center" shrinkToFit="1"/>
    </xf>
    <xf numFmtId="0" fontId="24" fillId="0" borderId="35" xfId="0" applyFont="1" applyFill="1" applyBorder="1" applyAlignment="1" applyProtection="1">
      <alignment horizontal="center" vertical="center" shrinkToFit="1"/>
    </xf>
    <xf numFmtId="0" fontId="24" fillId="0" borderId="33" xfId="0" applyFont="1" applyFill="1" applyBorder="1" applyAlignment="1" applyProtection="1">
      <alignment horizontal="center" vertical="center" shrinkToFit="1"/>
    </xf>
    <xf numFmtId="0" fontId="27" fillId="0" borderId="46" xfId="0" applyFont="1" applyFill="1" applyBorder="1" applyAlignment="1" applyProtection="1">
      <alignment horizontal="center" vertical="center" shrinkToFit="1"/>
    </xf>
    <xf numFmtId="0" fontId="27" fillId="0" borderId="46" xfId="0" applyFont="1" applyFill="1" applyBorder="1" applyAlignment="1" applyProtection="1">
      <alignment horizontal="center" vertical="center"/>
    </xf>
    <xf numFmtId="0" fontId="29" fillId="27" borderId="0" xfId="0" applyFont="1" applyFill="1" applyBorder="1" applyAlignment="1" applyProtection="1">
      <alignment horizontal="center" vertical="center"/>
    </xf>
    <xf numFmtId="0" fontId="29" fillId="27" borderId="43" xfId="0" applyFont="1" applyFill="1" applyBorder="1" applyAlignment="1" applyProtection="1">
      <alignment horizontal="center" vertical="center"/>
    </xf>
    <xf numFmtId="0" fontId="23" fillId="0" borderId="0" xfId="0" applyFont="1" applyFill="1" applyAlignment="1" applyProtection="1">
      <alignment horizontal="center" vertical="center"/>
    </xf>
    <xf numFmtId="0" fontId="24" fillId="0" borderId="22" xfId="0" applyFont="1" applyFill="1" applyBorder="1" applyAlignment="1" applyProtection="1">
      <alignment horizontal="center" vertical="center"/>
    </xf>
    <xf numFmtId="0" fontId="24" fillId="0" borderId="23" xfId="0" applyFont="1" applyFill="1" applyBorder="1" applyAlignment="1" applyProtection="1">
      <alignment horizontal="center" vertical="center"/>
    </xf>
    <xf numFmtId="0" fontId="24" fillId="0" borderId="22" xfId="0" applyFont="1" applyFill="1" applyBorder="1" applyAlignment="1" applyProtection="1">
      <alignment horizontal="center" vertical="center" shrinkToFit="1"/>
    </xf>
    <xf numFmtId="0" fontId="24" fillId="0" borderId="21" xfId="0" applyFont="1" applyFill="1" applyBorder="1" applyAlignment="1" applyProtection="1">
      <alignment horizontal="center" vertical="center" shrinkToFit="1"/>
    </xf>
    <xf numFmtId="0" fontId="24" fillId="0" borderId="24" xfId="0" applyFont="1" applyFill="1" applyBorder="1" applyAlignment="1" applyProtection="1">
      <alignment horizontal="center" vertical="center"/>
    </xf>
    <xf numFmtId="0" fontId="24" fillId="0" borderId="20" xfId="0" applyFont="1" applyFill="1" applyBorder="1" applyAlignment="1" applyProtection="1">
      <alignment horizontal="center" vertical="center" shrinkToFit="1"/>
    </xf>
    <xf numFmtId="0" fontId="27" fillId="25" borderId="48" xfId="0" applyFont="1" applyFill="1" applyBorder="1" applyAlignment="1" applyProtection="1">
      <alignment horizontal="center" vertical="center"/>
      <protection locked="0"/>
    </xf>
    <xf numFmtId="0" fontId="27" fillId="25" borderId="49" xfId="0" applyFont="1" applyFill="1" applyBorder="1" applyAlignment="1" applyProtection="1">
      <alignment horizontal="center" vertical="center"/>
      <protection locked="0"/>
    </xf>
    <xf numFmtId="0" fontId="25" fillId="0" borderId="39" xfId="0" applyFont="1" applyFill="1" applyBorder="1" applyAlignment="1" applyProtection="1">
      <alignment horizontal="center" vertical="center"/>
    </xf>
    <xf numFmtId="0" fontId="25" fillId="0" borderId="38" xfId="0" applyFont="1" applyFill="1" applyBorder="1" applyAlignment="1" applyProtection="1">
      <alignment horizontal="center" vertical="center"/>
    </xf>
    <xf numFmtId="0" fontId="25" fillId="0" borderId="34" xfId="0" applyFont="1" applyFill="1" applyBorder="1" applyAlignment="1" applyProtection="1">
      <alignment horizontal="center" vertical="center"/>
    </xf>
    <xf numFmtId="0" fontId="25" fillId="0" borderId="35" xfId="0" applyFont="1" applyFill="1" applyBorder="1" applyAlignment="1" applyProtection="1">
      <alignment horizontal="center" vertical="center"/>
    </xf>
    <xf numFmtId="0" fontId="25" fillId="0" borderId="39" xfId="0" applyFont="1" applyFill="1" applyBorder="1" applyAlignment="1" applyProtection="1">
      <alignment horizontal="center" vertical="center"/>
      <protection locked="0"/>
    </xf>
    <xf numFmtId="0" fontId="25" fillId="0" borderId="38" xfId="0" applyFont="1" applyFill="1" applyBorder="1" applyAlignment="1" applyProtection="1">
      <alignment horizontal="center" vertical="center"/>
      <protection locked="0"/>
    </xf>
    <xf numFmtId="0" fontId="25" fillId="0" borderId="34" xfId="0" applyFont="1" applyFill="1" applyBorder="1" applyAlignment="1" applyProtection="1">
      <alignment horizontal="center" vertical="center"/>
      <protection locked="0"/>
    </xf>
    <xf numFmtId="0" fontId="25" fillId="0" borderId="35" xfId="0" applyFont="1" applyFill="1" applyBorder="1" applyAlignment="1" applyProtection="1">
      <alignment horizontal="center" vertical="center"/>
      <protection locked="0"/>
    </xf>
    <xf numFmtId="0" fontId="0" fillId="0" borderId="38" xfId="0" applyFill="1" applyBorder="1" applyAlignment="1" applyProtection="1">
      <alignment horizontal="left" vertical="center"/>
    </xf>
    <xf numFmtId="0" fontId="0" fillId="0" borderId="35" xfId="0" applyFill="1" applyBorder="1" applyAlignment="1" applyProtection="1">
      <alignment horizontal="left" vertical="center"/>
    </xf>
    <xf numFmtId="0" fontId="26" fillId="0" borderId="16" xfId="0" applyFont="1" applyFill="1" applyBorder="1" applyAlignment="1" applyProtection="1">
      <alignment horizontal="center" vertical="center"/>
      <protection locked="0"/>
    </xf>
    <xf numFmtId="0" fontId="26" fillId="0" borderId="12" xfId="0" applyFont="1" applyFill="1" applyBorder="1" applyAlignment="1" applyProtection="1">
      <alignment horizontal="center" vertical="center"/>
      <protection locked="0"/>
    </xf>
    <xf numFmtId="0" fontId="25" fillId="0" borderId="15" xfId="0" applyFont="1" applyFill="1" applyBorder="1" applyAlignment="1" applyProtection="1">
      <alignment horizontal="center" vertical="center"/>
      <protection locked="0"/>
    </xf>
    <xf numFmtId="0" fontId="25" fillId="0" borderId="13" xfId="0" applyFont="1" applyFill="1" applyBorder="1" applyAlignment="1" applyProtection="1">
      <alignment horizontal="center" vertical="center"/>
      <protection locked="0"/>
    </xf>
    <xf numFmtId="0" fontId="25" fillId="0" borderId="33" xfId="0" applyFont="1" applyFill="1" applyBorder="1" applyAlignment="1" applyProtection="1">
      <alignment horizontal="center" vertical="center"/>
      <protection locked="0"/>
    </xf>
    <xf numFmtId="0" fontId="26" fillId="0" borderId="15" xfId="0" applyFont="1" applyFill="1" applyBorder="1" applyAlignment="1" applyProtection="1">
      <alignment horizontal="center" vertical="center"/>
      <protection locked="0"/>
    </xf>
    <xf numFmtId="0" fontId="26" fillId="0" borderId="11" xfId="0" applyFont="1" applyFill="1" applyBorder="1" applyAlignment="1" applyProtection="1">
      <alignment horizontal="center" vertical="center"/>
      <protection locked="0"/>
    </xf>
    <xf numFmtId="0" fontId="26" fillId="0" borderId="35" xfId="0" applyFont="1" applyFill="1" applyBorder="1" applyAlignment="1" applyProtection="1">
      <alignment horizontal="center" vertical="center"/>
      <protection locked="0"/>
    </xf>
    <xf numFmtId="0" fontId="24" fillId="0" borderId="11" xfId="0" applyFont="1" applyFill="1" applyBorder="1" applyAlignment="1" applyProtection="1">
      <alignment horizontal="right" vertical="center"/>
      <protection locked="0"/>
    </xf>
    <xf numFmtId="0" fontId="24" fillId="0" borderId="35" xfId="0" applyFont="1" applyFill="1" applyBorder="1" applyAlignment="1" applyProtection="1">
      <alignment horizontal="right" vertical="center"/>
      <protection locked="0"/>
    </xf>
    <xf numFmtId="0" fontId="24" fillId="0" borderId="11" xfId="0" applyFont="1" applyFill="1" applyBorder="1" applyAlignment="1" applyProtection="1">
      <alignment horizontal="center" vertical="center"/>
      <protection locked="0"/>
    </xf>
    <xf numFmtId="0" fontId="24" fillId="0" borderId="13" xfId="0" applyFont="1" applyFill="1" applyBorder="1" applyAlignment="1" applyProtection="1">
      <alignment horizontal="center" vertical="center"/>
      <protection locked="0"/>
    </xf>
    <xf numFmtId="0" fontId="24" fillId="0" borderId="35" xfId="0" applyFont="1" applyFill="1" applyBorder="1" applyAlignment="1" applyProtection="1">
      <alignment horizontal="center" vertical="center"/>
      <protection locked="0"/>
    </xf>
    <xf numFmtId="0" fontId="24" fillId="0" borderId="33" xfId="0" applyFont="1" applyFill="1" applyBorder="1" applyAlignment="1" applyProtection="1">
      <alignment horizontal="center" vertical="center"/>
      <protection locked="0"/>
    </xf>
    <xf numFmtId="0" fontId="26" fillId="0" borderId="34" xfId="0" applyFont="1" applyFill="1" applyBorder="1" applyAlignment="1" applyProtection="1">
      <alignment horizontal="center" vertical="center"/>
      <protection locked="0"/>
    </xf>
    <xf numFmtId="0" fontId="24" fillId="0" borderId="12" xfId="0" applyFont="1" applyFill="1" applyBorder="1" applyAlignment="1" applyProtection="1">
      <alignment horizontal="center" vertical="center"/>
      <protection locked="0"/>
    </xf>
    <xf numFmtId="0" fontId="24" fillId="0" borderId="14" xfId="0" applyFont="1" applyFill="1" applyBorder="1" applyAlignment="1" applyProtection="1">
      <alignment horizontal="center" vertical="center"/>
      <protection locked="0"/>
    </xf>
    <xf numFmtId="0" fontId="25" fillId="0" borderId="17" xfId="0" applyFont="1" applyFill="1" applyBorder="1" applyAlignment="1" applyProtection="1">
      <alignment horizontal="center" vertical="center"/>
      <protection locked="0"/>
    </xf>
    <xf numFmtId="0" fontId="25" fillId="0" borderId="46" xfId="0" applyFont="1" applyFill="1" applyBorder="1" applyAlignment="1" applyProtection="1">
      <alignment horizontal="center" vertical="center"/>
      <protection locked="0"/>
    </xf>
    <xf numFmtId="0" fontId="25" fillId="0" borderId="16" xfId="0" applyFont="1" applyFill="1" applyBorder="1" applyAlignment="1" applyProtection="1">
      <alignment horizontal="center" vertical="center"/>
      <protection locked="0"/>
    </xf>
    <xf numFmtId="0" fontId="25" fillId="0" borderId="14" xfId="0" applyFont="1" applyFill="1" applyBorder="1" applyAlignment="1" applyProtection="1">
      <alignment horizontal="center" vertical="center"/>
      <protection locked="0"/>
    </xf>
    <xf numFmtId="0" fontId="24" fillId="0" borderId="12" xfId="0" applyFont="1" applyFill="1" applyBorder="1" applyAlignment="1" applyProtection="1">
      <alignment horizontal="right" vertical="center"/>
      <protection locked="0"/>
    </xf>
    <xf numFmtId="0" fontId="25" fillId="0" borderId="11" xfId="0" applyFont="1" applyFill="1" applyBorder="1" applyAlignment="1" applyProtection="1">
      <alignment horizontal="center" vertical="center"/>
      <protection locked="0"/>
    </xf>
    <xf numFmtId="0" fontId="25" fillId="0" borderId="12" xfId="0" applyFont="1" applyFill="1" applyBorder="1" applyAlignment="1" applyProtection="1">
      <alignment horizontal="center" vertical="center"/>
      <protection locked="0"/>
    </xf>
    <xf numFmtId="0" fontId="25" fillId="0" borderId="29" xfId="0" applyFont="1" applyFill="1" applyBorder="1" applyAlignment="1" applyProtection="1">
      <alignment horizontal="center" vertical="center"/>
      <protection locked="0"/>
    </xf>
    <xf numFmtId="0" fontId="25" fillId="0" borderId="28" xfId="0" applyFont="1" applyFill="1" applyBorder="1" applyAlignment="1" applyProtection="1">
      <alignment horizontal="center" vertical="center"/>
      <protection locked="0"/>
    </xf>
    <xf numFmtId="0" fontId="25" fillId="0" borderId="45" xfId="0" applyFont="1" applyFill="1" applyBorder="1" applyAlignment="1" applyProtection="1">
      <alignment horizontal="center" vertical="center"/>
      <protection locked="0"/>
    </xf>
    <xf numFmtId="0" fontId="25" fillId="0" borderId="26" xfId="0" applyFont="1" applyFill="1" applyBorder="1" applyAlignment="1" applyProtection="1">
      <alignment horizontal="center" vertical="center"/>
      <protection locked="0"/>
    </xf>
    <xf numFmtId="0" fontId="25" fillId="0" borderId="36" xfId="0" applyFont="1" applyFill="1" applyBorder="1" applyAlignment="1" applyProtection="1">
      <alignment horizontal="center" vertical="center"/>
      <protection locked="0"/>
    </xf>
    <xf numFmtId="0" fontId="25" fillId="0" borderId="25" xfId="0" applyFont="1" applyFill="1" applyBorder="1" applyAlignment="1" applyProtection="1">
      <alignment horizontal="center" vertical="center"/>
      <protection locked="0"/>
    </xf>
    <xf numFmtId="0" fontId="25" fillId="0" borderId="32" xfId="0" applyFont="1" applyFill="1" applyBorder="1" applyAlignment="1" applyProtection="1">
      <alignment horizontal="center" vertical="center"/>
      <protection locked="0"/>
    </xf>
    <xf numFmtId="0" fontId="25" fillId="0" borderId="30" xfId="0" applyFont="1" applyFill="1" applyBorder="1" applyAlignment="1" applyProtection="1">
      <alignment horizontal="center" vertical="center"/>
      <protection locked="0"/>
    </xf>
    <xf numFmtId="0" fontId="25" fillId="0" borderId="31" xfId="0" applyFont="1" applyFill="1" applyBorder="1" applyAlignment="1" applyProtection="1">
      <alignment horizontal="center" vertical="center"/>
      <protection locked="0"/>
    </xf>
    <xf numFmtId="0" fontId="25" fillId="0" borderId="27" xfId="0" applyFont="1" applyFill="1" applyBorder="1" applyAlignment="1" applyProtection="1">
      <alignment horizontal="center" vertical="center"/>
      <protection locked="0"/>
    </xf>
    <xf numFmtId="0" fontId="29" fillId="27" borderId="44" xfId="0" applyFont="1" applyFill="1" applyBorder="1" applyAlignment="1" applyProtection="1">
      <alignment horizontal="center" vertical="center"/>
    </xf>
    <xf numFmtId="0" fontId="29" fillId="27" borderId="0" xfId="0" applyFont="1" applyFill="1" applyAlignment="1" applyProtection="1">
      <alignment horizontal="center" vertical="center"/>
    </xf>
  </cellXfs>
  <cellStyles count="43">
    <cellStyle name="20% - アクセント 1" xfId="1" builtinId="30" customBuiltin="1"/>
    <cellStyle name="20% - アクセント 2" xfId="2" builtinId="34" customBuiltin="1"/>
    <cellStyle name="20% - アクセント 3" xfId="3" builtinId="38" customBuiltin="1"/>
    <cellStyle name="20% - アクセント 4" xfId="4" builtinId="42" customBuiltin="1"/>
    <cellStyle name="20% - アクセント 5" xfId="5" builtinId="46" customBuiltin="1"/>
    <cellStyle name="20% - アクセント 6" xfId="6" builtinId="50" customBuiltin="1"/>
    <cellStyle name="40% - アクセント 1" xfId="7" builtinId="31" customBuiltin="1"/>
    <cellStyle name="40% - アクセント 2" xfId="8" builtinId="35" customBuiltin="1"/>
    <cellStyle name="40% - アクセント 3" xfId="9" builtinId="39" customBuiltin="1"/>
    <cellStyle name="40% - アクセント 4" xfId="10" builtinId="43" customBuiltin="1"/>
    <cellStyle name="40% - アクセント 5" xfId="11" builtinId="47" customBuiltin="1"/>
    <cellStyle name="40% - アクセント 6" xfId="12" builtinId="51" customBuiltin="1"/>
    <cellStyle name="60% - アクセント 1" xfId="13" builtinId="32" customBuiltin="1"/>
    <cellStyle name="60% - アクセント 2" xfId="14" builtinId="36" customBuiltin="1"/>
    <cellStyle name="60% - アクセント 3" xfId="15" builtinId="40" customBuiltin="1"/>
    <cellStyle name="60% - アクセント 4" xfId="16" builtinId="44" customBuiltin="1"/>
    <cellStyle name="60% - アクセント 5" xfId="17" builtinId="48" customBuiltin="1"/>
    <cellStyle name="60% - アクセント 6" xfId="18" builtinId="52" customBuiltin="1"/>
    <cellStyle name="アクセント 1" xfId="19" builtinId="29" customBuiltin="1"/>
    <cellStyle name="アクセント 2" xfId="20" builtinId="33" customBuiltin="1"/>
    <cellStyle name="アクセント 3" xfId="21" builtinId="37" customBuiltin="1"/>
    <cellStyle name="アクセント 4" xfId="22" builtinId="41" customBuiltin="1"/>
    <cellStyle name="アクセント 5" xfId="23" builtinId="45" customBuiltin="1"/>
    <cellStyle name="アクセント 6" xfId="24" builtinId="49" customBuiltin="1"/>
    <cellStyle name="タイトル" xfId="25" builtinId="15" customBuiltin="1"/>
    <cellStyle name="チェック セル" xfId="26" builtinId="23" customBuiltin="1"/>
    <cellStyle name="どちらでもない" xfId="27" builtinId="28" customBuiltin="1"/>
    <cellStyle name="メモ" xfId="28" builtinId="10" customBuiltin="1"/>
    <cellStyle name="リンク セル" xfId="29" builtinId="24" customBuiltin="1"/>
    <cellStyle name="悪い" xfId="30" builtinId="27" customBuiltin="1"/>
    <cellStyle name="計算" xfId="31" builtinId="22" customBuiltin="1"/>
    <cellStyle name="警告文" xfId="32" builtinId="11" customBuiltin="1"/>
    <cellStyle name="見出し 1" xfId="33" builtinId="16" customBuiltin="1"/>
    <cellStyle name="見出し 2" xfId="34" builtinId="17" customBuiltin="1"/>
    <cellStyle name="見出し 3" xfId="35" builtinId="18" customBuiltin="1"/>
    <cellStyle name="見出し 4" xfId="36" builtinId="19" customBuiltin="1"/>
    <cellStyle name="集計" xfId="37" builtinId="25" customBuiltin="1"/>
    <cellStyle name="出力" xfId="38" builtinId="21" customBuiltin="1"/>
    <cellStyle name="説明文" xfId="39" builtinId="53" customBuiltin="1"/>
    <cellStyle name="通貨 2" xfId="40" xr:uid="{00000000-0005-0000-0000-000027000000}"/>
    <cellStyle name="入力" xfId="41" builtinId="20" customBuiltin="1"/>
    <cellStyle name="標準" xfId="0" builtinId="0"/>
    <cellStyle name="良い" xfId="42" builtinId="26" customBuiltin="1"/>
  </cellStyles>
  <dxfs count="0"/>
  <tableStyles count="0" defaultTableStyle="TableStyleMedium9" defaultPivotStyle="PivotStyleLight16"/>
  <colors>
    <mruColors>
      <color rgb="FFFF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onnections" Target="connection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Swim01" connectionId="4" xr16:uid="{00000000-0016-0000-0000-000000000000}" autoFormatId="20" applyNumberFormats="0" applyBorderFormats="0" applyFontFormats="0" applyPatternFormats="0" applyAlignmentFormats="0" applyWidthHeightFormats="0">
  <queryTableRefresh nextId="20">
    <queryTableFields count="19">
      <queryTableField id="1" name="UID" tableColumnId="1"/>
      <queryTableField id="2" name="競技番号" tableColumnId="2"/>
      <queryTableField id="3" name="印刷用番号" tableColumnId="3"/>
      <queryTableField id="4" name="組" tableColumnId="4"/>
      <queryTableField id="5" name="種目" tableColumnId="5"/>
      <queryTableField id="6" name="距離" tableColumnId="6"/>
      <queryTableField id="7" name="クラス番号" tableColumnId="7"/>
      <queryTableField id="8" name="性別" tableColumnId="8"/>
      <queryTableField id="9" name="予決" tableColumnId="9"/>
      <queryTableField id="10" name="日付" tableColumnId="10"/>
      <queryTableField id="11" name="時間" tableColumnId="11"/>
      <queryTableField id="12" name="Point" tableColumnId="12"/>
      <queryTableField id="13" name="lYosenUID" tableColumnId="13"/>
      <queryTableField id="14" name="計算" tableColumnId="14"/>
      <queryTableField id="15" name="組別印刷" tableColumnId="15"/>
      <queryTableField id="16" name="種目別印刷" tableColumnId="16"/>
      <queryTableField id="17" name="競技面" tableColumnId="17"/>
      <queryTableField id="18" name="午前午後" tableColumnId="18"/>
      <queryTableField id="19" name="備考" tableColumnId="19"/>
    </queryTableFields>
  </queryTableRefresh>
</queryTable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Swim01" connectionId="3" xr16:uid="{00000000-0016-0000-0100-000001000000}" autoFormatId="20" applyNumberFormats="0" applyBorderFormats="0" applyFontFormats="0" applyPatternFormats="0" applyAlignmentFormats="0" applyWidthHeightFormats="0">
  <queryTableRefresh nextId="21">
    <queryTableFields count="20">
      <queryTableField id="1" name="チーム番号" tableColumnId="1"/>
      <queryTableField id="2" name="チーム名" tableColumnId="2"/>
      <queryTableField id="3" name="所属番号" tableColumnId="3"/>
      <queryTableField id="4" name="第１泳者" tableColumnId="4"/>
      <queryTableField id="5" name="第２泳者" tableColumnId="5"/>
      <queryTableField id="6" name="第３泳者" tableColumnId="6"/>
      <queryTableField id="7" name="第４泳者" tableColumnId="7"/>
      <queryTableField id="8" name="加盟団体番号" tableColumnId="8"/>
      <queryTableField id="9" name="学校" tableColumnId="9"/>
      <queryTableField id="10" name="クラス番号" tableColumnId="10"/>
      <queryTableField id="11" name="ヨミガナ" tableColumnId="11"/>
      <queryTableField id="12" name="種目" tableColumnId="12"/>
      <queryTableField id="13" name="距離" tableColumnId="13"/>
      <queryTableField id="14" name="性別" tableColumnId="14"/>
      <queryTableField id="15" name="エントリータイム" tableColumnId="15"/>
      <queryTableField id="16" name="不参加" tableColumnId="16"/>
      <queryTableField id="17" name="登録団体" tableColumnId="17"/>
      <queryTableField id="18" name="オープン" tableColumnId="18"/>
      <queryTableField id="19" name="ポイント対象外" tableColumnId="19"/>
      <queryTableField id="20" name="年齢区分" tableColumnId="20"/>
    </queryTableFields>
  </queryTableRefresh>
</queryTable>
</file>

<file path=xl/queryTables/queryTable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Swim01" connectionId="7" xr16:uid="{00000000-0016-0000-0200-000002000000}" autoFormatId="20" applyNumberFormats="0" applyBorderFormats="0" applyFontFormats="0" applyPatternFormats="0" applyAlignmentFormats="0" applyWidthHeightFormats="0">
  <queryTableRefresh nextId="24">
    <queryTableFields count="23">
      <queryTableField id="1" name="選手番号" tableColumnId="1"/>
      <queryTableField id="2" name="性別" tableColumnId="2"/>
      <queryTableField id="3" name="氏名" tableColumnId="3"/>
      <queryTableField id="4" name="カナ" tableColumnId="4"/>
      <queryTableField id="5" name="所属１" tableColumnId="5"/>
      <queryTableField id="6" name="所属２" tableColumnId="6"/>
      <queryTableField id="7" name="所属３" tableColumnId="7"/>
      <queryTableField id="8" name="所属名称１" tableColumnId="8"/>
      <queryTableField id="9" name="所属名称２" tableColumnId="9"/>
      <queryTableField id="10" name="所属名称３" tableColumnId="10"/>
      <queryTableField id="11" name="所属名称１カナ" tableColumnId="11"/>
      <queryTableField id="12" name="所属名称２カナ" tableColumnId="12"/>
      <queryTableField id="13" name="所属名称３カナ" tableColumnId="13"/>
      <queryTableField id="14" name="主所属" tableColumnId="14"/>
      <queryTableField id="15" name="学校" tableColumnId="15"/>
      <queryTableField id="16" name="学年" tableColumnId="16"/>
      <queryTableField id="17" name="生年月日" tableColumnId="17"/>
      <queryTableField id="18" name="団体番号" tableColumnId="18"/>
      <queryTableField id="19" name="日水連コード" tableColumnId="19"/>
      <queryTableField id="20" name="検索コード" tableColumnId="20"/>
      <queryTableField id="21" name="加盟団体番号" tableColumnId="21"/>
      <queryTableField id="22" name="新日水連コード" tableColumnId="22"/>
      <queryTableField id="23" name="登録団体" tableColumnId="23"/>
    </queryTableFields>
  </queryTableRefresh>
</queryTable>
</file>

<file path=xl/queryTables/queryTable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Swim01" connectionId="5" xr16:uid="{00000000-0016-0000-0300-000003000000}" autoFormatId="20" applyNumberFormats="0" applyBorderFormats="0" applyFontFormats="0" applyPatternFormats="0" applyAlignmentFormats="0" applyWidthHeightFormats="0">
  <queryTableRefresh nextId="47">
    <queryTableFields count="46">
      <queryTableField id="1" name="UID" tableColumnId="1"/>
      <queryTableField id="2" name="組" tableColumnId="2"/>
      <queryTableField id="3" name="水路" tableColumnId="3"/>
      <queryTableField id="4" name="事由入力ステータス" tableColumnId="4"/>
      <queryTableField id="5" name="ゴール" tableColumnId="5"/>
      <queryTableField id="6" name="中間記録" tableColumnId="6"/>
      <queryTableField id="7" name="選手番号" tableColumnId="7"/>
      <queryTableField id="8" name="第１泳者" tableColumnId="8"/>
      <queryTableField id="9" name="第２泳者" tableColumnId="9"/>
      <queryTableField id="10" name="第３泳者" tableColumnId="10"/>
      <queryTableField id="11" name="第４泳者" tableColumnId="11"/>
      <queryTableField id="12" name="新記録印刷マーク" tableColumnId="12"/>
      <queryTableField id="13" name="新記録電光マーク" tableColumnId="13"/>
      <queryTableField id="14" name="棄権印刷マーク" tableColumnId="14"/>
      <queryTableField id="15" name="棄権電光マーク" tableColumnId="15"/>
      <queryTableField id="16" name="中間新記録マーク" tableColumnId="16"/>
      <queryTableField id="17" name="エントリータイム" tableColumnId="17"/>
      <queryTableField id="18" name="予選タイム" tableColumnId="18"/>
      <queryTableField id="19" name="失格泳者" tableColumnId="19"/>
      <queryTableField id="20" name="ラップ１" tableColumnId="20"/>
      <queryTableField id="21" name="ラップ２" tableColumnId="21"/>
      <queryTableField id="22" name="ラップ３" tableColumnId="22"/>
      <queryTableField id="23" name="引継タイム１" tableColumnId="23"/>
      <queryTableField id="24" name="引継タイム２" tableColumnId="24"/>
      <queryTableField id="25" name="引継タイム３" tableColumnId="25"/>
      <queryTableField id="26" name="クラス番号" tableColumnId="26"/>
      <queryTableField id="27" name="予備" tableColumnId="27"/>
      <queryTableField id="28" name="リアクション" tableColumnId="28"/>
      <queryTableField id="29" name="引継ぎ１" tableColumnId="29"/>
      <queryTableField id="30" name="引継ぎ２" tableColumnId="30"/>
      <queryTableField id="31" name="引継ぎ３" tableColumnId="31"/>
      <queryTableField id="32" name="LapCount" tableColumnId="32"/>
      <queryTableField id="33" name="競技番号" tableColumnId="33"/>
      <queryTableField id="34" name="資格級" tableColumnId="34"/>
      <queryTableField id="35" name="事由表示" tableColumnId="35"/>
      <queryTableField id="36" name="事由予備" tableColumnId="36"/>
      <queryTableField id="37" name="標準１" tableColumnId="37"/>
      <queryTableField id="38" name="標準２" tableColumnId="38"/>
      <queryTableField id="39" name="標準３" tableColumnId="39"/>
      <queryTableField id="40" name="標準４" tableColumnId="40"/>
      <queryTableField id="41" name="標準５" tableColumnId="41"/>
      <queryTableField id="42" name="中間標準１" tableColumnId="42"/>
      <queryTableField id="43" name="中間標準２" tableColumnId="43"/>
      <queryTableField id="44" name="中間標準３" tableColumnId="44"/>
      <queryTableField id="45" name="中間標準４" tableColumnId="45"/>
      <queryTableField id="46" name="中間標準５" tableColumnId="46"/>
    </queryTableFields>
  </queryTableRefresh>
</queryTable>
</file>

<file path=xl/queryTables/queryTable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Swim01" connectionId="2" xr16:uid="{00000000-0016-0000-0400-000004000000}" autoFormatId="20" applyNumberFormats="0" applyBorderFormats="0" applyFontFormats="0" applyPatternFormats="0" applyAlignmentFormats="0" applyWidthHeightFormats="0">
  <queryTableRefresh nextId="12">
    <queryTableFields count="11">
      <queryTableField id="1" name="番号" tableColumnId="1"/>
      <queryTableField id="2" name="クラス名称" tableColumnId="2"/>
      <queryTableField id="3" name="始生年月日" tableColumnId="3"/>
      <queryTableField id="4" name="終生年月日" tableColumnId="4"/>
      <queryTableField id="5" name="始学校" tableColumnId="5"/>
      <queryTableField id="6" name="始学年" tableColumnId="6"/>
      <queryTableField id="7" name="終学校" tableColumnId="7"/>
      <queryTableField id="8" name="終学年" tableColumnId="8"/>
      <queryTableField id="9" name="始年齢" tableColumnId="9"/>
      <queryTableField id="10" name="終年齢" tableColumnId="10"/>
      <queryTableField id="11" name="カナ" tableColumnId="11"/>
    </queryTableFields>
  </queryTableRefresh>
</queryTable>
</file>

<file path=xl/queryTables/queryTable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Swim01" connectionId="6" xr16:uid="{00000000-0016-0000-0700-000005000000}" autoFormatId="20" applyNumberFormats="0" applyBorderFormats="0" applyFontFormats="0" applyPatternFormats="0" applyAlignmentFormats="0" applyWidthHeightFormats="0">
  <queryTableRefresh nextId="6">
    <queryTableFields count="5">
      <queryTableField id="1" name="所属番号" tableColumnId="1"/>
      <queryTableField id="2" name="所属名" tableColumnId="2"/>
      <queryTableField id="3" name="ヨミガナ" tableColumnId="3"/>
      <queryTableField id="4" name="ポイント対象外" tableColumnId="4"/>
      <queryTableField id="5" name="登録団体" tableColumnId="5"/>
    </queryTableFields>
  </queryTableRefresh>
</queryTable>
</file>

<file path=xl/queryTables/queryTable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Swim01" connectionId="1" xr16:uid="{00000000-0016-0000-0800-000006000000}" autoFormatId="20" applyNumberFormats="0" applyBorderFormats="0" applyFontFormats="0" applyPatternFormats="0" applyAlignmentFormats="0" applyWidthHeightFormats="0">
  <queryTableRefresh nextId="9">
    <queryTableFields count="8">
      <queryTableField id="1" name="種目" tableColumnId="1"/>
      <queryTableField id="2" name="距離" tableColumnId="2"/>
      <queryTableField id="3" name="クラス番号" tableColumnId="3"/>
      <queryTableField id="4" name="選手番号" tableColumnId="4"/>
      <queryTableField id="5" name="性別" tableColumnId="5"/>
      <queryTableField id="6" name="エントリータイム" tableColumnId="6"/>
      <queryTableField id="7" name="不参加" tableColumnId="7"/>
      <queryTableField id="8" name="オープン" tableColumnId="8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_rels/table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.xml"/></Relationships>
</file>

<file path=xl/tables/_rels/table3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3.xml"/></Relationships>
</file>

<file path=xl/tables/_rels/table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.xml"/></Relationships>
</file>

<file path=xl/tables/_rels/table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tables/_rels/table6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6.xml"/></Relationships>
</file>

<file path=xl/tables/_rels/table7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7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テーブル_Swim01" displayName="テーブル_Swim01" ref="A1:S121" tableType="queryTable" totalsRowShown="0">
  <autoFilter ref="A1:S121" xr:uid="{00000000-0009-0000-0100-000001000000}"/>
  <sortState xmlns:xlrd2="http://schemas.microsoft.com/office/spreadsheetml/2017/richdata2" ref="A2:S121">
    <sortCondition ref="B1:B33"/>
  </sortState>
  <tableColumns count="19">
    <tableColumn id="1" xr3:uid="{00000000-0010-0000-0000-000001000000}" uniqueName="1" name="UID" queryTableFieldId="1"/>
    <tableColumn id="2" xr3:uid="{00000000-0010-0000-0000-000002000000}" uniqueName="2" name="競技番号" queryTableFieldId="2"/>
    <tableColumn id="3" xr3:uid="{00000000-0010-0000-0000-000003000000}" uniqueName="3" name="印刷用番号" queryTableFieldId="3"/>
    <tableColumn id="4" xr3:uid="{00000000-0010-0000-0000-000004000000}" uniqueName="4" name="組" queryTableFieldId="4"/>
    <tableColumn id="5" xr3:uid="{00000000-0010-0000-0000-000005000000}" uniqueName="5" name="種目" queryTableFieldId="5"/>
    <tableColumn id="6" xr3:uid="{00000000-0010-0000-0000-000006000000}" uniqueName="6" name="距離" queryTableFieldId="6"/>
    <tableColumn id="7" xr3:uid="{00000000-0010-0000-0000-000007000000}" uniqueName="7" name="クラス番号" queryTableFieldId="7"/>
    <tableColumn id="8" xr3:uid="{00000000-0010-0000-0000-000008000000}" uniqueName="8" name="性別" queryTableFieldId="8"/>
    <tableColumn id="9" xr3:uid="{00000000-0010-0000-0000-000009000000}" uniqueName="9" name="予決" queryTableFieldId="9"/>
    <tableColumn id="10" xr3:uid="{00000000-0010-0000-0000-00000A000000}" uniqueName="10" name="日付" queryTableFieldId="10"/>
    <tableColumn id="11" xr3:uid="{00000000-0010-0000-0000-00000B000000}" uniqueName="11" name="時間" queryTableFieldId="11"/>
    <tableColumn id="12" xr3:uid="{00000000-0010-0000-0000-00000C000000}" uniqueName="12" name="Point" queryTableFieldId="12"/>
    <tableColumn id="13" xr3:uid="{00000000-0010-0000-0000-00000D000000}" uniqueName="13" name="lYosenUID" queryTableFieldId="13"/>
    <tableColumn id="14" xr3:uid="{00000000-0010-0000-0000-00000E000000}" uniqueName="14" name="計算" queryTableFieldId="14"/>
    <tableColumn id="15" xr3:uid="{00000000-0010-0000-0000-00000F000000}" uniqueName="15" name="組別印刷" queryTableFieldId="15"/>
    <tableColumn id="16" xr3:uid="{00000000-0010-0000-0000-000010000000}" uniqueName="16" name="種目別印刷" queryTableFieldId="16"/>
    <tableColumn id="17" xr3:uid="{00000000-0010-0000-0000-000011000000}" uniqueName="17" name="競技面" queryTableFieldId="17"/>
    <tableColumn id="18" xr3:uid="{00000000-0010-0000-0000-000012000000}" uniqueName="18" name="午前午後" queryTableFieldId="18"/>
    <tableColumn id="19" xr3:uid="{00000000-0010-0000-0000-000013000000}" uniqueName="19" name="備考" queryTableFieldId="19"/>
  </tableColumns>
  <tableStyleInfo name="TableStyleMedium9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1000000}" name="テーブル_Swim013" displayName="テーブル_Swim013" ref="A1:T41" tableType="queryTable" totalsRowShown="0">
  <autoFilter ref="A1:T41" xr:uid="{00000000-0009-0000-0100-000002000000}"/>
  <tableColumns count="20">
    <tableColumn id="1" xr3:uid="{00000000-0010-0000-0100-000001000000}" uniqueName="1" name="チーム番号" queryTableFieldId="1"/>
    <tableColumn id="2" xr3:uid="{00000000-0010-0000-0100-000002000000}" uniqueName="2" name="チーム名" queryTableFieldId="2"/>
    <tableColumn id="3" xr3:uid="{00000000-0010-0000-0100-000003000000}" uniqueName="3" name="所属番号" queryTableFieldId="3"/>
    <tableColumn id="4" xr3:uid="{00000000-0010-0000-0100-000004000000}" uniqueName="4" name="第１泳者" queryTableFieldId="4"/>
    <tableColumn id="5" xr3:uid="{00000000-0010-0000-0100-000005000000}" uniqueName="5" name="第２泳者" queryTableFieldId="5"/>
    <tableColumn id="6" xr3:uid="{00000000-0010-0000-0100-000006000000}" uniqueName="6" name="第３泳者" queryTableFieldId="6"/>
    <tableColumn id="7" xr3:uid="{00000000-0010-0000-0100-000007000000}" uniqueName="7" name="第４泳者" queryTableFieldId="7"/>
    <tableColumn id="8" xr3:uid="{00000000-0010-0000-0100-000008000000}" uniqueName="8" name="加盟団体番号" queryTableFieldId="8"/>
    <tableColumn id="9" xr3:uid="{00000000-0010-0000-0100-000009000000}" uniqueName="9" name="学校" queryTableFieldId="9"/>
    <tableColumn id="10" xr3:uid="{00000000-0010-0000-0100-00000A000000}" uniqueName="10" name="クラス番号" queryTableFieldId="10"/>
    <tableColumn id="11" xr3:uid="{00000000-0010-0000-0100-00000B000000}" uniqueName="11" name="ヨミガナ" queryTableFieldId="11"/>
    <tableColumn id="12" xr3:uid="{00000000-0010-0000-0100-00000C000000}" uniqueName="12" name="種目" queryTableFieldId="12"/>
    <tableColumn id="13" xr3:uid="{00000000-0010-0000-0100-00000D000000}" uniqueName="13" name="距離" queryTableFieldId="13"/>
    <tableColumn id="14" xr3:uid="{00000000-0010-0000-0100-00000E000000}" uniqueName="14" name="性別" queryTableFieldId="14"/>
    <tableColumn id="15" xr3:uid="{00000000-0010-0000-0100-00000F000000}" uniqueName="15" name="エントリータイム" queryTableFieldId="15"/>
    <tableColumn id="16" xr3:uid="{00000000-0010-0000-0100-000010000000}" uniqueName="16" name="不参加" queryTableFieldId="16"/>
    <tableColumn id="17" xr3:uid="{00000000-0010-0000-0100-000011000000}" uniqueName="17" name="登録団体" queryTableFieldId="17"/>
    <tableColumn id="18" xr3:uid="{00000000-0010-0000-0100-000012000000}" uniqueName="18" name="オープン" queryTableFieldId="18"/>
    <tableColumn id="19" xr3:uid="{00000000-0010-0000-0100-000013000000}" uniqueName="19" name="ポイント対象外" queryTableFieldId="19"/>
    <tableColumn id="20" xr3:uid="{00000000-0010-0000-0100-000014000000}" uniqueName="20" name="年齢区分" queryTableFieldId="20"/>
  </tableColumns>
  <tableStyleInfo name="TableStyleMedium9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2000000}" name="テーブル_Swim014" displayName="テーブル_Swim014" ref="A1:W472" tableType="queryTable" totalsRowShown="0">
  <autoFilter ref="A1:W472" xr:uid="{00000000-0009-0000-0100-000003000000}"/>
  <tableColumns count="23">
    <tableColumn id="1" xr3:uid="{00000000-0010-0000-0200-000001000000}" uniqueName="1" name="選手番号" queryTableFieldId="1"/>
    <tableColumn id="2" xr3:uid="{00000000-0010-0000-0200-000002000000}" uniqueName="2" name="性別" queryTableFieldId="2"/>
    <tableColumn id="3" xr3:uid="{00000000-0010-0000-0200-000003000000}" uniqueName="3" name="氏名" queryTableFieldId="3"/>
    <tableColumn id="4" xr3:uid="{00000000-0010-0000-0200-000004000000}" uniqueName="4" name="カナ" queryTableFieldId="4"/>
    <tableColumn id="5" xr3:uid="{00000000-0010-0000-0200-000005000000}" uniqueName="5" name="所属１" queryTableFieldId="5"/>
    <tableColumn id="6" xr3:uid="{00000000-0010-0000-0200-000006000000}" uniqueName="6" name="所属２" queryTableFieldId="6"/>
    <tableColumn id="7" xr3:uid="{00000000-0010-0000-0200-000007000000}" uniqueName="7" name="所属３" queryTableFieldId="7"/>
    <tableColumn id="8" xr3:uid="{00000000-0010-0000-0200-000008000000}" uniqueName="8" name="所属名称１" queryTableFieldId="8"/>
    <tableColumn id="9" xr3:uid="{00000000-0010-0000-0200-000009000000}" uniqueName="9" name="所属名称２" queryTableFieldId="9"/>
    <tableColumn id="10" xr3:uid="{00000000-0010-0000-0200-00000A000000}" uniqueName="10" name="所属名称３" queryTableFieldId="10"/>
    <tableColumn id="11" xr3:uid="{00000000-0010-0000-0200-00000B000000}" uniqueName="11" name="所属名称１カナ" queryTableFieldId="11"/>
    <tableColumn id="12" xr3:uid="{00000000-0010-0000-0200-00000C000000}" uniqueName="12" name="所属名称２カナ" queryTableFieldId="12"/>
    <tableColumn id="13" xr3:uid="{00000000-0010-0000-0200-00000D000000}" uniqueName="13" name="所属名称３カナ" queryTableFieldId="13"/>
    <tableColumn id="14" xr3:uid="{00000000-0010-0000-0200-00000E000000}" uniqueName="14" name="主所属" queryTableFieldId="14"/>
    <tableColumn id="15" xr3:uid="{00000000-0010-0000-0200-00000F000000}" uniqueName="15" name="学校" queryTableFieldId="15"/>
    <tableColumn id="16" xr3:uid="{00000000-0010-0000-0200-000010000000}" uniqueName="16" name="学年" queryTableFieldId="16"/>
    <tableColumn id="17" xr3:uid="{00000000-0010-0000-0200-000011000000}" uniqueName="17" name="生年月日" queryTableFieldId="17"/>
    <tableColumn id="18" xr3:uid="{00000000-0010-0000-0200-000012000000}" uniqueName="18" name="団体番号" queryTableFieldId="18"/>
    <tableColumn id="19" xr3:uid="{00000000-0010-0000-0200-000013000000}" uniqueName="19" name="日水連コード" queryTableFieldId="19"/>
    <tableColumn id="20" xr3:uid="{00000000-0010-0000-0200-000014000000}" uniqueName="20" name="検索コード" queryTableFieldId="20"/>
    <tableColumn id="21" xr3:uid="{00000000-0010-0000-0200-000015000000}" uniqueName="21" name="加盟団体番号" queryTableFieldId="21"/>
    <tableColumn id="22" xr3:uid="{00000000-0010-0000-0200-000016000000}" uniqueName="22" name="新日水連コード" queryTableFieldId="22"/>
    <tableColumn id="23" xr3:uid="{00000000-0010-0000-0200-000017000000}" uniqueName="23" name="登録団体" queryTableFieldId="23"/>
  </tableColumns>
  <tableStyleInfo name="TableStyleMedium9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3000000}" name="テーブル_Swim015" displayName="テーブル_Swim015" ref="A1:AT1713" tableType="queryTable" totalsRowShown="0">
  <autoFilter ref="A1:AT1713" xr:uid="{00000000-0009-0000-0100-000004000000}"/>
  <sortState xmlns:xlrd2="http://schemas.microsoft.com/office/spreadsheetml/2017/richdata2" ref="A2:AT1713">
    <sortCondition ref="AG1:AG1088"/>
  </sortState>
  <tableColumns count="46">
    <tableColumn id="1" xr3:uid="{00000000-0010-0000-0300-000001000000}" uniqueName="1" name="UID" queryTableFieldId="1"/>
    <tableColumn id="2" xr3:uid="{00000000-0010-0000-0300-000002000000}" uniqueName="2" name="組" queryTableFieldId="2"/>
    <tableColumn id="3" xr3:uid="{00000000-0010-0000-0300-000003000000}" uniqueName="3" name="水路" queryTableFieldId="3"/>
    <tableColumn id="4" xr3:uid="{00000000-0010-0000-0300-000004000000}" uniqueName="4" name="事由入力ステータス" queryTableFieldId="4"/>
    <tableColumn id="5" xr3:uid="{00000000-0010-0000-0300-000005000000}" uniqueName="5" name="ゴール" queryTableFieldId="5"/>
    <tableColumn id="6" xr3:uid="{00000000-0010-0000-0300-000006000000}" uniqueName="6" name="中間記録" queryTableFieldId="6"/>
    <tableColumn id="7" xr3:uid="{00000000-0010-0000-0300-000007000000}" uniqueName="7" name="選手番号" queryTableFieldId="7"/>
    <tableColumn id="8" xr3:uid="{00000000-0010-0000-0300-000008000000}" uniqueName="8" name="第１泳者" queryTableFieldId="8"/>
    <tableColumn id="9" xr3:uid="{00000000-0010-0000-0300-000009000000}" uniqueName="9" name="第２泳者" queryTableFieldId="9"/>
    <tableColumn id="10" xr3:uid="{00000000-0010-0000-0300-00000A000000}" uniqueName="10" name="第３泳者" queryTableFieldId="10"/>
    <tableColumn id="11" xr3:uid="{00000000-0010-0000-0300-00000B000000}" uniqueName="11" name="第４泳者" queryTableFieldId="11"/>
    <tableColumn id="12" xr3:uid="{00000000-0010-0000-0300-00000C000000}" uniqueName="12" name="新記録印刷マーク" queryTableFieldId="12"/>
    <tableColumn id="13" xr3:uid="{00000000-0010-0000-0300-00000D000000}" uniqueName="13" name="新記録電光マーク" queryTableFieldId="13"/>
    <tableColumn id="14" xr3:uid="{00000000-0010-0000-0300-00000E000000}" uniqueName="14" name="棄権印刷マーク" queryTableFieldId="14"/>
    <tableColumn id="15" xr3:uid="{00000000-0010-0000-0300-00000F000000}" uniqueName="15" name="棄権電光マーク" queryTableFieldId="15"/>
    <tableColumn id="16" xr3:uid="{00000000-0010-0000-0300-000010000000}" uniqueName="16" name="中間新記録マーク" queryTableFieldId="16"/>
    <tableColumn id="17" xr3:uid="{00000000-0010-0000-0300-000011000000}" uniqueName="17" name="エントリータイム" queryTableFieldId="17"/>
    <tableColumn id="18" xr3:uid="{00000000-0010-0000-0300-000012000000}" uniqueName="18" name="予選タイム" queryTableFieldId="18"/>
    <tableColumn id="19" xr3:uid="{00000000-0010-0000-0300-000013000000}" uniqueName="19" name="失格泳者" queryTableFieldId="19"/>
    <tableColumn id="20" xr3:uid="{00000000-0010-0000-0300-000014000000}" uniqueName="20" name="ラップ１" queryTableFieldId="20"/>
    <tableColumn id="21" xr3:uid="{00000000-0010-0000-0300-000015000000}" uniqueName="21" name="ラップ２" queryTableFieldId="21"/>
    <tableColumn id="22" xr3:uid="{00000000-0010-0000-0300-000016000000}" uniqueName="22" name="ラップ３" queryTableFieldId="22"/>
    <tableColumn id="23" xr3:uid="{00000000-0010-0000-0300-000017000000}" uniqueName="23" name="引継タイム１" queryTableFieldId="23"/>
    <tableColumn id="24" xr3:uid="{00000000-0010-0000-0300-000018000000}" uniqueName="24" name="引継タイム２" queryTableFieldId="24"/>
    <tableColumn id="25" xr3:uid="{00000000-0010-0000-0300-000019000000}" uniqueName="25" name="引継タイム３" queryTableFieldId="25"/>
    <tableColumn id="26" xr3:uid="{00000000-0010-0000-0300-00001A000000}" uniqueName="26" name="クラス番号" queryTableFieldId="26"/>
    <tableColumn id="27" xr3:uid="{00000000-0010-0000-0300-00001B000000}" uniqueName="27" name="予備" queryTableFieldId="27"/>
    <tableColumn id="28" xr3:uid="{00000000-0010-0000-0300-00001C000000}" uniqueName="28" name="リアクション" queryTableFieldId="28"/>
    <tableColumn id="29" xr3:uid="{00000000-0010-0000-0300-00001D000000}" uniqueName="29" name="引継ぎ１" queryTableFieldId="29"/>
    <tableColumn id="30" xr3:uid="{00000000-0010-0000-0300-00001E000000}" uniqueName="30" name="引継ぎ２" queryTableFieldId="30"/>
    <tableColumn id="31" xr3:uid="{00000000-0010-0000-0300-00001F000000}" uniqueName="31" name="引継ぎ３" queryTableFieldId="31"/>
    <tableColumn id="32" xr3:uid="{00000000-0010-0000-0300-000020000000}" uniqueName="32" name="LapCount" queryTableFieldId="32"/>
    <tableColumn id="33" xr3:uid="{00000000-0010-0000-0300-000021000000}" uniqueName="33" name="競技番号" queryTableFieldId="33"/>
    <tableColumn id="34" xr3:uid="{00000000-0010-0000-0300-000022000000}" uniqueName="34" name="資格級" queryTableFieldId="34"/>
    <tableColumn id="35" xr3:uid="{00000000-0010-0000-0300-000023000000}" uniqueName="35" name="事由表示" queryTableFieldId="35"/>
    <tableColumn id="36" xr3:uid="{00000000-0010-0000-0300-000024000000}" uniqueName="36" name="事由予備" queryTableFieldId="36"/>
    <tableColumn id="37" xr3:uid="{00000000-0010-0000-0300-000025000000}" uniqueName="37" name="標準１" queryTableFieldId="37"/>
    <tableColumn id="38" xr3:uid="{00000000-0010-0000-0300-000026000000}" uniqueName="38" name="標準２" queryTableFieldId="38"/>
    <tableColumn id="39" xr3:uid="{00000000-0010-0000-0300-000027000000}" uniqueName="39" name="標準３" queryTableFieldId="39"/>
    <tableColumn id="40" xr3:uid="{00000000-0010-0000-0300-000028000000}" uniqueName="40" name="標準４" queryTableFieldId="40"/>
    <tableColumn id="41" xr3:uid="{00000000-0010-0000-0300-000029000000}" uniqueName="41" name="標準５" queryTableFieldId="41"/>
    <tableColumn id="42" xr3:uid="{00000000-0010-0000-0300-00002A000000}" uniqueName="42" name="中間標準１" queryTableFieldId="42"/>
    <tableColumn id="43" xr3:uid="{00000000-0010-0000-0300-00002B000000}" uniqueName="43" name="中間標準２" queryTableFieldId="43"/>
    <tableColumn id="44" xr3:uid="{00000000-0010-0000-0300-00002C000000}" uniqueName="44" name="中間標準３" queryTableFieldId="44"/>
    <tableColumn id="45" xr3:uid="{00000000-0010-0000-0300-00002D000000}" uniqueName="45" name="中間標準４" queryTableFieldId="45"/>
    <tableColumn id="46" xr3:uid="{00000000-0010-0000-0300-00002E000000}" uniqueName="46" name="中間標準５" queryTableFieldId="46"/>
  </tableColumns>
  <tableStyleInfo name="TableStyleMedium9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4000000}" name="テーブル_Swim016" displayName="テーブル_Swim016" ref="A1:K4" tableType="queryTable" totalsRowShown="0">
  <autoFilter ref="A1:K4" xr:uid="{00000000-0009-0000-0100-000005000000}"/>
  <tableColumns count="11">
    <tableColumn id="1" xr3:uid="{00000000-0010-0000-0400-000001000000}" uniqueName="1" name="番号" queryTableFieldId="1"/>
    <tableColumn id="2" xr3:uid="{00000000-0010-0000-0400-000002000000}" uniqueName="2" name="クラス名称" queryTableFieldId="2"/>
    <tableColumn id="3" xr3:uid="{00000000-0010-0000-0400-000003000000}" uniqueName="3" name="始生年月日" queryTableFieldId="3"/>
    <tableColumn id="4" xr3:uid="{00000000-0010-0000-0400-000004000000}" uniqueName="4" name="終生年月日" queryTableFieldId="4"/>
    <tableColumn id="5" xr3:uid="{00000000-0010-0000-0400-000005000000}" uniqueName="5" name="始学校" queryTableFieldId="5"/>
    <tableColumn id="6" xr3:uid="{00000000-0010-0000-0400-000006000000}" uniqueName="6" name="始学年" queryTableFieldId="6"/>
    <tableColumn id="7" xr3:uid="{00000000-0010-0000-0400-000007000000}" uniqueName="7" name="終学校" queryTableFieldId="7"/>
    <tableColumn id="8" xr3:uid="{00000000-0010-0000-0400-000008000000}" uniqueName="8" name="終学年" queryTableFieldId="8"/>
    <tableColumn id="9" xr3:uid="{00000000-0010-0000-0400-000009000000}" uniqueName="9" name="始年齢" queryTableFieldId="9"/>
    <tableColumn id="10" xr3:uid="{00000000-0010-0000-0400-00000A000000}" uniqueName="10" name="終年齢" queryTableFieldId="10"/>
    <tableColumn id="11" xr3:uid="{00000000-0010-0000-0400-00000B000000}" uniqueName="11" name="カナ" queryTableFieldId="11"/>
  </tableColumns>
  <tableStyleInfo name="TableStyleMedium9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5000000}" name="テーブル_Swim018" displayName="テーブル_Swim018" ref="A1:E28" tableType="queryTable" totalsRowShown="0">
  <autoFilter ref="A1:E28" xr:uid="{00000000-0009-0000-0100-000007000000}"/>
  <tableColumns count="5">
    <tableColumn id="1" xr3:uid="{00000000-0010-0000-0500-000001000000}" uniqueName="1" name="所属番号" queryTableFieldId="1"/>
    <tableColumn id="2" xr3:uid="{00000000-0010-0000-0500-000002000000}" uniqueName="2" name="所属名" queryTableFieldId="2"/>
    <tableColumn id="3" xr3:uid="{00000000-0010-0000-0500-000003000000}" uniqueName="3" name="ヨミガナ" queryTableFieldId="3"/>
    <tableColumn id="4" xr3:uid="{00000000-0010-0000-0500-000004000000}" uniqueName="4" name="ポイント対象外" queryTableFieldId="4"/>
    <tableColumn id="5" xr3:uid="{00000000-0010-0000-0500-000005000000}" uniqueName="5" name="登録団体" queryTableFieldId="5"/>
  </tableColumns>
  <tableStyleInfo name="TableStyleMedium9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6000000}" name="テーブル_Swim017" displayName="テーブル_Swim017" ref="A1:H1033" tableType="queryTable" totalsRowShown="0">
  <autoFilter ref="A1:H1033" xr:uid="{00000000-0009-0000-0100-000006000000}"/>
  <tableColumns count="8">
    <tableColumn id="1" xr3:uid="{00000000-0010-0000-0600-000001000000}" uniqueName="1" name="種目" queryTableFieldId="1"/>
    <tableColumn id="2" xr3:uid="{00000000-0010-0000-0600-000002000000}" uniqueName="2" name="距離" queryTableFieldId="2"/>
    <tableColumn id="3" xr3:uid="{00000000-0010-0000-0600-000003000000}" uniqueName="3" name="クラス番号" queryTableFieldId="3"/>
    <tableColumn id="4" xr3:uid="{00000000-0010-0000-0600-000004000000}" uniqueName="4" name="選手番号" queryTableFieldId="4"/>
    <tableColumn id="5" xr3:uid="{00000000-0010-0000-0600-000005000000}" uniqueName="5" name="性別" queryTableFieldId="5"/>
    <tableColumn id="6" xr3:uid="{00000000-0010-0000-0600-000006000000}" uniqueName="6" name="エントリータイム" queryTableFieldId="6"/>
    <tableColumn id="7" xr3:uid="{00000000-0010-0000-0600-000007000000}" uniqueName="7" name="不参加" queryTableFieldId="7"/>
    <tableColumn id="8" xr3:uid="{00000000-0010-0000-0600-000008000000}" uniqueName="8" name="オープン" queryTableFieldId="8"/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theme="0"/>
  </sheetPr>
  <dimension ref="A1:S121"/>
  <sheetViews>
    <sheetView topLeftCell="A94" workbookViewId="0">
      <selection activeCell="C2" sqref="C2"/>
    </sheetView>
  </sheetViews>
  <sheetFormatPr defaultColWidth="6" defaultRowHeight="13.5" x14ac:dyDescent="0.15"/>
  <cols>
    <col min="1" max="1" width="7.125" bestFit="1" customWidth="1"/>
    <col min="2" max="2" width="11.75" bestFit="1" customWidth="1"/>
    <col min="3" max="3" width="13.875" bestFit="1" customWidth="1"/>
    <col min="4" max="4" width="5.75" bestFit="1" customWidth="1"/>
    <col min="5" max="5" width="11.5" bestFit="1" customWidth="1"/>
    <col min="6" max="6" width="7.75" bestFit="1" customWidth="1"/>
    <col min="7" max="7" width="12.75" bestFit="1" customWidth="1"/>
    <col min="8" max="9" width="7.75" bestFit="1" customWidth="1"/>
    <col min="10" max="10" width="11.625" bestFit="1" customWidth="1"/>
    <col min="11" max="11" width="7.75" bestFit="1" customWidth="1"/>
    <col min="12" max="12" width="8.5" bestFit="1" customWidth="1"/>
    <col min="13" max="13" width="13.375" bestFit="1" customWidth="1"/>
    <col min="14" max="14" width="7.75" bestFit="1" customWidth="1"/>
    <col min="15" max="15" width="11.75" bestFit="1" customWidth="1"/>
    <col min="16" max="16" width="13.875" bestFit="1" customWidth="1"/>
    <col min="17" max="17" width="9.75" bestFit="1" customWidth="1"/>
    <col min="18" max="18" width="11.75" bestFit="1" customWidth="1"/>
    <col min="19" max="19" width="7.75" bestFit="1" customWidth="1"/>
  </cols>
  <sheetData>
    <row r="1" spans="1:19" x14ac:dyDescent="0.15">
      <c r="A1" t="s">
        <v>3</v>
      </c>
      <c r="B1" t="s">
        <v>4</v>
      </c>
      <c r="C1" t="s">
        <v>5</v>
      </c>
      <c r="D1" t="s">
        <v>6</v>
      </c>
      <c r="E1" t="s">
        <v>7</v>
      </c>
      <c r="F1" t="s">
        <v>8</v>
      </c>
      <c r="G1" t="s">
        <v>9</v>
      </c>
      <c r="H1" t="s">
        <v>10</v>
      </c>
      <c r="I1" t="s">
        <v>11</v>
      </c>
      <c r="J1" t="s">
        <v>12</v>
      </c>
      <c r="K1" t="s">
        <v>13</v>
      </c>
      <c r="L1" t="s">
        <v>14</v>
      </c>
      <c r="M1" t="s">
        <v>15</v>
      </c>
      <c r="N1" t="s">
        <v>16</v>
      </c>
      <c r="O1" t="s">
        <v>17</v>
      </c>
      <c r="P1" t="s">
        <v>18</v>
      </c>
      <c r="Q1" t="s">
        <v>19</v>
      </c>
      <c r="R1" t="s">
        <v>20</v>
      </c>
      <c r="S1" t="s">
        <v>21</v>
      </c>
    </row>
    <row r="2" spans="1:19" x14ac:dyDescent="0.15">
      <c r="A2">
        <v>1</v>
      </c>
      <c r="B2">
        <v>1</v>
      </c>
      <c r="C2">
        <v>1</v>
      </c>
      <c r="D2">
        <v>2</v>
      </c>
      <c r="E2" t="s">
        <v>22</v>
      </c>
      <c r="F2" t="s">
        <v>23</v>
      </c>
      <c r="G2">
        <v>2</v>
      </c>
      <c r="H2">
        <v>2</v>
      </c>
      <c r="I2" t="s">
        <v>389</v>
      </c>
      <c r="J2" t="s">
        <v>390</v>
      </c>
      <c r="K2" t="s">
        <v>24</v>
      </c>
      <c r="L2">
        <v>0</v>
      </c>
      <c r="M2">
        <v>83</v>
      </c>
      <c r="N2" t="b">
        <v>0</v>
      </c>
      <c r="O2">
        <v>0</v>
      </c>
      <c r="P2" t="b">
        <v>0</v>
      </c>
      <c r="Q2">
        <v>0</v>
      </c>
      <c r="R2">
        <v>0</v>
      </c>
      <c r="S2" t="s">
        <v>24</v>
      </c>
    </row>
    <row r="3" spans="1:19" x14ac:dyDescent="0.15">
      <c r="A3">
        <v>2</v>
      </c>
      <c r="B3">
        <v>2</v>
      </c>
      <c r="C3">
        <v>2</v>
      </c>
      <c r="D3">
        <v>2</v>
      </c>
      <c r="E3" t="s">
        <v>22</v>
      </c>
      <c r="F3" t="s">
        <v>23</v>
      </c>
      <c r="G3">
        <v>2</v>
      </c>
      <c r="H3">
        <v>1</v>
      </c>
      <c r="I3" t="s">
        <v>389</v>
      </c>
      <c r="J3" t="s">
        <v>390</v>
      </c>
      <c r="K3" t="s">
        <v>24</v>
      </c>
      <c r="L3">
        <v>0</v>
      </c>
      <c r="M3">
        <v>84</v>
      </c>
      <c r="N3" t="b">
        <v>0</v>
      </c>
      <c r="O3">
        <v>0</v>
      </c>
      <c r="P3" t="b">
        <v>0</v>
      </c>
      <c r="Q3">
        <v>0</v>
      </c>
      <c r="R3">
        <v>0</v>
      </c>
      <c r="S3" t="s">
        <v>24</v>
      </c>
    </row>
    <row r="4" spans="1:19" x14ac:dyDescent="0.15">
      <c r="A4">
        <v>20</v>
      </c>
      <c r="B4">
        <v>3</v>
      </c>
      <c r="C4">
        <v>3</v>
      </c>
      <c r="D4">
        <v>2</v>
      </c>
      <c r="E4" t="s">
        <v>22</v>
      </c>
      <c r="F4" t="s">
        <v>23</v>
      </c>
      <c r="G4">
        <v>3</v>
      </c>
      <c r="H4">
        <v>2</v>
      </c>
      <c r="I4" t="s">
        <v>389</v>
      </c>
      <c r="J4" t="s">
        <v>390</v>
      </c>
      <c r="K4" t="s">
        <v>24</v>
      </c>
      <c r="L4">
        <v>0</v>
      </c>
      <c r="M4">
        <v>85</v>
      </c>
      <c r="N4" t="b">
        <v>0</v>
      </c>
      <c r="O4">
        <v>0</v>
      </c>
      <c r="P4" t="b">
        <v>0</v>
      </c>
      <c r="Q4">
        <v>0</v>
      </c>
      <c r="R4">
        <v>0</v>
      </c>
      <c r="S4" t="s">
        <v>24</v>
      </c>
    </row>
    <row r="5" spans="1:19" x14ac:dyDescent="0.15">
      <c r="A5">
        <v>21</v>
      </c>
      <c r="B5">
        <v>4</v>
      </c>
      <c r="C5">
        <v>4</v>
      </c>
      <c r="D5">
        <v>2</v>
      </c>
      <c r="E5" t="s">
        <v>22</v>
      </c>
      <c r="F5" t="s">
        <v>23</v>
      </c>
      <c r="G5">
        <v>3</v>
      </c>
      <c r="H5">
        <v>1</v>
      </c>
      <c r="I5" t="s">
        <v>389</v>
      </c>
      <c r="J5" t="s">
        <v>390</v>
      </c>
      <c r="K5" t="s">
        <v>24</v>
      </c>
      <c r="L5">
        <v>0</v>
      </c>
      <c r="M5">
        <v>86</v>
      </c>
      <c r="N5" t="b">
        <v>0</v>
      </c>
      <c r="O5">
        <v>0</v>
      </c>
      <c r="P5" t="b">
        <v>0</v>
      </c>
      <c r="Q5">
        <v>0</v>
      </c>
      <c r="R5">
        <v>0</v>
      </c>
      <c r="S5" t="s">
        <v>24</v>
      </c>
    </row>
    <row r="6" spans="1:19" x14ac:dyDescent="0.15">
      <c r="A6">
        <v>22</v>
      </c>
      <c r="B6">
        <v>5</v>
      </c>
      <c r="C6">
        <v>5</v>
      </c>
      <c r="D6">
        <v>2</v>
      </c>
      <c r="E6" t="s">
        <v>25</v>
      </c>
      <c r="F6" t="s">
        <v>30</v>
      </c>
      <c r="G6">
        <v>1</v>
      </c>
      <c r="H6">
        <v>2</v>
      </c>
      <c r="I6" t="s">
        <v>389</v>
      </c>
      <c r="J6" t="s">
        <v>390</v>
      </c>
      <c r="K6" t="s">
        <v>24</v>
      </c>
      <c r="L6">
        <v>0</v>
      </c>
      <c r="M6">
        <v>89</v>
      </c>
      <c r="N6" t="b">
        <v>0</v>
      </c>
      <c r="O6">
        <v>0</v>
      </c>
      <c r="P6" t="b">
        <v>0</v>
      </c>
      <c r="Q6">
        <v>0</v>
      </c>
      <c r="R6">
        <v>0</v>
      </c>
      <c r="S6" t="s">
        <v>24</v>
      </c>
    </row>
    <row r="7" spans="1:19" x14ac:dyDescent="0.15">
      <c r="A7">
        <v>23</v>
      </c>
      <c r="B7">
        <v>6</v>
      </c>
      <c r="C7">
        <v>6</v>
      </c>
      <c r="D7">
        <v>2</v>
      </c>
      <c r="E7" t="s">
        <v>25</v>
      </c>
      <c r="F7" t="s">
        <v>30</v>
      </c>
      <c r="G7">
        <v>1</v>
      </c>
      <c r="H7">
        <v>1</v>
      </c>
      <c r="I7" t="s">
        <v>389</v>
      </c>
      <c r="J7" t="s">
        <v>390</v>
      </c>
      <c r="K7" t="s">
        <v>24</v>
      </c>
      <c r="L7">
        <v>0</v>
      </c>
      <c r="M7">
        <v>90</v>
      </c>
      <c r="N7" t="b">
        <v>0</v>
      </c>
      <c r="O7">
        <v>0</v>
      </c>
      <c r="P7" t="b">
        <v>0</v>
      </c>
      <c r="Q7">
        <v>0</v>
      </c>
      <c r="R7">
        <v>0</v>
      </c>
      <c r="S7" t="s">
        <v>24</v>
      </c>
    </row>
    <row r="8" spans="1:19" x14ac:dyDescent="0.15">
      <c r="A8">
        <v>24</v>
      </c>
      <c r="B8">
        <v>7</v>
      </c>
      <c r="C8">
        <v>7</v>
      </c>
      <c r="D8">
        <v>2</v>
      </c>
      <c r="E8" t="s">
        <v>25</v>
      </c>
      <c r="F8" t="s">
        <v>30</v>
      </c>
      <c r="G8">
        <v>2</v>
      </c>
      <c r="H8">
        <v>2</v>
      </c>
      <c r="I8" t="s">
        <v>389</v>
      </c>
      <c r="J8" t="s">
        <v>390</v>
      </c>
      <c r="K8" t="s">
        <v>24</v>
      </c>
      <c r="L8">
        <v>0</v>
      </c>
      <c r="M8">
        <v>91</v>
      </c>
      <c r="N8" t="b">
        <v>0</v>
      </c>
      <c r="O8">
        <v>0</v>
      </c>
      <c r="P8" t="b">
        <v>0</v>
      </c>
      <c r="Q8">
        <v>0</v>
      </c>
      <c r="R8">
        <v>0</v>
      </c>
      <c r="S8" t="s">
        <v>24</v>
      </c>
    </row>
    <row r="9" spans="1:19" x14ac:dyDescent="0.15">
      <c r="A9">
        <v>25</v>
      </c>
      <c r="B9">
        <v>8</v>
      </c>
      <c r="C9">
        <v>8</v>
      </c>
      <c r="D9">
        <v>2</v>
      </c>
      <c r="E9" t="s">
        <v>25</v>
      </c>
      <c r="F9" t="s">
        <v>30</v>
      </c>
      <c r="G9">
        <v>2</v>
      </c>
      <c r="H9">
        <v>1</v>
      </c>
      <c r="I9" t="s">
        <v>389</v>
      </c>
      <c r="J9" t="s">
        <v>390</v>
      </c>
      <c r="K9" t="s">
        <v>24</v>
      </c>
      <c r="L9">
        <v>0</v>
      </c>
      <c r="M9">
        <v>92</v>
      </c>
      <c r="N9" t="b">
        <v>0</v>
      </c>
      <c r="O9">
        <v>0</v>
      </c>
      <c r="P9" t="b">
        <v>0</v>
      </c>
      <c r="Q9">
        <v>0</v>
      </c>
      <c r="R9">
        <v>0</v>
      </c>
      <c r="S9" t="s">
        <v>24</v>
      </c>
    </row>
    <row r="10" spans="1:19" x14ac:dyDescent="0.15">
      <c r="A10">
        <v>3</v>
      </c>
      <c r="B10">
        <v>9</v>
      </c>
      <c r="C10">
        <v>9</v>
      </c>
      <c r="D10">
        <v>2</v>
      </c>
      <c r="E10" t="s">
        <v>25</v>
      </c>
      <c r="F10" t="s">
        <v>30</v>
      </c>
      <c r="G10">
        <v>3</v>
      </c>
      <c r="H10">
        <v>2</v>
      </c>
      <c r="I10" t="s">
        <v>389</v>
      </c>
      <c r="J10" t="s">
        <v>390</v>
      </c>
      <c r="K10" t="s">
        <v>24</v>
      </c>
      <c r="L10">
        <v>0</v>
      </c>
      <c r="M10">
        <v>93</v>
      </c>
      <c r="N10" t="b">
        <v>0</v>
      </c>
      <c r="O10">
        <v>0</v>
      </c>
      <c r="P10" t="b">
        <v>0</v>
      </c>
      <c r="Q10">
        <v>0</v>
      </c>
      <c r="R10">
        <v>0</v>
      </c>
      <c r="S10" t="s">
        <v>24</v>
      </c>
    </row>
    <row r="11" spans="1:19" x14ac:dyDescent="0.15">
      <c r="A11">
        <v>4</v>
      </c>
      <c r="B11">
        <v>10</v>
      </c>
      <c r="C11">
        <v>10</v>
      </c>
      <c r="D11">
        <v>2</v>
      </c>
      <c r="E11" t="s">
        <v>25</v>
      </c>
      <c r="F11" t="s">
        <v>30</v>
      </c>
      <c r="G11">
        <v>3</v>
      </c>
      <c r="H11">
        <v>1</v>
      </c>
      <c r="I11" t="s">
        <v>389</v>
      </c>
      <c r="J11" t="s">
        <v>390</v>
      </c>
      <c r="K11" t="s">
        <v>24</v>
      </c>
      <c r="L11">
        <v>0</v>
      </c>
      <c r="M11">
        <v>94</v>
      </c>
      <c r="N11" t="b">
        <v>0</v>
      </c>
      <c r="O11">
        <v>0</v>
      </c>
      <c r="P11" t="b">
        <v>0</v>
      </c>
      <c r="Q11">
        <v>0</v>
      </c>
      <c r="R11">
        <v>0</v>
      </c>
      <c r="S11" t="s">
        <v>24</v>
      </c>
    </row>
    <row r="12" spans="1:19" x14ac:dyDescent="0.15">
      <c r="A12">
        <v>5</v>
      </c>
      <c r="B12">
        <v>11</v>
      </c>
      <c r="C12">
        <v>11</v>
      </c>
      <c r="D12">
        <v>2</v>
      </c>
      <c r="E12" t="s">
        <v>28</v>
      </c>
      <c r="F12" t="s">
        <v>30</v>
      </c>
      <c r="G12">
        <v>1</v>
      </c>
      <c r="H12">
        <v>2</v>
      </c>
      <c r="I12" t="s">
        <v>389</v>
      </c>
      <c r="J12" t="s">
        <v>390</v>
      </c>
      <c r="K12" t="s">
        <v>24</v>
      </c>
      <c r="L12">
        <v>0</v>
      </c>
      <c r="M12">
        <v>95</v>
      </c>
      <c r="N12" t="b">
        <v>0</v>
      </c>
      <c r="O12">
        <v>0</v>
      </c>
      <c r="P12" t="b">
        <v>0</v>
      </c>
      <c r="Q12">
        <v>0</v>
      </c>
      <c r="R12">
        <v>0</v>
      </c>
      <c r="S12" t="s">
        <v>24</v>
      </c>
    </row>
    <row r="13" spans="1:19" x14ac:dyDescent="0.15">
      <c r="A13">
        <v>6</v>
      </c>
      <c r="B13">
        <v>12</v>
      </c>
      <c r="C13">
        <v>12</v>
      </c>
      <c r="D13">
        <v>2</v>
      </c>
      <c r="E13" t="s">
        <v>28</v>
      </c>
      <c r="F13" t="s">
        <v>30</v>
      </c>
      <c r="G13">
        <v>1</v>
      </c>
      <c r="H13">
        <v>1</v>
      </c>
      <c r="I13" t="s">
        <v>389</v>
      </c>
      <c r="J13" t="s">
        <v>390</v>
      </c>
      <c r="K13" t="s">
        <v>24</v>
      </c>
      <c r="L13">
        <v>0</v>
      </c>
      <c r="M13">
        <v>96</v>
      </c>
      <c r="N13" t="b">
        <v>0</v>
      </c>
      <c r="O13">
        <v>0</v>
      </c>
      <c r="P13" t="b">
        <v>0</v>
      </c>
      <c r="Q13">
        <v>0</v>
      </c>
      <c r="R13">
        <v>0</v>
      </c>
      <c r="S13" t="s">
        <v>24</v>
      </c>
    </row>
    <row r="14" spans="1:19" x14ac:dyDescent="0.15">
      <c r="A14">
        <v>26</v>
      </c>
      <c r="B14">
        <v>13</v>
      </c>
      <c r="C14">
        <v>13</v>
      </c>
      <c r="D14">
        <v>2</v>
      </c>
      <c r="E14" t="s">
        <v>28</v>
      </c>
      <c r="F14" t="s">
        <v>30</v>
      </c>
      <c r="G14">
        <v>2</v>
      </c>
      <c r="H14">
        <v>2</v>
      </c>
      <c r="I14" t="s">
        <v>389</v>
      </c>
      <c r="J14" t="s">
        <v>390</v>
      </c>
      <c r="K14" t="s">
        <v>24</v>
      </c>
      <c r="L14">
        <v>0</v>
      </c>
      <c r="M14">
        <v>97</v>
      </c>
      <c r="N14" t="b">
        <v>0</v>
      </c>
      <c r="O14">
        <v>0</v>
      </c>
      <c r="P14" t="b">
        <v>0</v>
      </c>
      <c r="Q14">
        <v>0</v>
      </c>
      <c r="R14">
        <v>0</v>
      </c>
      <c r="S14" t="s">
        <v>24</v>
      </c>
    </row>
    <row r="15" spans="1:19" x14ac:dyDescent="0.15">
      <c r="A15">
        <v>27</v>
      </c>
      <c r="B15">
        <v>14</v>
      </c>
      <c r="C15">
        <v>14</v>
      </c>
      <c r="D15">
        <v>2</v>
      </c>
      <c r="E15" t="s">
        <v>28</v>
      </c>
      <c r="F15" t="s">
        <v>30</v>
      </c>
      <c r="G15">
        <v>2</v>
      </c>
      <c r="H15">
        <v>1</v>
      </c>
      <c r="I15" t="s">
        <v>389</v>
      </c>
      <c r="J15" t="s">
        <v>390</v>
      </c>
      <c r="K15" t="s">
        <v>24</v>
      </c>
      <c r="L15">
        <v>0</v>
      </c>
      <c r="M15">
        <v>98</v>
      </c>
      <c r="N15" t="b">
        <v>0</v>
      </c>
      <c r="O15">
        <v>0</v>
      </c>
      <c r="P15" t="b">
        <v>0</v>
      </c>
      <c r="Q15">
        <v>0</v>
      </c>
      <c r="R15">
        <v>0</v>
      </c>
      <c r="S15" t="s">
        <v>24</v>
      </c>
    </row>
    <row r="16" spans="1:19" x14ac:dyDescent="0.15">
      <c r="A16">
        <v>28</v>
      </c>
      <c r="B16">
        <v>15</v>
      </c>
      <c r="C16">
        <v>15</v>
      </c>
      <c r="D16">
        <v>2</v>
      </c>
      <c r="E16" t="s">
        <v>28</v>
      </c>
      <c r="F16" t="s">
        <v>30</v>
      </c>
      <c r="G16">
        <v>3</v>
      </c>
      <c r="H16">
        <v>2</v>
      </c>
      <c r="I16" t="s">
        <v>389</v>
      </c>
      <c r="J16" t="s">
        <v>390</v>
      </c>
      <c r="K16" t="s">
        <v>24</v>
      </c>
      <c r="L16">
        <v>0</v>
      </c>
      <c r="M16">
        <v>99</v>
      </c>
      <c r="N16" t="b">
        <v>0</v>
      </c>
      <c r="O16">
        <v>0</v>
      </c>
      <c r="P16" t="b">
        <v>0</v>
      </c>
      <c r="Q16">
        <v>0</v>
      </c>
      <c r="R16">
        <v>0</v>
      </c>
      <c r="S16" t="s">
        <v>24</v>
      </c>
    </row>
    <row r="17" spans="1:19" x14ac:dyDescent="0.15">
      <c r="A17">
        <v>29</v>
      </c>
      <c r="B17">
        <v>16</v>
      </c>
      <c r="C17">
        <v>16</v>
      </c>
      <c r="D17">
        <v>2</v>
      </c>
      <c r="E17" t="s">
        <v>28</v>
      </c>
      <c r="F17" t="s">
        <v>30</v>
      </c>
      <c r="G17">
        <v>3</v>
      </c>
      <c r="H17">
        <v>1</v>
      </c>
      <c r="I17" t="s">
        <v>389</v>
      </c>
      <c r="J17" t="s">
        <v>390</v>
      </c>
      <c r="K17" t="s">
        <v>24</v>
      </c>
      <c r="L17">
        <v>0</v>
      </c>
      <c r="M17">
        <v>100</v>
      </c>
      <c r="N17" t="b">
        <v>0</v>
      </c>
      <c r="O17">
        <v>0</v>
      </c>
      <c r="P17" t="b">
        <v>0</v>
      </c>
      <c r="Q17">
        <v>0</v>
      </c>
      <c r="R17">
        <v>0</v>
      </c>
      <c r="S17" t="s">
        <v>24</v>
      </c>
    </row>
    <row r="18" spans="1:19" x14ac:dyDescent="0.15">
      <c r="A18">
        <v>30</v>
      </c>
      <c r="B18">
        <v>17</v>
      </c>
      <c r="C18">
        <v>17</v>
      </c>
      <c r="D18">
        <v>2</v>
      </c>
      <c r="E18" t="s">
        <v>29</v>
      </c>
      <c r="F18" t="s">
        <v>30</v>
      </c>
      <c r="G18">
        <v>1</v>
      </c>
      <c r="H18">
        <v>2</v>
      </c>
      <c r="I18" t="s">
        <v>389</v>
      </c>
      <c r="J18" t="s">
        <v>390</v>
      </c>
      <c r="K18" t="s">
        <v>24</v>
      </c>
      <c r="L18">
        <v>0</v>
      </c>
      <c r="M18">
        <v>101</v>
      </c>
      <c r="N18" t="b">
        <v>0</v>
      </c>
      <c r="O18">
        <v>0</v>
      </c>
      <c r="P18" t="b">
        <v>0</v>
      </c>
      <c r="Q18">
        <v>0</v>
      </c>
      <c r="R18">
        <v>0</v>
      </c>
      <c r="S18" t="s">
        <v>24</v>
      </c>
    </row>
    <row r="19" spans="1:19" x14ac:dyDescent="0.15">
      <c r="A19">
        <v>31</v>
      </c>
      <c r="B19">
        <v>18</v>
      </c>
      <c r="C19">
        <v>18</v>
      </c>
      <c r="D19">
        <v>2</v>
      </c>
      <c r="E19" t="s">
        <v>29</v>
      </c>
      <c r="F19" t="s">
        <v>30</v>
      </c>
      <c r="G19">
        <v>1</v>
      </c>
      <c r="H19">
        <v>1</v>
      </c>
      <c r="I19" t="s">
        <v>389</v>
      </c>
      <c r="J19" t="s">
        <v>390</v>
      </c>
      <c r="K19" t="s">
        <v>24</v>
      </c>
      <c r="L19">
        <v>0</v>
      </c>
      <c r="M19">
        <v>102</v>
      </c>
      <c r="N19" t="b">
        <v>0</v>
      </c>
      <c r="O19">
        <v>0</v>
      </c>
      <c r="P19" t="b">
        <v>0</v>
      </c>
      <c r="Q19">
        <v>0</v>
      </c>
      <c r="R19">
        <v>0</v>
      </c>
      <c r="S19" t="s">
        <v>24</v>
      </c>
    </row>
    <row r="20" spans="1:19" x14ac:dyDescent="0.15">
      <c r="A20">
        <v>32</v>
      </c>
      <c r="B20">
        <v>19</v>
      </c>
      <c r="C20">
        <v>19</v>
      </c>
      <c r="D20">
        <v>2</v>
      </c>
      <c r="E20" t="s">
        <v>29</v>
      </c>
      <c r="F20" t="s">
        <v>30</v>
      </c>
      <c r="G20">
        <v>2</v>
      </c>
      <c r="H20">
        <v>2</v>
      </c>
      <c r="I20" t="s">
        <v>389</v>
      </c>
      <c r="J20" t="s">
        <v>390</v>
      </c>
      <c r="K20" t="s">
        <v>24</v>
      </c>
      <c r="L20">
        <v>0</v>
      </c>
      <c r="M20">
        <v>103</v>
      </c>
      <c r="N20" t="b">
        <v>0</v>
      </c>
      <c r="O20">
        <v>0</v>
      </c>
      <c r="P20" t="b">
        <v>0</v>
      </c>
      <c r="Q20">
        <v>0</v>
      </c>
      <c r="R20">
        <v>0</v>
      </c>
      <c r="S20" t="s">
        <v>24</v>
      </c>
    </row>
    <row r="21" spans="1:19" x14ac:dyDescent="0.15">
      <c r="A21">
        <v>33</v>
      </c>
      <c r="B21">
        <v>20</v>
      </c>
      <c r="C21">
        <v>20</v>
      </c>
      <c r="D21">
        <v>2</v>
      </c>
      <c r="E21" t="s">
        <v>29</v>
      </c>
      <c r="F21" t="s">
        <v>30</v>
      </c>
      <c r="G21">
        <v>2</v>
      </c>
      <c r="H21">
        <v>1</v>
      </c>
      <c r="I21" t="s">
        <v>389</v>
      </c>
      <c r="J21" t="s">
        <v>390</v>
      </c>
      <c r="K21" t="s">
        <v>24</v>
      </c>
      <c r="L21">
        <v>0</v>
      </c>
      <c r="M21">
        <v>104</v>
      </c>
      <c r="N21" t="b">
        <v>0</v>
      </c>
      <c r="O21">
        <v>0</v>
      </c>
      <c r="P21" t="b">
        <v>0</v>
      </c>
      <c r="Q21">
        <v>0</v>
      </c>
      <c r="R21">
        <v>0</v>
      </c>
      <c r="S21" t="s">
        <v>24</v>
      </c>
    </row>
    <row r="22" spans="1:19" x14ac:dyDescent="0.15">
      <c r="A22">
        <v>7</v>
      </c>
      <c r="B22">
        <v>21</v>
      </c>
      <c r="C22">
        <v>21</v>
      </c>
      <c r="D22">
        <v>2</v>
      </c>
      <c r="E22" t="s">
        <v>29</v>
      </c>
      <c r="F22" t="s">
        <v>30</v>
      </c>
      <c r="G22">
        <v>3</v>
      </c>
      <c r="H22">
        <v>2</v>
      </c>
      <c r="I22" t="s">
        <v>389</v>
      </c>
      <c r="J22" t="s">
        <v>390</v>
      </c>
      <c r="K22" t="s">
        <v>24</v>
      </c>
      <c r="L22">
        <v>0</v>
      </c>
      <c r="M22">
        <v>105</v>
      </c>
      <c r="N22" t="b">
        <v>0</v>
      </c>
      <c r="O22">
        <v>0</v>
      </c>
      <c r="P22" t="b">
        <v>0</v>
      </c>
      <c r="Q22">
        <v>0</v>
      </c>
      <c r="R22">
        <v>0</v>
      </c>
      <c r="S22" t="s">
        <v>24</v>
      </c>
    </row>
    <row r="23" spans="1:19" x14ac:dyDescent="0.15">
      <c r="A23">
        <v>8</v>
      </c>
      <c r="B23">
        <v>22</v>
      </c>
      <c r="C23">
        <v>22</v>
      </c>
      <c r="D23">
        <v>2</v>
      </c>
      <c r="E23" t="s">
        <v>29</v>
      </c>
      <c r="F23" t="s">
        <v>30</v>
      </c>
      <c r="G23">
        <v>3</v>
      </c>
      <c r="H23">
        <v>1</v>
      </c>
      <c r="I23" t="s">
        <v>389</v>
      </c>
      <c r="J23" t="s">
        <v>390</v>
      </c>
      <c r="K23" t="s">
        <v>24</v>
      </c>
      <c r="L23">
        <v>0</v>
      </c>
      <c r="M23">
        <v>106</v>
      </c>
      <c r="N23" t="b">
        <v>0</v>
      </c>
      <c r="O23">
        <v>0</v>
      </c>
      <c r="P23" t="b">
        <v>0</v>
      </c>
      <c r="Q23">
        <v>0</v>
      </c>
      <c r="R23">
        <v>0</v>
      </c>
      <c r="S23" t="s">
        <v>24</v>
      </c>
    </row>
    <row r="24" spans="1:19" x14ac:dyDescent="0.15">
      <c r="A24">
        <v>9</v>
      </c>
      <c r="B24">
        <v>23</v>
      </c>
      <c r="C24">
        <v>23</v>
      </c>
      <c r="D24">
        <v>2</v>
      </c>
      <c r="E24" t="s">
        <v>26</v>
      </c>
      <c r="F24" t="s">
        <v>30</v>
      </c>
      <c r="G24">
        <v>1</v>
      </c>
      <c r="H24">
        <v>2</v>
      </c>
      <c r="I24" t="s">
        <v>389</v>
      </c>
      <c r="J24" t="s">
        <v>390</v>
      </c>
      <c r="K24" t="s">
        <v>24</v>
      </c>
      <c r="L24">
        <v>0</v>
      </c>
      <c r="M24">
        <v>107</v>
      </c>
      <c r="N24" t="b">
        <v>0</v>
      </c>
      <c r="O24">
        <v>0</v>
      </c>
      <c r="P24" t="b">
        <v>0</v>
      </c>
      <c r="Q24">
        <v>0</v>
      </c>
      <c r="R24">
        <v>0</v>
      </c>
      <c r="S24" t="s">
        <v>24</v>
      </c>
    </row>
    <row r="25" spans="1:19" x14ac:dyDescent="0.15">
      <c r="A25">
        <v>10</v>
      </c>
      <c r="B25">
        <v>24</v>
      </c>
      <c r="C25">
        <v>24</v>
      </c>
      <c r="D25">
        <v>2</v>
      </c>
      <c r="E25" t="s">
        <v>26</v>
      </c>
      <c r="F25" t="s">
        <v>30</v>
      </c>
      <c r="G25">
        <v>1</v>
      </c>
      <c r="H25">
        <v>1</v>
      </c>
      <c r="I25" t="s">
        <v>389</v>
      </c>
      <c r="J25" t="s">
        <v>390</v>
      </c>
      <c r="K25" t="s">
        <v>24</v>
      </c>
      <c r="L25">
        <v>0</v>
      </c>
      <c r="M25">
        <v>108</v>
      </c>
      <c r="N25" t="b">
        <v>0</v>
      </c>
      <c r="O25">
        <v>0</v>
      </c>
      <c r="P25" t="b">
        <v>0</v>
      </c>
      <c r="Q25">
        <v>0</v>
      </c>
      <c r="R25">
        <v>0</v>
      </c>
      <c r="S25" t="s">
        <v>24</v>
      </c>
    </row>
    <row r="26" spans="1:19" x14ac:dyDescent="0.15">
      <c r="A26">
        <v>34</v>
      </c>
      <c r="B26">
        <v>25</v>
      </c>
      <c r="C26">
        <v>25</v>
      </c>
      <c r="D26">
        <v>2</v>
      </c>
      <c r="E26" t="s">
        <v>26</v>
      </c>
      <c r="F26" t="s">
        <v>30</v>
      </c>
      <c r="G26">
        <v>2</v>
      </c>
      <c r="H26">
        <v>2</v>
      </c>
      <c r="I26" t="s">
        <v>389</v>
      </c>
      <c r="J26" t="s">
        <v>390</v>
      </c>
      <c r="K26" t="s">
        <v>24</v>
      </c>
      <c r="L26">
        <v>0</v>
      </c>
      <c r="M26">
        <v>109</v>
      </c>
      <c r="N26" t="b">
        <v>0</v>
      </c>
      <c r="O26">
        <v>0</v>
      </c>
      <c r="P26" t="b">
        <v>0</v>
      </c>
      <c r="Q26">
        <v>0</v>
      </c>
      <c r="R26">
        <v>0</v>
      </c>
      <c r="S26" t="s">
        <v>24</v>
      </c>
    </row>
    <row r="27" spans="1:19" x14ac:dyDescent="0.15">
      <c r="A27">
        <v>35</v>
      </c>
      <c r="B27">
        <v>26</v>
      </c>
      <c r="C27">
        <v>26</v>
      </c>
      <c r="D27">
        <v>2</v>
      </c>
      <c r="E27" t="s">
        <v>26</v>
      </c>
      <c r="F27" t="s">
        <v>30</v>
      </c>
      <c r="G27">
        <v>2</v>
      </c>
      <c r="H27">
        <v>1</v>
      </c>
      <c r="I27" t="s">
        <v>389</v>
      </c>
      <c r="J27" t="s">
        <v>390</v>
      </c>
      <c r="K27" t="s">
        <v>24</v>
      </c>
      <c r="L27">
        <v>0</v>
      </c>
      <c r="M27">
        <v>110</v>
      </c>
      <c r="N27" t="b">
        <v>0</v>
      </c>
      <c r="O27">
        <v>0</v>
      </c>
      <c r="P27" t="b">
        <v>0</v>
      </c>
      <c r="Q27">
        <v>0</v>
      </c>
      <c r="R27">
        <v>0</v>
      </c>
      <c r="S27" t="s">
        <v>24</v>
      </c>
    </row>
    <row r="28" spans="1:19" x14ac:dyDescent="0.15">
      <c r="A28">
        <v>36</v>
      </c>
      <c r="B28">
        <v>27</v>
      </c>
      <c r="C28">
        <v>27</v>
      </c>
      <c r="D28">
        <v>2</v>
      </c>
      <c r="E28" t="s">
        <v>26</v>
      </c>
      <c r="F28" t="s">
        <v>30</v>
      </c>
      <c r="G28">
        <v>3</v>
      </c>
      <c r="H28">
        <v>2</v>
      </c>
      <c r="I28" t="s">
        <v>389</v>
      </c>
      <c r="J28" t="s">
        <v>390</v>
      </c>
      <c r="K28" t="s">
        <v>24</v>
      </c>
      <c r="L28">
        <v>0</v>
      </c>
      <c r="M28">
        <v>111</v>
      </c>
      <c r="N28" t="b">
        <v>0</v>
      </c>
      <c r="O28">
        <v>0</v>
      </c>
      <c r="P28" t="b">
        <v>0</v>
      </c>
      <c r="Q28">
        <v>0</v>
      </c>
      <c r="R28">
        <v>0</v>
      </c>
      <c r="S28" t="s">
        <v>24</v>
      </c>
    </row>
    <row r="29" spans="1:19" x14ac:dyDescent="0.15">
      <c r="A29">
        <v>37</v>
      </c>
      <c r="B29">
        <v>28</v>
      </c>
      <c r="C29">
        <v>28</v>
      </c>
      <c r="D29">
        <v>2</v>
      </c>
      <c r="E29" t="s">
        <v>26</v>
      </c>
      <c r="F29" t="s">
        <v>30</v>
      </c>
      <c r="G29">
        <v>3</v>
      </c>
      <c r="H29">
        <v>1</v>
      </c>
      <c r="I29" t="s">
        <v>389</v>
      </c>
      <c r="J29" t="s">
        <v>390</v>
      </c>
      <c r="K29" t="s">
        <v>24</v>
      </c>
      <c r="L29">
        <v>0</v>
      </c>
      <c r="M29">
        <v>112</v>
      </c>
      <c r="N29" t="b">
        <v>0</v>
      </c>
      <c r="O29">
        <v>0</v>
      </c>
      <c r="P29" t="b">
        <v>0</v>
      </c>
      <c r="Q29">
        <v>0</v>
      </c>
      <c r="R29">
        <v>0</v>
      </c>
      <c r="S29" t="s">
        <v>24</v>
      </c>
    </row>
    <row r="30" spans="1:19" x14ac:dyDescent="0.15">
      <c r="A30">
        <v>38</v>
      </c>
      <c r="B30">
        <v>29</v>
      </c>
      <c r="C30">
        <v>29</v>
      </c>
      <c r="D30">
        <v>2</v>
      </c>
      <c r="E30" t="s">
        <v>25</v>
      </c>
      <c r="F30" t="s">
        <v>27</v>
      </c>
      <c r="G30">
        <v>2</v>
      </c>
      <c r="H30">
        <v>2</v>
      </c>
      <c r="I30" t="s">
        <v>389</v>
      </c>
      <c r="J30" t="s">
        <v>390</v>
      </c>
      <c r="K30" t="s">
        <v>24</v>
      </c>
      <c r="L30">
        <v>0</v>
      </c>
      <c r="M30">
        <v>113</v>
      </c>
      <c r="N30" t="b">
        <v>0</v>
      </c>
      <c r="O30">
        <v>0</v>
      </c>
      <c r="P30" t="b">
        <v>0</v>
      </c>
      <c r="Q30">
        <v>0</v>
      </c>
      <c r="R30">
        <v>0</v>
      </c>
      <c r="S30" t="s">
        <v>24</v>
      </c>
    </row>
    <row r="31" spans="1:19" x14ac:dyDescent="0.15">
      <c r="A31">
        <v>39</v>
      </c>
      <c r="B31">
        <v>30</v>
      </c>
      <c r="C31">
        <v>30</v>
      </c>
      <c r="D31">
        <v>2</v>
      </c>
      <c r="E31" t="s">
        <v>25</v>
      </c>
      <c r="F31" t="s">
        <v>27</v>
      </c>
      <c r="G31">
        <v>2</v>
      </c>
      <c r="H31">
        <v>1</v>
      </c>
      <c r="I31" t="s">
        <v>389</v>
      </c>
      <c r="J31" t="s">
        <v>390</v>
      </c>
      <c r="K31" t="s">
        <v>24</v>
      </c>
      <c r="L31">
        <v>0</v>
      </c>
      <c r="M31">
        <v>114</v>
      </c>
      <c r="N31" t="b">
        <v>0</v>
      </c>
      <c r="O31">
        <v>0</v>
      </c>
      <c r="P31" t="b">
        <v>0</v>
      </c>
      <c r="Q31">
        <v>0</v>
      </c>
      <c r="R31">
        <v>0</v>
      </c>
      <c r="S31" t="s">
        <v>24</v>
      </c>
    </row>
    <row r="32" spans="1:19" x14ac:dyDescent="0.15">
      <c r="A32">
        <v>11</v>
      </c>
      <c r="B32">
        <v>31</v>
      </c>
      <c r="C32">
        <v>31</v>
      </c>
      <c r="D32">
        <v>2</v>
      </c>
      <c r="E32" t="s">
        <v>25</v>
      </c>
      <c r="F32" t="s">
        <v>27</v>
      </c>
      <c r="G32">
        <v>3</v>
      </c>
      <c r="H32">
        <v>2</v>
      </c>
      <c r="I32" t="s">
        <v>389</v>
      </c>
      <c r="J32" t="s">
        <v>390</v>
      </c>
      <c r="K32" t="s">
        <v>24</v>
      </c>
      <c r="L32">
        <v>0</v>
      </c>
      <c r="M32">
        <v>115</v>
      </c>
      <c r="N32" t="b">
        <v>0</v>
      </c>
      <c r="O32">
        <v>0</v>
      </c>
      <c r="P32" t="b">
        <v>0</v>
      </c>
      <c r="Q32">
        <v>0</v>
      </c>
      <c r="R32">
        <v>0</v>
      </c>
      <c r="S32" t="s">
        <v>24</v>
      </c>
    </row>
    <row r="33" spans="1:19" x14ac:dyDescent="0.15">
      <c r="A33">
        <v>12</v>
      </c>
      <c r="B33">
        <v>32</v>
      </c>
      <c r="C33">
        <v>32</v>
      </c>
      <c r="D33">
        <v>2</v>
      </c>
      <c r="E33" t="s">
        <v>25</v>
      </c>
      <c r="F33" t="s">
        <v>27</v>
      </c>
      <c r="G33">
        <v>3</v>
      </c>
      <c r="H33">
        <v>1</v>
      </c>
      <c r="I33" t="s">
        <v>389</v>
      </c>
      <c r="J33" t="s">
        <v>390</v>
      </c>
      <c r="K33" t="s">
        <v>24</v>
      </c>
      <c r="L33">
        <v>0</v>
      </c>
      <c r="M33">
        <v>116</v>
      </c>
      <c r="N33" t="b">
        <v>0</v>
      </c>
      <c r="O33">
        <v>0</v>
      </c>
      <c r="P33" t="b">
        <v>0</v>
      </c>
      <c r="Q33">
        <v>0</v>
      </c>
      <c r="R33">
        <v>0</v>
      </c>
      <c r="S33" t="s">
        <v>24</v>
      </c>
    </row>
    <row r="34" spans="1:19" x14ac:dyDescent="0.15">
      <c r="A34">
        <v>13</v>
      </c>
      <c r="B34">
        <v>33</v>
      </c>
      <c r="C34">
        <v>33</v>
      </c>
      <c r="D34">
        <v>2</v>
      </c>
      <c r="E34" t="s">
        <v>28</v>
      </c>
      <c r="F34" t="s">
        <v>27</v>
      </c>
      <c r="G34">
        <v>3</v>
      </c>
      <c r="H34">
        <v>2</v>
      </c>
      <c r="I34" t="s">
        <v>389</v>
      </c>
      <c r="J34" t="s">
        <v>390</v>
      </c>
      <c r="K34" t="s">
        <v>24</v>
      </c>
      <c r="L34">
        <v>0</v>
      </c>
      <c r="M34">
        <v>117</v>
      </c>
      <c r="N34" t="b">
        <v>0</v>
      </c>
      <c r="O34">
        <v>0</v>
      </c>
      <c r="P34" t="b">
        <v>0</v>
      </c>
      <c r="Q34">
        <v>0</v>
      </c>
      <c r="R34">
        <v>0</v>
      </c>
      <c r="S34" t="s">
        <v>24</v>
      </c>
    </row>
    <row r="35" spans="1:19" x14ac:dyDescent="0.15">
      <c r="A35">
        <v>14</v>
      </c>
      <c r="B35">
        <v>34</v>
      </c>
      <c r="C35">
        <v>34</v>
      </c>
      <c r="D35">
        <v>2</v>
      </c>
      <c r="E35" t="s">
        <v>28</v>
      </c>
      <c r="F35" t="s">
        <v>27</v>
      </c>
      <c r="G35">
        <v>3</v>
      </c>
      <c r="H35">
        <v>1</v>
      </c>
      <c r="I35" t="s">
        <v>389</v>
      </c>
      <c r="J35" t="s">
        <v>390</v>
      </c>
      <c r="K35" t="s">
        <v>24</v>
      </c>
      <c r="L35">
        <v>0</v>
      </c>
      <c r="M35">
        <v>118</v>
      </c>
      <c r="N35" t="b">
        <v>0</v>
      </c>
      <c r="O35">
        <v>0</v>
      </c>
      <c r="P35" t="b">
        <v>0</v>
      </c>
      <c r="Q35">
        <v>0</v>
      </c>
      <c r="R35">
        <v>0</v>
      </c>
      <c r="S35" t="s">
        <v>24</v>
      </c>
    </row>
    <row r="36" spans="1:19" x14ac:dyDescent="0.15">
      <c r="A36">
        <v>15</v>
      </c>
      <c r="B36">
        <v>35</v>
      </c>
      <c r="C36">
        <v>35</v>
      </c>
      <c r="D36">
        <v>2</v>
      </c>
      <c r="E36" t="s">
        <v>29</v>
      </c>
      <c r="F36" t="s">
        <v>27</v>
      </c>
      <c r="G36">
        <v>3</v>
      </c>
      <c r="H36">
        <v>2</v>
      </c>
      <c r="I36" t="s">
        <v>389</v>
      </c>
      <c r="J36" t="s">
        <v>390</v>
      </c>
      <c r="K36" t="s">
        <v>24</v>
      </c>
      <c r="L36">
        <v>0</v>
      </c>
      <c r="M36">
        <v>119</v>
      </c>
      <c r="N36" t="b">
        <v>0</v>
      </c>
      <c r="O36">
        <v>0</v>
      </c>
      <c r="P36" t="b">
        <v>0</v>
      </c>
      <c r="Q36">
        <v>0</v>
      </c>
      <c r="R36">
        <v>0</v>
      </c>
      <c r="S36" t="s">
        <v>24</v>
      </c>
    </row>
    <row r="37" spans="1:19" x14ac:dyDescent="0.15">
      <c r="A37">
        <v>16</v>
      </c>
      <c r="B37">
        <v>36</v>
      </c>
      <c r="C37">
        <v>36</v>
      </c>
      <c r="D37">
        <v>2</v>
      </c>
      <c r="E37" t="s">
        <v>29</v>
      </c>
      <c r="F37" t="s">
        <v>27</v>
      </c>
      <c r="G37">
        <v>3</v>
      </c>
      <c r="H37">
        <v>1</v>
      </c>
      <c r="I37" t="s">
        <v>389</v>
      </c>
      <c r="J37" t="s">
        <v>390</v>
      </c>
      <c r="K37" t="s">
        <v>24</v>
      </c>
      <c r="L37">
        <v>0</v>
      </c>
      <c r="M37">
        <v>120</v>
      </c>
      <c r="N37" t="b">
        <v>0</v>
      </c>
      <c r="O37">
        <v>0</v>
      </c>
      <c r="P37" t="b">
        <v>0</v>
      </c>
      <c r="Q37">
        <v>0</v>
      </c>
      <c r="R37">
        <v>0</v>
      </c>
      <c r="S37" t="s">
        <v>24</v>
      </c>
    </row>
    <row r="38" spans="1:19" x14ac:dyDescent="0.15">
      <c r="A38">
        <v>17</v>
      </c>
      <c r="B38">
        <v>37</v>
      </c>
      <c r="C38">
        <v>37</v>
      </c>
      <c r="D38">
        <v>2</v>
      </c>
      <c r="E38" t="s">
        <v>26</v>
      </c>
      <c r="F38" t="s">
        <v>27</v>
      </c>
      <c r="G38">
        <v>3</v>
      </c>
      <c r="H38">
        <v>2</v>
      </c>
      <c r="I38" t="s">
        <v>389</v>
      </c>
      <c r="J38" t="s">
        <v>390</v>
      </c>
      <c r="K38" t="s">
        <v>24</v>
      </c>
      <c r="L38">
        <v>0</v>
      </c>
      <c r="M38">
        <v>121</v>
      </c>
      <c r="N38" t="b">
        <v>0</v>
      </c>
      <c r="O38">
        <v>0</v>
      </c>
      <c r="P38" t="b">
        <v>0</v>
      </c>
      <c r="Q38">
        <v>0</v>
      </c>
      <c r="R38">
        <v>0</v>
      </c>
      <c r="S38" t="s">
        <v>24</v>
      </c>
    </row>
    <row r="39" spans="1:19" x14ac:dyDescent="0.15">
      <c r="A39">
        <v>18</v>
      </c>
      <c r="B39">
        <v>38</v>
      </c>
      <c r="C39">
        <v>38</v>
      </c>
      <c r="D39">
        <v>2</v>
      </c>
      <c r="E39" t="s">
        <v>26</v>
      </c>
      <c r="F39" t="s">
        <v>27</v>
      </c>
      <c r="G39">
        <v>3</v>
      </c>
      <c r="H39">
        <v>1</v>
      </c>
      <c r="I39" t="s">
        <v>389</v>
      </c>
      <c r="J39" t="s">
        <v>390</v>
      </c>
      <c r="K39" t="s">
        <v>24</v>
      </c>
      <c r="L39">
        <v>1</v>
      </c>
      <c r="M39">
        <v>122</v>
      </c>
      <c r="N39" t="b">
        <v>0</v>
      </c>
      <c r="O39">
        <v>0</v>
      </c>
      <c r="P39" t="b">
        <v>0</v>
      </c>
      <c r="Q39">
        <v>0</v>
      </c>
      <c r="R39">
        <v>0</v>
      </c>
      <c r="S39" t="s">
        <v>24</v>
      </c>
    </row>
    <row r="40" spans="1:19" x14ac:dyDescent="0.15">
      <c r="A40">
        <v>40</v>
      </c>
      <c r="B40">
        <v>39</v>
      </c>
      <c r="C40">
        <v>39</v>
      </c>
      <c r="D40">
        <v>1</v>
      </c>
      <c r="E40" t="s">
        <v>22</v>
      </c>
      <c r="F40" t="s">
        <v>23</v>
      </c>
      <c r="G40">
        <v>2</v>
      </c>
      <c r="H40">
        <v>2</v>
      </c>
      <c r="I40" t="s">
        <v>391</v>
      </c>
      <c r="J40" t="s">
        <v>390</v>
      </c>
      <c r="K40" t="s">
        <v>24</v>
      </c>
      <c r="L40">
        <v>1</v>
      </c>
      <c r="M40">
        <v>0</v>
      </c>
      <c r="N40" t="b">
        <v>0</v>
      </c>
      <c r="O40">
        <v>0</v>
      </c>
      <c r="P40" t="b">
        <v>0</v>
      </c>
      <c r="Q40">
        <v>0</v>
      </c>
      <c r="R40">
        <v>0</v>
      </c>
      <c r="S40" t="s">
        <v>24</v>
      </c>
    </row>
    <row r="41" spans="1:19" x14ac:dyDescent="0.15">
      <c r="A41">
        <v>41</v>
      </c>
      <c r="B41">
        <v>40</v>
      </c>
      <c r="C41">
        <v>40</v>
      </c>
      <c r="D41">
        <v>1</v>
      </c>
      <c r="E41" t="s">
        <v>22</v>
      </c>
      <c r="F41" t="s">
        <v>23</v>
      </c>
      <c r="G41">
        <v>2</v>
      </c>
      <c r="H41">
        <v>1</v>
      </c>
      <c r="I41" t="s">
        <v>391</v>
      </c>
      <c r="J41" t="s">
        <v>390</v>
      </c>
      <c r="K41" t="s">
        <v>24</v>
      </c>
      <c r="L41">
        <v>1</v>
      </c>
      <c r="M41">
        <v>0</v>
      </c>
      <c r="N41" t="b">
        <v>0</v>
      </c>
      <c r="O41">
        <v>0</v>
      </c>
      <c r="P41" t="b">
        <v>0</v>
      </c>
      <c r="Q41">
        <v>0</v>
      </c>
      <c r="R41">
        <v>0</v>
      </c>
      <c r="S41" t="s">
        <v>24</v>
      </c>
    </row>
    <row r="42" spans="1:19" x14ac:dyDescent="0.15">
      <c r="A42">
        <v>42</v>
      </c>
      <c r="B42">
        <v>41</v>
      </c>
      <c r="C42">
        <v>41</v>
      </c>
      <c r="D42">
        <v>1</v>
      </c>
      <c r="E42" t="s">
        <v>22</v>
      </c>
      <c r="F42" t="s">
        <v>23</v>
      </c>
      <c r="G42">
        <v>3</v>
      </c>
      <c r="H42">
        <v>2</v>
      </c>
      <c r="I42" t="s">
        <v>391</v>
      </c>
      <c r="J42" t="s">
        <v>390</v>
      </c>
      <c r="K42" t="s">
        <v>24</v>
      </c>
      <c r="L42">
        <v>1</v>
      </c>
      <c r="M42">
        <v>0</v>
      </c>
      <c r="N42" t="b">
        <v>0</v>
      </c>
      <c r="O42">
        <v>0</v>
      </c>
      <c r="P42" t="b">
        <v>0</v>
      </c>
      <c r="Q42">
        <v>0</v>
      </c>
      <c r="R42">
        <v>0</v>
      </c>
      <c r="S42" t="s">
        <v>24</v>
      </c>
    </row>
    <row r="43" spans="1:19" x14ac:dyDescent="0.15">
      <c r="A43">
        <v>43</v>
      </c>
      <c r="B43">
        <v>42</v>
      </c>
      <c r="C43">
        <v>42</v>
      </c>
      <c r="D43">
        <v>1</v>
      </c>
      <c r="E43" t="s">
        <v>22</v>
      </c>
      <c r="F43" t="s">
        <v>23</v>
      </c>
      <c r="G43">
        <v>3</v>
      </c>
      <c r="H43">
        <v>1</v>
      </c>
      <c r="I43" t="s">
        <v>391</v>
      </c>
      <c r="J43" t="s">
        <v>390</v>
      </c>
      <c r="K43" t="s">
        <v>24</v>
      </c>
      <c r="L43">
        <v>1</v>
      </c>
      <c r="M43">
        <v>0</v>
      </c>
      <c r="N43" t="b">
        <v>0</v>
      </c>
      <c r="O43">
        <v>0</v>
      </c>
      <c r="P43" t="b">
        <v>0</v>
      </c>
      <c r="Q43">
        <v>0</v>
      </c>
      <c r="R43">
        <v>0</v>
      </c>
      <c r="S43" t="s">
        <v>24</v>
      </c>
    </row>
    <row r="44" spans="1:19" x14ac:dyDescent="0.15">
      <c r="A44">
        <v>46</v>
      </c>
      <c r="B44">
        <v>43</v>
      </c>
      <c r="C44">
        <v>43</v>
      </c>
      <c r="D44">
        <v>1</v>
      </c>
      <c r="E44" t="s">
        <v>25</v>
      </c>
      <c r="F44" t="s">
        <v>30</v>
      </c>
      <c r="G44">
        <v>1</v>
      </c>
      <c r="H44">
        <v>2</v>
      </c>
      <c r="I44" t="s">
        <v>391</v>
      </c>
      <c r="J44" t="s">
        <v>390</v>
      </c>
      <c r="K44" t="s">
        <v>24</v>
      </c>
      <c r="L44">
        <v>1</v>
      </c>
      <c r="M44">
        <v>0</v>
      </c>
      <c r="N44" t="b">
        <v>0</v>
      </c>
      <c r="O44">
        <v>0</v>
      </c>
      <c r="P44" t="b">
        <v>0</v>
      </c>
      <c r="Q44">
        <v>0</v>
      </c>
      <c r="R44">
        <v>0</v>
      </c>
      <c r="S44" t="s">
        <v>24</v>
      </c>
    </row>
    <row r="45" spans="1:19" x14ac:dyDescent="0.15">
      <c r="A45">
        <v>47</v>
      </c>
      <c r="B45">
        <v>44</v>
      </c>
      <c r="C45">
        <v>44</v>
      </c>
      <c r="D45">
        <v>1</v>
      </c>
      <c r="E45" t="s">
        <v>25</v>
      </c>
      <c r="F45" t="s">
        <v>30</v>
      </c>
      <c r="G45">
        <v>1</v>
      </c>
      <c r="H45">
        <v>1</v>
      </c>
      <c r="I45" t="s">
        <v>391</v>
      </c>
      <c r="J45" t="s">
        <v>390</v>
      </c>
      <c r="K45" t="s">
        <v>24</v>
      </c>
      <c r="L45">
        <v>1</v>
      </c>
      <c r="M45">
        <v>0</v>
      </c>
      <c r="N45" t="b">
        <v>0</v>
      </c>
      <c r="O45">
        <v>0</v>
      </c>
      <c r="P45" t="b">
        <v>0</v>
      </c>
      <c r="Q45">
        <v>0</v>
      </c>
      <c r="R45">
        <v>0</v>
      </c>
      <c r="S45" t="s">
        <v>24</v>
      </c>
    </row>
    <row r="46" spans="1:19" x14ac:dyDescent="0.15">
      <c r="A46">
        <v>48</v>
      </c>
      <c r="B46">
        <v>45</v>
      </c>
      <c r="C46">
        <v>45</v>
      </c>
      <c r="D46">
        <v>1</v>
      </c>
      <c r="E46" t="s">
        <v>25</v>
      </c>
      <c r="F46" t="s">
        <v>30</v>
      </c>
      <c r="G46">
        <v>2</v>
      </c>
      <c r="H46">
        <v>2</v>
      </c>
      <c r="I46" t="s">
        <v>391</v>
      </c>
      <c r="J46" t="s">
        <v>390</v>
      </c>
      <c r="K46" t="s">
        <v>24</v>
      </c>
      <c r="L46">
        <v>1</v>
      </c>
      <c r="M46">
        <v>0</v>
      </c>
      <c r="N46" t="b">
        <v>0</v>
      </c>
      <c r="O46">
        <v>0</v>
      </c>
      <c r="P46" t="b">
        <v>0</v>
      </c>
      <c r="Q46">
        <v>0</v>
      </c>
      <c r="R46">
        <v>0</v>
      </c>
      <c r="S46" t="s">
        <v>24</v>
      </c>
    </row>
    <row r="47" spans="1:19" x14ac:dyDescent="0.15">
      <c r="A47">
        <v>49</v>
      </c>
      <c r="B47">
        <v>46</v>
      </c>
      <c r="C47">
        <v>46</v>
      </c>
      <c r="D47">
        <v>1</v>
      </c>
      <c r="E47" t="s">
        <v>25</v>
      </c>
      <c r="F47" t="s">
        <v>30</v>
      </c>
      <c r="G47">
        <v>2</v>
      </c>
      <c r="H47">
        <v>1</v>
      </c>
      <c r="I47" t="s">
        <v>391</v>
      </c>
      <c r="J47" t="s">
        <v>390</v>
      </c>
      <c r="K47" t="s">
        <v>24</v>
      </c>
      <c r="L47">
        <v>1</v>
      </c>
      <c r="M47">
        <v>0</v>
      </c>
      <c r="N47" t="b">
        <v>0</v>
      </c>
      <c r="O47">
        <v>0</v>
      </c>
      <c r="P47" t="b">
        <v>0</v>
      </c>
      <c r="Q47">
        <v>0</v>
      </c>
      <c r="R47">
        <v>0</v>
      </c>
      <c r="S47" t="s">
        <v>24</v>
      </c>
    </row>
    <row r="48" spans="1:19" x14ac:dyDescent="0.15">
      <c r="A48">
        <v>50</v>
      </c>
      <c r="B48">
        <v>47</v>
      </c>
      <c r="C48">
        <v>47</v>
      </c>
      <c r="D48">
        <v>1</v>
      </c>
      <c r="E48" t="s">
        <v>25</v>
      </c>
      <c r="F48" t="s">
        <v>30</v>
      </c>
      <c r="G48">
        <v>3</v>
      </c>
      <c r="H48">
        <v>2</v>
      </c>
      <c r="I48" t="s">
        <v>391</v>
      </c>
      <c r="J48" t="s">
        <v>390</v>
      </c>
      <c r="K48" t="s">
        <v>24</v>
      </c>
      <c r="L48">
        <v>1</v>
      </c>
      <c r="M48">
        <v>0</v>
      </c>
      <c r="N48" t="b">
        <v>0</v>
      </c>
      <c r="O48">
        <v>0</v>
      </c>
      <c r="P48" t="b">
        <v>0</v>
      </c>
      <c r="Q48">
        <v>0</v>
      </c>
      <c r="R48">
        <v>0</v>
      </c>
      <c r="S48" t="s">
        <v>24</v>
      </c>
    </row>
    <row r="49" spans="1:19" x14ac:dyDescent="0.15">
      <c r="A49">
        <v>51</v>
      </c>
      <c r="B49">
        <v>48</v>
      </c>
      <c r="C49">
        <v>48</v>
      </c>
      <c r="D49">
        <v>1</v>
      </c>
      <c r="E49" t="s">
        <v>25</v>
      </c>
      <c r="F49" t="s">
        <v>30</v>
      </c>
      <c r="G49">
        <v>3</v>
      </c>
      <c r="H49">
        <v>1</v>
      </c>
      <c r="I49" t="s">
        <v>391</v>
      </c>
      <c r="J49" t="s">
        <v>390</v>
      </c>
      <c r="K49" t="s">
        <v>24</v>
      </c>
      <c r="L49">
        <v>1</v>
      </c>
      <c r="M49">
        <v>0</v>
      </c>
      <c r="N49" t="b">
        <v>0</v>
      </c>
      <c r="O49">
        <v>0</v>
      </c>
      <c r="P49" t="b">
        <v>0</v>
      </c>
      <c r="Q49">
        <v>0</v>
      </c>
      <c r="R49">
        <v>0</v>
      </c>
      <c r="S49" t="s">
        <v>24</v>
      </c>
    </row>
    <row r="50" spans="1:19" x14ac:dyDescent="0.15">
      <c r="A50">
        <v>52</v>
      </c>
      <c r="B50">
        <v>49</v>
      </c>
      <c r="C50">
        <v>49</v>
      </c>
      <c r="D50">
        <v>1</v>
      </c>
      <c r="E50" t="s">
        <v>28</v>
      </c>
      <c r="F50" t="s">
        <v>30</v>
      </c>
      <c r="G50">
        <v>1</v>
      </c>
      <c r="H50">
        <v>2</v>
      </c>
      <c r="I50" t="s">
        <v>391</v>
      </c>
      <c r="J50" t="s">
        <v>390</v>
      </c>
      <c r="K50" t="s">
        <v>24</v>
      </c>
      <c r="L50">
        <v>1</v>
      </c>
      <c r="M50">
        <v>0</v>
      </c>
      <c r="N50" t="b">
        <v>0</v>
      </c>
      <c r="O50">
        <v>0</v>
      </c>
      <c r="P50" t="b">
        <v>0</v>
      </c>
      <c r="Q50">
        <v>0</v>
      </c>
      <c r="R50">
        <v>0</v>
      </c>
      <c r="S50" t="s">
        <v>24</v>
      </c>
    </row>
    <row r="51" spans="1:19" x14ac:dyDescent="0.15">
      <c r="A51">
        <v>53</v>
      </c>
      <c r="B51">
        <v>50</v>
      </c>
      <c r="C51">
        <v>50</v>
      </c>
      <c r="D51">
        <v>1</v>
      </c>
      <c r="E51" t="s">
        <v>28</v>
      </c>
      <c r="F51" t="s">
        <v>30</v>
      </c>
      <c r="G51">
        <v>1</v>
      </c>
      <c r="H51">
        <v>1</v>
      </c>
      <c r="I51" t="s">
        <v>391</v>
      </c>
      <c r="J51" t="s">
        <v>390</v>
      </c>
      <c r="K51" t="s">
        <v>24</v>
      </c>
      <c r="L51">
        <v>1</v>
      </c>
      <c r="M51">
        <v>0</v>
      </c>
      <c r="N51" t="b">
        <v>0</v>
      </c>
      <c r="O51">
        <v>0</v>
      </c>
      <c r="P51" t="b">
        <v>0</v>
      </c>
      <c r="Q51">
        <v>0</v>
      </c>
      <c r="R51">
        <v>0</v>
      </c>
      <c r="S51" t="s">
        <v>24</v>
      </c>
    </row>
    <row r="52" spans="1:19" x14ac:dyDescent="0.15">
      <c r="A52">
        <v>54</v>
      </c>
      <c r="B52">
        <v>51</v>
      </c>
      <c r="C52">
        <v>51</v>
      </c>
      <c r="D52">
        <v>1</v>
      </c>
      <c r="E52" t="s">
        <v>28</v>
      </c>
      <c r="F52" t="s">
        <v>30</v>
      </c>
      <c r="G52">
        <v>2</v>
      </c>
      <c r="H52">
        <v>2</v>
      </c>
      <c r="I52" t="s">
        <v>391</v>
      </c>
      <c r="J52" t="s">
        <v>390</v>
      </c>
      <c r="K52" t="s">
        <v>24</v>
      </c>
      <c r="L52">
        <v>1</v>
      </c>
      <c r="M52">
        <v>0</v>
      </c>
      <c r="N52" t="b">
        <v>0</v>
      </c>
      <c r="O52">
        <v>0</v>
      </c>
      <c r="P52" t="b">
        <v>0</v>
      </c>
      <c r="Q52">
        <v>0</v>
      </c>
      <c r="R52">
        <v>0</v>
      </c>
      <c r="S52" t="s">
        <v>24</v>
      </c>
    </row>
    <row r="53" spans="1:19" x14ac:dyDescent="0.15">
      <c r="A53">
        <v>55</v>
      </c>
      <c r="B53">
        <v>52</v>
      </c>
      <c r="C53">
        <v>52</v>
      </c>
      <c r="D53">
        <v>1</v>
      </c>
      <c r="E53" t="s">
        <v>28</v>
      </c>
      <c r="F53" t="s">
        <v>30</v>
      </c>
      <c r="G53">
        <v>2</v>
      </c>
      <c r="H53">
        <v>1</v>
      </c>
      <c r="I53" t="s">
        <v>391</v>
      </c>
      <c r="J53" t="s">
        <v>390</v>
      </c>
      <c r="K53" t="s">
        <v>24</v>
      </c>
      <c r="L53">
        <v>1</v>
      </c>
      <c r="M53">
        <v>0</v>
      </c>
      <c r="N53" t="b">
        <v>0</v>
      </c>
      <c r="O53">
        <v>0</v>
      </c>
      <c r="P53" t="b">
        <v>0</v>
      </c>
      <c r="Q53">
        <v>0</v>
      </c>
      <c r="R53">
        <v>0</v>
      </c>
      <c r="S53" t="s">
        <v>24</v>
      </c>
    </row>
    <row r="54" spans="1:19" x14ac:dyDescent="0.15">
      <c r="A54">
        <v>56</v>
      </c>
      <c r="B54">
        <v>53</v>
      </c>
      <c r="C54">
        <v>53</v>
      </c>
      <c r="D54">
        <v>1</v>
      </c>
      <c r="E54" t="s">
        <v>28</v>
      </c>
      <c r="F54" t="s">
        <v>30</v>
      </c>
      <c r="G54">
        <v>3</v>
      </c>
      <c r="H54">
        <v>2</v>
      </c>
      <c r="I54" t="s">
        <v>391</v>
      </c>
      <c r="J54" t="s">
        <v>390</v>
      </c>
      <c r="K54" t="s">
        <v>24</v>
      </c>
      <c r="L54">
        <v>1</v>
      </c>
      <c r="M54">
        <v>0</v>
      </c>
      <c r="N54" t="b">
        <v>0</v>
      </c>
      <c r="O54">
        <v>0</v>
      </c>
      <c r="P54" t="b">
        <v>0</v>
      </c>
      <c r="Q54">
        <v>0</v>
      </c>
      <c r="R54">
        <v>0</v>
      </c>
      <c r="S54" t="s">
        <v>24</v>
      </c>
    </row>
    <row r="55" spans="1:19" x14ac:dyDescent="0.15">
      <c r="A55">
        <v>57</v>
      </c>
      <c r="B55">
        <v>54</v>
      </c>
      <c r="C55">
        <v>54</v>
      </c>
      <c r="D55">
        <v>1</v>
      </c>
      <c r="E55" t="s">
        <v>28</v>
      </c>
      <c r="F55" t="s">
        <v>30</v>
      </c>
      <c r="G55">
        <v>3</v>
      </c>
      <c r="H55">
        <v>1</v>
      </c>
      <c r="I55" t="s">
        <v>391</v>
      </c>
      <c r="J55" t="s">
        <v>390</v>
      </c>
      <c r="K55" t="s">
        <v>24</v>
      </c>
      <c r="L55">
        <v>1</v>
      </c>
      <c r="M55">
        <v>0</v>
      </c>
      <c r="N55" t="b">
        <v>0</v>
      </c>
      <c r="O55">
        <v>0</v>
      </c>
      <c r="P55" t="b">
        <v>0</v>
      </c>
      <c r="Q55">
        <v>0</v>
      </c>
      <c r="R55">
        <v>0</v>
      </c>
      <c r="S55" t="s">
        <v>24</v>
      </c>
    </row>
    <row r="56" spans="1:19" x14ac:dyDescent="0.15">
      <c r="A56">
        <v>58</v>
      </c>
      <c r="B56">
        <v>55</v>
      </c>
      <c r="C56">
        <v>55</v>
      </c>
      <c r="D56">
        <v>1</v>
      </c>
      <c r="E56" t="s">
        <v>29</v>
      </c>
      <c r="F56" t="s">
        <v>30</v>
      </c>
      <c r="G56">
        <v>1</v>
      </c>
      <c r="H56">
        <v>2</v>
      </c>
      <c r="I56" t="s">
        <v>391</v>
      </c>
      <c r="J56" t="s">
        <v>390</v>
      </c>
      <c r="K56" t="s">
        <v>24</v>
      </c>
      <c r="L56">
        <v>1</v>
      </c>
      <c r="M56">
        <v>0</v>
      </c>
      <c r="N56" t="b">
        <v>0</v>
      </c>
      <c r="O56">
        <v>0</v>
      </c>
      <c r="P56" t="b">
        <v>0</v>
      </c>
      <c r="Q56">
        <v>0</v>
      </c>
      <c r="R56">
        <v>0</v>
      </c>
      <c r="S56" t="s">
        <v>24</v>
      </c>
    </row>
    <row r="57" spans="1:19" x14ac:dyDescent="0.15">
      <c r="A57">
        <v>59</v>
      </c>
      <c r="B57">
        <v>56</v>
      </c>
      <c r="C57">
        <v>56</v>
      </c>
      <c r="D57">
        <v>1</v>
      </c>
      <c r="E57" t="s">
        <v>29</v>
      </c>
      <c r="F57" t="s">
        <v>30</v>
      </c>
      <c r="G57">
        <v>1</v>
      </c>
      <c r="H57">
        <v>1</v>
      </c>
      <c r="I57" t="s">
        <v>391</v>
      </c>
      <c r="J57" t="s">
        <v>390</v>
      </c>
      <c r="K57" t="s">
        <v>24</v>
      </c>
      <c r="L57">
        <v>1</v>
      </c>
      <c r="M57">
        <v>0</v>
      </c>
      <c r="N57" t="b">
        <v>0</v>
      </c>
      <c r="O57">
        <v>0</v>
      </c>
      <c r="P57" t="b">
        <v>0</v>
      </c>
      <c r="Q57">
        <v>0</v>
      </c>
      <c r="R57">
        <v>0</v>
      </c>
      <c r="S57" t="s">
        <v>24</v>
      </c>
    </row>
    <row r="58" spans="1:19" x14ac:dyDescent="0.15">
      <c r="A58">
        <v>60</v>
      </c>
      <c r="B58">
        <v>57</v>
      </c>
      <c r="C58">
        <v>57</v>
      </c>
      <c r="D58">
        <v>1</v>
      </c>
      <c r="E58" t="s">
        <v>29</v>
      </c>
      <c r="F58" t="s">
        <v>30</v>
      </c>
      <c r="G58">
        <v>2</v>
      </c>
      <c r="H58">
        <v>2</v>
      </c>
      <c r="I58" t="s">
        <v>391</v>
      </c>
      <c r="J58" t="s">
        <v>390</v>
      </c>
      <c r="K58" t="s">
        <v>24</v>
      </c>
      <c r="L58">
        <v>1</v>
      </c>
      <c r="M58">
        <v>0</v>
      </c>
      <c r="N58" t="b">
        <v>0</v>
      </c>
      <c r="O58">
        <v>0</v>
      </c>
      <c r="P58" t="b">
        <v>0</v>
      </c>
      <c r="Q58">
        <v>0</v>
      </c>
      <c r="R58">
        <v>0</v>
      </c>
      <c r="S58" t="s">
        <v>24</v>
      </c>
    </row>
    <row r="59" spans="1:19" x14ac:dyDescent="0.15">
      <c r="A59">
        <v>61</v>
      </c>
      <c r="B59">
        <v>58</v>
      </c>
      <c r="C59">
        <v>58</v>
      </c>
      <c r="D59">
        <v>1</v>
      </c>
      <c r="E59" t="s">
        <v>29</v>
      </c>
      <c r="F59" t="s">
        <v>30</v>
      </c>
      <c r="G59">
        <v>2</v>
      </c>
      <c r="H59">
        <v>1</v>
      </c>
      <c r="I59" t="s">
        <v>391</v>
      </c>
      <c r="J59" t="s">
        <v>390</v>
      </c>
      <c r="K59" t="s">
        <v>24</v>
      </c>
      <c r="L59">
        <v>1</v>
      </c>
      <c r="M59">
        <v>0</v>
      </c>
      <c r="N59" t="b">
        <v>0</v>
      </c>
      <c r="O59">
        <v>0</v>
      </c>
      <c r="P59" t="b">
        <v>0</v>
      </c>
      <c r="Q59">
        <v>0</v>
      </c>
      <c r="R59">
        <v>0</v>
      </c>
      <c r="S59" t="s">
        <v>24</v>
      </c>
    </row>
    <row r="60" spans="1:19" x14ac:dyDescent="0.15">
      <c r="A60">
        <v>62</v>
      </c>
      <c r="B60">
        <v>59</v>
      </c>
      <c r="C60">
        <v>59</v>
      </c>
      <c r="D60">
        <v>1</v>
      </c>
      <c r="E60" t="s">
        <v>29</v>
      </c>
      <c r="F60" t="s">
        <v>30</v>
      </c>
      <c r="G60">
        <v>3</v>
      </c>
      <c r="H60">
        <v>2</v>
      </c>
      <c r="I60" t="s">
        <v>391</v>
      </c>
      <c r="J60" t="s">
        <v>390</v>
      </c>
      <c r="K60" t="s">
        <v>24</v>
      </c>
      <c r="L60">
        <v>1</v>
      </c>
      <c r="M60">
        <v>0</v>
      </c>
      <c r="N60" t="b">
        <v>0</v>
      </c>
      <c r="O60">
        <v>0</v>
      </c>
      <c r="P60" t="b">
        <v>0</v>
      </c>
      <c r="Q60">
        <v>0</v>
      </c>
      <c r="R60">
        <v>0</v>
      </c>
      <c r="S60" t="s">
        <v>24</v>
      </c>
    </row>
    <row r="61" spans="1:19" x14ac:dyDescent="0.15">
      <c r="A61">
        <v>63</v>
      </c>
      <c r="B61">
        <v>60</v>
      </c>
      <c r="C61">
        <v>60</v>
      </c>
      <c r="D61">
        <v>1</v>
      </c>
      <c r="E61" t="s">
        <v>29</v>
      </c>
      <c r="F61" t="s">
        <v>30</v>
      </c>
      <c r="G61">
        <v>3</v>
      </c>
      <c r="H61">
        <v>1</v>
      </c>
      <c r="I61" t="s">
        <v>391</v>
      </c>
      <c r="J61" t="s">
        <v>390</v>
      </c>
      <c r="K61" t="s">
        <v>24</v>
      </c>
      <c r="L61">
        <v>1</v>
      </c>
      <c r="M61">
        <v>0</v>
      </c>
      <c r="N61" t="b">
        <v>0</v>
      </c>
      <c r="O61">
        <v>0</v>
      </c>
      <c r="P61" t="b">
        <v>0</v>
      </c>
      <c r="Q61">
        <v>0</v>
      </c>
      <c r="R61">
        <v>0</v>
      </c>
      <c r="S61" t="s">
        <v>24</v>
      </c>
    </row>
    <row r="62" spans="1:19" x14ac:dyDescent="0.15">
      <c r="A62">
        <v>64</v>
      </c>
      <c r="B62">
        <v>61</v>
      </c>
      <c r="C62">
        <v>61</v>
      </c>
      <c r="D62">
        <v>1</v>
      </c>
      <c r="E62" t="s">
        <v>26</v>
      </c>
      <c r="F62" t="s">
        <v>30</v>
      </c>
      <c r="G62">
        <v>1</v>
      </c>
      <c r="H62">
        <v>2</v>
      </c>
      <c r="I62" t="s">
        <v>391</v>
      </c>
      <c r="J62" t="s">
        <v>390</v>
      </c>
      <c r="K62" t="s">
        <v>24</v>
      </c>
      <c r="L62">
        <v>1</v>
      </c>
      <c r="M62">
        <v>0</v>
      </c>
      <c r="N62" t="b">
        <v>0</v>
      </c>
      <c r="O62">
        <v>0</v>
      </c>
      <c r="P62" t="b">
        <v>0</v>
      </c>
      <c r="Q62">
        <v>0</v>
      </c>
      <c r="R62">
        <v>0</v>
      </c>
      <c r="S62" t="s">
        <v>24</v>
      </c>
    </row>
    <row r="63" spans="1:19" x14ac:dyDescent="0.15">
      <c r="A63">
        <v>65</v>
      </c>
      <c r="B63">
        <v>62</v>
      </c>
      <c r="C63">
        <v>62</v>
      </c>
      <c r="D63">
        <v>1</v>
      </c>
      <c r="E63" t="s">
        <v>26</v>
      </c>
      <c r="F63" t="s">
        <v>30</v>
      </c>
      <c r="G63">
        <v>1</v>
      </c>
      <c r="H63">
        <v>1</v>
      </c>
      <c r="I63" t="s">
        <v>391</v>
      </c>
      <c r="J63" t="s">
        <v>390</v>
      </c>
      <c r="K63" t="s">
        <v>24</v>
      </c>
      <c r="L63">
        <v>1</v>
      </c>
      <c r="M63">
        <v>0</v>
      </c>
      <c r="N63" t="b">
        <v>0</v>
      </c>
      <c r="O63">
        <v>0</v>
      </c>
      <c r="P63" t="b">
        <v>0</v>
      </c>
      <c r="Q63">
        <v>0</v>
      </c>
      <c r="R63">
        <v>0</v>
      </c>
      <c r="S63" t="s">
        <v>24</v>
      </c>
    </row>
    <row r="64" spans="1:19" x14ac:dyDescent="0.15">
      <c r="A64">
        <v>66</v>
      </c>
      <c r="B64">
        <v>63</v>
      </c>
      <c r="C64">
        <v>63</v>
      </c>
      <c r="D64">
        <v>1</v>
      </c>
      <c r="E64" t="s">
        <v>26</v>
      </c>
      <c r="F64" t="s">
        <v>30</v>
      </c>
      <c r="G64">
        <v>2</v>
      </c>
      <c r="H64">
        <v>2</v>
      </c>
      <c r="I64" t="s">
        <v>391</v>
      </c>
      <c r="J64" t="s">
        <v>390</v>
      </c>
      <c r="K64" t="s">
        <v>24</v>
      </c>
      <c r="L64">
        <v>1</v>
      </c>
      <c r="M64">
        <v>0</v>
      </c>
      <c r="N64" t="b">
        <v>0</v>
      </c>
      <c r="O64">
        <v>0</v>
      </c>
      <c r="P64" t="b">
        <v>0</v>
      </c>
      <c r="Q64">
        <v>0</v>
      </c>
      <c r="R64">
        <v>0</v>
      </c>
      <c r="S64" t="s">
        <v>24</v>
      </c>
    </row>
    <row r="65" spans="1:19" x14ac:dyDescent="0.15">
      <c r="A65">
        <v>67</v>
      </c>
      <c r="B65">
        <v>64</v>
      </c>
      <c r="C65">
        <v>64</v>
      </c>
      <c r="D65">
        <v>1</v>
      </c>
      <c r="E65" t="s">
        <v>26</v>
      </c>
      <c r="F65" t="s">
        <v>30</v>
      </c>
      <c r="G65">
        <v>2</v>
      </c>
      <c r="H65">
        <v>1</v>
      </c>
      <c r="I65" t="s">
        <v>391</v>
      </c>
      <c r="J65" t="s">
        <v>390</v>
      </c>
      <c r="K65" t="s">
        <v>24</v>
      </c>
      <c r="L65">
        <v>1</v>
      </c>
      <c r="M65">
        <v>0</v>
      </c>
      <c r="N65" t="b">
        <v>0</v>
      </c>
      <c r="O65">
        <v>0</v>
      </c>
      <c r="P65" t="b">
        <v>0</v>
      </c>
      <c r="Q65">
        <v>0</v>
      </c>
      <c r="R65">
        <v>0</v>
      </c>
      <c r="S65" t="s">
        <v>24</v>
      </c>
    </row>
    <row r="66" spans="1:19" x14ac:dyDescent="0.15">
      <c r="A66">
        <v>68</v>
      </c>
      <c r="B66">
        <v>65</v>
      </c>
      <c r="C66">
        <v>65</v>
      </c>
      <c r="D66">
        <v>1</v>
      </c>
      <c r="E66" t="s">
        <v>26</v>
      </c>
      <c r="F66" t="s">
        <v>30</v>
      </c>
      <c r="G66">
        <v>3</v>
      </c>
      <c r="H66">
        <v>2</v>
      </c>
      <c r="I66" t="s">
        <v>391</v>
      </c>
      <c r="J66" t="s">
        <v>390</v>
      </c>
      <c r="K66" t="s">
        <v>24</v>
      </c>
      <c r="L66">
        <v>1</v>
      </c>
      <c r="M66">
        <v>0</v>
      </c>
      <c r="N66" t="b">
        <v>0</v>
      </c>
      <c r="O66">
        <v>0</v>
      </c>
      <c r="P66" t="b">
        <v>0</v>
      </c>
      <c r="Q66">
        <v>0</v>
      </c>
      <c r="R66">
        <v>0</v>
      </c>
      <c r="S66" t="s">
        <v>24</v>
      </c>
    </row>
    <row r="67" spans="1:19" x14ac:dyDescent="0.15">
      <c r="A67">
        <v>69</v>
      </c>
      <c r="B67">
        <v>66</v>
      </c>
      <c r="C67">
        <v>66</v>
      </c>
      <c r="D67">
        <v>1</v>
      </c>
      <c r="E67" t="s">
        <v>26</v>
      </c>
      <c r="F67" t="s">
        <v>30</v>
      </c>
      <c r="G67">
        <v>3</v>
      </c>
      <c r="H67">
        <v>1</v>
      </c>
      <c r="I67" t="s">
        <v>391</v>
      </c>
      <c r="J67" t="s">
        <v>390</v>
      </c>
      <c r="K67" t="s">
        <v>24</v>
      </c>
      <c r="L67">
        <v>1</v>
      </c>
      <c r="M67">
        <v>0</v>
      </c>
      <c r="N67" t="b">
        <v>0</v>
      </c>
      <c r="O67">
        <v>0</v>
      </c>
      <c r="P67" t="b">
        <v>0</v>
      </c>
      <c r="Q67">
        <v>0</v>
      </c>
      <c r="R67">
        <v>0</v>
      </c>
      <c r="S67" t="s">
        <v>24</v>
      </c>
    </row>
    <row r="68" spans="1:19" x14ac:dyDescent="0.15">
      <c r="A68">
        <v>70</v>
      </c>
      <c r="B68">
        <v>67</v>
      </c>
      <c r="C68">
        <v>67</v>
      </c>
      <c r="D68">
        <v>1</v>
      </c>
      <c r="E68" t="s">
        <v>25</v>
      </c>
      <c r="F68" t="s">
        <v>27</v>
      </c>
      <c r="G68">
        <v>2</v>
      </c>
      <c r="H68">
        <v>2</v>
      </c>
      <c r="I68" t="s">
        <v>391</v>
      </c>
      <c r="J68" t="s">
        <v>390</v>
      </c>
      <c r="K68" t="s">
        <v>24</v>
      </c>
      <c r="L68">
        <v>1</v>
      </c>
      <c r="M68">
        <v>0</v>
      </c>
      <c r="N68" t="b">
        <v>0</v>
      </c>
      <c r="O68">
        <v>0</v>
      </c>
      <c r="P68" t="b">
        <v>0</v>
      </c>
      <c r="Q68">
        <v>0</v>
      </c>
      <c r="R68">
        <v>0</v>
      </c>
      <c r="S68" t="s">
        <v>24</v>
      </c>
    </row>
    <row r="69" spans="1:19" x14ac:dyDescent="0.15">
      <c r="A69">
        <v>71</v>
      </c>
      <c r="B69">
        <v>68</v>
      </c>
      <c r="C69">
        <v>68</v>
      </c>
      <c r="D69">
        <v>1</v>
      </c>
      <c r="E69" t="s">
        <v>25</v>
      </c>
      <c r="F69" t="s">
        <v>27</v>
      </c>
      <c r="G69">
        <v>2</v>
      </c>
      <c r="H69">
        <v>1</v>
      </c>
      <c r="I69" t="s">
        <v>391</v>
      </c>
      <c r="J69" t="s">
        <v>390</v>
      </c>
      <c r="K69" t="s">
        <v>24</v>
      </c>
      <c r="L69">
        <v>1</v>
      </c>
      <c r="M69">
        <v>0</v>
      </c>
      <c r="N69" t="b">
        <v>0</v>
      </c>
      <c r="O69">
        <v>0</v>
      </c>
      <c r="P69" t="b">
        <v>0</v>
      </c>
      <c r="Q69">
        <v>0</v>
      </c>
      <c r="R69">
        <v>0</v>
      </c>
      <c r="S69" t="s">
        <v>24</v>
      </c>
    </row>
    <row r="70" spans="1:19" x14ac:dyDescent="0.15">
      <c r="A70">
        <v>72</v>
      </c>
      <c r="B70">
        <v>69</v>
      </c>
      <c r="C70">
        <v>69</v>
      </c>
      <c r="D70">
        <v>1</v>
      </c>
      <c r="E70" t="s">
        <v>25</v>
      </c>
      <c r="F70" t="s">
        <v>27</v>
      </c>
      <c r="G70">
        <v>3</v>
      </c>
      <c r="H70">
        <v>2</v>
      </c>
      <c r="I70" t="s">
        <v>391</v>
      </c>
      <c r="J70" t="s">
        <v>390</v>
      </c>
      <c r="K70" t="s">
        <v>24</v>
      </c>
      <c r="L70">
        <v>1</v>
      </c>
      <c r="M70">
        <v>0</v>
      </c>
      <c r="N70" t="b">
        <v>0</v>
      </c>
      <c r="O70">
        <v>0</v>
      </c>
      <c r="P70" t="b">
        <v>0</v>
      </c>
      <c r="Q70">
        <v>0</v>
      </c>
      <c r="R70">
        <v>0</v>
      </c>
      <c r="S70" t="s">
        <v>24</v>
      </c>
    </row>
    <row r="71" spans="1:19" x14ac:dyDescent="0.15">
      <c r="A71">
        <v>73</v>
      </c>
      <c r="B71">
        <v>70</v>
      </c>
      <c r="C71">
        <v>70</v>
      </c>
      <c r="D71">
        <v>1</v>
      </c>
      <c r="E71" t="s">
        <v>25</v>
      </c>
      <c r="F71" t="s">
        <v>27</v>
      </c>
      <c r="G71">
        <v>3</v>
      </c>
      <c r="H71">
        <v>1</v>
      </c>
      <c r="I71" t="s">
        <v>391</v>
      </c>
      <c r="J71" t="s">
        <v>390</v>
      </c>
      <c r="K71" t="s">
        <v>24</v>
      </c>
      <c r="L71">
        <v>1</v>
      </c>
      <c r="M71">
        <v>0</v>
      </c>
      <c r="N71" t="b">
        <v>0</v>
      </c>
      <c r="O71">
        <v>0</v>
      </c>
      <c r="P71" t="b">
        <v>0</v>
      </c>
      <c r="Q71">
        <v>0</v>
      </c>
      <c r="R71">
        <v>0</v>
      </c>
      <c r="S71" t="s">
        <v>24</v>
      </c>
    </row>
    <row r="72" spans="1:19" x14ac:dyDescent="0.15">
      <c r="A72">
        <v>74</v>
      </c>
      <c r="B72">
        <v>71</v>
      </c>
      <c r="C72">
        <v>71</v>
      </c>
      <c r="D72">
        <v>1</v>
      </c>
      <c r="E72" t="s">
        <v>28</v>
      </c>
      <c r="F72" t="s">
        <v>27</v>
      </c>
      <c r="G72">
        <v>3</v>
      </c>
      <c r="H72">
        <v>2</v>
      </c>
      <c r="I72" t="s">
        <v>391</v>
      </c>
      <c r="J72" t="s">
        <v>390</v>
      </c>
      <c r="K72" t="s">
        <v>24</v>
      </c>
      <c r="L72">
        <v>1</v>
      </c>
      <c r="M72">
        <v>0</v>
      </c>
      <c r="N72" t="b">
        <v>0</v>
      </c>
      <c r="O72">
        <v>0</v>
      </c>
      <c r="P72" t="b">
        <v>0</v>
      </c>
      <c r="Q72">
        <v>0</v>
      </c>
      <c r="R72">
        <v>0</v>
      </c>
      <c r="S72" t="s">
        <v>24</v>
      </c>
    </row>
    <row r="73" spans="1:19" x14ac:dyDescent="0.15">
      <c r="A73">
        <v>75</v>
      </c>
      <c r="B73">
        <v>72</v>
      </c>
      <c r="C73">
        <v>72</v>
      </c>
      <c r="D73">
        <v>1</v>
      </c>
      <c r="E73" t="s">
        <v>28</v>
      </c>
      <c r="F73" t="s">
        <v>27</v>
      </c>
      <c r="G73">
        <v>3</v>
      </c>
      <c r="H73">
        <v>1</v>
      </c>
      <c r="I73" t="s">
        <v>391</v>
      </c>
      <c r="J73" t="s">
        <v>390</v>
      </c>
      <c r="K73" t="s">
        <v>24</v>
      </c>
      <c r="L73">
        <v>1</v>
      </c>
      <c r="M73">
        <v>0</v>
      </c>
      <c r="N73" t="b">
        <v>0</v>
      </c>
      <c r="O73">
        <v>0</v>
      </c>
      <c r="P73" t="b">
        <v>0</v>
      </c>
      <c r="Q73">
        <v>0</v>
      </c>
      <c r="R73">
        <v>0</v>
      </c>
      <c r="S73" t="s">
        <v>24</v>
      </c>
    </row>
    <row r="74" spans="1:19" x14ac:dyDescent="0.15">
      <c r="A74">
        <v>76</v>
      </c>
      <c r="B74">
        <v>73</v>
      </c>
      <c r="C74">
        <v>73</v>
      </c>
      <c r="D74">
        <v>1</v>
      </c>
      <c r="E74" t="s">
        <v>29</v>
      </c>
      <c r="F74" t="s">
        <v>27</v>
      </c>
      <c r="G74">
        <v>3</v>
      </c>
      <c r="H74">
        <v>2</v>
      </c>
      <c r="I74" t="s">
        <v>391</v>
      </c>
      <c r="J74" t="s">
        <v>390</v>
      </c>
      <c r="K74" t="s">
        <v>24</v>
      </c>
      <c r="L74">
        <v>1</v>
      </c>
      <c r="M74">
        <v>0</v>
      </c>
      <c r="N74" t="b">
        <v>0</v>
      </c>
      <c r="O74">
        <v>0</v>
      </c>
      <c r="P74" t="b">
        <v>0</v>
      </c>
      <c r="Q74">
        <v>0</v>
      </c>
      <c r="R74">
        <v>0</v>
      </c>
      <c r="S74" t="s">
        <v>24</v>
      </c>
    </row>
    <row r="75" spans="1:19" x14ac:dyDescent="0.15">
      <c r="A75">
        <v>77</v>
      </c>
      <c r="B75">
        <v>74</v>
      </c>
      <c r="C75">
        <v>74</v>
      </c>
      <c r="D75">
        <v>1</v>
      </c>
      <c r="E75" t="s">
        <v>29</v>
      </c>
      <c r="F75" t="s">
        <v>27</v>
      </c>
      <c r="G75">
        <v>3</v>
      </c>
      <c r="H75">
        <v>1</v>
      </c>
      <c r="I75" t="s">
        <v>391</v>
      </c>
      <c r="J75" t="s">
        <v>390</v>
      </c>
      <c r="K75" t="s">
        <v>24</v>
      </c>
      <c r="L75">
        <v>1</v>
      </c>
      <c r="M75">
        <v>0</v>
      </c>
      <c r="N75" t="b">
        <v>0</v>
      </c>
      <c r="O75">
        <v>0</v>
      </c>
      <c r="P75" t="b">
        <v>0</v>
      </c>
      <c r="Q75">
        <v>0</v>
      </c>
      <c r="R75">
        <v>0</v>
      </c>
      <c r="S75" t="s">
        <v>24</v>
      </c>
    </row>
    <row r="76" spans="1:19" x14ac:dyDescent="0.15">
      <c r="A76">
        <v>78</v>
      </c>
      <c r="B76">
        <v>75</v>
      </c>
      <c r="C76">
        <v>75</v>
      </c>
      <c r="D76">
        <v>1</v>
      </c>
      <c r="E76" t="s">
        <v>26</v>
      </c>
      <c r="F76" t="s">
        <v>27</v>
      </c>
      <c r="G76">
        <v>3</v>
      </c>
      <c r="H76">
        <v>2</v>
      </c>
      <c r="I76" t="s">
        <v>391</v>
      </c>
      <c r="J76" t="s">
        <v>390</v>
      </c>
      <c r="K76" t="s">
        <v>24</v>
      </c>
      <c r="L76">
        <v>1</v>
      </c>
      <c r="M76">
        <v>0</v>
      </c>
      <c r="N76" t="b">
        <v>0</v>
      </c>
      <c r="O76">
        <v>0</v>
      </c>
      <c r="P76" t="b">
        <v>0</v>
      </c>
      <c r="Q76">
        <v>0</v>
      </c>
      <c r="R76">
        <v>0</v>
      </c>
      <c r="S76" t="s">
        <v>24</v>
      </c>
    </row>
    <row r="77" spans="1:19" x14ac:dyDescent="0.15">
      <c r="A77">
        <v>79</v>
      </c>
      <c r="B77">
        <v>76</v>
      </c>
      <c r="C77">
        <v>76</v>
      </c>
      <c r="D77">
        <v>1</v>
      </c>
      <c r="E77" t="s">
        <v>26</v>
      </c>
      <c r="F77" t="s">
        <v>27</v>
      </c>
      <c r="G77">
        <v>3</v>
      </c>
      <c r="H77">
        <v>1</v>
      </c>
      <c r="I77" t="s">
        <v>391</v>
      </c>
      <c r="J77" t="s">
        <v>390</v>
      </c>
      <c r="K77" t="s">
        <v>24</v>
      </c>
      <c r="L77">
        <v>1</v>
      </c>
      <c r="M77">
        <v>0</v>
      </c>
      <c r="N77" t="b">
        <v>0</v>
      </c>
      <c r="O77">
        <v>0</v>
      </c>
      <c r="P77" t="b">
        <v>0</v>
      </c>
      <c r="Q77">
        <v>0</v>
      </c>
      <c r="R77">
        <v>0</v>
      </c>
      <c r="S77" t="s">
        <v>24</v>
      </c>
    </row>
    <row r="78" spans="1:19" x14ac:dyDescent="0.15">
      <c r="A78">
        <v>80</v>
      </c>
      <c r="B78">
        <v>77</v>
      </c>
      <c r="C78">
        <v>77</v>
      </c>
      <c r="D78">
        <v>1</v>
      </c>
      <c r="E78" t="s">
        <v>129</v>
      </c>
      <c r="F78" t="s">
        <v>23</v>
      </c>
      <c r="G78">
        <v>1</v>
      </c>
      <c r="H78">
        <v>3</v>
      </c>
      <c r="I78" t="s">
        <v>391</v>
      </c>
      <c r="J78" t="s">
        <v>390</v>
      </c>
      <c r="K78" t="s">
        <v>24</v>
      </c>
      <c r="L78">
        <v>2</v>
      </c>
      <c r="M78">
        <v>123</v>
      </c>
      <c r="N78" t="b">
        <v>0</v>
      </c>
      <c r="O78">
        <v>0</v>
      </c>
      <c r="P78" t="b">
        <v>0</v>
      </c>
      <c r="Q78">
        <v>0</v>
      </c>
      <c r="R78">
        <v>0</v>
      </c>
      <c r="S78" t="s">
        <v>24</v>
      </c>
    </row>
    <row r="79" spans="1:19" x14ac:dyDescent="0.15">
      <c r="A79">
        <v>81</v>
      </c>
      <c r="B79">
        <v>78</v>
      </c>
      <c r="C79">
        <v>78</v>
      </c>
      <c r="D79">
        <v>1</v>
      </c>
      <c r="E79" t="s">
        <v>129</v>
      </c>
      <c r="F79" t="s">
        <v>23</v>
      </c>
      <c r="G79">
        <v>2</v>
      </c>
      <c r="H79">
        <v>3</v>
      </c>
      <c r="I79" t="s">
        <v>391</v>
      </c>
      <c r="J79" t="s">
        <v>390</v>
      </c>
      <c r="K79" t="s">
        <v>24</v>
      </c>
      <c r="L79">
        <v>2</v>
      </c>
      <c r="M79">
        <v>124</v>
      </c>
      <c r="N79" t="b">
        <v>0</v>
      </c>
      <c r="O79">
        <v>0</v>
      </c>
      <c r="P79" t="b">
        <v>0</v>
      </c>
      <c r="Q79">
        <v>0</v>
      </c>
      <c r="R79">
        <v>0</v>
      </c>
      <c r="S79" t="s">
        <v>24</v>
      </c>
    </row>
    <row r="80" spans="1:19" x14ac:dyDescent="0.15">
      <c r="A80">
        <v>82</v>
      </c>
      <c r="B80">
        <v>79</v>
      </c>
      <c r="C80">
        <v>79</v>
      </c>
      <c r="D80">
        <v>1</v>
      </c>
      <c r="E80" t="s">
        <v>129</v>
      </c>
      <c r="F80" t="s">
        <v>23</v>
      </c>
      <c r="G80">
        <v>3</v>
      </c>
      <c r="H80">
        <v>3</v>
      </c>
      <c r="I80" t="s">
        <v>391</v>
      </c>
      <c r="J80" t="s">
        <v>390</v>
      </c>
      <c r="K80" t="s">
        <v>24</v>
      </c>
      <c r="L80">
        <v>2</v>
      </c>
      <c r="M80">
        <v>125</v>
      </c>
      <c r="N80" t="b">
        <v>0</v>
      </c>
      <c r="O80">
        <v>0</v>
      </c>
      <c r="P80" t="b">
        <v>0</v>
      </c>
      <c r="Q80">
        <v>0</v>
      </c>
      <c r="R80">
        <v>0</v>
      </c>
      <c r="S80" t="s">
        <v>24</v>
      </c>
    </row>
    <row r="81" spans="1:19" x14ac:dyDescent="0.15">
      <c r="A81">
        <v>83</v>
      </c>
      <c r="B81">
        <v>80</v>
      </c>
      <c r="C81">
        <v>80</v>
      </c>
      <c r="D81">
        <v>2</v>
      </c>
      <c r="E81" t="s">
        <v>22</v>
      </c>
      <c r="F81" t="s">
        <v>23</v>
      </c>
      <c r="G81">
        <v>2</v>
      </c>
      <c r="H81">
        <v>2</v>
      </c>
      <c r="I81" t="s">
        <v>392</v>
      </c>
      <c r="J81" t="s">
        <v>390</v>
      </c>
      <c r="K81" t="s">
        <v>24</v>
      </c>
      <c r="L81">
        <v>0</v>
      </c>
      <c r="M81">
        <v>0</v>
      </c>
      <c r="N81" t="b">
        <v>0</v>
      </c>
      <c r="O81">
        <v>0</v>
      </c>
      <c r="P81" t="b">
        <v>0</v>
      </c>
      <c r="Q81">
        <v>0</v>
      </c>
      <c r="R81">
        <v>0</v>
      </c>
      <c r="S81" t="s">
        <v>24</v>
      </c>
    </row>
    <row r="82" spans="1:19" x14ac:dyDescent="0.15">
      <c r="A82">
        <v>84</v>
      </c>
      <c r="B82">
        <v>81</v>
      </c>
      <c r="C82">
        <v>81</v>
      </c>
      <c r="D82">
        <v>2</v>
      </c>
      <c r="E82" t="s">
        <v>22</v>
      </c>
      <c r="F82" t="s">
        <v>23</v>
      </c>
      <c r="G82">
        <v>2</v>
      </c>
      <c r="H82">
        <v>1</v>
      </c>
      <c r="I82" t="s">
        <v>392</v>
      </c>
      <c r="J82" t="s">
        <v>390</v>
      </c>
      <c r="K82" t="s">
        <v>24</v>
      </c>
      <c r="L82">
        <v>0</v>
      </c>
      <c r="M82">
        <v>0</v>
      </c>
      <c r="N82" t="b">
        <v>0</v>
      </c>
      <c r="O82">
        <v>0</v>
      </c>
      <c r="P82" t="b">
        <v>0</v>
      </c>
      <c r="Q82">
        <v>0</v>
      </c>
      <c r="R82">
        <v>0</v>
      </c>
      <c r="S82" t="s">
        <v>24</v>
      </c>
    </row>
    <row r="83" spans="1:19" x14ac:dyDescent="0.15">
      <c r="A83">
        <v>85</v>
      </c>
      <c r="B83">
        <v>82</v>
      </c>
      <c r="C83">
        <v>82</v>
      </c>
      <c r="D83">
        <v>3</v>
      </c>
      <c r="E83" t="s">
        <v>22</v>
      </c>
      <c r="F83" t="s">
        <v>23</v>
      </c>
      <c r="G83">
        <v>3</v>
      </c>
      <c r="H83">
        <v>2</v>
      </c>
      <c r="I83" t="s">
        <v>392</v>
      </c>
      <c r="J83" t="s">
        <v>390</v>
      </c>
      <c r="K83" t="s">
        <v>24</v>
      </c>
      <c r="L83">
        <v>0</v>
      </c>
      <c r="M83">
        <v>0</v>
      </c>
      <c r="N83" t="b">
        <v>0</v>
      </c>
      <c r="O83">
        <v>0</v>
      </c>
      <c r="P83" t="b">
        <v>0</v>
      </c>
      <c r="Q83">
        <v>0</v>
      </c>
      <c r="R83">
        <v>0</v>
      </c>
      <c r="S83" t="s">
        <v>24</v>
      </c>
    </row>
    <row r="84" spans="1:19" x14ac:dyDescent="0.15">
      <c r="A84">
        <v>86</v>
      </c>
      <c r="B84">
        <v>83</v>
      </c>
      <c r="C84">
        <v>83</v>
      </c>
      <c r="D84">
        <v>4</v>
      </c>
      <c r="E84" t="s">
        <v>22</v>
      </c>
      <c r="F84" t="s">
        <v>23</v>
      </c>
      <c r="G84">
        <v>3</v>
      </c>
      <c r="H84">
        <v>1</v>
      </c>
      <c r="I84" t="s">
        <v>392</v>
      </c>
      <c r="J84" t="s">
        <v>390</v>
      </c>
      <c r="K84" t="s">
        <v>24</v>
      </c>
      <c r="L84">
        <v>0</v>
      </c>
      <c r="M84">
        <v>0</v>
      </c>
      <c r="N84" t="b">
        <v>0</v>
      </c>
      <c r="O84">
        <v>0</v>
      </c>
      <c r="P84" t="b">
        <v>0</v>
      </c>
      <c r="Q84">
        <v>0</v>
      </c>
      <c r="R84">
        <v>0</v>
      </c>
      <c r="S84" t="s">
        <v>24</v>
      </c>
    </row>
    <row r="85" spans="1:19" x14ac:dyDescent="0.15">
      <c r="A85">
        <v>89</v>
      </c>
      <c r="B85">
        <v>84</v>
      </c>
      <c r="C85">
        <v>84</v>
      </c>
      <c r="D85">
        <v>4</v>
      </c>
      <c r="E85" t="s">
        <v>25</v>
      </c>
      <c r="F85" t="s">
        <v>30</v>
      </c>
      <c r="G85">
        <v>1</v>
      </c>
      <c r="H85">
        <v>2</v>
      </c>
      <c r="I85" t="s">
        <v>392</v>
      </c>
      <c r="J85" t="s">
        <v>390</v>
      </c>
      <c r="K85" t="s">
        <v>24</v>
      </c>
      <c r="L85">
        <v>0</v>
      </c>
      <c r="M85">
        <v>0</v>
      </c>
      <c r="N85" t="b">
        <v>0</v>
      </c>
      <c r="O85">
        <v>0</v>
      </c>
      <c r="P85" t="b">
        <v>0</v>
      </c>
      <c r="Q85">
        <v>0</v>
      </c>
      <c r="R85">
        <v>0</v>
      </c>
      <c r="S85" t="s">
        <v>24</v>
      </c>
    </row>
    <row r="86" spans="1:19" x14ac:dyDescent="0.15">
      <c r="A86">
        <v>90</v>
      </c>
      <c r="B86">
        <v>85</v>
      </c>
      <c r="C86">
        <v>85</v>
      </c>
      <c r="D86">
        <v>4</v>
      </c>
      <c r="E86" t="s">
        <v>25</v>
      </c>
      <c r="F86" t="s">
        <v>30</v>
      </c>
      <c r="G86">
        <v>1</v>
      </c>
      <c r="H86">
        <v>1</v>
      </c>
      <c r="I86" t="s">
        <v>392</v>
      </c>
      <c r="J86" t="s">
        <v>390</v>
      </c>
      <c r="K86" t="s">
        <v>24</v>
      </c>
      <c r="L86">
        <v>0</v>
      </c>
      <c r="M86">
        <v>0</v>
      </c>
      <c r="N86" t="b">
        <v>0</v>
      </c>
      <c r="O86">
        <v>0</v>
      </c>
      <c r="P86" t="b">
        <v>0</v>
      </c>
      <c r="Q86">
        <v>0</v>
      </c>
      <c r="R86">
        <v>0</v>
      </c>
      <c r="S86" t="s">
        <v>24</v>
      </c>
    </row>
    <row r="87" spans="1:19" x14ac:dyDescent="0.15">
      <c r="A87">
        <v>91</v>
      </c>
      <c r="B87">
        <v>86</v>
      </c>
      <c r="C87">
        <v>86</v>
      </c>
      <c r="D87">
        <v>6</v>
      </c>
      <c r="E87" t="s">
        <v>25</v>
      </c>
      <c r="F87" t="s">
        <v>30</v>
      </c>
      <c r="G87">
        <v>2</v>
      </c>
      <c r="H87">
        <v>2</v>
      </c>
      <c r="I87" t="s">
        <v>392</v>
      </c>
      <c r="J87" t="s">
        <v>390</v>
      </c>
      <c r="K87" t="s">
        <v>24</v>
      </c>
      <c r="L87">
        <v>0</v>
      </c>
      <c r="M87">
        <v>0</v>
      </c>
      <c r="N87" t="b">
        <v>0</v>
      </c>
      <c r="O87">
        <v>0</v>
      </c>
      <c r="P87" t="b">
        <v>0</v>
      </c>
      <c r="Q87">
        <v>0</v>
      </c>
      <c r="R87">
        <v>0</v>
      </c>
      <c r="S87" t="s">
        <v>24</v>
      </c>
    </row>
    <row r="88" spans="1:19" x14ac:dyDescent="0.15">
      <c r="A88">
        <v>92</v>
      </c>
      <c r="B88">
        <v>87</v>
      </c>
      <c r="C88">
        <v>87</v>
      </c>
      <c r="D88">
        <v>7</v>
      </c>
      <c r="E88" t="s">
        <v>25</v>
      </c>
      <c r="F88" t="s">
        <v>30</v>
      </c>
      <c r="G88">
        <v>2</v>
      </c>
      <c r="H88">
        <v>1</v>
      </c>
      <c r="I88" t="s">
        <v>392</v>
      </c>
      <c r="J88" t="s">
        <v>390</v>
      </c>
      <c r="K88" t="s">
        <v>24</v>
      </c>
      <c r="L88">
        <v>0</v>
      </c>
      <c r="M88">
        <v>0</v>
      </c>
      <c r="N88" t="b">
        <v>0</v>
      </c>
      <c r="O88">
        <v>0</v>
      </c>
      <c r="P88" t="b">
        <v>0</v>
      </c>
      <c r="Q88">
        <v>0</v>
      </c>
      <c r="R88">
        <v>0</v>
      </c>
      <c r="S88" t="s">
        <v>24</v>
      </c>
    </row>
    <row r="89" spans="1:19" x14ac:dyDescent="0.15">
      <c r="A89">
        <v>93</v>
      </c>
      <c r="B89">
        <v>88</v>
      </c>
      <c r="C89">
        <v>88</v>
      </c>
      <c r="D89">
        <v>6</v>
      </c>
      <c r="E89" t="s">
        <v>25</v>
      </c>
      <c r="F89" t="s">
        <v>30</v>
      </c>
      <c r="G89">
        <v>3</v>
      </c>
      <c r="H89">
        <v>2</v>
      </c>
      <c r="I89" t="s">
        <v>392</v>
      </c>
      <c r="J89" t="s">
        <v>390</v>
      </c>
      <c r="K89" t="s">
        <v>24</v>
      </c>
      <c r="L89">
        <v>0</v>
      </c>
      <c r="M89">
        <v>0</v>
      </c>
      <c r="N89" t="b">
        <v>0</v>
      </c>
      <c r="O89">
        <v>0</v>
      </c>
      <c r="P89" t="b">
        <v>0</v>
      </c>
      <c r="Q89">
        <v>0</v>
      </c>
      <c r="R89">
        <v>0</v>
      </c>
      <c r="S89" t="s">
        <v>24</v>
      </c>
    </row>
    <row r="90" spans="1:19" x14ac:dyDescent="0.15">
      <c r="A90">
        <v>94</v>
      </c>
      <c r="B90">
        <v>89</v>
      </c>
      <c r="C90">
        <v>89</v>
      </c>
      <c r="D90">
        <v>6</v>
      </c>
      <c r="E90" t="s">
        <v>25</v>
      </c>
      <c r="F90" t="s">
        <v>30</v>
      </c>
      <c r="G90">
        <v>3</v>
      </c>
      <c r="H90">
        <v>1</v>
      </c>
      <c r="I90" t="s">
        <v>392</v>
      </c>
      <c r="J90" t="s">
        <v>390</v>
      </c>
      <c r="K90" t="s">
        <v>24</v>
      </c>
      <c r="L90">
        <v>0</v>
      </c>
      <c r="M90">
        <v>0</v>
      </c>
      <c r="N90" t="b">
        <v>0</v>
      </c>
      <c r="O90">
        <v>0</v>
      </c>
      <c r="P90" t="b">
        <v>0</v>
      </c>
      <c r="Q90">
        <v>0</v>
      </c>
      <c r="R90">
        <v>0</v>
      </c>
      <c r="S90" t="s">
        <v>24</v>
      </c>
    </row>
    <row r="91" spans="1:19" x14ac:dyDescent="0.15">
      <c r="A91">
        <v>95</v>
      </c>
      <c r="B91">
        <v>90</v>
      </c>
      <c r="C91">
        <v>90</v>
      </c>
      <c r="D91">
        <v>3</v>
      </c>
      <c r="E91" t="s">
        <v>28</v>
      </c>
      <c r="F91" t="s">
        <v>30</v>
      </c>
      <c r="G91">
        <v>1</v>
      </c>
      <c r="H91">
        <v>2</v>
      </c>
      <c r="I91" t="s">
        <v>392</v>
      </c>
      <c r="J91" t="s">
        <v>390</v>
      </c>
      <c r="K91" t="s">
        <v>24</v>
      </c>
      <c r="L91">
        <v>0</v>
      </c>
      <c r="M91">
        <v>0</v>
      </c>
      <c r="N91" t="b">
        <v>0</v>
      </c>
      <c r="O91">
        <v>0</v>
      </c>
      <c r="P91" t="b">
        <v>0</v>
      </c>
      <c r="Q91">
        <v>0</v>
      </c>
      <c r="R91">
        <v>0</v>
      </c>
      <c r="S91" t="s">
        <v>24</v>
      </c>
    </row>
    <row r="92" spans="1:19" x14ac:dyDescent="0.15">
      <c r="A92">
        <v>96</v>
      </c>
      <c r="B92">
        <v>91</v>
      </c>
      <c r="C92">
        <v>91</v>
      </c>
      <c r="D92">
        <v>3</v>
      </c>
      <c r="E92" t="s">
        <v>28</v>
      </c>
      <c r="F92" t="s">
        <v>30</v>
      </c>
      <c r="G92">
        <v>1</v>
      </c>
      <c r="H92">
        <v>1</v>
      </c>
      <c r="I92" t="s">
        <v>392</v>
      </c>
      <c r="J92" t="s">
        <v>390</v>
      </c>
      <c r="K92" t="s">
        <v>24</v>
      </c>
      <c r="L92">
        <v>0</v>
      </c>
      <c r="M92">
        <v>0</v>
      </c>
      <c r="N92" t="b">
        <v>0</v>
      </c>
      <c r="O92">
        <v>0</v>
      </c>
      <c r="P92" t="b">
        <v>0</v>
      </c>
      <c r="Q92">
        <v>0</v>
      </c>
      <c r="R92">
        <v>0</v>
      </c>
      <c r="S92" t="s">
        <v>24</v>
      </c>
    </row>
    <row r="93" spans="1:19" x14ac:dyDescent="0.15">
      <c r="A93">
        <v>97</v>
      </c>
      <c r="B93">
        <v>92</v>
      </c>
      <c r="C93">
        <v>92</v>
      </c>
      <c r="D93">
        <v>4</v>
      </c>
      <c r="E93" t="s">
        <v>28</v>
      </c>
      <c r="F93" t="s">
        <v>30</v>
      </c>
      <c r="G93">
        <v>2</v>
      </c>
      <c r="H93">
        <v>2</v>
      </c>
      <c r="I93" t="s">
        <v>392</v>
      </c>
      <c r="J93" t="s">
        <v>390</v>
      </c>
      <c r="K93" t="s">
        <v>24</v>
      </c>
      <c r="L93">
        <v>0</v>
      </c>
      <c r="M93">
        <v>0</v>
      </c>
      <c r="N93" t="b">
        <v>0</v>
      </c>
      <c r="O93">
        <v>0</v>
      </c>
      <c r="P93" t="b">
        <v>0</v>
      </c>
      <c r="Q93">
        <v>0</v>
      </c>
      <c r="R93">
        <v>0</v>
      </c>
      <c r="S93" t="s">
        <v>24</v>
      </c>
    </row>
    <row r="94" spans="1:19" x14ac:dyDescent="0.15">
      <c r="A94">
        <v>98</v>
      </c>
      <c r="B94">
        <v>93</v>
      </c>
      <c r="C94">
        <v>93</v>
      </c>
      <c r="D94">
        <v>5</v>
      </c>
      <c r="E94" t="s">
        <v>28</v>
      </c>
      <c r="F94" t="s">
        <v>30</v>
      </c>
      <c r="G94">
        <v>2</v>
      </c>
      <c r="H94">
        <v>1</v>
      </c>
      <c r="I94" t="s">
        <v>392</v>
      </c>
      <c r="J94" t="s">
        <v>390</v>
      </c>
      <c r="K94" t="s">
        <v>24</v>
      </c>
      <c r="L94">
        <v>0</v>
      </c>
      <c r="M94">
        <v>0</v>
      </c>
      <c r="N94" t="b">
        <v>0</v>
      </c>
      <c r="O94">
        <v>0</v>
      </c>
      <c r="P94" t="b">
        <v>0</v>
      </c>
      <c r="Q94">
        <v>0</v>
      </c>
      <c r="R94">
        <v>0</v>
      </c>
      <c r="S94" t="s">
        <v>24</v>
      </c>
    </row>
    <row r="95" spans="1:19" x14ac:dyDescent="0.15">
      <c r="A95">
        <v>99</v>
      </c>
      <c r="B95">
        <v>94</v>
      </c>
      <c r="C95">
        <v>94</v>
      </c>
      <c r="D95">
        <v>5</v>
      </c>
      <c r="E95" t="s">
        <v>28</v>
      </c>
      <c r="F95" t="s">
        <v>30</v>
      </c>
      <c r="G95">
        <v>3</v>
      </c>
      <c r="H95">
        <v>2</v>
      </c>
      <c r="I95" t="s">
        <v>392</v>
      </c>
      <c r="J95" t="s">
        <v>390</v>
      </c>
      <c r="K95" t="s">
        <v>24</v>
      </c>
      <c r="L95">
        <v>0</v>
      </c>
      <c r="M95">
        <v>0</v>
      </c>
      <c r="N95" t="b">
        <v>0</v>
      </c>
      <c r="O95">
        <v>0</v>
      </c>
      <c r="P95" t="b">
        <v>0</v>
      </c>
      <c r="Q95">
        <v>0</v>
      </c>
      <c r="R95">
        <v>0</v>
      </c>
      <c r="S95" t="s">
        <v>24</v>
      </c>
    </row>
    <row r="96" spans="1:19" x14ac:dyDescent="0.15">
      <c r="A96">
        <v>100</v>
      </c>
      <c r="B96">
        <v>95</v>
      </c>
      <c r="C96">
        <v>95</v>
      </c>
      <c r="D96">
        <v>3</v>
      </c>
      <c r="E96" t="s">
        <v>28</v>
      </c>
      <c r="F96" t="s">
        <v>30</v>
      </c>
      <c r="G96">
        <v>3</v>
      </c>
      <c r="H96">
        <v>1</v>
      </c>
      <c r="I96" t="s">
        <v>392</v>
      </c>
      <c r="J96" t="s">
        <v>390</v>
      </c>
      <c r="K96" t="s">
        <v>24</v>
      </c>
      <c r="L96">
        <v>0</v>
      </c>
      <c r="M96">
        <v>0</v>
      </c>
      <c r="N96" t="b">
        <v>0</v>
      </c>
      <c r="O96">
        <v>0</v>
      </c>
      <c r="P96" t="b">
        <v>0</v>
      </c>
      <c r="Q96">
        <v>0</v>
      </c>
      <c r="R96">
        <v>0</v>
      </c>
      <c r="S96" t="s">
        <v>24</v>
      </c>
    </row>
    <row r="97" spans="1:19" x14ac:dyDescent="0.15">
      <c r="A97">
        <v>101</v>
      </c>
      <c r="B97">
        <v>96</v>
      </c>
      <c r="C97">
        <v>96</v>
      </c>
      <c r="D97">
        <v>2</v>
      </c>
      <c r="E97" t="s">
        <v>29</v>
      </c>
      <c r="F97" t="s">
        <v>30</v>
      </c>
      <c r="G97">
        <v>1</v>
      </c>
      <c r="H97">
        <v>2</v>
      </c>
      <c r="I97" t="s">
        <v>392</v>
      </c>
      <c r="J97" t="s">
        <v>390</v>
      </c>
      <c r="K97" t="s">
        <v>24</v>
      </c>
      <c r="L97">
        <v>0</v>
      </c>
      <c r="M97">
        <v>0</v>
      </c>
      <c r="N97" t="b">
        <v>0</v>
      </c>
      <c r="O97">
        <v>0</v>
      </c>
      <c r="P97" t="b">
        <v>0</v>
      </c>
      <c r="Q97">
        <v>0</v>
      </c>
      <c r="R97">
        <v>0</v>
      </c>
      <c r="S97" t="s">
        <v>24</v>
      </c>
    </row>
    <row r="98" spans="1:19" x14ac:dyDescent="0.15">
      <c r="A98">
        <v>102</v>
      </c>
      <c r="B98">
        <v>97</v>
      </c>
      <c r="C98">
        <v>97</v>
      </c>
      <c r="D98">
        <v>2</v>
      </c>
      <c r="E98" t="s">
        <v>29</v>
      </c>
      <c r="F98" t="s">
        <v>30</v>
      </c>
      <c r="G98">
        <v>1</v>
      </c>
      <c r="H98">
        <v>1</v>
      </c>
      <c r="I98" t="s">
        <v>392</v>
      </c>
      <c r="J98" t="s">
        <v>390</v>
      </c>
      <c r="K98" t="s">
        <v>24</v>
      </c>
      <c r="L98">
        <v>0</v>
      </c>
      <c r="M98">
        <v>0</v>
      </c>
      <c r="N98" t="b">
        <v>0</v>
      </c>
      <c r="O98">
        <v>0</v>
      </c>
      <c r="P98" t="b">
        <v>0</v>
      </c>
      <c r="Q98">
        <v>0</v>
      </c>
      <c r="R98">
        <v>0</v>
      </c>
      <c r="S98" t="s">
        <v>24</v>
      </c>
    </row>
    <row r="99" spans="1:19" x14ac:dyDescent="0.15">
      <c r="A99">
        <v>103</v>
      </c>
      <c r="B99">
        <v>98</v>
      </c>
      <c r="C99">
        <v>98</v>
      </c>
      <c r="D99">
        <v>4</v>
      </c>
      <c r="E99" t="s">
        <v>29</v>
      </c>
      <c r="F99" t="s">
        <v>30</v>
      </c>
      <c r="G99">
        <v>2</v>
      </c>
      <c r="H99">
        <v>2</v>
      </c>
      <c r="I99" t="s">
        <v>392</v>
      </c>
      <c r="J99" t="s">
        <v>390</v>
      </c>
      <c r="K99" t="s">
        <v>24</v>
      </c>
      <c r="L99">
        <v>0</v>
      </c>
      <c r="M99">
        <v>0</v>
      </c>
      <c r="N99" t="b">
        <v>0</v>
      </c>
      <c r="O99">
        <v>0</v>
      </c>
      <c r="P99" t="b">
        <v>0</v>
      </c>
      <c r="Q99">
        <v>0</v>
      </c>
      <c r="R99">
        <v>0</v>
      </c>
      <c r="S99" t="s">
        <v>24</v>
      </c>
    </row>
    <row r="100" spans="1:19" x14ac:dyDescent="0.15">
      <c r="A100">
        <v>104</v>
      </c>
      <c r="B100">
        <v>99</v>
      </c>
      <c r="C100">
        <v>99</v>
      </c>
      <c r="D100">
        <v>4</v>
      </c>
      <c r="E100" t="s">
        <v>29</v>
      </c>
      <c r="F100" t="s">
        <v>30</v>
      </c>
      <c r="G100">
        <v>2</v>
      </c>
      <c r="H100">
        <v>1</v>
      </c>
      <c r="I100" t="s">
        <v>392</v>
      </c>
      <c r="J100" t="s">
        <v>390</v>
      </c>
      <c r="K100" t="s">
        <v>24</v>
      </c>
      <c r="L100">
        <v>0</v>
      </c>
      <c r="M100">
        <v>0</v>
      </c>
      <c r="N100" t="b">
        <v>0</v>
      </c>
      <c r="O100">
        <v>0</v>
      </c>
      <c r="P100" t="b">
        <v>0</v>
      </c>
      <c r="Q100">
        <v>0</v>
      </c>
      <c r="R100">
        <v>0</v>
      </c>
      <c r="S100" t="s">
        <v>24</v>
      </c>
    </row>
    <row r="101" spans="1:19" x14ac:dyDescent="0.15">
      <c r="A101">
        <v>105</v>
      </c>
      <c r="B101">
        <v>100</v>
      </c>
      <c r="C101">
        <v>100</v>
      </c>
      <c r="D101">
        <v>3</v>
      </c>
      <c r="E101" t="s">
        <v>29</v>
      </c>
      <c r="F101" t="s">
        <v>30</v>
      </c>
      <c r="G101">
        <v>3</v>
      </c>
      <c r="H101">
        <v>2</v>
      </c>
      <c r="I101" t="s">
        <v>392</v>
      </c>
      <c r="J101" t="s">
        <v>390</v>
      </c>
      <c r="K101" t="s">
        <v>24</v>
      </c>
      <c r="L101">
        <v>0</v>
      </c>
      <c r="M101">
        <v>0</v>
      </c>
      <c r="N101" t="b">
        <v>0</v>
      </c>
      <c r="O101">
        <v>0</v>
      </c>
      <c r="P101" t="b">
        <v>0</v>
      </c>
      <c r="Q101">
        <v>0</v>
      </c>
      <c r="R101">
        <v>0</v>
      </c>
      <c r="S101" t="s">
        <v>24</v>
      </c>
    </row>
    <row r="102" spans="1:19" x14ac:dyDescent="0.15">
      <c r="A102">
        <v>106</v>
      </c>
      <c r="B102">
        <v>101</v>
      </c>
      <c r="C102">
        <v>101</v>
      </c>
      <c r="D102">
        <v>4</v>
      </c>
      <c r="E102" t="s">
        <v>29</v>
      </c>
      <c r="F102" t="s">
        <v>30</v>
      </c>
      <c r="G102">
        <v>3</v>
      </c>
      <c r="H102">
        <v>1</v>
      </c>
      <c r="I102" t="s">
        <v>392</v>
      </c>
      <c r="J102" t="s">
        <v>390</v>
      </c>
      <c r="K102" t="s">
        <v>24</v>
      </c>
      <c r="L102">
        <v>0</v>
      </c>
      <c r="M102">
        <v>0</v>
      </c>
      <c r="N102" t="b">
        <v>0</v>
      </c>
      <c r="O102">
        <v>0</v>
      </c>
      <c r="P102" t="b">
        <v>0</v>
      </c>
      <c r="Q102">
        <v>0</v>
      </c>
      <c r="R102">
        <v>0</v>
      </c>
      <c r="S102" t="s">
        <v>24</v>
      </c>
    </row>
    <row r="103" spans="1:19" x14ac:dyDescent="0.15">
      <c r="A103">
        <v>107</v>
      </c>
      <c r="B103">
        <v>102</v>
      </c>
      <c r="C103">
        <v>102</v>
      </c>
      <c r="D103">
        <v>2</v>
      </c>
      <c r="E103" t="s">
        <v>26</v>
      </c>
      <c r="F103" t="s">
        <v>30</v>
      </c>
      <c r="G103">
        <v>1</v>
      </c>
      <c r="H103">
        <v>2</v>
      </c>
      <c r="I103" t="s">
        <v>392</v>
      </c>
      <c r="J103" t="s">
        <v>390</v>
      </c>
      <c r="K103" t="s">
        <v>24</v>
      </c>
      <c r="L103">
        <v>0</v>
      </c>
      <c r="M103">
        <v>0</v>
      </c>
      <c r="N103" t="b">
        <v>0</v>
      </c>
      <c r="O103">
        <v>0</v>
      </c>
      <c r="P103" t="b">
        <v>0</v>
      </c>
      <c r="Q103">
        <v>0</v>
      </c>
      <c r="R103">
        <v>0</v>
      </c>
      <c r="S103" t="s">
        <v>24</v>
      </c>
    </row>
    <row r="104" spans="1:19" x14ac:dyDescent="0.15">
      <c r="A104">
        <v>108</v>
      </c>
      <c r="B104">
        <v>103</v>
      </c>
      <c r="C104">
        <v>103</v>
      </c>
      <c r="D104">
        <v>2</v>
      </c>
      <c r="E104" t="s">
        <v>26</v>
      </c>
      <c r="F104" t="s">
        <v>30</v>
      </c>
      <c r="G104">
        <v>1</v>
      </c>
      <c r="H104">
        <v>1</v>
      </c>
      <c r="I104" t="s">
        <v>392</v>
      </c>
      <c r="J104" t="s">
        <v>390</v>
      </c>
      <c r="K104" t="s">
        <v>24</v>
      </c>
      <c r="L104">
        <v>0</v>
      </c>
      <c r="M104">
        <v>0</v>
      </c>
      <c r="N104" t="b">
        <v>0</v>
      </c>
      <c r="O104">
        <v>0</v>
      </c>
      <c r="P104" t="b">
        <v>0</v>
      </c>
      <c r="Q104">
        <v>0</v>
      </c>
      <c r="R104">
        <v>0</v>
      </c>
      <c r="S104" t="s">
        <v>24</v>
      </c>
    </row>
    <row r="105" spans="1:19" x14ac:dyDescent="0.15">
      <c r="A105">
        <v>109</v>
      </c>
      <c r="B105">
        <v>104</v>
      </c>
      <c r="C105">
        <v>104</v>
      </c>
      <c r="D105">
        <v>3</v>
      </c>
      <c r="E105" t="s">
        <v>26</v>
      </c>
      <c r="F105" t="s">
        <v>30</v>
      </c>
      <c r="G105">
        <v>2</v>
      </c>
      <c r="H105">
        <v>2</v>
      </c>
      <c r="I105" t="s">
        <v>392</v>
      </c>
      <c r="J105" t="s">
        <v>390</v>
      </c>
      <c r="K105" t="s">
        <v>24</v>
      </c>
      <c r="L105">
        <v>0</v>
      </c>
      <c r="M105">
        <v>0</v>
      </c>
      <c r="N105" t="b">
        <v>0</v>
      </c>
      <c r="O105">
        <v>0</v>
      </c>
      <c r="P105" t="b">
        <v>0</v>
      </c>
      <c r="Q105">
        <v>0</v>
      </c>
      <c r="R105">
        <v>0</v>
      </c>
      <c r="S105" t="s">
        <v>24</v>
      </c>
    </row>
    <row r="106" spans="1:19" x14ac:dyDescent="0.15">
      <c r="A106">
        <v>110</v>
      </c>
      <c r="B106">
        <v>105</v>
      </c>
      <c r="C106">
        <v>105</v>
      </c>
      <c r="D106">
        <v>4</v>
      </c>
      <c r="E106" t="s">
        <v>26</v>
      </c>
      <c r="F106" t="s">
        <v>30</v>
      </c>
      <c r="G106">
        <v>2</v>
      </c>
      <c r="H106">
        <v>1</v>
      </c>
      <c r="I106" t="s">
        <v>392</v>
      </c>
      <c r="J106" t="s">
        <v>390</v>
      </c>
      <c r="K106" t="s">
        <v>24</v>
      </c>
      <c r="L106">
        <v>0</v>
      </c>
      <c r="M106">
        <v>0</v>
      </c>
      <c r="N106" t="b">
        <v>0</v>
      </c>
      <c r="O106">
        <v>0</v>
      </c>
      <c r="P106" t="b">
        <v>0</v>
      </c>
      <c r="Q106">
        <v>0</v>
      </c>
      <c r="R106">
        <v>0</v>
      </c>
      <c r="S106" t="s">
        <v>24</v>
      </c>
    </row>
    <row r="107" spans="1:19" x14ac:dyDescent="0.15">
      <c r="A107">
        <v>111</v>
      </c>
      <c r="B107">
        <v>106</v>
      </c>
      <c r="C107">
        <v>106</v>
      </c>
      <c r="D107">
        <v>3</v>
      </c>
      <c r="E107" t="s">
        <v>26</v>
      </c>
      <c r="F107" t="s">
        <v>30</v>
      </c>
      <c r="G107">
        <v>3</v>
      </c>
      <c r="H107">
        <v>2</v>
      </c>
      <c r="I107" t="s">
        <v>392</v>
      </c>
      <c r="J107" t="s">
        <v>390</v>
      </c>
      <c r="K107" t="s">
        <v>24</v>
      </c>
      <c r="L107">
        <v>0</v>
      </c>
      <c r="M107">
        <v>0</v>
      </c>
      <c r="N107" t="b">
        <v>0</v>
      </c>
      <c r="O107">
        <v>0</v>
      </c>
      <c r="P107" t="b">
        <v>0</v>
      </c>
      <c r="Q107">
        <v>0</v>
      </c>
      <c r="R107">
        <v>0</v>
      </c>
      <c r="S107" t="s">
        <v>24</v>
      </c>
    </row>
    <row r="108" spans="1:19" x14ac:dyDescent="0.15">
      <c r="A108">
        <v>112</v>
      </c>
      <c r="B108">
        <v>107</v>
      </c>
      <c r="C108">
        <v>107</v>
      </c>
      <c r="D108">
        <v>3</v>
      </c>
      <c r="E108" t="s">
        <v>26</v>
      </c>
      <c r="F108" t="s">
        <v>30</v>
      </c>
      <c r="G108">
        <v>3</v>
      </c>
      <c r="H108">
        <v>1</v>
      </c>
      <c r="I108" t="s">
        <v>392</v>
      </c>
      <c r="J108" t="s">
        <v>390</v>
      </c>
      <c r="K108" t="s">
        <v>24</v>
      </c>
      <c r="L108">
        <v>0</v>
      </c>
      <c r="M108">
        <v>0</v>
      </c>
      <c r="N108" t="b">
        <v>0</v>
      </c>
      <c r="O108">
        <v>0</v>
      </c>
      <c r="P108" t="b">
        <v>0</v>
      </c>
      <c r="Q108">
        <v>0</v>
      </c>
      <c r="R108">
        <v>0</v>
      </c>
      <c r="S108" t="s">
        <v>24</v>
      </c>
    </row>
    <row r="109" spans="1:19" x14ac:dyDescent="0.15">
      <c r="A109">
        <v>113</v>
      </c>
      <c r="B109">
        <v>108</v>
      </c>
      <c r="C109">
        <v>108</v>
      </c>
      <c r="D109">
        <v>2</v>
      </c>
      <c r="E109" t="s">
        <v>25</v>
      </c>
      <c r="F109" t="s">
        <v>27</v>
      </c>
      <c r="G109">
        <v>2</v>
      </c>
      <c r="H109">
        <v>2</v>
      </c>
      <c r="I109" t="s">
        <v>392</v>
      </c>
      <c r="J109" t="s">
        <v>390</v>
      </c>
      <c r="K109" t="s">
        <v>24</v>
      </c>
      <c r="L109">
        <v>0</v>
      </c>
      <c r="M109">
        <v>0</v>
      </c>
      <c r="N109" t="b">
        <v>0</v>
      </c>
      <c r="O109">
        <v>0</v>
      </c>
      <c r="P109" t="b">
        <v>0</v>
      </c>
      <c r="Q109">
        <v>0</v>
      </c>
      <c r="R109">
        <v>0</v>
      </c>
      <c r="S109" t="s">
        <v>24</v>
      </c>
    </row>
    <row r="110" spans="1:19" x14ac:dyDescent="0.15">
      <c r="A110">
        <v>114</v>
      </c>
      <c r="B110">
        <v>109</v>
      </c>
      <c r="C110">
        <v>109</v>
      </c>
      <c r="D110">
        <v>2</v>
      </c>
      <c r="E110" t="s">
        <v>25</v>
      </c>
      <c r="F110" t="s">
        <v>27</v>
      </c>
      <c r="G110">
        <v>2</v>
      </c>
      <c r="H110">
        <v>1</v>
      </c>
      <c r="I110" t="s">
        <v>392</v>
      </c>
      <c r="J110" t="s">
        <v>390</v>
      </c>
      <c r="K110" t="s">
        <v>24</v>
      </c>
      <c r="L110">
        <v>0</v>
      </c>
      <c r="M110">
        <v>0</v>
      </c>
      <c r="N110" t="b">
        <v>0</v>
      </c>
      <c r="O110">
        <v>0</v>
      </c>
      <c r="P110" t="b">
        <v>0</v>
      </c>
      <c r="Q110">
        <v>0</v>
      </c>
      <c r="R110">
        <v>0</v>
      </c>
      <c r="S110" t="s">
        <v>24</v>
      </c>
    </row>
    <row r="111" spans="1:19" x14ac:dyDescent="0.15">
      <c r="A111">
        <v>115</v>
      </c>
      <c r="B111">
        <v>110</v>
      </c>
      <c r="C111">
        <v>110</v>
      </c>
      <c r="D111">
        <v>4</v>
      </c>
      <c r="E111" t="s">
        <v>25</v>
      </c>
      <c r="F111" t="s">
        <v>27</v>
      </c>
      <c r="G111">
        <v>3</v>
      </c>
      <c r="H111">
        <v>2</v>
      </c>
      <c r="I111" t="s">
        <v>392</v>
      </c>
      <c r="J111" t="s">
        <v>390</v>
      </c>
      <c r="K111" t="s">
        <v>24</v>
      </c>
      <c r="L111">
        <v>0</v>
      </c>
      <c r="M111">
        <v>0</v>
      </c>
      <c r="N111" t="b">
        <v>0</v>
      </c>
      <c r="O111">
        <v>0</v>
      </c>
      <c r="P111" t="b">
        <v>0</v>
      </c>
      <c r="Q111">
        <v>0</v>
      </c>
      <c r="R111">
        <v>0</v>
      </c>
      <c r="S111" t="s">
        <v>24</v>
      </c>
    </row>
    <row r="112" spans="1:19" x14ac:dyDescent="0.15">
      <c r="A112">
        <v>116</v>
      </c>
      <c r="B112">
        <v>111</v>
      </c>
      <c r="C112">
        <v>111</v>
      </c>
      <c r="D112">
        <v>4</v>
      </c>
      <c r="E112" t="s">
        <v>25</v>
      </c>
      <c r="F112" t="s">
        <v>27</v>
      </c>
      <c r="G112">
        <v>3</v>
      </c>
      <c r="H112">
        <v>1</v>
      </c>
      <c r="I112" t="s">
        <v>392</v>
      </c>
      <c r="J112" t="s">
        <v>390</v>
      </c>
      <c r="K112" t="s">
        <v>24</v>
      </c>
      <c r="L112">
        <v>0</v>
      </c>
      <c r="M112">
        <v>0</v>
      </c>
      <c r="N112" t="b">
        <v>0</v>
      </c>
      <c r="O112">
        <v>0</v>
      </c>
      <c r="P112" t="b">
        <v>0</v>
      </c>
      <c r="Q112">
        <v>0</v>
      </c>
      <c r="R112">
        <v>0</v>
      </c>
      <c r="S112" t="s">
        <v>24</v>
      </c>
    </row>
    <row r="113" spans="1:19" x14ac:dyDescent="0.15">
      <c r="A113">
        <v>117</v>
      </c>
      <c r="B113">
        <v>112</v>
      </c>
      <c r="C113">
        <v>112</v>
      </c>
      <c r="D113">
        <v>2</v>
      </c>
      <c r="E113" t="s">
        <v>28</v>
      </c>
      <c r="F113" t="s">
        <v>27</v>
      </c>
      <c r="G113">
        <v>3</v>
      </c>
      <c r="H113">
        <v>2</v>
      </c>
      <c r="I113" t="s">
        <v>392</v>
      </c>
      <c r="J113" t="s">
        <v>390</v>
      </c>
      <c r="K113" t="s">
        <v>24</v>
      </c>
      <c r="L113">
        <v>0</v>
      </c>
      <c r="M113">
        <v>0</v>
      </c>
      <c r="N113" t="b">
        <v>0</v>
      </c>
      <c r="O113">
        <v>0</v>
      </c>
      <c r="P113" t="b">
        <v>0</v>
      </c>
      <c r="Q113">
        <v>0</v>
      </c>
      <c r="R113">
        <v>0</v>
      </c>
      <c r="S113" t="s">
        <v>24</v>
      </c>
    </row>
    <row r="114" spans="1:19" x14ac:dyDescent="0.15">
      <c r="A114">
        <v>118</v>
      </c>
      <c r="B114">
        <v>113</v>
      </c>
      <c r="C114">
        <v>113</v>
      </c>
      <c r="D114">
        <v>2</v>
      </c>
      <c r="E114" t="s">
        <v>28</v>
      </c>
      <c r="F114" t="s">
        <v>27</v>
      </c>
      <c r="G114">
        <v>3</v>
      </c>
      <c r="H114">
        <v>1</v>
      </c>
      <c r="I114" t="s">
        <v>392</v>
      </c>
      <c r="J114" t="s">
        <v>390</v>
      </c>
      <c r="K114" t="s">
        <v>24</v>
      </c>
      <c r="L114">
        <v>0</v>
      </c>
      <c r="M114">
        <v>0</v>
      </c>
      <c r="N114" t="b">
        <v>0</v>
      </c>
      <c r="O114">
        <v>0</v>
      </c>
      <c r="P114" t="b">
        <v>0</v>
      </c>
      <c r="Q114">
        <v>0</v>
      </c>
      <c r="R114">
        <v>0</v>
      </c>
      <c r="S114" t="s">
        <v>24</v>
      </c>
    </row>
    <row r="115" spans="1:19" x14ac:dyDescent="0.15">
      <c r="A115">
        <v>119</v>
      </c>
      <c r="B115">
        <v>114</v>
      </c>
      <c r="C115">
        <v>114</v>
      </c>
      <c r="D115">
        <v>2</v>
      </c>
      <c r="E115" t="s">
        <v>29</v>
      </c>
      <c r="F115" t="s">
        <v>27</v>
      </c>
      <c r="G115">
        <v>3</v>
      </c>
      <c r="H115">
        <v>2</v>
      </c>
      <c r="I115" t="s">
        <v>392</v>
      </c>
      <c r="J115" t="s">
        <v>390</v>
      </c>
      <c r="K115" t="s">
        <v>24</v>
      </c>
      <c r="L115">
        <v>0</v>
      </c>
      <c r="M115">
        <v>0</v>
      </c>
      <c r="N115" t="b">
        <v>0</v>
      </c>
      <c r="O115">
        <v>0</v>
      </c>
      <c r="P115" t="b">
        <v>0</v>
      </c>
      <c r="Q115">
        <v>0</v>
      </c>
      <c r="R115">
        <v>0</v>
      </c>
      <c r="S115" t="s">
        <v>24</v>
      </c>
    </row>
    <row r="116" spans="1:19" x14ac:dyDescent="0.15">
      <c r="A116">
        <v>120</v>
      </c>
      <c r="B116">
        <v>115</v>
      </c>
      <c r="C116">
        <v>115</v>
      </c>
      <c r="D116">
        <v>3</v>
      </c>
      <c r="E116" t="s">
        <v>29</v>
      </c>
      <c r="F116" t="s">
        <v>27</v>
      </c>
      <c r="G116">
        <v>3</v>
      </c>
      <c r="H116">
        <v>1</v>
      </c>
      <c r="I116" t="s">
        <v>392</v>
      </c>
      <c r="J116" t="s">
        <v>390</v>
      </c>
      <c r="K116" t="s">
        <v>24</v>
      </c>
      <c r="L116">
        <v>0</v>
      </c>
      <c r="M116">
        <v>0</v>
      </c>
      <c r="N116" t="b">
        <v>0</v>
      </c>
      <c r="O116">
        <v>0</v>
      </c>
      <c r="P116" t="b">
        <v>0</v>
      </c>
      <c r="Q116">
        <v>0</v>
      </c>
      <c r="R116">
        <v>0</v>
      </c>
      <c r="S116" t="s">
        <v>24</v>
      </c>
    </row>
    <row r="117" spans="1:19" x14ac:dyDescent="0.15">
      <c r="A117">
        <v>121</v>
      </c>
      <c r="B117">
        <v>116</v>
      </c>
      <c r="C117">
        <v>116</v>
      </c>
      <c r="D117">
        <v>2</v>
      </c>
      <c r="E117" t="s">
        <v>26</v>
      </c>
      <c r="F117" t="s">
        <v>27</v>
      </c>
      <c r="G117">
        <v>3</v>
      </c>
      <c r="H117">
        <v>2</v>
      </c>
      <c r="I117" t="s">
        <v>392</v>
      </c>
      <c r="J117" t="s">
        <v>390</v>
      </c>
      <c r="K117" t="s">
        <v>24</v>
      </c>
      <c r="L117">
        <v>0</v>
      </c>
      <c r="M117">
        <v>0</v>
      </c>
      <c r="N117" t="b">
        <v>0</v>
      </c>
      <c r="O117">
        <v>0</v>
      </c>
      <c r="P117" t="b">
        <v>0</v>
      </c>
      <c r="Q117">
        <v>0</v>
      </c>
      <c r="R117">
        <v>0</v>
      </c>
      <c r="S117" t="s">
        <v>24</v>
      </c>
    </row>
    <row r="118" spans="1:19" x14ac:dyDescent="0.15">
      <c r="A118">
        <v>122</v>
      </c>
      <c r="B118">
        <v>117</v>
      </c>
      <c r="C118">
        <v>117</v>
      </c>
      <c r="D118">
        <v>2</v>
      </c>
      <c r="E118" t="s">
        <v>26</v>
      </c>
      <c r="F118" t="s">
        <v>27</v>
      </c>
      <c r="G118">
        <v>3</v>
      </c>
      <c r="H118">
        <v>1</v>
      </c>
      <c r="I118" t="s">
        <v>392</v>
      </c>
      <c r="J118" t="s">
        <v>390</v>
      </c>
      <c r="K118" t="s">
        <v>24</v>
      </c>
      <c r="L118">
        <v>0</v>
      </c>
      <c r="M118">
        <v>0</v>
      </c>
      <c r="N118" t="b">
        <v>0</v>
      </c>
      <c r="O118">
        <v>0</v>
      </c>
      <c r="P118" t="b">
        <v>0</v>
      </c>
      <c r="Q118">
        <v>0</v>
      </c>
      <c r="R118">
        <v>0</v>
      </c>
      <c r="S118" t="s">
        <v>24</v>
      </c>
    </row>
    <row r="119" spans="1:19" x14ac:dyDescent="0.15">
      <c r="A119">
        <v>123</v>
      </c>
      <c r="B119">
        <v>118</v>
      </c>
      <c r="C119">
        <v>118</v>
      </c>
      <c r="D119">
        <v>2</v>
      </c>
      <c r="E119" t="s">
        <v>129</v>
      </c>
      <c r="F119" t="s">
        <v>23</v>
      </c>
      <c r="G119">
        <v>1</v>
      </c>
      <c r="H119">
        <v>3</v>
      </c>
      <c r="I119" t="s">
        <v>392</v>
      </c>
      <c r="J119" t="s">
        <v>390</v>
      </c>
      <c r="K119" t="s">
        <v>24</v>
      </c>
      <c r="L119">
        <v>0</v>
      </c>
      <c r="M119">
        <v>0</v>
      </c>
      <c r="N119" t="b">
        <v>0</v>
      </c>
      <c r="O119">
        <v>0</v>
      </c>
      <c r="P119" t="b">
        <v>0</v>
      </c>
      <c r="Q119">
        <v>0</v>
      </c>
      <c r="R119">
        <v>0</v>
      </c>
      <c r="S119" t="s">
        <v>24</v>
      </c>
    </row>
    <row r="120" spans="1:19" x14ac:dyDescent="0.15">
      <c r="A120">
        <v>124</v>
      </c>
      <c r="B120">
        <v>119</v>
      </c>
      <c r="C120">
        <v>119</v>
      </c>
      <c r="D120">
        <v>2</v>
      </c>
      <c r="E120" t="s">
        <v>129</v>
      </c>
      <c r="F120" t="s">
        <v>23</v>
      </c>
      <c r="G120">
        <v>2</v>
      </c>
      <c r="H120">
        <v>3</v>
      </c>
      <c r="I120" t="s">
        <v>392</v>
      </c>
      <c r="J120" t="s">
        <v>390</v>
      </c>
      <c r="K120" t="s">
        <v>24</v>
      </c>
      <c r="L120">
        <v>0</v>
      </c>
      <c r="M120">
        <v>0</v>
      </c>
      <c r="N120" t="b">
        <v>0</v>
      </c>
      <c r="O120">
        <v>0</v>
      </c>
      <c r="P120" t="b">
        <v>0</v>
      </c>
      <c r="Q120">
        <v>0</v>
      </c>
      <c r="R120">
        <v>0</v>
      </c>
      <c r="S120" t="s">
        <v>24</v>
      </c>
    </row>
    <row r="121" spans="1:19" x14ac:dyDescent="0.15">
      <c r="A121">
        <v>125</v>
      </c>
      <c r="B121">
        <v>120</v>
      </c>
      <c r="C121">
        <v>120</v>
      </c>
      <c r="D121">
        <v>3</v>
      </c>
      <c r="E121" t="s">
        <v>129</v>
      </c>
      <c r="F121" t="s">
        <v>23</v>
      </c>
      <c r="G121">
        <v>3</v>
      </c>
      <c r="H121">
        <v>3</v>
      </c>
      <c r="I121" t="s">
        <v>392</v>
      </c>
      <c r="J121" t="s">
        <v>390</v>
      </c>
      <c r="K121" t="s">
        <v>24</v>
      </c>
      <c r="L121">
        <v>0</v>
      </c>
      <c r="M121">
        <v>0</v>
      </c>
      <c r="N121" t="b">
        <v>0</v>
      </c>
      <c r="O121">
        <v>0</v>
      </c>
      <c r="P121" t="b">
        <v>0</v>
      </c>
      <c r="Q121">
        <v>0</v>
      </c>
      <c r="R121">
        <v>0</v>
      </c>
      <c r="S121" t="s">
        <v>24</v>
      </c>
    </row>
  </sheetData>
  <sheetProtection selectLockedCells="1"/>
  <phoneticPr fontId="1"/>
  <pageMargins left="0.7" right="0.7" top="0.75" bottom="0.75" header="0.3" footer="0.3"/>
  <tableParts count="1">
    <tablePart r:id="rId1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K1841"/>
  <sheetViews>
    <sheetView topLeftCell="N187" workbookViewId="0"/>
  </sheetViews>
  <sheetFormatPr defaultRowHeight="13.5" x14ac:dyDescent="0.15"/>
  <sheetData>
    <row r="1" spans="1:37" x14ac:dyDescent="0.15">
      <c r="A1">
        <v>1</v>
      </c>
      <c r="B1">
        <f>IFERROR(VLOOKUP(A1,Sheet1!B:I,7,0),"")</f>
        <v>2</v>
      </c>
      <c r="C1" t="str">
        <f>IFERROR(VLOOKUP(B1,Sheet6!A:B,2,0),"")</f>
        <v>女子</v>
      </c>
      <c r="D1" t="str">
        <f>IFERROR(VLOOKUP(A1,Sheet1!B:I,4,0),"")</f>
        <v>個人メドレー</v>
      </c>
      <c r="E1" t="str">
        <f>IFERROR(VLOOKUP(A1,Sheet1!B:I,5,0),"")</f>
        <v xml:space="preserve"> 200m</v>
      </c>
      <c r="F1" t="str">
        <f>IFERROR(VLOOKUP(A1,Sheet1!B:I,8,0),"")</f>
        <v>準決勝</v>
      </c>
      <c r="G1">
        <f>IFERROR(VLOOKUP(A1,Sheet1!B:I,6,0),"")</f>
        <v>2</v>
      </c>
      <c r="H1" t="str">
        <f>IFERROR(VLOOKUP(G1,Sheet5!A:B,2,0),"")</f>
        <v>3・4年生</v>
      </c>
      <c r="I1" t="str">
        <f t="shared" ref="I1:I32" si="0">CONCATENATE(C1,D1,E1,F1,H1)</f>
        <v>女子個人メドレー 200m準決勝3・4年生</v>
      </c>
      <c r="M1">
        <v>1</v>
      </c>
      <c r="N1">
        <f>Sheet9!D2</f>
        <v>1</v>
      </c>
      <c r="O1">
        <f>Sheet9!E2</f>
        <v>1</v>
      </c>
      <c r="P1" t="str">
        <f>IFERROR(VLOOKUP(O1,Sheet6!A:B,2,0),"")</f>
        <v>男子</v>
      </c>
      <c r="Q1" t="str">
        <f>Sheet9!A2</f>
        <v>バタフライ　　</v>
      </c>
      <c r="R1" t="str">
        <f t="shared" ref="R1:R32" si="1">IFERROR(VLOOKUP(Q1,AG:AH,2,0),"")</f>
        <v>バタフライ</v>
      </c>
      <c r="S1" t="str">
        <f>Sheet9!B2</f>
        <v xml:space="preserve">  50m</v>
      </c>
      <c r="T1" t="s">
        <v>158</v>
      </c>
      <c r="U1" t="s">
        <v>159</v>
      </c>
      <c r="V1" t="str">
        <f>CONCATENATE(P1,R1,S1,T1,U1)</f>
        <v>男子バタフライ  50m予選無差別</v>
      </c>
      <c r="Y1">
        <f>N1</f>
        <v>1</v>
      </c>
      <c r="Z1" t="str">
        <f t="shared" ref="Z1:Z64" si="2">IFERROR(VLOOKUP(V1,I:M,5,0),"")</f>
        <v/>
      </c>
      <c r="AA1" t="str">
        <f>V1</f>
        <v>男子バタフライ  50m予選無差別</v>
      </c>
    </row>
    <row r="2" spans="1:37" x14ac:dyDescent="0.15">
      <c r="A2">
        <v>2</v>
      </c>
      <c r="B2">
        <f>IFERROR(VLOOKUP(A2,Sheet1!B:I,7,0),"")</f>
        <v>1</v>
      </c>
      <c r="C2" t="str">
        <f>IFERROR(VLOOKUP(B2,Sheet6!A:B,2,0),"")</f>
        <v>男子</v>
      </c>
      <c r="D2" t="str">
        <f>IFERROR(VLOOKUP(A2,Sheet1!B:I,4,0),"")</f>
        <v>個人メドレー</v>
      </c>
      <c r="E2" t="str">
        <f>IFERROR(VLOOKUP(A2,Sheet1!B:I,5,0),"")</f>
        <v xml:space="preserve"> 200m</v>
      </c>
      <c r="F2" t="str">
        <f>IFERROR(VLOOKUP(A2,Sheet1!B:I,8,0),"")</f>
        <v>準決勝</v>
      </c>
      <c r="G2">
        <f>IFERROR(VLOOKUP(A2,Sheet1!B:I,6,0),"")</f>
        <v>2</v>
      </c>
      <c r="H2" t="str">
        <f>IFERROR(VLOOKUP(G2,Sheet5!A:B,2,0),"")</f>
        <v>3・4年生</v>
      </c>
      <c r="I2" t="str">
        <f t="shared" si="0"/>
        <v>男子個人メドレー 200m準決勝3・4年生</v>
      </c>
      <c r="M2">
        <v>2</v>
      </c>
      <c r="N2">
        <f>Sheet9!D3</f>
        <v>1</v>
      </c>
      <c r="O2">
        <f>Sheet9!E3</f>
        <v>1</v>
      </c>
      <c r="P2" t="str">
        <f>IFERROR(VLOOKUP(O2,Sheet6!A:B,2,0),"")</f>
        <v>男子</v>
      </c>
      <c r="Q2" t="str">
        <f>Sheet9!A3</f>
        <v>バタフライ　　</v>
      </c>
      <c r="R2" t="str">
        <f t="shared" si="1"/>
        <v>バタフライ</v>
      </c>
      <c r="S2" t="str">
        <f>Sheet9!B3</f>
        <v xml:space="preserve"> 100m</v>
      </c>
      <c r="T2" t="s">
        <v>158</v>
      </c>
      <c r="U2" t="s">
        <v>159</v>
      </c>
      <c r="V2" t="str">
        <f t="shared" ref="V2:V65" si="3">CONCATENATE(P2,R2,S2,T2,U2)</f>
        <v>男子バタフライ 100m予選無差別</v>
      </c>
      <c r="Y2">
        <f t="shared" ref="Y2:Y65" si="4">N2</f>
        <v>1</v>
      </c>
      <c r="Z2" t="str">
        <f t="shared" si="2"/>
        <v/>
      </c>
      <c r="AA2" t="str">
        <f t="shared" ref="AA2:AA65" si="5">V2</f>
        <v>男子バタフライ 100m予選無差別</v>
      </c>
      <c r="AG2" s="33" t="s">
        <v>155</v>
      </c>
      <c r="AH2" s="36" t="s">
        <v>25</v>
      </c>
    </row>
    <row r="3" spans="1:37" x14ac:dyDescent="0.15">
      <c r="A3">
        <v>3</v>
      </c>
      <c r="B3">
        <f>IFERROR(VLOOKUP(A3,Sheet1!B:I,7,0),"")</f>
        <v>2</v>
      </c>
      <c r="C3" t="str">
        <f>IFERROR(VLOOKUP(B3,Sheet6!A:B,2,0),"")</f>
        <v>女子</v>
      </c>
      <c r="D3" t="str">
        <f>IFERROR(VLOOKUP(A3,Sheet1!B:I,4,0),"")</f>
        <v>個人メドレー</v>
      </c>
      <c r="E3" t="str">
        <f>IFERROR(VLOOKUP(A3,Sheet1!B:I,5,0),"")</f>
        <v xml:space="preserve"> 200m</v>
      </c>
      <c r="F3" t="str">
        <f>IFERROR(VLOOKUP(A3,Sheet1!B:I,8,0),"")</f>
        <v>準決勝</v>
      </c>
      <c r="G3">
        <f>IFERROR(VLOOKUP(A3,Sheet1!B:I,6,0),"")</f>
        <v>3</v>
      </c>
      <c r="H3" t="str">
        <f>IFERROR(VLOOKUP(G3,Sheet5!A:B,2,0),"")</f>
        <v>5・6年生</v>
      </c>
      <c r="I3" t="str">
        <f t="shared" si="0"/>
        <v>女子個人メドレー 200m準決勝5・6年生</v>
      </c>
      <c r="M3">
        <v>3</v>
      </c>
      <c r="N3">
        <f>Sheet9!D4</f>
        <v>1</v>
      </c>
      <c r="O3">
        <f>Sheet9!E4</f>
        <v>1</v>
      </c>
      <c r="P3" t="str">
        <f>IFERROR(VLOOKUP(O3,Sheet6!A:B,2,0),"")</f>
        <v>男子</v>
      </c>
      <c r="Q3" t="str">
        <f>Sheet9!A4</f>
        <v>リレー　　　　</v>
      </c>
      <c r="R3" t="str">
        <f t="shared" si="1"/>
        <v>リレー</v>
      </c>
      <c r="S3" t="str">
        <f>Sheet9!B4</f>
        <v xml:space="preserve"> 200m</v>
      </c>
      <c r="T3" t="s">
        <v>158</v>
      </c>
      <c r="U3" t="s">
        <v>159</v>
      </c>
      <c r="V3" t="str">
        <f t="shared" si="3"/>
        <v>男子リレー 200m予選無差別</v>
      </c>
      <c r="Y3">
        <f t="shared" si="4"/>
        <v>1</v>
      </c>
      <c r="Z3" t="str">
        <f t="shared" si="2"/>
        <v/>
      </c>
      <c r="AA3" t="str">
        <f t="shared" si="5"/>
        <v>男子リレー 200m予選無差別</v>
      </c>
      <c r="AG3" s="35" t="s">
        <v>156</v>
      </c>
      <c r="AH3" s="34" t="s">
        <v>28</v>
      </c>
      <c r="AI3" s="35"/>
    </row>
    <row r="4" spans="1:37" x14ac:dyDescent="0.15">
      <c r="A4">
        <v>4</v>
      </c>
      <c r="B4">
        <f>IFERROR(VLOOKUP(A4,Sheet1!B:I,7,0),"")</f>
        <v>1</v>
      </c>
      <c r="C4" t="str">
        <f>IFERROR(VLOOKUP(B4,Sheet6!A:B,2,0),"")</f>
        <v>男子</v>
      </c>
      <c r="D4" t="str">
        <f>IFERROR(VLOOKUP(A4,Sheet1!B:I,4,0),"")</f>
        <v>個人メドレー</v>
      </c>
      <c r="E4" t="str">
        <f>IFERROR(VLOOKUP(A4,Sheet1!B:I,5,0),"")</f>
        <v xml:space="preserve"> 200m</v>
      </c>
      <c r="F4" t="str">
        <f>IFERROR(VLOOKUP(A4,Sheet1!B:I,8,0),"")</f>
        <v>準決勝</v>
      </c>
      <c r="G4">
        <f>IFERROR(VLOOKUP(A4,Sheet1!B:I,6,0),"")</f>
        <v>3</v>
      </c>
      <c r="H4" t="str">
        <f>IFERROR(VLOOKUP(G4,Sheet5!A:B,2,0),"")</f>
        <v>5・6年生</v>
      </c>
      <c r="I4" t="str">
        <f t="shared" si="0"/>
        <v>男子個人メドレー 200m準決勝5・6年生</v>
      </c>
      <c r="M4">
        <v>4</v>
      </c>
      <c r="N4">
        <f>Sheet9!D5</f>
        <v>2</v>
      </c>
      <c r="O4">
        <f>Sheet9!E5</f>
        <v>1</v>
      </c>
      <c r="P4" t="str">
        <f>IFERROR(VLOOKUP(O4,Sheet6!A:B,2,0),"")</f>
        <v>男子</v>
      </c>
      <c r="Q4" t="str">
        <f>Sheet9!A5</f>
        <v>バタフライ　　</v>
      </c>
      <c r="R4" t="str">
        <f t="shared" si="1"/>
        <v>バタフライ</v>
      </c>
      <c r="S4" t="str">
        <f>Sheet9!B5</f>
        <v xml:space="preserve">  50m</v>
      </c>
      <c r="T4" t="s">
        <v>158</v>
      </c>
      <c r="U4" t="s">
        <v>159</v>
      </c>
      <c r="V4" t="str">
        <f t="shared" si="3"/>
        <v>男子バタフライ  50m予選無差別</v>
      </c>
      <c r="Y4">
        <f t="shared" si="4"/>
        <v>2</v>
      </c>
      <c r="Z4" t="str">
        <f t="shared" si="2"/>
        <v/>
      </c>
      <c r="AA4" t="str">
        <f t="shared" si="5"/>
        <v>男子バタフライ  50m予選無差別</v>
      </c>
      <c r="AG4" s="33" t="s">
        <v>157</v>
      </c>
      <c r="AH4" s="34" t="s">
        <v>29</v>
      </c>
      <c r="AK4" s="36"/>
    </row>
    <row r="5" spans="1:37" x14ac:dyDescent="0.15">
      <c r="A5">
        <v>5</v>
      </c>
      <c r="B5">
        <f>IFERROR(VLOOKUP(A5,Sheet1!B:I,7,0),"")</f>
        <v>2</v>
      </c>
      <c r="C5" t="str">
        <f>IFERROR(VLOOKUP(B5,Sheet6!A:B,2,0),"")</f>
        <v>女子</v>
      </c>
      <c r="D5" t="str">
        <f>IFERROR(VLOOKUP(A5,Sheet1!B:I,4,0),"")</f>
        <v>自由形</v>
      </c>
      <c r="E5" t="str">
        <f>IFERROR(VLOOKUP(A5,Sheet1!B:I,5,0),"")</f>
        <v xml:space="preserve">  50m</v>
      </c>
      <c r="F5" t="str">
        <f>IFERROR(VLOOKUP(A5,Sheet1!B:I,8,0),"")</f>
        <v>準決勝</v>
      </c>
      <c r="G5">
        <f>IFERROR(VLOOKUP(A5,Sheet1!B:I,6,0),"")</f>
        <v>1</v>
      </c>
      <c r="H5" t="str">
        <f>IFERROR(VLOOKUP(G5,Sheet5!A:B,2,0),"")</f>
        <v>1・2年生</v>
      </c>
      <c r="I5" t="str">
        <f t="shared" si="0"/>
        <v>女子自由形  50m準決勝1・2年生</v>
      </c>
      <c r="M5">
        <v>5</v>
      </c>
      <c r="N5">
        <f>Sheet9!D6</f>
        <v>2</v>
      </c>
      <c r="O5">
        <f>Sheet9!E6</f>
        <v>1</v>
      </c>
      <c r="P5" t="str">
        <f>IFERROR(VLOOKUP(O5,Sheet6!A:B,2,0),"")</f>
        <v>男子</v>
      </c>
      <c r="Q5" t="str">
        <f>Sheet9!A6</f>
        <v>バタフライ　　</v>
      </c>
      <c r="R5" t="str">
        <f t="shared" si="1"/>
        <v>バタフライ</v>
      </c>
      <c r="S5" t="str">
        <f>Sheet9!B6</f>
        <v xml:space="preserve"> 100m</v>
      </c>
      <c r="T5" t="s">
        <v>158</v>
      </c>
      <c r="U5" t="s">
        <v>159</v>
      </c>
      <c r="V5" t="str">
        <f t="shared" si="3"/>
        <v>男子バタフライ 100m予選無差別</v>
      </c>
      <c r="Y5">
        <f t="shared" si="4"/>
        <v>2</v>
      </c>
      <c r="Z5" t="str">
        <f t="shared" si="2"/>
        <v/>
      </c>
      <c r="AA5" t="str">
        <f t="shared" si="5"/>
        <v>男子バタフライ 100m予選無差別</v>
      </c>
      <c r="AG5" s="33" t="s">
        <v>153</v>
      </c>
      <c r="AH5" s="34" t="s">
        <v>26</v>
      </c>
    </row>
    <row r="6" spans="1:37" x14ac:dyDescent="0.15">
      <c r="A6">
        <v>6</v>
      </c>
      <c r="B6">
        <f>IFERROR(VLOOKUP(A6,Sheet1!B:I,7,0),"")</f>
        <v>1</v>
      </c>
      <c r="C6" t="str">
        <f>IFERROR(VLOOKUP(B6,Sheet6!A:B,2,0),"")</f>
        <v>男子</v>
      </c>
      <c r="D6" t="str">
        <f>IFERROR(VLOOKUP(A6,Sheet1!B:I,4,0),"")</f>
        <v>自由形</v>
      </c>
      <c r="E6" t="str">
        <f>IFERROR(VLOOKUP(A6,Sheet1!B:I,5,0),"")</f>
        <v xml:space="preserve">  50m</v>
      </c>
      <c r="F6" t="str">
        <f>IFERROR(VLOOKUP(A6,Sheet1!B:I,8,0),"")</f>
        <v>準決勝</v>
      </c>
      <c r="G6">
        <f>IFERROR(VLOOKUP(A6,Sheet1!B:I,6,0),"")</f>
        <v>1</v>
      </c>
      <c r="H6" t="str">
        <f>IFERROR(VLOOKUP(G6,Sheet5!A:B,2,0),"")</f>
        <v>1・2年生</v>
      </c>
      <c r="I6" t="str">
        <f t="shared" si="0"/>
        <v>男子自由形  50m準決勝1・2年生</v>
      </c>
      <c r="M6">
        <v>6</v>
      </c>
      <c r="N6">
        <f>Sheet9!D7</f>
        <v>3</v>
      </c>
      <c r="O6">
        <f>Sheet9!E7</f>
        <v>1</v>
      </c>
      <c r="P6" t="str">
        <f>IFERROR(VLOOKUP(O6,Sheet6!A:B,2,0),"")</f>
        <v>男子</v>
      </c>
      <c r="Q6" t="str">
        <f>Sheet9!A7</f>
        <v>平泳ぎ　　　　</v>
      </c>
      <c r="R6" t="str">
        <f t="shared" si="1"/>
        <v>平泳ぎ</v>
      </c>
      <c r="S6" t="str">
        <f>Sheet9!B7</f>
        <v xml:space="preserve">  50m</v>
      </c>
      <c r="T6" t="s">
        <v>158</v>
      </c>
      <c r="U6" t="s">
        <v>159</v>
      </c>
      <c r="V6" t="str">
        <f t="shared" si="3"/>
        <v>男子平泳ぎ  50m予選無差別</v>
      </c>
      <c r="Y6">
        <f t="shared" si="4"/>
        <v>3</v>
      </c>
      <c r="Z6" t="str">
        <f t="shared" si="2"/>
        <v/>
      </c>
      <c r="AA6" t="str">
        <f t="shared" si="5"/>
        <v>男子平泳ぎ  50m予選無差別</v>
      </c>
      <c r="AG6" s="35" t="s">
        <v>154</v>
      </c>
      <c r="AH6" s="34" t="s">
        <v>22</v>
      </c>
      <c r="AI6" s="33"/>
      <c r="AK6" s="36"/>
    </row>
    <row r="7" spans="1:37" x14ac:dyDescent="0.15">
      <c r="A7">
        <v>7</v>
      </c>
      <c r="B7">
        <f>IFERROR(VLOOKUP(A7,Sheet1!B:I,7,0),"")</f>
        <v>2</v>
      </c>
      <c r="C7" t="str">
        <f>IFERROR(VLOOKUP(B7,Sheet6!A:B,2,0),"")</f>
        <v>女子</v>
      </c>
      <c r="D7" t="str">
        <f>IFERROR(VLOOKUP(A7,Sheet1!B:I,4,0),"")</f>
        <v>自由形</v>
      </c>
      <c r="E7" t="str">
        <f>IFERROR(VLOOKUP(A7,Sheet1!B:I,5,0),"")</f>
        <v xml:space="preserve">  50m</v>
      </c>
      <c r="F7" t="str">
        <f>IFERROR(VLOOKUP(A7,Sheet1!B:I,8,0),"")</f>
        <v>準決勝</v>
      </c>
      <c r="G7">
        <f>IFERROR(VLOOKUP(A7,Sheet1!B:I,6,0),"")</f>
        <v>2</v>
      </c>
      <c r="H7" t="str">
        <f>IFERROR(VLOOKUP(G7,Sheet5!A:B,2,0),"")</f>
        <v>3・4年生</v>
      </c>
      <c r="I7" t="str">
        <f t="shared" si="0"/>
        <v>女子自由形  50m準決勝3・4年生</v>
      </c>
      <c r="M7">
        <v>7</v>
      </c>
      <c r="N7">
        <f>Sheet9!D8</f>
        <v>3</v>
      </c>
      <c r="O7">
        <f>Sheet9!E8</f>
        <v>1</v>
      </c>
      <c r="P7" t="str">
        <f>IFERROR(VLOOKUP(O7,Sheet6!A:B,2,0),"")</f>
        <v>男子</v>
      </c>
      <c r="Q7" t="str">
        <f>Sheet9!A8</f>
        <v>平泳ぎ　　　　</v>
      </c>
      <c r="R7" t="str">
        <f t="shared" si="1"/>
        <v>平泳ぎ</v>
      </c>
      <c r="S7" t="str">
        <f>Sheet9!B8</f>
        <v xml:space="preserve"> 100m</v>
      </c>
      <c r="T7" t="s">
        <v>158</v>
      </c>
      <c r="U7" t="s">
        <v>159</v>
      </c>
      <c r="V7" t="str">
        <f t="shared" si="3"/>
        <v>男子平泳ぎ 100m予選無差別</v>
      </c>
      <c r="Y7">
        <f t="shared" si="4"/>
        <v>3</v>
      </c>
      <c r="Z7" t="str">
        <f t="shared" si="2"/>
        <v/>
      </c>
      <c r="AA7" t="str">
        <f t="shared" si="5"/>
        <v>男子平泳ぎ 100m予選無差別</v>
      </c>
      <c r="AG7" s="34" t="s">
        <v>144</v>
      </c>
      <c r="AH7" s="34" t="s">
        <v>129</v>
      </c>
      <c r="AI7" s="35"/>
    </row>
    <row r="8" spans="1:37" x14ac:dyDescent="0.15">
      <c r="A8">
        <v>8</v>
      </c>
      <c r="B8">
        <f>IFERROR(VLOOKUP(A8,Sheet1!B:I,7,0),"")</f>
        <v>1</v>
      </c>
      <c r="C8" t="str">
        <f>IFERROR(VLOOKUP(B8,Sheet6!A:B,2,0),"")</f>
        <v>男子</v>
      </c>
      <c r="D8" t="str">
        <f>IFERROR(VLOOKUP(A8,Sheet1!B:I,4,0),"")</f>
        <v>自由形</v>
      </c>
      <c r="E8" t="str">
        <f>IFERROR(VLOOKUP(A8,Sheet1!B:I,5,0),"")</f>
        <v xml:space="preserve">  50m</v>
      </c>
      <c r="F8" t="str">
        <f>IFERROR(VLOOKUP(A8,Sheet1!B:I,8,0),"")</f>
        <v>準決勝</v>
      </c>
      <c r="G8">
        <f>IFERROR(VLOOKUP(A8,Sheet1!B:I,6,0),"")</f>
        <v>2</v>
      </c>
      <c r="H8" t="str">
        <f>IFERROR(VLOOKUP(G8,Sheet5!A:B,2,0),"")</f>
        <v>3・4年生</v>
      </c>
      <c r="I8" t="str">
        <f t="shared" si="0"/>
        <v>男子自由形  50m準決勝3・4年生</v>
      </c>
      <c r="M8">
        <v>8</v>
      </c>
      <c r="N8">
        <f>Sheet9!D9</f>
        <v>4</v>
      </c>
      <c r="O8">
        <f>Sheet9!E9</f>
        <v>1</v>
      </c>
      <c r="P8" t="str">
        <f>IFERROR(VLOOKUP(O8,Sheet6!A:B,2,0),"")</f>
        <v>男子</v>
      </c>
      <c r="Q8" t="str">
        <f>Sheet9!A9</f>
        <v>平泳ぎ　　　　</v>
      </c>
      <c r="R8" t="str">
        <f t="shared" si="1"/>
        <v>平泳ぎ</v>
      </c>
      <c r="S8" t="str">
        <f>Sheet9!B9</f>
        <v xml:space="preserve">  50m</v>
      </c>
      <c r="T8" t="s">
        <v>158</v>
      </c>
      <c r="U8" t="s">
        <v>159</v>
      </c>
      <c r="V8" t="str">
        <f t="shared" si="3"/>
        <v>男子平泳ぎ  50m予選無差別</v>
      </c>
      <c r="Y8">
        <f t="shared" si="4"/>
        <v>4</v>
      </c>
      <c r="Z8" t="str">
        <f t="shared" si="2"/>
        <v/>
      </c>
      <c r="AA8" t="str">
        <f t="shared" si="5"/>
        <v>男子平泳ぎ  50m予選無差別</v>
      </c>
      <c r="AG8" s="36" t="s">
        <v>128</v>
      </c>
      <c r="AH8" s="36" t="s">
        <v>128</v>
      </c>
      <c r="AI8" s="33"/>
      <c r="AK8" s="36"/>
    </row>
    <row r="9" spans="1:37" x14ac:dyDescent="0.15">
      <c r="A9">
        <v>9</v>
      </c>
      <c r="B9">
        <f>IFERROR(VLOOKUP(A9,Sheet1!B:I,7,0),"")</f>
        <v>2</v>
      </c>
      <c r="C9" t="str">
        <f>IFERROR(VLOOKUP(B9,Sheet6!A:B,2,0),"")</f>
        <v>女子</v>
      </c>
      <c r="D9" t="str">
        <f>IFERROR(VLOOKUP(A9,Sheet1!B:I,4,0),"")</f>
        <v>自由形</v>
      </c>
      <c r="E9" t="str">
        <f>IFERROR(VLOOKUP(A9,Sheet1!B:I,5,0),"")</f>
        <v xml:space="preserve">  50m</v>
      </c>
      <c r="F9" t="str">
        <f>IFERROR(VLOOKUP(A9,Sheet1!B:I,8,0),"")</f>
        <v>準決勝</v>
      </c>
      <c r="G9">
        <f>IFERROR(VLOOKUP(A9,Sheet1!B:I,6,0),"")</f>
        <v>3</v>
      </c>
      <c r="H9" t="str">
        <f>IFERROR(VLOOKUP(G9,Sheet5!A:B,2,0),"")</f>
        <v>5・6年生</v>
      </c>
      <c r="I9" t="str">
        <f t="shared" si="0"/>
        <v>女子自由形  50m準決勝5・6年生</v>
      </c>
      <c r="M9">
        <v>9</v>
      </c>
      <c r="N9">
        <f>Sheet9!D10</f>
        <v>4</v>
      </c>
      <c r="O9">
        <f>Sheet9!E10</f>
        <v>1</v>
      </c>
      <c r="P9" t="str">
        <f>IFERROR(VLOOKUP(O9,Sheet6!A:B,2,0),"")</f>
        <v>男子</v>
      </c>
      <c r="Q9" t="str">
        <f>Sheet9!A10</f>
        <v>平泳ぎ　　　　</v>
      </c>
      <c r="R9" t="str">
        <f t="shared" si="1"/>
        <v>平泳ぎ</v>
      </c>
      <c r="S9" t="str">
        <f>Sheet9!B10</f>
        <v xml:space="preserve"> 100m</v>
      </c>
      <c r="T9" t="s">
        <v>158</v>
      </c>
      <c r="U9" t="s">
        <v>159</v>
      </c>
      <c r="V9" t="str">
        <f t="shared" si="3"/>
        <v>男子平泳ぎ 100m予選無差別</v>
      </c>
      <c r="Y9">
        <f t="shared" si="4"/>
        <v>4</v>
      </c>
      <c r="Z9" t="str">
        <f t="shared" si="2"/>
        <v/>
      </c>
      <c r="AA9" t="str">
        <f t="shared" si="5"/>
        <v>男子平泳ぎ 100m予選無差別</v>
      </c>
      <c r="AI9" s="35"/>
      <c r="AK9" s="34"/>
    </row>
    <row r="10" spans="1:37" x14ac:dyDescent="0.15">
      <c r="A10">
        <v>10</v>
      </c>
      <c r="B10">
        <f>IFERROR(VLOOKUP(A10,Sheet1!B:I,7,0),"")</f>
        <v>1</v>
      </c>
      <c r="C10" t="str">
        <f>IFERROR(VLOOKUP(B10,Sheet6!A:B,2,0),"")</f>
        <v>男子</v>
      </c>
      <c r="D10" t="str">
        <f>IFERROR(VLOOKUP(A10,Sheet1!B:I,4,0),"")</f>
        <v>自由形</v>
      </c>
      <c r="E10" t="str">
        <f>IFERROR(VLOOKUP(A10,Sheet1!B:I,5,0),"")</f>
        <v xml:space="preserve">  50m</v>
      </c>
      <c r="F10" t="str">
        <f>IFERROR(VLOOKUP(A10,Sheet1!B:I,8,0),"")</f>
        <v>準決勝</v>
      </c>
      <c r="G10">
        <f>IFERROR(VLOOKUP(A10,Sheet1!B:I,6,0),"")</f>
        <v>3</v>
      </c>
      <c r="H10" t="str">
        <f>IFERROR(VLOOKUP(G10,Sheet5!A:B,2,0),"")</f>
        <v>5・6年生</v>
      </c>
      <c r="I10" t="str">
        <f t="shared" si="0"/>
        <v>男子自由形  50m準決勝5・6年生</v>
      </c>
      <c r="M10">
        <v>10</v>
      </c>
      <c r="N10">
        <f>Sheet9!D11</f>
        <v>4</v>
      </c>
      <c r="O10">
        <f>Sheet9!E11</f>
        <v>1</v>
      </c>
      <c r="P10" t="str">
        <f>IFERROR(VLOOKUP(O10,Sheet6!A:B,2,0),"")</f>
        <v>男子</v>
      </c>
      <c r="Q10" t="str">
        <f>Sheet9!A11</f>
        <v>リレー　　　　</v>
      </c>
      <c r="R10" t="str">
        <f t="shared" si="1"/>
        <v>リレー</v>
      </c>
      <c r="S10" t="str">
        <f>Sheet9!B11</f>
        <v xml:space="preserve"> 200m</v>
      </c>
      <c r="T10" t="s">
        <v>158</v>
      </c>
      <c r="U10" t="s">
        <v>159</v>
      </c>
      <c r="V10" t="str">
        <f t="shared" si="3"/>
        <v>男子リレー 200m予選無差別</v>
      </c>
      <c r="Y10">
        <f t="shared" si="4"/>
        <v>4</v>
      </c>
      <c r="Z10" t="str">
        <f t="shared" si="2"/>
        <v/>
      </c>
      <c r="AA10" t="str">
        <f t="shared" si="5"/>
        <v>男子リレー 200m予選無差別</v>
      </c>
      <c r="AI10" s="33"/>
      <c r="AK10" s="36"/>
    </row>
    <row r="11" spans="1:37" x14ac:dyDescent="0.15">
      <c r="A11">
        <v>11</v>
      </c>
      <c r="B11">
        <f>IFERROR(VLOOKUP(A11,Sheet1!B:I,7,0),"")</f>
        <v>2</v>
      </c>
      <c r="C11" t="str">
        <f>IFERROR(VLOOKUP(B11,Sheet6!A:B,2,0),"")</f>
        <v>女子</v>
      </c>
      <c r="D11" t="str">
        <f>IFERROR(VLOOKUP(A11,Sheet1!B:I,4,0),"")</f>
        <v>背泳ぎ</v>
      </c>
      <c r="E11" t="str">
        <f>IFERROR(VLOOKUP(A11,Sheet1!B:I,5,0),"")</f>
        <v xml:space="preserve">  50m</v>
      </c>
      <c r="F11" t="str">
        <f>IFERROR(VLOOKUP(A11,Sheet1!B:I,8,0),"")</f>
        <v>準決勝</v>
      </c>
      <c r="G11">
        <f>IFERROR(VLOOKUP(A11,Sheet1!B:I,6,0),"")</f>
        <v>1</v>
      </c>
      <c r="H11" t="str">
        <f>IFERROR(VLOOKUP(G11,Sheet5!A:B,2,0),"")</f>
        <v>1・2年生</v>
      </c>
      <c r="I11" t="str">
        <f t="shared" si="0"/>
        <v>女子背泳ぎ  50m準決勝1・2年生</v>
      </c>
      <c r="M11">
        <v>11</v>
      </c>
      <c r="N11">
        <f>Sheet9!D12</f>
        <v>5</v>
      </c>
      <c r="O11">
        <f>Sheet9!E12</f>
        <v>1</v>
      </c>
      <c r="P11" t="str">
        <f>IFERROR(VLOOKUP(O11,Sheet6!A:B,2,0),"")</f>
        <v>男子</v>
      </c>
      <c r="Q11" t="str">
        <f>Sheet9!A12</f>
        <v>自由形　　　　</v>
      </c>
      <c r="R11" t="str">
        <f t="shared" si="1"/>
        <v>自由形</v>
      </c>
      <c r="S11" t="str">
        <f>Sheet9!B12</f>
        <v xml:space="preserve">  50m</v>
      </c>
      <c r="T11" t="s">
        <v>158</v>
      </c>
      <c r="U11" t="s">
        <v>159</v>
      </c>
      <c r="V11" t="str">
        <f t="shared" si="3"/>
        <v>男子自由形  50m予選無差別</v>
      </c>
      <c r="Y11">
        <f t="shared" si="4"/>
        <v>5</v>
      </c>
      <c r="Z11" t="str">
        <f t="shared" si="2"/>
        <v/>
      </c>
      <c r="AA11" t="str">
        <f t="shared" si="5"/>
        <v>男子自由形  50m予選無差別</v>
      </c>
      <c r="AI11" s="35"/>
      <c r="AK11" s="34"/>
    </row>
    <row r="12" spans="1:37" x14ac:dyDescent="0.15">
      <c r="A12">
        <v>12</v>
      </c>
      <c r="B12">
        <f>IFERROR(VLOOKUP(A12,Sheet1!B:I,7,0),"")</f>
        <v>1</v>
      </c>
      <c r="C12" t="str">
        <f>IFERROR(VLOOKUP(B12,Sheet6!A:B,2,0),"")</f>
        <v>男子</v>
      </c>
      <c r="D12" t="str">
        <f>IFERROR(VLOOKUP(A12,Sheet1!B:I,4,0),"")</f>
        <v>背泳ぎ</v>
      </c>
      <c r="E12" t="str">
        <f>IFERROR(VLOOKUP(A12,Sheet1!B:I,5,0),"")</f>
        <v xml:space="preserve">  50m</v>
      </c>
      <c r="F12" t="str">
        <f>IFERROR(VLOOKUP(A12,Sheet1!B:I,8,0),"")</f>
        <v>準決勝</v>
      </c>
      <c r="G12">
        <f>IFERROR(VLOOKUP(A12,Sheet1!B:I,6,0),"")</f>
        <v>1</v>
      </c>
      <c r="H12" t="str">
        <f>IFERROR(VLOOKUP(G12,Sheet5!A:B,2,0),"")</f>
        <v>1・2年生</v>
      </c>
      <c r="I12" t="str">
        <f t="shared" si="0"/>
        <v>男子背泳ぎ  50m準決勝1・2年生</v>
      </c>
      <c r="M12">
        <v>12</v>
      </c>
      <c r="N12">
        <f>Sheet9!D13</f>
        <v>5</v>
      </c>
      <c r="O12">
        <f>Sheet9!E13</f>
        <v>1</v>
      </c>
      <c r="P12" t="str">
        <f>IFERROR(VLOOKUP(O12,Sheet6!A:B,2,0),"")</f>
        <v>男子</v>
      </c>
      <c r="Q12" t="str">
        <f>Sheet9!A13</f>
        <v>バタフライ　　</v>
      </c>
      <c r="R12" t="str">
        <f t="shared" si="1"/>
        <v>バタフライ</v>
      </c>
      <c r="S12" t="str">
        <f>Sheet9!B13</f>
        <v xml:space="preserve"> 100m</v>
      </c>
      <c r="T12" t="s">
        <v>158</v>
      </c>
      <c r="U12" t="s">
        <v>159</v>
      </c>
      <c r="V12" t="str">
        <f t="shared" si="3"/>
        <v>男子バタフライ 100m予選無差別</v>
      </c>
      <c r="Y12">
        <f t="shared" si="4"/>
        <v>5</v>
      </c>
      <c r="Z12" t="str">
        <f t="shared" si="2"/>
        <v/>
      </c>
      <c r="AA12" t="str">
        <f t="shared" si="5"/>
        <v>男子バタフライ 100m予選無差別</v>
      </c>
      <c r="AI12" s="33"/>
      <c r="AK12" s="36"/>
    </row>
    <row r="13" spans="1:37" x14ac:dyDescent="0.15">
      <c r="A13">
        <v>13</v>
      </c>
      <c r="B13">
        <f>IFERROR(VLOOKUP(A13,Sheet1!B:I,7,0),"")</f>
        <v>2</v>
      </c>
      <c r="C13" t="str">
        <f>IFERROR(VLOOKUP(B13,Sheet6!A:B,2,0),"")</f>
        <v>女子</v>
      </c>
      <c r="D13" t="str">
        <f>IFERROR(VLOOKUP(A13,Sheet1!B:I,4,0),"")</f>
        <v>背泳ぎ</v>
      </c>
      <c r="E13" t="str">
        <f>IFERROR(VLOOKUP(A13,Sheet1!B:I,5,0),"")</f>
        <v xml:space="preserve">  50m</v>
      </c>
      <c r="F13" t="str">
        <f>IFERROR(VLOOKUP(A13,Sheet1!B:I,8,0),"")</f>
        <v>準決勝</v>
      </c>
      <c r="G13">
        <f>IFERROR(VLOOKUP(A13,Sheet1!B:I,6,0),"")</f>
        <v>2</v>
      </c>
      <c r="H13" t="str">
        <f>IFERROR(VLOOKUP(G13,Sheet5!A:B,2,0),"")</f>
        <v>3・4年生</v>
      </c>
      <c r="I13" t="str">
        <f t="shared" si="0"/>
        <v>女子背泳ぎ  50m準決勝3・4年生</v>
      </c>
      <c r="M13">
        <v>13</v>
      </c>
      <c r="N13">
        <f>Sheet9!D14</f>
        <v>6</v>
      </c>
      <c r="O13">
        <f>Sheet9!E14</f>
        <v>1</v>
      </c>
      <c r="P13" t="str">
        <f>IFERROR(VLOOKUP(O13,Sheet6!A:B,2,0),"")</f>
        <v>男子</v>
      </c>
      <c r="Q13" t="str">
        <f>Sheet9!A14</f>
        <v>自由形　　　　</v>
      </c>
      <c r="R13" t="str">
        <f t="shared" si="1"/>
        <v>自由形</v>
      </c>
      <c r="S13" t="str">
        <f>Sheet9!B14</f>
        <v xml:space="preserve">  50m</v>
      </c>
      <c r="T13" t="s">
        <v>158</v>
      </c>
      <c r="U13" t="s">
        <v>159</v>
      </c>
      <c r="V13" t="str">
        <f t="shared" si="3"/>
        <v>男子自由形  50m予選無差別</v>
      </c>
      <c r="Y13">
        <f t="shared" si="4"/>
        <v>6</v>
      </c>
      <c r="Z13" t="str">
        <f t="shared" si="2"/>
        <v/>
      </c>
      <c r="AA13" t="str">
        <f t="shared" si="5"/>
        <v>男子自由形  50m予選無差別</v>
      </c>
      <c r="AI13" s="35"/>
      <c r="AK13" s="34"/>
    </row>
    <row r="14" spans="1:37" x14ac:dyDescent="0.15">
      <c r="A14">
        <v>14</v>
      </c>
      <c r="B14">
        <f>IFERROR(VLOOKUP(A14,Sheet1!B:I,7,0),"")</f>
        <v>1</v>
      </c>
      <c r="C14" t="str">
        <f>IFERROR(VLOOKUP(B14,Sheet6!A:B,2,0),"")</f>
        <v>男子</v>
      </c>
      <c r="D14" t="str">
        <f>IFERROR(VLOOKUP(A14,Sheet1!B:I,4,0),"")</f>
        <v>背泳ぎ</v>
      </c>
      <c r="E14" t="str">
        <f>IFERROR(VLOOKUP(A14,Sheet1!B:I,5,0),"")</f>
        <v xml:space="preserve">  50m</v>
      </c>
      <c r="F14" t="str">
        <f>IFERROR(VLOOKUP(A14,Sheet1!B:I,8,0),"")</f>
        <v>準決勝</v>
      </c>
      <c r="G14">
        <f>IFERROR(VLOOKUP(A14,Sheet1!B:I,6,0),"")</f>
        <v>2</v>
      </c>
      <c r="H14" t="str">
        <f>IFERROR(VLOOKUP(G14,Sheet5!A:B,2,0),"")</f>
        <v>3・4年生</v>
      </c>
      <c r="I14" t="str">
        <f t="shared" si="0"/>
        <v>男子背泳ぎ  50m準決勝3・4年生</v>
      </c>
      <c r="M14">
        <v>14</v>
      </c>
      <c r="N14">
        <f>Sheet9!D15</f>
        <v>6</v>
      </c>
      <c r="O14">
        <f>Sheet9!E15</f>
        <v>1</v>
      </c>
      <c r="P14" t="str">
        <f>IFERROR(VLOOKUP(O14,Sheet6!A:B,2,0),"")</f>
        <v>男子</v>
      </c>
      <c r="Q14" t="str">
        <f>Sheet9!A15</f>
        <v>背泳ぎ　　　　</v>
      </c>
      <c r="R14" t="str">
        <f t="shared" si="1"/>
        <v>背泳ぎ</v>
      </c>
      <c r="S14" t="str">
        <f>Sheet9!B15</f>
        <v xml:space="preserve">  50m</v>
      </c>
      <c r="T14" t="s">
        <v>158</v>
      </c>
      <c r="U14" t="s">
        <v>159</v>
      </c>
      <c r="V14" t="str">
        <f t="shared" si="3"/>
        <v>男子背泳ぎ  50m予選無差別</v>
      </c>
      <c r="Y14">
        <f t="shared" si="4"/>
        <v>6</v>
      </c>
      <c r="Z14" t="str">
        <f t="shared" si="2"/>
        <v/>
      </c>
      <c r="AA14" t="str">
        <f t="shared" si="5"/>
        <v>男子背泳ぎ  50m予選無差別</v>
      </c>
      <c r="AI14" s="33"/>
      <c r="AK14" s="36"/>
    </row>
    <row r="15" spans="1:37" x14ac:dyDescent="0.15">
      <c r="A15">
        <v>15</v>
      </c>
      <c r="B15">
        <f>IFERROR(VLOOKUP(A15,Sheet1!B:I,7,0),"")</f>
        <v>2</v>
      </c>
      <c r="C15" t="str">
        <f>IFERROR(VLOOKUP(B15,Sheet6!A:B,2,0),"")</f>
        <v>女子</v>
      </c>
      <c r="D15" t="str">
        <f>IFERROR(VLOOKUP(A15,Sheet1!B:I,4,0),"")</f>
        <v>背泳ぎ</v>
      </c>
      <c r="E15" t="str">
        <f>IFERROR(VLOOKUP(A15,Sheet1!B:I,5,0),"")</f>
        <v xml:space="preserve">  50m</v>
      </c>
      <c r="F15" t="str">
        <f>IFERROR(VLOOKUP(A15,Sheet1!B:I,8,0),"")</f>
        <v>準決勝</v>
      </c>
      <c r="G15">
        <f>IFERROR(VLOOKUP(A15,Sheet1!B:I,6,0),"")</f>
        <v>3</v>
      </c>
      <c r="H15" t="str">
        <f>IFERROR(VLOOKUP(G15,Sheet5!A:B,2,0),"")</f>
        <v>5・6年生</v>
      </c>
      <c r="I15" t="str">
        <f t="shared" si="0"/>
        <v>女子背泳ぎ  50m準決勝5・6年生</v>
      </c>
      <c r="M15">
        <v>15</v>
      </c>
      <c r="N15">
        <f>Sheet9!D16</f>
        <v>6</v>
      </c>
      <c r="O15">
        <f>Sheet9!E16</f>
        <v>1</v>
      </c>
      <c r="P15" t="str">
        <f>IFERROR(VLOOKUP(O15,Sheet6!A:B,2,0),"")</f>
        <v>男子</v>
      </c>
      <c r="Q15" t="str">
        <f>Sheet9!A16</f>
        <v>リレー　　　　</v>
      </c>
      <c r="R15" t="str">
        <f t="shared" si="1"/>
        <v>リレー</v>
      </c>
      <c r="S15" t="str">
        <f>Sheet9!B16</f>
        <v xml:space="preserve"> 200m</v>
      </c>
      <c r="T15" t="s">
        <v>158</v>
      </c>
      <c r="U15" t="s">
        <v>159</v>
      </c>
      <c r="V15" t="str">
        <f t="shared" si="3"/>
        <v>男子リレー 200m予選無差別</v>
      </c>
      <c r="Y15">
        <f t="shared" si="4"/>
        <v>6</v>
      </c>
      <c r="Z15" t="str">
        <f t="shared" si="2"/>
        <v/>
      </c>
      <c r="AA15" t="str">
        <f t="shared" si="5"/>
        <v>男子リレー 200m予選無差別</v>
      </c>
      <c r="AK15" s="34"/>
    </row>
    <row r="16" spans="1:37" x14ac:dyDescent="0.15">
      <c r="A16">
        <v>16</v>
      </c>
      <c r="B16">
        <f>IFERROR(VLOOKUP(A16,Sheet1!B:I,7,0),"")</f>
        <v>1</v>
      </c>
      <c r="C16" t="str">
        <f>IFERROR(VLOOKUP(B16,Sheet6!A:B,2,0),"")</f>
        <v>男子</v>
      </c>
      <c r="D16" t="str">
        <f>IFERROR(VLOOKUP(A16,Sheet1!B:I,4,0),"")</f>
        <v>背泳ぎ</v>
      </c>
      <c r="E16" t="str">
        <f>IFERROR(VLOOKUP(A16,Sheet1!B:I,5,0),"")</f>
        <v xml:space="preserve">  50m</v>
      </c>
      <c r="F16" t="str">
        <f>IFERROR(VLOOKUP(A16,Sheet1!B:I,8,0),"")</f>
        <v>準決勝</v>
      </c>
      <c r="G16">
        <f>IFERROR(VLOOKUP(A16,Sheet1!B:I,6,0),"")</f>
        <v>3</v>
      </c>
      <c r="H16" t="str">
        <f>IFERROR(VLOOKUP(G16,Sheet5!A:B,2,0),"")</f>
        <v>5・6年生</v>
      </c>
      <c r="I16" t="str">
        <f t="shared" si="0"/>
        <v>男子背泳ぎ  50m準決勝5・6年生</v>
      </c>
      <c r="M16">
        <v>16</v>
      </c>
      <c r="N16">
        <f>Sheet9!D17</f>
        <v>7</v>
      </c>
      <c r="O16">
        <f>Sheet9!E17</f>
        <v>1</v>
      </c>
      <c r="P16" t="str">
        <f>IFERROR(VLOOKUP(O16,Sheet6!A:B,2,0),"")</f>
        <v>男子</v>
      </c>
      <c r="Q16" t="str">
        <f>Sheet9!A17</f>
        <v>平泳ぎ　　　　</v>
      </c>
      <c r="R16" t="str">
        <f t="shared" si="1"/>
        <v>平泳ぎ</v>
      </c>
      <c r="S16" t="str">
        <f>Sheet9!B17</f>
        <v xml:space="preserve">  50m</v>
      </c>
      <c r="T16" t="s">
        <v>158</v>
      </c>
      <c r="U16" t="s">
        <v>159</v>
      </c>
      <c r="V16" t="str">
        <f t="shared" si="3"/>
        <v>男子平泳ぎ  50m予選無差別</v>
      </c>
      <c r="Y16">
        <f t="shared" si="4"/>
        <v>7</v>
      </c>
      <c r="Z16" t="str">
        <f t="shared" si="2"/>
        <v/>
      </c>
      <c r="AA16" t="str">
        <f t="shared" si="5"/>
        <v>男子平泳ぎ  50m予選無差別</v>
      </c>
      <c r="AK16" s="36"/>
    </row>
    <row r="17" spans="1:37" x14ac:dyDescent="0.15">
      <c r="A17">
        <v>17</v>
      </c>
      <c r="B17">
        <f>IFERROR(VLOOKUP(A17,Sheet1!B:I,7,0),"")</f>
        <v>2</v>
      </c>
      <c r="C17" t="str">
        <f>IFERROR(VLOOKUP(B17,Sheet6!A:B,2,0),"")</f>
        <v>女子</v>
      </c>
      <c r="D17" t="str">
        <f>IFERROR(VLOOKUP(A17,Sheet1!B:I,4,0),"")</f>
        <v>平泳ぎ</v>
      </c>
      <c r="E17" t="str">
        <f>IFERROR(VLOOKUP(A17,Sheet1!B:I,5,0),"")</f>
        <v xml:space="preserve">  50m</v>
      </c>
      <c r="F17" t="str">
        <f>IFERROR(VLOOKUP(A17,Sheet1!B:I,8,0),"")</f>
        <v>準決勝</v>
      </c>
      <c r="G17">
        <f>IFERROR(VLOOKUP(A17,Sheet1!B:I,6,0),"")</f>
        <v>1</v>
      </c>
      <c r="H17" t="str">
        <f>IFERROR(VLOOKUP(G17,Sheet5!A:B,2,0),"")</f>
        <v>1・2年生</v>
      </c>
      <c r="I17" t="str">
        <f t="shared" si="0"/>
        <v>女子平泳ぎ  50m準決勝1・2年生</v>
      </c>
      <c r="M17">
        <v>17</v>
      </c>
      <c r="N17">
        <f>Sheet9!D18</f>
        <v>7</v>
      </c>
      <c r="O17">
        <f>Sheet9!E18</f>
        <v>1</v>
      </c>
      <c r="P17" t="str">
        <f>IFERROR(VLOOKUP(O17,Sheet6!A:B,2,0),"")</f>
        <v>男子</v>
      </c>
      <c r="Q17" t="str">
        <f>Sheet9!A18</f>
        <v>バタフライ　　</v>
      </c>
      <c r="R17" t="str">
        <f t="shared" si="1"/>
        <v>バタフライ</v>
      </c>
      <c r="S17" t="str">
        <f>Sheet9!B18</f>
        <v xml:space="preserve">  50m</v>
      </c>
      <c r="T17" t="s">
        <v>158</v>
      </c>
      <c r="U17" t="s">
        <v>159</v>
      </c>
      <c r="V17" t="str">
        <f t="shared" si="3"/>
        <v>男子バタフライ  50m予選無差別</v>
      </c>
      <c r="Y17">
        <f t="shared" si="4"/>
        <v>7</v>
      </c>
      <c r="Z17" t="str">
        <f t="shared" si="2"/>
        <v/>
      </c>
      <c r="AA17" t="str">
        <f t="shared" si="5"/>
        <v>男子バタフライ  50m予選無差別</v>
      </c>
    </row>
    <row r="18" spans="1:37" x14ac:dyDescent="0.15">
      <c r="A18">
        <v>18</v>
      </c>
      <c r="B18">
        <f>IFERROR(VLOOKUP(A18,Sheet1!B:I,7,0),"")</f>
        <v>1</v>
      </c>
      <c r="C18" t="str">
        <f>IFERROR(VLOOKUP(B18,Sheet6!A:B,2,0),"")</f>
        <v>男子</v>
      </c>
      <c r="D18" t="str">
        <f>IFERROR(VLOOKUP(A18,Sheet1!B:I,4,0),"")</f>
        <v>平泳ぎ</v>
      </c>
      <c r="E18" t="str">
        <f>IFERROR(VLOOKUP(A18,Sheet1!B:I,5,0),"")</f>
        <v xml:space="preserve">  50m</v>
      </c>
      <c r="F18" t="str">
        <f>IFERROR(VLOOKUP(A18,Sheet1!B:I,8,0),"")</f>
        <v>準決勝</v>
      </c>
      <c r="G18">
        <f>IFERROR(VLOOKUP(A18,Sheet1!B:I,6,0),"")</f>
        <v>1</v>
      </c>
      <c r="H18" t="str">
        <f>IFERROR(VLOOKUP(G18,Sheet5!A:B,2,0),"")</f>
        <v>1・2年生</v>
      </c>
      <c r="I18" t="str">
        <f t="shared" si="0"/>
        <v>男子平泳ぎ  50m準決勝1・2年生</v>
      </c>
      <c r="M18">
        <v>18</v>
      </c>
      <c r="N18">
        <f>Sheet9!D19</f>
        <v>8</v>
      </c>
      <c r="O18">
        <f>Sheet9!E19</f>
        <v>1</v>
      </c>
      <c r="P18" t="str">
        <f>IFERROR(VLOOKUP(O18,Sheet6!A:B,2,0),"")</f>
        <v>男子</v>
      </c>
      <c r="Q18" t="str">
        <f>Sheet9!A19</f>
        <v>自由形　　　　</v>
      </c>
      <c r="R18" t="str">
        <f t="shared" si="1"/>
        <v>自由形</v>
      </c>
      <c r="S18" t="str">
        <f>Sheet9!B19</f>
        <v xml:space="preserve">  50m</v>
      </c>
      <c r="T18" t="s">
        <v>158</v>
      </c>
      <c r="U18" t="s">
        <v>159</v>
      </c>
      <c r="V18" t="str">
        <f t="shared" si="3"/>
        <v>男子自由形  50m予選無差別</v>
      </c>
      <c r="Y18">
        <f t="shared" si="4"/>
        <v>8</v>
      </c>
      <c r="Z18" t="str">
        <f t="shared" si="2"/>
        <v/>
      </c>
      <c r="AA18" t="str">
        <f t="shared" si="5"/>
        <v>男子自由形  50m予選無差別</v>
      </c>
      <c r="AK18" s="36"/>
    </row>
    <row r="19" spans="1:37" x14ac:dyDescent="0.15">
      <c r="A19">
        <v>19</v>
      </c>
      <c r="B19">
        <f>IFERROR(VLOOKUP(A19,Sheet1!B:I,7,0),"")</f>
        <v>2</v>
      </c>
      <c r="C19" t="str">
        <f>IFERROR(VLOOKUP(B19,Sheet6!A:B,2,0),"")</f>
        <v>女子</v>
      </c>
      <c r="D19" t="str">
        <f>IFERROR(VLOOKUP(A19,Sheet1!B:I,4,0),"")</f>
        <v>平泳ぎ</v>
      </c>
      <c r="E19" t="str">
        <f>IFERROR(VLOOKUP(A19,Sheet1!B:I,5,0),"")</f>
        <v xml:space="preserve">  50m</v>
      </c>
      <c r="F19" t="str">
        <f>IFERROR(VLOOKUP(A19,Sheet1!B:I,8,0),"")</f>
        <v>準決勝</v>
      </c>
      <c r="G19">
        <f>IFERROR(VLOOKUP(A19,Sheet1!B:I,6,0),"")</f>
        <v>2</v>
      </c>
      <c r="H19" t="str">
        <f>IFERROR(VLOOKUP(G19,Sheet5!A:B,2,0),"")</f>
        <v>3・4年生</v>
      </c>
      <c r="I19" t="str">
        <f t="shared" si="0"/>
        <v>女子平泳ぎ  50m準決勝3・4年生</v>
      </c>
      <c r="M19">
        <v>19</v>
      </c>
      <c r="N19">
        <f>Sheet9!D20</f>
        <v>8</v>
      </c>
      <c r="O19">
        <f>Sheet9!E20</f>
        <v>1</v>
      </c>
      <c r="P19" t="str">
        <f>IFERROR(VLOOKUP(O19,Sheet6!A:B,2,0),"")</f>
        <v>男子</v>
      </c>
      <c r="Q19" t="str">
        <f>Sheet9!A20</f>
        <v>バタフライ　　</v>
      </c>
      <c r="R19" t="str">
        <f t="shared" si="1"/>
        <v>バタフライ</v>
      </c>
      <c r="S19" t="str">
        <f>Sheet9!B20</f>
        <v xml:space="preserve">  50m</v>
      </c>
      <c r="T19" t="s">
        <v>158</v>
      </c>
      <c r="U19" t="s">
        <v>159</v>
      </c>
      <c r="V19" t="str">
        <f t="shared" si="3"/>
        <v>男子バタフライ  50m予選無差別</v>
      </c>
      <c r="Y19">
        <f t="shared" si="4"/>
        <v>8</v>
      </c>
      <c r="Z19" t="str">
        <f t="shared" si="2"/>
        <v/>
      </c>
      <c r="AA19" t="str">
        <f t="shared" si="5"/>
        <v>男子バタフライ  50m予選無差別</v>
      </c>
    </row>
    <row r="20" spans="1:37" x14ac:dyDescent="0.15">
      <c r="A20">
        <v>20</v>
      </c>
      <c r="B20">
        <f>IFERROR(VLOOKUP(A20,Sheet1!B:I,7,0),"")</f>
        <v>1</v>
      </c>
      <c r="C20" t="str">
        <f>IFERROR(VLOOKUP(B20,Sheet6!A:B,2,0),"")</f>
        <v>男子</v>
      </c>
      <c r="D20" t="str">
        <f>IFERROR(VLOOKUP(A20,Sheet1!B:I,4,0),"")</f>
        <v>平泳ぎ</v>
      </c>
      <c r="E20" t="str">
        <f>IFERROR(VLOOKUP(A20,Sheet1!B:I,5,0),"")</f>
        <v xml:space="preserve">  50m</v>
      </c>
      <c r="F20" t="str">
        <f>IFERROR(VLOOKUP(A20,Sheet1!B:I,8,0),"")</f>
        <v>準決勝</v>
      </c>
      <c r="G20">
        <f>IFERROR(VLOOKUP(A20,Sheet1!B:I,6,0),"")</f>
        <v>2</v>
      </c>
      <c r="H20" t="str">
        <f>IFERROR(VLOOKUP(G20,Sheet5!A:B,2,0),"")</f>
        <v>3・4年生</v>
      </c>
      <c r="I20" t="str">
        <f t="shared" si="0"/>
        <v>男子平泳ぎ  50m準決勝3・4年生</v>
      </c>
      <c r="M20">
        <v>20</v>
      </c>
      <c r="N20">
        <f>Sheet9!D21</f>
        <v>8</v>
      </c>
      <c r="O20">
        <f>Sheet9!E21</f>
        <v>1</v>
      </c>
      <c r="P20" t="str">
        <f>IFERROR(VLOOKUP(O20,Sheet6!A:B,2,0),"")</f>
        <v>男子</v>
      </c>
      <c r="Q20" t="str">
        <f>Sheet9!A21</f>
        <v>リレー　　　　</v>
      </c>
      <c r="R20" t="str">
        <f t="shared" si="1"/>
        <v>リレー</v>
      </c>
      <c r="S20" t="str">
        <f>Sheet9!B21</f>
        <v xml:space="preserve"> 200m</v>
      </c>
      <c r="T20" t="s">
        <v>158</v>
      </c>
      <c r="U20" t="s">
        <v>159</v>
      </c>
      <c r="V20" t="str">
        <f t="shared" si="3"/>
        <v>男子リレー 200m予選無差別</v>
      </c>
      <c r="Y20">
        <f t="shared" si="4"/>
        <v>8</v>
      </c>
      <c r="Z20" t="str">
        <f t="shared" si="2"/>
        <v/>
      </c>
      <c r="AA20" t="str">
        <f t="shared" si="5"/>
        <v>男子リレー 200m予選無差別</v>
      </c>
    </row>
    <row r="21" spans="1:37" x14ac:dyDescent="0.15">
      <c r="A21">
        <v>21</v>
      </c>
      <c r="B21">
        <f>IFERROR(VLOOKUP(A21,Sheet1!B:I,7,0),"")</f>
        <v>2</v>
      </c>
      <c r="C21" t="str">
        <f>IFERROR(VLOOKUP(B21,Sheet6!A:B,2,0),"")</f>
        <v>女子</v>
      </c>
      <c r="D21" t="str">
        <f>IFERROR(VLOOKUP(A21,Sheet1!B:I,4,0),"")</f>
        <v>平泳ぎ</v>
      </c>
      <c r="E21" t="str">
        <f>IFERROR(VLOOKUP(A21,Sheet1!B:I,5,0),"")</f>
        <v xml:space="preserve">  50m</v>
      </c>
      <c r="F21" t="str">
        <f>IFERROR(VLOOKUP(A21,Sheet1!B:I,8,0),"")</f>
        <v>準決勝</v>
      </c>
      <c r="G21">
        <f>IFERROR(VLOOKUP(A21,Sheet1!B:I,6,0),"")</f>
        <v>3</v>
      </c>
      <c r="H21" t="str">
        <f>IFERROR(VLOOKUP(G21,Sheet5!A:B,2,0),"")</f>
        <v>5・6年生</v>
      </c>
      <c r="I21" t="str">
        <f t="shared" si="0"/>
        <v>女子平泳ぎ  50m準決勝5・6年生</v>
      </c>
      <c r="M21">
        <v>21</v>
      </c>
      <c r="N21">
        <f>Sheet9!D22</f>
        <v>9</v>
      </c>
      <c r="O21">
        <f>Sheet9!E22</f>
        <v>1</v>
      </c>
      <c r="P21" t="str">
        <f>IFERROR(VLOOKUP(O21,Sheet6!A:B,2,0),"")</f>
        <v>男子</v>
      </c>
      <c r="Q21" t="str">
        <f>Sheet9!A22</f>
        <v>平泳ぎ　　　　</v>
      </c>
      <c r="R21" t="str">
        <f t="shared" si="1"/>
        <v>平泳ぎ</v>
      </c>
      <c r="S21" t="str">
        <f>Sheet9!B22</f>
        <v xml:space="preserve">  50m</v>
      </c>
      <c r="T21" t="s">
        <v>158</v>
      </c>
      <c r="U21" t="s">
        <v>159</v>
      </c>
      <c r="V21" t="str">
        <f t="shared" si="3"/>
        <v>男子平泳ぎ  50m予選無差別</v>
      </c>
      <c r="Y21">
        <f t="shared" si="4"/>
        <v>9</v>
      </c>
      <c r="Z21" t="str">
        <f t="shared" si="2"/>
        <v/>
      </c>
      <c r="AA21" t="str">
        <f t="shared" si="5"/>
        <v>男子平泳ぎ  50m予選無差別</v>
      </c>
    </row>
    <row r="22" spans="1:37" x14ac:dyDescent="0.15">
      <c r="A22">
        <v>22</v>
      </c>
      <c r="B22">
        <f>IFERROR(VLOOKUP(A22,Sheet1!B:I,7,0),"")</f>
        <v>1</v>
      </c>
      <c r="C22" t="str">
        <f>IFERROR(VLOOKUP(B22,Sheet6!A:B,2,0),"")</f>
        <v>男子</v>
      </c>
      <c r="D22" t="str">
        <f>IFERROR(VLOOKUP(A22,Sheet1!B:I,4,0),"")</f>
        <v>平泳ぎ</v>
      </c>
      <c r="E22" t="str">
        <f>IFERROR(VLOOKUP(A22,Sheet1!B:I,5,0),"")</f>
        <v xml:space="preserve">  50m</v>
      </c>
      <c r="F22" t="str">
        <f>IFERROR(VLOOKUP(A22,Sheet1!B:I,8,0),"")</f>
        <v>準決勝</v>
      </c>
      <c r="G22">
        <f>IFERROR(VLOOKUP(A22,Sheet1!B:I,6,0),"")</f>
        <v>3</v>
      </c>
      <c r="H22" t="str">
        <f>IFERROR(VLOOKUP(G22,Sheet5!A:B,2,0),"")</f>
        <v>5・6年生</v>
      </c>
      <c r="I22" t="str">
        <f t="shared" si="0"/>
        <v>男子平泳ぎ  50m準決勝5・6年生</v>
      </c>
      <c r="M22">
        <v>22</v>
      </c>
      <c r="N22">
        <f>Sheet9!D23</f>
        <v>9</v>
      </c>
      <c r="O22">
        <f>Sheet9!E23</f>
        <v>1</v>
      </c>
      <c r="P22" t="str">
        <f>IFERROR(VLOOKUP(O22,Sheet6!A:B,2,0),"")</f>
        <v>男子</v>
      </c>
      <c r="Q22" t="str">
        <f>Sheet9!A23</f>
        <v>個人メドレー　</v>
      </c>
      <c r="R22" t="str">
        <f t="shared" si="1"/>
        <v>個人メドレー</v>
      </c>
      <c r="S22" t="str">
        <f>Sheet9!B23</f>
        <v xml:space="preserve"> 200m</v>
      </c>
      <c r="T22" t="s">
        <v>158</v>
      </c>
      <c r="U22" t="s">
        <v>159</v>
      </c>
      <c r="V22" t="str">
        <f t="shared" si="3"/>
        <v>男子個人メドレー 200m予選無差別</v>
      </c>
      <c r="Y22">
        <f t="shared" si="4"/>
        <v>9</v>
      </c>
      <c r="Z22" t="str">
        <f t="shared" si="2"/>
        <v/>
      </c>
      <c r="AA22" t="str">
        <f t="shared" si="5"/>
        <v>男子個人メドレー 200m予選無差別</v>
      </c>
    </row>
    <row r="23" spans="1:37" x14ac:dyDescent="0.15">
      <c r="A23">
        <v>23</v>
      </c>
      <c r="B23">
        <f>IFERROR(VLOOKUP(A23,Sheet1!B:I,7,0),"")</f>
        <v>2</v>
      </c>
      <c r="C23" t="str">
        <f>IFERROR(VLOOKUP(B23,Sheet6!A:B,2,0),"")</f>
        <v>女子</v>
      </c>
      <c r="D23" t="str">
        <f>IFERROR(VLOOKUP(A23,Sheet1!B:I,4,0),"")</f>
        <v>バタフライ</v>
      </c>
      <c r="E23" t="str">
        <f>IFERROR(VLOOKUP(A23,Sheet1!B:I,5,0),"")</f>
        <v xml:space="preserve">  50m</v>
      </c>
      <c r="F23" t="str">
        <f>IFERROR(VLOOKUP(A23,Sheet1!B:I,8,0),"")</f>
        <v>準決勝</v>
      </c>
      <c r="G23">
        <f>IFERROR(VLOOKUP(A23,Sheet1!B:I,6,0),"")</f>
        <v>1</v>
      </c>
      <c r="H23" t="str">
        <f>IFERROR(VLOOKUP(G23,Sheet5!A:B,2,0),"")</f>
        <v>1・2年生</v>
      </c>
      <c r="I23" t="str">
        <f t="shared" si="0"/>
        <v>女子バタフライ  50m準決勝1・2年生</v>
      </c>
      <c r="M23">
        <v>23</v>
      </c>
      <c r="N23">
        <f>Sheet9!D24</f>
        <v>10</v>
      </c>
      <c r="O23">
        <f>Sheet9!E24</f>
        <v>1</v>
      </c>
      <c r="P23" t="str">
        <f>IFERROR(VLOOKUP(O23,Sheet6!A:B,2,0),"")</f>
        <v>男子</v>
      </c>
      <c r="Q23" t="str">
        <f>Sheet9!A24</f>
        <v>平泳ぎ　　　　</v>
      </c>
      <c r="R23" t="str">
        <f t="shared" si="1"/>
        <v>平泳ぎ</v>
      </c>
      <c r="S23" t="str">
        <f>Sheet9!B24</f>
        <v xml:space="preserve">  50m</v>
      </c>
      <c r="T23" t="s">
        <v>158</v>
      </c>
      <c r="U23" t="s">
        <v>159</v>
      </c>
      <c r="V23" t="str">
        <f t="shared" si="3"/>
        <v>男子平泳ぎ  50m予選無差別</v>
      </c>
      <c r="Y23">
        <f t="shared" si="4"/>
        <v>10</v>
      </c>
      <c r="Z23" t="str">
        <f t="shared" si="2"/>
        <v/>
      </c>
      <c r="AA23" t="str">
        <f t="shared" si="5"/>
        <v>男子平泳ぎ  50m予選無差別</v>
      </c>
    </row>
    <row r="24" spans="1:37" x14ac:dyDescent="0.15">
      <c r="A24">
        <v>24</v>
      </c>
      <c r="B24">
        <f>IFERROR(VLOOKUP(A24,Sheet1!B:I,7,0),"")</f>
        <v>1</v>
      </c>
      <c r="C24" t="str">
        <f>IFERROR(VLOOKUP(B24,Sheet6!A:B,2,0),"")</f>
        <v>男子</v>
      </c>
      <c r="D24" t="str">
        <f>IFERROR(VLOOKUP(A24,Sheet1!B:I,4,0),"")</f>
        <v>バタフライ</v>
      </c>
      <c r="E24" t="str">
        <f>IFERROR(VLOOKUP(A24,Sheet1!B:I,5,0),"")</f>
        <v xml:space="preserve">  50m</v>
      </c>
      <c r="F24" t="str">
        <f>IFERROR(VLOOKUP(A24,Sheet1!B:I,8,0),"")</f>
        <v>準決勝</v>
      </c>
      <c r="G24">
        <f>IFERROR(VLOOKUP(A24,Sheet1!B:I,6,0),"")</f>
        <v>1</v>
      </c>
      <c r="H24" t="str">
        <f>IFERROR(VLOOKUP(G24,Sheet5!A:B,2,0),"")</f>
        <v>1・2年生</v>
      </c>
      <c r="I24" t="str">
        <f t="shared" si="0"/>
        <v>男子バタフライ  50m準決勝1・2年生</v>
      </c>
      <c r="M24">
        <v>24</v>
      </c>
      <c r="N24">
        <f>Sheet9!D25</f>
        <v>10</v>
      </c>
      <c r="O24">
        <f>Sheet9!E25</f>
        <v>1</v>
      </c>
      <c r="P24" t="str">
        <f>IFERROR(VLOOKUP(O24,Sheet6!A:B,2,0),"")</f>
        <v>男子</v>
      </c>
      <c r="Q24" t="str">
        <f>Sheet9!A25</f>
        <v>バタフライ　　</v>
      </c>
      <c r="R24" t="str">
        <f t="shared" si="1"/>
        <v>バタフライ</v>
      </c>
      <c r="S24" t="str">
        <f>Sheet9!B25</f>
        <v xml:space="preserve">  50m</v>
      </c>
      <c r="T24" t="s">
        <v>158</v>
      </c>
      <c r="U24" t="s">
        <v>159</v>
      </c>
      <c r="V24" t="str">
        <f t="shared" si="3"/>
        <v>男子バタフライ  50m予選無差別</v>
      </c>
      <c r="Y24">
        <f t="shared" si="4"/>
        <v>10</v>
      </c>
      <c r="Z24" t="str">
        <f t="shared" si="2"/>
        <v/>
      </c>
      <c r="AA24" t="str">
        <f t="shared" si="5"/>
        <v>男子バタフライ  50m予選無差別</v>
      </c>
    </row>
    <row r="25" spans="1:37" x14ac:dyDescent="0.15">
      <c r="A25">
        <v>25</v>
      </c>
      <c r="B25">
        <f>IFERROR(VLOOKUP(A25,Sheet1!B:I,7,0),"")</f>
        <v>2</v>
      </c>
      <c r="C25" t="str">
        <f>IFERROR(VLOOKUP(B25,Sheet6!A:B,2,0),"")</f>
        <v>女子</v>
      </c>
      <c r="D25" t="str">
        <f>IFERROR(VLOOKUP(A25,Sheet1!B:I,4,0),"")</f>
        <v>バタフライ</v>
      </c>
      <c r="E25" t="str">
        <f>IFERROR(VLOOKUP(A25,Sheet1!B:I,5,0),"")</f>
        <v xml:space="preserve">  50m</v>
      </c>
      <c r="F25" t="str">
        <f>IFERROR(VLOOKUP(A25,Sheet1!B:I,8,0),"")</f>
        <v>準決勝</v>
      </c>
      <c r="G25">
        <f>IFERROR(VLOOKUP(A25,Sheet1!B:I,6,0),"")</f>
        <v>2</v>
      </c>
      <c r="H25" t="str">
        <f>IFERROR(VLOOKUP(G25,Sheet5!A:B,2,0),"")</f>
        <v>3・4年生</v>
      </c>
      <c r="I25" t="str">
        <f t="shared" si="0"/>
        <v>女子バタフライ  50m準決勝3・4年生</v>
      </c>
      <c r="M25">
        <v>25</v>
      </c>
      <c r="N25">
        <f>Sheet9!D26</f>
        <v>10</v>
      </c>
      <c r="O25">
        <f>Sheet9!E26</f>
        <v>1</v>
      </c>
      <c r="P25" t="str">
        <f>IFERROR(VLOOKUP(O25,Sheet6!A:B,2,0),"")</f>
        <v>男子</v>
      </c>
      <c r="Q25" t="str">
        <f>Sheet9!A26</f>
        <v>リレー　　　　</v>
      </c>
      <c r="R25" t="str">
        <f t="shared" si="1"/>
        <v>リレー</v>
      </c>
      <c r="S25" t="str">
        <f>Sheet9!B26</f>
        <v xml:space="preserve"> 200m</v>
      </c>
      <c r="T25" t="s">
        <v>158</v>
      </c>
      <c r="U25" t="s">
        <v>159</v>
      </c>
      <c r="V25" t="str">
        <f t="shared" si="3"/>
        <v>男子リレー 200m予選無差別</v>
      </c>
      <c r="Y25">
        <f t="shared" si="4"/>
        <v>10</v>
      </c>
      <c r="Z25" t="str">
        <f t="shared" si="2"/>
        <v/>
      </c>
      <c r="AA25" t="str">
        <f t="shared" si="5"/>
        <v>男子リレー 200m予選無差別</v>
      </c>
    </row>
    <row r="26" spans="1:37" x14ac:dyDescent="0.15">
      <c r="A26">
        <v>26</v>
      </c>
      <c r="B26">
        <f>IFERROR(VLOOKUP(A26,Sheet1!B:I,7,0),"")</f>
        <v>1</v>
      </c>
      <c r="C26" t="str">
        <f>IFERROR(VLOOKUP(B26,Sheet6!A:B,2,0),"")</f>
        <v>男子</v>
      </c>
      <c r="D26" t="str">
        <f>IFERROR(VLOOKUP(A26,Sheet1!B:I,4,0),"")</f>
        <v>バタフライ</v>
      </c>
      <c r="E26" t="str">
        <f>IFERROR(VLOOKUP(A26,Sheet1!B:I,5,0),"")</f>
        <v xml:space="preserve">  50m</v>
      </c>
      <c r="F26" t="str">
        <f>IFERROR(VLOOKUP(A26,Sheet1!B:I,8,0),"")</f>
        <v>準決勝</v>
      </c>
      <c r="G26">
        <f>IFERROR(VLOOKUP(A26,Sheet1!B:I,6,0),"")</f>
        <v>2</v>
      </c>
      <c r="H26" t="str">
        <f>IFERROR(VLOOKUP(G26,Sheet5!A:B,2,0),"")</f>
        <v>3・4年生</v>
      </c>
      <c r="I26" t="str">
        <f t="shared" si="0"/>
        <v>男子バタフライ  50m準決勝3・4年生</v>
      </c>
      <c r="M26">
        <v>26</v>
      </c>
      <c r="N26">
        <f>Sheet9!D27</f>
        <v>11</v>
      </c>
      <c r="O26">
        <f>Sheet9!E27</f>
        <v>1</v>
      </c>
      <c r="P26" t="str">
        <f>IFERROR(VLOOKUP(O26,Sheet6!A:B,2,0),"")</f>
        <v>男子</v>
      </c>
      <c r="Q26" t="str">
        <f>Sheet9!A27</f>
        <v>自由形　　　　</v>
      </c>
      <c r="R26" t="str">
        <f t="shared" si="1"/>
        <v>自由形</v>
      </c>
      <c r="S26" t="str">
        <f>Sheet9!B27</f>
        <v xml:space="preserve">  50m</v>
      </c>
      <c r="T26" t="s">
        <v>158</v>
      </c>
      <c r="U26" t="s">
        <v>159</v>
      </c>
      <c r="V26" t="str">
        <f t="shared" si="3"/>
        <v>男子自由形  50m予選無差別</v>
      </c>
      <c r="Y26">
        <f t="shared" si="4"/>
        <v>11</v>
      </c>
      <c r="Z26" t="str">
        <f t="shared" si="2"/>
        <v/>
      </c>
      <c r="AA26" t="str">
        <f t="shared" si="5"/>
        <v>男子自由形  50m予選無差別</v>
      </c>
    </row>
    <row r="27" spans="1:37" x14ac:dyDescent="0.15">
      <c r="A27">
        <v>27</v>
      </c>
      <c r="B27">
        <f>IFERROR(VLOOKUP(A27,Sheet1!B:I,7,0),"")</f>
        <v>2</v>
      </c>
      <c r="C27" t="str">
        <f>IFERROR(VLOOKUP(B27,Sheet6!A:B,2,0),"")</f>
        <v>女子</v>
      </c>
      <c r="D27" t="str">
        <f>IFERROR(VLOOKUP(A27,Sheet1!B:I,4,0),"")</f>
        <v>バタフライ</v>
      </c>
      <c r="E27" t="str">
        <f>IFERROR(VLOOKUP(A27,Sheet1!B:I,5,0),"")</f>
        <v xml:space="preserve">  50m</v>
      </c>
      <c r="F27" t="str">
        <f>IFERROR(VLOOKUP(A27,Sheet1!B:I,8,0),"")</f>
        <v>準決勝</v>
      </c>
      <c r="G27">
        <f>IFERROR(VLOOKUP(A27,Sheet1!B:I,6,0),"")</f>
        <v>3</v>
      </c>
      <c r="H27" t="str">
        <f>IFERROR(VLOOKUP(G27,Sheet5!A:B,2,0),"")</f>
        <v>5・6年生</v>
      </c>
      <c r="I27" t="str">
        <f t="shared" si="0"/>
        <v>女子バタフライ  50m準決勝5・6年生</v>
      </c>
      <c r="M27">
        <v>27</v>
      </c>
      <c r="N27">
        <f>Sheet9!D28</f>
        <v>11</v>
      </c>
      <c r="O27">
        <f>Sheet9!E28</f>
        <v>1</v>
      </c>
      <c r="P27" t="str">
        <f>IFERROR(VLOOKUP(O27,Sheet6!A:B,2,0),"")</f>
        <v>男子</v>
      </c>
      <c r="Q27" t="str">
        <f>Sheet9!A28</f>
        <v>背泳ぎ　　　　</v>
      </c>
      <c r="R27" t="str">
        <f t="shared" si="1"/>
        <v>背泳ぎ</v>
      </c>
      <c r="S27" t="str">
        <f>Sheet9!B28</f>
        <v xml:space="preserve">  50m</v>
      </c>
      <c r="T27" t="s">
        <v>158</v>
      </c>
      <c r="U27" t="s">
        <v>159</v>
      </c>
      <c r="V27" t="str">
        <f t="shared" si="3"/>
        <v>男子背泳ぎ  50m予選無差別</v>
      </c>
      <c r="Y27">
        <f t="shared" si="4"/>
        <v>11</v>
      </c>
      <c r="Z27" t="str">
        <f t="shared" si="2"/>
        <v/>
      </c>
      <c r="AA27" t="str">
        <f t="shared" si="5"/>
        <v>男子背泳ぎ  50m予選無差別</v>
      </c>
    </row>
    <row r="28" spans="1:37" x14ac:dyDescent="0.15">
      <c r="A28">
        <v>28</v>
      </c>
      <c r="B28">
        <f>IFERROR(VLOOKUP(A28,Sheet1!B:I,7,0),"")</f>
        <v>1</v>
      </c>
      <c r="C28" t="str">
        <f>IFERROR(VLOOKUP(B28,Sheet6!A:B,2,0),"")</f>
        <v>男子</v>
      </c>
      <c r="D28" t="str">
        <f>IFERROR(VLOOKUP(A28,Sheet1!B:I,4,0),"")</f>
        <v>バタフライ</v>
      </c>
      <c r="E28" t="str">
        <f>IFERROR(VLOOKUP(A28,Sheet1!B:I,5,0),"")</f>
        <v xml:space="preserve">  50m</v>
      </c>
      <c r="F28" t="str">
        <f>IFERROR(VLOOKUP(A28,Sheet1!B:I,8,0),"")</f>
        <v>準決勝</v>
      </c>
      <c r="G28">
        <f>IFERROR(VLOOKUP(A28,Sheet1!B:I,6,0),"")</f>
        <v>3</v>
      </c>
      <c r="H28" t="str">
        <f>IFERROR(VLOOKUP(G28,Sheet5!A:B,2,0),"")</f>
        <v>5・6年生</v>
      </c>
      <c r="I28" t="str">
        <f t="shared" si="0"/>
        <v>男子バタフライ  50m準決勝5・6年生</v>
      </c>
      <c r="M28">
        <v>28</v>
      </c>
      <c r="N28">
        <f>Sheet9!D29</f>
        <v>11</v>
      </c>
      <c r="O28">
        <f>Sheet9!E29</f>
        <v>1</v>
      </c>
      <c r="P28" t="str">
        <f>IFERROR(VLOOKUP(O28,Sheet6!A:B,2,0),"")</f>
        <v>男子</v>
      </c>
      <c r="Q28" t="str">
        <f>Sheet9!A29</f>
        <v>リレー　　　　</v>
      </c>
      <c r="R28" t="str">
        <f t="shared" si="1"/>
        <v>リレー</v>
      </c>
      <c r="S28" t="str">
        <f>Sheet9!B29</f>
        <v xml:space="preserve"> 200m</v>
      </c>
      <c r="T28" t="s">
        <v>158</v>
      </c>
      <c r="U28" t="s">
        <v>159</v>
      </c>
      <c r="V28" t="str">
        <f t="shared" si="3"/>
        <v>男子リレー 200m予選無差別</v>
      </c>
      <c r="Y28">
        <f t="shared" si="4"/>
        <v>11</v>
      </c>
      <c r="Z28" t="str">
        <f t="shared" si="2"/>
        <v/>
      </c>
      <c r="AA28" t="str">
        <f t="shared" si="5"/>
        <v>男子リレー 200m予選無差別</v>
      </c>
    </row>
    <row r="29" spans="1:37" x14ac:dyDescent="0.15">
      <c r="A29">
        <v>29</v>
      </c>
      <c r="B29">
        <f>IFERROR(VLOOKUP(A29,Sheet1!B:I,7,0),"")</f>
        <v>2</v>
      </c>
      <c r="C29" t="str">
        <f>IFERROR(VLOOKUP(B29,Sheet6!A:B,2,0),"")</f>
        <v>女子</v>
      </c>
      <c r="D29" t="str">
        <f>IFERROR(VLOOKUP(A29,Sheet1!B:I,4,0),"")</f>
        <v>自由形</v>
      </c>
      <c r="E29" t="str">
        <f>IFERROR(VLOOKUP(A29,Sheet1!B:I,5,0),"")</f>
        <v xml:space="preserve"> 100m</v>
      </c>
      <c r="F29" t="str">
        <f>IFERROR(VLOOKUP(A29,Sheet1!B:I,8,0),"")</f>
        <v>準決勝</v>
      </c>
      <c r="G29">
        <f>IFERROR(VLOOKUP(A29,Sheet1!B:I,6,0),"")</f>
        <v>2</v>
      </c>
      <c r="H29" t="str">
        <f>IFERROR(VLOOKUP(G29,Sheet5!A:B,2,0),"")</f>
        <v>3・4年生</v>
      </c>
      <c r="I29" t="str">
        <f t="shared" si="0"/>
        <v>女子自由形 100m準決勝3・4年生</v>
      </c>
      <c r="M29">
        <v>29</v>
      </c>
      <c r="N29">
        <f>Sheet9!D30</f>
        <v>12</v>
      </c>
      <c r="O29">
        <f>Sheet9!E30</f>
        <v>2</v>
      </c>
      <c r="P29" t="str">
        <f>IFERROR(VLOOKUP(O29,Sheet6!A:B,2,0),"")</f>
        <v>女子</v>
      </c>
      <c r="Q29" t="str">
        <f>Sheet9!A30</f>
        <v>バタフライ　　</v>
      </c>
      <c r="R29" t="str">
        <f t="shared" si="1"/>
        <v>バタフライ</v>
      </c>
      <c r="S29" t="str">
        <f>Sheet9!B30</f>
        <v xml:space="preserve">  50m</v>
      </c>
      <c r="T29" t="s">
        <v>158</v>
      </c>
      <c r="U29" t="s">
        <v>159</v>
      </c>
      <c r="V29" t="str">
        <f t="shared" si="3"/>
        <v>女子バタフライ  50m予選無差別</v>
      </c>
      <c r="Y29">
        <f t="shared" si="4"/>
        <v>12</v>
      </c>
      <c r="Z29" t="str">
        <f t="shared" si="2"/>
        <v/>
      </c>
      <c r="AA29" t="str">
        <f t="shared" si="5"/>
        <v>女子バタフライ  50m予選無差別</v>
      </c>
    </row>
    <row r="30" spans="1:37" x14ac:dyDescent="0.15">
      <c r="A30">
        <v>30</v>
      </c>
      <c r="B30">
        <f>IFERROR(VLOOKUP(A30,Sheet1!B:I,7,0),"")</f>
        <v>1</v>
      </c>
      <c r="C30" t="str">
        <f>IFERROR(VLOOKUP(B30,Sheet6!A:B,2,0),"")</f>
        <v>男子</v>
      </c>
      <c r="D30" t="str">
        <f>IFERROR(VLOOKUP(A30,Sheet1!B:I,4,0),"")</f>
        <v>自由形</v>
      </c>
      <c r="E30" t="str">
        <f>IFERROR(VLOOKUP(A30,Sheet1!B:I,5,0),"")</f>
        <v xml:space="preserve"> 100m</v>
      </c>
      <c r="F30" t="str">
        <f>IFERROR(VLOOKUP(A30,Sheet1!B:I,8,0),"")</f>
        <v>準決勝</v>
      </c>
      <c r="G30">
        <f>IFERROR(VLOOKUP(A30,Sheet1!B:I,6,0),"")</f>
        <v>2</v>
      </c>
      <c r="H30" t="str">
        <f>IFERROR(VLOOKUP(G30,Sheet5!A:B,2,0),"")</f>
        <v>3・4年生</v>
      </c>
      <c r="I30" t="str">
        <f t="shared" si="0"/>
        <v>男子自由形 100m準決勝3・4年生</v>
      </c>
      <c r="M30">
        <v>30</v>
      </c>
      <c r="N30">
        <f>Sheet9!D31</f>
        <v>12</v>
      </c>
      <c r="O30">
        <f>Sheet9!E31</f>
        <v>2</v>
      </c>
      <c r="P30" t="str">
        <f>IFERROR(VLOOKUP(O30,Sheet6!A:B,2,0),"")</f>
        <v>女子</v>
      </c>
      <c r="Q30" t="str">
        <f>Sheet9!A31</f>
        <v>バタフライ　　</v>
      </c>
      <c r="R30" t="str">
        <f t="shared" si="1"/>
        <v>バタフライ</v>
      </c>
      <c r="S30" t="str">
        <f>Sheet9!B31</f>
        <v xml:space="preserve"> 100m</v>
      </c>
      <c r="T30" t="s">
        <v>158</v>
      </c>
      <c r="U30" t="s">
        <v>159</v>
      </c>
      <c r="V30" t="str">
        <f t="shared" si="3"/>
        <v>女子バタフライ 100m予選無差別</v>
      </c>
      <c r="Y30">
        <f t="shared" si="4"/>
        <v>12</v>
      </c>
      <c r="Z30" t="str">
        <f t="shared" si="2"/>
        <v/>
      </c>
      <c r="AA30" t="str">
        <f t="shared" si="5"/>
        <v>女子バタフライ 100m予選無差別</v>
      </c>
    </row>
    <row r="31" spans="1:37" x14ac:dyDescent="0.15">
      <c r="A31">
        <v>31</v>
      </c>
      <c r="B31">
        <f>IFERROR(VLOOKUP(A31,Sheet1!B:I,7,0),"")</f>
        <v>2</v>
      </c>
      <c r="C31" t="str">
        <f>IFERROR(VLOOKUP(B31,Sheet6!A:B,2,0),"")</f>
        <v>女子</v>
      </c>
      <c r="D31" t="str">
        <f>IFERROR(VLOOKUP(A31,Sheet1!B:I,4,0),"")</f>
        <v>自由形</v>
      </c>
      <c r="E31" t="str">
        <f>IFERROR(VLOOKUP(A31,Sheet1!B:I,5,0),"")</f>
        <v xml:space="preserve"> 100m</v>
      </c>
      <c r="F31" t="str">
        <f>IFERROR(VLOOKUP(A31,Sheet1!B:I,8,0),"")</f>
        <v>準決勝</v>
      </c>
      <c r="G31">
        <f>IFERROR(VLOOKUP(A31,Sheet1!B:I,6,0),"")</f>
        <v>3</v>
      </c>
      <c r="H31" t="str">
        <f>IFERROR(VLOOKUP(G31,Sheet5!A:B,2,0),"")</f>
        <v>5・6年生</v>
      </c>
      <c r="I31" t="str">
        <f t="shared" si="0"/>
        <v>女子自由形 100m準決勝5・6年生</v>
      </c>
      <c r="M31">
        <v>31</v>
      </c>
      <c r="N31">
        <f>Sheet9!D32</f>
        <v>12</v>
      </c>
      <c r="O31">
        <f>Sheet9!E32</f>
        <v>2</v>
      </c>
      <c r="P31" t="str">
        <f>IFERROR(VLOOKUP(O31,Sheet6!A:B,2,0),"")</f>
        <v>女子</v>
      </c>
      <c r="Q31" t="str">
        <f>Sheet9!A32</f>
        <v>リレー　　　　</v>
      </c>
      <c r="R31" t="str">
        <f t="shared" si="1"/>
        <v>リレー</v>
      </c>
      <c r="S31" t="str">
        <f>Sheet9!B32</f>
        <v xml:space="preserve"> 200m</v>
      </c>
      <c r="T31" t="s">
        <v>158</v>
      </c>
      <c r="U31" t="s">
        <v>159</v>
      </c>
      <c r="V31" t="str">
        <f t="shared" si="3"/>
        <v>女子リレー 200m予選無差別</v>
      </c>
      <c r="Y31">
        <f t="shared" si="4"/>
        <v>12</v>
      </c>
      <c r="Z31" t="str">
        <f t="shared" si="2"/>
        <v/>
      </c>
      <c r="AA31" t="str">
        <f t="shared" si="5"/>
        <v>女子リレー 200m予選無差別</v>
      </c>
    </row>
    <row r="32" spans="1:37" x14ac:dyDescent="0.15">
      <c r="A32">
        <v>32</v>
      </c>
      <c r="B32">
        <f>IFERROR(VLOOKUP(A32,Sheet1!B:I,7,0),"")</f>
        <v>1</v>
      </c>
      <c r="C32" t="str">
        <f>IFERROR(VLOOKUP(B32,Sheet6!A:B,2,0),"")</f>
        <v>男子</v>
      </c>
      <c r="D32" t="str">
        <f>IFERROR(VLOOKUP(A32,Sheet1!B:I,4,0),"")</f>
        <v>自由形</v>
      </c>
      <c r="E32" t="str">
        <f>IFERROR(VLOOKUP(A32,Sheet1!B:I,5,0),"")</f>
        <v xml:space="preserve"> 100m</v>
      </c>
      <c r="F32" t="str">
        <f>IFERROR(VLOOKUP(A32,Sheet1!B:I,8,0),"")</f>
        <v>準決勝</v>
      </c>
      <c r="G32">
        <f>IFERROR(VLOOKUP(A32,Sheet1!B:I,6,0),"")</f>
        <v>3</v>
      </c>
      <c r="H32" t="str">
        <f>IFERROR(VLOOKUP(G32,Sheet5!A:B,2,0),"")</f>
        <v>5・6年生</v>
      </c>
      <c r="I32" t="str">
        <f t="shared" si="0"/>
        <v>男子自由形 100m準決勝5・6年生</v>
      </c>
      <c r="M32">
        <v>32</v>
      </c>
      <c r="N32">
        <f>Sheet9!D33</f>
        <v>13</v>
      </c>
      <c r="O32">
        <f>Sheet9!E33</f>
        <v>2</v>
      </c>
      <c r="P32" t="str">
        <f>IFERROR(VLOOKUP(O32,Sheet6!A:B,2,0),"")</f>
        <v>女子</v>
      </c>
      <c r="Q32" t="str">
        <f>Sheet9!A33</f>
        <v>自由形　　　　</v>
      </c>
      <c r="R32" t="str">
        <f t="shared" si="1"/>
        <v>自由形</v>
      </c>
      <c r="S32" t="str">
        <f>Sheet9!B33</f>
        <v xml:space="preserve">  50m</v>
      </c>
      <c r="T32" t="s">
        <v>158</v>
      </c>
      <c r="U32" t="s">
        <v>159</v>
      </c>
      <c r="V32" t="str">
        <f t="shared" si="3"/>
        <v>女子自由形  50m予選無差別</v>
      </c>
      <c r="Y32">
        <f t="shared" si="4"/>
        <v>13</v>
      </c>
      <c r="Z32" t="str">
        <f t="shared" si="2"/>
        <v/>
      </c>
      <c r="AA32" t="str">
        <f t="shared" si="5"/>
        <v>女子自由形  50m予選無差別</v>
      </c>
    </row>
    <row r="33" spans="1:27" x14ac:dyDescent="0.15">
      <c r="A33">
        <v>33</v>
      </c>
      <c r="B33">
        <f>IFERROR(VLOOKUP(A33,Sheet1!B:I,7,0),"")</f>
        <v>2</v>
      </c>
      <c r="C33" t="str">
        <f>IFERROR(VLOOKUP(B33,Sheet6!A:B,2,0),"")</f>
        <v>女子</v>
      </c>
      <c r="D33" t="str">
        <f>IFERROR(VLOOKUP(A33,Sheet1!B:I,4,0),"")</f>
        <v>背泳ぎ</v>
      </c>
      <c r="E33" t="str">
        <f>IFERROR(VLOOKUP(A33,Sheet1!B:I,5,0),"")</f>
        <v xml:space="preserve"> 100m</v>
      </c>
      <c r="F33" t="str">
        <f>IFERROR(VLOOKUP(A33,Sheet1!B:I,8,0),"")</f>
        <v>準決勝</v>
      </c>
      <c r="G33">
        <f>IFERROR(VLOOKUP(A33,Sheet1!B:I,6,0),"")</f>
        <v>3</v>
      </c>
      <c r="H33" t="str">
        <f>IFERROR(VLOOKUP(G33,Sheet5!A:B,2,0),"")</f>
        <v>5・6年生</v>
      </c>
      <c r="I33" t="str">
        <f t="shared" ref="I33:I64" si="6">CONCATENATE(C33,D33,E33,F33,H33)</f>
        <v>女子背泳ぎ 100m準決勝5・6年生</v>
      </c>
      <c r="M33">
        <v>33</v>
      </c>
      <c r="N33">
        <f>Sheet9!D34</f>
        <v>13</v>
      </c>
      <c r="O33">
        <f>Sheet9!E34</f>
        <v>2</v>
      </c>
      <c r="P33" t="str">
        <f>IFERROR(VLOOKUP(O33,Sheet6!A:B,2,0),"")</f>
        <v>女子</v>
      </c>
      <c r="Q33" t="str">
        <f>Sheet9!A34</f>
        <v>背泳ぎ　　　　</v>
      </c>
      <c r="R33" t="str">
        <f t="shared" ref="R33:R64" si="7">IFERROR(VLOOKUP(Q33,AG:AH,2,0),"")</f>
        <v>背泳ぎ</v>
      </c>
      <c r="S33" t="str">
        <f>Sheet9!B34</f>
        <v xml:space="preserve">  50m</v>
      </c>
      <c r="T33" t="s">
        <v>158</v>
      </c>
      <c r="U33" t="s">
        <v>159</v>
      </c>
      <c r="V33" t="str">
        <f t="shared" si="3"/>
        <v>女子背泳ぎ  50m予選無差別</v>
      </c>
      <c r="Y33">
        <f t="shared" si="4"/>
        <v>13</v>
      </c>
      <c r="Z33" t="str">
        <f t="shared" si="2"/>
        <v/>
      </c>
      <c r="AA33" t="str">
        <f t="shared" si="5"/>
        <v>女子背泳ぎ  50m予選無差別</v>
      </c>
    </row>
    <row r="34" spans="1:27" x14ac:dyDescent="0.15">
      <c r="A34">
        <v>34</v>
      </c>
      <c r="B34">
        <f>IFERROR(VLOOKUP(A34,Sheet1!B:I,7,0),"")</f>
        <v>1</v>
      </c>
      <c r="C34" t="str">
        <f>IFERROR(VLOOKUP(B34,Sheet6!A:B,2,0),"")</f>
        <v>男子</v>
      </c>
      <c r="D34" t="str">
        <f>IFERROR(VLOOKUP(A34,Sheet1!B:I,4,0),"")</f>
        <v>背泳ぎ</v>
      </c>
      <c r="E34" t="str">
        <f>IFERROR(VLOOKUP(A34,Sheet1!B:I,5,0),"")</f>
        <v xml:space="preserve"> 100m</v>
      </c>
      <c r="F34" t="str">
        <f>IFERROR(VLOOKUP(A34,Sheet1!B:I,8,0),"")</f>
        <v>準決勝</v>
      </c>
      <c r="G34">
        <f>IFERROR(VLOOKUP(A34,Sheet1!B:I,6,0),"")</f>
        <v>3</v>
      </c>
      <c r="H34" t="str">
        <f>IFERROR(VLOOKUP(G34,Sheet5!A:B,2,0),"")</f>
        <v>5・6年生</v>
      </c>
      <c r="I34" t="str">
        <f t="shared" si="6"/>
        <v>男子背泳ぎ 100m準決勝5・6年生</v>
      </c>
      <c r="M34">
        <v>34</v>
      </c>
      <c r="N34">
        <f>Sheet9!D35</f>
        <v>13</v>
      </c>
      <c r="O34">
        <f>Sheet9!E35</f>
        <v>2</v>
      </c>
      <c r="P34" t="str">
        <f>IFERROR(VLOOKUP(O34,Sheet6!A:B,2,0),"")</f>
        <v>女子</v>
      </c>
      <c r="Q34" t="str">
        <f>Sheet9!A35</f>
        <v>リレー　　　　</v>
      </c>
      <c r="R34" t="str">
        <f t="shared" si="7"/>
        <v>リレー</v>
      </c>
      <c r="S34" t="str">
        <f>Sheet9!B35</f>
        <v xml:space="preserve"> 200m</v>
      </c>
      <c r="T34" t="s">
        <v>158</v>
      </c>
      <c r="U34" t="s">
        <v>159</v>
      </c>
      <c r="V34" t="str">
        <f t="shared" si="3"/>
        <v>女子リレー 200m予選無差別</v>
      </c>
      <c r="Y34">
        <f t="shared" si="4"/>
        <v>13</v>
      </c>
      <c r="Z34" t="str">
        <f t="shared" si="2"/>
        <v/>
      </c>
      <c r="AA34" t="str">
        <f t="shared" si="5"/>
        <v>女子リレー 200m予選無差別</v>
      </c>
    </row>
    <row r="35" spans="1:27" x14ac:dyDescent="0.15">
      <c r="A35">
        <v>35</v>
      </c>
      <c r="B35">
        <f>IFERROR(VLOOKUP(A35,Sheet1!B:I,7,0),"")</f>
        <v>2</v>
      </c>
      <c r="C35" t="str">
        <f>IFERROR(VLOOKUP(B35,Sheet6!A:B,2,0),"")</f>
        <v>女子</v>
      </c>
      <c r="D35" t="str">
        <f>IFERROR(VLOOKUP(A35,Sheet1!B:I,4,0),"")</f>
        <v>平泳ぎ</v>
      </c>
      <c r="E35" t="str">
        <f>IFERROR(VLOOKUP(A35,Sheet1!B:I,5,0),"")</f>
        <v xml:space="preserve"> 100m</v>
      </c>
      <c r="F35" t="str">
        <f>IFERROR(VLOOKUP(A35,Sheet1!B:I,8,0),"")</f>
        <v>準決勝</v>
      </c>
      <c r="G35">
        <f>IFERROR(VLOOKUP(A35,Sheet1!B:I,6,0),"")</f>
        <v>3</v>
      </c>
      <c r="H35" t="str">
        <f>IFERROR(VLOOKUP(G35,Sheet5!A:B,2,0),"")</f>
        <v>5・6年生</v>
      </c>
      <c r="I35" t="str">
        <f t="shared" si="6"/>
        <v>女子平泳ぎ 100m準決勝5・6年生</v>
      </c>
      <c r="M35">
        <v>35</v>
      </c>
      <c r="N35">
        <f>Sheet9!D36</f>
        <v>14</v>
      </c>
      <c r="O35">
        <f>Sheet9!E36</f>
        <v>2</v>
      </c>
      <c r="P35" t="str">
        <f>IFERROR(VLOOKUP(O35,Sheet6!A:B,2,0),"")</f>
        <v>女子</v>
      </c>
      <c r="Q35" t="str">
        <f>Sheet9!A36</f>
        <v>平泳ぎ　　　　</v>
      </c>
      <c r="R35" t="str">
        <f t="shared" si="7"/>
        <v>平泳ぎ</v>
      </c>
      <c r="S35" t="str">
        <f>Sheet9!B36</f>
        <v xml:space="preserve">  50m</v>
      </c>
      <c r="T35" t="s">
        <v>158</v>
      </c>
      <c r="U35" t="s">
        <v>159</v>
      </c>
      <c r="V35" t="str">
        <f t="shared" si="3"/>
        <v>女子平泳ぎ  50m予選無差別</v>
      </c>
      <c r="Y35">
        <f t="shared" si="4"/>
        <v>14</v>
      </c>
      <c r="Z35" t="str">
        <f t="shared" si="2"/>
        <v/>
      </c>
      <c r="AA35" t="str">
        <f t="shared" si="5"/>
        <v>女子平泳ぎ  50m予選無差別</v>
      </c>
    </row>
    <row r="36" spans="1:27" x14ac:dyDescent="0.15">
      <c r="A36">
        <v>36</v>
      </c>
      <c r="B36">
        <f>IFERROR(VLOOKUP(A36,Sheet1!B:I,7,0),"")</f>
        <v>1</v>
      </c>
      <c r="C36" t="str">
        <f>IFERROR(VLOOKUP(B36,Sheet6!A:B,2,0),"")</f>
        <v>男子</v>
      </c>
      <c r="D36" t="str">
        <f>IFERROR(VLOOKUP(A36,Sheet1!B:I,4,0),"")</f>
        <v>平泳ぎ</v>
      </c>
      <c r="E36" t="str">
        <f>IFERROR(VLOOKUP(A36,Sheet1!B:I,5,0),"")</f>
        <v xml:space="preserve"> 100m</v>
      </c>
      <c r="F36" t="str">
        <f>IFERROR(VLOOKUP(A36,Sheet1!B:I,8,0),"")</f>
        <v>準決勝</v>
      </c>
      <c r="G36">
        <f>IFERROR(VLOOKUP(A36,Sheet1!B:I,6,0),"")</f>
        <v>3</v>
      </c>
      <c r="H36" t="str">
        <f>IFERROR(VLOOKUP(G36,Sheet5!A:B,2,0),"")</f>
        <v>5・6年生</v>
      </c>
      <c r="I36" t="str">
        <f t="shared" si="6"/>
        <v>男子平泳ぎ 100m準決勝5・6年生</v>
      </c>
      <c r="M36">
        <v>36</v>
      </c>
      <c r="N36">
        <f>Sheet9!D37</f>
        <v>14</v>
      </c>
      <c r="O36">
        <f>Sheet9!E37</f>
        <v>2</v>
      </c>
      <c r="P36" t="str">
        <f>IFERROR(VLOOKUP(O36,Sheet6!A:B,2,0),"")</f>
        <v>女子</v>
      </c>
      <c r="Q36" t="str">
        <f>Sheet9!A37</f>
        <v>平泳ぎ　　　　</v>
      </c>
      <c r="R36" t="str">
        <f t="shared" si="7"/>
        <v>平泳ぎ</v>
      </c>
      <c r="S36" t="str">
        <f>Sheet9!B37</f>
        <v xml:space="preserve"> 100m</v>
      </c>
      <c r="T36" t="s">
        <v>158</v>
      </c>
      <c r="U36" t="s">
        <v>159</v>
      </c>
      <c r="V36" t="str">
        <f t="shared" si="3"/>
        <v>女子平泳ぎ 100m予選無差別</v>
      </c>
      <c r="Y36">
        <f t="shared" si="4"/>
        <v>14</v>
      </c>
      <c r="Z36" t="str">
        <f t="shared" si="2"/>
        <v/>
      </c>
      <c r="AA36" t="str">
        <f t="shared" si="5"/>
        <v>女子平泳ぎ 100m予選無差別</v>
      </c>
    </row>
    <row r="37" spans="1:27" x14ac:dyDescent="0.15">
      <c r="A37">
        <v>37</v>
      </c>
      <c r="B37">
        <f>IFERROR(VLOOKUP(A37,Sheet1!B:I,7,0),"")</f>
        <v>2</v>
      </c>
      <c r="C37" t="str">
        <f>IFERROR(VLOOKUP(B37,Sheet6!A:B,2,0),"")</f>
        <v>女子</v>
      </c>
      <c r="D37" t="str">
        <f>IFERROR(VLOOKUP(A37,Sheet1!B:I,4,0),"")</f>
        <v>バタフライ</v>
      </c>
      <c r="E37" t="str">
        <f>IFERROR(VLOOKUP(A37,Sheet1!B:I,5,0),"")</f>
        <v xml:space="preserve"> 100m</v>
      </c>
      <c r="F37" t="str">
        <f>IFERROR(VLOOKUP(A37,Sheet1!B:I,8,0),"")</f>
        <v>準決勝</v>
      </c>
      <c r="G37">
        <f>IFERROR(VLOOKUP(A37,Sheet1!B:I,6,0),"")</f>
        <v>3</v>
      </c>
      <c r="H37" t="str">
        <f>IFERROR(VLOOKUP(G37,Sheet5!A:B,2,0),"")</f>
        <v>5・6年生</v>
      </c>
      <c r="I37" t="str">
        <f t="shared" si="6"/>
        <v>女子バタフライ 100m準決勝5・6年生</v>
      </c>
      <c r="M37">
        <v>37</v>
      </c>
      <c r="N37">
        <f>Sheet9!D38</f>
        <v>15</v>
      </c>
      <c r="O37">
        <f>Sheet9!E38</f>
        <v>2</v>
      </c>
      <c r="P37" t="str">
        <f>IFERROR(VLOOKUP(O37,Sheet6!A:B,2,0),"")</f>
        <v>女子</v>
      </c>
      <c r="Q37" t="str">
        <f>Sheet9!A38</f>
        <v>自由形　　　　</v>
      </c>
      <c r="R37" t="str">
        <f t="shared" si="7"/>
        <v>自由形</v>
      </c>
      <c r="S37" t="str">
        <f>Sheet9!B38</f>
        <v xml:space="preserve">  50m</v>
      </c>
      <c r="T37" t="s">
        <v>158</v>
      </c>
      <c r="U37" t="s">
        <v>159</v>
      </c>
      <c r="V37" t="str">
        <f t="shared" si="3"/>
        <v>女子自由形  50m予選無差別</v>
      </c>
      <c r="Y37">
        <f t="shared" si="4"/>
        <v>15</v>
      </c>
      <c r="Z37" t="str">
        <f t="shared" si="2"/>
        <v/>
      </c>
      <c r="AA37" t="str">
        <f t="shared" si="5"/>
        <v>女子自由形  50m予選無差別</v>
      </c>
    </row>
    <row r="38" spans="1:27" x14ac:dyDescent="0.15">
      <c r="A38">
        <v>38</v>
      </c>
      <c r="B38">
        <f>IFERROR(VLOOKUP(A38,Sheet1!B:I,7,0),"")</f>
        <v>1</v>
      </c>
      <c r="C38" t="str">
        <f>IFERROR(VLOOKUP(B38,Sheet6!A:B,2,0),"")</f>
        <v>男子</v>
      </c>
      <c r="D38" t="str">
        <f>IFERROR(VLOOKUP(A38,Sheet1!B:I,4,0),"")</f>
        <v>バタフライ</v>
      </c>
      <c r="E38" t="str">
        <f>IFERROR(VLOOKUP(A38,Sheet1!B:I,5,0),"")</f>
        <v xml:space="preserve"> 100m</v>
      </c>
      <c r="F38" t="str">
        <f>IFERROR(VLOOKUP(A38,Sheet1!B:I,8,0),"")</f>
        <v>準決勝</v>
      </c>
      <c r="G38">
        <f>IFERROR(VLOOKUP(A38,Sheet1!B:I,6,0),"")</f>
        <v>3</v>
      </c>
      <c r="H38" t="str">
        <f>IFERROR(VLOOKUP(G38,Sheet5!A:B,2,0),"")</f>
        <v>5・6年生</v>
      </c>
      <c r="I38" t="str">
        <f t="shared" si="6"/>
        <v>男子バタフライ 100m準決勝5・6年生</v>
      </c>
      <c r="M38">
        <v>38</v>
      </c>
      <c r="N38">
        <f>Sheet9!D39</f>
        <v>15</v>
      </c>
      <c r="O38">
        <f>Sheet9!E39</f>
        <v>2</v>
      </c>
      <c r="P38" t="str">
        <f>IFERROR(VLOOKUP(O38,Sheet6!A:B,2,0),"")</f>
        <v>女子</v>
      </c>
      <c r="Q38" t="str">
        <f>Sheet9!A39</f>
        <v>自由形　　　　</v>
      </c>
      <c r="R38" t="str">
        <f t="shared" si="7"/>
        <v>自由形</v>
      </c>
      <c r="S38" t="str">
        <f>Sheet9!B39</f>
        <v xml:space="preserve"> 100m</v>
      </c>
      <c r="T38" t="s">
        <v>158</v>
      </c>
      <c r="U38" t="s">
        <v>159</v>
      </c>
      <c r="V38" t="str">
        <f t="shared" si="3"/>
        <v>女子自由形 100m予選無差別</v>
      </c>
      <c r="Y38">
        <f t="shared" si="4"/>
        <v>15</v>
      </c>
      <c r="Z38" t="str">
        <f t="shared" si="2"/>
        <v/>
      </c>
      <c r="AA38" t="str">
        <f t="shared" si="5"/>
        <v>女子自由形 100m予選無差別</v>
      </c>
    </row>
    <row r="39" spans="1:27" x14ac:dyDescent="0.15">
      <c r="A39">
        <v>39</v>
      </c>
      <c r="B39">
        <f>IFERROR(VLOOKUP(A39,Sheet1!B:I,7,0),"")</f>
        <v>2</v>
      </c>
      <c r="C39" t="str">
        <f>IFERROR(VLOOKUP(B39,Sheet6!A:B,2,0),"")</f>
        <v>女子</v>
      </c>
      <c r="D39" t="str">
        <f>IFERROR(VLOOKUP(A39,Sheet1!B:I,4,0),"")</f>
        <v>個人メドレー</v>
      </c>
      <c r="E39" t="str">
        <f>IFERROR(VLOOKUP(A39,Sheet1!B:I,5,0),"")</f>
        <v xml:space="preserve"> 200m</v>
      </c>
      <c r="F39" t="str">
        <f>IFERROR(VLOOKUP(A39,Sheet1!B:I,8,0),"")</f>
        <v>決勝</v>
      </c>
      <c r="G39">
        <f>IFERROR(VLOOKUP(A39,Sheet1!B:I,6,0),"")</f>
        <v>2</v>
      </c>
      <c r="H39" t="str">
        <f>IFERROR(VLOOKUP(G39,Sheet5!A:B,2,0),"")</f>
        <v>3・4年生</v>
      </c>
      <c r="I39" t="str">
        <f t="shared" si="6"/>
        <v>女子個人メドレー 200m決勝3・4年生</v>
      </c>
      <c r="M39">
        <v>39</v>
      </c>
      <c r="N39">
        <f>Sheet9!D40</f>
        <v>15</v>
      </c>
      <c r="O39">
        <f>Sheet9!E40</f>
        <v>2</v>
      </c>
      <c r="P39" t="str">
        <f>IFERROR(VLOOKUP(O39,Sheet6!A:B,2,0),"")</f>
        <v>女子</v>
      </c>
      <c r="Q39" t="str">
        <f>Sheet9!A40</f>
        <v>リレー　　　　</v>
      </c>
      <c r="R39" t="str">
        <f t="shared" si="7"/>
        <v>リレー</v>
      </c>
      <c r="S39" t="str">
        <f>Sheet9!B40</f>
        <v xml:space="preserve"> 200m</v>
      </c>
      <c r="T39" t="s">
        <v>158</v>
      </c>
      <c r="U39" t="s">
        <v>159</v>
      </c>
      <c r="V39" t="str">
        <f t="shared" si="3"/>
        <v>女子リレー 200m予選無差別</v>
      </c>
      <c r="Y39">
        <f t="shared" si="4"/>
        <v>15</v>
      </c>
      <c r="Z39" t="str">
        <f t="shared" si="2"/>
        <v/>
      </c>
      <c r="AA39" t="str">
        <f t="shared" si="5"/>
        <v>女子リレー 200m予選無差別</v>
      </c>
    </row>
    <row r="40" spans="1:27" x14ac:dyDescent="0.15">
      <c r="A40">
        <v>40</v>
      </c>
      <c r="B40">
        <f>IFERROR(VLOOKUP(A40,Sheet1!B:I,7,0),"")</f>
        <v>1</v>
      </c>
      <c r="C40" t="str">
        <f>IFERROR(VLOOKUP(B40,Sheet6!A:B,2,0),"")</f>
        <v>男子</v>
      </c>
      <c r="D40" t="str">
        <f>IFERROR(VLOOKUP(A40,Sheet1!B:I,4,0),"")</f>
        <v>個人メドレー</v>
      </c>
      <c r="E40" t="str">
        <f>IFERROR(VLOOKUP(A40,Sheet1!B:I,5,0),"")</f>
        <v xml:space="preserve"> 200m</v>
      </c>
      <c r="F40" t="str">
        <f>IFERROR(VLOOKUP(A40,Sheet1!B:I,8,0),"")</f>
        <v>決勝</v>
      </c>
      <c r="G40">
        <f>IFERROR(VLOOKUP(A40,Sheet1!B:I,6,0),"")</f>
        <v>2</v>
      </c>
      <c r="H40" t="str">
        <f>IFERROR(VLOOKUP(G40,Sheet5!A:B,2,0),"")</f>
        <v>3・4年生</v>
      </c>
      <c r="I40" t="str">
        <f t="shared" si="6"/>
        <v>男子個人メドレー 200m決勝3・4年生</v>
      </c>
      <c r="M40">
        <v>40</v>
      </c>
      <c r="N40">
        <f>Sheet9!D41</f>
        <v>16</v>
      </c>
      <c r="O40">
        <f>Sheet9!E41</f>
        <v>2</v>
      </c>
      <c r="P40" t="str">
        <f>IFERROR(VLOOKUP(O40,Sheet6!A:B,2,0),"")</f>
        <v>女子</v>
      </c>
      <c r="Q40" t="str">
        <f>Sheet9!A41</f>
        <v>自由形　　　　</v>
      </c>
      <c r="R40" t="str">
        <f t="shared" si="7"/>
        <v>自由形</v>
      </c>
      <c r="S40" t="str">
        <f>Sheet9!B41</f>
        <v xml:space="preserve">  50m</v>
      </c>
      <c r="T40" t="s">
        <v>158</v>
      </c>
      <c r="U40" t="s">
        <v>159</v>
      </c>
      <c r="V40" t="str">
        <f t="shared" si="3"/>
        <v>女子自由形  50m予選無差別</v>
      </c>
      <c r="Y40">
        <f t="shared" si="4"/>
        <v>16</v>
      </c>
      <c r="Z40" t="str">
        <f t="shared" si="2"/>
        <v/>
      </c>
      <c r="AA40" t="str">
        <f t="shared" si="5"/>
        <v>女子自由形  50m予選無差別</v>
      </c>
    </row>
    <row r="41" spans="1:27" x14ac:dyDescent="0.15">
      <c r="A41">
        <v>41</v>
      </c>
      <c r="B41">
        <f>IFERROR(VLOOKUP(A41,Sheet1!B:I,7,0),"")</f>
        <v>2</v>
      </c>
      <c r="C41" t="str">
        <f>IFERROR(VLOOKUP(B41,Sheet6!A:B,2,0),"")</f>
        <v>女子</v>
      </c>
      <c r="D41" t="str">
        <f>IFERROR(VLOOKUP(A41,Sheet1!B:I,4,0),"")</f>
        <v>個人メドレー</v>
      </c>
      <c r="E41" t="str">
        <f>IFERROR(VLOOKUP(A41,Sheet1!B:I,5,0),"")</f>
        <v xml:space="preserve"> 200m</v>
      </c>
      <c r="F41" t="str">
        <f>IFERROR(VLOOKUP(A41,Sheet1!B:I,8,0),"")</f>
        <v>決勝</v>
      </c>
      <c r="G41">
        <f>IFERROR(VLOOKUP(A41,Sheet1!B:I,6,0),"")</f>
        <v>3</v>
      </c>
      <c r="H41" t="str">
        <f>IFERROR(VLOOKUP(G41,Sheet5!A:B,2,0),"")</f>
        <v>5・6年生</v>
      </c>
      <c r="I41" t="str">
        <f t="shared" si="6"/>
        <v>女子個人メドレー 200m決勝5・6年生</v>
      </c>
      <c r="M41">
        <v>41</v>
      </c>
      <c r="N41">
        <f>Sheet9!D42</f>
        <v>16</v>
      </c>
      <c r="O41">
        <f>Sheet9!E42</f>
        <v>2</v>
      </c>
      <c r="P41" t="str">
        <f>IFERROR(VLOOKUP(O41,Sheet6!A:B,2,0),"")</f>
        <v>女子</v>
      </c>
      <c r="Q41" t="str">
        <f>Sheet9!A42</f>
        <v>背泳ぎ　　　　</v>
      </c>
      <c r="R41" t="str">
        <f t="shared" si="7"/>
        <v>背泳ぎ</v>
      </c>
      <c r="S41" t="str">
        <f>Sheet9!B42</f>
        <v xml:space="preserve">  50m</v>
      </c>
      <c r="T41" t="s">
        <v>158</v>
      </c>
      <c r="U41" t="s">
        <v>159</v>
      </c>
      <c r="V41" t="str">
        <f t="shared" si="3"/>
        <v>女子背泳ぎ  50m予選無差別</v>
      </c>
      <c r="Y41">
        <f t="shared" si="4"/>
        <v>16</v>
      </c>
      <c r="Z41" t="str">
        <f t="shared" si="2"/>
        <v/>
      </c>
      <c r="AA41" t="str">
        <f t="shared" si="5"/>
        <v>女子背泳ぎ  50m予選無差別</v>
      </c>
    </row>
    <row r="42" spans="1:27" x14ac:dyDescent="0.15">
      <c r="A42">
        <v>42</v>
      </c>
      <c r="B42">
        <f>IFERROR(VLOOKUP(A42,Sheet1!B:I,7,0),"")</f>
        <v>1</v>
      </c>
      <c r="C42" t="str">
        <f>IFERROR(VLOOKUP(B42,Sheet6!A:B,2,0),"")</f>
        <v>男子</v>
      </c>
      <c r="D42" t="str">
        <f>IFERROR(VLOOKUP(A42,Sheet1!B:I,4,0),"")</f>
        <v>個人メドレー</v>
      </c>
      <c r="E42" t="str">
        <f>IFERROR(VLOOKUP(A42,Sheet1!B:I,5,0),"")</f>
        <v xml:space="preserve"> 200m</v>
      </c>
      <c r="F42" t="str">
        <f>IFERROR(VLOOKUP(A42,Sheet1!B:I,8,0),"")</f>
        <v>決勝</v>
      </c>
      <c r="G42">
        <f>IFERROR(VLOOKUP(A42,Sheet1!B:I,6,0),"")</f>
        <v>3</v>
      </c>
      <c r="H42" t="str">
        <f>IFERROR(VLOOKUP(G42,Sheet5!A:B,2,0),"")</f>
        <v>5・6年生</v>
      </c>
      <c r="I42" t="str">
        <f t="shared" si="6"/>
        <v>男子個人メドレー 200m決勝5・6年生</v>
      </c>
      <c r="M42">
        <v>42</v>
      </c>
      <c r="N42">
        <f>Sheet9!D43</f>
        <v>17</v>
      </c>
      <c r="O42">
        <f>Sheet9!E43</f>
        <v>2</v>
      </c>
      <c r="P42" t="str">
        <f>IFERROR(VLOOKUP(O42,Sheet6!A:B,2,0),"")</f>
        <v>女子</v>
      </c>
      <c r="Q42" t="str">
        <f>Sheet9!A43</f>
        <v>自由形　　　　</v>
      </c>
      <c r="R42" t="str">
        <f t="shared" si="7"/>
        <v>自由形</v>
      </c>
      <c r="S42" t="str">
        <f>Sheet9!B43</f>
        <v xml:space="preserve"> 100m</v>
      </c>
      <c r="T42" t="s">
        <v>158</v>
      </c>
      <c r="U42" t="s">
        <v>159</v>
      </c>
      <c r="V42" t="str">
        <f t="shared" si="3"/>
        <v>女子自由形 100m予選無差別</v>
      </c>
      <c r="Y42">
        <f t="shared" si="4"/>
        <v>17</v>
      </c>
      <c r="Z42" t="str">
        <f t="shared" si="2"/>
        <v/>
      </c>
      <c r="AA42" t="str">
        <f t="shared" si="5"/>
        <v>女子自由形 100m予選無差別</v>
      </c>
    </row>
    <row r="43" spans="1:27" x14ac:dyDescent="0.15">
      <c r="A43">
        <v>43</v>
      </c>
      <c r="B43">
        <f>IFERROR(VLOOKUP(A43,Sheet1!B:I,7,0),"")</f>
        <v>2</v>
      </c>
      <c r="C43" t="str">
        <f>IFERROR(VLOOKUP(B43,Sheet6!A:B,2,0),"")</f>
        <v>女子</v>
      </c>
      <c r="D43" t="str">
        <f>IFERROR(VLOOKUP(A43,Sheet1!B:I,4,0),"")</f>
        <v>自由形</v>
      </c>
      <c r="E43" t="str">
        <f>IFERROR(VLOOKUP(A43,Sheet1!B:I,5,0),"")</f>
        <v xml:space="preserve">  50m</v>
      </c>
      <c r="F43" t="str">
        <f>IFERROR(VLOOKUP(A43,Sheet1!B:I,8,0),"")</f>
        <v>決勝</v>
      </c>
      <c r="G43">
        <f>IFERROR(VLOOKUP(A43,Sheet1!B:I,6,0),"")</f>
        <v>1</v>
      </c>
      <c r="H43" t="str">
        <f>IFERROR(VLOOKUP(G43,Sheet5!A:B,2,0),"")</f>
        <v>1・2年生</v>
      </c>
      <c r="I43" t="str">
        <f t="shared" si="6"/>
        <v>女子自由形  50m決勝1・2年生</v>
      </c>
      <c r="M43">
        <v>43</v>
      </c>
      <c r="N43">
        <f>Sheet9!D44</f>
        <v>17</v>
      </c>
      <c r="O43">
        <f>Sheet9!E44</f>
        <v>2</v>
      </c>
      <c r="P43" t="str">
        <f>IFERROR(VLOOKUP(O43,Sheet6!A:B,2,0),"")</f>
        <v>女子</v>
      </c>
      <c r="Q43" t="str">
        <f>Sheet9!A44</f>
        <v>背泳ぎ　　　　</v>
      </c>
      <c r="R43" t="str">
        <f t="shared" si="7"/>
        <v>背泳ぎ</v>
      </c>
      <c r="S43" t="str">
        <f>Sheet9!B44</f>
        <v xml:space="preserve">  50m</v>
      </c>
      <c r="T43" t="s">
        <v>158</v>
      </c>
      <c r="U43" t="s">
        <v>159</v>
      </c>
      <c r="V43" t="str">
        <f t="shared" si="3"/>
        <v>女子背泳ぎ  50m予選無差別</v>
      </c>
      <c r="Y43">
        <f t="shared" si="4"/>
        <v>17</v>
      </c>
      <c r="Z43" t="str">
        <f t="shared" si="2"/>
        <v/>
      </c>
      <c r="AA43" t="str">
        <f t="shared" si="5"/>
        <v>女子背泳ぎ  50m予選無差別</v>
      </c>
    </row>
    <row r="44" spans="1:27" x14ac:dyDescent="0.15">
      <c r="A44">
        <v>44</v>
      </c>
      <c r="B44">
        <f>IFERROR(VLOOKUP(A44,Sheet1!B:I,7,0),"")</f>
        <v>1</v>
      </c>
      <c r="C44" t="str">
        <f>IFERROR(VLOOKUP(B44,Sheet6!A:B,2,0),"")</f>
        <v>男子</v>
      </c>
      <c r="D44" t="str">
        <f>IFERROR(VLOOKUP(A44,Sheet1!B:I,4,0),"")</f>
        <v>自由形</v>
      </c>
      <c r="E44" t="str">
        <f>IFERROR(VLOOKUP(A44,Sheet1!B:I,5,0),"")</f>
        <v xml:space="preserve">  50m</v>
      </c>
      <c r="F44" t="str">
        <f>IFERROR(VLOOKUP(A44,Sheet1!B:I,8,0),"")</f>
        <v>決勝</v>
      </c>
      <c r="G44">
        <f>IFERROR(VLOOKUP(A44,Sheet1!B:I,6,0),"")</f>
        <v>1</v>
      </c>
      <c r="H44" t="str">
        <f>IFERROR(VLOOKUP(G44,Sheet5!A:B,2,0),"")</f>
        <v>1・2年生</v>
      </c>
      <c r="I44" t="str">
        <f t="shared" si="6"/>
        <v>男子自由形  50m決勝1・2年生</v>
      </c>
      <c r="M44">
        <v>44</v>
      </c>
      <c r="N44">
        <f>Sheet9!D45</f>
        <v>17</v>
      </c>
      <c r="O44">
        <f>Sheet9!E45</f>
        <v>2</v>
      </c>
      <c r="P44" t="str">
        <f>IFERROR(VLOOKUP(O44,Sheet6!A:B,2,0),"")</f>
        <v>女子</v>
      </c>
      <c r="Q44" t="str">
        <f>Sheet9!A45</f>
        <v>リレー　　　　</v>
      </c>
      <c r="R44" t="str">
        <f t="shared" si="7"/>
        <v>リレー</v>
      </c>
      <c r="S44" t="str">
        <f>Sheet9!B45</f>
        <v xml:space="preserve"> 200m</v>
      </c>
      <c r="T44" t="s">
        <v>158</v>
      </c>
      <c r="U44" t="s">
        <v>159</v>
      </c>
      <c r="V44" t="str">
        <f t="shared" si="3"/>
        <v>女子リレー 200m予選無差別</v>
      </c>
      <c r="Y44">
        <f t="shared" si="4"/>
        <v>17</v>
      </c>
      <c r="Z44" t="str">
        <f t="shared" si="2"/>
        <v/>
      </c>
      <c r="AA44" t="str">
        <f t="shared" si="5"/>
        <v>女子リレー 200m予選無差別</v>
      </c>
    </row>
    <row r="45" spans="1:27" x14ac:dyDescent="0.15">
      <c r="A45">
        <v>45</v>
      </c>
      <c r="B45">
        <f>IFERROR(VLOOKUP(A45,Sheet1!B:I,7,0),"")</f>
        <v>2</v>
      </c>
      <c r="C45" t="str">
        <f>IFERROR(VLOOKUP(B45,Sheet6!A:B,2,0),"")</f>
        <v>女子</v>
      </c>
      <c r="D45" t="str">
        <f>IFERROR(VLOOKUP(A45,Sheet1!B:I,4,0),"")</f>
        <v>自由形</v>
      </c>
      <c r="E45" t="str">
        <f>IFERROR(VLOOKUP(A45,Sheet1!B:I,5,0),"")</f>
        <v xml:space="preserve">  50m</v>
      </c>
      <c r="F45" t="str">
        <f>IFERROR(VLOOKUP(A45,Sheet1!B:I,8,0),"")</f>
        <v>決勝</v>
      </c>
      <c r="G45">
        <f>IFERROR(VLOOKUP(A45,Sheet1!B:I,6,0),"")</f>
        <v>2</v>
      </c>
      <c r="H45" t="str">
        <f>IFERROR(VLOOKUP(G45,Sheet5!A:B,2,0),"")</f>
        <v>3・4年生</v>
      </c>
      <c r="I45" t="str">
        <f t="shared" si="6"/>
        <v>女子自由形  50m決勝3・4年生</v>
      </c>
      <c r="M45">
        <v>45</v>
      </c>
      <c r="N45">
        <f>Sheet9!D46</f>
        <v>18</v>
      </c>
      <c r="O45">
        <f>Sheet9!E46</f>
        <v>2</v>
      </c>
      <c r="P45" t="str">
        <f>IFERROR(VLOOKUP(O45,Sheet6!A:B,2,0),"")</f>
        <v>女子</v>
      </c>
      <c r="Q45" t="str">
        <f>Sheet9!A46</f>
        <v>平泳ぎ　　　　</v>
      </c>
      <c r="R45" t="str">
        <f t="shared" si="7"/>
        <v>平泳ぎ</v>
      </c>
      <c r="S45" t="str">
        <f>Sheet9!B46</f>
        <v xml:space="preserve">  50m</v>
      </c>
      <c r="T45" t="s">
        <v>158</v>
      </c>
      <c r="U45" t="s">
        <v>159</v>
      </c>
      <c r="V45" t="str">
        <f t="shared" si="3"/>
        <v>女子平泳ぎ  50m予選無差別</v>
      </c>
      <c r="Y45">
        <f t="shared" si="4"/>
        <v>18</v>
      </c>
      <c r="Z45" t="str">
        <f t="shared" si="2"/>
        <v/>
      </c>
      <c r="AA45" t="str">
        <f t="shared" si="5"/>
        <v>女子平泳ぎ  50m予選無差別</v>
      </c>
    </row>
    <row r="46" spans="1:27" x14ac:dyDescent="0.15">
      <c r="A46">
        <v>46</v>
      </c>
      <c r="B46">
        <f>IFERROR(VLOOKUP(A46,Sheet1!B:I,7,0),"")</f>
        <v>1</v>
      </c>
      <c r="C46" t="str">
        <f>IFERROR(VLOOKUP(B46,Sheet6!A:B,2,0),"")</f>
        <v>男子</v>
      </c>
      <c r="D46" t="str">
        <f>IFERROR(VLOOKUP(A46,Sheet1!B:I,4,0),"")</f>
        <v>自由形</v>
      </c>
      <c r="E46" t="str">
        <f>IFERROR(VLOOKUP(A46,Sheet1!B:I,5,0),"")</f>
        <v xml:space="preserve">  50m</v>
      </c>
      <c r="F46" t="str">
        <f>IFERROR(VLOOKUP(A46,Sheet1!B:I,8,0),"")</f>
        <v>決勝</v>
      </c>
      <c r="G46">
        <f>IFERROR(VLOOKUP(A46,Sheet1!B:I,6,0),"")</f>
        <v>2</v>
      </c>
      <c r="H46" t="str">
        <f>IFERROR(VLOOKUP(G46,Sheet5!A:B,2,0),"")</f>
        <v>3・4年生</v>
      </c>
      <c r="I46" t="str">
        <f t="shared" si="6"/>
        <v>男子自由形  50m決勝3・4年生</v>
      </c>
      <c r="M46">
        <v>46</v>
      </c>
      <c r="N46">
        <f>Sheet9!D47</f>
        <v>18</v>
      </c>
      <c r="O46">
        <f>Sheet9!E47</f>
        <v>2</v>
      </c>
      <c r="P46" t="str">
        <f>IFERROR(VLOOKUP(O46,Sheet6!A:B,2,0),"")</f>
        <v>女子</v>
      </c>
      <c r="Q46" t="str">
        <f>Sheet9!A47</f>
        <v>バタフライ　　</v>
      </c>
      <c r="R46" t="str">
        <f t="shared" si="7"/>
        <v>バタフライ</v>
      </c>
      <c r="S46" t="str">
        <f>Sheet9!B47</f>
        <v xml:space="preserve">  50m</v>
      </c>
      <c r="T46" t="s">
        <v>158</v>
      </c>
      <c r="U46" t="s">
        <v>159</v>
      </c>
      <c r="V46" t="str">
        <f t="shared" si="3"/>
        <v>女子バタフライ  50m予選無差別</v>
      </c>
      <c r="Y46">
        <f t="shared" si="4"/>
        <v>18</v>
      </c>
      <c r="Z46" t="str">
        <f t="shared" si="2"/>
        <v/>
      </c>
      <c r="AA46" t="str">
        <f t="shared" si="5"/>
        <v>女子バタフライ  50m予選無差別</v>
      </c>
    </row>
    <row r="47" spans="1:27" x14ac:dyDescent="0.15">
      <c r="A47">
        <v>47</v>
      </c>
      <c r="B47">
        <f>IFERROR(VLOOKUP(A47,Sheet1!B:I,7,0),"")</f>
        <v>2</v>
      </c>
      <c r="C47" t="str">
        <f>IFERROR(VLOOKUP(B47,Sheet6!A:B,2,0),"")</f>
        <v>女子</v>
      </c>
      <c r="D47" t="str">
        <f>IFERROR(VLOOKUP(A47,Sheet1!B:I,4,0),"")</f>
        <v>自由形</v>
      </c>
      <c r="E47" t="str">
        <f>IFERROR(VLOOKUP(A47,Sheet1!B:I,5,0),"")</f>
        <v xml:space="preserve">  50m</v>
      </c>
      <c r="F47" t="str">
        <f>IFERROR(VLOOKUP(A47,Sheet1!B:I,8,0),"")</f>
        <v>決勝</v>
      </c>
      <c r="G47">
        <f>IFERROR(VLOOKUP(A47,Sheet1!B:I,6,0),"")</f>
        <v>3</v>
      </c>
      <c r="H47" t="str">
        <f>IFERROR(VLOOKUP(G47,Sheet5!A:B,2,0),"")</f>
        <v>5・6年生</v>
      </c>
      <c r="I47" t="str">
        <f t="shared" si="6"/>
        <v>女子自由形  50m決勝5・6年生</v>
      </c>
      <c r="M47">
        <v>47</v>
      </c>
      <c r="N47">
        <f>Sheet9!D48</f>
        <v>18</v>
      </c>
      <c r="O47">
        <f>Sheet9!E48</f>
        <v>2</v>
      </c>
      <c r="P47" t="str">
        <f>IFERROR(VLOOKUP(O47,Sheet6!A:B,2,0),"")</f>
        <v>女子</v>
      </c>
      <c r="Q47" t="str">
        <f>Sheet9!A48</f>
        <v>リレー　　　　</v>
      </c>
      <c r="R47" t="str">
        <f t="shared" si="7"/>
        <v>リレー</v>
      </c>
      <c r="S47" t="str">
        <f>Sheet9!B48</f>
        <v xml:space="preserve"> 200m</v>
      </c>
      <c r="T47" t="s">
        <v>158</v>
      </c>
      <c r="U47" t="s">
        <v>159</v>
      </c>
      <c r="V47" t="str">
        <f t="shared" si="3"/>
        <v>女子リレー 200m予選無差別</v>
      </c>
      <c r="Y47">
        <f t="shared" si="4"/>
        <v>18</v>
      </c>
      <c r="Z47" t="str">
        <f t="shared" si="2"/>
        <v/>
      </c>
      <c r="AA47" t="str">
        <f t="shared" si="5"/>
        <v>女子リレー 200m予選無差別</v>
      </c>
    </row>
    <row r="48" spans="1:27" x14ac:dyDescent="0.15">
      <c r="A48">
        <v>48</v>
      </c>
      <c r="B48">
        <f>IFERROR(VLOOKUP(A48,Sheet1!B:I,7,0),"")</f>
        <v>1</v>
      </c>
      <c r="C48" t="str">
        <f>IFERROR(VLOOKUP(B48,Sheet6!A:B,2,0),"")</f>
        <v>男子</v>
      </c>
      <c r="D48" t="str">
        <f>IFERROR(VLOOKUP(A48,Sheet1!B:I,4,0),"")</f>
        <v>自由形</v>
      </c>
      <c r="E48" t="str">
        <f>IFERROR(VLOOKUP(A48,Sheet1!B:I,5,0),"")</f>
        <v xml:space="preserve">  50m</v>
      </c>
      <c r="F48" t="str">
        <f>IFERROR(VLOOKUP(A48,Sheet1!B:I,8,0),"")</f>
        <v>決勝</v>
      </c>
      <c r="G48">
        <f>IFERROR(VLOOKUP(A48,Sheet1!B:I,6,0),"")</f>
        <v>3</v>
      </c>
      <c r="H48" t="str">
        <f>IFERROR(VLOOKUP(G48,Sheet5!A:B,2,0),"")</f>
        <v>5・6年生</v>
      </c>
      <c r="I48" t="str">
        <f t="shared" si="6"/>
        <v>男子自由形  50m決勝5・6年生</v>
      </c>
      <c r="M48">
        <v>48</v>
      </c>
      <c r="N48">
        <f>Sheet9!D49</f>
        <v>19</v>
      </c>
      <c r="O48">
        <f>Sheet9!E49</f>
        <v>2</v>
      </c>
      <c r="P48" t="str">
        <f>IFERROR(VLOOKUP(O48,Sheet6!A:B,2,0),"")</f>
        <v>女子</v>
      </c>
      <c r="Q48" t="str">
        <f>Sheet9!A49</f>
        <v>自由形　　　　</v>
      </c>
      <c r="R48" t="str">
        <f t="shared" si="7"/>
        <v>自由形</v>
      </c>
      <c r="S48" t="str">
        <f>Sheet9!B49</f>
        <v xml:space="preserve">  50m</v>
      </c>
      <c r="T48" t="s">
        <v>158</v>
      </c>
      <c r="U48" t="s">
        <v>159</v>
      </c>
      <c r="V48" t="str">
        <f t="shared" si="3"/>
        <v>女子自由形  50m予選無差別</v>
      </c>
      <c r="Y48">
        <f t="shared" si="4"/>
        <v>19</v>
      </c>
      <c r="Z48" t="str">
        <f t="shared" si="2"/>
        <v/>
      </c>
      <c r="AA48" t="str">
        <f t="shared" si="5"/>
        <v>女子自由形  50m予選無差別</v>
      </c>
    </row>
    <row r="49" spans="1:27" x14ac:dyDescent="0.15">
      <c r="A49">
        <v>49</v>
      </c>
      <c r="B49">
        <f>IFERROR(VLOOKUP(A49,Sheet1!B:I,7,0),"")</f>
        <v>2</v>
      </c>
      <c r="C49" t="str">
        <f>IFERROR(VLOOKUP(B49,Sheet6!A:B,2,0),"")</f>
        <v>女子</v>
      </c>
      <c r="D49" t="str">
        <f>IFERROR(VLOOKUP(A49,Sheet1!B:I,4,0),"")</f>
        <v>背泳ぎ</v>
      </c>
      <c r="E49" t="str">
        <f>IFERROR(VLOOKUP(A49,Sheet1!B:I,5,0),"")</f>
        <v xml:space="preserve">  50m</v>
      </c>
      <c r="F49" t="str">
        <f>IFERROR(VLOOKUP(A49,Sheet1!B:I,8,0),"")</f>
        <v>決勝</v>
      </c>
      <c r="G49">
        <f>IFERROR(VLOOKUP(A49,Sheet1!B:I,6,0),"")</f>
        <v>1</v>
      </c>
      <c r="H49" t="str">
        <f>IFERROR(VLOOKUP(G49,Sheet5!A:B,2,0),"")</f>
        <v>1・2年生</v>
      </c>
      <c r="I49" t="str">
        <f t="shared" si="6"/>
        <v>女子背泳ぎ  50m決勝1・2年生</v>
      </c>
      <c r="M49">
        <v>49</v>
      </c>
      <c r="N49">
        <f>Sheet9!D50</f>
        <v>19</v>
      </c>
      <c r="O49">
        <f>Sheet9!E50</f>
        <v>2</v>
      </c>
      <c r="P49" t="str">
        <f>IFERROR(VLOOKUP(O49,Sheet6!A:B,2,0),"")</f>
        <v>女子</v>
      </c>
      <c r="Q49" t="str">
        <f>Sheet9!A50</f>
        <v>バタフライ　　</v>
      </c>
      <c r="R49" t="str">
        <f t="shared" si="7"/>
        <v>バタフライ</v>
      </c>
      <c r="S49" t="str">
        <f>Sheet9!B50</f>
        <v xml:space="preserve">  50m</v>
      </c>
      <c r="T49" t="s">
        <v>158</v>
      </c>
      <c r="U49" t="s">
        <v>159</v>
      </c>
      <c r="V49" t="str">
        <f t="shared" si="3"/>
        <v>女子バタフライ  50m予選無差別</v>
      </c>
      <c r="Y49">
        <f t="shared" si="4"/>
        <v>19</v>
      </c>
      <c r="Z49" t="str">
        <f t="shared" si="2"/>
        <v/>
      </c>
      <c r="AA49" t="str">
        <f t="shared" si="5"/>
        <v>女子バタフライ  50m予選無差別</v>
      </c>
    </row>
    <row r="50" spans="1:27" x14ac:dyDescent="0.15">
      <c r="A50">
        <v>50</v>
      </c>
      <c r="B50">
        <f>IFERROR(VLOOKUP(A50,Sheet1!B:I,7,0),"")</f>
        <v>1</v>
      </c>
      <c r="C50" t="str">
        <f>IFERROR(VLOOKUP(B50,Sheet6!A:B,2,0),"")</f>
        <v>男子</v>
      </c>
      <c r="D50" t="str">
        <f>IFERROR(VLOOKUP(A50,Sheet1!B:I,4,0),"")</f>
        <v>背泳ぎ</v>
      </c>
      <c r="E50" t="str">
        <f>IFERROR(VLOOKUP(A50,Sheet1!B:I,5,0),"")</f>
        <v xml:space="preserve">  50m</v>
      </c>
      <c r="F50" t="str">
        <f>IFERROR(VLOOKUP(A50,Sheet1!B:I,8,0),"")</f>
        <v>決勝</v>
      </c>
      <c r="G50">
        <f>IFERROR(VLOOKUP(A50,Sheet1!B:I,6,0),"")</f>
        <v>1</v>
      </c>
      <c r="H50" t="str">
        <f>IFERROR(VLOOKUP(G50,Sheet5!A:B,2,0),"")</f>
        <v>1・2年生</v>
      </c>
      <c r="I50" t="str">
        <f t="shared" si="6"/>
        <v>男子背泳ぎ  50m決勝1・2年生</v>
      </c>
      <c r="M50">
        <v>50</v>
      </c>
      <c r="N50">
        <f>Sheet9!D51</f>
        <v>19</v>
      </c>
      <c r="O50">
        <f>Sheet9!E51</f>
        <v>2</v>
      </c>
      <c r="P50" t="str">
        <f>IFERROR(VLOOKUP(O50,Sheet6!A:B,2,0),"")</f>
        <v>女子</v>
      </c>
      <c r="Q50" t="str">
        <f>Sheet9!A51</f>
        <v>リレー　　　　</v>
      </c>
      <c r="R50" t="str">
        <f t="shared" si="7"/>
        <v>リレー</v>
      </c>
      <c r="S50" t="str">
        <f>Sheet9!B51</f>
        <v xml:space="preserve"> 200m</v>
      </c>
      <c r="T50" t="s">
        <v>158</v>
      </c>
      <c r="U50" t="s">
        <v>159</v>
      </c>
      <c r="V50" t="str">
        <f t="shared" si="3"/>
        <v>女子リレー 200m予選無差別</v>
      </c>
      <c r="Y50">
        <f t="shared" si="4"/>
        <v>19</v>
      </c>
      <c r="Z50" t="str">
        <f t="shared" si="2"/>
        <v/>
      </c>
      <c r="AA50" t="str">
        <f t="shared" si="5"/>
        <v>女子リレー 200m予選無差別</v>
      </c>
    </row>
    <row r="51" spans="1:27" x14ac:dyDescent="0.15">
      <c r="A51">
        <v>51</v>
      </c>
      <c r="B51">
        <f>IFERROR(VLOOKUP(A51,Sheet1!B:I,7,0),"")</f>
        <v>2</v>
      </c>
      <c r="C51" t="str">
        <f>IFERROR(VLOOKUP(B51,Sheet6!A:B,2,0),"")</f>
        <v>女子</v>
      </c>
      <c r="D51" t="str">
        <f>IFERROR(VLOOKUP(A51,Sheet1!B:I,4,0),"")</f>
        <v>背泳ぎ</v>
      </c>
      <c r="E51" t="str">
        <f>IFERROR(VLOOKUP(A51,Sheet1!B:I,5,0),"")</f>
        <v xml:space="preserve">  50m</v>
      </c>
      <c r="F51" t="str">
        <f>IFERROR(VLOOKUP(A51,Sheet1!B:I,8,0),"")</f>
        <v>決勝</v>
      </c>
      <c r="G51">
        <f>IFERROR(VLOOKUP(A51,Sheet1!B:I,6,0),"")</f>
        <v>2</v>
      </c>
      <c r="H51" t="str">
        <f>IFERROR(VLOOKUP(G51,Sheet5!A:B,2,0),"")</f>
        <v>3・4年生</v>
      </c>
      <c r="I51" t="str">
        <f t="shared" si="6"/>
        <v>女子背泳ぎ  50m決勝3・4年生</v>
      </c>
      <c r="M51">
        <v>51</v>
      </c>
      <c r="N51">
        <f>Sheet9!D52</f>
        <v>20</v>
      </c>
      <c r="O51">
        <f>Sheet9!E52</f>
        <v>2</v>
      </c>
      <c r="P51" t="str">
        <f>IFERROR(VLOOKUP(O51,Sheet6!A:B,2,0),"")</f>
        <v>女子</v>
      </c>
      <c r="Q51" t="str">
        <f>Sheet9!A52</f>
        <v>自由形　　　　</v>
      </c>
      <c r="R51" t="str">
        <f t="shared" si="7"/>
        <v>自由形</v>
      </c>
      <c r="S51" t="str">
        <f>Sheet9!B52</f>
        <v xml:space="preserve">  50m</v>
      </c>
      <c r="T51" t="s">
        <v>158</v>
      </c>
      <c r="U51" t="s">
        <v>159</v>
      </c>
      <c r="V51" t="str">
        <f t="shared" si="3"/>
        <v>女子自由形  50m予選無差別</v>
      </c>
      <c r="Y51">
        <f t="shared" si="4"/>
        <v>20</v>
      </c>
      <c r="Z51" t="str">
        <f t="shared" si="2"/>
        <v/>
      </c>
      <c r="AA51" t="str">
        <f t="shared" si="5"/>
        <v>女子自由形  50m予選無差別</v>
      </c>
    </row>
    <row r="52" spans="1:27" x14ac:dyDescent="0.15">
      <c r="A52">
        <v>52</v>
      </c>
      <c r="B52">
        <f>IFERROR(VLOOKUP(A52,Sheet1!B:I,7,0),"")</f>
        <v>1</v>
      </c>
      <c r="C52" t="str">
        <f>IFERROR(VLOOKUP(B52,Sheet6!A:B,2,0),"")</f>
        <v>男子</v>
      </c>
      <c r="D52" t="str">
        <f>IFERROR(VLOOKUP(A52,Sheet1!B:I,4,0),"")</f>
        <v>背泳ぎ</v>
      </c>
      <c r="E52" t="str">
        <f>IFERROR(VLOOKUP(A52,Sheet1!B:I,5,0),"")</f>
        <v xml:space="preserve">  50m</v>
      </c>
      <c r="F52" t="str">
        <f>IFERROR(VLOOKUP(A52,Sheet1!B:I,8,0),"")</f>
        <v>決勝</v>
      </c>
      <c r="G52">
        <f>IFERROR(VLOOKUP(A52,Sheet1!B:I,6,0),"")</f>
        <v>2</v>
      </c>
      <c r="H52" t="str">
        <f>IFERROR(VLOOKUP(G52,Sheet5!A:B,2,0),"")</f>
        <v>3・4年生</v>
      </c>
      <c r="I52" t="str">
        <f t="shared" si="6"/>
        <v>男子背泳ぎ  50m決勝3・4年生</v>
      </c>
      <c r="M52">
        <v>52</v>
      </c>
      <c r="N52">
        <f>Sheet9!D53</f>
        <v>20</v>
      </c>
      <c r="O52">
        <f>Sheet9!E53</f>
        <v>2</v>
      </c>
      <c r="P52" t="str">
        <f>IFERROR(VLOOKUP(O52,Sheet6!A:B,2,0),"")</f>
        <v>女子</v>
      </c>
      <c r="Q52" t="str">
        <f>Sheet9!A53</f>
        <v>背泳ぎ　　　　</v>
      </c>
      <c r="R52" t="str">
        <f t="shared" si="7"/>
        <v>背泳ぎ</v>
      </c>
      <c r="S52" t="str">
        <f>Sheet9!B53</f>
        <v xml:space="preserve">  50m</v>
      </c>
      <c r="T52" t="s">
        <v>158</v>
      </c>
      <c r="U52" t="s">
        <v>159</v>
      </c>
      <c r="V52" t="str">
        <f t="shared" si="3"/>
        <v>女子背泳ぎ  50m予選無差別</v>
      </c>
      <c r="Y52">
        <f t="shared" si="4"/>
        <v>20</v>
      </c>
      <c r="Z52" t="str">
        <f t="shared" si="2"/>
        <v/>
      </c>
      <c r="AA52" t="str">
        <f t="shared" si="5"/>
        <v>女子背泳ぎ  50m予選無差別</v>
      </c>
    </row>
    <row r="53" spans="1:27" x14ac:dyDescent="0.15">
      <c r="A53">
        <v>53</v>
      </c>
      <c r="B53">
        <f>IFERROR(VLOOKUP(A53,Sheet1!B:I,7,0),"")</f>
        <v>2</v>
      </c>
      <c r="C53" t="str">
        <f>IFERROR(VLOOKUP(B53,Sheet6!A:B,2,0),"")</f>
        <v>女子</v>
      </c>
      <c r="D53" t="str">
        <f>IFERROR(VLOOKUP(A53,Sheet1!B:I,4,0),"")</f>
        <v>背泳ぎ</v>
      </c>
      <c r="E53" t="str">
        <f>IFERROR(VLOOKUP(A53,Sheet1!B:I,5,0),"")</f>
        <v xml:space="preserve">  50m</v>
      </c>
      <c r="F53" t="str">
        <f>IFERROR(VLOOKUP(A53,Sheet1!B:I,8,0),"")</f>
        <v>決勝</v>
      </c>
      <c r="G53">
        <f>IFERROR(VLOOKUP(A53,Sheet1!B:I,6,0),"")</f>
        <v>3</v>
      </c>
      <c r="H53" t="str">
        <f>IFERROR(VLOOKUP(G53,Sheet5!A:B,2,0),"")</f>
        <v>5・6年生</v>
      </c>
      <c r="I53" t="str">
        <f t="shared" si="6"/>
        <v>女子背泳ぎ  50m決勝5・6年生</v>
      </c>
      <c r="M53">
        <v>53</v>
      </c>
      <c r="N53">
        <f>Sheet9!D54</f>
        <v>21</v>
      </c>
      <c r="O53">
        <f>Sheet9!E54</f>
        <v>1</v>
      </c>
      <c r="P53" t="str">
        <f>IFERROR(VLOOKUP(O53,Sheet6!A:B,2,0),"")</f>
        <v>男子</v>
      </c>
      <c r="Q53" t="str">
        <f>Sheet9!A54</f>
        <v>自由形　　　　</v>
      </c>
      <c r="R53" t="str">
        <f t="shared" si="7"/>
        <v>自由形</v>
      </c>
      <c r="S53" t="str">
        <f>Sheet9!B54</f>
        <v xml:space="preserve">  50m</v>
      </c>
      <c r="T53" t="s">
        <v>158</v>
      </c>
      <c r="U53" t="s">
        <v>159</v>
      </c>
      <c r="V53" t="str">
        <f t="shared" si="3"/>
        <v>男子自由形  50m予選無差別</v>
      </c>
      <c r="Y53">
        <f t="shared" si="4"/>
        <v>21</v>
      </c>
      <c r="Z53" t="str">
        <f t="shared" si="2"/>
        <v/>
      </c>
      <c r="AA53" t="str">
        <f t="shared" si="5"/>
        <v>男子自由形  50m予選無差別</v>
      </c>
    </row>
    <row r="54" spans="1:27" x14ac:dyDescent="0.15">
      <c r="A54">
        <v>54</v>
      </c>
      <c r="B54">
        <f>IFERROR(VLOOKUP(A54,Sheet1!B:I,7,0),"")</f>
        <v>1</v>
      </c>
      <c r="C54" t="str">
        <f>IFERROR(VLOOKUP(B54,Sheet6!A:B,2,0),"")</f>
        <v>男子</v>
      </c>
      <c r="D54" t="str">
        <f>IFERROR(VLOOKUP(A54,Sheet1!B:I,4,0),"")</f>
        <v>背泳ぎ</v>
      </c>
      <c r="E54" t="str">
        <f>IFERROR(VLOOKUP(A54,Sheet1!B:I,5,0),"")</f>
        <v xml:space="preserve">  50m</v>
      </c>
      <c r="F54" t="str">
        <f>IFERROR(VLOOKUP(A54,Sheet1!B:I,8,0),"")</f>
        <v>決勝</v>
      </c>
      <c r="G54">
        <f>IFERROR(VLOOKUP(A54,Sheet1!B:I,6,0),"")</f>
        <v>3</v>
      </c>
      <c r="H54" t="str">
        <f>IFERROR(VLOOKUP(G54,Sheet5!A:B,2,0),"")</f>
        <v>5・6年生</v>
      </c>
      <c r="I54" t="str">
        <f t="shared" si="6"/>
        <v>男子背泳ぎ  50m決勝5・6年生</v>
      </c>
      <c r="M54">
        <v>54</v>
      </c>
      <c r="N54">
        <f>Sheet9!D55</f>
        <v>21</v>
      </c>
      <c r="O54">
        <f>Sheet9!E55</f>
        <v>1</v>
      </c>
      <c r="P54" t="str">
        <f>IFERROR(VLOOKUP(O54,Sheet6!A:B,2,0),"")</f>
        <v>男子</v>
      </c>
      <c r="Q54" t="str">
        <f>Sheet9!A55</f>
        <v>バタフライ　　</v>
      </c>
      <c r="R54" t="str">
        <f t="shared" si="7"/>
        <v>バタフライ</v>
      </c>
      <c r="S54" t="str">
        <f>Sheet9!B55</f>
        <v xml:space="preserve">  50m</v>
      </c>
      <c r="T54" t="s">
        <v>158</v>
      </c>
      <c r="U54" t="s">
        <v>159</v>
      </c>
      <c r="V54" t="str">
        <f t="shared" si="3"/>
        <v>男子バタフライ  50m予選無差別</v>
      </c>
      <c r="Y54">
        <f t="shared" si="4"/>
        <v>21</v>
      </c>
      <c r="Z54" t="str">
        <f t="shared" si="2"/>
        <v/>
      </c>
      <c r="AA54" t="str">
        <f t="shared" si="5"/>
        <v>男子バタフライ  50m予選無差別</v>
      </c>
    </row>
    <row r="55" spans="1:27" x14ac:dyDescent="0.15">
      <c r="A55">
        <v>55</v>
      </c>
      <c r="B55">
        <f>IFERROR(VLOOKUP(A55,Sheet1!B:I,7,0),"")</f>
        <v>2</v>
      </c>
      <c r="C55" t="str">
        <f>IFERROR(VLOOKUP(B55,Sheet6!A:B,2,0),"")</f>
        <v>女子</v>
      </c>
      <c r="D55" t="str">
        <f>IFERROR(VLOOKUP(A55,Sheet1!B:I,4,0),"")</f>
        <v>平泳ぎ</v>
      </c>
      <c r="E55" t="str">
        <f>IFERROR(VLOOKUP(A55,Sheet1!B:I,5,0),"")</f>
        <v xml:space="preserve">  50m</v>
      </c>
      <c r="F55" t="str">
        <f>IFERROR(VLOOKUP(A55,Sheet1!B:I,8,0),"")</f>
        <v>決勝</v>
      </c>
      <c r="G55">
        <f>IFERROR(VLOOKUP(A55,Sheet1!B:I,6,0),"")</f>
        <v>1</v>
      </c>
      <c r="H55" t="str">
        <f>IFERROR(VLOOKUP(G55,Sheet5!A:B,2,0),"")</f>
        <v>1・2年生</v>
      </c>
      <c r="I55" t="str">
        <f t="shared" si="6"/>
        <v>女子平泳ぎ  50m決勝1・2年生</v>
      </c>
      <c r="M55">
        <v>55</v>
      </c>
      <c r="N55">
        <f>Sheet9!D56</f>
        <v>21</v>
      </c>
      <c r="O55">
        <f>Sheet9!E56</f>
        <v>1</v>
      </c>
      <c r="P55" t="str">
        <f>IFERROR(VLOOKUP(O55,Sheet6!A:B,2,0),"")</f>
        <v>男子</v>
      </c>
      <c r="Q55" t="str">
        <f>Sheet9!A56</f>
        <v>リレー　　　　</v>
      </c>
      <c r="R55" t="str">
        <f t="shared" si="7"/>
        <v>リレー</v>
      </c>
      <c r="S55" t="str">
        <f>Sheet9!B56</f>
        <v xml:space="preserve"> 200m</v>
      </c>
      <c r="T55" t="s">
        <v>158</v>
      </c>
      <c r="U55" t="s">
        <v>159</v>
      </c>
      <c r="V55" t="str">
        <f t="shared" si="3"/>
        <v>男子リレー 200m予選無差別</v>
      </c>
      <c r="Y55">
        <f t="shared" si="4"/>
        <v>21</v>
      </c>
      <c r="Z55" t="str">
        <f t="shared" si="2"/>
        <v/>
      </c>
      <c r="AA55" t="str">
        <f t="shared" si="5"/>
        <v>男子リレー 200m予選無差別</v>
      </c>
    </row>
    <row r="56" spans="1:27" x14ac:dyDescent="0.15">
      <c r="A56">
        <v>56</v>
      </c>
      <c r="B56">
        <f>IFERROR(VLOOKUP(A56,Sheet1!B:I,7,0),"")</f>
        <v>1</v>
      </c>
      <c r="C56" t="str">
        <f>IFERROR(VLOOKUP(B56,Sheet6!A:B,2,0),"")</f>
        <v>男子</v>
      </c>
      <c r="D56" t="str">
        <f>IFERROR(VLOOKUP(A56,Sheet1!B:I,4,0),"")</f>
        <v>平泳ぎ</v>
      </c>
      <c r="E56" t="str">
        <f>IFERROR(VLOOKUP(A56,Sheet1!B:I,5,0),"")</f>
        <v xml:space="preserve">  50m</v>
      </c>
      <c r="F56" t="str">
        <f>IFERROR(VLOOKUP(A56,Sheet1!B:I,8,0),"")</f>
        <v>決勝</v>
      </c>
      <c r="G56">
        <f>IFERROR(VLOOKUP(A56,Sheet1!B:I,6,0),"")</f>
        <v>1</v>
      </c>
      <c r="H56" t="str">
        <f>IFERROR(VLOOKUP(G56,Sheet5!A:B,2,0),"")</f>
        <v>1・2年生</v>
      </c>
      <c r="I56" t="str">
        <f t="shared" si="6"/>
        <v>男子平泳ぎ  50m決勝1・2年生</v>
      </c>
      <c r="M56">
        <v>56</v>
      </c>
      <c r="N56">
        <f>Sheet9!D57</f>
        <v>22</v>
      </c>
      <c r="O56">
        <f>Sheet9!E57</f>
        <v>1</v>
      </c>
      <c r="P56" t="str">
        <f>IFERROR(VLOOKUP(O56,Sheet6!A:B,2,0),"")</f>
        <v>男子</v>
      </c>
      <c r="Q56" t="str">
        <f>Sheet9!A57</f>
        <v>自由形　　　　</v>
      </c>
      <c r="R56" t="str">
        <f t="shared" si="7"/>
        <v>自由形</v>
      </c>
      <c r="S56" t="str">
        <f>Sheet9!B57</f>
        <v xml:space="preserve"> 100m</v>
      </c>
      <c r="T56" t="s">
        <v>158</v>
      </c>
      <c r="U56" t="s">
        <v>159</v>
      </c>
      <c r="V56" t="str">
        <f t="shared" si="3"/>
        <v>男子自由形 100m予選無差別</v>
      </c>
      <c r="Y56">
        <f t="shared" si="4"/>
        <v>22</v>
      </c>
      <c r="Z56" t="str">
        <f t="shared" si="2"/>
        <v/>
      </c>
      <c r="AA56" t="str">
        <f t="shared" si="5"/>
        <v>男子自由形 100m予選無差別</v>
      </c>
    </row>
    <row r="57" spans="1:27" x14ac:dyDescent="0.15">
      <c r="A57">
        <v>57</v>
      </c>
      <c r="B57">
        <f>IFERROR(VLOOKUP(A57,Sheet1!B:I,7,0),"")</f>
        <v>2</v>
      </c>
      <c r="C57" t="str">
        <f>IFERROR(VLOOKUP(B57,Sheet6!A:B,2,0),"")</f>
        <v>女子</v>
      </c>
      <c r="D57" t="str">
        <f>IFERROR(VLOOKUP(A57,Sheet1!B:I,4,0),"")</f>
        <v>平泳ぎ</v>
      </c>
      <c r="E57" t="str">
        <f>IFERROR(VLOOKUP(A57,Sheet1!B:I,5,0),"")</f>
        <v xml:space="preserve">  50m</v>
      </c>
      <c r="F57" t="str">
        <f>IFERROR(VLOOKUP(A57,Sheet1!B:I,8,0),"")</f>
        <v>決勝</v>
      </c>
      <c r="G57">
        <f>IFERROR(VLOOKUP(A57,Sheet1!B:I,6,0),"")</f>
        <v>2</v>
      </c>
      <c r="H57" t="str">
        <f>IFERROR(VLOOKUP(G57,Sheet5!A:B,2,0),"")</f>
        <v>3・4年生</v>
      </c>
      <c r="I57" t="str">
        <f t="shared" si="6"/>
        <v>女子平泳ぎ  50m決勝3・4年生</v>
      </c>
      <c r="M57">
        <v>57</v>
      </c>
      <c r="N57">
        <f>Sheet9!D58</f>
        <v>22</v>
      </c>
      <c r="O57">
        <f>Sheet9!E58</f>
        <v>1</v>
      </c>
      <c r="P57" t="str">
        <f>IFERROR(VLOOKUP(O57,Sheet6!A:B,2,0),"")</f>
        <v>男子</v>
      </c>
      <c r="Q57" t="str">
        <f>Sheet9!A58</f>
        <v>背泳ぎ　　　　</v>
      </c>
      <c r="R57" t="str">
        <f t="shared" si="7"/>
        <v>背泳ぎ</v>
      </c>
      <c r="S57" t="str">
        <f>Sheet9!B58</f>
        <v xml:space="preserve"> 100m</v>
      </c>
      <c r="T57" t="s">
        <v>158</v>
      </c>
      <c r="U57" t="s">
        <v>159</v>
      </c>
      <c r="V57" t="str">
        <f t="shared" si="3"/>
        <v>男子背泳ぎ 100m予選無差別</v>
      </c>
      <c r="Y57">
        <f t="shared" si="4"/>
        <v>22</v>
      </c>
      <c r="Z57" t="str">
        <f t="shared" si="2"/>
        <v/>
      </c>
      <c r="AA57" t="str">
        <f t="shared" si="5"/>
        <v>男子背泳ぎ 100m予選無差別</v>
      </c>
    </row>
    <row r="58" spans="1:27" x14ac:dyDescent="0.15">
      <c r="A58">
        <v>58</v>
      </c>
      <c r="B58">
        <f>IFERROR(VLOOKUP(A58,Sheet1!B:I,7,0),"")</f>
        <v>1</v>
      </c>
      <c r="C58" t="str">
        <f>IFERROR(VLOOKUP(B58,Sheet6!A:B,2,0),"")</f>
        <v>男子</v>
      </c>
      <c r="D58" t="str">
        <f>IFERROR(VLOOKUP(A58,Sheet1!B:I,4,0),"")</f>
        <v>平泳ぎ</v>
      </c>
      <c r="E58" t="str">
        <f>IFERROR(VLOOKUP(A58,Sheet1!B:I,5,0),"")</f>
        <v xml:space="preserve">  50m</v>
      </c>
      <c r="F58" t="str">
        <f>IFERROR(VLOOKUP(A58,Sheet1!B:I,8,0),"")</f>
        <v>決勝</v>
      </c>
      <c r="G58">
        <f>IFERROR(VLOOKUP(A58,Sheet1!B:I,6,0),"")</f>
        <v>2</v>
      </c>
      <c r="H58" t="str">
        <f>IFERROR(VLOOKUP(G58,Sheet5!A:B,2,0),"")</f>
        <v>3・4年生</v>
      </c>
      <c r="I58" t="str">
        <f t="shared" si="6"/>
        <v>男子平泳ぎ  50m決勝3・4年生</v>
      </c>
      <c r="M58">
        <v>58</v>
      </c>
      <c r="N58">
        <f>Sheet9!D59</f>
        <v>22</v>
      </c>
      <c r="O58">
        <f>Sheet9!E59</f>
        <v>1</v>
      </c>
      <c r="P58" t="str">
        <f>IFERROR(VLOOKUP(O58,Sheet6!A:B,2,0),"")</f>
        <v>男子</v>
      </c>
      <c r="Q58" t="str">
        <f>Sheet9!A59</f>
        <v>リレー　　　　</v>
      </c>
      <c r="R58" t="str">
        <f t="shared" si="7"/>
        <v>リレー</v>
      </c>
      <c r="S58" t="str">
        <f>Sheet9!B59</f>
        <v xml:space="preserve"> 200m</v>
      </c>
      <c r="T58" t="s">
        <v>158</v>
      </c>
      <c r="U58" t="s">
        <v>159</v>
      </c>
      <c r="V58" t="str">
        <f t="shared" si="3"/>
        <v>男子リレー 200m予選無差別</v>
      </c>
      <c r="Y58">
        <f t="shared" si="4"/>
        <v>22</v>
      </c>
      <c r="Z58" t="str">
        <f t="shared" si="2"/>
        <v/>
      </c>
      <c r="AA58" t="str">
        <f t="shared" si="5"/>
        <v>男子リレー 200m予選無差別</v>
      </c>
    </row>
    <row r="59" spans="1:27" x14ac:dyDescent="0.15">
      <c r="A59">
        <v>59</v>
      </c>
      <c r="B59">
        <f>IFERROR(VLOOKUP(A59,Sheet1!B:I,7,0),"")</f>
        <v>2</v>
      </c>
      <c r="C59" t="str">
        <f>IFERROR(VLOOKUP(B59,Sheet6!A:B,2,0),"")</f>
        <v>女子</v>
      </c>
      <c r="D59" t="str">
        <f>IFERROR(VLOOKUP(A59,Sheet1!B:I,4,0),"")</f>
        <v>平泳ぎ</v>
      </c>
      <c r="E59" t="str">
        <f>IFERROR(VLOOKUP(A59,Sheet1!B:I,5,0),"")</f>
        <v xml:space="preserve">  50m</v>
      </c>
      <c r="F59" t="str">
        <f>IFERROR(VLOOKUP(A59,Sheet1!B:I,8,0),"")</f>
        <v>決勝</v>
      </c>
      <c r="G59">
        <f>IFERROR(VLOOKUP(A59,Sheet1!B:I,6,0),"")</f>
        <v>3</v>
      </c>
      <c r="H59" t="str">
        <f>IFERROR(VLOOKUP(G59,Sheet5!A:B,2,0),"")</f>
        <v>5・6年生</v>
      </c>
      <c r="I59" t="str">
        <f t="shared" si="6"/>
        <v>女子平泳ぎ  50m決勝5・6年生</v>
      </c>
      <c r="M59">
        <v>59</v>
      </c>
      <c r="N59">
        <f>Sheet9!D60</f>
        <v>23</v>
      </c>
      <c r="O59">
        <f>Sheet9!E60</f>
        <v>1</v>
      </c>
      <c r="P59" t="str">
        <f>IFERROR(VLOOKUP(O59,Sheet6!A:B,2,0),"")</f>
        <v>男子</v>
      </c>
      <c r="Q59" t="str">
        <f>Sheet9!A60</f>
        <v>平泳ぎ　　　　</v>
      </c>
      <c r="R59" t="str">
        <f t="shared" si="7"/>
        <v>平泳ぎ</v>
      </c>
      <c r="S59" t="str">
        <f>Sheet9!B60</f>
        <v xml:space="preserve">  50m</v>
      </c>
      <c r="T59" t="s">
        <v>158</v>
      </c>
      <c r="U59" t="s">
        <v>159</v>
      </c>
      <c r="V59" t="str">
        <f t="shared" si="3"/>
        <v>男子平泳ぎ  50m予選無差別</v>
      </c>
      <c r="Y59">
        <f t="shared" si="4"/>
        <v>23</v>
      </c>
      <c r="Z59" t="str">
        <f t="shared" si="2"/>
        <v/>
      </c>
      <c r="AA59" t="str">
        <f t="shared" si="5"/>
        <v>男子平泳ぎ  50m予選無差別</v>
      </c>
    </row>
    <row r="60" spans="1:27" x14ac:dyDescent="0.15">
      <c r="A60">
        <v>60</v>
      </c>
      <c r="B60">
        <f>IFERROR(VLOOKUP(A60,Sheet1!B:I,7,0),"")</f>
        <v>1</v>
      </c>
      <c r="C60" t="str">
        <f>IFERROR(VLOOKUP(B60,Sheet6!A:B,2,0),"")</f>
        <v>男子</v>
      </c>
      <c r="D60" t="str">
        <f>IFERROR(VLOOKUP(A60,Sheet1!B:I,4,0),"")</f>
        <v>平泳ぎ</v>
      </c>
      <c r="E60" t="str">
        <f>IFERROR(VLOOKUP(A60,Sheet1!B:I,5,0),"")</f>
        <v xml:space="preserve">  50m</v>
      </c>
      <c r="F60" t="str">
        <f>IFERROR(VLOOKUP(A60,Sheet1!B:I,8,0),"")</f>
        <v>決勝</v>
      </c>
      <c r="G60">
        <f>IFERROR(VLOOKUP(A60,Sheet1!B:I,6,0),"")</f>
        <v>3</v>
      </c>
      <c r="H60" t="str">
        <f>IFERROR(VLOOKUP(G60,Sheet5!A:B,2,0),"")</f>
        <v>5・6年生</v>
      </c>
      <c r="I60" t="str">
        <f t="shared" si="6"/>
        <v>男子平泳ぎ  50m決勝5・6年生</v>
      </c>
      <c r="M60">
        <v>60</v>
      </c>
      <c r="N60">
        <f>Sheet9!D61</f>
        <v>23</v>
      </c>
      <c r="O60">
        <f>Sheet9!E61</f>
        <v>1</v>
      </c>
      <c r="P60" t="str">
        <f>IFERROR(VLOOKUP(O60,Sheet6!A:B,2,0),"")</f>
        <v>男子</v>
      </c>
      <c r="Q60" t="str">
        <f>Sheet9!A61</f>
        <v>バタフライ　　</v>
      </c>
      <c r="R60" t="str">
        <f t="shared" si="7"/>
        <v>バタフライ</v>
      </c>
      <c r="S60" t="str">
        <f>Sheet9!B61</f>
        <v xml:space="preserve">  50m</v>
      </c>
      <c r="T60" t="s">
        <v>158</v>
      </c>
      <c r="U60" t="s">
        <v>159</v>
      </c>
      <c r="V60" t="str">
        <f t="shared" si="3"/>
        <v>男子バタフライ  50m予選無差別</v>
      </c>
      <c r="Y60">
        <f t="shared" si="4"/>
        <v>23</v>
      </c>
      <c r="Z60" t="str">
        <f t="shared" si="2"/>
        <v/>
      </c>
      <c r="AA60" t="str">
        <f t="shared" si="5"/>
        <v>男子バタフライ  50m予選無差別</v>
      </c>
    </row>
    <row r="61" spans="1:27" x14ac:dyDescent="0.15">
      <c r="A61">
        <v>61</v>
      </c>
      <c r="B61">
        <f>IFERROR(VLOOKUP(A61,Sheet1!B:I,7,0),"")</f>
        <v>2</v>
      </c>
      <c r="C61" t="str">
        <f>IFERROR(VLOOKUP(B61,Sheet6!A:B,2,0),"")</f>
        <v>女子</v>
      </c>
      <c r="D61" t="str">
        <f>IFERROR(VLOOKUP(A61,Sheet1!B:I,4,0),"")</f>
        <v>バタフライ</v>
      </c>
      <c r="E61" t="str">
        <f>IFERROR(VLOOKUP(A61,Sheet1!B:I,5,0),"")</f>
        <v xml:space="preserve">  50m</v>
      </c>
      <c r="F61" t="str">
        <f>IFERROR(VLOOKUP(A61,Sheet1!B:I,8,0),"")</f>
        <v>決勝</v>
      </c>
      <c r="G61">
        <f>IFERROR(VLOOKUP(A61,Sheet1!B:I,6,0),"")</f>
        <v>1</v>
      </c>
      <c r="H61" t="str">
        <f>IFERROR(VLOOKUP(G61,Sheet5!A:B,2,0),"")</f>
        <v>1・2年生</v>
      </c>
      <c r="I61" t="str">
        <f t="shared" si="6"/>
        <v>女子バタフライ  50m決勝1・2年生</v>
      </c>
      <c r="M61">
        <v>61</v>
      </c>
      <c r="N61">
        <f>Sheet9!D62</f>
        <v>24</v>
      </c>
      <c r="O61">
        <f>Sheet9!E62</f>
        <v>1</v>
      </c>
      <c r="P61" t="str">
        <f>IFERROR(VLOOKUP(O61,Sheet6!A:B,2,0),"")</f>
        <v>男子</v>
      </c>
      <c r="Q61" t="str">
        <f>Sheet9!A62</f>
        <v>バタフライ　　</v>
      </c>
      <c r="R61" t="str">
        <f t="shared" si="7"/>
        <v>バタフライ</v>
      </c>
      <c r="S61" t="str">
        <f>Sheet9!B62</f>
        <v xml:space="preserve">  50m</v>
      </c>
      <c r="T61" t="s">
        <v>158</v>
      </c>
      <c r="U61" t="s">
        <v>159</v>
      </c>
      <c r="V61" t="str">
        <f t="shared" si="3"/>
        <v>男子バタフライ  50m予選無差別</v>
      </c>
      <c r="Y61">
        <f t="shared" si="4"/>
        <v>24</v>
      </c>
      <c r="Z61" t="str">
        <f t="shared" si="2"/>
        <v/>
      </c>
      <c r="AA61" t="str">
        <f t="shared" si="5"/>
        <v>男子バタフライ  50m予選無差別</v>
      </c>
    </row>
    <row r="62" spans="1:27" x14ac:dyDescent="0.15">
      <c r="A62">
        <v>62</v>
      </c>
      <c r="B62">
        <f>IFERROR(VLOOKUP(A62,Sheet1!B:I,7,0),"")</f>
        <v>1</v>
      </c>
      <c r="C62" t="str">
        <f>IFERROR(VLOOKUP(B62,Sheet6!A:B,2,0),"")</f>
        <v>男子</v>
      </c>
      <c r="D62" t="str">
        <f>IFERROR(VLOOKUP(A62,Sheet1!B:I,4,0),"")</f>
        <v>バタフライ</v>
      </c>
      <c r="E62" t="str">
        <f>IFERROR(VLOOKUP(A62,Sheet1!B:I,5,0),"")</f>
        <v xml:space="preserve">  50m</v>
      </c>
      <c r="F62" t="str">
        <f>IFERROR(VLOOKUP(A62,Sheet1!B:I,8,0),"")</f>
        <v>決勝</v>
      </c>
      <c r="G62">
        <f>IFERROR(VLOOKUP(A62,Sheet1!B:I,6,0),"")</f>
        <v>1</v>
      </c>
      <c r="H62" t="str">
        <f>IFERROR(VLOOKUP(G62,Sheet5!A:B,2,0),"")</f>
        <v>1・2年生</v>
      </c>
      <c r="I62" t="str">
        <f t="shared" si="6"/>
        <v>男子バタフライ  50m決勝1・2年生</v>
      </c>
      <c r="M62">
        <v>62</v>
      </c>
      <c r="N62">
        <f>Sheet9!D63</f>
        <v>24</v>
      </c>
      <c r="O62">
        <f>Sheet9!E63</f>
        <v>1</v>
      </c>
      <c r="P62" t="str">
        <f>IFERROR(VLOOKUP(O62,Sheet6!A:B,2,0),"")</f>
        <v>男子</v>
      </c>
      <c r="Q62" t="str">
        <f>Sheet9!A63</f>
        <v>個人メドレー　</v>
      </c>
      <c r="R62" t="str">
        <f t="shared" si="7"/>
        <v>個人メドレー</v>
      </c>
      <c r="S62" t="str">
        <f>Sheet9!B63</f>
        <v xml:space="preserve"> 200m</v>
      </c>
      <c r="T62" t="s">
        <v>158</v>
      </c>
      <c r="U62" t="s">
        <v>159</v>
      </c>
      <c r="V62" t="str">
        <f t="shared" si="3"/>
        <v>男子個人メドレー 200m予選無差別</v>
      </c>
      <c r="Y62">
        <f t="shared" si="4"/>
        <v>24</v>
      </c>
      <c r="Z62" t="str">
        <f t="shared" si="2"/>
        <v/>
      </c>
      <c r="AA62" t="str">
        <f t="shared" si="5"/>
        <v>男子個人メドレー 200m予選無差別</v>
      </c>
    </row>
    <row r="63" spans="1:27" x14ac:dyDescent="0.15">
      <c r="A63">
        <v>63</v>
      </c>
      <c r="B63">
        <f>IFERROR(VLOOKUP(A63,Sheet1!B:I,7,0),"")</f>
        <v>2</v>
      </c>
      <c r="C63" t="str">
        <f>IFERROR(VLOOKUP(B63,Sheet6!A:B,2,0),"")</f>
        <v>女子</v>
      </c>
      <c r="D63" t="str">
        <f>IFERROR(VLOOKUP(A63,Sheet1!B:I,4,0),"")</f>
        <v>バタフライ</v>
      </c>
      <c r="E63" t="str">
        <f>IFERROR(VLOOKUP(A63,Sheet1!B:I,5,0),"")</f>
        <v xml:space="preserve">  50m</v>
      </c>
      <c r="F63" t="str">
        <f>IFERROR(VLOOKUP(A63,Sheet1!B:I,8,0),"")</f>
        <v>決勝</v>
      </c>
      <c r="G63">
        <f>IFERROR(VLOOKUP(A63,Sheet1!B:I,6,0),"")</f>
        <v>2</v>
      </c>
      <c r="H63" t="str">
        <f>IFERROR(VLOOKUP(G63,Sheet5!A:B,2,0),"")</f>
        <v>3・4年生</v>
      </c>
      <c r="I63" t="str">
        <f t="shared" si="6"/>
        <v>女子バタフライ  50m決勝3・4年生</v>
      </c>
      <c r="M63">
        <v>63</v>
      </c>
      <c r="N63">
        <f>Sheet9!D64</f>
        <v>24</v>
      </c>
      <c r="O63">
        <f>Sheet9!E64</f>
        <v>1</v>
      </c>
      <c r="P63" t="str">
        <f>IFERROR(VLOOKUP(O63,Sheet6!A:B,2,0),"")</f>
        <v>男子</v>
      </c>
      <c r="Q63" t="str">
        <f>Sheet9!A64</f>
        <v>リレー　　　　</v>
      </c>
      <c r="R63" t="str">
        <f t="shared" si="7"/>
        <v>リレー</v>
      </c>
      <c r="S63" t="str">
        <f>Sheet9!B64</f>
        <v xml:space="preserve"> 200m</v>
      </c>
      <c r="T63" t="s">
        <v>158</v>
      </c>
      <c r="U63" t="s">
        <v>159</v>
      </c>
      <c r="V63" t="str">
        <f t="shared" si="3"/>
        <v>男子リレー 200m予選無差別</v>
      </c>
      <c r="Y63">
        <f t="shared" si="4"/>
        <v>24</v>
      </c>
      <c r="Z63" t="str">
        <f t="shared" si="2"/>
        <v/>
      </c>
      <c r="AA63" t="str">
        <f t="shared" si="5"/>
        <v>男子リレー 200m予選無差別</v>
      </c>
    </row>
    <row r="64" spans="1:27" x14ac:dyDescent="0.15">
      <c r="A64">
        <v>64</v>
      </c>
      <c r="B64">
        <f>IFERROR(VLOOKUP(A64,Sheet1!B:I,7,0),"")</f>
        <v>1</v>
      </c>
      <c r="C64" t="str">
        <f>IFERROR(VLOOKUP(B64,Sheet6!A:B,2,0),"")</f>
        <v>男子</v>
      </c>
      <c r="D64" t="str">
        <f>IFERROR(VLOOKUP(A64,Sheet1!B:I,4,0),"")</f>
        <v>バタフライ</v>
      </c>
      <c r="E64" t="str">
        <f>IFERROR(VLOOKUP(A64,Sheet1!B:I,5,0),"")</f>
        <v xml:space="preserve">  50m</v>
      </c>
      <c r="F64" t="str">
        <f>IFERROR(VLOOKUP(A64,Sheet1!B:I,8,0),"")</f>
        <v>決勝</v>
      </c>
      <c r="G64">
        <f>IFERROR(VLOOKUP(A64,Sheet1!B:I,6,0),"")</f>
        <v>2</v>
      </c>
      <c r="H64" t="str">
        <f>IFERROR(VLOOKUP(G64,Sheet5!A:B,2,0),"")</f>
        <v>3・4年生</v>
      </c>
      <c r="I64" t="str">
        <f t="shared" si="6"/>
        <v>男子バタフライ  50m決勝3・4年生</v>
      </c>
      <c r="M64">
        <v>64</v>
      </c>
      <c r="N64">
        <f>Sheet9!D65</f>
        <v>25</v>
      </c>
      <c r="O64">
        <f>Sheet9!E65</f>
        <v>1</v>
      </c>
      <c r="P64" t="str">
        <f>IFERROR(VLOOKUP(O64,Sheet6!A:B,2,0),"")</f>
        <v>男子</v>
      </c>
      <c r="Q64" t="str">
        <f>Sheet9!A65</f>
        <v>自由形　　　　</v>
      </c>
      <c r="R64" t="str">
        <f t="shared" si="7"/>
        <v>自由形</v>
      </c>
      <c r="S64" t="str">
        <f>Sheet9!B65</f>
        <v xml:space="preserve">  50m</v>
      </c>
      <c r="T64" t="s">
        <v>158</v>
      </c>
      <c r="U64" t="s">
        <v>159</v>
      </c>
      <c r="V64" t="str">
        <f t="shared" si="3"/>
        <v>男子自由形  50m予選無差別</v>
      </c>
      <c r="Y64">
        <f t="shared" si="4"/>
        <v>25</v>
      </c>
      <c r="Z64" t="str">
        <f t="shared" si="2"/>
        <v/>
      </c>
      <c r="AA64" t="str">
        <f t="shared" si="5"/>
        <v>男子自由形  50m予選無差別</v>
      </c>
    </row>
    <row r="65" spans="1:27" x14ac:dyDescent="0.15">
      <c r="A65">
        <v>65</v>
      </c>
      <c r="B65">
        <f>IFERROR(VLOOKUP(A65,Sheet1!B:I,7,0),"")</f>
        <v>2</v>
      </c>
      <c r="C65" t="str">
        <f>IFERROR(VLOOKUP(B65,Sheet6!A:B,2,0),"")</f>
        <v>女子</v>
      </c>
      <c r="D65" t="str">
        <f>IFERROR(VLOOKUP(A65,Sheet1!B:I,4,0),"")</f>
        <v>バタフライ</v>
      </c>
      <c r="E65" t="str">
        <f>IFERROR(VLOOKUP(A65,Sheet1!B:I,5,0),"")</f>
        <v xml:space="preserve">  50m</v>
      </c>
      <c r="F65" t="str">
        <f>IFERROR(VLOOKUP(A65,Sheet1!B:I,8,0),"")</f>
        <v>決勝</v>
      </c>
      <c r="G65">
        <f>IFERROR(VLOOKUP(A65,Sheet1!B:I,6,0),"")</f>
        <v>3</v>
      </c>
      <c r="H65" t="str">
        <f>IFERROR(VLOOKUP(G65,Sheet5!A:B,2,0),"")</f>
        <v>5・6年生</v>
      </c>
      <c r="I65" t="str">
        <f t="shared" ref="I65" si="8">CONCATENATE(C65,D65,E65,F65,H65)</f>
        <v>女子バタフライ  50m決勝5・6年生</v>
      </c>
      <c r="M65">
        <v>65</v>
      </c>
      <c r="N65">
        <f>Sheet9!D66</f>
        <v>25</v>
      </c>
      <c r="O65">
        <f>Sheet9!E66</f>
        <v>1</v>
      </c>
      <c r="P65" t="str">
        <f>IFERROR(VLOOKUP(O65,Sheet6!A:B,2,0),"")</f>
        <v>男子</v>
      </c>
      <c r="Q65" t="str">
        <f>Sheet9!A66</f>
        <v>背泳ぎ　　　　</v>
      </c>
      <c r="R65" t="str">
        <f t="shared" ref="R65:R96" si="9">IFERROR(VLOOKUP(Q65,AG:AH,2,0),"")</f>
        <v>背泳ぎ</v>
      </c>
      <c r="S65" t="str">
        <f>Sheet9!B66</f>
        <v xml:space="preserve">  50m</v>
      </c>
      <c r="T65" t="s">
        <v>158</v>
      </c>
      <c r="U65" t="s">
        <v>159</v>
      </c>
      <c r="V65" t="str">
        <f t="shared" si="3"/>
        <v>男子背泳ぎ  50m予選無差別</v>
      </c>
      <c r="Y65">
        <f t="shared" si="4"/>
        <v>25</v>
      </c>
      <c r="Z65" t="str">
        <f t="shared" ref="Z65:Z128" si="10">IFERROR(VLOOKUP(V65,I:M,5,0),"")</f>
        <v/>
      </c>
      <c r="AA65" t="str">
        <f t="shared" si="5"/>
        <v>男子背泳ぎ  50m予選無差別</v>
      </c>
    </row>
    <row r="66" spans="1:27" x14ac:dyDescent="0.15">
      <c r="A66">
        <v>66</v>
      </c>
      <c r="B66">
        <f>IFERROR(VLOOKUP(A66,Sheet1!B:I,7,0),"")</f>
        <v>1</v>
      </c>
      <c r="C66" t="str">
        <f>IFERROR(VLOOKUP(B66,Sheet6!A:B,2,0),"")</f>
        <v>男子</v>
      </c>
      <c r="D66" t="str">
        <f>IFERROR(VLOOKUP(A66,Sheet1!B:I,4,0),"")</f>
        <v>バタフライ</v>
      </c>
      <c r="E66" t="str">
        <f>IFERROR(VLOOKUP(A66,Sheet1!B:I,5,0),"")</f>
        <v xml:space="preserve">  50m</v>
      </c>
      <c r="F66" t="str">
        <f>IFERROR(VLOOKUP(A66,Sheet1!B:I,8,0),"")</f>
        <v>決勝</v>
      </c>
      <c r="G66">
        <f>IFERROR(VLOOKUP(A66,Sheet1!B:I,6,0),"")</f>
        <v>3</v>
      </c>
      <c r="H66" t="str">
        <f>IFERROR(VLOOKUP(G66,Sheet5!A:B,2,0),"")</f>
        <v>5・6年生</v>
      </c>
      <c r="I66" t="str">
        <f t="shared" ref="I66:I129" si="11">CONCATENATE(C66,D66,E66,F66,H66)</f>
        <v>男子バタフライ  50m決勝5・6年生</v>
      </c>
      <c r="M66">
        <v>66</v>
      </c>
      <c r="N66">
        <f>Sheet9!D67</f>
        <v>25</v>
      </c>
      <c r="O66">
        <f>Sheet9!E67</f>
        <v>1</v>
      </c>
      <c r="P66" t="str">
        <f>IFERROR(VLOOKUP(O66,Sheet6!A:B,2,0),"")</f>
        <v>男子</v>
      </c>
      <c r="Q66" t="str">
        <f>Sheet9!A67</f>
        <v>リレー　　　　</v>
      </c>
      <c r="R66" t="str">
        <f t="shared" si="9"/>
        <v>リレー</v>
      </c>
      <c r="S66" t="str">
        <f>Sheet9!B67</f>
        <v xml:space="preserve"> 200m</v>
      </c>
      <c r="T66" t="s">
        <v>158</v>
      </c>
      <c r="U66" t="s">
        <v>159</v>
      </c>
      <c r="V66" t="str">
        <f t="shared" ref="V66:V129" si="12">CONCATENATE(P66,R66,S66,T66,U66)</f>
        <v>男子リレー 200m予選無差別</v>
      </c>
      <c r="Y66">
        <f t="shared" ref="Y66:Y129" si="13">N66</f>
        <v>25</v>
      </c>
      <c r="Z66" t="str">
        <f t="shared" si="10"/>
        <v/>
      </c>
      <c r="AA66" t="str">
        <f t="shared" ref="AA66:AA129" si="14">V66</f>
        <v>男子リレー 200m予選無差別</v>
      </c>
    </row>
    <row r="67" spans="1:27" x14ac:dyDescent="0.15">
      <c r="A67">
        <v>67</v>
      </c>
      <c r="B67">
        <f>IFERROR(VLOOKUP(A67,Sheet1!B:I,7,0),"")</f>
        <v>2</v>
      </c>
      <c r="C67" t="str">
        <f>IFERROR(VLOOKUP(B67,Sheet6!A:B,2,0),"")</f>
        <v>女子</v>
      </c>
      <c r="D67" t="str">
        <f>IFERROR(VLOOKUP(A67,Sheet1!B:I,4,0),"")</f>
        <v>自由形</v>
      </c>
      <c r="E67" t="str">
        <f>IFERROR(VLOOKUP(A67,Sheet1!B:I,5,0),"")</f>
        <v xml:space="preserve"> 100m</v>
      </c>
      <c r="F67" t="str">
        <f>IFERROR(VLOOKUP(A67,Sheet1!B:I,8,0),"")</f>
        <v>決勝</v>
      </c>
      <c r="G67">
        <f>IFERROR(VLOOKUP(A67,Sheet1!B:I,6,0),"")</f>
        <v>2</v>
      </c>
      <c r="H67" t="str">
        <f>IFERROR(VLOOKUP(G67,Sheet5!A:B,2,0),"")</f>
        <v>3・4年生</v>
      </c>
      <c r="I67" t="str">
        <f t="shared" si="11"/>
        <v>女子自由形 100m決勝3・4年生</v>
      </c>
      <c r="M67">
        <v>67</v>
      </c>
      <c r="N67">
        <f>Sheet9!D68</f>
        <v>26</v>
      </c>
      <c r="O67">
        <f>Sheet9!E68</f>
        <v>2</v>
      </c>
      <c r="P67" t="str">
        <f>IFERROR(VLOOKUP(O67,Sheet6!A:B,2,0),"")</f>
        <v>女子</v>
      </c>
      <c r="Q67" t="str">
        <f>Sheet9!A68</f>
        <v>自由形　　　　</v>
      </c>
      <c r="R67" t="str">
        <f t="shared" si="9"/>
        <v>自由形</v>
      </c>
      <c r="S67" t="str">
        <f>Sheet9!B68</f>
        <v xml:space="preserve">  50m</v>
      </c>
      <c r="T67" t="s">
        <v>158</v>
      </c>
      <c r="U67" t="s">
        <v>159</v>
      </c>
      <c r="V67" t="str">
        <f t="shared" si="12"/>
        <v>女子自由形  50m予選無差別</v>
      </c>
      <c r="Y67">
        <f t="shared" si="13"/>
        <v>26</v>
      </c>
      <c r="Z67" t="str">
        <f t="shared" si="10"/>
        <v/>
      </c>
      <c r="AA67" t="str">
        <f t="shared" si="14"/>
        <v>女子自由形  50m予選無差別</v>
      </c>
    </row>
    <row r="68" spans="1:27" x14ac:dyDescent="0.15">
      <c r="A68">
        <v>68</v>
      </c>
      <c r="B68">
        <f>IFERROR(VLOOKUP(A68,Sheet1!B:I,7,0),"")</f>
        <v>1</v>
      </c>
      <c r="C68" t="str">
        <f>IFERROR(VLOOKUP(B68,Sheet6!A:B,2,0),"")</f>
        <v>男子</v>
      </c>
      <c r="D68" t="str">
        <f>IFERROR(VLOOKUP(A68,Sheet1!B:I,4,0),"")</f>
        <v>自由形</v>
      </c>
      <c r="E68" t="str">
        <f>IFERROR(VLOOKUP(A68,Sheet1!B:I,5,0),"")</f>
        <v xml:space="preserve"> 100m</v>
      </c>
      <c r="F68" t="str">
        <f>IFERROR(VLOOKUP(A68,Sheet1!B:I,8,0),"")</f>
        <v>決勝</v>
      </c>
      <c r="G68">
        <f>IFERROR(VLOOKUP(A68,Sheet1!B:I,6,0),"")</f>
        <v>2</v>
      </c>
      <c r="H68" t="str">
        <f>IFERROR(VLOOKUP(G68,Sheet5!A:B,2,0),"")</f>
        <v>3・4年生</v>
      </c>
      <c r="I68" t="str">
        <f t="shared" si="11"/>
        <v>男子自由形 100m決勝3・4年生</v>
      </c>
      <c r="M68">
        <v>68</v>
      </c>
      <c r="N68">
        <f>Sheet9!D69</f>
        <v>26</v>
      </c>
      <c r="O68">
        <f>Sheet9!E69</f>
        <v>2</v>
      </c>
      <c r="P68" t="str">
        <f>IFERROR(VLOOKUP(O68,Sheet6!A:B,2,0),"")</f>
        <v>女子</v>
      </c>
      <c r="Q68" t="str">
        <f>Sheet9!A69</f>
        <v>自由形　　　　</v>
      </c>
      <c r="R68" t="str">
        <f t="shared" si="9"/>
        <v>自由形</v>
      </c>
      <c r="S68" t="str">
        <f>Sheet9!B69</f>
        <v xml:space="preserve"> 100m</v>
      </c>
      <c r="T68" t="s">
        <v>158</v>
      </c>
      <c r="U68" t="s">
        <v>159</v>
      </c>
      <c r="V68" t="str">
        <f t="shared" si="12"/>
        <v>女子自由形 100m予選無差別</v>
      </c>
      <c r="Y68">
        <f t="shared" si="13"/>
        <v>26</v>
      </c>
      <c r="Z68" t="str">
        <f t="shared" si="10"/>
        <v/>
      </c>
      <c r="AA68" t="str">
        <f t="shared" si="14"/>
        <v>女子自由形 100m予選無差別</v>
      </c>
    </row>
    <row r="69" spans="1:27" x14ac:dyDescent="0.15">
      <c r="A69">
        <v>69</v>
      </c>
      <c r="B69">
        <f>IFERROR(VLOOKUP(A69,Sheet1!B:I,7,0),"")</f>
        <v>2</v>
      </c>
      <c r="C69" t="str">
        <f>IFERROR(VLOOKUP(B69,Sheet6!A:B,2,0),"")</f>
        <v>女子</v>
      </c>
      <c r="D69" t="str">
        <f>IFERROR(VLOOKUP(A69,Sheet1!B:I,4,0),"")</f>
        <v>自由形</v>
      </c>
      <c r="E69" t="str">
        <f>IFERROR(VLOOKUP(A69,Sheet1!B:I,5,0),"")</f>
        <v xml:space="preserve"> 100m</v>
      </c>
      <c r="F69" t="str">
        <f>IFERROR(VLOOKUP(A69,Sheet1!B:I,8,0),"")</f>
        <v>決勝</v>
      </c>
      <c r="G69">
        <f>IFERROR(VLOOKUP(A69,Sheet1!B:I,6,0),"")</f>
        <v>3</v>
      </c>
      <c r="H69" t="str">
        <f>IFERROR(VLOOKUP(G69,Sheet5!A:B,2,0),"")</f>
        <v>5・6年生</v>
      </c>
      <c r="I69" t="str">
        <f t="shared" si="11"/>
        <v>女子自由形 100m決勝5・6年生</v>
      </c>
      <c r="M69">
        <v>69</v>
      </c>
      <c r="N69">
        <f>Sheet9!D70</f>
        <v>26</v>
      </c>
      <c r="O69">
        <f>Sheet9!E70</f>
        <v>2</v>
      </c>
      <c r="P69" t="str">
        <f>IFERROR(VLOOKUP(O69,Sheet6!A:B,2,0),"")</f>
        <v>女子</v>
      </c>
      <c r="Q69" t="str">
        <f>Sheet9!A70</f>
        <v>リレー　　　　</v>
      </c>
      <c r="R69" t="str">
        <f t="shared" si="9"/>
        <v>リレー</v>
      </c>
      <c r="S69" t="str">
        <f>Sheet9!B70</f>
        <v xml:space="preserve"> 200m</v>
      </c>
      <c r="T69" t="s">
        <v>158</v>
      </c>
      <c r="U69" t="s">
        <v>159</v>
      </c>
      <c r="V69" t="str">
        <f t="shared" si="12"/>
        <v>女子リレー 200m予選無差別</v>
      </c>
      <c r="Y69">
        <f t="shared" si="13"/>
        <v>26</v>
      </c>
      <c r="Z69" t="str">
        <f t="shared" si="10"/>
        <v/>
      </c>
      <c r="AA69" t="str">
        <f t="shared" si="14"/>
        <v>女子リレー 200m予選無差別</v>
      </c>
    </row>
    <row r="70" spans="1:27" x14ac:dyDescent="0.15">
      <c r="A70">
        <v>70</v>
      </c>
      <c r="B70">
        <f>IFERROR(VLOOKUP(A70,Sheet1!B:I,7,0),"")</f>
        <v>1</v>
      </c>
      <c r="C70" t="str">
        <f>IFERROR(VLOOKUP(B70,Sheet6!A:B,2,0),"")</f>
        <v>男子</v>
      </c>
      <c r="D70" t="str">
        <f>IFERROR(VLOOKUP(A70,Sheet1!B:I,4,0),"")</f>
        <v>自由形</v>
      </c>
      <c r="E70" t="str">
        <f>IFERROR(VLOOKUP(A70,Sheet1!B:I,5,0),"")</f>
        <v xml:space="preserve"> 100m</v>
      </c>
      <c r="F70" t="str">
        <f>IFERROR(VLOOKUP(A70,Sheet1!B:I,8,0),"")</f>
        <v>決勝</v>
      </c>
      <c r="G70">
        <f>IFERROR(VLOOKUP(A70,Sheet1!B:I,6,0),"")</f>
        <v>3</v>
      </c>
      <c r="H70" t="str">
        <f>IFERROR(VLOOKUP(G70,Sheet5!A:B,2,0),"")</f>
        <v>5・6年生</v>
      </c>
      <c r="I70" t="str">
        <f t="shared" si="11"/>
        <v>男子自由形 100m決勝5・6年生</v>
      </c>
      <c r="M70">
        <v>70</v>
      </c>
      <c r="N70">
        <f>Sheet9!D71</f>
        <v>27</v>
      </c>
      <c r="O70">
        <f>Sheet9!E71</f>
        <v>2</v>
      </c>
      <c r="P70" t="str">
        <f>IFERROR(VLOOKUP(O70,Sheet6!A:B,2,0),"")</f>
        <v>女子</v>
      </c>
      <c r="Q70" t="str">
        <f>Sheet9!A71</f>
        <v>自由形　　　　</v>
      </c>
      <c r="R70" t="str">
        <f t="shared" si="9"/>
        <v>自由形</v>
      </c>
      <c r="S70" t="str">
        <f>Sheet9!B71</f>
        <v xml:space="preserve">  50m</v>
      </c>
      <c r="T70" t="s">
        <v>158</v>
      </c>
      <c r="U70" t="s">
        <v>159</v>
      </c>
      <c r="V70" t="str">
        <f t="shared" si="12"/>
        <v>女子自由形  50m予選無差別</v>
      </c>
      <c r="Y70">
        <f t="shared" si="13"/>
        <v>27</v>
      </c>
      <c r="Z70" t="str">
        <f t="shared" si="10"/>
        <v/>
      </c>
      <c r="AA70" t="str">
        <f t="shared" si="14"/>
        <v>女子自由形  50m予選無差別</v>
      </c>
    </row>
    <row r="71" spans="1:27" x14ac:dyDescent="0.15">
      <c r="A71">
        <v>71</v>
      </c>
      <c r="B71">
        <f>IFERROR(VLOOKUP(A71,Sheet1!B:I,7,0),"")</f>
        <v>2</v>
      </c>
      <c r="C71" t="str">
        <f>IFERROR(VLOOKUP(B71,Sheet6!A:B,2,0),"")</f>
        <v>女子</v>
      </c>
      <c r="D71" t="str">
        <f>IFERROR(VLOOKUP(A71,Sheet1!B:I,4,0),"")</f>
        <v>背泳ぎ</v>
      </c>
      <c r="E71" t="str">
        <f>IFERROR(VLOOKUP(A71,Sheet1!B:I,5,0),"")</f>
        <v xml:space="preserve"> 100m</v>
      </c>
      <c r="F71" t="str">
        <f>IFERROR(VLOOKUP(A71,Sheet1!B:I,8,0),"")</f>
        <v>決勝</v>
      </c>
      <c r="G71">
        <f>IFERROR(VLOOKUP(A71,Sheet1!B:I,6,0),"")</f>
        <v>3</v>
      </c>
      <c r="H71" t="str">
        <f>IFERROR(VLOOKUP(G71,Sheet5!A:B,2,0),"")</f>
        <v>5・6年生</v>
      </c>
      <c r="I71" t="str">
        <f t="shared" si="11"/>
        <v>女子背泳ぎ 100m決勝5・6年生</v>
      </c>
      <c r="M71">
        <v>71</v>
      </c>
      <c r="N71">
        <f>Sheet9!D72</f>
        <v>27</v>
      </c>
      <c r="O71">
        <f>Sheet9!E72</f>
        <v>2</v>
      </c>
      <c r="P71" t="str">
        <f>IFERROR(VLOOKUP(O71,Sheet6!A:B,2,0),"")</f>
        <v>女子</v>
      </c>
      <c r="Q71" t="str">
        <f>Sheet9!A72</f>
        <v>バタフライ　　</v>
      </c>
      <c r="R71" t="str">
        <f t="shared" si="9"/>
        <v>バタフライ</v>
      </c>
      <c r="S71" t="str">
        <f>Sheet9!B72</f>
        <v xml:space="preserve">  50m</v>
      </c>
      <c r="T71" t="s">
        <v>158</v>
      </c>
      <c r="U71" t="s">
        <v>159</v>
      </c>
      <c r="V71" t="str">
        <f t="shared" si="12"/>
        <v>女子バタフライ  50m予選無差別</v>
      </c>
      <c r="Y71">
        <f t="shared" si="13"/>
        <v>27</v>
      </c>
      <c r="Z71" t="str">
        <f t="shared" si="10"/>
        <v/>
      </c>
      <c r="AA71" t="str">
        <f t="shared" si="14"/>
        <v>女子バタフライ  50m予選無差別</v>
      </c>
    </row>
    <row r="72" spans="1:27" x14ac:dyDescent="0.15">
      <c r="A72">
        <v>72</v>
      </c>
      <c r="B72">
        <f>IFERROR(VLOOKUP(A72,Sheet1!B:I,7,0),"")</f>
        <v>1</v>
      </c>
      <c r="C72" t="str">
        <f>IFERROR(VLOOKUP(B72,Sheet6!A:B,2,0),"")</f>
        <v>男子</v>
      </c>
      <c r="D72" t="str">
        <f>IFERROR(VLOOKUP(A72,Sheet1!B:I,4,0),"")</f>
        <v>背泳ぎ</v>
      </c>
      <c r="E72" t="str">
        <f>IFERROR(VLOOKUP(A72,Sheet1!B:I,5,0),"")</f>
        <v xml:space="preserve"> 100m</v>
      </c>
      <c r="F72" t="str">
        <f>IFERROR(VLOOKUP(A72,Sheet1!B:I,8,0),"")</f>
        <v>決勝</v>
      </c>
      <c r="G72">
        <f>IFERROR(VLOOKUP(A72,Sheet1!B:I,6,0),"")</f>
        <v>3</v>
      </c>
      <c r="H72" t="str">
        <f>IFERROR(VLOOKUP(G72,Sheet5!A:B,2,0),"")</f>
        <v>5・6年生</v>
      </c>
      <c r="I72" t="str">
        <f t="shared" si="11"/>
        <v>男子背泳ぎ 100m決勝5・6年生</v>
      </c>
      <c r="M72">
        <v>72</v>
      </c>
      <c r="N72">
        <f>Sheet9!D73</f>
        <v>28</v>
      </c>
      <c r="O72">
        <f>Sheet9!E73</f>
        <v>2</v>
      </c>
      <c r="P72" t="str">
        <f>IFERROR(VLOOKUP(O72,Sheet6!A:B,2,0),"")</f>
        <v>女子</v>
      </c>
      <c r="Q72" t="str">
        <f>Sheet9!A73</f>
        <v>自由形　　　　</v>
      </c>
      <c r="R72" t="str">
        <f t="shared" si="9"/>
        <v>自由形</v>
      </c>
      <c r="S72" t="str">
        <f>Sheet9!B73</f>
        <v xml:space="preserve">  50m</v>
      </c>
      <c r="T72" t="s">
        <v>158</v>
      </c>
      <c r="U72" t="s">
        <v>159</v>
      </c>
      <c r="V72" t="str">
        <f t="shared" si="12"/>
        <v>女子自由形  50m予選無差別</v>
      </c>
      <c r="Y72">
        <f t="shared" si="13"/>
        <v>28</v>
      </c>
      <c r="Z72" t="str">
        <f t="shared" si="10"/>
        <v/>
      </c>
      <c r="AA72" t="str">
        <f t="shared" si="14"/>
        <v>女子自由形  50m予選無差別</v>
      </c>
    </row>
    <row r="73" spans="1:27" x14ac:dyDescent="0.15">
      <c r="A73">
        <v>73</v>
      </c>
      <c r="B73">
        <f>IFERROR(VLOOKUP(A73,Sheet1!B:I,7,0),"")</f>
        <v>2</v>
      </c>
      <c r="C73" t="str">
        <f>IFERROR(VLOOKUP(B73,Sheet6!A:B,2,0),"")</f>
        <v>女子</v>
      </c>
      <c r="D73" t="str">
        <f>IFERROR(VLOOKUP(A73,Sheet1!B:I,4,0),"")</f>
        <v>平泳ぎ</v>
      </c>
      <c r="E73" t="str">
        <f>IFERROR(VLOOKUP(A73,Sheet1!B:I,5,0),"")</f>
        <v xml:space="preserve"> 100m</v>
      </c>
      <c r="F73" t="str">
        <f>IFERROR(VLOOKUP(A73,Sheet1!B:I,8,0),"")</f>
        <v>決勝</v>
      </c>
      <c r="G73">
        <f>IFERROR(VLOOKUP(A73,Sheet1!B:I,6,0),"")</f>
        <v>3</v>
      </c>
      <c r="H73" t="str">
        <f>IFERROR(VLOOKUP(G73,Sheet5!A:B,2,0),"")</f>
        <v>5・6年生</v>
      </c>
      <c r="I73" t="str">
        <f t="shared" si="11"/>
        <v>女子平泳ぎ 100m決勝5・6年生</v>
      </c>
      <c r="M73">
        <v>73</v>
      </c>
      <c r="N73">
        <f>Sheet9!D74</f>
        <v>28</v>
      </c>
      <c r="O73">
        <f>Sheet9!E74</f>
        <v>2</v>
      </c>
      <c r="P73" t="str">
        <f>IFERROR(VLOOKUP(O73,Sheet6!A:B,2,0),"")</f>
        <v>女子</v>
      </c>
      <c r="Q73" t="str">
        <f>Sheet9!A74</f>
        <v>自由形　　　　</v>
      </c>
      <c r="R73" t="str">
        <f t="shared" si="9"/>
        <v>自由形</v>
      </c>
      <c r="S73" t="str">
        <f>Sheet9!B74</f>
        <v xml:space="preserve"> 100m</v>
      </c>
      <c r="T73" t="s">
        <v>158</v>
      </c>
      <c r="U73" t="s">
        <v>159</v>
      </c>
      <c r="V73" t="str">
        <f t="shared" si="12"/>
        <v>女子自由形 100m予選無差別</v>
      </c>
      <c r="Y73">
        <f t="shared" si="13"/>
        <v>28</v>
      </c>
      <c r="Z73" t="str">
        <f t="shared" si="10"/>
        <v/>
      </c>
      <c r="AA73" t="str">
        <f t="shared" si="14"/>
        <v>女子自由形 100m予選無差別</v>
      </c>
    </row>
    <row r="74" spans="1:27" x14ac:dyDescent="0.15">
      <c r="A74">
        <v>74</v>
      </c>
      <c r="B74">
        <f>IFERROR(VLOOKUP(A74,Sheet1!B:I,7,0),"")</f>
        <v>1</v>
      </c>
      <c r="C74" t="str">
        <f>IFERROR(VLOOKUP(B74,Sheet6!A:B,2,0),"")</f>
        <v>男子</v>
      </c>
      <c r="D74" t="str">
        <f>IFERROR(VLOOKUP(A74,Sheet1!B:I,4,0),"")</f>
        <v>平泳ぎ</v>
      </c>
      <c r="E74" t="str">
        <f>IFERROR(VLOOKUP(A74,Sheet1!B:I,5,0),"")</f>
        <v xml:space="preserve"> 100m</v>
      </c>
      <c r="F74" t="str">
        <f>IFERROR(VLOOKUP(A74,Sheet1!B:I,8,0),"")</f>
        <v>決勝</v>
      </c>
      <c r="G74">
        <f>IFERROR(VLOOKUP(A74,Sheet1!B:I,6,0),"")</f>
        <v>3</v>
      </c>
      <c r="H74" t="str">
        <f>IFERROR(VLOOKUP(G74,Sheet5!A:B,2,0),"")</f>
        <v>5・6年生</v>
      </c>
      <c r="I74" t="str">
        <f t="shared" si="11"/>
        <v>男子平泳ぎ 100m決勝5・6年生</v>
      </c>
      <c r="M74">
        <v>74</v>
      </c>
      <c r="N74">
        <f>Sheet9!D75</f>
        <v>28</v>
      </c>
      <c r="O74">
        <f>Sheet9!E75</f>
        <v>2</v>
      </c>
      <c r="P74" t="str">
        <f>IFERROR(VLOOKUP(O74,Sheet6!A:B,2,0),"")</f>
        <v>女子</v>
      </c>
      <c r="Q74" t="str">
        <f>Sheet9!A75</f>
        <v>リレー　　　　</v>
      </c>
      <c r="R74" t="str">
        <f t="shared" si="9"/>
        <v>リレー</v>
      </c>
      <c r="S74" t="str">
        <f>Sheet9!B75</f>
        <v xml:space="preserve"> 200m</v>
      </c>
      <c r="T74" t="s">
        <v>158</v>
      </c>
      <c r="U74" t="s">
        <v>159</v>
      </c>
      <c r="V74" t="str">
        <f t="shared" si="12"/>
        <v>女子リレー 200m予選無差別</v>
      </c>
      <c r="Y74">
        <f t="shared" si="13"/>
        <v>28</v>
      </c>
      <c r="Z74" t="str">
        <f t="shared" si="10"/>
        <v/>
      </c>
      <c r="AA74" t="str">
        <f t="shared" si="14"/>
        <v>女子リレー 200m予選無差別</v>
      </c>
    </row>
    <row r="75" spans="1:27" x14ac:dyDescent="0.15">
      <c r="A75">
        <v>75</v>
      </c>
      <c r="B75">
        <f>IFERROR(VLOOKUP(A75,Sheet1!B:I,7,0),"")</f>
        <v>2</v>
      </c>
      <c r="C75" t="str">
        <f>IFERROR(VLOOKUP(B75,Sheet6!A:B,2,0),"")</f>
        <v>女子</v>
      </c>
      <c r="D75" t="str">
        <f>IFERROR(VLOOKUP(A75,Sheet1!B:I,4,0),"")</f>
        <v>バタフライ</v>
      </c>
      <c r="E75" t="str">
        <f>IFERROR(VLOOKUP(A75,Sheet1!B:I,5,0),"")</f>
        <v xml:space="preserve"> 100m</v>
      </c>
      <c r="F75" t="str">
        <f>IFERROR(VLOOKUP(A75,Sheet1!B:I,8,0),"")</f>
        <v>決勝</v>
      </c>
      <c r="G75">
        <f>IFERROR(VLOOKUP(A75,Sheet1!B:I,6,0),"")</f>
        <v>3</v>
      </c>
      <c r="H75" t="str">
        <f>IFERROR(VLOOKUP(G75,Sheet5!A:B,2,0),"")</f>
        <v>5・6年生</v>
      </c>
      <c r="I75" t="str">
        <f t="shared" si="11"/>
        <v>女子バタフライ 100m決勝5・6年生</v>
      </c>
      <c r="M75">
        <v>75</v>
      </c>
      <c r="N75">
        <f>Sheet9!D76</f>
        <v>29</v>
      </c>
      <c r="O75">
        <f>Sheet9!E76</f>
        <v>2</v>
      </c>
      <c r="P75" t="str">
        <f>IFERROR(VLOOKUP(O75,Sheet6!A:B,2,0),"")</f>
        <v>女子</v>
      </c>
      <c r="Q75" t="str">
        <f>Sheet9!A76</f>
        <v>自由形　　　　</v>
      </c>
      <c r="R75" t="str">
        <f t="shared" si="9"/>
        <v>自由形</v>
      </c>
      <c r="S75" t="str">
        <f>Sheet9!B76</f>
        <v xml:space="preserve">  50m</v>
      </c>
      <c r="T75" t="s">
        <v>158</v>
      </c>
      <c r="U75" t="s">
        <v>159</v>
      </c>
      <c r="V75" t="str">
        <f t="shared" si="12"/>
        <v>女子自由形  50m予選無差別</v>
      </c>
      <c r="Y75">
        <f t="shared" si="13"/>
        <v>29</v>
      </c>
      <c r="Z75" t="str">
        <f t="shared" si="10"/>
        <v/>
      </c>
      <c r="AA75" t="str">
        <f t="shared" si="14"/>
        <v>女子自由形  50m予選無差別</v>
      </c>
    </row>
    <row r="76" spans="1:27" x14ac:dyDescent="0.15">
      <c r="A76">
        <v>76</v>
      </c>
      <c r="B76">
        <f>IFERROR(VLOOKUP(A76,Sheet1!B:I,7,0),"")</f>
        <v>1</v>
      </c>
      <c r="C76" t="str">
        <f>IFERROR(VLOOKUP(B76,Sheet6!A:B,2,0),"")</f>
        <v>男子</v>
      </c>
      <c r="D76" t="str">
        <f>IFERROR(VLOOKUP(A76,Sheet1!B:I,4,0),"")</f>
        <v>バタフライ</v>
      </c>
      <c r="E76" t="str">
        <f>IFERROR(VLOOKUP(A76,Sheet1!B:I,5,0),"")</f>
        <v xml:space="preserve"> 100m</v>
      </c>
      <c r="F76" t="str">
        <f>IFERROR(VLOOKUP(A76,Sheet1!B:I,8,0),"")</f>
        <v>決勝</v>
      </c>
      <c r="G76">
        <f>IFERROR(VLOOKUP(A76,Sheet1!B:I,6,0),"")</f>
        <v>3</v>
      </c>
      <c r="H76" t="str">
        <f>IFERROR(VLOOKUP(G76,Sheet5!A:B,2,0),"")</f>
        <v>5・6年生</v>
      </c>
      <c r="I76" t="str">
        <f t="shared" si="11"/>
        <v>男子バタフライ 100m決勝5・6年生</v>
      </c>
      <c r="M76">
        <v>76</v>
      </c>
      <c r="N76">
        <f>Sheet9!D77</f>
        <v>29</v>
      </c>
      <c r="O76">
        <f>Sheet9!E77</f>
        <v>2</v>
      </c>
      <c r="P76" t="str">
        <f>IFERROR(VLOOKUP(O76,Sheet6!A:B,2,0),"")</f>
        <v>女子</v>
      </c>
      <c r="Q76" t="str">
        <f>Sheet9!A77</f>
        <v>平泳ぎ　　　　</v>
      </c>
      <c r="R76" t="str">
        <f t="shared" si="9"/>
        <v>平泳ぎ</v>
      </c>
      <c r="S76" t="str">
        <f>Sheet9!B77</f>
        <v xml:space="preserve">  50m</v>
      </c>
      <c r="T76" t="s">
        <v>158</v>
      </c>
      <c r="U76" t="s">
        <v>159</v>
      </c>
      <c r="V76" t="str">
        <f t="shared" si="12"/>
        <v>女子平泳ぎ  50m予選無差別</v>
      </c>
      <c r="Y76">
        <f t="shared" si="13"/>
        <v>29</v>
      </c>
      <c r="Z76" t="str">
        <f t="shared" si="10"/>
        <v/>
      </c>
      <c r="AA76" t="str">
        <f t="shared" si="14"/>
        <v>女子平泳ぎ  50m予選無差別</v>
      </c>
    </row>
    <row r="77" spans="1:27" x14ac:dyDescent="0.15">
      <c r="A77">
        <v>77</v>
      </c>
      <c r="B77">
        <f>IFERROR(VLOOKUP(A77,Sheet1!B:I,7,0),"")</f>
        <v>3</v>
      </c>
      <c r="C77" t="str">
        <f>IFERROR(VLOOKUP(B77,Sheet6!A:B,2,0),"")</f>
        <v/>
      </c>
      <c r="D77" t="str">
        <f>IFERROR(VLOOKUP(A77,Sheet1!B:I,4,0),"")</f>
        <v>リレー</v>
      </c>
      <c r="E77" t="str">
        <f>IFERROR(VLOOKUP(A77,Sheet1!B:I,5,0),"")</f>
        <v xml:space="preserve"> 200m</v>
      </c>
      <c r="F77" t="str">
        <f>IFERROR(VLOOKUP(A77,Sheet1!B:I,8,0),"")</f>
        <v>決勝</v>
      </c>
      <c r="G77">
        <f>IFERROR(VLOOKUP(A77,Sheet1!B:I,6,0),"")</f>
        <v>1</v>
      </c>
      <c r="H77" t="str">
        <f>IFERROR(VLOOKUP(G77,Sheet5!A:B,2,0),"")</f>
        <v>1・2年生</v>
      </c>
      <c r="I77" t="str">
        <f t="shared" si="11"/>
        <v>リレー 200m決勝1・2年生</v>
      </c>
      <c r="M77">
        <v>77</v>
      </c>
      <c r="N77">
        <f>Sheet9!D78</f>
        <v>29</v>
      </c>
      <c r="O77">
        <f>Sheet9!E78</f>
        <v>2</v>
      </c>
      <c r="P77" t="str">
        <f>IFERROR(VLOOKUP(O77,Sheet6!A:B,2,0),"")</f>
        <v>女子</v>
      </c>
      <c r="Q77" t="str">
        <f>Sheet9!A78</f>
        <v>リレー　　　　</v>
      </c>
      <c r="R77" t="str">
        <f t="shared" si="9"/>
        <v>リレー</v>
      </c>
      <c r="S77" t="str">
        <f>Sheet9!B78</f>
        <v xml:space="preserve"> 200m</v>
      </c>
      <c r="T77" t="s">
        <v>158</v>
      </c>
      <c r="U77" t="s">
        <v>159</v>
      </c>
      <c r="V77" t="str">
        <f t="shared" si="12"/>
        <v>女子リレー 200m予選無差別</v>
      </c>
      <c r="Y77">
        <f t="shared" si="13"/>
        <v>29</v>
      </c>
      <c r="Z77" t="str">
        <f t="shared" si="10"/>
        <v/>
      </c>
      <c r="AA77" t="str">
        <f t="shared" si="14"/>
        <v>女子リレー 200m予選無差別</v>
      </c>
    </row>
    <row r="78" spans="1:27" x14ac:dyDescent="0.15">
      <c r="A78">
        <v>78</v>
      </c>
      <c r="B78">
        <f>IFERROR(VLOOKUP(A78,Sheet1!B:I,7,0),"")</f>
        <v>3</v>
      </c>
      <c r="C78" t="str">
        <f>IFERROR(VLOOKUP(B78,Sheet6!A:B,2,0),"")</f>
        <v/>
      </c>
      <c r="D78" t="str">
        <f>IFERROR(VLOOKUP(A78,Sheet1!B:I,4,0),"")</f>
        <v>リレー</v>
      </c>
      <c r="E78" t="str">
        <f>IFERROR(VLOOKUP(A78,Sheet1!B:I,5,0),"")</f>
        <v xml:space="preserve"> 200m</v>
      </c>
      <c r="F78" t="str">
        <f>IFERROR(VLOOKUP(A78,Sheet1!B:I,8,0),"")</f>
        <v>決勝</v>
      </c>
      <c r="G78">
        <f>IFERROR(VLOOKUP(A78,Sheet1!B:I,6,0),"")</f>
        <v>2</v>
      </c>
      <c r="H78" t="str">
        <f>IFERROR(VLOOKUP(G78,Sheet5!A:B,2,0),"")</f>
        <v>3・4年生</v>
      </c>
      <c r="I78" t="str">
        <f t="shared" si="11"/>
        <v>リレー 200m決勝3・4年生</v>
      </c>
      <c r="M78">
        <v>78</v>
      </c>
      <c r="N78">
        <f>Sheet9!D79</f>
        <v>30</v>
      </c>
      <c r="O78">
        <f>Sheet9!E79</f>
        <v>2</v>
      </c>
      <c r="P78" t="str">
        <f>IFERROR(VLOOKUP(O78,Sheet6!A:B,2,0),"")</f>
        <v>女子</v>
      </c>
      <c r="Q78" t="str">
        <f>Sheet9!A79</f>
        <v>背泳ぎ　　　　</v>
      </c>
      <c r="R78" t="str">
        <f t="shared" si="9"/>
        <v>背泳ぎ</v>
      </c>
      <c r="S78" t="str">
        <f>Sheet9!B79</f>
        <v xml:space="preserve">  50m</v>
      </c>
      <c r="T78" t="s">
        <v>158</v>
      </c>
      <c r="U78" t="s">
        <v>159</v>
      </c>
      <c r="V78" t="str">
        <f t="shared" si="12"/>
        <v>女子背泳ぎ  50m予選無差別</v>
      </c>
      <c r="Y78">
        <f t="shared" si="13"/>
        <v>30</v>
      </c>
      <c r="Z78" t="str">
        <f t="shared" si="10"/>
        <v/>
      </c>
      <c r="AA78" t="str">
        <f t="shared" si="14"/>
        <v>女子背泳ぎ  50m予選無差別</v>
      </c>
    </row>
    <row r="79" spans="1:27" x14ac:dyDescent="0.15">
      <c r="A79">
        <v>79</v>
      </c>
      <c r="B79">
        <f>IFERROR(VLOOKUP(A79,Sheet1!B:I,7,0),"")</f>
        <v>3</v>
      </c>
      <c r="C79" t="str">
        <f>IFERROR(VLOOKUP(B79,Sheet6!A:B,2,0),"")</f>
        <v/>
      </c>
      <c r="D79" t="str">
        <f>IFERROR(VLOOKUP(A79,Sheet1!B:I,4,0),"")</f>
        <v>リレー</v>
      </c>
      <c r="E79" t="str">
        <f>IFERROR(VLOOKUP(A79,Sheet1!B:I,5,0),"")</f>
        <v xml:space="preserve"> 200m</v>
      </c>
      <c r="F79" t="str">
        <f>IFERROR(VLOOKUP(A79,Sheet1!B:I,8,0),"")</f>
        <v>決勝</v>
      </c>
      <c r="G79">
        <f>IFERROR(VLOOKUP(A79,Sheet1!B:I,6,0),"")</f>
        <v>3</v>
      </c>
      <c r="H79" t="str">
        <f>IFERROR(VLOOKUP(G79,Sheet5!A:B,2,0),"")</f>
        <v>5・6年生</v>
      </c>
      <c r="I79" t="str">
        <f t="shared" si="11"/>
        <v>リレー 200m決勝5・6年生</v>
      </c>
      <c r="M79">
        <v>79</v>
      </c>
      <c r="N79">
        <f>Sheet9!D80</f>
        <v>30</v>
      </c>
      <c r="O79">
        <f>Sheet9!E80</f>
        <v>2</v>
      </c>
      <c r="P79" t="str">
        <f>IFERROR(VLOOKUP(O79,Sheet6!A:B,2,0),"")</f>
        <v>女子</v>
      </c>
      <c r="Q79" t="str">
        <f>Sheet9!A80</f>
        <v>平泳ぎ　　　　</v>
      </c>
      <c r="R79" t="str">
        <f t="shared" si="9"/>
        <v>平泳ぎ</v>
      </c>
      <c r="S79" t="str">
        <f>Sheet9!B80</f>
        <v xml:space="preserve">  50m</v>
      </c>
      <c r="T79" t="s">
        <v>158</v>
      </c>
      <c r="U79" t="s">
        <v>159</v>
      </c>
      <c r="V79" t="str">
        <f t="shared" si="12"/>
        <v>女子平泳ぎ  50m予選無差別</v>
      </c>
      <c r="Y79">
        <f t="shared" si="13"/>
        <v>30</v>
      </c>
      <c r="Z79" t="str">
        <f t="shared" si="10"/>
        <v/>
      </c>
      <c r="AA79" t="str">
        <f t="shared" si="14"/>
        <v>女子平泳ぎ  50m予選無差別</v>
      </c>
    </row>
    <row r="80" spans="1:27" x14ac:dyDescent="0.15">
      <c r="A80">
        <v>80</v>
      </c>
      <c r="B80">
        <f>IFERROR(VLOOKUP(A80,Sheet1!B:I,7,0),"")</f>
        <v>2</v>
      </c>
      <c r="C80" t="str">
        <f>IFERROR(VLOOKUP(B80,Sheet6!A:B,2,0),"")</f>
        <v>女子</v>
      </c>
      <c r="D80" t="str">
        <f>IFERROR(VLOOKUP(A80,Sheet1!B:I,4,0),"")</f>
        <v>個人メドレー</v>
      </c>
      <c r="E80" t="str">
        <f>IFERROR(VLOOKUP(A80,Sheet1!B:I,5,0),"")</f>
        <v xml:space="preserve"> 200m</v>
      </c>
      <c r="F80" t="str">
        <f>IFERROR(VLOOKUP(A80,Sheet1!B:I,8,0),"")</f>
        <v>予選</v>
      </c>
      <c r="G80">
        <f>IFERROR(VLOOKUP(A80,Sheet1!B:I,6,0),"")</f>
        <v>2</v>
      </c>
      <c r="H80" t="str">
        <f>IFERROR(VLOOKUP(G80,Sheet5!A:B,2,0),"")</f>
        <v>3・4年生</v>
      </c>
      <c r="I80" t="str">
        <f t="shared" si="11"/>
        <v>女子個人メドレー 200m予選3・4年生</v>
      </c>
      <c r="M80">
        <v>80</v>
      </c>
      <c r="N80">
        <f>Sheet9!D81</f>
        <v>31</v>
      </c>
      <c r="O80">
        <f>Sheet9!E81</f>
        <v>2</v>
      </c>
      <c r="P80" t="str">
        <f>IFERROR(VLOOKUP(O80,Sheet6!A:B,2,0),"")</f>
        <v>女子</v>
      </c>
      <c r="Q80" t="str">
        <f>Sheet9!A81</f>
        <v>背泳ぎ　　　　</v>
      </c>
      <c r="R80" t="str">
        <f t="shared" si="9"/>
        <v>背泳ぎ</v>
      </c>
      <c r="S80" t="str">
        <f>Sheet9!B81</f>
        <v xml:space="preserve">  50m</v>
      </c>
      <c r="T80" t="s">
        <v>158</v>
      </c>
      <c r="U80" t="s">
        <v>159</v>
      </c>
      <c r="V80" t="str">
        <f t="shared" si="12"/>
        <v>女子背泳ぎ  50m予選無差別</v>
      </c>
      <c r="Y80">
        <f t="shared" si="13"/>
        <v>31</v>
      </c>
      <c r="Z80" t="str">
        <f t="shared" si="10"/>
        <v/>
      </c>
      <c r="AA80" t="str">
        <f t="shared" si="14"/>
        <v>女子背泳ぎ  50m予選無差別</v>
      </c>
    </row>
    <row r="81" spans="1:27" x14ac:dyDescent="0.15">
      <c r="A81">
        <v>81</v>
      </c>
      <c r="B81">
        <f>IFERROR(VLOOKUP(A81,Sheet1!B:I,7,0),"")</f>
        <v>1</v>
      </c>
      <c r="C81" t="str">
        <f>IFERROR(VLOOKUP(B81,Sheet6!A:B,2,0),"")</f>
        <v>男子</v>
      </c>
      <c r="D81" t="str">
        <f>IFERROR(VLOOKUP(A81,Sheet1!B:I,4,0),"")</f>
        <v>個人メドレー</v>
      </c>
      <c r="E81" t="str">
        <f>IFERROR(VLOOKUP(A81,Sheet1!B:I,5,0),"")</f>
        <v xml:space="preserve"> 200m</v>
      </c>
      <c r="F81" t="str">
        <f>IFERROR(VLOOKUP(A81,Sheet1!B:I,8,0),"")</f>
        <v>予選</v>
      </c>
      <c r="G81">
        <f>IFERROR(VLOOKUP(A81,Sheet1!B:I,6,0),"")</f>
        <v>2</v>
      </c>
      <c r="H81" t="str">
        <f>IFERROR(VLOOKUP(G81,Sheet5!A:B,2,0),"")</f>
        <v>3・4年生</v>
      </c>
      <c r="I81" t="str">
        <f t="shared" si="11"/>
        <v>男子個人メドレー 200m予選3・4年生</v>
      </c>
      <c r="M81">
        <v>81</v>
      </c>
      <c r="N81">
        <f>Sheet9!D82</f>
        <v>31</v>
      </c>
      <c r="O81">
        <f>Sheet9!E82</f>
        <v>2</v>
      </c>
      <c r="P81" t="str">
        <f>IFERROR(VLOOKUP(O81,Sheet6!A:B,2,0),"")</f>
        <v>女子</v>
      </c>
      <c r="Q81" t="str">
        <f>Sheet9!A82</f>
        <v>バタフライ　　</v>
      </c>
      <c r="R81" t="str">
        <f t="shared" si="9"/>
        <v>バタフライ</v>
      </c>
      <c r="S81" t="str">
        <f>Sheet9!B82</f>
        <v xml:space="preserve">  50m</v>
      </c>
      <c r="T81" t="s">
        <v>158</v>
      </c>
      <c r="U81" t="s">
        <v>159</v>
      </c>
      <c r="V81" t="str">
        <f t="shared" si="12"/>
        <v>女子バタフライ  50m予選無差別</v>
      </c>
      <c r="Y81">
        <f t="shared" si="13"/>
        <v>31</v>
      </c>
      <c r="Z81" t="str">
        <f t="shared" si="10"/>
        <v/>
      </c>
      <c r="AA81" t="str">
        <f t="shared" si="14"/>
        <v>女子バタフライ  50m予選無差別</v>
      </c>
    </row>
    <row r="82" spans="1:27" x14ac:dyDescent="0.15">
      <c r="A82">
        <v>82</v>
      </c>
      <c r="B82">
        <f>IFERROR(VLOOKUP(A82,Sheet1!B:I,7,0),"")</f>
        <v>2</v>
      </c>
      <c r="C82" t="str">
        <f>IFERROR(VLOOKUP(B82,Sheet6!A:B,2,0),"")</f>
        <v>女子</v>
      </c>
      <c r="D82" t="str">
        <f>IFERROR(VLOOKUP(A82,Sheet1!B:I,4,0),"")</f>
        <v>個人メドレー</v>
      </c>
      <c r="E82" t="str">
        <f>IFERROR(VLOOKUP(A82,Sheet1!B:I,5,0),"")</f>
        <v xml:space="preserve"> 200m</v>
      </c>
      <c r="F82" t="str">
        <f>IFERROR(VLOOKUP(A82,Sheet1!B:I,8,0),"")</f>
        <v>予選</v>
      </c>
      <c r="G82">
        <f>IFERROR(VLOOKUP(A82,Sheet1!B:I,6,0),"")</f>
        <v>3</v>
      </c>
      <c r="H82" t="str">
        <f>IFERROR(VLOOKUP(G82,Sheet5!A:B,2,0),"")</f>
        <v>5・6年生</v>
      </c>
      <c r="I82" t="str">
        <f t="shared" si="11"/>
        <v>女子個人メドレー 200m予選5・6年生</v>
      </c>
      <c r="M82">
        <v>82</v>
      </c>
      <c r="N82">
        <f>Sheet9!D83</f>
        <v>31</v>
      </c>
      <c r="O82">
        <f>Sheet9!E83</f>
        <v>2</v>
      </c>
      <c r="P82" t="str">
        <f>IFERROR(VLOOKUP(O82,Sheet6!A:B,2,0),"")</f>
        <v>女子</v>
      </c>
      <c r="Q82" t="str">
        <f>Sheet9!A83</f>
        <v>リレー　　　　</v>
      </c>
      <c r="R82" t="str">
        <f t="shared" si="9"/>
        <v>リレー</v>
      </c>
      <c r="S82" t="str">
        <f>Sheet9!B83</f>
        <v xml:space="preserve"> 200m</v>
      </c>
      <c r="T82" t="s">
        <v>158</v>
      </c>
      <c r="U82" t="s">
        <v>159</v>
      </c>
      <c r="V82" t="str">
        <f t="shared" si="12"/>
        <v>女子リレー 200m予選無差別</v>
      </c>
      <c r="Y82">
        <f t="shared" si="13"/>
        <v>31</v>
      </c>
      <c r="Z82" t="str">
        <f t="shared" si="10"/>
        <v/>
      </c>
      <c r="AA82" t="str">
        <f t="shared" si="14"/>
        <v>女子リレー 200m予選無差別</v>
      </c>
    </row>
    <row r="83" spans="1:27" x14ac:dyDescent="0.15">
      <c r="A83">
        <v>83</v>
      </c>
      <c r="B83">
        <f>IFERROR(VLOOKUP(A83,Sheet1!B:I,7,0),"")</f>
        <v>1</v>
      </c>
      <c r="C83" t="str">
        <f>IFERROR(VLOOKUP(B83,Sheet6!A:B,2,0),"")</f>
        <v>男子</v>
      </c>
      <c r="D83" t="str">
        <f>IFERROR(VLOOKUP(A83,Sheet1!B:I,4,0),"")</f>
        <v>個人メドレー</v>
      </c>
      <c r="E83" t="str">
        <f>IFERROR(VLOOKUP(A83,Sheet1!B:I,5,0),"")</f>
        <v xml:space="preserve"> 200m</v>
      </c>
      <c r="F83" t="str">
        <f>IFERROR(VLOOKUP(A83,Sheet1!B:I,8,0),"")</f>
        <v>予選</v>
      </c>
      <c r="G83">
        <f>IFERROR(VLOOKUP(A83,Sheet1!B:I,6,0),"")</f>
        <v>3</v>
      </c>
      <c r="H83" t="str">
        <f>IFERROR(VLOOKUP(G83,Sheet5!A:B,2,0),"")</f>
        <v>5・6年生</v>
      </c>
      <c r="I83" t="str">
        <f t="shared" si="11"/>
        <v>男子個人メドレー 200m予選5・6年生</v>
      </c>
      <c r="M83">
        <v>83</v>
      </c>
      <c r="N83">
        <f>Sheet9!D84</f>
        <v>32</v>
      </c>
      <c r="O83">
        <f>Sheet9!E84</f>
        <v>2</v>
      </c>
      <c r="P83" t="str">
        <f>IFERROR(VLOOKUP(O83,Sheet6!A:B,2,0),"")</f>
        <v>女子</v>
      </c>
      <c r="Q83" t="str">
        <f>Sheet9!A84</f>
        <v>背泳ぎ　　　　</v>
      </c>
      <c r="R83" t="str">
        <f t="shared" si="9"/>
        <v>背泳ぎ</v>
      </c>
      <c r="S83" t="str">
        <f>Sheet9!B84</f>
        <v xml:space="preserve">  50m</v>
      </c>
      <c r="T83" t="s">
        <v>158</v>
      </c>
      <c r="U83" t="s">
        <v>159</v>
      </c>
      <c r="V83" t="str">
        <f t="shared" si="12"/>
        <v>女子背泳ぎ  50m予選無差別</v>
      </c>
      <c r="Y83">
        <f t="shared" si="13"/>
        <v>32</v>
      </c>
      <c r="Z83" t="str">
        <f t="shared" si="10"/>
        <v/>
      </c>
      <c r="AA83" t="str">
        <f t="shared" si="14"/>
        <v>女子背泳ぎ  50m予選無差別</v>
      </c>
    </row>
    <row r="84" spans="1:27" x14ac:dyDescent="0.15">
      <c r="A84">
        <v>84</v>
      </c>
      <c r="B84">
        <f>IFERROR(VLOOKUP(A84,Sheet1!B:I,7,0),"")</f>
        <v>2</v>
      </c>
      <c r="C84" t="str">
        <f>IFERROR(VLOOKUP(B84,Sheet6!A:B,2,0),"")</f>
        <v>女子</v>
      </c>
      <c r="D84" t="str">
        <f>IFERROR(VLOOKUP(A84,Sheet1!B:I,4,0),"")</f>
        <v>自由形</v>
      </c>
      <c r="E84" t="str">
        <f>IFERROR(VLOOKUP(A84,Sheet1!B:I,5,0),"")</f>
        <v xml:space="preserve">  50m</v>
      </c>
      <c r="F84" t="str">
        <f>IFERROR(VLOOKUP(A84,Sheet1!B:I,8,0),"")</f>
        <v>予選</v>
      </c>
      <c r="G84">
        <f>IFERROR(VLOOKUP(A84,Sheet1!B:I,6,0),"")</f>
        <v>1</v>
      </c>
      <c r="H84" t="str">
        <f>IFERROR(VLOOKUP(G84,Sheet5!A:B,2,0),"")</f>
        <v>1・2年生</v>
      </c>
      <c r="I84" t="str">
        <f t="shared" si="11"/>
        <v>女子自由形  50m予選1・2年生</v>
      </c>
      <c r="M84">
        <v>84</v>
      </c>
      <c r="N84">
        <f>Sheet9!D85</f>
        <v>32</v>
      </c>
      <c r="O84">
        <f>Sheet9!E85</f>
        <v>2</v>
      </c>
      <c r="P84" t="str">
        <f>IFERROR(VLOOKUP(O84,Sheet6!A:B,2,0),"")</f>
        <v>女子</v>
      </c>
      <c r="Q84" t="str">
        <f>Sheet9!A85</f>
        <v>バタフライ　　</v>
      </c>
      <c r="R84" t="str">
        <f t="shared" si="9"/>
        <v>バタフライ</v>
      </c>
      <c r="S84" t="str">
        <f>Sheet9!B85</f>
        <v xml:space="preserve">  50m</v>
      </c>
      <c r="T84" t="s">
        <v>158</v>
      </c>
      <c r="U84" t="s">
        <v>159</v>
      </c>
      <c r="V84" t="str">
        <f t="shared" si="12"/>
        <v>女子バタフライ  50m予選無差別</v>
      </c>
      <c r="Y84">
        <f t="shared" si="13"/>
        <v>32</v>
      </c>
      <c r="Z84" t="str">
        <f t="shared" si="10"/>
        <v/>
      </c>
      <c r="AA84" t="str">
        <f t="shared" si="14"/>
        <v>女子バタフライ  50m予選無差別</v>
      </c>
    </row>
    <row r="85" spans="1:27" x14ac:dyDescent="0.15">
      <c r="A85">
        <v>85</v>
      </c>
      <c r="B85">
        <f>IFERROR(VLOOKUP(A85,Sheet1!B:I,7,0),"")</f>
        <v>1</v>
      </c>
      <c r="C85" t="str">
        <f>IFERROR(VLOOKUP(B85,Sheet6!A:B,2,0),"")</f>
        <v>男子</v>
      </c>
      <c r="D85" t="str">
        <f>IFERROR(VLOOKUP(A85,Sheet1!B:I,4,0),"")</f>
        <v>自由形</v>
      </c>
      <c r="E85" t="str">
        <f>IFERROR(VLOOKUP(A85,Sheet1!B:I,5,0),"")</f>
        <v xml:space="preserve">  50m</v>
      </c>
      <c r="F85" t="str">
        <f>IFERROR(VLOOKUP(A85,Sheet1!B:I,8,0),"")</f>
        <v>予選</v>
      </c>
      <c r="G85">
        <f>IFERROR(VLOOKUP(A85,Sheet1!B:I,6,0),"")</f>
        <v>1</v>
      </c>
      <c r="H85" t="str">
        <f>IFERROR(VLOOKUP(G85,Sheet5!A:B,2,0),"")</f>
        <v>1・2年生</v>
      </c>
      <c r="I85" t="str">
        <f t="shared" si="11"/>
        <v>男子自由形  50m予選1・2年生</v>
      </c>
      <c r="M85">
        <v>85</v>
      </c>
      <c r="N85">
        <f>Sheet9!D86</f>
        <v>33</v>
      </c>
      <c r="O85">
        <f>Sheet9!E86</f>
        <v>1</v>
      </c>
      <c r="P85" t="str">
        <f>IFERROR(VLOOKUP(O85,Sheet6!A:B,2,0),"")</f>
        <v>男子</v>
      </c>
      <c r="Q85" t="str">
        <f>Sheet9!A86</f>
        <v>背泳ぎ　　　　</v>
      </c>
      <c r="R85" t="str">
        <f t="shared" si="9"/>
        <v>背泳ぎ</v>
      </c>
      <c r="S85" t="str">
        <f>Sheet9!B86</f>
        <v xml:space="preserve">  50m</v>
      </c>
      <c r="T85" t="s">
        <v>158</v>
      </c>
      <c r="U85" t="s">
        <v>159</v>
      </c>
      <c r="V85" t="str">
        <f t="shared" si="12"/>
        <v>男子背泳ぎ  50m予選無差別</v>
      </c>
      <c r="Y85">
        <f t="shared" si="13"/>
        <v>33</v>
      </c>
      <c r="Z85" t="str">
        <f t="shared" si="10"/>
        <v/>
      </c>
      <c r="AA85" t="str">
        <f t="shared" si="14"/>
        <v>男子背泳ぎ  50m予選無差別</v>
      </c>
    </row>
    <row r="86" spans="1:27" x14ac:dyDescent="0.15">
      <c r="A86">
        <v>86</v>
      </c>
      <c r="B86">
        <f>IFERROR(VLOOKUP(A86,Sheet1!B:I,7,0),"")</f>
        <v>2</v>
      </c>
      <c r="C86" t="str">
        <f>IFERROR(VLOOKUP(B86,Sheet6!A:B,2,0),"")</f>
        <v>女子</v>
      </c>
      <c r="D86" t="str">
        <f>IFERROR(VLOOKUP(A86,Sheet1!B:I,4,0),"")</f>
        <v>自由形</v>
      </c>
      <c r="E86" t="str">
        <f>IFERROR(VLOOKUP(A86,Sheet1!B:I,5,0),"")</f>
        <v xml:space="preserve">  50m</v>
      </c>
      <c r="F86" t="str">
        <f>IFERROR(VLOOKUP(A86,Sheet1!B:I,8,0),"")</f>
        <v>予選</v>
      </c>
      <c r="G86">
        <f>IFERROR(VLOOKUP(A86,Sheet1!B:I,6,0),"")</f>
        <v>2</v>
      </c>
      <c r="H86" t="str">
        <f>IFERROR(VLOOKUP(G86,Sheet5!A:B,2,0),"")</f>
        <v>3・4年生</v>
      </c>
      <c r="I86" t="str">
        <f t="shared" si="11"/>
        <v>女子自由形  50m予選3・4年生</v>
      </c>
      <c r="M86">
        <v>86</v>
      </c>
      <c r="N86">
        <f>Sheet9!D87</f>
        <v>33</v>
      </c>
      <c r="O86">
        <f>Sheet9!E87</f>
        <v>1</v>
      </c>
      <c r="P86" t="str">
        <f>IFERROR(VLOOKUP(O86,Sheet6!A:B,2,0),"")</f>
        <v>男子</v>
      </c>
      <c r="Q86" t="str">
        <f>Sheet9!A87</f>
        <v>背泳ぎ　　　　</v>
      </c>
      <c r="R86" t="str">
        <f t="shared" si="9"/>
        <v>背泳ぎ</v>
      </c>
      <c r="S86" t="str">
        <f>Sheet9!B87</f>
        <v xml:space="preserve"> 100m</v>
      </c>
      <c r="T86" t="s">
        <v>158</v>
      </c>
      <c r="U86" t="s">
        <v>159</v>
      </c>
      <c r="V86" t="str">
        <f t="shared" si="12"/>
        <v>男子背泳ぎ 100m予選無差別</v>
      </c>
      <c r="Y86">
        <f t="shared" si="13"/>
        <v>33</v>
      </c>
      <c r="Z86" t="str">
        <f t="shared" si="10"/>
        <v/>
      </c>
      <c r="AA86" t="str">
        <f t="shared" si="14"/>
        <v>男子背泳ぎ 100m予選無差別</v>
      </c>
    </row>
    <row r="87" spans="1:27" x14ac:dyDescent="0.15">
      <c r="A87">
        <v>87</v>
      </c>
      <c r="B87">
        <f>IFERROR(VLOOKUP(A87,Sheet1!B:I,7,0),"")</f>
        <v>1</v>
      </c>
      <c r="C87" t="str">
        <f>IFERROR(VLOOKUP(B87,Sheet6!A:B,2,0),"")</f>
        <v>男子</v>
      </c>
      <c r="D87" t="str">
        <f>IFERROR(VLOOKUP(A87,Sheet1!B:I,4,0),"")</f>
        <v>自由形</v>
      </c>
      <c r="E87" t="str">
        <f>IFERROR(VLOOKUP(A87,Sheet1!B:I,5,0),"")</f>
        <v xml:space="preserve">  50m</v>
      </c>
      <c r="F87" t="str">
        <f>IFERROR(VLOOKUP(A87,Sheet1!B:I,8,0),"")</f>
        <v>予選</v>
      </c>
      <c r="G87">
        <f>IFERROR(VLOOKUP(A87,Sheet1!B:I,6,0),"")</f>
        <v>2</v>
      </c>
      <c r="H87" t="str">
        <f>IFERROR(VLOOKUP(G87,Sheet5!A:B,2,0),"")</f>
        <v>3・4年生</v>
      </c>
      <c r="I87" t="str">
        <f t="shared" si="11"/>
        <v>男子自由形  50m予選3・4年生</v>
      </c>
      <c r="M87">
        <v>87</v>
      </c>
      <c r="N87">
        <f>Sheet9!D88</f>
        <v>34</v>
      </c>
      <c r="O87">
        <f>Sheet9!E88</f>
        <v>1</v>
      </c>
      <c r="P87" t="str">
        <f>IFERROR(VLOOKUP(O87,Sheet6!A:B,2,0),"")</f>
        <v>男子</v>
      </c>
      <c r="Q87" t="str">
        <f>Sheet9!A88</f>
        <v>平泳ぎ　　　　</v>
      </c>
      <c r="R87" t="str">
        <f t="shared" si="9"/>
        <v>平泳ぎ</v>
      </c>
      <c r="S87" t="str">
        <f>Sheet9!B88</f>
        <v xml:space="preserve">  50m</v>
      </c>
      <c r="T87" t="s">
        <v>158</v>
      </c>
      <c r="U87" t="s">
        <v>159</v>
      </c>
      <c r="V87" t="str">
        <f t="shared" si="12"/>
        <v>男子平泳ぎ  50m予選無差別</v>
      </c>
      <c r="Y87">
        <f t="shared" si="13"/>
        <v>34</v>
      </c>
      <c r="Z87" t="str">
        <f t="shared" si="10"/>
        <v/>
      </c>
      <c r="AA87" t="str">
        <f t="shared" si="14"/>
        <v>男子平泳ぎ  50m予選無差別</v>
      </c>
    </row>
    <row r="88" spans="1:27" x14ac:dyDescent="0.15">
      <c r="A88">
        <v>88</v>
      </c>
      <c r="B88">
        <f>IFERROR(VLOOKUP(A88,Sheet1!B:I,7,0),"")</f>
        <v>2</v>
      </c>
      <c r="C88" t="str">
        <f>IFERROR(VLOOKUP(B88,Sheet6!A:B,2,0),"")</f>
        <v>女子</v>
      </c>
      <c r="D88" t="str">
        <f>IFERROR(VLOOKUP(A88,Sheet1!B:I,4,0),"")</f>
        <v>自由形</v>
      </c>
      <c r="E88" t="str">
        <f>IFERROR(VLOOKUP(A88,Sheet1!B:I,5,0),"")</f>
        <v xml:space="preserve">  50m</v>
      </c>
      <c r="F88" t="str">
        <f>IFERROR(VLOOKUP(A88,Sheet1!B:I,8,0),"")</f>
        <v>予選</v>
      </c>
      <c r="G88">
        <f>IFERROR(VLOOKUP(A88,Sheet1!B:I,6,0),"")</f>
        <v>3</v>
      </c>
      <c r="H88" t="str">
        <f>IFERROR(VLOOKUP(G88,Sheet5!A:B,2,0),"")</f>
        <v>5・6年生</v>
      </c>
      <c r="I88" t="str">
        <f t="shared" si="11"/>
        <v>女子自由形  50m予選5・6年生</v>
      </c>
      <c r="M88">
        <v>88</v>
      </c>
      <c r="N88">
        <f>Sheet9!D89</f>
        <v>34</v>
      </c>
      <c r="O88">
        <f>Sheet9!E89</f>
        <v>1</v>
      </c>
      <c r="P88" t="str">
        <f>IFERROR(VLOOKUP(O88,Sheet6!A:B,2,0),"")</f>
        <v>男子</v>
      </c>
      <c r="Q88" t="str">
        <f>Sheet9!A89</f>
        <v>平泳ぎ　　　　</v>
      </c>
      <c r="R88" t="str">
        <f t="shared" si="9"/>
        <v>平泳ぎ</v>
      </c>
      <c r="S88" t="str">
        <f>Sheet9!B89</f>
        <v xml:space="preserve"> 100m</v>
      </c>
      <c r="T88" t="s">
        <v>158</v>
      </c>
      <c r="U88" t="s">
        <v>159</v>
      </c>
      <c r="V88" t="str">
        <f t="shared" si="12"/>
        <v>男子平泳ぎ 100m予選無差別</v>
      </c>
      <c r="Y88">
        <f t="shared" si="13"/>
        <v>34</v>
      </c>
      <c r="Z88" t="str">
        <f t="shared" si="10"/>
        <v/>
      </c>
      <c r="AA88" t="str">
        <f t="shared" si="14"/>
        <v>男子平泳ぎ 100m予選無差別</v>
      </c>
    </row>
    <row r="89" spans="1:27" x14ac:dyDescent="0.15">
      <c r="A89">
        <v>89</v>
      </c>
      <c r="B89">
        <f>IFERROR(VLOOKUP(A89,Sheet1!B:I,7,0),"")</f>
        <v>1</v>
      </c>
      <c r="C89" t="str">
        <f>IFERROR(VLOOKUP(B89,Sheet6!A:B,2,0),"")</f>
        <v>男子</v>
      </c>
      <c r="D89" t="str">
        <f>IFERROR(VLOOKUP(A89,Sheet1!B:I,4,0),"")</f>
        <v>自由形</v>
      </c>
      <c r="E89" t="str">
        <f>IFERROR(VLOOKUP(A89,Sheet1!B:I,5,0),"")</f>
        <v xml:space="preserve">  50m</v>
      </c>
      <c r="F89" t="str">
        <f>IFERROR(VLOOKUP(A89,Sheet1!B:I,8,0),"")</f>
        <v>予選</v>
      </c>
      <c r="G89">
        <f>IFERROR(VLOOKUP(A89,Sheet1!B:I,6,0),"")</f>
        <v>3</v>
      </c>
      <c r="H89" t="str">
        <f>IFERROR(VLOOKUP(G89,Sheet5!A:B,2,0),"")</f>
        <v>5・6年生</v>
      </c>
      <c r="I89" t="str">
        <f t="shared" si="11"/>
        <v>男子自由形  50m予選5・6年生</v>
      </c>
      <c r="M89">
        <v>89</v>
      </c>
      <c r="N89">
        <f>Sheet9!D90</f>
        <v>35</v>
      </c>
      <c r="O89">
        <f>Sheet9!E90</f>
        <v>1</v>
      </c>
      <c r="P89" t="str">
        <f>IFERROR(VLOOKUP(O89,Sheet6!A:B,2,0),"")</f>
        <v>男子</v>
      </c>
      <c r="Q89" t="str">
        <f>Sheet9!A90</f>
        <v>自由形　　　　</v>
      </c>
      <c r="R89" t="str">
        <f t="shared" si="9"/>
        <v>自由形</v>
      </c>
      <c r="S89" t="str">
        <f>Sheet9!B90</f>
        <v xml:space="preserve">  50m</v>
      </c>
      <c r="T89" t="s">
        <v>158</v>
      </c>
      <c r="U89" t="s">
        <v>159</v>
      </c>
      <c r="V89" t="str">
        <f t="shared" si="12"/>
        <v>男子自由形  50m予選無差別</v>
      </c>
      <c r="Y89">
        <f t="shared" si="13"/>
        <v>35</v>
      </c>
      <c r="Z89" t="str">
        <f t="shared" si="10"/>
        <v/>
      </c>
      <c r="AA89" t="str">
        <f t="shared" si="14"/>
        <v>男子自由形  50m予選無差別</v>
      </c>
    </row>
    <row r="90" spans="1:27" x14ac:dyDescent="0.15">
      <c r="A90">
        <v>90</v>
      </c>
      <c r="B90">
        <f>IFERROR(VLOOKUP(A90,Sheet1!B:I,7,0),"")</f>
        <v>2</v>
      </c>
      <c r="C90" t="str">
        <f>IFERROR(VLOOKUP(B90,Sheet6!A:B,2,0),"")</f>
        <v>女子</v>
      </c>
      <c r="D90" t="str">
        <f>IFERROR(VLOOKUP(A90,Sheet1!B:I,4,0),"")</f>
        <v>背泳ぎ</v>
      </c>
      <c r="E90" t="str">
        <f>IFERROR(VLOOKUP(A90,Sheet1!B:I,5,0),"")</f>
        <v xml:space="preserve">  50m</v>
      </c>
      <c r="F90" t="str">
        <f>IFERROR(VLOOKUP(A90,Sheet1!B:I,8,0),"")</f>
        <v>予選</v>
      </c>
      <c r="G90">
        <f>IFERROR(VLOOKUP(A90,Sheet1!B:I,6,0),"")</f>
        <v>1</v>
      </c>
      <c r="H90" t="str">
        <f>IFERROR(VLOOKUP(G90,Sheet5!A:B,2,0),"")</f>
        <v>1・2年生</v>
      </c>
      <c r="I90" t="str">
        <f t="shared" si="11"/>
        <v>女子背泳ぎ  50m予選1・2年生</v>
      </c>
      <c r="M90">
        <v>90</v>
      </c>
      <c r="N90">
        <f>Sheet9!D91</f>
        <v>35</v>
      </c>
      <c r="O90">
        <f>Sheet9!E91</f>
        <v>1</v>
      </c>
      <c r="P90" t="str">
        <f>IFERROR(VLOOKUP(O90,Sheet6!A:B,2,0),"")</f>
        <v>男子</v>
      </c>
      <c r="Q90" t="str">
        <f>Sheet9!A91</f>
        <v>個人メドレー　</v>
      </c>
      <c r="R90" t="str">
        <f t="shared" si="9"/>
        <v>個人メドレー</v>
      </c>
      <c r="S90" t="str">
        <f>Sheet9!B91</f>
        <v xml:space="preserve"> 200m</v>
      </c>
      <c r="T90" t="s">
        <v>158</v>
      </c>
      <c r="U90" t="s">
        <v>159</v>
      </c>
      <c r="V90" t="str">
        <f t="shared" si="12"/>
        <v>男子個人メドレー 200m予選無差別</v>
      </c>
      <c r="Y90">
        <f t="shared" si="13"/>
        <v>35</v>
      </c>
      <c r="Z90" t="str">
        <f t="shared" si="10"/>
        <v/>
      </c>
      <c r="AA90" t="str">
        <f t="shared" si="14"/>
        <v>男子個人メドレー 200m予選無差別</v>
      </c>
    </row>
    <row r="91" spans="1:27" x14ac:dyDescent="0.15">
      <c r="A91">
        <v>91</v>
      </c>
      <c r="B91">
        <f>IFERROR(VLOOKUP(A91,Sheet1!B:I,7,0),"")</f>
        <v>1</v>
      </c>
      <c r="C91" t="str">
        <f>IFERROR(VLOOKUP(B91,Sheet6!A:B,2,0),"")</f>
        <v>男子</v>
      </c>
      <c r="D91" t="str">
        <f>IFERROR(VLOOKUP(A91,Sheet1!B:I,4,0),"")</f>
        <v>背泳ぎ</v>
      </c>
      <c r="E91" t="str">
        <f>IFERROR(VLOOKUP(A91,Sheet1!B:I,5,0),"")</f>
        <v xml:space="preserve">  50m</v>
      </c>
      <c r="F91" t="str">
        <f>IFERROR(VLOOKUP(A91,Sheet1!B:I,8,0),"")</f>
        <v>予選</v>
      </c>
      <c r="G91">
        <f>IFERROR(VLOOKUP(A91,Sheet1!B:I,6,0),"")</f>
        <v>1</v>
      </c>
      <c r="H91" t="str">
        <f>IFERROR(VLOOKUP(G91,Sheet5!A:B,2,0),"")</f>
        <v>1・2年生</v>
      </c>
      <c r="I91" t="str">
        <f t="shared" si="11"/>
        <v>男子背泳ぎ  50m予選1・2年生</v>
      </c>
      <c r="M91">
        <v>91</v>
      </c>
      <c r="N91">
        <f>Sheet9!D92</f>
        <v>36</v>
      </c>
      <c r="O91">
        <f>Sheet9!E92</f>
        <v>1</v>
      </c>
      <c r="P91" t="str">
        <f>IFERROR(VLOOKUP(O91,Sheet6!A:B,2,0),"")</f>
        <v>男子</v>
      </c>
      <c r="Q91" t="str">
        <f>Sheet9!A92</f>
        <v>自由形　　　　</v>
      </c>
      <c r="R91" t="str">
        <f t="shared" si="9"/>
        <v>自由形</v>
      </c>
      <c r="S91" t="str">
        <f>Sheet9!B92</f>
        <v xml:space="preserve">  50m</v>
      </c>
      <c r="T91" t="s">
        <v>158</v>
      </c>
      <c r="U91" t="s">
        <v>159</v>
      </c>
      <c r="V91" t="str">
        <f t="shared" si="12"/>
        <v>男子自由形  50m予選無差別</v>
      </c>
      <c r="Y91">
        <f t="shared" si="13"/>
        <v>36</v>
      </c>
      <c r="Z91" t="str">
        <f t="shared" si="10"/>
        <v/>
      </c>
      <c r="AA91" t="str">
        <f t="shared" si="14"/>
        <v>男子自由形  50m予選無差別</v>
      </c>
    </row>
    <row r="92" spans="1:27" x14ac:dyDescent="0.15">
      <c r="A92">
        <v>92</v>
      </c>
      <c r="B92">
        <f>IFERROR(VLOOKUP(A92,Sheet1!B:I,7,0),"")</f>
        <v>2</v>
      </c>
      <c r="C92" t="str">
        <f>IFERROR(VLOOKUP(B92,Sheet6!A:B,2,0),"")</f>
        <v>女子</v>
      </c>
      <c r="D92" t="str">
        <f>IFERROR(VLOOKUP(A92,Sheet1!B:I,4,0),"")</f>
        <v>背泳ぎ</v>
      </c>
      <c r="E92" t="str">
        <f>IFERROR(VLOOKUP(A92,Sheet1!B:I,5,0),"")</f>
        <v xml:space="preserve">  50m</v>
      </c>
      <c r="F92" t="str">
        <f>IFERROR(VLOOKUP(A92,Sheet1!B:I,8,0),"")</f>
        <v>予選</v>
      </c>
      <c r="G92">
        <f>IFERROR(VLOOKUP(A92,Sheet1!B:I,6,0),"")</f>
        <v>2</v>
      </c>
      <c r="H92" t="str">
        <f>IFERROR(VLOOKUP(G92,Sheet5!A:B,2,0),"")</f>
        <v>3・4年生</v>
      </c>
      <c r="I92" t="str">
        <f t="shared" si="11"/>
        <v>女子背泳ぎ  50m予選3・4年生</v>
      </c>
      <c r="M92">
        <v>92</v>
      </c>
      <c r="N92">
        <f>Sheet9!D93</f>
        <v>36</v>
      </c>
      <c r="O92">
        <f>Sheet9!E93</f>
        <v>1</v>
      </c>
      <c r="P92" t="str">
        <f>IFERROR(VLOOKUP(O92,Sheet6!A:B,2,0),"")</f>
        <v>男子</v>
      </c>
      <c r="Q92" t="str">
        <f>Sheet9!A93</f>
        <v>背泳ぎ　　　　</v>
      </c>
      <c r="R92" t="str">
        <f t="shared" si="9"/>
        <v>背泳ぎ</v>
      </c>
      <c r="S92" t="str">
        <f>Sheet9!B93</f>
        <v xml:space="preserve">  50m</v>
      </c>
      <c r="T92" t="s">
        <v>158</v>
      </c>
      <c r="U92" t="s">
        <v>159</v>
      </c>
      <c r="V92" t="str">
        <f t="shared" si="12"/>
        <v>男子背泳ぎ  50m予選無差別</v>
      </c>
      <c r="Y92">
        <f t="shared" si="13"/>
        <v>36</v>
      </c>
      <c r="Z92" t="str">
        <f t="shared" si="10"/>
        <v/>
      </c>
      <c r="AA92" t="str">
        <f t="shared" si="14"/>
        <v>男子背泳ぎ  50m予選無差別</v>
      </c>
    </row>
    <row r="93" spans="1:27" x14ac:dyDescent="0.15">
      <c r="A93">
        <v>93</v>
      </c>
      <c r="B93">
        <f>IFERROR(VLOOKUP(A93,Sheet1!B:I,7,0),"")</f>
        <v>1</v>
      </c>
      <c r="C93" t="str">
        <f>IFERROR(VLOOKUP(B93,Sheet6!A:B,2,0),"")</f>
        <v>男子</v>
      </c>
      <c r="D93" t="str">
        <f>IFERROR(VLOOKUP(A93,Sheet1!B:I,4,0),"")</f>
        <v>背泳ぎ</v>
      </c>
      <c r="E93" t="str">
        <f>IFERROR(VLOOKUP(A93,Sheet1!B:I,5,0),"")</f>
        <v xml:space="preserve">  50m</v>
      </c>
      <c r="F93" t="str">
        <f>IFERROR(VLOOKUP(A93,Sheet1!B:I,8,0),"")</f>
        <v>予選</v>
      </c>
      <c r="G93">
        <f>IFERROR(VLOOKUP(A93,Sheet1!B:I,6,0),"")</f>
        <v>2</v>
      </c>
      <c r="H93" t="str">
        <f>IFERROR(VLOOKUP(G93,Sheet5!A:B,2,0),"")</f>
        <v>3・4年生</v>
      </c>
      <c r="I93" t="str">
        <f t="shared" si="11"/>
        <v>男子背泳ぎ  50m予選3・4年生</v>
      </c>
      <c r="M93">
        <v>93</v>
      </c>
      <c r="N93">
        <f>Sheet9!D94</f>
        <v>37</v>
      </c>
      <c r="O93">
        <f>Sheet9!E94</f>
        <v>1</v>
      </c>
      <c r="P93" t="str">
        <f>IFERROR(VLOOKUP(O93,Sheet6!A:B,2,0),"")</f>
        <v>男子</v>
      </c>
      <c r="Q93" t="str">
        <f>Sheet9!A94</f>
        <v>背泳ぎ　　　　</v>
      </c>
      <c r="R93" t="str">
        <f t="shared" si="9"/>
        <v>背泳ぎ</v>
      </c>
      <c r="S93" t="str">
        <f>Sheet9!B94</f>
        <v xml:space="preserve">  50m</v>
      </c>
      <c r="T93" t="s">
        <v>158</v>
      </c>
      <c r="U93" t="s">
        <v>159</v>
      </c>
      <c r="V93" t="str">
        <f t="shared" si="12"/>
        <v>男子背泳ぎ  50m予選無差別</v>
      </c>
      <c r="Y93">
        <f t="shared" si="13"/>
        <v>37</v>
      </c>
      <c r="Z93" t="str">
        <f t="shared" si="10"/>
        <v/>
      </c>
      <c r="AA93" t="str">
        <f t="shared" si="14"/>
        <v>男子背泳ぎ  50m予選無差別</v>
      </c>
    </row>
    <row r="94" spans="1:27" x14ac:dyDescent="0.15">
      <c r="A94">
        <v>94</v>
      </c>
      <c r="B94">
        <f>IFERROR(VLOOKUP(A94,Sheet1!B:I,7,0),"")</f>
        <v>2</v>
      </c>
      <c r="C94" t="str">
        <f>IFERROR(VLOOKUP(B94,Sheet6!A:B,2,0),"")</f>
        <v>女子</v>
      </c>
      <c r="D94" t="str">
        <f>IFERROR(VLOOKUP(A94,Sheet1!B:I,4,0),"")</f>
        <v>背泳ぎ</v>
      </c>
      <c r="E94" t="str">
        <f>IFERROR(VLOOKUP(A94,Sheet1!B:I,5,0),"")</f>
        <v xml:space="preserve">  50m</v>
      </c>
      <c r="F94" t="str">
        <f>IFERROR(VLOOKUP(A94,Sheet1!B:I,8,0),"")</f>
        <v>予選</v>
      </c>
      <c r="G94">
        <f>IFERROR(VLOOKUP(A94,Sheet1!B:I,6,0),"")</f>
        <v>3</v>
      </c>
      <c r="H94" t="str">
        <f>IFERROR(VLOOKUP(G94,Sheet5!A:B,2,0),"")</f>
        <v>5・6年生</v>
      </c>
      <c r="I94" t="str">
        <f t="shared" si="11"/>
        <v>女子背泳ぎ  50m予選5・6年生</v>
      </c>
      <c r="M94">
        <v>94</v>
      </c>
      <c r="N94">
        <f>Sheet9!D95</f>
        <v>37</v>
      </c>
      <c r="O94">
        <f>Sheet9!E95</f>
        <v>1</v>
      </c>
      <c r="P94" t="str">
        <f>IFERROR(VLOOKUP(O94,Sheet6!A:B,2,0),"")</f>
        <v>男子</v>
      </c>
      <c r="Q94" t="str">
        <f>Sheet9!A95</f>
        <v>背泳ぎ　　　　</v>
      </c>
      <c r="R94" t="str">
        <f t="shared" si="9"/>
        <v>背泳ぎ</v>
      </c>
      <c r="S94" t="str">
        <f>Sheet9!B95</f>
        <v xml:space="preserve"> 100m</v>
      </c>
      <c r="T94" t="s">
        <v>158</v>
      </c>
      <c r="U94" t="s">
        <v>159</v>
      </c>
      <c r="V94" t="str">
        <f t="shared" si="12"/>
        <v>男子背泳ぎ 100m予選無差別</v>
      </c>
      <c r="Y94">
        <f t="shared" si="13"/>
        <v>37</v>
      </c>
      <c r="Z94" t="str">
        <f t="shared" si="10"/>
        <v/>
      </c>
      <c r="AA94" t="str">
        <f t="shared" si="14"/>
        <v>男子背泳ぎ 100m予選無差別</v>
      </c>
    </row>
    <row r="95" spans="1:27" x14ac:dyDescent="0.15">
      <c r="A95">
        <v>95</v>
      </c>
      <c r="B95">
        <f>IFERROR(VLOOKUP(A95,Sheet1!B:I,7,0),"")</f>
        <v>1</v>
      </c>
      <c r="C95" t="str">
        <f>IFERROR(VLOOKUP(B95,Sheet6!A:B,2,0),"")</f>
        <v>男子</v>
      </c>
      <c r="D95" t="str">
        <f>IFERROR(VLOOKUP(A95,Sheet1!B:I,4,0),"")</f>
        <v>背泳ぎ</v>
      </c>
      <c r="E95" t="str">
        <f>IFERROR(VLOOKUP(A95,Sheet1!B:I,5,0),"")</f>
        <v xml:space="preserve">  50m</v>
      </c>
      <c r="F95" t="str">
        <f>IFERROR(VLOOKUP(A95,Sheet1!B:I,8,0),"")</f>
        <v>予選</v>
      </c>
      <c r="G95">
        <f>IFERROR(VLOOKUP(A95,Sheet1!B:I,6,0),"")</f>
        <v>3</v>
      </c>
      <c r="H95" t="str">
        <f>IFERROR(VLOOKUP(G95,Sheet5!A:B,2,0),"")</f>
        <v>5・6年生</v>
      </c>
      <c r="I95" t="str">
        <f t="shared" si="11"/>
        <v>男子背泳ぎ  50m予選5・6年生</v>
      </c>
      <c r="M95">
        <v>95</v>
      </c>
      <c r="N95">
        <f>Sheet9!D96</f>
        <v>38</v>
      </c>
      <c r="O95">
        <f>Sheet9!E96</f>
        <v>1</v>
      </c>
      <c r="P95" t="str">
        <f>IFERROR(VLOOKUP(O95,Sheet6!A:B,2,0),"")</f>
        <v>男子</v>
      </c>
      <c r="Q95" t="str">
        <f>Sheet9!A96</f>
        <v>自由形　　　　</v>
      </c>
      <c r="R95" t="str">
        <f t="shared" si="9"/>
        <v>自由形</v>
      </c>
      <c r="S95" t="str">
        <f>Sheet9!B96</f>
        <v xml:space="preserve">  50m</v>
      </c>
      <c r="T95" t="s">
        <v>158</v>
      </c>
      <c r="U95" t="s">
        <v>159</v>
      </c>
      <c r="V95" t="str">
        <f t="shared" si="12"/>
        <v>男子自由形  50m予選無差別</v>
      </c>
      <c r="Y95">
        <f t="shared" si="13"/>
        <v>38</v>
      </c>
      <c r="Z95" t="str">
        <f t="shared" si="10"/>
        <v/>
      </c>
      <c r="AA95" t="str">
        <f t="shared" si="14"/>
        <v>男子自由形  50m予選無差別</v>
      </c>
    </row>
    <row r="96" spans="1:27" x14ac:dyDescent="0.15">
      <c r="A96">
        <v>96</v>
      </c>
      <c r="B96">
        <f>IFERROR(VLOOKUP(A96,Sheet1!B:I,7,0),"")</f>
        <v>2</v>
      </c>
      <c r="C96" t="str">
        <f>IFERROR(VLOOKUP(B96,Sheet6!A:B,2,0),"")</f>
        <v>女子</v>
      </c>
      <c r="D96" t="str">
        <f>IFERROR(VLOOKUP(A96,Sheet1!B:I,4,0),"")</f>
        <v>平泳ぎ</v>
      </c>
      <c r="E96" t="str">
        <f>IFERROR(VLOOKUP(A96,Sheet1!B:I,5,0),"")</f>
        <v xml:space="preserve">  50m</v>
      </c>
      <c r="F96" t="str">
        <f>IFERROR(VLOOKUP(A96,Sheet1!B:I,8,0),"")</f>
        <v>予選</v>
      </c>
      <c r="G96">
        <f>IFERROR(VLOOKUP(A96,Sheet1!B:I,6,0),"")</f>
        <v>1</v>
      </c>
      <c r="H96" t="str">
        <f>IFERROR(VLOOKUP(G96,Sheet5!A:B,2,0),"")</f>
        <v>1・2年生</v>
      </c>
      <c r="I96" t="str">
        <f t="shared" si="11"/>
        <v>女子平泳ぎ  50m予選1・2年生</v>
      </c>
      <c r="M96">
        <v>96</v>
      </c>
      <c r="N96">
        <f>Sheet9!D97</f>
        <v>38</v>
      </c>
      <c r="O96">
        <f>Sheet9!E97</f>
        <v>1</v>
      </c>
      <c r="P96" t="str">
        <f>IFERROR(VLOOKUP(O96,Sheet6!A:B,2,0),"")</f>
        <v>男子</v>
      </c>
      <c r="Q96" t="str">
        <f>Sheet9!A97</f>
        <v>自由形　　　　</v>
      </c>
      <c r="R96" t="str">
        <f t="shared" si="9"/>
        <v>自由形</v>
      </c>
      <c r="S96" t="str">
        <f>Sheet9!B97</f>
        <v xml:space="preserve"> 100m</v>
      </c>
      <c r="T96" t="s">
        <v>158</v>
      </c>
      <c r="U96" t="s">
        <v>159</v>
      </c>
      <c r="V96" t="str">
        <f t="shared" si="12"/>
        <v>男子自由形 100m予選無差別</v>
      </c>
      <c r="Y96">
        <f t="shared" si="13"/>
        <v>38</v>
      </c>
      <c r="Z96" t="str">
        <f t="shared" si="10"/>
        <v/>
      </c>
      <c r="AA96" t="str">
        <f t="shared" si="14"/>
        <v>男子自由形 100m予選無差別</v>
      </c>
    </row>
    <row r="97" spans="1:27" x14ac:dyDescent="0.15">
      <c r="A97">
        <v>97</v>
      </c>
      <c r="B97">
        <f>IFERROR(VLOOKUP(A97,Sheet1!B:I,7,0),"")</f>
        <v>1</v>
      </c>
      <c r="C97" t="str">
        <f>IFERROR(VLOOKUP(B97,Sheet6!A:B,2,0),"")</f>
        <v>男子</v>
      </c>
      <c r="D97" t="str">
        <f>IFERROR(VLOOKUP(A97,Sheet1!B:I,4,0),"")</f>
        <v>平泳ぎ</v>
      </c>
      <c r="E97" t="str">
        <f>IFERROR(VLOOKUP(A97,Sheet1!B:I,5,0),"")</f>
        <v xml:space="preserve">  50m</v>
      </c>
      <c r="F97" t="str">
        <f>IFERROR(VLOOKUP(A97,Sheet1!B:I,8,0),"")</f>
        <v>予選</v>
      </c>
      <c r="G97">
        <f>IFERROR(VLOOKUP(A97,Sheet1!B:I,6,0),"")</f>
        <v>1</v>
      </c>
      <c r="H97" t="str">
        <f>IFERROR(VLOOKUP(G97,Sheet5!A:B,2,0),"")</f>
        <v>1・2年生</v>
      </c>
      <c r="I97" t="str">
        <f t="shared" si="11"/>
        <v>男子平泳ぎ  50m予選1・2年生</v>
      </c>
      <c r="M97">
        <v>97</v>
      </c>
      <c r="N97">
        <f>Sheet9!D98</f>
        <v>39</v>
      </c>
      <c r="O97">
        <f>Sheet9!E98</f>
        <v>1</v>
      </c>
      <c r="P97" t="str">
        <f>IFERROR(VLOOKUP(O97,Sheet6!A:B,2,0),"")</f>
        <v>男子</v>
      </c>
      <c r="Q97" t="str">
        <f>Sheet9!A98</f>
        <v>バタフライ　　</v>
      </c>
      <c r="R97" t="str">
        <f t="shared" ref="R97:R128" si="15">IFERROR(VLOOKUP(Q97,AG:AH,2,0),"")</f>
        <v>バタフライ</v>
      </c>
      <c r="S97" t="str">
        <f>Sheet9!B98</f>
        <v xml:space="preserve">  50m</v>
      </c>
      <c r="T97" t="s">
        <v>158</v>
      </c>
      <c r="U97" t="s">
        <v>159</v>
      </c>
      <c r="V97" t="str">
        <f t="shared" si="12"/>
        <v>男子バタフライ  50m予選無差別</v>
      </c>
      <c r="Y97">
        <f t="shared" si="13"/>
        <v>39</v>
      </c>
      <c r="Z97" t="str">
        <f t="shared" si="10"/>
        <v/>
      </c>
      <c r="AA97" t="str">
        <f t="shared" si="14"/>
        <v>男子バタフライ  50m予選無差別</v>
      </c>
    </row>
    <row r="98" spans="1:27" x14ac:dyDescent="0.15">
      <c r="A98">
        <v>98</v>
      </c>
      <c r="B98">
        <f>IFERROR(VLOOKUP(A98,Sheet1!B:I,7,0),"")</f>
        <v>2</v>
      </c>
      <c r="C98" t="str">
        <f>IFERROR(VLOOKUP(B98,Sheet6!A:B,2,0),"")</f>
        <v>女子</v>
      </c>
      <c r="D98" t="str">
        <f>IFERROR(VLOOKUP(A98,Sheet1!B:I,4,0),"")</f>
        <v>平泳ぎ</v>
      </c>
      <c r="E98" t="str">
        <f>IFERROR(VLOOKUP(A98,Sheet1!B:I,5,0),"")</f>
        <v xml:space="preserve">  50m</v>
      </c>
      <c r="F98" t="str">
        <f>IFERROR(VLOOKUP(A98,Sheet1!B:I,8,0),"")</f>
        <v>予選</v>
      </c>
      <c r="G98">
        <f>IFERROR(VLOOKUP(A98,Sheet1!B:I,6,0),"")</f>
        <v>2</v>
      </c>
      <c r="H98" t="str">
        <f>IFERROR(VLOOKUP(G98,Sheet5!A:B,2,0),"")</f>
        <v>3・4年生</v>
      </c>
      <c r="I98" t="str">
        <f t="shared" si="11"/>
        <v>女子平泳ぎ  50m予選3・4年生</v>
      </c>
      <c r="M98">
        <v>98</v>
      </c>
      <c r="N98">
        <f>Sheet9!D99</f>
        <v>39</v>
      </c>
      <c r="O98">
        <f>Sheet9!E99</f>
        <v>1</v>
      </c>
      <c r="P98" t="str">
        <f>IFERROR(VLOOKUP(O98,Sheet6!A:B,2,0),"")</f>
        <v>男子</v>
      </c>
      <c r="Q98" t="str">
        <f>Sheet9!A99</f>
        <v>個人メドレー　</v>
      </c>
      <c r="R98" t="str">
        <f t="shared" si="15"/>
        <v>個人メドレー</v>
      </c>
      <c r="S98" t="str">
        <f>Sheet9!B99</f>
        <v xml:space="preserve"> 200m</v>
      </c>
      <c r="T98" t="s">
        <v>158</v>
      </c>
      <c r="U98" t="s">
        <v>159</v>
      </c>
      <c r="V98" t="str">
        <f t="shared" si="12"/>
        <v>男子個人メドレー 200m予選無差別</v>
      </c>
      <c r="Y98">
        <f t="shared" si="13"/>
        <v>39</v>
      </c>
      <c r="Z98" t="str">
        <f t="shared" si="10"/>
        <v/>
      </c>
      <c r="AA98" t="str">
        <f t="shared" si="14"/>
        <v>男子個人メドレー 200m予選無差別</v>
      </c>
    </row>
    <row r="99" spans="1:27" x14ac:dyDescent="0.15">
      <c r="A99">
        <v>99</v>
      </c>
      <c r="B99">
        <f>IFERROR(VLOOKUP(A99,Sheet1!B:I,7,0),"")</f>
        <v>1</v>
      </c>
      <c r="C99" t="str">
        <f>IFERROR(VLOOKUP(B99,Sheet6!A:B,2,0),"")</f>
        <v>男子</v>
      </c>
      <c r="D99" t="str">
        <f>IFERROR(VLOOKUP(A99,Sheet1!B:I,4,0),"")</f>
        <v>平泳ぎ</v>
      </c>
      <c r="E99" t="str">
        <f>IFERROR(VLOOKUP(A99,Sheet1!B:I,5,0),"")</f>
        <v xml:space="preserve">  50m</v>
      </c>
      <c r="F99" t="str">
        <f>IFERROR(VLOOKUP(A99,Sheet1!B:I,8,0),"")</f>
        <v>予選</v>
      </c>
      <c r="G99">
        <f>IFERROR(VLOOKUP(A99,Sheet1!B:I,6,0),"")</f>
        <v>2</v>
      </c>
      <c r="H99" t="str">
        <f>IFERROR(VLOOKUP(G99,Sheet5!A:B,2,0),"")</f>
        <v>3・4年生</v>
      </c>
      <c r="I99" t="str">
        <f t="shared" si="11"/>
        <v>男子平泳ぎ  50m予選3・4年生</v>
      </c>
      <c r="M99">
        <v>99</v>
      </c>
      <c r="N99">
        <f>Sheet9!D100</f>
        <v>39</v>
      </c>
      <c r="O99">
        <f>Sheet9!E100</f>
        <v>1</v>
      </c>
      <c r="P99" t="str">
        <f>IFERROR(VLOOKUP(O99,Sheet6!A:B,2,0),"")</f>
        <v>男子</v>
      </c>
      <c r="Q99" t="str">
        <f>Sheet9!A100</f>
        <v>リレー　　　　</v>
      </c>
      <c r="R99" t="str">
        <f t="shared" si="15"/>
        <v>リレー</v>
      </c>
      <c r="S99" t="str">
        <f>Sheet9!B100</f>
        <v xml:space="preserve"> 200m</v>
      </c>
      <c r="T99" t="s">
        <v>158</v>
      </c>
      <c r="U99" t="s">
        <v>159</v>
      </c>
      <c r="V99" t="str">
        <f t="shared" si="12"/>
        <v>男子リレー 200m予選無差別</v>
      </c>
      <c r="Y99">
        <f t="shared" si="13"/>
        <v>39</v>
      </c>
      <c r="Z99" t="str">
        <f t="shared" si="10"/>
        <v/>
      </c>
      <c r="AA99" t="str">
        <f t="shared" si="14"/>
        <v>男子リレー 200m予選無差別</v>
      </c>
    </row>
    <row r="100" spans="1:27" x14ac:dyDescent="0.15">
      <c r="A100">
        <v>100</v>
      </c>
      <c r="B100">
        <f>IFERROR(VLOOKUP(A100,Sheet1!B:I,7,0),"")</f>
        <v>2</v>
      </c>
      <c r="C100" t="str">
        <f>IFERROR(VLOOKUP(B100,Sheet6!A:B,2,0),"")</f>
        <v>女子</v>
      </c>
      <c r="D100" t="str">
        <f>IFERROR(VLOOKUP(A100,Sheet1!B:I,4,0),"")</f>
        <v>平泳ぎ</v>
      </c>
      <c r="E100" t="str">
        <f>IFERROR(VLOOKUP(A100,Sheet1!B:I,5,0),"")</f>
        <v xml:space="preserve">  50m</v>
      </c>
      <c r="F100" t="str">
        <f>IFERROR(VLOOKUP(A100,Sheet1!B:I,8,0),"")</f>
        <v>予選</v>
      </c>
      <c r="G100">
        <f>IFERROR(VLOOKUP(A100,Sheet1!B:I,6,0),"")</f>
        <v>3</v>
      </c>
      <c r="H100" t="str">
        <f>IFERROR(VLOOKUP(G100,Sheet5!A:B,2,0),"")</f>
        <v>5・6年生</v>
      </c>
      <c r="I100" t="str">
        <f t="shared" si="11"/>
        <v>女子平泳ぎ  50m予選5・6年生</v>
      </c>
      <c r="M100">
        <v>100</v>
      </c>
      <c r="N100">
        <f>Sheet9!D101</f>
        <v>40</v>
      </c>
      <c r="O100">
        <f>Sheet9!E101</f>
        <v>2</v>
      </c>
      <c r="P100" t="str">
        <f>IFERROR(VLOOKUP(O100,Sheet6!A:B,2,0),"")</f>
        <v>女子</v>
      </c>
      <c r="Q100" t="str">
        <f>Sheet9!A101</f>
        <v>バタフライ　　</v>
      </c>
      <c r="R100" t="str">
        <f t="shared" si="15"/>
        <v>バタフライ</v>
      </c>
      <c r="S100" t="str">
        <f>Sheet9!B101</f>
        <v xml:space="preserve"> 100m</v>
      </c>
      <c r="T100" t="s">
        <v>158</v>
      </c>
      <c r="U100" t="s">
        <v>159</v>
      </c>
      <c r="V100" t="str">
        <f t="shared" si="12"/>
        <v>女子バタフライ 100m予選無差別</v>
      </c>
      <c r="Y100">
        <f t="shared" si="13"/>
        <v>40</v>
      </c>
      <c r="Z100" t="str">
        <f t="shared" si="10"/>
        <v/>
      </c>
      <c r="AA100" t="str">
        <f t="shared" si="14"/>
        <v>女子バタフライ 100m予選無差別</v>
      </c>
    </row>
    <row r="101" spans="1:27" x14ac:dyDescent="0.15">
      <c r="A101">
        <v>101</v>
      </c>
      <c r="B101">
        <f>IFERROR(VLOOKUP(A101,Sheet1!B:I,7,0),"")</f>
        <v>1</v>
      </c>
      <c r="C101" t="str">
        <f>IFERROR(VLOOKUP(B101,Sheet6!A:B,2,0),"")</f>
        <v>男子</v>
      </c>
      <c r="D101" t="str">
        <f>IFERROR(VLOOKUP(A101,Sheet1!B:I,4,0),"")</f>
        <v>平泳ぎ</v>
      </c>
      <c r="E101" t="str">
        <f>IFERROR(VLOOKUP(A101,Sheet1!B:I,5,0),"")</f>
        <v xml:space="preserve">  50m</v>
      </c>
      <c r="F101" t="str">
        <f>IFERROR(VLOOKUP(A101,Sheet1!B:I,8,0),"")</f>
        <v>予選</v>
      </c>
      <c r="G101">
        <f>IFERROR(VLOOKUP(A101,Sheet1!B:I,6,0),"")</f>
        <v>3</v>
      </c>
      <c r="H101" t="str">
        <f>IFERROR(VLOOKUP(G101,Sheet5!A:B,2,0),"")</f>
        <v>5・6年生</v>
      </c>
      <c r="I101" t="str">
        <f t="shared" si="11"/>
        <v>男子平泳ぎ  50m予選5・6年生</v>
      </c>
      <c r="M101">
        <v>101</v>
      </c>
      <c r="N101">
        <f>Sheet9!D102</f>
        <v>40</v>
      </c>
      <c r="O101">
        <f>Sheet9!E102</f>
        <v>2</v>
      </c>
      <c r="P101" t="str">
        <f>IFERROR(VLOOKUP(O101,Sheet6!A:B,2,0),"")</f>
        <v>女子</v>
      </c>
      <c r="Q101" t="str">
        <f>Sheet9!A102</f>
        <v>個人メドレー　</v>
      </c>
      <c r="R101" t="str">
        <f t="shared" si="15"/>
        <v>個人メドレー</v>
      </c>
      <c r="S101" t="str">
        <f>Sheet9!B102</f>
        <v xml:space="preserve"> 200m</v>
      </c>
      <c r="T101" t="s">
        <v>158</v>
      </c>
      <c r="U101" t="s">
        <v>159</v>
      </c>
      <c r="V101" t="str">
        <f t="shared" si="12"/>
        <v>女子個人メドレー 200m予選無差別</v>
      </c>
      <c r="Y101">
        <f t="shared" si="13"/>
        <v>40</v>
      </c>
      <c r="Z101" t="str">
        <f t="shared" si="10"/>
        <v/>
      </c>
      <c r="AA101" t="str">
        <f t="shared" si="14"/>
        <v>女子個人メドレー 200m予選無差別</v>
      </c>
    </row>
    <row r="102" spans="1:27" x14ac:dyDescent="0.15">
      <c r="A102">
        <v>102</v>
      </c>
      <c r="B102">
        <f>IFERROR(VLOOKUP(A102,Sheet1!B:I,7,0),"")</f>
        <v>2</v>
      </c>
      <c r="C102" t="str">
        <f>IFERROR(VLOOKUP(B102,Sheet6!A:B,2,0),"")</f>
        <v>女子</v>
      </c>
      <c r="D102" t="str">
        <f>IFERROR(VLOOKUP(A102,Sheet1!B:I,4,0),"")</f>
        <v>バタフライ</v>
      </c>
      <c r="E102" t="str">
        <f>IFERROR(VLOOKUP(A102,Sheet1!B:I,5,0),"")</f>
        <v xml:space="preserve">  50m</v>
      </c>
      <c r="F102" t="str">
        <f>IFERROR(VLOOKUP(A102,Sheet1!B:I,8,0),"")</f>
        <v>予選</v>
      </c>
      <c r="G102">
        <f>IFERROR(VLOOKUP(A102,Sheet1!B:I,6,0),"")</f>
        <v>1</v>
      </c>
      <c r="H102" t="str">
        <f>IFERROR(VLOOKUP(G102,Sheet5!A:B,2,0),"")</f>
        <v>1・2年生</v>
      </c>
      <c r="I102" t="str">
        <f t="shared" si="11"/>
        <v>女子バタフライ  50m予選1・2年生</v>
      </c>
      <c r="M102">
        <v>102</v>
      </c>
      <c r="N102">
        <f>Sheet9!D103</f>
        <v>40</v>
      </c>
      <c r="O102">
        <f>Sheet9!E103</f>
        <v>2</v>
      </c>
      <c r="P102" t="str">
        <f>IFERROR(VLOOKUP(O102,Sheet6!A:B,2,0),"")</f>
        <v>女子</v>
      </c>
      <c r="Q102" t="str">
        <f>Sheet9!A103</f>
        <v>リレー　　　　</v>
      </c>
      <c r="R102" t="str">
        <f t="shared" si="15"/>
        <v>リレー</v>
      </c>
      <c r="S102" t="str">
        <f>Sheet9!B103</f>
        <v xml:space="preserve"> 200m</v>
      </c>
      <c r="T102" t="s">
        <v>158</v>
      </c>
      <c r="U102" t="s">
        <v>159</v>
      </c>
      <c r="V102" t="str">
        <f t="shared" si="12"/>
        <v>女子リレー 200m予選無差別</v>
      </c>
      <c r="Y102">
        <f t="shared" si="13"/>
        <v>40</v>
      </c>
      <c r="Z102" t="str">
        <f t="shared" si="10"/>
        <v/>
      </c>
      <c r="AA102" t="str">
        <f t="shared" si="14"/>
        <v>女子リレー 200m予選無差別</v>
      </c>
    </row>
    <row r="103" spans="1:27" x14ac:dyDescent="0.15">
      <c r="A103">
        <v>103</v>
      </c>
      <c r="B103">
        <f>IFERROR(VLOOKUP(A103,Sheet1!B:I,7,0),"")</f>
        <v>1</v>
      </c>
      <c r="C103" t="str">
        <f>IFERROR(VLOOKUP(B103,Sheet6!A:B,2,0),"")</f>
        <v>男子</v>
      </c>
      <c r="D103" t="str">
        <f>IFERROR(VLOOKUP(A103,Sheet1!B:I,4,0),"")</f>
        <v>バタフライ</v>
      </c>
      <c r="E103" t="str">
        <f>IFERROR(VLOOKUP(A103,Sheet1!B:I,5,0),"")</f>
        <v xml:space="preserve">  50m</v>
      </c>
      <c r="F103" t="str">
        <f>IFERROR(VLOOKUP(A103,Sheet1!B:I,8,0),"")</f>
        <v>予選</v>
      </c>
      <c r="G103">
        <f>IFERROR(VLOOKUP(A103,Sheet1!B:I,6,0),"")</f>
        <v>1</v>
      </c>
      <c r="H103" t="str">
        <f>IFERROR(VLOOKUP(G103,Sheet5!A:B,2,0),"")</f>
        <v>1・2年生</v>
      </c>
      <c r="I103" t="str">
        <f t="shared" si="11"/>
        <v>男子バタフライ  50m予選1・2年生</v>
      </c>
      <c r="M103">
        <v>103</v>
      </c>
      <c r="N103">
        <f>Sheet9!D104</f>
        <v>41</v>
      </c>
      <c r="O103">
        <f>Sheet9!E104</f>
        <v>2</v>
      </c>
      <c r="P103" t="str">
        <f>IFERROR(VLOOKUP(O103,Sheet6!A:B,2,0),"")</f>
        <v>女子</v>
      </c>
      <c r="Q103" t="str">
        <f>Sheet9!A104</f>
        <v>バタフライ　　</v>
      </c>
      <c r="R103" t="str">
        <f t="shared" si="15"/>
        <v>バタフライ</v>
      </c>
      <c r="S103" t="str">
        <f>Sheet9!B104</f>
        <v xml:space="preserve"> 100m</v>
      </c>
      <c r="T103" t="s">
        <v>158</v>
      </c>
      <c r="U103" t="s">
        <v>159</v>
      </c>
      <c r="V103" t="str">
        <f t="shared" si="12"/>
        <v>女子バタフライ 100m予選無差別</v>
      </c>
      <c r="Y103">
        <f t="shared" si="13"/>
        <v>41</v>
      </c>
      <c r="Z103" t="str">
        <f t="shared" si="10"/>
        <v/>
      </c>
      <c r="AA103" t="str">
        <f t="shared" si="14"/>
        <v>女子バタフライ 100m予選無差別</v>
      </c>
    </row>
    <row r="104" spans="1:27" x14ac:dyDescent="0.15">
      <c r="A104">
        <v>104</v>
      </c>
      <c r="B104">
        <f>IFERROR(VLOOKUP(A104,Sheet1!B:I,7,0),"")</f>
        <v>2</v>
      </c>
      <c r="C104" t="str">
        <f>IFERROR(VLOOKUP(B104,Sheet6!A:B,2,0),"")</f>
        <v>女子</v>
      </c>
      <c r="D104" t="str">
        <f>IFERROR(VLOOKUP(A104,Sheet1!B:I,4,0),"")</f>
        <v>バタフライ</v>
      </c>
      <c r="E104" t="str">
        <f>IFERROR(VLOOKUP(A104,Sheet1!B:I,5,0),"")</f>
        <v xml:space="preserve">  50m</v>
      </c>
      <c r="F104" t="str">
        <f>IFERROR(VLOOKUP(A104,Sheet1!B:I,8,0),"")</f>
        <v>予選</v>
      </c>
      <c r="G104">
        <f>IFERROR(VLOOKUP(A104,Sheet1!B:I,6,0),"")</f>
        <v>2</v>
      </c>
      <c r="H104" t="str">
        <f>IFERROR(VLOOKUP(G104,Sheet5!A:B,2,0),"")</f>
        <v>3・4年生</v>
      </c>
      <c r="I104" t="str">
        <f t="shared" si="11"/>
        <v>女子バタフライ  50m予選3・4年生</v>
      </c>
      <c r="M104">
        <v>104</v>
      </c>
      <c r="N104">
        <f>Sheet9!D105</f>
        <v>41</v>
      </c>
      <c r="O104">
        <f>Sheet9!E105</f>
        <v>2</v>
      </c>
      <c r="P104" t="str">
        <f>IFERROR(VLOOKUP(O104,Sheet6!A:B,2,0),"")</f>
        <v>女子</v>
      </c>
      <c r="Q104" t="str">
        <f>Sheet9!A105</f>
        <v>個人メドレー　</v>
      </c>
      <c r="R104" t="str">
        <f t="shared" si="15"/>
        <v>個人メドレー</v>
      </c>
      <c r="S104" t="str">
        <f>Sheet9!B105</f>
        <v xml:space="preserve"> 200m</v>
      </c>
      <c r="T104" t="s">
        <v>158</v>
      </c>
      <c r="U104" t="s">
        <v>159</v>
      </c>
      <c r="V104" t="str">
        <f t="shared" si="12"/>
        <v>女子個人メドレー 200m予選無差別</v>
      </c>
      <c r="Y104">
        <f t="shared" si="13"/>
        <v>41</v>
      </c>
      <c r="Z104" t="str">
        <f t="shared" si="10"/>
        <v/>
      </c>
      <c r="AA104" t="str">
        <f t="shared" si="14"/>
        <v>女子個人メドレー 200m予選無差別</v>
      </c>
    </row>
    <row r="105" spans="1:27" x14ac:dyDescent="0.15">
      <c r="A105">
        <v>105</v>
      </c>
      <c r="B105">
        <f>IFERROR(VLOOKUP(A105,Sheet1!B:I,7,0),"")</f>
        <v>1</v>
      </c>
      <c r="C105" t="str">
        <f>IFERROR(VLOOKUP(B105,Sheet6!A:B,2,0),"")</f>
        <v>男子</v>
      </c>
      <c r="D105" t="str">
        <f>IFERROR(VLOOKUP(A105,Sheet1!B:I,4,0),"")</f>
        <v>バタフライ</v>
      </c>
      <c r="E105" t="str">
        <f>IFERROR(VLOOKUP(A105,Sheet1!B:I,5,0),"")</f>
        <v xml:space="preserve">  50m</v>
      </c>
      <c r="F105" t="str">
        <f>IFERROR(VLOOKUP(A105,Sheet1!B:I,8,0),"")</f>
        <v>予選</v>
      </c>
      <c r="G105">
        <f>IFERROR(VLOOKUP(A105,Sheet1!B:I,6,0),"")</f>
        <v>2</v>
      </c>
      <c r="H105" t="str">
        <f>IFERROR(VLOOKUP(G105,Sheet5!A:B,2,0),"")</f>
        <v>3・4年生</v>
      </c>
      <c r="I105" t="str">
        <f t="shared" si="11"/>
        <v>男子バタフライ  50m予選3・4年生</v>
      </c>
      <c r="M105">
        <v>105</v>
      </c>
      <c r="N105">
        <f>Sheet9!D106</f>
        <v>42</v>
      </c>
      <c r="O105">
        <f>Sheet9!E106</f>
        <v>2</v>
      </c>
      <c r="P105" t="str">
        <f>IFERROR(VLOOKUP(O105,Sheet6!A:B,2,0),"")</f>
        <v>女子</v>
      </c>
      <c r="Q105" t="str">
        <f>Sheet9!A106</f>
        <v>自由形　　　　</v>
      </c>
      <c r="R105" t="str">
        <f t="shared" si="15"/>
        <v>自由形</v>
      </c>
      <c r="S105" t="str">
        <f>Sheet9!B106</f>
        <v xml:space="preserve">  50m</v>
      </c>
      <c r="T105" t="s">
        <v>158</v>
      </c>
      <c r="U105" t="s">
        <v>159</v>
      </c>
      <c r="V105" t="str">
        <f t="shared" si="12"/>
        <v>女子自由形  50m予選無差別</v>
      </c>
      <c r="Y105">
        <f t="shared" si="13"/>
        <v>42</v>
      </c>
      <c r="Z105" t="str">
        <f t="shared" si="10"/>
        <v/>
      </c>
      <c r="AA105" t="str">
        <f t="shared" si="14"/>
        <v>女子自由形  50m予選無差別</v>
      </c>
    </row>
    <row r="106" spans="1:27" x14ac:dyDescent="0.15">
      <c r="A106">
        <v>106</v>
      </c>
      <c r="B106">
        <f>IFERROR(VLOOKUP(A106,Sheet1!B:I,7,0),"")</f>
        <v>2</v>
      </c>
      <c r="C106" t="str">
        <f>IFERROR(VLOOKUP(B106,Sheet6!A:B,2,0),"")</f>
        <v>女子</v>
      </c>
      <c r="D106" t="str">
        <f>IFERROR(VLOOKUP(A106,Sheet1!B:I,4,0),"")</f>
        <v>バタフライ</v>
      </c>
      <c r="E106" t="str">
        <f>IFERROR(VLOOKUP(A106,Sheet1!B:I,5,0),"")</f>
        <v xml:space="preserve">  50m</v>
      </c>
      <c r="F106" t="str">
        <f>IFERROR(VLOOKUP(A106,Sheet1!B:I,8,0),"")</f>
        <v>予選</v>
      </c>
      <c r="G106">
        <f>IFERROR(VLOOKUP(A106,Sheet1!B:I,6,0),"")</f>
        <v>3</v>
      </c>
      <c r="H106" t="str">
        <f>IFERROR(VLOOKUP(G106,Sheet5!A:B,2,0),"")</f>
        <v>5・6年生</v>
      </c>
      <c r="I106" t="str">
        <f t="shared" si="11"/>
        <v>女子バタフライ  50m予選5・6年生</v>
      </c>
      <c r="M106">
        <v>106</v>
      </c>
      <c r="N106">
        <f>Sheet9!D107</f>
        <v>42</v>
      </c>
      <c r="O106">
        <f>Sheet9!E107</f>
        <v>2</v>
      </c>
      <c r="P106" t="str">
        <f>IFERROR(VLOOKUP(O106,Sheet6!A:B,2,0),"")</f>
        <v>女子</v>
      </c>
      <c r="Q106" t="str">
        <f>Sheet9!A107</f>
        <v>バタフライ　　</v>
      </c>
      <c r="R106" t="str">
        <f t="shared" si="15"/>
        <v>バタフライ</v>
      </c>
      <c r="S106" t="str">
        <f>Sheet9!B107</f>
        <v xml:space="preserve">  50m</v>
      </c>
      <c r="T106" t="s">
        <v>158</v>
      </c>
      <c r="U106" t="s">
        <v>159</v>
      </c>
      <c r="V106" t="str">
        <f t="shared" si="12"/>
        <v>女子バタフライ  50m予選無差別</v>
      </c>
      <c r="Y106">
        <f t="shared" si="13"/>
        <v>42</v>
      </c>
      <c r="Z106" t="str">
        <f t="shared" si="10"/>
        <v/>
      </c>
      <c r="AA106" t="str">
        <f t="shared" si="14"/>
        <v>女子バタフライ  50m予選無差別</v>
      </c>
    </row>
    <row r="107" spans="1:27" x14ac:dyDescent="0.15">
      <c r="A107">
        <v>107</v>
      </c>
      <c r="B107">
        <f>IFERROR(VLOOKUP(A107,Sheet1!B:I,7,0),"")</f>
        <v>1</v>
      </c>
      <c r="C107" t="str">
        <f>IFERROR(VLOOKUP(B107,Sheet6!A:B,2,0),"")</f>
        <v>男子</v>
      </c>
      <c r="D107" t="str">
        <f>IFERROR(VLOOKUP(A107,Sheet1!B:I,4,0),"")</f>
        <v>バタフライ</v>
      </c>
      <c r="E107" t="str">
        <f>IFERROR(VLOOKUP(A107,Sheet1!B:I,5,0),"")</f>
        <v xml:space="preserve">  50m</v>
      </c>
      <c r="F107" t="str">
        <f>IFERROR(VLOOKUP(A107,Sheet1!B:I,8,0),"")</f>
        <v>予選</v>
      </c>
      <c r="G107">
        <f>IFERROR(VLOOKUP(A107,Sheet1!B:I,6,0),"")</f>
        <v>3</v>
      </c>
      <c r="H107" t="str">
        <f>IFERROR(VLOOKUP(G107,Sheet5!A:B,2,0),"")</f>
        <v>5・6年生</v>
      </c>
      <c r="I107" t="str">
        <f t="shared" si="11"/>
        <v>男子バタフライ  50m予選5・6年生</v>
      </c>
      <c r="M107">
        <v>107</v>
      </c>
      <c r="N107">
        <f>Sheet9!D108</f>
        <v>42</v>
      </c>
      <c r="O107">
        <f>Sheet9!E108</f>
        <v>2</v>
      </c>
      <c r="P107" t="str">
        <f>IFERROR(VLOOKUP(O107,Sheet6!A:B,2,0),"")</f>
        <v>女子</v>
      </c>
      <c r="Q107" t="str">
        <f>Sheet9!A108</f>
        <v>リレー　　　　</v>
      </c>
      <c r="R107" t="str">
        <f t="shared" si="15"/>
        <v>リレー</v>
      </c>
      <c r="S107" t="str">
        <f>Sheet9!B108</f>
        <v xml:space="preserve"> 200m</v>
      </c>
      <c r="T107" t="s">
        <v>158</v>
      </c>
      <c r="U107" t="s">
        <v>159</v>
      </c>
      <c r="V107" t="str">
        <f t="shared" si="12"/>
        <v>女子リレー 200m予選無差別</v>
      </c>
      <c r="Y107">
        <f t="shared" si="13"/>
        <v>42</v>
      </c>
      <c r="Z107" t="str">
        <f t="shared" si="10"/>
        <v/>
      </c>
      <c r="AA107" t="str">
        <f t="shared" si="14"/>
        <v>女子リレー 200m予選無差別</v>
      </c>
    </row>
    <row r="108" spans="1:27" x14ac:dyDescent="0.15">
      <c r="A108">
        <v>108</v>
      </c>
      <c r="B108">
        <f>IFERROR(VLOOKUP(A108,Sheet1!B:I,7,0),"")</f>
        <v>2</v>
      </c>
      <c r="C108" t="str">
        <f>IFERROR(VLOOKUP(B108,Sheet6!A:B,2,0),"")</f>
        <v>女子</v>
      </c>
      <c r="D108" t="str">
        <f>IFERROR(VLOOKUP(A108,Sheet1!B:I,4,0),"")</f>
        <v>自由形</v>
      </c>
      <c r="E108" t="str">
        <f>IFERROR(VLOOKUP(A108,Sheet1!B:I,5,0),"")</f>
        <v xml:space="preserve"> 100m</v>
      </c>
      <c r="F108" t="str">
        <f>IFERROR(VLOOKUP(A108,Sheet1!B:I,8,0),"")</f>
        <v>予選</v>
      </c>
      <c r="G108">
        <f>IFERROR(VLOOKUP(A108,Sheet1!B:I,6,0),"")</f>
        <v>2</v>
      </c>
      <c r="H108" t="str">
        <f>IFERROR(VLOOKUP(G108,Sheet5!A:B,2,0),"")</f>
        <v>3・4年生</v>
      </c>
      <c r="I108" t="str">
        <f t="shared" si="11"/>
        <v>女子自由形 100m予選3・4年生</v>
      </c>
      <c r="M108">
        <v>108</v>
      </c>
      <c r="N108">
        <f>Sheet9!D109</f>
        <v>43</v>
      </c>
      <c r="O108">
        <f>Sheet9!E109</f>
        <v>2</v>
      </c>
      <c r="P108" t="str">
        <f>IFERROR(VLOOKUP(O108,Sheet6!A:B,2,0),"")</f>
        <v>女子</v>
      </c>
      <c r="Q108" t="str">
        <f>Sheet9!A109</f>
        <v>自由形　　　　</v>
      </c>
      <c r="R108" t="str">
        <f t="shared" si="15"/>
        <v>自由形</v>
      </c>
      <c r="S108" t="str">
        <f>Sheet9!B109</f>
        <v xml:space="preserve">  50m</v>
      </c>
      <c r="T108" t="s">
        <v>158</v>
      </c>
      <c r="U108" t="s">
        <v>159</v>
      </c>
      <c r="V108" t="str">
        <f t="shared" si="12"/>
        <v>女子自由形  50m予選無差別</v>
      </c>
      <c r="Y108">
        <f t="shared" si="13"/>
        <v>43</v>
      </c>
      <c r="Z108" t="str">
        <f t="shared" si="10"/>
        <v/>
      </c>
      <c r="AA108" t="str">
        <f t="shared" si="14"/>
        <v>女子自由形  50m予選無差別</v>
      </c>
    </row>
    <row r="109" spans="1:27" x14ac:dyDescent="0.15">
      <c r="A109">
        <v>109</v>
      </c>
      <c r="B109">
        <f>IFERROR(VLOOKUP(A109,Sheet1!B:I,7,0),"")</f>
        <v>1</v>
      </c>
      <c r="C109" t="str">
        <f>IFERROR(VLOOKUP(B109,Sheet6!A:B,2,0),"")</f>
        <v>男子</v>
      </c>
      <c r="D109" t="str">
        <f>IFERROR(VLOOKUP(A109,Sheet1!B:I,4,0),"")</f>
        <v>自由形</v>
      </c>
      <c r="E109" t="str">
        <f>IFERROR(VLOOKUP(A109,Sheet1!B:I,5,0),"")</f>
        <v xml:space="preserve"> 100m</v>
      </c>
      <c r="F109" t="str">
        <f>IFERROR(VLOOKUP(A109,Sheet1!B:I,8,0),"")</f>
        <v>予選</v>
      </c>
      <c r="G109">
        <f>IFERROR(VLOOKUP(A109,Sheet1!B:I,6,0),"")</f>
        <v>2</v>
      </c>
      <c r="H109" t="str">
        <f>IFERROR(VLOOKUP(G109,Sheet5!A:B,2,0),"")</f>
        <v>3・4年生</v>
      </c>
      <c r="I109" t="str">
        <f t="shared" si="11"/>
        <v>男子自由形 100m予選3・4年生</v>
      </c>
      <c r="M109">
        <v>109</v>
      </c>
      <c r="N109">
        <f>Sheet9!D110</f>
        <v>43</v>
      </c>
      <c r="O109">
        <f>Sheet9!E110</f>
        <v>2</v>
      </c>
      <c r="P109" t="str">
        <f>IFERROR(VLOOKUP(O109,Sheet6!A:B,2,0),"")</f>
        <v>女子</v>
      </c>
      <c r="Q109" t="str">
        <f>Sheet9!A110</f>
        <v>自由形　　　　</v>
      </c>
      <c r="R109" t="str">
        <f t="shared" si="15"/>
        <v>自由形</v>
      </c>
      <c r="S109" t="str">
        <f>Sheet9!B110</f>
        <v xml:space="preserve"> 100m</v>
      </c>
      <c r="T109" t="s">
        <v>158</v>
      </c>
      <c r="U109" t="s">
        <v>159</v>
      </c>
      <c r="V109" t="str">
        <f t="shared" si="12"/>
        <v>女子自由形 100m予選無差別</v>
      </c>
      <c r="Y109">
        <f t="shared" si="13"/>
        <v>43</v>
      </c>
      <c r="Z109" t="str">
        <f t="shared" si="10"/>
        <v/>
      </c>
      <c r="AA109" t="str">
        <f t="shared" si="14"/>
        <v>女子自由形 100m予選無差別</v>
      </c>
    </row>
    <row r="110" spans="1:27" x14ac:dyDescent="0.15">
      <c r="A110">
        <v>110</v>
      </c>
      <c r="B110">
        <f>IFERROR(VLOOKUP(A110,Sheet1!B:I,7,0),"")</f>
        <v>2</v>
      </c>
      <c r="C110" t="str">
        <f>IFERROR(VLOOKUP(B110,Sheet6!A:B,2,0),"")</f>
        <v>女子</v>
      </c>
      <c r="D110" t="str">
        <f>IFERROR(VLOOKUP(A110,Sheet1!B:I,4,0),"")</f>
        <v>自由形</v>
      </c>
      <c r="E110" t="str">
        <f>IFERROR(VLOOKUP(A110,Sheet1!B:I,5,0),"")</f>
        <v xml:space="preserve"> 100m</v>
      </c>
      <c r="F110" t="str">
        <f>IFERROR(VLOOKUP(A110,Sheet1!B:I,8,0),"")</f>
        <v>予選</v>
      </c>
      <c r="G110">
        <f>IFERROR(VLOOKUP(A110,Sheet1!B:I,6,0),"")</f>
        <v>3</v>
      </c>
      <c r="H110" t="str">
        <f>IFERROR(VLOOKUP(G110,Sheet5!A:B,2,0),"")</f>
        <v>5・6年生</v>
      </c>
      <c r="I110" t="str">
        <f t="shared" si="11"/>
        <v>女子自由形 100m予選5・6年生</v>
      </c>
      <c r="M110">
        <v>110</v>
      </c>
      <c r="N110">
        <f>Sheet9!D111</f>
        <v>44</v>
      </c>
      <c r="O110">
        <f>Sheet9!E111</f>
        <v>2</v>
      </c>
      <c r="P110" t="str">
        <f>IFERROR(VLOOKUP(O110,Sheet6!A:B,2,0),"")</f>
        <v>女子</v>
      </c>
      <c r="Q110" t="str">
        <f>Sheet9!A111</f>
        <v>自由形　　　　</v>
      </c>
      <c r="R110" t="str">
        <f t="shared" si="15"/>
        <v>自由形</v>
      </c>
      <c r="S110" t="str">
        <f>Sheet9!B111</f>
        <v xml:space="preserve"> 100m</v>
      </c>
      <c r="T110" t="s">
        <v>158</v>
      </c>
      <c r="U110" t="s">
        <v>159</v>
      </c>
      <c r="V110" t="str">
        <f t="shared" si="12"/>
        <v>女子自由形 100m予選無差別</v>
      </c>
      <c r="Y110">
        <f t="shared" si="13"/>
        <v>44</v>
      </c>
      <c r="Z110" t="str">
        <f t="shared" si="10"/>
        <v/>
      </c>
      <c r="AA110" t="str">
        <f t="shared" si="14"/>
        <v>女子自由形 100m予選無差別</v>
      </c>
    </row>
    <row r="111" spans="1:27" x14ac:dyDescent="0.15">
      <c r="A111">
        <v>111</v>
      </c>
      <c r="B111">
        <f>IFERROR(VLOOKUP(A111,Sheet1!B:I,7,0),"")</f>
        <v>1</v>
      </c>
      <c r="C111" t="str">
        <f>IFERROR(VLOOKUP(B111,Sheet6!A:B,2,0),"")</f>
        <v>男子</v>
      </c>
      <c r="D111" t="str">
        <f>IFERROR(VLOOKUP(A111,Sheet1!B:I,4,0),"")</f>
        <v>自由形</v>
      </c>
      <c r="E111" t="str">
        <f>IFERROR(VLOOKUP(A111,Sheet1!B:I,5,0),"")</f>
        <v xml:space="preserve"> 100m</v>
      </c>
      <c r="F111" t="str">
        <f>IFERROR(VLOOKUP(A111,Sheet1!B:I,8,0),"")</f>
        <v>予選</v>
      </c>
      <c r="G111">
        <f>IFERROR(VLOOKUP(A111,Sheet1!B:I,6,0),"")</f>
        <v>3</v>
      </c>
      <c r="H111" t="str">
        <f>IFERROR(VLOOKUP(G111,Sheet5!A:B,2,0),"")</f>
        <v>5・6年生</v>
      </c>
      <c r="I111" t="str">
        <f t="shared" si="11"/>
        <v>男子自由形 100m予選5・6年生</v>
      </c>
      <c r="M111">
        <v>111</v>
      </c>
      <c r="N111">
        <f>Sheet9!D112</f>
        <v>44</v>
      </c>
      <c r="O111">
        <f>Sheet9!E112</f>
        <v>2</v>
      </c>
      <c r="P111" t="str">
        <f>IFERROR(VLOOKUP(O111,Sheet6!A:B,2,0),"")</f>
        <v>女子</v>
      </c>
      <c r="Q111" t="str">
        <f>Sheet9!A112</f>
        <v>個人メドレー　</v>
      </c>
      <c r="R111" t="str">
        <f t="shared" si="15"/>
        <v>個人メドレー</v>
      </c>
      <c r="S111" t="str">
        <f>Sheet9!B112</f>
        <v xml:space="preserve"> 200m</v>
      </c>
      <c r="T111" t="s">
        <v>158</v>
      </c>
      <c r="U111" t="s">
        <v>159</v>
      </c>
      <c r="V111" t="str">
        <f t="shared" si="12"/>
        <v>女子個人メドレー 200m予選無差別</v>
      </c>
      <c r="Y111">
        <f t="shared" si="13"/>
        <v>44</v>
      </c>
      <c r="Z111" t="str">
        <f t="shared" si="10"/>
        <v/>
      </c>
      <c r="AA111" t="str">
        <f t="shared" si="14"/>
        <v>女子個人メドレー 200m予選無差別</v>
      </c>
    </row>
    <row r="112" spans="1:27" x14ac:dyDescent="0.15">
      <c r="A112">
        <v>112</v>
      </c>
      <c r="B112">
        <f>IFERROR(VLOOKUP(A112,Sheet1!B:I,7,0),"")</f>
        <v>2</v>
      </c>
      <c r="C112" t="str">
        <f>IFERROR(VLOOKUP(B112,Sheet6!A:B,2,0),"")</f>
        <v>女子</v>
      </c>
      <c r="D112" t="str">
        <f>IFERROR(VLOOKUP(A112,Sheet1!B:I,4,0),"")</f>
        <v>背泳ぎ</v>
      </c>
      <c r="E112" t="str">
        <f>IFERROR(VLOOKUP(A112,Sheet1!B:I,5,0),"")</f>
        <v xml:space="preserve"> 100m</v>
      </c>
      <c r="F112" t="str">
        <f>IFERROR(VLOOKUP(A112,Sheet1!B:I,8,0),"")</f>
        <v>予選</v>
      </c>
      <c r="G112">
        <f>IFERROR(VLOOKUP(A112,Sheet1!B:I,6,0),"")</f>
        <v>3</v>
      </c>
      <c r="H112" t="str">
        <f>IFERROR(VLOOKUP(G112,Sheet5!A:B,2,0),"")</f>
        <v>5・6年生</v>
      </c>
      <c r="I112" t="str">
        <f t="shared" si="11"/>
        <v>女子背泳ぎ 100m予選5・6年生</v>
      </c>
      <c r="M112">
        <v>112</v>
      </c>
      <c r="N112">
        <f>Sheet9!D113</f>
        <v>45</v>
      </c>
      <c r="O112">
        <f>Sheet9!E113</f>
        <v>2</v>
      </c>
      <c r="P112" t="str">
        <f>IFERROR(VLOOKUP(O112,Sheet6!A:B,2,0),"")</f>
        <v>女子</v>
      </c>
      <c r="Q112" t="str">
        <f>Sheet9!A113</f>
        <v>自由形　　　　</v>
      </c>
      <c r="R112" t="str">
        <f t="shared" si="15"/>
        <v>自由形</v>
      </c>
      <c r="S112" t="str">
        <f>Sheet9!B113</f>
        <v xml:space="preserve"> 100m</v>
      </c>
      <c r="T112" t="s">
        <v>158</v>
      </c>
      <c r="U112" t="s">
        <v>159</v>
      </c>
      <c r="V112" t="str">
        <f t="shared" si="12"/>
        <v>女子自由形 100m予選無差別</v>
      </c>
      <c r="Y112">
        <f t="shared" si="13"/>
        <v>45</v>
      </c>
      <c r="Z112" t="str">
        <f t="shared" si="10"/>
        <v/>
      </c>
      <c r="AA112" t="str">
        <f t="shared" si="14"/>
        <v>女子自由形 100m予選無差別</v>
      </c>
    </row>
    <row r="113" spans="1:27" x14ac:dyDescent="0.15">
      <c r="A113">
        <v>113</v>
      </c>
      <c r="B113">
        <f>IFERROR(VLOOKUP(A113,Sheet1!B:I,7,0),"")</f>
        <v>1</v>
      </c>
      <c r="C113" t="str">
        <f>IFERROR(VLOOKUP(B113,Sheet6!A:B,2,0),"")</f>
        <v>男子</v>
      </c>
      <c r="D113" t="str">
        <f>IFERROR(VLOOKUP(A113,Sheet1!B:I,4,0),"")</f>
        <v>背泳ぎ</v>
      </c>
      <c r="E113" t="str">
        <f>IFERROR(VLOOKUP(A113,Sheet1!B:I,5,0),"")</f>
        <v xml:space="preserve"> 100m</v>
      </c>
      <c r="F113" t="str">
        <f>IFERROR(VLOOKUP(A113,Sheet1!B:I,8,0),"")</f>
        <v>予選</v>
      </c>
      <c r="G113">
        <f>IFERROR(VLOOKUP(A113,Sheet1!B:I,6,0),"")</f>
        <v>3</v>
      </c>
      <c r="H113" t="str">
        <f>IFERROR(VLOOKUP(G113,Sheet5!A:B,2,0),"")</f>
        <v>5・6年生</v>
      </c>
      <c r="I113" t="str">
        <f t="shared" si="11"/>
        <v>男子背泳ぎ 100m予選5・6年生</v>
      </c>
      <c r="M113">
        <v>113</v>
      </c>
      <c r="N113">
        <f>Sheet9!D114</f>
        <v>45</v>
      </c>
      <c r="O113">
        <f>Sheet9!E114</f>
        <v>2</v>
      </c>
      <c r="P113" t="str">
        <f>IFERROR(VLOOKUP(O113,Sheet6!A:B,2,0),"")</f>
        <v>女子</v>
      </c>
      <c r="Q113" t="str">
        <f>Sheet9!A114</f>
        <v>個人メドレー　</v>
      </c>
      <c r="R113" t="str">
        <f t="shared" si="15"/>
        <v>個人メドレー</v>
      </c>
      <c r="S113" t="str">
        <f>Sheet9!B114</f>
        <v xml:space="preserve"> 200m</v>
      </c>
      <c r="T113" t="s">
        <v>158</v>
      </c>
      <c r="U113" t="s">
        <v>159</v>
      </c>
      <c r="V113" t="str">
        <f t="shared" si="12"/>
        <v>女子個人メドレー 200m予選無差別</v>
      </c>
      <c r="Y113">
        <f t="shared" si="13"/>
        <v>45</v>
      </c>
      <c r="Z113" t="str">
        <f t="shared" si="10"/>
        <v/>
      </c>
      <c r="AA113" t="str">
        <f t="shared" si="14"/>
        <v>女子個人メドレー 200m予選無差別</v>
      </c>
    </row>
    <row r="114" spans="1:27" x14ac:dyDescent="0.15">
      <c r="A114">
        <v>114</v>
      </c>
      <c r="B114">
        <f>IFERROR(VLOOKUP(A114,Sheet1!B:I,7,0),"")</f>
        <v>2</v>
      </c>
      <c r="C114" t="str">
        <f>IFERROR(VLOOKUP(B114,Sheet6!A:B,2,0),"")</f>
        <v>女子</v>
      </c>
      <c r="D114" t="str">
        <f>IFERROR(VLOOKUP(A114,Sheet1!B:I,4,0),"")</f>
        <v>平泳ぎ</v>
      </c>
      <c r="E114" t="str">
        <f>IFERROR(VLOOKUP(A114,Sheet1!B:I,5,0),"")</f>
        <v xml:space="preserve"> 100m</v>
      </c>
      <c r="F114" t="str">
        <f>IFERROR(VLOOKUP(A114,Sheet1!B:I,8,0),"")</f>
        <v>予選</v>
      </c>
      <c r="G114">
        <f>IFERROR(VLOOKUP(A114,Sheet1!B:I,6,0),"")</f>
        <v>3</v>
      </c>
      <c r="H114" t="str">
        <f>IFERROR(VLOOKUP(G114,Sheet5!A:B,2,0),"")</f>
        <v>5・6年生</v>
      </c>
      <c r="I114" t="str">
        <f t="shared" si="11"/>
        <v>女子平泳ぎ 100m予選5・6年生</v>
      </c>
      <c r="M114">
        <v>114</v>
      </c>
      <c r="N114">
        <f>Sheet9!D115</f>
        <v>45</v>
      </c>
      <c r="O114">
        <f>Sheet9!E115</f>
        <v>2</v>
      </c>
      <c r="P114" t="str">
        <f>IFERROR(VLOOKUP(O114,Sheet6!A:B,2,0),"")</f>
        <v>女子</v>
      </c>
      <c r="Q114" t="str">
        <f>Sheet9!A115</f>
        <v>リレー　　　　</v>
      </c>
      <c r="R114" t="str">
        <f t="shared" si="15"/>
        <v>リレー</v>
      </c>
      <c r="S114" t="str">
        <f>Sheet9!B115</f>
        <v xml:space="preserve"> 200m</v>
      </c>
      <c r="T114" t="s">
        <v>158</v>
      </c>
      <c r="U114" t="s">
        <v>159</v>
      </c>
      <c r="V114" t="str">
        <f t="shared" si="12"/>
        <v>女子リレー 200m予選無差別</v>
      </c>
      <c r="Y114">
        <f t="shared" si="13"/>
        <v>45</v>
      </c>
      <c r="Z114" t="str">
        <f t="shared" si="10"/>
        <v/>
      </c>
      <c r="AA114" t="str">
        <f t="shared" si="14"/>
        <v>女子リレー 200m予選無差別</v>
      </c>
    </row>
    <row r="115" spans="1:27" x14ac:dyDescent="0.15">
      <c r="A115">
        <v>115</v>
      </c>
      <c r="B115">
        <f>IFERROR(VLOOKUP(A115,Sheet1!B:I,7,0),"")</f>
        <v>1</v>
      </c>
      <c r="C115" t="str">
        <f>IFERROR(VLOOKUP(B115,Sheet6!A:B,2,0),"")</f>
        <v>男子</v>
      </c>
      <c r="D115" t="str">
        <f>IFERROR(VLOOKUP(A115,Sheet1!B:I,4,0),"")</f>
        <v>平泳ぎ</v>
      </c>
      <c r="E115" t="str">
        <f>IFERROR(VLOOKUP(A115,Sheet1!B:I,5,0),"")</f>
        <v xml:space="preserve"> 100m</v>
      </c>
      <c r="F115" t="str">
        <f>IFERROR(VLOOKUP(A115,Sheet1!B:I,8,0),"")</f>
        <v>予選</v>
      </c>
      <c r="G115">
        <f>IFERROR(VLOOKUP(A115,Sheet1!B:I,6,0),"")</f>
        <v>3</v>
      </c>
      <c r="H115" t="str">
        <f>IFERROR(VLOOKUP(G115,Sheet5!A:B,2,0),"")</f>
        <v>5・6年生</v>
      </c>
      <c r="I115" t="str">
        <f t="shared" si="11"/>
        <v>男子平泳ぎ 100m予選5・6年生</v>
      </c>
      <c r="M115">
        <v>115</v>
      </c>
      <c r="N115">
        <f>Sheet9!D116</f>
        <v>46</v>
      </c>
      <c r="O115">
        <f>Sheet9!E116</f>
        <v>2</v>
      </c>
      <c r="P115" t="str">
        <f>IFERROR(VLOOKUP(O115,Sheet6!A:B,2,0),"")</f>
        <v>女子</v>
      </c>
      <c r="Q115" t="str">
        <f>Sheet9!A116</f>
        <v>背泳ぎ　　　　</v>
      </c>
      <c r="R115" t="str">
        <f t="shared" si="15"/>
        <v>背泳ぎ</v>
      </c>
      <c r="S115" t="str">
        <f>Sheet9!B116</f>
        <v xml:space="preserve">  50m</v>
      </c>
      <c r="T115" t="s">
        <v>158</v>
      </c>
      <c r="U115" t="s">
        <v>159</v>
      </c>
      <c r="V115" t="str">
        <f t="shared" si="12"/>
        <v>女子背泳ぎ  50m予選無差別</v>
      </c>
      <c r="Y115">
        <f t="shared" si="13"/>
        <v>46</v>
      </c>
      <c r="Z115" t="str">
        <f t="shared" si="10"/>
        <v/>
      </c>
      <c r="AA115" t="str">
        <f t="shared" si="14"/>
        <v>女子背泳ぎ  50m予選無差別</v>
      </c>
    </row>
    <row r="116" spans="1:27" x14ac:dyDescent="0.15">
      <c r="A116">
        <v>116</v>
      </c>
      <c r="B116">
        <f>IFERROR(VLOOKUP(A116,Sheet1!B:I,7,0),"")</f>
        <v>2</v>
      </c>
      <c r="C116" t="str">
        <f>IFERROR(VLOOKUP(B116,Sheet6!A:B,2,0),"")</f>
        <v>女子</v>
      </c>
      <c r="D116" t="str">
        <f>IFERROR(VLOOKUP(A116,Sheet1!B:I,4,0),"")</f>
        <v>バタフライ</v>
      </c>
      <c r="E116" t="str">
        <f>IFERROR(VLOOKUP(A116,Sheet1!B:I,5,0),"")</f>
        <v xml:space="preserve"> 100m</v>
      </c>
      <c r="F116" t="str">
        <f>IFERROR(VLOOKUP(A116,Sheet1!B:I,8,0),"")</f>
        <v>予選</v>
      </c>
      <c r="G116">
        <f>IFERROR(VLOOKUP(A116,Sheet1!B:I,6,0),"")</f>
        <v>3</v>
      </c>
      <c r="H116" t="str">
        <f>IFERROR(VLOOKUP(G116,Sheet5!A:B,2,0),"")</f>
        <v>5・6年生</v>
      </c>
      <c r="I116" t="str">
        <f t="shared" si="11"/>
        <v>女子バタフライ 100m予選5・6年生</v>
      </c>
      <c r="M116">
        <v>116</v>
      </c>
      <c r="N116">
        <f>Sheet9!D117</f>
        <v>46</v>
      </c>
      <c r="O116">
        <f>Sheet9!E117</f>
        <v>2</v>
      </c>
      <c r="P116" t="str">
        <f>IFERROR(VLOOKUP(O116,Sheet6!A:B,2,0),"")</f>
        <v>女子</v>
      </c>
      <c r="Q116" t="str">
        <f>Sheet9!A117</f>
        <v>バタフライ　　</v>
      </c>
      <c r="R116" t="str">
        <f t="shared" si="15"/>
        <v>バタフライ</v>
      </c>
      <c r="S116" t="str">
        <f>Sheet9!B117</f>
        <v xml:space="preserve">  50m</v>
      </c>
      <c r="T116" t="s">
        <v>158</v>
      </c>
      <c r="U116" t="s">
        <v>159</v>
      </c>
      <c r="V116" t="str">
        <f t="shared" si="12"/>
        <v>女子バタフライ  50m予選無差別</v>
      </c>
      <c r="Y116">
        <f t="shared" si="13"/>
        <v>46</v>
      </c>
      <c r="Z116" t="str">
        <f t="shared" si="10"/>
        <v/>
      </c>
      <c r="AA116" t="str">
        <f t="shared" si="14"/>
        <v>女子バタフライ  50m予選無差別</v>
      </c>
    </row>
    <row r="117" spans="1:27" x14ac:dyDescent="0.15">
      <c r="A117">
        <v>117</v>
      </c>
      <c r="B117">
        <f>IFERROR(VLOOKUP(A117,Sheet1!B:I,7,0),"")</f>
        <v>1</v>
      </c>
      <c r="C117" t="str">
        <f>IFERROR(VLOOKUP(B117,Sheet6!A:B,2,0),"")</f>
        <v>男子</v>
      </c>
      <c r="D117" t="str">
        <f>IFERROR(VLOOKUP(A117,Sheet1!B:I,4,0),"")</f>
        <v>バタフライ</v>
      </c>
      <c r="E117" t="str">
        <f>IFERROR(VLOOKUP(A117,Sheet1!B:I,5,0),"")</f>
        <v xml:space="preserve"> 100m</v>
      </c>
      <c r="F117" t="str">
        <f>IFERROR(VLOOKUP(A117,Sheet1!B:I,8,0),"")</f>
        <v>予選</v>
      </c>
      <c r="G117">
        <f>IFERROR(VLOOKUP(A117,Sheet1!B:I,6,0),"")</f>
        <v>3</v>
      </c>
      <c r="H117" t="str">
        <f>IFERROR(VLOOKUP(G117,Sheet5!A:B,2,0),"")</f>
        <v>5・6年生</v>
      </c>
      <c r="I117" t="str">
        <f t="shared" si="11"/>
        <v>男子バタフライ 100m予選5・6年生</v>
      </c>
      <c r="M117">
        <v>117</v>
      </c>
      <c r="N117">
        <f>Sheet9!D118</f>
        <v>46</v>
      </c>
      <c r="O117">
        <f>Sheet9!E118</f>
        <v>2</v>
      </c>
      <c r="P117" t="str">
        <f>IFERROR(VLOOKUP(O117,Sheet6!A:B,2,0),"")</f>
        <v>女子</v>
      </c>
      <c r="Q117" t="str">
        <f>Sheet9!A118</f>
        <v>リレー　　　　</v>
      </c>
      <c r="R117" t="str">
        <f t="shared" si="15"/>
        <v>リレー</v>
      </c>
      <c r="S117" t="str">
        <f>Sheet9!B118</f>
        <v xml:space="preserve"> 200m</v>
      </c>
      <c r="T117" t="s">
        <v>158</v>
      </c>
      <c r="U117" t="s">
        <v>159</v>
      </c>
      <c r="V117" t="str">
        <f t="shared" si="12"/>
        <v>女子リレー 200m予選無差別</v>
      </c>
      <c r="Y117">
        <f t="shared" si="13"/>
        <v>46</v>
      </c>
      <c r="Z117" t="str">
        <f t="shared" si="10"/>
        <v/>
      </c>
      <c r="AA117" t="str">
        <f t="shared" si="14"/>
        <v>女子リレー 200m予選無差別</v>
      </c>
    </row>
    <row r="118" spans="1:27" x14ac:dyDescent="0.15">
      <c r="A118">
        <v>118</v>
      </c>
      <c r="B118">
        <f>IFERROR(VLOOKUP(A118,Sheet1!B:I,7,0),"")</f>
        <v>3</v>
      </c>
      <c r="C118" t="str">
        <f>IFERROR(VLOOKUP(B118,Sheet6!A:B,2,0),"")</f>
        <v/>
      </c>
      <c r="D118" t="str">
        <f>IFERROR(VLOOKUP(A118,Sheet1!B:I,4,0),"")</f>
        <v>リレー</v>
      </c>
      <c r="E118" t="str">
        <f>IFERROR(VLOOKUP(A118,Sheet1!B:I,5,0),"")</f>
        <v xml:space="preserve"> 200m</v>
      </c>
      <c r="F118" t="str">
        <f>IFERROR(VLOOKUP(A118,Sheet1!B:I,8,0),"")</f>
        <v>予選</v>
      </c>
      <c r="G118">
        <f>IFERROR(VLOOKUP(A118,Sheet1!B:I,6,0),"")</f>
        <v>1</v>
      </c>
      <c r="H118" t="str">
        <f>IFERROR(VLOOKUP(G118,Sheet5!A:B,2,0),"")</f>
        <v>1・2年生</v>
      </c>
      <c r="I118" t="str">
        <f t="shared" si="11"/>
        <v>リレー 200m予選1・2年生</v>
      </c>
      <c r="M118">
        <v>118</v>
      </c>
      <c r="N118">
        <f>Sheet9!D119</f>
        <v>47</v>
      </c>
      <c r="O118">
        <f>Sheet9!E119</f>
        <v>2</v>
      </c>
      <c r="P118" t="str">
        <f>IFERROR(VLOOKUP(O118,Sheet6!A:B,2,0),"")</f>
        <v>女子</v>
      </c>
      <c r="Q118" t="str">
        <f>Sheet9!A119</f>
        <v>背泳ぎ　　　　</v>
      </c>
      <c r="R118" t="str">
        <f t="shared" si="15"/>
        <v>背泳ぎ</v>
      </c>
      <c r="S118" t="str">
        <f>Sheet9!B119</f>
        <v xml:space="preserve">  50m</v>
      </c>
      <c r="T118" t="s">
        <v>158</v>
      </c>
      <c r="U118" t="s">
        <v>159</v>
      </c>
      <c r="V118" t="str">
        <f t="shared" si="12"/>
        <v>女子背泳ぎ  50m予選無差別</v>
      </c>
      <c r="Y118">
        <f t="shared" si="13"/>
        <v>47</v>
      </c>
      <c r="Z118" t="str">
        <f t="shared" si="10"/>
        <v/>
      </c>
      <c r="AA118" t="str">
        <f t="shared" si="14"/>
        <v>女子背泳ぎ  50m予選無差別</v>
      </c>
    </row>
    <row r="119" spans="1:27" x14ac:dyDescent="0.15">
      <c r="A119">
        <v>119</v>
      </c>
      <c r="B119">
        <f>IFERROR(VLOOKUP(A119,Sheet1!B:I,7,0),"")</f>
        <v>3</v>
      </c>
      <c r="C119" t="str">
        <f>IFERROR(VLOOKUP(B119,Sheet6!A:B,2,0),"")</f>
        <v/>
      </c>
      <c r="D119" t="str">
        <f>IFERROR(VLOOKUP(A119,Sheet1!B:I,4,0),"")</f>
        <v>リレー</v>
      </c>
      <c r="E119" t="str">
        <f>IFERROR(VLOOKUP(A119,Sheet1!B:I,5,0),"")</f>
        <v xml:space="preserve"> 200m</v>
      </c>
      <c r="F119" t="str">
        <f>IFERROR(VLOOKUP(A119,Sheet1!B:I,8,0),"")</f>
        <v>予選</v>
      </c>
      <c r="G119">
        <f>IFERROR(VLOOKUP(A119,Sheet1!B:I,6,0),"")</f>
        <v>2</v>
      </c>
      <c r="H119" t="str">
        <f>IFERROR(VLOOKUP(G119,Sheet5!A:B,2,0),"")</f>
        <v>3・4年生</v>
      </c>
      <c r="I119" t="str">
        <f t="shared" si="11"/>
        <v>リレー 200m予選3・4年生</v>
      </c>
      <c r="M119">
        <v>119</v>
      </c>
      <c r="N119">
        <f>Sheet9!D120</f>
        <v>47</v>
      </c>
      <c r="O119">
        <f>Sheet9!E120</f>
        <v>2</v>
      </c>
      <c r="P119" t="str">
        <f>IFERROR(VLOOKUP(O119,Sheet6!A:B,2,0),"")</f>
        <v>女子</v>
      </c>
      <c r="Q119" t="str">
        <f>Sheet9!A120</f>
        <v>平泳ぎ　　　　</v>
      </c>
      <c r="R119" t="str">
        <f t="shared" si="15"/>
        <v>平泳ぎ</v>
      </c>
      <c r="S119" t="str">
        <f>Sheet9!B120</f>
        <v xml:space="preserve">  50m</v>
      </c>
      <c r="T119" t="s">
        <v>158</v>
      </c>
      <c r="U119" t="s">
        <v>159</v>
      </c>
      <c r="V119" t="str">
        <f t="shared" si="12"/>
        <v>女子平泳ぎ  50m予選無差別</v>
      </c>
      <c r="Y119">
        <f t="shared" si="13"/>
        <v>47</v>
      </c>
      <c r="Z119" t="str">
        <f t="shared" si="10"/>
        <v/>
      </c>
      <c r="AA119" t="str">
        <f t="shared" si="14"/>
        <v>女子平泳ぎ  50m予選無差別</v>
      </c>
    </row>
    <row r="120" spans="1:27" x14ac:dyDescent="0.15">
      <c r="A120">
        <v>120</v>
      </c>
      <c r="B120">
        <f>IFERROR(VLOOKUP(A120,Sheet1!B:I,7,0),"")</f>
        <v>3</v>
      </c>
      <c r="C120" t="str">
        <f>IFERROR(VLOOKUP(B120,Sheet6!A:B,2,0),"")</f>
        <v/>
      </c>
      <c r="D120" t="str">
        <f>IFERROR(VLOOKUP(A120,Sheet1!B:I,4,0),"")</f>
        <v>リレー</v>
      </c>
      <c r="E120" t="str">
        <f>IFERROR(VLOOKUP(A120,Sheet1!B:I,5,0),"")</f>
        <v xml:space="preserve"> 200m</v>
      </c>
      <c r="F120" t="str">
        <f>IFERROR(VLOOKUP(A120,Sheet1!B:I,8,0),"")</f>
        <v>予選</v>
      </c>
      <c r="G120">
        <f>IFERROR(VLOOKUP(A120,Sheet1!B:I,6,0),"")</f>
        <v>3</v>
      </c>
      <c r="H120" t="str">
        <f>IFERROR(VLOOKUP(G120,Sheet5!A:B,2,0),"")</f>
        <v>5・6年生</v>
      </c>
      <c r="I120" t="str">
        <f t="shared" si="11"/>
        <v>リレー 200m予選5・6年生</v>
      </c>
      <c r="M120">
        <v>120</v>
      </c>
      <c r="N120">
        <f>Sheet9!D121</f>
        <v>48</v>
      </c>
      <c r="O120">
        <f>Sheet9!E121</f>
        <v>2</v>
      </c>
      <c r="P120" t="str">
        <f>IFERROR(VLOOKUP(O120,Sheet6!A:B,2,0),"")</f>
        <v>女子</v>
      </c>
      <c r="Q120" t="str">
        <f>Sheet9!A121</f>
        <v>平泳ぎ　　　　</v>
      </c>
      <c r="R120" t="str">
        <f t="shared" si="15"/>
        <v>平泳ぎ</v>
      </c>
      <c r="S120" t="str">
        <f>Sheet9!B121</f>
        <v xml:space="preserve">  50m</v>
      </c>
      <c r="T120" t="s">
        <v>158</v>
      </c>
      <c r="U120" t="s">
        <v>159</v>
      </c>
      <c r="V120" t="str">
        <f t="shared" si="12"/>
        <v>女子平泳ぎ  50m予選無差別</v>
      </c>
      <c r="Y120">
        <f t="shared" si="13"/>
        <v>48</v>
      </c>
      <c r="Z120" t="str">
        <f t="shared" si="10"/>
        <v/>
      </c>
      <c r="AA120" t="str">
        <f t="shared" si="14"/>
        <v>女子平泳ぎ  50m予選無差別</v>
      </c>
    </row>
    <row r="121" spans="1:27" x14ac:dyDescent="0.15">
      <c r="A121">
        <v>121</v>
      </c>
      <c r="B121" t="str">
        <f>IFERROR(VLOOKUP(A121,Sheet1!B:I,7,0),"")</f>
        <v/>
      </c>
      <c r="C121" t="str">
        <f>IFERROR(VLOOKUP(B121,Sheet6!A:B,2,0),"")</f>
        <v/>
      </c>
      <c r="D121" t="str">
        <f>IFERROR(VLOOKUP(A121,Sheet1!B:I,4,0),"")</f>
        <v/>
      </c>
      <c r="E121" t="str">
        <f>IFERROR(VLOOKUP(A121,Sheet1!B:I,5,0),"")</f>
        <v/>
      </c>
      <c r="F121" t="str">
        <f>IFERROR(VLOOKUP(A121,Sheet1!B:I,8,0),"")</f>
        <v/>
      </c>
      <c r="G121" t="str">
        <f>IFERROR(VLOOKUP(A121,Sheet1!B:I,6,0),"")</f>
        <v/>
      </c>
      <c r="H121" t="str">
        <f>IFERROR(VLOOKUP(G121,Sheet5!A:B,2,0),"")</f>
        <v/>
      </c>
      <c r="I121" t="str">
        <f t="shared" si="11"/>
        <v/>
      </c>
      <c r="M121">
        <v>121</v>
      </c>
      <c r="N121">
        <f>Sheet9!D122</f>
        <v>48</v>
      </c>
      <c r="O121">
        <f>Sheet9!E122</f>
        <v>2</v>
      </c>
      <c r="P121" t="str">
        <f>IFERROR(VLOOKUP(O121,Sheet6!A:B,2,0),"")</f>
        <v>女子</v>
      </c>
      <c r="Q121" t="str">
        <f>Sheet9!A122</f>
        <v>個人メドレー　</v>
      </c>
      <c r="R121" t="str">
        <f t="shared" si="15"/>
        <v>個人メドレー</v>
      </c>
      <c r="S121" t="str">
        <f>Sheet9!B122</f>
        <v xml:space="preserve"> 200m</v>
      </c>
      <c r="T121" t="s">
        <v>158</v>
      </c>
      <c r="U121" t="s">
        <v>159</v>
      </c>
      <c r="V121" t="str">
        <f t="shared" si="12"/>
        <v>女子個人メドレー 200m予選無差別</v>
      </c>
      <c r="Y121">
        <f t="shared" si="13"/>
        <v>48</v>
      </c>
      <c r="Z121" t="str">
        <f t="shared" si="10"/>
        <v/>
      </c>
      <c r="AA121" t="str">
        <f t="shared" si="14"/>
        <v>女子個人メドレー 200m予選無差別</v>
      </c>
    </row>
    <row r="122" spans="1:27" x14ac:dyDescent="0.15">
      <c r="A122">
        <v>122</v>
      </c>
      <c r="B122" t="str">
        <f>IFERROR(VLOOKUP(A122,Sheet1!B:I,7,0),"")</f>
        <v/>
      </c>
      <c r="C122" t="str">
        <f>IFERROR(VLOOKUP(B122,Sheet6!A:B,2,0),"")</f>
        <v/>
      </c>
      <c r="D122" t="str">
        <f>IFERROR(VLOOKUP(A122,Sheet1!B:I,4,0),"")</f>
        <v/>
      </c>
      <c r="E122" t="str">
        <f>IFERROR(VLOOKUP(A122,Sheet1!B:I,5,0),"")</f>
        <v/>
      </c>
      <c r="F122" t="str">
        <f>IFERROR(VLOOKUP(A122,Sheet1!B:I,8,0),"")</f>
        <v/>
      </c>
      <c r="G122" t="str">
        <f>IFERROR(VLOOKUP(A122,Sheet1!B:I,6,0),"")</f>
        <v/>
      </c>
      <c r="H122" t="str">
        <f>IFERROR(VLOOKUP(G122,Sheet5!A:B,2,0),"")</f>
        <v/>
      </c>
      <c r="I122" t="str">
        <f t="shared" si="11"/>
        <v/>
      </c>
      <c r="M122">
        <v>122</v>
      </c>
      <c r="N122">
        <f>Sheet9!D123</f>
        <v>49</v>
      </c>
      <c r="O122">
        <f>Sheet9!E123</f>
        <v>2</v>
      </c>
      <c r="P122" t="str">
        <f>IFERROR(VLOOKUP(O122,Sheet6!A:B,2,0),"")</f>
        <v>女子</v>
      </c>
      <c r="Q122" t="str">
        <f>Sheet9!A123</f>
        <v>自由形　　　　</v>
      </c>
      <c r="R122" t="str">
        <f t="shared" si="15"/>
        <v>自由形</v>
      </c>
      <c r="S122" t="str">
        <f>Sheet9!B123</f>
        <v xml:space="preserve">  50m</v>
      </c>
      <c r="T122" t="s">
        <v>158</v>
      </c>
      <c r="U122" t="s">
        <v>159</v>
      </c>
      <c r="V122" t="str">
        <f t="shared" si="12"/>
        <v>女子自由形  50m予選無差別</v>
      </c>
      <c r="Y122">
        <f t="shared" si="13"/>
        <v>49</v>
      </c>
      <c r="Z122" t="str">
        <f t="shared" si="10"/>
        <v/>
      </c>
      <c r="AA122" t="str">
        <f t="shared" si="14"/>
        <v>女子自由形  50m予選無差別</v>
      </c>
    </row>
    <row r="123" spans="1:27" x14ac:dyDescent="0.15">
      <c r="A123">
        <v>123</v>
      </c>
      <c r="B123" t="str">
        <f>IFERROR(VLOOKUP(A123,Sheet1!B:I,7,0),"")</f>
        <v/>
      </c>
      <c r="C123" t="str">
        <f>IFERROR(VLOOKUP(B123,Sheet6!A:B,2,0),"")</f>
        <v/>
      </c>
      <c r="D123" t="str">
        <f>IFERROR(VLOOKUP(A123,Sheet1!B:I,4,0),"")</f>
        <v/>
      </c>
      <c r="E123" t="str">
        <f>IFERROR(VLOOKUP(A123,Sheet1!B:I,5,0),"")</f>
        <v/>
      </c>
      <c r="F123" t="str">
        <f>IFERROR(VLOOKUP(A123,Sheet1!B:I,8,0),"")</f>
        <v/>
      </c>
      <c r="G123" t="str">
        <f>IFERROR(VLOOKUP(A123,Sheet1!B:I,6,0),"")</f>
        <v/>
      </c>
      <c r="H123" t="str">
        <f>IFERROR(VLOOKUP(G123,Sheet5!A:B,2,0),"")</f>
        <v/>
      </c>
      <c r="I123" t="str">
        <f t="shared" si="11"/>
        <v/>
      </c>
      <c r="M123">
        <v>123</v>
      </c>
      <c r="N123">
        <f>Sheet9!D124</f>
        <v>49</v>
      </c>
      <c r="O123">
        <f>Sheet9!E124</f>
        <v>2</v>
      </c>
      <c r="P123" t="str">
        <f>IFERROR(VLOOKUP(O123,Sheet6!A:B,2,0),"")</f>
        <v>女子</v>
      </c>
      <c r="Q123" t="str">
        <f>Sheet9!A124</f>
        <v>平泳ぎ　　　　</v>
      </c>
      <c r="R123" t="str">
        <f t="shared" si="15"/>
        <v>平泳ぎ</v>
      </c>
      <c r="S123" t="str">
        <f>Sheet9!B124</f>
        <v xml:space="preserve">  50m</v>
      </c>
      <c r="T123" t="s">
        <v>158</v>
      </c>
      <c r="U123" t="s">
        <v>159</v>
      </c>
      <c r="V123" t="str">
        <f t="shared" si="12"/>
        <v>女子平泳ぎ  50m予選無差別</v>
      </c>
      <c r="Y123">
        <f t="shared" si="13"/>
        <v>49</v>
      </c>
      <c r="Z123" t="str">
        <f t="shared" si="10"/>
        <v/>
      </c>
      <c r="AA123" t="str">
        <f t="shared" si="14"/>
        <v>女子平泳ぎ  50m予選無差別</v>
      </c>
    </row>
    <row r="124" spans="1:27" x14ac:dyDescent="0.15">
      <c r="A124">
        <v>124</v>
      </c>
      <c r="B124" t="str">
        <f>IFERROR(VLOOKUP(A124,Sheet1!B:I,7,0),"")</f>
        <v/>
      </c>
      <c r="C124" t="str">
        <f>IFERROR(VLOOKUP(B124,Sheet6!A:B,2,0),"")</f>
        <v/>
      </c>
      <c r="D124" t="str">
        <f>IFERROR(VLOOKUP(A124,Sheet1!B:I,4,0),"")</f>
        <v/>
      </c>
      <c r="E124" t="str">
        <f>IFERROR(VLOOKUP(A124,Sheet1!B:I,5,0),"")</f>
        <v/>
      </c>
      <c r="F124" t="str">
        <f>IFERROR(VLOOKUP(A124,Sheet1!B:I,8,0),"")</f>
        <v/>
      </c>
      <c r="G124" t="str">
        <f>IFERROR(VLOOKUP(A124,Sheet1!B:I,6,0),"")</f>
        <v/>
      </c>
      <c r="H124" t="str">
        <f>IFERROR(VLOOKUP(G124,Sheet5!A:B,2,0),"")</f>
        <v/>
      </c>
      <c r="I124" t="str">
        <f t="shared" si="11"/>
        <v/>
      </c>
      <c r="M124">
        <v>124</v>
      </c>
      <c r="N124">
        <f>Sheet9!D125</f>
        <v>50</v>
      </c>
      <c r="O124">
        <f>Sheet9!E125</f>
        <v>2</v>
      </c>
      <c r="P124" t="str">
        <f>IFERROR(VLOOKUP(O124,Sheet6!A:B,2,0),"")</f>
        <v>女子</v>
      </c>
      <c r="Q124" t="str">
        <f>Sheet9!A125</f>
        <v>平泳ぎ　　　　</v>
      </c>
      <c r="R124" t="str">
        <f t="shared" si="15"/>
        <v>平泳ぎ</v>
      </c>
      <c r="S124" t="str">
        <f>Sheet9!B125</f>
        <v xml:space="preserve">  50m</v>
      </c>
      <c r="T124" t="s">
        <v>158</v>
      </c>
      <c r="U124" t="s">
        <v>159</v>
      </c>
      <c r="V124" t="str">
        <f t="shared" si="12"/>
        <v>女子平泳ぎ  50m予選無差別</v>
      </c>
      <c r="Y124">
        <f t="shared" si="13"/>
        <v>50</v>
      </c>
      <c r="Z124" t="str">
        <f t="shared" si="10"/>
        <v/>
      </c>
      <c r="AA124" t="str">
        <f t="shared" si="14"/>
        <v>女子平泳ぎ  50m予選無差別</v>
      </c>
    </row>
    <row r="125" spans="1:27" x14ac:dyDescent="0.15">
      <c r="A125">
        <v>125</v>
      </c>
      <c r="B125" t="str">
        <f>IFERROR(VLOOKUP(A125,Sheet1!B:I,7,0),"")</f>
        <v/>
      </c>
      <c r="C125" t="str">
        <f>IFERROR(VLOOKUP(B125,Sheet6!A:B,2,0),"")</f>
        <v/>
      </c>
      <c r="D125" t="str">
        <f>IFERROR(VLOOKUP(A125,Sheet1!B:I,4,0),"")</f>
        <v/>
      </c>
      <c r="E125" t="str">
        <f>IFERROR(VLOOKUP(A125,Sheet1!B:I,5,0),"")</f>
        <v/>
      </c>
      <c r="F125" t="str">
        <f>IFERROR(VLOOKUP(A125,Sheet1!B:I,8,0),"")</f>
        <v/>
      </c>
      <c r="G125" t="str">
        <f>IFERROR(VLOOKUP(A125,Sheet1!B:I,6,0),"")</f>
        <v/>
      </c>
      <c r="H125" t="str">
        <f>IFERROR(VLOOKUP(G125,Sheet5!A:B,2,0),"")</f>
        <v/>
      </c>
      <c r="I125" t="str">
        <f t="shared" si="11"/>
        <v/>
      </c>
      <c r="M125">
        <v>125</v>
      </c>
      <c r="N125">
        <f>Sheet9!D126</f>
        <v>50</v>
      </c>
      <c r="O125">
        <f>Sheet9!E126</f>
        <v>2</v>
      </c>
      <c r="P125" t="str">
        <f>IFERROR(VLOOKUP(O125,Sheet6!A:B,2,0),"")</f>
        <v>女子</v>
      </c>
      <c r="Q125" t="str">
        <f>Sheet9!A126</f>
        <v>バタフライ　　</v>
      </c>
      <c r="R125" t="str">
        <f t="shared" si="15"/>
        <v>バタフライ</v>
      </c>
      <c r="S125" t="str">
        <f>Sheet9!B126</f>
        <v xml:space="preserve">  50m</v>
      </c>
      <c r="T125" t="s">
        <v>158</v>
      </c>
      <c r="U125" t="s">
        <v>159</v>
      </c>
      <c r="V125" t="str">
        <f t="shared" si="12"/>
        <v>女子バタフライ  50m予選無差別</v>
      </c>
      <c r="Y125">
        <f t="shared" si="13"/>
        <v>50</v>
      </c>
      <c r="Z125" t="str">
        <f t="shared" si="10"/>
        <v/>
      </c>
      <c r="AA125" t="str">
        <f t="shared" si="14"/>
        <v>女子バタフライ  50m予選無差別</v>
      </c>
    </row>
    <row r="126" spans="1:27" x14ac:dyDescent="0.15">
      <c r="A126">
        <v>126</v>
      </c>
      <c r="B126" t="str">
        <f>IFERROR(VLOOKUP(A126,Sheet1!B:I,7,0),"")</f>
        <v/>
      </c>
      <c r="C126" t="str">
        <f>IFERROR(VLOOKUP(B126,Sheet6!A:B,2,0),"")</f>
        <v/>
      </c>
      <c r="D126" t="str">
        <f>IFERROR(VLOOKUP(A126,Sheet1!B:I,4,0),"")</f>
        <v/>
      </c>
      <c r="E126" t="str">
        <f>IFERROR(VLOOKUP(A126,Sheet1!B:I,5,0),"")</f>
        <v/>
      </c>
      <c r="F126" t="str">
        <f>IFERROR(VLOOKUP(A126,Sheet1!B:I,8,0),"")</f>
        <v/>
      </c>
      <c r="G126" t="str">
        <f>IFERROR(VLOOKUP(A126,Sheet1!B:I,6,0),"")</f>
        <v/>
      </c>
      <c r="H126" t="str">
        <f>IFERROR(VLOOKUP(G126,Sheet5!A:B,2,0),"")</f>
        <v/>
      </c>
      <c r="I126" t="str">
        <f t="shared" si="11"/>
        <v/>
      </c>
      <c r="M126">
        <v>126</v>
      </c>
      <c r="N126">
        <f>Sheet9!D127</f>
        <v>50</v>
      </c>
      <c r="O126">
        <f>Sheet9!E127</f>
        <v>2</v>
      </c>
      <c r="P126" t="str">
        <f>IFERROR(VLOOKUP(O126,Sheet6!A:B,2,0),"")</f>
        <v>女子</v>
      </c>
      <c r="Q126" t="str">
        <f>Sheet9!A127</f>
        <v>リレー　　　　</v>
      </c>
      <c r="R126" t="str">
        <f t="shared" si="15"/>
        <v>リレー</v>
      </c>
      <c r="S126" t="str">
        <f>Sheet9!B127</f>
        <v xml:space="preserve"> 200m</v>
      </c>
      <c r="T126" t="s">
        <v>158</v>
      </c>
      <c r="U126" t="s">
        <v>159</v>
      </c>
      <c r="V126" t="str">
        <f t="shared" si="12"/>
        <v>女子リレー 200m予選無差別</v>
      </c>
      <c r="Y126">
        <f t="shared" si="13"/>
        <v>50</v>
      </c>
      <c r="Z126" t="str">
        <f t="shared" si="10"/>
        <v/>
      </c>
      <c r="AA126" t="str">
        <f t="shared" si="14"/>
        <v>女子リレー 200m予選無差別</v>
      </c>
    </row>
    <row r="127" spans="1:27" x14ac:dyDescent="0.15">
      <c r="A127">
        <v>127</v>
      </c>
      <c r="B127" t="str">
        <f>IFERROR(VLOOKUP(A127,Sheet1!B:I,7,0),"")</f>
        <v/>
      </c>
      <c r="C127" t="str">
        <f>IFERROR(VLOOKUP(B127,Sheet6!A:B,2,0),"")</f>
        <v/>
      </c>
      <c r="D127" t="str">
        <f>IFERROR(VLOOKUP(A127,Sheet1!B:I,4,0),"")</f>
        <v/>
      </c>
      <c r="E127" t="str">
        <f>IFERROR(VLOOKUP(A127,Sheet1!B:I,5,0),"")</f>
        <v/>
      </c>
      <c r="F127" t="str">
        <f>IFERROR(VLOOKUP(A127,Sheet1!B:I,8,0),"")</f>
        <v/>
      </c>
      <c r="G127" t="str">
        <f>IFERROR(VLOOKUP(A127,Sheet1!B:I,6,0),"")</f>
        <v/>
      </c>
      <c r="H127" t="str">
        <f>IFERROR(VLOOKUP(G127,Sheet5!A:B,2,0),"")</f>
        <v/>
      </c>
      <c r="I127" t="str">
        <f t="shared" si="11"/>
        <v/>
      </c>
      <c r="M127">
        <v>127</v>
      </c>
      <c r="N127">
        <f>Sheet9!D128</f>
        <v>51</v>
      </c>
      <c r="O127">
        <f>Sheet9!E128</f>
        <v>1</v>
      </c>
      <c r="P127" t="str">
        <f>IFERROR(VLOOKUP(O127,Sheet6!A:B,2,0),"")</f>
        <v>男子</v>
      </c>
      <c r="Q127" t="str">
        <f>Sheet9!A128</f>
        <v>自由形　　　　</v>
      </c>
      <c r="R127" t="str">
        <f t="shared" si="15"/>
        <v>自由形</v>
      </c>
      <c r="S127" t="str">
        <f>Sheet9!B128</f>
        <v xml:space="preserve">  50m</v>
      </c>
      <c r="T127" t="s">
        <v>158</v>
      </c>
      <c r="U127" t="s">
        <v>159</v>
      </c>
      <c r="V127" t="str">
        <f t="shared" si="12"/>
        <v>男子自由形  50m予選無差別</v>
      </c>
      <c r="Y127">
        <f t="shared" si="13"/>
        <v>51</v>
      </c>
      <c r="Z127" t="str">
        <f t="shared" si="10"/>
        <v/>
      </c>
      <c r="AA127" t="str">
        <f t="shared" si="14"/>
        <v>男子自由形  50m予選無差別</v>
      </c>
    </row>
    <row r="128" spans="1:27" x14ac:dyDescent="0.15">
      <c r="A128">
        <v>128</v>
      </c>
      <c r="B128" t="str">
        <f>IFERROR(VLOOKUP(A128,Sheet1!B:I,7,0),"")</f>
        <v/>
      </c>
      <c r="C128" t="str">
        <f>IFERROR(VLOOKUP(B128,Sheet6!A:B,2,0),"")</f>
        <v/>
      </c>
      <c r="D128" t="str">
        <f>IFERROR(VLOOKUP(A128,Sheet1!B:I,4,0),"")</f>
        <v/>
      </c>
      <c r="E128" t="str">
        <f>IFERROR(VLOOKUP(A128,Sheet1!B:I,5,0),"")</f>
        <v/>
      </c>
      <c r="F128" t="str">
        <f>IFERROR(VLOOKUP(A128,Sheet1!B:I,8,0),"")</f>
        <v/>
      </c>
      <c r="G128" t="str">
        <f>IFERROR(VLOOKUP(A128,Sheet1!B:I,6,0),"")</f>
        <v/>
      </c>
      <c r="H128" t="str">
        <f>IFERROR(VLOOKUP(G128,Sheet5!A:B,2,0),"")</f>
        <v/>
      </c>
      <c r="I128" t="str">
        <f t="shared" si="11"/>
        <v/>
      </c>
      <c r="M128">
        <v>128</v>
      </c>
      <c r="N128">
        <f>Sheet9!D129</f>
        <v>51</v>
      </c>
      <c r="O128">
        <f>Sheet9!E129</f>
        <v>1</v>
      </c>
      <c r="P128" t="str">
        <f>IFERROR(VLOOKUP(O128,Sheet6!A:B,2,0),"")</f>
        <v>男子</v>
      </c>
      <c r="Q128" t="str">
        <f>Sheet9!A129</f>
        <v>個人メドレー　</v>
      </c>
      <c r="R128" t="str">
        <f t="shared" si="15"/>
        <v>個人メドレー</v>
      </c>
      <c r="S128" t="str">
        <f>Sheet9!B129</f>
        <v xml:space="preserve"> 200m</v>
      </c>
      <c r="T128" t="s">
        <v>158</v>
      </c>
      <c r="U128" t="s">
        <v>159</v>
      </c>
      <c r="V128" t="str">
        <f t="shared" si="12"/>
        <v>男子個人メドレー 200m予選無差別</v>
      </c>
      <c r="Y128">
        <f t="shared" si="13"/>
        <v>51</v>
      </c>
      <c r="Z128" t="str">
        <f t="shared" si="10"/>
        <v/>
      </c>
      <c r="AA128" t="str">
        <f t="shared" si="14"/>
        <v>男子個人メドレー 200m予選無差別</v>
      </c>
    </row>
    <row r="129" spans="1:27" x14ac:dyDescent="0.15">
      <c r="A129">
        <v>129</v>
      </c>
      <c r="B129" t="str">
        <f>IFERROR(VLOOKUP(A129,Sheet1!B:I,7,0),"")</f>
        <v/>
      </c>
      <c r="C129" t="str">
        <f>IFERROR(VLOOKUP(B129,Sheet6!A:B,2,0),"")</f>
        <v/>
      </c>
      <c r="D129" t="str">
        <f>IFERROR(VLOOKUP(A129,Sheet1!B:I,4,0),"")</f>
        <v/>
      </c>
      <c r="E129" t="str">
        <f>IFERROR(VLOOKUP(A129,Sheet1!B:I,5,0),"")</f>
        <v/>
      </c>
      <c r="F129" t="str">
        <f>IFERROR(VLOOKUP(A129,Sheet1!B:I,8,0),"")</f>
        <v/>
      </c>
      <c r="G129" t="str">
        <f>IFERROR(VLOOKUP(A129,Sheet1!B:I,6,0),"")</f>
        <v/>
      </c>
      <c r="H129" t="str">
        <f>IFERROR(VLOOKUP(G129,Sheet5!A:B,2,0),"")</f>
        <v/>
      </c>
      <c r="I129" t="str">
        <f t="shared" si="11"/>
        <v/>
      </c>
      <c r="M129">
        <v>129</v>
      </c>
      <c r="N129">
        <f>Sheet9!D130</f>
        <v>52</v>
      </c>
      <c r="O129">
        <f>Sheet9!E130</f>
        <v>1</v>
      </c>
      <c r="P129" t="str">
        <f>IFERROR(VLOOKUP(O129,Sheet6!A:B,2,0),"")</f>
        <v>男子</v>
      </c>
      <c r="Q129" t="str">
        <f>Sheet9!A130</f>
        <v>自由形　　　　</v>
      </c>
      <c r="R129" t="str">
        <f t="shared" ref="R129:R152" si="16">IFERROR(VLOOKUP(Q129,AG:AH,2,0),"")</f>
        <v>自由形</v>
      </c>
      <c r="S129" t="str">
        <f>Sheet9!B130</f>
        <v xml:space="preserve"> 100m</v>
      </c>
      <c r="T129" t="s">
        <v>158</v>
      </c>
      <c r="U129" t="s">
        <v>159</v>
      </c>
      <c r="V129" t="str">
        <f t="shared" si="12"/>
        <v>男子自由形 100m予選無差別</v>
      </c>
      <c r="Y129">
        <f t="shared" si="13"/>
        <v>52</v>
      </c>
      <c r="Z129" t="str">
        <f t="shared" ref="Z129:Z192" si="17">IFERROR(VLOOKUP(V129,I:M,5,0),"")</f>
        <v/>
      </c>
      <c r="AA129" t="str">
        <f t="shared" si="14"/>
        <v>男子自由形 100m予選無差別</v>
      </c>
    </row>
    <row r="130" spans="1:27" x14ac:dyDescent="0.15">
      <c r="A130">
        <v>130</v>
      </c>
      <c r="B130" t="str">
        <f>IFERROR(VLOOKUP(A130,Sheet1!B:I,7,0),"")</f>
        <v/>
      </c>
      <c r="C130" t="str">
        <f>IFERROR(VLOOKUP(B130,Sheet6!A:B,2,0),"")</f>
        <v/>
      </c>
      <c r="D130" t="str">
        <f>IFERROR(VLOOKUP(A130,Sheet1!B:I,4,0),"")</f>
        <v/>
      </c>
      <c r="E130" t="str">
        <f>IFERROR(VLOOKUP(A130,Sheet1!B:I,5,0),"")</f>
        <v/>
      </c>
      <c r="F130" t="str">
        <f>IFERROR(VLOOKUP(A130,Sheet1!B:I,8,0),"")</f>
        <v/>
      </c>
      <c r="G130" t="str">
        <f>IFERROR(VLOOKUP(A130,Sheet1!B:I,6,0),"")</f>
        <v/>
      </c>
      <c r="H130" t="str">
        <f>IFERROR(VLOOKUP(G130,Sheet5!A:B,2,0),"")</f>
        <v/>
      </c>
      <c r="I130" t="str">
        <f t="shared" ref="I130:I193" si="18">CONCATENATE(C130,D130,E130,F130,H130)</f>
        <v/>
      </c>
      <c r="M130">
        <v>130</v>
      </c>
      <c r="N130">
        <f>Sheet9!D131</f>
        <v>52</v>
      </c>
      <c r="O130">
        <f>Sheet9!E131</f>
        <v>1</v>
      </c>
      <c r="P130" t="str">
        <f>IFERROR(VLOOKUP(O130,Sheet6!A:B,2,0),"")</f>
        <v>男子</v>
      </c>
      <c r="Q130" t="str">
        <f>Sheet9!A131</f>
        <v>個人メドレー　</v>
      </c>
      <c r="R130" t="str">
        <f t="shared" si="16"/>
        <v>個人メドレー</v>
      </c>
      <c r="S130" t="str">
        <f>Sheet9!B131</f>
        <v xml:space="preserve"> 200m</v>
      </c>
      <c r="T130" t="s">
        <v>158</v>
      </c>
      <c r="U130" t="s">
        <v>159</v>
      </c>
      <c r="V130" t="str">
        <f t="shared" ref="V130:V193" si="19">CONCATENATE(P130,R130,S130,T130,U130)</f>
        <v>男子個人メドレー 200m予選無差別</v>
      </c>
      <c r="Y130">
        <f t="shared" ref="Y130:Y193" si="20">N130</f>
        <v>52</v>
      </c>
      <c r="Z130" t="str">
        <f t="shared" si="17"/>
        <v/>
      </c>
      <c r="AA130" t="str">
        <f t="shared" ref="AA130:AA193" si="21">V130</f>
        <v>男子個人メドレー 200m予選無差別</v>
      </c>
    </row>
    <row r="131" spans="1:27" x14ac:dyDescent="0.15">
      <c r="A131">
        <v>131</v>
      </c>
      <c r="B131" t="str">
        <f>IFERROR(VLOOKUP(A131,Sheet1!B:I,7,0),"")</f>
        <v/>
      </c>
      <c r="C131" t="str">
        <f>IFERROR(VLOOKUP(B131,Sheet6!A:B,2,0),"")</f>
        <v/>
      </c>
      <c r="D131" t="str">
        <f>IFERROR(VLOOKUP(A131,Sheet1!B:I,4,0),"")</f>
        <v/>
      </c>
      <c r="E131" t="str">
        <f>IFERROR(VLOOKUP(A131,Sheet1!B:I,5,0),"")</f>
        <v/>
      </c>
      <c r="F131" t="str">
        <f>IFERROR(VLOOKUP(A131,Sheet1!B:I,8,0),"")</f>
        <v/>
      </c>
      <c r="G131" t="str">
        <f>IFERROR(VLOOKUP(A131,Sheet1!B:I,6,0),"")</f>
        <v/>
      </c>
      <c r="H131" t="str">
        <f>IFERROR(VLOOKUP(G131,Sheet5!A:B,2,0),"")</f>
        <v/>
      </c>
      <c r="I131" t="str">
        <f t="shared" si="18"/>
        <v/>
      </c>
      <c r="M131">
        <v>131</v>
      </c>
      <c r="N131">
        <f>Sheet9!D132</f>
        <v>52</v>
      </c>
      <c r="O131">
        <f>Sheet9!E132</f>
        <v>1</v>
      </c>
      <c r="P131" t="str">
        <f>IFERROR(VLOOKUP(O131,Sheet6!A:B,2,0),"")</f>
        <v>男子</v>
      </c>
      <c r="Q131" t="str">
        <f>Sheet9!A132</f>
        <v>リレー　　　　</v>
      </c>
      <c r="R131" t="str">
        <f t="shared" si="16"/>
        <v>リレー</v>
      </c>
      <c r="S131" t="str">
        <f>Sheet9!B132</f>
        <v xml:space="preserve"> 200m</v>
      </c>
      <c r="T131" t="s">
        <v>158</v>
      </c>
      <c r="U131" t="s">
        <v>159</v>
      </c>
      <c r="V131" t="str">
        <f t="shared" si="19"/>
        <v>男子リレー 200m予選無差別</v>
      </c>
      <c r="Y131">
        <f t="shared" si="20"/>
        <v>52</v>
      </c>
      <c r="Z131" t="str">
        <f t="shared" si="17"/>
        <v/>
      </c>
      <c r="AA131" t="str">
        <f t="shared" si="21"/>
        <v>男子リレー 200m予選無差別</v>
      </c>
    </row>
    <row r="132" spans="1:27" x14ac:dyDescent="0.15">
      <c r="A132">
        <v>132</v>
      </c>
      <c r="B132" t="str">
        <f>IFERROR(VLOOKUP(A132,Sheet1!B:I,7,0),"")</f>
        <v/>
      </c>
      <c r="C132" t="str">
        <f>IFERROR(VLOOKUP(B132,Sheet6!A:B,2,0),"")</f>
        <v/>
      </c>
      <c r="D132" t="str">
        <f>IFERROR(VLOOKUP(A132,Sheet1!B:I,4,0),"")</f>
        <v/>
      </c>
      <c r="E132" t="str">
        <f>IFERROR(VLOOKUP(A132,Sheet1!B:I,5,0),"")</f>
        <v/>
      </c>
      <c r="F132" t="str">
        <f>IFERROR(VLOOKUP(A132,Sheet1!B:I,8,0),"")</f>
        <v/>
      </c>
      <c r="G132" t="str">
        <f>IFERROR(VLOOKUP(A132,Sheet1!B:I,6,0),"")</f>
        <v/>
      </c>
      <c r="H132" t="str">
        <f>IFERROR(VLOOKUP(G132,Sheet5!A:B,2,0),"")</f>
        <v/>
      </c>
      <c r="I132" t="str">
        <f t="shared" si="18"/>
        <v/>
      </c>
      <c r="M132">
        <v>132</v>
      </c>
      <c r="N132">
        <f>Sheet9!D133</f>
        <v>53</v>
      </c>
      <c r="O132">
        <f>Sheet9!E133</f>
        <v>1</v>
      </c>
      <c r="P132" t="str">
        <f>IFERROR(VLOOKUP(O132,Sheet6!A:B,2,0),"")</f>
        <v>男子</v>
      </c>
      <c r="Q132" t="str">
        <f>Sheet9!A133</f>
        <v>自由形　　　　</v>
      </c>
      <c r="R132" t="str">
        <f t="shared" si="16"/>
        <v>自由形</v>
      </c>
      <c r="S132" t="str">
        <f>Sheet9!B133</f>
        <v xml:space="preserve">  50m</v>
      </c>
      <c r="T132" t="s">
        <v>158</v>
      </c>
      <c r="U132" t="s">
        <v>159</v>
      </c>
      <c r="V132" t="str">
        <f t="shared" si="19"/>
        <v>男子自由形  50m予選無差別</v>
      </c>
      <c r="Y132">
        <f t="shared" si="20"/>
        <v>53</v>
      </c>
      <c r="Z132" t="str">
        <f t="shared" si="17"/>
        <v/>
      </c>
      <c r="AA132" t="str">
        <f t="shared" si="21"/>
        <v>男子自由形  50m予選無差別</v>
      </c>
    </row>
    <row r="133" spans="1:27" x14ac:dyDescent="0.15">
      <c r="A133">
        <v>133</v>
      </c>
      <c r="B133" t="str">
        <f>IFERROR(VLOOKUP(A133,Sheet1!B:I,7,0),"")</f>
        <v/>
      </c>
      <c r="C133" t="str">
        <f>IFERROR(VLOOKUP(B133,Sheet6!A:B,2,0),"")</f>
        <v/>
      </c>
      <c r="D133" t="str">
        <f>IFERROR(VLOOKUP(A133,Sheet1!B:I,4,0),"")</f>
        <v/>
      </c>
      <c r="E133" t="str">
        <f>IFERROR(VLOOKUP(A133,Sheet1!B:I,5,0),"")</f>
        <v/>
      </c>
      <c r="F133" t="str">
        <f>IFERROR(VLOOKUP(A133,Sheet1!B:I,8,0),"")</f>
        <v/>
      </c>
      <c r="G133" t="str">
        <f>IFERROR(VLOOKUP(A133,Sheet1!B:I,6,0),"")</f>
        <v/>
      </c>
      <c r="H133" t="str">
        <f>IFERROR(VLOOKUP(G133,Sheet5!A:B,2,0),"")</f>
        <v/>
      </c>
      <c r="I133" t="str">
        <f t="shared" si="18"/>
        <v/>
      </c>
      <c r="M133">
        <v>133</v>
      </c>
      <c r="N133">
        <f>Sheet9!D134</f>
        <v>53</v>
      </c>
      <c r="O133">
        <f>Sheet9!E134</f>
        <v>1</v>
      </c>
      <c r="P133" t="str">
        <f>IFERROR(VLOOKUP(O133,Sheet6!A:B,2,0),"")</f>
        <v>男子</v>
      </c>
      <c r="Q133" t="str">
        <f>Sheet9!A134</f>
        <v>自由形　　　　</v>
      </c>
      <c r="R133" t="str">
        <f t="shared" si="16"/>
        <v>自由形</v>
      </c>
      <c r="S133" t="str">
        <f>Sheet9!B134</f>
        <v xml:space="preserve"> 100m</v>
      </c>
      <c r="T133" t="s">
        <v>158</v>
      </c>
      <c r="U133" t="s">
        <v>159</v>
      </c>
      <c r="V133" t="str">
        <f t="shared" si="19"/>
        <v>男子自由形 100m予選無差別</v>
      </c>
      <c r="Y133">
        <f t="shared" si="20"/>
        <v>53</v>
      </c>
      <c r="Z133" t="str">
        <f t="shared" si="17"/>
        <v/>
      </c>
      <c r="AA133" t="str">
        <f t="shared" si="21"/>
        <v>男子自由形 100m予選無差別</v>
      </c>
    </row>
    <row r="134" spans="1:27" x14ac:dyDescent="0.15">
      <c r="A134">
        <v>134</v>
      </c>
      <c r="B134" t="str">
        <f>IFERROR(VLOOKUP(A134,Sheet1!B:I,7,0),"")</f>
        <v/>
      </c>
      <c r="C134" t="str">
        <f>IFERROR(VLOOKUP(B134,Sheet6!A:B,2,0),"")</f>
        <v/>
      </c>
      <c r="D134" t="str">
        <f>IFERROR(VLOOKUP(A134,Sheet1!B:I,4,0),"")</f>
        <v/>
      </c>
      <c r="E134" t="str">
        <f>IFERROR(VLOOKUP(A134,Sheet1!B:I,5,0),"")</f>
        <v/>
      </c>
      <c r="F134" t="str">
        <f>IFERROR(VLOOKUP(A134,Sheet1!B:I,8,0),"")</f>
        <v/>
      </c>
      <c r="G134" t="str">
        <f>IFERROR(VLOOKUP(A134,Sheet1!B:I,6,0),"")</f>
        <v/>
      </c>
      <c r="H134" t="str">
        <f>IFERROR(VLOOKUP(G134,Sheet5!A:B,2,0),"")</f>
        <v/>
      </c>
      <c r="I134" t="str">
        <f t="shared" si="18"/>
        <v/>
      </c>
      <c r="M134">
        <v>134</v>
      </c>
      <c r="N134">
        <f>Sheet9!D135</f>
        <v>53</v>
      </c>
      <c r="O134">
        <f>Sheet9!E135</f>
        <v>1</v>
      </c>
      <c r="P134" t="str">
        <f>IFERROR(VLOOKUP(O134,Sheet6!A:B,2,0),"")</f>
        <v>男子</v>
      </c>
      <c r="Q134" t="str">
        <f>Sheet9!A135</f>
        <v>リレー　　　　</v>
      </c>
      <c r="R134" t="str">
        <f t="shared" si="16"/>
        <v>リレー</v>
      </c>
      <c r="S134" t="str">
        <f>Sheet9!B135</f>
        <v xml:space="preserve"> 200m</v>
      </c>
      <c r="T134" t="s">
        <v>158</v>
      </c>
      <c r="U134" t="s">
        <v>159</v>
      </c>
      <c r="V134" t="str">
        <f t="shared" si="19"/>
        <v>男子リレー 200m予選無差別</v>
      </c>
      <c r="Y134">
        <f t="shared" si="20"/>
        <v>53</v>
      </c>
      <c r="Z134" t="str">
        <f t="shared" si="17"/>
        <v/>
      </c>
      <c r="AA134" t="str">
        <f t="shared" si="21"/>
        <v>男子リレー 200m予選無差別</v>
      </c>
    </row>
    <row r="135" spans="1:27" x14ac:dyDescent="0.15">
      <c r="A135">
        <v>135</v>
      </c>
      <c r="B135" t="str">
        <f>IFERROR(VLOOKUP(A135,Sheet1!B:I,7,0),"")</f>
        <v/>
      </c>
      <c r="C135" t="str">
        <f>IFERROR(VLOOKUP(B135,Sheet6!A:B,2,0),"")</f>
        <v/>
      </c>
      <c r="D135" t="str">
        <f>IFERROR(VLOOKUP(A135,Sheet1!B:I,4,0),"")</f>
        <v/>
      </c>
      <c r="E135" t="str">
        <f>IFERROR(VLOOKUP(A135,Sheet1!B:I,5,0),"")</f>
        <v/>
      </c>
      <c r="F135" t="str">
        <f>IFERROR(VLOOKUP(A135,Sheet1!B:I,8,0),"")</f>
        <v/>
      </c>
      <c r="G135" t="str">
        <f>IFERROR(VLOOKUP(A135,Sheet1!B:I,6,0),"")</f>
        <v/>
      </c>
      <c r="H135" t="str">
        <f>IFERROR(VLOOKUP(G135,Sheet5!A:B,2,0),"")</f>
        <v/>
      </c>
      <c r="I135" t="str">
        <f t="shared" si="18"/>
        <v/>
      </c>
      <c r="M135">
        <v>135</v>
      </c>
      <c r="N135">
        <f>Sheet9!D136</f>
        <v>54</v>
      </c>
      <c r="O135">
        <f>Sheet9!E136</f>
        <v>1</v>
      </c>
      <c r="P135" t="str">
        <f>IFERROR(VLOOKUP(O135,Sheet6!A:B,2,0),"")</f>
        <v>男子</v>
      </c>
      <c r="Q135" t="str">
        <f>Sheet9!A136</f>
        <v>自由形　　　　</v>
      </c>
      <c r="R135" t="str">
        <f t="shared" si="16"/>
        <v>自由形</v>
      </c>
      <c r="S135" t="str">
        <f>Sheet9!B136</f>
        <v xml:space="preserve">  50m</v>
      </c>
      <c r="T135" t="s">
        <v>158</v>
      </c>
      <c r="U135" t="s">
        <v>159</v>
      </c>
      <c r="V135" t="str">
        <f t="shared" si="19"/>
        <v>男子自由形  50m予選無差別</v>
      </c>
      <c r="Y135">
        <f t="shared" si="20"/>
        <v>54</v>
      </c>
      <c r="Z135" t="str">
        <f t="shared" si="17"/>
        <v/>
      </c>
      <c r="AA135" t="str">
        <f t="shared" si="21"/>
        <v>男子自由形  50m予選無差別</v>
      </c>
    </row>
    <row r="136" spans="1:27" x14ac:dyDescent="0.15">
      <c r="A136">
        <v>136</v>
      </c>
      <c r="B136" t="str">
        <f>IFERROR(VLOOKUP(A136,Sheet1!B:I,7,0),"")</f>
        <v/>
      </c>
      <c r="C136" t="str">
        <f>IFERROR(VLOOKUP(B136,Sheet6!A:B,2,0),"")</f>
        <v/>
      </c>
      <c r="D136" t="str">
        <f>IFERROR(VLOOKUP(A136,Sheet1!B:I,4,0),"")</f>
        <v/>
      </c>
      <c r="E136" t="str">
        <f>IFERROR(VLOOKUP(A136,Sheet1!B:I,5,0),"")</f>
        <v/>
      </c>
      <c r="F136" t="str">
        <f>IFERROR(VLOOKUP(A136,Sheet1!B:I,8,0),"")</f>
        <v/>
      </c>
      <c r="G136" t="str">
        <f>IFERROR(VLOOKUP(A136,Sheet1!B:I,6,0),"")</f>
        <v/>
      </c>
      <c r="H136" t="str">
        <f>IFERROR(VLOOKUP(G136,Sheet5!A:B,2,0),"")</f>
        <v/>
      </c>
      <c r="I136" t="str">
        <f t="shared" si="18"/>
        <v/>
      </c>
      <c r="M136">
        <v>136</v>
      </c>
      <c r="N136">
        <f>Sheet9!D137</f>
        <v>54</v>
      </c>
      <c r="O136">
        <f>Sheet9!E137</f>
        <v>1</v>
      </c>
      <c r="P136" t="str">
        <f>IFERROR(VLOOKUP(O136,Sheet6!A:B,2,0),"")</f>
        <v>男子</v>
      </c>
      <c r="Q136" t="str">
        <f>Sheet9!A137</f>
        <v>平泳ぎ　　　　</v>
      </c>
      <c r="R136" t="str">
        <f t="shared" si="16"/>
        <v>平泳ぎ</v>
      </c>
      <c r="S136" t="str">
        <f>Sheet9!B137</f>
        <v xml:space="preserve">  50m</v>
      </c>
      <c r="T136" t="s">
        <v>158</v>
      </c>
      <c r="U136" t="s">
        <v>159</v>
      </c>
      <c r="V136" t="str">
        <f t="shared" si="19"/>
        <v>男子平泳ぎ  50m予選無差別</v>
      </c>
      <c r="Y136">
        <f t="shared" si="20"/>
        <v>54</v>
      </c>
      <c r="Z136" t="str">
        <f t="shared" si="17"/>
        <v/>
      </c>
      <c r="AA136" t="str">
        <f t="shared" si="21"/>
        <v>男子平泳ぎ  50m予選無差別</v>
      </c>
    </row>
    <row r="137" spans="1:27" x14ac:dyDescent="0.15">
      <c r="A137">
        <v>137</v>
      </c>
      <c r="B137" t="str">
        <f>IFERROR(VLOOKUP(A137,Sheet1!B:I,7,0),"")</f>
        <v/>
      </c>
      <c r="C137" t="str">
        <f>IFERROR(VLOOKUP(B137,Sheet6!A:B,2,0),"")</f>
        <v/>
      </c>
      <c r="D137" t="str">
        <f>IFERROR(VLOOKUP(A137,Sheet1!B:I,4,0),"")</f>
        <v/>
      </c>
      <c r="E137" t="str">
        <f>IFERROR(VLOOKUP(A137,Sheet1!B:I,5,0),"")</f>
        <v/>
      </c>
      <c r="F137" t="str">
        <f>IFERROR(VLOOKUP(A137,Sheet1!B:I,8,0),"")</f>
        <v/>
      </c>
      <c r="G137" t="str">
        <f>IFERROR(VLOOKUP(A137,Sheet1!B:I,6,0),"")</f>
        <v/>
      </c>
      <c r="H137" t="str">
        <f>IFERROR(VLOOKUP(G137,Sheet5!A:B,2,0),"")</f>
        <v/>
      </c>
      <c r="I137" t="str">
        <f t="shared" si="18"/>
        <v/>
      </c>
      <c r="M137">
        <v>137</v>
      </c>
      <c r="N137">
        <f>Sheet9!D138</f>
        <v>55</v>
      </c>
      <c r="O137">
        <f>Sheet9!E138</f>
        <v>1</v>
      </c>
      <c r="P137" t="str">
        <f>IFERROR(VLOOKUP(O137,Sheet6!A:B,2,0),"")</f>
        <v>男子</v>
      </c>
      <c r="Q137" t="str">
        <f>Sheet9!A138</f>
        <v>自由形　　　　</v>
      </c>
      <c r="R137" t="str">
        <f t="shared" si="16"/>
        <v>自由形</v>
      </c>
      <c r="S137" t="str">
        <f>Sheet9!B138</f>
        <v xml:space="preserve">  50m</v>
      </c>
      <c r="T137" t="s">
        <v>158</v>
      </c>
      <c r="U137" t="s">
        <v>159</v>
      </c>
      <c r="V137" t="str">
        <f t="shared" si="19"/>
        <v>男子自由形  50m予選無差別</v>
      </c>
      <c r="Y137">
        <f t="shared" si="20"/>
        <v>55</v>
      </c>
      <c r="Z137" t="str">
        <f t="shared" si="17"/>
        <v/>
      </c>
      <c r="AA137" t="str">
        <f t="shared" si="21"/>
        <v>男子自由形  50m予選無差別</v>
      </c>
    </row>
    <row r="138" spans="1:27" x14ac:dyDescent="0.15">
      <c r="A138">
        <v>138</v>
      </c>
      <c r="B138" t="str">
        <f>IFERROR(VLOOKUP(A138,Sheet1!B:I,7,0),"")</f>
        <v/>
      </c>
      <c r="C138" t="str">
        <f>IFERROR(VLOOKUP(B138,Sheet6!A:B,2,0),"")</f>
        <v/>
      </c>
      <c r="D138" t="str">
        <f>IFERROR(VLOOKUP(A138,Sheet1!B:I,4,0),"")</f>
        <v/>
      </c>
      <c r="E138" t="str">
        <f>IFERROR(VLOOKUP(A138,Sheet1!B:I,5,0),"")</f>
        <v/>
      </c>
      <c r="F138" t="str">
        <f>IFERROR(VLOOKUP(A138,Sheet1!B:I,8,0),"")</f>
        <v/>
      </c>
      <c r="G138" t="str">
        <f>IFERROR(VLOOKUP(A138,Sheet1!B:I,6,0),"")</f>
        <v/>
      </c>
      <c r="H138" t="str">
        <f>IFERROR(VLOOKUP(G138,Sheet5!A:B,2,0),"")</f>
        <v/>
      </c>
      <c r="I138" t="str">
        <f t="shared" si="18"/>
        <v/>
      </c>
      <c r="M138">
        <v>138</v>
      </c>
      <c r="N138">
        <f>Sheet9!D139</f>
        <v>55</v>
      </c>
      <c r="O138">
        <f>Sheet9!E139</f>
        <v>1</v>
      </c>
      <c r="P138" t="str">
        <f>IFERROR(VLOOKUP(O138,Sheet6!A:B,2,0),"")</f>
        <v>男子</v>
      </c>
      <c r="Q138" t="str">
        <f>Sheet9!A139</f>
        <v>平泳ぎ　　　　</v>
      </c>
      <c r="R138" t="str">
        <f t="shared" si="16"/>
        <v>平泳ぎ</v>
      </c>
      <c r="S138" t="str">
        <f>Sheet9!B139</f>
        <v xml:space="preserve">  50m</v>
      </c>
      <c r="T138" t="s">
        <v>158</v>
      </c>
      <c r="U138" t="s">
        <v>159</v>
      </c>
      <c r="V138" t="str">
        <f t="shared" si="19"/>
        <v>男子平泳ぎ  50m予選無差別</v>
      </c>
      <c r="Y138">
        <f t="shared" si="20"/>
        <v>55</v>
      </c>
      <c r="Z138" t="str">
        <f t="shared" si="17"/>
        <v/>
      </c>
      <c r="AA138" t="str">
        <f t="shared" si="21"/>
        <v>男子平泳ぎ  50m予選無差別</v>
      </c>
    </row>
    <row r="139" spans="1:27" x14ac:dyDescent="0.15">
      <c r="A139">
        <v>139</v>
      </c>
      <c r="B139" t="str">
        <f>IFERROR(VLOOKUP(A139,Sheet1!B:I,7,0),"")</f>
        <v/>
      </c>
      <c r="C139" t="str">
        <f>IFERROR(VLOOKUP(B139,Sheet6!A:B,2,0),"")</f>
        <v/>
      </c>
      <c r="D139" t="str">
        <f>IFERROR(VLOOKUP(A139,Sheet1!B:I,4,0),"")</f>
        <v/>
      </c>
      <c r="E139" t="str">
        <f>IFERROR(VLOOKUP(A139,Sheet1!B:I,5,0),"")</f>
        <v/>
      </c>
      <c r="F139" t="str">
        <f>IFERROR(VLOOKUP(A139,Sheet1!B:I,8,0),"")</f>
        <v/>
      </c>
      <c r="G139" t="str">
        <f>IFERROR(VLOOKUP(A139,Sheet1!B:I,6,0),"")</f>
        <v/>
      </c>
      <c r="H139" t="str">
        <f>IFERROR(VLOOKUP(G139,Sheet5!A:B,2,0),"")</f>
        <v/>
      </c>
      <c r="I139" t="str">
        <f t="shared" si="18"/>
        <v/>
      </c>
      <c r="M139">
        <v>139</v>
      </c>
      <c r="N139">
        <f>Sheet9!D140</f>
        <v>56</v>
      </c>
      <c r="O139">
        <f>Sheet9!E140</f>
        <v>1</v>
      </c>
      <c r="P139" t="str">
        <f>IFERROR(VLOOKUP(O139,Sheet6!A:B,2,0),"")</f>
        <v>男子</v>
      </c>
      <c r="Q139" t="str">
        <f>Sheet9!A140</f>
        <v>自由形　　　　</v>
      </c>
      <c r="R139" t="str">
        <f t="shared" si="16"/>
        <v>自由形</v>
      </c>
      <c r="S139" t="str">
        <f>Sheet9!B140</f>
        <v xml:space="preserve">  50m</v>
      </c>
      <c r="T139" t="s">
        <v>158</v>
      </c>
      <c r="U139" t="s">
        <v>159</v>
      </c>
      <c r="V139" t="str">
        <f t="shared" si="19"/>
        <v>男子自由形  50m予選無差別</v>
      </c>
      <c r="Y139">
        <f t="shared" si="20"/>
        <v>56</v>
      </c>
      <c r="Z139" t="str">
        <f t="shared" si="17"/>
        <v/>
      </c>
      <c r="AA139" t="str">
        <f t="shared" si="21"/>
        <v>男子自由形  50m予選無差別</v>
      </c>
    </row>
    <row r="140" spans="1:27" x14ac:dyDescent="0.15">
      <c r="A140">
        <v>140</v>
      </c>
      <c r="B140" t="str">
        <f>IFERROR(VLOOKUP(A140,Sheet1!B:I,7,0),"")</f>
        <v/>
      </c>
      <c r="C140" t="str">
        <f>IFERROR(VLOOKUP(B140,Sheet6!A:B,2,0),"")</f>
        <v/>
      </c>
      <c r="D140" t="str">
        <f>IFERROR(VLOOKUP(A140,Sheet1!B:I,4,0),"")</f>
        <v/>
      </c>
      <c r="E140" t="str">
        <f>IFERROR(VLOOKUP(A140,Sheet1!B:I,5,0),"")</f>
        <v/>
      </c>
      <c r="F140" t="str">
        <f>IFERROR(VLOOKUP(A140,Sheet1!B:I,8,0),"")</f>
        <v/>
      </c>
      <c r="G140" t="str">
        <f>IFERROR(VLOOKUP(A140,Sheet1!B:I,6,0),"")</f>
        <v/>
      </c>
      <c r="H140" t="str">
        <f>IFERROR(VLOOKUP(G140,Sheet5!A:B,2,0),"")</f>
        <v/>
      </c>
      <c r="I140" t="str">
        <f t="shared" si="18"/>
        <v/>
      </c>
      <c r="M140">
        <v>140</v>
      </c>
      <c r="N140">
        <f>Sheet9!D141</f>
        <v>56</v>
      </c>
      <c r="O140">
        <f>Sheet9!E141</f>
        <v>1</v>
      </c>
      <c r="P140" t="str">
        <f>IFERROR(VLOOKUP(O140,Sheet6!A:B,2,0),"")</f>
        <v>男子</v>
      </c>
      <c r="Q140" t="str">
        <f>Sheet9!A141</f>
        <v>バタフライ　　</v>
      </c>
      <c r="R140" t="str">
        <f t="shared" si="16"/>
        <v>バタフライ</v>
      </c>
      <c r="S140" t="str">
        <f>Sheet9!B141</f>
        <v xml:space="preserve">  50m</v>
      </c>
      <c r="T140" t="s">
        <v>158</v>
      </c>
      <c r="U140" t="s">
        <v>159</v>
      </c>
      <c r="V140" t="str">
        <f t="shared" si="19"/>
        <v>男子バタフライ  50m予選無差別</v>
      </c>
      <c r="Y140">
        <f t="shared" si="20"/>
        <v>56</v>
      </c>
      <c r="Z140" t="str">
        <f t="shared" si="17"/>
        <v/>
      </c>
      <c r="AA140" t="str">
        <f t="shared" si="21"/>
        <v>男子バタフライ  50m予選無差別</v>
      </c>
    </row>
    <row r="141" spans="1:27" x14ac:dyDescent="0.15">
      <c r="A141">
        <v>141</v>
      </c>
      <c r="B141" t="str">
        <f>IFERROR(VLOOKUP(A141,Sheet1!B:I,7,0),"")</f>
        <v/>
      </c>
      <c r="C141" t="str">
        <f>IFERROR(VLOOKUP(B141,Sheet6!A:B,2,0),"")</f>
        <v/>
      </c>
      <c r="D141" t="str">
        <f>IFERROR(VLOOKUP(A141,Sheet1!B:I,4,0),"")</f>
        <v/>
      </c>
      <c r="E141" t="str">
        <f>IFERROR(VLOOKUP(A141,Sheet1!B:I,5,0),"")</f>
        <v/>
      </c>
      <c r="F141" t="str">
        <f>IFERROR(VLOOKUP(A141,Sheet1!B:I,8,0),"")</f>
        <v/>
      </c>
      <c r="G141" t="str">
        <f>IFERROR(VLOOKUP(A141,Sheet1!B:I,6,0),"")</f>
        <v/>
      </c>
      <c r="H141" t="str">
        <f>IFERROR(VLOOKUP(G141,Sheet5!A:B,2,0),"")</f>
        <v/>
      </c>
      <c r="I141" t="str">
        <f t="shared" si="18"/>
        <v/>
      </c>
      <c r="M141">
        <v>141</v>
      </c>
      <c r="N141">
        <f>Sheet9!D142</f>
        <v>56</v>
      </c>
      <c r="O141">
        <f>Sheet9!E142</f>
        <v>1</v>
      </c>
      <c r="P141" t="str">
        <f>IFERROR(VLOOKUP(O141,Sheet6!A:B,2,0),"")</f>
        <v>男子</v>
      </c>
      <c r="Q141" t="str">
        <f>Sheet9!A142</f>
        <v>リレー　　　　</v>
      </c>
      <c r="R141" t="str">
        <f t="shared" si="16"/>
        <v>リレー</v>
      </c>
      <c r="S141" t="str">
        <f>Sheet9!B142</f>
        <v xml:space="preserve"> 200m</v>
      </c>
      <c r="T141" t="s">
        <v>158</v>
      </c>
      <c r="U141" t="s">
        <v>159</v>
      </c>
      <c r="V141" t="str">
        <f t="shared" si="19"/>
        <v>男子リレー 200m予選無差別</v>
      </c>
      <c r="Y141">
        <f t="shared" si="20"/>
        <v>56</v>
      </c>
      <c r="Z141" t="str">
        <f t="shared" si="17"/>
        <v/>
      </c>
      <c r="AA141" t="str">
        <f t="shared" si="21"/>
        <v>男子リレー 200m予選無差別</v>
      </c>
    </row>
    <row r="142" spans="1:27" x14ac:dyDescent="0.15">
      <c r="A142">
        <v>142</v>
      </c>
      <c r="B142" t="str">
        <f>IFERROR(VLOOKUP(A142,Sheet1!B:I,7,0),"")</f>
        <v/>
      </c>
      <c r="C142" t="str">
        <f>IFERROR(VLOOKUP(B142,Sheet6!A:B,2,0),"")</f>
        <v/>
      </c>
      <c r="D142" t="str">
        <f>IFERROR(VLOOKUP(A142,Sheet1!B:I,4,0),"")</f>
        <v/>
      </c>
      <c r="E142" t="str">
        <f>IFERROR(VLOOKUP(A142,Sheet1!B:I,5,0),"")</f>
        <v/>
      </c>
      <c r="F142" t="str">
        <f>IFERROR(VLOOKUP(A142,Sheet1!B:I,8,0),"")</f>
        <v/>
      </c>
      <c r="G142" t="str">
        <f>IFERROR(VLOOKUP(A142,Sheet1!B:I,6,0),"")</f>
        <v/>
      </c>
      <c r="H142" t="str">
        <f>IFERROR(VLOOKUP(G142,Sheet5!A:B,2,0),"")</f>
        <v/>
      </c>
      <c r="I142" t="str">
        <f t="shared" si="18"/>
        <v/>
      </c>
      <c r="M142">
        <v>142</v>
      </c>
      <c r="N142">
        <f>Sheet9!D143</f>
        <v>57</v>
      </c>
      <c r="O142">
        <f>Sheet9!E143</f>
        <v>1</v>
      </c>
      <c r="P142" t="str">
        <f>IFERROR(VLOOKUP(O142,Sheet6!A:B,2,0),"")</f>
        <v>男子</v>
      </c>
      <c r="Q142" t="str">
        <f>Sheet9!A143</f>
        <v>自由形　　　　</v>
      </c>
      <c r="R142" t="str">
        <f t="shared" si="16"/>
        <v>自由形</v>
      </c>
      <c r="S142" t="str">
        <f>Sheet9!B143</f>
        <v xml:space="preserve">  50m</v>
      </c>
      <c r="T142" t="s">
        <v>158</v>
      </c>
      <c r="U142" t="s">
        <v>159</v>
      </c>
      <c r="V142" t="str">
        <f t="shared" si="19"/>
        <v>男子自由形  50m予選無差別</v>
      </c>
      <c r="Y142">
        <f t="shared" si="20"/>
        <v>57</v>
      </c>
      <c r="Z142" t="str">
        <f t="shared" si="17"/>
        <v/>
      </c>
      <c r="AA142" t="str">
        <f t="shared" si="21"/>
        <v>男子自由形  50m予選無差別</v>
      </c>
    </row>
    <row r="143" spans="1:27" x14ac:dyDescent="0.15">
      <c r="A143">
        <v>143</v>
      </c>
      <c r="B143" t="str">
        <f>IFERROR(VLOOKUP(A143,Sheet1!B:I,7,0),"")</f>
        <v/>
      </c>
      <c r="C143" t="str">
        <f>IFERROR(VLOOKUP(B143,Sheet6!A:B,2,0),"")</f>
        <v/>
      </c>
      <c r="D143" t="str">
        <f>IFERROR(VLOOKUP(A143,Sheet1!B:I,4,0),"")</f>
        <v/>
      </c>
      <c r="E143" t="str">
        <f>IFERROR(VLOOKUP(A143,Sheet1!B:I,5,0),"")</f>
        <v/>
      </c>
      <c r="F143" t="str">
        <f>IFERROR(VLOOKUP(A143,Sheet1!B:I,8,0),"")</f>
        <v/>
      </c>
      <c r="G143" t="str">
        <f>IFERROR(VLOOKUP(A143,Sheet1!B:I,6,0),"")</f>
        <v/>
      </c>
      <c r="H143" t="str">
        <f>IFERROR(VLOOKUP(G143,Sheet5!A:B,2,0),"")</f>
        <v/>
      </c>
      <c r="I143" t="str">
        <f t="shared" si="18"/>
        <v/>
      </c>
      <c r="M143">
        <v>143</v>
      </c>
      <c r="N143">
        <f>Sheet9!D144</f>
        <v>57</v>
      </c>
      <c r="O143">
        <f>Sheet9!E144</f>
        <v>1</v>
      </c>
      <c r="P143" t="str">
        <f>IFERROR(VLOOKUP(O143,Sheet6!A:B,2,0),"")</f>
        <v>男子</v>
      </c>
      <c r="Q143" t="str">
        <f>Sheet9!A144</f>
        <v>バタフライ　　</v>
      </c>
      <c r="R143" t="str">
        <f t="shared" si="16"/>
        <v>バタフライ</v>
      </c>
      <c r="S143" t="str">
        <f>Sheet9!B144</f>
        <v xml:space="preserve">  50m</v>
      </c>
      <c r="T143" t="s">
        <v>158</v>
      </c>
      <c r="U143" t="s">
        <v>159</v>
      </c>
      <c r="V143" t="str">
        <f t="shared" si="19"/>
        <v>男子バタフライ  50m予選無差別</v>
      </c>
      <c r="Y143">
        <f t="shared" si="20"/>
        <v>57</v>
      </c>
      <c r="Z143" t="str">
        <f t="shared" si="17"/>
        <v/>
      </c>
      <c r="AA143" t="str">
        <f t="shared" si="21"/>
        <v>男子バタフライ  50m予選無差別</v>
      </c>
    </row>
    <row r="144" spans="1:27" x14ac:dyDescent="0.15">
      <c r="A144">
        <v>144</v>
      </c>
      <c r="B144" t="str">
        <f>IFERROR(VLOOKUP(A144,Sheet1!B:I,7,0),"")</f>
        <v/>
      </c>
      <c r="C144" t="str">
        <f>IFERROR(VLOOKUP(B144,Sheet6!A:B,2,0),"")</f>
        <v/>
      </c>
      <c r="D144" t="str">
        <f>IFERROR(VLOOKUP(A144,Sheet1!B:I,4,0),"")</f>
        <v/>
      </c>
      <c r="E144" t="str">
        <f>IFERROR(VLOOKUP(A144,Sheet1!B:I,5,0),"")</f>
        <v/>
      </c>
      <c r="F144" t="str">
        <f>IFERROR(VLOOKUP(A144,Sheet1!B:I,8,0),"")</f>
        <v/>
      </c>
      <c r="G144" t="str">
        <f>IFERROR(VLOOKUP(A144,Sheet1!B:I,6,0),"")</f>
        <v/>
      </c>
      <c r="H144" t="str">
        <f>IFERROR(VLOOKUP(G144,Sheet5!A:B,2,0),"")</f>
        <v/>
      </c>
      <c r="I144" t="str">
        <f t="shared" si="18"/>
        <v/>
      </c>
      <c r="M144">
        <v>144</v>
      </c>
      <c r="N144">
        <f>Sheet9!D145</f>
        <v>57</v>
      </c>
      <c r="O144">
        <f>Sheet9!E145</f>
        <v>1</v>
      </c>
      <c r="P144" t="str">
        <f>IFERROR(VLOOKUP(O144,Sheet6!A:B,2,0),"")</f>
        <v>男子</v>
      </c>
      <c r="Q144" t="str">
        <f>Sheet9!A145</f>
        <v>リレー　　　　</v>
      </c>
      <c r="R144" t="str">
        <f t="shared" si="16"/>
        <v>リレー</v>
      </c>
      <c r="S144" t="str">
        <f>Sheet9!B145</f>
        <v xml:space="preserve"> 200m</v>
      </c>
      <c r="T144" t="s">
        <v>158</v>
      </c>
      <c r="U144" t="s">
        <v>159</v>
      </c>
      <c r="V144" t="str">
        <f t="shared" si="19"/>
        <v>男子リレー 200m予選無差別</v>
      </c>
      <c r="Y144">
        <f t="shared" si="20"/>
        <v>57</v>
      </c>
      <c r="Z144" t="str">
        <f t="shared" si="17"/>
        <v/>
      </c>
      <c r="AA144" t="str">
        <f t="shared" si="21"/>
        <v>男子リレー 200m予選無差別</v>
      </c>
    </row>
    <row r="145" spans="1:27" x14ac:dyDescent="0.15">
      <c r="A145">
        <v>145</v>
      </c>
      <c r="B145" t="str">
        <f>IFERROR(VLOOKUP(A145,Sheet1!B:I,7,0),"")</f>
        <v/>
      </c>
      <c r="C145" t="str">
        <f>IFERROR(VLOOKUP(B145,Sheet6!A:B,2,0),"")</f>
        <v/>
      </c>
      <c r="D145" t="str">
        <f>IFERROR(VLOOKUP(A145,Sheet1!B:I,4,0),"")</f>
        <v/>
      </c>
      <c r="E145" t="str">
        <f>IFERROR(VLOOKUP(A145,Sheet1!B:I,5,0),"")</f>
        <v/>
      </c>
      <c r="F145" t="str">
        <f>IFERROR(VLOOKUP(A145,Sheet1!B:I,8,0),"")</f>
        <v/>
      </c>
      <c r="G145" t="str">
        <f>IFERROR(VLOOKUP(A145,Sheet1!B:I,6,0),"")</f>
        <v/>
      </c>
      <c r="H145" t="str">
        <f>IFERROR(VLOOKUP(G145,Sheet5!A:B,2,0),"")</f>
        <v/>
      </c>
      <c r="I145" t="str">
        <f t="shared" si="18"/>
        <v/>
      </c>
      <c r="M145">
        <v>145</v>
      </c>
      <c r="N145">
        <f>Sheet9!D146</f>
        <v>58</v>
      </c>
      <c r="O145">
        <f>Sheet9!E146</f>
        <v>2</v>
      </c>
      <c r="P145" t="str">
        <f>IFERROR(VLOOKUP(O145,Sheet6!A:B,2,0),"")</f>
        <v>女子</v>
      </c>
      <c r="Q145" t="str">
        <f>Sheet9!A146</f>
        <v>平泳ぎ　　　　</v>
      </c>
      <c r="R145" t="str">
        <f t="shared" si="16"/>
        <v>平泳ぎ</v>
      </c>
      <c r="S145" t="str">
        <f>Sheet9!B146</f>
        <v xml:space="preserve"> 100m</v>
      </c>
      <c r="T145" t="s">
        <v>158</v>
      </c>
      <c r="U145" t="s">
        <v>159</v>
      </c>
      <c r="V145" t="str">
        <f t="shared" si="19"/>
        <v>女子平泳ぎ 100m予選無差別</v>
      </c>
      <c r="Y145">
        <f t="shared" si="20"/>
        <v>58</v>
      </c>
      <c r="Z145" t="str">
        <f t="shared" si="17"/>
        <v/>
      </c>
      <c r="AA145" t="str">
        <f t="shared" si="21"/>
        <v>女子平泳ぎ 100m予選無差別</v>
      </c>
    </row>
    <row r="146" spans="1:27" x14ac:dyDescent="0.15">
      <c r="A146">
        <v>146</v>
      </c>
      <c r="B146" t="str">
        <f>IFERROR(VLOOKUP(A146,Sheet1!B:I,7,0),"")</f>
        <v/>
      </c>
      <c r="C146" t="str">
        <f>IFERROR(VLOOKUP(B146,Sheet6!A:B,2,0),"")</f>
        <v/>
      </c>
      <c r="D146" t="str">
        <f>IFERROR(VLOOKUP(A146,Sheet1!B:I,4,0),"")</f>
        <v/>
      </c>
      <c r="E146" t="str">
        <f>IFERROR(VLOOKUP(A146,Sheet1!B:I,5,0),"")</f>
        <v/>
      </c>
      <c r="F146" t="str">
        <f>IFERROR(VLOOKUP(A146,Sheet1!B:I,8,0),"")</f>
        <v/>
      </c>
      <c r="G146" t="str">
        <f>IFERROR(VLOOKUP(A146,Sheet1!B:I,6,0),"")</f>
        <v/>
      </c>
      <c r="H146" t="str">
        <f>IFERROR(VLOOKUP(G146,Sheet5!A:B,2,0),"")</f>
        <v/>
      </c>
      <c r="I146" t="str">
        <f t="shared" si="18"/>
        <v/>
      </c>
      <c r="M146">
        <v>146</v>
      </c>
      <c r="N146">
        <f>Sheet9!D147</f>
        <v>58</v>
      </c>
      <c r="O146">
        <f>Sheet9!E147</f>
        <v>2</v>
      </c>
      <c r="P146" t="str">
        <f>IFERROR(VLOOKUP(O146,Sheet6!A:B,2,0),"")</f>
        <v>女子</v>
      </c>
      <c r="Q146" t="str">
        <f>Sheet9!A147</f>
        <v>個人メドレー　</v>
      </c>
      <c r="R146" t="str">
        <f t="shared" si="16"/>
        <v>個人メドレー</v>
      </c>
      <c r="S146" t="str">
        <f>Sheet9!B147</f>
        <v xml:space="preserve"> 200m</v>
      </c>
      <c r="T146" t="s">
        <v>158</v>
      </c>
      <c r="U146" t="s">
        <v>159</v>
      </c>
      <c r="V146" t="str">
        <f t="shared" si="19"/>
        <v>女子個人メドレー 200m予選無差別</v>
      </c>
      <c r="Y146">
        <f t="shared" si="20"/>
        <v>58</v>
      </c>
      <c r="Z146" t="str">
        <f t="shared" si="17"/>
        <v/>
      </c>
      <c r="AA146" t="str">
        <f t="shared" si="21"/>
        <v>女子個人メドレー 200m予選無差別</v>
      </c>
    </row>
    <row r="147" spans="1:27" x14ac:dyDescent="0.15">
      <c r="A147">
        <v>147</v>
      </c>
      <c r="B147" t="str">
        <f>IFERROR(VLOOKUP(A147,Sheet1!B:I,7,0),"")</f>
        <v/>
      </c>
      <c r="C147" t="str">
        <f>IFERROR(VLOOKUP(B147,Sheet6!A:B,2,0),"")</f>
        <v/>
      </c>
      <c r="D147" t="str">
        <f>IFERROR(VLOOKUP(A147,Sheet1!B:I,4,0),"")</f>
        <v/>
      </c>
      <c r="E147" t="str">
        <f>IFERROR(VLOOKUP(A147,Sheet1!B:I,5,0),"")</f>
        <v/>
      </c>
      <c r="F147" t="str">
        <f>IFERROR(VLOOKUP(A147,Sheet1!B:I,8,0),"")</f>
        <v/>
      </c>
      <c r="G147" t="str">
        <f>IFERROR(VLOOKUP(A147,Sheet1!B:I,6,0),"")</f>
        <v/>
      </c>
      <c r="H147" t="str">
        <f>IFERROR(VLOOKUP(G147,Sheet5!A:B,2,0),"")</f>
        <v/>
      </c>
      <c r="I147" t="str">
        <f t="shared" si="18"/>
        <v/>
      </c>
      <c r="M147">
        <v>147</v>
      </c>
      <c r="N147">
        <f>Sheet9!D148</f>
        <v>59</v>
      </c>
      <c r="O147">
        <f>Sheet9!E148</f>
        <v>2</v>
      </c>
      <c r="P147" t="str">
        <f>IFERROR(VLOOKUP(O147,Sheet6!A:B,2,0),"")</f>
        <v>女子</v>
      </c>
      <c r="Q147" t="str">
        <f>Sheet9!A148</f>
        <v>自由形　　　　</v>
      </c>
      <c r="R147" t="str">
        <f t="shared" si="16"/>
        <v>自由形</v>
      </c>
      <c r="S147" t="str">
        <f>Sheet9!B148</f>
        <v xml:space="preserve"> 100m</v>
      </c>
      <c r="T147" t="s">
        <v>158</v>
      </c>
      <c r="U147" t="s">
        <v>159</v>
      </c>
      <c r="V147" t="str">
        <f t="shared" si="19"/>
        <v>女子自由形 100m予選無差別</v>
      </c>
      <c r="Y147">
        <f t="shared" si="20"/>
        <v>59</v>
      </c>
      <c r="Z147" t="str">
        <f t="shared" si="17"/>
        <v/>
      </c>
      <c r="AA147" t="str">
        <f t="shared" si="21"/>
        <v>女子自由形 100m予選無差別</v>
      </c>
    </row>
    <row r="148" spans="1:27" x14ac:dyDescent="0.15">
      <c r="A148">
        <v>148</v>
      </c>
      <c r="B148" t="str">
        <f>IFERROR(VLOOKUP(A148,Sheet1!B:I,7,0),"")</f>
        <v/>
      </c>
      <c r="C148" t="str">
        <f>IFERROR(VLOOKUP(B148,Sheet6!A:B,2,0),"")</f>
        <v/>
      </c>
      <c r="D148" t="str">
        <f>IFERROR(VLOOKUP(A148,Sheet1!B:I,4,0),"")</f>
        <v/>
      </c>
      <c r="E148" t="str">
        <f>IFERROR(VLOOKUP(A148,Sheet1!B:I,5,0),"")</f>
        <v/>
      </c>
      <c r="F148" t="str">
        <f>IFERROR(VLOOKUP(A148,Sheet1!B:I,8,0),"")</f>
        <v/>
      </c>
      <c r="G148" t="str">
        <f>IFERROR(VLOOKUP(A148,Sheet1!B:I,6,0),"")</f>
        <v/>
      </c>
      <c r="H148" t="str">
        <f>IFERROR(VLOOKUP(G148,Sheet5!A:B,2,0),"")</f>
        <v/>
      </c>
      <c r="I148" t="str">
        <f t="shared" si="18"/>
        <v/>
      </c>
      <c r="M148">
        <v>148</v>
      </c>
      <c r="N148">
        <f>Sheet9!D149</f>
        <v>59</v>
      </c>
      <c r="O148">
        <f>Sheet9!E149</f>
        <v>2</v>
      </c>
      <c r="P148" t="str">
        <f>IFERROR(VLOOKUP(O148,Sheet6!A:B,2,0),"")</f>
        <v>女子</v>
      </c>
      <c r="Q148" t="str">
        <f>Sheet9!A149</f>
        <v>背泳ぎ　　　　</v>
      </c>
      <c r="R148" t="str">
        <f t="shared" si="16"/>
        <v>背泳ぎ</v>
      </c>
      <c r="S148" t="str">
        <f>Sheet9!B149</f>
        <v xml:space="preserve">  50m</v>
      </c>
      <c r="T148" t="s">
        <v>158</v>
      </c>
      <c r="U148" t="s">
        <v>159</v>
      </c>
      <c r="V148" t="str">
        <f t="shared" si="19"/>
        <v>女子背泳ぎ  50m予選無差別</v>
      </c>
      <c r="Y148">
        <f t="shared" si="20"/>
        <v>59</v>
      </c>
      <c r="Z148" t="str">
        <f t="shared" si="17"/>
        <v/>
      </c>
      <c r="AA148" t="str">
        <f t="shared" si="21"/>
        <v>女子背泳ぎ  50m予選無差別</v>
      </c>
    </row>
    <row r="149" spans="1:27" x14ac:dyDescent="0.15">
      <c r="A149">
        <v>149</v>
      </c>
      <c r="B149" t="str">
        <f>IFERROR(VLOOKUP(A149,Sheet1!B:I,7,0),"")</f>
        <v/>
      </c>
      <c r="C149" t="str">
        <f>IFERROR(VLOOKUP(B149,Sheet6!A:B,2,0),"")</f>
        <v/>
      </c>
      <c r="D149" t="str">
        <f>IFERROR(VLOOKUP(A149,Sheet1!B:I,4,0),"")</f>
        <v/>
      </c>
      <c r="E149" t="str">
        <f>IFERROR(VLOOKUP(A149,Sheet1!B:I,5,0),"")</f>
        <v/>
      </c>
      <c r="F149" t="str">
        <f>IFERROR(VLOOKUP(A149,Sheet1!B:I,8,0),"")</f>
        <v/>
      </c>
      <c r="G149" t="str">
        <f>IFERROR(VLOOKUP(A149,Sheet1!B:I,6,0),"")</f>
        <v/>
      </c>
      <c r="H149" t="str">
        <f>IFERROR(VLOOKUP(G149,Sheet5!A:B,2,0),"")</f>
        <v/>
      </c>
      <c r="I149" t="str">
        <f t="shared" si="18"/>
        <v/>
      </c>
      <c r="M149">
        <v>149</v>
      </c>
      <c r="N149">
        <f>Sheet9!D150</f>
        <v>59</v>
      </c>
      <c r="O149">
        <f>Sheet9!E150</f>
        <v>2</v>
      </c>
      <c r="P149" t="str">
        <f>IFERROR(VLOOKUP(O149,Sheet6!A:B,2,0),"")</f>
        <v>女子</v>
      </c>
      <c r="Q149" t="str">
        <f>Sheet9!A150</f>
        <v>リレー　　　　</v>
      </c>
      <c r="R149" t="str">
        <f t="shared" si="16"/>
        <v>リレー</v>
      </c>
      <c r="S149" t="str">
        <f>Sheet9!B150</f>
        <v xml:space="preserve"> 200m</v>
      </c>
      <c r="T149" t="s">
        <v>158</v>
      </c>
      <c r="U149" t="s">
        <v>159</v>
      </c>
      <c r="V149" t="str">
        <f t="shared" si="19"/>
        <v>女子リレー 200m予選無差別</v>
      </c>
      <c r="Y149">
        <f t="shared" si="20"/>
        <v>59</v>
      </c>
      <c r="Z149" t="str">
        <f t="shared" si="17"/>
        <v/>
      </c>
      <c r="AA149" t="str">
        <f t="shared" si="21"/>
        <v>女子リレー 200m予選無差別</v>
      </c>
    </row>
    <row r="150" spans="1:27" x14ac:dyDescent="0.15">
      <c r="A150">
        <v>150</v>
      </c>
      <c r="B150" t="str">
        <f>IFERROR(VLOOKUP(A150,Sheet1!B:I,7,0),"")</f>
        <v/>
      </c>
      <c r="C150" t="str">
        <f>IFERROR(VLOOKUP(B150,Sheet6!A:B,2,0),"")</f>
        <v/>
      </c>
      <c r="D150" t="str">
        <f>IFERROR(VLOOKUP(A150,Sheet1!B:I,4,0),"")</f>
        <v/>
      </c>
      <c r="E150" t="str">
        <f>IFERROR(VLOOKUP(A150,Sheet1!B:I,5,0),"")</f>
        <v/>
      </c>
      <c r="F150" t="str">
        <f>IFERROR(VLOOKUP(A150,Sheet1!B:I,8,0),"")</f>
        <v/>
      </c>
      <c r="G150" t="str">
        <f>IFERROR(VLOOKUP(A150,Sheet1!B:I,6,0),"")</f>
        <v/>
      </c>
      <c r="H150" t="str">
        <f>IFERROR(VLOOKUP(G150,Sheet5!A:B,2,0),"")</f>
        <v/>
      </c>
      <c r="I150" t="str">
        <f t="shared" si="18"/>
        <v/>
      </c>
      <c r="M150">
        <v>150</v>
      </c>
      <c r="N150">
        <f>Sheet9!D151</f>
        <v>60</v>
      </c>
      <c r="O150">
        <f>Sheet9!E151</f>
        <v>2</v>
      </c>
      <c r="P150" t="str">
        <f>IFERROR(VLOOKUP(O150,Sheet6!A:B,2,0),"")</f>
        <v>女子</v>
      </c>
      <c r="Q150" t="str">
        <f>Sheet9!A151</f>
        <v>バタフライ　　</v>
      </c>
      <c r="R150" t="str">
        <f t="shared" si="16"/>
        <v>バタフライ</v>
      </c>
      <c r="S150" t="str">
        <f>Sheet9!B151</f>
        <v xml:space="preserve">  50m</v>
      </c>
      <c r="T150" t="s">
        <v>158</v>
      </c>
      <c r="U150" t="s">
        <v>159</v>
      </c>
      <c r="V150" t="str">
        <f t="shared" si="19"/>
        <v>女子バタフライ  50m予選無差別</v>
      </c>
      <c r="Y150">
        <f t="shared" si="20"/>
        <v>60</v>
      </c>
      <c r="Z150" t="str">
        <f t="shared" si="17"/>
        <v/>
      </c>
      <c r="AA150" t="str">
        <f t="shared" si="21"/>
        <v>女子バタフライ  50m予選無差別</v>
      </c>
    </row>
    <row r="151" spans="1:27" x14ac:dyDescent="0.15">
      <c r="A151">
        <v>151</v>
      </c>
      <c r="B151" t="str">
        <f>IFERROR(VLOOKUP(A151,Sheet1!B:I,7,0),"")</f>
        <v/>
      </c>
      <c r="C151" t="str">
        <f>IFERROR(VLOOKUP(B151,Sheet6!A:B,2,0),"")</f>
        <v/>
      </c>
      <c r="D151" t="str">
        <f>IFERROR(VLOOKUP(A151,Sheet1!B:I,4,0),"")</f>
        <v/>
      </c>
      <c r="E151" t="str">
        <f>IFERROR(VLOOKUP(A151,Sheet1!B:I,5,0),"")</f>
        <v/>
      </c>
      <c r="F151" t="str">
        <f>IFERROR(VLOOKUP(A151,Sheet1!B:I,8,0),"")</f>
        <v/>
      </c>
      <c r="G151" t="str">
        <f>IFERROR(VLOOKUP(A151,Sheet1!B:I,6,0),"")</f>
        <v/>
      </c>
      <c r="H151" t="str">
        <f>IFERROR(VLOOKUP(G151,Sheet5!A:B,2,0),"")</f>
        <v/>
      </c>
      <c r="I151" t="str">
        <f t="shared" si="18"/>
        <v/>
      </c>
      <c r="M151">
        <v>151</v>
      </c>
      <c r="N151">
        <f>Sheet9!D152</f>
        <v>60</v>
      </c>
      <c r="O151">
        <f>Sheet9!E152</f>
        <v>2</v>
      </c>
      <c r="P151" t="str">
        <f>IFERROR(VLOOKUP(O151,Sheet6!A:B,2,0),"")</f>
        <v>女子</v>
      </c>
      <c r="Q151" t="str">
        <f>Sheet9!A152</f>
        <v>バタフライ　　</v>
      </c>
      <c r="R151" t="str">
        <f t="shared" si="16"/>
        <v>バタフライ</v>
      </c>
      <c r="S151" t="str">
        <f>Sheet9!B152</f>
        <v xml:space="preserve"> 100m</v>
      </c>
      <c r="T151" t="s">
        <v>158</v>
      </c>
      <c r="U151" t="s">
        <v>159</v>
      </c>
      <c r="V151" t="str">
        <f t="shared" si="19"/>
        <v>女子バタフライ 100m予選無差別</v>
      </c>
      <c r="Y151">
        <f t="shared" si="20"/>
        <v>60</v>
      </c>
      <c r="Z151" t="str">
        <f t="shared" si="17"/>
        <v/>
      </c>
      <c r="AA151" t="str">
        <f t="shared" si="21"/>
        <v>女子バタフライ 100m予選無差別</v>
      </c>
    </row>
    <row r="152" spans="1:27" x14ac:dyDescent="0.15">
      <c r="A152">
        <v>152</v>
      </c>
      <c r="B152" t="str">
        <f>IFERROR(VLOOKUP(A152,Sheet1!B:I,7,0),"")</f>
        <v/>
      </c>
      <c r="C152" t="str">
        <f>IFERROR(VLOOKUP(B152,Sheet6!A:B,2,0),"")</f>
        <v/>
      </c>
      <c r="D152" t="str">
        <f>IFERROR(VLOOKUP(A152,Sheet1!B:I,4,0),"")</f>
        <v/>
      </c>
      <c r="E152" t="str">
        <f>IFERROR(VLOOKUP(A152,Sheet1!B:I,5,0),"")</f>
        <v/>
      </c>
      <c r="F152" t="str">
        <f>IFERROR(VLOOKUP(A152,Sheet1!B:I,8,0),"")</f>
        <v/>
      </c>
      <c r="G152" t="str">
        <f>IFERROR(VLOOKUP(A152,Sheet1!B:I,6,0),"")</f>
        <v/>
      </c>
      <c r="H152" t="str">
        <f>IFERROR(VLOOKUP(G152,Sheet5!A:B,2,0),"")</f>
        <v/>
      </c>
      <c r="I152" t="str">
        <f t="shared" si="18"/>
        <v/>
      </c>
      <c r="M152">
        <v>152</v>
      </c>
      <c r="N152">
        <f>Sheet9!D153</f>
        <v>60</v>
      </c>
      <c r="O152">
        <f>Sheet9!E153</f>
        <v>2</v>
      </c>
      <c r="P152" t="str">
        <f>IFERROR(VLOOKUP(O152,Sheet6!A:B,2,0),"")</f>
        <v>女子</v>
      </c>
      <c r="Q152" t="str">
        <f>Sheet9!A153</f>
        <v>リレー　　　　</v>
      </c>
      <c r="R152" t="str">
        <f t="shared" si="16"/>
        <v>リレー</v>
      </c>
      <c r="S152" t="str">
        <f>Sheet9!B153</f>
        <v xml:space="preserve"> 200m</v>
      </c>
      <c r="T152" t="s">
        <v>158</v>
      </c>
      <c r="U152" t="s">
        <v>159</v>
      </c>
      <c r="V152" t="str">
        <f t="shared" si="19"/>
        <v>女子リレー 200m予選無差別</v>
      </c>
      <c r="Y152">
        <f t="shared" si="20"/>
        <v>60</v>
      </c>
      <c r="Z152" t="str">
        <f t="shared" si="17"/>
        <v/>
      </c>
      <c r="AA152" t="str">
        <f t="shared" si="21"/>
        <v>女子リレー 200m予選無差別</v>
      </c>
    </row>
    <row r="153" spans="1:27" x14ac:dyDescent="0.15">
      <c r="A153">
        <v>153</v>
      </c>
      <c r="B153" t="str">
        <f>IFERROR(VLOOKUP(A153,Sheet1!B:I,7,0),"")</f>
        <v/>
      </c>
      <c r="C153" t="str">
        <f>IFERROR(VLOOKUP(B153,Sheet6!A:B,2,0),"")</f>
        <v/>
      </c>
      <c r="D153" t="str">
        <f>IFERROR(VLOOKUP(A153,Sheet1!B:I,4,0),"")</f>
        <v/>
      </c>
      <c r="E153" t="str">
        <f>IFERROR(VLOOKUP(A153,Sheet1!B:I,5,0),"")</f>
        <v/>
      </c>
      <c r="F153" t="str">
        <f>IFERROR(VLOOKUP(A153,Sheet1!B:I,8,0),"")</f>
        <v/>
      </c>
      <c r="G153" t="str">
        <f>IFERROR(VLOOKUP(A153,Sheet1!B:I,6,0),"")</f>
        <v/>
      </c>
      <c r="H153" t="str">
        <f>IFERROR(VLOOKUP(G153,Sheet5!A:B,2,0),"")</f>
        <v/>
      </c>
      <c r="I153" t="str">
        <f t="shared" si="18"/>
        <v/>
      </c>
      <c r="M153">
        <v>153</v>
      </c>
      <c r="N153">
        <f>Sheet9!D154</f>
        <v>61</v>
      </c>
      <c r="O153">
        <f>Sheet9!E154</f>
        <v>2</v>
      </c>
      <c r="P153" t="str">
        <f>IFERROR(VLOOKUP(O153,Sheet6!A:B,2,0),"")</f>
        <v>女子</v>
      </c>
      <c r="Q153" t="str">
        <f>Sheet9!A154</f>
        <v>自由形　　　　</v>
      </c>
      <c r="R153" t="s">
        <v>161</v>
      </c>
      <c r="S153" t="str">
        <f>Sheet9!B154</f>
        <v xml:space="preserve">  50m</v>
      </c>
      <c r="T153" t="s">
        <v>158</v>
      </c>
      <c r="U153" t="s">
        <v>159</v>
      </c>
      <c r="V153" t="str">
        <f t="shared" si="19"/>
        <v>女子自由形  50m予選無差別</v>
      </c>
      <c r="Y153">
        <f t="shared" si="20"/>
        <v>61</v>
      </c>
      <c r="Z153" t="str">
        <f t="shared" si="17"/>
        <v/>
      </c>
      <c r="AA153" t="str">
        <f t="shared" si="21"/>
        <v>女子自由形  50m予選無差別</v>
      </c>
    </row>
    <row r="154" spans="1:27" x14ac:dyDescent="0.15">
      <c r="A154">
        <v>154</v>
      </c>
      <c r="B154" t="str">
        <f>IFERROR(VLOOKUP(A154,Sheet1!B:I,7,0),"")</f>
        <v/>
      </c>
      <c r="C154" t="str">
        <f>IFERROR(VLOOKUP(B154,Sheet6!A:B,2,0),"")</f>
        <v/>
      </c>
      <c r="D154" t="str">
        <f>IFERROR(VLOOKUP(A154,Sheet1!B:I,4,0),"")</f>
        <v/>
      </c>
      <c r="E154" t="str">
        <f>IFERROR(VLOOKUP(A154,Sheet1!B:I,5,0),"")</f>
        <v/>
      </c>
      <c r="F154" t="str">
        <f>IFERROR(VLOOKUP(A154,Sheet1!B:I,8,0),"")</f>
        <v/>
      </c>
      <c r="G154" t="str">
        <f>IFERROR(VLOOKUP(A154,Sheet1!B:I,6,0),"")</f>
        <v/>
      </c>
      <c r="H154" t="str">
        <f>IFERROR(VLOOKUP(G154,Sheet5!A:B,2,0),"")</f>
        <v/>
      </c>
      <c r="I154" t="str">
        <f t="shared" si="18"/>
        <v/>
      </c>
      <c r="M154">
        <v>154</v>
      </c>
      <c r="N154">
        <f>Sheet9!D155</f>
        <v>61</v>
      </c>
      <c r="O154">
        <f>Sheet9!E155</f>
        <v>2</v>
      </c>
      <c r="P154" t="str">
        <f>IFERROR(VLOOKUP(O154,Sheet6!A:B,2,0),"")</f>
        <v>女子</v>
      </c>
      <c r="Q154" t="str">
        <f>Sheet9!A155</f>
        <v>背泳ぎ　　　　</v>
      </c>
      <c r="R154" t="s">
        <v>161</v>
      </c>
      <c r="S154" t="str">
        <f>Sheet9!B155</f>
        <v xml:space="preserve">  50m</v>
      </c>
      <c r="T154" t="s">
        <v>158</v>
      </c>
      <c r="U154" t="s">
        <v>159</v>
      </c>
      <c r="V154" t="str">
        <f t="shared" si="19"/>
        <v>女子自由形  50m予選無差別</v>
      </c>
      <c r="Y154">
        <f t="shared" si="20"/>
        <v>61</v>
      </c>
      <c r="Z154" t="str">
        <f t="shared" si="17"/>
        <v/>
      </c>
      <c r="AA154" t="str">
        <f t="shared" si="21"/>
        <v>女子自由形  50m予選無差別</v>
      </c>
    </row>
    <row r="155" spans="1:27" x14ac:dyDescent="0.15">
      <c r="A155">
        <v>155</v>
      </c>
      <c r="B155" t="str">
        <f>IFERROR(VLOOKUP(A155,Sheet1!B:I,7,0),"")</f>
        <v/>
      </c>
      <c r="C155" t="str">
        <f>IFERROR(VLOOKUP(B155,Sheet6!A:B,2,0),"")</f>
        <v/>
      </c>
      <c r="D155" t="str">
        <f>IFERROR(VLOOKUP(A155,Sheet1!B:I,4,0),"")</f>
        <v/>
      </c>
      <c r="E155" t="str">
        <f>IFERROR(VLOOKUP(A155,Sheet1!B:I,5,0),"")</f>
        <v/>
      </c>
      <c r="F155" t="str">
        <f>IFERROR(VLOOKUP(A155,Sheet1!B:I,8,0),"")</f>
        <v/>
      </c>
      <c r="G155" t="str">
        <f>IFERROR(VLOOKUP(A155,Sheet1!B:I,6,0),"")</f>
        <v/>
      </c>
      <c r="H155" t="str">
        <f>IFERROR(VLOOKUP(G155,Sheet5!A:B,2,0),"")</f>
        <v/>
      </c>
      <c r="I155" t="str">
        <f t="shared" si="18"/>
        <v/>
      </c>
      <c r="M155">
        <v>155</v>
      </c>
      <c r="N155">
        <f>Sheet9!D156</f>
        <v>62</v>
      </c>
      <c r="O155">
        <f>Sheet9!E156</f>
        <v>2</v>
      </c>
      <c r="P155" t="str">
        <f>IFERROR(VLOOKUP(O155,Sheet6!A:B,2,0),"")</f>
        <v>女子</v>
      </c>
      <c r="Q155" t="str">
        <f>Sheet9!A156</f>
        <v>背泳ぎ　　　　</v>
      </c>
      <c r="R155" t="s">
        <v>161</v>
      </c>
      <c r="S155" t="str">
        <f>Sheet9!B156</f>
        <v xml:space="preserve">  50m</v>
      </c>
      <c r="T155" t="s">
        <v>158</v>
      </c>
      <c r="U155" t="s">
        <v>159</v>
      </c>
      <c r="V155" t="str">
        <f t="shared" si="19"/>
        <v>女子自由形  50m予選無差別</v>
      </c>
      <c r="Y155">
        <f t="shared" si="20"/>
        <v>62</v>
      </c>
      <c r="Z155" t="str">
        <f t="shared" si="17"/>
        <v/>
      </c>
      <c r="AA155" t="str">
        <f t="shared" si="21"/>
        <v>女子自由形  50m予選無差別</v>
      </c>
    </row>
    <row r="156" spans="1:27" x14ac:dyDescent="0.15">
      <c r="A156">
        <v>156</v>
      </c>
      <c r="B156" t="str">
        <f>IFERROR(VLOOKUP(A156,Sheet1!B:I,7,0),"")</f>
        <v/>
      </c>
      <c r="C156" t="str">
        <f>IFERROR(VLOOKUP(B156,Sheet6!A:B,2,0),"")</f>
        <v/>
      </c>
      <c r="D156" t="str">
        <f>IFERROR(VLOOKUP(A156,Sheet1!B:I,4,0),"")</f>
        <v/>
      </c>
      <c r="E156" t="str">
        <f>IFERROR(VLOOKUP(A156,Sheet1!B:I,5,0),"")</f>
        <v/>
      </c>
      <c r="F156" t="str">
        <f>IFERROR(VLOOKUP(A156,Sheet1!B:I,8,0),"")</f>
        <v/>
      </c>
      <c r="G156" t="str">
        <f>IFERROR(VLOOKUP(A156,Sheet1!B:I,6,0),"")</f>
        <v/>
      </c>
      <c r="H156" t="str">
        <f>IFERROR(VLOOKUP(G156,Sheet5!A:B,2,0),"")</f>
        <v/>
      </c>
      <c r="I156" t="str">
        <f t="shared" si="18"/>
        <v/>
      </c>
      <c r="M156">
        <v>156</v>
      </c>
      <c r="N156">
        <f>Sheet9!D157</f>
        <v>62</v>
      </c>
      <c r="O156">
        <f>Sheet9!E157</f>
        <v>2</v>
      </c>
      <c r="P156" t="str">
        <f>IFERROR(VLOOKUP(O156,Sheet6!A:B,2,0),"")</f>
        <v>女子</v>
      </c>
      <c r="Q156" t="str">
        <f>Sheet9!A157</f>
        <v>背泳ぎ　　　　</v>
      </c>
      <c r="R156" t="s">
        <v>162</v>
      </c>
      <c r="S156" t="str">
        <f>Sheet9!B157</f>
        <v xml:space="preserve"> 100m</v>
      </c>
      <c r="T156" t="s">
        <v>158</v>
      </c>
      <c r="U156" t="s">
        <v>159</v>
      </c>
      <c r="V156" t="str">
        <f t="shared" si="19"/>
        <v>女子背泳ぎ 100m予選無差別</v>
      </c>
      <c r="Y156">
        <f t="shared" si="20"/>
        <v>62</v>
      </c>
      <c r="Z156" t="str">
        <f t="shared" si="17"/>
        <v/>
      </c>
      <c r="AA156" t="str">
        <f t="shared" si="21"/>
        <v>女子背泳ぎ 100m予選無差別</v>
      </c>
    </row>
    <row r="157" spans="1:27" x14ac:dyDescent="0.15">
      <c r="A157">
        <v>157</v>
      </c>
      <c r="B157" t="str">
        <f>IFERROR(VLOOKUP(A157,Sheet1!B:I,7,0),"")</f>
        <v/>
      </c>
      <c r="C157" t="str">
        <f>IFERROR(VLOOKUP(B157,Sheet6!A:B,2,0),"")</f>
        <v/>
      </c>
      <c r="D157" t="str">
        <f>IFERROR(VLOOKUP(A157,Sheet1!B:I,4,0),"")</f>
        <v/>
      </c>
      <c r="E157" t="str">
        <f>IFERROR(VLOOKUP(A157,Sheet1!B:I,5,0),"")</f>
        <v/>
      </c>
      <c r="F157" t="str">
        <f>IFERROR(VLOOKUP(A157,Sheet1!B:I,8,0),"")</f>
        <v/>
      </c>
      <c r="G157" t="str">
        <f>IFERROR(VLOOKUP(A157,Sheet1!B:I,6,0),"")</f>
        <v/>
      </c>
      <c r="H157" t="str">
        <f>IFERROR(VLOOKUP(G157,Sheet5!A:B,2,0),"")</f>
        <v/>
      </c>
      <c r="I157" t="str">
        <f t="shared" si="18"/>
        <v/>
      </c>
      <c r="M157">
        <v>157</v>
      </c>
      <c r="N157">
        <f>Sheet9!D158</f>
        <v>63</v>
      </c>
      <c r="O157">
        <f>Sheet9!E158</f>
        <v>2</v>
      </c>
      <c r="P157" t="str">
        <f>IFERROR(VLOOKUP(O157,Sheet6!A:B,2,0),"")</f>
        <v>女子</v>
      </c>
      <c r="Q157" t="str">
        <f>Sheet9!A158</f>
        <v>平泳ぎ　　　　</v>
      </c>
      <c r="R157" t="str">
        <f t="shared" ref="R157:R188" si="22">IFERROR(VLOOKUP(Q157,AG:AH,2,0),"")</f>
        <v>平泳ぎ</v>
      </c>
      <c r="S157" t="str">
        <f>Sheet9!B158</f>
        <v xml:space="preserve">  50m</v>
      </c>
      <c r="T157" t="s">
        <v>158</v>
      </c>
      <c r="U157" t="s">
        <v>159</v>
      </c>
      <c r="V157" t="str">
        <f t="shared" si="19"/>
        <v>女子平泳ぎ  50m予選無差別</v>
      </c>
      <c r="Y157">
        <f t="shared" si="20"/>
        <v>63</v>
      </c>
      <c r="Z157" t="str">
        <f t="shared" si="17"/>
        <v/>
      </c>
      <c r="AA157" t="str">
        <f t="shared" si="21"/>
        <v>女子平泳ぎ  50m予選無差別</v>
      </c>
    </row>
    <row r="158" spans="1:27" x14ac:dyDescent="0.15">
      <c r="A158">
        <v>158</v>
      </c>
      <c r="B158" t="str">
        <f>IFERROR(VLOOKUP(A158,Sheet1!B:I,7,0),"")</f>
        <v/>
      </c>
      <c r="C158" t="str">
        <f>IFERROR(VLOOKUP(B158,Sheet6!A:B,2,0),"")</f>
        <v/>
      </c>
      <c r="D158" t="str">
        <f>IFERROR(VLOOKUP(A158,Sheet1!B:I,4,0),"")</f>
        <v/>
      </c>
      <c r="E158" t="str">
        <f>IFERROR(VLOOKUP(A158,Sheet1!B:I,5,0),"")</f>
        <v/>
      </c>
      <c r="F158" t="str">
        <f>IFERROR(VLOOKUP(A158,Sheet1!B:I,8,0),"")</f>
        <v/>
      </c>
      <c r="G158" t="str">
        <f>IFERROR(VLOOKUP(A158,Sheet1!B:I,6,0),"")</f>
        <v/>
      </c>
      <c r="H158" t="str">
        <f>IFERROR(VLOOKUP(G158,Sheet5!A:B,2,0),"")</f>
        <v/>
      </c>
      <c r="I158" t="str">
        <f t="shared" si="18"/>
        <v/>
      </c>
      <c r="M158">
        <v>158</v>
      </c>
      <c r="N158">
        <f>Sheet9!D159</f>
        <v>63</v>
      </c>
      <c r="O158">
        <f>Sheet9!E159</f>
        <v>2</v>
      </c>
      <c r="P158" t="str">
        <f>IFERROR(VLOOKUP(O158,Sheet6!A:B,2,0),"")</f>
        <v>女子</v>
      </c>
      <c r="Q158" t="str">
        <f>Sheet9!A159</f>
        <v>平泳ぎ　　　　</v>
      </c>
      <c r="R158" t="str">
        <f t="shared" si="22"/>
        <v>平泳ぎ</v>
      </c>
      <c r="S158" t="str">
        <f>Sheet9!B159</f>
        <v xml:space="preserve"> 100m</v>
      </c>
      <c r="T158" t="s">
        <v>158</v>
      </c>
      <c r="U158" t="s">
        <v>159</v>
      </c>
      <c r="V158" t="str">
        <f t="shared" si="19"/>
        <v>女子平泳ぎ 100m予選無差別</v>
      </c>
      <c r="Y158">
        <f t="shared" si="20"/>
        <v>63</v>
      </c>
      <c r="Z158" t="str">
        <f t="shared" si="17"/>
        <v/>
      </c>
      <c r="AA158" t="str">
        <f t="shared" si="21"/>
        <v>女子平泳ぎ 100m予選無差別</v>
      </c>
    </row>
    <row r="159" spans="1:27" x14ac:dyDescent="0.15">
      <c r="A159">
        <v>159</v>
      </c>
      <c r="B159" t="str">
        <f>IFERROR(VLOOKUP(A159,Sheet1!B:I,7,0),"")</f>
        <v/>
      </c>
      <c r="C159" t="str">
        <f>IFERROR(VLOOKUP(B159,Sheet6!A:B,2,0),"")</f>
        <v/>
      </c>
      <c r="D159" t="str">
        <f>IFERROR(VLOOKUP(A159,Sheet1!B:I,4,0),"")</f>
        <v/>
      </c>
      <c r="E159" t="str">
        <f>IFERROR(VLOOKUP(A159,Sheet1!B:I,5,0),"")</f>
        <v/>
      </c>
      <c r="F159" t="str">
        <f>IFERROR(VLOOKUP(A159,Sheet1!B:I,8,0),"")</f>
        <v/>
      </c>
      <c r="G159" t="str">
        <f>IFERROR(VLOOKUP(A159,Sheet1!B:I,6,0),"")</f>
        <v/>
      </c>
      <c r="H159" t="str">
        <f>IFERROR(VLOOKUP(G159,Sheet5!A:B,2,0),"")</f>
        <v/>
      </c>
      <c r="I159" t="str">
        <f t="shared" si="18"/>
        <v/>
      </c>
      <c r="M159">
        <v>159</v>
      </c>
      <c r="N159">
        <f>Sheet9!D160</f>
        <v>64</v>
      </c>
      <c r="O159">
        <f>Sheet9!E160</f>
        <v>2</v>
      </c>
      <c r="P159" t="str">
        <f>IFERROR(VLOOKUP(O159,Sheet6!A:B,2,0),"")</f>
        <v>女子</v>
      </c>
      <c r="Q159" t="str">
        <f>Sheet9!A160</f>
        <v>自由形　　　　</v>
      </c>
      <c r="R159" t="str">
        <f t="shared" si="22"/>
        <v>自由形</v>
      </c>
      <c r="S159" t="str">
        <f>Sheet9!B160</f>
        <v xml:space="preserve">  50m</v>
      </c>
      <c r="T159" t="s">
        <v>158</v>
      </c>
      <c r="U159" t="s">
        <v>159</v>
      </c>
      <c r="V159" t="str">
        <f t="shared" si="19"/>
        <v>女子自由形  50m予選無差別</v>
      </c>
      <c r="Y159">
        <f t="shared" si="20"/>
        <v>64</v>
      </c>
      <c r="Z159" t="str">
        <f t="shared" si="17"/>
        <v/>
      </c>
      <c r="AA159" t="str">
        <f t="shared" si="21"/>
        <v>女子自由形  50m予選無差別</v>
      </c>
    </row>
    <row r="160" spans="1:27" x14ac:dyDescent="0.15">
      <c r="A160">
        <v>160</v>
      </c>
      <c r="B160" t="str">
        <f>IFERROR(VLOOKUP(A160,Sheet1!B:I,7,0),"")</f>
        <v/>
      </c>
      <c r="C160" t="str">
        <f>IFERROR(VLOOKUP(B160,Sheet6!A:B,2,0),"")</f>
        <v/>
      </c>
      <c r="D160" t="str">
        <f>IFERROR(VLOOKUP(A160,Sheet1!B:I,4,0),"")</f>
        <v/>
      </c>
      <c r="E160" t="str">
        <f>IFERROR(VLOOKUP(A160,Sheet1!B:I,5,0),"")</f>
        <v/>
      </c>
      <c r="F160" t="str">
        <f>IFERROR(VLOOKUP(A160,Sheet1!B:I,8,0),"")</f>
        <v/>
      </c>
      <c r="G160" t="str">
        <f>IFERROR(VLOOKUP(A160,Sheet1!B:I,6,0),"")</f>
        <v/>
      </c>
      <c r="H160" t="str">
        <f>IFERROR(VLOOKUP(G160,Sheet5!A:B,2,0),"")</f>
        <v/>
      </c>
      <c r="I160" t="str">
        <f t="shared" si="18"/>
        <v/>
      </c>
      <c r="M160">
        <v>160</v>
      </c>
      <c r="N160">
        <f>Sheet9!D161</f>
        <v>64</v>
      </c>
      <c r="O160">
        <f>Sheet9!E161</f>
        <v>2</v>
      </c>
      <c r="P160" t="str">
        <f>IFERROR(VLOOKUP(O160,Sheet6!A:B,2,0),"")</f>
        <v>女子</v>
      </c>
      <c r="Q160" t="str">
        <f>Sheet9!A161</f>
        <v>バタフライ　　</v>
      </c>
      <c r="R160" t="str">
        <f t="shared" si="22"/>
        <v>バタフライ</v>
      </c>
      <c r="S160" t="str">
        <f>Sheet9!B161</f>
        <v xml:space="preserve">  50m</v>
      </c>
      <c r="T160" t="s">
        <v>158</v>
      </c>
      <c r="U160" t="s">
        <v>159</v>
      </c>
      <c r="V160" t="str">
        <f t="shared" si="19"/>
        <v>女子バタフライ  50m予選無差別</v>
      </c>
      <c r="Y160">
        <f t="shared" si="20"/>
        <v>64</v>
      </c>
      <c r="Z160" t="str">
        <f t="shared" si="17"/>
        <v/>
      </c>
      <c r="AA160" t="str">
        <f t="shared" si="21"/>
        <v>女子バタフライ  50m予選無差別</v>
      </c>
    </row>
    <row r="161" spans="1:27" x14ac:dyDescent="0.15">
      <c r="A161">
        <v>161</v>
      </c>
      <c r="B161" t="str">
        <f>IFERROR(VLOOKUP(A161,Sheet1!B:I,7,0),"")</f>
        <v/>
      </c>
      <c r="C161" t="str">
        <f>IFERROR(VLOOKUP(B161,Sheet6!A:B,2,0),"")</f>
        <v/>
      </c>
      <c r="D161" t="str">
        <f>IFERROR(VLOOKUP(A161,Sheet1!B:I,4,0),"")</f>
        <v/>
      </c>
      <c r="E161" t="str">
        <f>IFERROR(VLOOKUP(A161,Sheet1!B:I,5,0),"")</f>
        <v/>
      </c>
      <c r="F161" t="str">
        <f>IFERROR(VLOOKUP(A161,Sheet1!B:I,8,0),"")</f>
        <v/>
      </c>
      <c r="G161" t="str">
        <f>IFERROR(VLOOKUP(A161,Sheet1!B:I,6,0),"")</f>
        <v/>
      </c>
      <c r="H161" t="str">
        <f>IFERROR(VLOOKUP(G161,Sheet5!A:B,2,0),"")</f>
        <v/>
      </c>
      <c r="I161" t="str">
        <f t="shared" si="18"/>
        <v/>
      </c>
      <c r="M161">
        <v>161</v>
      </c>
      <c r="N161">
        <f>Sheet9!D162</f>
        <v>65</v>
      </c>
      <c r="O161">
        <f>Sheet9!E162</f>
        <v>2</v>
      </c>
      <c r="P161" t="str">
        <f>IFERROR(VLOOKUP(O161,Sheet6!A:B,2,0),"")</f>
        <v>女子</v>
      </c>
      <c r="Q161" t="str">
        <f>Sheet9!A162</f>
        <v>背泳ぎ　　　　</v>
      </c>
      <c r="R161" t="str">
        <f t="shared" si="22"/>
        <v>背泳ぎ</v>
      </c>
      <c r="S161" t="str">
        <f>Sheet9!B162</f>
        <v xml:space="preserve"> 100m</v>
      </c>
      <c r="T161" t="s">
        <v>158</v>
      </c>
      <c r="U161" t="s">
        <v>159</v>
      </c>
      <c r="V161" t="str">
        <f t="shared" si="19"/>
        <v>女子背泳ぎ 100m予選無差別</v>
      </c>
      <c r="Y161">
        <f t="shared" si="20"/>
        <v>65</v>
      </c>
      <c r="Z161" t="str">
        <f t="shared" si="17"/>
        <v/>
      </c>
      <c r="AA161" t="str">
        <f t="shared" si="21"/>
        <v>女子背泳ぎ 100m予選無差別</v>
      </c>
    </row>
    <row r="162" spans="1:27" x14ac:dyDescent="0.15">
      <c r="A162">
        <v>162</v>
      </c>
      <c r="B162" t="str">
        <f>IFERROR(VLOOKUP(A162,Sheet1!B:I,7,0),"")</f>
        <v/>
      </c>
      <c r="C162" t="str">
        <f>IFERROR(VLOOKUP(B162,Sheet6!A:B,2,0),"")</f>
        <v/>
      </c>
      <c r="D162" t="str">
        <f>IFERROR(VLOOKUP(A162,Sheet1!B:I,4,0),"")</f>
        <v/>
      </c>
      <c r="E162" t="str">
        <f>IFERROR(VLOOKUP(A162,Sheet1!B:I,5,0),"")</f>
        <v/>
      </c>
      <c r="F162" t="str">
        <f>IFERROR(VLOOKUP(A162,Sheet1!B:I,8,0),"")</f>
        <v/>
      </c>
      <c r="G162" t="str">
        <f>IFERROR(VLOOKUP(A162,Sheet1!B:I,6,0),"")</f>
        <v/>
      </c>
      <c r="H162" t="str">
        <f>IFERROR(VLOOKUP(G162,Sheet5!A:B,2,0),"")</f>
        <v/>
      </c>
      <c r="I162" t="str">
        <f t="shared" si="18"/>
        <v/>
      </c>
      <c r="M162">
        <v>162</v>
      </c>
      <c r="N162">
        <f>Sheet9!D163</f>
        <v>65</v>
      </c>
      <c r="O162">
        <f>Sheet9!E163</f>
        <v>2</v>
      </c>
      <c r="P162" t="str">
        <f>IFERROR(VLOOKUP(O162,Sheet6!A:B,2,0),"")</f>
        <v>女子</v>
      </c>
      <c r="Q162" t="str">
        <f>Sheet9!A163</f>
        <v>平泳ぎ　　　　</v>
      </c>
      <c r="R162" t="str">
        <f t="shared" si="22"/>
        <v>平泳ぎ</v>
      </c>
      <c r="S162" t="str">
        <f>Sheet9!B163</f>
        <v xml:space="preserve"> 100m</v>
      </c>
      <c r="T162" t="s">
        <v>158</v>
      </c>
      <c r="U162" t="s">
        <v>159</v>
      </c>
      <c r="V162" t="str">
        <f t="shared" si="19"/>
        <v>女子平泳ぎ 100m予選無差別</v>
      </c>
      <c r="Y162">
        <f t="shared" si="20"/>
        <v>65</v>
      </c>
      <c r="Z162" t="str">
        <f t="shared" si="17"/>
        <v/>
      </c>
      <c r="AA162" t="str">
        <f t="shared" si="21"/>
        <v>女子平泳ぎ 100m予選無差別</v>
      </c>
    </row>
    <row r="163" spans="1:27" x14ac:dyDescent="0.15">
      <c r="A163">
        <v>163</v>
      </c>
      <c r="B163" t="str">
        <f>IFERROR(VLOOKUP(A163,Sheet1!B:I,7,0),"")</f>
        <v/>
      </c>
      <c r="C163" t="str">
        <f>IFERROR(VLOOKUP(B163,Sheet6!A:B,2,0),"")</f>
        <v/>
      </c>
      <c r="D163" t="str">
        <f>IFERROR(VLOOKUP(A163,Sheet1!B:I,4,0),"")</f>
        <v/>
      </c>
      <c r="E163" t="str">
        <f>IFERROR(VLOOKUP(A163,Sheet1!B:I,5,0),"")</f>
        <v/>
      </c>
      <c r="F163" t="str">
        <f>IFERROR(VLOOKUP(A163,Sheet1!B:I,8,0),"")</f>
        <v/>
      </c>
      <c r="G163" t="str">
        <f>IFERROR(VLOOKUP(A163,Sheet1!B:I,6,0),"")</f>
        <v/>
      </c>
      <c r="H163" t="str">
        <f>IFERROR(VLOOKUP(G163,Sheet5!A:B,2,0),"")</f>
        <v/>
      </c>
      <c r="I163" t="str">
        <f t="shared" si="18"/>
        <v/>
      </c>
      <c r="M163">
        <v>163</v>
      </c>
      <c r="N163">
        <f>Sheet9!D164</f>
        <v>66</v>
      </c>
      <c r="O163">
        <f>Sheet9!E164</f>
        <v>2</v>
      </c>
      <c r="P163" t="str">
        <f>IFERROR(VLOOKUP(O163,Sheet6!A:B,2,0),"")</f>
        <v>女子</v>
      </c>
      <c r="Q163" t="str">
        <f>Sheet9!A164</f>
        <v>自由形　　　　</v>
      </c>
      <c r="R163" t="str">
        <f t="shared" si="22"/>
        <v>自由形</v>
      </c>
      <c r="S163" t="str">
        <f>Sheet9!B164</f>
        <v xml:space="preserve">  50m</v>
      </c>
      <c r="T163" t="s">
        <v>158</v>
      </c>
      <c r="U163" t="s">
        <v>159</v>
      </c>
      <c r="V163" t="str">
        <f t="shared" si="19"/>
        <v>女子自由形  50m予選無差別</v>
      </c>
      <c r="Y163">
        <f t="shared" si="20"/>
        <v>66</v>
      </c>
      <c r="Z163" t="str">
        <f t="shared" si="17"/>
        <v/>
      </c>
      <c r="AA163" t="str">
        <f t="shared" si="21"/>
        <v>女子自由形  50m予選無差別</v>
      </c>
    </row>
    <row r="164" spans="1:27" x14ac:dyDescent="0.15">
      <c r="A164">
        <v>164</v>
      </c>
      <c r="B164" t="str">
        <f>IFERROR(VLOOKUP(A164,Sheet1!B:I,7,0),"")</f>
        <v/>
      </c>
      <c r="C164" t="str">
        <f>IFERROR(VLOOKUP(B164,Sheet6!A:B,2,0),"")</f>
        <v/>
      </c>
      <c r="D164" t="str">
        <f>IFERROR(VLOOKUP(A164,Sheet1!B:I,4,0),"")</f>
        <v/>
      </c>
      <c r="E164" t="str">
        <f>IFERROR(VLOOKUP(A164,Sheet1!B:I,5,0),"")</f>
        <v/>
      </c>
      <c r="F164" t="str">
        <f>IFERROR(VLOOKUP(A164,Sheet1!B:I,8,0),"")</f>
        <v/>
      </c>
      <c r="G164" t="str">
        <f>IFERROR(VLOOKUP(A164,Sheet1!B:I,6,0),"")</f>
        <v/>
      </c>
      <c r="H164" t="str">
        <f>IFERROR(VLOOKUP(G164,Sheet5!A:B,2,0),"")</f>
        <v/>
      </c>
      <c r="I164" t="str">
        <f t="shared" si="18"/>
        <v/>
      </c>
      <c r="M164">
        <v>164</v>
      </c>
      <c r="N164">
        <f>Sheet9!D165</f>
        <v>66</v>
      </c>
      <c r="O164">
        <f>Sheet9!E165</f>
        <v>2</v>
      </c>
      <c r="P164" t="str">
        <f>IFERROR(VLOOKUP(O164,Sheet6!A:B,2,0),"")</f>
        <v>女子</v>
      </c>
      <c r="Q164" t="str">
        <f>Sheet9!A165</f>
        <v>背泳ぎ　　　　</v>
      </c>
      <c r="R164" t="str">
        <f t="shared" si="22"/>
        <v>背泳ぎ</v>
      </c>
      <c r="S164" t="str">
        <f>Sheet9!B165</f>
        <v xml:space="preserve">  50m</v>
      </c>
      <c r="T164" t="s">
        <v>158</v>
      </c>
      <c r="U164" t="s">
        <v>159</v>
      </c>
      <c r="V164" t="str">
        <f t="shared" si="19"/>
        <v>女子背泳ぎ  50m予選無差別</v>
      </c>
      <c r="Y164">
        <f t="shared" si="20"/>
        <v>66</v>
      </c>
      <c r="Z164" t="str">
        <f t="shared" si="17"/>
        <v/>
      </c>
      <c r="AA164" t="str">
        <f t="shared" si="21"/>
        <v>女子背泳ぎ  50m予選無差別</v>
      </c>
    </row>
    <row r="165" spans="1:27" x14ac:dyDescent="0.15">
      <c r="A165">
        <v>165</v>
      </c>
      <c r="B165" t="str">
        <f>IFERROR(VLOOKUP(A165,Sheet1!B:I,7,0),"")</f>
        <v/>
      </c>
      <c r="C165" t="str">
        <f>IFERROR(VLOOKUP(B165,Sheet6!A:B,2,0),"")</f>
        <v/>
      </c>
      <c r="D165" t="str">
        <f>IFERROR(VLOOKUP(A165,Sheet1!B:I,4,0),"")</f>
        <v/>
      </c>
      <c r="E165" t="str">
        <f>IFERROR(VLOOKUP(A165,Sheet1!B:I,5,0),"")</f>
        <v/>
      </c>
      <c r="F165" t="str">
        <f>IFERROR(VLOOKUP(A165,Sheet1!B:I,8,0),"")</f>
        <v/>
      </c>
      <c r="G165" t="str">
        <f>IFERROR(VLOOKUP(A165,Sheet1!B:I,6,0),"")</f>
        <v/>
      </c>
      <c r="H165" t="str">
        <f>IFERROR(VLOOKUP(G165,Sheet5!A:B,2,0),"")</f>
        <v/>
      </c>
      <c r="I165" t="str">
        <f t="shared" si="18"/>
        <v/>
      </c>
      <c r="M165">
        <v>165</v>
      </c>
      <c r="N165">
        <f>Sheet9!D166</f>
        <v>67</v>
      </c>
      <c r="O165">
        <f>Sheet9!E166</f>
        <v>2</v>
      </c>
      <c r="P165" t="str">
        <f>IFERROR(VLOOKUP(O165,Sheet6!A:B,2,0),"")</f>
        <v>女子</v>
      </c>
      <c r="Q165" t="str">
        <f>Sheet9!A166</f>
        <v>バタフライ　　</v>
      </c>
      <c r="R165" t="str">
        <f t="shared" si="22"/>
        <v>バタフライ</v>
      </c>
      <c r="S165" t="str">
        <f>Sheet9!B166</f>
        <v xml:space="preserve">  50m</v>
      </c>
      <c r="T165" t="s">
        <v>158</v>
      </c>
      <c r="U165" t="s">
        <v>159</v>
      </c>
      <c r="V165" t="str">
        <f t="shared" si="19"/>
        <v>女子バタフライ  50m予選無差別</v>
      </c>
      <c r="Y165">
        <f t="shared" si="20"/>
        <v>67</v>
      </c>
      <c r="Z165" t="str">
        <f t="shared" si="17"/>
        <v/>
      </c>
      <c r="AA165" t="str">
        <f t="shared" si="21"/>
        <v>女子バタフライ  50m予選無差別</v>
      </c>
    </row>
    <row r="166" spans="1:27" x14ac:dyDescent="0.15">
      <c r="A166">
        <v>166</v>
      </c>
      <c r="B166" t="str">
        <f>IFERROR(VLOOKUP(A166,Sheet1!B:I,7,0),"")</f>
        <v/>
      </c>
      <c r="C166" t="str">
        <f>IFERROR(VLOOKUP(B166,Sheet6!A:B,2,0),"")</f>
        <v/>
      </c>
      <c r="D166" t="str">
        <f>IFERROR(VLOOKUP(A166,Sheet1!B:I,4,0),"")</f>
        <v/>
      </c>
      <c r="E166" t="str">
        <f>IFERROR(VLOOKUP(A166,Sheet1!B:I,5,0),"")</f>
        <v/>
      </c>
      <c r="F166" t="str">
        <f>IFERROR(VLOOKUP(A166,Sheet1!B:I,8,0),"")</f>
        <v/>
      </c>
      <c r="G166" t="str">
        <f>IFERROR(VLOOKUP(A166,Sheet1!B:I,6,0),"")</f>
        <v/>
      </c>
      <c r="H166" t="str">
        <f>IFERROR(VLOOKUP(G166,Sheet5!A:B,2,0),"")</f>
        <v/>
      </c>
      <c r="I166" t="str">
        <f t="shared" si="18"/>
        <v/>
      </c>
      <c r="M166">
        <v>166</v>
      </c>
      <c r="N166">
        <f>Sheet9!D167</f>
        <v>67</v>
      </c>
      <c r="O166">
        <f>Sheet9!E167</f>
        <v>2</v>
      </c>
      <c r="P166" t="str">
        <f>IFERROR(VLOOKUP(O166,Sheet6!A:B,2,0),"")</f>
        <v>女子</v>
      </c>
      <c r="Q166" t="str">
        <f>Sheet9!A167</f>
        <v>個人メドレー　</v>
      </c>
      <c r="R166" t="str">
        <f t="shared" si="22"/>
        <v>個人メドレー</v>
      </c>
      <c r="S166" t="str">
        <f>Sheet9!B167</f>
        <v xml:space="preserve"> 200m</v>
      </c>
      <c r="T166" t="s">
        <v>158</v>
      </c>
      <c r="U166" t="s">
        <v>159</v>
      </c>
      <c r="V166" t="str">
        <f t="shared" si="19"/>
        <v>女子個人メドレー 200m予選無差別</v>
      </c>
      <c r="Y166">
        <f t="shared" si="20"/>
        <v>67</v>
      </c>
      <c r="Z166" t="str">
        <f t="shared" si="17"/>
        <v/>
      </c>
      <c r="AA166" t="str">
        <f t="shared" si="21"/>
        <v>女子個人メドレー 200m予選無差別</v>
      </c>
    </row>
    <row r="167" spans="1:27" x14ac:dyDescent="0.15">
      <c r="A167">
        <v>167</v>
      </c>
      <c r="B167" t="str">
        <f>IFERROR(VLOOKUP(A167,Sheet1!B:I,7,0),"")</f>
        <v/>
      </c>
      <c r="C167" t="str">
        <f>IFERROR(VLOOKUP(B167,Sheet6!A:B,2,0),"")</f>
        <v/>
      </c>
      <c r="D167" t="str">
        <f>IFERROR(VLOOKUP(A167,Sheet1!B:I,4,0),"")</f>
        <v/>
      </c>
      <c r="E167" t="str">
        <f>IFERROR(VLOOKUP(A167,Sheet1!B:I,5,0),"")</f>
        <v/>
      </c>
      <c r="F167" t="str">
        <f>IFERROR(VLOOKUP(A167,Sheet1!B:I,8,0),"")</f>
        <v/>
      </c>
      <c r="G167" t="str">
        <f>IFERROR(VLOOKUP(A167,Sheet1!B:I,6,0),"")</f>
        <v/>
      </c>
      <c r="H167" t="str">
        <f>IFERROR(VLOOKUP(G167,Sheet5!A:B,2,0),"")</f>
        <v/>
      </c>
      <c r="I167" t="str">
        <f t="shared" si="18"/>
        <v/>
      </c>
      <c r="M167">
        <v>167</v>
      </c>
      <c r="N167">
        <f>Sheet9!D168</f>
        <v>67</v>
      </c>
      <c r="O167">
        <f>Sheet9!E168</f>
        <v>2</v>
      </c>
      <c r="P167" t="str">
        <f>IFERROR(VLOOKUP(O167,Sheet6!A:B,2,0),"")</f>
        <v>女子</v>
      </c>
      <c r="Q167" t="str">
        <f>Sheet9!A168</f>
        <v>リレー　　　　</v>
      </c>
      <c r="R167" t="str">
        <f t="shared" si="22"/>
        <v>リレー</v>
      </c>
      <c r="S167" t="str">
        <f>Sheet9!B168</f>
        <v xml:space="preserve"> 200m</v>
      </c>
      <c r="T167" t="s">
        <v>158</v>
      </c>
      <c r="U167" t="s">
        <v>159</v>
      </c>
      <c r="V167" t="str">
        <f t="shared" si="19"/>
        <v>女子リレー 200m予選無差別</v>
      </c>
      <c r="Y167">
        <f t="shared" si="20"/>
        <v>67</v>
      </c>
      <c r="Z167" t="str">
        <f t="shared" si="17"/>
        <v/>
      </c>
      <c r="AA167" t="str">
        <f t="shared" si="21"/>
        <v>女子リレー 200m予選無差別</v>
      </c>
    </row>
    <row r="168" spans="1:27" x14ac:dyDescent="0.15">
      <c r="A168">
        <v>168</v>
      </c>
      <c r="B168" t="str">
        <f>IFERROR(VLOOKUP(A168,Sheet1!B:I,7,0),"")</f>
        <v/>
      </c>
      <c r="C168" t="str">
        <f>IFERROR(VLOOKUP(B168,Sheet6!A:B,2,0),"")</f>
        <v/>
      </c>
      <c r="D168" t="str">
        <f>IFERROR(VLOOKUP(A168,Sheet1!B:I,4,0),"")</f>
        <v/>
      </c>
      <c r="E168" t="str">
        <f>IFERROR(VLOOKUP(A168,Sheet1!B:I,5,0),"")</f>
        <v/>
      </c>
      <c r="F168" t="str">
        <f>IFERROR(VLOOKUP(A168,Sheet1!B:I,8,0),"")</f>
        <v/>
      </c>
      <c r="G168" t="str">
        <f>IFERROR(VLOOKUP(A168,Sheet1!B:I,6,0),"")</f>
        <v/>
      </c>
      <c r="H168" t="str">
        <f>IFERROR(VLOOKUP(G168,Sheet5!A:B,2,0),"")</f>
        <v/>
      </c>
      <c r="I168" t="str">
        <f t="shared" si="18"/>
        <v/>
      </c>
      <c r="M168">
        <v>168</v>
      </c>
      <c r="N168">
        <f>Sheet9!D169</f>
        <v>68</v>
      </c>
      <c r="O168">
        <f>Sheet9!E169</f>
        <v>2</v>
      </c>
      <c r="P168" t="str">
        <f>IFERROR(VLOOKUP(O168,Sheet6!A:B,2,0),"")</f>
        <v>女子</v>
      </c>
      <c r="Q168" t="str">
        <f>Sheet9!A169</f>
        <v>バタフライ　　</v>
      </c>
      <c r="R168" t="str">
        <f t="shared" si="22"/>
        <v>バタフライ</v>
      </c>
      <c r="S168" t="str">
        <f>Sheet9!B169</f>
        <v xml:space="preserve">  50m</v>
      </c>
      <c r="T168" t="s">
        <v>158</v>
      </c>
      <c r="U168" t="s">
        <v>159</v>
      </c>
      <c r="V168" t="str">
        <f t="shared" si="19"/>
        <v>女子バタフライ  50m予選無差別</v>
      </c>
      <c r="Y168">
        <f t="shared" si="20"/>
        <v>68</v>
      </c>
      <c r="Z168" t="str">
        <f t="shared" si="17"/>
        <v/>
      </c>
      <c r="AA168" t="str">
        <f t="shared" si="21"/>
        <v>女子バタフライ  50m予選無差別</v>
      </c>
    </row>
    <row r="169" spans="1:27" x14ac:dyDescent="0.15">
      <c r="A169">
        <v>169</v>
      </c>
      <c r="B169" t="str">
        <f>IFERROR(VLOOKUP(A169,Sheet1!B:I,7,0),"")</f>
        <v/>
      </c>
      <c r="C169" t="str">
        <f>IFERROR(VLOOKUP(B169,Sheet6!A:B,2,0),"")</f>
        <v/>
      </c>
      <c r="D169" t="str">
        <f>IFERROR(VLOOKUP(A169,Sheet1!B:I,4,0),"")</f>
        <v/>
      </c>
      <c r="E169" t="str">
        <f>IFERROR(VLOOKUP(A169,Sheet1!B:I,5,0),"")</f>
        <v/>
      </c>
      <c r="F169" t="str">
        <f>IFERROR(VLOOKUP(A169,Sheet1!B:I,8,0),"")</f>
        <v/>
      </c>
      <c r="G169" t="str">
        <f>IFERROR(VLOOKUP(A169,Sheet1!B:I,6,0),"")</f>
        <v/>
      </c>
      <c r="H169" t="str">
        <f>IFERROR(VLOOKUP(G169,Sheet5!A:B,2,0),"")</f>
        <v/>
      </c>
      <c r="I169" t="str">
        <f t="shared" si="18"/>
        <v/>
      </c>
      <c r="M169">
        <v>169</v>
      </c>
      <c r="N169">
        <f>Sheet9!D170</f>
        <v>68</v>
      </c>
      <c r="O169">
        <f>Sheet9!E170</f>
        <v>2</v>
      </c>
      <c r="P169" t="str">
        <f>IFERROR(VLOOKUP(O169,Sheet6!A:B,2,0),"")</f>
        <v>女子</v>
      </c>
      <c r="Q169" t="str">
        <f>Sheet9!A170</f>
        <v>個人メドレー　</v>
      </c>
      <c r="R169" t="str">
        <f t="shared" si="22"/>
        <v>個人メドレー</v>
      </c>
      <c r="S169" t="str">
        <f>Sheet9!B170</f>
        <v xml:space="preserve"> 200m</v>
      </c>
      <c r="T169" t="s">
        <v>158</v>
      </c>
      <c r="U169" t="s">
        <v>159</v>
      </c>
      <c r="V169" t="str">
        <f t="shared" si="19"/>
        <v>女子個人メドレー 200m予選無差別</v>
      </c>
      <c r="Y169">
        <f t="shared" si="20"/>
        <v>68</v>
      </c>
      <c r="Z169" t="str">
        <f t="shared" si="17"/>
        <v/>
      </c>
      <c r="AA169" t="str">
        <f t="shared" si="21"/>
        <v>女子個人メドレー 200m予選無差別</v>
      </c>
    </row>
    <row r="170" spans="1:27" x14ac:dyDescent="0.15">
      <c r="A170">
        <v>170</v>
      </c>
      <c r="B170" t="str">
        <f>IFERROR(VLOOKUP(A170,Sheet1!B:I,7,0),"")</f>
        <v/>
      </c>
      <c r="C170" t="str">
        <f>IFERROR(VLOOKUP(B170,Sheet6!A:B,2,0),"")</f>
        <v/>
      </c>
      <c r="D170" t="str">
        <f>IFERROR(VLOOKUP(A170,Sheet1!B:I,4,0),"")</f>
        <v/>
      </c>
      <c r="E170" t="str">
        <f>IFERROR(VLOOKUP(A170,Sheet1!B:I,5,0),"")</f>
        <v/>
      </c>
      <c r="F170" t="str">
        <f>IFERROR(VLOOKUP(A170,Sheet1!B:I,8,0),"")</f>
        <v/>
      </c>
      <c r="G170" t="str">
        <f>IFERROR(VLOOKUP(A170,Sheet1!B:I,6,0),"")</f>
        <v/>
      </c>
      <c r="H170" t="str">
        <f>IFERROR(VLOOKUP(G170,Sheet5!A:B,2,0),"")</f>
        <v/>
      </c>
      <c r="I170" t="str">
        <f t="shared" si="18"/>
        <v/>
      </c>
      <c r="M170">
        <v>170</v>
      </c>
      <c r="N170">
        <f>Sheet9!D171</f>
        <v>68</v>
      </c>
      <c r="O170">
        <f>Sheet9!E171</f>
        <v>2</v>
      </c>
      <c r="P170" t="str">
        <f>IFERROR(VLOOKUP(O170,Sheet6!A:B,2,0),"")</f>
        <v>女子</v>
      </c>
      <c r="Q170" t="str">
        <f>Sheet9!A171</f>
        <v>リレー　　　　</v>
      </c>
      <c r="R170" t="str">
        <f t="shared" si="22"/>
        <v>リレー</v>
      </c>
      <c r="S170" t="str">
        <f>Sheet9!B171</f>
        <v xml:space="preserve"> 200m</v>
      </c>
      <c r="T170" t="s">
        <v>158</v>
      </c>
      <c r="U170" t="s">
        <v>159</v>
      </c>
      <c r="V170" t="str">
        <f t="shared" si="19"/>
        <v>女子リレー 200m予選無差別</v>
      </c>
      <c r="Y170">
        <f t="shared" si="20"/>
        <v>68</v>
      </c>
      <c r="Z170" t="str">
        <f t="shared" si="17"/>
        <v/>
      </c>
      <c r="AA170" t="str">
        <f t="shared" si="21"/>
        <v>女子リレー 200m予選無差別</v>
      </c>
    </row>
    <row r="171" spans="1:27" x14ac:dyDescent="0.15">
      <c r="A171">
        <v>171</v>
      </c>
      <c r="B171" t="str">
        <f>IFERROR(VLOOKUP(A171,Sheet1!B:I,7,0),"")</f>
        <v/>
      </c>
      <c r="C171" t="str">
        <f>IFERROR(VLOOKUP(B171,Sheet6!A:B,2,0),"")</f>
        <v/>
      </c>
      <c r="D171" t="str">
        <f>IFERROR(VLOOKUP(A171,Sheet1!B:I,4,0),"")</f>
        <v/>
      </c>
      <c r="E171" t="str">
        <f>IFERROR(VLOOKUP(A171,Sheet1!B:I,5,0),"")</f>
        <v/>
      </c>
      <c r="F171" t="str">
        <f>IFERROR(VLOOKUP(A171,Sheet1!B:I,8,0),"")</f>
        <v/>
      </c>
      <c r="G171" t="str">
        <f>IFERROR(VLOOKUP(A171,Sheet1!B:I,6,0),"")</f>
        <v/>
      </c>
      <c r="H171" t="str">
        <f>IFERROR(VLOOKUP(G171,Sheet5!A:B,2,0),"")</f>
        <v/>
      </c>
      <c r="I171" t="str">
        <f t="shared" si="18"/>
        <v/>
      </c>
      <c r="M171">
        <v>171</v>
      </c>
      <c r="N171">
        <f>Sheet9!D172</f>
        <v>69</v>
      </c>
      <c r="O171">
        <f>Sheet9!E172</f>
        <v>2</v>
      </c>
      <c r="P171" t="str">
        <f>IFERROR(VLOOKUP(O171,Sheet6!A:B,2,0),"")</f>
        <v>女子</v>
      </c>
      <c r="Q171" t="str">
        <f>Sheet9!A172</f>
        <v>背泳ぎ　　　　</v>
      </c>
      <c r="R171" t="str">
        <f t="shared" si="22"/>
        <v>背泳ぎ</v>
      </c>
      <c r="S171" t="str">
        <f>Sheet9!B172</f>
        <v xml:space="preserve">  50m</v>
      </c>
      <c r="T171" t="s">
        <v>158</v>
      </c>
      <c r="U171" t="s">
        <v>159</v>
      </c>
      <c r="V171" t="str">
        <f t="shared" si="19"/>
        <v>女子背泳ぎ  50m予選無差別</v>
      </c>
      <c r="Y171">
        <f t="shared" si="20"/>
        <v>69</v>
      </c>
      <c r="Z171" t="str">
        <f t="shared" si="17"/>
        <v/>
      </c>
      <c r="AA171" t="str">
        <f t="shared" si="21"/>
        <v>女子背泳ぎ  50m予選無差別</v>
      </c>
    </row>
    <row r="172" spans="1:27" x14ac:dyDescent="0.15">
      <c r="A172">
        <v>172</v>
      </c>
      <c r="B172" t="str">
        <f>IFERROR(VLOOKUP(A172,Sheet1!B:I,7,0),"")</f>
        <v/>
      </c>
      <c r="C172" t="str">
        <f>IFERROR(VLOOKUP(B172,Sheet6!A:B,2,0),"")</f>
        <v/>
      </c>
      <c r="D172" t="str">
        <f>IFERROR(VLOOKUP(A172,Sheet1!B:I,4,0),"")</f>
        <v/>
      </c>
      <c r="E172" t="str">
        <f>IFERROR(VLOOKUP(A172,Sheet1!B:I,5,0),"")</f>
        <v/>
      </c>
      <c r="F172" t="str">
        <f>IFERROR(VLOOKUP(A172,Sheet1!B:I,8,0),"")</f>
        <v/>
      </c>
      <c r="G172" t="str">
        <f>IFERROR(VLOOKUP(A172,Sheet1!B:I,6,0),"")</f>
        <v/>
      </c>
      <c r="H172" t="str">
        <f>IFERROR(VLOOKUP(G172,Sheet5!A:B,2,0),"")</f>
        <v/>
      </c>
      <c r="I172" t="str">
        <f t="shared" si="18"/>
        <v/>
      </c>
      <c r="M172">
        <v>172</v>
      </c>
      <c r="N172">
        <f>Sheet9!D173</f>
        <v>69</v>
      </c>
      <c r="O172">
        <f>Sheet9!E173</f>
        <v>2</v>
      </c>
      <c r="P172" t="str">
        <f>IFERROR(VLOOKUP(O172,Sheet6!A:B,2,0),"")</f>
        <v>女子</v>
      </c>
      <c r="Q172" t="str">
        <f>Sheet9!A173</f>
        <v>平泳ぎ　　　　</v>
      </c>
      <c r="R172" t="str">
        <f t="shared" si="22"/>
        <v>平泳ぎ</v>
      </c>
      <c r="S172" t="str">
        <f>Sheet9!B173</f>
        <v xml:space="preserve">  50m</v>
      </c>
      <c r="T172" t="s">
        <v>158</v>
      </c>
      <c r="U172" t="s">
        <v>159</v>
      </c>
      <c r="V172" t="str">
        <f t="shared" si="19"/>
        <v>女子平泳ぎ  50m予選無差別</v>
      </c>
      <c r="Y172">
        <f t="shared" si="20"/>
        <v>69</v>
      </c>
      <c r="Z172" t="str">
        <f t="shared" si="17"/>
        <v/>
      </c>
      <c r="AA172" t="str">
        <f t="shared" si="21"/>
        <v>女子平泳ぎ  50m予選無差別</v>
      </c>
    </row>
    <row r="173" spans="1:27" x14ac:dyDescent="0.15">
      <c r="A173">
        <v>173</v>
      </c>
      <c r="B173" t="str">
        <f>IFERROR(VLOOKUP(A173,Sheet1!B:I,7,0),"")</f>
        <v/>
      </c>
      <c r="C173" t="str">
        <f>IFERROR(VLOOKUP(B173,Sheet6!A:B,2,0),"")</f>
        <v/>
      </c>
      <c r="D173" t="str">
        <f>IFERROR(VLOOKUP(A173,Sheet1!B:I,4,0),"")</f>
        <v/>
      </c>
      <c r="E173" t="str">
        <f>IFERROR(VLOOKUP(A173,Sheet1!B:I,5,0),"")</f>
        <v/>
      </c>
      <c r="F173" t="str">
        <f>IFERROR(VLOOKUP(A173,Sheet1!B:I,8,0),"")</f>
        <v/>
      </c>
      <c r="G173" t="str">
        <f>IFERROR(VLOOKUP(A173,Sheet1!B:I,6,0),"")</f>
        <v/>
      </c>
      <c r="H173" t="str">
        <f>IFERROR(VLOOKUP(G173,Sheet5!A:B,2,0),"")</f>
        <v/>
      </c>
      <c r="I173" t="str">
        <f t="shared" si="18"/>
        <v/>
      </c>
      <c r="M173">
        <v>173</v>
      </c>
      <c r="N173">
        <f>Sheet9!D174</f>
        <v>70</v>
      </c>
      <c r="O173">
        <f>Sheet9!E174</f>
        <v>1</v>
      </c>
      <c r="P173" t="str">
        <f>IFERROR(VLOOKUP(O173,Sheet6!A:B,2,0),"")</f>
        <v>男子</v>
      </c>
      <c r="Q173" t="str">
        <f>Sheet9!A174</f>
        <v>自由形　　　　</v>
      </c>
      <c r="R173" t="str">
        <f t="shared" si="22"/>
        <v>自由形</v>
      </c>
      <c r="S173" t="str">
        <f>Sheet9!B174</f>
        <v xml:space="preserve"> 100m</v>
      </c>
      <c r="T173" t="s">
        <v>158</v>
      </c>
      <c r="U173" t="s">
        <v>159</v>
      </c>
      <c r="V173" t="str">
        <f t="shared" si="19"/>
        <v>男子自由形 100m予選無差別</v>
      </c>
      <c r="Y173">
        <f t="shared" si="20"/>
        <v>70</v>
      </c>
      <c r="Z173" t="str">
        <f t="shared" si="17"/>
        <v/>
      </c>
      <c r="AA173" t="str">
        <f t="shared" si="21"/>
        <v>男子自由形 100m予選無差別</v>
      </c>
    </row>
    <row r="174" spans="1:27" x14ac:dyDescent="0.15">
      <c r="A174">
        <v>174</v>
      </c>
      <c r="B174" t="str">
        <f>IFERROR(VLOOKUP(A174,Sheet1!B:I,7,0),"")</f>
        <v/>
      </c>
      <c r="C174" t="str">
        <f>IFERROR(VLOOKUP(B174,Sheet6!A:B,2,0),"")</f>
        <v/>
      </c>
      <c r="D174" t="str">
        <f>IFERROR(VLOOKUP(A174,Sheet1!B:I,4,0),"")</f>
        <v/>
      </c>
      <c r="E174" t="str">
        <f>IFERROR(VLOOKUP(A174,Sheet1!B:I,5,0),"")</f>
        <v/>
      </c>
      <c r="F174" t="str">
        <f>IFERROR(VLOOKUP(A174,Sheet1!B:I,8,0),"")</f>
        <v/>
      </c>
      <c r="G174" t="str">
        <f>IFERROR(VLOOKUP(A174,Sheet1!B:I,6,0),"")</f>
        <v/>
      </c>
      <c r="H174" t="str">
        <f>IFERROR(VLOOKUP(G174,Sheet5!A:B,2,0),"")</f>
        <v/>
      </c>
      <c r="I174" t="str">
        <f t="shared" si="18"/>
        <v/>
      </c>
      <c r="M174">
        <v>174</v>
      </c>
      <c r="N174">
        <f>Sheet9!D175</f>
        <v>70</v>
      </c>
      <c r="O174">
        <f>Sheet9!E175</f>
        <v>1</v>
      </c>
      <c r="P174" t="str">
        <f>IFERROR(VLOOKUP(O174,Sheet6!A:B,2,0),"")</f>
        <v>男子</v>
      </c>
      <c r="Q174" t="str">
        <f>Sheet9!A175</f>
        <v>個人メドレー　</v>
      </c>
      <c r="R174" t="str">
        <f t="shared" si="22"/>
        <v>個人メドレー</v>
      </c>
      <c r="S174" t="str">
        <f>Sheet9!B175</f>
        <v xml:space="preserve"> 200m</v>
      </c>
      <c r="T174" t="s">
        <v>158</v>
      </c>
      <c r="U174" t="s">
        <v>159</v>
      </c>
      <c r="V174" t="str">
        <f t="shared" si="19"/>
        <v>男子個人メドレー 200m予選無差別</v>
      </c>
      <c r="Y174">
        <f t="shared" si="20"/>
        <v>70</v>
      </c>
      <c r="Z174" t="str">
        <f t="shared" si="17"/>
        <v/>
      </c>
      <c r="AA174" t="str">
        <f t="shared" si="21"/>
        <v>男子個人メドレー 200m予選無差別</v>
      </c>
    </row>
    <row r="175" spans="1:27" x14ac:dyDescent="0.15">
      <c r="A175">
        <v>175</v>
      </c>
      <c r="B175" t="str">
        <f>IFERROR(VLOOKUP(A175,Sheet1!B:I,7,0),"")</f>
        <v/>
      </c>
      <c r="C175" t="str">
        <f>IFERROR(VLOOKUP(B175,Sheet6!A:B,2,0),"")</f>
        <v/>
      </c>
      <c r="D175" t="str">
        <f>IFERROR(VLOOKUP(A175,Sheet1!B:I,4,0),"")</f>
        <v/>
      </c>
      <c r="E175" t="str">
        <f>IFERROR(VLOOKUP(A175,Sheet1!B:I,5,0),"")</f>
        <v/>
      </c>
      <c r="F175" t="str">
        <f>IFERROR(VLOOKUP(A175,Sheet1!B:I,8,0),"")</f>
        <v/>
      </c>
      <c r="G175" t="str">
        <f>IFERROR(VLOOKUP(A175,Sheet1!B:I,6,0),"")</f>
        <v/>
      </c>
      <c r="H175" t="str">
        <f>IFERROR(VLOOKUP(G175,Sheet5!A:B,2,0),"")</f>
        <v/>
      </c>
      <c r="I175" t="str">
        <f t="shared" si="18"/>
        <v/>
      </c>
      <c r="M175">
        <v>175</v>
      </c>
      <c r="N175">
        <f>Sheet9!D176</f>
        <v>71</v>
      </c>
      <c r="O175">
        <f>Sheet9!E176</f>
        <v>1</v>
      </c>
      <c r="P175" t="str">
        <f>IFERROR(VLOOKUP(O175,Sheet6!A:B,2,0),"")</f>
        <v>男子</v>
      </c>
      <c r="Q175" t="str">
        <f>Sheet9!A176</f>
        <v>バタフライ　　</v>
      </c>
      <c r="R175" t="str">
        <f t="shared" si="22"/>
        <v>バタフライ</v>
      </c>
      <c r="S175" t="str">
        <f>Sheet9!B176</f>
        <v xml:space="preserve">  50m</v>
      </c>
      <c r="T175" t="s">
        <v>158</v>
      </c>
      <c r="U175" t="s">
        <v>159</v>
      </c>
      <c r="V175" t="str">
        <f t="shared" si="19"/>
        <v>男子バタフライ  50m予選無差別</v>
      </c>
      <c r="Y175">
        <f t="shared" si="20"/>
        <v>71</v>
      </c>
      <c r="Z175" t="str">
        <f t="shared" si="17"/>
        <v/>
      </c>
      <c r="AA175" t="str">
        <f t="shared" si="21"/>
        <v>男子バタフライ  50m予選無差別</v>
      </c>
    </row>
    <row r="176" spans="1:27" x14ac:dyDescent="0.15">
      <c r="A176">
        <v>176</v>
      </c>
      <c r="B176" t="str">
        <f>IFERROR(VLOOKUP(A176,Sheet1!B:I,7,0),"")</f>
        <v/>
      </c>
      <c r="C176" t="str">
        <f>IFERROR(VLOOKUP(B176,Sheet6!A:B,2,0),"")</f>
        <v/>
      </c>
      <c r="D176" t="str">
        <f>IFERROR(VLOOKUP(A176,Sheet1!B:I,4,0),"")</f>
        <v/>
      </c>
      <c r="E176" t="str">
        <f>IFERROR(VLOOKUP(A176,Sheet1!B:I,5,0),"")</f>
        <v/>
      </c>
      <c r="F176" t="str">
        <f>IFERROR(VLOOKUP(A176,Sheet1!B:I,8,0),"")</f>
        <v/>
      </c>
      <c r="G176" t="str">
        <f>IFERROR(VLOOKUP(A176,Sheet1!B:I,6,0),"")</f>
        <v/>
      </c>
      <c r="H176" t="str">
        <f>IFERROR(VLOOKUP(G176,Sheet5!A:B,2,0),"")</f>
        <v/>
      </c>
      <c r="I176" t="str">
        <f t="shared" si="18"/>
        <v/>
      </c>
      <c r="M176">
        <v>176</v>
      </c>
      <c r="N176">
        <f>Sheet9!D177</f>
        <v>71</v>
      </c>
      <c r="O176">
        <f>Sheet9!E177</f>
        <v>1</v>
      </c>
      <c r="P176" t="str">
        <f>IFERROR(VLOOKUP(O176,Sheet6!A:B,2,0),"")</f>
        <v>男子</v>
      </c>
      <c r="Q176" t="str">
        <f>Sheet9!A177</f>
        <v>バタフライ　　</v>
      </c>
      <c r="R176" t="str">
        <f t="shared" si="22"/>
        <v>バタフライ</v>
      </c>
      <c r="S176" t="str">
        <f>Sheet9!B177</f>
        <v xml:space="preserve"> 100m</v>
      </c>
      <c r="T176" t="s">
        <v>158</v>
      </c>
      <c r="U176" t="s">
        <v>159</v>
      </c>
      <c r="V176" t="str">
        <f t="shared" si="19"/>
        <v>男子バタフライ 100m予選無差別</v>
      </c>
      <c r="Y176">
        <f t="shared" si="20"/>
        <v>71</v>
      </c>
      <c r="Z176" t="str">
        <f t="shared" si="17"/>
        <v/>
      </c>
      <c r="AA176" t="str">
        <f t="shared" si="21"/>
        <v>男子バタフライ 100m予選無差別</v>
      </c>
    </row>
    <row r="177" spans="1:27" x14ac:dyDescent="0.15">
      <c r="A177">
        <v>177</v>
      </c>
      <c r="B177" t="str">
        <f>IFERROR(VLOOKUP(A177,Sheet1!B:I,7,0),"")</f>
        <v/>
      </c>
      <c r="C177" t="str">
        <f>IFERROR(VLOOKUP(B177,Sheet6!A:B,2,0),"")</f>
        <v/>
      </c>
      <c r="D177" t="str">
        <f>IFERROR(VLOOKUP(A177,Sheet1!B:I,4,0),"")</f>
        <v/>
      </c>
      <c r="E177" t="str">
        <f>IFERROR(VLOOKUP(A177,Sheet1!B:I,5,0),"")</f>
        <v/>
      </c>
      <c r="F177" t="str">
        <f>IFERROR(VLOOKUP(A177,Sheet1!B:I,8,0),"")</f>
        <v/>
      </c>
      <c r="G177" t="str">
        <f>IFERROR(VLOOKUP(A177,Sheet1!B:I,6,0),"")</f>
        <v/>
      </c>
      <c r="H177" t="str">
        <f>IFERROR(VLOOKUP(G177,Sheet5!A:B,2,0),"")</f>
        <v/>
      </c>
      <c r="I177" t="str">
        <f t="shared" si="18"/>
        <v/>
      </c>
      <c r="M177">
        <v>177</v>
      </c>
      <c r="N177">
        <f>Sheet9!D178</f>
        <v>72</v>
      </c>
      <c r="O177">
        <f>Sheet9!E178</f>
        <v>1</v>
      </c>
      <c r="P177" t="str">
        <f>IFERROR(VLOOKUP(O177,Sheet6!A:B,2,0),"")</f>
        <v>男子</v>
      </c>
      <c r="Q177" t="str">
        <f>Sheet9!A178</f>
        <v>自由形　　　　</v>
      </c>
      <c r="R177" t="str">
        <f t="shared" si="22"/>
        <v>自由形</v>
      </c>
      <c r="S177" t="str">
        <f>Sheet9!B178</f>
        <v xml:space="preserve">  50m</v>
      </c>
      <c r="T177" t="s">
        <v>158</v>
      </c>
      <c r="U177" t="s">
        <v>159</v>
      </c>
      <c r="V177" t="str">
        <f t="shared" si="19"/>
        <v>男子自由形  50m予選無差別</v>
      </c>
      <c r="Y177">
        <f t="shared" si="20"/>
        <v>72</v>
      </c>
      <c r="Z177" t="str">
        <f t="shared" si="17"/>
        <v/>
      </c>
      <c r="AA177" t="str">
        <f t="shared" si="21"/>
        <v>男子自由形  50m予選無差別</v>
      </c>
    </row>
    <row r="178" spans="1:27" x14ac:dyDescent="0.15">
      <c r="A178">
        <v>178</v>
      </c>
      <c r="B178" t="str">
        <f>IFERROR(VLOOKUP(A178,Sheet1!B:I,7,0),"")</f>
        <v/>
      </c>
      <c r="C178" t="str">
        <f>IFERROR(VLOOKUP(B178,Sheet6!A:B,2,0),"")</f>
        <v/>
      </c>
      <c r="D178" t="str">
        <f>IFERROR(VLOOKUP(A178,Sheet1!B:I,4,0),"")</f>
        <v/>
      </c>
      <c r="E178" t="str">
        <f>IFERROR(VLOOKUP(A178,Sheet1!B:I,5,0),"")</f>
        <v/>
      </c>
      <c r="F178" t="str">
        <f>IFERROR(VLOOKUP(A178,Sheet1!B:I,8,0),"")</f>
        <v/>
      </c>
      <c r="G178" t="str">
        <f>IFERROR(VLOOKUP(A178,Sheet1!B:I,6,0),"")</f>
        <v/>
      </c>
      <c r="H178" t="str">
        <f>IFERROR(VLOOKUP(G178,Sheet5!A:B,2,0),"")</f>
        <v/>
      </c>
      <c r="I178" t="str">
        <f t="shared" si="18"/>
        <v/>
      </c>
      <c r="M178">
        <v>178</v>
      </c>
      <c r="N178">
        <f>Sheet9!D179</f>
        <v>72</v>
      </c>
      <c r="O178">
        <f>Sheet9!E179</f>
        <v>1</v>
      </c>
      <c r="P178" t="str">
        <f>IFERROR(VLOOKUP(O178,Sheet6!A:B,2,0),"")</f>
        <v>男子</v>
      </c>
      <c r="Q178" t="str">
        <f>Sheet9!A179</f>
        <v>自由形　　　　</v>
      </c>
      <c r="R178" t="str">
        <f t="shared" si="22"/>
        <v>自由形</v>
      </c>
      <c r="S178" t="str">
        <f>Sheet9!B179</f>
        <v xml:space="preserve"> 100m</v>
      </c>
      <c r="T178" t="s">
        <v>158</v>
      </c>
      <c r="U178" t="s">
        <v>159</v>
      </c>
      <c r="V178" t="str">
        <f t="shared" si="19"/>
        <v>男子自由形 100m予選無差別</v>
      </c>
      <c r="Y178">
        <f t="shared" si="20"/>
        <v>72</v>
      </c>
      <c r="Z178" t="str">
        <f t="shared" si="17"/>
        <v/>
      </c>
      <c r="AA178" t="str">
        <f t="shared" si="21"/>
        <v>男子自由形 100m予選無差別</v>
      </c>
    </row>
    <row r="179" spans="1:27" x14ac:dyDescent="0.15">
      <c r="A179">
        <v>179</v>
      </c>
      <c r="B179" t="str">
        <f>IFERROR(VLOOKUP(A179,Sheet1!B:I,7,0),"")</f>
        <v/>
      </c>
      <c r="C179" t="str">
        <f>IFERROR(VLOOKUP(B179,Sheet6!A:B,2,0),"")</f>
        <v/>
      </c>
      <c r="D179" t="str">
        <f>IFERROR(VLOOKUP(A179,Sheet1!B:I,4,0),"")</f>
        <v/>
      </c>
      <c r="E179" t="str">
        <f>IFERROR(VLOOKUP(A179,Sheet1!B:I,5,0),"")</f>
        <v/>
      </c>
      <c r="F179" t="str">
        <f>IFERROR(VLOOKUP(A179,Sheet1!B:I,8,0),"")</f>
        <v/>
      </c>
      <c r="G179" t="str">
        <f>IFERROR(VLOOKUP(A179,Sheet1!B:I,6,0),"")</f>
        <v/>
      </c>
      <c r="H179" t="str">
        <f>IFERROR(VLOOKUP(G179,Sheet5!A:B,2,0),"")</f>
        <v/>
      </c>
      <c r="I179" t="str">
        <f t="shared" si="18"/>
        <v/>
      </c>
      <c r="M179">
        <v>179</v>
      </c>
      <c r="N179">
        <f>Sheet9!D180</f>
        <v>73</v>
      </c>
      <c r="O179">
        <f>Sheet9!E180</f>
        <v>1</v>
      </c>
      <c r="P179" t="str">
        <f>IFERROR(VLOOKUP(O179,Sheet6!A:B,2,0),"")</f>
        <v>男子</v>
      </c>
      <c r="Q179" t="str">
        <f>Sheet9!A180</f>
        <v>平泳ぎ　　　　</v>
      </c>
      <c r="R179" t="str">
        <f t="shared" si="22"/>
        <v>平泳ぎ</v>
      </c>
      <c r="S179" t="str">
        <f>Sheet9!B180</f>
        <v xml:space="preserve">  50m</v>
      </c>
      <c r="T179" t="s">
        <v>158</v>
      </c>
      <c r="U179" t="s">
        <v>159</v>
      </c>
      <c r="V179" t="str">
        <f t="shared" si="19"/>
        <v>男子平泳ぎ  50m予選無差別</v>
      </c>
      <c r="Y179">
        <f t="shared" si="20"/>
        <v>73</v>
      </c>
      <c r="Z179" t="str">
        <f t="shared" si="17"/>
        <v/>
      </c>
      <c r="AA179" t="str">
        <f t="shared" si="21"/>
        <v>男子平泳ぎ  50m予選無差別</v>
      </c>
    </row>
    <row r="180" spans="1:27" x14ac:dyDescent="0.15">
      <c r="A180">
        <v>180</v>
      </c>
      <c r="B180" t="str">
        <f>IFERROR(VLOOKUP(A180,Sheet1!B:I,7,0),"")</f>
        <v/>
      </c>
      <c r="C180" t="str">
        <f>IFERROR(VLOOKUP(B180,Sheet6!A:B,2,0),"")</f>
        <v/>
      </c>
      <c r="D180" t="str">
        <f>IFERROR(VLOOKUP(A180,Sheet1!B:I,4,0),"")</f>
        <v/>
      </c>
      <c r="E180" t="str">
        <f>IFERROR(VLOOKUP(A180,Sheet1!B:I,5,0),"")</f>
        <v/>
      </c>
      <c r="F180" t="str">
        <f>IFERROR(VLOOKUP(A180,Sheet1!B:I,8,0),"")</f>
        <v/>
      </c>
      <c r="G180" t="str">
        <f>IFERROR(VLOOKUP(A180,Sheet1!B:I,6,0),"")</f>
        <v/>
      </c>
      <c r="H180" t="str">
        <f>IFERROR(VLOOKUP(G180,Sheet5!A:B,2,0),"")</f>
        <v/>
      </c>
      <c r="I180" t="str">
        <f t="shared" si="18"/>
        <v/>
      </c>
      <c r="M180">
        <v>180</v>
      </c>
      <c r="N180">
        <f>Sheet9!D181</f>
        <v>73</v>
      </c>
      <c r="O180">
        <f>Sheet9!E181</f>
        <v>1</v>
      </c>
      <c r="P180" t="str">
        <f>IFERROR(VLOOKUP(O180,Sheet6!A:B,2,0),"")</f>
        <v>男子</v>
      </c>
      <c r="Q180" t="str">
        <f>Sheet9!A181</f>
        <v>バタフライ　　</v>
      </c>
      <c r="R180" t="str">
        <f t="shared" si="22"/>
        <v>バタフライ</v>
      </c>
      <c r="S180" t="str">
        <f>Sheet9!B181</f>
        <v xml:space="preserve"> 100m</v>
      </c>
      <c r="T180" t="s">
        <v>158</v>
      </c>
      <c r="U180" t="s">
        <v>159</v>
      </c>
      <c r="V180" t="str">
        <f t="shared" si="19"/>
        <v>男子バタフライ 100m予選無差別</v>
      </c>
      <c r="Y180">
        <f t="shared" si="20"/>
        <v>73</v>
      </c>
      <c r="Z180" t="str">
        <f t="shared" si="17"/>
        <v/>
      </c>
      <c r="AA180" t="str">
        <f t="shared" si="21"/>
        <v>男子バタフライ 100m予選無差別</v>
      </c>
    </row>
    <row r="181" spans="1:27" x14ac:dyDescent="0.15">
      <c r="A181">
        <v>181</v>
      </c>
      <c r="B181" t="str">
        <f>IFERROR(VLOOKUP(A181,Sheet1!B:I,7,0),"")</f>
        <v/>
      </c>
      <c r="C181" t="str">
        <f>IFERROR(VLOOKUP(B181,Sheet6!A:B,2,0),"")</f>
        <v/>
      </c>
      <c r="D181" t="str">
        <f>IFERROR(VLOOKUP(A181,Sheet1!B:I,4,0),"")</f>
        <v/>
      </c>
      <c r="E181" t="str">
        <f>IFERROR(VLOOKUP(A181,Sheet1!B:I,5,0),"")</f>
        <v/>
      </c>
      <c r="F181" t="str">
        <f>IFERROR(VLOOKUP(A181,Sheet1!B:I,8,0),"")</f>
        <v/>
      </c>
      <c r="G181" t="str">
        <f>IFERROR(VLOOKUP(A181,Sheet1!B:I,6,0),"")</f>
        <v/>
      </c>
      <c r="H181" t="str">
        <f>IFERROR(VLOOKUP(G181,Sheet5!A:B,2,0),"")</f>
        <v/>
      </c>
      <c r="I181" t="str">
        <f t="shared" si="18"/>
        <v/>
      </c>
      <c r="M181">
        <v>181</v>
      </c>
      <c r="N181">
        <f>Sheet9!D182</f>
        <v>74</v>
      </c>
      <c r="O181">
        <f>Sheet9!E182</f>
        <v>1</v>
      </c>
      <c r="P181" t="str">
        <f>IFERROR(VLOOKUP(O181,Sheet6!A:B,2,0),"")</f>
        <v>男子</v>
      </c>
      <c r="Q181" t="str">
        <f>Sheet9!A182</f>
        <v>自由形　　　　</v>
      </c>
      <c r="R181" t="str">
        <f t="shared" si="22"/>
        <v>自由形</v>
      </c>
      <c r="S181" t="str">
        <f>Sheet9!B182</f>
        <v xml:space="preserve">  50m</v>
      </c>
      <c r="T181" t="s">
        <v>158</v>
      </c>
      <c r="U181" t="s">
        <v>159</v>
      </c>
      <c r="V181" t="str">
        <f t="shared" si="19"/>
        <v>男子自由形  50m予選無差別</v>
      </c>
      <c r="Y181">
        <f t="shared" si="20"/>
        <v>74</v>
      </c>
      <c r="Z181" t="str">
        <f t="shared" si="17"/>
        <v/>
      </c>
      <c r="AA181" t="str">
        <f t="shared" si="21"/>
        <v>男子自由形  50m予選無差別</v>
      </c>
    </row>
    <row r="182" spans="1:27" x14ac:dyDescent="0.15">
      <c r="A182">
        <v>182</v>
      </c>
      <c r="B182" t="str">
        <f>IFERROR(VLOOKUP(A182,Sheet1!B:I,7,0),"")</f>
        <v/>
      </c>
      <c r="C182" t="str">
        <f>IFERROR(VLOOKUP(B182,Sheet6!A:B,2,0),"")</f>
        <v/>
      </c>
      <c r="D182" t="str">
        <f>IFERROR(VLOOKUP(A182,Sheet1!B:I,4,0),"")</f>
        <v/>
      </c>
      <c r="E182" t="str">
        <f>IFERROR(VLOOKUP(A182,Sheet1!B:I,5,0),"")</f>
        <v/>
      </c>
      <c r="F182" t="str">
        <f>IFERROR(VLOOKUP(A182,Sheet1!B:I,8,0),"")</f>
        <v/>
      </c>
      <c r="G182" t="str">
        <f>IFERROR(VLOOKUP(A182,Sheet1!B:I,6,0),"")</f>
        <v/>
      </c>
      <c r="H182" t="str">
        <f>IFERROR(VLOOKUP(G182,Sheet5!A:B,2,0),"")</f>
        <v/>
      </c>
      <c r="I182" t="str">
        <f t="shared" si="18"/>
        <v/>
      </c>
      <c r="M182">
        <v>182</v>
      </c>
      <c r="N182">
        <f>Sheet9!D183</f>
        <v>74</v>
      </c>
      <c r="O182">
        <f>Sheet9!E183</f>
        <v>1</v>
      </c>
      <c r="P182" t="str">
        <f>IFERROR(VLOOKUP(O182,Sheet6!A:B,2,0),"")</f>
        <v>男子</v>
      </c>
      <c r="Q182" t="str">
        <f>Sheet9!A183</f>
        <v>背泳ぎ　　　　</v>
      </c>
      <c r="R182" t="str">
        <f t="shared" si="22"/>
        <v>背泳ぎ</v>
      </c>
      <c r="S182" t="str">
        <f>Sheet9!B183</f>
        <v xml:space="preserve">  50m</v>
      </c>
      <c r="T182" t="s">
        <v>158</v>
      </c>
      <c r="U182" t="s">
        <v>159</v>
      </c>
      <c r="V182" t="str">
        <f t="shared" si="19"/>
        <v>男子背泳ぎ  50m予選無差別</v>
      </c>
      <c r="Y182">
        <f t="shared" si="20"/>
        <v>74</v>
      </c>
      <c r="Z182" t="str">
        <f t="shared" si="17"/>
        <v/>
      </c>
      <c r="AA182" t="str">
        <f t="shared" si="21"/>
        <v>男子背泳ぎ  50m予選無差別</v>
      </c>
    </row>
    <row r="183" spans="1:27" x14ac:dyDescent="0.15">
      <c r="A183">
        <v>183</v>
      </c>
      <c r="B183" t="str">
        <f>IFERROR(VLOOKUP(A183,Sheet1!B:I,7,0),"")</f>
        <v/>
      </c>
      <c r="C183" t="str">
        <f>IFERROR(VLOOKUP(B183,Sheet6!A:B,2,0),"")</f>
        <v/>
      </c>
      <c r="D183" t="str">
        <f>IFERROR(VLOOKUP(A183,Sheet1!B:I,4,0),"")</f>
        <v/>
      </c>
      <c r="E183" t="str">
        <f>IFERROR(VLOOKUP(A183,Sheet1!B:I,5,0),"")</f>
        <v/>
      </c>
      <c r="F183" t="str">
        <f>IFERROR(VLOOKUP(A183,Sheet1!B:I,8,0),"")</f>
        <v/>
      </c>
      <c r="G183" t="str">
        <f>IFERROR(VLOOKUP(A183,Sheet1!B:I,6,0),"")</f>
        <v/>
      </c>
      <c r="H183" t="str">
        <f>IFERROR(VLOOKUP(G183,Sheet5!A:B,2,0),"")</f>
        <v/>
      </c>
      <c r="I183" t="str">
        <f t="shared" si="18"/>
        <v/>
      </c>
      <c r="M183">
        <v>183</v>
      </c>
      <c r="N183">
        <f>Sheet9!D184</f>
        <v>75</v>
      </c>
      <c r="O183">
        <f>Sheet9!E184</f>
        <v>1</v>
      </c>
      <c r="P183" t="str">
        <f>IFERROR(VLOOKUP(O183,Sheet6!A:B,2,0),"")</f>
        <v>男子</v>
      </c>
      <c r="Q183" t="str">
        <f>Sheet9!A184</f>
        <v>自由形　　　　</v>
      </c>
      <c r="R183" t="str">
        <f t="shared" si="22"/>
        <v>自由形</v>
      </c>
      <c r="S183" t="str">
        <f>Sheet9!B184</f>
        <v xml:space="preserve">  50m</v>
      </c>
      <c r="T183" t="s">
        <v>158</v>
      </c>
      <c r="U183" t="s">
        <v>159</v>
      </c>
      <c r="V183" t="str">
        <f t="shared" si="19"/>
        <v>男子自由形  50m予選無差別</v>
      </c>
      <c r="Y183">
        <f t="shared" si="20"/>
        <v>75</v>
      </c>
      <c r="Z183" t="str">
        <f t="shared" si="17"/>
        <v/>
      </c>
      <c r="AA183" t="str">
        <f t="shared" si="21"/>
        <v>男子自由形  50m予選無差別</v>
      </c>
    </row>
    <row r="184" spans="1:27" x14ac:dyDescent="0.15">
      <c r="A184">
        <v>184</v>
      </c>
      <c r="B184" t="str">
        <f>IFERROR(VLOOKUP(A184,Sheet1!B:I,7,0),"")</f>
        <v/>
      </c>
      <c r="C184" t="str">
        <f>IFERROR(VLOOKUP(B184,Sheet6!A:B,2,0),"")</f>
        <v/>
      </c>
      <c r="D184" t="str">
        <f>IFERROR(VLOOKUP(A184,Sheet1!B:I,4,0),"")</f>
        <v/>
      </c>
      <c r="E184" t="str">
        <f>IFERROR(VLOOKUP(A184,Sheet1!B:I,5,0),"")</f>
        <v/>
      </c>
      <c r="F184" t="str">
        <f>IFERROR(VLOOKUP(A184,Sheet1!B:I,8,0),"")</f>
        <v/>
      </c>
      <c r="G184" t="str">
        <f>IFERROR(VLOOKUP(A184,Sheet1!B:I,6,0),"")</f>
        <v/>
      </c>
      <c r="H184" t="str">
        <f>IFERROR(VLOOKUP(G184,Sheet5!A:B,2,0),"")</f>
        <v/>
      </c>
      <c r="I184" t="str">
        <f t="shared" si="18"/>
        <v/>
      </c>
      <c r="M184">
        <v>184</v>
      </c>
      <c r="N184">
        <f>Sheet9!D185</f>
        <v>75</v>
      </c>
      <c r="O184">
        <f>Sheet9!E185</f>
        <v>1</v>
      </c>
      <c r="P184" t="str">
        <f>IFERROR(VLOOKUP(O184,Sheet6!A:B,2,0),"")</f>
        <v>男子</v>
      </c>
      <c r="Q184" t="str">
        <f>Sheet9!A185</f>
        <v>平泳ぎ　　　　</v>
      </c>
      <c r="R184" t="str">
        <f t="shared" si="22"/>
        <v>平泳ぎ</v>
      </c>
      <c r="S184" t="str">
        <f>Sheet9!B185</f>
        <v xml:space="preserve">  50m</v>
      </c>
      <c r="T184" t="s">
        <v>158</v>
      </c>
      <c r="U184" t="s">
        <v>159</v>
      </c>
      <c r="V184" t="str">
        <f t="shared" si="19"/>
        <v>男子平泳ぎ  50m予選無差別</v>
      </c>
      <c r="Y184">
        <f t="shared" si="20"/>
        <v>75</v>
      </c>
      <c r="Z184" t="str">
        <f t="shared" si="17"/>
        <v/>
      </c>
      <c r="AA184" t="str">
        <f t="shared" si="21"/>
        <v>男子平泳ぎ  50m予選無差別</v>
      </c>
    </row>
    <row r="185" spans="1:27" x14ac:dyDescent="0.15">
      <c r="A185">
        <v>185</v>
      </c>
      <c r="B185" t="str">
        <f>IFERROR(VLOOKUP(A185,Sheet1!B:I,7,0),"")</f>
        <v/>
      </c>
      <c r="C185" t="str">
        <f>IFERROR(VLOOKUP(B185,Sheet6!A:B,2,0),"")</f>
        <v/>
      </c>
      <c r="D185" t="str">
        <f>IFERROR(VLOOKUP(A185,Sheet1!B:I,4,0),"")</f>
        <v/>
      </c>
      <c r="E185" t="str">
        <f>IFERROR(VLOOKUP(A185,Sheet1!B:I,5,0),"")</f>
        <v/>
      </c>
      <c r="F185" t="str">
        <f>IFERROR(VLOOKUP(A185,Sheet1!B:I,8,0),"")</f>
        <v/>
      </c>
      <c r="G185" t="str">
        <f>IFERROR(VLOOKUP(A185,Sheet1!B:I,6,0),"")</f>
        <v/>
      </c>
      <c r="H185" t="str">
        <f>IFERROR(VLOOKUP(G185,Sheet5!A:B,2,0),"")</f>
        <v/>
      </c>
      <c r="I185" t="str">
        <f t="shared" si="18"/>
        <v/>
      </c>
      <c r="M185">
        <v>185</v>
      </c>
      <c r="N185">
        <f>Sheet9!D186</f>
        <v>76</v>
      </c>
      <c r="O185">
        <f>Sheet9!E186</f>
        <v>1</v>
      </c>
      <c r="P185" t="str">
        <f>IFERROR(VLOOKUP(O185,Sheet6!A:B,2,0),"")</f>
        <v>男子</v>
      </c>
      <c r="Q185" t="str">
        <f>Sheet9!A186</f>
        <v>自由形　　　　</v>
      </c>
      <c r="R185" t="str">
        <f t="shared" si="22"/>
        <v>自由形</v>
      </c>
      <c r="S185" t="str">
        <f>Sheet9!B186</f>
        <v xml:space="preserve">  50m</v>
      </c>
      <c r="T185" t="s">
        <v>158</v>
      </c>
      <c r="U185" t="s">
        <v>159</v>
      </c>
      <c r="V185" t="str">
        <f t="shared" si="19"/>
        <v>男子自由形  50m予選無差別</v>
      </c>
      <c r="Y185">
        <f t="shared" si="20"/>
        <v>76</v>
      </c>
      <c r="Z185" t="str">
        <f t="shared" si="17"/>
        <v/>
      </c>
      <c r="AA185" t="str">
        <f t="shared" si="21"/>
        <v>男子自由形  50m予選無差別</v>
      </c>
    </row>
    <row r="186" spans="1:27" x14ac:dyDescent="0.15">
      <c r="A186">
        <v>186</v>
      </c>
      <c r="B186" t="str">
        <f>IFERROR(VLOOKUP(A186,Sheet1!B:I,7,0),"")</f>
        <v/>
      </c>
      <c r="C186" t="str">
        <f>IFERROR(VLOOKUP(B186,Sheet6!A:B,2,0),"")</f>
        <v/>
      </c>
      <c r="D186" t="str">
        <f>IFERROR(VLOOKUP(A186,Sheet1!B:I,4,0),"")</f>
        <v/>
      </c>
      <c r="E186" t="str">
        <f>IFERROR(VLOOKUP(A186,Sheet1!B:I,5,0),"")</f>
        <v/>
      </c>
      <c r="F186" t="str">
        <f>IFERROR(VLOOKUP(A186,Sheet1!B:I,8,0),"")</f>
        <v/>
      </c>
      <c r="G186" t="str">
        <f>IFERROR(VLOOKUP(A186,Sheet1!B:I,6,0),"")</f>
        <v/>
      </c>
      <c r="H186" t="str">
        <f>IFERROR(VLOOKUP(G186,Sheet5!A:B,2,0),"")</f>
        <v/>
      </c>
      <c r="I186" t="str">
        <f t="shared" si="18"/>
        <v/>
      </c>
      <c r="M186">
        <v>186</v>
      </c>
      <c r="N186">
        <f>Sheet9!D187</f>
        <v>76</v>
      </c>
      <c r="O186">
        <f>Sheet9!E187</f>
        <v>1</v>
      </c>
      <c r="P186" t="str">
        <f>IFERROR(VLOOKUP(O186,Sheet6!A:B,2,0),"")</f>
        <v>男子</v>
      </c>
      <c r="Q186" t="str">
        <f>Sheet9!A187</f>
        <v>背泳ぎ　　　　</v>
      </c>
      <c r="R186" t="str">
        <f t="shared" si="22"/>
        <v>背泳ぎ</v>
      </c>
      <c r="S186" t="str">
        <f>Sheet9!B187</f>
        <v xml:space="preserve">  50m</v>
      </c>
      <c r="T186" t="s">
        <v>158</v>
      </c>
      <c r="U186" t="s">
        <v>159</v>
      </c>
      <c r="V186" t="str">
        <f t="shared" si="19"/>
        <v>男子背泳ぎ  50m予選無差別</v>
      </c>
      <c r="Y186">
        <f t="shared" si="20"/>
        <v>76</v>
      </c>
      <c r="Z186" t="str">
        <f t="shared" si="17"/>
        <v/>
      </c>
      <c r="AA186" t="str">
        <f t="shared" si="21"/>
        <v>男子背泳ぎ  50m予選無差別</v>
      </c>
    </row>
    <row r="187" spans="1:27" x14ac:dyDescent="0.15">
      <c r="A187">
        <v>187</v>
      </c>
      <c r="B187" t="str">
        <f>IFERROR(VLOOKUP(A187,Sheet1!B:I,7,0),"")</f>
        <v/>
      </c>
      <c r="C187" t="str">
        <f>IFERROR(VLOOKUP(B187,Sheet6!A:B,2,0),"")</f>
        <v/>
      </c>
      <c r="D187" t="str">
        <f>IFERROR(VLOOKUP(A187,Sheet1!B:I,4,0),"")</f>
        <v/>
      </c>
      <c r="E187" t="str">
        <f>IFERROR(VLOOKUP(A187,Sheet1!B:I,5,0),"")</f>
        <v/>
      </c>
      <c r="F187" t="str">
        <f>IFERROR(VLOOKUP(A187,Sheet1!B:I,8,0),"")</f>
        <v/>
      </c>
      <c r="G187" t="str">
        <f>IFERROR(VLOOKUP(A187,Sheet1!B:I,6,0),"")</f>
        <v/>
      </c>
      <c r="H187" t="str">
        <f>IFERROR(VLOOKUP(G187,Sheet5!A:B,2,0),"")</f>
        <v/>
      </c>
      <c r="I187" t="str">
        <f t="shared" si="18"/>
        <v/>
      </c>
      <c r="M187">
        <v>187</v>
      </c>
      <c r="N187">
        <f>Sheet9!D188</f>
        <v>77</v>
      </c>
      <c r="O187">
        <f>Sheet9!E188</f>
        <v>1</v>
      </c>
      <c r="P187" t="str">
        <f>IFERROR(VLOOKUP(O187,Sheet6!A:B,2,0),"")</f>
        <v>男子</v>
      </c>
      <c r="Q187" t="str">
        <f>Sheet9!A188</f>
        <v>自由形　　　　</v>
      </c>
      <c r="R187" t="str">
        <f t="shared" si="22"/>
        <v>自由形</v>
      </c>
      <c r="S187" t="str">
        <f>Sheet9!B188</f>
        <v xml:space="preserve">  50m</v>
      </c>
      <c r="T187" t="s">
        <v>158</v>
      </c>
      <c r="U187" t="s">
        <v>159</v>
      </c>
      <c r="V187" t="str">
        <f t="shared" si="19"/>
        <v>男子自由形  50m予選無差別</v>
      </c>
      <c r="Y187">
        <f t="shared" si="20"/>
        <v>77</v>
      </c>
      <c r="Z187" t="str">
        <f t="shared" si="17"/>
        <v/>
      </c>
      <c r="AA187" t="str">
        <f t="shared" si="21"/>
        <v>男子自由形  50m予選無差別</v>
      </c>
    </row>
    <row r="188" spans="1:27" x14ac:dyDescent="0.15">
      <c r="A188">
        <v>188</v>
      </c>
      <c r="B188" t="str">
        <f>IFERROR(VLOOKUP(A188,Sheet1!B:I,7,0),"")</f>
        <v/>
      </c>
      <c r="C188" t="str">
        <f>IFERROR(VLOOKUP(B188,Sheet6!A:B,2,0),"")</f>
        <v/>
      </c>
      <c r="D188" t="str">
        <f>IFERROR(VLOOKUP(A188,Sheet1!B:I,4,0),"")</f>
        <v/>
      </c>
      <c r="E188" t="str">
        <f>IFERROR(VLOOKUP(A188,Sheet1!B:I,5,0),"")</f>
        <v/>
      </c>
      <c r="F188" t="str">
        <f>IFERROR(VLOOKUP(A188,Sheet1!B:I,8,0),"")</f>
        <v/>
      </c>
      <c r="G188" t="str">
        <f>IFERROR(VLOOKUP(A188,Sheet1!B:I,6,0),"")</f>
        <v/>
      </c>
      <c r="H188" t="str">
        <f>IFERROR(VLOOKUP(G188,Sheet5!A:B,2,0),"")</f>
        <v/>
      </c>
      <c r="I188" t="str">
        <f t="shared" si="18"/>
        <v/>
      </c>
      <c r="M188">
        <v>188</v>
      </c>
      <c r="N188">
        <f>Sheet9!D189</f>
        <v>77</v>
      </c>
      <c r="O188">
        <f>Sheet9!E189</f>
        <v>1</v>
      </c>
      <c r="P188" t="str">
        <f>IFERROR(VLOOKUP(O188,Sheet6!A:B,2,0),"")</f>
        <v>男子</v>
      </c>
      <c r="Q188" t="str">
        <f>Sheet9!A189</f>
        <v>背泳ぎ　　　　</v>
      </c>
      <c r="R188" t="str">
        <f t="shared" si="22"/>
        <v>背泳ぎ</v>
      </c>
      <c r="S188" t="str">
        <f>Sheet9!B189</f>
        <v xml:space="preserve">  50m</v>
      </c>
      <c r="T188" t="s">
        <v>158</v>
      </c>
      <c r="U188" t="s">
        <v>159</v>
      </c>
      <c r="V188" t="str">
        <f t="shared" si="19"/>
        <v>男子背泳ぎ  50m予選無差別</v>
      </c>
      <c r="Y188">
        <f t="shared" si="20"/>
        <v>77</v>
      </c>
      <c r="Z188" t="str">
        <f t="shared" si="17"/>
        <v/>
      </c>
      <c r="AA188" t="str">
        <f t="shared" si="21"/>
        <v>男子背泳ぎ  50m予選無差別</v>
      </c>
    </row>
    <row r="189" spans="1:27" x14ac:dyDescent="0.15">
      <c r="A189">
        <v>189</v>
      </c>
      <c r="B189" t="str">
        <f>IFERROR(VLOOKUP(A189,Sheet1!B:I,7,0),"")</f>
        <v/>
      </c>
      <c r="C189" t="str">
        <f>IFERROR(VLOOKUP(B189,Sheet6!A:B,2,0),"")</f>
        <v/>
      </c>
      <c r="D189" t="str">
        <f>IFERROR(VLOOKUP(A189,Sheet1!B:I,4,0),"")</f>
        <v/>
      </c>
      <c r="E189" t="str">
        <f>IFERROR(VLOOKUP(A189,Sheet1!B:I,5,0),"")</f>
        <v/>
      </c>
      <c r="F189" t="str">
        <f>IFERROR(VLOOKUP(A189,Sheet1!B:I,8,0),"")</f>
        <v/>
      </c>
      <c r="G189" t="str">
        <f>IFERROR(VLOOKUP(A189,Sheet1!B:I,6,0),"")</f>
        <v/>
      </c>
      <c r="H189" t="str">
        <f>IFERROR(VLOOKUP(G189,Sheet5!A:B,2,0),"")</f>
        <v/>
      </c>
      <c r="I189" t="str">
        <f t="shared" si="18"/>
        <v/>
      </c>
      <c r="M189">
        <v>189</v>
      </c>
      <c r="N189">
        <f>Sheet9!D190</f>
        <v>78</v>
      </c>
      <c r="O189">
        <f>Sheet9!E190</f>
        <v>2</v>
      </c>
      <c r="P189" t="str">
        <f>IFERROR(VLOOKUP(O189,Sheet6!A:B,2,0),"")</f>
        <v>女子</v>
      </c>
      <c r="Q189" t="str">
        <f>Sheet9!A190</f>
        <v>背泳ぎ　　　　</v>
      </c>
      <c r="R189" t="str">
        <f t="shared" ref="R189:R220" si="23">IFERROR(VLOOKUP(Q189,AG:AH,2,0),"")</f>
        <v>背泳ぎ</v>
      </c>
      <c r="S189" t="str">
        <f>Sheet9!B190</f>
        <v xml:space="preserve"> 100m</v>
      </c>
      <c r="T189" t="s">
        <v>158</v>
      </c>
      <c r="U189" t="s">
        <v>159</v>
      </c>
      <c r="V189" t="str">
        <f t="shared" si="19"/>
        <v>女子背泳ぎ 100m予選無差別</v>
      </c>
      <c r="Y189">
        <f t="shared" si="20"/>
        <v>78</v>
      </c>
      <c r="Z189" t="str">
        <f t="shared" si="17"/>
        <v/>
      </c>
      <c r="AA189" t="str">
        <f t="shared" si="21"/>
        <v>女子背泳ぎ 100m予選無差別</v>
      </c>
    </row>
    <row r="190" spans="1:27" x14ac:dyDescent="0.15">
      <c r="A190">
        <v>190</v>
      </c>
      <c r="B190" t="str">
        <f>IFERROR(VLOOKUP(A190,Sheet1!B:I,7,0),"")</f>
        <v/>
      </c>
      <c r="C190" t="str">
        <f>IFERROR(VLOOKUP(B190,Sheet6!A:B,2,0),"")</f>
        <v/>
      </c>
      <c r="D190" t="str">
        <f>IFERROR(VLOOKUP(A190,Sheet1!B:I,4,0),"")</f>
        <v/>
      </c>
      <c r="E190" t="str">
        <f>IFERROR(VLOOKUP(A190,Sheet1!B:I,5,0),"")</f>
        <v/>
      </c>
      <c r="F190" t="str">
        <f>IFERROR(VLOOKUP(A190,Sheet1!B:I,8,0),"")</f>
        <v/>
      </c>
      <c r="G190" t="str">
        <f>IFERROR(VLOOKUP(A190,Sheet1!B:I,6,0),"")</f>
        <v/>
      </c>
      <c r="H190" t="str">
        <f>IFERROR(VLOOKUP(G190,Sheet5!A:B,2,0),"")</f>
        <v/>
      </c>
      <c r="I190" t="str">
        <f t="shared" si="18"/>
        <v/>
      </c>
      <c r="M190">
        <v>190</v>
      </c>
      <c r="N190">
        <f>Sheet9!D191</f>
        <v>78</v>
      </c>
      <c r="O190">
        <f>Sheet9!E191</f>
        <v>2</v>
      </c>
      <c r="P190" t="str">
        <f>IFERROR(VLOOKUP(O190,Sheet6!A:B,2,0),"")</f>
        <v>女子</v>
      </c>
      <c r="Q190" t="str">
        <f>Sheet9!A191</f>
        <v>バタフライ　　</v>
      </c>
      <c r="R190" t="str">
        <f t="shared" si="23"/>
        <v>バタフライ</v>
      </c>
      <c r="S190" t="str">
        <f>Sheet9!B191</f>
        <v xml:space="preserve"> 100m</v>
      </c>
      <c r="T190" t="s">
        <v>158</v>
      </c>
      <c r="U190" t="s">
        <v>159</v>
      </c>
      <c r="V190" t="str">
        <f t="shared" si="19"/>
        <v>女子バタフライ 100m予選無差別</v>
      </c>
      <c r="Y190">
        <f t="shared" si="20"/>
        <v>78</v>
      </c>
      <c r="Z190" t="str">
        <f t="shared" si="17"/>
        <v/>
      </c>
      <c r="AA190" t="str">
        <f t="shared" si="21"/>
        <v>女子バタフライ 100m予選無差別</v>
      </c>
    </row>
    <row r="191" spans="1:27" x14ac:dyDescent="0.15">
      <c r="A191">
        <v>191</v>
      </c>
      <c r="B191" t="str">
        <f>IFERROR(VLOOKUP(A191,Sheet1!B:I,7,0),"")</f>
        <v/>
      </c>
      <c r="C191" t="str">
        <f>IFERROR(VLOOKUP(B191,Sheet6!A:B,2,0),"")</f>
        <v/>
      </c>
      <c r="D191" t="str">
        <f>IFERROR(VLOOKUP(A191,Sheet1!B:I,4,0),"")</f>
        <v/>
      </c>
      <c r="E191" t="str">
        <f>IFERROR(VLOOKUP(A191,Sheet1!B:I,5,0),"")</f>
        <v/>
      </c>
      <c r="F191" t="str">
        <f>IFERROR(VLOOKUP(A191,Sheet1!B:I,8,0),"")</f>
        <v/>
      </c>
      <c r="G191" t="str">
        <f>IFERROR(VLOOKUP(A191,Sheet1!B:I,6,0),"")</f>
        <v/>
      </c>
      <c r="H191" t="str">
        <f>IFERROR(VLOOKUP(G191,Sheet5!A:B,2,0),"")</f>
        <v/>
      </c>
      <c r="I191" t="str">
        <f t="shared" si="18"/>
        <v/>
      </c>
      <c r="M191">
        <v>191</v>
      </c>
      <c r="N191">
        <f>Sheet9!D192</f>
        <v>79</v>
      </c>
      <c r="O191">
        <f>Sheet9!E192</f>
        <v>2</v>
      </c>
      <c r="P191" t="str">
        <f>IFERROR(VLOOKUP(O191,Sheet6!A:B,2,0),"")</f>
        <v>女子</v>
      </c>
      <c r="Q191" t="str">
        <f>Sheet9!A192</f>
        <v>自由形　　　　</v>
      </c>
      <c r="R191" t="str">
        <f t="shared" si="23"/>
        <v>自由形</v>
      </c>
      <c r="S191" t="str">
        <f>Sheet9!B192</f>
        <v xml:space="preserve">  50m</v>
      </c>
      <c r="T191" t="s">
        <v>158</v>
      </c>
      <c r="U191" t="s">
        <v>159</v>
      </c>
      <c r="V191" t="str">
        <f t="shared" si="19"/>
        <v>女子自由形  50m予選無差別</v>
      </c>
      <c r="Y191">
        <f t="shared" si="20"/>
        <v>79</v>
      </c>
      <c r="Z191" t="str">
        <f t="shared" si="17"/>
        <v/>
      </c>
      <c r="AA191" t="str">
        <f t="shared" si="21"/>
        <v>女子自由形  50m予選無差別</v>
      </c>
    </row>
    <row r="192" spans="1:27" x14ac:dyDescent="0.15">
      <c r="A192">
        <v>192</v>
      </c>
      <c r="B192" t="str">
        <f>IFERROR(VLOOKUP(A192,Sheet1!B:I,7,0),"")</f>
        <v/>
      </c>
      <c r="C192" t="str">
        <f>IFERROR(VLOOKUP(B192,Sheet6!A:B,2,0),"")</f>
        <v/>
      </c>
      <c r="D192" t="str">
        <f>IFERROR(VLOOKUP(A192,Sheet1!B:I,4,0),"")</f>
        <v/>
      </c>
      <c r="E192" t="str">
        <f>IFERROR(VLOOKUP(A192,Sheet1!B:I,5,0),"")</f>
        <v/>
      </c>
      <c r="F192" t="str">
        <f>IFERROR(VLOOKUP(A192,Sheet1!B:I,8,0),"")</f>
        <v/>
      </c>
      <c r="G192" t="str">
        <f>IFERROR(VLOOKUP(A192,Sheet1!B:I,6,0),"")</f>
        <v/>
      </c>
      <c r="H192" t="str">
        <f>IFERROR(VLOOKUP(G192,Sheet5!A:B,2,0),"")</f>
        <v/>
      </c>
      <c r="I192" t="str">
        <f t="shared" si="18"/>
        <v/>
      </c>
      <c r="M192">
        <v>192</v>
      </c>
      <c r="N192">
        <f>Sheet9!D193</f>
        <v>79</v>
      </c>
      <c r="O192">
        <f>Sheet9!E193</f>
        <v>2</v>
      </c>
      <c r="P192" t="str">
        <f>IFERROR(VLOOKUP(O192,Sheet6!A:B,2,0),"")</f>
        <v>女子</v>
      </c>
      <c r="Q192" t="str">
        <f>Sheet9!A193</f>
        <v>自由形　　　　</v>
      </c>
      <c r="R192" t="str">
        <f t="shared" si="23"/>
        <v>自由形</v>
      </c>
      <c r="S192" t="str">
        <f>Sheet9!B193</f>
        <v xml:space="preserve"> 100m</v>
      </c>
      <c r="T192" t="s">
        <v>158</v>
      </c>
      <c r="U192" t="s">
        <v>159</v>
      </c>
      <c r="V192" t="str">
        <f t="shared" si="19"/>
        <v>女子自由形 100m予選無差別</v>
      </c>
      <c r="Y192">
        <f t="shared" si="20"/>
        <v>79</v>
      </c>
      <c r="Z192" t="str">
        <f t="shared" si="17"/>
        <v/>
      </c>
      <c r="AA192" t="str">
        <f t="shared" si="21"/>
        <v>女子自由形 100m予選無差別</v>
      </c>
    </row>
    <row r="193" spans="1:27" x14ac:dyDescent="0.15">
      <c r="A193">
        <v>193</v>
      </c>
      <c r="B193" t="str">
        <f>IFERROR(VLOOKUP(A193,Sheet1!B:I,7,0),"")</f>
        <v/>
      </c>
      <c r="C193" t="str">
        <f>IFERROR(VLOOKUP(B193,Sheet6!A:B,2,0),"")</f>
        <v/>
      </c>
      <c r="D193" t="str">
        <f>IFERROR(VLOOKUP(A193,Sheet1!B:I,4,0),"")</f>
        <v/>
      </c>
      <c r="E193" t="str">
        <f>IFERROR(VLOOKUP(A193,Sheet1!B:I,5,0),"")</f>
        <v/>
      </c>
      <c r="F193" t="str">
        <f>IFERROR(VLOOKUP(A193,Sheet1!B:I,8,0),"")</f>
        <v/>
      </c>
      <c r="G193" t="str">
        <f>IFERROR(VLOOKUP(A193,Sheet1!B:I,6,0),"")</f>
        <v/>
      </c>
      <c r="H193" t="str">
        <f>IFERROR(VLOOKUP(G193,Sheet5!A:B,2,0),"")</f>
        <v/>
      </c>
      <c r="I193" t="str">
        <f t="shared" si="18"/>
        <v/>
      </c>
      <c r="M193">
        <v>193</v>
      </c>
      <c r="N193">
        <f>Sheet9!D194</f>
        <v>80</v>
      </c>
      <c r="O193">
        <f>Sheet9!E194</f>
        <v>2</v>
      </c>
      <c r="P193" t="str">
        <f>IFERROR(VLOOKUP(O193,Sheet6!A:B,2,0),"")</f>
        <v>女子</v>
      </c>
      <c r="Q193" t="str">
        <f>Sheet9!A194</f>
        <v>背泳ぎ　　　　</v>
      </c>
      <c r="R193" t="str">
        <f t="shared" si="23"/>
        <v>背泳ぎ</v>
      </c>
      <c r="S193" t="str">
        <f>Sheet9!B194</f>
        <v xml:space="preserve">  50m</v>
      </c>
      <c r="T193" t="s">
        <v>158</v>
      </c>
      <c r="U193" t="s">
        <v>159</v>
      </c>
      <c r="V193" t="str">
        <f t="shared" si="19"/>
        <v>女子背泳ぎ  50m予選無差別</v>
      </c>
      <c r="Y193">
        <f t="shared" si="20"/>
        <v>80</v>
      </c>
      <c r="Z193" t="str">
        <f t="shared" ref="Z193:Z250" si="24">IFERROR(VLOOKUP(V193,I:M,5,0),"")</f>
        <v/>
      </c>
      <c r="AA193" t="str">
        <f t="shared" si="21"/>
        <v>女子背泳ぎ  50m予選無差別</v>
      </c>
    </row>
    <row r="194" spans="1:27" x14ac:dyDescent="0.15">
      <c r="A194">
        <v>194</v>
      </c>
      <c r="B194" t="str">
        <f>IFERROR(VLOOKUP(A194,Sheet1!B:I,7,0),"")</f>
        <v/>
      </c>
      <c r="C194" t="str">
        <f>IFERROR(VLOOKUP(B194,Sheet6!A:B,2,0),"")</f>
        <v/>
      </c>
      <c r="D194" t="str">
        <f>IFERROR(VLOOKUP(A194,Sheet1!B:I,4,0),"")</f>
        <v/>
      </c>
      <c r="E194" t="str">
        <f>IFERROR(VLOOKUP(A194,Sheet1!B:I,5,0),"")</f>
        <v/>
      </c>
      <c r="F194" t="str">
        <f>IFERROR(VLOOKUP(A194,Sheet1!B:I,8,0),"")</f>
        <v/>
      </c>
      <c r="G194" t="str">
        <f>IFERROR(VLOOKUP(A194,Sheet1!B:I,6,0),"")</f>
        <v/>
      </c>
      <c r="H194" t="str">
        <f>IFERROR(VLOOKUP(G194,Sheet5!A:B,2,0),"")</f>
        <v/>
      </c>
      <c r="I194" t="str">
        <f t="shared" ref="I194:I250" si="25">CONCATENATE(C194,D194,E194,F194,H194)</f>
        <v/>
      </c>
      <c r="M194">
        <v>194</v>
      </c>
      <c r="N194">
        <f>Sheet9!D195</f>
        <v>80</v>
      </c>
      <c r="O194">
        <f>Sheet9!E195</f>
        <v>2</v>
      </c>
      <c r="P194" t="str">
        <f>IFERROR(VLOOKUP(O194,Sheet6!A:B,2,0),"")</f>
        <v>女子</v>
      </c>
      <c r="Q194" t="str">
        <f>Sheet9!A195</f>
        <v>背泳ぎ　　　　</v>
      </c>
      <c r="R194" t="str">
        <f t="shared" si="23"/>
        <v>背泳ぎ</v>
      </c>
      <c r="S194" t="str">
        <f>Sheet9!B195</f>
        <v xml:space="preserve"> 100m</v>
      </c>
      <c r="T194" t="s">
        <v>158</v>
      </c>
      <c r="U194" t="s">
        <v>159</v>
      </c>
      <c r="V194" t="str">
        <f t="shared" ref="V194:V250" si="26">CONCATENATE(P194,R194,S194,T194,U194)</f>
        <v>女子背泳ぎ 100m予選無差別</v>
      </c>
      <c r="Y194">
        <f t="shared" ref="Y194:Y250" si="27">N194</f>
        <v>80</v>
      </c>
      <c r="Z194" t="str">
        <f t="shared" si="24"/>
        <v/>
      </c>
      <c r="AA194" t="str">
        <f t="shared" ref="AA194:AA225" si="28">V194</f>
        <v>女子背泳ぎ 100m予選無差別</v>
      </c>
    </row>
    <row r="195" spans="1:27" x14ac:dyDescent="0.15">
      <c r="A195">
        <v>195</v>
      </c>
      <c r="B195" t="str">
        <f>IFERROR(VLOOKUP(A195,Sheet1!B:I,7,0),"")</f>
        <v/>
      </c>
      <c r="C195" t="str">
        <f>IFERROR(VLOOKUP(B195,Sheet6!A:B,2,0),"")</f>
        <v/>
      </c>
      <c r="D195" t="str">
        <f>IFERROR(VLOOKUP(A195,Sheet1!B:I,4,0),"")</f>
        <v/>
      </c>
      <c r="E195" t="str">
        <f>IFERROR(VLOOKUP(A195,Sheet1!B:I,5,0),"")</f>
        <v/>
      </c>
      <c r="F195" t="str">
        <f>IFERROR(VLOOKUP(A195,Sheet1!B:I,8,0),"")</f>
        <v/>
      </c>
      <c r="G195" t="str">
        <f>IFERROR(VLOOKUP(A195,Sheet1!B:I,6,0),"")</f>
        <v/>
      </c>
      <c r="H195" t="str">
        <f>IFERROR(VLOOKUP(G195,Sheet5!A:B,2,0),"")</f>
        <v/>
      </c>
      <c r="I195" t="str">
        <f t="shared" si="25"/>
        <v/>
      </c>
      <c r="M195">
        <v>195</v>
      </c>
      <c r="N195">
        <f>Sheet9!D196</f>
        <v>81</v>
      </c>
      <c r="O195">
        <f>Sheet9!E196</f>
        <v>2</v>
      </c>
      <c r="P195" t="str">
        <f>IFERROR(VLOOKUP(O195,Sheet6!A:B,2,0),"")</f>
        <v>女子</v>
      </c>
      <c r="Q195" t="str">
        <f>Sheet9!A196</f>
        <v>自由形　　　　</v>
      </c>
      <c r="R195" t="str">
        <f t="shared" si="23"/>
        <v>自由形</v>
      </c>
      <c r="S195" t="str">
        <f>Sheet9!B196</f>
        <v xml:space="preserve"> 100m</v>
      </c>
      <c r="T195" t="s">
        <v>158</v>
      </c>
      <c r="U195" t="s">
        <v>159</v>
      </c>
      <c r="V195" t="str">
        <f t="shared" si="26"/>
        <v>女子自由形 100m予選無差別</v>
      </c>
      <c r="Y195">
        <f t="shared" si="27"/>
        <v>81</v>
      </c>
      <c r="Z195" t="str">
        <f t="shared" si="24"/>
        <v/>
      </c>
      <c r="AA195" t="str">
        <f t="shared" si="28"/>
        <v>女子自由形 100m予選無差別</v>
      </c>
    </row>
    <row r="196" spans="1:27" x14ac:dyDescent="0.15">
      <c r="A196">
        <v>196</v>
      </c>
      <c r="B196" t="str">
        <f>IFERROR(VLOOKUP(A196,Sheet1!B:I,7,0),"")</f>
        <v/>
      </c>
      <c r="C196" t="str">
        <f>IFERROR(VLOOKUP(B196,Sheet6!A:B,2,0),"")</f>
        <v/>
      </c>
      <c r="D196" t="str">
        <f>IFERROR(VLOOKUP(A196,Sheet1!B:I,4,0),"")</f>
        <v/>
      </c>
      <c r="E196" t="str">
        <f>IFERROR(VLOOKUP(A196,Sheet1!B:I,5,0),"")</f>
        <v/>
      </c>
      <c r="F196" t="str">
        <f>IFERROR(VLOOKUP(A196,Sheet1!B:I,8,0),"")</f>
        <v/>
      </c>
      <c r="G196" t="str">
        <f>IFERROR(VLOOKUP(A196,Sheet1!B:I,6,0),"")</f>
        <v/>
      </c>
      <c r="H196" t="str">
        <f>IFERROR(VLOOKUP(G196,Sheet5!A:B,2,0),"")</f>
        <v/>
      </c>
      <c r="I196" t="str">
        <f t="shared" si="25"/>
        <v/>
      </c>
      <c r="M196">
        <v>196</v>
      </c>
      <c r="N196">
        <f>Sheet9!D197</f>
        <v>81</v>
      </c>
      <c r="O196">
        <f>Sheet9!E197</f>
        <v>2</v>
      </c>
      <c r="P196" t="str">
        <f>IFERROR(VLOOKUP(O196,Sheet6!A:B,2,0),"")</f>
        <v>女子</v>
      </c>
      <c r="Q196" t="str">
        <f>Sheet9!A197</f>
        <v>平泳ぎ　　　　</v>
      </c>
      <c r="R196" t="str">
        <f t="shared" si="23"/>
        <v>平泳ぎ</v>
      </c>
      <c r="S196" t="str">
        <f>Sheet9!B197</f>
        <v xml:space="preserve"> 100m</v>
      </c>
      <c r="T196" t="s">
        <v>158</v>
      </c>
      <c r="U196" t="s">
        <v>159</v>
      </c>
      <c r="V196" t="str">
        <f t="shared" si="26"/>
        <v>女子平泳ぎ 100m予選無差別</v>
      </c>
      <c r="Y196">
        <f t="shared" si="27"/>
        <v>81</v>
      </c>
      <c r="Z196" t="str">
        <f t="shared" si="24"/>
        <v/>
      </c>
      <c r="AA196" t="str">
        <f t="shared" si="28"/>
        <v>女子平泳ぎ 100m予選無差別</v>
      </c>
    </row>
    <row r="197" spans="1:27" x14ac:dyDescent="0.15">
      <c r="A197">
        <v>197</v>
      </c>
      <c r="B197" t="str">
        <f>IFERROR(VLOOKUP(A197,Sheet1!B:I,7,0),"")</f>
        <v/>
      </c>
      <c r="C197" t="str">
        <f>IFERROR(VLOOKUP(B197,Sheet6!A:B,2,0),"")</f>
        <v/>
      </c>
      <c r="D197" t="str">
        <f>IFERROR(VLOOKUP(A197,Sheet1!B:I,4,0),"")</f>
        <v/>
      </c>
      <c r="E197" t="str">
        <f>IFERROR(VLOOKUP(A197,Sheet1!B:I,5,0),"")</f>
        <v/>
      </c>
      <c r="F197" t="str">
        <f>IFERROR(VLOOKUP(A197,Sheet1!B:I,8,0),"")</f>
        <v/>
      </c>
      <c r="G197" t="str">
        <f>IFERROR(VLOOKUP(A197,Sheet1!B:I,6,0),"")</f>
        <v/>
      </c>
      <c r="H197" t="str">
        <f>IFERROR(VLOOKUP(G197,Sheet5!A:B,2,0),"")</f>
        <v/>
      </c>
      <c r="I197" t="str">
        <f t="shared" si="25"/>
        <v/>
      </c>
      <c r="M197">
        <v>197</v>
      </c>
      <c r="N197">
        <f>Sheet9!D198</f>
        <v>82</v>
      </c>
      <c r="O197">
        <f>Sheet9!E198</f>
        <v>2</v>
      </c>
      <c r="P197" t="str">
        <f>IFERROR(VLOOKUP(O197,Sheet6!A:B,2,0),"")</f>
        <v>女子</v>
      </c>
      <c r="Q197" t="str">
        <f>Sheet9!A198</f>
        <v>自由形　　　　</v>
      </c>
      <c r="R197" t="str">
        <f t="shared" si="23"/>
        <v>自由形</v>
      </c>
      <c r="S197" t="str">
        <f>Sheet9!B198</f>
        <v xml:space="preserve"> 100m</v>
      </c>
      <c r="T197" t="s">
        <v>158</v>
      </c>
      <c r="U197" t="s">
        <v>159</v>
      </c>
      <c r="V197" t="str">
        <f t="shared" si="26"/>
        <v>女子自由形 100m予選無差別</v>
      </c>
      <c r="Y197">
        <f t="shared" si="27"/>
        <v>82</v>
      </c>
      <c r="Z197" t="str">
        <f t="shared" si="24"/>
        <v/>
      </c>
      <c r="AA197" t="str">
        <f t="shared" si="28"/>
        <v>女子自由形 100m予選無差別</v>
      </c>
    </row>
    <row r="198" spans="1:27" x14ac:dyDescent="0.15">
      <c r="A198">
        <v>198</v>
      </c>
      <c r="B198" t="str">
        <f>IFERROR(VLOOKUP(A198,Sheet1!B:I,7,0),"")</f>
        <v/>
      </c>
      <c r="C198" t="str">
        <f>IFERROR(VLOOKUP(B198,Sheet6!A:B,2,0),"")</f>
        <v/>
      </c>
      <c r="D198" t="str">
        <f>IFERROR(VLOOKUP(A198,Sheet1!B:I,4,0),"")</f>
        <v/>
      </c>
      <c r="E198" t="str">
        <f>IFERROR(VLOOKUP(A198,Sheet1!B:I,5,0),"")</f>
        <v/>
      </c>
      <c r="F198" t="str">
        <f>IFERROR(VLOOKUP(A198,Sheet1!B:I,8,0),"")</f>
        <v/>
      </c>
      <c r="G198" t="str">
        <f>IFERROR(VLOOKUP(A198,Sheet1!B:I,6,0),"")</f>
        <v/>
      </c>
      <c r="H198" t="str">
        <f>IFERROR(VLOOKUP(G198,Sheet5!A:B,2,0),"")</f>
        <v/>
      </c>
      <c r="I198" t="str">
        <f t="shared" si="25"/>
        <v/>
      </c>
      <c r="M198">
        <v>198</v>
      </c>
      <c r="N198">
        <f>Sheet9!D199</f>
        <v>82</v>
      </c>
      <c r="O198">
        <f>Sheet9!E199</f>
        <v>2</v>
      </c>
      <c r="P198" t="str">
        <f>IFERROR(VLOOKUP(O198,Sheet6!A:B,2,0),"")</f>
        <v>女子</v>
      </c>
      <c r="Q198" t="str">
        <f>Sheet9!A199</f>
        <v>背泳ぎ　　　　</v>
      </c>
      <c r="R198" t="str">
        <f t="shared" si="23"/>
        <v>背泳ぎ</v>
      </c>
      <c r="S198" t="str">
        <f>Sheet9!B199</f>
        <v xml:space="preserve">  50m</v>
      </c>
      <c r="T198" t="s">
        <v>158</v>
      </c>
      <c r="U198" t="s">
        <v>159</v>
      </c>
      <c r="V198" t="str">
        <f t="shared" si="26"/>
        <v>女子背泳ぎ  50m予選無差別</v>
      </c>
      <c r="Y198">
        <f t="shared" si="27"/>
        <v>82</v>
      </c>
      <c r="Z198" t="str">
        <f t="shared" si="24"/>
        <v/>
      </c>
      <c r="AA198" t="str">
        <f t="shared" si="28"/>
        <v>女子背泳ぎ  50m予選無差別</v>
      </c>
    </row>
    <row r="199" spans="1:27" x14ac:dyDescent="0.15">
      <c r="A199">
        <v>199</v>
      </c>
      <c r="B199" t="str">
        <f>IFERROR(VLOOKUP(A199,Sheet1!B:I,7,0),"")</f>
        <v/>
      </c>
      <c r="C199" t="str">
        <f>IFERROR(VLOOKUP(B199,Sheet6!A:B,2,0),"")</f>
        <v/>
      </c>
      <c r="D199" t="str">
        <f>IFERROR(VLOOKUP(A199,Sheet1!B:I,4,0),"")</f>
        <v/>
      </c>
      <c r="E199" t="str">
        <f>IFERROR(VLOOKUP(A199,Sheet1!B:I,5,0),"")</f>
        <v/>
      </c>
      <c r="F199" t="str">
        <f>IFERROR(VLOOKUP(A199,Sheet1!B:I,8,0),"")</f>
        <v/>
      </c>
      <c r="G199" t="str">
        <f>IFERROR(VLOOKUP(A199,Sheet1!B:I,6,0),"")</f>
        <v/>
      </c>
      <c r="H199" t="str">
        <f>IFERROR(VLOOKUP(G199,Sheet5!A:B,2,0),"")</f>
        <v/>
      </c>
      <c r="I199" t="str">
        <f t="shared" si="25"/>
        <v/>
      </c>
      <c r="M199">
        <v>199</v>
      </c>
      <c r="N199">
        <f>Sheet9!D200</f>
        <v>83</v>
      </c>
      <c r="O199">
        <f>Sheet9!E200</f>
        <v>2</v>
      </c>
      <c r="P199" t="str">
        <f>IFERROR(VLOOKUP(O199,Sheet6!A:B,2,0),"")</f>
        <v>女子</v>
      </c>
      <c r="Q199" t="str">
        <f>Sheet9!A200</f>
        <v>バタフライ　　</v>
      </c>
      <c r="R199" t="str">
        <f t="shared" si="23"/>
        <v>バタフライ</v>
      </c>
      <c r="S199" t="str">
        <f>Sheet9!B200</f>
        <v xml:space="preserve">  50m</v>
      </c>
      <c r="T199" t="s">
        <v>158</v>
      </c>
      <c r="U199" t="s">
        <v>159</v>
      </c>
      <c r="V199" t="str">
        <f t="shared" si="26"/>
        <v>女子バタフライ  50m予選無差別</v>
      </c>
      <c r="Y199">
        <f t="shared" si="27"/>
        <v>83</v>
      </c>
      <c r="Z199" t="str">
        <f t="shared" si="24"/>
        <v/>
      </c>
      <c r="AA199" t="str">
        <f t="shared" si="28"/>
        <v>女子バタフライ  50m予選無差別</v>
      </c>
    </row>
    <row r="200" spans="1:27" x14ac:dyDescent="0.15">
      <c r="A200">
        <v>200</v>
      </c>
      <c r="B200" t="str">
        <f>IFERROR(VLOOKUP(A200,Sheet1!B:I,7,0),"")</f>
        <v/>
      </c>
      <c r="C200" t="str">
        <f>IFERROR(VLOOKUP(B200,Sheet6!A:B,2,0),"")</f>
        <v/>
      </c>
      <c r="D200" t="str">
        <f>IFERROR(VLOOKUP(A200,Sheet1!B:I,4,0),"")</f>
        <v/>
      </c>
      <c r="E200" t="str">
        <f>IFERROR(VLOOKUP(A200,Sheet1!B:I,5,0),"")</f>
        <v/>
      </c>
      <c r="F200" t="str">
        <f>IFERROR(VLOOKUP(A200,Sheet1!B:I,8,0),"")</f>
        <v/>
      </c>
      <c r="G200" t="str">
        <f>IFERROR(VLOOKUP(A200,Sheet1!B:I,6,0),"")</f>
        <v/>
      </c>
      <c r="H200" t="str">
        <f>IFERROR(VLOOKUP(G200,Sheet5!A:B,2,0),"")</f>
        <v/>
      </c>
      <c r="I200" t="str">
        <f t="shared" si="25"/>
        <v/>
      </c>
      <c r="M200">
        <v>200</v>
      </c>
      <c r="N200">
        <f>Sheet9!D201</f>
        <v>83</v>
      </c>
      <c r="O200">
        <f>Sheet9!E201</f>
        <v>2</v>
      </c>
      <c r="P200" t="str">
        <f>IFERROR(VLOOKUP(O200,Sheet6!A:B,2,0),"")</f>
        <v>女子</v>
      </c>
      <c r="Q200" t="str">
        <f>Sheet9!A201</f>
        <v>バタフライ　　</v>
      </c>
      <c r="R200" t="str">
        <f t="shared" si="23"/>
        <v>バタフライ</v>
      </c>
      <c r="S200" t="str">
        <f>Sheet9!B201</f>
        <v xml:space="preserve"> 100m</v>
      </c>
      <c r="T200" t="s">
        <v>158</v>
      </c>
      <c r="U200" t="s">
        <v>159</v>
      </c>
      <c r="V200" t="str">
        <f t="shared" si="26"/>
        <v>女子バタフライ 100m予選無差別</v>
      </c>
      <c r="Y200">
        <f t="shared" si="27"/>
        <v>83</v>
      </c>
      <c r="Z200" t="str">
        <f t="shared" si="24"/>
        <v/>
      </c>
      <c r="AA200" t="str">
        <f t="shared" si="28"/>
        <v>女子バタフライ 100m予選無差別</v>
      </c>
    </row>
    <row r="201" spans="1:27" x14ac:dyDescent="0.15">
      <c r="A201">
        <v>201</v>
      </c>
      <c r="B201" t="str">
        <f>IFERROR(VLOOKUP(A201,Sheet1!B:I,7,0),"")</f>
        <v/>
      </c>
      <c r="C201" t="str">
        <f>IFERROR(VLOOKUP(B201,Sheet6!A:B,2,0),"")</f>
        <v/>
      </c>
      <c r="D201" t="str">
        <f>IFERROR(VLOOKUP(A201,Sheet1!B:I,4,0),"")</f>
        <v/>
      </c>
      <c r="E201" t="str">
        <f>IFERROR(VLOOKUP(A201,Sheet1!B:I,5,0),"")</f>
        <v/>
      </c>
      <c r="F201" t="str">
        <f>IFERROR(VLOOKUP(A201,Sheet1!B:I,8,0),"")</f>
        <v/>
      </c>
      <c r="G201" t="str">
        <f>IFERROR(VLOOKUP(A201,Sheet1!B:I,6,0),"")</f>
        <v/>
      </c>
      <c r="H201" t="str">
        <f>IFERROR(VLOOKUP(G201,Sheet5!A:B,2,0),"")</f>
        <v/>
      </c>
      <c r="I201" t="str">
        <f t="shared" si="25"/>
        <v/>
      </c>
      <c r="M201">
        <v>201</v>
      </c>
      <c r="N201">
        <f>Sheet9!D202</f>
        <v>84</v>
      </c>
      <c r="O201">
        <f>Sheet9!E202</f>
        <v>1</v>
      </c>
      <c r="P201" t="str">
        <f>IFERROR(VLOOKUP(O201,Sheet6!A:B,2,0),"")</f>
        <v>男子</v>
      </c>
      <c r="Q201" t="str">
        <f>Sheet9!A202</f>
        <v>自由形　　　　</v>
      </c>
      <c r="R201" t="str">
        <f t="shared" si="23"/>
        <v>自由形</v>
      </c>
      <c r="S201" t="str">
        <f>Sheet9!B202</f>
        <v xml:space="preserve"> 100m</v>
      </c>
      <c r="T201" t="s">
        <v>158</v>
      </c>
      <c r="U201" t="s">
        <v>159</v>
      </c>
      <c r="V201" t="str">
        <f t="shared" si="26"/>
        <v>男子自由形 100m予選無差別</v>
      </c>
      <c r="Y201">
        <f t="shared" si="27"/>
        <v>84</v>
      </c>
      <c r="Z201" t="str">
        <f t="shared" si="24"/>
        <v/>
      </c>
      <c r="AA201" t="str">
        <f t="shared" si="28"/>
        <v>男子自由形 100m予選無差別</v>
      </c>
    </row>
    <row r="202" spans="1:27" x14ac:dyDescent="0.15">
      <c r="A202">
        <v>202</v>
      </c>
      <c r="B202" t="str">
        <f>IFERROR(VLOOKUP(A202,Sheet1!B:I,7,0),"")</f>
        <v/>
      </c>
      <c r="C202" t="str">
        <f>IFERROR(VLOOKUP(B202,Sheet6!A:B,2,0),"")</f>
        <v/>
      </c>
      <c r="D202" t="str">
        <f>IFERROR(VLOOKUP(A202,Sheet1!B:I,4,0),"")</f>
        <v/>
      </c>
      <c r="E202" t="str">
        <f>IFERROR(VLOOKUP(A202,Sheet1!B:I,5,0),"")</f>
        <v/>
      </c>
      <c r="F202" t="str">
        <f>IFERROR(VLOOKUP(A202,Sheet1!B:I,8,0),"")</f>
        <v/>
      </c>
      <c r="G202" t="str">
        <f>IFERROR(VLOOKUP(A202,Sheet1!B:I,6,0),"")</f>
        <v/>
      </c>
      <c r="H202" t="str">
        <f>IFERROR(VLOOKUP(G202,Sheet5!A:B,2,0),"")</f>
        <v/>
      </c>
      <c r="I202" t="str">
        <f t="shared" si="25"/>
        <v/>
      </c>
      <c r="M202">
        <v>202</v>
      </c>
      <c r="N202">
        <f>Sheet9!D203</f>
        <v>84</v>
      </c>
      <c r="O202">
        <f>Sheet9!E203</f>
        <v>1</v>
      </c>
      <c r="P202" t="str">
        <f>IFERROR(VLOOKUP(O202,Sheet6!A:B,2,0),"")</f>
        <v>男子</v>
      </c>
      <c r="Q202" t="str">
        <f>Sheet9!A203</f>
        <v>個人メドレー　</v>
      </c>
      <c r="R202" t="str">
        <f t="shared" si="23"/>
        <v>個人メドレー</v>
      </c>
      <c r="S202" t="str">
        <f>Sheet9!B203</f>
        <v xml:space="preserve"> 200m</v>
      </c>
      <c r="T202" t="s">
        <v>158</v>
      </c>
      <c r="U202" t="s">
        <v>159</v>
      </c>
      <c r="V202" t="str">
        <f t="shared" si="26"/>
        <v>男子個人メドレー 200m予選無差別</v>
      </c>
      <c r="Y202">
        <f t="shared" si="27"/>
        <v>84</v>
      </c>
      <c r="Z202" t="str">
        <f t="shared" si="24"/>
        <v/>
      </c>
      <c r="AA202" t="str">
        <f t="shared" si="28"/>
        <v>男子個人メドレー 200m予選無差別</v>
      </c>
    </row>
    <row r="203" spans="1:27" x14ac:dyDescent="0.15">
      <c r="A203">
        <v>203</v>
      </c>
      <c r="B203" t="str">
        <f>IFERROR(VLOOKUP(A203,Sheet1!B:I,7,0),"")</f>
        <v/>
      </c>
      <c r="C203" t="str">
        <f>IFERROR(VLOOKUP(B203,Sheet6!A:B,2,0),"")</f>
        <v/>
      </c>
      <c r="D203" t="str">
        <f>IFERROR(VLOOKUP(A203,Sheet1!B:I,4,0),"")</f>
        <v/>
      </c>
      <c r="E203" t="str">
        <f>IFERROR(VLOOKUP(A203,Sheet1!B:I,5,0),"")</f>
        <v/>
      </c>
      <c r="F203" t="str">
        <f>IFERROR(VLOOKUP(A203,Sheet1!B:I,8,0),"")</f>
        <v/>
      </c>
      <c r="G203" t="str">
        <f>IFERROR(VLOOKUP(A203,Sheet1!B:I,6,0),"")</f>
        <v/>
      </c>
      <c r="H203" t="str">
        <f>IFERROR(VLOOKUP(G203,Sheet5!A:B,2,0),"")</f>
        <v/>
      </c>
      <c r="I203" t="str">
        <f t="shared" si="25"/>
        <v/>
      </c>
      <c r="M203">
        <v>203</v>
      </c>
      <c r="N203">
        <f>Sheet9!D204</f>
        <v>84</v>
      </c>
      <c r="O203">
        <f>Sheet9!E204</f>
        <v>1</v>
      </c>
      <c r="P203" t="str">
        <f>IFERROR(VLOOKUP(O203,Sheet6!A:B,2,0),"")</f>
        <v>男子</v>
      </c>
      <c r="Q203" t="str">
        <f>Sheet9!A204</f>
        <v>リレー　　　　</v>
      </c>
      <c r="R203" t="str">
        <f t="shared" si="23"/>
        <v>リレー</v>
      </c>
      <c r="S203" t="str">
        <f>Sheet9!B204</f>
        <v xml:space="preserve"> 200m</v>
      </c>
      <c r="T203" t="s">
        <v>158</v>
      </c>
      <c r="U203" t="s">
        <v>159</v>
      </c>
      <c r="V203" t="str">
        <f t="shared" si="26"/>
        <v>男子リレー 200m予選無差別</v>
      </c>
      <c r="Y203">
        <f t="shared" si="27"/>
        <v>84</v>
      </c>
      <c r="Z203" t="str">
        <f t="shared" si="24"/>
        <v/>
      </c>
      <c r="AA203" t="str">
        <f t="shared" si="28"/>
        <v>男子リレー 200m予選無差別</v>
      </c>
    </row>
    <row r="204" spans="1:27" x14ac:dyDescent="0.15">
      <c r="A204">
        <v>204</v>
      </c>
      <c r="B204" t="str">
        <f>IFERROR(VLOOKUP(A204,Sheet1!B:I,7,0),"")</f>
        <v/>
      </c>
      <c r="C204" t="str">
        <f>IFERROR(VLOOKUP(B204,Sheet6!A:B,2,0),"")</f>
        <v/>
      </c>
      <c r="D204" t="str">
        <f>IFERROR(VLOOKUP(A204,Sheet1!B:I,4,0),"")</f>
        <v/>
      </c>
      <c r="E204" t="str">
        <f>IFERROR(VLOOKUP(A204,Sheet1!B:I,5,0),"")</f>
        <v/>
      </c>
      <c r="F204" t="str">
        <f>IFERROR(VLOOKUP(A204,Sheet1!B:I,8,0),"")</f>
        <v/>
      </c>
      <c r="G204" t="str">
        <f>IFERROR(VLOOKUP(A204,Sheet1!B:I,6,0),"")</f>
        <v/>
      </c>
      <c r="H204" t="str">
        <f>IFERROR(VLOOKUP(G204,Sheet5!A:B,2,0),"")</f>
        <v/>
      </c>
      <c r="I204" t="str">
        <f t="shared" si="25"/>
        <v/>
      </c>
      <c r="M204">
        <v>204</v>
      </c>
      <c r="N204">
        <f>Sheet9!D205</f>
        <v>85</v>
      </c>
      <c r="O204">
        <f>Sheet9!E205</f>
        <v>1</v>
      </c>
      <c r="P204" t="str">
        <f>IFERROR(VLOOKUP(O204,Sheet6!A:B,2,0),"")</f>
        <v>男子</v>
      </c>
      <c r="Q204" t="str">
        <f>Sheet9!A205</f>
        <v>バタフライ　　</v>
      </c>
      <c r="R204" t="str">
        <f t="shared" si="23"/>
        <v>バタフライ</v>
      </c>
      <c r="S204" t="str">
        <f>Sheet9!B205</f>
        <v xml:space="preserve">  50m</v>
      </c>
      <c r="T204" t="s">
        <v>158</v>
      </c>
      <c r="U204" t="s">
        <v>159</v>
      </c>
      <c r="V204" t="str">
        <f t="shared" si="26"/>
        <v>男子バタフライ  50m予選無差別</v>
      </c>
      <c r="Y204">
        <f t="shared" si="27"/>
        <v>85</v>
      </c>
      <c r="Z204" t="str">
        <f t="shared" si="24"/>
        <v/>
      </c>
      <c r="AA204" t="str">
        <f t="shared" si="28"/>
        <v>男子バタフライ  50m予選無差別</v>
      </c>
    </row>
    <row r="205" spans="1:27" x14ac:dyDescent="0.15">
      <c r="A205">
        <v>205</v>
      </c>
      <c r="B205" t="str">
        <f>IFERROR(VLOOKUP(A205,Sheet1!B:I,7,0),"")</f>
        <v/>
      </c>
      <c r="C205" t="str">
        <f>IFERROR(VLOOKUP(B205,Sheet6!A:B,2,0),"")</f>
        <v/>
      </c>
      <c r="D205" t="str">
        <f>IFERROR(VLOOKUP(A205,Sheet1!B:I,4,0),"")</f>
        <v/>
      </c>
      <c r="E205" t="str">
        <f>IFERROR(VLOOKUP(A205,Sheet1!B:I,5,0),"")</f>
        <v/>
      </c>
      <c r="F205" t="str">
        <f>IFERROR(VLOOKUP(A205,Sheet1!B:I,8,0),"")</f>
        <v/>
      </c>
      <c r="G205" t="str">
        <f>IFERROR(VLOOKUP(A205,Sheet1!B:I,6,0),"")</f>
        <v/>
      </c>
      <c r="H205" t="str">
        <f>IFERROR(VLOOKUP(G205,Sheet5!A:B,2,0),"")</f>
        <v/>
      </c>
      <c r="I205" t="str">
        <f t="shared" si="25"/>
        <v/>
      </c>
      <c r="M205">
        <v>205</v>
      </c>
      <c r="N205">
        <f>Sheet9!D206</f>
        <v>85</v>
      </c>
      <c r="O205">
        <f>Sheet9!E206</f>
        <v>1</v>
      </c>
      <c r="P205" t="str">
        <f>IFERROR(VLOOKUP(O205,Sheet6!A:B,2,0),"")</f>
        <v>男子</v>
      </c>
      <c r="Q205" t="str">
        <f>Sheet9!A206</f>
        <v>個人メドレー　</v>
      </c>
      <c r="R205" t="str">
        <f t="shared" si="23"/>
        <v>個人メドレー</v>
      </c>
      <c r="S205" t="str">
        <f>Sheet9!B206</f>
        <v xml:space="preserve"> 200m</v>
      </c>
      <c r="T205" t="s">
        <v>158</v>
      </c>
      <c r="U205" t="s">
        <v>159</v>
      </c>
      <c r="V205" t="str">
        <f t="shared" si="26"/>
        <v>男子個人メドレー 200m予選無差別</v>
      </c>
      <c r="Y205">
        <f t="shared" si="27"/>
        <v>85</v>
      </c>
      <c r="Z205" t="str">
        <f t="shared" si="24"/>
        <v/>
      </c>
      <c r="AA205" t="str">
        <f t="shared" si="28"/>
        <v>男子個人メドレー 200m予選無差別</v>
      </c>
    </row>
    <row r="206" spans="1:27" x14ac:dyDescent="0.15">
      <c r="A206">
        <v>206</v>
      </c>
      <c r="B206" t="str">
        <f>IFERROR(VLOOKUP(A206,Sheet1!B:I,7,0),"")</f>
        <v/>
      </c>
      <c r="C206" t="str">
        <f>IFERROR(VLOOKUP(B206,Sheet6!A:B,2,0),"")</f>
        <v/>
      </c>
      <c r="D206" t="str">
        <f>IFERROR(VLOOKUP(A206,Sheet1!B:I,4,0),"")</f>
        <v/>
      </c>
      <c r="E206" t="str">
        <f>IFERROR(VLOOKUP(A206,Sheet1!B:I,5,0),"")</f>
        <v/>
      </c>
      <c r="F206" t="str">
        <f>IFERROR(VLOOKUP(A206,Sheet1!B:I,8,0),"")</f>
        <v/>
      </c>
      <c r="G206" t="str">
        <f>IFERROR(VLOOKUP(A206,Sheet1!B:I,6,0),"")</f>
        <v/>
      </c>
      <c r="H206" t="str">
        <f>IFERROR(VLOOKUP(G206,Sheet5!A:B,2,0),"")</f>
        <v/>
      </c>
      <c r="I206" t="str">
        <f t="shared" si="25"/>
        <v/>
      </c>
      <c r="M206">
        <v>206</v>
      </c>
      <c r="N206">
        <f>Sheet9!D207</f>
        <v>86</v>
      </c>
      <c r="O206">
        <f>Sheet9!E207</f>
        <v>1</v>
      </c>
      <c r="P206" t="str">
        <f>IFERROR(VLOOKUP(O206,Sheet6!A:B,2,0),"")</f>
        <v>男子</v>
      </c>
      <c r="Q206" t="str">
        <f>Sheet9!A207</f>
        <v>背泳ぎ　　　　</v>
      </c>
      <c r="R206" t="str">
        <f t="shared" si="23"/>
        <v>背泳ぎ</v>
      </c>
      <c r="S206" t="str">
        <f>Sheet9!B207</f>
        <v xml:space="preserve">  50m</v>
      </c>
      <c r="T206" t="s">
        <v>158</v>
      </c>
      <c r="U206" t="s">
        <v>159</v>
      </c>
      <c r="V206" t="str">
        <f t="shared" si="26"/>
        <v>男子背泳ぎ  50m予選無差別</v>
      </c>
      <c r="Y206">
        <f t="shared" si="27"/>
        <v>86</v>
      </c>
      <c r="Z206" t="str">
        <f t="shared" si="24"/>
        <v/>
      </c>
      <c r="AA206" t="str">
        <f t="shared" si="28"/>
        <v>男子背泳ぎ  50m予選無差別</v>
      </c>
    </row>
    <row r="207" spans="1:27" x14ac:dyDescent="0.15">
      <c r="A207">
        <v>207</v>
      </c>
      <c r="B207" t="str">
        <f>IFERROR(VLOOKUP(A207,Sheet1!B:I,7,0),"")</f>
        <v/>
      </c>
      <c r="C207" t="str">
        <f>IFERROR(VLOOKUP(B207,Sheet6!A:B,2,0),"")</f>
        <v/>
      </c>
      <c r="D207" t="str">
        <f>IFERROR(VLOOKUP(A207,Sheet1!B:I,4,0),"")</f>
        <v/>
      </c>
      <c r="E207" t="str">
        <f>IFERROR(VLOOKUP(A207,Sheet1!B:I,5,0),"")</f>
        <v/>
      </c>
      <c r="F207" t="str">
        <f>IFERROR(VLOOKUP(A207,Sheet1!B:I,8,0),"")</f>
        <v/>
      </c>
      <c r="G207" t="str">
        <f>IFERROR(VLOOKUP(A207,Sheet1!B:I,6,0),"")</f>
        <v/>
      </c>
      <c r="H207" t="str">
        <f>IFERROR(VLOOKUP(G207,Sheet5!A:B,2,0),"")</f>
        <v/>
      </c>
      <c r="I207" t="str">
        <f t="shared" si="25"/>
        <v/>
      </c>
      <c r="M207">
        <v>207</v>
      </c>
      <c r="N207">
        <f>Sheet9!D208</f>
        <v>86</v>
      </c>
      <c r="O207">
        <f>Sheet9!E208</f>
        <v>1</v>
      </c>
      <c r="P207" t="str">
        <f>IFERROR(VLOOKUP(O207,Sheet6!A:B,2,0),"")</f>
        <v>男子</v>
      </c>
      <c r="Q207" t="str">
        <f>Sheet9!A208</f>
        <v>背泳ぎ　　　　</v>
      </c>
      <c r="R207" t="str">
        <f t="shared" si="23"/>
        <v>背泳ぎ</v>
      </c>
      <c r="S207" t="str">
        <f>Sheet9!B208</f>
        <v xml:space="preserve"> 100m</v>
      </c>
      <c r="T207" t="s">
        <v>158</v>
      </c>
      <c r="U207" t="s">
        <v>159</v>
      </c>
      <c r="V207" t="str">
        <f t="shared" si="26"/>
        <v>男子背泳ぎ 100m予選無差別</v>
      </c>
      <c r="Y207">
        <f t="shared" si="27"/>
        <v>86</v>
      </c>
      <c r="Z207" t="str">
        <f t="shared" si="24"/>
        <v/>
      </c>
      <c r="AA207" t="str">
        <f t="shared" si="28"/>
        <v>男子背泳ぎ 100m予選無差別</v>
      </c>
    </row>
    <row r="208" spans="1:27" x14ac:dyDescent="0.15">
      <c r="A208">
        <v>208</v>
      </c>
      <c r="B208" t="str">
        <f>IFERROR(VLOOKUP(A208,Sheet1!B:I,7,0),"")</f>
        <v/>
      </c>
      <c r="C208" t="str">
        <f>IFERROR(VLOOKUP(B208,Sheet6!A:B,2,0),"")</f>
        <v/>
      </c>
      <c r="D208" t="str">
        <f>IFERROR(VLOOKUP(A208,Sheet1!B:I,4,0),"")</f>
        <v/>
      </c>
      <c r="E208" t="str">
        <f>IFERROR(VLOOKUP(A208,Sheet1!B:I,5,0),"")</f>
        <v/>
      </c>
      <c r="F208" t="str">
        <f>IFERROR(VLOOKUP(A208,Sheet1!B:I,8,0),"")</f>
        <v/>
      </c>
      <c r="G208" t="str">
        <f>IFERROR(VLOOKUP(A208,Sheet1!B:I,6,0),"")</f>
        <v/>
      </c>
      <c r="H208" t="str">
        <f>IFERROR(VLOOKUP(G208,Sheet5!A:B,2,0),"")</f>
        <v/>
      </c>
      <c r="I208" t="str">
        <f t="shared" si="25"/>
        <v/>
      </c>
      <c r="M208">
        <v>208</v>
      </c>
      <c r="N208">
        <f>Sheet9!D209</f>
        <v>87</v>
      </c>
      <c r="O208">
        <f>Sheet9!E209</f>
        <v>1</v>
      </c>
      <c r="P208" t="str">
        <f>IFERROR(VLOOKUP(O208,Sheet6!A:B,2,0),"")</f>
        <v>男子</v>
      </c>
      <c r="Q208" t="str">
        <f>Sheet9!A209</f>
        <v>平泳ぎ　　　　</v>
      </c>
      <c r="R208" t="str">
        <f t="shared" si="23"/>
        <v>平泳ぎ</v>
      </c>
      <c r="S208" t="str">
        <f>Sheet9!B209</f>
        <v xml:space="preserve"> 100m</v>
      </c>
      <c r="T208" t="s">
        <v>158</v>
      </c>
      <c r="U208" t="s">
        <v>159</v>
      </c>
      <c r="V208" t="str">
        <f t="shared" si="26"/>
        <v>男子平泳ぎ 100m予選無差別</v>
      </c>
      <c r="Y208">
        <f t="shared" si="27"/>
        <v>87</v>
      </c>
      <c r="Z208" t="str">
        <f t="shared" si="24"/>
        <v/>
      </c>
      <c r="AA208" t="str">
        <f t="shared" si="28"/>
        <v>男子平泳ぎ 100m予選無差別</v>
      </c>
    </row>
    <row r="209" spans="1:27" x14ac:dyDescent="0.15">
      <c r="A209">
        <v>209</v>
      </c>
      <c r="B209" t="str">
        <f>IFERROR(VLOOKUP(A209,Sheet1!B:I,7,0),"")</f>
        <v/>
      </c>
      <c r="C209" t="str">
        <f>IFERROR(VLOOKUP(B209,Sheet6!A:B,2,0),"")</f>
        <v/>
      </c>
      <c r="D209" t="str">
        <f>IFERROR(VLOOKUP(A209,Sheet1!B:I,4,0),"")</f>
        <v/>
      </c>
      <c r="E209" t="str">
        <f>IFERROR(VLOOKUP(A209,Sheet1!B:I,5,0),"")</f>
        <v/>
      </c>
      <c r="F209" t="str">
        <f>IFERROR(VLOOKUP(A209,Sheet1!B:I,8,0),"")</f>
        <v/>
      </c>
      <c r="G209" t="str">
        <f>IFERROR(VLOOKUP(A209,Sheet1!B:I,6,0),"")</f>
        <v/>
      </c>
      <c r="H209" t="str">
        <f>IFERROR(VLOOKUP(G209,Sheet5!A:B,2,0),"")</f>
        <v/>
      </c>
      <c r="I209" t="str">
        <f t="shared" si="25"/>
        <v/>
      </c>
      <c r="M209">
        <v>209</v>
      </c>
      <c r="N209">
        <f>Sheet9!D210</f>
        <v>87</v>
      </c>
      <c r="O209">
        <f>Sheet9!E210</f>
        <v>1</v>
      </c>
      <c r="P209" t="str">
        <f>IFERROR(VLOOKUP(O209,Sheet6!A:B,2,0),"")</f>
        <v>男子</v>
      </c>
      <c r="Q209" t="str">
        <f>Sheet9!A210</f>
        <v>個人メドレー　</v>
      </c>
      <c r="R209" t="str">
        <f t="shared" si="23"/>
        <v>個人メドレー</v>
      </c>
      <c r="S209" t="str">
        <f>Sheet9!B210</f>
        <v xml:space="preserve"> 200m</v>
      </c>
      <c r="T209" t="s">
        <v>158</v>
      </c>
      <c r="U209" t="s">
        <v>159</v>
      </c>
      <c r="V209" t="str">
        <f t="shared" si="26"/>
        <v>男子個人メドレー 200m予選無差別</v>
      </c>
      <c r="Y209">
        <f t="shared" si="27"/>
        <v>87</v>
      </c>
      <c r="Z209" t="str">
        <f t="shared" si="24"/>
        <v/>
      </c>
      <c r="AA209" t="str">
        <f t="shared" si="28"/>
        <v>男子個人メドレー 200m予選無差別</v>
      </c>
    </row>
    <row r="210" spans="1:27" x14ac:dyDescent="0.15">
      <c r="A210">
        <v>210</v>
      </c>
      <c r="B210" t="str">
        <f>IFERROR(VLOOKUP(A210,Sheet1!B:I,7,0),"")</f>
        <v/>
      </c>
      <c r="C210" t="str">
        <f>IFERROR(VLOOKUP(B210,Sheet6!A:B,2,0),"")</f>
        <v/>
      </c>
      <c r="D210" t="str">
        <f>IFERROR(VLOOKUP(A210,Sheet1!B:I,4,0),"")</f>
        <v/>
      </c>
      <c r="E210" t="str">
        <f>IFERROR(VLOOKUP(A210,Sheet1!B:I,5,0),"")</f>
        <v/>
      </c>
      <c r="F210" t="str">
        <f>IFERROR(VLOOKUP(A210,Sheet1!B:I,8,0),"")</f>
        <v/>
      </c>
      <c r="G210" t="str">
        <f>IFERROR(VLOOKUP(A210,Sheet1!B:I,6,0),"")</f>
        <v/>
      </c>
      <c r="H210" t="str">
        <f>IFERROR(VLOOKUP(G210,Sheet5!A:B,2,0),"")</f>
        <v/>
      </c>
      <c r="I210" t="str">
        <f t="shared" si="25"/>
        <v/>
      </c>
      <c r="M210">
        <v>210</v>
      </c>
      <c r="N210">
        <f>Sheet9!D211</f>
        <v>88</v>
      </c>
      <c r="O210">
        <f>Sheet9!E211</f>
        <v>1</v>
      </c>
      <c r="P210" t="str">
        <f>IFERROR(VLOOKUP(O210,Sheet6!A:B,2,0),"")</f>
        <v>男子</v>
      </c>
      <c r="Q210" t="str">
        <f>Sheet9!A211</f>
        <v>平泳ぎ　　　　</v>
      </c>
      <c r="R210" t="str">
        <f t="shared" si="23"/>
        <v>平泳ぎ</v>
      </c>
      <c r="S210" t="str">
        <f>Sheet9!B211</f>
        <v xml:space="preserve">  50m</v>
      </c>
      <c r="T210" t="s">
        <v>158</v>
      </c>
      <c r="U210" t="s">
        <v>159</v>
      </c>
      <c r="V210" t="str">
        <f t="shared" si="26"/>
        <v>男子平泳ぎ  50m予選無差別</v>
      </c>
      <c r="Y210">
        <f t="shared" si="27"/>
        <v>88</v>
      </c>
      <c r="Z210" t="str">
        <f t="shared" si="24"/>
        <v/>
      </c>
      <c r="AA210" t="str">
        <f t="shared" si="28"/>
        <v>男子平泳ぎ  50m予選無差別</v>
      </c>
    </row>
    <row r="211" spans="1:27" x14ac:dyDescent="0.15">
      <c r="A211">
        <v>211</v>
      </c>
      <c r="B211" t="str">
        <f>IFERROR(VLOOKUP(A211,Sheet1!B:I,7,0),"")</f>
        <v/>
      </c>
      <c r="C211" t="str">
        <f>IFERROR(VLOOKUP(B211,Sheet6!A:B,2,0),"")</f>
        <v/>
      </c>
      <c r="D211" t="str">
        <f>IFERROR(VLOOKUP(A211,Sheet1!B:I,4,0),"")</f>
        <v/>
      </c>
      <c r="E211" t="str">
        <f>IFERROR(VLOOKUP(A211,Sheet1!B:I,5,0),"")</f>
        <v/>
      </c>
      <c r="F211" t="str">
        <f>IFERROR(VLOOKUP(A211,Sheet1!B:I,8,0),"")</f>
        <v/>
      </c>
      <c r="G211" t="str">
        <f>IFERROR(VLOOKUP(A211,Sheet1!B:I,6,0),"")</f>
        <v/>
      </c>
      <c r="H211" t="str">
        <f>IFERROR(VLOOKUP(G211,Sheet5!A:B,2,0),"")</f>
        <v/>
      </c>
      <c r="I211" t="str">
        <f t="shared" si="25"/>
        <v/>
      </c>
      <c r="M211">
        <v>211</v>
      </c>
      <c r="N211">
        <f>Sheet9!D212</f>
        <v>88</v>
      </c>
      <c r="O211">
        <f>Sheet9!E212</f>
        <v>1</v>
      </c>
      <c r="P211" t="str">
        <f>IFERROR(VLOOKUP(O211,Sheet6!A:B,2,0),"")</f>
        <v>男子</v>
      </c>
      <c r="Q211" t="str">
        <f>Sheet9!A212</f>
        <v>平泳ぎ　　　　</v>
      </c>
      <c r="R211" t="str">
        <f t="shared" si="23"/>
        <v>平泳ぎ</v>
      </c>
      <c r="S211" t="str">
        <f>Sheet9!B212</f>
        <v xml:space="preserve"> 100m</v>
      </c>
      <c r="T211" t="s">
        <v>158</v>
      </c>
      <c r="U211" t="s">
        <v>159</v>
      </c>
      <c r="V211" t="str">
        <f t="shared" si="26"/>
        <v>男子平泳ぎ 100m予選無差別</v>
      </c>
      <c r="Y211">
        <f t="shared" si="27"/>
        <v>88</v>
      </c>
      <c r="Z211" t="str">
        <f t="shared" si="24"/>
        <v/>
      </c>
      <c r="AA211" t="str">
        <f t="shared" si="28"/>
        <v>男子平泳ぎ 100m予選無差別</v>
      </c>
    </row>
    <row r="212" spans="1:27" x14ac:dyDescent="0.15">
      <c r="A212">
        <v>212</v>
      </c>
      <c r="B212" t="str">
        <f>IFERROR(VLOOKUP(A212,Sheet1!B:I,7,0),"")</f>
        <v/>
      </c>
      <c r="C212" t="str">
        <f>IFERROR(VLOOKUP(B212,Sheet6!A:B,2,0),"")</f>
        <v/>
      </c>
      <c r="D212" t="str">
        <f>IFERROR(VLOOKUP(A212,Sheet1!B:I,4,0),"")</f>
        <v/>
      </c>
      <c r="E212" t="str">
        <f>IFERROR(VLOOKUP(A212,Sheet1!B:I,5,0),"")</f>
        <v/>
      </c>
      <c r="F212" t="str">
        <f>IFERROR(VLOOKUP(A212,Sheet1!B:I,8,0),"")</f>
        <v/>
      </c>
      <c r="G212" t="str">
        <f>IFERROR(VLOOKUP(A212,Sheet1!B:I,6,0),"")</f>
        <v/>
      </c>
      <c r="H212" t="str">
        <f>IFERROR(VLOOKUP(G212,Sheet5!A:B,2,0),"")</f>
        <v/>
      </c>
      <c r="I212" t="str">
        <f t="shared" si="25"/>
        <v/>
      </c>
      <c r="M212">
        <v>212</v>
      </c>
      <c r="N212">
        <f>Sheet9!D213</f>
        <v>88</v>
      </c>
      <c r="O212">
        <f>Sheet9!E213</f>
        <v>1</v>
      </c>
      <c r="P212" t="str">
        <f>IFERROR(VLOOKUP(O212,Sheet6!A:B,2,0),"")</f>
        <v>男子</v>
      </c>
      <c r="Q212" t="str">
        <f>Sheet9!A213</f>
        <v>リレー　　　　</v>
      </c>
      <c r="R212" t="str">
        <f t="shared" si="23"/>
        <v>リレー</v>
      </c>
      <c r="S212" t="str">
        <f>Sheet9!B213</f>
        <v xml:space="preserve"> 200m</v>
      </c>
      <c r="T212" t="s">
        <v>158</v>
      </c>
      <c r="U212" t="s">
        <v>159</v>
      </c>
      <c r="V212" t="str">
        <f t="shared" si="26"/>
        <v>男子リレー 200m予選無差別</v>
      </c>
      <c r="Y212">
        <f t="shared" si="27"/>
        <v>88</v>
      </c>
      <c r="Z212" t="str">
        <f t="shared" si="24"/>
        <v/>
      </c>
      <c r="AA212" t="str">
        <f t="shared" si="28"/>
        <v>男子リレー 200m予選無差別</v>
      </c>
    </row>
    <row r="213" spans="1:27" x14ac:dyDescent="0.15">
      <c r="A213">
        <v>213</v>
      </c>
      <c r="B213" t="str">
        <f>IFERROR(VLOOKUP(A213,Sheet1!B:I,7,0),"")</f>
        <v/>
      </c>
      <c r="C213" t="str">
        <f>IFERROR(VLOOKUP(B213,Sheet6!A:B,2,0),"")</f>
        <v/>
      </c>
      <c r="D213" t="str">
        <f>IFERROR(VLOOKUP(A213,Sheet1!B:I,4,0),"")</f>
        <v/>
      </c>
      <c r="E213" t="str">
        <f>IFERROR(VLOOKUP(A213,Sheet1!B:I,5,0),"")</f>
        <v/>
      </c>
      <c r="F213" t="str">
        <f>IFERROR(VLOOKUP(A213,Sheet1!B:I,8,0),"")</f>
        <v/>
      </c>
      <c r="G213" t="str">
        <f>IFERROR(VLOOKUP(A213,Sheet1!B:I,6,0),"")</f>
        <v/>
      </c>
      <c r="H213" t="str">
        <f>IFERROR(VLOOKUP(G213,Sheet5!A:B,2,0),"")</f>
        <v/>
      </c>
      <c r="I213" t="str">
        <f t="shared" si="25"/>
        <v/>
      </c>
      <c r="M213">
        <v>213</v>
      </c>
      <c r="N213">
        <f>Sheet9!D214</f>
        <v>89</v>
      </c>
      <c r="O213">
        <f>Sheet9!E214</f>
        <v>1</v>
      </c>
      <c r="P213" t="str">
        <f>IFERROR(VLOOKUP(O213,Sheet6!A:B,2,0),"")</f>
        <v>男子</v>
      </c>
      <c r="Q213" t="str">
        <f>Sheet9!A214</f>
        <v>自由形　　　　</v>
      </c>
      <c r="R213" t="str">
        <f t="shared" si="23"/>
        <v>自由形</v>
      </c>
      <c r="S213" t="str">
        <f>Sheet9!B214</f>
        <v xml:space="preserve">  50m</v>
      </c>
      <c r="T213" t="s">
        <v>158</v>
      </c>
      <c r="U213" t="s">
        <v>159</v>
      </c>
      <c r="V213" t="str">
        <f t="shared" si="26"/>
        <v>男子自由形  50m予選無差別</v>
      </c>
      <c r="Y213">
        <f t="shared" si="27"/>
        <v>89</v>
      </c>
      <c r="Z213" t="str">
        <f t="shared" si="24"/>
        <v/>
      </c>
      <c r="AA213" t="str">
        <f t="shared" si="28"/>
        <v>男子自由形  50m予選無差別</v>
      </c>
    </row>
    <row r="214" spans="1:27" x14ac:dyDescent="0.15">
      <c r="A214">
        <v>214</v>
      </c>
      <c r="B214" t="str">
        <f>IFERROR(VLOOKUP(A214,Sheet1!B:I,7,0),"")</f>
        <v/>
      </c>
      <c r="C214" t="str">
        <f>IFERROR(VLOOKUP(B214,Sheet6!A:B,2,0),"")</f>
        <v/>
      </c>
      <c r="D214" t="str">
        <f>IFERROR(VLOOKUP(A214,Sheet1!B:I,4,0),"")</f>
        <v/>
      </c>
      <c r="E214" t="str">
        <f>IFERROR(VLOOKUP(A214,Sheet1!B:I,5,0),"")</f>
        <v/>
      </c>
      <c r="F214" t="str">
        <f>IFERROR(VLOOKUP(A214,Sheet1!B:I,8,0),"")</f>
        <v/>
      </c>
      <c r="G214" t="str">
        <f>IFERROR(VLOOKUP(A214,Sheet1!B:I,6,0),"")</f>
        <v/>
      </c>
      <c r="H214" t="str">
        <f>IFERROR(VLOOKUP(G214,Sheet5!A:B,2,0),"")</f>
        <v/>
      </c>
      <c r="I214" t="str">
        <f t="shared" si="25"/>
        <v/>
      </c>
      <c r="M214">
        <v>214</v>
      </c>
      <c r="N214">
        <f>Sheet9!D215</f>
        <v>89</v>
      </c>
      <c r="O214">
        <f>Sheet9!E215</f>
        <v>1</v>
      </c>
      <c r="P214" t="str">
        <f>IFERROR(VLOOKUP(O214,Sheet6!A:B,2,0),"")</f>
        <v>男子</v>
      </c>
      <c r="Q214" t="str">
        <f>Sheet9!A215</f>
        <v>個人メドレー　</v>
      </c>
      <c r="R214" t="str">
        <f t="shared" si="23"/>
        <v>個人メドレー</v>
      </c>
      <c r="S214" t="str">
        <f>Sheet9!B215</f>
        <v xml:space="preserve"> 200m</v>
      </c>
      <c r="T214" t="s">
        <v>158</v>
      </c>
      <c r="U214" t="s">
        <v>159</v>
      </c>
      <c r="V214" t="str">
        <f t="shared" si="26"/>
        <v>男子個人メドレー 200m予選無差別</v>
      </c>
      <c r="Y214">
        <f t="shared" si="27"/>
        <v>89</v>
      </c>
      <c r="Z214" t="str">
        <f t="shared" si="24"/>
        <v/>
      </c>
      <c r="AA214" t="str">
        <f t="shared" si="28"/>
        <v>男子個人メドレー 200m予選無差別</v>
      </c>
    </row>
    <row r="215" spans="1:27" x14ac:dyDescent="0.15">
      <c r="A215">
        <v>215</v>
      </c>
      <c r="B215" t="str">
        <f>IFERROR(VLOOKUP(A215,Sheet1!B:I,7,0),"")</f>
        <v/>
      </c>
      <c r="C215" t="str">
        <f>IFERROR(VLOOKUP(B215,Sheet6!A:B,2,0),"")</f>
        <v/>
      </c>
      <c r="D215" t="str">
        <f>IFERROR(VLOOKUP(A215,Sheet1!B:I,4,0),"")</f>
        <v/>
      </c>
      <c r="E215" t="str">
        <f>IFERROR(VLOOKUP(A215,Sheet1!B:I,5,0),"")</f>
        <v/>
      </c>
      <c r="F215" t="str">
        <f>IFERROR(VLOOKUP(A215,Sheet1!B:I,8,0),"")</f>
        <v/>
      </c>
      <c r="G215" t="str">
        <f>IFERROR(VLOOKUP(A215,Sheet1!B:I,6,0),"")</f>
        <v/>
      </c>
      <c r="H215" t="str">
        <f>IFERROR(VLOOKUP(G215,Sheet5!A:B,2,0),"")</f>
        <v/>
      </c>
      <c r="I215" t="str">
        <f t="shared" si="25"/>
        <v/>
      </c>
      <c r="M215">
        <v>215</v>
      </c>
      <c r="N215">
        <f>Sheet9!D216</f>
        <v>90</v>
      </c>
      <c r="O215">
        <f>Sheet9!E216</f>
        <v>1</v>
      </c>
      <c r="P215" t="str">
        <f>IFERROR(VLOOKUP(O215,Sheet6!A:B,2,0),"")</f>
        <v>男子</v>
      </c>
      <c r="Q215" t="str">
        <f>Sheet9!A216</f>
        <v>バタフライ　　</v>
      </c>
      <c r="R215" t="str">
        <f t="shared" si="23"/>
        <v>バタフライ</v>
      </c>
      <c r="S215" t="str">
        <f>Sheet9!B216</f>
        <v xml:space="preserve">  50m</v>
      </c>
      <c r="T215" t="s">
        <v>158</v>
      </c>
      <c r="U215" t="s">
        <v>159</v>
      </c>
      <c r="V215" t="str">
        <f t="shared" si="26"/>
        <v>男子バタフライ  50m予選無差別</v>
      </c>
      <c r="Y215">
        <f t="shared" si="27"/>
        <v>90</v>
      </c>
      <c r="Z215" t="str">
        <f t="shared" si="24"/>
        <v/>
      </c>
      <c r="AA215" t="str">
        <f t="shared" si="28"/>
        <v>男子バタフライ  50m予選無差別</v>
      </c>
    </row>
    <row r="216" spans="1:27" x14ac:dyDescent="0.15">
      <c r="A216">
        <v>216</v>
      </c>
      <c r="B216" t="str">
        <f>IFERROR(VLOOKUP(A216,Sheet1!B:I,7,0),"")</f>
        <v/>
      </c>
      <c r="C216" t="str">
        <f>IFERROR(VLOOKUP(B216,Sheet6!A:B,2,0),"")</f>
        <v/>
      </c>
      <c r="D216" t="str">
        <f>IFERROR(VLOOKUP(A216,Sheet1!B:I,4,0),"")</f>
        <v/>
      </c>
      <c r="E216" t="str">
        <f>IFERROR(VLOOKUP(A216,Sheet1!B:I,5,0),"")</f>
        <v/>
      </c>
      <c r="F216" t="str">
        <f>IFERROR(VLOOKUP(A216,Sheet1!B:I,8,0),"")</f>
        <v/>
      </c>
      <c r="G216" t="str">
        <f>IFERROR(VLOOKUP(A216,Sheet1!B:I,6,0),"")</f>
        <v/>
      </c>
      <c r="H216" t="str">
        <f>IFERROR(VLOOKUP(G216,Sheet5!A:B,2,0),"")</f>
        <v/>
      </c>
      <c r="I216" t="str">
        <f t="shared" si="25"/>
        <v/>
      </c>
      <c r="M216">
        <v>216</v>
      </c>
      <c r="N216">
        <f>Sheet9!D217</f>
        <v>90</v>
      </c>
      <c r="O216">
        <f>Sheet9!E217</f>
        <v>1</v>
      </c>
      <c r="P216" t="str">
        <f>IFERROR(VLOOKUP(O216,Sheet6!A:B,2,0),"")</f>
        <v>男子</v>
      </c>
      <c r="Q216" t="str">
        <f>Sheet9!A217</f>
        <v>個人メドレー　</v>
      </c>
      <c r="R216" t="str">
        <f t="shared" si="23"/>
        <v>個人メドレー</v>
      </c>
      <c r="S216" t="str">
        <f>Sheet9!B217</f>
        <v xml:space="preserve"> 200m</v>
      </c>
      <c r="T216" t="s">
        <v>158</v>
      </c>
      <c r="U216" t="s">
        <v>159</v>
      </c>
      <c r="V216" t="str">
        <f t="shared" si="26"/>
        <v>男子個人メドレー 200m予選無差別</v>
      </c>
      <c r="Y216">
        <f t="shared" si="27"/>
        <v>90</v>
      </c>
      <c r="Z216" t="str">
        <f t="shared" si="24"/>
        <v/>
      </c>
      <c r="AA216" t="str">
        <f t="shared" si="28"/>
        <v>男子個人メドレー 200m予選無差別</v>
      </c>
    </row>
    <row r="217" spans="1:27" x14ac:dyDescent="0.15">
      <c r="A217">
        <v>217</v>
      </c>
      <c r="B217" t="str">
        <f>IFERROR(VLOOKUP(A217,Sheet1!B:I,7,0),"")</f>
        <v/>
      </c>
      <c r="C217" t="str">
        <f>IFERROR(VLOOKUP(B217,Sheet6!A:B,2,0),"")</f>
        <v/>
      </c>
      <c r="D217" t="str">
        <f>IFERROR(VLOOKUP(A217,Sheet1!B:I,4,0),"")</f>
        <v/>
      </c>
      <c r="E217" t="str">
        <f>IFERROR(VLOOKUP(A217,Sheet1!B:I,5,0),"")</f>
        <v/>
      </c>
      <c r="F217" t="str">
        <f>IFERROR(VLOOKUP(A217,Sheet1!B:I,8,0),"")</f>
        <v/>
      </c>
      <c r="G217" t="str">
        <f>IFERROR(VLOOKUP(A217,Sheet1!B:I,6,0),"")</f>
        <v/>
      </c>
      <c r="H217" t="str">
        <f>IFERROR(VLOOKUP(G217,Sheet5!A:B,2,0),"")</f>
        <v/>
      </c>
      <c r="I217" t="str">
        <f t="shared" si="25"/>
        <v/>
      </c>
      <c r="M217">
        <v>217</v>
      </c>
      <c r="N217">
        <f>Sheet9!D218</f>
        <v>91</v>
      </c>
      <c r="O217">
        <f>Sheet9!E218</f>
        <v>1</v>
      </c>
      <c r="P217" t="str">
        <f>IFERROR(VLOOKUP(O217,Sheet6!A:B,2,0),"")</f>
        <v>男子</v>
      </c>
      <c r="Q217" t="str">
        <f>Sheet9!A218</f>
        <v>自由形　　　　</v>
      </c>
      <c r="R217" t="str">
        <f t="shared" si="23"/>
        <v>自由形</v>
      </c>
      <c r="S217" t="str">
        <f>Sheet9!B218</f>
        <v xml:space="preserve">  50m</v>
      </c>
      <c r="T217" t="s">
        <v>158</v>
      </c>
      <c r="U217" t="s">
        <v>159</v>
      </c>
      <c r="V217" t="str">
        <f t="shared" si="26"/>
        <v>男子自由形  50m予選無差別</v>
      </c>
      <c r="Y217">
        <f t="shared" si="27"/>
        <v>91</v>
      </c>
      <c r="Z217" t="str">
        <f t="shared" si="24"/>
        <v/>
      </c>
      <c r="AA217" t="str">
        <f t="shared" si="28"/>
        <v>男子自由形  50m予選無差別</v>
      </c>
    </row>
    <row r="218" spans="1:27" x14ac:dyDescent="0.15">
      <c r="A218">
        <v>218</v>
      </c>
      <c r="B218" t="str">
        <f>IFERROR(VLOOKUP(A218,Sheet1!B:I,7,0),"")</f>
        <v/>
      </c>
      <c r="C218" t="str">
        <f>IFERROR(VLOOKUP(B218,Sheet6!A:B,2,0),"")</f>
        <v/>
      </c>
      <c r="D218" t="str">
        <f>IFERROR(VLOOKUP(A218,Sheet1!B:I,4,0),"")</f>
        <v/>
      </c>
      <c r="E218" t="str">
        <f>IFERROR(VLOOKUP(A218,Sheet1!B:I,5,0),"")</f>
        <v/>
      </c>
      <c r="F218" t="str">
        <f>IFERROR(VLOOKUP(A218,Sheet1!B:I,8,0),"")</f>
        <v/>
      </c>
      <c r="G218" t="str">
        <f>IFERROR(VLOOKUP(A218,Sheet1!B:I,6,0),"")</f>
        <v/>
      </c>
      <c r="H218" t="str">
        <f>IFERROR(VLOOKUP(G218,Sheet5!A:B,2,0),"")</f>
        <v/>
      </c>
      <c r="I218" t="str">
        <f t="shared" si="25"/>
        <v/>
      </c>
      <c r="M218">
        <v>218</v>
      </c>
      <c r="N218">
        <f>Sheet9!D219</f>
        <v>91</v>
      </c>
      <c r="O218">
        <f>Sheet9!E219</f>
        <v>1</v>
      </c>
      <c r="P218" t="str">
        <f>IFERROR(VLOOKUP(O218,Sheet6!A:B,2,0),"")</f>
        <v>男子</v>
      </c>
      <c r="Q218" t="str">
        <f>Sheet9!A219</f>
        <v>背泳ぎ　　　　</v>
      </c>
      <c r="R218" t="str">
        <f t="shared" si="23"/>
        <v>背泳ぎ</v>
      </c>
      <c r="S218" t="str">
        <f>Sheet9!B219</f>
        <v xml:space="preserve">  50m</v>
      </c>
      <c r="T218" t="s">
        <v>158</v>
      </c>
      <c r="U218" t="s">
        <v>159</v>
      </c>
      <c r="V218" t="str">
        <f t="shared" si="26"/>
        <v>男子背泳ぎ  50m予選無差別</v>
      </c>
      <c r="Y218">
        <f t="shared" si="27"/>
        <v>91</v>
      </c>
      <c r="Z218" t="str">
        <f t="shared" si="24"/>
        <v/>
      </c>
      <c r="AA218" t="str">
        <f t="shared" si="28"/>
        <v>男子背泳ぎ  50m予選無差別</v>
      </c>
    </row>
    <row r="219" spans="1:27" x14ac:dyDescent="0.15">
      <c r="A219">
        <v>219</v>
      </c>
      <c r="B219" t="str">
        <f>IFERROR(VLOOKUP(A219,Sheet1!B:I,7,0),"")</f>
        <v/>
      </c>
      <c r="C219" t="str">
        <f>IFERROR(VLOOKUP(B219,Sheet6!A:B,2,0),"")</f>
        <v/>
      </c>
      <c r="D219" t="str">
        <f>IFERROR(VLOOKUP(A219,Sheet1!B:I,4,0),"")</f>
        <v/>
      </c>
      <c r="E219" t="str">
        <f>IFERROR(VLOOKUP(A219,Sheet1!B:I,5,0),"")</f>
        <v/>
      </c>
      <c r="F219" t="str">
        <f>IFERROR(VLOOKUP(A219,Sheet1!B:I,8,0),"")</f>
        <v/>
      </c>
      <c r="G219" t="str">
        <f>IFERROR(VLOOKUP(A219,Sheet1!B:I,6,0),"")</f>
        <v/>
      </c>
      <c r="H219" t="str">
        <f>IFERROR(VLOOKUP(G219,Sheet5!A:B,2,0),"")</f>
        <v/>
      </c>
      <c r="I219" t="str">
        <f t="shared" si="25"/>
        <v/>
      </c>
      <c r="M219">
        <v>219</v>
      </c>
      <c r="N219">
        <f>Sheet9!D220</f>
        <v>92</v>
      </c>
      <c r="O219">
        <f>Sheet9!E220</f>
        <v>1</v>
      </c>
      <c r="P219" t="str">
        <f>IFERROR(VLOOKUP(O219,Sheet6!A:B,2,0),"")</f>
        <v>男子</v>
      </c>
      <c r="Q219" t="str">
        <f>Sheet9!A220</f>
        <v>自由形　　　　</v>
      </c>
      <c r="R219" t="str">
        <f t="shared" si="23"/>
        <v>自由形</v>
      </c>
      <c r="S219" t="str">
        <f>Sheet9!B220</f>
        <v xml:space="preserve">  50m</v>
      </c>
      <c r="T219" t="s">
        <v>158</v>
      </c>
      <c r="U219" t="s">
        <v>159</v>
      </c>
      <c r="V219" t="str">
        <f t="shared" si="26"/>
        <v>男子自由形  50m予選無差別</v>
      </c>
      <c r="Y219">
        <f t="shared" si="27"/>
        <v>92</v>
      </c>
      <c r="Z219" t="str">
        <f t="shared" si="24"/>
        <v/>
      </c>
      <c r="AA219" t="str">
        <f t="shared" si="28"/>
        <v>男子自由形  50m予選無差別</v>
      </c>
    </row>
    <row r="220" spans="1:27" x14ac:dyDescent="0.15">
      <c r="A220">
        <v>220</v>
      </c>
      <c r="B220" t="str">
        <f>IFERROR(VLOOKUP(A220,Sheet1!B:I,7,0),"")</f>
        <v/>
      </c>
      <c r="C220" t="str">
        <f>IFERROR(VLOOKUP(B220,Sheet6!A:B,2,0),"")</f>
        <v/>
      </c>
      <c r="D220" t="str">
        <f>IFERROR(VLOOKUP(A220,Sheet1!B:I,4,0),"")</f>
        <v/>
      </c>
      <c r="E220" t="str">
        <f>IFERROR(VLOOKUP(A220,Sheet1!B:I,5,0),"")</f>
        <v/>
      </c>
      <c r="F220" t="str">
        <f>IFERROR(VLOOKUP(A220,Sheet1!B:I,8,0),"")</f>
        <v/>
      </c>
      <c r="G220" t="str">
        <f>IFERROR(VLOOKUP(A220,Sheet1!B:I,6,0),"")</f>
        <v/>
      </c>
      <c r="H220" t="str">
        <f>IFERROR(VLOOKUP(G220,Sheet5!A:B,2,0),"")</f>
        <v/>
      </c>
      <c r="I220" t="str">
        <f t="shared" si="25"/>
        <v/>
      </c>
      <c r="M220">
        <v>220</v>
      </c>
      <c r="N220">
        <f>Sheet9!D221</f>
        <v>92</v>
      </c>
      <c r="O220">
        <f>Sheet9!E221</f>
        <v>1</v>
      </c>
      <c r="P220" t="str">
        <f>IFERROR(VLOOKUP(O220,Sheet6!A:B,2,0),"")</f>
        <v>男子</v>
      </c>
      <c r="Q220" t="str">
        <f>Sheet9!A221</f>
        <v>背泳ぎ　　　　</v>
      </c>
      <c r="R220" t="str">
        <f t="shared" si="23"/>
        <v>背泳ぎ</v>
      </c>
      <c r="S220" t="str">
        <f>Sheet9!B221</f>
        <v xml:space="preserve">  50m</v>
      </c>
      <c r="T220" t="s">
        <v>158</v>
      </c>
      <c r="U220" t="s">
        <v>159</v>
      </c>
      <c r="V220" t="str">
        <f t="shared" si="26"/>
        <v>男子背泳ぎ  50m予選無差別</v>
      </c>
      <c r="Y220">
        <f t="shared" si="27"/>
        <v>92</v>
      </c>
      <c r="Z220" t="str">
        <f t="shared" si="24"/>
        <v/>
      </c>
      <c r="AA220" t="str">
        <f t="shared" si="28"/>
        <v>男子背泳ぎ  50m予選無差別</v>
      </c>
    </row>
    <row r="221" spans="1:27" x14ac:dyDescent="0.15">
      <c r="A221">
        <v>221</v>
      </c>
      <c r="B221" t="str">
        <f>IFERROR(VLOOKUP(A221,Sheet1!B:I,7,0),"")</f>
        <v/>
      </c>
      <c r="C221" t="str">
        <f>IFERROR(VLOOKUP(B221,Sheet6!A:B,2,0),"")</f>
        <v/>
      </c>
      <c r="D221" t="str">
        <f>IFERROR(VLOOKUP(A221,Sheet1!B:I,4,0),"")</f>
        <v/>
      </c>
      <c r="E221" t="str">
        <f>IFERROR(VLOOKUP(A221,Sheet1!B:I,5,0),"")</f>
        <v/>
      </c>
      <c r="F221" t="str">
        <f>IFERROR(VLOOKUP(A221,Sheet1!B:I,8,0),"")</f>
        <v/>
      </c>
      <c r="G221" t="str">
        <f>IFERROR(VLOOKUP(A221,Sheet1!B:I,6,0),"")</f>
        <v/>
      </c>
      <c r="H221" t="str">
        <f>IFERROR(VLOOKUP(G221,Sheet5!A:B,2,0),"")</f>
        <v/>
      </c>
      <c r="I221" t="str">
        <f t="shared" si="25"/>
        <v/>
      </c>
      <c r="M221">
        <v>221</v>
      </c>
      <c r="N221">
        <f>Sheet9!D222</f>
        <v>93</v>
      </c>
      <c r="O221">
        <f>Sheet9!E222</f>
        <v>1</v>
      </c>
      <c r="P221" t="str">
        <f>IFERROR(VLOOKUP(O221,Sheet6!A:B,2,0),"")</f>
        <v>男子</v>
      </c>
      <c r="Q221" t="str">
        <f>Sheet9!A222</f>
        <v>自由形　　　　</v>
      </c>
      <c r="R221" t="str">
        <f t="shared" ref="R221:R250" si="29">IFERROR(VLOOKUP(Q221,AG:AH,2,0),"")</f>
        <v>自由形</v>
      </c>
      <c r="S221" t="str">
        <f>Sheet9!B222</f>
        <v xml:space="preserve">  50m</v>
      </c>
      <c r="T221" t="s">
        <v>158</v>
      </c>
      <c r="U221" t="s">
        <v>159</v>
      </c>
      <c r="V221" t="str">
        <f t="shared" si="26"/>
        <v>男子自由形  50m予選無差別</v>
      </c>
      <c r="Y221">
        <f t="shared" si="27"/>
        <v>93</v>
      </c>
      <c r="Z221" t="str">
        <f t="shared" si="24"/>
        <v/>
      </c>
      <c r="AA221" t="str">
        <f t="shared" si="28"/>
        <v>男子自由形  50m予選無差別</v>
      </c>
    </row>
    <row r="222" spans="1:27" x14ac:dyDescent="0.15">
      <c r="A222">
        <v>222</v>
      </c>
      <c r="B222" t="str">
        <f>IFERROR(VLOOKUP(A222,Sheet1!B:I,7,0),"")</f>
        <v/>
      </c>
      <c r="C222" t="str">
        <f>IFERROR(VLOOKUP(B222,Sheet6!A:B,2,0),"")</f>
        <v/>
      </c>
      <c r="D222" t="str">
        <f>IFERROR(VLOOKUP(A222,Sheet1!B:I,4,0),"")</f>
        <v/>
      </c>
      <c r="E222" t="str">
        <f>IFERROR(VLOOKUP(A222,Sheet1!B:I,5,0),"")</f>
        <v/>
      </c>
      <c r="F222" t="str">
        <f>IFERROR(VLOOKUP(A222,Sheet1!B:I,8,0),"")</f>
        <v/>
      </c>
      <c r="G222" t="str">
        <f>IFERROR(VLOOKUP(A222,Sheet1!B:I,6,0),"")</f>
        <v/>
      </c>
      <c r="H222" t="str">
        <f>IFERROR(VLOOKUP(G222,Sheet5!A:B,2,0),"")</f>
        <v/>
      </c>
      <c r="I222" t="str">
        <f t="shared" si="25"/>
        <v/>
      </c>
      <c r="M222">
        <v>222</v>
      </c>
      <c r="N222">
        <f>Sheet9!D223</f>
        <v>93</v>
      </c>
      <c r="O222">
        <f>Sheet9!E223</f>
        <v>1</v>
      </c>
      <c r="P222" t="str">
        <f>IFERROR(VLOOKUP(O222,Sheet6!A:B,2,0),"")</f>
        <v>男子</v>
      </c>
      <c r="Q222" t="str">
        <f>Sheet9!A223</f>
        <v>背泳ぎ　　　　</v>
      </c>
      <c r="R222" t="str">
        <f t="shared" si="29"/>
        <v>背泳ぎ</v>
      </c>
      <c r="S222" t="str">
        <f>Sheet9!B223</f>
        <v xml:space="preserve">  50m</v>
      </c>
      <c r="T222" t="s">
        <v>158</v>
      </c>
      <c r="U222" t="s">
        <v>159</v>
      </c>
      <c r="V222" t="str">
        <f t="shared" si="26"/>
        <v>男子背泳ぎ  50m予選無差別</v>
      </c>
      <c r="Y222">
        <f t="shared" si="27"/>
        <v>93</v>
      </c>
      <c r="Z222" t="str">
        <f t="shared" si="24"/>
        <v/>
      </c>
      <c r="AA222" t="str">
        <f t="shared" si="28"/>
        <v>男子背泳ぎ  50m予選無差別</v>
      </c>
    </row>
    <row r="223" spans="1:27" x14ac:dyDescent="0.15">
      <c r="A223">
        <v>223</v>
      </c>
      <c r="B223" t="str">
        <f>IFERROR(VLOOKUP(A223,Sheet1!B:I,7,0),"")</f>
        <v/>
      </c>
      <c r="C223" t="str">
        <f>IFERROR(VLOOKUP(B223,Sheet6!A:B,2,0),"")</f>
        <v/>
      </c>
      <c r="D223" t="str">
        <f>IFERROR(VLOOKUP(A223,Sheet1!B:I,4,0),"")</f>
        <v/>
      </c>
      <c r="E223" t="str">
        <f>IFERROR(VLOOKUP(A223,Sheet1!B:I,5,0),"")</f>
        <v/>
      </c>
      <c r="F223" t="str">
        <f>IFERROR(VLOOKUP(A223,Sheet1!B:I,8,0),"")</f>
        <v/>
      </c>
      <c r="G223" t="str">
        <f>IFERROR(VLOOKUP(A223,Sheet1!B:I,6,0),"")</f>
        <v/>
      </c>
      <c r="H223" t="str">
        <f>IFERROR(VLOOKUP(G223,Sheet5!A:B,2,0),"")</f>
        <v/>
      </c>
      <c r="I223" t="str">
        <f t="shared" si="25"/>
        <v/>
      </c>
      <c r="M223">
        <v>223</v>
      </c>
      <c r="N223">
        <f>Sheet9!D224</f>
        <v>94</v>
      </c>
      <c r="O223">
        <f>Sheet9!E224</f>
        <v>1</v>
      </c>
      <c r="P223" t="str">
        <f>IFERROR(VLOOKUP(O223,Sheet6!A:B,2,0),"")</f>
        <v>男子</v>
      </c>
      <c r="Q223" t="str">
        <f>Sheet9!A224</f>
        <v>自由形　　　　</v>
      </c>
      <c r="R223" t="str">
        <f t="shared" si="29"/>
        <v>自由形</v>
      </c>
      <c r="S223" t="str">
        <f>Sheet9!B224</f>
        <v xml:space="preserve">  50m</v>
      </c>
      <c r="T223" t="s">
        <v>158</v>
      </c>
      <c r="U223" t="s">
        <v>159</v>
      </c>
      <c r="V223" t="str">
        <f t="shared" si="26"/>
        <v>男子自由形  50m予選無差別</v>
      </c>
      <c r="Y223">
        <f t="shared" si="27"/>
        <v>94</v>
      </c>
      <c r="Z223" t="str">
        <f t="shared" si="24"/>
        <v/>
      </c>
      <c r="AA223" t="str">
        <f t="shared" si="28"/>
        <v>男子自由形  50m予選無差別</v>
      </c>
    </row>
    <row r="224" spans="1:27" x14ac:dyDescent="0.15">
      <c r="A224">
        <v>224</v>
      </c>
      <c r="B224" t="str">
        <f>IFERROR(VLOOKUP(A224,Sheet1!B:I,7,0),"")</f>
        <v/>
      </c>
      <c r="C224" t="str">
        <f>IFERROR(VLOOKUP(B224,Sheet6!A:B,2,0),"")</f>
        <v/>
      </c>
      <c r="D224" t="str">
        <f>IFERROR(VLOOKUP(A224,Sheet1!B:I,4,0),"")</f>
        <v/>
      </c>
      <c r="E224" t="str">
        <f>IFERROR(VLOOKUP(A224,Sheet1!B:I,5,0),"")</f>
        <v/>
      </c>
      <c r="F224" t="str">
        <f>IFERROR(VLOOKUP(A224,Sheet1!B:I,8,0),"")</f>
        <v/>
      </c>
      <c r="G224" t="str">
        <f>IFERROR(VLOOKUP(A224,Sheet1!B:I,6,0),"")</f>
        <v/>
      </c>
      <c r="H224" t="str">
        <f>IFERROR(VLOOKUP(G224,Sheet5!A:B,2,0),"")</f>
        <v/>
      </c>
      <c r="I224" t="str">
        <f t="shared" si="25"/>
        <v/>
      </c>
      <c r="M224">
        <v>224</v>
      </c>
      <c r="N224">
        <f>Sheet9!D225</f>
        <v>94</v>
      </c>
      <c r="O224">
        <f>Sheet9!E225</f>
        <v>1</v>
      </c>
      <c r="P224" t="str">
        <f>IFERROR(VLOOKUP(O224,Sheet6!A:B,2,0),"")</f>
        <v>男子</v>
      </c>
      <c r="Q224" t="str">
        <f>Sheet9!A225</f>
        <v>背泳ぎ　　　　</v>
      </c>
      <c r="R224" t="str">
        <f t="shared" si="29"/>
        <v>背泳ぎ</v>
      </c>
      <c r="S224" t="str">
        <f>Sheet9!B225</f>
        <v xml:space="preserve">  50m</v>
      </c>
      <c r="T224" t="s">
        <v>158</v>
      </c>
      <c r="U224" t="s">
        <v>159</v>
      </c>
      <c r="V224" t="str">
        <f t="shared" si="26"/>
        <v>男子背泳ぎ  50m予選無差別</v>
      </c>
      <c r="Y224">
        <f t="shared" si="27"/>
        <v>94</v>
      </c>
      <c r="Z224" t="str">
        <f t="shared" si="24"/>
        <v/>
      </c>
      <c r="AA224" t="str">
        <f t="shared" si="28"/>
        <v>男子背泳ぎ  50m予選無差別</v>
      </c>
    </row>
    <row r="225" spans="1:27" x14ac:dyDescent="0.15">
      <c r="A225">
        <v>225</v>
      </c>
      <c r="B225" t="str">
        <f>IFERROR(VLOOKUP(A225,Sheet1!B:I,7,0),"")</f>
        <v/>
      </c>
      <c r="C225" t="str">
        <f>IFERROR(VLOOKUP(B225,Sheet6!A:B,2,0),"")</f>
        <v/>
      </c>
      <c r="D225" t="str">
        <f>IFERROR(VLOOKUP(A225,Sheet1!B:I,4,0),"")</f>
        <v/>
      </c>
      <c r="E225" t="str">
        <f>IFERROR(VLOOKUP(A225,Sheet1!B:I,5,0),"")</f>
        <v/>
      </c>
      <c r="F225" t="str">
        <f>IFERROR(VLOOKUP(A225,Sheet1!B:I,8,0),"")</f>
        <v/>
      </c>
      <c r="G225" t="str">
        <f>IFERROR(VLOOKUP(A225,Sheet1!B:I,6,0),"")</f>
        <v/>
      </c>
      <c r="H225" t="str">
        <f>IFERROR(VLOOKUP(G225,Sheet5!A:B,2,0),"")</f>
        <v/>
      </c>
      <c r="I225" t="str">
        <f t="shared" si="25"/>
        <v/>
      </c>
      <c r="M225">
        <v>225</v>
      </c>
      <c r="N225">
        <f>Sheet9!D226</f>
        <v>94</v>
      </c>
      <c r="O225">
        <f>Sheet9!E226</f>
        <v>1</v>
      </c>
      <c r="P225" t="str">
        <f>IFERROR(VLOOKUP(O225,Sheet6!A:B,2,0),"")</f>
        <v>男子</v>
      </c>
      <c r="Q225" t="str">
        <f>Sheet9!A226</f>
        <v>リレー　　　　</v>
      </c>
      <c r="R225" t="str">
        <f t="shared" si="29"/>
        <v>リレー</v>
      </c>
      <c r="S225" t="str">
        <f>Sheet9!B226</f>
        <v xml:space="preserve"> 200m</v>
      </c>
      <c r="T225" t="s">
        <v>158</v>
      </c>
      <c r="U225" t="s">
        <v>159</v>
      </c>
      <c r="V225" t="str">
        <f t="shared" si="26"/>
        <v>男子リレー 200m予選無差別</v>
      </c>
      <c r="Y225">
        <f t="shared" si="27"/>
        <v>94</v>
      </c>
      <c r="Z225" t="str">
        <f t="shared" si="24"/>
        <v/>
      </c>
      <c r="AA225" t="str">
        <f t="shared" si="28"/>
        <v>男子リレー 200m予選無差別</v>
      </c>
    </row>
    <row r="226" spans="1:27" x14ac:dyDescent="0.15">
      <c r="A226">
        <v>226</v>
      </c>
      <c r="B226" t="str">
        <f>IFERROR(VLOOKUP(A226,Sheet1!B:I,7,0),"")</f>
        <v/>
      </c>
      <c r="C226" t="str">
        <f>IFERROR(VLOOKUP(B226,Sheet6!A:B,2,0),"")</f>
        <v/>
      </c>
      <c r="D226" t="str">
        <f>IFERROR(VLOOKUP(A226,Sheet1!B:I,4,0),"")</f>
        <v/>
      </c>
      <c r="E226" t="str">
        <f>IFERROR(VLOOKUP(A226,Sheet1!B:I,5,0),"")</f>
        <v/>
      </c>
      <c r="F226" t="str">
        <f>IFERROR(VLOOKUP(A226,Sheet1!B:I,8,0),"")</f>
        <v/>
      </c>
      <c r="G226" t="str">
        <f>IFERROR(VLOOKUP(A226,Sheet1!B:I,6,0),"")</f>
        <v/>
      </c>
      <c r="H226" t="str">
        <f>IFERROR(VLOOKUP(G226,Sheet5!A:B,2,0),"")</f>
        <v/>
      </c>
      <c r="I226" t="str">
        <f t="shared" si="25"/>
        <v/>
      </c>
      <c r="M226">
        <v>226</v>
      </c>
      <c r="N226">
        <f>Sheet9!D227</f>
        <v>95</v>
      </c>
      <c r="O226">
        <f>Sheet9!E227</f>
        <v>1</v>
      </c>
      <c r="P226" t="str">
        <f>IFERROR(VLOOKUP(O226,Sheet6!A:B,2,0),"")</f>
        <v>男子</v>
      </c>
      <c r="Q226" t="str">
        <f>Sheet9!A227</f>
        <v>自由形　　　　</v>
      </c>
      <c r="R226" t="str">
        <f t="shared" si="29"/>
        <v>自由形</v>
      </c>
      <c r="S226" t="str">
        <f>Sheet9!B227</f>
        <v xml:space="preserve">  50m</v>
      </c>
      <c r="T226" t="s">
        <v>158</v>
      </c>
      <c r="U226" t="s">
        <v>159</v>
      </c>
      <c r="V226" t="str">
        <f t="shared" si="26"/>
        <v>男子自由形  50m予選無差別</v>
      </c>
      <c r="Y226">
        <f t="shared" si="27"/>
        <v>95</v>
      </c>
      <c r="Z226" t="str">
        <f t="shared" si="24"/>
        <v/>
      </c>
      <c r="AA226" t="str">
        <f t="shared" ref="AA226:AA250" si="30">V226</f>
        <v>男子自由形  50m予選無差別</v>
      </c>
    </row>
    <row r="227" spans="1:27" x14ac:dyDescent="0.15">
      <c r="A227">
        <v>227</v>
      </c>
      <c r="B227" t="str">
        <f>IFERROR(VLOOKUP(A227,Sheet1!B:I,7,0),"")</f>
        <v/>
      </c>
      <c r="C227" t="str">
        <f>IFERROR(VLOOKUP(B227,Sheet6!A:B,2,0),"")</f>
        <v/>
      </c>
      <c r="D227" t="str">
        <f>IFERROR(VLOOKUP(A227,Sheet1!B:I,4,0),"")</f>
        <v/>
      </c>
      <c r="E227" t="str">
        <f>IFERROR(VLOOKUP(A227,Sheet1!B:I,5,0),"")</f>
        <v/>
      </c>
      <c r="F227" t="str">
        <f>IFERROR(VLOOKUP(A227,Sheet1!B:I,8,0),"")</f>
        <v/>
      </c>
      <c r="G227" t="str">
        <f>IFERROR(VLOOKUP(A227,Sheet1!B:I,6,0),"")</f>
        <v/>
      </c>
      <c r="H227" t="str">
        <f>IFERROR(VLOOKUP(G227,Sheet5!A:B,2,0),"")</f>
        <v/>
      </c>
      <c r="I227" t="str">
        <f t="shared" si="25"/>
        <v/>
      </c>
      <c r="M227">
        <v>227</v>
      </c>
      <c r="N227">
        <f>Sheet9!D228</f>
        <v>95</v>
      </c>
      <c r="O227">
        <f>Sheet9!E228</f>
        <v>1</v>
      </c>
      <c r="P227" t="str">
        <f>IFERROR(VLOOKUP(O227,Sheet6!A:B,2,0),"")</f>
        <v>男子</v>
      </c>
      <c r="Q227" t="str">
        <f>Sheet9!A228</f>
        <v>背泳ぎ　　　　</v>
      </c>
      <c r="R227" t="str">
        <f t="shared" si="29"/>
        <v>背泳ぎ</v>
      </c>
      <c r="S227" t="str">
        <f>Sheet9!B228</f>
        <v xml:space="preserve">  50m</v>
      </c>
      <c r="T227" t="s">
        <v>158</v>
      </c>
      <c r="U227" t="s">
        <v>159</v>
      </c>
      <c r="V227" t="str">
        <f t="shared" si="26"/>
        <v>男子背泳ぎ  50m予選無差別</v>
      </c>
      <c r="Y227">
        <f t="shared" si="27"/>
        <v>95</v>
      </c>
      <c r="Z227" t="str">
        <f t="shared" si="24"/>
        <v/>
      </c>
      <c r="AA227" t="str">
        <f t="shared" si="30"/>
        <v>男子背泳ぎ  50m予選無差別</v>
      </c>
    </row>
    <row r="228" spans="1:27" x14ac:dyDescent="0.15">
      <c r="A228">
        <v>228</v>
      </c>
      <c r="B228" t="str">
        <f>IFERROR(VLOOKUP(A228,Sheet1!B:I,7,0),"")</f>
        <v/>
      </c>
      <c r="C228" t="str">
        <f>IFERROR(VLOOKUP(B228,Sheet6!A:B,2,0),"")</f>
        <v/>
      </c>
      <c r="D228" t="str">
        <f>IFERROR(VLOOKUP(A228,Sheet1!B:I,4,0),"")</f>
        <v/>
      </c>
      <c r="E228" t="str">
        <f>IFERROR(VLOOKUP(A228,Sheet1!B:I,5,0),"")</f>
        <v/>
      </c>
      <c r="F228" t="str">
        <f>IFERROR(VLOOKUP(A228,Sheet1!B:I,8,0),"")</f>
        <v/>
      </c>
      <c r="G228" t="str">
        <f>IFERROR(VLOOKUP(A228,Sheet1!B:I,6,0),"")</f>
        <v/>
      </c>
      <c r="H228" t="str">
        <f>IFERROR(VLOOKUP(G228,Sheet5!A:B,2,0),"")</f>
        <v/>
      </c>
      <c r="I228" t="str">
        <f t="shared" si="25"/>
        <v/>
      </c>
      <c r="M228">
        <v>228</v>
      </c>
      <c r="N228">
        <f>Sheet9!D229</f>
        <v>95</v>
      </c>
      <c r="O228">
        <f>Sheet9!E229</f>
        <v>1</v>
      </c>
      <c r="P228" t="str">
        <f>IFERROR(VLOOKUP(O228,Sheet6!A:B,2,0),"")</f>
        <v>男子</v>
      </c>
      <c r="Q228" t="str">
        <f>Sheet9!A229</f>
        <v>リレー　　　　</v>
      </c>
      <c r="R228" t="str">
        <f t="shared" si="29"/>
        <v>リレー</v>
      </c>
      <c r="S228" t="str">
        <f>Sheet9!B229</f>
        <v xml:space="preserve"> 200m</v>
      </c>
      <c r="T228" t="s">
        <v>158</v>
      </c>
      <c r="U228" t="s">
        <v>159</v>
      </c>
      <c r="V228" t="str">
        <f t="shared" si="26"/>
        <v>男子リレー 200m予選無差別</v>
      </c>
      <c r="Y228">
        <f t="shared" si="27"/>
        <v>95</v>
      </c>
      <c r="Z228" t="str">
        <f t="shared" si="24"/>
        <v/>
      </c>
      <c r="AA228" t="str">
        <f t="shared" si="30"/>
        <v>男子リレー 200m予選無差別</v>
      </c>
    </row>
    <row r="229" spans="1:27" x14ac:dyDescent="0.15">
      <c r="A229">
        <v>229</v>
      </c>
      <c r="B229" t="str">
        <f>IFERROR(VLOOKUP(A229,Sheet1!B:I,7,0),"")</f>
        <v/>
      </c>
      <c r="C229" t="str">
        <f>IFERROR(VLOOKUP(B229,Sheet6!A:B,2,0),"")</f>
        <v/>
      </c>
      <c r="D229" t="str">
        <f>IFERROR(VLOOKUP(A229,Sheet1!B:I,4,0),"")</f>
        <v/>
      </c>
      <c r="E229" t="str">
        <f>IFERROR(VLOOKUP(A229,Sheet1!B:I,5,0),"")</f>
        <v/>
      </c>
      <c r="F229" t="str">
        <f>IFERROR(VLOOKUP(A229,Sheet1!B:I,8,0),"")</f>
        <v/>
      </c>
      <c r="G229" t="str">
        <f>IFERROR(VLOOKUP(A229,Sheet1!B:I,6,0),"")</f>
        <v/>
      </c>
      <c r="H229" t="str">
        <f>IFERROR(VLOOKUP(G229,Sheet5!A:B,2,0),"")</f>
        <v/>
      </c>
      <c r="I229" t="str">
        <f t="shared" si="25"/>
        <v/>
      </c>
      <c r="M229">
        <v>229</v>
      </c>
      <c r="N229">
        <f>Sheet9!D230</f>
        <v>96</v>
      </c>
      <c r="O229">
        <f>Sheet9!E230</f>
        <v>2</v>
      </c>
      <c r="P229" t="str">
        <f>IFERROR(VLOOKUP(O229,Sheet6!A:B,2,0),"")</f>
        <v>女子</v>
      </c>
      <c r="Q229" t="str">
        <f>Sheet9!A230</f>
        <v>バタフライ　　</v>
      </c>
      <c r="R229" t="str">
        <f t="shared" si="29"/>
        <v>バタフライ</v>
      </c>
      <c r="S229" t="str">
        <f>Sheet9!B230</f>
        <v xml:space="preserve">  50m</v>
      </c>
      <c r="T229" t="s">
        <v>158</v>
      </c>
      <c r="U229" t="s">
        <v>159</v>
      </c>
      <c r="V229" t="str">
        <f t="shared" si="26"/>
        <v>女子バタフライ  50m予選無差別</v>
      </c>
      <c r="Y229">
        <f t="shared" si="27"/>
        <v>96</v>
      </c>
      <c r="Z229" t="str">
        <f t="shared" si="24"/>
        <v/>
      </c>
      <c r="AA229" t="str">
        <f t="shared" si="30"/>
        <v>女子バタフライ  50m予選無差別</v>
      </c>
    </row>
    <row r="230" spans="1:27" x14ac:dyDescent="0.15">
      <c r="A230">
        <v>230</v>
      </c>
      <c r="B230" t="str">
        <f>IFERROR(VLOOKUP(A230,Sheet1!B:I,7,0),"")</f>
        <v/>
      </c>
      <c r="C230" t="str">
        <f>IFERROR(VLOOKUP(B230,Sheet6!A:B,2,0),"")</f>
        <v/>
      </c>
      <c r="D230" t="str">
        <f>IFERROR(VLOOKUP(A230,Sheet1!B:I,4,0),"")</f>
        <v/>
      </c>
      <c r="E230" t="str">
        <f>IFERROR(VLOOKUP(A230,Sheet1!B:I,5,0),"")</f>
        <v/>
      </c>
      <c r="F230" t="str">
        <f>IFERROR(VLOOKUP(A230,Sheet1!B:I,8,0),"")</f>
        <v/>
      </c>
      <c r="G230" t="str">
        <f>IFERROR(VLOOKUP(A230,Sheet1!B:I,6,0),"")</f>
        <v/>
      </c>
      <c r="H230" t="str">
        <f>IFERROR(VLOOKUP(G230,Sheet5!A:B,2,0),"")</f>
        <v/>
      </c>
      <c r="I230" t="str">
        <f t="shared" si="25"/>
        <v/>
      </c>
      <c r="M230">
        <v>230</v>
      </c>
      <c r="N230">
        <f>Sheet9!D231</f>
        <v>96</v>
      </c>
      <c r="O230">
        <f>Sheet9!E231</f>
        <v>2</v>
      </c>
      <c r="P230" t="str">
        <f>IFERROR(VLOOKUP(O230,Sheet6!A:B,2,0),"")</f>
        <v>女子</v>
      </c>
      <c r="Q230" t="str">
        <f>Sheet9!A231</f>
        <v>個人メドレー　</v>
      </c>
      <c r="R230" t="str">
        <f t="shared" si="29"/>
        <v>個人メドレー</v>
      </c>
      <c r="S230" t="str">
        <f>Sheet9!B231</f>
        <v xml:space="preserve"> 200m</v>
      </c>
      <c r="T230" t="s">
        <v>158</v>
      </c>
      <c r="U230" t="s">
        <v>159</v>
      </c>
      <c r="V230" t="str">
        <f t="shared" si="26"/>
        <v>女子個人メドレー 200m予選無差別</v>
      </c>
      <c r="Y230">
        <f t="shared" si="27"/>
        <v>96</v>
      </c>
      <c r="Z230" t="str">
        <f t="shared" si="24"/>
        <v/>
      </c>
      <c r="AA230" t="str">
        <f t="shared" si="30"/>
        <v>女子個人メドレー 200m予選無差別</v>
      </c>
    </row>
    <row r="231" spans="1:27" x14ac:dyDescent="0.15">
      <c r="A231">
        <v>231</v>
      </c>
      <c r="B231" t="str">
        <f>IFERROR(VLOOKUP(A231,Sheet1!B:I,7,0),"")</f>
        <v/>
      </c>
      <c r="C231" t="str">
        <f>IFERROR(VLOOKUP(B231,Sheet6!A:B,2,0),"")</f>
        <v/>
      </c>
      <c r="D231" t="str">
        <f>IFERROR(VLOOKUP(A231,Sheet1!B:I,4,0),"")</f>
        <v/>
      </c>
      <c r="E231" t="str">
        <f>IFERROR(VLOOKUP(A231,Sheet1!B:I,5,0),"")</f>
        <v/>
      </c>
      <c r="F231" t="str">
        <f>IFERROR(VLOOKUP(A231,Sheet1!B:I,8,0),"")</f>
        <v/>
      </c>
      <c r="G231" t="str">
        <f>IFERROR(VLOOKUP(A231,Sheet1!B:I,6,0),"")</f>
        <v/>
      </c>
      <c r="H231" t="str">
        <f>IFERROR(VLOOKUP(G231,Sheet5!A:B,2,0),"")</f>
        <v/>
      </c>
      <c r="I231" t="str">
        <f t="shared" si="25"/>
        <v/>
      </c>
      <c r="M231">
        <v>231</v>
      </c>
      <c r="N231">
        <f>Sheet9!D232</f>
        <v>97</v>
      </c>
      <c r="O231">
        <f>Sheet9!E232</f>
        <v>2</v>
      </c>
      <c r="P231" t="str">
        <f>IFERROR(VLOOKUP(O231,Sheet6!A:B,2,0),"")</f>
        <v>女子</v>
      </c>
      <c r="Q231" t="str">
        <f>Sheet9!A232</f>
        <v>自由形　　　　</v>
      </c>
      <c r="R231" t="str">
        <f t="shared" si="29"/>
        <v>自由形</v>
      </c>
      <c r="S231" t="str">
        <f>Sheet9!B232</f>
        <v xml:space="preserve">  50m</v>
      </c>
      <c r="T231" t="s">
        <v>158</v>
      </c>
      <c r="U231" t="s">
        <v>159</v>
      </c>
      <c r="V231" t="str">
        <f t="shared" si="26"/>
        <v>女子自由形  50m予選無差別</v>
      </c>
      <c r="Y231">
        <f t="shared" si="27"/>
        <v>97</v>
      </c>
      <c r="Z231" t="str">
        <f t="shared" si="24"/>
        <v/>
      </c>
      <c r="AA231" t="str">
        <f t="shared" si="30"/>
        <v>女子自由形  50m予選無差別</v>
      </c>
    </row>
    <row r="232" spans="1:27" x14ac:dyDescent="0.15">
      <c r="A232">
        <v>232</v>
      </c>
      <c r="B232" t="str">
        <f>IFERROR(VLOOKUP(A232,Sheet1!B:I,7,0),"")</f>
        <v/>
      </c>
      <c r="C232" t="str">
        <f>IFERROR(VLOOKUP(B232,Sheet6!A:B,2,0),"")</f>
        <v/>
      </c>
      <c r="D232" t="str">
        <f>IFERROR(VLOOKUP(A232,Sheet1!B:I,4,0),"")</f>
        <v/>
      </c>
      <c r="E232" t="str">
        <f>IFERROR(VLOOKUP(A232,Sheet1!B:I,5,0),"")</f>
        <v/>
      </c>
      <c r="F232" t="str">
        <f>IFERROR(VLOOKUP(A232,Sheet1!B:I,8,0),"")</f>
        <v/>
      </c>
      <c r="G232" t="str">
        <f>IFERROR(VLOOKUP(A232,Sheet1!B:I,6,0),"")</f>
        <v/>
      </c>
      <c r="H232" t="str">
        <f>IFERROR(VLOOKUP(G232,Sheet5!A:B,2,0),"")</f>
        <v/>
      </c>
      <c r="I232" t="str">
        <f t="shared" si="25"/>
        <v/>
      </c>
      <c r="M232">
        <v>232</v>
      </c>
      <c r="N232">
        <f>Sheet9!D233</f>
        <v>97</v>
      </c>
      <c r="O232">
        <f>Sheet9!E233</f>
        <v>2</v>
      </c>
      <c r="P232" t="str">
        <f>IFERROR(VLOOKUP(O232,Sheet6!A:B,2,0),"")</f>
        <v>女子</v>
      </c>
      <c r="Q232" t="str">
        <f>Sheet9!A233</f>
        <v>平泳ぎ　　　　</v>
      </c>
      <c r="R232" t="str">
        <f t="shared" si="29"/>
        <v>平泳ぎ</v>
      </c>
      <c r="S232" t="str">
        <f>Sheet9!B233</f>
        <v xml:space="preserve">  50m</v>
      </c>
      <c r="T232" t="s">
        <v>158</v>
      </c>
      <c r="U232" t="s">
        <v>159</v>
      </c>
      <c r="V232" t="str">
        <f t="shared" si="26"/>
        <v>女子平泳ぎ  50m予選無差別</v>
      </c>
      <c r="Y232">
        <f t="shared" si="27"/>
        <v>97</v>
      </c>
      <c r="Z232" t="str">
        <f t="shared" si="24"/>
        <v/>
      </c>
      <c r="AA232" t="str">
        <f t="shared" si="30"/>
        <v>女子平泳ぎ  50m予選無差別</v>
      </c>
    </row>
    <row r="233" spans="1:27" x14ac:dyDescent="0.15">
      <c r="A233">
        <v>233</v>
      </c>
      <c r="B233" t="str">
        <f>IFERROR(VLOOKUP(A233,Sheet1!B:I,7,0),"")</f>
        <v/>
      </c>
      <c r="C233" t="str">
        <f>IFERROR(VLOOKUP(B233,Sheet6!A:B,2,0),"")</f>
        <v/>
      </c>
      <c r="D233" t="str">
        <f>IFERROR(VLOOKUP(A233,Sheet1!B:I,4,0),"")</f>
        <v/>
      </c>
      <c r="E233" t="str">
        <f>IFERROR(VLOOKUP(A233,Sheet1!B:I,5,0),"")</f>
        <v/>
      </c>
      <c r="F233" t="str">
        <f>IFERROR(VLOOKUP(A233,Sheet1!B:I,8,0),"")</f>
        <v/>
      </c>
      <c r="G233" t="str">
        <f>IFERROR(VLOOKUP(A233,Sheet1!B:I,6,0),"")</f>
        <v/>
      </c>
      <c r="H233" t="str">
        <f>IFERROR(VLOOKUP(G233,Sheet5!A:B,2,0),"")</f>
        <v/>
      </c>
      <c r="I233" t="str">
        <f t="shared" si="25"/>
        <v/>
      </c>
      <c r="M233">
        <v>233</v>
      </c>
      <c r="N233">
        <f>Sheet9!D234</f>
        <v>98</v>
      </c>
      <c r="O233">
        <f>Sheet9!E234</f>
        <v>2</v>
      </c>
      <c r="P233" t="str">
        <f>IFERROR(VLOOKUP(O233,Sheet6!A:B,2,0),"")</f>
        <v>女子</v>
      </c>
      <c r="Q233" t="str">
        <f>Sheet9!A234</f>
        <v>自由形　　　　</v>
      </c>
      <c r="R233" t="str">
        <f t="shared" si="29"/>
        <v>自由形</v>
      </c>
      <c r="S233" t="str">
        <f>Sheet9!B234</f>
        <v xml:space="preserve">  50m</v>
      </c>
      <c r="T233" t="s">
        <v>158</v>
      </c>
      <c r="U233" t="s">
        <v>159</v>
      </c>
      <c r="V233" t="str">
        <f t="shared" si="26"/>
        <v>女子自由形  50m予選無差別</v>
      </c>
      <c r="Y233">
        <f t="shared" si="27"/>
        <v>98</v>
      </c>
      <c r="Z233" t="str">
        <f t="shared" si="24"/>
        <v/>
      </c>
      <c r="AA233" t="str">
        <f t="shared" si="30"/>
        <v>女子自由形  50m予選無差別</v>
      </c>
    </row>
    <row r="234" spans="1:27" x14ac:dyDescent="0.15">
      <c r="A234">
        <v>234</v>
      </c>
      <c r="B234" t="str">
        <f>IFERROR(VLOOKUP(A234,Sheet1!B:I,7,0),"")</f>
        <v/>
      </c>
      <c r="C234" t="str">
        <f>IFERROR(VLOOKUP(B234,Sheet6!A:B,2,0),"")</f>
        <v/>
      </c>
      <c r="D234" t="str">
        <f>IFERROR(VLOOKUP(A234,Sheet1!B:I,4,0),"")</f>
        <v/>
      </c>
      <c r="E234" t="str">
        <f>IFERROR(VLOOKUP(A234,Sheet1!B:I,5,0),"")</f>
        <v/>
      </c>
      <c r="F234" t="str">
        <f>IFERROR(VLOOKUP(A234,Sheet1!B:I,8,0),"")</f>
        <v/>
      </c>
      <c r="G234" t="str">
        <f>IFERROR(VLOOKUP(A234,Sheet1!B:I,6,0),"")</f>
        <v/>
      </c>
      <c r="H234" t="str">
        <f>IFERROR(VLOOKUP(G234,Sheet5!A:B,2,0),"")</f>
        <v/>
      </c>
      <c r="I234" t="str">
        <f t="shared" si="25"/>
        <v/>
      </c>
      <c r="M234">
        <v>234</v>
      </c>
      <c r="N234">
        <f>Sheet9!D235</f>
        <v>98</v>
      </c>
      <c r="O234">
        <f>Sheet9!E235</f>
        <v>2</v>
      </c>
      <c r="P234" t="str">
        <f>IFERROR(VLOOKUP(O234,Sheet6!A:B,2,0),"")</f>
        <v>女子</v>
      </c>
      <c r="Q234" t="str">
        <f>Sheet9!A235</f>
        <v>バタフライ　　</v>
      </c>
      <c r="R234" t="str">
        <f t="shared" si="29"/>
        <v>バタフライ</v>
      </c>
      <c r="S234" t="str">
        <f>Sheet9!B235</f>
        <v xml:space="preserve">  50m</v>
      </c>
      <c r="T234" t="s">
        <v>158</v>
      </c>
      <c r="U234" t="s">
        <v>159</v>
      </c>
      <c r="V234" t="str">
        <f t="shared" si="26"/>
        <v>女子バタフライ  50m予選無差別</v>
      </c>
      <c r="Y234">
        <f t="shared" si="27"/>
        <v>98</v>
      </c>
      <c r="Z234" t="str">
        <f t="shared" si="24"/>
        <v/>
      </c>
      <c r="AA234" t="str">
        <f t="shared" si="30"/>
        <v>女子バタフライ  50m予選無差別</v>
      </c>
    </row>
    <row r="235" spans="1:27" x14ac:dyDescent="0.15">
      <c r="A235">
        <v>235</v>
      </c>
      <c r="B235" t="str">
        <f>IFERROR(VLOOKUP(A235,Sheet1!B:I,7,0),"")</f>
        <v/>
      </c>
      <c r="C235" t="str">
        <f>IFERROR(VLOOKUP(B235,Sheet6!A:B,2,0),"")</f>
        <v/>
      </c>
      <c r="D235" t="str">
        <f>IFERROR(VLOOKUP(A235,Sheet1!B:I,4,0),"")</f>
        <v/>
      </c>
      <c r="E235" t="str">
        <f>IFERROR(VLOOKUP(A235,Sheet1!B:I,5,0),"")</f>
        <v/>
      </c>
      <c r="F235" t="str">
        <f>IFERROR(VLOOKUP(A235,Sheet1!B:I,8,0),"")</f>
        <v/>
      </c>
      <c r="G235" t="str">
        <f>IFERROR(VLOOKUP(A235,Sheet1!B:I,6,0),"")</f>
        <v/>
      </c>
      <c r="H235" t="str">
        <f>IFERROR(VLOOKUP(G235,Sheet5!A:B,2,0),"")</f>
        <v/>
      </c>
      <c r="I235" t="str">
        <f t="shared" si="25"/>
        <v/>
      </c>
      <c r="M235">
        <v>235</v>
      </c>
      <c r="N235">
        <f>Sheet9!D236</f>
        <v>99</v>
      </c>
      <c r="O235">
        <f>Sheet9!E236</f>
        <v>2</v>
      </c>
      <c r="P235" t="str">
        <f>IFERROR(VLOOKUP(O235,Sheet6!A:B,2,0),"")</f>
        <v>女子</v>
      </c>
      <c r="Q235" t="str">
        <f>Sheet9!A236</f>
        <v>バタフライ　　</v>
      </c>
      <c r="R235" t="str">
        <f t="shared" si="29"/>
        <v>バタフライ</v>
      </c>
      <c r="S235" t="str">
        <f>Sheet9!B236</f>
        <v xml:space="preserve">  50m</v>
      </c>
      <c r="T235" t="s">
        <v>158</v>
      </c>
      <c r="U235" t="s">
        <v>159</v>
      </c>
      <c r="V235" t="str">
        <f t="shared" si="26"/>
        <v>女子バタフライ  50m予選無差別</v>
      </c>
      <c r="Y235">
        <f t="shared" si="27"/>
        <v>99</v>
      </c>
      <c r="Z235" t="str">
        <f t="shared" si="24"/>
        <v/>
      </c>
      <c r="AA235" t="str">
        <f t="shared" si="30"/>
        <v>女子バタフライ  50m予選無差別</v>
      </c>
    </row>
    <row r="236" spans="1:27" x14ac:dyDescent="0.15">
      <c r="A236">
        <v>236</v>
      </c>
      <c r="B236" t="str">
        <f>IFERROR(VLOOKUP(A236,Sheet1!B:I,7,0),"")</f>
        <v/>
      </c>
      <c r="C236" t="str">
        <f>IFERROR(VLOOKUP(B236,Sheet6!A:B,2,0),"")</f>
        <v/>
      </c>
      <c r="D236" t="str">
        <f>IFERROR(VLOOKUP(A236,Sheet1!B:I,4,0),"")</f>
        <v/>
      </c>
      <c r="E236" t="str">
        <f>IFERROR(VLOOKUP(A236,Sheet1!B:I,5,0),"")</f>
        <v/>
      </c>
      <c r="F236" t="str">
        <f>IFERROR(VLOOKUP(A236,Sheet1!B:I,8,0),"")</f>
        <v/>
      </c>
      <c r="G236" t="str">
        <f>IFERROR(VLOOKUP(A236,Sheet1!B:I,6,0),"")</f>
        <v/>
      </c>
      <c r="H236" t="str">
        <f>IFERROR(VLOOKUP(G236,Sheet5!A:B,2,0),"")</f>
        <v/>
      </c>
      <c r="I236" t="str">
        <f t="shared" si="25"/>
        <v/>
      </c>
      <c r="M236">
        <v>236</v>
      </c>
      <c r="N236">
        <f>Sheet9!D237</f>
        <v>99</v>
      </c>
      <c r="O236">
        <f>Sheet9!E237</f>
        <v>2</v>
      </c>
      <c r="P236" t="str">
        <f>IFERROR(VLOOKUP(O236,Sheet6!A:B,2,0),"")</f>
        <v>女子</v>
      </c>
      <c r="Q236" t="str">
        <f>Sheet9!A237</f>
        <v>個人メドレー　</v>
      </c>
      <c r="R236" t="str">
        <f t="shared" si="29"/>
        <v>個人メドレー</v>
      </c>
      <c r="S236" t="str">
        <f>Sheet9!B237</f>
        <v xml:space="preserve"> 200m</v>
      </c>
      <c r="T236" t="s">
        <v>158</v>
      </c>
      <c r="U236" t="s">
        <v>159</v>
      </c>
      <c r="V236" t="str">
        <f t="shared" si="26"/>
        <v>女子個人メドレー 200m予選無差別</v>
      </c>
      <c r="Y236">
        <f t="shared" si="27"/>
        <v>99</v>
      </c>
      <c r="Z236" t="str">
        <f t="shared" si="24"/>
        <v/>
      </c>
      <c r="AA236" t="str">
        <f t="shared" si="30"/>
        <v>女子個人メドレー 200m予選無差別</v>
      </c>
    </row>
    <row r="237" spans="1:27" x14ac:dyDescent="0.15">
      <c r="A237">
        <v>237</v>
      </c>
      <c r="B237" t="str">
        <f>IFERROR(VLOOKUP(A237,Sheet1!B:I,7,0),"")</f>
        <v/>
      </c>
      <c r="C237" t="str">
        <f>IFERROR(VLOOKUP(B237,Sheet6!A:B,2,0),"")</f>
        <v/>
      </c>
      <c r="D237" t="str">
        <f>IFERROR(VLOOKUP(A237,Sheet1!B:I,4,0),"")</f>
        <v/>
      </c>
      <c r="E237" t="str">
        <f>IFERROR(VLOOKUP(A237,Sheet1!B:I,5,0),"")</f>
        <v/>
      </c>
      <c r="F237" t="str">
        <f>IFERROR(VLOOKUP(A237,Sheet1!B:I,8,0),"")</f>
        <v/>
      </c>
      <c r="G237" t="str">
        <f>IFERROR(VLOOKUP(A237,Sheet1!B:I,6,0),"")</f>
        <v/>
      </c>
      <c r="H237" t="str">
        <f>IFERROR(VLOOKUP(G237,Sheet5!A:B,2,0),"")</f>
        <v/>
      </c>
      <c r="I237" t="str">
        <f t="shared" si="25"/>
        <v/>
      </c>
      <c r="M237">
        <v>237</v>
      </c>
      <c r="N237">
        <f>Sheet9!D238</f>
        <v>101</v>
      </c>
      <c r="O237">
        <f>Sheet9!E238</f>
        <v>2</v>
      </c>
      <c r="P237" t="str">
        <f>IFERROR(VLOOKUP(O237,Sheet6!A:B,2,0),"")</f>
        <v>女子</v>
      </c>
      <c r="Q237" t="str">
        <f>Sheet9!A238</f>
        <v>自由形　　　　</v>
      </c>
      <c r="R237" t="str">
        <f t="shared" si="29"/>
        <v>自由形</v>
      </c>
      <c r="S237" t="str">
        <f>Sheet9!B238</f>
        <v xml:space="preserve">  50m</v>
      </c>
      <c r="T237" t="s">
        <v>158</v>
      </c>
      <c r="U237" t="s">
        <v>159</v>
      </c>
      <c r="V237" t="str">
        <f t="shared" si="26"/>
        <v>女子自由形  50m予選無差別</v>
      </c>
      <c r="Y237">
        <f t="shared" si="27"/>
        <v>101</v>
      </c>
      <c r="Z237" t="str">
        <f t="shared" si="24"/>
        <v/>
      </c>
      <c r="AA237" t="str">
        <f t="shared" si="30"/>
        <v>女子自由形  50m予選無差別</v>
      </c>
    </row>
    <row r="238" spans="1:27" x14ac:dyDescent="0.15">
      <c r="A238">
        <v>238</v>
      </c>
      <c r="B238" t="str">
        <f>IFERROR(VLOOKUP(A238,Sheet1!B:I,7,0),"")</f>
        <v/>
      </c>
      <c r="C238" t="str">
        <f>IFERROR(VLOOKUP(B238,Sheet6!A:B,2,0),"")</f>
        <v/>
      </c>
      <c r="D238" t="str">
        <f>IFERROR(VLOOKUP(A238,Sheet1!B:I,4,0),"")</f>
        <v/>
      </c>
      <c r="E238" t="str">
        <f>IFERROR(VLOOKUP(A238,Sheet1!B:I,5,0),"")</f>
        <v/>
      </c>
      <c r="F238" t="str">
        <f>IFERROR(VLOOKUP(A238,Sheet1!B:I,8,0),"")</f>
        <v/>
      </c>
      <c r="G238" t="str">
        <f>IFERROR(VLOOKUP(A238,Sheet1!B:I,6,0),"")</f>
        <v/>
      </c>
      <c r="H238" t="str">
        <f>IFERROR(VLOOKUP(G238,Sheet5!A:B,2,0),"")</f>
        <v/>
      </c>
      <c r="I238" t="str">
        <f t="shared" si="25"/>
        <v/>
      </c>
      <c r="M238">
        <v>238</v>
      </c>
      <c r="N238">
        <f>Sheet9!D239</f>
        <v>101</v>
      </c>
      <c r="O238">
        <f>Sheet9!E239</f>
        <v>2</v>
      </c>
      <c r="P238" t="str">
        <f>IFERROR(VLOOKUP(O238,Sheet6!A:B,2,0),"")</f>
        <v>女子</v>
      </c>
      <c r="Q238" t="str">
        <f>Sheet9!A239</f>
        <v>平泳ぎ　　　　</v>
      </c>
      <c r="R238" t="str">
        <f t="shared" si="29"/>
        <v>平泳ぎ</v>
      </c>
      <c r="S238" t="str">
        <f>Sheet9!B239</f>
        <v xml:space="preserve">  50m</v>
      </c>
      <c r="T238" t="s">
        <v>158</v>
      </c>
      <c r="U238" t="s">
        <v>159</v>
      </c>
      <c r="V238" t="str">
        <f t="shared" si="26"/>
        <v>女子平泳ぎ  50m予選無差別</v>
      </c>
      <c r="Y238">
        <f t="shared" si="27"/>
        <v>101</v>
      </c>
      <c r="Z238" t="str">
        <f t="shared" si="24"/>
        <v/>
      </c>
      <c r="AA238" t="str">
        <f t="shared" si="30"/>
        <v>女子平泳ぎ  50m予選無差別</v>
      </c>
    </row>
    <row r="239" spans="1:27" x14ac:dyDescent="0.15">
      <c r="A239">
        <v>239</v>
      </c>
      <c r="B239" t="str">
        <f>IFERROR(VLOOKUP(A239,Sheet1!B:I,7,0),"")</f>
        <v/>
      </c>
      <c r="C239" t="str">
        <f>IFERROR(VLOOKUP(B239,Sheet6!A:B,2,0),"")</f>
        <v/>
      </c>
      <c r="D239" t="str">
        <f>IFERROR(VLOOKUP(A239,Sheet1!B:I,4,0),"")</f>
        <v/>
      </c>
      <c r="E239" t="str">
        <f>IFERROR(VLOOKUP(A239,Sheet1!B:I,5,0),"")</f>
        <v/>
      </c>
      <c r="F239" t="str">
        <f>IFERROR(VLOOKUP(A239,Sheet1!B:I,8,0),"")</f>
        <v/>
      </c>
      <c r="G239" t="str">
        <f>IFERROR(VLOOKUP(A239,Sheet1!B:I,6,0),"")</f>
        <v/>
      </c>
      <c r="H239" t="str">
        <f>IFERROR(VLOOKUP(G239,Sheet5!A:B,2,0),"")</f>
        <v/>
      </c>
      <c r="I239" t="str">
        <f t="shared" si="25"/>
        <v/>
      </c>
      <c r="M239">
        <v>239</v>
      </c>
      <c r="N239">
        <f>Sheet9!D240</f>
        <v>102</v>
      </c>
      <c r="O239">
        <f>Sheet9!E240</f>
        <v>2</v>
      </c>
      <c r="P239" t="str">
        <f>IFERROR(VLOOKUP(O239,Sheet6!A:B,2,0),"")</f>
        <v>女子</v>
      </c>
      <c r="Q239" t="str">
        <f>Sheet9!A240</f>
        <v>自由形　　　　</v>
      </c>
      <c r="R239" t="str">
        <f t="shared" si="29"/>
        <v>自由形</v>
      </c>
      <c r="S239" t="str">
        <f>Sheet9!B240</f>
        <v xml:space="preserve">  50m</v>
      </c>
      <c r="T239" t="s">
        <v>158</v>
      </c>
      <c r="U239" t="s">
        <v>159</v>
      </c>
      <c r="V239" t="str">
        <f t="shared" si="26"/>
        <v>女子自由形  50m予選無差別</v>
      </c>
      <c r="Y239">
        <f t="shared" si="27"/>
        <v>102</v>
      </c>
      <c r="Z239" t="str">
        <f t="shared" si="24"/>
        <v/>
      </c>
      <c r="AA239" t="str">
        <f t="shared" si="30"/>
        <v>女子自由形  50m予選無差別</v>
      </c>
    </row>
    <row r="240" spans="1:27" x14ac:dyDescent="0.15">
      <c r="A240">
        <v>240</v>
      </c>
      <c r="B240" t="str">
        <f>IFERROR(VLOOKUP(A240,Sheet1!B:I,7,0),"")</f>
        <v/>
      </c>
      <c r="C240" t="str">
        <f>IFERROR(VLOOKUP(B240,Sheet6!A:B,2,0),"")</f>
        <v/>
      </c>
      <c r="D240" t="str">
        <f>IFERROR(VLOOKUP(A240,Sheet1!B:I,4,0),"")</f>
        <v/>
      </c>
      <c r="E240" t="str">
        <f>IFERROR(VLOOKUP(A240,Sheet1!B:I,5,0),"")</f>
        <v/>
      </c>
      <c r="F240" t="str">
        <f>IFERROR(VLOOKUP(A240,Sheet1!B:I,8,0),"")</f>
        <v/>
      </c>
      <c r="G240" t="str">
        <f>IFERROR(VLOOKUP(A240,Sheet1!B:I,6,0),"")</f>
        <v/>
      </c>
      <c r="H240" t="str">
        <f>IFERROR(VLOOKUP(G240,Sheet5!A:B,2,0),"")</f>
        <v/>
      </c>
      <c r="I240" t="str">
        <f t="shared" si="25"/>
        <v/>
      </c>
      <c r="M240">
        <v>240</v>
      </c>
      <c r="N240">
        <f>Sheet9!D241</f>
        <v>102</v>
      </c>
      <c r="O240">
        <f>Sheet9!E241</f>
        <v>2</v>
      </c>
      <c r="P240" t="str">
        <f>IFERROR(VLOOKUP(O240,Sheet6!A:B,2,0),"")</f>
        <v>女子</v>
      </c>
      <c r="Q240" t="str">
        <f>Sheet9!A241</f>
        <v>バタフライ　　</v>
      </c>
      <c r="R240" t="str">
        <f t="shared" si="29"/>
        <v>バタフライ</v>
      </c>
      <c r="S240" t="str">
        <f>Sheet9!B241</f>
        <v xml:space="preserve">  50m</v>
      </c>
      <c r="T240" t="s">
        <v>158</v>
      </c>
      <c r="U240" t="s">
        <v>159</v>
      </c>
      <c r="V240" t="str">
        <f t="shared" si="26"/>
        <v>女子バタフライ  50m予選無差別</v>
      </c>
      <c r="Y240">
        <f t="shared" si="27"/>
        <v>102</v>
      </c>
      <c r="Z240" t="str">
        <f t="shared" si="24"/>
        <v/>
      </c>
      <c r="AA240" t="str">
        <f t="shared" si="30"/>
        <v>女子バタフライ  50m予選無差別</v>
      </c>
    </row>
    <row r="241" spans="1:30" x14ac:dyDescent="0.15">
      <c r="A241">
        <v>241</v>
      </c>
      <c r="B241" t="str">
        <f>IFERROR(VLOOKUP(A241,Sheet1!B:I,7,0),"")</f>
        <v/>
      </c>
      <c r="C241" t="str">
        <f>IFERROR(VLOOKUP(B241,Sheet6!A:B,2,0),"")</f>
        <v/>
      </c>
      <c r="D241" t="str">
        <f>IFERROR(VLOOKUP(A241,Sheet1!B:I,4,0),"")</f>
        <v/>
      </c>
      <c r="E241" t="str">
        <f>IFERROR(VLOOKUP(A241,Sheet1!B:I,5,0),"")</f>
        <v/>
      </c>
      <c r="F241" t="str">
        <f>IFERROR(VLOOKUP(A241,Sheet1!B:I,8,0),"")</f>
        <v/>
      </c>
      <c r="G241" t="str">
        <f>IFERROR(VLOOKUP(A241,Sheet1!B:I,6,0),"")</f>
        <v/>
      </c>
      <c r="H241" t="str">
        <f>IFERROR(VLOOKUP(G241,Sheet5!A:B,2,0),"")</f>
        <v/>
      </c>
      <c r="I241" t="str">
        <f t="shared" si="25"/>
        <v/>
      </c>
      <c r="M241">
        <v>241</v>
      </c>
      <c r="N241">
        <f>Sheet9!D242</f>
        <v>102</v>
      </c>
      <c r="O241">
        <f>Sheet9!E242</f>
        <v>2</v>
      </c>
      <c r="P241" t="str">
        <f>IFERROR(VLOOKUP(O241,Sheet6!A:B,2,0),"")</f>
        <v>女子</v>
      </c>
      <c r="Q241" t="str">
        <f>Sheet9!A242</f>
        <v>リレー　　　　</v>
      </c>
      <c r="R241" t="str">
        <f t="shared" si="29"/>
        <v>リレー</v>
      </c>
      <c r="S241" t="str">
        <f>Sheet9!B242</f>
        <v xml:space="preserve"> 200m</v>
      </c>
      <c r="T241" t="s">
        <v>158</v>
      </c>
      <c r="U241" t="s">
        <v>159</v>
      </c>
      <c r="V241" t="str">
        <f t="shared" si="26"/>
        <v>女子リレー 200m予選無差別</v>
      </c>
      <c r="Y241">
        <f t="shared" si="27"/>
        <v>102</v>
      </c>
      <c r="Z241" t="str">
        <f t="shared" si="24"/>
        <v/>
      </c>
      <c r="AA241" t="str">
        <f t="shared" si="30"/>
        <v>女子リレー 200m予選無差別</v>
      </c>
    </row>
    <row r="242" spans="1:30" x14ac:dyDescent="0.15">
      <c r="A242">
        <v>242</v>
      </c>
      <c r="B242" t="str">
        <f>IFERROR(VLOOKUP(A242,Sheet1!B:I,7,0),"")</f>
        <v/>
      </c>
      <c r="C242" t="str">
        <f>IFERROR(VLOOKUP(B242,Sheet6!A:B,2,0),"")</f>
        <v/>
      </c>
      <c r="D242" t="str">
        <f>IFERROR(VLOOKUP(A242,Sheet1!B:I,4,0),"")</f>
        <v/>
      </c>
      <c r="E242" t="str">
        <f>IFERROR(VLOOKUP(A242,Sheet1!B:I,5,0),"")</f>
        <v/>
      </c>
      <c r="F242" t="str">
        <f>IFERROR(VLOOKUP(A242,Sheet1!B:I,8,0),"")</f>
        <v/>
      </c>
      <c r="G242" t="str">
        <f>IFERROR(VLOOKUP(A242,Sheet1!B:I,6,0),"")</f>
        <v/>
      </c>
      <c r="H242" t="str">
        <f>IFERROR(VLOOKUP(G242,Sheet5!A:B,2,0),"")</f>
        <v/>
      </c>
      <c r="I242" t="str">
        <f t="shared" si="25"/>
        <v/>
      </c>
      <c r="M242">
        <v>242</v>
      </c>
      <c r="N242">
        <f>Sheet9!D243</f>
        <v>103</v>
      </c>
      <c r="O242">
        <f>Sheet9!E243</f>
        <v>2</v>
      </c>
      <c r="P242" t="str">
        <f>IFERROR(VLOOKUP(O242,Sheet6!A:B,2,0),"")</f>
        <v>女子</v>
      </c>
      <c r="Q242" t="str">
        <f>Sheet9!A243</f>
        <v>平泳ぎ　　　　</v>
      </c>
      <c r="R242" t="str">
        <f t="shared" si="29"/>
        <v>平泳ぎ</v>
      </c>
      <c r="S242" t="str">
        <f>Sheet9!B243</f>
        <v xml:space="preserve">  50m</v>
      </c>
      <c r="T242" t="s">
        <v>158</v>
      </c>
      <c r="U242" t="s">
        <v>159</v>
      </c>
      <c r="V242" t="str">
        <f t="shared" si="26"/>
        <v>女子平泳ぎ  50m予選無差別</v>
      </c>
      <c r="Y242">
        <f t="shared" si="27"/>
        <v>103</v>
      </c>
      <c r="Z242" t="str">
        <f t="shared" si="24"/>
        <v/>
      </c>
      <c r="AA242" t="str">
        <f t="shared" si="30"/>
        <v>女子平泳ぎ  50m予選無差別</v>
      </c>
    </row>
    <row r="243" spans="1:30" x14ac:dyDescent="0.15">
      <c r="A243">
        <v>243</v>
      </c>
      <c r="B243" t="str">
        <f>IFERROR(VLOOKUP(A243,Sheet1!B:I,7,0),"")</f>
        <v/>
      </c>
      <c r="C243" t="str">
        <f>IFERROR(VLOOKUP(B243,Sheet6!A:B,2,0),"")</f>
        <v/>
      </c>
      <c r="D243" t="str">
        <f>IFERROR(VLOOKUP(A243,Sheet1!B:I,4,0),"")</f>
        <v/>
      </c>
      <c r="E243" t="str">
        <f>IFERROR(VLOOKUP(A243,Sheet1!B:I,5,0),"")</f>
        <v/>
      </c>
      <c r="F243" t="str">
        <f>IFERROR(VLOOKUP(A243,Sheet1!B:I,8,0),"")</f>
        <v/>
      </c>
      <c r="G243" t="str">
        <f>IFERROR(VLOOKUP(A243,Sheet1!B:I,6,0),"")</f>
        <v/>
      </c>
      <c r="H243" t="str">
        <f>IFERROR(VLOOKUP(G243,Sheet5!A:B,2,0),"")</f>
        <v/>
      </c>
      <c r="I243" t="str">
        <f t="shared" si="25"/>
        <v/>
      </c>
      <c r="M243">
        <v>243</v>
      </c>
      <c r="N243">
        <f>Sheet9!D244</f>
        <v>103</v>
      </c>
      <c r="O243">
        <f>Sheet9!E244</f>
        <v>2</v>
      </c>
      <c r="P243" t="str">
        <f>IFERROR(VLOOKUP(O243,Sheet6!A:B,2,0),"")</f>
        <v>女子</v>
      </c>
      <c r="Q243" t="str">
        <f>Sheet9!A244</f>
        <v>個人メドレー　</v>
      </c>
      <c r="R243" t="str">
        <f t="shared" si="29"/>
        <v>個人メドレー</v>
      </c>
      <c r="S243" t="str">
        <f>Sheet9!B244</f>
        <v xml:space="preserve"> 200m</v>
      </c>
      <c r="T243" t="s">
        <v>158</v>
      </c>
      <c r="U243" t="s">
        <v>159</v>
      </c>
      <c r="V243" t="str">
        <f t="shared" si="26"/>
        <v>女子個人メドレー 200m予選無差別</v>
      </c>
      <c r="Y243">
        <f t="shared" si="27"/>
        <v>103</v>
      </c>
      <c r="Z243" t="str">
        <f t="shared" si="24"/>
        <v/>
      </c>
      <c r="AA243" t="str">
        <f t="shared" si="30"/>
        <v>女子個人メドレー 200m予選無差別</v>
      </c>
    </row>
    <row r="244" spans="1:30" x14ac:dyDescent="0.15">
      <c r="A244">
        <v>244</v>
      </c>
      <c r="B244" t="str">
        <f>IFERROR(VLOOKUP(A244,Sheet1!B:I,7,0),"")</f>
        <v/>
      </c>
      <c r="C244" t="str">
        <f>IFERROR(VLOOKUP(B244,Sheet6!A:B,2,0),"")</f>
        <v/>
      </c>
      <c r="D244" t="str">
        <f>IFERROR(VLOOKUP(A244,Sheet1!B:I,4,0),"")</f>
        <v/>
      </c>
      <c r="E244" t="str">
        <f>IFERROR(VLOOKUP(A244,Sheet1!B:I,5,0),"")</f>
        <v/>
      </c>
      <c r="F244" t="str">
        <f>IFERROR(VLOOKUP(A244,Sheet1!B:I,8,0),"")</f>
        <v/>
      </c>
      <c r="G244" t="str">
        <f>IFERROR(VLOOKUP(A244,Sheet1!B:I,6,0),"")</f>
        <v/>
      </c>
      <c r="H244" t="str">
        <f>IFERROR(VLOOKUP(G244,Sheet5!A:B,2,0),"")</f>
        <v/>
      </c>
      <c r="I244" t="str">
        <f t="shared" si="25"/>
        <v/>
      </c>
      <c r="M244">
        <v>244</v>
      </c>
      <c r="N244">
        <f>Sheet9!D245</f>
        <v>104</v>
      </c>
      <c r="O244">
        <f>Sheet9!E245</f>
        <v>1</v>
      </c>
      <c r="P244" t="str">
        <f>IFERROR(VLOOKUP(O244,Sheet6!A:B,2,0),"")</f>
        <v>男子</v>
      </c>
      <c r="Q244" t="str">
        <f>Sheet9!A245</f>
        <v>背泳ぎ　　　　</v>
      </c>
      <c r="R244" t="str">
        <f t="shared" si="29"/>
        <v>背泳ぎ</v>
      </c>
      <c r="S244" t="str">
        <f>Sheet9!B245</f>
        <v xml:space="preserve">  50m</v>
      </c>
      <c r="T244" t="s">
        <v>158</v>
      </c>
      <c r="U244" t="s">
        <v>159</v>
      </c>
      <c r="V244" t="str">
        <f t="shared" si="26"/>
        <v>男子背泳ぎ  50m予選無差別</v>
      </c>
      <c r="Y244">
        <f t="shared" si="27"/>
        <v>104</v>
      </c>
      <c r="Z244" t="str">
        <f t="shared" si="24"/>
        <v/>
      </c>
      <c r="AA244" t="str">
        <f t="shared" si="30"/>
        <v>男子背泳ぎ  50m予選無差別</v>
      </c>
    </row>
    <row r="245" spans="1:30" x14ac:dyDescent="0.15">
      <c r="A245">
        <v>245</v>
      </c>
      <c r="B245" t="str">
        <f>IFERROR(VLOOKUP(A245,Sheet1!B:I,7,0),"")</f>
        <v/>
      </c>
      <c r="C245" t="str">
        <f>IFERROR(VLOOKUP(B245,Sheet6!A:B,2,0),"")</f>
        <v/>
      </c>
      <c r="D245" t="str">
        <f>IFERROR(VLOOKUP(A245,Sheet1!B:I,4,0),"")</f>
        <v/>
      </c>
      <c r="E245" t="str">
        <f>IFERROR(VLOOKUP(A245,Sheet1!B:I,5,0),"")</f>
        <v/>
      </c>
      <c r="F245" t="str">
        <f>IFERROR(VLOOKUP(A245,Sheet1!B:I,8,0),"")</f>
        <v/>
      </c>
      <c r="G245" t="str">
        <f>IFERROR(VLOOKUP(A245,Sheet1!B:I,6,0),"")</f>
        <v/>
      </c>
      <c r="H245" t="str">
        <f>IFERROR(VLOOKUP(G245,Sheet5!A:B,2,0),"")</f>
        <v/>
      </c>
      <c r="I245" t="str">
        <f t="shared" si="25"/>
        <v/>
      </c>
      <c r="M245">
        <v>245</v>
      </c>
      <c r="N245">
        <f>Sheet9!D246</f>
        <v>104</v>
      </c>
      <c r="O245">
        <f>Sheet9!E246</f>
        <v>1</v>
      </c>
      <c r="P245" t="str">
        <f>IFERROR(VLOOKUP(O245,Sheet6!A:B,2,0),"")</f>
        <v>男子</v>
      </c>
      <c r="Q245" t="str">
        <f>Sheet9!A246</f>
        <v>個人メドレー　</v>
      </c>
      <c r="R245" t="str">
        <f t="shared" si="29"/>
        <v>個人メドレー</v>
      </c>
      <c r="S245" t="str">
        <f>Sheet9!B246</f>
        <v xml:space="preserve"> 200m</v>
      </c>
      <c r="T245" t="s">
        <v>158</v>
      </c>
      <c r="U245" t="s">
        <v>159</v>
      </c>
      <c r="V245" t="str">
        <f t="shared" si="26"/>
        <v>男子個人メドレー 200m予選無差別</v>
      </c>
      <c r="Y245">
        <f t="shared" si="27"/>
        <v>104</v>
      </c>
      <c r="Z245" t="str">
        <f t="shared" si="24"/>
        <v/>
      </c>
      <c r="AA245" t="str">
        <f t="shared" si="30"/>
        <v>男子個人メドレー 200m予選無差別</v>
      </c>
    </row>
    <row r="246" spans="1:30" x14ac:dyDescent="0.15">
      <c r="A246">
        <v>246</v>
      </c>
      <c r="B246" t="str">
        <f>IFERROR(VLOOKUP(A246,Sheet1!B:I,7,0),"")</f>
        <v/>
      </c>
      <c r="C246" t="str">
        <f>IFERROR(VLOOKUP(B246,Sheet6!A:B,2,0),"")</f>
        <v/>
      </c>
      <c r="D246" t="str">
        <f>IFERROR(VLOOKUP(A246,Sheet1!B:I,4,0),"")</f>
        <v/>
      </c>
      <c r="E246" t="str">
        <f>IFERROR(VLOOKUP(A246,Sheet1!B:I,5,0),"")</f>
        <v/>
      </c>
      <c r="F246" t="str">
        <f>IFERROR(VLOOKUP(A246,Sheet1!B:I,8,0),"")</f>
        <v/>
      </c>
      <c r="G246" t="str">
        <f>IFERROR(VLOOKUP(A246,Sheet1!B:I,6,0),"")</f>
        <v/>
      </c>
      <c r="H246" t="str">
        <f>IFERROR(VLOOKUP(G246,Sheet5!A:B,2,0),"")</f>
        <v/>
      </c>
      <c r="I246" t="str">
        <f t="shared" si="25"/>
        <v/>
      </c>
      <c r="M246">
        <v>246</v>
      </c>
      <c r="N246">
        <f>Sheet9!D247</f>
        <v>105</v>
      </c>
      <c r="O246">
        <f>Sheet9!E247</f>
        <v>1</v>
      </c>
      <c r="P246" t="str">
        <f>IFERROR(VLOOKUP(O246,Sheet6!A:B,2,0),"")</f>
        <v>男子</v>
      </c>
      <c r="Q246" t="str">
        <f>Sheet9!A247</f>
        <v>平泳ぎ　　　　</v>
      </c>
      <c r="R246" t="str">
        <f t="shared" si="29"/>
        <v>平泳ぎ</v>
      </c>
      <c r="S246" t="str">
        <f>Sheet9!B247</f>
        <v xml:space="preserve">  50m</v>
      </c>
      <c r="T246" t="s">
        <v>158</v>
      </c>
      <c r="U246" t="s">
        <v>159</v>
      </c>
      <c r="V246" t="str">
        <f t="shared" si="26"/>
        <v>男子平泳ぎ  50m予選無差別</v>
      </c>
      <c r="Y246">
        <f t="shared" si="27"/>
        <v>105</v>
      </c>
      <c r="Z246" t="str">
        <f t="shared" si="24"/>
        <v/>
      </c>
      <c r="AA246" t="str">
        <f t="shared" si="30"/>
        <v>男子平泳ぎ  50m予選無差別</v>
      </c>
    </row>
    <row r="247" spans="1:30" x14ac:dyDescent="0.15">
      <c r="A247">
        <v>247</v>
      </c>
      <c r="B247" t="str">
        <f>IFERROR(VLOOKUP(A247,Sheet1!B:I,7,0),"")</f>
        <v/>
      </c>
      <c r="C247" t="str">
        <f>IFERROR(VLOOKUP(B247,Sheet6!A:B,2,0),"")</f>
        <v/>
      </c>
      <c r="D247" t="str">
        <f>IFERROR(VLOOKUP(A247,Sheet1!B:I,4,0),"")</f>
        <v/>
      </c>
      <c r="E247" t="str">
        <f>IFERROR(VLOOKUP(A247,Sheet1!B:I,5,0),"")</f>
        <v/>
      </c>
      <c r="F247" t="str">
        <f>IFERROR(VLOOKUP(A247,Sheet1!B:I,8,0),"")</f>
        <v/>
      </c>
      <c r="G247" t="str">
        <f>IFERROR(VLOOKUP(A247,Sheet1!B:I,6,0),"")</f>
        <v/>
      </c>
      <c r="H247" t="str">
        <f>IFERROR(VLOOKUP(G247,Sheet5!A:B,2,0),"")</f>
        <v/>
      </c>
      <c r="I247" t="str">
        <f t="shared" si="25"/>
        <v/>
      </c>
      <c r="M247">
        <v>247</v>
      </c>
      <c r="N247">
        <f>Sheet9!D248</f>
        <v>105</v>
      </c>
      <c r="O247">
        <f>Sheet9!E248</f>
        <v>1</v>
      </c>
      <c r="P247" t="str">
        <f>IFERROR(VLOOKUP(O247,Sheet6!A:B,2,0),"")</f>
        <v>男子</v>
      </c>
      <c r="Q247" t="str">
        <f>Sheet9!A248</f>
        <v>平泳ぎ　　　　</v>
      </c>
      <c r="R247" t="str">
        <f t="shared" si="29"/>
        <v>平泳ぎ</v>
      </c>
      <c r="S247" t="str">
        <f>Sheet9!B248</f>
        <v xml:space="preserve"> 100m</v>
      </c>
      <c r="T247" t="s">
        <v>158</v>
      </c>
      <c r="U247" t="s">
        <v>159</v>
      </c>
      <c r="V247" t="str">
        <f t="shared" si="26"/>
        <v>男子平泳ぎ 100m予選無差別</v>
      </c>
      <c r="Y247">
        <f t="shared" si="27"/>
        <v>105</v>
      </c>
      <c r="Z247" t="str">
        <f t="shared" si="24"/>
        <v/>
      </c>
      <c r="AA247" t="str">
        <f t="shared" si="30"/>
        <v>男子平泳ぎ 100m予選無差別</v>
      </c>
    </row>
    <row r="248" spans="1:30" x14ac:dyDescent="0.15">
      <c r="A248">
        <v>248</v>
      </c>
      <c r="B248" t="str">
        <f>IFERROR(VLOOKUP(A248,Sheet1!B:I,7,0),"")</f>
        <v/>
      </c>
      <c r="C248" t="str">
        <f>IFERROR(VLOOKUP(B248,Sheet6!A:B,2,0),"")</f>
        <v/>
      </c>
      <c r="D248" t="str">
        <f>IFERROR(VLOOKUP(A248,Sheet1!B:I,4,0),"")</f>
        <v/>
      </c>
      <c r="E248" t="str">
        <f>IFERROR(VLOOKUP(A248,Sheet1!B:I,5,0),"")</f>
        <v/>
      </c>
      <c r="F248" t="str">
        <f>IFERROR(VLOOKUP(A248,Sheet1!B:I,8,0),"")</f>
        <v/>
      </c>
      <c r="G248" t="str">
        <f>IFERROR(VLOOKUP(A248,Sheet1!B:I,6,0),"")</f>
        <v/>
      </c>
      <c r="H248" t="str">
        <f>IFERROR(VLOOKUP(G248,Sheet5!A:B,2,0),"")</f>
        <v/>
      </c>
      <c r="I248" t="str">
        <f t="shared" si="25"/>
        <v/>
      </c>
      <c r="M248">
        <v>248</v>
      </c>
      <c r="N248">
        <f>Sheet9!D249</f>
        <v>106</v>
      </c>
      <c r="O248">
        <f>Sheet9!E249</f>
        <v>1</v>
      </c>
      <c r="P248" t="str">
        <f>IFERROR(VLOOKUP(O248,Sheet6!A:B,2,0),"")</f>
        <v>男子</v>
      </c>
      <c r="Q248" t="str">
        <f>Sheet9!A249</f>
        <v>自由形　　　　</v>
      </c>
      <c r="R248" t="str">
        <f t="shared" si="29"/>
        <v>自由形</v>
      </c>
      <c r="S248" t="str">
        <f>Sheet9!B249</f>
        <v xml:space="preserve">  50m</v>
      </c>
      <c r="T248" t="s">
        <v>158</v>
      </c>
      <c r="U248" t="s">
        <v>159</v>
      </c>
      <c r="V248" t="str">
        <f t="shared" si="26"/>
        <v>男子自由形  50m予選無差別</v>
      </c>
      <c r="Y248">
        <f t="shared" si="27"/>
        <v>106</v>
      </c>
      <c r="Z248" t="str">
        <f t="shared" si="24"/>
        <v/>
      </c>
      <c r="AA248" t="str">
        <f t="shared" si="30"/>
        <v>男子自由形  50m予選無差別</v>
      </c>
    </row>
    <row r="249" spans="1:30" x14ac:dyDescent="0.15">
      <c r="A249">
        <v>249</v>
      </c>
      <c r="B249" t="str">
        <f>IFERROR(VLOOKUP(A249,Sheet1!B:I,7,0),"")</f>
        <v/>
      </c>
      <c r="C249" t="str">
        <f>IFERROR(VLOOKUP(B249,Sheet6!A:B,2,0),"")</f>
        <v/>
      </c>
      <c r="D249" t="str">
        <f>IFERROR(VLOOKUP(A249,Sheet1!B:I,4,0),"")</f>
        <v/>
      </c>
      <c r="E249" t="str">
        <f>IFERROR(VLOOKUP(A249,Sheet1!B:I,5,0),"")</f>
        <v/>
      </c>
      <c r="F249" t="str">
        <f>IFERROR(VLOOKUP(A249,Sheet1!B:I,8,0),"")</f>
        <v/>
      </c>
      <c r="G249" t="str">
        <f>IFERROR(VLOOKUP(A249,Sheet1!B:I,6,0),"")</f>
        <v/>
      </c>
      <c r="H249" t="str">
        <f>IFERROR(VLOOKUP(G249,Sheet5!A:B,2,0),"")</f>
        <v/>
      </c>
      <c r="I249" t="str">
        <f t="shared" si="25"/>
        <v/>
      </c>
      <c r="M249">
        <v>249</v>
      </c>
      <c r="N249">
        <f>Sheet9!D250</f>
        <v>106</v>
      </c>
      <c r="O249">
        <f>Sheet9!E250</f>
        <v>1</v>
      </c>
      <c r="P249" t="str">
        <f>IFERROR(VLOOKUP(O249,Sheet6!A:B,2,0),"")</f>
        <v>男子</v>
      </c>
      <c r="Q249" t="str">
        <f>Sheet9!A250</f>
        <v>背泳ぎ　　　　</v>
      </c>
      <c r="R249" t="str">
        <f t="shared" si="29"/>
        <v>背泳ぎ</v>
      </c>
      <c r="S249" t="str">
        <f>Sheet9!B250</f>
        <v xml:space="preserve">  50m</v>
      </c>
      <c r="T249" t="s">
        <v>158</v>
      </c>
      <c r="U249" t="s">
        <v>159</v>
      </c>
      <c r="V249" t="str">
        <f t="shared" si="26"/>
        <v>男子背泳ぎ  50m予選無差別</v>
      </c>
      <c r="Y249">
        <f t="shared" si="27"/>
        <v>106</v>
      </c>
      <c r="Z249" t="str">
        <f t="shared" si="24"/>
        <v/>
      </c>
      <c r="AA249" t="str">
        <f t="shared" si="30"/>
        <v>男子背泳ぎ  50m予選無差別</v>
      </c>
    </row>
    <row r="250" spans="1:30" x14ac:dyDescent="0.15">
      <c r="A250">
        <v>250</v>
      </c>
      <c r="B250" t="str">
        <f>IFERROR(VLOOKUP(A250,Sheet1!B:I,7,0),"")</f>
        <v/>
      </c>
      <c r="C250" t="str">
        <f>IFERROR(VLOOKUP(B250,Sheet6!A:B,2,0),"")</f>
        <v/>
      </c>
      <c r="D250" t="str">
        <f>IFERROR(VLOOKUP(A250,Sheet1!B:I,4,0),"")</f>
        <v/>
      </c>
      <c r="E250" t="str">
        <f>IFERROR(VLOOKUP(A250,Sheet1!B:I,5,0),"")</f>
        <v/>
      </c>
      <c r="F250" t="str">
        <f>IFERROR(VLOOKUP(A250,Sheet1!B:I,8,0),"")</f>
        <v/>
      </c>
      <c r="G250" t="str">
        <f>IFERROR(VLOOKUP(A250,Sheet1!B:I,6,0),"")</f>
        <v/>
      </c>
      <c r="H250" t="str">
        <f>IFERROR(VLOOKUP(G250,Sheet5!A:B,2,0),"")</f>
        <v/>
      </c>
      <c r="I250" t="str">
        <f t="shared" si="25"/>
        <v/>
      </c>
      <c r="M250">
        <v>250</v>
      </c>
      <c r="N250">
        <f>Sheet9!D251</f>
        <v>107</v>
      </c>
      <c r="O250">
        <f>Sheet9!E251</f>
        <v>1</v>
      </c>
      <c r="P250" t="str">
        <f>IFERROR(VLOOKUP(O250,Sheet6!A:B,2,0),"")</f>
        <v>男子</v>
      </c>
      <c r="Q250" t="str">
        <f>Sheet9!A251</f>
        <v>自由形　　　　</v>
      </c>
      <c r="R250" t="str">
        <f t="shared" si="29"/>
        <v>自由形</v>
      </c>
      <c r="S250" t="str">
        <f>Sheet9!B251</f>
        <v xml:space="preserve"> 100m</v>
      </c>
      <c r="T250" t="s">
        <v>158</v>
      </c>
      <c r="U250" t="s">
        <v>159</v>
      </c>
      <c r="V250" t="str">
        <f t="shared" si="26"/>
        <v>男子自由形 100m予選無差別</v>
      </c>
      <c r="Y250">
        <f t="shared" si="27"/>
        <v>107</v>
      </c>
      <c r="Z250" t="str">
        <f t="shared" si="24"/>
        <v/>
      </c>
      <c r="AA250" t="str">
        <f t="shared" si="30"/>
        <v>男子自由形 100m予選無差別</v>
      </c>
    </row>
    <row r="251" spans="1:30" x14ac:dyDescent="0.15">
      <c r="A251" s="24" t="str">
        <f t="shared" ref="A251" si="31">IF(AND(B251=""),"",B251)</f>
        <v/>
      </c>
      <c r="M251" s="24">
        <f t="shared" ref="M251" si="32">IF(AND(N251=""),"",N251)</f>
        <v>107</v>
      </c>
      <c r="N251">
        <f>Sheet9!D252</f>
        <v>107</v>
      </c>
      <c r="O251">
        <f>Sheet9!E252</f>
        <v>1</v>
      </c>
      <c r="P251" t="str">
        <f>IFERROR(VLOOKUP(O251,Sheet6!A:B,2,0),"")</f>
        <v>男子</v>
      </c>
      <c r="Q251" t="str">
        <f>Sheet9!A252</f>
        <v>平泳ぎ　　　　</v>
      </c>
      <c r="R251" t="str">
        <f t="shared" ref="R251:R314" si="33">IFERROR(VLOOKUP(Q251,AG:AH,2,0),"")</f>
        <v>平泳ぎ</v>
      </c>
      <c r="S251" t="str">
        <f>Sheet9!B252</f>
        <v xml:space="preserve">  50m</v>
      </c>
      <c r="T251" t="s">
        <v>158</v>
      </c>
      <c r="U251" t="s">
        <v>159</v>
      </c>
      <c r="V251" t="str">
        <f t="shared" ref="V251:V314" si="34">CONCATENATE(P251,R251,S251,T251,U251)</f>
        <v>男子平泳ぎ  50m予選無差別</v>
      </c>
      <c r="Y251">
        <f t="shared" ref="Y251:Y314" si="35">N251</f>
        <v>107</v>
      </c>
      <c r="Z251" t="str">
        <f t="shared" ref="Z251:Z314" si="36">IFERROR(VLOOKUP(V251,I:M,5,0),"")</f>
        <v/>
      </c>
      <c r="AA251" t="str">
        <f t="shared" ref="AA251:AA314" si="37">V251</f>
        <v>男子平泳ぎ  50m予選無差別</v>
      </c>
      <c r="AD251" s="37"/>
    </row>
    <row r="252" spans="1:30" x14ac:dyDescent="0.15">
      <c r="N252">
        <f>Sheet9!D253</f>
        <v>108</v>
      </c>
      <c r="O252">
        <f>Sheet9!E253</f>
        <v>1</v>
      </c>
      <c r="P252" t="str">
        <f>IFERROR(VLOOKUP(O252,Sheet6!A:B,2,0),"")</f>
        <v>男子</v>
      </c>
      <c r="Q252" t="str">
        <f>Sheet9!A253</f>
        <v>自由形　　　　</v>
      </c>
      <c r="R252" t="str">
        <f t="shared" si="33"/>
        <v>自由形</v>
      </c>
      <c r="S252" t="str">
        <f>Sheet9!B253</f>
        <v xml:space="preserve">  50m</v>
      </c>
      <c r="T252" t="s">
        <v>158</v>
      </c>
      <c r="U252" t="s">
        <v>159</v>
      </c>
      <c r="V252" t="str">
        <f t="shared" si="34"/>
        <v>男子自由形  50m予選無差別</v>
      </c>
      <c r="Y252">
        <f t="shared" si="35"/>
        <v>108</v>
      </c>
      <c r="Z252" t="str">
        <f t="shared" si="36"/>
        <v/>
      </c>
      <c r="AA252" t="str">
        <f t="shared" si="37"/>
        <v>男子自由形  50m予選無差別</v>
      </c>
      <c r="AD252" s="37"/>
    </row>
    <row r="253" spans="1:30" x14ac:dyDescent="0.15">
      <c r="N253">
        <f>Sheet9!D254</f>
        <v>108</v>
      </c>
      <c r="O253">
        <f>Sheet9!E254</f>
        <v>1</v>
      </c>
      <c r="P253" t="str">
        <f>IFERROR(VLOOKUP(O253,Sheet6!A:B,2,0),"")</f>
        <v>男子</v>
      </c>
      <c r="Q253" t="str">
        <f>Sheet9!A254</f>
        <v>バタフライ　　</v>
      </c>
      <c r="R253" t="str">
        <f t="shared" si="33"/>
        <v>バタフライ</v>
      </c>
      <c r="S253" t="str">
        <f>Sheet9!B254</f>
        <v xml:space="preserve">  50m</v>
      </c>
      <c r="T253" t="s">
        <v>158</v>
      </c>
      <c r="U253" t="s">
        <v>159</v>
      </c>
      <c r="V253" t="str">
        <f t="shared" si="34"/>
        <v>男子バタフライ  50m予選無差別</v>
      </c>
      <c r="Y253">
        <f t="shared" si="35"/>
        <v>108</v>
      </c>
      <c r="Z253" t="str">
        <f t="shared" si="36"/>
        <v/>
      </c>
      <c r="AA253" t="str">
        <f t="shared" si="37"/>
        <v>男子バタフライ  50m予選無差別</v>
      </c>
      <c r="AD253" s="37"/>
    </row>
    <row r="254" spans="1:30" x14ac:dyDescent="0.15">
      <c r="N254">
        <f>Sheet9!D255</f>
        <v>109</v>
      </c>
      <c r="O254">
        <f>Sheet9!E255</f>
        <v>2</v>
      </c>
      <c r="P254" t="str">
        <f>IFERROR(VLOOKUP(O254,Sheet6!A:B,2,0),"")</f>
        <v>女子</v>
      </c>
      <c r="Q254" t="str">
        <f>Sheet9!A255</f>
        <v>自由形　　　　</v>
      </c>
      <c r="R254" t="str">
        <f t="shared" si="33"/>
        <v>自由形</v>
      </c>
      <c r="S254" t="str">
        <f>Sheet9!B255</f>
        <v xml:space="preserve"> 100m</v>
      </c>
      <c r="T254" t="s">
        <v>158</v>
      </c>
      <c r="U254" t="s">
        <v>159</v>
      </c>
      <c r="V254" t="str">
        <f t="shared" si="34"/>
        <v>女子自由形 100m予選無差別</v>
      </c>
      <c r="Y254">
        <f t="shared" si="35"/>
        <v>109</v>
      </c>
      <c r="Z254" t="str">
        <f t="shared" si="36"/>
        <v/>
      </c>
      <c r="AA254" t="str">
        <f t="shared" si="37"/>
        <v>女子自由形 100m予選無差別</v>
      </c>
      <c r="AD254" s="37"/>
    </row>
    <row r="255" spans="1:30" x14ac:dyDescent="0.15">
      <c r="N255">
        <f>Sheet9!D256</f>
        <v>109</v>
      </c>
      <c r="O255">
        <f>Sheet9!E256</f>
        <v>2</v>
      </c>
      <c r="P255" t="str">
        <f>IFERROR(VLOOKUP(O255,Sheet6!A:B,2,0),"")</f>
        <v>女子</v>
      </c>
      <c r="Q255" t="str">
        <f>Sheet9!A256</f>
        <v>個人メドレー　</v>
      </c>
      <c r="R255" t="str">
        <f t="shared" si="33"/>
        <v>個人メドレー</v>
      </c>
      <c r="S255" t="str">
        <f>Sheet9!B256</f>
        <v xml:space="preserve"> 200m</v>
      </c>
      <c r="T255" t="s">
        <v>158</v>
      </c>
      <c r="U255" t="s">
        <v>159</v>
      </c>
      <c r="V255" t="str">
        <f t="shared" si="34"/>
        <v>女子個人メドレー 200m予選無差別</v>
      </c>
      <c r="Y255">
        <f t="shared" si="35"/>
        <v>109</v>
      </c>
      <c r="Z255" t="str">
        <f t="shared" si="36"/>
        <v/>
      </c>
      <c r="AA255" t="str">
        <f t="shared" si="37"/>
        <v>女子個人メドレー 200m予選無差別</v>
      </c>
      <c r="AD255" s="37"/>
    </row>
    <row r="256" spans="1:30" x14ac:dyDescent="0.15">
      <c r="N256">
        <f>Sheet9!D257</f>
        <v>110</v>
      </c>
      <c r="O256">
        <f>Sheet9!E257</f>
        <v>2</v>
      </c>
      <c r="P256" t="str">
        <f>IFERROR(VLOOKUP(O256,Sheet6!A:B,2,0),"")</f>
        <v>女子</v>
      </c>
      <c r="Q256" t="str">
        <f>Sheet9!A257</f>
        <v>自由形　　　　</v>
      </c>
      <c r="R256" t="str">
        <f t="shared" si="33"/>
        <v>自由形</v>
      </c>
      <c r="S256" t="str">
        <f>Sheet9!B257</f>
        <v xml:space="preserve">  50m</v>
      </c>
      <c r="T256" t="s">
        <v>158</v>
      </c>
      <c r="U256" t="s">
        <v>159</v>
      </c>
      <c r="V256" t="str">
        <f t="shared" si="34"/>
        <v>女子自由形  50m予選無差別</v>
      </c>
      <c r="Y256">
        <f t="shared" si="35"/>
        <v>110</v>
      </c>
      <c r="Z256" t="str">
        <f t="shared" si="36"/>
        <v/>
      </c>
      <c r="AA256" t="str">
        <f t="shared" si="37"/>
        <v>女子自由形  50m予選無差別</v>
      </c>
      <c r="AD256" s="37"/>
    </row>
    <row r="257" spans="14:30" x14ac:dyDescent="0.15">
      <c r="N257">
        <f>Sheet9!D258</f>
        <v>110</v>
      </c>
      <c r="O257">
        <f>Sheet9!E258</f>
        <v>2</v>
      </c>
      <c r="P257" t="str">
        <f>IFERROR(VLOOKUP(O257,Sheet6!A:B,2,0),"")</f>
        <v>女子</v>
      </c>
      <c r="Q257" t="str">
        <f>Sheet9!A258</f>
        <v>自由形　　　　</v>
      </c>
      <c r="R257" t="str">
        <f t="shared" si="33"/>
        <v>自由形</v>
      </c>
      <c r="S257" t="str">
        <f>Sheet9!B258</f>
        <v xml:space="preserve"> 100m</v>
      </c>
      <c r="T257" t="s">
        <v>158</v>
      </c>
      <c r="U257" t="s">
        <v>159</v>
      </c>
      <c r="V257" t="str">
        <f t="shared" si="34"/>
        <v>女子自由形 100m予選無差別</v>
      </c>
      <c r="Y257">
        <f t="shared" si="35"/>
        <v>110</v>
      </c>
      <c r="Z257" t="str">
        <f t="shared" si="36"/>
        <v/>
      </c>
      <c r="AA257" t="str">
        <f t="shared" si="37"/>
        <v>女子自由形 100m予選無差別</v>
      </c>
      <c r="AD257" s="37"/>
    </row>
    <row r="258" spans="14:30" x14ac:dyDescent="0.15">
      <c r="N258">
        <f>Sheet9!D259</f>
        <v>111</v>
      </c>
      <c r="O258">
        <f>Sheet9!E259</f>
        <v>1</v>
      </c>
      <c r="P258" t="str">
        <f>IFERROR(VLOOKUP(O258,Sheet6!A:B,2,0),"")</f>
        <v>男子</v>
      </c>
      <c r="Q258" t="str">
        <f>Sheet9!A259</f>
        <v>自由形　　　　</v>
      </c>
      <c r="R258" t="str">
        <f t="shared" si="33"/>
        <v>自由形</v>
      </c>
      <c r="S258" t="str">
        <f>Sheet9!B259</f>
        <v xml:space="preserve"> 100m</v>
      </c>
      <c r="T258" t="s">
        <v>158</v>
      </c>
      <c r="U258" t="s">
        <v>159</v>
      </c>
      <c r="V258" t="str">
        <f t="shared" si="34"/>
        <v>男子自由形 100m予選無差別</v>
      </c>
      <c r="Y258">
        <f t="shared" si="35"/>
        <v>111</v>
      </c>
      <c r="Z258" t="str">
        <f t="shared" si="36"/>
        <v/>
      </c>
      <c r="AA258" t="str">
        <f t="shared" si="37"/>
        <v>男子自由形 100m予選無差別</v>
      </c>
      <c r="AD258" s="37"/>
    </row>
    <row r="259" spans="14:30" x14ac:dyDescent="0.15">
      <c r="N259">
        <f>Sheet9!D260</f>
        <v>111</v>
      </c>
      <c r="O259">
        <f>Sheet9!E260</f>
        <v>1</v>
      </c>
      <c r="P259" t="str">
        <f>IFERROR(VLOOKUP(O259,Sheet6!A:B,2,0),"")</f>
        <v>男子</v>
      </c>
      <c r="Q259" t="str">
        <f>Sheet9!A260</f>
        <v>個人メドレー　</v>
      </c>
      <c r="R259" t="str">
        <f t="shared" si="33"/>
        <v>個人メドレー</v>
      </c>
      <c r="S259" t="str">
        <f>Sheet9!B260</f>
        <v xml:space="preserve"> 200m</v>
      </c>
      <c r="T259" t="s">
        <v>158</v>
      </c>
      <c r="U259" t="s">
        <v>159</v>
      </c>
      <c r="V259" t="str">
        <f t="shared" si="34"/>
        <v>男子個人メドレー 200m予選無差別</v>
      </c>
      <c r="Y259">
        <f t="shared" si="35"/>
        <v>111</v>
      </c>
      <c r="Z259" t="str">
        <f t="shared" si="36"/>
        <v/>
      </c>
      <c r="AA259" t="str">
        <f t="shared" si="37"/>
        <v>男子個人メドレー 200m予選無差別</v>
      </c>
      <c r="AD259" s="37"/>
    </row>
    <row r="260" spans="14:30" x14ac:dyDescent="0.15">
      <c r="N260">
        <f>Sheet9!D261</f>
        <v>111</v>
      </c>
      <c r="O260">
        <f>Sheet9!E261</f>
        <v>1</v>
      </c>
      <c r="P260" t="str">
        <f>IFERROR(VLOOKUP(O260,Sheet6!A:B,2,0),"")</f>
        <v>男子</v>
      </c>
      <c r="Q260" t="str">
        <f>Sheet9!A261</f>
        <v>リレー　　　　</v>
      </c>
      <c r="R260" t="str">
        <f t="shared" si="33"/>
        <v>リレー</v>
      </c>
      <c r="S260" t="str">
        <f>Sheet9!B261</f>
        <v xml:space="preserve"> 200m</v>
      </c>
      <c r="T260" t="s">
        <v>158</v>
      </c>
      <c r="U260" t="s">
        <v>159</v>
      </c>
      <c r="V260" t="str">
        <f t="shared" si="34"/>
        <v>男子リレー 200m予選無差別</v>
      </c>
      <c r="Y260">
        <f t="shared" si="35"/>
        <v>111</v>
      </c>
      <c r="Z260" t="str">
        <f t="shared" si="36"/>
        <v/>
      </c>
      <c r="AA260" t="str">
        <f t="shared" si="37"/>
        <v>男子リレー 200m予選無差別</v>
      </c>
      <c r="AD260" s="37"/>
    </row>
    <row r="261" spans="14:30" x14ac:dyDescent="0.15">
      <c r="N261">
        <f>Sheet9!D262</f>
        <v>112</v>
      </c>
      <c r="O261">
        <f>Sheet9!E262</f>
        <v>1</v>
      </c>
      <c r="P261" t="str">
        <f>IFERROR(VLOOKUP(O261,Sheet6!A:B,2,0),"")</f>
        <v>男子</v>
      </c>
      <c r="Q261" t="str">
        <f>Sheet9!A262</f>
        <v>自由形　　　　</v>
      </c>
      <c r="R261" t="str">
        <f t="shared" si="33"/>
        <v>自由形</v>
      </c>
      <c r="S261" t="str">
        <f>Sheet9!B262</f>
        <v xml:space="preserve">  50m</v>
      </c>
      <c r="T261" t="s">
        <v>158</v>
      </c>
      <c r="U261" t="s">
        <v>159</v>
      </c>
      <c r="V261" t="str">
        <f t="shared" si="34"/>
        <v>男子自由形  50m予選無差別</v>
      </c>
      <c r="Y261">
        <f t="shared" si="35"/>
        <v>112</v>
      </c>
      <c r="Z261" t="str">
        <f t="shared" si="36"/>
        <v/>
      </c>
      <c r="AA261" t="str">
        <f t="shared" si="37"/>
        <v>男子自由形  50m予選無差別</v>
      </c>
      <c r="AD261" s="37"/>
    </row>
    <row r="262" spans="14:30" x14ac:dyDescent="0.15">
      <c r="N262">
        <f>Sheet9!D263</f>
        <v>112</v>
      </c>
      <c r="O262">
        <f>Sheet9!E263</f>
        <v>1</v>
      </c>
      <c r="P262" t="str">
        <f>IFERROR(VLOOKUP(O262,Sheet6!A:B,2,0),"")</f>
        <v>男子</v>
      </c>
      <c r="Q262" t="str">
        <f>Sheet9!A263</f>
        <v>自由形　　　　</v>
      </c>
      <c r="R262" t="str">
        <f t="shared" si="33"/>
        <v>自由形</v>
      </c>
      <c r="S262" t="str">
        <f>Sheet9!B263</f>
        <v xml:space="preserve"> 100m</v>
      </c>
      <c r="T262" t="s">
        <v>158</v>
      </c>
      <c r="U262" t="s">
        <v>159</v>
      </c>
      <c r="V262" t="str">
        <f t="shared" si="34"/>
        <v>男子自由形 100m予選無差別</v>
      </c>
      <c r="Y262">
        <f t="shared" si="35"/>
        <v>112</v>
      </c>
      <c r="Z262" t="str">
        <f t="shared" si="36"/>
        <v/>
      </c>
      <c r="AA262" t="str">
        <f t="shared" si="37"/>
        <v>男子自由形 100m予選無差別</v>
      </c>
      <c r="AD262" s="37"/>
    </row>
    <row r="263" spans="14:30" x14ac:dyDescent="0.15">
      <c r="N263">
        <f>Sheet9!D264</f>
        <v>112</v>
      </c>
      <c r="O263">
        <f>Sheet9!E264</f>
        <v>1</v>
      </c>
      <c r="P263" t="str">
        <f>IFERROR(VLOOKUP(O263,Sheet6!A:B,2,0),"")</f>
        <v>男子</v>
      </c>
      <c r="Q263" t="str">
        <f>Sheet9!A264</f>
        <v>リレー　　　　</v>
      </c>
      <c r="R263" t="str">
        <f t="shared" si="33"/>
        <v>リレー</v>
      </c>
      <c r="S263" t="str">
        <f>Sheet9!B264</f>
        <v xml:space="preserve"> 200m</v>
      </c>
      <c r="T263" t="s">
        <v>158</v>
      </c>
      <c r="U263" t="s">
        <v>159</v>
      </c>
      <c r="V263" t="str">
        <f t="shared" si="34"/>
        <v>男子リレー 200m予選無差別</v>
      </c>
      <c r="Y263">
        <f t="shared" si="35"/>
        <v>112</v>
      </c>
      <c r="Z263" t="str">
        <f t="shared" si="36"/>
        <v/>
      </c>
      <c r="AA263" t="str">
        <f t="shared" si="37"/>
        <v>男子リレー 200m予選無差別</v>
      </c>
      <c r="AD263" s="37"/>
    </row>
    <row r="264" spans="14:30" x14ac:dyDescent="0.15">
      <c r="N264">
        <f>Sheet9!D265</f>
        <v>113</v>
      </c>
      <c r="O264">
        <f>Sheet9!E265</f>
        <v>1</v>
      </c>
      <c r="P264" t="str">
        <f>IFERROR(VLOOKUP(O264,Sheet6!A:B,2,0),"")</f>
        <v>男子</v>
      </c>
      <c r="Q264" t="str">
        <f>Sheet9!A265</f>
        <v>背泳ぎ　　　　</v>
      </c>
      <c r="R264" t="str">
        <f t="shared" si="33"/>
        <v>背泳ぎ</v>
      </c>
      <c r="S264" t="str">
        <f>Sheet9!B265</f>
        <v xml:space="preserve">  50m</v>
      </c>
      <c r="T264" t="s">
        <v>158</v>
      </c>
      <c r="U264" t="s">
        <v>159</v>
      </c>
      <c r="V264" t="str">
        <f t="shared" si="34"/>
        <v>男子背泳ぎ  50m予選無差別</v>
      </c>
      <c r="Y264">
        <f t="shared" si="35"/>
        <v>113</v>
      </c>
      <c r="Z264" t="str">
        <f t="shared" si="36"/>
        <v/>
      </c>
      <c r="AA264" t="str">
        <f t="shared" si="37"/>
        <v>男子背泳ぎ  50m予選無差別</v>
      </c>
      <c r="AD264" s="37"/>
    </row>
    <row r="265" spans="14:30" x14ac:dyDescent="0.15">
      <c r="N265">
        <f>Sheet9!D266</f>
        <v>113</v>
      </c>
      <c r="O265">
        <f>Sheet9!E266</f>
        <v>1</v>
      </c>
      <c r="P265" t="str">
        <f>IFERROR(VLOOKUP(O265,Sheet6!A:B,2,0),"")</f>
        <v>男子</v>
      </c>
      <c r="Q265" t="str">
        <f>Sheet9!A266</f>
        <v>バタフライ　　</v>
      </c>
      <c r="R265" t="str">
        <f t="shared" si="33"/>
        <v>バタフライ</v>
      </c>
      <c r="S265" t="str">
        <f>Sheet9!B266</f>
        <v xml:space="preserve">  50m</v>
      </c>
      <c r="T265" t="s">
        <v>158</v>
      </c>
      <c r="U265" t="s">
        <v>159</v>
      </c>
      <c r="V265" t="str">
        <f t="shared" si="34"/>
        <v>男子バタフライ  50m予選無差別</v>
      </c>
      <c r="Y265">
        <f t="shared" si="35"/>
        <v>113</v>
      </c>
      <c r="Z265" t="str">
        <f t="shared" si="36"/>
        <v/>
      </c>
      <c r="AA265" t="str">
        <f t="shared" si="37"/>
        <v>男子バタフライ  50m予選無差別</v>
      </c>
      <c r="AD265" s="37"/>
    </row>
    <row r="266" spans="14:30" x14ac:dyDescent="0.15">
      <c r="N266">
        <f>Sheet9!D267</f>
        <v>114</v>
      </c>
      <c r="O266">
        <f>Sheet9!E267</f>
        <v>1</v>
      </c>
      <c r="P266" t="str">
        <f>IFERROR(VLOOKUP(O266,Sheet6!A:B,2,0),"")</f>
        <v>男子</v>
      </c>
      <c r="Q266" t="str">
        <f>Sheet9!A267</f>
        <v>背泳ぎ　　　　</v>
      </c>
      <c r="R266" t="str">
        <f t="shared" si="33"/>
        <v>背泳ぎ</v>
      </c>
      <c r="S266" t="str">
        <f>Sheet9!B267</f>
        <v xml:space="preserve">  50m</v>
      </c>
      <c r="T266" t="s">
        <v>158</v>
      </c>
      <c r="U266" t="s">
        <v>159</v>
      </c>
      <c r="V266" t="str">
        <f t="shared" si="34"/>
        <v>男子背泳ぎ  50m予選無差別</v>
      </c>
      <c r="Y266">
        <f t="shared" si="35"/>
        <v>114</v>
      </c>
      <c r="Z266" t="str">
        <f t="shared" si="36"/>
        <v/>
      </c>
      <c r="AA266" t="str">
        <f t="shared" si="37"/>
        <v>男子背泳ぎ  50m予選無差別</v>
      </c>
      <c r="AD266" s="37"/>
    </row>
    <row r="267" spans="14:30" x14ac:dyDescent="0.15">
      <c r="N267">
        <f>Sheet9!D268</f>
        <v>114</v>
      </c>
      <c r="O267">
        <f>Sheet9!E268</f>
        <v>1</v>
      </c>
      <c r="P267" t="str">
        <f>IFERROR(VLOOKUP(O267,Sheet6!A:B,2,0),"")</f>
        <v>男子</v>
      </c>
      <c r="Q267" t="str">
        <f>Sheet9!A268</f>
        <v>バタフライ　　</v>
      </c>
      <c r="R267" t="str">
        <f t="shared" si="33"/>
        <v>バタフライ</v>
      </c>
      <c r="S267" t="str">
        <f>Sheet9!B268</f>
        <v xml:space="preserve">  50m</v>
      </c>
      <c r="T267" t="s">
        <v>158</v>
      </c>
      <c r="U267" t="s">
        <v>159</v>
      </c>
      <c r="V267" t="str">
        <f t="shared" si="34"/>
        <v>男子バタフライ  50m予選無差別</v>
      </c>
      <c r="Y267">
        <f t="shared" si="35"/>
        <v>114</v>
      </c>
      <c r="Z267" t="str">
        <f t="shared" si="36"/>
        <v/>
      </c>
      <c r="AA267" t="str">
        <f t="shared" si="37"/>
        <v>男子バタフライ  50m予選無差別</v>
      </c>
    </row>
    <row r="268" spans="14:30" x14ac:dyDescent="0.15">
      <c r="N268">
        <f>Sheet9!D269</f>
        <v>115</v>
      </c>
      <c r="O268">
        <f>Sheet9!E269</f>
        <v>2</v>
      </c>
      <c r="P268" t="str">
        <f>IFERROR(VLOOKUP(O268,Sheet6!A:B,2,0),"")</f>
        <v>女子</v>
      </c>
      <c r="Q268" t="str">
        <f>Sheet9!A269</f>
        <v>背泳ぎ　　　　</v>
      </c>
      <c r="R268" t="str">
        <f t="shared" si="33"/>
        <v>背泳ぎ</v>
      </c>
      <c r="S268" t="str">
        <f>Sheet9!B269</f>
        <v xml:space="preserve">  50m</v>
      </c>
      <c r="T268" t="s">
        <v>158</v>
      </c>
      <c r="U268" t="s">
        <v>159</v>
      </c>
      <c r="V268" t="str">
        <f t="shared" si="34"/>
        <v>女子背泳ぎ  50m予選無差別</v>
      </c>
      <c r="Y268">
        <f t="shared" si="35"/>
        <v>115</v>
      </c>
      <c r="Z268" t="str">
        <f t="shared" si="36"/>
        <v/>
      </c>
      <c r="AA268" t="str">
        <f t="shared" si="37"/>
        <v>女子背泳ぎ  50m予選無差別</v>
      </c>
    </row>
    <row r="269" spans="14:30" x14ac:dyDescent="0.15">
      <c r="N269">
        <f>Sheet9!D270</f>
        <v>115</v>
      </c>
      <c r="O269">
        <f>Sheet9!E270</f>
        <v>2</v>
      </c>
      <c r="P269" t="str">
        <f>IFERROR(VLOOKUP(O269,Sheet6!A:B,2,0),"")</f>
        <v>女子</v>
      </c>
      <c r="Q269" t="str">
        <f>Sheet9!A270</f>
        <v>背泳ぎ　　　　</v>
      </c>
      <c r="R269" t="str">
        <f t="shared" si="33"/>
        <v>背泳ぎ</v>
      </c>
      <c r="S269" t="str">
        <f>Sheet9!B270</f>
        <v xml:space="preserve"> 100m</v>
      </c>
      <c r="T269" t="s">
        <v>158</v>
      </c>
      <c r="U269" t="s">
        <v>159</v>
      </c>
      <c r="V269" t="str">
        <f t="shared" si="34"/>
        <v>女子背泳ぎ 100m予選無差別</v>
      </c>
      <c r="Y269">
        <f t="shared" si="35"/>
        <v>115</v>
      </c>
      <c r="Z269" t="str">
        <f t="shared" si="36"/>
        <v/>
      </c>
      <c r="AA269" t="str">
        <f t="shared" si="37"/>
        <v>女子背泳ぎ 100m予選無差別</v>
      </c>
    </row>
    <row r="270" spans="14:30" x14ac:dyDescent="0.15">
      <c r="N270">
        <f>Sheet9!D271</f>
        <v>115</v>
      </c>
      <c r="O270">
        <f>Sheet9!E271</f>
        <v>2</v>
      </c>
      <c r="P270" t="str">
        <f>IFERROR(VLOOKUP(O270,Sheet6!A:B,2,0),"")</f>
        <v>女子</v>
      </c>
      <c r="Q270" t="str">
        <f>Sheet9!A271</f>
        <v>リレー　　　　</v>
      </c>
      <c r="R270" t="str">
        <f t="shared" si="33"/>
        <v>リレー</v>
      </c>
      <c r="S270" t="str">
        <f>Sheet9!B271</f>
        <v xml:space="preserve"> 200m</v>
      </c>
      <c r="T270" t="s">
        <v>158</v>
      </c>
      <c r="U270" t="s">
        <v>159</v>
      </c>
      <c r="V270" t="str">
        <f t="shared" si="34"/>
        <v>女子リレー 200m予選無差別</v>
      </c>
      <c r="Y270">
        <f t="shared" si="35"/>
        <v>115</v>
      </c>
      <c r="Z270" t="str">
        <f t="shared" si="36"/>
        <v/>
      </c>
      <c r="AA270" t="str">
        <f t="shared" si="37"/>
        <v>女子リレー 200m予選無差別</v>
      </c>
    </row>
    <row r="271" spans="14:30" x14ac:dyDescent="0.15">
      <c r="N271">
        <f>Sheet9!D272</f>
        <v>116</v>
      </c>
      <c r="O271">
        <f>Sheet9!E272</f>
        <v>2</v>
      </c>
      <c r="P271" t="str">
        <f>IFERROR(VLOOKUP(O271,Sheet6!A:B,2,0),"")</f>
        <v>女子</v>
      </c>
      <c r="Q271" t="str">
        <f>Sheet9!A272</f>
        <v>背泳ぎ　　　　</v>
      </c>
      <c r="R271" t="str">
        <f t="shared" si="33"/>
        <v>背泳ぎ</v>
      </c>
      <c r="S271" t="str">
        <f>Sheet9!B272</f>
        <v xml:space="preserve">  50m</v>
      </c>
      <c r="T271" t="s">
        <v>158</v>
      </c>
      <c r="U271" t="s">
        <v>159</v>
      </c>
      <c r="V271" t="str">
        <f t="shared" si="34"/>
        <v>女子背泳ぎ  50m予選無差別</v>
      </c>
      <c r="Y271">
        <f t="shared" si="35"/>
        <v>116</v>
      </c>
      <c r="Z271" t="str">
        <f t="shared" si="36"/>
        <v/>
      </c>
      <c r="AA271" t="str">
        <f t="shared" si="37"/>
        <v>女子背泳ぎ  50m予選無差別</v>
      </c>
    </row>
    <row r="272" spans="14:30" x14ac:dyDescent="0.15">
      <c r="N272">
        <f>Sheet9!D273</f>
        <v>116</v>
      </c>
      <c r="O272">
        <f>Sheet9!E273</f>
        <v>2</v>
      </c>
      <c r="P272" t="str">
        <f>IFERROR(VLOOKUP(O272,Sheet6!A:B,2,0),"")</f>
        <v>女子</v>
      </c>
      <c r="Q272" t="str">
        <f>Sheet9!A273</f>
        <v>背泳ぎ　　　　</v>
      </c>
      <c r="R272" t="str">
        <f t="shared" si="33"/>
        <v>背泳ぎ</v>
      </c>
      <c r="S272" t="str">
        <f>Sheet9!B273</f>
        <v xml:space="preserve"> 100m</v>
      </c>
      <c r="T272" t="s">
        <v>158</v>
      </c>
      <c r="U272" t="s">
        <v>159</v>
      </c>
      <c r="V272" t="str">
        <f t="shared" si="34"/>
        <v>女子背泳ぎ 100m予選無差別</v>
      </c>
      <c r="Y272">
        <f t="shared" si="35"/>
        <v>116</v>
      </c>
      <c r="Z272" t="str">
        <f t="shared" si="36"/>
        <v/>
      </c>
      <c r="AA272" t="str">
        <f t="shared" si="37"/>
        <v>女子背泳ぎ 100m予選無差別</v>
      </c>
    </row>
    <row r="273" spans="14:27" x14ac:dyDescent="0.15">
      <c r="N273">
        <f>Sheet9!D274</f>
        <v>116</v>
      </c>
      <c r="O273">
        <f>Sheet9!E274</f>
        <v>2</v>
      </c>
      <c r="P273" t="str">
        <f>IFERROR(VLOOKUP(O273,Sheet6!A:B,2,0),"")</f>
        <v>女子</v>
      </c>
      <c r="Q273" t="str">
        <f>Sheet9!A274</f>
        <v>リレー　　　　</v>
      </c>
      <c r="R273" t="str">
        <f t="shared" si="33"/>
        <v>リレー</v>
      </c>
      <c r="S273" t="str">
        <f>Sheet9!B274</f>
        <v xml:space="preserve"> 200m</v>
      </c>
      <c r="T273" t="s">
        <v>158</v>
      </c>
      <c r="U273" t="s">
        <v>159</v>
      </c>
      <c r="V273" t="str">
        <f t="shared" si="34"/>
        <v>女子リレー 200m予選無差別</v>
      </c>
      <c r="Y273">
        <f t="shared" si="35"/>
        <v>116</v>
      </c>
      <c r="Z273" t="str">
        <f t="shared" si="36"/>
        <v/>
      </c>
      <c r="AA273" t="str">
        <f t="shared" si="37"/>
        <v>女子リレー 200m予選無差別</v>
      </c>
    </row>
    <row r="274" spans="14:27" x14ac:dyDescent="0.15">
      <c r="N274">
        <f>Sheet9!D275</f>
        <v>117</v>
      </c>
      <c r="O274">
        <f>Sheet9!E275</f>
        <v>2</v>
      </c>
      <c r="P274" t="str">
        <f>IFERROR(VLOOKUP(O274,Sheet6!A:B,2,0),"")</f>
        <v>女子</v>
      </c>
      <c r="Q274" t="str">
        <f>Sheet9!A275</f>
        <v>自由形　　　　</v>
      </c>
      <c r="R274" t="str">
        <f t="shared" si="33"/>
        <v>自由形</v>
      </c>
      <c r="S274" t="str">
        <f>Sheet9!B275</f>
        <v xml:space="preserve">  50m</v>
      </c>
      <c r="T274" t="s">
        <v>158</v>
      </c>
      <c r="U274" t="s">
        <v>159</v>
      </c>
      <c r="V274" t="str">
        <f t="shared" si="34"/>
        <v>女子自由形  50m予選無差別</v>
      </c>
      <c r="Y274">
        <f t="shared" si="35"/>
        <v>117</v>
      </c>
      <c r="Z274" t="str">
        <f t="shared" si="36"/>
        <v/>
      </c>
      <c r="AA274" t="str">
        <f t="shared" si="37"/>
        <v>女子自由形  50m予選無差別</v>
      </c>
    </row>
    <row r="275" spans="14:27" x14ac:dyDescent="0.15">
      <c r="N275">
        <f>Sheet9!D276</f>
        <v>117</v>
      </c>
      <c r="O275">
        <f>Sheet9!E276</f>
        <v>2</v>
      </c>
      <c r="P275" t="str">
        <f>IFERROR(VLOOKUP(O275,Sheet6!A:B,2,0),"")</f>
        <v>女子</v>
      </c>
      <c r="Q275" t="str">
        <f>Sheet9!A276</f>
        <v>背泳ぎ　　　　</v>
      </c>
      <c r="R275" t="str">
        <f t="shared" si="33"/>
        <v>背泳ぎ</v>
      </c>
      <c r="S275" t="str">
        <f>Sheet9!B276</f>
        <v xml:space="preserve">  50m</v>
      </c>
      <c r="T275" t="s">
        <v>158</v>
      </c>
      <c r="U275" t="s">
        <v>159</v>
      </c>
      <c r="V275" t="str">
        <f t="shared" si="34"/>
        <v>女子背泳ぎ  50m予選無差別</v>
      </c>
      <c r="Y275">
        <f t="shared" si="35"/>
        <v>117</v>
      </c>
      <c r="Z275" t="str">
        <f t="shared" si="36"/>
        <v/>
      </c>
      <c r="AA275" t="str">
        <f t="shared" si="37"/>
        <v>女子背泳ぎ  50m予選無差別</v>
      </c>
    </row>
    <row r="276" spans="14:27" x14ac:dyDescent="0.15">
      <c r="N276">
        <f>Sheet9!D277</f>
        <v>118</v>
      </c>
      <c r="O276">
        <f>Sheet9!E277</f>
        <v>2</v>
      </c>
      <c r="P276" t="str">
        <f>IFERROR(VLOOKUP(O276,Sheet6!A:B,2,0),"")</f>
        <v>女子</v>
      </c>
      <c r="Q276" t="str">
        <f>Sheet9!A277</f>
        <v>平泳ぎ　　　　</v>
      </c>
      <c r="R276" t="str">
        <f t="shared" si="33"/>
        <v>平泳ぎ</v>
      </c>
      <c r="S276" t="str">
        <f>Sheet9!B277</f>
        <v xml:space="preserve">  50m</v>
      </c>
      <c r="T276" t="s">
        <v>158</v>
      </c>
      <c r="U276" t="s">
        <v>159</v>
      </c>
      <c r="V276" t="str">
        <f t="shared" si="34"/>
        <v>女子平泳ぎ  50m予選無差別</v>
      </c>
      <c r="Y276">
        <f t="shared" si="35"/>
        <v>118</v>
      </c>
      <c r="Z276" t="str">
        <f t="shared" si="36"/>
        <v/>
      </c>
      <c r="AA276" t="str">
        <f t="shared" si="37"/>
        <v>女子平泳ぎ  50m予選無差別</v>
      </c>
    </row>
    <row r="277" spans="14:27" x14ac:dyDescent="0.15">
      <c r="N277">
        <f>Sheet9!D278</f>
        <v>118</v>
      </c>
      <c r="O277">
        <f>Sheet9!E278</f>
        <v>2</v>
      </c>
      <c r="P277" t="str">
        <f>IFERROR(VLOOKUP(O277,Sheet6!A:B,2,0),"")</f>
        <v>女子</v>
      </c>
      <c r="Q277" t="str">
        <f>Sheet9!A278</f>
        <v>個人メドレー　</v>
      </c>
      <c r="R277" t="str">
        <f t="shared" si="33"/>
        <v>個人メドレー</v>
      </c>
      <c r="S277" t="str">
        <f>Sheet9!B278</f>
        <v xml:space="preserve"> 200m</v>
      </c>
      <c r="T277" t="s">
        <v>158</v>
      </c>
      <c r="U277" t="s">
        <v>159</v>
      </c>
      <c r="V277" t="str">
        <f t="shared" si="34"/>
        <v>女子個人メドレー 200m予選無差別</v>
      </c>
      <c r="Y277">
        <f t="shared" si="35"/>
        <v>118</v>
      </c>
      <c r="Z277" t="str">
        <f t="shared" si="36"/>
        <v/>
      </c>
      <c r="AA277" t="str">
        <f t="shared" si="37"/>
        <v>女子個人メドレー 200m予選無差別</v>
      </c>
    </row>
    <row r="278" spans="14:27" x14ac:dyDescent="0.15">
      <c r="N278">
        <f>Sheet9!D279</f>
        <v>501</v>
      </c>
      <c r="O278">
        <f>Sheet9!E279</f>
        <v>1</v>
      </c>
      <c r="P278" t="str">
        <f>IFERROR(VLOOKUP(O278,Sheet6!A:B,2,0),"")</f>
        <v>男子</v>
      </c>
      <c r="Q278" t="str">
        <f>Sheet9!A279</f>
        <v>自由形　　　　</v>
      </c>
      <c r="R278" t="str">
        <f t="shared" si="33"/>
        <v>自由形</v>
      </c>
      <c r="S278" t="str">
        <f>Sheet9!B279</f>
        <v xml:space="preserve">  50m</v>
      </c>
      <c r="T278" t="s">
        <v>158</v>
      </c>
      <c r="U278" t="s">
        <v>159</v>
      </c>
      <c r="V278" t="str">
        <f t="shared" si="34"/>
        <v>男子自由形  50m予選無差別</v>
      </c>
      <c r="Y278">
        <f t="shared" si="35"/>
        <v>501</v>
      </c>
      <c r="Z278" t="str">
        <f t="shared" si="36"/>
        <v/>
      </c>
      <c r="AA278" t="str">
        <f t="shared" si="37"/>
        <v>男子自由形  50m予選無差別</v>
      </c>
    </row>
    <row r="279" spans="14:27" x14ac:dyDescent="0.15">
      <c r="N279">
        <f>Sheet9!D280</f>
        <v>501</v>
      </c>
      <c r="O279">
        <f>Sheet9!E280</f>
        <v>1</v>
      </c>
      <c r="P279" t="str">
        <f>IFERROR(VLOOKUP(O279,Sheet6!A:B,2,0),"")</f>
        <v>男子</v>
      </c>
      <c r="Q279" t="str">
        <f>Sheet9!A280</f>
        <v>自由形　　　　</v>
      </c>
      <c r="R279" t="str">
        <f t="shared" si="33"/>
        <v>自由形</v>
      </c>
      <c r="S279" t="str">
        <f>Sheet9!B280</f>
        <v xml:space="preserve"> 100m</v>
      </c>
      <c r="T279" t="s">
        <v>158</v>
      </c>
      <c r="U279" t="s">
        <v>159</v>
      </c>
      <c r="V279" t="str">
        <f t="shared" si="34"/>
        <v>男子自由形 100m予選無差別</v>
      </c>
      <c r="Y279">
        <f t="shared" si="35"/>
        <v>501</v>
      </c>
      <c r="Z279" t="str">
        <f t="shared" si="36"/>
        <v/>
      </c>
      <c r="AA279" t="str">
        <f t="shared" si="37"/>
        <v>男子自由形 100m予選無差別</v>
      </c>
    </row>
    <row r="280" spans="14:27" x14ac:dyDescent="0.15">
      <c r="N280">
        <f>Sheet9!D281</f>
        <v>502</v>
      </c>
      <c r="O280">
        <f>Sheet9!E281</f>
        <v>1</v>
      </c>
      <c r="P280" t="str">
        <f>IFERROR(VLOOKUP(O280,Sheet6!A:B,2,0),"")</f>
        <v>男子</v>
      </c>
      <c r="Q280" t="str">
        <f>Sheet9!A281</f>
        <v>自由形　　　　</v>
      </c>
      <c r="R280" t="str">
        <f t="shared" si="33"/>
        <v>自由形</v>
      </c>
      <c r="S280" t="str">
        <f>Sheet9!B281</f>
        <v xml:space="preserve"> 100m</v>
      </c>
      <c r="T280" t="s">
        <v>158</v>
      </c>
      <c r="U280" t="s">
        <v>159</v>
      </c>
      <c r="V280" t="str">
        <f t="shared" si="34"/>
        <v>男子自由形 100m予選無差別</v>
      </c>
      <c r="Y280">
        <f t="shared" si="35"/>
        <v>502</v>
      </c>
      <c r="Z280" t="str">
        <f t="shared" si="36"/>
        <v/>
      </c>
      <c r="AA280" t="str">
        <f t="shared" si="37"/>
        <v>男子自由形 100m予選無差別</v>
      </c>
    </row>
    <row r="281" spans="14:27" x14ac:dyDescent="0.15">
      <c r="N281">
        <f>Sheet9!D282</f>
        <v>502</v>
      </c>
      <c r="O281">
        <f>Sheet9!E282</f>
        <v>1</v>
      </c>
      <c r="P281" t="str">
        <f>IFERROR(VLOOKUP(O281,Sheet6!A:B,2,0),"")</f>
        <v>男子</v>
      </c>
      <c r="Q281" t="str">
        <f>Sheet9!A282</f>
        <v>個人メドレー　</v>
      </c>
      <c r="R281" t="str">
        <f t="shared" si="33"/>
        <v>個人メドレー</v>
      </c>
      <c r="S281" t="str">
        <f>Sheet9!B282</f>
        <v xml:space="preserve"> 200m</v>
      </c>
      <c r="T281" t="s">
        <v>158</v>
      </c>
      <c r="U281" t="s">
        <v>159</v>
      </c>
      <c r="V281" t="str">
        <f t="shared" si="34"/>
        <v>男子個人メドレー 200m予選無差別</v>
      </c>
      <c r="Y281">
        <f t="shared" si="35"/>
        <v>502</v>
      </c>
      <c r="Z281" t="str">
        <f t="shared" si="36"/>
        <v/>
      </c>
      <c r="AA281" t="str">
        <f t="shared" si="37"/>
        <v>男子個人メドレー 200m予選無差別</v>
      </c>
    </row>
    <row r="282" spans="14:27" x14ac:dyDescent="0.15">
      <c r="N282">
        <f>Sheet9!D283</f>
        <v>503</v>
      </c>
      <c r="O282">
        <f>Sheet9!E283</f>
        <v>1</v>
      </c>
      <c r="P282" t="str">
        <f>IFERROR(VLOOKUP(O282,Sheet6!A:B,2,0),"")</f>
        <v>男子</v>
      </c>
      <c r="Q282" t="str">
        <f>Sheet9!A283</f>
        <v>自由形　　　　</v>
      </c>
      <c r="R282" t="str">
        <f t="shared" si="33"/>
        <v>自由形</v>
      </c>
      <c r="S282" t="str">
        <f>Sheet9!B283</f>
        <v xml:space="preserve">  50m</v>
      </c>
      <c r="T282" t="s">
        <v>158</v>
      </c>
      <c r="U282" t="s">
        <v>159</v>
      </c>
      <c r="V282" t="str">
        <f t="shared" si="34"/>
        <v>男子自由形  50m予選無差別</v>
      </c>
      <c r="Y282">
        <f t="shared" si="35"/>
        <v>503</v>
      </c>
      <c r="Z282" t="str">
        <f t="shared" si="36"/>
        <v/>
      </c>
      <c r="AA282" t="str">
        <f t="shared" si="37"/>
        <v>男子自由形  50m予選無差別</v>
      </c>
    </row>
    <row r="283" spans="14:27" x14ac:dyDescent="0.15">
      <c r="N283">
        <f>Sheet9!D284</f>
        <v>503</v>
      </c>
      <c r="O283">
        <f>Sheet9!E284</f>
        <v>1</v>
      </c>
      <c r="P283" t="str">
        <f>IFERROR(VLOOKUP(O283,Sheet6!A:B,2,0),"")</f>
        <v>男子</v>
      </c>
      <c r="Q283" t="str">
        <f>Sheet9!A284</f>
        <v>自由形　　　　</v>
      </c>
      <c r="R283" t="str">
        <f t="shared" si="33"/>
        <v>自由形</v>
      </c>
      <c r="S283" t="str">
        <f>Sheet9!B284</f>
        <v xml:space="preserve"> 100m</v>
      </c>
      <c r="T283" t="s">
        <v>158</v>
      </c>
      <c r="U283" t="s">
        <v>159</v>
      </c>
      <c r="V283" t="str">
        <f t="shared" si="34"/>
        <v>男子自由形 100m予選無差別</v>
      </c>
      <c r="Y283">
        <f t="shared" si="35"/>
        <v>503</v>
      </c>
      <c r="Z283" t="str">
        <f t="shared" si="36"/>
        <v/>
      </c>
      <c r="AA283" t="str">
        <f t="shared" si="37"/>
        <v>男子自由形 100m予選無差別</v>
      </c>
    </row>
    <row r="284" spans="14:27" x14ac:dyDescent="0.15">
      <c r="N284">
        <f>Sheet9!D285</f>
        <v>504</v>
      </c>
      <c r="O284">
        <f>Sheet9!E285</f>
        <v>1</v>
      </c>
      <c r="P284" t="str">
        <f>IFERROR(VLOOKUP(O284,Sheet6!A:B,2,0),"")</f>
        <v>男子</v>
      </c>
      <c r="Q284" t="str">
        <f>Sheet9!A285</f>
        <v>自由形　　　　</v>
      </c>
      <c r="R284" t="str">
        <f t="shared" si="33"/>
        <v>自由形</v>
      </c>
      <c r="S284" t="str">
        <f>Sheet9!B285</f>
        <v xml:space="preserve">  50m</v>
      </c>
      <c r="T284" t="s">
        <v>158</v>
      </c>
      <c r="U284" t="s">
        <v>159</v>
      </c>
      <c r="V284" t="str">
        <f t="shared" si="34"/>
        <v>男子自由形  50m予選無差別</v>
      </c>
      <c r="Y284">
        <f t="shared" si="35"/>
        <v>504</v>
      </c>
      <c r="Z284" t="str">
        <f t="shared" si="36"/>
        <v/>
      </c>
      <c r="AA284" t="str">
        <f t="shared" si="37"/>
        <v>男子自由形  50m予選無差別</v>
      </c>
    </row>
    <row r="285" spans="14:27" x14ac:dyDescent="0.15">
      <c r="N285">
        <f>Sheet9!D286</f>
        <v>504</v>
      </c>
      <c r="O285">
        <f>Sheet9!E286</f>
        <v>1</v>
      </c>
      <c r="P285" t="str">
        <f>IFERROR(VLOOKUP(O285,Sheet6!A:B,2,0),"")</f>
        <v>男子</v>
      </c>
      <c r="Q285" t="str">
        <f>Sheet9!A286</f>
        <v>背泳ぎ　　　　</v>
      </c>
      <c r="R285" t="str">
        <f t="shared" si="33"/>
        <v>背泳ぎ</v>
      </c>
      <c r="S285" t="str">
        <f>Sheet9!B286</f>
        <v xml:space="preserve">  50m</v>
      </c>
      <c r="T285" t="s">
        <v>158</v>
      </c>
      <c r="U285" t="s">
        <v>159</v>
      </c>
      <c r="V285" t="str">
        <f t="shared" si="34"/>
        <v>男子背泳ぎ  50m予選無差別</v>
      </c>
      <c r="Y285">
        <f t="shared" si="35"/>
        <v>504</v>
      </c>
      <c r="Z285" t="str">
        <f t="shared" si="36"/>
        <v/>
      </c>
      <c r="AA285" t="str">
        <f t="shared" si="37"/>
        <v>男子背泳ぎ  50m予選無差別</v>
      </c>
    </row>
    <row r="286" spans="14:27" x14ac:dyDescent="0.15">
      <c r="N286">
        <f>Sheet9!D287</f>
        <v>504</v>
      </c>
      <c r="O286">
        <f>Sheet9!E287</f>
        <v>1</v>
      </c>
      <c r="P286" t="str">
        <f>IFERROR(VLOOKUP(O286,Sheet6!A:B,2,0),"")</f>
        <v>男子</v>
      </c>
      <c r="Q286" t="str">
        <f>Sheet9!A287</f>
        <v>リレー　　　　</v>
      </c>
      <c r="R286" t="str">
        <f t="shared" si="33"/>
        <v>リレー</v>
      </c>
      <c r="S286" t="str">
        <f>Sheet9!B287</f>
        <v xml:space="preserve"> 200m</v>
      </c>
      <c r="T286" t="s">
        <v>158</v>
      </c>
      <c r="U286" t="s">
        <v>159</v>
      </c>
      <c r="V286" t="str">
        <f t="shared" si="34"/>
        <v>男子リレー 200m予選無差別</v>
      </c>
      <c r="Y286">
        <f t="shared" si="35"/>
        <v>504</v>
      </c>
      <c r="Z286" t="str">
        <f t="shared" si="36"/>
        <v/>
      </c>
      <c r="AA286" t="str">
        <f t="shared" si="37"/>
        <v>男子リレー 200m予選無差別</v>
      </c>
    </row>
    <row r="287" spans="14:27" x14ac:dyDescent="0.15">
      <c r="N287">
        <f>Sheet9!D288</f>
        <v>505</v>
      </c>
      <c r="O287">
        <f>Sheet9!E288</f>
        <v>1</v>
      </c>
      <c r="P287" t="str">
        <f>IFERROR(VLOOKUP(O287,Sheet6!A:B,2,0),"")</f>
        <v>男子</v>
      </c>
      <c r="Q287" t="str">
        <f>Sheet9!A288</f>
        <v>自由形　　　　</v>
      </c>
      <c r="R287" t="str">
        <f t="shared" si="33"/>
        <v>自由形</v>
      </c>
      <c r="S287" t="str">
        <f>Sheet9!B288</f>
        <v xml:space="preserve">  50m</v>
      </c>
      <c r="T287" t="s">
        <v>158</v>
      </c>
      <c r="U287" t="s">
        <v>159</v>
      </c>
      <c r="V287" t="str">
        <f t="shared" si="34"/>
        <v>男子自由形  50m予選無差別</v>
      </c>
      <c r="Y287">
        <f t="shared" si="35"/>
        <v>505</v>
      </c>
      <c r="Z287" t="str">
        <f t="shared" si="36"/>
        <v/>
      </c>
      <c r="AA287" t="str">
        <f t="shared" si="37"/>
        <v>男子自由形  50m予選無差別</v>
      </c>
    </row>
    <row r="288" spans="14:27" x14ac:dyDescent="0.15">
      <c r="N288">
        <f>Sheet9!D289</f>
        <v>505</v>
      </c>
      <c r="O288">
        <f>Sheet9!E289</f>
        <v>1</v>
      </c>
      <c r="P288" t="str">
        <f>IFERROR(VLOOKUP(O288,Sheet6!A:B,2,0),"")</f>
        <v>男子</v>
      </c>
      <c r="Q288" t="str">
        <f>Sheet9!A289</f>
        <v>背泳ぎ　　　　</v>
      </c>
      <c r="R288" t="str">
        <f t="shared" si="33"/>
        <v>背泳ぎ</v>
      </c>
      <c r="S288" t="str">
        <f>Sheet9!B289</f>
        <v xml:space="preserve">  50m</v>
      </c>
      <c r="T288" t="s">
        <v>158</v>
      </c>
      <c r="U288" t="s">
        <v>159</v>
      </c>
      <c r="V288" t="str">
        <f t="shared" si="34"/>
        <v>男子背泳ぎ  50m予選無差別</v>
      </c>
      <c r="Y288">
        <f t="shared" si="35"/>
        <v>505</v>
      </c>
      <c r="Z288" t="str">
        <f t="shared" si="36"/>
        <v/>
      </c>
      <c r="AA288" t="str">
        <f t="shared" si="37"/>
        <v>男子背泳ぎ  50m予選無差別</v>
      </c>
    </row>
    <row r="289" spans="14:27" x14ac:dyDescent="0.15">
      <c r="N289">
        <f>Sheet9!D290</f>
        <v>506</v>
      </c>
      <c r="O289">
        <f>Sheet9!E290</f>
        <v>1</v>
      </c>
      <c r="P289" t="str">
        <f>IFERROR(VLOOKUP(O289,Sheet6!A:B,2,0),"")</f>
        <v>男子</v>
      </c>
      <c r="Q289" t="str">
        <f>Sheet9!A290</f>
        <v>自由形　　　　</v>
      </c>
      <c r="R289" t="str">
        <f t="shared" si="33"/>
        <v>自由形</v>
      </c>
      <c r="S289" t="str">
        <f>Sheet9!B290</f>
        <v xml:space="preserve">  50m</v>
      </c>
      <c r="T289" t="s">
        <v>158</v>
      </c>
      <c r="U289" t="s">
        <v>159</v>
      </c>
      <c r="V289" t="str">
        <f t="shared" si="34"/>
        <v>男子自由形  50m予選無差別</v>
      </c>
      <c r="Y289">
        <f t="shared" si="35"/>
        <v>506</v>
      </c>
      <c r="Z289" t="str">
        <f t="shared" si="36"/>
        <v/>
      </c>
      <c r="AA289" t="str">
        <f t="shared" si="37"/>
        <v>男子自由形  50m予選無差別</v>
      </c>
    </row>
    <row r="290" spans="14:27" x14ac:dyDescent="0.15">
      <c r="N290">
        <f>Sheet9!D291</f>
        <v>506</v>
      </c>
      <c r="O290">
        <f>Sheet9!E291</f>
        <v>1</v>
      </c>
      <c r="P290" t="str">
        <f>IFERROR(VLOOKUP(O290,Sheet6!A:B,2,0),"")</f>
        <v>男子</v>
      </c>
      <c r="Q290" t="str">
        <f>Sheet9!A291</f>
        <v>背泳ぎ　　　　</v>
      </c>
      <c r="R290" t="str">
        <f t="shared" si="33"/>
        <v>背泳ぎ</v>
      </c>
      <c r="S290" t="str">
        <f>Sheet9!B291</f>
        <v xml:space="preserve">  50m</v>
      </c>
      <c r="T290" t="s">
        <v>158</v>
      </c>
      <c r="U290" t="s">
        <v>159</v>
      </c>
      <c r="V290" t="str">
        <f t="shared" si="34"/>
        <v>男子背泳ぎ  50m予選無差別</v>
      </c>
      <c r="Y290">
        <f t="shared" si="35"/>
        <v>506</v>
      </c>
      <c r="Z290" t="str">
        <f t="shared" si="36"/>
        <v/>
      </c>
      <c r="AA290" t="str">
        <f t="shared" si="37"/>
        <v>男子背泳ぎ  50m予選無差別</v>
      </c>
    </row>
    <row r="291" spans="14:27" x14ac:dyDescent="0.15">
      <c r="N291">
        <f>Sheet9!D292</f>
        <v>507</v>
      </c>
      <c r="O291">
        <f>Sheet9!E292</f>
        <v>2</v>
      </c>
      <c r="P291" t="str">
        <f>IFERROR(VLOOKUP(O291,Sheet6!A:B,2,0),"")</f>
        <v>女子</v>
      </c>
      <c r="Q291" t="str">
        <f>Sheet9!A292</f>
        <v>背泳ぎ　　　　</v>
      </c>
      <c r="R291" t="str">
        <f t="shared" si="33"/>
        <v>背泳ぎ</v>
      </c>
      <c r="S291" t="str">
        <f>Sheet9!B292</f>
        <v xml:space="preserve">  50m</v>
      </c>
      <c r="T291" t="s">
        <v>158</v>
      </c>
      <c r="U291" t="s">
        <v>159</v>
      </c>
      <c r="V291" t="str">
        <f t="shared" si="34"/>
        <v>女子背泳ぎ  50m予選無差別</v>
      </c>
      <c r="Y291">
        <f t="shared" si="35"/>
        <v>507</v>
      </c>
      <c r="Z291" t="str">
        <f t="shared" si="36"/>
        <v/>
      </c>
      <c r="AA291" t="str">
        <f t="shared" si="37"/>
        <v>女子背泳ぎ  50m予選無差別</v>
      </c>
    </row>
    <row r="292" spans="14:27" x14ac:dyDescent="0.15">
      <c r="N292">
        <f>Sheet9!D293</f>
        <v>507</v>
      </c>
      <c r="O292">
        <f>Sheet9!E293</f>
        <v>2</v>
      </c>
      <c r="P292" t="str">
        <f>IFERROR(VLOOKUP(O292,Sheet6!A:B,2,0),"")</f>
        <v>女子</v>
      </c>
      <c r="Q292" t="str">
        <f>Sheet9!A293</f>
        <v>個人メドレー　</v>
      </c>
      <c r="R292" t="str">
        <f t="shared" si="33"/>
        <v>個人メドレー</v>
      </c>
      <c r="S292" t="str">
        <f>Sheet9!B293</f>
        <v xml:space="preserve"> 200m</v>
      </c>
      <c r="T292" t="s">
        <v>158</v>
      </c>
      <c r="U292" t="s">
        <v>159</v>
      </c>
      <c r="V292" t="str">
        <f t="shared" si="34"/>
        <v>女子個人メドレー 200m予選無差別</v>
      </c>
      <c r="Y292">
        <f t="shared" si="35"/>
        <v>507</v>
      </c>
      <c r="Z292" t="str">
        <f t="shared" si="36"/>
        <v/>
      </c>
      <c r="AA292" t="str">
        <f t="shared" si="37"/>
        <v>女子個人メドレー 200m予選無差別</v>
      </c>
    </row>
    <row r="293" spans="14:27" x14ac:dyDescent="0.15">
      <c r="N293">
        <f>Sheet9!D294</f>
        <v>508</v>
      </c>
      <c r="O293">
        <f>Sheet9!E294</f>
        <v>2</v>
      </c>
      <c r="P293" t="str">
        <f>IFERROR(VLOOKUP(O293,Sheet6!A:B,2,0),"")</f>
        <v>女子</v>
      </c>
      <c r="Q293" t="str">
        <f>Sheet9!A294</f>
        <v>自由形　　　　</v>
      </c>
      <c r="R293" t="str">
        <f t="shared" si="33"/>
        <v>自由形</v>
      </c>
      <c r="S293" t="str">
        <f>Sheet9!B294</f>
        <v xml:space="preserve">  50m</v>
      </c>
      <c r="T293" t="s">
        <v>158</v>
      </c>
      <c r="U293" t="s">
        <v>159</v>
      </c>
      <c r="V293" t="str">
        <f t="shared" si="34"/>
        <v>女子自由形  50m予選無差別</v>
      </c>
      <c r="Y293">
        <f t="shared" si="35"/>
        <v>508</v>
      </c>
      <c r="Z293" t="str">
        <f t="shared" si="36"/>
        <v/>
      </c>
      <c r="AA293" t="str">
        <f t="shared" si="37"/>
        <v>女子自由形  50m予選無差別</v>
      </c>
    </row>
    <row r="294" spans="14:27" x14ac:dyDescent="0.15">
      <c r="N294">
        <f>Sheet9!D295</f>
        <v>508</v>
      </c>
      <c r="O294">
        <f>Sheet9!E295</f>
        <v>2</v>
      </c>
      <c r="P294" t="str">
        <f>IFERROR(VLOOKUP(O294,Sheet6!A:B,2,0),"")</f>
        <v>女子</v>
      </c>
      <c r="Q294" t="str">
        <f>Sheet9!A295</f>
        <v>背泳ぎ　　　　</v>
      </c>
      <c r="R294" t="str">
        <f t="shared" si="33"/>
        <v>背泳ぎ</v>
      </c>
      <c r="S294" t="str">
        <f>Sheet9!B295</f>
        <v xml:space="preserve">  50m</v>
      </c>
      <c r="T294" t="s">
        <v>158</v>
      </c>
      <c r="U294" t="s">
        <v>159</v>
      </c>
      <c r="V294" t="str">
        <f t="shared" si="34"/>
        <v>女子背泳ぎ  50m予選無差別</v>
      </c>
      <c r="Y294">
        <f t="shared" si="35"/>
        <v>508</v>
      </c>
      <c r="Z294" t="str">
        <f t="shared" si="36"/>
        <v/>
      </c>
      <c r="AA294" t="str">
        <f t="shared" si="37"/>
        <v>女子背泳ぎ  50m予選無差別</v>
      </c>
    </row>
    <row r="295" spans="14:27" x14ac:dyDescent="0.15">
      <c r="N295">
        <f>Sheet9!D296</f>
        <v>509</v>
      </c>
      <c r="O295">
        <f>Sheet9!E296</f>
        <v>2</v>
      </c>
      <c r="P295" t="str">
        <f>IFERROR(VLOOKUP(O295,Sheet6!A:B,2,0),"")</f>
        <v>女子</v>
      </c>
      <c r="Q295" t="str">
        <f>Sheet9!A296</f>
        <v>平泳ぎ　　　　</v>
      </c>
      <c r="R295" t="str">
        <f t="shared" si="33"/>
        <v>平泳ぎ</v>
      </c>
      <c r="S295" t="str">
        <f>Sheet9!B296</f>
        <v xml:space="preserve">  50m</v>
      </c>
      <c r="T295" t="s">
        <v>158</v>
      </c>
      <c r="U295" t="s">
        <v>159</v>
      </c>
      <c r="V295" t="str">
        <f t="shared" si="34"/>
        <v>女子平泳ぎ  50m予選無差別</v>
      </c>
      <c r="Y295">
        <f t="shared" si="35"/>
        <v>509</v>
      </c>
      <c r="Z295" t="str">
        <f t="shared" si="36"/>
        <v/>
      </c>
      <c r="AA295" t="str">
        <f t="shared" si="37"/>
        <v>女子平泳ぎ  50m予選無差別</v>
      </c>
    </row>
    <row r="296" spans="14:27" x14ac:dyDescent="0.15">
      <c r="N296">
        <f>Sheet9!D297</f>
        <v>509</v>
      </c>
      <c r="O296">
        <f>Sheet9!E297</f>
        <v>2</v>
      </c>
      <c r="P296" t="str">
        <f>IFERROR(VLOOKUP(O296,Sheet6!A:B,2,0),"")</f>
        <v>女子</v>
      </c>
      <c r="Q296" t="str">
        <f>Sheet9!A297</f>
        <v>バタフライ　　</v>
      </c>
      <c r="R296" t="str">
        <f t="shared" si="33"/>
        <v>バタフライ</v>
      </c>
      <c r="S296" t="str">
        <f>Sheet9!B297</f>
        <v xml:space="preserve">  50m</v>
      </c>
      <c r="T296" t="s">
        <v>158</v>
      </c>
      <c r="U296" t="s">
        <v>159</v>
      </c>
      <c r="V296" t="str">
        <f t="shared" si="34"/>
        <v>女子バタフライ  50m予選無差別</v>
      </c>
      <c r="Y296">
        <f t="shared" si="35"/>
        <v>509</v>
      </c>
      <c r="Z296" t="str">
        <f t="shared" si="36"/>
        <v/>
      </c>
      <c r="AA296" t="str">
        <f t="shared" si="37"/>
        <v>女子バタフライ  50m予選無差別</v>
      </c>
    </row>
    <row r="297" spans="14:27" x14ac:dyDescent="0.15">
      <c r="N297">
        <f>Sheet9!D298</f>
        <v>510</v>
      </c>
      <c r="O297">
        <f>Sheet9!E298</f>
        <v>2</v>
      </c>
      <c r="P297" t="str">
        <f>IFERROR(VLOOKUP(O297,Sheet6!A:B,2,0),"")</f>
        <v>女子</v>
      </c>
      <c r="Q297" t="str">
        <f>Sheet9!A298</f>
        <v>自由形　　　　</v>
      </c>
      <c r="R297" t="str">
        <f t="shared" si="33"/>
        <v>自由形</v>
      </c>
      <c r="S297" t="str">
        <f>Sheet9!B298</f>
        <v xml:space="preserve">  50m</v>
      </c>
      <c r="T297" t="s">
        <v>158</v>
      </c>
      <c r="U297" t="s">
        <v>159</v>
      </c>
      <c r="V297" t="str">
        <f t="shared" si="34"/>
        <v>女子自由形  50m予選無差別</v>
      </c>
      <c r="Y297">
        <f t="shared" si="35"/>
        <v>510</v>
      </c>
      <c r="Z297" t="str">
        <f t="shared" si="36"/>
        <v/>
      </c>
      <c r="AA297" t="str">
        <f t="shared" si="37"/>
        <v>女子自由形  50m予選無差別</v>
      </c>
    </row>
    <row r="298" spans="14:27" x14ac:dyDescent="0.15">
      <c r="N298">
        <f>Sheet9!D299</f>
        <v>510</v>
      </c>
      <c r="O298">
        <f>Sheet9!E299</f>
        <v>2</v>
      </c>
      <c r="P298" t="str">
        <f>IFERROR(VLOOKUP(O298,Sheet6!A:B,2,0),"")</f>
        <v>女子</v>
      </c>
      <c r="Q298" t="str">
        <f>Sheet9!A299</f>
        <v>背泳ぎ　　　　</v>
      </c>
      <c r="R298" t="str">
        <f t="shared" si="33"/>
        <v>背泳ぎ</v>
      </c>
      <c r="S298" t="str">
        <f>Sheet9!B299</f>
        <v xml:space="preserve">  50m</v>
      </c>
      <c r="T298" t="s">
        <v>158</v>
      </c>
      <c r="U298" t="s">
        <v>159</v>
      </c>
      <c r="V298" t="str">
        <f t="shared" si="34"/>
        <v>女子背泳ぎ  50m予選無差別</v>
      </c>
      <c r="Y298">
        <f t="shared" si="35"/>
        <v>510</v>
      </c>
      <c r="Z298" t="str">
        <f t="shared" si="36"/>
        <v/>
      </c>
      <c r="AA298" t="str">
        <f t="shared" si="37"/>
        <v>女子背泳ぎ  50m予選無差別</v>
      </c>
    </row>
    <row r="299" spans="14:27" x14ac:dyDescent="0.15">
      <c r="N299">
        <f>Sheet9!D300</f>
        <v>511</v>
      </c>
      <c r="O299">
        <f>Sheet9!E300</f>
        <v>2</v>
      </c>
      <c r="P299" t="str">
        <f>IFERROR(VLOOKUP(O299,Sheet6!A:B,2,0),"")</f>
        <v>女子</v>
      </c>
      <c r="Q299" t="str">
        <f>Sheet9!A300</f>
        <v>自由形　　　　</v>
      </c>
      <c r="R299" t="str">
        <f t="shared" si="33"/>
        <v>自由形</v>
      </c>
      <c r="S299" t="str">
        <f>Sheet9!B300</f>
        <v xml:space="preserve">  50m</v>
      </c>
      <c r="T299" t="s">
        <v>158</v>
      </c>
      <c r="U299" t="s">
        <v>159</v>
      </c>
      <c r="V299" t="str">
        <f t="shared" si="34"/>
        <v>女子自由形  50m予選無差別</v>
      </c>
      <c r="Y299">
        <f t="shared" si="35"/>
        <v>511</v>
      </c>
      <c r="Z299" t="str">
        <f t="shared" si="36"/>
        <v/>
      </c>
      <c r="AA299" t="str">
        <f t="shared" si="37"/>
        <v>女子自由形  50m予選無差別</v>
      </c>
    </row>
    <row r="300" spans="14:27" x14ac:dyDescent="0.15">
      <c r="N300">
        <f>Sheet9!D301</f>
        <v>511</v>
      </c>
      <c r="O300">
        <f>Sheet9!E301</f>
        <v>2</v>
      </c>
      <c r="P300" t="str">
        <f>IFERROR(VLOOKUP(O300,Sheet6!A:B,2,0),"")</f>
        <v>女子</v>
      </c>
      <c r="Q300" t="str">
        <f>Sheet9!A301</f>
        <v>背泳ぎ　　　　</v>
      </c>
      <c r="R300" t="str">
        <f t="shared" si="33"/>
        <v>背泳ぎ</v>
      </c>
      <c r="S300" t="str">
        <f>Sheet9!B301</f>
        <v xml:space="preserve">  50m</v>
      </c>
      <c r="T300" t="s">
        <v>158</v>
      </c>
      <c r="U300" t="s">
        <v>159</v>
      </c>
      <c r="V300" t="str">
        <f t="shared" si="34"/>
        <v>女子背泳ぎ  50m予選無差別</v>
      </c>
      <c r="Y300">
        <f t="shared" si="35"/>
        <v>511</v>
      </c>
      <c r="Z300" t="str">
        <f t="shared" si="36"/>
        <v/>
      </c>
      <c r="AA300" t="str">
        <f t="shared" si="37"/>
        <v>女子背泳ぎ  50m予選無差別</v>
      </c>
    </row>
    <row r="301" spans="14:27" x14ac:dyDescent="0.15">
      <c r="N301">
        <f>Sheet9!D302</f>
        <v>512</v>
      </c>
      <c r="O301">
        <f>Sheet9!E302</f>
        <v>2</v>
      </c>
      <c r="P301" t="str">
        <f>IFERROR(VLOOKUP(O301,Sheet6!A:B,2,0),"")</f>
        <v>女子</v>
      </c>
      <c r="Q301" t="str">
        <f>Sheet9!A302</f>
        <v>自由形　　　　</v>
      </c>
      <c r="R301" t="str">
        <f t="shared" si="33"/>
        <v>自由形</v>
      </c>
      <c r="S301" t="str">
        <f>Sheet9!B302</f>
        <v xml:space="preserve">  50m</v>
      </c>
      <c r="T301" t="s">
        <v>158</v>
      </c>
      <c r="U301" t="s">
        <v>159</v>
      </c>
      <c r="V301" t="str">
        <f t="shared" si="34"/>
        <v>女子自由形  50m予選無差別</v>
      </c>
      <c r="Y301">
        <f t="shared" si="35"/>
        <v>512</v>
      </c>
      <c r="Z301" t="str">
        <f t="shared" si="36"/>
        <v/>
      </c>
      <c r="AA301" t="str">
        <f t="shared" si="37"/>
        <v>女子自由形  50m予選無差別</v>
      </c>
    </row>
    <row r="302" spans="14:27" x14ac:dyDescent="0.15">
      <c r="N302">
        <f>Sheet9!D303</f>
        <v>512</v>
      </c>
      <c r="O302">
        <f>Sheet9!E303</f>
        <v>2</v>
      </c>
      <c r="P302" t="str">
        <f>IFERROR(VLOOKUP(O302,Sheet6!A:B,2,0),"")</f>
        <v>女子</v>
      </c>
      <c r="Q302" t="str">
        <f>Sheet9!A303</f>
        <v>平泳ぎ　　　　</v>
      </c>
      <c r="R302" t="str">
        <f t="shared" si="33"/>
        <v>平泳ぎ</v>
      </c>
      <c r="S302" t="str">
        <f>Sheet9!B303</f>
        <v xml:space="preserve">  50m</v>
      </c>
      <c r="T302" t="s">
        <v>158</v>
      </c>
      <c r="U302" t="s">
        <v>159</v>
      </c>
      <c r="V302" t="str">
        <f t="shared" si="34"/>
        <v>女子平泳ぎ  50m予選無差別</v>
      </c>
      <c r="Y302">
        <f t="shared" si="35"/>
        <v>512</v>
      </c>
      <c r="Z302" t="str">
        <f t="shared" si="36"/>
        <v/>
      </c>
      <c r="AA302" t="str">
        <f t="shared" si="37"/>
        <v>女子平泳ぎ  50m予選無差別</v>
      </c>
    </row>
    <row r="303" spans="14:27" x14ac:dyDescent="0.15">
      <c r="N303">
        <f>Sheet9!D304</f>
        <v>512</v>
      </c>
      <c r="O303">
        <f>Sheet9!E304</f>
        <v>2</v>
      </c>
      <c r="P303" t="str">
        <f>IFERROR(VLOOKUP(O303,Sheet6!A:B,2,0),"")</f>
        <v>女子</v>
      </c>
      <c r="Q303" t="str">
        <f>Sheet9!A304</f>
        <v>リレー　　　　</v>
      </c>
      <c r="R303" t="str">
        <f t="shared" si="33"/>
        <v>リレー</v>
      </c>
      <c r="S303" t="str">
        <f>Sheet9!B304</f>
        <v xml:space="preserve"> 200m</v>
      </c>
      <c r="T303" t="s">
        <v>158</v>
      </c>
      <c r="U303" t="s">
        <v>159</v>
      </c>
      <c r="V303" t="str">
        <f t="shared" si="34"/>
        <v>女子リレー 200m予選無差別</v>
      </c>
      <c r="Y303">
        <f t="shared" si="35"/>
        <v>512</v>
      </c>
      <c r="Z303" t="str">
        <f t="shared" si="36"/>
        <v/>
      </c>
      <c r="AA303" t="str">
        <f t="shared" si="37"/>
        <v>女子リレー 200m予選無差別</v>
      </c>
    </row>
    <row r="304" spans="14:27" x14ac:dyDescent="0.15">
      <c r="N304">
        <f>Sheet9!D305</f>
        <v>513</v>
      </c>
      <c r="O304">
        <f>Sheet9!E305</f>
        <v>2</v>
      </c>
      <c r="P304" t="str">
        <f>IFERROR(VLOOKUP(O304,Sheet6!A:B,2,0),"")</f>
        <v>女子</v>
      </c>
      <c r="Q304" t="str">
        <f>Sheet9!A305</f>
        <v>自由形　　　　</v>
      </c>
      <c r="R304" t="str">
        <f t="shared" si="33"/>
        <v>自由形</v>
      </c>
      <c r="S304" t="str">
        <f>Sheet9!B305</f>
        <v xml:space="preserve">  50m</v>
      </c>
      <c r="T304" t="s">
        <v>158</v>
      </c>
      <c r="U304" t="s">
        <v>159</v>
      </c>
      <c r="V304" t="str">
        <f t="shared" si="34"/>
        <v>女子自由形  50m予選無差別</v>
      </c>
      <c r="Y304">
        <f t="shared" si="35"/>
        <v>513</v>
      </c>
      <c r="Z304" t="str">
        <f t="shared" si="36"/>
        <v/>
      </c>
      <c r="AA304" t="str">
        <f t="shared" si="37"/>
        <v>女子自由形  50m予選無差別</v>
      </c>
    </row>
    <row r="305" spans="14:27" x14ac:dyDescent="0.15">
      <c r="N305">
        <f>Sheet9!D306</f>
        <v>513</v>
      </c>
      <c r="O305">
        <f>Sheet9!E306</f>
        <v>2</v>
      </c>
      <c r="P305" t="str">
        <f>IFERROR(VLOOKUP(O305,Sheet6!A:B,2,0),"")</f>
        <v>女子</v>
      </c>
      <c r="Q305" t="str">
        <f>Sheet9!A306</f>
        <v>背泳ぎ　　　　</v>
      </c>
      <c r="R305" t="str">
        <f t="shared" si="33"/>
        <v>背泳ぎ</v>
      </c>
      <c r="S305" t="str">
        <f>Sheet9!B306</f>
        <v xml:space="preserve">  50m</v>
      </c>
      <c r="T305" t="s">
        <v>158</v>
      </c>
      <c r="U305" t="s">
        <v>159</v>
      </c>
      <c r="V305" t="str">
        <f t="shared" si="34"/>
        <v>女子背泳ぎ  50m予選無差別</v>
      </c>
      <c r="Y305">
        <f t="shared" si="35"/>
        <v>513</v>
      </c>
      <c r="Z305" t="str">
        <f t="shared" si="36"/>
        <v/>
      </c>
      <c r="AA305" t="str">
        <f t="shared" si="37"/>
        <v>女子背泳ぎ  50m予選無差別</v>
      </c>
    </row>
    <row r="306" spans="14:27" x14ac:dyDescent="0.15">
      <c r="N306">
        <f>Sheet9!D307</f>
        <v>514</v>
      </c>
      <c r="O306">
        <f>Sheet9!E307</f>
        <v>1</v>
      </c>
      <c r="P306" t="str">
        <f>IFERROR(VLOOKUP(O306,Sheet6!A:B,2,0),"")</f>
        <v>男子</v>
      </c>
      <c r="Q306" t="str">
        <f>Sheet9!A307</f>
        <v>バタフライ　　</v>
      </c>
      <c r="R306" t="str">
        <f t="shared" si="33"/>
        <v>バタフライ</v>
      </c>
      <c r="S306" t="str">
        <f>Sheet9!B307</f>
        <v xml:space="preserve">  50m</v>
      </c>
      <c r="T306" t="s">
        <v>158</v>
      </c>
      <c r="U306" t="s">
        <v>159</v>
      </c>
      <c r="V306" t="str">
        <f t="shared" si="34"/>
        <v>男子バタフライ  50m予選無差別</v>
      </c>
      <c r="Y306">
        <f t="shared" si="35"/>
        <v>514</v>
      </c>
      <c r="Z306" t="str">
        <f t="shared" si="36"/>
        <v/>
      </c>
      <c r="AA306" t="str">
        <f t="shared" si="37"/>
        <v>男子バタフライ  50m予選無差別</v>
      </c>
    </row>
    <row r="307" spans="14:27" x14ac:dyDescent="0.15">
      <c r="N307">
        <f>Sheet9!D308</f>
        <v>514</v>
      </c>
      <c r="O307">
        <f>Sheet9!E308</f>
        <v>1</v>
      </c>
      <c r="P307" t="str">
        <f>IFERROR(VLOOKUP(O307,Sheet6!A:B,2,0),"")</f>
        <v>男子</v>
      </c>
      <c r="Q307" t="str">
        <f>Sheet9!A308</f>
        <v>個人メドレー　</v>
      </c>
      <c r="R307" t="str">
        <f t="shared" si="33"/>
        <v>個人メドレー</v>
      </c>
      <c r="S307" t="str">
        <f>Sheet9!B308</f>
        <v xml:space="preserve"> 200m</v>
      </c>
      <c r="T307" t="s">
        <v>158</v>
      </c>
      <c r="U307" t="s">
        <v>159</v>
      </c>
      <c r="V307" t="str">
        <f t="shared" si="34"/>
        <v>男子個人メドレー 200m予選無差別</v>
      </c>
      <c r="Y307">
        <f t="shared" si="35"/>
        <v>514</v>
      </c>
      <c r="Z307" t="str">
        <f t="shared" si="36"/>
        <v/>
      </c>
      <c r="AA307" t="str">
        <f t="shared" si="37"/>
        <v>男子個人メドレー 200m予選無差別</v>
      </c>
    </row>
    <row r="308" spans="14:27" x14ac:dyDescent="0.15">
      <c r="N308">
        <f>Sheet9!D309</f>
        <v>515</v>
      </c>
      <c r="O308">
        <f>Sheet9!E309</f>
        <v>1</v>
      </c>
      <c r="P308" t="str">
        <f>IFERROR(VLOOKUP(O308,Sheet6!A:B,2,0),"")</f>
        <v>男子</v>
      </c>
      <c r="Q308" t="str">
        <f>Sheet9!A309</f>
        <v>背泳ぎ　　　　</v>
      </c>
      <c r="R308" t="str">
        <f t="shared" si="33"/>
        <v>背泳ぎ</v>
      </c>
      <c r="S308" t="str">
        <f>Sheet9!B309</f>
        <v xml:space="preserve"> 100m</v>
      </c>
      <c r="T308" t="s">
        <v>158</v>
      </c>
      <c r="U308" t="s">
        <v>159</v>
      </c>
      <c r="V308" t="str">
        <f t="shared" si="34"/>
        <v>男子背泳ぎ 100m予選無差別</v>
      </c>
      <c r="Y308">
        <f t="shared" si="35"/>
        <v>515</v>
      </c>
      <c r="Z308" t="str">
        <f t="shared" si="36"/>
        <v/>
      </c>
      <c r="AA308" t="str">
        <f t="shared" si="37"/>
        <v>男子背泳ぎ 100m予選無差別</v>
      </c>
    </row>
    <row r="309" spans="14:27" x14ac:dyDescent="0.15">
      <c r="N309">
        <f>Sheet9!D310</f>
        <v>515</v>
      </c>
      <c r="O309">
        <f>Sheet9!E310</f>
        <v>1</v>
      </c>
      <c r="P309" t="str">
        <f>IFERROR(VLOOKUP(O309,Sheet6!A:B,2,0),"")</f>
        <v>男子</v>
      </c>
      <c r="Q309" t="str">
        <f>Sheet9!A310</f>
        <v>個人メドレー　</v>
      </c>
      <c r="R309" t="str">
        <f t="shared" si="33"/>
        <v>個人メドレー</v>
      </c>
      <c r="S309" t="str">
        <f>Sheet9!B310</f>
        <v xml:space="preserve"> 200m</v>
      </c>
      <c r="T309" t="s">
        <v>158</v>
      </c>
      <c r="U309" t="s">
        <v>159</v>
      </c>
      <c r="V309" t="str">
        <f t="shared" si="34"/>
        <v>男子個人メドレー 200m予選無差別</v>
      </c>
      <c r="Y309">
        <f t="shared" si="35"/>
        <v>515</v>
      </c>
      <c r="Z309" t="str">
        <f t="shared" si="36"/>
        <v/>
      </c>
      <c r="AA309" t="str">
        <f t="shared" si="37"/>
        <v>男子個人メドレー 200m予選無差別</v>
      </c>
    </row>
    <row r="310" spans="14:27" x14ac:dyDescent="0.15">
      <c r="N310">
        <f>Sheet9!D311</f>
        <v>516</v>
      </c>
      <c r="O310">
        <f>Sheet9!E311</f>
        <v>2</v>
      </c>
      <c r="P310" t="str">
        <f>IFERROR(VLOOKUP(O310,Sheet6!A:B,2,0),"")</f>
        <v>女子</v>
      </c>
      <c r="Q310" t="str">
        <f>Sheet9!A311</f>
        <v>平泳ぎ　　　　</v>
      </c>
      <c r="R310" t="str">
        <f t="shared" si="33"/>
        <v>平泳ぎ</v>
      </c>
      <c r="S310" t="str">
        <f>Sheet9!B311</f>
        <v xml:space="preserve"> 100m</v>
      </c>
      <c r="T310" t="s">
        <v>158</v>
      </c>
      <c r="U310" t="s">
        <v>159</v>
      </c>
      <c r="V310" t="str">
        <f t="shared" si="34"/>
        <v>女子平泳ぎ 100m予選無差別</v>
      </c>
      <c r="Y310">
        <f t="shared" si="35"/>
        <v>516</v>
      </c>
      <c r="Z310" t="str">
        <f t="shared" si="36"/>
        <v/>
      </c>
      <c r="AA310" t="str">
        <f t="shared" si="37"/>
        <v>女子平泳ぎ 100m予選無差別</v>
      </c>
    </row>
    <row r="311" spans="14:27" x14ac:dyDescent="0.15">
      <c r="N311">
        <f>Sheet9!D312</f>
        <v>100</v>
      </c>
      <c r="O311">
        <f>Sheet9!E312</f>
        <v>2</v>
      </c>
      <c r="P311" t="str">
        <f>IFERROR(VLOOKUP(O311,Sheet6!A:B,2,0),"")</f>
        <v>女子</v>
      </c>
      <c r="Q311" t="str">
        <f>Sheet9!A312</f>
        <v>バタフライ</v>
      </c>
      <c r="R311" t="str">
        <f t="shared" si="33"/>
        <v/>
      </c>
      <c r="S311" t="str">
        <f>Sheet9!B312</f>
        <v xml:space="preserve">  50m</v>
      </c>
      <c r="T311" t="s">
        <v>158</v>
      </c>
      <c r="U311" t="s">
        <v>159</v>
      </c>
      <c r="V311" t="str">
        <f t="shared" si="34"/>
        <v>女子  50m予選無差別</v>
      </c>
      <c r="Y311">
        <f t="shared" si="35"/>
        <v>100</v>
      </c>
      <c r="Z311" t="str">
        <f t="shared" si="36"/>
        <v/>
      </c>
      <c r="AA311" t="str">
        <f t="shared" si="37"/>
        <v>女子  50m予選無差別</v>
      </c>
    </row>
    <row r="312" spans="14:27" x14ac:dyDescent="0.15">
      <c r="N312">
        <f>Sheet9!D313</f>
        <v>1562</v>
      </c>
      <c r="O312">
        <f>Sheet9!E313</f>
        <v>2</v>
      </c>
      <c r="P312" t="str">
        <f>IFERROR(VLOOKUP(O312,Sheet6!A:B,2,0),"")</f>
        <v>女子</v>
      </c>
      <c r="Q312" t="str">
        <f>Sheet9!A313</f>
        <v>自由形</v>
      </c>
      <c r="R312" t="str">
        <f t="shared" si="33"/>
        <v/>
      </c>
      <c r="S312" t="str">
        <f>Sheet9!B313</f>
        <v xml:space="preserve">  50m</v>
      </c>
      <c r="T312" t="s">
        <v>158</v>
      </c>
      <c r="U312" t="s">
        <v>159</v>
      </c>
      <c r="V312" t="str">
        <f t="shared" si="34"/>
        <v>女子  50m予選無差別</v>
      </c>
      <c r="Y312">
        <f t="shared" si="35"/>
        <v>1562</v>
      </c>
      <c r="Z312" t="str">
        <f t="shared" si="36"/>
        <v/>
      </c>
      <c r="AA312" t="str">
        <f t="shared" si="37"/>
        <v>女子  50m予選無差別</v>
      </c>
    </row>
    <row r="313" spans="14:27" x14ac:dyDescent="0.15">
      <c r="N313">
        <f>Sheet9!D314</f>
        <v>516</v>
      </c>
      <c r="O313">
        <f>Sheet9!E314</f>
        <v>2</v>
      </c>
      <c r="P313" t="str">
        <f>IFERROR(VLOOKUP(O313,Sheet6!A:B,2,0),"")</f>
        <v>女子</v>
      </c>
      <c r="Q313" t="str">
        <f>Sheet9!A314</f>
        <v>個人メドレー　</v>
      </c>
      <c r="R313" t="str">
        <f t="shared" si="33"/>
        <v>個人メドレー</v>
      </c>
      <c r="S313" t="str">
        <f>Sheet9!B314</f>
        <v xml:space="preserve"> 200m</v>
      </c>
      <c r="T313" t="s">
        <v>158</v>
      </c>
      <c r="U313" t="s">
        <v>159</v>
      </c>
      <c r="V313" t="str">
        <f t="shared" si="34"/>
        <v>女子個人メドレー 200m予選無差別</v>
      </c>
      <c r="Y313">
        <f t="shared" si="35"/>
        <v>516</v>
      </c>
      <c r="Z313" t="str">
        <f t="shared" si="36"/>
        <v/>
      </c>
      <c r="AA313" t="str">
        <f t="shared" si="37"/>
        <v>女子個人メドレー 200m予選無差別</v>
      </c>
    </row>
    <row r="314" spans="14:27" x14ac:dyDescent="0.15">
      <c r="N314">
        <f>Sheet9!D315</f>
        <v>516</v>
      </c>
      <c r="O314">
        <f>Sheet9!E315</f>
        <v>2</v>
      </c>
      <c r="P314" t="str">
        <f>IFERROR(VLOOKUP(O314,Sheet6!A:B,2,0),"")</f>
        <v>女子</v>
      </c>
      <c r="Q314" t="str">
        <f>Sheet9!A315</f>
        <v>リレー　　　　</v>
      </c>
      <c r="R314" t="str">
        <f t="shared" si="33"/>
        <v>リレー</v>
      </c>
      <c r="S314" t="str">
        <f>Sheet9!B315</f>
        <v xml:space="preserve"> 200m</v>
      </c>
      <c r="T314" t="s">
        <v>158</v>
      </c>
      <c r="U314" t="s">
        <v>159</v>
      </c>
      <c r="V314" t="str">
        <f t="shared" si="34"/>
        <v>女子リレー 200m予選無差別</v>
      </c>
      <c r="Y314">
        <f t="shared" si="35"/>
        <v>516</v>
      </c>
      <c r="Z314" t="str">
        <f t="shared" si="36"/>
        <v/>
      </c>
      <c r="AA314" t="str">
        <f t="shared" si="37"/>
        <v>女子リレー 200m予選無差別</v>
      </c>
    </row>
    <row r="315" spans="14:27" x14ac:dyDescent="0.15">
      <c r="N315">
        <f>Sheet9!D316</f>
        <v>517</v>
      </c>
      <c r="O315">
        <f>Sheet9!E316</f>
        <v>2</v>
      </c>
      <c r="P315" t="str">
        <f>IFERROR(VLOOKUP(O315,Sheet6!A:B,2,0),"")</f>
        <v>女子</v>
      </c>
      <c r="Q315" t="str">
        <f>Sheet9!A316</f>
        <v>バタフライ　　</v>
      </c>
      <c r="R315" t="str">
        <f t="shared" ref="R315:R378" si="38">IFERROR(VLOOKUP(Q315,AG:AH,2,0),"")</f>
        <v>バタフライ</v>
      </c>
      <c r="S315" t="str">
        <f>Sheet9!B316</f>
        <v xml:space="preserve">  50m</v>
      </c>
      <c r="T315" t="s">
        <v>158</v>
      </c>
      <c r="U315" t="s">
        <v>159</v>
      </c>
      <c r="V315" t="str">
        <f t="shared" ref="V315:V378" si="39">CONCATENATE(P315,R315,S315,T315,U315)</f>
        <v>女子バタフライ  50m予選無差別</v>
      </c>
      <c r="Y315">
        <f t="shared" ref="Y315:Y378" si="40">N315</f>
        <v>517</v>
      </c>
      <c r="Z315" t="str">
        <f t="shared" ref="Z315:Z378" si="41">IFERROR(VLOOKUP(V315,I:M,5,0),"")</f>
        <v/>
      </c>
      <c r="AA315" t="str">
        <f t="shared" ref="AA315:AA378" si="42">V315</f>
        <v>女子バタフライ  50m予選無差別</v>
      </c>
    </row>
    <row r="316" spans="14:27" x14ac:dyDescent="0.15">
      <c r="N316">
        <f>Sheet9!D317</f>
        <v>517</v>
      </c>
      <c r="O316">
        <f>Sheet9!E317</f>
        <v>2</v>
      </c>
      <c r="P316" t="str">
        <f>IFERROR(VLOOKUP(O316,Sheet6!A:B,2,0),"")</f>
        <v>女子</v>
      </c>
      <c r="Q316" t="str">
        <f>Sheet9!A317</f>
        <v>個人メドレー　</v>
      </c>
      <c r="R316" t="str">
        <f t="shared" si="38"/>
        <v>個人メドレー</v>
      </c>
      <c r="S316" t="str">
        <f>Sheet9!B317</f>
        <v xml:space="preserve"> 200m</v>
      </c>
      <c r="T316" t="s">
        <v>158</v>
      </c>
      <c r="U316" t="s">
        <v>159</v>
      </c>
      <c r="V316" t="str">
        <f t="shared" si="39"/>
        <v>女子個人メドレー 200m予選無差別</v>
      </c>
      <c r="Y316">
        <f t="shared" si="40"/>
        <v>517</v>
      </c>
      <c r="Z316" t="str">
        <f t="shared" si="41"/>
        <v/>
      </c>
      <c r="AA316" t="str">
        <f t="shared" si="42"/>
        <v>女子個人メドレー 200m予選無差別</v>
      </c>
    </row>
    <row r="317" spans="14:27" x14ac:dyDescent="0.15">
      <c r="N317">
        <f>Sheet9!D318</f>
        <v>518</v>
      </c>
      <c r="O317">
        <f>Sheet9!E318</f>
        <v>1</v>
      </c>
      <c r="P317" t="str">
        <f>IFERROR(VLOOKUP(O317,Sheet6!A:B,2,0),"")</f>
        <v>男子</v>
      </c>
      <c r="Q317" t="str">
        <f>Sheet9!A318</f>
        <v>背泳ぎ　　　　</v>
      </c>
      <c r="R317" t="str">
        <f t="shared" si="38"/>
        <v>背泳ぎ</v>
      </c>
      <c r="S317" t="str">
        <f>Sheet9!B318</f>
        <v xml:space="preserve"> 100m</v>
      </c>
      <c r="T317" t="s">
        <v>158</v>
      </c>
      <c r="U317" t="s">
        <v>159</v>
      </c>
      <c r="V317" t="str">
        <f t="shared" si="39"/>
        <v>男子背泳ぎ 100m予選無差別</v>
      </c>
      <c r="Y317">
        <f t="shared" si="40"/>
        <v>518</v>
      </c>
      <c r="Z317" t="str">
        <f t="shared" si="41"/>
        <v/>
      </c>
      <c r="AA317" t="str">
        <f t="shared" si="42"/>
        <v>男子背泳ぎ 100m予選無差別</v>
      </c>
    </row>
    <row r="318" spans="14:27" x14ac:dyDescent="0.15">
      <c r="N318">
        <f>Sheet9!D319</f>
        <v>518</v>
      </c>
      <c r="O318">
        <f>Sheet9!E319</f>
        <v>1</v>
      </c>
      <c r="P318" t="str">
        <f>IFERROR(VLOOKUP(O318,Sheet6!A:B,2,0),"")</f>
        <v>男子</v>
      </c>
      <c r="Q318" t="str">
        <f>Sheet9!A319</f>
        <v>個人メドレー　</v>
      </c>
      <c r="R318" t="str">
        <f t="shared" si="38"/>
        <v>個人メドレー</v>
      </c>
      <c r="S318" t="str">
        <f>Sheet9!B319</f>
        <v xml:space="preserve"> 200m</v>
      </c>
      <c r="T318" t="s">
        <v>158</v>
      </c>
      <c r="U318" t="s">
        <v>159</v>
      </c>
      <c r="V318" t="str">
        <f t="shared" si="39"/>
        <v>男子個人メドレー 200m予選無差別</v>
      </c>
      <c r="Y318">
        <f t="shared" si="40"/>
        <v>518</v>
      </c>
      <c r="Z318" t="str">
        <f t="shared" si="41"/>
        <v/>
      </c>
      <c r="AA318" t="str">
        <f t="shared" si="42"/>
        <v>男子個人メドレー 200m予選無差別</v>
      </c>
    </row>
    <row r="319" spans="14:27" x14ac:dyDescent="0.15">
      <c r="N319">
        <f>Sheet9!D320</f>
        <v>519</v>
      </c>
      <c r="O319">
        <f>Sheet9!E320</f>
        <v>1</v>
      </c>
      <c r="P319" t="str">
        <f>IFERROR(VLOOKUP(O319,Sheet6!A:B,2,0),"")</f>
        <v>男子</v>
      </c>
      <c r="Q319" t="str">
        <f>Sheet9!A320</f>
        <v>背泳ぎ　　　　</v>
      </c>
      <c r="R319" t="str">
        <f t="shared" si="38"/>
        <v>背泳ぎ</v>
      </c>
      <c r="S319" t="str">
        <f>Sheet9!B320</f>
        <v xml:space="preserve">  50m</v>
      </c>
      <c r="T319" t="s">
        <v>158</v>
      </c>
      <c r="U319" t="s">
        <v>159</v>
      </c>
      <c r="V319" t="str">
        <f t="shared" si="39"/>
        <v>男子背泳ぎ  50m予選無差別</v>
      </c>
      <c r="Y319">
        <f t="shared" si="40"/>
        <v>519</v>
      </c>
      <c r="Z319" t="str">
        <f t="shared" si="41"/>
        <v/>
      </c>
      <c r="AA319" t="str">
        <f t="shared" si="42"/>
        <v>男子背泳ぎ  50m予選無差別</v>
      </c>
    </row>
    <row r="320" spans="14:27" x14ac:dyDescent="0.15">
      <c r="N320">
        <f>Sheet9!D321</f>
        <v>519</v>
      </c>
      <c r="O320">
        <f>Sheet9!E321</f>
        <v>1</v>
      </c>
      <c r="P320" t="str">
        <f>IFERROR(VLOOKUP(O320,Sheet6!A:B,2,0),"")</f>
        <v>男子</v>
      </c>
      <c r="Q320" t="str">
        <f>Sheet9!A321</f>
        <v>平泳ぎ　　　　</v>
      </c>
      <c r="R320" t="str">
        <f t="shared" si="38"/>
        <v>平泳ぎ</v>
      </c>
      <c r="S320" t="str">
        <f>Sheet9!B321</f>
        <v xml:space="preserve">  50m</v>
      </c>
      <c r="T320" t="s">
        <v>158</v>
      </c>
      <c r="U320" t="s">
        <v>159</v>
      </c>
      <c r="V320" t="str">
        <f t="shared" si="39"/>
        <v>男子平泳ぎ  50m予選無差別</v>
      </c>
      <c r="Y320">
        <f t="shared" si="40"/>
        <v>519</v>
      </c>
      <c r="Z320" t="str">
        <f t="shared" si="41"/>
        <v/>
      </c>
      <c r="AA320" t="str">
        <f t="shared" si="42"/>
        <v>男子平泳ぎ  50m予選無差別</v>
      </c>
    </row>
    <row r="321" spans="14:27" x14ac:dyDescent="0.15">
      <c r="N321">
        <f>Sheet9!D322</f>
        <v>520</v>
      </c>
      <c r="O321">
        <f>Sheet9!E322</f>
        <v>2</v>
      </c>
      <c r="P321" t="str">
        <f>IFERROR(VLOOKUP(O321,Sheet6!A:B,2,0),"")</f>
        <v>女子</v>
      </c>
      <c r="Q321" t="str">
        <f>Sheet9!A322</f>
        <v>バタフライ　　</v>
      </c>
      <c r="R321" t="str">
        <f t="shared" si="38"/>
        <v>バタフライ</v>
      </c>
      <c r="S321" t="str">
        <f>Sheet9!B322</f>
        <v xml:space="preserve">  50m</v>
      </c>
      <c r="T321" t="s">
        <v>158</v>
      </c>
      <c r="U321" t="s">
        <v>159</v>
      </c>
      <c r="V321" t="str">
        <f t="shared" si="39"/>
        <v>女子バタフライ  50m予選無差別</v>
      </c>
      <c r="Y321">
        <f t="shared" si="40"/>
        <v>520</v>
      </c>
      <c r="Z321" t="str">
        <f t="shared" si="41"/>
        <v/>
      </c>
      <c r="AA321" t="str">
        <f t="shared" si="42"/>
        <v>女子バタフライ  50m予選無差別</v>
      </c>
    </row>
    <row r="322" spans="14:27" x14ac:dyDescent="0.15">
      <c r="N322">
        <f>Sheet9!D323</f>
        <v>520</v>
      </c>
      <c r="O322">
        <f>Sheet9!E323</f>
        <v>2</v>
      </c>
      <c r="P322" t="str">
        <f>IFERROR(VLOOKUP(O322,Sheet6!A:B,2,0),"")</f>
        <v>女子</v>
      </c>
      <c r="Q322" t="str">
        <f>Sheet9!A323</f>
        <v>個人メドレー　</v>
      </c>
      <c r="R322" t="str">
        <f t="shared" si="38"/>
        <v>個人メドレー</v>
      </c>
      <c r="S322" t="str">
        <f>Sheet9!B323</f>
        <v xml:space="preserve"> 200m</v>
      </c>
      <c r="T322" t="s">
        <v>158</v>
      </c>
      <c r="U322" t="s">
        <v>159</v>
      </c>
      <c r="V322" t="str">
        <f t="shared" si="39"/>
        <v>女子個人メドレー 200m予選無差別</v>
      </c>
      <c r="Y322">
        <f t="shared" si="40"/>
        <v>520</v>
      </c>
      <c r="Z322" t="str">
        <f t="shared" si="41"/>
        <v/>
      </c>
      <c r="AA322" t="str">
        <f t="shared" si="42"/>
        <v>女子個人メドレー 200m予選無差別</v>
      </c>
    </row>
    <row r="323" spans="14:27" x14ac:dyDescent="0.15">
      <c r="N323">
        <f>Sheet9!D324</f>
        <v>520</v>
      </c>
      <c r="O323">
        <f>Sheet9!E324</f>
        <v>2</v>
      </c>
      <c r="P323" t="str">
        <f>IFERROR(VLOOKUP(O323,Sheet6!A:B,2,0),"")</f>
        <v>女子</v>
      </c>
      <c r="Q323" t="str">
        <f>Sheet9!A324</f>
        <v>リレー　　　　</v>
      </c>
      <c r="R323" t="str">
        <f t="shared" si="38"/>
        <v>リレー</v>
      </c>
      <c r="S323" t="str">
        <f>Sheet9!B324</f>
        <v xml:space="preserve"> 200m</v>
      </c>
      <c r="T323" t="s">
        <v>158</v>
      </c>
      <c r="U323" t="s">
        <v>159</v>
      </c>
      <c r="V323" t="str">
        <f t="shared" si="39"/>
        <v>女子リレー 200m予選無差別</v>
      </c>
      <c r="Y323">
        <f t="shared" si="40"/>
        <v>520</v>
      </c>
      <c r="Z323" t="str">
        <f t="shared" si="41"/>
        <v/>
      </c>
      <c r="AA323" t="str">
        <f t="shared" si="42"/>
        <v>女子リレー 200m予選無差別</v>
      </c>
    </row>
    <row r="324" spans="14:27" x14ac:dyDescent="0.15">
      <c r="N324">
        <f>Sheet9!D325</f>
        <v>521</v>
      </c>
      <c r="O324">
        <f>Sheet9!E325</f>
        <v>2</v>
      </c>
      <c r="P324" t="str">
        <f>IFERROR(VLOOKUP(O324,Sheet6!A:B,2,0),"")</f>
        <v>女子</v>
      </c>
      <c r="Q324" t="str">
        <f>Sheet9!A325</f>
        <v>平泳ぎ　　　　</v>
      </c>
      <c r="R324" t="str">
        <f t="shared" si="38"/>
        <v>平泳ぎ</v>
      </c>
      <c r="S324" t="str">
        <f>Sheet9!B325</f>
        <v xml:space="preserve">  50m</v>
      </c>
      <c r="T324" t="s">
        <v>158</v>
      </c>
      <c r="U324" t="s">
        <v>159</v>
      </c>
      <c r="V324" t="str">
        <f t="shared" si="39"/>
        <v>女子平泳ぎ  50m予選無差別</v>
      </c>
      <c r="Y324">
        <f t="shared" si="40"/>
        <v>521</v>
      </c>
      <c r="Z324" t="str">
        <f t="shared" si="41"/>
        <v/>
      </c>
      <c r="AA324" t="str">
        <f t="shared" si="42"/>
        <v>女子平泳ぎ  50m予選無差別</v>
      </c>
    </row>
    <row r="325" spans="14:27" x14ac:dyDescent="0.15">
      <c r="N325">
        <f>Sheet9!D326</f>
        <v>521</v>
      </c>
      <c r="O325">
        <f>Sheet9!E326</f>
        <v>2</v>
      </c>
      <c r="P325" t="str">
        <f>IFERROR(VLOOKUP(O325,Sheet6!A:B,2,0),"")</f>
        <v>女子</v>
      </c>
      <c r="Q325" t="str">
        <f>Sheet9!A326</f>
        <v>個人メドレー　</v>
      </c>
      <c r="R325" t="str">
        <f t="shared" si="38"/>
        <v>個人メドレー</v>
      </c>
      <c r="S325" t="str">
        <f>Sheet9!B326</f>
        <v xml:space="preserve"> 200m</v>
      </c>
      <c r="T325" t="s">
        <v>158</v>
      </c>
      <c r="U325" t="s">
        <v>159</v>
      </c>
      <c r="V325" t="str">
        <f t="shared" si="39"/>
        <v>女子個人メドレー 200m予選無差別</v>
      </c>
      <c r="Y325">
        <f t="shared" si="40"/>
        <v>521</v>
      </c>
      <c r="Z325" t="str">
        <f t="shared" si="41"/>
        <v/>
      </c>
      <c r="AA325" t="str">
        <f t="shared" si="42"/>
        <v>女子個人メドレー 200m予選無差別</v>
      </c>
    </row>
    <row r="326" spans="14:27" x14ac:dyDescent="0.15">
      <c r="N326">
        <f>Sheet9!D327</f>
        <v>522</v>
      </c>
      <c r="O326">
        <f>Sheet9!E327</f>
        <v>2</v>
      </c>
      <c r="P326" t="str">
        <f>IFERROR(VLOOKUP(O326,Sheet6!A:B,2,0),"")</f>
        <v>女子</v>
      </c>
      <c r="Q326" t="str">
        <f>Sheet9!A327</f>
        <v>背泳ぎ　　　　</v>
      </c>
      <c r="R326" t="str">
        <f t="shared" si="38"/>
        <v>背泳ぎ</v>
      </c>
      <c r="S326" t="str">
        <f>Sheet9!B327</f>
        <v xml:space="preserve">  50m</v>
      </c>
      <c r="T326" t="s">
        <v>158</v>
      </c>
      <c r="U326" t="s">
        <v>159</v>
      </c>
      <c r="V326" t="str">
        <f t="shared" si="39"/>
        <v>女子背泳ぎ  50m予選無差別</v>
      </c>
      <c r="Y326">
        <f t="shared" si="40"/>
        <v>522</v>
      </c>
      <c r="Z326" t="str">
        <f t="shared" si="41"/>
        <v/>
      </c>
      <c r="AA326" t="str">
        <f t="shared" si="42"/>
        <v>女子背泳ぎ  50m予選無差別</v>
      </c>
    </row>
    <row r="327" spans="14:27" x14ac:dyDescent="0.15">
      <c r="N327">
        <f>Sheet9!D328</f>
        <v>522</v>
      </c>
      <c r="O327">
        <f>Sheet9!E328</f>
        <v>2</v>
      </c>
      <c r="P327" t="str">
        <f>IFERROR(VLOOKUP(O327,Sheet6!A:B,2,0),"")</f>
        <v>女子</v>
      </c>
      <c r="Q327" t="str">
        <f>Sheet9!A328</f>
        <v>平泳ぎ　　　　</v>
      </c>
      <c r="R327" t="str">
        <f t="shared" si="38"/>
        <v>平泳ぎ</v>
      </c>
      <c r="S327" t="str">
        <f>Sheet9!B328</f>
        <v xml:space="preserve">  50m</v>
      </c>
      <c r="T327" t="s">
        <v>158</v>
      </c>
      <c r="U327" t="s">
        <v>159</v>
      </c>
      <c r="V327" t="str">
        <f t="shared" si="39"/>
        <v>女子平泳ぎ  50m予選無差別</v>
      </c>
      <c r="Y327">
        <f t="shared" si="40"/>
        <v>522</v>
      </c>
      <c r="Z327" t="str">
        <f t="shared" si="41"/>
        <v/>
      </c>
      <c r="AA327" t="str">
        <f t="shared" si="42"/>
        <v>女子平泳ぎ  50m予選無差別</v>
      </c>
    </row>
    <row r="328" spans="14:27" x14ac:dyDescent="0.15">
      <c r="N328">
        <f>Sheet9!D329</f>
        <v>522</v>
      </c>
      <c r="O328">
        <f>Sheet9!E329</f>
        <v>2</v>
      </c>
      <c r="P328" t="str">
        <f>IFERROR(VLOOKUP(O328,Sheet6!A:B,2,0),"")</f>
        <v>女子</v>
      </c>
      <c r="Q328" t="str">
        <f>Sheet9!A329</f>
        <v>リレー　　　　</v>
      </c>
      <c r="R328" t="str">
        <f t="shared" si="38"/>
        <v>リレー</v>
      </c>
      <c r="S328" t="str">
        <f>Sheet9!B329</f>
        <v xml:space="preserve"> 200m</v>
      </c>
      <c r="T328" t="s">
        <v>158</v>
      </c>
      <c r="U328" t="s">
        <v>159</v>
      </c>
      <c r="V328" t="str">
        <f t="shared" si="39"/>
        <v>女子リレー 200m予選無差別</v>
      </c>
      <c r="Y328">
        <f t="shared" si="40"/>
        <v>522</v>
      </c>
      <c r="Z328" t="str">
        <f t="shared" si="41"/>
        <v/>
      </c>
      <c r="AA328" t="str">
        <f t="shared" si="42"/>
        <v>女子リレー 200m予選無差別</v>
      </c>
    </row>
    <row r="329" spans="14:27" x14ac:dyDescent="0.15">
      <c r="N329">
        <f>Sheet9!D330</f>
        <v>523</v>
      </c>
      <c r="O329">
        <f>Sheet9!E330</f>
        <v>2</v>
      </c>
      <c r="P329" t="str">
        <f>IFERROR(VLOOKUP(O329,Sheet6!A:B,2,0),"")</f>
        <v>女子</v>
      </c>
      <c r="Q329" t="str">
        <f>Sheet9!A330</f>
        <v>平泳ぎ　　　　</v>
      </c>
      <c r="R329" t="str">
        <f t="shared" si="38"/>
        <v>平泳ぎ</v>
      </c>
      <c r="S329" t="str">
        <f>Sheet9!B330</f>
        <v xml:space="preserve">  50m</v>
      </c>
      <c r="T329" t="s">
        <v>158</v>
      </c>
      <c r="U329" t="s">
        <v>159</v>
      </c>
      <c r="V329" t="str">
        <f t="shared" si="39"/>
        <v>女子平泳ぎ  50m予選無差別</v>
      </c>
      <c r="Y329">
        <f t="shared" si="40"/>
        <v>523</v>
      </c>
      <c r="Z329" t="str">
        <f t="shared" si="41"/>
        <v/>
      </c>
      <c r="AA329" t="str">
        <f t="shared" si="42"/>
        <v>女子平泳ぎ  50m予選無差別</v>
      </c>
    </row>
    <row r="330" spans="14:27" x14ac:dyDescent="0.15">
      <c r="N330">
        <f>Sheet9!D331</f>
        <v>523</v>
      </c>
      <c r="O330">
        <f>Sheet9!E331</f>
        <v>2</v>
      </c>
      <c r="P330" t="str">
        <f>IFERROR(VLOOKUP(O330,Sheet6!A:B,2,0),"")</f>
        <v>女子</v>
      </c>
      <c r="Q330" t="str">
        <f>Sheet9!A331</f>
        <v>バタフライ　　</v>
      </c>
      <c r="R330" t="str">
        <f t="shared" si="38"/>
        <v>バタフライ</v>
      </c>
      <c r="S330" t="str">
        <f>Sheet9!B331</f>
        <v xml:space="preserve">  50m</v>
      </c>
      <c r="T330" t="s">
        <v>158</v>
      </c>
      <c r="U330" t="s">
        <v>159</v>
      </c>
      <c r="V330" t="str">
        <f t="shared" si="39"/>
        <v>女子バタフライ  50m予選無差別</v>
      </c>
      <c r="Y330">
        <f t="shared" si="40"/>
        <v>523</v>
      </c>
      <c r="Z330" t="str">
        <f t="shared" si="41"/>
        <v/>
      </c>
      <c r="AA330" t="str">
        <f t="shared" si="42"/>
        <v>女子バタフライ  50m予選無差別</v>
      </c>
    </row>
    <row r="331" spans="14:27" x14ac:dyDescent="0.15">
      <c r="N331">
        <f>Sheet9!D332</f>
        <v>523</v>
      </c>
      <c r="O331">
        <f>Sheet9!E332</f>
        <v>2</v>
      </c>
      <c r="P331" t="str">
        <f>IFERROR(VLOOKUP(O331,Sheet6!A:B,2,0),"")</f>
        <v>女子</v>
      </c>
      <c r="Q331" t="str">
        <f>Sheet9!A332</f>
        <v>リレー　　　　</v>
      </c>
      <c r="R331" t="str">
        <f t="shared" si="38"/>
        <v>リレー</v>
      </c>
      <c r="S331" t="str">
        <f>Sheet9!B332</f>
        <v xml:space="preserve"> 200m</v>
      </c>
      <c r="T331" t="s">
        <v>158</v>
      </c>
      <c r="U331" t="s">
        <v>159</v>
      </c>
      <c r="V331" t="str">
        <f t="shared" si="39"/>
        <v>女子リレー 200m予選無差別</v>
      </c>
      <c r="Y331">
        <f t="shared" si="40"/>
        <v>523</v>
      </c>
      <c r="Z331" t="str">
        <f t="shared" si="41"/>
        <v/>
      </c>
      <c r="AA331" t="str">
        <f t="shared" si="42"/>
        <v>女子リレー 200m予選無差別</v>
      </c>
    </row>
    <row r="332" spans="14:27" x14ac:dyDescent="0.15">
      <c r="N332">
        <f>Sheet9!D333</f>
        <v>524</v>
      </c>
      <c r="O332">
        <f>Sheet9!E333</f>
        <v>1</v>
      </c>
      <c r="P332" t="str">
        <f>IFERROR(VLOOKUP(O332,Sheet6!A:B,2,0),"")</f>
        <v>男子</v>
      </c>
      <c r="Q332" t="str">
        <f>Sheet9!A333</f>
        <v>自由形　　　　</v>
      </c>
      <c r="R332" t="str">
        <f t="shared" si="38"/>
        <v>自由形</v>
      </c>
      <c r="S332" t="str">
        <f>Sheet9!B333</f>
        <v xml:space="preserve">  50m</v>
      </c>
      <c r="T332" t="s">
        <v>158</v>
      </c>
      <c r="U332" t="s">
        <v>159</v>
      </c>
      <c r="V332" t="str">
        <f t="shared" si="39"/>
        <v>男子自由形  50m予選無差別</v>
      </c>
      <c r="Y332">
        <f t="shared" si="40"/>
        <v>524</v>
      </c>
      <c r="Z332" t="str">
        <f t="shared" si="41"/>
        <v/>
      </c>
      <c r="AA332" t="str">
        <f t="shared" si="42"/>
        <v>男子自由形  50m予選無差別</v>
      </c>
    </row>
    <row r="333" spans="14:27" x14ac:dyDescent="0.15">
      <c r="N333">
        <f>Sheet9!D334</f>
        <v>524</v>
      </c>
      <c r="O333">
        <f>Sheet9!E334</f>
        <v>1</v>
      </c>
      <c r="P333" t="str">
        <f>IFERROR(VLOOKUP(O333,Sheet6!A:B,2,0),"")</f>
        <v>男子</v>
      </c>
      <c r="Q333" t="str">
        <f>Sheet9!A334</f>
        <v>自由形　　　　</v>
      </c>
      <c r="R333" t="str">
        <f t="shared" si="38"/>
        <v>自由形</v>
      </c>
      <c r="S333" t="str">
        <f>Sheet9!B334</f>
        <v xml:space="preserve"> 100m</v>
      </c>
      <c r="T333" t="s">
        <v>158</v>
      </c>
      <c r="U333" t="s">
        <v>159</v>
      </c>
      <c r="V333" t="str">
        <f t="shared" si="39"/>
        <v>男子自由形 100m予選無差別</v>
      </c>
      <c r="Y333">
        <f t="shared" si="40"/>
        <v>524</v>
      </c>
      <c r="Z333" t="str">
        <f t="shared" si="41"/>
        <v/>
      </c>
      <c r="AA333" t="str">
        <f t="shared" si="42"/>
        <v>男子自由形 100m予選無差別</v>
      </c>
    </row>
    <row r="334" spans="14:27" x14ac:dyDescent="0.15">
      <c r="N334">
        <f>Sheet9!D335</f>
        <v>525</v>
      </c>
      <c r="O334">
        <f>Sheet9!E335</f>
        <v>1</v>
      </c>
      <c r="P334" t="str">
        <f>IFERROR(VLOOKUP(O334,Sheet6!A:B,2,0),"")</f>
        <v>男子</v>
      </c>
      <c r="Q334" t="str">
        <f>Sheet9!A335</f>
        <v>バタフライ　　</v>
      </c>
      <c r="R334" t="str">
        <f t="shared" si="38"/>
        <v>バタフライ</v>
      </c>
      <c r="S334" t="str">
        <f>Sheet9!B335</f>
        <v xml:space="preserve">  50m</v>
      </c>
      <c r="T334" t="s">
        <v>158</v>
      </c>
      <c r="U334" t="s">
        <v>159</v>
      </c>
      <c r="V334" t="str">
        <f t="shared" si="39"/>
        <v>男子バタフライ  50m予選無差別</v>
      </c>
      <c r="Y334">
        <f t="shared" si="40"/>
        <v>525</v>
      </c>
      <c r="Z334" t="str">
        <f t="shared" si="41"/>
        <v/>
      </c>
      <c r="AA334" t="str">
        <f t="shared" si="42"/>
        <v>男子バタフライ  50m予選無差別</v>
      </c>
    </row>
    <row r="335" spans="14:27" x14ac:dyDescent="0.15">
      <c r="N335">
        <f>Sheet9!D336</f>
        <v>525</v>
      </c>
      <c r="O335">
        <f>Sheet9!E336</f>
        <v>1</v>
      </c>
      <c r="P335" t="str">
        <f>IFERROR(VLOOKUP(O335,Sheet6!A:B,2,0),"")</f>
        <v>男子</v>
      </c>
      <c r="Q335" t="str">
        <f>Sheet9!A336</f>
        <v>個人メドレー　</v>
      </c>
      <c r="R335" t="str">
        <f t="shared" si="38"/>
        <v>個人メドレー</v>
      </c>
      <c r="S335" t="str">
        <f>Sheet9!B336</f>
        <v xml:space="preserve"> 200m</v>
      </c>
      <c r="T335" t="s">
        <v>158</v>
      </c>
      <c r="U335" t="s">
        <v>159</v>
      </c>
      <c r="V335" t="str">
        <f t="shared" si="39"/>
        <v>男子個人メドレー 200m予選無差別</v>
      </c>
      <c r="Y335">
        <f t="shared" si="40"/>
        <v>525</v>
      </c>
      <c r="Z335" t="str">
        <f t="shared" si="41"/>
        <v/>
      </c>
      <c r="AA335" t="str">
        <f t="shared" si="42"/>
        <v>男子個人メドレー 200m予選無差別</v>
      </c>
    </row>
    <row r="336" spans="14:27" x14ac:dyDescent="0.15">
      <c r="N336">
        <f>Sheet9!D337</f>
        <v>526</v>
      </c>
      <c r="O336">
        <f>Sheet9!E337</f>
        <v>1</v>
      </c>
      <c r="P336" t="str">
        <f>IFERROR(VLOOKUP(O336,Sheet6!A:B,2,0),"")</f>
        <v>男子</v>
      </c>
      <c r="Q336" t="str">
        <f>Sheet9!A337</f>
        <v>バタフライ　　</v>
      </c>
      <c r="R336" t="str">
        <f t="shared" si="38"/>
        <v>バタフライ</v>
      </c>
      <c r="S336" t="str">
        <f>Sheet9!B337</f>
        <v xml:space="preserve">  50m</v>
      </c>
      <c r="T336" t="s">
        <v>158</v>
      </c>
      <c r="U336" t="s">
        <v>159</v>
      </c>
      <c r="V336" t="str">
        <f t="shared" si="39"/>
        <v>男子バタフライ  50m予選無差別</v>
      </c>
      <c r="Y336">
        <f t="shared" si="40"/>
        <v>526</v>
      </c>
      <c r="Z336" t="str">
        <f t="shared" si="41"/>
        <v/>
      </c>
      <c r="AA336" t="str">
        <f t="shared" si="42"/>
        <v>男子バタフライ  50m予選無差別</v>
      </c>
    </row>
    <row r="337" spans="14:27" x14ac:dyDescent="0.15">
      <c r="N337">
        <f>Sheet9!D338</f>
        <v>526</v>
      </c>
      <c r="O337">
        <f>Sheet9!E338</f>
        <v>1</v>
      </c>
      <c r="P337" t="str">
        <f>IFERROR(VLOOKUP(O337,Sheet6!A:B,2,0),"")</f>
        <v>男子</v>
      </c>
      <c r="Q337" t="str">
        <f>Sheet9!A338</f>
        <v>個人メドレー　</v>
      </c>
      <c r="R337" t="str">
        <f t="shared" si="38"/>
        <v>個人メドレー</v>
      </c>
      <c r="S337" t="str">
        <f>Sheet9!B338</f>
        <v xml:space="preserve"> 200m</v>
      </c>
      <c r="T337" t="s">
        <v>158</v>
      </c>
      <c r="U337" t="s">
        <v>159</v>
      </c>
      <c r="V337" t="str">
        <f t="shared" si="39"/>
        <v>男子個人メドレー 200m予選無差別</v>
      </c>
      <c r="Y337">
        <f t="shared" si="40"/>
        <v>526</v>
      </c>
      <c r="Z337" t="str">
        <f t="shared" si="41"/>
        <v/>
      </c>
      <c r="AA337" t="str">
        <f t="shared" si="42"/>
        <v>男子個人メドレー 200m予選無差別</v>
      </c>
    </row>
    <row r="338" spans="14:27" x14ac:dyDescent="0.15">
      <c r="N338">
        <f>Sheet9!D339</f>
        <v>527</v>
      </c>
      <c r="O338">
        <f>Sheet9!E339</f>
        <v>1</v>
      </c>
      <c r="P338" t="str">
        <f>IFERROR(VLOOKUP(O338,Sheet6!A:B,2,0),"")</f>
        <v>男子</v>
      </c>
      <c r="Q338" t="str">
        <f>Sheet9!A339</f>
        <v>背泳ぎ　　　　</v>
      </c>
      <c r="R338" t="str">
        <f t="shared" si="38"/>
        <v>背泳ぎ</v>
      </c>
      <c r="S338" t="str">
        <f>Sheet9!B339</f>
        <v xml:space="preserve">  50m</v>
      </c>
      <c r="T338" t="s">
        <v>158</v>
      </c>
      <c r="U338" t="s">
        <v>159</v>
      </c>
      <c r="V338" t="str">
        <f t="shared" si="39"/>
        <v>男子背泳ぎ  50m予選無差別</v>
      </c>
      <c r="Y338">
        <f t="shared" si="40"/>
        <v>527</v>
      </c>
      <c r="Z338" t="str">
        <f t="shared" si="41"/>
        <v/>
      </c>
      <c r="AA338" t="str">
        <f t="shared" si="42"/>
        <v>男子背泳ぎ  50m予選無差別</v>
      </c>
    </row>
    <row r="339" spans="14:27" x14ac:dyDescent="0.15">
      <c r="N339">
        <f>Sheet9!D340</f>
        <v>527</v>
      </c>
      <c r="O339">
        <f>Sheet9!E340</f>
        <v>1</v>
      </c>
      <c r="P339" t="str">
        <f>IFERROR(VLOOKUP(O339,Sheet6!A:B,2,0),"")</f>
        <v>男子</v>
      </c>
      <c r="Q339" t="str">
        <f>Sheet9!A340</f>
        <v>個人メドレー　</v>
      </c>
      <c r="R339" t="str">
        <f t="shared" si="38"/>
        <v>個人メドレー</v>
      </c>
      <c r="S339" t="str">
        <f>Sheet9!B340</f>
        <v xml:space="preserve"> 200m</v>
      </c>
      <c r="T339" t="s">
        <v>158</v>
      </c>
      <c r="U339" t="s">
        <v>159</v>
      </c>
      <c r="V339" t="str">
        <f t="shared" si="39"/>
        <v>男子個人メドレー 200m予選無差別</v>
      </c>
      <c r="Y339">
        <f t="shared" si="40"/>
        <v>527</v>
      </c>
      <c r="Z339" t="str">
        <f t="shared" si="41"/>
        <v/>
      </c>
      <c r="AA339" t="str">
        <f t="shared" si="42"/>
        <v>男子個人メドレー 200m予選無差別</v>
      </c>
    </row>
    <row r="340" spans="14:27" x14ac:dyDescent="0.15">
      <c r="N340">
        <f>Sheet9!D341</f>
        <v>528</v>
      </c>
      <c r="O340">
        <f>Sheet9!E341</f>
        <v>1</v>
      </c>
      <c r="P340" t="str">
        <f>IFERROR(VLOOKUP(O340,Sheet6!A:B,2,0),"")</f>
        <v>男子</v>
      </c>
      <c r="Q340" t="str">
        <f>Sheet9!A341</f>
        <v>自由形　　　　</v>
      </c>
      <c r="R340" t="str">
        <f t="shared" si="38"/>
        <v>自由形</v>
      </c>
      <c r="S340" t="str">
        <f>Sheet9!B341</f>
        <v xml:space="preserve">  50m</v>
      </c>
      <c r="T340" t="s">
        <v>158</v>
      </c>
      <c r="U340" t="s">
        <v>159</v>
      </c>
      <c r="V340" t="str">
        <f t="shared" si="39"/>
        <v>男子自由形  50m予選無差別</v>
      </c>
      <c r="Y340">
        <f t="shared" si="40"/>
        <v>528</v>
      </c>
      <c r="Z340" t="str">
        <f t="shared" si="41"/>
        <v/>
      </c>
      <c r="AA340" t="str">
        <f t="shared" si="42"/>
        <v>男子自由形  50m予選無差別</v>
      </c>
    </row>
    <row r="341" spans="14:27" x14ac:dyDescent="0.15">
      <c r="N341">
        <f>Sheet9!D342</f>
        <v>528</v>
      </c>
      <c r="O341">
        <f>Sheet9!E342</f>
        <v>1</v>
      </c>
      <c r="P341" t="str">
        <f>IFERROR(VLOOKUP(O341,Sheet6!A:B,2,0),"")</f>
        <v>男子</v>
      </c>
      <c r="Q341" t="str">
        <f>Sheet9!A342</f>
        <v>背泳ぎ　　　　</v>
      </c>
      <c r="R341" t="str">
        <f t="shared" si="38"/>
        <v>背泳ぎ</v>
      </c>
      <c r="S341" t="str">
        <f>Sheet9!B342</f>
        <v xml:space="preserve">  50m</v>
      </c>
      <c r="T341" t="s">
        <v>158</v>
      </c>
      <c r="U341" t="s">
        <v>159</v>
      </c>
      <c r="V341" t="str">
        <f t="shared" si="39"/>
        <v>男子背泳ぎ  50m予選無差別</v>
      </c>
      <c r="Y341">
        <f t="shared" si="40"/>
        <v>528</v>
      </c>
      <c r="Z341" t="str">
        <f t="shared" si="41"/>
        <v/>
      </c>
      <c r="AA341" t="str">
        <f t="shared" si="42"/>
        <v>男子背泳ぎ  50m予選無差別</v>
      </c>
    </row>
    <row r="342" spans="14:27" x14ac:dyDescent="0.15">
      <c r="N342">
        <f>Sheet9!D343</f>
        <v>528</v>
      </c>
      <c r="O342">
        <f>Sheet9!E343</f>
        <v>1</v>
      </c>
      <c r="P342" t="str">
        <f>IFERROR(VLOOKUP(O342,Sheet6!A:B,2,0),"")</f>
        <v>男子</v>
      </c>
      <c r="Q342" t="str">
        <f>Sheet9!A343</f>
        <v>リレー　　　　</v>
      </c>
      <c r="R342" t="str">
        <f t="shared" si="38"/>
        <v>リレー</v>
      </c>
      <c r="S342" t="str">
        <f>Sheet9!B343</f>
        <v xml:space="preserve"> 200m</v>
      </c>
      <c r="T342" t="s">
        <v>158</v>
      </c>
      <c r="U342" t="s">
        <v>159</v>
      </c>
      <c r="V342" t="str">
        <f t="shared" si="39"/>
        <v>男子リレー 200m予選無差別</v>
      </c>
      <c r="Y342">
        <f t="shared" si="40"/>
        <v>528</v>
      </c>
      <c r="Z342" t="str">
        <f t="shared" si="41"/>
        <v/>
      </c>
      <c r="AA342" t="str">
        <f t="shared" si="42"/>
        <v>男子リレー 200m予選無差別</v>
      </c>
    </row>
    <row r="343" spans="14:27" x14ac:dyDescent="0.15">
      <c r="N343">
        <f>Sheet9!D344</f>
        <v>529</v>
      </c>
      <c r="O343">
        <f>Sheet9!E344</f>
        <v>1</v>
      </c>
      <c r="P343" t="str">
        <f>IFERROR(VLOOKUP(O343,Sheet6!A:B,2,0),"")</f>
        <v>男子</v>
      </c>
      <c r="Q343" t="str">
        <f>Sheet9!A344</f>
        <v>背泳ぎ　　　　</v>
      </c>
      <c r="R343" t="str">
        <f t="shared" si="38"/>
        <v>背泳ぎ</v>
      </c>
      <c r="S343" t="str">
        <f>Sheet9!B344</f>
        <v xml:space="preserve">  50m</v>
      </c>
      <c r="T343" t="s">
        <v>158</v>
      </c>
      <c r="U343" t="s">
        <v>159</v>
      </c>
      <c r="V343" t="str">
        <f t="shared" si="39"/>
        <v>男子背泳ぎ  50m予選無差別</v>
      </c>
      <c r="Y343">
        <f t="shared" si="40"/>
        <v>529</v>
      </c>
      <c r="Z343" t="str">
        <f t="shared" si="41"/>
        <v/>
      </c>
      <c r="AA343" t="str">
        <f t="shared" si="42"/>
        <v>男子背泳ぎ  50m予選無差別</v>
      </c>
    </row>
    <row r="344" spans="14:27" x14ac:dyDescent="0.15">
      <c r="N344">
        <f>Sheet9!D345</f>
        <v>529</v>
      </c>
      <c r="O344">
        <f>Sheet9!E345</f>
        <v>1</v>
      </c>
      <c r="P344" t="str">
        <f>IFERROR(VLOOKUP(O344,Sheet6!A:B,2,0),"")</f>
        <v>男子</v>
      </c>
      <c r="Q344" t="str">
        <f>Sheet9!A345</f>
        <v>バタフライ　　</v>
      </c>
      <c r="R344" t="str">
        <f t="shared" si="38"/>
        <v>バタフライ</v>
      </c>
      <c r="S344" t="str">
        <f>Sheet9!B345</f>
        <v xml:space="preserve">  50m</v>
      </c>
      <c r="T344" t="s">
        <v>158</v>
      </c>
      <c r="U344" t="s">
        <v>159</v>
      </c>
      <c r="V344" t="str">
        <f t="shared" si="39"/>
        <v>男子バタフライ  50m予選無差別</v>
      </c>
      <c r="Y344">
        <f t="shared" si="40"/>
        <v>529</v>
      </c>
      <c r="Z344" t="str">
        <f t="shared" si="41"/>
        <v/>
      </c>
      <c r="AA344" t="str">
        <f t="shared" si="42"/>
        <v>男子バタフライ  50m予選無差別</v>
      </c>
    </row>
    <row r="345" spans="14:27" x14ac:dyDescent="0.15">
      <c r="N345">
        <f>Sheet9!D346</f>
        <v>529</v>
      </c>
      <c r="O345">
        <f>Sheet9!E346</f>
        <v>1</v>
      </c>
      <c r="P345" t="str">
        <f>IFERROR(VLOOKUP(O345,Sheet6!A:B,2,0),"")</f>
        <v>男子</v>
      </c>
      <c r="Q345" t="str">
        <f>Sheet9!A346</f>
        <v>リレー　　　　</v>
      </c>
      <c r="R345" t="str">
        <f t="shared" si="38"/>
        <v>リレー</v>
      </c>
      <c r="S345" t="str">
        <f>Sheet9!B346</f>
        <v xml:space="preserve"> 200m</v>
      </c>
      <c r="T345" t="s">
        <v>158</v>
      </c>
      <c r="U345" t="s">
        <v>159</v>
      </c>
      <c r="V345" t="str">
        <f t="shared" si="39"/>
        <v>男子リレー 200m予選無差別</v>
      </c>
      <c r="Y345">
        <f t="shared" si="40"/>
        <v>529</v>
      </c>
      <c r="Z345" t="str">
        <f t="shared" si="41"/>
        <v/>
      </c>
      <c r="AA345" t="str">
        <f t="shared" si="42"/>
        <v>男子リレー 200m予選無差別</v>
      </c>
    </row>
    <row r="346" spans="14:27" x14ac:dyDescent="0.15">
      <c r="N346">
        <f>Sheet9!D347</f>
        <v>1001</v>
      </c>
      <c r="O346">
        <f>Sheet9!E347</f>
        <v>1</v>
      </c>
      <c r="P346" t="str">
        <f>IFERROR(VLOOKUP(O346,Sheet6!A:B,2,0),"")</f>
        <v>男子</v>
      </c>
      <c r="Q346" t="str">
        <f>Sheet9!A347</f>
        <v>バタフライ　　</v>
      </c>
      <c r="R346" t="str">
        <f t="shared" si="38"/>
        <v>バタフライ</v>
      </c>
      <c r="S346" t="str">
        <f>Sheet9!B347</f>
        <v xml:space="preserve"> 100m</v>
      </c>
      <c r="T346" t="s">
        <v>158</v>
      </c>
      <c r="U346" t="s">
        <v>159</v>
      </c>
      <c r="V346" t="str">
        <f t="shared" si="39"/>
        <v>男子バタフライ 100m予選無差別</v>
      </c>
      <c r="Y346">
        <f t="shared" si="40"/>
        <v>1001</v>
      </c>
      <c r="Z346" t="str">
        <f t="shared" si="41"/>
        <v/>
      </c>
      <c r="AA346" t="str">
        <f t="shared" si="42"/>
        <v>男子バタフライ 100m予選無差別</v>
      </c>
    </row>
    <row r="347" spans="14:27" x14ac:dyDescent="0.15">
      <c r="N347">
        <f>Sheet9!D348</f>
        <v>1001</v>
      </c>
      <c r="O347">
        <f>Sheet9!E348</f>
        <v>1</v>
      </c>
      <c r="P347" t="str">
        <f>IFERROR(VLOOKUP(O347,Sheet6!A:B,2,0),"")</f>
        <v>男子</v>
      </c>
      <c r="Q347" t="str">
        <f>Sheet9!A348</f>
        <v>個人メドレー　</v>
      </c>
      <c r="R347" t="str">
        <f t="shared" si="38"/>
        <v>個人メドレー</v>
      </c>
      <c r="S347" t="str">
        <f>Sheet9!B348</f>
        <v xml:space="preserve"> 200m</v>
      </c>
      <c r="T347" t="s">
        <v>158</v>
      </c>
      <c r="U347" t="s">
        <v>159</v>
      </c>
      <c r="V347" t="str">
        <f t="shared" si="39"/>
        <v>男子個人メドレー 200m予選無差別</v>
      </c>
      <c r="Y347">
        <f t="shared" si="40"/>
        <v>1001</v>
      </c>
      <c r="Z347" t="str">
        <f t="shared" si="41"/>
        <v/>
      </c>
      <c r="AA347" t="str">
        <f t="shared" si="42"/>
        <v>男子個人メドレー 200m予選無差別</v>
      </c>
    </row>
    <row r="348" spans="14:27" x14ac:dyDescent="0.15">
      <c r="N348">
        <f>Sheet9!D349</f>
        <v>1001</v>
      </c>
      <c r="O348">
        <f>Sheet9!E349</f>
        <v>1</v>
      </c>
      <c r="P348" t="str">
        <f>IFERROR(VLOOKUP(O348,Sheet6!A:B,2,0),"")</f>
        <v>男子</v>
      </c>
      <c r="Q348" t="str">
        <f>Sheet9!A349</f>
        <v>リレー　　　　</v>
      </c>
      <c r="R348" t="str">
        <f t="shared" si="38"/>
        <v>リレー</v>
      </c>
      <c r="S348" t="str">
        <f>Sheet9!B349</f>
        <v xml:space="preserve"> 200m</v>
      </c>
      <c r="T348" t="s">
        <v>158</v>
      </c>
      <c r="U348" t="s">
        <v>159</v>
      </c>
      <c r="V348" t="str">
        <f t="shared" si="39"/>
        <v>男子リレー 200m予選無差別</v>
      </c>
      <c r="Y348">
        <f t="shared" si="40"/>
        <v>1001</v>
      </c>
      <c r="Z348" t="str">
        <f t="shared" si="41"/>
        <v/>
      </c>
      <c r="AA348" t="str">
        <f t="shared" si="42"/>
        <v>男子リレー 200m予選無差別</v>
      </c>
    </row>
    <row r="349" spans="14:27" x14ac:dyDescent="0.15">
      <c r="N349">
        <f>Sheet9!D350</f>
        <v>1002</v>
      </c>
      <c r="O349">
        <f>Sheet9!E350</f>
        <v>1</v>
      </c>
      <c r="P349" t="str">
        <f>IFERROR(VLOOKUP(O349,Sheet6!A:B,2,0),"")</f>
        <v>男子</v>
      </c>
      <c r="Q349" t="str">
        <f>Sheet9!A350</f>
        <v>背泳ぎ　　　　</v>
      </c>
      <c r="R349" t="str">
        <f t="shared" si="38"/>
        <v>背泳ぎ</v>
      </c>
      <c r="S349" t="str">
        <f>Sheet9!B350</f>
        <v xml:space="preserve">  50m</v>
      </c>
      <c r="T349" t="s">
        <v>158</v>
      </c>
      <c r="U349" t="s">
        <v>159</v>
      </c>
      <c r="V349" t="str">
        <f t="shared" si="39"/>
        <v>男子背泳ぎ  50m予選無差別</v>
      </c>
      <c r="Y349">
        <f t="shared" si="40"/>
        <v>1002</v>
      </c>
      <c r="Z349" t="str">
        <f t="shared" si="41"/>
        <v/>
      </c>
      <c r="AA349" t="str">
        <f t="shared" si="42"/>
        <v>男子背泳ぎ  50m予選無差別</v>
      </c>
    </row>
    <row r="350" spans="14:27" x14ac:dyDescent="0.15">
      <c r="N350">
        <f>Sheet9!D351</f>
        <v>1002</v>
      </c>
      <c r="O350">
        <f>Sheet9!E351</f>
        <v>1</v>
      </c>
      <c r="P350" t="str">
        <f>IFERROR(VLOOKUP(O350,Sheet6!A:B,2,0),"")</f>
        <v>男子</v>
      </c>
      <c r="Q350" t="str">
        <f>Sheet9!A351</f>
        <v>バタフライ　　</v>
      </c>
      <c r="R350" t="str">
        <f t="shared" si="38"/>
        <v>バタフライ</v>
      </c>
      <c r="S350" t="str">
        <f>Sheet9!B351</f>
        <v xml:space="preserve">  50m</v>
      </c>
      <c r="T350" t="s">
        <v>158</v>
      </c>
      <c r="U350" t="s">
        <v>159</v>
      </c>
      <c r="V350" t="str">
        <f t="shared" si="39"/>
        <v>男子バタフライ  50m予選無差別</v>
      </c>
      <c r="Y350">
        <f t="shared" si="40"/>
        <v>1002</v>
      </c>
      <c r="Z350" t="str">
        <f t="shared" si="41"/>
        <v/>
      </c>
      <c r="AA350" t="str">
        <f t="shared" si="42"/>
        <v>男子バタフライ  50m予選無差別</v>
      </c>
    </row>
    <row r="351" spans="14:27" x14ac:dyDescent="0.15">
      <c r="N351">
        <f>Sheet9!D352</f>
        <v>1002</v>
      </c>
      <c r="O351">
        <f>Sheet9!E352</f>
        <v>1</v>
      </c>
      <c r="P351" t="str">
        <f>IFERROR(VLOOKUP(O351,Sheet6!A:B,2,0),"")</f>
        <v>男子</v>
      </c>
      <c r="Q351" t="str">
        <f>Sheet9!A352</f>
        <v>リレー　　　　</v>
      </c>
      <c r="R351" t="str">
        <f t="shared" si="38"/>
        <v>リレー</v>
      </c>
      <c r="S351" t="str">
        <f>Sheet9!B352</f>
        <v xml:space="preserve"> 200m</v>
      </c>
      <c r="T351" t="s">
        <v>158</v>
      </c>
      <c r="U351" t="s">
        <v>159</v>
      </c>
      <c r="V351" t="str">
        <f t="shared" si="39"/>
        <v>男子リレー 200m予選無差別</v>
      </c>
      <c r="Y351">
        <f t="shared" si="40"/>
        <v>1002</v>
      </c>
      <c r="Z351" t="str">
        <f t="shared" si="41"/>
        <v/>
      </c>
      <c r="AA351" t="str">
        <f t="shared" si="42"/>
        <v>男子リレー 200m予選無差別</v>
      </c>
    </row>
    <row r="352" spans="14:27" x14ac:dyDescent="0.15">
      <c r="N352">
        <f>Sheet9!D353</f>
        <v>1003</v>
      </c>
      <c r="O352">
        <f>Sheet9!E353</f>
        <v>1</v>
      </c>
      <c r="P352" t="str">
        <f>IFERROR(VLOOKUP(O352,Sheet6!A:B,2,0),"")</f>
        <v>男子</v>
      </c>
      <c r="Q352" t="str">
        <f>Sheet9!A353</f>
        <v>バタフライ　　</v>
      </c>
      <c r="R352" t="str">
        <f t="shared" si="38"/>
        <v>バタフライ</v>
      </c>
      <c r="S352" t="str">
        <f>Sheet9!B353</f>
        <v xml:space="preserve">  50m</v>
      </c>
      <c r="T352" t="s">
        <v>158</v>
      </c>
      <c r="U352" t="s">
        <v>159</v>
      </c>
      <c r="V352" t="str">
        <f t="shared" si="39"/>
        <v>男子バタフライ  50m予選無差別</v>
      </c>
      <c r="Y352">
        <f t="shared" si="40"/>
        <v>1003</v>
      </c>
      <c r="Z352" t="str">
        <f t="shared" si="41"/>
        <v/>
      </c>
      <c r="AA352" t="str">
        <f t="shared" si="42"/>
        <v>男子バタフライ  50m予選無差別</v>
      </c>
    </row>
    <row r="353" spans="14:27" x14ac:dyDescent="0.15">
      <c r="N353">
        <f>Sheet9!D354</f>
        <v>1003</v>
      </c>
      <c r="O353">
        <f>Sheet9!E354</f>
        <v>1</v>
      </c>
      <c r="P353" t="str">
        <f>IFERROR(VLOOKUP(O353,Sheet6!A:B,2,0),"")</f>
        <v>男子</v>
      </c>
      <c r="Q353" t="str">
        <f>Sheet9!A354</f>
        <v>個人メドレー　</v>
      </c>
      <c r="R353" t="str">
        <f t="shared" si="38"/>
        <v>個人メドレー</v>
      </c>
      <c r="S353" t="str">
        <f>Sheet9!B354</f>
        <v xml:space="preserve"> 200m</v>
      </c>
      <c r="T353" t="s">
        <v>158</v>
      </c>
      <c r="U353" t="s">
        <v>159</v>
      </c>
      <c r="V353" t="str">
        <f t="shared" si="39"/>
        <v>男子個人メドレー 200m予選無差別</v>
      </c>
      <c r="Y353">
        <f t="shared" si="40"/>
        <v>1003</v>
      </c>
      <c r="Z353" t="str">
        <f t="shared" si="41"/>
        <v/>
      </c>
      <c r="AA353" t="str">
        <f t="shared" si="42"/>
        <v>男子個人メドレー 200m予選無差別</v>
      </c>
    </row>
    <row r="354" spans="14:27" x14ac:dyDescent="0.15">
      <c r="N354">
        <f>Sheet9!D355</f>
        <v>1003</v>
      </c>
      <c r="O354">
        <f>Sheet9!E355</f>
        <v>1</v>
      </c>
      <c r="P354" t="str">
        <f>IFERROR(VLOOKUP(O354,Sheet6!A:B,2,0),"")</f>
        <v>男子</v>
      </c>
      <c r="Q354" t="str">
        <f>Sheet9!A355</f>
        <v>リレー　　　　</v>
      </c>
      <c r="R354" t="str">
        <f t="shared" si="38"/>
        <v>リレー</v>
      </c>
      <c r="S354" t="str">
        <f>Sheet9!B355</f>
        <v xml:space="preserve"> 200m</v>
      </c>
      <c r="T354" t="s">
        <v>158</v>
      </c>
      <c r="U354" t="s">
        <v>159</v>
      </c>
      <c r="V354" t="str">
        <f t="shared" si="39"/>
        <v>男子リレー 200m予選無差別</v>
      </c>
      <c r="Y354">
        <f t="shared" si="40"/>
        <v>1003</v>
      </c>
      <c r="Z354" t="str">
        <f t="shared" si="41"/>
        <v/>
      </c>
      <c r="AA354" t="str">
        <f t="shared" si="42"/>
        <v>男子リレー 200m予選無差別</v>
      </c>
    </row>
    <row r="355" spans="14:27" x14ac:dyDescent="0.15">
      <c r="N355">
        <f>Sheet9!D356</f>
        <v>1004</v>
      </c>
      <c r="O355">
        <f>Sheet9!E356</f>
        <v>1</v>
      </c>
      <c r="P355" t="str">
        <f>IFERROR(VLOOKUP(O355,Sheet6!A:B,2,0),"")</f>
        <v>男子</v>
      </c>
      <c r="Q355" t="str">
        <f>Sheet9!A356</f>
        <v>背泳ぎ　　　　</v>
      </c>
      <c r="R355" t="str">
        <f t="shared" si="38"/>
        <v>背泳ぎ</v>
      </c>
      <c r="S355" t="str">
        <f>Sheet9!B356</f>
        <v xml:space="preserve">  50m</v>
      </c>
      <c r="T355" t="s">
        <v>158</v>
      </c>
      <c r="U355" t="s">
        <v>159</v>
      </c>
      <c r="V355" t="str">
        <f t="shared" si="39"/>
        <v>男子背泳ぎ  50m予選無差別</v>
      </c>
      <c r="Y355">
        <f t="shared" si="40"/>
        <v>1004</v>
      </c>
      <c r="Z355" t="str">
        <f t="shared" si="41"/>
        <v/>
      </c>
      <c r="AA355" t="str">
        <f t="shared" si="42"/>
        <v>男子背泳ぎ  50m予選無差別</v>
      </c>
    </row>
    <row r="356" spans="14:27" x14ac:dyDescent="0.15">
      <c r="N356">
        <f>Sheet9!D357</f>
        <v>1004</v>
      </c>
      <c r="O356">
        <f>Sheet9!E357</f>
        <v>1</v>
      </c>
      <c r="P356" t="str">
        <f>IFERROR(VLOOKUP(O356,Sheet6!A:B,2,0),"")</f>
        <v>男子</v>
      </c>
      <c r="Q356" t="str">
        <f>Sheet9!A357</f>
        <v>平泳ぎ　　　　</v>
      </c>
      <c r="R356" t="str">
        <f t="shared" si="38"/>
        <v>平泳ぎ</v>
      </c>
      <c r="S356" t="str">
        <f>Sheet9!B357</f>
        <v xml:space="preserve">  50m</v>
      </c>
      <c r="T356" t="s">
        <v>158</v>
      </c>
      <c r="U356" t="s">
        <v>159</v>
      </c>
      <c r="V356" t="str">
        <f t="shared" si="39"/>
        <v>男子平泳ぎ  50m予選無差別</v>
      </c>
      <c r="Y356">
        <f t="shared" si="40"/>
        <v>1004</v>
      </c>
      <c r="Z356" t="str">
        <f t="shared" si="41"/>
        <v/>
      </c>
      <c r="AA356" t="str">
        <f t="shared" si="42"/>
        <v>男子平泳ぎ  50m予選無差別</v>
      </c>
    </row>
    <row r="357" spans="14:27" x14ac:dyDescent="0.15">
      <c r="N357">
        <f>Sheet9!D358</f>
        <v>1004</v>
      </c>
      <c r="O357">
        <f>Sheet9!E358</f>
        <v>1</v>
      </c>
      <c r="P357" t="str">
        <f>IFERROR(VLOOKUP(O357,Sheet6!A:B,2,0),"")</f>
        <v>男子</v>
      </c>
      <c r="Q357" t="str">
        <f>Sheet9!A358</f>
        <v>リレー　　　　</v>
      </c>
      <c r="R357" t="str">
        <f t="shared" si="38"/>
        <v>リレー</v>
      </c>
      <c r="S357" t="str">
        <f>Sheet9!B358</f>
        <v xml:space="preserve"> 200m</v>
      </c>
      <c r="T357" t="s">
        <v>158</v>
      </c>
      <c r="U357" t="s">
        <v>159</v>
      </c>
      <c r="V357" t="str">
        <f t="shared" si="39"/>
        <v>男子リレー 200m予選無差別</v>
      </c>
      <c r="Y357">
        <f t="shared" si="40"/>
        <v>1004</v>
      </c>
      <c r="Z357" t="str">
        <f t="shared" si="41"/>
        <v/>
      </c>
      <c r="AA357" t="str">
        <f t="shared" si="42"/>
        <v>男子リレー 200m予選無差別</v>
      </c>
    </row>
    <row r="358" spans="14:27" x14ac:dyDescent="0.15">
      <c r="N358">
        <f>Sheet9!D359</f>
        <v>1005</v>
      </c>
      <c r="O358">
        <f>Sheet9!E359</f>
        <v>2</v>
      </c>
      <c r="P358" t="str">
        <f>IFERROR(VLOOKUP(O358,Sheet6!A:B,2,0),"")</f>
        <v>女子</v>
      </c>
      <c r="Q358" t="str">
        <f>Sheet9!A359</f>
        <v>背泳ぎ　　　　</v>
      </c>
      <c r="R358" t="str">
        <f t="shared" si="38"/>
        <v>背泳ぎ</v>
      </c>
      <c r="S358" t="str">
        <f>Sheet9!B359</f>
        <v xml:space="preserve">  50m</v>
      </c>
      <c r="T358" t="s">
        <v>158</v>
      </c>
      <c r="U358" t="s">
        <v>159</v>
      </c>
      <c r="V358" t="str">
        <f t="shared" si="39"/>
        <v>女子背泳ぎ  50m予選無差別</v>
      </c>
      <c r="Y358">
        <f t="shared" si="40"/>
        <v>1005</v>
      </c>
      <c r="Z358" t="str">
        <f t="shared" si="41"/>
        <v/>
      </c>
      <c r="AA358" t="str">
        <f t="shared" si="42"/>
        <v>女子背泳ぎ  50m予選無差別</v>
      </c>
    </row>
    <row r="359" spans="14:27" x14ac:dyDescent="0.15">
      <c r="N359">
        <f>Sheet9!D360</f>
        <v>1005</v>
      </c>
      <c r="O359">
        <f>Sheet9!E360</f>
        <v>2</v>
      </c>
      <c r="P359" t="str">
        <f>IFERROR(VLOOKUP(O359,Sheet6!A:B,2,0),"")</f>
        <v>女子</v>
      </c>
      <c r="Q359" t="str">
        <f>Sheet9!A360</f>
        <v>背泳ぎ　　　　</v>
      </c>
      <c r="R359" t="str">
        <f t="shared" si="38"/>
        <v>背泳ぎ</v>
      </c>
      <c r="S359" t="str">
        <f>Sheet9!B360</f>
        <v xml:space="preserve"> 100m</v>
      </c>
      <c r="T359" t="s">
        <v>158</v>
      </c>
      <c r="U359" t="s">
        <v>159</v>
      </c>
      <c r="V359" t="str">
        <f t="shared" si="39"/>
        <v>女子背泳ぎ 100m予選無差別</v>
      </c>
      <c r="Y359">
        <f t="shared" si="40"/>
        <v>1005</v>
      </c>
      <c r="Z359" t="str">
        <f t="shared" si="41"/>
        <v/>
      </c>
      <c r="AA359" t="str">
        <f t="shared" si="42"/>
        <v>女子背泳ぎ 100m予選無差別</v>
      </c>
    </row>
    <row r="360" spans="14:27" x14ac:dyDescent="0.15">
      <c r="N360">
        <f>Sheet9!D361</f>
        <v>1005</v>
      </c>
      <c r="O360">
        <f>Sheet9!E361</f>
        <v>2</v>
      </c>
      <c r="P360" t="str">
        <f>IFERROR(VLOOKUP(O360,Sheet6!A:B,2,0),"")</f>
        <v>女子</v>
      </c>
      <c r="Q360" t="str">
        <f>Sheet9!A361</f>
        <v>リレー　　　　</v>
      </c>
      <c r="R360" t="str">
        <f t="shared" si="38"/>
        <v>リレー</v>
      </c>
      <c r="S360" t="str">
        <f>Sheet9!B361</f>
        <v xml:space="preserve"> 200m</v>
      </c>
      <c r="T360" t="s">
        <v>158</v>
      </c>
      <c r="U360" t="s">
        <v>159</v>
      </c>
      <c r="V360" t="str">
        <f t="shared" si="39"/>
        <v>女子リレー 200m予選無差別</v>
      </c>
      <c r="Y360">
        <f t="shared" si="40"/>
        <v>1005</v>
      </c>
      <c r="Z360" t="str">
        <f t="shared" si="41"/>
        <v/>
      </c>
      <c r="AA360" t="str">
        <f t="shared" si="42"/>
        <v>女子リレー 200m予選無差別</v>
      </c>
    </row>
    <row r="361" spans="14:27" x14ac:dyDescent="0.15">
      <c r="N361">
        <f>Sheet9!D362</f>
        <v>1006</v>
      </c>
      <c r="O361">
        <f>Sheet9!E362</f>
        <v>2</v>
      </c>
      <c r="P361" t="str">
        <f>IFERROR(VLOOKUP(O361,Sheet6!A:B,2,0),"")</f>
        <v>女子</v>
      </c>
      <c r="Q361" t="str">
        <f>Sheet9!A362</f>
        <v>平泳ぎ　　　　</v>
      </c>
      <c r="R361" t="str">
        <f t="shared" si="38"/>
        <v>平泳ぎ</v>
      </c>
      <c r="S361" t="str">
        <f>Sheet9!B362</f>
        <v xml:space="preserve">  50m</v>
      </c>
      <c r="T361" t="s">
        <v>158</v>
      </c>
      <c r="U361" t="s">
        <v>159</v>
      </c>
      <c r="V361" t="str">
        <f t="shared" si="39"/>
        <v>女子平泳ぎ  50m予選無差別</v>
      </c>
      <c r="Y361">
        <f t="shared" si="40"/>
        <v>1006</v>
      </c>
      <c r="Z361" t="str">
        <f t="shared" si="41"/>
        <v/>
      </c>
      <c r="AA361" t="str">
        <f t="shared" si="42"/>
        <v>女子平泳ぎ  50m予選無差別</v>
      </c>
    </row>
    <row r="362" spans="14:27" x14ac:dyDescent="0.15">
      <c r="N362">
        <f>Sheet9!D363</f>
        <v>1006</v>
      </c>
      <c r="O362">
        <f>Sheet9!E363</f>
        <v>2</v>
      </c>
      <c r="P362" t="str">
        <f>IFERROR(VLOOKUP(O362,Sheet6!A:B,2,0),"")</f>
        <v>女子</v>
      </c>
      <c r="Q362" t="str">
        <f>Sheet9!A363</f>
        <v>平泳ぎ　　　　</v>
      </c>
      <c r="R362" t="str">
        <f t="shared" si="38"/>
        <v>平泳ぎ</v>
      </c>
      <c r="S362" t="str">
        <f>Sheet9!B363</f>
        <v xml:space="preserve"> 100m</v>
      </c>
      <c r="T362" t="s">
        <v>158</v>
      </c>
      <c r="U362" t="s">
        <v>159</v>
      </c>
      <c r="V362" t="str">
        <f t="shared" si="39"/>
        <v>女子平泳ぎ 100m予選無差別</v>
      </c>
      <c r="Y362">
        <f t="shared" si="40"/>
        <v>1006</v>
      </c>
      <c r="Z362" t="str">
        <f t="shared" si="41"/>
        <v/>
      </c>
      <c r="AA362" t="str">
        <f t="shared" si="42"/>
        <v>女子平泳ぎ 100m予選無差別</v>
      </c>
    </row>
    <row r="363" spans="14:27" x14ac:dyDescent="0.15">
      <c r="N363">
        <f>Sheet9!D364</f>
        <v>1007</v>
      </c>
      <c r="O363">
        <f>Sheet9!E364</f>
        <v>2</v>
      </c>
      <c r="P363" t="str">
        <f>IFERROR(VLOOKUP(O363,Sheet6!A:B,2,0),"")</f>
        <v>女子</v>
      </c>
      <c r="Q363" t="str">
        <f>Sheet9!A364</f>
        <v>背泳ぎ　　　　</v>
      </c>
      <c r="R363" t="str">
        <f t="shared" si="38"/>
        <v>背泳ぎ</v>
      </c>
      <c r="S363" t="str">
        <f>Sheet9!B364</f>
        <v xml:space="preserve">  50m</v>
      </c>
      <c r="T363" t="s">
        <v>158</v>
      </c>
      <c r="U363" t="s">
        <v>159</v>
      </c>
      <c r="V363" t="str">
        <f t="shared" si="39"/>
        <v>女子背泳ぎ  50m予選無差別</v>
      </c>
      <c r="Y363">
        <f t="shared" si="40"/>
        <v>1007</v>
      </c>
      <c r="Z363" t="str">
        <f t="shared" si="41"/>
        <v/>
      </c>
      <c r="AA363" t="str">
        <f t="shared" si="42"/>
        <v>女子背泳ぎ  50m予選無差別</v>
      </c>
    </row>
    <row r="364" spans="14:27" x14ac:dyDescent="0.15">
      <c r="N364">
        <f>Sheet9!D365</f>
        <v>1007</v>
      </c>
      <c r="O364">
        <f>Sheet9!E365</f>
        <v>2</v>
      </c>
      <c r="P364" t="str">
        <f>IFERROR(VLOOKUP(O364,Sheet6!A:B,2,0),"")</f>
        <v>女子</v>
      </c>
      <c r="Q364" t="str">
        <f>Sheet9!A365</f>
        <v>個人メドレー　</v>
      </c>
      <c r="R364" t="str">
        <f t="shared" si="38"/>
        <v>個人メドレー</v>
      </c>
      <c r="S364" t="str">
        <f>Sheet9!B365</f>
        <v xml:space="preserve"> 200m</v>
      </c>
      <c r="T364" t="s">
        <v>158</v>
      </c>
      <c r="U364" t="s">
        <v>159</v>
      </c>
      <c r="V364" t="str">
        <f t="shared" si="39"/>
        <v>女子個人メドレー 200m予選無差別</v>
      </c>
      <c r="Y364">
        <f t="shared" si="40"/>
        <v>1007</v>
      </c>
      <c r="Z364" t="str">
        <f t="shared" si="41"/>
        <v/>
      </c>
      <c r="AA364" t="str">
        <f t="shared" si="42"/>
        <v>女子個人メドレー 200m予選無差別</v>
      </c>
    </row>
    <row r="365" spans="14:27" x14ac:dyDescent="0.15">
      <c r="N365">
        <f>Sheet9!D366</f>
        <v>1007</v>
      </c>
      <c r="O365">
        <f>Sheet9!E366</f>
        <v>2</v>
      </c>
      <c r="P365" t="str">
        <f>IFERROR(VLOOKUP(O365,Sheet6!A:B,2,0),"")</f>
        <v>女子</v>
      </c>
      <c r="Q365" t="str">
        <f>Sheet9!A366</f>
        <v>リレー　　　　</v>
      </c>
      <c r="R365" t="str">
        <f t="shared" si="38"/>
        <v>リレー</v>
      </c>
      <c r="S365" t="str">
        <f>Sheet9!B366</f>
        <v xml:space="preserve"> 200m</v>
      </c>
      <c r="T365" t="s">
        <v>158</v>
      </c>
      <c r="U365" t="s">
        <v>159</v>
      </c>
      <c r="V365" t="str">
        <f t="shared" si="39"/>
        <v>女子リレー 200m予選無差別</v>
      </c>
      <c r="Y365">
        <f t="shared" si="40"/>
        <v>1007</v>
      </c>
      <c r="Z365" t="str">
        <f t="shared" si="41"/>
        <v/>
      </c>
      <c r="AA365" t="str">
        <f t="shared" si="42"/>
        <v>女子リレー 200m予選無差別</v>
      </c>
    </row>
    <row r="366" spans="14:27" x14ac:dyDescent="0.15">
      <c r="N366">
        <f>Sheet9!D367</f>
        <v>1008</v>
      </c>
      <c r="O366">
        <f>Sheet9!E367</f>
        <v>2</v>
      </c>
      <c r="P366" t="str">
        <f>IFERROR(VLOOKUP(O366,Sheet6!A:B,2,0),"")</f>
        <v>女子</v>
      </c>
      <c r="Q366" t="str">
        <f>Sheet9!A367</f>
        <v>自由形　　　　</v>
      </c>
      <c r="R366" t="str">
        <f t="shared" si="38"/>
        <v>自由形</v>
      </c>
      <c r="S366" t="str">
        <f>Sheet9!B367</f>
        <v xml:space="preserve">  50m</v>
      </c>
      <c r="T366" t="s">
        <v>158</v>
      </c>
      <c r="U366" t="s">
        <v>159</v>
      </c>
      <c r="V366" t="str">
        <f t="shared" si="39"/>
        <v>女子自由形  50m予選無差別</v>
      </c>
      <c r="Y366">
        <f t="shared" si="40"/>
        <v>1008</v>
      </c>
      <c r="Z366" t="str">
        <f t="shared" si="41"/>
        <v/>
      </c>
      <c r="AA366" t="str">
        <f t="shared" si="42"/>
        <v>女子自由形  50m予選無差別</v>
      </c>
    </row>
    <row r="367" spans="14:27" x14ac:dyDescent="0.15">
      <c r="N367">
        <f>Sheet9!D368</f>
        <v>1008</v>
      </c>
      <c r="O367">
        <f>Sheet9!E368</f>
        <v>2</v>
      </c>
      <c r="P367" t="str">
        <f>IFERROR(VLOOKUP(O367,Sheet6!A:B,2,0),"")</f>
        <v>女子</v>
      </c>
      <c r="Q367" t="str">
        <f>Sheet9!A368</f>
        <v>自由形　　　　</v>
      </c>
      <c r="R367" t="str">
        <f t="shared" si="38"/>
        <v>自由形</v>
      </c>
      <c r="S367" t="str">
        <f>Sheet9!B368</f>
        <v xml:space="preserve"> 100m</v>
      </c>
      <c r="T367" t="s">
        <v>158</v>
      </c>
      <c r="U367" t="s">
        <v>159</v>
      </c>
      <c r="V367" t="str">
        <f t="shared" si="39"/>
        <v>女子自由形 100m予選無差別</v>
      </c>
      <c r="Y367">
        <f t="shared" si="40"/>
        <v>1008</v>
      </c>
      <c r="Z367" t="str">
        <f t="shared" si="41"/>
        <v/>
      </c>
      <c r="AA367" t="str">
        <f t="shared" si="42"/>
        <v>女子自由形 100m予選無差別</v>
      </c>
    </row>
    <row r="368" spans="14:27" x14ac:dyDescent="0.15">
      <c r="N368">
        <f>Sheet9!D369</f>
        <v>1009</v>
      </c>
      <c r="O368">
        <f>Sheet9!E369</f>
        <v>2</v>
      </c>
      <c r="P368" t="str">
        <f>IFERROR(VLOOKUP(O368,Sheet6!A:B,2,0),"")</f>
        <v>女子</v>
      </c>
      <c r="Q368" t="str">
        <f>Sheet9!A369</f>
        <v>背泳ぎ　　　　</v>
      </c>
      <c r="R368" t="str">
        <f t="shared" si="38"/>
        <v>背泳ぎ</v>
      </c>
      <c r="S368" t="str">
        <f>Sheet9!B369</f>
        <v xml:space="preserve">  50m</v>
      </c>
      <c r="T368" t="s">
        <v>158</v>
      </c>
      <c r="U368" t="s">
        <v>159</v>
      </c>
      <c r="V368" t="str">
        <f t="shared" si="39"/>
        <v>女子背泳ぎ  50m予選無差別</v>
      </c>
      <c r="Y368">
        <f t="shared" si="40"/>
        <v>1009</v>
      </c>
      <c r="Z368" t="str">
        <f t="shared" si="41"/>
        <v/>
      </c>
      <c r="AA368" t="str">
        <f t="shared" si="42"/>
        <v>女子背泳ぎ  50m予選無差別</v>
      </c>
    </row>
    <row r="369" spans="14:27" x14ac:dyDescent="0.15">
      <c r="N369">
        <f>Sheet9!D370</f>
        <v>1009</v>
      </c>
      <c r="O369">
        <f>Sheet9!E370</f>
        <v>2</v>
      </c>
      <c r="P369" t="str">
        <f>IFERROR(VLOOKUP(O369,Sheet6!A:B,2,0),"")</f>
        <v>女子</v>
      </c>
      <c r="Q369" t="str">
        <f>Sheet9!A370</f>
        <v>個人メドレー　</v>
      </c>
      <c r="R369" t="str">
        <f t="shared" si="38"/>
        <v>個人メドレー</v>
      </c>
      <c r="S369" t="str">
        <f>Sheet9!B370</f>
        <v xml:space="preserve"> 200m</v>
      </c>
      <c r="T369" t="s">
        <v>158</v>
      </c>
      <c r="U369" t="s">
        <v>159</v>
      </c>
      <c r="V369" t="str">
        <f t="shared" si="39"/>
        <v>女子個人メドレー 200m予選無差別</v>
      </c>
      <c r="Y369">
        <f t="shared" si="40"/>
        <v>1009</v>
      </c>
      <c r="Z369" t="str">
        <f t="shared" si="41"/>
        <v/>
      </c>
      <c r="AA369" t="str">
        <f t="shared" si="42"/>
        <v>女子個人メドレー 200m予選無差別</v>
      </c>
    </row>
    <row r="370" spans="14:27" x14ac:dyDescent="0.15">
      <c r="N370">
        <f>Sheet9!D371</f>
        <v>1010</v>
      </c>
      <c r="O370">
        <f>Sheet9!E371</f>
        <v>2</v>
      </c>
      <c r="P370" t="str">
        <f>IFERROR(VLOOKUP(O370,Sheet6!A:B,2,0),"")</f>
        <v>女子</v>
      </c>
      <c r="Q370" t="str">
        <f>Sheet9!A371</f>
        <v>背泳ぎ　　　　</v>
      </c>
      <c r="R370" t="str">
        <f t="shared" si="38"/>
        <v>背泳ぎ</v>
      </c>
      <c r="S370" t="str">
        <f>Sheet9!B371</f>
        <v xml:space="preserve">  50m</v>
      </c>
      <c r="T370" t="s">
        <v>158</v>
      </c>
      <c r="U370" t="s">
        <v>159</v>
      </c>
      <c r="V370" t="str">
        <f t="shared" si="39"/>
        <v>女子背泳ぎ  50m予選無差別</v>
      </c>
      <c r="Y370">
        <f t="shared" si="40"/>
        <v>1010</v>
      </c>
      <c r="Z370" t="str">
        <f t="shared" si="41"/>
        <v/>
      </c>
      <c r="AA370" t="str">
        <f t="shared" si="42"/>
        <v>女子背泳ぎ  50m予選無差別</v>
      </c>
    </row>
    <row r="371" spans="14:27" x14ac:dyDescent="0.15">
      <c r="N371">
        <f>Sheet9!D372</f>
        <v>1010</v>
      </c>
      <c r="O371">
        <f>Sheet9!E372</f>
        <v>2</v>
      </c>
      <c r="P371" t="str">
        <f>IFERROR(VLOOKUP(O371,Sheet6!A:B,2,0),"")</f>
        <v>女子</v>
      </c>
      <c r="Q371" t="str">
        <f>Sheet9!A372</f>
        <v>平泳ぎ　　　　</v>
      </c>
      <c r="R371" t="str">
        <f t="shared" si="38"/>
        <v>平泳ぎ</v>
      </c>
      <c r="S371" t="str">
        <f>Sheet9!B372</f>
        <v xml:space="preserve">  50m</v>
      </c>
      <c r="T371" t="s">
        <v>158</v>
      </c>
      <c r="U371" t="s">
        <v>159</v>
      </c>
      <c r="V371" t="str">
        <f t="shared" si="39"/>
        <v>女子平泳ぎ  50m予選無差別</v>
      </c>
      <c r="Y371">
        <f t="shared" si="40"/>
        <v>1010</v>
      </c>
      <c r="Z371" t="str">
        <f t="shared" si="41"/>
        <v/>
      </c>
      <c r="AA371" t="str">
        <f t="shared" si="42"/>
        <v>女子平泳ぎ  50m予選無差別</v>
      </c>
    </row>
    <row r="372" spans="14:27" x14ac:dyDescent="0.15">
      <c r="N372">
        <f>Sheet9!D373</f>
        <v>1010</v>
      </c>
      <c r="O372">
        <f>Sheet9!E373</f>
        <v>2</v>
      </c>
      <c r="P372" t="str">
        <f>IFERROR(VLOOKUP(O372,Sheet6!A:B,2,0),"")</f>
        <v>女子</v>
      </c>
      <c r="Q372" t="str">
        <f>Sheet9!A373</f>
        <v>リレー　　　　</v>
      </c>
      <c r="R372" t="str">
        <f t="shared" si="38"/>
        <v>リレー</v>
      </c>
      <c r="S372" t="str">
        <f>Sheet9!B373</f>
        <v xml:space="preserve"> 200m</v>
      </c>
      <c r="T372" t="s">
        <v>158</v>
      </c>
      <c r="U372" t="s">
        <v>159</v>
      </c>
      <c r="V372" t="str">
        <f t="shared" si="39"/>
        <v>女子リレー 200m予選無差別</v>
      </c>
      <c r="Y372">
        <f t="shared" si="40"/>
        <v>1010</v>
      </c>
      <c r="Z372" t="str">
        <f t="shared" si="41"/>
        <v/>
      </c>
      <c r="AA372" t="str">
        <f t="shared" si="42"/>
        <v>女子リレー 200m予選無差別</v>
      </c>
    </row>
    <row r="373" spans="14:27" x14ac:dyDescent="0.15">
      <c r="N373">
        <f>Sheet9!D374</f>
        <v>1011</v>
      </c>
      <c r="O373">
        <f>Sheet9!E374</f>
        <v>2</v>
      </c>
      <c r="P373" t="str">
        <f>IFERROR(VLOOKUP(O373,Sheet6!A:B,2,0),"")</f>
        <v>女子</v>
      </c>
      <c r="Q373" t="str">
        <f>Sheet9!A374</f>
        <v>背泳ぎ　　　　</v>
      </c>
      <c r="R373" t="str">
        <f t="shared" si="38"/>
        <v>背泳ぎ</v>
      </c>
      <c r="S373" t="str">
        <f>Sheet9!B374</f>
        <v xml:space="preserve">  50m</v>
      </c>
      <c r="T373" t="s">
        <v>158</v>
      </c>
      <c r="U373" t="s">
        <v>159</v>
      </c>
      <c r="V373" t="str">
        <f t="shared" si="39"/>
        <v>女子背泳ぎ  50m予選無差別</v>
      </c>
      <c r="Y373">
        <f t="shared" si="40"/>
        <v>1011</v>
      </c>
      <c r="Z373" t="str">
        <f t="shared" si="41"/>
        <v/>
      </c>
      <c r="AA373" t="str">
        <f t="shared" si="42"/>
        <v>女子背泳ぎ  50m予選無差別</v>
      </c>
    </row>
    <row r="374" spans="14:27" x14ac:dyDescent="0.15">
      <c r="N374">
        <f>Sheet9!D375</f>
        <v>1011</v>
      </c>
      <c r="O374">
        <f>Sheet9!E375</f>
        <v>2</v>
      </c>
      <c r="P374" t="str">
        <f>IFERROR(VLOOKUP(O374,Sheet6!A:B,2,0),"")</f>
        <v>女子</v>
      </c>
      <c r="Q374" t="str">
        <f>Sheet9!A375</f>
        <v>平泳ぎ　　　　</v>
      </c>
      <c r="R374" t="str">
        <f t="shared" si="38"/>
        <v>平泳ぎ</v>
      </c>
      <c r="S374" t="str">
        <f>Sheet9!B375</f>
        <v xml:space="preserve">  50m</v>
      </c>
      <c r="T374" t="s">
        <v>158</v>
      </c>
      <c r="U374" t="s">
        <v>159</v>
      </c>
      <c r="V374" t="str">
        <f t="shared" si="39"/>
        <v>女子平泳ぎ  50m予選無差別</v>
      </c>
      <c r="Y374">
        <f t="shared" si="40"/>
        <v>1011</v>
      </c>
      <c r="Z374" t="str">
        <f t="shared" si="41"/>
        <v/>
      </c>
      <c r="AA374" t="str">
        <f t="shared" si="42"/>
        <v>女子平泳ぎ  50m予選無差別</v>
      </c>
    </row>
    <row r="375" spans="14:27" x14ac:dyDescent="0.15">
      <c r="N375">
        <f>Sheet9!D376</f>
        <v>1012</v>
      </c>
      <c r="O375">
        <f>Sheet9!E376</f>
        <v>2</v>
      </c>
      <c r="P375" t="str">
        <f>IFERROR(VLOOKUP(O375,Sheet6!A:B,2,0),"")</f>
        <v>女子</v>
      </c>
      <c r="Q375" t="str">
        <f>Sheet9!A376</f>
        <v>背泳ぎ　　　　</v>
      </c>
      <c r="R375" t="str">
        <f t="shared" si="38"/>
        <v>背泳ぎ</v>
      </c>
      <c r="S375" t="str">
        <f>Sheet9!B376</f>
        <v xml:space="preserve">  50m</v>
      </c>
      <c r="T375" t="s">
        <v>158</v>
      </c>
      <c r="U375" t="s">
        <v>159</v>
      </c>
      <c r="V375" t="str">
        <f t="shared" si="39"/>
        <v>女子背泳ぎ  50m予選無差別</v>
      </c>
      <c r="Y375">
        <f t="shared" si="40"/>
        <v>1012</v>
      </c>
      <c r="Z375" t="str">
        <f t="shared" si="41"/>
        <v/>
      </c>
      <c r="AA375" t="str">
        <f t="shared" si="42"/>
        <v>女子背泳ぎ  50m予選無差別</v>
      </c>
    </row>
    <row r="376" spans="14:27" x14ac:dyDescent="0.15">
      <c r="N376">
        <f>Sheet9!D377</f>
        <v>1012</v>
      </c>
      <c r="O376">
        <f>Sheet9!E377</f>
        <v>2</v>
      </c>
      <c r="P376" t="str">
        <f>IFERROR(VLOOKUP(O376,Sheet6!A:B,2,0),"")</f>
        <v>女子</v>
      </c>
      <c r="Q376" t="str">
        <f>Sheet9!A377</f>
        <v>平泳ぎ　　　　</v>
      </c>
      <c r="R376" t="str">
        <f t="shared" si="38"/>
        <v>平泳ぎ</v>
      </c>
      <c r="S376" t="str">
        <f>Sheet9!B377</f>
        <v xml:space="preserve">  50m</v>
      </c>
      <c r="T376" t="s">
        <v>158</v>
      </c>
      <c r="U376" t="s">
        <v>159</v>
      </c>
      <c r="V376" t="str">
        <f t="shared" si="39"/>
        <v>女子平泳ぎ  50m予選無差別</v>
      </c>
      <c r="Y376">
        <f t="shared" si="40"/>
        <v>1012</v>
      </c>
      <c r="Z376" t="str">
        <f t="shared" si="41"/>
        <v/>
      </c>
      <c r="AA376" t="str">
        <f t="shared" si="42"/>
        <v>女子平泳ぎ  50m予選無差別</v>
      </c>
    </row>
    <row r="377" spans="14:27" x14ac:dyDescent="0.15">
      <c r="N377">
        <f>Sheet9!D378</f>
        <v>1012</v>
      </c>
      <c r="O377">
        <f>Sheet9!E378</f>
        <v>2</v>
      </c>
      <c r="P377" t="str">
        <f>IFERROR(VLOOKUP(O377,Sheet6!A:B,2,0),"")</f>
        <v>女子</v>
      </c>
      <c r="Q377" t="str">
        <f>Sheet9!A378</f>
        <v>リレー　　　　</v>
      </c>
      <c r="R377" t="str">
        <f t="shared" si="38"/>
        <v>リレー</v>
      </c>
      <c r="S377" t="str">
        <f>Sheet9!B378</f>
        <v xml:space="preserve"> 200m</v>
      </c>
      <c r="T377" t="s">
        <v>158</v>
      </c>
      <c r="U377" t="s">
        <v>159</v>
      </c>
      <c r="V377" t="str">
        <f t="shared" si="39"/>
        <v>女子リレー 200m予選無差別</v>
      </c>
      <c r="Y377">
        <f t="shared" si="40"/>
        <v>1012</v>
      </c>
      <c r="Z377" t="str">
        <f t="shared" si="41"/>
        <v/>
      </c>
      <c r="AA377" t="str">
        <f t="shared" si="42"/>
        <v>女子リレー 200m予選無差別</v>
      </c>
    </row>
    <row r="378" spans="14:27" x14ac:dyDescent="0.15">
      <c r="N378">
        <f>Sheet9!D379</f>
        <v>1013</v>
      </c>
      <c r="O378">
        <f>Sheet9!E379</f>
        <v>1</v>
      </c>
      <c r="P378" t="str">
        <f>IFERROR(VLOOKUP(O378,Sheet6!A:B,2,0),"")</f>
        <v>男子</v>
      </c>
      <c r="Q378" t="str">
        <f>Sheet9!A379</f>
        <v>バタフライ　　</v>
      </c>
      <c r="R378" t="str">
        <f t="shared" si="38"/>
        <v>バタフライ</v>
      </c>
      <c r="S378" t="str">
        <f>Sheet9!B379</f>
        <v xml:space="preserve"> 100m</v>
      </c>
      <c r="T378" t="s">
        <v>158</v>
      </c>
      <c r="U378" t="s">
        <v>159</v>
      </c>
      <c r="V378" t="str">
        <f t="shared" si="39"/>
        <v>男子バタフライ 100m予選無差別</v>
      </c>
      <c r="Y378">
        <f t="shared" si="40"/>
        <v>1013</v>
      </c>
      <c r="Z378" t="str">
        <f t="shared" si="41"/>
        <v/>
      </c>
      <c r="AA378" t="str">
        <f t="shared" si="42"/>
        <v>男子バタフライ 100m予選無差別</v>
      </c>
    </row>
    <row r="379" spans="14:27" x14ac:dyDescent="0.15">
      <c r="N379">
        <f>Sheet9!D380</f>
        <v>1013</v>
      </c>
      <c r="O379">
        <f>Sheet9!E380</f>
        <v>1</v>
      </c>
      <c r="P379" t="str">
        <f>IFERROR(VLOOKUP(O379,Sheet6!A:B,2,0),"")</f>
        <v>男子</v>
      </c>
      <c r="Q379" t="str">
        <f>Sheet9!A380</f>
        <v>個人メドレー　</v>
      </c>
      <c r="R379" t="str">
        <f t="shared" ref="R379:R442" si="43">IFERROR(VLOOKUP(Q379,AG:AH,2,0),"")</f>
        <v>個人メドレー</v>
      </c>
      <c r="S379" t="str">
        <f>Sheet9!B380</f>
        <v xml:space="preserve"> 200m</v>
      </c>
      <c r="T379" t="s">
        <v>158</v>
      </c>
      <c r="U379" t="s">
        <v>159</v>
      </c>
      <c r="V379" t="str">
        <f t="shared" ref="V379:V442" si="44">CONCATENATE(P379,R379,S379,T379,U379)</f>
        <v>男子個人メドレー 200m予選無差別</v>
      </c>
      <c r="Y379">
        <f t="shared" ref="Y379:Y442" si="45">N379</f>
        <v>1013</v>
      </c>
      <c r="Z379" t="str">
        <f t="shared" ref="Z379:Z442" si="46">IFERROR(VLOOKUP(V379,I:M,5,0),"")</f>
        <v/>
      </c>
      <c r="AA379" t="str">
        <f t="shared" ref="AA379:AA442" si="47">V379</f>
        <v>男子個人メドレー 200m予選無差別</v>
      </c>
    </row>
    <row r="380" spans="14:27" x14ac:dyDescent="0.15">
      <c r="N380">
        <f>Sheet9!D381</f>
        <v>1013</v>
      </c>
      <c r="O380">
        <f>Sheet9!E381</f>
        <v>1</v>
      </c>
      <c r="P380" t="str">
        <f>IFERROR(VLOOKUP(O380,Sheet6!A:B,2,0),"")</f>
        <v>男子</v>
      </c>
      <c r="Q380" t="str">
        <f>Sheet9!A381</f>
        <v>リレー　　　　</v>
      </c>
      <c r="R380" t="str">
        <f t="shared" si="43"/>
        <v>リレー</v>
      </c>
      <c r="S380" t="str">
        <f>Sheet9!B381</f>
        <v xml:space="preserve"> 200m</v>
      </c>
      <c r="T380" t="s">
        <v>158</v>
      </c>
      <c r="U380" t="s">
        <v>159</v>
      </c>
      <c r="V380" t="str">
        <f t="shared" si="44"/>
        <v>男子リレー 200m予選無差別</v>
      </c>
      <c r="Y380">
        <f t="shared" si="45"/>
        <v>1013</v>
      </c>
      <c r="Z380" t="str">
        <f t="shared" si="46"/>
        <v/>
      </c>
      <c r="AA380" t="str">
        <f t="shared" si="47"/>
        <v>男子リレー 200m予選無差別</v>
      </c>
    </row>
    <row r="381" spans="14:27" x14ac:dyDescent="0.15">
      <c r="N381">
        <f>Sheet9!D382</f>
        <v>1014</v>
      </c>
      <c r="O381">
        <f>Sheet9!E382</f>
        <v>1</v>
      </c>
      <c r="P381" t="str">
        <f>IFERROR(VLOOKUP(O381,Sheet6!A:B,2,0),"")</f>
        <v>男子</v>
      </c>
      <c r="Q381" t="str">
        <f>Sheet9!A382</f>
        <v>自由形　　　　</v>
      </c>
      <c r="R381" t="str">
        <f t="shared" si="43"/>
        <v>自由形</v>
      </c>
      <c r="S381" t="str">
        <f>Sheet9!B382</f>
        <v xml:space="preserve"> 100m</v>
      </c>
      <c r="T381" t="s">
        <v>158</v>
      </c>
      <c r="U381" t="s">
        <v>159</v>
      </c>
      <c r="V381" t="str">
        <f t="shared" si="44"/>
        <v>男子自由形 100m予選無差別</v>
      </c>
      <c r="Y381">
        <f t="shared" si="45"/>
        <v>1014</v>
      </c>
      <c r="Z381" t="str">
        <f t="shared" si="46"/>
        <v/>
      </c>
      <c r="AA381" t="str">
        <f t="shared" si="47"/>
        <v>男子自由形 100m予選無差別</v>
      </c>
    </row>
    <row r="382" spans="14:27" x14ac:dyDescent="0.15">
      <c r="N382">
        <f>Sheet9!D383</f>
        <v>1014</v>
      </c>
      <c r="O382">
        <f>Sheet9!E383</f>
        <v>1</v>
      </c>
      <c r="P382" t="str">
        <f>IFERROR(VLOOKUP(O382,Sheet6!A:B,2,0),"")</f>
        <v>男子</v>
      </c>
      <c r="Q382" t="str">
        <f>Sheet9!A383</f>
        <v>個人メドレー　</v>
      </c>
      <c r="R382" t="str">
        <f t="shared" si="43"/>
        <v>個人メドレー</v>
      </c>
      <c r="S382" t="str">
        <f>Sheet9!B383</f>
        <v xml:space="preserve"> 200m</v>
      </c>
      <c r="T382" t="s">
        <v>158</v>
      </c>
      <c r="U382" t="s">
        <v>159</v>
      </c>
      <c r="V382" t="str">
        <f t="shared" si="44"/>
        <v>男子個人メドレー 200m予選無差別</v>
      </c>
      <c r="Y382">
        <f t="shared" si="45"/>
        <v>1014</v>
      </c>
      <c r="Z382" t="str">
        <f t="shared" si="46"/>
        <v/>
      </c>
      <c r="AA382" t="str">
        <f t="shared" si="47"/>
        <v>男子個人メドレー 200m予選無差別</v>
      </c>
    </row>
    <row r="383" spans="14:27" x14ac:dyDescent="0.15">
      <c r="N383">
        <f>Sheet9!D384</f>
        <v>1015</v>
      </c>
      <c r="O383">
        <f>Sheet9!E384</f>
        <v>1</v>
      </c>
      <c r="P383" t="str">
        <f>IFERROR(VLOOKUP(O383,Sheet6!A:B,2,0),"")</f>
        <v>男子</v>
      </c>
      <c r="Q383" t="str">
        <f>Sheet9!A384</f>
        <v>自由形　　　　</v>
      </c>
      <c r="R383" t="str">
        <f t="shared" si="43"/>
        <v>自由形</v>
      </c>
      <c r="S383" t="str">
        <f>Sheet9!B384</f>
        <v xml:space="preserve">  50m</v>
      </c>
      <c r="T383" t="s">
        <v>158</v>
      </c>
      <c r="U383" t="s">
        <v>159</v>
      </c>
      <c r="V383" t="str">
        <f t="shared" si="44"/>
        <v>男子自由形  50m予選無差別</v>
      </c>
      <c r="Y383">
        <f t="shared" si="45"/>
        <v>1015</v>
      </c>
      <c r="Z383" t="str">
        <f t="shared" si="46"/>
        <v/>
      </c>
      <c r="AA383" t="str">
        <f t="shared" si="47"/>
        <v>男子自由形  50m予選無差別</v>
      </c>
    </row>
    <row r="384" spans="14:27" x14ac:dyDescent="0.15">
      <c r="N384">
        <f>Sheet9!D385</f>
        <v>1015</v>
      </c>
      <c r="O384">
        <f>Sheet9!E385</f>
        <v>1</v>
      </c>
      <c r="P384" t="str">
        <f>IFERROR(VLOOKUP(O384,Sheet6!A:B,2,0),"")</f>
        <v>男子</v>
      </c>
      <c r="Q384" t="str">
        <f>Sheet9!A385</f>
        <v>背泳ぎ　　　　</v>
      </c>
      <c r="R384" t="str">
        <f t="shared" si="43"/>
        <v>背泳ぎ</v>
      </c>
      <c r="S384" t="str">
        <f>Sheet9!B385</f>
        <v xml:space="preserve">  50m</v>
      </c>
      <c r="T384" t="s">
        <v>158</v>
      </c>
      <c r="U384" t="s">
        <v>159</v>
      </c>
      <c r="V384" t="str">
        <f t="shared" si="44"/>
        <v>男子背泳ぎ  50m予選無差別</v>
      </c>
      <c r="Y384">
        <f t="shared" si="45"/>
        <v>1015</v>
      </c>
      <c r="Z384" t="str">
        <f t="shared" si="46"/>
        <v/>
      </c>
      <c r="AA384" t="str">
        <f t="shared" si="47"/>
        <v>男子背泳ぎ  50m予選無差別</v>
      </c>
    </row>
    <row r="385" spans="14:27" x14ac:dyDescent="0.15">
      <c r="N385">
        <f>Sheet9!D386</f>
        <v>1015</v>
      </c>
      <c r="O385">
        <f>Sheet9!E386</f>
        <v>1</v>
      </c>
      <c r="P385" t="str">
        <f>IFERROR(VLOOKUP(O385,Sheet6!A:B,2,0),"")</f>
        <v>男子</v>
      </c>
      <c r="Q385" t="str">
        <f>Sheet9!A386</f>
        <v>リレー　　　　</v>
      </c>
      <c r="R385" t="str">
        <f t="shared" si="43"/>
        <v>リレー</v>
      </c>
      <c r="S385" t="str">
        <f>Sheet9!B386</f>
        <v xml:space="preserve"> 200m</v>
      </c>
      <c r="T385" t="s">
        <v>158</v>
      </c>
      <c r="U385" t="s">
        <v>159</v>
      </c>
      <c r="V385" t="str">
        <f t="shared" si="44"/>
        <v>男子リレー 200m予選無差別</v>
      </c>
      <c r="Y385">
        <f t="shared" si="45"/>
        <v>1015</v>
      </c>
      <c r="Z385" t="str">
        <f t="shared" si="46"/>
        <v/>
      </c>
      <c r="AA385" t="str">
        <f t="shared" si="47"/>
        <v>男子リレー 200m予選無差別</v>
      </c>
    </row>
    <row r="386" spans="14:27" x14ac:dyDescent="0.15">
      <c r="N386">
        <f>Sheet9!D387</f>
        <v>1016</v>
      </c>
      <c r="O386">
        <f>Sheet9!E387</f>
        <v>2</v>
      </c>
      <c r="P386" t="str">
        <f>IFERROR(VLOOKUP(O386,Sheet6!A:B,2,0),"")</f>
        <v>女子</v>
      </c>
      <c r="Q386" t="str">
        <f>Sheet9!A387</f>
        <v>背泳ぎ　　　　</v>
      </c>
      <c r="R386" t="str">
        <f t="shared" si="43"/>
        <v>背泳ぎ</v>
      </c>
      <c r="S386" t="str">
        <f>Sheet9!B387</f>
        <v xml:space="preserve"> 100m</v>
      </c>
      <c r="T386" t="s">
        <v>158</v>
      </c>
      <c r="U386" t="s">
        <v>159</v>
      </c>
      <c r="V386" t="str">
        <f t="shared" si="44"/>
        <v>女子背泳ぎ 100m予選無差別</v>
      </c>
      <c r="Y386">
        <f t="shared" si="45"/>
        <v>1016</v>
      </c>
      <c r="Z386" t="str">
        <f t="shared" si="46"/>
        <v/>
      </c>
      <c r="AA386" t="str">
        <f t="shared" si="47"/>
        <v>女子背泳ぎ 100m予選無差別</v>
      </c>
    </row>
    <row r="387" spans="14:27" x14ac:dyDescent="0.15">
      <c r="N387">
        <f>Sheet9!D388</f>
        <v>1016</v>
      </c>
      <c r="O387">
        <f>Sheet9!E388</f>
        <v>2</v>
      </c>
      <c r="P387" t="str">
        <f>IFERROR(VLOOKUP(O387,Sheet6!A:B,2,0),"")</f>
        <v>女子</v>
      </c>
      <c r="Q387" t="str">
        <f>Sheet9!A388</f>
        <v>個人メドレー　</v>
      </c>
      <c r="R387" t="str">
        <f t="shared" si="43"/>
        <v>個人メドレー</v>
      </c>
      <c r="S387" t="str">
        <f>Sheet9!B388</f>
        <v xml:space="preserve"> 200m</v>
      </c>
      <c r="T387" t="s">
        <v>158</v>
      </c>
      <c r="U387" t="s">
        <v>159</v>
      </c>
      <c r="V387" t="str">
        <f t="shared" si="44"/>
        <v>女子個人メドレー 200m予選無差別</v>
      </c>
      <c r="Y387">
        <f t="shared" si="45"/>
        <v>1016</v>
      </c>
      <c r="Z387" t="str">
        <f t="shared" si="46"/>
        <v/>
      </c>
      <c r="AA387" t="str">
        <f t="shared" si="47"/>
        <v>女子個人メドレー 200m予選無差別</v>
      </c>
    </row>
    <row r="388" spans="14:27" x14ac:dyDescent="0.15">
      <c r="N388">
        <f>Sheet9!D389</f>
        <v>1016</v>
      </c>
      <c r="O388">
        <f>Sheet9!E389</f>
        <v>2</v>
      </c>
      <c r="P388" t="str">
        <f>IFERROR(VLOOKUP(O388,Sheet6!A:B,2,0),"")</f>
        <v>女子</v>
      </c>
      <c r="Q388" t="str">
        <f>Sheet9!A389</f>
        <v>リレー　　　　</v>
      </c>
      <c r="R388" t="str">
        <f t="shared" si="43"/>
        <v>リレー</v>
      </c>
      <c r="S388" t="str">
        <f>Sheet9!B389</f>
        <v xml:space="preserve"> 200m</v>
      </c>
      <c r="T388" t="s">
        <v>158</v>
      </c>
      <c r="U388" t="s">
        <v>159</v>
      </c>
      <c r="V388" t="str">
        <f t="shared" si="44"/>
        <v>女子リレー 200m予選無差別</v>
      </c>
      <c r="Y388">
        <f t="shared" si="45"/>
        <v>1016</v>
      </c>
      <c r="Z388" t="str">
        <f t="shared" si="46"/>
        <v/>
      </c>
      <c r="AA388" t="str">
        <f t="shared" si="47"/>
        <v>女子リレー 200m予選無差別</v>
      </c>
    </row>
    <row r="389" spans="14:27" x14ac:dyDescent="0.15">
      <c r="N389">
        <f>Sheet9!D390</f>
        <v>1017</v>
      </c>
      <c r="O389">
        <f>Sheet9!E390</f>
        <v>1</v>
      </c>
      <c r="P389" t="str">
        <f>IFERROR(VLOOKUP(O389,Sheet6!A:B,2,0),"")</f>
        <v>男子</v>
      </c>
      <c r="Q389" t="str">
        <f>Sheet9!A390</f>
        <v>自由形　　　　</v>
      </c>
      <c r="R389" t="str">
        <f t="shared" si="43"/>
        <v>自由形</v>
      </c>
      <c r="S389" t="str">
        <f>Sheet9!B390</f>
        <v xml:space="preserve">  50m</v>
      </c>
      <c r="T389" t="s">
        <v>158</v>
      </c>
      <c r="U389" t="s">
        <v>159</v>
      </c>
      <c r="V389" t="str">
        <f t="shared" si="44"/>
        <v>男子自由形  50m予選無差別</v>
      </c>
      <c r="Y389">
        <f t="shared" si="45"/>
        <v>1017</v>
      </c>
      <c r="Z389" t="str">
        <f t="shared" si="46"/>
        <v/>
      </c>
      <c r="AA389" t="str">
        <f t="shared" si="47"/>
        <v>男子自由形  50m予選無差別</v>
      </c>
    </row>
    <row r="390" spans="14:27" x14ac:dyDescent="0.15">
      <c r="N390">
        <f>Sheet9!D391</f>
        <v>1017</v>
      </c>
      <c r="O390">
        <f>Sheet9!E391</f>
        <v>1</v>
      </c>
      <c r="P390" t="str">
        <f>IFERROR(VLOOKUP(O390,Sheet6!A:B,2,0),"")</f>
        <v>男子</v>
      </c>
      <c r="Q390" t="str">
        <f>Sheet9!A391</f>
        <v>リレー　　　　</v>
      </c>
      <c r="R390" t="str">
        <f t="shared" si="43"/>
        <v>リレー</v>
      </c>
      <c r="S390" t="str">
        <f>Sheet9!B391</f>
        <v xml:space="preserve"> 200m</v>
      </c>
      <c r="T390" t="s">
        <v>158</v>
      </c>
      <c r="U390" t="s">
        <v>159</v>
      </c>
      <c r="V390" t="str">
        <f t="shared" si="44"/>
        <v>男子リレー 200m予選無差別</v>
      </c>
      <c r="Y390">
        <f t="shared" si="45"/>
        <v>1017</v>
      </c>
      <c r="Z390" t="str">
        <f t="shared" si="46"/>
        <v/>
      </c>
      <c r="AA390" t="str">
        <f t="shared" si="47"/>
        <v>男子リレー 200m予選無差別</v>
      </c>
    </row>
    <row r="391" spans="14:27" x14ac:dyDescent="0.15">
      <c r="N391">
        <f>Sheet9!D392</f>
        <v>1018</v>
      </c>
      <c r="O391">
        <f>Sheet9!E392</f>
        <v>2</v>
      </c>
      <c r="P391" t="str">
        <f>IFERROR(VLOOKUP(O391,Sheet6!A:B,2,0),"")</f>
        <v>女子</v>
      </c>
      <c r="Q391" t="str">
        <f>Sheet9!A392</f>
        <v>自由形　　　　</v>
      </c>
      <c r="R391" t="str">
        <f t="shared" si="43"/>
        <v>自由形</v>
      </c>
      <c r="S391" t="str">
        <f>Sheet9!B392</f>
        <v xml:space="preserve">  50m</v>
      </c>
      <c r="T391" t="s">
        <v>158</v>
      </c>
      <c r="U391" t="s">
        <v>159</v>
      </c>
      <c r="V391" t="str">
        <f t="shared" si="44"/>
        <v>女子自由形  50m予選無差別</v>
      </c>
      <c r="Y391">
        <f t="shared" si="45"/>
        <v>1018</v>
      </c>
      <c r="Z391" t="str">
        <f t="shared" si="46"/>
        <v/>
      </c>
      <c r="AA391" t="str">
        <f t="shared" si="47"/>
        <v>女子自由形  50m予選無差別</v>
      </c>
    </row>
    <row r="392" spans="14:27" x14ac:dyDescent="0.15">
      <c r="N392">
        <f>Sheet9!D393</f>
        <v>1018</v>
      </c>
      <c r="O392">
        <f>Sheet9!E393</f>
        <v>2</v>
      </c>
      <c r="P392" t="str">
        <f>IFERROR(VLOOKUP(O392,Sheet6!A:B,2,0),"")</f>
        <v>女子</v>
      </c>
      <c r="Q392" t="str">
        <f>Sheet9!A393</f>
        <v>自由形　　　　</v>
      </c>
      <c r="R392" t="str">
        <f t="shared" si="43"/>
        <v>自由形</v>
      </c>
      <c r="S392" t="str">
        <f>Sheet9!B393</f>
        <v xml:space="preserve"> 100m</v>
      </c>
      <c r="T392" t="s">
        <v>158</v>
      </c>
      <c r="U392" t="s">
        <v>159</v>
      </c>
      <c r="V392" t="str">
        <f t="shared" si="44"/>
        <v>女子自由形 100m予選無差別</v>
      </c>
      <c r="Y392">
        <f t="shared" si="45"/>
        <v>1018</v>
      </c>
      <c r="Z392" t="str">
        <f t="shared" si="46"/>
        <v/>
      </c>
      <c r="AA392" t="str">
        <f t="shared" si="47"/>
        <v>女子自由形 100m予選無差別</v>
      </c>
    </row>
    <row r="393" spans="14:27" x14ac:dyDescent="0.15">
      <c r="N393">
        <f>Sheet9!D394</f>
        <v>1018</v>
      </c>
      <c r="O393">
        <f>Sheet9!E394</f>
        <v>2</v>
      </c>
      <c r="P393" t="str">
        <f>IFERROR(VLOOKUP(O393,Sheet6!A:B,2,0),"")</f>
        <v>女子</v>
      </c>
      <c r="Q393" t="str">
        <f>Sheet9!A394</f>
        <v>リレー　　　　</v>
      </c>
      <c r="R393" t="str">
        <f t="shared" si="43"/>
        <v>リレー</v>
      </c>
      <c r="S393" t="str">
        <f>Sheet9!B394</f>
        <v xml:space="preserve"> 200m</v>
      </c>
      <c r="T393" t="s">
        <v>158</v>
      </c>
      <c r="U393" t="s">
        <v>159</v>
      </c>
      <c r="V393" t="str">
        <f t="shared" si="44"/>
        <v>女子リレー 200m予選無差別</v>
      </c>
      <c r="Y393">
        <f t="shared" si="45"/>
        <v>1018</v>
      </c>
      <c r="Z393" t="str">
        <f t="shared" si="46"/>
        <v/>
      </c>
      <c r="AA393" t="str">
        <f t="shared" si="47"/>
        <v>女子リレー 200m予選無差別</v>
      </c>
    </row>
    <row r="394" spans="14:27" x14ac:dyDescent="0.15">
      <c r="N394">
        <f>Sheet9!D395</f>
        <v>1019</v>
      </c>
      <c r="O394">
        <f>Sheet9!E395</f>
        <v>2</v>
      </c>
      <c r="P394" t="str">
        <f>IFERROR(VLOOKUP(O394,Sheet6!A:B,2,0),"")</f>
        <v>女子</v>
      </c>
      <c r="Q394" t="str">
        <f>Sheet9!A395</f>
        <v>背泳ぎ　　　　</v>
      </c>
      <c r="R394" t="str">
        <f t="shared" si="43"/>
        <v>背泳ぎ</v>
      </c>
      <c r="S394" t="str">
        <f>Sheet9!B395</f>
        <v xml:space="preserve">  50m</v>
      </c>
      <c r="T394" t="s">
        <v>158</v>
      </c>
      <c r="U394" t="s">
        <v>159</v>
      </c>
      <c r="V394" t="str">
        <f t="shared" si="44"/>
        <v>女子背泳ぎ  50m予選無差別</v>
      </c>
      <c r="Y394">
        <f t="shared" si="45"/>
        <v>1019</v>
      </c>
      <c r="Z394" t="str">
        <f t="shared" si="46"/>
        <v/>
      </c>
      <c r="AA394" t="str">
        <f t="shared" si="47"/>
        <v>女子背泳ぎ  50m予選無差別</v>
      </c>
    </row>
    <row r="395" spans="14:27" x14ac:dyDescent="0.15">
      <c r="N395">
        <f>Sheet9!D396</f>
        <v>1019</v>
      </c>
      <c r="O395">
        <f>Sheet9!E396</f>
        <v>2</v>
      </c>
      <c r="P395" t="str">
        <f>IFERROR(VLOOKUP(O395,Sheet6!A:B,2,0),"")</f>
        <v>女子</v>
      </c>
      <c r="Q395" t="str">
        <f>Sheet9!A396</f>
        <v>背泳ぎ　　　　</v>
      </c>
      <c r="R395" t="str">
        <f t="shared" si="43"/>
        <v>背泳ぎ</v>
      </c>
      <c r="S395" t="str">
        <f>Sheet9!B396</f>
        <v xml:space="preserve"> 100m</v>
      </c>
      <c r="T395" t="s">
        <v>158</v>
      </c>
      <c r="U395" t="s">
        <v>159</v>
      </c>
      <c r="V395" t="str">
        <f t="shared" si="44"/>
        <v>女子背泳ぎ 100m予選無差別</v>
      </c>
      <c r="Y395">
        <f t="shared" si="45"/>
        <v>1019</v>
      </c>
      <c r="Z395" t="str">
        <f t="shared" si="46"/>
        <v/>
      </c>
      <c r="AA395" t="str">
        <f t="shared" si="47"/>
        <v>女子背泳ぎ 100m予選無差別</v>
      </c>
    </row>
    <row r="396" spans="14:27" x14ac:dyDescent="0.15">
      <c r="N396">
        <f>Sheet9!D397</f>
        <v>1019</v>
      </c>
      <c r="O396">
        <f>Sheet9!E397</f>
        <v>2</v>
      </c>
      <c r="P396" t="str">
        <f>IFERROR(VLOOKUP(O396,Sheet6!A:B,2,0),"")</f>
        <v>女子</v>
      </c>
      <c r="Q396" t="str">
        <f>Sheet9!A397</f>
        <v>リレー　　　　</v>
      </c>
      <c r="R396" t="str">
        <f t="shared" si="43"/>
        <v>リレー</v>
      </c>
      <c r="S396" t="str">
        <f>Sheet9!B397</f>
        <v xml:space="preserve"> 200m</v>
      </c>
      <c r="T396" t="s">
        <v>158</v>
      </c>
      <c r="U396" t="s">
        <v>159</v>
      </c>
      <c r="V396" t="str">
        <f t="shared" si="44"/>
        <v>女子リレー 200m予選無差別</v>
      </c>
      <c r="Y396">
        <f t="shared" si="45"/>
        <v>1019</v>
      </c>
      <c r="Z396" t="str">
        <f t="shared" si="46"/>
        <v/>
      </c>
      <c r="AA396" t="str">
        <f t="shared" si="47"/>
        <v>女子リレー 200m予選無差別</v>
      </c>
    </row>
    <row r="397" spans="14:27" x14ac:dyDescent="0.15">
      <c r="N397">
        <f>Sheet9!D398</f>
        <v>1020</v>
      </c>
      <c r="O397">
        <f>Sheet9!E398</f>
        <v>2</v>
      </c>
      <c r="P397" t="str">
        <f>IFERROR(VLOOKUP(O397,Sheet6!A:B,2,0),"")</f>
        <v>女子</v>
      </c>
      <c r="Q397" t="str">
        <f>Sheet9!A398</f>
        <v>自由形　　　　</v>
      </c>
      <c r="R397" t="str">
        <f t="shared" si="43"/>
        <v>自由形</v>
      </c>
      <c r="S397" t="str">
        <f>Sheet9!B398</f>
        <v xml:space="preserve">  50m</v>
      </c>
      <c r="T397" t="s">
        <v>158</v>
      </c>
      <c r="U397" t="s">
        <v>159</v>
      </c>
      <c r="V397" t="str">
        <f t="shared" si="44"/>
        <v>女子自由形  50m予選無差別</v>
      </c>
      <c r="Y397">
        <f t="shared" si="45"/>
        <v>1020</v>
      </c>
      <c r="Z397" t="str">
        <f t="shared" si="46"/>
        <v/>
      </c>
      <c r="AA397" t="str">
        <f t="shared" si="47"/>
        <v>女子自由形  50m予選無差別</v>
      </c>
    </row>
    <row r="398" spans="14:27" x14ac:dyDescent="0.15">
      <c r="N398">
        <f>Sheet9!D399</f>
        <v>1020</v>
      </c>
      <c r="O398">
        <f>Sheet9!E399</f>
        <v>2</v>
      </c>
      <c r="P398" t="str">
        <f>IFERROR(VLOOKUP(O398,Sheet6!A:B,2,0),"")</f>
        <v>女子</v>
      </c>
      <c r="Q398" t="str">
        <f>Sheet9!A399</f>
        <v>背泳ぎ　　　　</v>
      </c>
      <c r="R398" t="str">
        <f t="shared" si="43"/>
        <v>背泳ぎ</v>
      </c>
      <c r="S398" t="str">
        <f>Sheet9!B399</f>
        <v xml:space="preserve">  50m</v>
      </c>
      <c r="T398" t="s">
        <v>158</v>
      </c>
      <c r="U398" t="s">
        <v>159</v>
      </c>
      <c r="V398" t="str">
        <f t="shared" si="44"/>
        <v>女子背泳ぎ  50m予選無差別</v>
      </c>
      <c r="Y398">
        <f t="shared" si="45"/>
        <v>1020</v>
      </c>
      <c r="Z398" t="str">
        <f t="shared" si="46"/>
        <v/>
      </c>
      <c r="AA398" t="str">
        <f t="shared" si="47"/>
        <v>女子背泳ぎ  50m予選無差別</v>
      </c>
    </row>
    <row r="399" spans="14:27" x14ac:dyDescent="0.15">
      <c r="N399">
        <f>Sheet9!D400</f>
        <v>1021</v>
      </c>
      <c r="O399">
        <f>Sheet9!E400</f>
        <v>2</v>
      </c>
      <c r="P399" t="str">
        <f>IFERROR(VLOOKUP(O399,Sheet6!A:B,2,0),"")</f>
        <v>女子</v>
      </c>
      <c r="Q399" t="str">
        <f>Sheet9!A400</f>
        <v>自由形　　　　</v>
      </c>
      <c r="R399" t="str">
        <f t="shared" si="43"/>
        <v>自由形</v>
      </c>
      <c r="S399" t="str">
        <f>Sheet9!B400</f>
        <v xml:space="preserve">  50m</v>
      </c>
      <c r="T399" t="s">
        <v>158</v>
      </c>
      <c r="U399" t="s">
        <v>159</v>
      </c>
      <c r="V399" t="str">
        <f t="shared" si="44"/>
        <v>女子自由形  50m予選無差別</v>
      </c>
      <c r="Y399">
        <f t="shared" si="45"/>
        <v>1021</v>
      </c>
      <c r="Z399" t="str">
        <f t="shared" si="46"/>
        <v/>
      </c>
      <c r="AA399" t="str">
        <f t="shared" si="47"/>
        <v>女子自由形  50m予選無差別</v>
      </c>
    </row>
    <row r="400" spans="14:27" x14ac:dyDescent="0.15">
      <c r="N400">
        <f>Sheet9!D401</f>
        <v>1021</v>
      </c>
      <c r="O400">
        <f>Sheet9!E401</f>
        <v>2</v>
      </c>
      <c r="P400" t="str">
        <f>IFERROR(VLOOKUP(O400,Sheet6!A:B,2,0),"")</f>
        <v>女子</v>
      </c>
      <c r="Q400" t="str">
        <f>Sheet9!A401</f>
        <v>平泳ぎ　　　　</v>
      </c>
      <c r="R400" t="str">
        <f t="shared" si="43"/>
        <v>平泳ぎ</v>
      </c>
      <c r="S400" t="str">
        <f>Sheet9!B401</f>
        <v xml:space="preserve">  50m</v>
      </c>
      <c r="T400" t="s">
        <v>158</v>
      </c>
      <c r="U400" t="s">
        <v>159</v>
      </c>
      <c r="V400" t="str">
        <f t="shared" si="44"/>
        <v>女子平泳ぎ  50m予選無差別</v>
      </c>
      <c r="Y400">
        <f t="shared" si="45"/>
        <v>1021</v>
      </c>
      <c r="Z400" t="str">
        <f t="shared" si="46"/>
        <v/>
      </c>
      <c r="AA400" t="str">
        <f t="shared" si="47"/>
        <v>女子平泳ぎ  50m予選無差別</v>
      </c>
    </row>
    <row r="401" spans="14:27" x14ac:dyDescent="0.15">
      <c r="N401">
        <f>Sheet9!D402</f>
        <v>1022</v>
      </c>
      <c r="O401">
        <f>Sheet9!E402</f>
        <v>2</v>
      </c>
      <c r="P401" t="str">
        <f>IFERROR(VLOOKUP(O401,Sheet6!A:B,2,0),"")</f>
        <v>女子</v>
      </c>
      <c r="Q401" t="str">
        <f>Sheet9!A402</f>
        <v>自由形　　　　</v>
      </c>
      <c r="R401" t="str">
        <f t="shared" si="43"/>
        <v>自由形</v>
      </c>
      <c r="S401" t="str">
        <f>Sheet9!B402</f>
        <v xml:space="preserve">  50m</v>
      </c>
      <c r="T401" t="s">
        <v>158</v>
      </c>
      <c r="U401" t="s">
        <v>159</v>
      </c>
      <c r="V401" t="str">
        <f t="shared" si="44"/>
        <v>女子自由形  50m予選無差別</v>
      </c>
      <c r="Y401">
        <f t="shared" si="45"/>
        <v>1022</v>
      </c>
      <c r="Z401" t="str">
        <f t="shared" si="46"/>
        <v/>
      </c>
      <c r="AA401" t="str">
        <f t="shared" si="47"/>
        <v>女子自由形  50m予選無差別</v>
      </c>
    </row>
    <row r="402" spans="14:27" x14ac:dyDescent="0.15">
      <c r="N402">
        <f>Sheet9!D403</f>
        <v>1022</v>
      </c>
      <c r="O402">
        <f>Sheet9!E403</f>
        <v>2</v>
      </c>
      <c r="P402" t="str">
        <f>IFERROR(VLOOKUP(O402,Sheet6!A:B,2,0),"")</f>
        <v>女子</v>
      </c>
      <c r="Q402" t="str">
        <f>Sheet9!A403</f>
        <v>平泳ぎ　　　　</v>
      </c>
      <c r="R402" t="str">
        <f t="shared" si="43"/>
        <v>平泳ぎ</v>
      </c>
      <c r="S402" t="str">
        <f>Sheet9!B403</f>
        <v xml:space="preserve">  50m</v>
      </c>
      <c r="T402" t="s">
        <v>158</v>
      </c>
      <c r="U402" t="s">
        <v>159</v>
      </c>
      <c r="V402" t="str">
        <f t="shared" si="44"/>
        <v>女子平泳ぎ  50m予選無差別</v>
      </c>
      <c r="Y402">
        <f t="shared" si="45"/>
        <v>1022</v>
      </c>
      <c r="Z402" t="str">
        <f t="shared" si="46"/>
        <v/>
      </c>
      <c r="AA402" t="str">
        <f t="shared" si="47"/>
        <v>女子平泳ぎ  50m予選無差別</v>
      </c>
    </row>
    <row r="403" spans="14:27" x14ac:dyDescent="0.15">
      <c r="N403">
        <f>Sheet9!D404</f>
        <v>1023</v>
      </c>
      <c r="O403">
        <f>Sheet9!E404</f>
        <v>1</v>
      </c>
      <c r="P403" t="str">
        <f>IFERROR(VLOOKUP(O403,Sheet6!A:B,2,0),"")</f>
        <v>男子</v>
      </c>
      <c r="Q403" t="str">
        <f>Sheet9!A404</f>
        <v>自由形　　　　</v>
      </c>
      <c r="R403" t="str">
        <f t="shared" si="43"/>
        <v>自由形</v>
      </c>
      <c r="S403" t="str">
        <f>Sheet9!B404</f>
        <v xml:space="preserve">  50m</v>
      </c>
      <c r="T403" t="s">
        <v>158</v>
      </c>
      <c r="U403" t="s">
        <v>159</v>
      </c>
      <c r="V403" t="str">
        <f t="shared" si="44"/>
        <v>男子自由形  50m予選無差別</v>
      </c>
      <c r="Y403">
        <f t="shared" si="45"/>
        <v>1023</v>
      </c>
      <c r="Z403" t="str">
        <f t="shared" si="46"/>
        <v/>
      </c>
      <c r="AA403" t="str">
        <f t="shared" si="47"/>
        <v>男子自由形  50m予選無差別</v>
      </c>
    </row>
    <row r="404" spans="14:27" x14ac:dyDescent="0.15">
      <c r="N404">
        <f>Sheet9!D405</f>
        <v>1024</v>
      </c>
      <c r="O404">
        <f>Sheet9!E405</f>
        <v>1</v>
      </c>
      <c r="P404" t="str">
        <f>IFERROR(VLOOKUP(O404,Sheet6!A:B,2,0),"")</f>
        <v>男子</v>
      </c>
      <c r="Q404" t="str">
        <f>Sheet9!A405</f>
        <v>自由形　　　　</v>
      </c>
      <c r="R404" t="str">
        <f t="shared" si="43"/>
        <v>自由形</v>
      </c>
      <c r="S404" t="str">
        <f>Sheet9!B405</f>
        <v xml:space="preserve">  50m</v>
      </c>
      <c r="T404" t="s">
        <v>158</v>
      </c>
      <c r="U404" t="s">
        <v>159</v>
      </c>
      <c r="V404" t="str">
        <f t="shared" si="44"/>
        <v>男子自由形  50m予選無差別</v>
      </c>
      <c r="Y404">
        <f t="shared" si="45"/>
        <v>1024</v>
      </c>
      <c r="Z404" t="str">
        <f t="shared" si="46"/>
        <v/>
      </c>
      <c r="AA404" t="str">
        <f t="shared" si="47"/>
        <v>男子自由形  50m予選無差別</v>
      </c>
    </row>
    <row r="405" spans="14:27" x14ac:dyDescent="0.15">
      <c r="N405">
        <f>Sheet9!D406</f>
        <v>1024</v>
      </c>
      <c r="O405">
        <f>Sheet9!E406</f>
        <v>1</v>
      </c>
      <c r="P405" t="str">
        <f>IFERROR(VLOOKUP(O405,Sheet6!A:B,2,0),"")</f>
        <v>男子</v>
      </c>
      <c r="Q405" t="str">
        <f>Sheet9!A406</f>
        <v>自由形　　　　</v>
      </c>
      <c r="R405" t="str">
        <f t="shared" si="43"/>
        <v>自由形</v>
      </c>
      <c r="S405" t="str">
        <f>Sheet9!B406</f>
        <v xml:space="preserve"> 100m</v>
      </c>
      <c r="T405" t="s">
        <v>158</v>
      </c>
      <c r="U405" t="s">
        <v>159</v>
      </c>
      <c r="V405" t="str">
        <f t="shared" si="44"/>
        <v>男子自由形 100m予選無差別</v>
      </c>
      <c r="Y405">
        <f t="shared" si="45"/>
        <v>1024</v>
      </c>
      <c r="Z405" t="str">
        <f t="shared" si="46"/>
        <v/>
      </c>
      <c r="AA405" t="str">
        <f t="shared" si="47"/>
        <v>男子自由形 100m予選無差別</v>
      </c>
    </row>
    <row r="406" spans="14:27" x14ac:dyDescent="0.15">
      <c r="N406">
        <f>Sheet9!D407</f>
        <v>1025</v>
      </c>
      <c r="O406">
        <f>Sheet9!E407</f>
        <v>1</v>
      </c>
      <c r="P406" t="str">
        <f>IFERROR(VLOOKUP(O406,Sheet6!A:B,2,0),"")</f>
        <v>男子</v>
      </c>
      <c r="Q406" t="str">
        <f>Sheet9!A407</f>
        <v>自由形　　　　</v>
      </c>
      <c r="R406" t="str">
        <f t="shared" si="43"/>
        <v>自由形</v>
      </c>
      <c r="S406" t="str">
        <f>Sheet9!B407</f>
        <v xml:space="preserve">  50m</v>
      </c>
      <c r="T406" t="s">
        <v>158</v>
      </c>
      <c r="U406" t="s">
        <v>159</v>
      </c>
      <c r="V406" t="str">
        <f t="shared" si="44"/>
        <v>男子自由形  50m予選無差別</v>
      </c>
      <c r="Y406">
        <f t="shared" si="45"/>
        <v>1025</v>
      </c>
      <c r="Z406" t="str">
        <f t="shared" si="46"/>
        <v/>
      </c>
      <c r="AA406" t="str">
        <f t="shared" si="47"/>
        <v>男子自由形  50m予選無差別</v>
      </c>
    </row>
    <row r="407" spans="14:27" x14ac:dyDescent="0.15">
      <c r="N407">
        <f>Sheet9!D408</f>
        <v>1025</v>
      </c>
      <c r="O407">
        <f>Sheet9!E408</f>
        <v>1</v>
      </c>
      <c r="P407" t="str">
        <f>IFERROR(VLOOKUP(O407,Sheet6!A:B,2,0),"")</f>
        <v>男子</v>
      </c>
      <c r="Q407" t="str">
        <f>Sheet9!A408</f>
        <v>背泳ぎ　　　　</v>
      </c>
      <c r="R407" t="str">
        <f t="shared" si="43"/>
        <v>背泳ぎ</v>
      </c>
      <c r="S407" t="str">
        <f>Sheet9!B408</f>
        <v xml:space="preserve">  50m</v>
      </c>
      <c r="T407" t="s">
        <v>158</v>
      </c>
      <c r="U407" t="s">
        <v>159</v>
      </c>
      <c r="V407" t="str">
        <f t="shared" si="44"/>
        <v>男子背泳ぎ  50m予選無差別</v>
      </c>
      <c r="Y407">
        <f t="shared" si="45"/>
        <v>1025</v>
      </c>
      <c r="Z407" t="str">
        <f t="shared" si="46"/>
        <v/>
      </c>
      <c r="AA407" t="str">
        <f t="shared" si="47"/>
        <v>男子背泳ぎ  50m予選無差別</v>
      </c>
    </row>
    <row r="408" spans="14:27" x14ac:dyDescent="0.15">
      <c r="N408">
        <f>Sheet9!D409</f>
        <v>1026</v>
      </c>
      <c r="O408">
        <f>Sheet9!E409</f>
        <v>1</v>
      </c>
      <c r="P408" t="str">
        <f>IFERROR(VLOOKUP(O408,Sheet6!A:B,2,0),"")</f>
        <v>男子</v>
      </c>
      <c r="Q408" t="str">
        <f>Sheet9!A409</f>
        <v>自由形　　　　</v>
      </c>
      <c r="R408" t="str">
        <f t="shared" si="43"/>
        <v>自由形</v>
      </c>
      <c r="S408" t="str">
        <f>Sheet9!B409</f>
        <v xml:space="preserve">  50m</v>
      </c>
      <c r="T408" t="s">
        <v>158</v>
      </c>
      <c r="U408" t="s">
        <v>159</v>
      </c>
      <c r="V408" t="str">
        <f t="shared" si="44"/>
        <v>男子自由形  50m予選無差別</v>
      </c>
      <c r="Y408">
        <f t="shared" si="45"/>
        <v>1026</v>
      </c>
      <c r="Z408" t="str">
        <f t="shared" si="46"/>
        <v/>
      </c>
      <c r="AA408" t="str">
        <f t="shared" si="47"/>
        <v>男子自由形  50m予選無差別</v>
      </c>
    </row>
    <row r="409" spans="14:27" x14ac:dyDescent="0.15">
      <c r="N409">
        <f>Sheet9!D410</f>
        <v>1026</v>
      </c>
      <c r="O409">
        <f>Sheet9!E410</f>
        <v>1</v>
      </c>
      <c r="P409" t="str">
        <f>IFERROR(VLOOKUP(O409,Sheet6!A:B,2,0),"")</f>
        <v>男子</v>
      </c>
      <c r="Q409" t="str">
        <f>Sheet9!A410</f>
        <v>バタフライ　　</v>
      </c>
      <c r="R409" t="str">
        <f t="shared" si="43"/>
        <v>バタフライ</v>
      </c>
      <c r="S409" t="str">
        <f>Sheet9!B410</f>
        <v xml:space="preserve">  50m</v>
      </c>
      <c r="T409" t="s">
        <v>158</v>
      </c>
      <c r="U409" t="s">
        <v>159</v>
      </c>
      <c r="V409" t="str">
        <f t="shared" si="44"/>
        <v>男子バタフライ  50m予選無差別</v>
      </c>
      <c r="Y409">
        <f t="shared" si="45"/>
        <v>1026</v>
      </c>
      <c r="Z409" t="str">
        <f t="shared" si="46"/>
        <v/>
      </c>
      <c r="AA409" t="str">
        <f t="shared" si="47"/>
        <v>男子バタフライ  50m予選無差別</v>
      </c>
    </row>
    <row r="410" spans="14:27" x14ac:dyDescent="0.15">
      <c r="N410">
        <f>Sheet9!D411</f>
        <v>1027</v>
      </c>
      <c r="O410">
        <f>Sheet9!E411</f>
        <v>2</v>
      </c>
      <c r="P410" t="str">
        <f>IFERROR(VLOOKUP(O410,Sheet6!A:B,2,0),"")</f>
        <v>女子</v>
      </c>
      <c r="Q410" t="str">
        <f>Sheet9!A411</f>
        <v>自由形　　　　</v>
      </c>
      <c r="R410" t="str">
        <f t="shared" si="43"/>
        <v>自由形</v>
      </c>
      <c r="S410" t="str">
        <f>Sheet9!B411</f>
        <v xml:space="preserve">  50m</v>
      </c>
      <c r="T410" t="s">
        <v>158</v>
      </c>
      <c r="U410" t="s">
        <v>159</v>
      </c>
      <c r="V410" t="str">
        <f t="shared" si="44"/>
        <v>女子自由形  50m予選無差別</v>
      </c>
      <c r="Y410">
        <f t="shared" si="45"/>
        <v>1027</v>
      </c>
      <c r="Z410" t="str">
        <f t="shared" si="46"/>
        <v/>
      </c>
      <c r="AA410" t="str">
        <f t="shared" si="47"/>
        <v>女子自由形  50m予選無差別</v>
      </c>
    </row>
    <row r="411" spans="14:27" x14ac:dyDescent="0.15">
      <c r="N411">
        <f>Sheet9!D412</f>
        <v>1027</v>
      </c>
      <c r="O411">
        <f>Sheet9!E412</f>
        <v>2</v>
      </c>
      <c r="P411" t="str">
        <f>IFERROR(VLOOKUP(O411,Sheet6!A:B,2,0),"")</f>
        <v>女子</v>
      </c>
      <c r="Q411" t="str">
        <f>Sheet9!A412</f>
        <v>平泳ぎ　　　　</v>
      </c>
      <c r="R411" t="str">
        <f t="shared" si="43"/>
        <v>平泳ぎ</v>
      </c>
      <c r="S411" t="str">
        <f>Sheet9!B412</f>
        <v xml:space="preserve">  50m</v>
      </c>
      <c r="T411" t="s">
        <v>158</v>
      </c>
      <c r="U411" t="s">
        <v>159</v>
      </c>
      <c r="V411" t="str">
        <f t="shared" si="44"/>
        <v>女子平泳ぎ  50m予選無差別</v>
      </c>
      <c r="Y411">
        <f t="shared" si="45"/>
        <v>1027</v>
      </c>
      <c r="Z411" t="str">
        <f t="shared" si="46"/>
        <v/>
      </c>
      <c r="AA411" t="str">
        <f t="shared" si="47"/>
        <v>女子平泳ぎ  50m予選無差別</v>
      </c>
    </row>
    <row r="412" spans="14:27" x14ac:dyDescent="0.15">
      <c r="N412">
        <f>Sheet9!D413</f>
        <v>1028</v>
      </c>
      <c r="O412">
        <f>Sheet9!E413</f>
        <v>2</v>
      </c>
      <c r="P412" t="str">
        <f>IFERROR(VLOOKUP(O412,Sheet6!A:B,2,0),"")</f>
        <v>女子</v>
      </c>
      <c r="Q412" t="str">
        <f>Sheet9!A413</f>
        <v>自由形　　　　</v>
      </c>
      <c r="R412" t="str">
        <f t="shared" si="43"/>
        <v>自由形</v>
      </c>
      <c r="S412" t="str">
        <f>Sheet9!B413</f>
        <v xml:space="preserve">  50m</v>
      </c>
      <c r="T412" t="s">
        <v>158</v>
      </c>
      <c r="U412" t="s">
        <v>159</v>
      </c>
      <c r="V412" t="str">
        <f t="shared" si="44"/>
        <v>女子自由形  50m予選無差別</v>
      </c>
      <c r="Y412">
        <f t="shared" si="45"/>
        <v>1028</v>
      </c>
      <c r="Z412" t="str">
        <f t="shared" si="46"/>
        <v/>
      </c>
      <c r="AA412" t="str">
        <f t="shared" si="47"/>
        <v>女子自由形  50m予選無差別</v>
      </c>
    </row>
    <row r="413" spans="14:27" x14ac:dyDescent="0.15">
      <c r="N413">
        <f>Sheet9!D414</f>
        <v>1028</v>
      </c>
      <c r="O413">
        <f>Sheet9!E414</f>
        <v>2</v>
      </c>
      <c r="P413" t="str">
        <f>IFERROR(VLOOKUP(O413,Sheet6!A:B,2,0),"")</f>
        <v>女子</v>
      </c>
      <c r="Q413" t="str">
        <f>Sheet9!A414</f>
        <v>平泳ぎ　　　　</v>
      </c>
      <c r="R413" t="str">
        <f t="shared" si="43"/>
        <v>平泳ぎ</v>
      </c>
      <c r="S413" t="str">
        <f>Sheet9!B414</f>
        <v xml:space="preserve">  50m</v>
      </c>
      <c r="T413" t="s">
        <v>158</v>
      </c>
      <c r="U413" t="s">
        <v>159</v>
      </c>
      <c r="V413" t="str">
        <f t="shared" si="44"/>
        <v>女子平泳ぎ  50m予選無差別</v>
      </c>
      <c r="Y413">
        <f t="shared" si="45"/>
        <v>1028</v>
      </c>
      <c r="Z413" t="str">
        <f t="shared" si="46"/>
        <v/>
      </c>
      <c r="AA413" t="str">
        <f t="shared" si="47"/>
        <v>女子平泳ぎ  50m予選無差別</v>
      </c>
    </row>
    <row r="414" spans="14:27" x14ac:dyDescent="0.15">
      <c r="N414">
        <f>Sheet9!D415</f>
        <v>1029</v>
      </c>
      <c r="O414">
        <f>Sheet9!E415</f>
        <v>2</v>
      </c>
      <c r="P414" t="str">
        <f>IFERROR(VLOOKUP(O414,Sheet6!A:B,2,0),"")</f>
        <v>女子</v>
      </c>
      <c r="Q414" t="str">
        <f>Sheet9!A415</f>
        <v>自由形　　　　</v>
      </c>
      <c r="R414" t="str">
        <f t="shared" si="43"/>
        <v>自由形</v>
      </c>
      <c r="S414" t="str">
        <f>Sheet9!B415</f>
        <v xml:space="preserve">  50m</v>
      </c>
      <c r="T414" t="s">
        <v>158</v>
      </c>
      <c r="U414" t="s">
        <v>159</v>
      </c>
      <c r="V414" t="str">
        <f t="shared" si="44"/>
        <v>女子自由形  50m予選無差別</v>
      </c>
      <c r="Y414">
        <f t="shared" si="45"/>
        <v>1029</v>
      </c>
      <c r="Z414" t="str">
        <f t="shared" si="46"/>
        <v/>
      </c>
      <c r="AA414" t="str">
        <f t="shared" si="47"/>
        <v>女子自由形  50m予選無差別</v>
      </c>
    </row>
    <row r="415" spans="14:27" x14ac:dyDescent="0.15">
      <c r="N415">
        <f>Sheet9!D416</f>
        <v>1029</v>
      </c>
      <c r="O415">
        <f>Sheet9!E416</f>
        <v>2</v>
      </c>
      <c r="P415" t="str">
        <f>IFERROR(VLOOKUP(O415,Sheet6!A:B,2,0),"")</f>
        <v>女子</v>
      </c>
      <c r="Q415" t="str">
        <f>Sheet9!A416</f>
        <v>バタフライ　　</v>
      </c>
      <c r="R415" t="str">
        <f t="shared" si="43"/>
        <v>バタフライ</v>
      </c>
      <c r="S415" t="str">
        <f>Sheet9!B416</f>
        <v xml:space="preserve">  50m</v>
      </c>
      <c r="T415" t="s">
        <v>158</v>
      </c>
      <c r="U415" t="s">
        <v>159</v>
      </c>
      <c r="V415" t="str">
        <f t="shared" si="44"/>
        <v>女子バタフライ  50m予選無差別</v>
      </c>
      <c r="Y415">
        <f t="shared" si="45"/>
        <v>1029</v>
      </c>
      <c r="Z415" t="str">
        <f t="shared" si="46"/>
        <v/>
      </c>
      <c r="AA415" t="str">
        <f t="shared" si="47"/>
        <v>女子バタフライ  50m予選無差別</v>
      </c>
    </row>
    <row r="416" spans="14:27" x14ac:dyDescent="0.15">
      <c r="N416">
        <f>Sheet9!D417</f>
        <v>1030</v>
      </c>
      <c r="O416">
        <f>Sheet9!E417</f>
        <v>1</v>
      </c>
      <c r="P416" t="str">
        <f>IFERROR(VLOOKUP(O416,Sheet6!A:B,2,0),"")</f>
        <v>男子</v>
      </c>
      <c r="Q416" t="str">
        <f>Sheet9!A417</f>
        <v>平泳ぎ　　　　</v>
      </c>
      <c r="R416" t="str">
        <f t="shared" si="43"/>
        <v>平泳ぎ</v>
      </c>
      <c r="S416" t="str">
        <f>Sheet9!B417</f>
        <v xml:space="preserve">  50m</v>
      </c>
      <c r="T416" t="s">
        <v>158</v>
      </c>
      <c r="U416" t="s">
        <v>159</v>
      </c>
      <c r="V416" t="str">
        <f t="shared" si="44"/>
        <v>男子平泳ぎ  50m予選無差別</v>
      </c>
      <c r="Y416">
        <f t="shared" si="45"/>
        <v>1030</v>
      </c>
      <c r="Z416" t="str">
        <f t="shared" si="46"/>
        <v/>
      </c>
      <c r="AA416" t="str">
        <f t="shared" si="47"/>
        <v>男子平泳ぎ  50m予選無差別</v>
      </c>
    </row>
    <row r="417" spans="14:27" x14ac:dyDescent="0.15">
      <c r="N417">
        <f>Sheet9!D418</f>
        <v>1030</v>
      </c>
      <c r="O417">
        <f>Sheet9!E418</f>
        <v>1</v>
      </c>
      <c r="P417" t="str">
        <f>IFERROR(VLOOKUP(O417,Sheet6!A:B,2,0),"")</f>
        <v>男子</v>
      </c>
      <c r="Q417" t="str">
        <f>Sheet9!A418</f>
        <v>平泳ぎ　　　　</v>
      </c>
      <c r="R417" t="str">
        <f t="shared" si="43"/>
        <v>平泳ぎ</v>
      </c>
      <c r="S417" t="str">
        <f>Sheet9!B418</f>
        <v xml:space="preserve"> 100m</v>
      </c>
      <c r="T417" t="s">
        <v>158</v>
      </c>
      <c r="U417" t="s">
        <v>159</v>
      </c>
      <c r="V417" t="str">
        <f t="shared" si="44"/>
        <v>男子平泳ぎ 100m予選無差別</v>
      </c>
      <c r="Y417">
        <f t="shared" si="45"/>
        <v>1030</v>
      </c>
      <c r="Z417" t="str">
        <f t="shared" si="46"/>
        <v/>
      </c>
      <c r="AA417" t="str">
        <f t="shared" si="47"/>
        <v>男子平泳ぎ 100m予選無差別</v>
      </c>
    </row>
    <row r="418" spans="14:27" x14ac:dyDescent="0.15">
      <c r="N418">
        <f>Sheet9!D419</f>
        <v>1031</v>
      </c>
      <c r="O418">
        <f>Sheet9!E419</f>
        <v>1</v>
      </c>
      <c r="P418" t="str">
        <f>IFERROR(VLOOKUP(O418,Sheet6!A:B,2,0),"")</f>
        <v>男子</v>
      </c>
      <c r="Q418" t="str">
        <f>Sheet9!A419</f>
        <v>自由形　　　　</v>
      </c>
      <c r="R418" t="str">
        <f t="shared" si="43"/>
        <v>自由形</v>
      </c>
      <c r="S418" t="str">
        <f>Sheet9!B419</f>
        <v xml:space="preserve">  50m</v>
      </c>
      <c r="T418" t="s">
        <v>158</v>
      </c>
      <c r="U418" t="s">
        <v>159</v>
      </c>
      <c r="V418" t="str">
        <f t="shared" si="44"/>
        <v>男子自由形  50m予選無差別</v>
      </c>
      <c r="Y418">
        <f t="shared" si="45"/>
        <v>1031</v>
      </c>
      <c r="Z418" t="str">
        <f t="shared" si="46"/>
        <v/>
      </c>
      <c r="AA418" t="str">
        <f t="shared" si="47"/>
        <v>男子自由形  50m予選無差別</v>
      </c>
    </row>
    <row r="419" spans="14:27" x14ac:dyDescent="0.15">
      <c r="N419">
        <f>Sheet9!D420</f>
        <v>1031</v>
      </c>
      <c r="O419">
        <f>Sheet9!E420</f>
        <v>1</v>
      </c>
      <c r="P419" t="str">
        <f>IFERROR(VLOOKUP(O419,Sheet6!A:B,2,0),"")</f>
        <v>男子</v>
      </c>
      <c r="Q419" t="str">
        <f>Sheet9!A420</f>
        <v>自由形　　　　</v>
      </c>
      <c r="R419" t="str">
        <f t="shared" si="43"/>
        <v>自由形</v>
      </c>
      <c r="S419" t="str">
        <f>Sheet9!B420</f>
        <v xml:space="preserve"> 100m</v>
      </c>
      <c r="T419" t="s">
        <v>158</v>
      </c>
      <c r="U419" t="s">
        <v>159</v>
      </c>
      <c r="V419" t="str">
        <f t="shared" si="44"/>
        <v>男子自由形 100m予選無差別</v>
      </c>
      <c r="Y419">
        <f t="shared" si="45"/>
        <v>1031</v>
      </c>
      <c r="Z419" t="str">
        <f t="shared" si="46"/>
        <v/>
      </c>
      <c r="AA419" t="str">
        <f t="shared" si="47"/>
        <v>男子自由形 100m予選無差別</v>
      </c>
    </row>
    <row r="420" spans="14:27" x14ac:dyDescent="0.15">
      <c r="N420">
        <f>Sheet9!D421</f>
        <v>1031</v>
      </c>
      <c r="O420">
        <f>Sheet9!E421</f>
        <v>1</v>
      </c>
      <c r="P420" t="str">
        <f>IFERROR(VLOOKUP(O420,Sheet6!A:B,2,0),"")</f>
        <v>男子</v>
      </c>
      <c r="Q420" t="str">
        <f>Sheet9!A421</f>
        <v>リレー　　　　</v>
      </c>
      <c r="R420" t="str">
        <f t="shared" si="43"/>
        <v>リレー</v>
      </c>
      <c r="S420" t="str">
        <f>Sheet9!B421</f>
        <v xml:space="preserve"> 200m</v>
      </c>
      <c r="T420" t="s">
        <v>158</v>
      </c>
      <c r="U420" t="s">
        <v>159</v>
      </c>
      <c r="V420" t="str">
        <f t="shared" si="44"/>
        <v>男子リレー 200m予選無差別</v>
      </c>
      <c r="Y420">
        <f t="shared" si="45"/>
        <v>1031</v>
      </c>
      <c r="Z420" t="str">
        <f t="shared" si="46"/>
        <v/>
      </c>
      <c r="AA420" t="str">
        <f t="shared" si="47"/>
        <v>男子リレー 200m予選無差別</v>
      </c>
    </row>
    <row r="421" spans="14:27" x14ac:dyDescent="0.15">
      <c r="N421">
        <f>Sheet9!D422</f>
        <v>1032</v>
      </c>
      <c r="O421">
        <f>Sheet9!E422</f>
        <v>1</v>
      </c>
      <c r="P421" t="str">
        <f>IFERROR(VLOOKUP(O421,Sheet6!A:B,2,0),"")</f>
        <v>男子</v>
      </c>
      <c r="Q421" t="str">
        <f>Sheet9!A422</f>
        <v>背泳ぎ　　　　</v>
      </c>
      <c r="R421" t="str">
        <f t="shared" si="43"/>
        <v>背泳ぎ</v>
      </c>
      <c r="S421" t="str">
        <f>Sheet9!B422</f>
        <v xml:space="preserve">  50m</v>
      </c>
      <c r="T421" t="s">
        <v>158</v>
      </c>
      <c r="U421" t="s">
        <v>159</v>
      </c>
      <c r="V421" t="str">
        <f t="shared" si="44"/>
        <v>男子背泳ぎ  50m予選無差別</v>
      </c>
      <c r="Y421">
        <f t="shared" si="45"/>
        <v>1032</v>
      </c>
      <c r="Z421" t="str">
        <f t="shared" si="46"/>
        <v/>
      </c>
      <c r="AA421" t="str">
        <f t="shared" si="47"/>
        <v>男子背泳ぎ  50m予選無差別</v>
      </c>
    </row>
    <row r="422" spans="14:27" x14ac:dyDescent="0.15">
      <c r="N422">
        <f>Sheet9!D423</f>
        <v>1032</v>
      </c>
      <c r="O422">
        <f>Sheet9!E423</f>
        <v>1</v>
      </c>
      <c r="P422" t="str">
        <f>IFERROR(VLOOKUP(O422,Sheet6!A:B,2,0),"")</f>
        <v>男子</v>
      </c>
      <c r="Q422" t="str">
        <f>Sheet9!A423</f>
        <v>背泳ぎ　　　　</v>
      </c>
      <c r="R422" t="str">
        <f t="shared" si="43"/>
        <v>背泳ぎ</v>
      </c>
      <c r="S422" t="str">
        <f>Sheet9!B423</f>
        <v xml:space="preserve"> 100m</v>
      </c>
      <c r="T422" t="s">
        <v>158</v>
      </c>
      <c r="U422" t="s">
        <v>159</v>
      </c>
      <c r="V422" t="str">
        <f t="shared" si="44"/>
        <v>男子背泳ぎ 100m予選無差別</v>
      </c>
      <c r="Y422">
        <f t="shared" si="45"/>
        <v>1032</v>
      </c>
      <c r="Z422" t="str">
        <f t="shared" si="46"/>
        <v/>
      </c>
      <c r="AA422" t="str">
        <f t="shared" si="47"/>
        <v>男子背泳ぎ 100m予選無差別</v>
      </c>
    </row>
    <row r="423" spans="14:27" x14ac:dyDescent="0.15">
      <c r="N423">
        <f>Sheet9!D424</f>
        <v>1033</v>
      </c>
      <c r="O423">
        <f>Sheet9!E424</f>
        <v>1</v>
      </c>
      <c r="P423" t="str">
        <f>IFERROR(VLOOKUP(O423,Sheet6!A:B,2,0),"")</f>
        <v>男子</v>
      </c>
      <c r="Q423" t="str">
        <f>Sheet9!A424</f>
        <v>背泳ぎ　　　　</v>
      </c>
      <c r="R423" t="str">
        <f t="shared" si="43"/>
        <v>背泳ぎ</v>
      </c>
      <c r="S423" t="str">
        <f>Sheet9!B424</f>
        <v xml:space="preserve"> 100m</v>
      </c>
      <c r="T423" t="s">
        <v>158</v>
      </c>
      <c r="U423" t="s">
        <v>159</v>
      </c>
      <c r="V423" t="str">
        <f t="shared" si="44"/>
        <v>男子背泳ぎ 100m予選無差別</v>
      </c>
      <c r="Y423">
        <f t="shared" si="45"/>
        <v>1033</v>
      </c>
      <c r="Z423" t="str">
        <f t="shared" si="46"/>
        <v/>
      </c>
      <c r="AA423" t="str">
        <f t="shared" si="47"/>
        <v>男子背泳ぎ 100m予選無差別</v>
      </c>
    </row>
    <row r="424" spans="14:27" x14ac:dyDescent="0.15">
      <c r="N424">
        <f>Sheet9!D425</f>
        <v>1033</v>
      </c>
      <c r="O424">
        <f>Sheet9!E425</f>
        <v>1</v>
      </c>
      <c r="P424" t="str">
        <f>IFERROR(VLOOKUP(O424,Sheet6!A:B,2,0),"")</f>
        <v>男子</v>
      </c>
      <c r="Q424" t="str">
        <f>Sheet9!A425</f>
        <v>バタフライ　　</v>
      </c>
      <c r="R424" t="str">
        <f t="shared" si="43"/>
        <v>バタフライ</v>
      </c>
      <c r="S424" t="str">
        <f>Sheet9!B425</f>
        <v xml:space="preserve">  50m</v>
      </c>
      <c r="T424" t="s">
        <v>158</v>
      </c>
      <c r="U424" t="s">
        <v>159</v>
      </c>
      <c r="V424" t="str">
        <f t="shared" si="44"/>
        <v>男子バタフライ  50m予選無差別</v>
      </c>
      <c r="Y424">
        <f t="shared" si="45"/>
        <v>1033</v>
      </c>
      <c r="Z424" t="str">
        <f t="shared" si="46"/>
        <v/>
      </c>
      <c r="AA424" t="str">
        <f t="shared" si="47"/>
        <v>男子バタフライ  50m予選無差別</v>
      </c>
    </row>
    <row r="425" spans="14:27" x14ac:dyDescent="0.15">
      <c r="N425">
        <f>Sheet9!D426</f>
        <v>1034</v>
      </c>
      <c r="O425">
        <f>Sheet9!E426</f>
        <v>1</v>
      </c>
      <c r="P425" t="str">
        <f>IFERROR(VLOOKUP(O425,Sheet6!A:B,2,0),"")</f>
        <v>男子</v>
      </c>
      <c r="Q425" t="str">
        <f>Sheet9!A426</f>
        <v>背泳ぎ　　　　</v>
      </c>
      <c r="R425" t="str">
        <f t="shared" si="43"/>
        <v>背泳ぎ</v>
      </c>
      <c r="S425" t="str">
        <f>Sheet9!B426</f>
        <v xml:space="preserve">  50m</v>
      </c>
      <c r="T425" t="s">
        <v>158</v>
      </c>
      <c r="U425" t="s">
        <v>159</v>
      </c>
      <c r="V425" t="str">
        <f t="shared" si="44"/>
        <v>男子背泳ぎ  50m予選無差別</v>
      </c>
      <c r="Y425">
        <f t="shared" si="45"/>
        <v>1034</v>
      </c>
      <c r="Z425" t="str">
        <f t="shared" si="46"/>
        <v/>
      </c>
      <c r="AA425" t="str">
        <f t="shared" si="47"/>
        <v>男子背泳ぎ  50m予選無差別</v>
      </c>
    </row>
    <row r="426" spans="14:27" x14ac:dyDescent="0.15">
      <c r="N426">
        <f>Sheet9!D427</f>
        <v>1034</v>
      </c>
      <c r="O426">
        <f>Sheet9!E427</f>
        <v>1</v>
      </c>
      <c r="P426" t="str">
        <f>IFERROR(VLOOKUP(O426,Sheet6!A:B,2,0),"")</f>
        <v>男子</v>
      </c>
      <c r="Q426" t="str">
        <f>Sheet9!A427</f>
        <v>背泳ぎ　　　　</v>
      </c>
      <c r="R426" t="str">
        <f t="shared" si="43"/>
        <v>背泳ぎ</v>
      </c>
      <c r="S426" t="str">
        <f>Sheet9!B427</f>
        <v xml:space="preserve"> 100m</v>
      </c>
      <c r="T426" t="s">
        <v>158</v>
      </c>
      <c r="U426" t="s">
        <v>159</v>
      </c>
      <c r="V426" t="str">
        <f t="shared" si="44"/>
        <v>男子背泳ぎ 100m予選無差別</v>
      </c>
      <c r="Y426">
        <f t="shared" si="45"/>
        <v>1034</v>
      </c>
      <c r="Z426" t="str">
        <f t="shared" si="46"/>
        <v/>
      </c>
      <c r="AA426" t="str">
        <f t="shared" si="47"/>
        <v>男子背泳ぎ 100m予選無差別</v>
      </c>
    </row>
    <row r="427" spans="14:27" x14ac:dyDescent="0.15">
      <c r="N427">
        <f>Sheet9!D428</f>
        <v>1035</v>
      </c>
      <c r="O427">
        <f>Sheet9!E428</f>
        <v>1</v>
      </c>
      <c r="P427" t="str">
        <f>IFERROR(VLOOKUP(O427,Sheet6!A:B,2,0),"")</f>
        <v>男子</v>
      </c>
      <c r="Q427" t="str">
        <f>Sheet9!A428</f>
        <v>平泳ぎ　　　　</v>
      </c>
      <c r="R427" t="str">
        <f t="shared" si="43"/>
        <v>平泳ぎ</v>
      </c>
      <c r="S427" t="str">
        <f>Sheet9!B428</f>
        <v xml:space="preserve"> 100m</v>
      </c>
      <c r="T427" t="s">
        <v>158</v>
      </c>
      <c r="U427" t="s">
        <v>159</v>
      </c>
      <c r="V427" t="str">
        <f t="shared" si="44"/>
        <v>男子平泳ぎ 100m予選無差別</v>
      </c>
      <c r="Y427">
        <f t="shared" si="45"/>
        <v>1035</v>
      </c>
      <c r="Z427" t="str">
        <f t="shared" si="46"/>
        <v/>
      </c>
      <c r="AA427" t="str">
        <f t="shared" si="47"/>
        <v>男子平泳ぎ 100m予選無差別</v>
      </c>
    </row>
    <row r="428" spans="14:27" x14ac:dyDescent="0.15">
      <c r="N428">
        <f>Sheet9!D429</f>
        <v>1036</v>
      </c>
      <c r="O428">
        <f>Sheet9!E429</f>
        <v>1</v>
      </c>
      <c r="P428" t="str">
        <f>IFERROR(VLOOKUP(O428,Sheet6!A:B,2,0),"")</f>
        <v>男子</v>
      </c>
      <c r="Q428" t="str">
        <f>Sheet9!A429</f>
        <v>バタフライ　　</v>
      </c>
      <c r="R428" t="str">
        <f t="shared" si="43"/>
        <v>バタフライ</v>
      </c>
      <c r="S428" t="str">
        <f>Sheet9!B429</f>
        <v xml:space="preserve">  50m</v>
      </c>
      <c r="T428" t="s">
        <v>158</v>
      </c>
      <c r="U428" t="s">
        <v>159</v>
      </c>
      <c r="V428" t="str">
        <f t="shared" si="44"/>
        <v>男子バタフライ  50m予選無差別</v>
      </c>
      <c r="Y428">
        <f t="shared" si="45"/>
        <v>1036</v>
      </c>
      <c r="Z428" t="str">
        <f t="shared" si="46"/>
        <v/>
      </c>
      <c r="AA428" t="str">
        <f t="shared" si="47"/>
        <v>男子バタフライ  50m予選無差別</v>
      </c>
    </row>
    <row r="429" spans="14:27" x14ac:dyDescent="0.15">
      <c r="N429">
        <f>Sheet9!D430</f>
        <v>1036</v>
      </c>
      <c r="O429">
        <f>Sheet9!E430</f>
        <v>1</v>
      </c>
      <c r="P429" t="str">
        <f>IFERROR(VLOOKUP(O429,Sheet6!A:B,2,0),"")</f>
        <v>男子</v>
      </c>
      <c r="Q429" t="str">
        <f>Sheet9!A430</f>
        <v>個人メドレー　</v>
      </c>
      <c r="R429" t="str">
        <f t="shared" si="43"/>
        <v>個人メドレー</v>
      </c>
      <c r="S429" t="str">
        <f>Sheet9!B430</f>
        <v xml:space="preserve"> 200m</v>
      </c>
      <c r="T429" t="s">
        <v>158</v>
      </c>
      <c r="U429" t="s">
        <v>159</v>
      </c>
      <c r="V429" t="str">
        <f t="shared" si="44"/>
        <v>男子個人メドレー 200m予選無差別</v>
      </c>
      <c r="Y429">
        <f t="shared" si="45"/>
        <v>1036</v>
      </c>
      <c r="Z429" t="str">
        <f t="shared" si="46"/>
        <v/>
      </c>
      <c r="AA429" t="str">
        <f t="shared" si="47"/>
        <v>男子個人メドレー 200m予選無差別</v>
      </c>
    </row>
    <row r="430" spans="14:27" x14ac:dyDescent="0.15">
      <c r="N430">
        <f>Sheet9!D431</f>
        <v>1037</v>
      </c>
      <c r="O430">
        <f>Sheet9!E431</f>
        <v>1</v>
      </c>
      <c r="P430" t="str">
        <f>IFERROR(VLOOKUP(O430,Sheet6!A:B,2,0),"")</f>
        <v>男子</v>
      </c>
      <c r="Q430" t="str">
        <f>Sheet9!A431</f>
        <v>背泳ぎ　　　　</v>
      </c>
      <c r="R430" t="str">
        <f t="shared" si="43"/>
        <v>背泳ぎ</v>
      </c>
      <c r="S430" t="str">
        <f>Sheet9!B431</f>
        <v xml:space="preserve">  50m</v>
      </c>
      <c r="T430" t="s">
        <v>158</v>
      </c>
      <c r="U430" t="s">
        <v>159</v>
      </c>
      <c r="V430" t="str">
        <f t="shared" si="44"/>
        <v>男子背泳ぎ  50m予選無差別</v>
      </c>
      <c r="Y430">
        <f t="shared" si="45"/>
        <v>1037</v>
      </c>
      <c r="Z430" t="str">
        <f t="shared" si="46"/>
        <v/>
      </c>
      <c r="AA430" t="str">
        <f t="shared" si="47"/>
        <v>男子背泳ぎ  50m予選無差別</v>
      </c>
    </row>
    <row r="431" spans="14:27" x14ac:dyDescent="0.15">
      <c r="N431">
        <f>Sheet9!D432</f>
        <v>1037</v>
      </c>
      <c r="O431">
        <f>Sheet9!E432</f>
        <v>1</v>
      </c>
      <c r="P431" t="str">
        <f>IFERROR(VLOOKUP(O431,Sheet6!A:B,2,0),"")</f>
        <v>男子</v>
      </c>
      <c r="Q431" t="str">
        <f>Sheet9!A432</f>
        <v>個人メドレー　</v>
      </c>
      <c r="R431" t="str">
        <f t="shared" si="43"/>
        <v>個人メドレー</v>
      </c>
      <c r="S431" t="str">
        <f>Sheet9!B432</f>
        <v xml:space="preserve"> 200m</v>
      </c>
      <c r="T431" t="s">
        <v>158</v>
      </c>
      <c r="U431" t="s">
        <v>159</v>
      </c>
      <c r="V431" t="str">
        <f t="shared" si="44"/>
        <v>男子個人メドレー 200m予選無差別</v>
      </c>
      <c r="Y431">
        <f t="shared" si="45"/>
        <v>1037</v>
      </c>
      <c r="Z431" t="str">
        <f t="shared" si="46"/>
        <v/>
      </c>
      <c r="AA431" t="str">
        <f t="shared" si="47"/>
        <v>男子個人メドレー 200m予選無差別</v>
      </c>
    </row>
    <row r="432" spans="14:27" x14ac:dyDescent="0.15">
      <c r="N432">
        <f>Sheet9!D433</f>
        <v>1037</v>
      </c>
      <c r="O432">
        <f>Sheet9!E433</f>
        <v>1</v>
      </c>
      <c r="P432" t="str">
        <f>IFERROR(VLOOKUP(O432,Sheet6!A:B,2,0),"")</f>
        <v>男子</v>
      </c>
      <c r="Q432" t="str">
        <f>Sheet9!A433</f>
        <v>リレー　　　　</v>
      </c>
      <c r="R432" t="str">
        <f t="shared" si="43"/>
        <v>リレー</v>
      </c>
      <c r="S432" t="str">
        <f>Sheet9!B433</f>
        <v xml:space="preserve"> 200m</v>
      </c>
      <c r="T432" t="s">
        <v>158</v>
      </c>
      <c r="U432" t="s">
        <v>159</v>
      </c>
      <c r="V432" t="str">
        <f t="shared" si="44"/>
        <v>男子リレー 200m予選無差別</v>
      </c>
      <c r="Y432">
        <f t="shared" si="45"/>
        <v>1037</v>
      </c>
      <c r="Z432" t="str">
        <f t="shared" si="46"/>
        <v/>
      </c>
      <c r="AA432" t="str">
        <f t="shared" si="47"/>
        <v>男子リレー 200m予選無差別</v>
      </c>
    </row>
    <row r="433" spans="14:27" x14ac:dyDescent="0.15">
      <c r="N433">
        <f>Sheet9!D434</f>
        <v>1038</v>
      </c>
      <c r="O433">
        <f>Sheet9!E434</f>
        <v>1</v>
      </c>
      <c r="P433" t="str">
        <f>IFERROR(VLOOKUP(O433,Sheet6!A:B,2,0),"")</f>
        <v>男子</v>
      </c>
      <c r="Q433" t="str">
        <f>Sheet9!A434</f>
        <v>背泳ぎ　　　　</v>
      </c>
      <c r="R433" t="str">
        <f t="shared" si="43"/>
        <v>背泳ぎ</v>
      </c>
      <c r="S433" t="str">
        <f>Sheet9!B434</f>
        <v xml:space="preserve">  50m</v>
      </c>
      <c r="T433" t="s">
        <v>158</v>
      </c>
      <c r="U433" t="s">
        <v>159</v>
      </c>
      <c r="V433" t="str">
        <f t="shared" si="44"/>
        <v>男子背泳ぎ  50m予選無差別</v>
      </c>
      <c r="Y433">
        <f t="shared" si="45"/>
        <v>1038</v>
      </c>
      <c r="Z433" t="str">
        <f t="shared" si="46"/>
        <v/>
      </c>
      <c r="AA433" t="str">
        <f t="shared" si="47"/>
        <v>男子背泳ぎ  50m予選無差別</v>
      </c>
    </row>
    <row r="434" spans="14:27" x14ac:dyDescent="0.15">
      <c r="N434">
        <f>Sheet9!D435</f>
        <v>1038</v>
      </c>
      <c r="O434">
        <f>Sheet9!E435</f>
        <v>1</v>
      </c>
      <c r="P434" t="str">
        <f>IFERROR(VLOOKUP(O434,Sheet6!A:B,2,0),"")</f>
        <v>男子</v>
      </c>
      <c r="Q434" t="str">
        <f>Sheet9!A435</f>
        <v>バタフライ　　</v>
      </c>
      <c r="R434" t="str">
        <f t="shared" si="43"/>
        <v>バタフライ</v>
      </c>
      <c r="S434" t="str">
        <f>Sheet9!B435</f>
        <v xml:space="preserve">  50m</v>
      </c>
      <c r="T434" t="s">
        <v>158</v>
      </c>
      <c r="U434" t="s">
        <v>159</v>
      </c>
      <c r="V434" t="str">
        <f t="shared" si="44"/>
        <v>男子バタフライ  50m予選無差別</v>
      </c>
      <c r="Y434">
        <f t="shared" si="45"/>
        <v>1038</v>
      </c>
      <c r="Z434" t="str">
        <f t="shared" si="46"/>
        <v/>
      </c>
      <c r="AA434" t="str">
        <f t="shared" si="47"/>
        <v>男子バタフライ  50m予選無差別</v>
      </c>
    </row>
    <row r="435" spans="14:27" x14ac:dyDescent="0.15">
      <c r="N435">
        <f>Sheet9!D436</f>
        <v>1038</v>
      </c>
      <c r="O435">
        <f>Sheet9!E436</f>
        <v>1</v>
      </c>
      <c r="P435" t="str">
        <f>IFERROR(VLOOKUP(O435,Sheet6!A:B,2,0),"")</f>
        <v>男子</v>
      </c>
      <c r="Q435" t="str">
        <f>Sheet9!A436</f>
        <v>リレー　　　　</v>
      </c>
      <c r="R435" t="str">
        <f t="shared" si="43"/>
        <v>リレー</v>
      </c>
      <c r="S435" t="str">
        <f>Sheet9!B436</f>
        <v xml:space="preserve"> 200m</v>
      </c>
      <c r="T435" t="s">
        <v>158</v>
      </c>
      <c r="U435" t="s">
        <v>159</v>
      </c>
      <c r="V435" t="str">
        <f t="shared" si="44"/>
        <v>男子リレー 200m予選無差別</v>
      </c>
      <c r="Y435">
        <f t="shared" si="45"/>
        <v>1038</v>
      </c>
      <c r="Z435" t="str">
        <f t="shared" si="46"/>
        <v/>
      </c>
      <c r="AA435" t="str">
        <f t="shared" si="47"/>
        <v>男子リレー 200m予選無差別</v>
      </c>
    </row>
    <row r="436" spans="14:27" x14ac:dyDescent="0.15">
      <c r="N436">
        <f>Sheet9!D437</f>
        <v>1039</v>
      </c>
      <c r="O436">
        <f>Sheet9!E437</f>
        <v>1</v>
      </c>
      <c r="P436" t="str">
        <f>IFERROR(VLOOKUP(O436,Sheet6!A:B,2,0),"")</f>
        <v>男子</v>
      </c>
      <c r="Q436" t="str">
        <f>Sheet9!A437</f>
        <v>背泳ぎ　　　　</v>
      </c>
      <c r="R436" t="str">
        <f t="shared" si="43"/>
        <v>背泳ぎ</v>
      </c>
      <c r="S436" t="str">
        <f>Sheet9!B437</f>
        <v xml:space="preserve">  50m</v>
      </c>
      <c r="T436" t="s">
        <v>158</v>
      </c>
      <c r="U436" t="s">
        <v>159</v>
      </c>
      <c r="V436" t="str">
        <f t="shared" si="44"/>
        <v>男子背泳ぎ  50m予選無差別</v>
      </c>
      <c r="Y436">
        <f t="shared" si="45"/>
        <v>1039</v>
      </c>
      <c r="Z436" t="str">
        <f t="shared" si="46"/>
        <v/>
      </c>
      <c r="AA436" t="str">
        <f t="shared" si="47"/>
        <v>男子背泳ぎ  50m予選無差別</v>
      </c>
    </row>
    <row r="437" spans="14:27" x14ac:dyDescent="0.15">
      <c r="N437">
        <f>Sheet9!D438</f>
        <v>1039</v>
      </c>
      <c r="O437">
        <f>Sheet9!E438</f>
        <v>1</v>
      </c>
      <c r="P437" t="str">
        <f>IFERROR(VLOOKUP(O437,Sheet6!A:B,2,0),"")</f>
        <v>男子</v>
      </c>
      <c r="Q437" t="str">
        <f>Sheet9!A438</f>
        <v>平泳ぎ　　　　</v>
      </c>
      <c r="R437" t="str">
        <f t="shared" si="43"/>
        <v>平泳ぎ</v>
      </c>
      <c r="S437" t="str">
        <f>Sheet9!B438</f>
        <v xml:space="preserve">  50m</v>
      </c>
      <c r="T437" t="s">
        <v>158</v>
      </c>
      <c r="U437" t="s">
        <v>159</v>
      </c>
      <c r="V437" t="str">
        <f t="shared" si="44"/>
        <v>男子平泳ぎ  50m予選無差別</v>
      </c>
      <c r="Y437">
        <f t="shared" si="45"/>
        <v>1039</v>
      </c>
      <c r="Z437" t="str">
        <f t="shared" si="46"/>
        <v/>
      </c>
      <c r="AA437" t="str">
        <f t="shared" si="47"/>
        <v>男子平泳ぎ  50m予選無差別</v>
      </c>
    </row>
    <row r="438" spans="14:27" x14ac:dyDescent="0.15">
      <c r="N438">
        <f>Sheet9!D439</f>
        <v>1040</v>
      </c>
      <c r="O438">
        <f>Sheet9!E439</f>
        <v>1</v>
      </c>
      <c r="P438" t="str">
        <f>IFERROR(VLOOKUP(O438,Sheet6!A:B,2,0),"")</f>
        <v>男子</v>
      </c>
      <c r="Q438" t="str">
        <f>Sheet9!A439</f>
        <v>自由形　　　　</v>
      </c>
      <c r="R438" t="str">
        <f t="shared" si="43"/>
        <v>自由形</v>
      </c>
      <c r="S438" t="str">
        <f>Sheet9!B439</f>
        <v xml:space="preserve"> 100m</v>
      </c>
      <c r="T438" t="s">
        <v>158</v>
      </c>
      <c r="U438" t="s">
        <v>159</v>
      </c>
      <c r="V438" t="str">
        <f t="shared" si="44"/>
        <v>男子自由形 100m予選無差別</v>
      </c>
      <c r="Y438">
        <f t="shared" si="45"/>
        <v>1040</v>
      </c>
      <c r="Z438" t="str">
        <f t="shared" si="46"/>
        <v/>
      </c>
      <c r="AA438" t="str">
        <f t="shared" si="47"/>
        <v>男子自由形 100m予選無差別</v>
      </c>
    </row>
    <row r="439" spans="14:27" x14ac:dyDescent="0.15">
      <c r="N439">
        <f>Sheet9!D440</f>
        <v>1040</v>
      </c>
      <c r="O439">
        <f>Sheet9!E440</f>
        <v>1</v>
      </c>
      <c r="P439" t="str">
        <f>IFERROR(VLOOKUP(O439,Sheet6!A:B,2,0),"")</f>
        <v>男子</v>
      </c>
      <c r="Q439" t="str">
        <f>Sheet9!A440</f>
        <v>平泳ぎ　　　　</v>
      </c>
      <c r="R439" t="str">
        <f t="shared" si="43"/>
        <v>平泳ぎ</v>
      </c>
      <c r="S439" t="str">
        <f>Sheet9!B440</f>
        <v xml:space="preserve">  50m</v>
      </c>
      <c r="T439" t="s">
        <v>158</v>
      </c>
      <c r="U439" t="s">
        <v>159</v>
      </c>
      <c r="V439" t="str">
        <f t="shared" si="44"/>
        <v>男子平泳ぎ  50m予選無差別</v>
      </c>
      <c r="Y439">
        <f t="shared" si="45"/>
        <v>1040</v>
      </c>
      <c r="Z439" t="str">
        <f t="shared" si="46"/>
        <v/>
      </c>
      <c r="AA439" t="str">
        <f t="shared" si="47"/>
        <v>男子平泳ぎ  50m予選無差別</v>
      </c>
    </row>
    <row r="440" spans="14:27" x14ac:dyDescent="0.15">
      <c r="N440">
        <f>Sheet9!D441</f>
        <v>1040</v>
      </c>
      <c r="O440">
        <f>Sheet9!E441</f>
        <v>1</v>
      </c>
      <c r="P440" t="str">
        <f>IFERROR(VLOOKUP(O440,Sheet6!A:B,2,0),"")</f>
        <v>男子</v>
      </c>
      <c r="Q440" t="str">
        <f>Sheet9!A441</f>
        <v>リレー　　　　</v>
      </c>
      <c r="R440" t="str">
        <f t="shared" si="43"/>
        <v>リレー</v>
      </c>
      <c r="S440" t="str">
        <f>Sheet9!B441</f>
        <v xml:space="preserve"> 200m</v>
      </c>
      <c r="T440" t="s">
        <v>158</v>
      </c>
      <c r="U440" t="s">
        <v>159</v>
      </c>
      <c r="V440" t="str">
        <f t="shared" si="44"/>
        <v>男子リレー 200m予選無差別</v>
      </c>
      <c r="Y440">
        <f t="shared" si="45"/>
        <v>1040</v>
      </c>
      <c r="Z440" t="str">
        <f t="shared" si="46"/>
        <v/>
      </c>
      <c r="AA440" t="str">
        <f t="shared" si="47"/>
        <v>男子リレー 200m予選無差別</v>
      </c>
    </row>
    <row r="441" spans="14:27" x14ac:dyDescent="0.15">
      <c r="N441">
        <f>Sheet9!D442</f>
        <v>1041</v>
      </c>
      <c r="O441">
        <f>Sheet9!E442</f>
        <v>1</v>
      </c>
      <c r="P441" t="str">
        <f>IFERROR(VLOOKUP(O441,Sheet6!A:B,2,0),"")</f>
        <v>男子</v>
      </c>
      <c r="Q441" t="str">
        <f>Sheet9!A442</f>
        <v>自由形　　　　</v>
      </c>
      <c r="R441" t="str">
        <f t="shared" si="43"/>
        <v>自由形</v>
      </c>
      <c r="S441" t="str">
        <f>Sheet9!B442</f>
        <v xml:space="preserve"> 100m</v>
      </c>
      <c r="T441" t="s">
        <v>158</v>
      </c>
      <c r="U441" t="s">
        <v>159</v>
      </c>
      <c r="V441" t="str">
        <f t="shared" si="44"/>
        <v>男子自由形 100m予選無差別</v>
      </c>
      <c r="Y441">
        <f t="shared" si="45"/>
        <v>1041</v>
      </c>
      <c r="Z441" t="str">
        <f t="shared" si="46"/>
        <v/>
      </c>
      <c r="AA441" t="str">
        <f t="shared" si="47"/>
        <v>男子自由形 100m予選無差別</v>
      </c>
    </row>
    <row r="442" spans="14:27" x14ac:dyDescent="0.15">
      <c r="N442">
        <f>Sheet9!D443</f>
        <v>1041</v>
      </c>
      <c r="O442">
        <f>Sheet9!E443</f>
        <v>1</v>
      </c>
      <c r="P442" t="str">
        <f>IFERROR(VLOOKUP(O442,Sheet6!A:B,2,0),"")</f>
        <v>男子</v>
      </c>
      <c r="Q442" t="str">
        <f>Sheet9!A443</f>
        <v>背泳ぎ　　　　</v>
      </c>
      <c r="R442" t="str">
        <f t="shared" si="43"/>
        <v>背泳ぎ</v>
      </c>
      <c r="S442" t="str">
        <f>Sheet9!B443</f>
        <v xml:space="preserve">  50m</v>
      </c>
      <c r="T442" t="s">
        <v>158</v>
      </c>
      <c r="U442" t="s">
        <v>159</v>
      </c>
      <c r="V442" t="str">
        <f t="shared" si="44"/>
        <v>男子背泳ぎ  50m予選無差別</v>
      </c>
      <c r="Y442">
        <f t="shared" si="45"/>
        <v>1041</v>
      </c>
      <c r="Z442" t="str">
        <f t="shared" si="46"/>
        <v/>
      </c>
      <c r="AA442" t="str">
        <f t="shared" si="47"/>
        <v>男子背泳ぎ  50m予選無差別</v>
      </c>
    </row>
    <row r="443" spans="14:27" x14ac:dyDescent="0.15">
      <c r="N443">
        <f>Sheet9!D444</f>
        <v>1042</v>
      </c>
      <c r="O443">
        <f>Sheet9!E444</f>
        <v>1</v>
      </c>
      <c r="P443" t="str">
        <f>IFERROR(VLOOKUP(O443,Sheet6!A:B,2,0),"")</f>
        <v>男子</v>
      </c>
      <c r="Q443" t="str">
        <f>Sheet9!A444</f>
        <v>背泳ぎ　　　　</v>
      </c>
      <c r="R443" t="str">
        <f t="shared" ref="R443:R506" si="48">IFERROR(VLOOKUP(Q443,AG:AH,2,0),"")</f>
        <v>背泳ぎ</v>
      </c>
      <c r="S443" t="str">
        <f>Sheet9!B444</f>
        <v xml:space="preserve">  50m</v>
      </c>
      <c r="T443" t="s">
        <v>158</v>
      </c>
      <c r="U443" t="s">
        <v>159</v>
      </c>
      <c r="V443" t="str">
        <f t="shared" ref="V443:V506" si="49">CONCATENATE(P443,R443,S443,T443,U443)</f>
        <v>男子背泳ぎ  50m予選無差別</v>
      </c>
      <c r="Y443">
        <f t="shared" ref="Y443:Y506" si="50">N443</f>
        <v>1042</v>
      </c>
      <c r="Z443" t="str">
        <f t="shared" ref="Z443:Z506" si="51">IFERROR(VLOOKUP(V443,I:M,5,0),"")</f>
        <v/>
      </c>
      <c r="AA443" t="str">
        <f t="shared" ref="AA443:AA506" si="52">V443</f>
        <v>男子背泳ぎ  50m予選無差別</v>
      </c>
    </row>
    <row r="444" spans="14:27" x14ac:dyDescent="0.15">
      <c r="N444">
        <f>Sheet9!D445</f>
        <v>1042</v>
      </c>
      <c r="O444">
        <f>Sheet9!E445</f>
        <v>1</v>
      </c>
      <c r="P444" t="str">
        <f>IFERROR(VLOOKUP(O444,Sheet6!A:B,2,0),"")</f>
        <v>男子</v>
      </c>
      <c r="Q444" t="str">
        <f>Sheet9!A445</f>
        <v>平泳ぎ　　　　</v>
      </c>
      <c r="R444" t="str">
        <f t="shared" si="48"/>
        <v>平泳ぎ</v>
      </c>
      <c r="S444" t="str">
        <f>Sheet9!B445</f>
        <v xml:space="preserve">  50m</v>
      </c>
      <c r="T444" t="s">
        <v>158</v>
      </c>
      <c r="U444" t="s">
        <v>159</v>
      </c>
      <c r="V444" t="str">
        <f t="shared" si="49"/>
        <v>男子平泳ぎ  50m予選無差別</v>
      </c>
      <c r="Y444">
        <f t="shared" si="50"/>
        <v>1042</v>
      </c>
      <c r="Z444" t="str">
        <f t="shared" si="51"/>
        <v/>
      </c>
      <c r="AA444" t="str">
        <f t="shared" si="52"/>
        <v>男子平泳ぎ  50m予選無差別</v>
      </c>
    </row>
    <row r="445" spans="14:27" x14ac:dyDescent="0.15">
      <c r="N445">
        <f>Sheet9!D446</f>
        <v>1043</v>
      </c>
      <c r="O445">
        <f>Sheet9!E446</f>
        <v>1</v>
      </c>
      <c r="P445" t="str">
        <f>IFERROR(VLOOKUP(O445,Sheet6!A:B,2,0),"")</f>
        <v>男子</v>
      </c>
      <c r="Q445" t="str">
        <f>Sheet9!A446</f>
        <v>自由形　　　　</v>
      </c>
      <c r="R445" t="str">
        <f t="shared" si="48"/>
        <v>自由形</v>
      </c>
      <c r="S445" t="str">
        <f>Sheet9!B446</f>
        <v xml:space="preserve">  50m</v>
      </c>
      <c r="T445" t="s">
        <v>158</v>
      </c>
      <c r="U445" t="s">
        <v>159</v>
      </c>
      <c r="V445" t="str">
        <f t="shared" si="49"/>
        <v>男子自由形  50m予選無差別</v>
      </c>
      <c r="Y445">
        <f t="shared" si="50"/>
        <v>1043</v>
      </c>
      <c r="Z445" t="str">
        <f t="shared" si="51"/>
        <v/>
      </c>
      <c r="AA445" t="str">
        <f t="shared" si="52"/>
        <v>男子自由形  50m予選無差別</v>
      </c>
    </row>
    <row r="446" spans="14:27" x14ac:dyDescent="0.15">
      <c r="N446">
        <f>Sheet9!D447</f>
        <v>1043</v>
      </c>
      <c r="O446">
        <f>Sheet9!E447</f>
        <v>1</v>
      </c>
      <c r="P446" t="str">
        <f>IFERROR(VLOOKUP(O446,Sheet6!A:B,2,0),"")</f>
        <v>男子</v>
      </c>
      <c r="Q446" t="str">
        <f>Sheet9!A447</f>
        <v>平泳ぎ　　　　</v>
      </c>
      <c r="R446" t="str">
        <f t="shared" si="48"/>
        <v>平泳ぎ</v>
      </c>
      <c r="S446" t="str">
        <f>Sheet9!B447</f>
        <v xml:space="preserve">  50m</v>
      </c>
      <c r="T446" t="s">
        <v>158</v>
      </c>
      <c r="U446" t="s">
        <v>159</v>
      </c>
      <c r="V446" t="str">
        <f t="shared" si="49"/>
        <v>男子平泳ぎ  50m予選無差別</v>
      </c>
      <c r="Y446">
        <f t="shared" si="50"/>
        <v>1043</v>
      </c>
      <c r="Z446" t="str">
        <f t="shared" si="51"/>
        <v/>
      </c>
      <c r="AA446" t="str">
        <f t="shared" si="52"/>
        <v>男子平泳ぎ  50m予選無差別</v>
      </c>
    </row>
    <row r="447" spans="14:27" x14ac:dyDescent="0.15">
      <c r="N447">
        <f>Sheet9!D448</f>
        <v>1044</v>
      </c>
      <c r="O447">
        <f>Sheet9!E448</f>
        <v>1</v>
      </c>
      <c r="P447" t="str">
        <f>IFERROR(VLOOKUP(O447,Sheet6!A:B,2,0),"")</f>
        <v>男子</v>
      </c>
      <c r="Q447" t="str">
        <f>Sheet9!A448</f>
        <v>背泳ぎ　　　　</v>
      </c>
      <c r="R447" t="str">
        <f t="shared" si="48"/>
        <v>背泳ぎ</v>
      </c>
      <c r="S447" t="str">
        <f>Sheet9!B448</f>
        <v xml:space="preserve">  50m</v>
      </c>
      <c r="T447" t="s">
        <v>158</v>
      </c>
      <c r="U447" t="s">
        <v>159</v>
      </c>
      <c r="V447" t="str">
        <f t="shared" si="49"/>
        <v>男子背泳ぎ  50m予選無差別</v>
      </c>
      <c r="Y447">
        <f t="shared" si="50"/>
        <v>1044</v>
      </c>
      <c r="Z447" t="str">
        <f t="shared" si="51"/>
        <v/>
      </c>
      <c r="AA447" t="str">
        <f t="shared" si="52"/>
        <v>男子背泳ぎ  50m予選無差別</v>
      </c>
    </row>
    <row r="448" spans="14:27" x14ac:dyDescent="0.15">
      <c r="N448">
        <f>Sheet9!D449</f>
        <v>1044</v>
      </c>
      <c r="O448">
        <f>Sheet9!E449</f>
        <v>1</v>
      </c>
      <c r="P448" t="str">
        <f>IFERROR(VLOOKUP(O448,Sheet6!A:B,2,0),"")</f>
        <v>男子</v>
      </c>
      <c r="Q448" t="str">
        <f>Sheet9!A449</f>
        <v>バタフライ　　</v>
      </c>
      <c r="R448" t="str">
        <f t="shared" si="48"/>
        <v>バタフライ</v>
      </c>
      <c r="S448" t="str">
        <f>Sheet9!B449</f>
        <v xml:space="preserve">  50m</v>
      </c>
      <c r="T448" t="s">
        <v>158</v>
      </c>
      <c r="U448" t="s">
        <v>159</v>
      </c>
      <c r="V448" t="str">
        <f t="shared" si="49"/>
        <v>男子バタフライ  50m予選無差別</v>
      </c>
      <c r="Y448">
        <f t="shared" si="50"/>
        <v>1044</v>
      </c>
      <c r="Z448" t="str">
        <f t="shared" si="51"/>
        <v/>
      </c>
      <c r="AA448" t="str">
        <f t="shared" si="52"/>
        <v>男子バタフライ  50m予選無差別</v>
      </c>
    </row>
    <row r="449" spans="14:27" x14ac:dyDescent="0.15">
      <c r="N449">
        <f>Sheet9!D450</f>
        <v>1045</v>
      </c>
      <c r="O449">
        <f>Sheet9!E450</f>
        <v>1</v>
      </c>
      <c r="P449" t="str">
        <f>IFERROR(VLOOKUP(O449,Sheet6!A:B,2,0),"")</f>
        <v>男子</v>
      </c>
      <c r="Q449" t="str">
        <f>Sheet9!A450</f>
        <v>自由形　　　　</v>
      </c>
      <c r="R449" t="str">
        <f t="shared" si="48"/>
        <v>自由形</v>
      </c>
      <c r="S449" t="str">
        <f>Sheet9!B450</f>
        <v xml:space="preserve">  50m</v>
      </c>
      <c r="T449" t="s">
        <v>158</v>
      </c>
      <c r="U449" t="s">
        <v>159</v>
      </c>
      <c r="V449" t="str">
        <f t="shared" si="49"/>
        <v>男子自由形  50m予選無差別</v>
      </c>
      <c r="Y449">
        <f t="shared" si="50"/>
        <v>1045</v>
      </c>
      <c r="Z449" t="str">
        <f t="shared" si="51"/>
        <v/>
      </c>
      <c r="AA449" t="str">
        <f t="shared" si="52"/>
        <v>男子自由形  50m予選無差別</v>
      </c>
    </row>
    <row r="450" spans="14:27" x14ac:dyDescent="0.15">
      <c r="N450">
        <f>Sheet9!D451</f>
        <v>1045</v>
      </c>
      <c r="O450">
        <f>Sheet9!E451</f>
        <v>1</v>
      </c>
      <c r="P450" t="str">
        <f>IFERROR(VLOOKUP(O450,Sheet6!A:B,2,0),"")</f>
        <v>男子</v>
      </c>
      <c r="Q450" t="str">
        <f>Sheet9!A451</f>
        <v>背泳ぎ　　　　</v>
      </c>
      <c r="R450" t="str">
        <f t="shared" si="48"/>
        <v>背泳ぎ</v>
      </c>
      <c r="S450" t="str">
        <f>Sheet9!B451</f>
        <v xml:space="preserve">  50m</v>
      </c>
      <c r="T450" t="s">
        <v>158</v>
      </c>
      <c r="U450" t="s">
        <v>159</v>
      </c>
      <c r="V450" t="str">
        <f t="shared" si="49"/>
        <v>男子背泳ぎ  50m予選無差別</v>
      </c>
      <c r="Y450">
        <f t="shared" si="50"/>
        <v>1045</v>
      </c>
      <c r="Z450" t="str">
        <f t="shared" si="51"/>
        <v/>
      </c>
      <c r="AA450" t="str">
        <f t="shared" si="52"/>
        <v>男子背泳ぎ  50m予選無差別</v>
      </c>
    </row>
    <row r="451" spans="14:27" x14ac:dyDescent="0.15">
      <c r="N451">
        <f>Sheet9!D452</f>
        <v>1045</v>
      </c>
      <c r="O451">
        <f>Sheet9!E452</f>
        <v>1</v>
      </c>
      <c r="P451" t="str">
        <f>IFERROR(VLOOKUP(O451,Sheet6!A:B,2,0),"")</f>
        <v>男子</v>
      </c>
      <c r="Q451" t="str">
        <f>Sheet9!A452</f>
        <v>リレー　　　　</v>
      </c>
      <c r="R451" t="str">
        <f t="shared" si="48"/>
        <v>リレー</v>
      </c>
      <c r="S451" t="str">
        <f>Sheet9!B452</f>
        <v xml:space="preserve"> 200m</v>
      </c>
      <c r="T451" t="s">
        <v>158</v>
      </c>
      <c r="U451" t="s">
        <v>159</v>
      </c>
      <c r="V451" t="str">
        <f t="shared" si="49"/>
        <v>男子リレー 200m予選無差別</v>
      </c>
      <c r="Y451">
        <f t="shared" si="50"/>
        <v>1045</v>
      </c>
      <c r="Z451" t="str">
        <f t="shared" si="51"/>
        <v/>
      </c>
      <c r="AA451" t="str">
        <f t="shared" si="52"/>
        <v>男子リレー 200m予選無差別</v>
      </c>
    </row>
    <row r="452" spans="14:27" x14ac:dyDescent="0.15">
      <c r="N452">
        <f>Sheet9!D453</f>
        <v>1046</v>
      </c>
      <c r="O452">
        <f>Sheet9!E453</f>
        <v>1</v>
      </c>
      <c r="P452" t="str">
        <f>IFERROR(VLOOKUP(O452,Sheet6!A:B,2,0),"")</f>
        <v>男子</v>
      </c>
      <c r="Q452" t="str">
        <f>Sheet9!A453</f>
        <v>自由形　　　　</v>
      </c>
      <c r="R452" t="str">
        <f t="shared" si="48"/>
        <v>自由形</v>
      </c>
      <c r="S452" t="str">
        <f>Sheet9!B453</f>
        <v xml:space="preserve">  50m</v>
      </c>
      <c r="T452" t="s">
        <v>158</v>
      </c>
      <c r="U452" t="s">
        <v>159</v>
      </c>
      <c r="V452" t="str">
        <f t="shared" si="49"/>
        <v>男子自由形  50m予選無差別</v>
      </c>
      <c r="Y452">
        <f t="shared" si="50"/>
        <v>1046</v>
      </c>
      <c r="Z452" t="str">
        <f t="shared" si="51"/>
        <v/>
      </c>
      <c r="AA452" t="str">
        <f t="shared" si="52"/>
        <v>男子自由形  50m予選無差別</v>
      </c>
    </row>
    <row r="453" spans="14:27" x14ac:dyDescent="0.15">
      <c r="N453">
        <f>Sheet9!D454</f>
        <v>1046</v>
      </c>
      <c r="O453">
        <f>Sheet9!E454</f>
        <v>1</v>
      </c>
      <c r="P453" t="str">
        <f>IFERROR(VLOOKUP(O453,Sheet6!A:B,2,0),"")</f>
        <v>男子</v>
      </c>
      <c r="Q453" t="str">
        <f>Sheet9!A454</f>
        <v>バタフライ　　</v>
      </c>
      <c r="R453" t="str">
        <f t="shared" si="48"/>
        <v>バタフライ</v>
      </c>
      <c r="S453" t="str">
        <f>Sheet9!B454</f>
        <v xml:space="preserve">  50m</v>
      </c>
      <c r="T453" t="s">
        <v>158</v>
      </c>
      <c r="U453" t="s">
        <v>159</v>
      </c>
      <c r="V453" t="str">
        <f t="shared" si="49"/>
        <v>男子バタフライ  50m予選無差別</v>
      </c>
      <c r="Y453">
        <f t="shared" si="50"/>
        <v>1046</v>
      </c>
      <c r="Z453" t="str">
        <f t="shared" si="51"/>
        <v/>
      </c>
      <c r="AA453" t="str">
        <f t="shared" si="52"/>
        <v>男子バタフライ  50m予選無差別</v>
      </c>
    </row>
    <row r="454" spans="14:27" x14ac:dyDescent="0.15">
      <c r="N454">
        <f>Sheet9!D455</f>
        <v>1047</v>
      </c>
      <c r="O454">
        <f>Sheet9!E455</f>
        <v>1</v>
      </c>
      <c r="P454" t="str">
        <f>IFERROR(VLOOKUP(O454,Sheet6!A:B,2,0),"")</f>
        <v>男子</v>
      </c>
      <c r="Q454" t="str">
        <f>Sheet9!A455</f>
        <v>平泳ぎ　　　　</v>
      </c>
      <c r="R454" t="str">
        <f t="shared" si="48"/>
        <v>平泳ぎ</v>
      </c>
      <c r="S454" t="str">
        <f>Sheet9!B455</f>
        <v xml:space="preserve">  50m</v>
      </c>
      <c r="T454" t="s">
        <v>158</v>
      </c>
      <c r="U454" t="s">
        <v>159</v>
      </c>
      <c r="V454" t="str">
        <f t="shared" si="49"/>
        <v>男子平泳ぎ  50m予選無差別</v>
      </c>
      <c r="Y454">
        <f t="shared" si="50"/>
        <v>1047</v>
      </c>
      <c r="Z454" t="str">
        <f t="shared" si="51"/>
        <v/>
      </c>
      <c r="AA454" t="str">
        <f t="shared" si="52"/>
        <v>男子平泳ぎ  50m予選無差別</v>
      </c>
    </row>
    <row r="455" spans="14:27" x14ac:dyDescent="0.15">
      <c r="N455">
        <f>Sheet9!D456</f>
        <v>1047</v>
      </c>
      <c r="O455">
        <f>Sheet9!E456</f>
        <v>1</v>
      </c>
      <c r="P455" t="str">
        <f>IFERROR(VLOOKUP(O455,Sheet6!A:B,2,0),"")</f>
        <v>男子</v>
      </c>
      <c r="Q455" t="str">
        <f>Sheet9!A456</f>
        <v>バタフライ　　</v>
      </c>
      <c r="R455" t="str">
        <f t="shared" si="48"/>
        <v>バタフライ</v>
      </c>
      <c r="S455" t="str">
        <f>Sheet9!B456</f>
        <v xml:space="preserve">  50m</v>
      </c>
      <c r="T455" t="s">
        <v>158</v>
      </c>
      <c r="U455" t="s">
        <v>159</v>
      </c>
      <c r="V455" t="str">
        <f t="shared" si="49"/>
        <v>男子バタフライ  50m予選無差別</v>
      </c>
      <c r="Y455">
        <f t="shared" si="50"/>
        <v>1047</v>
      </c>
      <c r="Z455" t="str">
        <f t="shared" si="51"/>
        <v/>
      </c>
      <c r="AA455" t="str">
        <f t="shared" si="52"/>
        <v>男子バタフライ  50m予選無差別</v>
      </c>
    </row>
    <row r="456" spans="14:27" x14ac:dyDescent="0.15">
      <c r="N456">
        <f>Sheet9!D457</f>
        <v>1047</v>
      </c>
      <c r="O456">
        <f>Sheet9!E457</f>
        <v>1</v>
      </c>
      <c r="P456" t="str">
        <f>IFERROR(VLOOKUP(O456,Sheet6!A:B,2,0),"")</f>
        <v>男子</v>
      </c>
      <c r="Q456" t="str">
        <f>Sheet9!A457</f>
        <v>リレー　　　　</v>
      </c>
      <c r="R456" t="str">
        <f t="shared" si="48"/>
        <v>リレー</v>
      </c>
      <c r="S456" t="str">
        <f>Sheet9!B457</f>
        <v xml:space="preserve"> 200m</v>
      </c>
      <c r="T456" t="s">
        <v>158</v>
      </c>
      <c r="U456" t="s">
        <v>159</v>
      </c>
      <c r="V456" t="str">
        <f t="shared" si="49"/>
        <v>男子リレー 200m予選無差別</v>
      </c>
      <c r="Y456">
        <f t="shared" si="50"/>
        <v>1047</v>
      </c>
      <c r="Z456" t="str">
        <f t="shared" si="51"/>
        <v/>
      </c>
      <c r="AA456" t="str">
        <f t="shared" si="52"/>
        <v>男子リレー 200m予選無差別</v>
      </c>
    </row>
    <row r="457" spans="14:27" x14ac:dyDescent="0.15">
      <c r="N457">
        <f>Sheet9!D458</f>
        <v>1048</v>
      </c>
      <c r="O457">
        <f>Sheet9!E458</f>
        <v>1</v>
      </c>
      <c r="P457" t="str">
        <f>IFERROR(VLOOKUP(O457,Sheet6!A:B,2,0),"")</f>
        <v>男子</v>
      </c>
      <c r="Q457" t="str">
        <f>Sheet9!A458</f>
        <v>背泳ぎ　　　　</v>
      </c>
      <c r="R457" t="str">
        <f t="shared" si="48"/>
        <v>背泳ぎ</v>
      </c>
      <c r="S457" t="str">
        <f>Sheet9!B458</f>
        <v xml:space="preserve">  50m</v>
      </c>
      <c r="T457" t="s">
        <v>158</v>
      </c>
      <c r="U457" t="s">
        <v>159</v>
      </c>
      <c r="V457" t="str">
        <f t="shared" si="49"/>
        <v>男子背泳ぎ  50m予選無差別</v>
      </c>
      <c r="Y457">
        <f t="shared" si="50"/>
        <v>1048</v>
      </c>
      <c r="Z457" t="str">
        <f t="shared" si="51"/>
        <v/>
      </c>
      <c r="AA457" t="str">
        <f t="shared" si="52"/>
        <v>男子背泳ぎ  50m予選無差別</v>
      </c>
    </row>
    <row r="458" spans="14:27" x14ac:dyDescent="0.15">
      <c r="N458">
        <f>Sheet9!D459</f>
        <v>1048</v>
      </c>
      <c r="O458">
        <f>Sheet9!E459</f>
        <v>1</v>
      </c>
      <c r="P458" t="str">
        <f>IFERROR(VLOOKUP(O458,Sheet6!A:B,2,0),"")</f>
        <v>男子</v>
      </c>
      <c r="Q458" t="str">
        <f>Sheet9!A459</f>
        <v>平泳ぎ　　　　</v>
      </c>
      <c r="R458" t="str">
        <f t="shared" si="48"/>
        <v>平泳ぎ</v>
      </c>
      <c r="S458" t="str">
        <f>Sheet9!B459</f>
        <v xml:space="preserve">  50m</v>
      </c>
      <c r="T458" t="s">
        <v>158</v>
      </c>
      <c r="U458" t="s">
        <v>159</v>
      </c>
      <c r="V458" t="str">
        <f t="shared" si="49"/>
        <v>男子平泳ぎ  50m予選無差別</v>
      </c>
      <c r="Y458">
        <f t="shared" si="50"/>
        <v>1048</v>
      </c>
      <c r="Z458" t="str">
        <f t="shared" si="51"/>
        <v/>
      </c>
      <c r="AA458" t="str">
        <f t="shared" si="52"/>
        <v>男子平泳ぎ  50m予選無差別</v>
      </c>
    </row>
    <row r="459" spans="14:27" x14ac:dyDescent="0.15">
      <c r="N459">
        <f>Sheet9!D460</f>
        <v>1049</v>
      </c>
      <c r="O459">
        <f>Sheet9!E460</f>
        <v>1</v>
      </c>
      <c r="P459" t="str">
        <f>IFERROR(VLOOKUP(O459,Sheet6!A:B,2,0),"")</f>
        <v>男子</v>
      </c>
      <c r="Q459" t="str">
        <f>Sheet9!A460</f>
        <v>平泳ぎ　　　　</v>
      </c>
      <c r="R459" t="str">
        <f t="shared" si="48"/>
        <v>平泳ぎ</v>
      </c>
      <c r="S459" t="str">
        <f>Sheet9!B460</f>
        <v xml:space="preserve">  50m</v>
      </c>
      <c r="T459" t="s">
        <v>158</v>
      </c>
      <c r="U459" t="s">
        <v>159</v>
      </c>
      <c r="V459" t="str">
        <f t="shared" si="49"/>
        <v>男子平泳ぎ  50m予選無差別</v>
      </c>
      <c r="Y459">
        <f t="shared" si="50"/>
        <v>1049</v>
      </c>
      <c r="Z459" t="str">
        <f t="shared" si="51"/>
        <v/>
      </c>
      <c r="AA459" t="str">
        <f t="shared" si="52"/>
        <v>男子平泳ぎ  50m予選無差別</v>
      </c>
    </row>
    <row r="460" spans="14:27" x14ac:dyDescent="0.15">
      <c r="N460">
        <f>Sheet9!D461</f>
        <v>1049</v>
      </c>
      <c r="O460">
        <f>Sheet9!E461</f>
        <v>1</v>
      </c>
      <c r="P460" t="str">
        <f>IFERROR(VLOOKUP(O460,Sheet6!A:B,2,0),"")</f>
        <v>男子</v>
      </c>
      <c r="Q460" t="str">
        <f>Sheet9!A461</f>
        <v>バタフライ　　</v>
      </c>
      <c r="R460" t="str">
        <f t="shared" si="48"/>
        <v>バタフライ</v>
      </c>
      <c r="S460" t="str">
        <f>Sheet9!B461</f>
        <v xml:space="preserve">  50m</v>
      </c>
      <c r="T460" t="s">
        <v>158</v>
      </c>
      <c r="U460" t="s">
        <v>159</v>
      </c>
      <c r="V460" t="str">
        <f t="shared" si="49"/>
        <v>男子バタフライ  50m予選無差別</v>
      </c>
      <c r="Y460">
        <f t="shared" si="50"/>
        <v>1049</v>
      </c>
      <c r="Z460" t="str">
        <f t="shared" si="51"/>
        <v/>
      </c>
      <c r="AA460" t="str">
        <f t="shared" si="52"/>
        <v>男子バタフライ  50m予選無差別</v>
      </c>
    </row>
    <row r="461" spans="14:27" x14ac:dyDescent="0.15">
      <c r="N461">
        <f>Sheet9!D462</f>
        <v>1050</v>
      </c>
      <c r="O461">
        <f>Sheet9!E462</f>
        <v>1</v>
      </c>
      <c r="P461" t="str">
        <f>IFERROR(VLOOKUP(O461,Sheet6!A:B,2,0),"")</f>
        <v>男子</v>
      </c>
      <c r="Q461" t="str">
        <f>Sheet9!A462</f>
        <v>自由形　　　　</v>
      </c>
      <c r="R461" t="str">
        <f t="shared" si="48"/>
        <v>自由形</v>
      </c>
      <c r="S461" t="str">
        <f>Sheet9!B462</f>
        <v xml:space="preserve">  50m</v>
      </c>
      <c r="T461" t="s">
        <v>158</v>
      </c>
      <c r="U461" t="s">
        <v>159</v>
      </c>
      <c r="V461" t="str">
        <f t="shared" si="49"/>
        <v>男子自由形  50m予選無差別</v>
      </c>
      <c r="Y461">
        <f t="shared" si="50"/>
        <v>1050</v>
      </c>
      <c r="Z461" t="str">
        <f t="shared" si="51"/>
        <v/>
      </c>
      <c r="AA461" t="str">
        <f t="shared" si="52"/>
        <v>男子自由形  50m予選無差別</v>
      </c>
    </row>
    <row r="462" spans="14:27" x14ac:dyDescent="0.15">
      <c r="N462">
        <f>Sheet9!D463</f>
        <v>1050</v>
      </c>
      <c r="O462">
        <f>Sheet9!E463</f>
        <v>1</v>
      </c>
      <c r="P462" t="str">
        <f>IFERROR(VLOOKUP(O462,Sheet6!A:B,2,0),"")</f>
        <v>男子</v>
      </c>
      <c r="Q462" t="str">
        <f>Sheet9!A463</f>
        <v>バタフライ　　</v>
      </c>
      <c r="R462" t="str">
        <f t="shared" si="48"/>
        <v>バタフライ</v>
      </c>
      <c r="S462" t="str">
        <f>Sheet9!B463</f>
        <v xml:space="preserve">  50m</v>
      </c>
      <c r="T462" t="s">
        <v>158</v>
      </c>
      <c r="U462" t="s">
        <v>159</v>
      </c>
      <c r="V462" t="str">
        <f t="shared" si="49"/>
        <v>男子バタフライ  50m予選無差別</v>
      </c>
      <c r="Y462">
        <f t="shared" si="50"/>
        <v>1050</v>
      </c>
      <c r="Z462" t="str">
        <f t="shared" si="51"/>
        <v/>
      </c>
      <c r="AA462" t="str">
        <f t="shared" si="52"/>
        <v>男子バタフライ  50m予選無差別</v>
      </c>
    </row>
    <row r="463" spans="14:27" x14ac:dyDescent="0.15">
      <c r="N463">
        <f>Sheet9!D464</f>
        <v>1051</v>
      </c>
      <c r="O463">
        <f>Sheet9!E464</f>
        <v>1</v>
      </c>
      <c r="P463" t="str">
        <f>IFERROR(VLOOKUP(O463,Sheet6!A:B,2,0),"")</f>
        <v>男子</v>
      </c>
      <c r="Q463" t="str">
        <f>Sheet9!A464</f>
        <v>自由形　　　　</v>
      </c>
      <c r="R463" t="str">
        <f t="shared" si="48"/>
        <v>自由形</v>
      </c>
      <c r="S463" t="str">
        <f>Sheet9!B464</f>
        <v xml:space="preserve">  50m</v>
      </c>
      <c r="T463" t="s">
        <v>158</v>
      </c>
      <c r="U463" t="s">
        <v>159</v>
      </c>
      <c r="V463" t="str">
        <f t="shared" si="49"/>
        <v>男子自由形  50m予選無差別</v>
      </c>
      <c r="Y463">
        <f t="shared" si="50"/>
        <v>1051</v>
      </c>
      <c r="Z463" t="str">
        <f t="shared" si="51"/>
        <v/>
      </c>
      <c r="AA463" t="str">
        <f t="shared" si="52"/>
        <v>男子自由形  50m予選無差別</v>
      </c>
    </row>
    <row r="464" spans="14:27" x14ac:dyDescent="0.15">
      <c r="N464">
        <f>Sheet9!D465</f>
        <v>1051</v>
      </c>
      <c r="O464">
        <f>Sheet9!E465</f>
        <v>1</v>
      </c>
      <c r="P464" t="str">
        <f>IFERROR(VLOOKUP(O464,Sheet6!A:B,2,0),"")</f>
        <v>男子</v>
      </c>
      <c r="Q464" t="str">
        <f>Sheet9!A465</f>
        <v>平泳ぎ　　　　</v>
      </c>
      <c r="R464" t="str">
        <f t="shared" si="48"/>
        <v>平泳ぎ</v>
      </c>
      <c r="S464" t="str">
        <f>Sheet9!B465</f>
        <v xml:space="preserve">  50m</v>
      </c>
      <c r="T464" t="s">
        <v>158</v>
      </c>
      <c r="U464" t="s">
        <v>159</v>
      </c>
      <c r="V464" t="str">
        <f t="shared" si="49"/>
        <v>男子平泳ぎ  50m予選無差別</v>
      </c>
      <c r="Y464">
        <f t="shared" si="50"/>
        <v>1051</v>
      </c>
      <c r="Z464" t="str">
        <f t="shared" si="51"/>
        <v/>
      </c>
      <c r="AA464" t="str">
        <f t="shared" si="52"/>
        <v>男子平泳ぎ  50m予選無差別</v>
      </c>
    </row>
    <row r="465" spans="14:27" x14ac:dyDescent="0.15">
      <c r="N465">
        <f>Sheet9!D466</f>
        <v>1052</v>
      </c>
      <c r="O465">
        <f>Sheet9!E466</f>
        <v>1</v>
      </c>
      <c r="P465" t="str">
        <f>IFERROR(VLOOKUP(O465,Sheet6!A:B,2,0),"")</f>
        <v>男子</v>
      </c>
      <c r="Q465" t="str">
        <f>Sheet9!A466</f>
        <v>自由形　　　　</v>
      </c>
      <c r="R465" t="str">
        <f t="shared" si="48"/>
        <v>自由形</v>
      </c>
      <c r="S465" t="str">
        <f>Sheet9!B466</f>
        <v xml:space="preserve">  50m</v>
      </c>
      <c r="T465" t="s">
        <v>158</v>
      </c>
      <c r="U465" t="s">
        <v>159</v>
      </c>
      <c r="V465" t="str">
        <f t="shared" si="49"/>
        <v>男子自由形  50m予選無差別</v>
      </c>
      <c r="Y465">
        <f t="shared" si="50"/>
        <v>1052</v>
      </c>
      <c r="Z465" t="str">
        <f t="shared" si="51"/>
        <v/>
      </c>
      <c r="AA465" t="str">
        <f t="shared" si="52"/>
        <v>男子自由形  50m予選無差別</v>
      </c>
    </row>
    <row r="466" spans="14:27" x14ac:dyDescent="0.15">
      <c r="N466">
        <f>Sheet9!D467</f>
        <v>1052</v>
      </c>
      <c r="O466">
        <f>Sheet9!E467</f>
        <v>1</v>
      </c>
      <c r="P466" t="str">
        <f>IFERROR(VLOOKUP(O466,Sheet6!A:B,2,0),"")</f>
        <v>男子</v>
      </c>
      <c r="Q466" t="str">
        <f>Sheet9!A467</f>
        <v>背泳ぎ　　　　</v>
      </c>
      <c r="R466" t="str">
        <f t="shared" si="48"/>
        <v>背泳ぎ</v>
      </c>
      <c r="S466" t="str">
        <f>Sheet9!B467</f>
        <v xml:space="preserve">  50m</v>
      </c>
      <c r="T466" t="s">
        <v>158</v>
      </c>
      <c r="U466" t="s">
        <v>159</v>
      </c>
      <c r="V466" t="str">
        <f t="shared" si="49"/>
        <v>男子背泳ぎ  50m予選無差別</v>
      </c>
      <c r="Y466">
        <f t="shared" si="50"/>
        <v>1052</v>
      </c>
      <c r="Z466" t="str">
        <f t="shared" si="51"/>
        <v/>
      </c>
      <c r="AA466" t="str">
        <f t="shared" si="52"/>
        <v>男子背泳ぎ  50m予選無差別</v>
      </c>
    </row>
    <row r="467" spans="14:27" x14ac:dyDescent="0.15">
      <c r="N467">
        <f>Sheet9!D468</f>
        <v>1053</v>
      </c>
      <c r="O467">
        <f>Sheet9!E468</f>
        <v>2</v>
      </c>
      <c r="P467" t="str">
        <f>IFERROR(VLOOKUP(O467,Sheet6!A:B,2,0),"")</f>
        <v>女子</v>
      </c>
      <c r="Q467" t="str">
        <f>Sheet9!A468</f>
        <v>自由形　　　　</v>
      </c>
      <c r="R467" t="str">
        <f t="shared" si="48"/>
        <v>自由形</v>
      </c>
      <c r="S467" t="str">
        <f>Sheet9!B468</f>
        <v xml:space="preserve"> 100m</v>
      </c>
      <c r="T467" t="s">
        <v>158</v>
      </c>
      <c r="U467" t="s">
        <v>159</v>
      </c>
      <c r="V467" t="str">
        <f t="shared" si="49"/>
        <v>女子自由形 100m予選無差別</v>
      </c>
      <c r="Y467">
        <f t="shared" si="50"/>
        <v>1053</v>
      </c>
      <c r="Z467" t="str">
        <f t="shared" si="51"/>
        <v/>
      </c>
      <c r="AA467" t="str">
        <f t="shared" si="52"/>
        <v>女子自由形 100m予選無差別</v>
      </c>
    </row>
    <row r="468" spans="14:27" x14ac:dyDescent="0.15">
      <c r="N468">
        <f>Sheet9!D469</f>
        <v>1053</v>
      </c>
      <c r="O468">
        <f>Sheet9!E469</f>
        <v>2</v>
      </c>
      <c r="P468" t="str">
        <f>IFERROR(VLOOKUP(O468,Sheet6!A:B,2,0),"")</f>
        <v>女子</v>
      </c>
      <c r="Q468" t="str">
        <f>Sheet9!A469</f>
        <v>バタフライ　　</v>
      </c>
      <c r="R468" t="str">
        <f t="shared" si="48"/>
        <v>バタフライ</v>
      </c>
      <c r="S468" t="str">
        <f>Sheet9!B469</f>
        <v xml:space="preserve">  50m</v>
      </c>
      <c r="T468" t="s">
        <v>158</v>
      </c>
      <c r="U468" t="s">
        <v>159</v>
      </c>
      <c r="V468" t="str">
        <f t="shared" si="49"/>
        <v>女子バタフライ  50m予選無差別</v>
      </c>
      <c r="Y468">
        <f t="shared" si="50"/>
        <v>1053</v>
      </c>
      <c r="Z468" t="str">
        <f t="shared" si="51"/>
        <v/>
      </c>
      <c r="AA468" t="str">
        <f t="shared" si="52"/>
        <v>女子バタフライ  50m予選無差別</v>
      </c>
    </row>
    <row r="469" spans="14:27" x14ac:dyDescent="0.15">
      <c r="N469">
        <f>Sheet9!D470</f>
        <v>1054</v>
      </c>
      <c r="O469">
        <f>Sheet9!E470</f>
        <v>2</v>
      </c>
      <c r="P469" t="str">
        <f>IFERROR(VLOOKUP(O469,Sheet6!A:B,2,0),"")</f>
        <v>女子</v>
      </c>
      <c r="Q469" t="str">
        <f>Sheet9!A470</f>
        <v>自由形　　　　</v>
      </c>
      <c r="R469" t="str">
        <f t="shared" si="48"/>
        <v>自由形</v>
      </c>
      <c r="S469" t="str">
        <f>Sheet9!B470</f>
        <v xml:space="preserve"> 100m</v>
      </c>
      <c r="T469" t="s">
        <v>158</v>
      </c>
      <c r="U469" t="s">
        <v>159</v>
      </c>
      <c r="V469" t="str">
        <f t="shared" si="49"/>
        <v>女子自由形 100m予選無差別</v>
      </c>
      <c r="Y469">
        <f t="shared" si="50"/>
        <v>1054</v>
      </c>
      <c r="Z469" t="str">
        <f t="shared" si="51"/>
        <v/>
      </c>
      <c r="AA469" t="str">
        <f t="shared" si="52"/>
        <v>女子自由形 100m予選無差別</v>
      </c>
    </row>
    <row r="470" spans="14:27" x14ac:dyDescent="0.15">
      <c r="N470">
        <f>Sheet9!D471</f>
        <v>1054</v>
      </c>
      <c r="O470">
        <f>Sheet9!E471</f>
        <v>2</v>
      </c>
      <c r="P470" t="str">
        <f>IFERROR(VLOOKUP(O470,Sheet6!A:B,2,0),"")</f>
        <v>女子</v>
      </c>
      <c r="Q470" t="str">
        <f>Sheet9!A471</f>
        <v>個人メドレー　</v>
      </c>
      <c r="R470" t="str">
        <f t="shared" si="48"/>
        <v>個人メドレー</v>
      </c>
      <c r="S470" t="str">
        <f>Sheet9!B471</f>
        <v xml:space="preserve"> 200m</v>
      </c>
      <c r="T470" t="s">
        <v>158</v>
      </c>
      <c r="U470" t="s">
        <v>159</v>
      </c>
      <c r="V470" t="str">
        <f t="shared" si="49"/>
        <v>女子個人メドレー 200m予選無差別</v>
      </c>
      <c r="Y470">
        <f t="shared" si="50"/>
        <v>1054</v>
      </c>
      <c r="Z470" t="str">
        <f t="shared" si="51"/>
        <v/>
      </c>
      <c r="AA470" t="str">
        <f t="shared" si="52"/>
        <v>女子個人メドレー 200m予選無差別</v>
      </c>
    </row>
    <row r="471" spans="14:27" x14ac:dyDescent="0.15">
      <c r="N471">
        <f>Sheet9!D472</f>
        <v>1054</v>
      </c>
      <c r="O471">
        <f>Sheet9!E472</f>
        <v>2</v>
      </c>
      <c r="P471" t="str">
        <f>IFERROR(VLOOKUP(O471,Sheet6!A:B,2,0),"")</f>
        <v>女子</v>
      </c>
      <c r="Q471" t="str">
        <f>Sheet9!A472</f>
        <v>リレー　　　　</v>
      </c>
      <c r="R471" t="str">
        <f t="shared" si="48"/>
        <v>リレー</v>
      </c>
      <c r="S471" t="str">
        <f>Sheet9!B472</f>
        <v xml:space="preserve"> 200m</v>
      </c>
      <c r="T471" t="s">
        <v>158</v>
      </c>
      <c r="U471" t="s">
        <v>159</v>
      </c>
      <c r="V471" t="str">
        <f t="shared" si="49"/>
        <v>女子リレー 200m予選無差別</v>
      </c>
      <c r="Y471">
        <f t="shared" si="50"/>
        <v>1054</v>
      </c>
      <c r="Z471" t="str">
        <f t="shared" si="51"/>
        <v/>
      </c>
      <c r="AA471" t="str">
        <f t="shared" si="52"/>
        <v>女子リレー 200m予選無差別</v>
      </c>
    </row>
    <row r="472" spans="14:27" x14ac:dyDescent="0.15">
      <c r="N472">
        <f>Sheet9!D473</f>
        <v>1055</v>
      </c>
      <c r="O472">
        <f>Sheet9!E473</f>
        <v>2</v>
      </c>
      <c r="P472" t="str">
        <f>IFERROR(VLOOKUP(O472,Sheet6!A:B,2,0),"")</f>
        <v>女子</v>
      </c>
      <c r="Q472" t="str">
        <f>Sheet9!A473</f>
        <v>平泳ぎ　　　　</v>
      </c>
      <c r="R472" t="str">
        <f t="shared" si="48"/>
        <v>平泳ぎ</v>
      </c>
      <c r="S472" t="str">
        <f>Sheet9!B473</f>
        <v xml:space="preserve">  50m</v>
      </c>
      <c r="T472" t="s">
        <v>158</v>
      </c>
      <c r="U472" t="s">
        <v>159</v>
      </c>
      <c r="V472" t="str">
        <f t="shared" si="49"/>
        <v>女子平泳ぎ  50m予選無差別</v>
      </c>
      <c r="Y472">
        <f t="shared" si="50"/>
        <v>1055</v>
      </c>
      <c r="Z472" t="str">
        <f t="shared" si="51"/>
        <v/>
      </c>
      <c r="AA472" t="str">
        <f t="shared" si="52"/>
        <v>女子平泳ぎ  50m予選無差別</v>
      </c>
    </row>
    <row r="473" spans="14:27" x14ac:dyDescent="0.15">
      <c r="N473">
        <f>Sheet9!D474</f>
        <v>1055</v>
      </c>
      <c r="O473">
        <f>Sheet9!E474</f>
        <v>2</v>
      </c>
      <c r="P473" t="str">
        <f>IFERROR(VLOOKUP(O473,Sheet6!A:B,2,0),"")</f>
        <v>女子</v>
      </c>
      <c r="Q473" t="str">
        <f>Sheet9!A474</f>
        <v>平泳ぎ　　　　</v>
      </c>
      <c r="R473" t="str">
        <f t="shared" si="48"/>
        <v>平泳ぎ</v>
      </c>
      <c r="S473" t="str">
        <f>Sheet9!B474</f>
        <v xml:space="preserve"> 100m</v>
      </c>
      <c r="T473" t="s">
        <v>158</v>
      </c>
      <c r="U473" t="s">
        <v>159</v>
      </c>
      <c r="V473" t="str">
        <f t="shared" si="49"/>
        <v>女子平泳ぎ 100m予選無差別</v>
      </c>
      <c r="Y473">
        <f t="shared" si="50"/>
        <v>1055</v>
      </c>
      <c r="Z473" t="str">
        <f t="shared" si="51"/>
        <v/>
      </c>
      <c r="AA473" t="str">
        <f t="shared" si="52"/>
        <v>女子平泳ぎ 100m予選無差別</v>
      </c>
    </row>
    <row r="474" spans="14:27" x14ac:dyDescent="0.15">
      <c r="N474">
        <f>Sheet9!D475</f>
        <v>1055</v>
      </c>
      <c r="O474">
        <f>Sheet9!E475</f>
        <v>2</v>
      </c>
      <c r="P474" t="str">
        <f>IFERROR(VLOOKUP(O474,Sheet6!A:B,2,0),"")</f>
        <v>女子</v>
      </c>
      <c r="Q474" t="str">
        <f>Sheet9!A475</f>
        <v>リレー　　　　</v>
      </c>
      <c r="R474" t="str">
        <f t="shared" si="48"/>
        <v>リレー</v>
      </c>
      <c r="S474" t="str">
        <f>Sheet9!B475</f>
        <v xml:space="preserve"> 200m</v>
      </c>
      <c r="T474" t="s">
        <v>158</v>
      </c>
      <c r="U474" t="s">
        <v>159</v>
      </c>
      <c r="V474" t="str">
        <f t="shared" si="49"/>
        <v>女子リレー 200m予選無差別</v>
      </c>
      <c r="Y474">
        <f t="shared" si="50"/>
        <v>1055</v>
      </c>
      <c r="Z474" t="str">
        <f t="shared" si="51"/>
        <v/>
      </c>
      <c r="AA474" t="str">
        <f t="shared" si="52"/>
        <v>女子リレー 200m予選無差別</v>
      </c>
    </row>
    <row r="475" spans="14:27" x14ac:dyDescent="0.15">
      <c r="N475">
        <f>Sheet9!D476</f>
        <v>1056</v>
      </c>
      <c r="O475">
        <f>Sheet9!E476</f>
        <v>2</v>
      </c>
      <c r="P475" t="str">
        <f>IFERROR(VLOOKUP(O475,Sheet6!A:B,2,0),"")</f>
        <v>女子</v>
      </c>
      <c r="Q475" t="str">
        <f>Sheet9!A476</f>
        <v>自由形　　　　</v>
      </c>
      <c r="R475" t="str">
        <f t="shared" si="48"/>
        <v>自由形</v>
      </c>
      <c r="S475" t="str">
        <f>Sheet9!B476</f>
        <v xml:space="preserve">  50m</v>
      </c>
      <c r="T475" t="s">
        <v>158</v>
      </c>
      <c r="U475" t="s">
        <v>159</v>
      </c>
      <c r="V475" t="str">
        <f t="shared" si="49"/>
        <v>女子自由形  50m予選無差別</v>
      </c>
      <c r="Y475">
        <f t="shared" si="50"/>
        <v>1056</v>
      </c>
      <c r="Z475" t="str">
        <f t="shared" si="51"/>
        <v/>
      </c>
      <c r="AA475" t="str">
        <f t="shared" si="52"/>
        <v>女子自由形  50m予選無差別</v>
      </c>
    </row>
    <row r="476" spans="14:27" x14ac:dyDescent="0.15">
      <c r="N476">
        <f>Sheet9!D477</f>
        <v>1056</v>
      </c>
      <c r="O476">
        <f>Sheet9!E477</f>
        <v>2</v>
      </c>
      <c r="P476" t="str">
        <f>IFERROR(VLOOKUP(O476,Sheet6!A:B,2,0),"")</f>
        <v>女子</v>
      </c>
      <c r="Q476" t="str">
        <f>Sheet9!A477</f>
        <v>自由形　　　　</v>
      </c>
      <c r="R476" t="str">
        <f t="shared" si="48"/>
        <v>自由形</v>
      </c>
      <c r="S476" t="str">
        <f>Sheet9!B477</f>
        <v xml:space="preserve"> 100m</v>
      </c>
      <c r="T476" t="s">
        <v>158</v>
      </c>
      <c r="U476" t="s">
        <v>159</v>
      </c>
      <c r="V476" t="str">
        <f t="shared" si="49"/>
        <v>女子自由形 100m予選無差別</v>
      </c>
      <c r="Y476">
        <f t="shared" si="50"/>
        <v>1056</v>
      </c>
      <c r="Z476" t="str">
        <f t="shared" si="51"/>
        <v/>
      </c>
      <c r="AA476" t="str">
        <f t="shared" si="52"/>
        <v>女子自由形 100m予選無差別</v>
      </c>
    </row>
    <row r="477" spans="14:27" x14ac:dyDescent="0.15">
      <c r="N477">
        <f>Sheet9!D478</f>
        <v>1057</v>
      </c>
      <c r="O477">
        <f>Sheet9!E478</f>
        <v>2</v>
      </c>
      <c r="P477" t="str">
        <f>IFERROR(VLOOKUP(O477,Sheet6!A:B,2,0),"")</f>
        <v>女子</v>
      </c>
      <c r="Q477" t="str">
        <f>Sheet9!A478</f>
        <v>背泳ぎ　　　　</v>
      </c>
      <c r="R477" t="str">
        <f t="shared" si="48"/>
        <v>背泳ぎ</v>
      </c>
      <c r="S477" t="str">
        <f>Sheet9!B478</f>
        <v xml:space="preserve">  50m</v>
      </c>
      <c r="T477" t="s">
        <v>158</v>
      </c>
      <c r="U477" t="s">
        <v>159</v>
      </c>
      <c r="V477" t="str">
        <f t="shared" si="49"/>
        <v>女子背泳ぎ  50m予選無差別</v>
      </c>
      <c r="Y477">
        <f t="shared" si="50"/>
        <v>1057</v>
      </c>
      <c r="Z477" t="str">
        <f t="shared" si="51"/>
        <v/>
      </c>
      <c r="AA477" t="str">
        <f t="shared" si="52"/>
        <v>女子背泳ぎ  50m予選無差別</v>
      </c>
    </row>
    <row r="478" spans="14:27" x14ac:dyDescent="0.15">
      <c r="N478">
        <f>Sheet9!D479</f>
        <v>1057</v>
      </c>
      <c r="O478">
        <f>Sheet9!E479</f>
        <v>2</v>
      </c>
      <c r="P478" t="str">
        <f>IFERROR(VLOOKUP(O478,Sheet6!A:B,2,0),"")</f>
        <v>女子</v>
      </c>
      <c r="Q478" t="str">
        <f>Sheet9!A479</f>
        <v>背泳ぎ　　　　</v>
      </c>
      <c r="R478" t="str">
        <f t="shared" si="48"/>
        <v>背泳ぎ</v>
      </c>
      <c r="S478" t="str">
        <f>Sheet9!B479</f>
        <v xml:space="preserve"> 100m</v>
      </c>
      <c r="T478" t="s">
        <v>158</v>
      </c>
      <c r="U478" t="s">
        <v>159</v>
      </c>
      <c r="V478" t="str">
        <f t="shared" si="49"/>
        <v>女子背泳ぎ 100m予選無差別</v>
      </c>
      <c r="Y478">
        <f t="shared" si="50"/>
        <v>1057</v>
      </c>
      <c r="Z478" t="str">
        <f t="shared" si="51"/>
        <v/>
      </c>
      <c r="AA478" t="str">
        <f t="shared" si="52"/>
        <v>女子背泳ぎ 100m予選無差別</v>
      </c>
    </row>
    <row r="479" spans="14:27" x14ac:dyDescent="0.15">
      <c r="N479">
        <f>Sheet9!D480</f>
        <v>1058</v>
      </c>
      <c r="O479">
        <f>Sheet9!E480</f>
        <v>2</v>
      </c>
      <c r="P479" t="str">
        <f>IFERROR(VLOOKUP(O479,Sheet6!A:B,2,0),"")</f>
        <v>女子</v>
      </c>
      <c r="Q479" t="str">
        <f>Sheet9!A480</f>
        <v>平泳ぎ　　　　</v>
      </c>
      <c r="R479" t="str">
        <f t="shared" si="48"/>
        <v>平泳ぎ</v>
      </c>
      <c r="S479" t="str">
        <f>Sheet9!B480</f>
        <v xml:space="preserve">  50m</v>
      </c>
      <c r="T479" t="s">
        <v>158</v>
      </c>
      <c r="U479" t="s">
        <v>159</v>
      </c>
      <c r="V479" t="str">
        <f t="shared" si="49"/>
        <v>女子平泳ぎ  50m予選無差別</v>
      </c>
      <c r="Y479">
        <f t="shared" si="50"/>
        <v>1058</v>
      </c>
      <c r="Z479" t="str">
        <f t="shared" si="51"/>
        <v/>
      </c>
      <c r="AA479" t="str">
        <f t="shared" si="52"/>
        <v>女子平泳ぎ  50m予選無差別</v>
      </c>
    </row>
    <row r="480" spans="14:27" x14ac:dyDescent="0.15">
      <c r="N480">
        <f>Sheet9!D481</f>
        <v>1058</v>
      </c>
      <c r="O480">
        <f>Sheet9!E481</f>
        <v>2</v>
      </c>
      <c r="P480" t="str">
        <f>IFERROR(VLOOKUP(O480,Sheet6!A:B,2,0),"")</f>
        <v>女子</v>
      </c>
      <c r="Q480" t="str">
        <f>Sheet9!A481</f>
        <v>平泳ぎ　　　　</v>
      </c>
      <c r="R480" t="str">
        <f t="shared" si="48"/>
        <v>平泳ぎ</v>
      </c>
      <c r="S480" t="str">
        <f>Sheet9!B481</f>
        <v xml:space="preserve"> 100m</v>
      </c>
      <c r="T480" t="s">
        <v>158</v>
      </c>
      <c r="U480" t="s">
        <v>159</v>
      </c>
      <c r="V480" t="str">
        <f t="shared" si="49"/>
        <v>女子平泳ぎ 100m予選無差別</v>
      </c>
      <c r="Y480">
        <f t="shared" si="50"/>
        <v>1058</v>
      </c>
      <c r="Z480" t="str">
        <f t="shared" si="51"/>
        <v/>
      </c>
      <c r="AA480" t="str">
        <f t="shared" si="52"/>
        <v>女子平泳ぎ 100m予選無差別</v>
      </c>
    </row>
    <row r="481" spans="14:27" x14ac:dyDescent="0.15">
      <c r="N481">
        <f>Sheet9!D482</f>
        <v>1059</v>
      </c>
      <c r="O481">
        <f>Sheet9!E482</f>
        <v>2</v>
      </c>
      <c r="P481" t="str">
        <f>IFERROR(VLOOKUP(O481,Sheet6!A:B,2,0),"")</f>
        <v>女子</v>
      </c>
      <c r="Q481" t="str">
        <f>Sheet9!A482</f>
        <v>自由形　　　　</v>
      </c>
      <c r="R481" t="str">
        <f t="shared" si="48"/>
        <v>自由形</v>
      </c>
      <c r="S481" t="str">
        <f>Sheet9!B482</f>
        <v xml:space="preserve">  50m</v>
      </c>
      <c r="T481" t="s">
        <v>158</v>
      </c>
      <c r="U481" t="s">
        <v>159</v>
      </c>
      <c r="V481" t="str">
        <f t="shared" si="49"/>
        <v>女子自由形  50m予選無差別</v>
      </c>
      <c r="Y481">
        <f t="shared" si="50"/>
        <v>1059</v>
      </c>
      <c r="Z481" t="str">
        <f t="shared" si="51"/>
        <v/>
      </c>
      <c r="AA481" t="str">
        <f t="shared" si="52"/>
        <v>女子自由形  50m予選無差別</v>
      </c>
    </row>
    <row r="482" spans="14:27" x14ac:dyDescent="0.15">
      <c r="N482">
        <f>Sheet9!D483</f>
        <v>1059</v>
      </c>
      <c r="O482">
        <f>Sheet9!E483</f>
        <v>2</v>
      </c>
      <c r="P482" t="str">
        <f>IFERROR(VLOOKUP(O482,Sheet6!A:B,2,0),"")</f>
        <v>女子</v>
      </c>
      <c r="Q482" t="str">
        <f>Sheet9!A483</f>
        <v>自由形　　　　</v>
      </c>
      <c r="R482" t="str">
        <f t="shared" si="48"/>
        <v>自由形</v>
      </c>
      <c r="S482" t="str">
        <f>Sheet9!B483</f>
        <v xml:space="preserve"> 100m</v>
      </c>
      <c r="T482" t="s">
        <v>158</v>
      </c>
      <c r="U482" t="s">
        <v>159</v>
      </c>
      <c r="V482" t="str">
        <f t="shared" si="49"/>
        <v>女子自由形 100m予選無差別</v>
      </c>
      <c r="Y482">
        <f t="shared" si="50"/>
        <v>1059</v>
      </c>
      <c r="Z482" t="str">
        <f t="shared" si="51"/>
        <v/>
      </c>
      <c r="AA482" t="str">
        <f t="shared" si="52"/>
        <v>女子自由形 100m予選無差別</v>
      </c>
    </row>
    <row r="483" spans="14:27" x14ac:dyDescent="0.15">
      <c r="N483">
        <f>Sheet9!D484</f>
        <v>1060</v>
      </c>
      <c r="O483">
        <f>Sheet9!E484</f>
        <v>2</v>
      </c>
      <c r="P483" t="str">
        <f>IFERROR(VLOOKUP(O483,Sheet6!A:B,2,0),"")</f>
        <v>女子</v>
      </c>
      <c r="Q483" t="str">
        <f>Sheet9!A484</f>
        <v>自由形　　　　</v>
      </c>
      <c r="R483" t="str">
        <f t="shared" si="48"/>
        <v>自由形</v>
      </c>
      <c r="S483" t="str">
        <f>Sheet9!B484</f>
        <v xml:space="preserve"> 100m</v>
      </c>
      <c r="T483" t="s">
        <v>158</v>
      </c>
      <c r="U483" t="s">
        <v>159</v>
      </c>
      <c r="V483" t="str">
        <f t="shared" si="49"/>
        <v>女子自由形 100m予選無差別</v>
      </c>
      <c r="Y483">
        <f t="shared" si="50"/>
        <v>1060</v>
      </c>
      <c r="Z483" t="str">
        <f t="shared" si="51"/>
        <v/>
      </c>
      <c r="AA483" t="str">
        <f t="shared" si="52"/>
        <v>女子自由形 100m予選無差別</v>
      </c>
    </row>
    <row r="484" spans="14:27" x14ac:dyDescent="0.15">
      <c r="N484">
        <f>Sheet9!D485</f>
        <v>1060</v>
      </c>
      <c r="O484">
        <f>Sheet9!E485</f>
        <v>2</v>
      </c>
      <c r="P484" t="str">
        <f>IFERROR(VLOOKUP(O484,Sheet6!A:B,2,0),"")</f>
        <v>女子</v>
      </c>
      <c r="Q484" t="str">
        <f>Sheet9!A485</f>
        <v>個人メドレー　</v>
      </c>
      <c r="R484" t="str">
        <f t="shared" si="48"/>
        <v>個人メドレー</v>
      </c>
      <c r="S484" t="str">
        <f>Sheet9!B485</f>
        <v xml:space="preserve"> 200m</v>
      </c>
      <c r="T484" t="s">
        <v>158</v>
      </c>
      <c r="U484" t="s">
        <v>159</v>
      </c>
      <c r="V484" t="str">
        <f t="shared" si="49"/>
        <v>女子個人メドレー 200m予選無差別</v>
      </c>
      <c r="Y484">
        <f t="shared" si="50"/>
        <v>1060</v>
      </c>
      <c r="Z484" t="str">
        <f t="shared" si="51"/>
        <v/>
      </c>
      <c r="AA484" t="str">
        <f t="shared" si="52"/>
        <v>女子個人メドレー 200m予選無差別</v>
      </c>
    </row>
    <row r="485" spans="14:27" x14ac:dyDescent="0.15">
      <c r="N485">
        <f>Sheet9!D486</f>
        <v>1061</v>
      </c>
      <c r="O485">
        <f>Sheet9!E486</f>
        <v>2</v>
      </c>
      <c r="P485" t="str">
        <f>IFERROR(VLOOKUP(O485,Sheet6!A:B,2,0),"")</f>
        <v>女子</v>
      </c>
      <c r="Q485" t="str">
        <f>Sheet9!A486</f>
        <v>背泳ぎ　　　　</v>
      </c>
      <c r="R485" t="str">
        <f t="shared" si="48"/>
        <v>背泳ぎ</v>
      </c>
      <c r="S485" t="str">
        <f>Sheet9!B486</f>
        <v xml:space="preserve">  50m</v>
      </c>
      <c r="T485" t="s">
        <v>158</v>
      </c>
      <c r="U485" t="s">
        <v>159</v>
      </c>
      <c r="V485" t="str">
        <f t="shared" si="49"/>
        <v>女子背泳ぎ  50m予選無差別</v>
      </c>
      <c r="Y485">
        <f t="shared" si="50"/>
        <v>1061</v>
      </c>
      <c r="Z485" t="str">
        <f t="shared" si="51"/>
        <v/>
      </c>
      <c r="AA485" t="str">
        <f t="shared" si="52"/>
        <v>女子背泳ぎ  50m予選無差別</v>
      </c>
    </row>
    <row r="486" spans="14:27" x14ac:dyDescent="0.15">
      <c r="N486">
        <f>Sheet9!D487</f>
        <v>1061</v>
      </c>
      <c r="O486">
        <f>Sheet9!E487</f>
        <v>2</v>
      </c>
      <c r="P486" t="str">
        <f>IFERROR(VLOOKUP(O486,Sheet6!A:B,2,0),"")</f>
        <v>女子</v>
      </c>
      <c r="Q486" t="str">
        <f>Sheet9!A487</f>
        <v>平泳ぎ　　　　</v>
      </c>
      <c r="R486" t="str">
        <f t="shared" si="48"/>
        <v>平泳ぎ</v>
      </c>
      <c r="S486" t="str">
        <f>Sheet9!B487</f>
        <v xml:space="preserve">  50m</v>
      </c>
      <c r="T486" t="s">
        <v>158</v>
      </c>
      <c r="U486" t="s">
        <v>159</v>
      </c>
      <c r="V486" t="str">
        <f t="shared" si="49"/>
        <v>女子平泳ぎ  50m予選無差別</v>
      </c>
      <c r="Y486">
        <f t="shared" si="50"/>
        <v>1061</v>
      </c>
      <c r="Z486" t="str">
        <f t="shared" si="51"/>
        <v/>
      </c>
      <c r="AA486" t="str">
        <f t="shared" si="52"/>
        <v>女子平泳ぎ  50m予選無差別</v>
      </c>
    </row>
    <row r="487" spans="14:27" x14ac:dyDescent="0.15">
      <c r="N487">
        <f>Sheet9!D488</f>
        <v>1061</v>
      </c>
      <c r="O487">
        <f>Sheet9!E488</f>
        <v>2</v>
      </c>
      <c r="P487" t="str">
        <f>IFERROR(VLOOKUP(O487,Sheet6!A:B,2,0),"")</f>
        <v>女子</v>
      </c>
      <c r="Q487" t="str">
        <f>Sheet9!A488</f>
        <v>リレー　　　　</v>
      </c>
      <c r="R487" t="str">
        <f t="shared" si="48"/>
        <v>リレー</v>
      </c>
      <c r="S487" t="str">
        <f>Sheet9!B488</f>
        <v xml:space="preserve"> 200m</v>
      </c>
      <c r="T487" t="s">
        <v>158</v>
      </c>
      <c r="U487" t="s">
        <v>159</v>
      </c>
      <c r="V487" t="str">
        <f t="shared" si="49"/>
        <v>女子リレー 200m予選無差別</v>
      </c>
      <c r="Y487">
        <f t="shared" si="50"/>
        <v>1061</v>
      </c>
      <c r="Z487" t="str">
        <f t="shared" si="51"/>
        <v/>
      </c>
      <c r="AA487" t="str">
        <f t="shared" si="52"/>
        <v>女子リレー 200m予選無差別</v>
      </c>
    </row>
    <row r="488" spans="14:27" x14ac:dyDescent="0.15">
      <c r="N488">
        <f>Sheet9!D489</f>
        <v>1062</v>
      </c>
      <c r="O488">
        <f>Sheet9!E489</f>
        <v>2</v>
      </c>
      <c r="P488" t="str">
        <f>IFERROR(VLOOKUP(O488,Sheet6!A:B,2,0),"")</f>
        <v>女子</v>
      </c>
      <c r="Q488" t="str">
        <f>Sheet9!A489</f>
        <v>バタフライ　　</v>
      </c>
      <c r="R488" t="str">
        <f t="shared" si="48"/>
        <v>バタフライ</v>
      </c>
      <c r="S488" t="str">
        <f>Sheet9!B489</f>
        <v xml:space="preserve">  50m</v>
      </c>
      <c r="T488" t="s">
        <v>158</v>
      </c>
      <c r="U488" t="s">
        <v>159</v>
      </c>
      <c r="V488" t="str">
        <f t="shared" si="49"/>
        <v>女子バタフライ  50m予選無差別</v>
      </c>
      <c r="Y488">
        <f t="shared" si="50"/>
        <v>1062</v>
      </c>
      <c r="Z488" t="str">
        <f t="shared" si="51"/>
        <v/>
      </c>
      <c r="AA488" t="str">
        <f t="shared" si="52"/>
        <v>女子バタフライ  50m予選無差別</v>
      </c>
    </row>
    <row r="489" spans="14:27" x14ac:dyDescent="0.15">
      <c r="N489">
        <f>Sheet9!D490</f>
        <v>1062</v>
      </c>
      <c r="O489">
        <f>Sheet9!E490</f>
        <v>2</v>
      </c>
      <c r="P489" t="str">
        <f>IFERROR(VLOOKUP(O489,Sheet6!A:B,2,0),"")</f>
        <v>女子</v>
      </c>
      <c r="Q489" t="str">
        <f>Sheet9!A490</f>
        <v>個人メドレー　</v>
      </c>
      <c r="R489" t="str">
        <f t="shared" si="48"/>
        <v>個人メドレー</v>
      </c>
      <c r="S489" t="str">
        <f>Sheet9!B490</f>
        <v xml:space="preserve"> 200m</v>
      </c>
      <c r="T489" t="s">
        <v>158</v>
      </c>
      <c r="U489" t="s">
        <v>159</v>
      </c>
      <c r="V489" t="str">
        <f t="shared" si="49"/>
        <v>女子個人メドレー 200m予選無差別</v>
      </c>
      <c r="Y489">
        <f t="shared" si="50"/>
        <v>1062</v>
      </c>
      <c r="Z489" t="str">
        <f t="shared" si="51"/>
        <v/>
      </c>
      <c r="AA489" t="str">
        <f t="shared" si="52"/>
        <v>女子個人メドレー 200m予選無差別</v>
      </c>
    </row>
    <row r="490" spans="14:27" x14ac:dyDescent="0.15">
      <c r="N490">
        <f>Sheet9!D491</f>
        <v>1063</v>
      </c>
      <c r="O490">
        <f>Sheet9!E491</f>
        <v>2</v>
      </c>
      <c r="P490" t="str">
        <f>IFERROR(VLOOKUP(O490,Sheet6!A:B,2,0),"")</f>
        <v>女子</v>
      </c>
      <c r="Q490" t="str">
        <f>Sheet9!A491</f>
        <v>自由形　　　　</v>
      </c>
      <c r="R490" t="str">
        <f t="shared" si="48"/>
        <v>自由形</v>
      </c>
      <c r="S490" t="str">
        <f>Sheet9!B491</f>
        <v xml:space="preserve">  50m</v>
      </c>
      <c r="T490" t="s">
        <v>158</v>
      </c>
      <c r="U490" t="s">
        <v>159</v>
      </c>
      <c r="V490" t="str">
        <f t="shared" si="49"/>
        <v>女子自由形  50m予選無差別</v>
      </c>
      <c r="Y490">
        <f t="shared" si="50"/>
        <v>1063</v>
      </c>
      <c r="Z490" t="str">
        <f t="shared" si="51"/>
        <v/>
      </c>
      <c r="AA490" t="str">
        <f t="shared" si="52"/>
        <v>女子自由形  50m予選無差別</v>
      </c>
    </row>
    <row r="491" spans="14:27" x14ac:dyDescent="0.15">
      <c r="N491">
        <f>Sheet9!D492</f>
        <v>1063</v>
      </c>
      <c r="O491">
        <f>Sheet9!E492</f>
        <v>2</v>
      </c>
      <c r="P491" t="str">
        <f>IFERROR(VLOOKUP(O491,Sheet6!A:B,2,0),"")</f>
        <v>女子</v>
      </c>
      <c r="Q491" t="str">
        <f>Sheet9!A492</f>
        <v>平泳ぎ　　　　</v>
      </c>
      <c r="R491" t="str">
        <f t="shared" si="48"/>
        <v>平泳ぎ</v>
      </c>
      <c r="S491" t="str">
        <f>Sheet9!B492</f>
        <v xml:space="preserve">  50m</v>
      </c>
      <c r="T491" t="s">
        <v>158</v>
      </c>
      <c r="U491" t="s">
        <v>159</v>
      </c>
      <c r="V491" t="str">
        <f t="shared" si="49"/>
        <v>女子平泳ぎ  50m予選無差別</v>
      </c>
      <c r="Y491">
        <f t="shared" si="50"/>
        <v>1063</v>
      </c>
      <c r="Z491" t="str">
        <f t="shared" si="51"/>
        <v/>
      </c>
      <c r="AA491" t="str">
        <f t="shared" si="52"/>
        <v>女子平泳ぎ  50m予選無差別</v>
      </c>
    </row>
    <row r="492" spans="14:27" x14ac:dyDescent="0.15">
      <c r="N492">
        <f>Sheet9!D493</f>
        <v>1064</v>
      </c>
      <c r="O492">
        <f>Sheet9!E493</f>
        <v>2</v>
      </c>
      <c r="P492" t="str">
        <f>IFERROR(VLOOKUP(O492,Sheet6!A:B,2,0),"")</f>
        <v>女子</v>
      </c>
      <c r="Q492" t="str">
        <f>Sheet9!A493</f>
        <v>自由形　　　　</v>
      </c>
      <c r="R492" t="str">
        <f t="shared" si="48"/>
        <v>自由形</v>
      </c>
      <c r="S492" t="str">
        <f>Sheet9!B493</f>
        <v xml:space="preserve">  50m</v>
      </c>
      <c r="T492" t="s">
        <v>158</v>
      </c>
      <c r="U492" t="s">
        <v>159</v>
      </c>
      <c r="V492" t="str">
        <f t="shared" si="49"/>
        <v>女子自由形  50m予選無差別</v>
      </c>
      <c r="Y492">
        <f t="shared" si="50"/>
        <v>1064</v>
      </c>
      <c r="Z492" t="str">
        <f t="shared" si="51"/>
        <v/>
      </c>
      <c r="AA492" t="str">
        <f t="shared" si="52"/>
        <v>女子自由形  50m予選無差別</v>
      </c>
    </row>
    <row r="493" spans="14:27" x14ac:dyDescent="0.15">
      <c r="N493">
        <f>Sheet9!D494</f>
        <v>1064</v>
      </c>
      <c r="O493">
        <f>Sheet9!E494</f>
        <v>2</v>
      </c>
      <c r="P493" t="str">
        <f>IFERROR(VLOOKUP(O493,Sheet6!A:B,2,0),"")</f>
        <v>女子</v>
      </c>
      <c r="Q493" t="str">
        <f>Sheet9!A494</f>
        <v>背泳ぎ　　　　</v>
      </c>
      <c r="R493" t="str">
        <f t="shared" si="48"/>
        <v>背泳ぎ</v>
      </c>
      <c r="S493" t="str">
        <f>Sheet9!B494</f>
        <v xml:space="preserve">  50m</v>
      </c>
      <c r="T493" t="s">
        <v>158</v>
      </c>
      <c r="U493" t="s">
        <v>159</v>
      </c>
      <c r="V493" t="str">
        <f t="shared" si="49"/>
        <v>女子背泳ぎ  50m予選無差別</v>
      </c>
      <c r="Y493">
        <f t="shared" si="50"/>
        <v>1064</v>
      </c>
      <c r="Z493" t="str">
        <f t="shared" si="51"/>
        <v/>
      </c>
      <c r="AA493" t="str">
        <f t="shared" si="52"/>
        <v>女子背泳ぎ  50m予選無差別</v>
      </c>
    </row>
    <row r="494" spans="14:27" x14ac:dyDescent="0.15">
      <c r="N494">
        <f>Sheet9!D495</f>
        <v>1064</v>
      </c>
      <c r="O494">
        <f>Sheet9!E495</f>
        <v>2</v>
      </c>
      <c r="P494" t="str">
        <f>IFERROR(VLOOKUP(O494,Sheet6!A:B,2,0),"")</f>
        <v>女子</v>
      </c>
      <c r="Q494" t="str">
        <f>Sheet9!A495</f>
        <v>リレー　　　　</v>
      </c>
      <c r="R494" t="str">
        <f t="shared" si="48"/>
        <v>リレー</v>
      </c>
      <c r="S494" t="str">
        <f>Sheet9!B495</f>
        <v xml:space="preserve"> 200m</v>
      </c>
      <c r="T494" t="s">
        <v>158</v>
      </c>
      <c r="U494" t="s">
        <v>159</v>
      </c>
      <c r="V494" t="str">
        <f t="shared" si="49"/>
        <v>女子リレー 200m予選無差別</v>
      </c>
      <c r="Y494">
        <f t="shared" si="50"/>
        <v>1064</v>
      </c>
      <c r="Z494" t="str">
        <f t="shared" si="51"/>
        <v/>
      </c>
      <c r="AA494" t="str">
        <f t="shared" si="52"/>
        <v>女子リレー 200m予選無差別</v>
      </c>
    </row>
    <row r="495" spans="14:27" x14ac:dyDescent="0.15">
      <c r="N495">
        <f>Sheet9!D496</f>
        <v>1065</v>
      </c>
      <c r="O495">
        <f>Sheet9!E496</f>
        <v>2</v>
      </c>
      <c r="P495" t="str">
        <f>IFERROR(VLOOKUP(O495,Sheet6!A:B,2,0),"")</f>
        <v>女子</v>
      </c>
      <c r="Q495" t="str">
        <f>Sheet9!A496</f>
        <v>自由形　　　　</v>
      </c>
      <c r="R495" t="str">
        <f t="shared" si="48"/>
        <v>自由形</v>
      </c>
      <c r="S495" t="str">
        <f>Sheet9!B496</f>
        <v xml:space="preserve">  50m</v>
      </c>
      <c r="T495" t="s">
        <v>158</v>
      </c>
      <c r="U495" t="s">
        <v>159</v>
      </c>
      <c r="V495" t="str">
        <f t="shared" si="49"/>
        <v>女子自由形  50m予選無差別</v>
      </c>
      <c r="Y495">
        <f t="shared" si="50"/>
        <v>1065</v>
      </c>
      <c r="Z495" t="str">
        <f t="shared" si="51"/>
        <v/>
      </c>
      <c r="AA495" t="str">
        <f t="shared" si="52"/>
        <v>女子自由形  50m予選無差別</v>
      </c>
    </row>
    <row r="496" spans="14:27" x14ac:dyDescent="0.15">
      <c r="N496">
        <f>Sheet9!D497</f>
        <v>1065</v>
      </c>
      <c r="O496">
        <f>Sheet9!E497</f>
        <v>2</v>
      </c>
      <c r="P496" t="str">
        <f>IFERROR(VLOOKUP(O496,Sheet6!A:B,2,0),"")</f>
        <v>女子</v>
      </c>
      <c r="Q496" t="str">
        <f>Sheet9!A497</f>
        <v>バタフライ　　</v>
      </c>
      <c r="R496" t="str">
        <f t="shared" si="48"/>
        <v>バタフライ</v>
      </c>
      <c r="S496" t="str">
        <f>Sheet9!B497</f>
        <v xml:space="preserve">  50m</v>
      </c>
      <c r="T496" t="s">
        <v>158</v>
      </c>
      <c r="U496" t="s">
        <v>159</v>
      </c>
      <c r="V496" t="str">
        <f t="shared" si="49"/>
        <v>女子バタフライ  50m予選無差別</v>
      </c>
      <c r="Y496">
        <f t="shared" si="50"/>
        <v>1065</v>
      </c>
      <c r="Z496" t="str">
        <f t="shared" si="51"/>
        <v/>
      </c>
      <c r="AA496" t="str">
        <f t="shared" si="52"/>
        <v>女子バタフライ  50m予選無差別</v>
      </c>
    </row>
    <row r="497" spans="14:27" x14ac:dyDescent="0.15">
      <c r="N497">
        <f>Sheet9!D498</f>
        <v>1066</v>
      </c>
      <c r="O497">
        <f>Sheet9!E498</f>
        <v>2</v>
      </c>
      <c r="P497" t="str">
        <f>IFERROR(VLOOKUP(O497,Sheet6!A:B,2,0),"")</f>
        <v>女子</v>
      </c>
      <c r="Q497" t="str">
        <f>Sheet9!A498</f>
        <v>自由形　　　　</v>
      </c>
      <c r="R497" t="str">
        <f t="shared" si="48"/>
        <v>自由形</v>
      </c>
      <c r="S497" t="str">
        <f>Sheet9!B498</f>
        <v xml:space="preserve">  50m</v>
      </c>
      <c r="T497" t="s">
        <v>158</v>
      </c>
      <c r="U497" t="s">
        <v>159</v>
      </c>
      <c r="V497" t="str">
        <f t="shared" si="49"/>
        <v>女子自由形  50m予選無差別</v>
      </c>
      <c r="Y497">
        <f t="shared" si="50"/>
        <v>1066</v>
      </c>
      <c r="Z497" t="str">
        <f t="shared" si="51"/>
        <v/>
      </c>
      <c r="AA497" t="str">
        <f t="shared" si="52"/>
        <v>女子自由形  50m予選無差別</v>
      </c>
    </row>
    <row r="498" spans="14:27" x14ac:dyDescent="0.15">
      <c r="N498">
        <f>Sheet9!D499</f>
        <v>1066</v>
      </c>
      <c r="O498">
        <f>Sheet9!E499</f>
        <v>2</v>
      </c>
      <c r="P498" t="str">
        <f>IFERROR(VLOOKUP(O498,Sheet6!A:B,2,0),"")</f>
        <v>女子</v>
      </c>
      <c r="Q498" t="str">
        <f>Sheet9!A499</f>
        <v>背泳ぎ　　　　</v>
      </c>
      <c r="R498" t="str">
        <f t="shared" si="48"/>
        <v>背泳ぎ</v>
      </c>
      <c r="S498" t="str">
        <f>Sheet9!B499</f>
        <v xml:space="preserve">  50m</v>
      </c>
      <c r="T498" t="s">
        <v>158</v>
      </c>
      <c r="U498" t="s">
        <v>159</v>
      </c>
      <c r="V498" t="str">
        <f t="shared" si="49"/>
        <v>女子背泳ぎ  50m予選無差別</v>
      </c>
      <c r="Y498">
        <f t="shared" si="50"/>
        <v>1066</v>
      </c>
      <c r="Z498" t="str">
        <f t="shared" si="51"/>
        <v/>
      </c>
      <c r="AA498" t="str">
        <f t="shared" si="52"/>
        <v>女子背泳ぎ  50m予選無差別</v>
      </c>
    </row>
    <row r="499" spans="14:27" x14ac:dyDescent="0.15">
      <c r="N499">
        <f>Sheet9!D500</f>
        <v>1067</v>
      </c>
      <c r="O499">
        <f>Sheet9!E500</f>
        <v>2</v>
      </c>
      <c r="P499" t="str">
        <f>IFERROR(VLOOKUP(O499,Sheet6!A:B,2,0),"")</f>
        <v>女子</v>
      </c>
      <c r="Q499" t="str">
        <f>Sheet9!A500</f>
        <v>背泳ぎ　　　　</v>
      </c>
      <c r="R499" t="str">
        <f t="shared" si="48"/>
        <v>背泳ぎ</v>
      </c>
      <c r="S499" t="str">
        <f>Sheet9!B500</f>
        <v xml:space="preserve">  50m</v>
      </c>
      <c r="T499" t="s">
        <v>158</v>
      </c>
      <c r="U499" t="s">
        <v>159</v>
      </c>
      <c r="V499" t="str">
        <f t="shared" si="49"/>
        <v>女子背泳ぎ  50m予選無差別</v>
      </c>
      <c r="Y499">
        <f t="shared" si="50"/>
        <v>1067</v>
      </c>
      <c r="Z499" t="str">
        <f t="shared" si="51"/>
        <v/>
      </c>
      <c r="AA499" t="str">
        <f t="shared" si="52"/>
        <v>女子背泳ぎ  50m予選無差別</v>
      </c>
    </row>
    <row r="500" spans="14:27" x14ac:dyDescent="0.15">
      <c r="N500">
        <f>Sheet9!D501</f>
        <v>1067</v>
      </c>
      <c r="O500">
        <f>Sheet9!E501</f>
        <v>2</v>
      </c>
      <c r="P500" t="str">
        <f>IFERROR(VLOOKUP(O500,Sheet6!A:B,2,0),"")</f>
        <v>女子</v>
      </c>
      <c r="Q500" t="str">
        <f>Sheet9!A501</f>
        <v>バタフライ　　</v>
      </c>
      <c r="R500" t="str">
        <f t="shared" si="48"/>
        <v>バタフライ</v>
      </c>
      <c r="S500" t="str">
        <f>Sheet9!B501</f>
        <v xml:space="preserve">  50m</v>
      </c>
      <c r="T500" t="s">
        <v>158</v>
      </c>
      <c r="U500" t="s">
        <v>159</v>
      </c>
      <c r="V500" t="str">
        <f t="shared" si="49"/>
        <v>女子バタフライ  50m予選無差別</v>
      </c>
      <c r="Y500">
        <f t="shared" si="50"/>
        <v>1067</v>
      </c>
      <c r="Z500" t="str">
        <f t="shared" si="51"/>
        <v/>
      </c>
      <c r="AA500" t="str">
        <f t="shared" si="52"/>
        <v>女子バタフライ  50m予選無差別</v>
      </c>
    </row>
    <row r="501" spans="14:27" x14ac:dyDescent="0.15">
      <c r="N501">
        <f>Sheet9!D502</f>
        <v>1068</v>
      </c>
      <c r="O501">
        <f>Sheet9!E502</f>
        <v>2</v>
      </c>
      <c r="P501" t="str">
        <f>IFERROR(VLOOKUP(O501,Sheet6!A:B,2,0),"")</f>
        <v>女子</v>
      </c>
      <c r="Q501" t="str">
        <f>Sheet9!A502</f>
        <v>背泳ぎ　　　　</v>
      </c>
      <c r="R501" t="str">
        <f t="shared" si="48"/>
        <v>背泳ぎ</v>
      </c>
      <c r="S501" t="str">
        <f>Sheet9!B502</f>
        <v xml:space="preserve">  50m</v>
      </c>
      <c r="T501" t="s">
        <v>158</v>
      </c>
      <c r="U501" t="s">
        <v>159</v>
      </c>
      <c r="V501" t="str">
        <f t="shared" si="49"/>
        <v>女子背泳ぎ  50m予選無差別</v>
      </c>
      <c r="Y501">
        <f t="shared" si="50"/>
        <v>1068</v>
      </c>
      <c r="Z501" t="str">
        <f t="shared" si="51"/>
        <v/>
      </c>
      <c r="AA501" t="str">
        <f t="shared" si="52"/>
        <v>女子背泳ぎ  50m予選無差別</v>
      </c>
    </row>
    <row r="502" spans="14:27" x14ac:dyDescent="0.15">
      <c r="N502">
        <f>Sheet9!D503</f>
        <v>1068</v>
      </c>
      <c r="O502">
        <f>Sheet9!E503</f>
        <v>2</v>
      </c>
      <c r="P502" t="str">
        <f>IFERROR(VLOOKUP(O502,Sheet6!A:B,2,0),"")</f>
        <v>女子</v>
      </c>
      <c r="Q502" t="str">
        <f>Sheet9!A503</f>
        <v>バタフライ　　</v>
      </c>
      <c r="R502" t="str">
        <f t="shared" si="48"/>
        <v>バタフライ</v>
      </c>
      <c r="S502" t="str">
        <f>Sheet9!B503</f>
        <v xml:space="preserve">  50m</v>
      </c>
      <c r="T502" t="s">
        <v>158</v>
      </c>
      <c r="U502" t="s">
        <v>159</v>
      </c>
      <c r="V502" t="str">
        <f t="shared" si="49"/>
        <v>女子バタフライ  50m予選無差別</v>
      </c>
      <c r="Y502">
        <f t="shared" si="50"/>
        <v>1068</v>
      </c>
      <c r="Z502" t="str">
        <f t="shared" si="51"/>
        <v/>
      </c>
      <c r="AA502" t="str">
        <f t="shared" si="52"/>
        <v>女子バタフライ  50m予選無差別</v>
      </c>
    </row>
    <row r="503" spans="14:27" x14ac:dyDescent="0.15">
      <c r="N503">
        <f>Sheet9!D504</f>
        <v>1068</v>
      </c>
      <c r="O503">
        <f>Sheet9!E504</f>
        <v>2</v>
      </c>
      <c r="P503" t="str">
        <f>IFERROR(VLOOKUP(O503,Sheet6!A:B,2,0),"")</f>
        <v>女子</v>
      </c>
      <c r="Q503" t="str">
        <f>Sheet9!A504</f>
        <v>リレー　　　　</v>
      </c>
      <c r="R503" t="str">
        <f t="shared" si="48"/>
        <v>リレー</v>
      </c>
      <c r="S503" t="str">
        <f>Sheet9!B504</f>
        <v xml:space="preserve"> 200m</v>
      </c>
      <c r="T503" t="s">
        <v>158</v>
      </c>
      <c r="U503" t="s">
        <v>159</v>
      </c>
      <c r="V503" t="str">
        <f t="shared" si="49"/>
        <v>女子リレー 200m予選無差別</v>
      </c>
      <c r="Y503">
        <f t="shared" si="50"/>
        <v>1068</v>
      </c>
      <c r="Z503" t="str">
        <f t="shared" si="51"/>
        <v/>
      </c>
      <c r="AA503" t="str">
        <f t="shared" si="52"/>
        <v>女子リレー 200m予選無差別</v>
      </c>
    </row>
    <row r="504" spans="14:27" x14ac:dyDescent="0.15">
      <c r="N504">
        <f>Sheet9!D505</f>
        <v>1069</v>
      </c>
      <c r="O504">
        <f>Sheet9!E505</f>
        <v>2</v>
      </c>
      <c r="P504" t="str">
        <f>IFERROR(VLOOKUP(O504,Sheet6!A:B,2,0),"")</f>
        <v>女子</v>
      </c>
      <c r="Q504" t="str">
        <f>Sheet9!A505</f>
        <v>自由形　　　　</v>
      </c>
      <c r="R504" t="str">
        <f t="shared" si="48"/>
        <v>自由形</v>
      </c>
      <c r="S504" t="str">
        <f>Sheet9!B505</f>
        <v xml:space="preserve">  50m</v>
      </c>
      <c r="T504" t="s">
        <v>158</v>
      </c>
      <c r="U504" t="s">
        <v>159</v>
      </c>
      <c r="V504" t="str">
        <f t="shared" si="49"/>
        <v>女子自由形  50m予選無差別</v>
      </c>
      <c r="Y504">
        <f t="shared" si="50"/>
        <v>1069</v>
      </c>
      <c r="Z504" t="str">
        <f t="shared" si="51"/>
        <v/>
      </c>
      <c r="AA504" t="str">
        <f t="shared" si="52"/>
        <v>女子自由形  50m予選無差別</v>
      </c>
    </row>
    <row r="505" spans="14:27" x14ac:dyDescent="0.15">
      <c r="N505">
        <f>Sheet9!D506</f>
        <v>1069</v>
      </c>
      <c r="O505">
        <f>Sheet9!E506</f>
        <v>2</v>
      </c>
      <c r="P505" t="str">
        <f>IFERROR(VLOOKUP(O505,Sheet6!A:B,2,0),"")</f>
        <v>女子</v>
      </c>
      <c r="Q505" t="str">
        <f>Sheet9!A506</f>
        <v>背泳ぎ　　　　</v>
      </c>
      <c r="R505" t="str">
        <f t="shared" si="48"/>
        <v>背泳ぎ</v>
      </c>
      <c r="S505" t="str">
        <f>Sheet9!B506</f>
        <v xml:space="preserve">  50m</v>
      </c>
      <c r="T505" t="s">
        <v>158</v>
      </c>
      <c r="U505" t="s">
        <v>159</v>
      </c>
      <c r="V505" t="str">
        <f t="shared" si="49"/>
        <v>女子背泳ぎ  50m予選無差別</v>
      </c>
      <c r="Y505">
        <f t="shared" si="50"/>
        <v>1069</v>
      </c>
      <c r="Z505" t="str">
        <f t="shared" si="51"/>
        <v/>
      </c>
      <c r="AA505" t="str">
        <f t="shared" si="52"/>
        <v>女子背泳ぎ  50m予選無差別</v>
      </c>
    </row>
    <row r="506" spans="14:27" x14ac:dyDescent="0.15">
      <c r="N506">
        <f>Sheet9!D507</f>
        <v>1070</v>
      </c>
      <c r="O506">
        <f>Sheet9!E507</f>
        <v>2</v>
      </c>
      <c r="P506" t="str">
        <f>IFERROR(VLOOKUP(O506,Sheet6!A:B,2,0),"")</f>
        <v>女子</v>
      </c>
      <c r="Q506" t="str">
        <f>Sheet9!A507</f>
        <v>自由形　　　　</v>
      </c>
      <c r="R506" t="str">
        <f t="shared" si="48"/>
        <v>自由形</v>
      </c>
      <c r="S506" t="str">
        <f>Sheet9!B507</f>
        <v xml:space="preserve">  50m</v>
      </c>
      <c r="T506" t="s">
        <v>158</v>
      </c>
      <c r="U506" t="s">
        <v>159</v>
      </c>
      <c r="V506" t="str">
        <f t="shared" si="49"/>
        <v>女子自由形  50m予選無差別</v>
      </c>
      <c r="Y506">
        <f t="shared" si="50"/>
        <v>1070</v>
      </c>
      <c r="Z506" t="str">
        <f t="shared" si="51"/>
        <v/>
      </c>
      <c r="AA506" t="str">
        <f t="shared" si="52"/>
        <v>女子自由形  50m予選無差別</v>
      </c>
    </row>
    <row r="507" spans="14:27" x14ac:dyDescent="0.15">
      <c r="N507">
        <f>Sheet9!D508</f>
        <v>1070</v>
      </c>
      <c r="O507">
        <f>Sheet9!E508</f>
        <v>2</v>
      </c>
      <c r="P507" t="str">
        <f>IFERROR(VLOOKUP(O507,Sheet6!A:B,2,0),"")</f>
        <v>女子</v>
      </c>
      <c r="Q507" t="str">
        <f>Sheet9!A508</f>
        <v>背泳ぎ　　　　</v>
      </c>
      <c r="R507" t="str">
        <f t="shared" ref="R507:R570" si="53">IFERROR(VLOOKUP(Q507,AG:AH,2,0),"")</f>
        <v>背泳ぎ</v>
      </c>
      <c r="S507" t="str">
        <f>Sheet9!B508</f>
        <v xml:space="preserve">  50m</v>
      </c>
      <c r="T507" t="s">
        <v>158</v>
      </c>
      <c r="U507" t="s">
        <v>159</v>
      </c>
      <c r="V507" t="str">
        <f t="shared" ref="V507:V570" si="54">CONCATENATE(P507,R507,S507,T507,U507)</f>
        <v>女子背泳ぎ  50m予選無差別</v>
      </c>
      <c r="Y507">
        <f t="shared" ref="Y507:Y570" si="55">N507</f>
        <v>1070</v>
      </c>
      <c r="Z507" t="str">
        <f t="shared" ref="Z507:Z570" si="56">IFERROR(VLOOKUP(V507,I:M,5,0),"")</f>
        <v/>
      </c>
      <c r="AA507" t="str">
        <f t="shared" ref="AA507:AA570" si="57">V507</f>
        <v>女子背泳ぎ  50m予選無差別</v>
      </c>
    </row>
    <row r="508" spans="14:27" x14ac:dyDescent="0.15">
      <c r="N508">
        <f>Sheet9!D509</f>
        <v>1070</v>
      </c>
      <c r="O508">
        <f>Sheet9!E509</f>
        <v>2</v>
      </c>
      <c r="P508" t="str">
        <f>IFERROR(VLOOKUP(O508,Sheet6!A:B,2,0),"")</f>
        <v>女子</v>
      </c>
      <c r="Q508" t="str">
        <f>Sheet9!A509</f>
        <v>リレー　　　　</v>
      </c>
      <c r="R508" t="str">
        <f t="shared" si="53"/>
        <v>リレー</v>
      </c>
      <c r="S508" t="str">
        <f>Sheet9!B509</f>
        <v xml:space="preserve"> 200m</v>
      </c>
      <c r="T508" t="s">
        <v>158</v>
      </c>
      <c r="U508" t="s">
        <v>159</v>
      </c>
      <c r="V508" t="str">
        <f t="shared" si="54"/>
        <v>女子リレー 200m予選無差別</v>
      </c>
      <c r="Y508">
        <f t="shared" si="55"/>
        <v>1070</v>
      </c>
      <c r="Z508" t="str">
        <f t="shared" si="56"/>
        <v/>
      </c>
      <c r="AA508" t="str">
        <f t="shared" si="57"/>
        <v>女子リレー 200m予選無差別</v>
      </c>
    </row>
    <row r="509" spans="14:27" x14ac:dyDescent="0.15">
      <c r="N509">
        <f>Sheet9!D510</f>
        <v>1071</v>
      </c>
      <c r="O509">
        <f>Sheet9!E510</f>
        <v>1</v>
      </c>
      <c r="P509" t="str">
        <f>IFERROR(VLOOKUP(O509,Sheet6!A:B,2,0),"")</f>
        <v>男子</v>
      </c>
      <c r="Q509" t="str">
        <f>Sheet9!A510</f>
        <v>平泳ぎ　　　　</v>
      </c>
      <c r="R509" t="str">
        <f t="shared" si="53"/>
        <v>平泳ぎ</v>
      </c>
      <c r="S509" t="str">
        <f>Sheet9!B510</f>
        <v xml:space="preserve"> 100m</v>
      </c>
      <c r="T509" t="s">
        <v>158</v>
      </c>
      <c r="U509" t="s">
        <v>159</v>
      </c>
      <c r="V509" t="str">
        <f t="shared" si="54"/>
        <v>男子平泳ぎ 100m予選無差別</v>
      </c>
      <c r="Y509">
        <f t="shared" si="55"/>
        <v>1071</v>
      </c>
      <c r="Z509" t="str">
        <f t="shared" si="56"/>
        <v/>
      </c>
      <c r="AA509" t="str">
        <f t="shared" si="57"/>
        <v>男子平泳ぎ 100m予選無差別</v>
      </c>
    </row>
    <row r="510" spans="14:27" x14ac:dyDescent="0.15">
      <c r="N510">
        <f>Sheet9!D511</f>
        <v>1071</v>
      </c>
      <c r="O510">
        <f>Sheet9!E511</f>
        <v>1</v>
      </c>
      <c r="P510" t="str">
        <f>IFERROR(VLOOKUP(O510,Sheet6!A:B,2,0),"")</f>
        <v>男子</v>
      </c>
      <c r="Q510" t="str">
        <f>Sheet9!A511</f>
        <v>個人メドレー　</v>
      </c>
      <c r="R510" t="str">
        <f t="shared" si="53"/>
        <v>個人メドレー</v>
      </c>
      <c r="S510" t="str">
        <f>Sheet9!B511</f>
        <v xml:space="preserve"> 200m</v>
      </c>
      <c r="T510" t="s">
        <v>158</v>
      </c>
      <c r="U510" t="s">
        <v>159</v>
      </c>
      <c r="V510" t="str">
        <f t="shared" si="54"/>
        <v>男子個人メドレー 200m予選無差別</v>
      </c>
      <c r="Y510">
        <f t="shared" si="55"/>
        <v>1071</v>
      </c>
      <c r="Z510" t="str">
        <f t="shared" si="56"/>
        <v/>
      </c>
      <c r="AA510" t="str">
        <f t="shared" si="57"/>
        <v>男子個人メドレー 200m予選無差別</v>
      </c>
    </row>
    <row r="511" spans="14:27" x14ac:dyDescent="0.15">
      <c r="N511">
        <f>Sheet9!D512</f>
        <v>1071</v>
      </c>
      <c r="O511">
        <f>Sheet9!E512</f>
        <v>1</v>
      </c>
      <c r="P511" t="str">
        <f>IFERROR(VLOOKUP(O511,Sheet6!A:B,2,0),"")</f>
        <v>男子</v>
      </c>
      <c r="Q511" t="str">
        <f>Sheet9!A512</f>
        <v>リレー　　　　</v>
      </c>
      <c r="R511" t="str">
        <f t="shared" si="53"/>
        <v>リレー</v>
      </c>
      <c r="S511" t="str">
        <f>Sheet9!B512</f>
        <v xml:space="preserve"> 200m</v>
      </c>
      <c r="T511" t="s">
        <v>158</v>
      </c>
      <c r="U511" t="s">
        <v>159</v>
      </c>
      <c r="V511" t="str">
        <f t="shared" si="54"/>
        <v>男子リレー 200m予選無差別</v>
      </c>
      <c r="Y511">
        <f t="shared" si="55"/>
        <v>1071</v>
      </c>
      <c r="Z511" t="str">
        <f t="shared" si="56"/>
        <v/>
      </c>
      <c r="AA511" t="str">
        <f t="shared" si="57"/>
        <v>男子リレー 200m予選無差別</v>
      </c>
    </row>
    <row r="512" spans="14:27" x14ac:dyDescent="0.15">
      <c r="N512">
        <f>Sheet9!D513</f>
        <v>1072</v>
      </c>
      <c r="O512">
        <f>Sheet9!E513</f>
        <v>1</v>
      </c>
      <c r="P512" t="str">
        <f>IFERROR(VLOOKUP(O512,Sheet6!A:B,2,0),"")</f>
        <v>男子</v>
      </c>
      <c r="Q512" t="str">
        <f>Sheet9!A513</f>
        <v>平泳ぎ　　　　</v>
      </c>
      <c r="R512" t="str">
        <f t="shared" si="53"/>
        <v>平泳ぎ</v>
      </c>
      <c r="S512" t="str">
        <f>Sheet9!B513</f>
        <v xml:space="preserve">  50m</v>
      </c>
      <c r="T512" t="s">
        <v>158</v>
      </c>
      <c r="U512" t="s">
        <v>159</v>
      </c>
      <c r="V512" t="str">
        <f t="shared" si="54"/>
        <v>男子平泳ぎ  50m予選無差別</v>
      </c>
      <c r="Y512">
        <f t="shared" si="55"/>
        <v>1072</v>
      </c>
      <c r="Z512" t="str">
        <f t="shared" si="56"/>
        <v/>
      </c>
      <c r="AA512" t="str">
        <f t="shared" si="57"/>
        <v>男子平泳ぎ  50m予選無差別</v>
      </c>
    </row>
    <row r="513" spans="14:27" x14ac:dyDescent="0.15">
      <c r="N513">
        <f>Sheet9!D514</f>
        <v>1072</v>
      </c>
      <c r="O513">
        <f>Sheet9!E514</f>
        <v>1</v>
      </c>
      <c r="P513" t="str">
        <f>IFERROR(VLOOKUP(O513,Sheet6!A:B,2,0),"")</f>
        <v>男子</v>
      </c>
      <c r="Q513" t="str">
        <f>Sheet9!A514</f>
        <v>平泳ぎ　　　　</v>
      </c>
      <c r="R513" t="str">
        <f t="shared" si="53"/>
        <v>平泳ぎ</v>
      </c>
      <c r="S513" t="str">
        <f>Sheet9!B514</f>
        <v xml:space="preserve"> 100m</v>
      </c>
      <c r="T513" t="s">
        <v>158</v>
      </c>
      <c r="U513" t="s">
        <v>159</v>
      </c>
      <c r="V513" t="str">
        <f t="shared" si="54"/>
        <v>男子平泳ぎ 100m予選無差別</v>
      </c>
      <c r="Y513">
        <f t="shared" si="55"/>
        <v>1072</v>
      </c>
      <c r="Z513" t="str">
        <f t="shared" si="56"/>
        <v/>
      </c>
      <c r="AA513" t="str">
        <f t="shared" si="57"/>
        <v>男子平泳ぎ 100m予選無差別</v>
      </c>
    </row>
    <row r="514" spans="14:27" x14ac:dyDescent="0.15">
      <c r="N514">
        <f>Sheet9!D515</f>
        <v>1073</v>
      </c>
      <c r="O514">
        <f>Sheet9!E515</f>
        <v>1</v>
      </c>
      <c r="P514" t="str">
        <f>IFERROR(VLOOKUP(O514,Sheet6!A:B,2,0),"")</f>
        <v>男子</v>
      </c>
      <c r="Q514" t="str">
        <f>Sheet9!A515</f>
        <v>平泳ぎ　　　　</v>
      </c>
      <c r="R514" t="str">
        <f t="shared" si="53"/>
        <v>平泳ぎ</v>
      </c>
      <c r="S514" t="str">
        <f>Sheet9!B515</f>
        <v xml:space="preserve">  50m</v>
      </c>
      <c r="T514" t="s">
        <v>158</v>
      </c>
      <c r="U514" t="s">
        <v>159</v>
      </c>
      <c r="V514" t="str">
        <f t="shared" si="54"/>
        <v>男子平泳ぎ  50m予選無差別</v>
      </c>
      <c r="Y514">
        <f t="shared" si="55"/>
        <v>1073</v>
      </c>
      <c r="Z514" t="str">
        <f t="shared" si="56"/>
        <v/>
      </c>
      <c r="AA514" t="str">
        <f t="shared" si="57"/>
        <v>男子平泳ぎ  50m予選無差別</v>
      </c>
    </row>
    <row r="515" spans="14:27" x14ac:dyDescent="0.15">
      <c r="N515">
        <f>Sheet9!D516</f>
        <v>1073</v>
      </c>
      <c r="O515">
        <f>Sheet9!E516</f>
        <v>1</v>
      </c>
      <c r="P515" t="str">
        <f>IFERROR(VLOOKUP(O515,Sheet6!A:B,2,0),"")</f>
        <v>男子</v>
      </c>
      <c r="Q515" t="str">
        <f>Sheet9!A516</f>
        <v>平泳ぎ　　　　</v>
      </c>
      <c r="R515" t="str">
        <f t="shared" si="53"/>
        <v>平泳ぎ</v>
      </c>
      <c r="S515" t="str">
        <f>Sheet9!B516</f>
        <v xml:space="preserve"> 100m</v>
      </c>
      <c r="T515" t="s">
        <v>158</v>
      </c>
      <c r="U515" t="s">
        <v>159</v>
      </c>
      <c r="V515" t="str">
        <f t="shared" si="54"/>
        <v>男子平泳ぎ 100m予選無差別</v>
      </c>
      <c r="Y515">
        <f t="shared" si="55"/>
        <v>1073</v>
      </c>
      <c r="Z515" t="str">
        <f t="shared" si="56"/>
        <v/>
      </c>
      <c r="AA515" t="str">
        <f t="shared" si="57"/>
        <v>男子平泳ぎ 100m予選無差別</v>
      </c>
    </row>
    <row r="516" spans="14:27" x14ac:dyDescent="0.15">
      <c r="N516">
        <f>Sheet9!D517</f>
        <v>1074</v>
      </c>
      <c r="O516">
        <f>Sheet9!E517</f>
        <v>1</v>
      </c>
      <c r="P516" t="str">
        <f>IFERROR(VLOOKUP(O516,Sheet6!A:B,2,0),"")</f>
        <v>男子</v>
      </c>
      <c r="Q516" t="str">
        <f>Sheet9!A517</f>
        <v>背泳ぎ　　　　</v>
      </c>
      <c r="R516" t="str">
        <f t="shared" si="53"/>
        <v>背泳ぎ</v>
      </c>
      <c r="S516" t="str">
        <f>Sheet9!B517</f>
        <v xml:space="preserve">  50m</v>
      </c>
      <c r="T516" t="s">
        <v>158</v>
      </c>
      <c r="U516" t="s">
        <v>159</v>
      </c>
      <c r="V516" t="str">
        <f t="shared" si="54"/>
        <v>男子背泳ぎ  50m予選無差別</v>
      </c>
      <c r="Y516">
        <f t="shared" si="55"/>
        <v>1074</v>
      </c>
      <c r="Z516" t="str">
        <f t="shared" si="56"/>
        <v/>
      </c>
      <c r="AA516" t="str">
        <f t="shared" si="57"/>
        <v>男子背泳ぎ  50m予選無差別</v>
      </c>
    </row>
    <row r="517" spans="14:27" x14ac:dyDescent="0.15">
      <c r="N517">
        <f>Sheet9!D518</f>
        <v>1074</v>
      </c>
      <c r="O517">
        <f>Sheet9!E518</f>
        <v>1</v>
      </c>
      <c r="P517" t="str">
        <f>IFERROR(VLOOKUP(O517,Sheet6!A:B,2,0),"")</f>
        <v>男子</v>
      </c>
      <c r="Q517" t="str">
        <f>Sheet9!A518</f>
        <v>背泳ぎ　　　　</v>
      </c>
      <c r="R517" t="str">
        <f t="shared" si="53"/>
        <v>背泳ぎ</v>
      </c>
      <c r="S517" t="str">
        <f>Sheet9!B518</f>
        <v xml:space="preserve"> 100m</v>
      </c>
      <c r="T517" t="s">
        <v>158</v>
      </c>
      <c r="U517" t="s">
        <v>159</v>
      </c>
      <c r="V517" t="str">
        <f t="shared" si="54"/>
        <v>男子背泳ぎ 100m予選無差別</v>
      </c>
      <c r="Y517">
        <f t="shared" si="55"/>
        <v>1074</v>
      </c>
      <c r="Z517" t="str">
        <f t="shared" si="56"/>
        <v/>
      </c>
      <c r="AA517" t="str">
        <f t="shared" si="57"/>
        <v>男子背泳ぎ 100m予選無差別</v>
      </c>
    </row>
    <row r="518" spans="14:27" x14ac:dyDescent="0.15">
      <c r="N518">
        <f>Sheet9!D519</f>
        <v>1075</v>
      </c>
      <c r="O518">
        <f>Sheet9!E519</f>
        <v>1</v>
      </c>
      <c r="P518" t="str">
        <f>IFERROR(VLOOKUP(O518,Sheet6!A:B,2,0),"")</f>
        <v>男子</v>
      </c>
      <c r="Q518" t="str">
        <f>Sheet9!A519</f>
        <v>バタフライ　　</v>
      </c>
      <c r="R518" t="str">
        <f t="shared" si="53"/>
        <v>バタフライ</v>
      </c>
      <c r="S518" t="str">
        <f>Sheet9!B519</f>
        <v xml:space="preserve"> 100m</v>
      </c>
      <c r="T518" t="s">
        <v>158</v>
      </c>
      <c r="U518" t="s">
        <v>159</v>
      </c>
      <c r="V518" t="str">
        <f t="shared" si="54"/>
        <v>男子バタフライ 100m予選無差別</v>
      </c>
      <c r="Y518">
        <f t="shared" si="55"/>
        <v>1075</v>
      </c>
      <c r="Z518" t="str">
        <f t="shared" si="56"/>
        <v/>
      </c>
      <c r="AA518" t="str">
        <f t="shared" si="57"/>
        <v>男子バタフライ 100m予選無差別</v>
      </c>
    </row>
    <row r="519" spans="14:27" x14ac:dyDescent="0.15">
      <c r="N519">
        <f>Sheet9!D520</f>
        <v>1075</v>
      </c>
      <c r="O519">
        <f>Sheet9!E520</f>
        <v>1</v>
      </c>
      <c r="P519" t="str">
        <f>IFERROR(VLOOKUP(O519,Sheet6!A:B,2,0),"")</f>
        <v>男子</v>
      </c>
      <c r="Q519" t="str">
        <f>Sheet9!A520</f>
        <v>個人メドレー　</v>
      </c>
      <c r="R519" t="str">
        <f t="shared" si="53"/>
        <v>個人メドレー</v>
      </c>
      <c r="S519" t="str">
        <f>Sheet9!B520</f>
        <v xml:space="preserve"> 200m</v>
      </c>
      <c r="T519" t="s">
        <v>158</v>
      </c>
      <c r="U519" t="s">
        <v>159</v>
      </c>
      <c r="V519" t="str">
        <f t="shared" si="54"/>
        <v>男子個人メドレー 200m予選無差別</v>
      </c>
      <c r="Y519">
        <f t="shared" si="55"/>
        <v>1075</v>
      </c>
      <c r="Z519" t="str">
        <f t="shared" si="56"/>
        <v/>
      </c>
      <c r="AA519" t="str">
        <f t="shared" si="57"/>
        <v>男子個人メドレー 200m予選無差別</v>
      </c>
    </row>
    <row r="520" spans="14:27" x14ac:dyDescent="0.15">
      <c r="N520">
        <f>Sheet9!D521</f>
        <v>1076</v>
      </c>
      <c r="O520">
        <f>Sheet9!E521</f>
        <v>1</v>
      </c>
      <c r="P520" t="str">
        <f>IFERROR(VLOOKUP(O520,Sheet6!A:B,2,0),"")</f>
        <v>男子</v>
      </c>
      <c r="Q520" t="str">
        <f>Sheet9!A521</f>
        <v>個人メドレー　</v>
      </c>
      <c r="R520" t="str">
        <f t="shared" si="53"/>
        <v>個人メドレー</v>
      </c>
      <c r="S520" t="str">
        <f>Sheet9!B521</f>
        <v xml:space="preserve"> 200m</v>
      </c>
      <c r="T520" t="s">
        <v>158</v>
      </c>
      <c r="U520" t="s">
        <v>159</v>
      </c>
      <c r="V520" t="str">
        <f t="shared" si="54"/>
        <v>男子個人メドレー 200m予選無差別</v>
      </c>
      <c r="Y520">
        <f t="shared" si="55"/>
        <v>1076</v>
      </c>
      <c r="Z520" t="str">
        <f t="shared" si="56"/>
        <v/>
      </c>
      <c r="AA520" t="str">
        <f t="shared" si="57"/>
        <v>男子個人メドレー 200m予選無差別</v>
      </c>
    </row>
    <row r="521" spans="14:27" x14ac:dyDescent="0.15">
      <c r="N521">
        <f>Sheet9!D522</f>
        <v>1076</v>
      </c>
      <c r="O521">
        <f>Sheet9!E522</f>
        <v>1</v>
      </c>
      <c r="P521" t="str">
        <f>IFERROR(VLOOKUP(O521,Sheet6!A:B,2,0),"")</f>
        <v>男子</v>
      </c>
      <c r="Q521" t="str">
        <f>Sheet9!A522</f>
        <v>リレー　　　　</v>
      </c>
      <c r="R521" t="str">
        <f t="shared" si="53"/>
        <v>リレー</v>
      </c>
      <c r="S521" t="str">
        <f>Sheet9!B522</f>
        <v xml:space="preserve"> 200m</v>
      </c>
      <c r="T521" t="s">
        <v>158</v>
      </c>
      <c r="U521" t="s">
        <v>159</v>
      </c>
      <c r="V521" t="str">
        <f t="shared" si="54"/>
        <v>男子リレー 200m予選無差別</v>
      </c>
      <c r="Y521">
        <f t="shared" si="55"/>
        <v>1076</v>
      </c>
      <c r="Z521" t="str">
        <f t="shared" si="56"/>
        <v/>
      </c>
      <c r="AA521" t="str">
        <f t="shared" si="57"/>
        <v>男子リレー 200m予選無差別</v>
      </c>
    </row>
    <row r="522" spans="14:27" x14ac:dyDescent="0.15">
      <c r="N522">
        <f>Sheet9!D523</f>
        <v>1077</v>
      </c>
      <c r="O522">
        <f>Sheet9!E523</f>
        <v>1</v>
      </c>
      <c r="P522" t="str">
        <f>IFERROR(VLOOKUP(O522,Sheet6!A:B,2,0),"")</f>
        <v>男子</v>
      </c>
      <c r="Q522" t="str">
        <f>Sheet9!A523</f>
        <v>自由形　　　　</v>
      </c>
      <c r="R522" t="str">
        <f t="shared" si="53"/>
        <v>自由形</v>
      </c>
      <c r="S522" t="str">
        <f>Sheet9!B523</f>
        <v xml:space="preserve"> 100m</v>
      </c>
      <c r="T522" t="s">
        <v>158</v>
      </c>
      <c r="U522" t="s">
        <v>159</v>
      </c>
      <c r="V522" t="str">
        <f t="shared" si="54"/>
        <v>男子自由形 100m予選無差別</v>
      </c>
      <c r="Y522">
        <f t="shared" si="55"/>
        <v>1077</v>
      </c>
      <c r="Z522" t="str">
        <f t="shared" si="56"/>
        <v/>
      </c>
      <c r="AA522" t="str">
        <f t="shared" si="57"/>
        <v>男子自由形 100m予選無差別</v>
      </c>
    </row>
    <row r="523" spans="14:27" x14ac:dyDescent="0.15">
      <c r="N523">
        <f>Sheet9!D524</f>
        <v>1077</v>
      </c>
      <c r="O523">
        <f>Sheet9!E524</f>
        <v>1</v>
      </c>
      <c r="P523" t="str">
        <f>IFERROR(VLOOKUP(O523,Sheet6!A:B,2,0),"")</f>
        <v>男子</v>
      </c>
      <c r="Q523" t="str">
        <f>Sheet9!A524</f>
        <v>個人メドレー　</v>
      </c>
      <c r="R523" t="str">
        <f t="shared" si="53"/>
        <v>個人メドレー</v>
      </c>
      <c r="S523" t="str">
        <f>Sheet9!B524</f>
        <v xml:space="preserve"> 200m</v>
      </c>
      <c r="T523" t="s">
        <v>158</v>
      </c>
      <c r="U523" t="s">
        <v>159</v>
      </c>
      <c r="V523" t="str">
        <f t="shared" si="54"/>
        <v>男子個人メドレー 200m予選無差別</v>
      </c>
      <c r="Y523">
        <f t="shared" si="55"/>
        <v>1077</v>
      </c>
      <c r="Z523" t="str">
        <f t="shared" si="56"/>
        <v/>
      </c>
      <c r="AA523" t="str">
        <f t="shared" si="57"/>
        <v>男子個人メドレー 200m予選無差別</v>
      </c>
    </row>
    <row r="524" spans="14:27" x14ac:dyDescent="0.15">
      <c r="N524">
        <f>Sheet9!D525</f>
        <v>1077</v>
      </c>
      <c r="O524">
        <f>Sheet9!E525</f>
        <v>1</v>
      </c>
      <c r="P524" t="str">
        <f>IFERROR(VLOOKUP(O524,Sheet6!A:B,2,0),"")</f>
        <v>男子</v>
      </c>
      <c r="Q524" t="str">
        <f>Sheet9!A525</f>
        <v>リレー　　　　</v>
      </c>
      <c r="R524" t="str">
        <f t="shared" si="53"/>
        <v>リレー</v>
      </c>
      <c r="S524" t="str">
        <f>Sheet9!B525</f>
        <v xml:space="preserve"> 200m</v>
      </c>
      <c r="T524" t="s">
        <v>158</v>
      </c>
      <c r="U524" t="s">
        <v>159</v>
      </c>
      <c r="V524" t="str">
        <f t="shared" si="54"/>
        <v>男子リレー 200m予選無差別</v>
      </c>
      <c r="Y524">
        <f t="shared" si="55"/>
        <v>1077</v>
      </c>
      <c r="Z524" t="str">
        <f t="shared" si="56"/>
        <v/>
      </c>
      <c r="AA524" t="str">
        <f t="shared" si="57"/>
        <v>男子リレー 200m予選無差別</v>
      </c>
    </row>
    <row r="525" spans="14:27" x14ac:dyDescent="0.15">
      <c r="N525">
        <f>Sheet9!D526</f>
        <v>1078</v>
      </c>
      <c r="O525">
        <f>Sheet9!E526</f>
        <v>1</v>
      </c>
      <c r="P525" t="str">
        <f>IFERROR(VLOOKUP(O525,Sheet6!A:B,2,0),"")</f>
        <v>男子</v>
      </c>
      <c r="Q525" t="str">
        <f>Sheet9!A526</f>
        <v>背泳ぎ　　　　</v>
      </c>
      <c r="R525" t="str">
        <f t="shared" si="53"/>
        <v>背泳ぎ</v>
      </c>
      <c r="S525" t="str">
        <f>Sheet9!B526</f>
        <v xml:space="preserve">  50m</v>
      </c>
      <c r="T525" t="s">
        <v>158</v>
      </c>
      <c r="U525" t="s">
        <v>159</v>
      </c>
      <c r="V525" t="str">
        <f t="shared" si="54"/>
        <v>男子背泳ぎ  50m予選無差別</v>
      </c>
      <c r="Y525">
        <f t="shared" si="55"/>
        <v>1078</v>
      </c>
      <c r="Z525" t="str">
        <f t="shared" si="56"/>
        <v/>
      </c>
      <c r="AA525" t="str">
        <f t="shared" si="57"/>
        <v>男子背泳ぎ  50m予選無差別</v>
      </c>
    </row>
    <row r="526" spans="14:27" x14ac:dyDescent="0.15">
      <c r="N526">
        <f>Sheet9!D527</f>
        <v>1078</v>
      </c>
      <c r="O526">
        <f>Sheet9!E527</f>
        <v>1</v>
      </c>
      <c r="P526" t="str">
        <f>IFERROR(VLOOKUP(O526,Sheet6!A:B,2,0),"")</f>
        <v>男子</v>
      </c>
      <c r="Q526" t="str">
        <f>Sheet9!A527</f>
        <v>平泳ぎ　　　　</v>
      </c>
      <c r="R526" t="str">
        <f t="shared" si="53"/>
        <v>平泳ぎ</v>
      </c>
      <c r="S526" t="str">
        <f>Sheet9!B527</f>
        <v xml:space="preserve">  50m</v>
      </c>
      <c r="T526" t="s">
        <v>158</v>
      </c>
      <c r="U526" t="s">
        <v>159</v>
      </c>
      <c r="V526" t="str">
        <f t="shared" si="54"/>
        <v>男子平泳ぎ  50m予選無差別</v>
      </c>
      <c r="Y526">
        <f t="shared" si="55"/>
        <v>1078</v>
      </c>
      <c r="Z526" t="str">
        <f t="shared" si="56"/>
        <v/>
      </c>
      <c r="AA526" t="str">
        <f t="shared" si="57"/>
        <v>男子平泳ぎ  50m予選無差別</v>
      </c>
    </row>
    <row r="527" spans="14:27" x14ac:dyDescent="0.15">
      <c r="N527">
        <f>Sheet9!D528</f>
        <v>1079</v>
      </c>
      <c r="O527">
        <f>Sheet9!E528</f>
        <v>1</v>
      </c>
      <c r="P527" t="str">
        <f>IFERROR(VLOOKUP(O527,Sheet6!A:B,2,0),"")</f>
        <v>男子</v>
      </c>
      <c r="Q527" t="str">
        <f>Sheet9!A528</f>
        <v>背泳ぎ　　　　</v>
      </c>
      <c r="R527" t="str">
        <f t="shared" si="53"/>
        <v>背泳ぎ</v>
      </c>
      <c r="S527" t="str">
        <f>Sheet9!B528</f>
        <v xml:space="preserve">  50m</v>
      </c>
      <c r="T527" t="s">
        <v>158</v>
      </c>
      <c r="U527" t="s">
        <v>159</v>
      </c>
      <c r="V527" t="str">
        <f t="shared" si="54"/>
        <v>男子背泳ぎ  50m予選無差別</v>
      </c>
      <c r="Y527">
        <f t="shared" si="55"/>
        <v>1079</v>
      </c>
      <c r="Z527" t="str">
        <f t="shared" si="56"/>
        <v/>
      </c>
      <c r="AA527" t="str">
        <f t="shared" si="57"/>
        <v>男子背泳ぎ  50m予選無差別</v>
      </c>
    </row>
    <row r="528" spans="14:27" x14ac:dyDescent="0.15">
      <c r="N528">
        <f>Sheet9!D529</f>
        <v>1079</v>
      </c>
      <c r="O528">
        <f>Sheet9!E529</f>
        <v>1</v>
      </c>
      <c r="P528" t="str">
        <f>IFERROR(VLOOKUP(O528,Sheet6!A:B,2,0),"")</f>
        <v>男子</v>
      </c>
      <c r="Q528" t="str">
        <f>Sheet9!A529</f>
        <v>個人メドレー　</v>
      </c>
      <c r="R528" t="str">
        <f t="shared" si="53"/>
        <v>個人メドレー</v>
      </c>
      <c r="S528" t="str">
        <f>Sheet9!B529</f>
        <v xml:space="preserve"> 200m</v>
      </c>
      <c r="T528" t="s">
        <v>158</v>
      </c>
      <c r="U528" t="s">
        <v>159</v>
      </c>
      <c r="V528" t="str">
        <f t="shared" si="54"/>
        <v>男子個人メドレー 200m予選無差別</v>
      </c>
      <c r="Y528">
        <f t="shared" si="55"/>
        <v>1079</v>
      </c>
      <c r="Z528" t="str">
        <f t="shared" si="56"/>
        <v/>
      </c>
      <c r="AA528" t="str">
        <f t="shared" si="57"/>
        <v>男子個人メドレー 200m予選無差別</v>
      </c>
    </row>
    <row r="529" spans="14:27" x14ac:dyDescent="0.15">
      <c r="N529">
        <f>Sheet9!D530</f>
        <v>1079</v>
      </c>
      <c r="O529">
        <f>Sheet9!E530</f>
        <v>1</v>
      </c>
      <c r="P529" t="str">
        <f>IFERROR(VLOOKUP(O529,Sheet6!A:B,2,0),"")</f>
        <v>男子</v>
      </c>
      <c r="Q529" t="str">
        <f>Sheet9!A530</f>
        <v>リレー　　　　</v>
      </c>
      <c r="R529" t="str">
        <f t="shared" si="53"/>
        <v>リレー</v>
      </c>
      <c r="S529" t="str">
        <f>Sheet9!B530</f>
        <v xml:space="preserve"> 200m</v>
      </c>
      <c r="T529" t="s">
        <v>158</v>
      </c>
      <c r="U529" t="s">
        <v>159</v>
      </c>
      <c r="V529" t="str">
        <f t="shared" si="54"/>
        <v>男子リレー 200m予選無差別</v>
      </c>
      <c r="Y529">
        <f t="shared" si="55"/>
        <v>1079</v>
      </c>
      <c r="Z529" t="str">
        <f t="shared" si="56"/>
        <v/>
      </c>
      <c r="AA529" t="str">
        <f t="shared" si="57"/>
        <v>男子リレー 200m予選無差別</v>
      </c>
    </row>
    <row r="530" spans="14:27" x14ac:dyDescent="0.15">
      <c r="N530">
        <f>Sheet9!D531</f>
        <v>1080</v>
      </c>
      <c r="O530">
        <f>Sheet9!E531</f>
        <v>1</v>
      </c>
      <c r="P530" t="str">
        <f>IFERROR(VLOOKUP(O530,Sheet6!A:B,2,0),"")</f>
        <v>男子</v>
      </c>
      <c r="Q530" t="str">
        <f>Sheet9!A531</f>
        <v>自由形　　　　</v>
      </c>
      <c r="R530" t="str">
        <f t="shared" si="53"/>
        <v>自由形</v>
      </c>
      <c r="S530" t="str">
        <f>Sheet9!B531</f>
        <v xml:space="preserve">  50m</v>
      </c>
      <c r="T530" t="s">
        <v>158</v>
      </c>
      <c r="U530" t="s">
        <v>159</v>
      </c>
      <c r="V530" t="str">
        <f t="shared" si="54"/>
        <v>男子自由形  50m予選無差別</v>
      </c>
      <c r="Y530">
        <f t="shared" si="55"/>
        <v>1080</v>
      </c>
      <c r="Z530" t="str">
        <f t="shared" si="56"/>
        <v/>
      </c>
      <c r="AA530" t="str">
        <f t="shared" si="57"/>
        <v>男子自由形  50m予選無差別</v>
      </c>
    </row>
    <row r="531" spans="14:27" x14ac:dyDescent="0.15">
      <c r="N531">
        <f>Sheet9!D532</f>
        <v>1080</v>
      </c>
      <c r="O531">
        <f>Sheet9!E532</f>
        <v>1</v>
      </c>
      <c r="P531" t="str">
        <f>IFERROR(VLOOKUP(O531,Sheet6!A:B,2,0),"")</f>
        <v>男子</v>
      </c>
      <c r="Q531" t="str">
        <f>Sheet9!A532</f>
        <v>バタフライ　　</v>
      </c>
      <c r="R531" t="str">
        <f t="shared" si="53"/>
        <v>バタフライ</v>
      </c>
      <c r="S531" t="str">
        <f>Sheet9!B532</f>
        <v xml:space="preserve">  50m</v>
      </c>
      <c r="T531" t="s">
        <v>158</v>
      </c>
      <c r="U531" t="s">
        <v>159</v>
      </c>
      <c r="V531" t="str">
        <f t="shared" si="54"/>
        <v>男子バタフライ  50m予選無差別</v>
      </c>
      <c r="Y531">
        <f t="shared" si="55"/>
        <v>1080</v>
      </c>
      <c r="Z531" t="str">
        <f t="shared" si="56"/>
        <v/>
      </c>
      <c r="AA531" t="str">
        <f t="shared" si="57"/>
        <v>男子バタフライ  50m予選無差別</v>
      </c>
    </row>
    <row r="532" spans="14:27" x14ac:dyDescent="0.15">
      <c r="N532">
        <f>Sheet9!D533</f>
        <v>1081</v>
      </c>
      <c r="O532">
        <f>Sheet9!E533</f>
        <v>1</v>
      </c>
      <c r="P532" t="str">
        <f>IFERROR(VLOOKUP(O532,Sheet6!A:B,2,0),"")</f>
        <v>男子</v>
      </c>
      <c r="Q532" t="str">
        <f>Sheet9!A533</f>
        <v>自由形　　　　</v>
      </c>
      <c r="R532" t="str">
        <f t="shared" si="53"/>
        <v>自由形</v>
      </c>
      <c r="S532" t="str">
        <f>Sheet9!B533</f>
        <v xml:space="preserve">  50m</v>
      </c>
      <c r="T532" t="s">
        <v>158</v>
      </c>
      <c r="U532" t="s">
        <v>159</v>
      </c>
      <c r="V532" t="str">
        <f t="shared" si="54"/>
        <v>男子自由形  50m予選無差別</v>
      </c>
      <c r="Y532">
        <f t="shared" si="55"/>
        <v>1081</v>
      </c>
      <c r="Z532" t="str">
        <f t="shared" si="56"/>
        <v/>
      </c>
      <c r="AA532" t="str">
        <f t="shared" si="57"/>
        <v>男子自由形  50m予選無差別</v>
      </c>
    </row>
    <row r="533" spans="14:27" x14ac:dyDescent="0.15">
      <c r="N533">
        <f>Sheet9!D534</f>
        <v>1081</v>
      </c>
      <c r="O533">
        <f>Sheet9!E534</f>
        <v>1</v>
      </c>
      <c r="P533" t="str">
        <f>IFERROR(VLOOKUP(O533,Sheet6!A:B,2,0),"")</f>
        <v>男子</v>
      </c>
      <c r="Q533" t="str">
        <f>Sheet9!A534</f>
        <v>背泳ぎ　　　　</v>
      </c>
      <c r="R533" t="str">
        <f t="shared" si="53"/>
        <v>背泳ぎ</v>
      </c>
      <c r="S533" t="str">
        <f>Sheet9!B534</f>
        <v xml:space="preserve">  50m</v>
      </c>
      <c r="T533" t="s">
        <v>158</v>
      </c>
      <c r="U533" t="s">
        <v>159</v>
      </c>
      <c r="V533" t="str">
        <f t="shared" si="54"/>
        <v>男子背泳ぎ  50m予選無差別</v>
      </c>
      <c r="Y533">
        <f t="shared" si="55"/>
        <v>1081</v>
      </c>
      <c r="Z533" t="str">
        <f t="shared" si="56"/>
        <v/>
      </c>
      <c r="AA533" t="str">
        <f t="shared" si="57"/>
        <v>男子背泳ぎ  50m予選無差別</v>
      </c>
    </row>
    <row r="534" spans="14:27" x14ac:dyDescent="0.15">
      <c r="N534">
        <f>Sheet9!D535</f>
        <v>1081</v>
      </c>
      <c r="O534">
        <f>Sheet9!E535</f>
        <v>1</v>
      </c>
      <c r="P534" t="str">
        <f>IFERROR(VLOOKUP(O534,Sheet6!A:B,2,0),"")</f>
        <v>男子</v>
      </c>
      <c r="Q534" t="str">
        <f>Sheet9!A535</f>
        <v>リレー　　　　</v>
      </c>
      <c r="R534" t="str">
        <f t="shared" si="53"/>
        <v>リレー</v>
      </c>
      <c r="S534" t="str">
        <f>Sheet9!B535</f>
        <v xml:space="preserve"> 200m</v>
      </c>
      <c r="T534" t="s">
        <v>158</v>
      </c>
      <c r="U534" t="s">
        <v>159</v>
      </c>
      <c r="V534" t="str">
        <f t="shared" si="54"/>
        <v>男子リレー 200m予選無差別</v>
      </c>
      <c r="Y534">
        <f t="shared" si="55"/>
        <v>1081</v>
      </c>
      <c r="Z534" t="str">
        <f t="shared" si="56"/>
        <v/>
      </c>
      <c r="AA534" t="str">
        <f t="shared" si="57"/>
        <v>男子リレー 200m予選無差別</v>
      </c>
    </row>
    <row r="535" spans="14:27" x14ac:dyDescent="0.15">
      <c r="N535">
        <f>Sheet9!D536</f>
        <v>1082</v>
      </c>
      <c r="O535">
        <f>Sheet9!E536</f>
        <v>1</v>
      </c>
      <c r="P535" t="str">
        <f>IFERROR(VLOOKUP(O535,Sheet6!A:B,2,0),"")</f>
        <v>男子</v>
      </c>
      <c r="Q535" t="str">
        <f>Sheet9!A536</f>
        <v>自由形　　　　</v>
      </c>
      <c r="R535" t="str">
        <f t="shared" si="53"/>
        <v>自由形</v>
      </c>
      <c r="S535" t="str">
        <f>Sheet9!B536</f>
        <v xml:space="preserve">  50m</v>
      </c>
      <c r="T535" t="s">
        <v>158</v>
      </c>
      <c r="U535" t="s">
        <v>159</v>
      </c>
      <c r="V535" t="str">
        <f t="shared" si="54"/>
        <v>男子自由形  50m予選無差別</v>
      </c>
      <c r="Y535">
        <f t="shared" si="55"/>
        <v>1082</v>
      </c>
      <c r="Z535" t="str">
        <f t="shared" si="56"/>
        <v/>
      </c>
      <c r="AA535" t="str">
        <f t="shared" si="57"/>
        <v>男子自由形  50m予選無差別</v>
      </c>
    </row>
    <row r="536" spans="14:27" x14ac:dyDescent="0.15">
      <c r="N536">
        <f>Sheet9!D537</f>
        <v>1082</v>
      </c>
      <c r="O536">
        <f>Sheet9!E537</f>
        <v>1</v>
      </c>
      <c r="P536" t="str">
        <f>IFERROR(VLOOKUP(O536,Sheet6!A:B,2,0),"")</f>
        <v>男子</v>
      </c>
      <c r="Q536" t="str">
        <f>Sheet9!A537</f>
        <v>背泳ぎ　　　　</v>
      </c>
      <c r="R536" t="str">
        <f t="shared" si="53"/>
        <v>背泳ぎ</v>
      </c>
      <c r="S536" t="str">
        <f>Sheet9!B537</f>
        <v xml:space="preserve">  50m</v>
      </c>
      <c r="T536" t="s">
        <v>158</v>
      </c>
      <c r="U536" t="s">
        <v>159</v>
      </c>
      <c r="V536" t="str">
        <f t="shared" si="54"/>
        <v>男子背泳ぎ  50m予選無差別</v>
      </c>
      <c r="Y536">
        <f t="shared" si="55"/>
        <v>1082</v>
      </c>
      <c r="Z536" t="str">
        <f t="shared" si="56"/>
        <v/>
      </c>
      <c r="AA536" t="str">
        <f t="shared" si="57"/>
        <v>男子背泳ぎ  50m予選無差別</v>
      </c>
    </row>
    <row r="537" spans="14:27" x14ac:dyDescent="0.15">
      <c r="N537">
        <f>Sheet9!D538</f>
        <v>1082</v>
      </c>
      <c r="O537">
        <f>Sheet9!E538</f>
        <v>1</v>
      </c>
      <c r="P537" t="str">
        <f>IFERROR(VLOOKUP(O537,Sheet6!A:B,2,0),"")</f>
        <v>男子</v>
      </c>
      <c r="Q537" t="str">
        <f>Sheet9!A538</f>
        <v>リレー　　　　</v>
      </c>
      <c r="R537" t="str">
        <f t="shared" si="53"/>
        <v>リレー</v>
      </c>
      <c r="S537" t="str">
        <f>Sheet9!B538</f>
        <v xml:space="preserve"> 200m</v>
      </c>
      <c r="T537" t="s">
        <v>158</v>
      </c>
      <c r="U537" t="s">
        <v>159</v>
      </c>
      <c r="V537" t="str">
        <f t="shared" si="54"/>
        <v>男子リレー 200m予選無差別</v>
      </c>
      <c r="Y537">
        <f t="shared" si="55"/>
        <v>1082</v>
      </c>
      <c r="Z537" t="str">
        <f t="shared" si="56"/>
        <v/>
      </c>
      <c r="AA537" t="str">
        <f t="shared" si="57"/>
        <v>男子リレー 200m予選無差別</v>
      </c>
    </row>
    <row r="538" spans="14:27" x14ac:dyDescent="0.15">
      <c r="N538">
        <f>Sheet9!D539</f>
        <v>1083</v>
      </c>
      <c r="O538">
        <f>Sheet9!E539</f>
        <v>2</v>
      </c>
      <c r="P538" t="str">
        <f>IFERROR(VLOOKUP(O538,Sheet6!A:B,2,0),"")</f>
        <v>女子</v>
      </c>
      <c r="Q538" t="str">
        <f>Sheet9!A539</f>
        <v>自由形　　　　</v>
      </c>
      <c r="R538" t="str">
        <f t="shared" si="53"/>
        <v>自由形</v>
      </c>
      <c r="S538" t="str">
        <f>Sheet9!B539</f>
        <v xml:space="preserve">  50m</v>
      </c>
      <c r="T538" t="s">
        <v>158</v>
      </c>
      <c r="U538" t="s">
        <v>159</v>
      </c>
      <c r="V538" t="str">
        <f t="shared" si="54"/>
        <v>女子自由形  50m予選無差別</v>
      </c>
      <c r="Y538">
        <f t="shared" si="55"/>
        <v>1083</v>
      </c>
      <c r="Z538" t="str">
        <f t="shared" si="56"/>
        <v/>
      </c>
      <c r="AA538" t="str">
        <f t="shared" si="57"/>
        <v>女子自由形  50m予選無差別</v>
      </c>
    </row>
    <row r="539" spans="14:27" x14ac:dyDescent="0.15">
      <c r="N539">
        <f>Sheet9!D540</f>
        <v>1083</v>
      </c>
      <c r="O539">
        <f>Sheet9!E540</f>
        <v>2</v>
      </c>
      <c r="P539" t="str">
        <f>IFERROR(VLOOKUP(O539,Sheet6!A:B,2,0),"")</f>
        <v>女子</v>
      </c>
      <c r="Q539" t="str">
        <f>Sheet9!A540</f>
        <v>バタフライ　　</v>
      </c>
      <c r="R539" t="str">
        <f t="shared" si="53"/>
        <v>バタフライ</v>
      </c>
      <c r="S539" t="str">
        <f>Sheet9!B540</f>
        <v xml:space="preserve"> 100m</v>
      </c>
      <c r="T539" t="s">
        <v>158</v>
      </c>
      <c r="U539" t="s">
        <v>159</v>
      </c>
      <c r="V539" t="str">
        <f t="shared" si="54"/>
        <v>女子バタフライ 100m予選無差別</v>
      </c>
      <c r="Y539">
        <f t="shared" si="55"/>
        <v>1083</v>
      </c>
      <c r="Z539" t="str">
        <f t="shared" si="56"/>
        <v/>
      </c>
      <c r="AA539" t="str">
        <f t="shared" si="57"/>
        <v>女子バタフライ 100m予選無差別</v>
      </c>
    </row>
    <row r="540" spans="14:27" x14ac:dyDescent="0.15">
      <c r="N540">
        <f>Sheet9!D541</f>
        <v>1083</v>
      </c>
      <c r="O540">
        <f>Sheet9!E541</f>
        <v>2</v>
      </c>
      <c r="P540" t="str">
        <f>IFERROR(VLOOKUP(O540,Sheet6!A:B,2,0),"")</f>
        <v>女子</v>
      </c>
      <c r="Q540" t="str">
        <f>Sheet9!A541</f>
        <v>リレー　　　　</v>
      </c>
      <c r="R540" t="str">
        <f t="shared" si="53"/>
        <v>リレー</v>
      </c>
      <c r="S540" t="str">
        <f>Sheet9!B541</f>
        <v xml:space="preserve"> 200m</v>
      </c>
      <c r="T540" t="s">
        <v>158</v>
      </c>
      <c r="U540" t="s">
        <v>159</v>
      </c>
      <c r="V540" t="str">
        <f t="shared" si="54"/>
        <v>女子リレー 200m予選無差別</v>
      </c>
      <c r="Y540">
        <f t="shared" si="55"/>
        <v>1083</v>
      </c>
      <c r="Z540" t="str">
        <f t="shared" si="56"/>
        <v/>
      </c>
      <c r="AA540" t="str">
        <f t="shared" si="57"/>
        <v>女子リレー 200m予選無差別</v>
      </c>
    </row>
    <row r="541" spans="14:27" x14ac:dyDescent="0.15">
      <c r="N541">
        <f>Sheet9!D542</f>
        <v>1084</v>
      </c>
      <c r="O541">
        <f>Sheet9!E542</f>
        <v>2</v>
      </c>
      <c r="P541" t="str">
        <f>IFERROR(VLOOKUP(O541,Sheet6!A:B,2,0),"")</f>
        <v>女子</v>
      </c>
      <c r="Q541" t="str">
        <f>Sheet9!A542</f>
        <v>背泳ぎ　　　　</v>
      </c>
      <c r="R541" t="str">
        <f t="shared" si="53"/>
        <v>背泳ぎ</v>
      </c>
      <c r="S541" t="str">
        <f>Sheet9!B542</f>
        <v xml:space="preserve">  50m</v>
      </c>
      <c r="T541" t="s">
        <v>158</v>
      </c>
      <c r="U541" t="s">
        <v>159</v>
      </c>
      <c r="V541" t="str">
        <f t="shared" si="54"/>
        <v>女子背泳ぎ  50m予選無差別</v>
      </c>
      <c r="Y541">
        <f t="shared" si="55"/>
        <v>1084</v>
      </c>
      <c r="Z541" t="str">
        <f t="shared" si="56"/>
        <v/>
      </c>
      <c r="AA541" t="str">
        <f t="shared" si="57"/>
        <v>女子背泳ぎ  50m予選無差別</v>
      </c>
    </row>
    <row r="542" spans="14:27" x14ac:dyDescent="0.15">
      <c r="N542">
        <f>Sheet9!D543</f>
        <v>1084</v>
      </c>
      <c r="O542">
        <f>Sheet9!E543</f>
        <v>2</v>
      </c>
      <c r="P542" t="str">
        <f>IFERROR(VLOOKUP(O542,Sheet6!A:B,2,0),"")</f>
        <v>女子</v>
      </c>
      <c r="Q542" t="str">
        <f>Sheet9!A543</f>
        <v>平泳ぎ　　　　</v>
      </c>
      <c r="R542" t="str">
        <f t="shared" si="53"/>
        <v>平泳ぎ</v>
      </c>
      <c r="S542" t="str">
        <f>Sheet9!B543</f>
        <v xml:space="preserve"> 100m</v>
      </c>
      <c r="T542" t="s">
        <v>158</v>
      </c>
      <c r="U542" t="s">
        <v>159</v>
      </c>
      <c r="V542" t="str">
        <f t="shared" si="54"/>
        <v>女子平泳ぎ 100m予選無差別</v>
      </c>
      <c r="Y542">
        <f t="shared" si="55"/>
        <v>1084</v>
      </c>
      <c r="Z542" t="str">
        <f t="shared" si="56"/>
        <v/>
      </c>
      <c r="AA542" t="str">
        <f t="shared" si="57"/>
        <v>女子平泳ぎ 100m予選無差別</v>
      </c>
    </row>
    <row r="543" spans="14:27" x14ac:dyDescent="0.15">
      <c r="N543">
        <f>Sheet9!D544</f>
        <v>1085</v>
      </c>
      <c r="O543">
        <f>Sheet9!E544</f>
        <v>2</v>
      </c>
      <c r="P543" t="str">
        <f>IFERROR(VLOOKUP(O543,Sheet6!A:B,2,0),"")</f>
        <v>女子</v>
      </c>
      <c r="Q543" t="str">
        <f>Sheet9!A544</f>
        <v>平泳ぎ　　　　</v>
      </c>
      <c r="R543" t="str">
        <f t="shared" si="53"/>
        <v>平泳ぎ</v>
      </c>
      <c r="S543" t="str">
        <f>Sheet9!B544</f>
        <v xml:space="preserve"> 100m</v>
      </c>
      <c r="T543" t="s">
        <v>158</v>
      </c>
      <c r="U543" t="s">
        <v>159</v>
      </c>
      <c r="V543" t="str">
        <f t="shared" si="54"/>
        <v>女子平泳ぎ 100m予選無差別</v>
      </c>
      <c r="Y543">
        <f t="shared" si="55"/>
        <v>1085</v>
      </c>
      <c r="Z543" t="str">
        <f t="shared" si="56"/>
        <v/>
      </c>
      <c r="AA543" t="str">
        <f t="shared" si="57"/>
        <v>女子平泳ぎ 100m予選無差別</v>
      </c>
    </row>
    <row r="544" spans="14:27" x14ac:dyDescent="0.15">
      <c r="N544">
        <f>Sheet9!D545</f>
        <v>1085</v>
      </c>
      <c r="O544">
        <f>Sheet9!E545</f>
        <v>2</v>
      </c>
      <c r="P544" t="str">
        <f>IFERROR(VLOOKUP(O544,Sheet6!A:B,2,0),"")</f>
        <v>女子</v>
      </c>
      <c r="Q544" t="str">
        <f>Sheet9!A545</f>
        <v>個人メドレー　</v>
      </c>
      <c r="R544" t="str">
        <f t="shared" si="53"/>
        <v>個人メドレー</v>
      </c>
      <c r="S544" t="str">
        <f>Sheet9!B545</f>
        <v xml:space="preserve"> 200m</v>
      </c>
      <c r="T544" t="s">
        <v>158</v>
      </c>
      <c r="U544" t="s">
        <v>159</v>
      </c>
      <c r="V544" t="str">
        <f t="shared" si="54"/>
        <v>女子個人メドレー 200m予選無差別</v>
      </c>
      <c r="Y544">
        <f t="shared" si="55"/>
        <v>1085</v>
      </c>
      <c r="Z544" t="str">
        <f t="shared" si="56"/>
        <v/>
      </c>
      <c r="AA544" t="str">
        <f t="shared" si="57"/>
        <v>女子個人メドレー 200m予選無差別</v>
      </c>
    </row>
    <row r="545" spans="14:27" x14ac:dyDescent="0.15">
      <c r="N545">
        <f>Sheet9!D546</f>
        <v>1085</v>
      </c>
      <c r="O545">
        <f>Sheet9!E546</f>
        <v>2</v>
      </c>
      <c r="P545" t="str">
        <f>IFERROR(VLOOKUP(O545,Sheet6!A:B,2,0),"")</f>
        <v>女子</v>
      </c>
      <c r="Q545" t="str">
        <f>Sheet9!A546</f>
        <v>リレー　　　　</v>
      </c>
      <c r="R545" t="str">
        <f t="shared" si="53"/>
        <v>リレー</v>
      </c>
      <c r="S545" t="str">
        <f>Sheet9!B546</f>
        <v xml:space="preserve"> 200m</v>
      </c>
      <c r="T545" t="s">
        <v>158</v>
      </c>
      <c r="U545" t="s">
        <v>159</v>
      </c>
      <c r="V545" t="str">
        <f t="shared" si="54"/>
        <v>女子リレー 200m予選無差別</v>
      </c>
      <c r="Y545">
        <f t="shared" si="55"/>
        <v>1085</v>
      </c>
      <c r="Z545" t="str">
        <f t="shared" si="56"/>
        <v/>
      </c>
      <c r="AA545" t="str">
        <f t="shared" si="57"/>
        <v>女子リレー 200m予選無差別</v>
      </c>
    </row>
    <row r="546" spans="14:27" x14ac:dyDescent="0.15">
      <c r="N546">
        <f>Sheet9!D547</f>
        <v>1086</v>
      </c>
      <c r="O546">
        <f>Sheet9!E547</f>
        <v>2</v>
      </c>
      <c r="P546" t="str">
        <f>IFERROR(VLOOKUP(O546,Sheet6!A:B,2,0),"")</f>
        <v>女子</v>
      </c>
      <c r="Q546" t="str">
        <f>Sheet9!A547</f>
        <v>自由形　　　　</v>
      </c>
      <c r="R546" t="str">
        <f t="shared" si="53"/>
        <v>自由形</v>
      </c>
      <c r="S546" t="str">
        <f>Sheet9!B547</f>
        <v xml:space="preserve">  50m</v>
      </c>
      <c r="T546" t="s">
        <v>158</v>
      </c>
      <c r="U546" t="s">
        <v>159</v>
      </c>
      <c r="V546" t="str">
        <f t="shared" si="54"/>
        <v>女子自由形  50m予選無差別</v>
      </c>
      <c r="Y546">
        <f t="shared" si="55"/>
        <v>1086</v>
      </c>
      <c r="Z546" t="str">
        <f t="shared" si="56"/>
        <v/>
      </c>
      <c r="AA546" t="str">
        <f t="shared" si="57"/>
        <v>女子自由形  50m予選無差別</v>
      </c>
    </row>
    <row r="547" spans="14:27" x14ac:dyDescent="0.15">
      <c r="N547">
        <f>Sheet9!D548</f>
        <v>1086</v>
      </c>
      <c r="O547">
        <f>Sheet9!E548</f>
        <v>2</v>
      </c>
      <c r="P547" t="str">
        <f>IFERROR(VLOOKUP(O547,Sheet6!A:B,2,0),"")</f>
        <v>女子</v>
      </c>
      <c r="Q547" t="str">
        <f>Sheet9!A548</f>
        <v>自由形　　　　</v>
      </c>
      <c r="R547" t="str">
        <f t="shared" si="53"/>
        <v>自由形</v>
      </c>
      <c r="S547" t="str">
        <f>Sheet9!B548</f>
        <v xml:space="preserve"> 100m</v>
      </c>
      <c r="T547" t="s">
        <v>158</v>
      </c>
      <c r="U547" t="s">
        <v>159</v>
      </c>
      <c r="V547" t="str">
        <f t="shared" si="54"/>
        <v>女子自由形 100m予選無差別</v>
      </c>
      <c r="Y547">
        <f t="shared" si="55"/>
        <v>1086</v>
      </c>
      <c r="Z547" t="str">
        <f t="shared" si="56"/>
        <v/>
      </c>
      <c r="AA547" t="str">
        <f t="shared" si="57"/>
        <v>女子自由形 100m予選無差別</v>
      </c>
    </row>
    <row r="548" spans="14:27" x14ac:dyDescent="0.15">
      <c r="N548">
        <f>Sheet9!D549</f>
        <v>1086</v>
      </c>
      <c r="O548">
        <f>Sheet9!E549</f>
        <v>2</v>
      </c>
      <c r="P548" t="str">
        <f>IFERROR(VLOOKUP(O548,Sheet6!A:B,2,0),"")</f>
        <v>女子</v>
      </c>
      <c r="Q548" t="str">
        <f>Sheet9!A549</f>
        <v>リレー　　　　</v>
      </c>
      <c r="R548" t="str">
        <f t="shared" si="53"/>
        <v>リレー</v>
      </c>
      <c r="S548" t="str">
        <f>Sheet9!B549</f>
        <v xml:space="preserve"> 200m</v>
      </c>
      <c r="T548" t="s">
        <v>158</v>
      </c>
      <c r="U548" t="s">
        <v>159</v>
      </c>
      <c r="V548" t="str">
        <f t="shared" si="54"/>
        <v>女子リレー 200m予選無差別</v>
      </c>
      <c r="Y548">
        <f t="shared" si="55"/>
        <v>1086</v>
      </c>
      <c r="Z548" t="str">
        <f t="shared" si="56"/>
        <v/>
      </c>
      <c r="AA548" t="str">
        <f t="shared" si="57"/>
        <v>女子リレー 200m予選無差別</v>
      </c>
    </row>
    <row r="549" spans="14:27" x14ac:dyDescent="0.15">
      <c r="N549">
        <f>Sheet9!D550</f>
        <v>1087</v>
      </c>
      <c r="O549">
        <f>Sheet9!E550</f>
        <v>2</v>
      </c>
      <c r="P549" t="str">
        <f>IFERROR(VLOOKUP(O549,Sheet6!A:B,2,0),"")</f>
        <v>女子</v>
      </c>
      <c r="Q549" t="str">
        <f>Sheet9!A550</f>
        <v>自由形　　　　</v>
      </c>
      <c r="R549" t="str">
        <f t="shared" si="53"/>
        <v>自由形</v>
      </c>
      <c r="S549" t="str">
        <f>Sheet9!B550</f>
        <v xml:space="preserve"> 100m</v>
      </c>
      <c r="T549" t="s">
        <v>158</v>
      </c>
      <c r="U549" t="s">
        <v>159</v>
      </c>
      <c r="V549" t="str">
        <f t="shared" si="54"/>
        <v>女子自由形 100m予選無差別</v>
      </c>
      <c r="Y549">
        <f t="shared" si="55"/>
        <v>1087</v>
      </c>
      <c r="Z549" t="str">
        <f t="shared" si="56"/>
        <v/>
      </c>
      <c r="AA549" t="str">
        <f t="shared" si="57"/>
        <v>女子自由形 100m予選無差別</v>
      </c>
    </row>
    <row r="550" spans="14:27" x14ac:dyDescent="0.15">
      <c r="N550">
        <f>Sheet9!D551</f>
        <v>1087</v>
      </c>
      <c r="O550">
        <f>Sheet9!E551</f>
        <v>2</v>
      </c>
      <c r="P550" t="str">
        <f>IFERROR(VLOOKUP(O550,Sheet6!A:B,2,0),"")</f>
        <v>女子</v>
      </c>
      <c r="Q550" t="str">
        <f>Sheet9!A551</f>
        <v>平泳ぎ　　　　</v>
      </c>
      <c r="R550" t="str">
        <f t="shared" si="53"/>
        <v>平泳ぎ</v>
      </c>
      <c r="S550" t="str">
        <f>Sheet9!B551</f>
        <v xml:space="preserve">  50m</v>
      </c>
      <c r="T550" t="s">
        <v>158</v>
      </c>
      <c r="U550" t="s">
        <v>159</v>
      </c>
      <c r="V550" t="str">
        <f t="shared" si="54"/>
        <v>女子平泳ぎ  50m予選無差別</v>
      </c>
      <c r="Y550">
        <f t="shared" si="55"/>
        <v>1087</v>
      </c>
      <c r="Z550" t="str">
        <f t="shared" si="56"/>
        <v/>
      </c>
      <c r="AA550" t="str">
        <f t="shared" si="57"/>
        <v>女子平泳ぎ  50m予選無差別</v>
      </c>
    </row>
    <row r="551" spans="14:27" x14ac:dyDescent="0.15">
      <c r="N551">
        <f>Sheet9!D552</f>
        <v>1088</v>
      </c>
      <c r="O551">
        <f>Sheet9!E552</f>
        <v>2</v>
      </c>
      <c r="P551" t="str">
        <f>IFERROR(VLOOKUP(O551,Sheet6!A:B,2,0),"")</f>
        <v>女子</v>
      </c>
      <c r="Q551" t="str">
        <f>Sheet9!A552</f>
        <v>自由形　　　　</v>
      </c>
      <c r="R551" t="str">
        <f t="shared" si="53"/>
        <v>自由形</v>
      </c>
      <c r="S551" t="str">
        <f>Sheet9!B552</f>
        <v xml:space="preserve">  50m</v>
      </c>
      <c r="T551" t="s">
        <v>158</v>
      </c>
      <c r="U551" t="s">
        <v>159</v>
      </c>
      <c r="V551" t="str">
        <f t="shared" si="54"/>
        <v>女子自由形  50m予選無差別</v>
      </c>
      <c r="Y551">
        <f t="shared" si="55"/>
        <v>1088</v>
      </c>
      <c r="Z551" t="str">
        <f t="shared" si="56"/>
        <v/>
      </c>
      <c r="AA551" t="str">
        <f t="shared" si="57"/>
        <v>女子自由形  50m予選無差別</v>
      </c>
    </row>
    <row r="552" spans="14:27" x14ac:dyDescent="0.15">
      <c r="N552">
        <f>Sheet9!D553</f>
        <v>1088</v>
      </c>
      <c r="O552">
        <f>Sheet9!E553</f>
        <v>2</v>
      </c>
      <c r="P552" t="str">
        <f>IFERROR(VLOOKUP(O552,Sheet6!A:B,2,0),"")</f>
        <v>女子</v>
      </c>
      <c r="Q552" t="str">
        <f>Sheet9!A553</f>
        <v>バタフライ　　</v>
      </c>
      <c r="R552" t="str">
        <f t="shared" si="53"/>
        <v>バタフライ</v>
      </c>
      <c r="S552" t="str">
        <f>Sheet9!B553</f>
        <v xml:space="preserve">  50m</v>
      </c>
      <c r="T552" t="s">
        <v>158</v>
      </c>
      <c r="U552" t="s">
        <v>159</v>
      </c>
      <c r="V552" t="str">
        <f t="shared" si="54"/>
        <v>女子バタフライ  50m予選無差別</v>
      </c>
      <c r="Y552">
        <f t="shared" si="55"/>
        <v>1088</v>
      </c>
      <c r="Z552" t="str">
        <f t="shared" si="56"/>
        <v/>
      </c>
      <c r="AA552" t="str">
        <f t="shared" si="57"/>
        <v>女子バタフライ  50m予選無差別</v>
      </c>
    </row>
    <row r="553" spans="14:27" x14ac:dyDescent="0.15">
      <c r="N553">
        <f>Sheet9!D554</f>
        <v>1088</v>
      </c>
      <c r="O553">
        <f>Sheet9!E554</f>
        <v>2</v>
      </c>
      <c r="P553" t="str">
        <f>IFERROR(VLOOKUP(O553,Sheet6!A:B,2,0),"")</f>
        <v>女子</v>
      </c>
      <c r="Q553" t="str">
        <f>Sheet9!A554</f>
        <v>リレー　　　　</v>
      </c>
      <c r="R553" t="str">
        <f t="shared" si="53"/>
        <v>リレー</v>
      </c>
      <c r="S553" t="str">
        <f>Sheet9!B554</f>
        <v xml:space="preserve"> 200m</v>
      </c>
      <c r="T553" t="s">
        <v>158</v>
      </c>
      <c r="U553" t="s">
        <v>159</v>
      </c>
      <c r="V553" t="str">
        <f t="shared" si="54"/>
        <v>女子リレー 200m予選無差別</v>
      </c>
      <c r="Y553">
        <f t="shared" si="55"/>
        <v>1088</v>
      </c>
      <c r="Z553" t="str">
        <f t="shared" si="56"/>
        <v/>
      </c>
      <c r="AA553" t="str">
        <f t="shared" si="57"/>
        <v>女子リレー 200m予選無差別</v>
      </c>
    </row>
    <row r="554" spans="14:27" x14ac:dyDescent="0.15">
      <c r="N554">
        <f>Sheet9!D555</f>
        <v>1089</v>
      </c>
      <c r="O554">
        <f>Sheet9!E555</f>
        <v>2</v>
      </c>
      <c r="P554" t="str">
        <f>IFERROR(VLOOKUP(O554,Sheet6!A:B,2,0),"")</f>
        <v>女子</v>
      </c>
      <c r="Q554" t="str">
        <f>Sheet9!A555</f>
        <v>自由形　　　　</v>
      </c>
      <c r="R554" t="str">
        <f t="shared" si="53"/>
        <v>自由形</v>
      </c>
      <c r="S554" t="str">
        <f>Sheet9!B555</f>
        <v xml:space="preserve">  50m</v>
      </c>
      <c r="T554" t="s">
        <v>158</v>
      </c>
      <c r="U554" t="s">
        <v>159</v>
      </c>
      <c r="V554" t="str">
        <f t="shared" si="54"/>
        <v>女子自由形  50m予選無差別</v>
      </c>
      <c r="Y554">
        <f t="shared" si="55"/>
        <v>1089</v>
      </c>
      <c r="Z554" t="str">
        <f t="shared" si="56"/>
        <v/>
      </c>
      <c r="AA554" t="str">
        <f t="shared" si="57"/>
        <v>女子自由形  50m予選無差別</v>
      </c>
    </row>
    <row r="555" spans="14:27" x14ac:dyDescent="0.15">
      <c r="N555">
        <f>Sheet9!D556</f>
        <v>1089</v>
      </c>
      <c r="O555">
        <f>Sheet9!E556</f>
        <v>2</v>
      </c>
      <c r="P555" t="str">
        <f>IFERROR(VLOOKUP(O555,Sheet6!A:B,2,0),"")</f>
        <v>女子</v>
      </c>
      <c r="Q555" t="str">
        <f>Sheet9!A556</f>
        <v>背泳ぎ　　　　</v>
      </c>
      <c r="R555" t="str">
        <f t="shared" si="53"/>
        <v>背泳ぎ</v>
      </c>
      <c r="S555" t="str">
        <f>Sheet9!B556</f>
        <v xml:space="preserve">  50m</v>
      </c>
      <c r="T555" t="s">
        <v>158</v>
      </c>
      <c r="U555" t="s">
        <v>159</v>
      </c>
      <c r="V555" t="str">
        <f t="shared" si="54"/>
        <v>女子背泳ぎ  50m予選無差別</v>
      </c>
      <c r="Y555">
        <f t="shared" si="55"/>
        <v>1089</v>
      </c>
      <c r="Z555" t="str">
        <f t="shared" si="56"/>
        <v/>
      </c>
      <c r="AA555" t="str">
        <f t="shared" si="57"/>
        <v>女子背泳ぎ  50m予選無差別</v>
      </c>
    </row>
    <row r="556" spans="14:27" x14ac:dyDescent="0.15">
      <c r="N556">
        <f>Sheet9!D557</f>
        <v>1090</v>
      </c>
      <c r="O556">
        <f>Sheet9!E557</f>
        <v>2</v>
      </c>
      <c r="P556" t="str">
        <f>IFERROR(VLOOKUP(O556,Sheet6!A:B,2,0),"")</f>
        <v>女子</v>
      </c>
      <c r="Q556" t="str">
        <f>Sheet9!A557</f>
        <v>自由形　　　　</v>
      </c>
      <c r="R556" t="str">
        <f t="shared" si="53"/>
        <v>自由形</v>
      </c>
      <c r="S556" t="str">
        <f>Sheet9!B557</f>
        <v xml:space="preserve">  50m</v>
      </c>
      <c r="T556" t="s">
        <v>158</v>
      </c>
      <c r="U556" t="s">
        <v>159</v>
      </c>
      <c r="V556" t="str">
        <f t="shared" si="54"/>
        <v>女子自由形  50m予選無差別</v>
      </c>
      <c r="Y556">
        <f t="shared" si="55"/>
        <v>1090</v>
      </c>
      <c r="Z556" t="str">
        <f t="shared" si="56"/>
        <v/>
      </c>
      <c r="AA556" t="str">
        <f t="shared" si="57"/>
        <v>女子自由形  50m予選無差別</v>
      </c>
    </row>
    <row r="557" spans="14:27" x14ac:dyDescent="0.15">
      <c r="N557">
        <f>Sheet9!D558</f>
        <v>1090</v>
      </c>
      <c r="O557">
        <f>Sheet9!E558</f>
        <v>2</v>
      </c>
      <c r="P557" t="str">
        <f>IFERROR(VLOOKUP(O557,Sheet6!A:B,2,0),"")</f>
        <v>女子</v>
      </c>
      <c r="Q557" t="str">
        <f>Sheet9!A558</f>
        <v>平泳ぎ　　　　</v>
      </c>
      <c r="R557" t="str">
        <f t="shared" si="53"/>
        <v>平泳ぎ</v>
      </c>
      <c r="S557" t="str">
        <f>Sheet9!B558</f>
        <v xml:space="preserve">  50m</v>
      </c>
      <c r="T557" t="s">
        <v>158</v>
      </c>
      <c r="U557" t="s">
        <v>159</v>
      </c>
      <c r="V557" t="str">
        <f t="shared" si="54"/>
        <v>女子平泳ぎ  50m予選無差別</v>
      </c>
      <c r="Y557">
        <f t="shared" si="55"/>
        <v>1090</v>
      </c>
      <c r="Z557" t="str">
        <f t="shared" si="56"/>
        <v/>
      </c>
      <c r="AA557" t="str">
        <f t="shared" si="57"/>
        <v>女子平泳ぎ  50m予選無差別</v>
      </c>
    </row>
    <row r="558" spans="14:27" x14ac:dyDescent="0.15">
      <c r="N558">
        <f>Sheet9!D559</f>
        <v>1090</v>
      </c>
      <c r="O558">
        <f>Sheet9!E559</f>
        <v>2</v>
      </c>
      <c r="P558" t="str">
        <f>IFERROR(VLOOKUP(O558,Sheet6!A:B,2,0),"")</f>
        <v>女子</v>
      </c>
      <c r="Q558" t="str">
        <f>Sheet9!A559</f>
        <v>リレー　　　　</v>
      </c>
      <c r="R558" t="str">
        <f t="shared" si="53"/>
        <v>リレー</v>
      </c>
      <c r="S558" t="str">
        <f>Sheet9!B559</f>
        <v xml:space="preserve"> 200m</v>
      </c>
      <c r="T558" t="s">
        <v>158</v>
      </c>
      <c r="U558" t="s">
        <v>159</v>
      </c>
      <c r="V558" t="str">
        <f t="shared" si="54"/>
        <v>女子リレー 200m予選無差別</v>
      </c>
      <c r="Y558">
        <f t="shared" si="55"/>
        <v>1090</v>
      </c>
      <c r="Z558" t="str">
        <f t="shared" si="56"/>
        <v/>
      </c>
      <c r="AA558" t="str">
        <f t="shared" si="57"/>
        <v>女子リレー 200m予選無差別</v>
      </c>
    </row>
    <row r="559" spans="14:27" x14ac:dyDescent="0.15">
      <c r="N559">
        <f>Sheet9!D560</f>
        <v>1091</v>
      </c>
      <c r="O559">
        <f>Sheet9!E560</f>
        <v>2</v>
      </c>
      <c r="P559" t="str">
        <f>IFERROR(VLOOKUP(O559,Sheet6!A:B,2,0),"")</f>
        <v>女子</v>
      </c>
      <c r="Q559" t="str">
        <f>Sheet9!A560</f>
        <v>平泳ぎ　　　　</v>
      </c>
      <c r="R559" t="str">
        <f t="shared" si="53"/>
        <v>平泳ぎ</v>
      </c>
      <c r="S559" t="str">
        <f>Sheet9!B560</f>
        <v xml:space="preserve">  50m</v>
      </c>
      <c r="T559" t="s">
        <v>158</v>
      </c>
      <c r="U559" t="s">
        <v>159</v>
      </c>
      <c r="V559" t="str">
        <f t="shared" si="54"/>
        <v>女子平泳ぎ  50m予選無差別</v>
      </c>
      <c r="Y559">
        <f t="shared" si="55"/>
        <v>1091</v>
      </c>
      <c r="Z559" t="str">
        <f t="shared" si="56"/>
        <v/>
      </c>
      <c r="AA559" t="str">
        <f t="shared" si="57"/>
        <v>女子平泳ぎ  50m予選無差別</v>
      </c>
    </row>
    <row r="560" spans="14:27" x14ac:dyDescent="0.15">
      <c r="N560">
        <f>Sheet9!D561</f>
        <v>1091</v>
      </c>
      <c r="O560">
        <f>Sheet9!E561</f>
        <v>2</v>
      </c>
      <c r="P560" t="str">
        <f>IFERROR(VLOOKUP(O560,Sheet6!A:B,2,0),"")</f>
        <v>女子</v>
      </c>
      <c r="Q560" t="str">
        <f>Sheet9!A561</f>
        <v>バタフライ　　</v>
      </c>
      <c r="R560" t="str">
        <f t="shared" si="53"/>
        <v>バタフライ</v>
      </c>
      <c r="S560" t="str">
        <f>Sheet9!B561</f>
        <v xml:space="preserve">  50m</v>
      </c>
      <c r="T560" t="s">
        <v>158</v>
      </c>
      <c r="U560" t="s">
        <v>159</v>
      </c>
      <c r="V560" t="str">
        <f t="shared" si="54"/>
        <v>女子バタフライ  50m予選無差別</v>
      </c>
      <c r="Y560">
        <f t="shared" si="55"/>
        <v>1091</v>
      </c>
      <c r="Z560" t="str">
        <f t="shared" si="56"/>
        <v/>
      </c>
      <c r="AA560" t="str">
        <f t="shared" si="57"/>
        <v>女子バタフライ  50m予選無差別</v>
      </c>
    </row>
    <row r="561" spans="14:27" x14ac:dyDescent="0.15">
      <c r="N561">
        <f>Sheet9!D562</f>
        <v>1091</v>
      </c>
      <c r="O561">
        <f>Sheet9!E562</f>
        <v>2</v>
      </c>
      <c r="P561" t="str">
        <f>IFERROR(VLOOKUP(O561,Sheet6!A:B,2,0),"")</f>
        <v>女子</v>
      </c>
      <c r="Q561" t="str">
        <f>Sheet9!A562</f>
        <v>リレー　　　　</v>
      </c>
      <c r="R561" t="str">
        <f t="shared" si="53"/>
        <v>リレー</v>
      </c>
      <c r="S561" t="str">
        <f>Sheet9!B562</f>
        <v xml:space="preserve"> 200m</v>
      </c>
      <c r="T561" t="s">
        <v>158</v>
      </c>
      <c r="U561" t="s">
        <v>159</v>
      </c>
      <c r="V561" t="str">
        <f t="shared" si="54"/>
        <v>女子リレー 200m予選無差別</v>
      </c>
      <c r="Y561">
        <f t="shared" si="55"/>
        <v>1091</v>
      </c>
      <c r="Z561" t="str">
        <f t="shared" si="56"/>
        <v/>
      </c>
      <c r="AA561" t="str">
        <f t="shared" si="57"/>
        <v>女子リレー 200m予選無差別</v>
      </c>
    </row>
    <row r="562" spans="14:27" x14ac:dyDescent="0.15">
      <c r="N562">
        <f>Sheet9!D563</f>
        <v>1092</v>
      </c>
      <c r="O562">
        <f>Sheet9!E563</f>
        <v>2</v>
      </c>
      <c r="P562" t="str">
        <f>IFERROR(VLOOKUP(O562,Sheet6!A:B,2,0),"")</f>
        <v>女子</v>
      </c>
      <c r="Q562" t="str">
        <f>Sheet9!A563</f>
        <v>自由形　　　　</v>
      </c>
      <c r="R562" t="str">
        <f t="shared" si="53"/>
        <v>自由形</v>
      </c>
      <c r="S562" t="str">
        <f>Sheet9!B563</f>
        <v xml:space="preserve">  50m</v>
      </c>
      <c r="T562" t="s">
        <v>158</v>
      </c>
      <c r="U562" t="s">
        <v>159</v>
      </c>
      <c r="V562" t="str">
        <f t="shared" si="54"/>
        <v>女子自由形  50m予選無差別</v>
      </c>
      <c r="Y562">
        <f t="shared" si="55"/>
        <v>1092</v>
      </c>
      <c r="Z562" t="str">
        <f t="shared" si="56"/>
        <v/>
      </c>
      <c r="AA562" t="str">
        <f t="shared" si="57"/>
        <v>女子自由形  50m予選無差別</v>
      </c>
    </row>
    <row r="563" spans="14:27" x14ac:dyDescent="0.15">
      <c r="N563">
        <f>Sheet9!D564</f>
        <v>1092</v>
      </c>
      <c r="O563">
        <f>Sheet9!E564</f>
        <v>2</v>
      </c>
      <c r="P563" t="str">
        <f>IFERROR(VLOOKUP(O563,Sheet6!A:B,2,0),"")</f>
        <v>女子</v>
      </c>
      <c r="Q563" t="str">
        <f>Sheet9!A564</f>
        <v>背泳ぎ　　　　</v>
      </c>
      <c r="R563" t="str">
        <f t="shared" si="53"/>
        <v>背泳ぎ</v>
      </c>
      <c r="S563" t="str">
        <f>Sheet9!B564</f>
        <v xml:space="preserve">  50m</v>
      </c>
      <c r="T563" t="s">
        <v>158</v>
      </c>
      <c r="U563" t="s">
        <v>159</v>
      </c>
      <c r="V563" t="str">
        <f t="shared" si="54"/>
        <v>女子背泳ぎ  50m予選無差別</v>
      </c>
      <c r="Y563">
        <f t="shared" si="55"/>
        <v>1092</v>
      </c>
      <c r="Z563" t="str">
        <f t="shared" si="56"/>
        <v/>
      </c>
      <c r="AA563" t="str">
        <f t="shared" si="57"/>
        <v>女子背泳ぎ  50m予選無差別</v>
      </c>
    </row>
    <row r="564" spans="14:27" x14ac:dyDescent="0.15">
      <c r="N564">
        <f>Sheet9!D565</f>
        <v>1093</v>
      </c>
      <c r="O564">
        <f>Sheet9!E565</f>
        <v>2</v>
      </c>
      <c r="P564" t="str">
        <f>IFERROR(VLOOKUP(O564,Sheet6!A:B,2,0),"")</f>
        <v>女子</v>
      </c>
      <c r="Q564" t="str">
        <f>Sheet9!A565</f>
        <v>平泳ぎ　　　　</v>
      </c>
      <c r="R564" t="str">
        <f t="shared" si="53"/>
        <v>平泳ぎ</v>
      </c>
      <c r="S564" t="str">
        <f>Sheet9!B565</f>
        <v xml:space="preserve">  50m</v>
      </c>
      <c r="T564" t="s">
        <v>158</v>
      </c>
      <c r="U564" t="s">
        <v>159</v>
      </c>
      <c r="V564" t="str">
        <f t="shared" si="54"/>
        <v>女子平泳ぎ  50m予選無差別</v>
      </c>
      <c r="Y564">
        <f t="shared" si="55"/>
        <v>1093</v>
      </c>
      <c r="Z564" t="str">
        <f t="shared" si="56"/>
        <v/>
      </c>
      <c r="AA564" t="str">
        <f t="shared" si="57"/>
        <v>女子平泳ぎ  50m予選無差別</v>
      </c>
    </row>
    <row r="565" spans="14:27" x14ac:dyDescent="0.15">
      <c r="N565">
        <f>Sheet9!D566</f>
        <v>1093</v>
      </c>
      <c r="O565">
        <f>Sheet9!E566</f>
        <v>2</v>
      </c>
      <c r="P565" t="str">
        <f>IFERROR(VLOOKUP(O565,Sheet6!A:B,2,0),"")</f>
        <v>女子</v>
      </c>
      <c r="Q565" t="str">
        <f>Sheet9!A566</f>
        <v>バタフライ　　</v>
      </c>
      <c r="R565" t="str">
        <f t="shared" si="53"/>
        <v>バタフライ</v>
      </c>
      <c r="S565" t="str">
        <f>Sheet9!B566</f>
        <v xml:space="preserve">  50m</v>
      </c>
      <c r="T565" t="s">
        <v>158</v>
      </c>
      <c r="U565" t="s">
        <v>159</v>
      </c>
      <c r="V565" t="str">
        <f t="shared" si="54"/>
        <v>女子バタフライ  50m予選無差別</v>
      </c>
      <c r="Y565">
        <f t="shared" si="55"/>
        <v>1093</v>
      </c>
      <c r="Z565" t="str">
        <f t="shared" si="56"/>
        <v/>
      </c>
      <c r="AA565" t="str">
        <f t="shared" si="57"/>
        <v>女子バタフライ  50m予選無差別</v>
      </c>
    </row>
    <row r="566" spans="14:27" x14ac:dyDescent="0.15">
      <c r="N566">
        <f>Sheet9!D567</f>
        <v>1094</v>
      </c>
      <c r="O566">
        <f>Sheet9!E567</f>
        <v>2</v>
      </c>
      <c r="P566" t="str">
        <f>IFERROR(VLOOKUP(O566,Sheet6!A:B,2,0),"")</f>
        <v>女子</v>
      </c>
      <c r="Q566" t="str">
        <f>Sheet9!A567</f>
        <v>自由形　　　　</v>
      </c>
      <c r="R566" t="str">
        <f t="shared" si="53"/>
        <v>自由形</v>
      </c>
      <c r="S566" t="str">
        <f>Sheet9!B567</f>
        <v xml:space="preserve">  50m</v>
      </c>
      <c r="T566" t="s">
        <v>158</v>
      </c>
      <c r="U566" t="s">
        <v>159</v>
      </c>
      <c r="V566" t="str">
        <f t="shared" si="54"/>
        <v>女子自由形  50m予選無差別</v>
      </c>
      <c r="Y566">
        <f t="shared" si="55"/>
        <v>1094</v>
      </c>
      <c r="Z566" t="str">
        <f t="shared" si="56"/>
        <v/>
      </c>
      <c r="AA566" t="str">
        <f t="shared" si="57"/>
        <v>女子自由形  50m予選無差別</v>
      </c>
    </row>
    <row r="567" spans="14:27" x14ac:dyDescent="0.15">
      <c r="N567">
        <f>Sheet9!D568</f>
        <v>1094</v>
      </c>
      <c r="O567">
        <f>Sheet9!E568</f>
        <v>2</v>
      </c>
      <c r="P567" t="str">
        <f>IFERROR(VLOOKUP(O567,Sheet6!A:B,2,0),"")</f>
        <v>女子</v>
      </c>
      <c r="Q567" t="str">
        <f>Sheet9!A568</f>
        <v>背泳ぎ　　　　</v>
      </c>
      <c r="R567" t="str">
        <f t="shared" si="53"/>
        <v>背泳ぎ</v>
      </c>
      <c r="S567" t="str">
        <f>Sheet9!B568</f>
        <v xml:space="preserve">  50m</v>
      </c>
      <c r="T567" t="s">
        <v>158</v>
      </c>
      <c r="U567" t="s">
        <v>159</v>
      </c>
      <c r="V567" t="str">
        <f t="shared" si="54"/>
        <v>女子背泳ぎ  50m予選無差別</v>
      </c>
      <c r="Y567">
        <f t="shared" si="55"/>
        <v>1094</v>
      </c>
      <c r="Z567" t="str">
        <f t="shared" si="56"/>
        <v/>
      </c>
      <c r="AA567" t="str">
        <f t="shared" si="57"/>
        <v>女子背泳ぎ  50m予選無差別</v>
      </c>
    </row>
    <row r="568" spans="14:27" x14ac:dyDescent="0.15">
      <c r="N568">
        <f>Sheet9!D569</f>
        <v>1095</v>
      </c>
      <c r="O568">
        <f>Sheet9!E569</f>
        <v>1</v>
      </c>
      <c r="P568" t="str">
        <f>IFERROR(VLOOKUP(O568,Sheet6!A:B,2,0),"")</f>
        <v>男子</v>
      </c>
      <c r="Q568" t="str">
        <f>Sheet9!A569</f>
        <v>自由形　　　　</v>
      </c>
      <c r="R568" t="str">
        <f t="shared" si="53"/>
        <v>自由形</v>
      </c>
      <c r="S568" t="str">
        <f>Sheet9!B569</f>
        <v xml:space="preserve">  50m</v>
      </c>
      <c r="T568" t="s">
        <v>158</v>
      </c>
      <c r="U568" t="s">
        <v>159</v>
      </c>
      <c r="V568" t="str">
        <f t="shared" si="54"/>
        <v>男子自由形  50m予選無差別</v>
      </c>
      <c r="Y568">
        <f t="shared" si="55"/>
        <v>1095</v>
      </c>
      <c r="Z568" t="str">
        <f t="shared" si="56"/>
        <v/>
      </c>
      <c r="AA568" t="str">
        <f t="shared" si="57"/>
        <v>男子自由形  50m予選無差別</v>
      </c>
    </row>
    <row r="569" spans="14:27" x14ac:dyDescent="0.15">
      <c r="N569">
        <f>Sheet9!D570</f>
        <v>1095</v>
      </c>
      <c r="O569">
        <f>Sheet9!E570</f>
        <v>1</v>
      </c>
      <c r="P569" t="str">
        <f>IFERROR(VLOOKUP(O569,Sheet6!A:B,2,0),"")</f>
        <v>男子</v>
      </c>
      <c r="Q569" t="str">
        <f>Sheet9!A570</f>
        <v>自由形　　　　</v>
      </c>
      <c r="R569" t="str">
        <f t="shared" si="53"/>
        <v>自由形</v>
      </c>
      <c r="S569" t="str">
        <f>Sheet9!B570</f>
        <v xml:space="preserve"> 100m</v>
      </c>
      <c r="T569" t="s">
        <v>158</v>
      </c>
      <c r="U569" t="s">
        <v>159</v>
      </c>
      <c r="V569" t="str">
        <f t="shared" si="54"/>
        <v>男子自由形 100m予選無差別</v>
      </c>
      <c r="Y569">
        <f t="shared" si="55"/>
        <v>1095</v>
      </c>
      <c r="Z569" t="str">
        <f t="shared" si="56"/>
        <v/>
      </c>
      <c r="AA569" t="str">
        <f t="shared" si="57"/>
        <v>男子自由形 100m予選無差別</v>
      </c>
    </row>
    <row r="570" spans="14:27" x14ac:dyDescent="0.15">
      <c r="N570">
        <f>Sheet9!D571</f>
        <v>1096</v>
      </c>
      <c r="O570">
        <f>Sheet9!E571</f>
        <v>1</v>
      </c>
      <c r="P570" t="str">
        <f>IFERROR(VLOOKUP(O570,Sheet6!A:B,2,0),"")</f>
        <v>男子</v>
      </c>
      <c r="Q570" t="str">
        <f>Sheet9!A571</f>
        <v>バタフライ　　</v>
      </c>
      <c r="R570" t="str">
        <f t="shared" si="53"/>
        <v>バタフライ</v>
      </c>
      <c r="S570" t="str">
        <f>Sheet9!B571</f>
        <v xml:space="preserve"> 100m</v>
      </c>
      <c r="T570" t="s">
        <v>158</v>
      </c>
      <c r="U570" t="s">
        <v>159</v>
      </c>
      <c r="V570" t="str">
        <f t="shared" si="54"/>
        <v>男子バタフライ 100m予選無差別</v>
      </c>
      <c r="Y570">
        <f t="shared" si="55"/>
        <v>1096</v>
      </c>
      <c r="Z570" t="str">
        <f t="shared" si="56"/>
        <v/>
      </c>
      <c r="AA570" t="str">
        <f t="shared" si="57"/>
        <v>男子バタフライ 100m予選無差別</v>
      </c>
    </row>
    <row r="571" spans="14:27" x14ac:dyDescent="0.15">
      <c r="N571">
        <f>Sheet9!D572</f>
        <v>1096</v>
      </c>
      <c r="O571">
        <f>Sheet9!E572</f>
        <v>1</v>
      </c>
      <c r="P571" t="str">
        <f>IFERROR(VLOOKUP(O571,Sheet6!A:B,2,0),"")</f>
        <v>男子</v>
      </c>
      <c r="Q571" t="str">
        <f>Sheet9!A572</f>
        <v>個人メドレー　</v>
      </c>
      <c r="R571" t="str">
        <f t="shared" ref="R571:R634" si="58">IFERROR(VLOOKUP(Q571,AG:AH,2,0),"")</f>
        <v>個人メドレー</v>
      </c>
      <c r="S571" t="str">
        <f>Sheet9!B572</f>
        <v xml:space="preserve"> 200m</v>
      </c>
      <c r="T571" t="s">
        <v>158</v>
      </c>
      <c r="U571" t="s">
        <v>159</v>
      </c>
      <c r="V571" t="str">
        <f t="shared" ref="V571:V634" si="59">CONCATENATE(P571,R571,S571,T571,U571)</f>
        <v>男子個人メドレー 200m予選無差別</v>
      </c>
      <c r="Y571">
        <f t="shared" ref="Y571:Y634" si="60">N571</f>
        <v>1096</v>
      </c>
      <c r="Z571" t="str">
        <f t="shared" ref="Z571:Z634" si="61">IFERROR(VLOOKUP(V571,I:M,5,0),"")</f>
        <v/>
      </c>
      <c r="AA571" t="str">
        <f t="shared" ref="AA571:AA634" si="62">V571</f>
        <v>男子個人メドレー 200m予選無差別</v>
      </c>
    </row>
    <row r="572" spans="14:27" x14ac:dyDescent="0.15">
      <c r="N572">
        <f>Sheet9!D573</f>
        <v>1097</v>
      </c>
      <c r="O572">
        <f>Sheet9!E573</f>
        <v>1</v>
      </c>
      <c r="P572" t="str">
        <f>IFERROR(VLOOKUP(O572,Sheet6!A:B,2,0),"")</f>
        <v>男子</v>
      </c>
      <c r="Q572" t="str">
        <f>Sheet9!A573</f>
        <v>自由形　　　　</v>
      </c>
      <c r="R572" t="str">
        <f t="shared" si="58"/>
        <v>自由形</v>
      </c>
      <c r="S572" t="str">
        <f>Sheet9!B573</f>
        <v xml:space="preserve">  50m</v>
      </c>
      <c r="T572" t="s">
        <v>158</v>
      </c>
      <c r="U572" t="s">
        <v>159</v>
      </c>
      <c r="V572" t="str">
        <f t="shared" si="59"/>
        <v>男子自由形  50m予選無差別</v>
      </c>
      <c r="Y572">
        <f t="shared" si="60"/>
        <v>1097</v>
      </c>
      <c r="Z572" t="str">
        <f t="shared" si="61"/>
        <v/>
      </c>
      <c r="AA572" t="str">
        <f t="shared" si="62"/>
        <v>男子自由形  50m予選無差別</v>
      </c>
    </row>
    <row r="573" spans="14:27" x14ac:dyDescent="0.15">
      <c r="N573">
        <f>Sheet9!D574</f>
        <v>1097</v>
      </c>
      <c r="O573">
        <f>Sheet9!E574</f>
        <v>1</v>
      </c>
      <c r="P573" t="str">
        <f>IFERROR(VLOOKUP(O573,Sheet6!A:B,2,0),"")</f>
        <v>男子</v>
      </c>
      <c r="Q573" t="str">
        <f>Sheet9!A574</f>
        <v>背泳ぎ　　　　</v>
      </c>
      <c r="R573" t="str">
        <f t="shared" si="58"/>
        <v>背泳ぎ</v>
      </c>
      <c r="S573" t="str">
        <f>Sheet9!B574</f>
        <v xml:space="preserve">  50m</v>
      </c>
      <c r="T573" t="s">
        <v>158</v>
      </c>
      <c r="U573" t="s">
        <v>159</v>
      </c>
      <c r="V573" t="str">
        <f t="shared" si="59"/>
        <v>男子背泳ぎ  50m予選無差別</v>
      </c>
      <c r="Y573">
        <f t="shared" si="60"/>
        <v>1097</v>
      </c>
      <c r="Z573" t="str">
        <f t="shared" si="61"/>
        <v/>
      </c>
      <c r="AA573" t="str">
        <f t="shared" si="62"/>
        <v>男子背泳ぎ  50m予選無差別</v>
      </c>
    </row>
    <row r="574" spans="14:27" x14ac:dyDescent="0.15">
      <c r="N574">
        <f>Sheet9!D575</f>
        <v>1097</v>
      </c>
      <c r="O574">
        <f>Sheet9!E575</f>
        <v>1</v>
      </c>
      <c r="P574" t="str">
        <f>IFERROR(VLOOKUP(O574,Sheet6!A:B,2,0),"")</f>
        <v>男子</v>
      </c>
      <c r="Q574" t="str">
        <f>Sheet9!A575</f>
        <v>リレー　　　　</v>
      </c>
      <c r="R574" t="str">
        <f t="shared" si="58"/>
        <v>リレー</v>
      </c>
      <c r="S574" t="str">
        <f>Sheet9!B575</f>
        <v xml:space="preserve"> 200m</v>
      </c>
      <c r="T574" t="s">
        <v>158</v>
      </c>
      <c r="U574" t="s">
        <v>159</v>
      </c>
      <c r="V574" t="str">
        <f t="shared" si="59"/>
        <v>男子リレー 200m予選無差別</v>
      </c>
      <c r="Y574">
        <f t="shared" si="60"/>
        <v>1097</v>
      </c>
      <c r="Z574" t="str">
        <f t="shared" si="61"/>
        <v/>
      </c>
      <c r="AA574" t="str">
        <f t="shared" si="62"/>
        <v>男子リレー 200m予選無差別</v>
      </c>
    </row>
    <row r="575" spans="14:27" x14ac:dyDescent="0.15">
      <c r="N575">
        <f>Sheet9!D576</f>
        <v>1098</v>
      </c>
      <c r="O575">
        <f>Sheet9!E576</f>
        <v>1</v>
      </c>
      <c r="P575" t="str">
        <f>IFERROR(VLOOKUP(O575,Sheet6!A:B,2,0),"")</f>
        <v>男子</v>
      </c>
      <c r="Q575" t="str">
        <f>Sheet9!A576</f>
        <v>平泳ぎ　　　　</v>
      </c>
      <c r="R575" t="str">
        <f t="shared" si="58"/>
        <v>平泳ぎ</v>
      </c>
      <c r="S575" t="str">
        <f>Sheet9!B576</f>
        <v xml:space="preserve">  50m</v>
      </c>
      <c r="T575" t="s">
        <v>158</v>
      </c>
      <c r="U575" t="s">
        <v>159</v>
      </c>
      <c r="V575" t="str">
        <f t="shared" si="59"/>
        <v>男子平泳ぎ  50m予選無差別</v>
      </c>
      <c r="Y575">
        <f t="shared" si="60"/>
        <v>1098</v>
      </c>
      <c r="Z575" t="str">
        <f t="shared" si="61"/>
        <v/>
      </c>
      <c r="AA575" t="str">
        <f t="shared" si="62"/>
        <v>男子平泳ぎ  50m予選無差別</v>
      </c>
    </row>
    <row r="576" spans="14:27" x14ac:dyDescent="0.15">
      <c r="N576">
        <f>Sheet9!D577</f>
        <v>1098</v>
      </c>
      <c r="O576">
        <f>Sheet9!E577</f>
        <v>1</v>
      </c>
      <c r="P576" t="str">
        <f>IFERROR(VLOOKUP(O576,Sheet6!A:B,2,0),"")</f>
        <v>男子</v>
      </c>
      <c r="Q576" t="str">
        <f>Sheet9!A577</f>
        <v>平泳ぎ　　　　</v>
      </c>
      <c r="R576" t="str">
        <f t="shared" si="58"/>
        <v>平泳ぎ</v>
      </c>
      <c r="S576" t="str">
        <f>Sheet9!B577</f>
        <v xml:space="preserve"> 100m</v>
      </c>
      <c r="T576" t="s">
        <v>158</v>
      </c>
      <c r="U576" t="s">
        <v>159</v>
      </c>
      <c r="V576" t="str">
        <f t="shared" si="59"/>
        <v>男子平泳ぎ 100m予選無差別</v>
      </c>
      <c r="Y576">
        <f t="shared" si="60"/>
        <v>1098</v>
      </c>
      <c r="Z576" t="str">
        <f t="shared" si="61"/>
        <v/>
      </c>
      <c r="AA576" t="str">
        <f t="shared" si="62"/>
        <v>男子平泳ぎ 100m予選無差別</v>
      </c>
    </row>
    <row r="577" spans="14:27" x14ac:dyDescent="0.15">
      <c r="N577">
        <f>Sheet9!D578</f>
        <v>1099</v>
      </c>
      <c r="O577">
        <f>Sheet9!E578</f>
        <v>1</v>
      </c>
      <c r="P577" t="str">
        <f>IFERROR(VLOOKUP(O577,Sheet6!A:B,2,0),"")</f>
        <v>男子</v>
      </c>
      <c r="Q577" t="str">
        <f>Sheet9!A578</f>
        <v>自由形　　　　</v>
      </c>
      <c r="R577" t="str">
        <f t="shared" si="58"/>
        <v>自由形</v>
      </c>
      <c r="S577" t="str">
        <f>Sheet9!B578</f>
        <v xml:space="preserve"> 100m</v>
      </c>
      <c r="T577" t="s">
        <v>158</v>
      </c>
      <c r="U577" t="s">
        <v>159</v>
      </c>
      <c r="V577" t="str">
        <f t="shared" si="59"/>
        <v>男子自由形 100m予選無差別</v>
      </c>
      <c r="Y577">
        <f t="shared" si="60"/>
        <v>1099</v>
      </c>
      <c r="Z577" t="str">
        <f t="shared" si="61"/>
        <v/>
      </c>
      <c r="AA577" t="str">
        <f t="shared" si="62"/>
        <v>男子自由形 100m予選無差別</v>
      </c>
    </row>
    <row r="578" spans="14:27" x14ac:dyDescent="0.15">
      <c r="N578">
        <f>Sheet9!D579</f>
        <v>1099</v>
      </c>
      <c r="O578">
        <f>Sheet9!E579</f>
        <v>1</v>
      </c>
      <c r="P578" t="str">
        <f>IFERROR(VLOOKUP(O578,Sheet6!A:B,2,0),"")</f>
        <v>男子</v>
      </c>
      <c r="Q578" t="str">
        <f>Sheet9!A579</f>
        <v>個人メドレー　</v>
      </c>
      <c r="R578" t="str">
        <f t="shared" si="58"/>
        <v>個人メドレー</v>
      </c>
      <c r="S578" t="str">
        <f>Sheet9!B579</f>
        <v xml:space="preserve"> 200m</v>
      </c>
      <c r="T578" t="s">
        <v>158</v>
      </c>
      <c r="U578" t="s">
        <v>159</v>
      </c>
      <c r="V578" t="str">
        <f t="shared" si="59"/>
        <v>男子個人メドレー 200m予選無差別</v>
      </c>
      <c r="Y578">
        <f t="shared" si="60"/>
        <v>1099</v>
      </c>
      <c r="Z578" t="str">
        <f t="shared" si="61"/>
        <v/>
      </c>
      <c r="AA578" t="str">
        <f t="shared" si="62"/>
        <v>男子個人メドレー 200m予選無差別</v>
      </c>
    </row>
    <row r="579" spans="14:27" x14ac:dyDescent="0.15">
      <c r="N579">
        <f>Sheet9!D580</f>
        <v>1100</v>
      </c>
      <c r="O579">
        <f>Sheet9!E580</f>
        <v>1</v>
      </c>
      <c r="P579" t="str">
        <f>IFERROR(VLOOKUP(O579,Sheet6!A:B,2,0),"")</f>
        <v>男子</v>
      </c>
      <c r="Q579" t="str">
        <f>Sheet9!A580</f>
        <v>自由形　　　　</v>
      </c>
      <c r="R579" t="str">
        <f t="shared" si="58"/>
        <v>自由形</v>
      </c>
      <c r="S579" t="str">
        <f>Sheet9!B580</f>
        <v xml:space="preserve"> 100m</v>
      </c>
      <c r="T579" t="s">
        <v>158</v>
      </c>
      <c r="U579" t="s">
        <v>159</v>
      </c>
      <c r="V579" t="str">
        <f t="shared" si="59"/>
        <v>男子自由形 100m予選無差別</v>
      </c>
      <c r="Y579">
        <f t="shared" si="60"/>
        <v>1100</v>
      </c>
      <c r="Z579" t="str">
        <f t="shared" si="61"/>
        <v/>
      </c>
      <c r="AA579" t="str">
        <f t="shared" si="62"/>
        <v>男子自由形 100m予選無差別</v>
      </c>
    </row>
    <row r="580" spans="14:27" x14ac:dyDescent="0.15">
      <c r="N580">
        <f>Sheet9!D581</f>
        <v>1100</v>
      </c>
      <c r="O580">
        <f>Sheet9!E581</f>
        <v>1</v>
      </c>
      <c r="P580" t="str">
        <f>IFERROR(VLOOKUP(O580,Sheet6!A:B,2,0),"")</f>
        <v>男子</v>
      </c>
      <c r="Q580" t="str">
        <f>Sheet9!A581</f>
        <v>バタフライ　　</v>
      </c>
      <c r="R580" t="str">
        <f t="shared" si="58"/>
        <v>バタフライ</v>
      </c>
      <c r="S580" t="str">
        <f>Sheet9!B581</f>
        <v xml:space="preserve">  50m</v>
      </c>
      <c r="T580" t="s">
        <v>158</v>
      </c>
      <c r="U580" t="s">
        <v>159</v>
      </c>
      <c r="V580" t="str">
        <f t="shared" si="59"/>
        <v>男子バタフライ  50m予選無差別</v>
      </c>
      <c r="Y580">
        <f t="shared" si="60"/>
        <v>1100</v>
      </c>
      <c r="Z580" t="str">
        <f t="shared" si="61"/>
        <v/>
      </c>
      <c r="AA580" t="str">
        <f t="shared" si="62"/>
        <v>男子バタフライ  50m予選無差別</v>
      </c>
    </row>
    <row r="581" spans="14:27" x14ac:dyDescent="0.15">
      <c r="N581">
        <f>Sheet9!D582</f>
        <v>1100</v>
      </c>
      <c r="O581">
        <f>Sheet9!E582</f>
        <v>1</v>
      </c>
      <c r="P581" t="str">
        <f>IFERROR(VLOOKUP(O581,Sheet6!A:B,2,0),"")</f>
        <v>男子</v>
      </c>
      <c r="Q581" t="str">
        <f>Sheet9!A582</f>
        <v>リレー　　　　</v>
      </c>
      <c r="R581" t="str">
        <f t="shared" si="58"/>
        <v>リレー</v>
      </c>
      <c r="S581" t="str">
        <f>Sheet9!B582</f>
        <v xml:space="preserve"> 200m</v>
      </c>
      <c r="T581" t="s">
        <v>158</v>
      </c>
      <c r="U581" t="s">
        <v>159</v>
      </c>
      <c r="V581" t="str">
        <f t="shared" si="59"/>
        <v>男子リレー 200m予選無差別</v>
      </c>
      <c r="Y581">
        <f t="shared" si="60"/>
        <v>1100</v>
      </c>
      <c r="Z581" t="str">
        <f t="shared" si="61"/>
        <v/>
      </c>
      <c r="AA581" t="str">
        <f t="shared" si="62"/>
        <v>男子リレー 200m予選無差別</v>
      </c>
    </row>
    <row r="582" spans="14:27" x14ac:dyDescent="0.15">
      <c r="N582">
        <f>Sheet9!D583</f>
        <v>1101</v>
      </c>
      <c r="O582">
        <f>Sheet9!E583</f>
        <v>1</v>
      </c>
      <c r="P582" t="str">
        <f>IFERROR(VLOOKUP(O582,Sheet6!A:B,2,0),"")</f>
        <v>男子</v>
      </c>
      <c r="Q582" t="str">
        <f>Sheet9!A583</f>
        <v>平泳ぎ　　　　</v>
      </c>
      <c r="R582" t="str">
        <f t="shared" si="58"/>
        <v>平泳ぎ</v>
      </c>
      <c r="S582" t="str">
        <f>Sheet9!B583</f>
        <v xml:space="preserve">  50m</v>
      </c>
      <c r="T582" t="s">
        <v>158</v>
      </c>
      <c r="U582" t="s">
        <v>159</v>
      </c>
      <c r="V582" t="str">
        <f t="shared" si="59"/>
        <v>男子平泳ぎ  50m予選無差別</v>
      </c>
      <c r="Y582">
        <f t="shared" si="60"/>
        <v>1101</v>
      </c>
      <c r="Z582" t="str">
        <f t="shared" si="61"/>
        <v/>
      </c>
      <c r="AA582" t="str">
        <f t="shared" si="62"/>
        <v>男子平泳ぎ  50m予選無差別</v>
      </c>
    </row>
    <row r="583" spans="14:27" x14ac:dyDescent="0.15">
      <c r="N583">
        <f>Sheet9!D584</f>
        <v>1101</v>
      </c>
      <c r="O583">
        <f>Sheet9!E584</f>
        <v>1</v>
      </c>
      <c r="P583" t="str">
        <f>IFERROR(VLOOKUP(O583,Sheet6!A:B,2,0),"")</f>
        <v>男子</v>
      </c>
      <c r="Q583" t="str">
        <f>Sheet9!A584</f>
        <v>平泳ぎ　　　　</v>
      </c>
      <c r="R583" t="str">
        <f t="shared" si="58"/>
        <v>平泳ぎ</v>
      </c>
      <c r="S583" t="str">
        <f>Sheet9!B584</f>
        <v xml:space="preserve"> 100m</v>
      </c>
      <c r="T583" t="s">
        <v>158</v>
      </c>
      <c r="U583" t="s">
        <v>159</v>
      </c>
      <c r="V583" t="str">
        <f t="shared" si="59"/>
        <v>男子平泳ぎ 100m予選無差別</v>
      </c>
      <c r="Y583">
        <f t="shared" si="60"/>
        <v>1101</v>
      </c>
      <c r="Z583" t="str">
        <f t="shared" si="61"/>
        <v/>
      </c>
      <c r="AA583" t="str">
        <f t="shared" si="62"/>
        <v>男子平泳ぎ 100m予選無差別</v>
      </c>
    </row>
    <row r="584" spans="14:27" x14ac:dyDescent="0.15">
      <c r="N584">
        <f>Sheet9!D585</f>
        <v>1102</v>
      </c>
      <c r="O584">
        <f>Sheet9!E585</f>
        <v>1</v>
      </c>
      <c r="P584" t="str">
        <f>IFERROR(VLOOKUP(O584,Sheet6!A:B,2,0),"")</f>
        <v>男子</v>
      </c>
      <c r="Q584" t="str">
        <f>Sheet9!A585</f>
        <v>背泳ぎ　　　　</v>
      </c>
      <c r="R584" t="str">
        <f t="shared" si="58"/>
        <v>背泳ぎ</v>
      </c>
      <c r="S584" t="str">
        <f>Sheet9!B585</f>
        <v xml:space="preserve">  50m</v>
      </c>
      <c r="T584" t="s">
        <v>158</v>
      </c>
      <c r="U584" t="s">
        <v>159</v>
      </c>
      <c r="V584" t="str">
        <f t="shared" si="59"/>
        <v>男子背泳ぎ  50m予選無差別</v>
      </c>
      <c r="Y584">
        <f t="shared" si="60"/>
        <v>1102</v>
      </c>
      <c r="Z584" t="str">
        <f t="shared" si="61"/>
        <v/>
      </c>
      <c r="AA584" t="str">
        <f t="shared" si="62"/>
        <v>男子背泳ぎ  50m予選無差別</v>
      </c>
    </row>
    <row r="585" spans="14:27" x14ac:dyDescent="0.15">
      <c r="N585">
        <f>Sheet9!D586</f>
        <v>1102</v>
      </c>
      <c r="O585">
        <f>Sheet9!E586</f>
        <v>1</v>
      </c>
      <c r="P585" t="str">
        <f>IFERROR(VLOOKUP(O585,Sheet6!A:B,2,0),"")</f>
        <v>男子</v>
      </c>
      <c r="Q585" t="str">
        <f>Sheet9!A586</f>
        <v>バタフライ　　</v>
      </c>
      <c r="R585" t="str">
        <f t="shared" si="58"/>
        <v>バタフライ</v>
      </c>
      <c r="S585" t="str">
        <f>Sheet9!B586</f>
        <v xml:space="preserve">  50m</v>
      </c>
      <c r="T585" t="s">
        <v>158</v>
      </c>
      <c r="U585" t="s">
        <v>159</v>
      </c>
      <c r="V585" t="str">
        <f t="shared" si="59"/>
        <v>男子バタフライ  50m予選無差別</v>
      </c>
      <c r="Y585">
        <f t="shared" si="60"/>
        <v>1102</v>
      </c>
      <c r="Z585" t="str">
        <f t="shared" si="61"/>
        <v/>
      </c>
      <c r="AA585" t="str">
        <f t="shared" si="62"/>
        <v>男子バタフライ  50m予選無差別</v>
      </c>
    </row>
    <row r="586" spans="14:27" x14ac:dyDescent="0.15">
      <c r="N586">
        <f>Sheet9!D587</f>
        <v>1103</v>
      </c>
      <c r="O586">
        <f>Sheet9!E587</f>
        <v>1</v>
      </c>
      <c r="P586" t="str">
        <f>IFERROR(VLOOKUP(O586,Sheet6!A:B,2,0),"")</f>
        <v>男子</v>
      </c>
      <c r="Q586" t="str">
        <f>Sheet9!A587</f>
        <v>背泳ぎ　　　　</v>
      </c>
      <c r="R586" t="str">
        <f t="shared" si="58"/>
        <v>背泳ぎ</v>
      </c>
      <c r="S586" t="str">
        <f>Sheet9!B587</f>
        <v xml:space="preserve"> 100m</v>
      </c>
      <c r="T586" t="s">
        <v>158</v>
      </c>
      <c r="U586" t="s">
        <v>159</v>
      </c>
      <c r="V586" t="str">
        <f t="shared" si="59"/>
        <v>男子背泳ぎ 100m予選無差別</v>
      </c>
      <c r="Y586">
        <f t="shared" si="60"/>
        <v>1103</v>
      </c>
      <c r="Z586" t="str">
        <f t="shared" si="61"/>
        <v/>
      </c>
      <c r="AA586" t="str">
        <f t="shared" si="62"/>
        <v>男子背泳ぎ 100m予選無差別</v>
      </c>
    </row>
    <row r="587" spans="14:27" x14ac:dyDescent="0.15">
      <c r="N587">
        <f>Sheet9!D588</f>
        <v>1103</v>
      </c>
      <c r="O587">
        <f>Sheet9!E588</f>
        <v>1</v>
      </c>
      <c r="P587" t="str">
        <f>IFERROR(VLOOKUP(O587,Sheet6!A:B,2,0),"")</f>
        <v>男子</v>
      </c>
      <c r="Q587" t="str">
        <f>Sheet9!A588</f>
        <v>平泳ぎ　　　　</v>
      </c>
      <c r="R587" t="str">
        <f t="shared" si="58"/>
        <v>平泳ぎ</v>
      </c>
      <c r="S587" t="str">
        <f>Sheet9!B588</f>
        <v xml:space="preserve">  50m</v>
      </c>
      <c r="T587" t="s">
        <v>158</v>
      </c>
      <c r="U587" t="s">
        <v>159</v>
      </c>
      <c r="V587" t="str">
        <f t="shared" si="59"/>
        <v>男子平泳ぎ  50m予選無差別</v>
      </c>
      <c r="Y587">
        <f t="shared" si="60"/>
        <v>1103</v>
      </c>
      <c r="Z587" t="str">
        <f t="shared" si="61"/>
        <v/>
      </c>
      <c r="AA587" t="str">
        <f t="shared" si="62"/>
        <v>男子平泳ぎ  50m予選無差別</v>
      </c>
    </row>
    <row r="588" spans="14:27" x14ac:dyDescent="0.15">
      <c r="N588">
        <f>Sheet9!D589</f>
        <v>1104</v>
      </c>
      <c r="O588">
        <f>Sheet9!E589</f>
        <v>1</v>
      </c>
      <c r="P588" t="str">
        <f>IFERROR(VLOOKUP(O588,Sheet6!A:B,2,0),"")</f>
        <v>男子</v>
      </c>
      <c r="Q588" t="str">
        <f>Sheet9!A589</f>
        <v>自由形　　　　</v>
      </c>
      <c r="R588" t="str">
        <f t="shared" si="58"/>
        <v>自由形</v>
      </c>
      <c r="S588" t="str">
        <f>Sheet9!B589</f>
        <v xml:space="preserve">  50m</v>
      </c>
      <c r="T588" t="s">
        <v>158</v>
      </c>
      <c r="U588" t="s">
        <v>159</v>
      </c>
      <c r="V588" t="str">
        <f t="shared" si="59"/>
        <v>男子自由形  50m予選無差別</v>
      </c>
      <c r="Y588">
        <f t="shared" si="60"/>
        <v>1104</v>
      </c>
      <c r="Z588" t="str">
        <f t="shared" si="61"/>
        <v/>
      </c>
      <c r="AA588" t="str">
        <f t="shared" si="62"/>
        <v>男子自由形  50m予選無差別</v>
      </c>
    </row>
    <row r="589" spans="14:27" x14ac:dyDescent="0.15">
      <c r="N589">
        <f>Sheet9!D590</f>
        <v>1104</v>
      </c>
      <c r="O589">
        <f>Sheet9!E590</f>
        <v>1</v>
      </c>
      <c r="P589" t="str">
        <f>IFERROR(VLOOKUP(O589,Sheet6!A:B,2,0),"")</f>
        <v>男子</v>
      </c>
      <c r="Q589" t="str">
        <f>Sheet9!A590</f>
        <v>バタフライ　　</v>
      </c>
      <c r="R589" t="str">
        <f t="shared" si="58"/>
        <v>バタフライ</v>
      </c>
      <c r="S589" t="str">
        <f>Sheet9!B590</f>
        <v xml:space="preserve">  50m</v>
      </c>
      <c r="T589" t="s">
        <v>158</v>
      </c>
      <c r="U589" t="s">
        <v>159</v>
      </c>
      <c r="V589" t="str">
        <f t="shared" si="59"/>
        <v>男子バタフライ  50m予選無差別</v>
      </c>
      <c r="Y589">
        <f t="shared" si="60"/>
        <v>1104</v>
      </c>
      <c r="Z589" t="str">
        <f t="shared" si="61"/>
        <v/>
      </c>
      <c r="AA589" t="str">
        <f t="shared" si="62"/>
        <v>男子バタフライ  50m予選無差別</v>
      </c>
    </row>
    <row r="590" spans="14:27" x14ac:dyDescent="0.15">
      <c r="N590">
        <f>Sheet9!D591</f>
        <v>1105</v>
      </c>
      <c r="O590">
        <f>Sheet9!E591</f>
        <v>1</v>
      </c>
      <c r="P590" t="str">
        <f>IFERROR(VLOOKUP(O590,Sheet6!A:B,2,0),"")</f>
        <v>男子</v>
      </c>
      <c r="Q590" t="str">
        <f>Sheet9!A591</f>
        <v>バタフライ　　</v>
      </c>
      <c r="R590" t="str">
        <f t="shared" si="58"/>
        <v>バタフライ</v>
      </c>
      <c r="S590" t="str">
        <f>Sheet9!B591</f>
        <v xml:space="preserve">  50m</v>
      </c>
      <c r="T590" t="s">
        <v>158</v>
      </c>
      <c r="U590" t="s">
        <v>159</v>
      </c>
      <c r="V590" t="str">
        <f t="shared" si="59"/>
        <v>男子バタフライ  50m予選無差別</v>
      </c>
      <c r="Y590">
        <f t="shared" si="60"/>
        <v>1105</v>
      </c>
      <c r="Z590" t="str">
        <f t="shared" si="61"/>
        <v/>
      </c>
      <c r="AA590" t="str">
        <f t="shared" si="62"/>
        <v>男子バタフライ  50m予選無差別</v>
      </c>
    </row>
    <row r="591" spans="14:27" x14ac:dyDescent="0.15">
      <c r="N591">
        <f>Sheet9!D592</f>
        <v>1106</v>
      </c>
      <c r="O591">
        <f>Sheet9!E592</f>
        <v>1</v>
      </c>
      <c r="P591" t="str">
        <f>IFERROR(VLOOKUP(O591,Sheet6!A:B,2,0),"")</f>
        <v>男子</v>
      </c>
      <c r="Q591" t="str">
        <f>Sheet9!A592</f>
        <v>自由形　　　　</v>
      </c>
      <c r="R591" t="str">
        <f t="shared" si="58"/>
        <v>自由形</v>
      </c>
      <c r="S591" t="str">
        <f>Sheet9!B592</f>
        <v xml:space="preserve">  50m</v>
      </c>
      <c r="T591" t="s">
        <v>158</v>
      </c>
      <c r="U591" t="s">
        <v>159</v>
      </c>
      <c r="V591" t="str">
        <f t="shared" si="59"/>
        <v>男子自由形  50m予選無差別</v>
      </c>
      <c r="Y591">
        <f t="shared" si="60"/>
        <v>1106</v>
      </c>
      <c r="Z591" t="str">
        <f t="shared" si="61"/>
        <v/>
      </c>
      <c r="AA591" t="str">
        <f t="shared" si="62"/>
        <v>男子自由形  50m予選無差別</v>
      </c>
    </row>
    <row r="592" spans="14:27" x14ac:dyDescent="0.15">
      <c r="N592">
        <f>Sheet9!D593</f>
        <v>1106</v>
      </c>
      <c r="O592">
        <f>Sheet9!E593</f>
        <v>1</v>
      </c>
      <c r="P592" t="str">
        <f>IFERROR(VLOOKUP(O592,Sheet6!A:B,2,0),"")</f>
        <v>男子</v>
      </c>
      <c r="Q592" t="str">
        <f>Sheet9!A593</f>
        <v>背泳ぎ　　　　</v>
      </c>
      <c r="R592" t="str">
        <f t="shared" si="58"/>
        <v>背泳ぎ</v>
      </c>
      <c r="S592" t="str">
        <f>Sheet9!B593</f>
        <v xml:space="preserve">  50m</v>
      </c>
      <c r="T592" t="s">
        <v>158</v>
      </c>
      <c r="U592" t="s">
        <v>159</v>
      </c>
      <c r="V592" t="str">
        <f t="shared" si="59"/>
        <v>男子背泳ぎ  50m予選無差別</v>
      </c>
      <c r="Y592">
        <f t="shared" si="60"/>
        <v>1106</v>
      </c>
      <c r="Z592" t="str">
        <f t="shared" si="61"/>
        <v/>
      </c>
      <c r="AA592" t="str">
        <f t="shared" si="62"/>
        <v>男子背泳ぎ  50m予選無差別</v>
      </c>
    </row>
    <row r="593" spans="14:27" x14ac:dyDescent="0.15">
      <c r="N593">
        <f>Sheet9!D594</f>
        <v>1106</v>
      </c>
      <c r="O593">
        <f>Sheet9!E594</f>
        <v>1</v>
      </c>
      <c r="P593" t="str">
        <f>IFERROR(VLOOKUP(O593,Sheet6!A:B,2,0),"")</f>
        <v>男子</v>
      </c>
      <c r="Q593" t="str">
        <f>Sheet9!A594</f>
        <v>リレー　　　　</v>
      </c>
      <c r="R593" t="str">
        <f t="shared" si="58"/>
        <v>リレー</v>
      </c>
      <c r="S593" t="str">
        <f>Sheet9!B594</f>
        <v xml:space="preserve"> 200m</v>
      </c>
      <c r="T593" t="s">
        <v>158</v>
      </c>
      <c r="U593" t="s">
        <v>159</v>
      </c>
      <c r="V593" t="str">
        <f t="shared" si="59"/>
        <v>男子リレー 200m予選無差別</v>
      </c>
      <c r="Y593">
        <f t="shared" si="60"/>
        <v>1106</v>
      </c>
      <c r="Z593" t="str">
        <f t="shared" si="61"/>
        <v/>
      </c>
      <c r="AA593" t="str">
        <f t="shared" si="62"/>
        <v>男子リレー 200m予選無差別</v>
      </c>
    </row>
    <row r="594" spans="14:27" x14ac:dyDescent="0.15">
      <c r="N594">
        <f>Sheet9!D595</f>
        <v>1107</v>
      </c>
      <c r="O594">
        <f>Sheet9!E595</f>
        <v>1</v>
      </c>
      <c r="P594" t="str">
        <f>IFERROR(VLOOKUP(O594,Sheet6!A:B,2,0),"")</f>
        <v>男子</v>
      </c>
      <c r="Q594" t="str">
        <f>Sheet9!A595</f>
        <v>自由形　　　　</v>
      </c>
      <c r="R594" t="str">
        <f t="shared" si="58"/>
        <v>自由形</v>
      </c>
      <c r="S594" t="str">
        <f>Sheet9!B595</f>
        <v xml:space="preserve">  50m</v>
      </c>
      <c r="T594" t="s">
        <v>158</v>
      </c>
      <c r="U594" t="s">
        <v>159</v>
      </c>
      <c r="V594" t="str">
        <f t="shared" si="59"/>
        <v>男子自由形  50m予選無差別</v>
      </c>
      <c r="Y594">
        <f t="shared" si="60"/>
        <v>1107</v>
      </c>
      <c r="Z594" t="str">
        <f t="shared" si="61"/>
        <v/>
      </c>
      <c r="AA594" t="str">
        <f t="shared" si="62"/>
        <v>男子自由形  50m予選無差別</v>
      </c>
    </row>
    <row r="595" spans="14:27" x14ac:dyDescent="0.15">
      <c r="N595">
        <f>Sheet9!D596</f>
        <v>1107</v>
      </c>
      <c r="O595">
        <f>Sheet9!E596</f>
        <v>1</v>
      </c>
      <c r="P595" t="str">
        <f>IFERROR(VLOOKUP(O595,Sheet6!A:B,2,0),"")</f>
        <v>男子</v>
      </c>
      <c r="Q595" t="str">
        <f>Sheet9!A596</f>
        <v>背泳ぎ　　　　</v>
      </c>
      <c r="R595" t="str">
        <f t="shared" si="58"/>
        <v>背泳ぎ</v>
      </c>
      <c r="S595" t="str">
        <f>Sheet9!B596</f>
        <v xml:space="preserve">  50m</v>
      </c>
      <c r="T595" t="s">
        <v>158</v>
      </c>
      <c r="U595" t="s">
        <v>159</v>
      </c>
      <c r="V595" t="str">
        <f t="shared" si="59"/>
        <v>男子背泳ぎ  50m予選無差別</v>
      </c>
      <c r="Y595">
        <f t="shared" si="60"/>
        <v>1107</v>
      </c>
      <c r="Z595" t="str">
        <f t="shared" si="61"/>
        <v/>
      </c>
      <c r="AA595" t="str">
        <f t="shared" si="62"/>
        <v>男子背泳ぎ  50m予選無差別</v>
      </c>
    </row>
    <row r="596" spans="14:27" x14ac:dyDescent="0.15">
      <c r="N596">
        <f>Sheet9!D597</f>
        <v>1108</v>
      </c>
      <c r="O596">
        <f>Sheet9!E597</f>
        <v>1</v>
      </c>
      <c r="P596" t="str">
        <f>IFERROR(VLOOKUP(O596,Sheet6!A:B,2,0),"")</f>
        <v>男子</v>
      </c>
      <c r="Q596" t="str">
        <f>Sheet9!A597</f>
        <v>自由形　　　　</v>
      </c>
      <c r="R596" t="str">
        <f t="shared" si="58"/>
        <v>自由形</v>
      </c>
      <c r="S596" t="str">
        <f>Sheet9!B597</f>
        <v xml:space="preserve">  50m</v>
      </c>
      <c r="T596" t="s">
        <v>158</v>
      </c>
      <c r="U596" t="s">
        <v>159</v>
      </c>
      <c r="V596" t="str">
        <f t="shared" si="59"/>
        <v>男子自由形  50m予選無差別</v>
      </c>
      <c r="Y596">
        <f t="shared" si="60"/>
        <v>1108</v>
      </c>
      <c r="Z596" t="str">
        <f t="shared" si="61"/>
        <v/>
      </c>
      <c r="AA596" t="str">
        <f t="shared" si="62"/>
        <v>男子自由形  50m予選無差別</v>
      </c>
    </row>
    <row r="597" spans="14:27" x14ac:dyDescent="0.15">
      <c r="N597">
        <f>Sheet9!D598</f>
        <v>1108</v>
      </c>
      <c r="O597">
        <f>Sheet9!E598</f>
        <v>1</v>
      </c>
      <c r="P597" t="str">
        <f>IFERROR(VLOOKUP(O597,Sheet6!A:B,2,0),"")</f>
        <v>男子</v>
      </c>
      <c r="Q597" t="str">
        <f>Sheet9!A598</f>
        <v>背泳ぎ　　　　</v>
      </c>
      <c r="R597" t="str">
        <f t="shared" si="58"/>
        <v>背泳ぎ</v>
      </c>
      <c r="S597" t="str">
        <f>Sheet9!B598</f>
        <v xml:space="preserve">  50m</v>
      </c>
      <c r="T597" t="s">
        <v>158</v>
      </c>
      <c r="U597" t="s">
        <v>159</v>
      </c>
      <c r="V597" t="str">
        <f t="shared" si="59"/>
        <v>男子背泳ぎ  50m予選無差別</v>
      </c>
      <c r="Y597">
        <f t="shared" si="60"/>
        <v>1108</v>
      </c>
      <c r="Z597" t="str">
        <f t="shared" si="61"/>
        <v/>
      </c>
      <c r="AA597" t="str">
        <f t="shared" si="62"/>
        <v>男子背泳ぎ  50m予選無差別</v>
      </c>
    </row>
    <row r="598" spans="14:27" x14ac:dyDescent="0.15">
      <c r="N598">
        <f>Sheet9!D599</f>
        <v>1109</v>
      </c>
      <c r="O598">
        <f>Sheet9!E599</f>
        <v>1</v>
      </c>
      <c r="P598" t="str">
        <f>IFERROR(VLOOKUP(O598,Sheet6!A:B,2,0),"")</f>
        <v>男子</v>
      </c>
      <c r="Q598" t="str">
        <f>Sheet9!A599</f>
        <v>自由形　　　　</v>
      </c>
      <c r="R598" t="str">
        <f t="shared" si="58"/>
        <v>自由形</v>
      </c>
      <c r="S598" t="str">
        <f>Sheet9!B599</f>
        <v xml:space="preserve">  50m</v>
      </c>
      <c r="T598" t="s">
        <v>158</v>
      </c>
      <c r="U598" t="s">
        <v>159</v>
      </c>
      <c r="V598" t="str">
        <f t="shared" si="59"/>
        <v>男子自由形  50m予選無差別</v>
      </c>
      <c r="Y598">
        <f t="shared" si="60"/>
        <v>1109</v>
      </c>
      <c r="Z598" t="str">
        <f t="shared" si="61"/>
        <v/>
      </c>
      <c r="AA598" t="str">
        <f t="shared" si="62"/>
        <v>男子自由形  50m予選無差別</v>
      </c>
    </row>
    <row r="599" spans="14:27" x14ac:dyDescent="0.15">
      <c r="N599">
        <f>Sheet9!D600</f>
        <v>1109</v>
      </c>
      <c r="O599">
        <f>Sheet9!E600</f>
        <v>1</v>
      </c>
      <c r="P599" t="str">
        <f>IFERROR(VLOOKUP(O599,Sheet6!A:B,2,0),"")</f>
        <v>男子</v>
      </c>
      <c r="Q599" t="str">
        <f>Sheet9!A600</f>
        <v>自由形　　　　</v>
      </c>
      <c r="R599" t="str">
        <f t="shared" si="58"/>
        <v>自由形</v>
      </c>
      <c r="S599" t="str">
        <f>Sheet9!B600</f>
        <v xml:space="preserve"> 100m</v>
      </c>
      <c r="T599" t="s">
        <v>158</v>
      </c>
      <c r="U599" t="s">
        <v>159</v>
      </c>
      <c r="V599" t="str">
        <f t="shared" si="59"/>
        <v>男子自由形 100m予選無差別</v>
      </c>
      <c r="Y599">
        <f t="shared" si="60"/>
        <v>1109</v>
      </c>
      <c r="Z599" t="str">
        <f t="shared" si="61"/>
        <v/>
      </c>
      <c r="AA599" t="str">
        <f t="shared" si="62"/>
        <v>男子自由形 100m予選無差別</v>
      </c>
    </row>
    <row r="600" spans="14:27" x14ac:dyDescent="0.15">
      <c r="N600">
        <f>Sheet9!D601</f>
        <v>1109</v>
      </c>
      <c r="O600">
        <f>Sheet9!E601</f>
        <v>1</v>
      </c>
      <c r="P600" t="str">
        <f>IFERROR(VLOOKUP(O600,Sheet6!A:B,2,0),"")</f>
        <v>男子</v>
      </c>
      <c r="Q600" t="str">
        <f>Sheet9!A601</f>
        <v>リレー　　　　</v>
      </c>
      <c r="R600" t="str">
        <f t="shared" si="58"/>
        <v>リレー</v>
      </c>
      <c r="S600" t="str">
        <f>Sheet9!B601</f>
        <v xml:space="preserve"> 200m</v>
      </c>
      <c r="T600" t="s">
        <v>158</v>
      </c>
      <c r="U600" t="s">
        <v>159</v>
      </c>
      <c r="V600" t="str">
        <f t="shared" si="59"/>
        <v>男子リレー 200m予選無差別</v>
      </c>
      <c r="Y600">
        <f t="shared" si="60"/>
        <v>1109</v>
      </c>
      <c r="Z600" t="str">
        <f t="shared" si="61"/>
        <v/>
      </c>
      <c r="AA600" t="str">
        <f t="shared" si="62"/>
        <v>男子リレー 200m予選無差別</v>
      </c>
    </row>
    <row r="601" spans="14:27" x14ac:dyDescent="0.15">
      <c r="N601">
        <f>Sheet9!D602</f>
        <v>1110</v>
      </c>
      <c r="O601">
        <f>Sheet9!E602</f>
        <v>1</v>
      </c>
      <c r="P601" t="str">
        <f>IFERROR(VLOOKUP(O601,Sheet6!A:B,2,0),"")</f>
        <v>男子</v>
      </c>
      <c r="Q601" t="str">
        <f>Sheet9!A602</f>
        <v>背泳ぎ　　　　</v>
      </c>
      <c r="R601" t="str">
        <f t="shared" si="58"/>
        <v>背泳ぎ</v>
      </c>
      <c r="S601" t="str">
        <f>Sheet9!B602</f>
        <v xml:space="preserve">  50m</v>
      </c>
      <c r="T601" t="s">
        <v>158</v>
      </c>
      <c r="U601" t="s">
        <v>159</v>
      </c>
      <c r="V601" t="str">
        <f t="shared" si="59"/>
        <v>男子背泳ぎ  50m予選無差別</v>
      </c>
      <c r="Y601">
        <f t="shared" si="60"/>
        <v>1110</v>
      </c>
      <c r="Z601" t="str">
        <f t="shared" si="61"/>
        <v/>
      </c>
      <c r="AA601" t="str">
        <f t="shared" si="62"/>
        <v>男子背泳ぎ  50m予選無差別</v>
      </c>
    </row>
    <row r="602" spans="14:27" x14ac:dyDescent="0.15">
      <c r="N602">
        <f>Sheet9!D603</f>
        <v>1110</v>
      </c>
      <c r="O602">
        <f>Sheet9!E603</f>
        <v>1</v>
      </c>
      <c r="P602" t="str">
        <f>IFERROR(VLOOKUP(O602,Sheet6!A:B,2,0),"")</f>
        <v>男子</v>
      </c>
      <c r="Q602" t="str">
        <f>Sheet9!A603</f>
        <v>バタフライ　　</v>
      </c>
      <c r="R602" t="str">
        <f t="shared" si="58"/>
        <v>バタフライ</v>
      </c>
      <c r="S602" t="str">
        <f>Sheet9!B603</f>
        <v xml:space="preserve">  50m</v>
      </c>
      <c r="T602" t="s">
        <v>158</v>
      </c>
      <c r="U602" t="s">
        <v>159</v>
      </c>
      <c r="V602" t="str">
        <f t="shared" si="59"/>
        <v>男子バタフライ  50m予選無差別</v>
      </c>
      <c r="Y602">
        <f t="shared" si="60"/>
        <v>1110</v>
      </c>
      <c r="Z602" t="str">
        <f t="shared" si="61"/>
        <v/>
      </c>
      <c r="AA602" t="str">
        <f t="shared" si="62"/>
        <v>男子バタフライ  50m予選無差別</v>
      </c>
    </row>
    <row r="603" spans="14:27" x14ac:dyDescent="0.15">
      <c r="N603">
        <f>Sheet9!D604</f>
        <v>1111</v>
      </c>
      <c r="O603">
        <f>Sheet9!E604</f>
        <v>1</v>
      </c>
      <c r="P603" t="str">
        <f>IFERROR(VLOOKUP(O603,Sheet6!A:B,2,0),"")</f>
        <v>男子</v>
      </c>
      <c r="Q603" t="str">
        <f>Sheet9!A604</f>
        <v>自由形　　　　</v>
      </c>
      <c r="R603" t="str">
        <f t="shared" si="58"/>
        <v>自由形</v>
      </c>
      <c r="S603" t="str">
        <f>Sheet9!B604</f>
        <v xml:space="preserve">  50m</v>
      </c>
      <c r="T603" t="s">
        <v>158</v>
      </c>
      <c r="U603" t="s">
        <v>159</v>
      </c>
      <c r="V603" t="str">
        <f t="shared" si="59"/>
        <v>男子自由形  50m予選無差別</v>
      </c>
      <c r="Y603">
        <f t="shared" si="60"/>
        <v>1111</v>
      </c>
      <c r="Z603" t="str">
        <f t="shared" si="61"/>
        <v/>
      </c>
      <c r="AA603" t="str">
        <f t="shared" si="62"/>
        <v>男子自由形  50m予選無差別</v>
      </c>
    </row>
    <row r="604" spans="14:27" x14ac:dyDescent="0.15">
      <c r="N604">
        <f>Sheet9!D605</f>
        <v>1111</v>
      </c>
      <c r="O604">
        <f>Sheet9!E605</f>
        <v>1</v>
      </c>
      <c r="P604" t="str">
        <f>IFERROR(VLOOKUP(O604,Sheet6!A:B,2,0),"")</f>
        <v>男子</v>
      </c>
      <c r="Q604" t="str">
        <f>Sheet9!A605</f>
        <v>背泳ぎ　　　　</v>
      </c>
      <c r="R604" t="str">
        <f t="shared" si="58"/>
        <v>背泳ぎ</v>
      </c>
      <c r="S604" t="str">
        <f>Sheet9!B605</f>
        <v xml:space="preserve">  50m</v>
      </c>
      <c r="T604" t="s">
        <v>158</v>
      </c>
      <c r="U604" t="s">
        <v>159</v>
      </c>
      <c r="V604" t="str">
        <f t="shared" si="59"/>
        <v>男子背泳ぎ  50m予選無差別</v>
      </c>
      <c r="Y604">
        <f t="shared" si="60"/>
        <v>1111</v>
      </c>
      <c r="Z604" t="str">
        <f t="shared" si="61"/>
        <v/>
      </c>
      <c r="AA604" t="str">
        <f t="shared" si="62"/>
        <v>男子背泳ぎ  50m予選無差別</v>
      </c>
    </row>
    <row r="605" spans="14:27" x14ac:dyDescent="0.15">
      <c r="N605">
        <f>Sheet9!D606</f>
        <v>1112</v>
      </c>
      <c r="O605">
        <f>Sheet9!E606</f>
        <v>1</v>
      </c>
      <c r="P605" t="str">
        <f>IFERROR(VLOOKUP(O605,Sheet6!A:B,2,0),"")</f>
        <v>男子</v>
      </c>
      <c r="Q605" t="str">
        <f>Sheet9!A606</f>
        <v>背泳ぎ　　　　</v>
      </c>
      <c r="R605" t="str">
        <f t="shared" si="58"/>
        <v>背泳ぎ</v>
      </c>
      <c r="S605" t="str">
        <f>Sheet9!B606</f>
        <v xml:space="preserve">  50m</v>
      </c>
      <c r="T605" t="s">
        <v>158</v>
      </c>
      <c r="U605" t="s">
        <v>159</v>
      </c>
      <c r="V605" t="str">
        <f t="shared" si="59"/>
        <v>男子背泳ぎ  50m予選無差別</v>
      </c>
      <c r="Y605">
        <f t="shared" si="60"/>
        <v>1112</v>
      </c>
      <c r="Z605" t="str">
        <f t="shared" si="61"/>
        <v/>
      </c>
      <c r="AA605" t="str">
        <f t="shared" si="62"/>
        <v>男子背泳ぎ  50m予選無差別</v>
      </c>
    </row>
    <row r="606" spans="14:27" x14ac:dyDescent="0.15">
      <c r="N606">
        <f>Sheet9!D607</f>
        <v>1112</v>
      </c>
      <c r="O606">
        <f>Sheet9!E607</f>
        <v>1</v>
      </c>
      <c r="P606" t="str">
        <f>IFERROR(VLOOKUP(O606,Sheet6!A:B,2,0),"")</f>
        <v>男子</v>
      </c>
      <c r="Q606" t="str">
        <f>Sheet9!A607</f>
        <v>平泳ぎ　　　　</v>
      </c>
      <c r="R606" t="str">
        <f t="shared" si="58"/>
        <v>平泳ぎ</v>
      </c>
      <c r="S606" t="str">
        <f>Sheet9!B607</f>
        <v xml:space="preserve">  50m</v>
      </c>
      <c r="T606" t="s">
        <v>158</v>
      </c>
      <c r="U606" t="s">
        <v>159</v>
      </c>
      <c r="V606" t="str">
        <f t="shared" si="59"/>
        <v>男子平泳ぎ  50m予選無差別</v>
      </c>
      <c r="Y606">
        <f t="shared" si="60"/>
        <v>1112</v>
      </c>
      <c r="Z606" t="str">
        <f t="shared" si="61"/>
        <v/>
      </c>
      <c r="AA606" t="str">
        <f t="shared" si="62"/>
        <v>男子平泳ぎ  50m予選無差別</v>
      </c>
    </row>
    <row r="607" spans="14:27" x14ac:dyDescent="0.15">
      <c r="N607">
        <f>Sheet9!D608</f>
        <v>1113</v>
      </c>
      <c r="O607">
        <f>Sheet9!E608</f>
        <v>1</v>
      </c>
      <c r="P607" t="str">
        <f>IFERROR(VLOOKUP(O607,Sheet6!A:B,2,0),"")</f>
        <v>男子</v>
      </c>
      <c r="Q607" t="str">
        <f>Sheet9!A608</f>
        <v>自由形　　　　</v>
      </c>
      <c r="R607" t="str">
        <f t="shared" si="58"/>
        <v>自由形</v>
      </c>
      <c r="S607" t="str">
        <f>Sheet9!B608</f>
        <v xml:space="preserve">  50m</v>
      </c>
      <c r="T607" t="s">
        <v>158</v>
      </c>
      <c r="U607" t="s">
        <v>159</v>
      </c>
      <c r="V607" t="str">
        <f t="shared" si="59"/>
        <v>男子自由形  50m予選無差別</v>
      </c>
      <c r="Y607">
        <f t="shared" si="60"/>
        <v>1113</v>
      </c>
      <c r="Z607" t="str">
        <f t="shared" si="61"/>
        <v/>
      </c>
      <c r="AA607" t="str">
        <f t="shared" si="62"/>
        <v>男子自由形  50m予選無差別</v>
      </c>
    </row>
    <row r="608" spans="14:27" x14ac:dyDescent="0.15">
      <c r="N608">
        <f>Sheet9!D609</f>
        <v>1113</v>
      </c>
      <c r="O608">
        <f>Sheet9!E609</f>
        <v>1</v>
      </c>
      <c r="P608" t="str">
        <f>IFERROR(VLOOKUP(O608,Sheet6!A:B,2,0),"")</f>
        <v>男子</v>
      </c>
      <c r="Q608" t="str">
        <f>Sheet9!A609</f>
        <v>背泳ぎ　　　　</v>
      </c>
      <c r="R608" t="str">
        <f t="shared" si="58"/>
        <v>背泳ぎ</v>
      </c>
      <c r="S608" t="str">
        <f>Sheet9!B609</f>
        <v xml:space="preserve">  50m</v>
      </c>
      <c r="T608" t="s">
        <v>158</v>
      </c>
      <c r="U608" t="s">
        <v>159</v>
      </c>
      <c r="V608" t="str">
        <f t="shared" si="59"/>
        <v>男子背泳ぎ  50m予選無差別</v>
      </c>
      <c r="Y608">
        <f t="shared" si="60"/>
        <v>1113</v>
      </c>
      <c r="Z608" t="str">
        <f t="shared" si="61"/>
        <v/>
      </c>
      <c r="AA608" t="str">
        <f t="shared" si="62"/>
        <v>男子背泳ぎ  50m予選無差別</v>
      </c>
    </row>
    <row r="609" spans="14:27" x14ac:dyDescent="0.15">
      <c r="N609">
        <f>Sheet9!D610</f>
        <v>1114</v>
      </c>
      <c r="O609">
        <f>Sheet9!E610</f>
        <v>1</v>
      </c>
      <c r="P609" t="str">
        <f>IFERROR(VLOOKUP(O609,Sheet6!A:B,2,0),"")</f>
        <v>男子</v>
      </c>
      <c r="Q609" t="str">
        <f>Sheet9!A610</f>
        <v>自由形　　　　</v>
      </c>
      <c r="R609" t="str">
        <f t="shared" si="58"/>
        <v>自由形</v>
      </c>
      <c r="S609" t="str">
        <f>Sheet9!B610</f>
        <v xml:space="preserve">  50m</v>
      </c>
      <c r="T609" t="s">
        <v>158</v>
      </c>
      <c r="U609" t="s">
        <v>159</v>
      </c>
      <c r="V609" t="str">
        <f t="shared" si="59"/>
        <v>男子自由形  50m予選無差別</v>
      </c>
      <c r="Y609">
        <f t="shared" si="60"/>
        <v>1114</v>
      </c>
      <c r="Z609" t="str">
        <f t="shared" si="61"/>
        <v/>
      </c>
      <c r="AA609" t="str">
        <f t="shared" si="62"/>
        <v>男子自由形  50m予選無差別</v>
      </c>
    </row>
    <row r="610" spans="14:27" x14ac:dyDescent="0.15">
      <c r="N610">
        <f>Sheet9!D611</f>
        <v>1114</v>
      </c>
      <c r="O610">
        <f>Sheet9!E611</f>
        <v>1</v>
      </c>
      <c r="P610" t="str">
        <f>IFERROR(VLOOKUP(O610,Sheet6!A:B,2,0),"")</f>
        <v>男子</v>
      </c>
      <c r="Q610" t="str">
        <f>Sheet9!A611</f>
        <v>背泳ぎ　　　　</v>
      </c>
      <c r="R610" t="str">
        <f t="shared" si="58"/>
        <v>背泳ぎ</v>
      </c>
      <c r="S610" t="str">
        <f>Sheet9!B611</f>
        <v xml:space="preserve">  50m</v>
      </c>
      <c r="T610" t="s">
        <v>158</v>
      </c>
      <c r="U610" t="s">
        <v>159</v>
      </c>
      <c r="V610" t="str">
        <f t="shared" si="59"/>
        <v>男子背泳ぎ  50m予選無差別</v>
      </c>
      <c r="Y610">
        <f t="shared" si="60"/>
        <v>1114</v>
      </c>
      <c r="Z610" t="str">
        <f t="shared" si="61"/>
        <v/>
      </c>
      <c r="AA610" t="str">
        <f t="shared" si="62"/>
        <v>男子背泳ぎ  50m予選無差別</v>
      </c>
    </row>
    <row r="611" spans="14:27" x14ac:dyDescent="0.15">
      <c r="N611">
        <f>Sheet9!D612</f>
        <v>1114</v>
      </c>
      <c r="O611">
        <f>Sheet9!E612</f>
        <v>1</v>
      </c>
      <c r="P611" t="str">
        <f>IFERROR(VLOOKUP(O611,Sheet6!A:B,2,0),"")</f>
        <v>男子</v>
      </c>
      <c r="Q611" t="str">
        <f>Sheet9!A612</f>
        <v>リレー　　　　</v>
      </c>
      <c r="R611" t="str">
        <f t="shared" si="58"/>
        <v>リレー</v>
      </c>
      <c r="S611" t="str">
        <f>Sheet9!B612</f>
        <v xml:space="preserve"> 200m</v>
      </c>
      <c r="T611" t="s">
        <v>158</v>
      </c>
      <c r="U611" t="s">
        <v>159</v>
      </c>
      <c r="V611" t="str">
        <f t="shared" si="59"/>
        <v>男子リレー 200m予選無差別</v>
      </c>
      <c r="Y611">
        <f t="shared" si="60"/>
        <v>1114</v>
      </c>
      <c r="Z611" t="str">
        <f t="shared" si="61"/>
        <v/>
      </c>
      <c r="AA611" t="str">
        <f t="shared" si="62"/>
        <v>男子リレー 200m予選無差別</v>
      </c>
    </row>
    <row r="612" spans="14:27" x14ac:dyDescent="0.15">
      <c r="N612">
        <f>Sheet9!D613</f>
        <v>1115</v>
      </c>
      <c r="O612">
        <f>Sheet9!E613</f>
        <v>1</v>
      </c>
      <c r="P612" t="str">
        <f>IFERROR(VLOOKUP(O612,Sheet6!A:B,2,0),"")</f>
        <v>男子</v>
      </c>
      <c r="Q612" t="str">
        <f>Sheet9!A613</f>
        <v>自由形　　　　</v>
      </c>
      <c r="R612" t="str">
        <f t="shared" si="58"/>
        <v>自由形</v>
      </c>
      <c r="S612" t="str">
        <f>Sheet9!B613</f>
        <v xml:space="preserve">  50m</v>
      </c>
      <c r="T612" t="s">
        <v>158</v>
      </c>
      <c r="U612" t="s">
        <v>159</v>
      </c>
      <c r="V612" t="str">
        <f t="shared" si="59"/>
        <v>男子自由形  50m予選無差別</v>
      </c>
      <c r="Y612">
        <f t="shared" si="60"/>
        <v>1115</v>
      </c>
      <c r="Z612" t="str">
        <f t="shared" si="61"/>
        <v/>
      </c>
      <c r="AA612" t="str">
        <f t="shared" si="62"/>
        <v>男子自由形  50m予選無差別</v>
      </c>
    </row>
    <row r="613" spans="14:27" x14ac:dyDescent="0.15">
      <c r="N613">
        <f>Sheet9!D614</f>
        <v>1115</v>
      </c>
      <c r="O613">
        <f>Sheet9!E614</f>
        <v>1</v>
      </c>
      <c r="P613" t="str">
        <f>IFERROR(VLOOKUP(O613,Sheet6!A:B,2,0),"")</f>
        <v>男子</v>
      </c>
      <c r="Q613" t="str">
        <f>Sheet9!A614</f>
        <v>背泳ぎ　　　　</v>
      </c>
      <c r="R613" t="str">
        <f t="shared" si="58"/>
        <v>背泳ぎ</v>
      </c>
      <c r="S613" t="str">
        <f>Sheet9!B614</f>
        <v xml:space="preserve">  50m</v>
      </c>
      <c r="T613" t="s">
        <v>158</v>
      </c>
      <c r="U613" t="s">
        <v>159</v>
      </c>
      <c r="V613" t="str">
        <f t="shared" si="59"/>
        <v>男子背泳ぎ  50m予選無差別</v>
      </c>
      <c r="Y613">
        <f t="shared" si="60"/>
        <v>1115</v>
      </c>
      <c r="Z613" t="str">
        <f t="shared" si="61"/>
        <v/>
      </c>
      <c r="AA613" t="str">
        <f t="shared" si="62"/>
        <v>男子背泳ぎ  50m予選無差別</v>
      </c>
    </row>
    <row r="614" spans="14:27" x14ac:dyDescent="0.15">
      <c r="N614">
        <f>Sheet9!D615</f>
        <v>1115</v>
      </c>
      <c r="O614">
        <f>Sheet9!E615</f>
        <v>1</v>
      </c>
      <c r="P614" t="str">
        <f>IFERROR(VLOOKUP(O614,Sheet6!A:B,2,0),"")</f>
        <v>男子</v>
      </c>
      <c r="Q614" t="str">
        <f>Sheet9!A615</f>
        <v>リレー　　　　</v>
      </c>
      <c r="R614" t="str">
        <f t="shared" si="58"/>
        <v>リレー</v>
      </c>
      <c r="S614" t="str">
        <f>Sheet9!B615</f>
        <v xml:space="preserve"> 200m</v>
      </c>
      <c r="T614" t="s">
        <v>158</v>
      </c>
      <c r="U614" t="s">
        <v>159</v>
      </c>
      <c r="V614" t="str">
        <f t="shared" si="59"/>
        <v>男子リレー 200m予選無差別</v>
      </c>
      <c r="Y614">
        <f t="shared" si="60"/>
        <v>1115</v>
      </c>
      <c r="Z614" t="str">
        <f t="shared" si="61"/>
        <v/>
      </c>
      <c r="AA614" t="str">
        <f t="shared" si="62"/>
        <v>男子リレー 200m予選無差別</v>
      </c>
    </row>
    <row r="615" spans="14:27" x14ac:dyDescent="0.15">
      <c r="N615">
        <f>Sheet9!D616</f>
        <v>1116</v>
      </c>
      <c r="O615">
        <f>Sheet9!E616</f>
        <v>2</v>
      </c>
      <c r="P615" t="str">
        <f>IFERROR(VLOOKUP(O615,Sheet6!A:B,2,0),"")</f>
        <v>女子</v>
      </c>
      <c r="Q615" t="str">
        <f>Sheet9!A616</f>
        <v>バタフライ　　</v>
      </c>
      <c r="R615" t="str">
        <f t="shared" si="58"/>
        <v>バタフライ</v>
      </c>
      <c r="S615" t="str">
        <f>Sheet9!B616</f>
        <v xml:space="preserve">  50m</v>
      </c>
      <c r="T615" t="s">
        <v>158</v>
      </c>
      <c r="U615" t="s">
        <v>159</v>
      </c>
      <c r="V615" t="str">
        <f t="shared" si="59"/>
        <v>女子バタフライ  50m予選無差別</v>
      </c>
      <c r="Y615">
        <f t="shared" si="60"/>
        <v>1116</v>
      </c>
      <c r="Z615" t="str">
        <f t="shared" si="61"/>
        <v/>
      </c>
      <c r="AA615" t="str">
        <f t="shared" si="62"/>
        <v>女子バタフライ  50m予選無差別</v>
      </c>
    </row>
    <row r="616" spans="14:27" x14ac:dyDescent="0.15">
      <c r="N616">
        <f>Sheet9!D617</f>
        <v>1116</v>
      </c>
      <c r="O616">
        <f>Sheet9!E617</f>
        <v>2</v>
      </c>
      <c r="P616" t="str">
        <f>IFERROR(VLOOKUP(O616,Sheet6!A:B,2,0),"")</f>
        <v>女子</v>
      </c>
      <c r="Q616" t="str">
        <f>Sheet9!A617</f>
        <v>バタフライ　　</v>
      </c>
      <c r="R616" t="str">
        <f t="shared" si="58"/>
        <v>バタフライ</v>
      </c>
      <c r="S616" t="str">
        <f>Sheet9!B617</f>
        <v xml:space="preserve"> 100m</v>
      </c>
      <c r="T616" t="s">
        <v>158</v>
      </c>
      <c r="U616" t="s">
        <v>159</v>
      </c>
      <c r="V616" t="str">
        <f t="shared" si="59"/>
        <v>女子バタフライ 100m予選無差別</v>
      </c>
      <c r="Y616">
        <f t="shared" si="60"/>
        <v>1116</v>
      </c>
      <c r="Z616" t="str">
        <f t="shared" si="61"/>
        <v/>
      </c>
      <c r="AA616" t="str">
        <f t="shared" si="62"/>
        <v>女子バタフライ 100m予選無差別</v>
      </c>
    </row>
    <row r="617" spans="14:27" x14ac:dyDescent="0.15">
      <c r="N617">
        <f>Sheet9!D618</f>
        <v>1116</v>
      </c>
      <c r="O617">
        <f>Sheet9!E618</f>
        <v>2</v>
      </c>
      <c r="P617" t="str">
        <f>IFERROR(VLOOKUP(O617,Sheet6!A:B,2,0),"")</f>
        <v>女子</v>
      </c>
      <c r="Q617" t="str">
        <f>Sheet9!A618</f>
        <v>リレー　　　　</v>
      </c>
      <c r="R617" t="str">
        <f t="shared" si="58"/>
        <v>リレー</v>
      </c>
      <c r="S617" t="str">
        <f>Sheet9!B618</f>
        <v xml:space="preserve"> 200m</v>
      </c>
      <c r="T617" t="s">
        <v>158</v>
      </c>
      <c r="U617" t="s">
        <v>159</v>
      </c>
      <c r="V617" t="str">
        <f t="shared" si="59"/>
        <v>女子リレー 200m予選無差別</v>
      </c>
      <c r="Y617">
        <f t="shared" si="60"/>
        <v>1116</v>
      </c>
      <c r="Z617" t="str">
        <f t="shared" si="61"/>
        <v/>
      </c>
      <c r="AA617" t="str">
        <f t="shared" si="62"/>
        <v>女子リレー 200m予選無差別</v>
      </c>
    </row>
    <row r="618" spans="14:27" x14ac:dyDescent="0.15">
      <c r="N618">
        <f>Sheet9!D619</f>
        <v>1117</v>
      </c>
      <c r="O618">
        <f>Sheet9!E619</f>
        <v>2</v>
      </c>
      <c r="P618" t="str">
        <f>IFERROR(VLOOKUP(O618,Sheet6!A:B,2,0),"")</f>
        <v>女子</v>
      </c>
      <c r="Q618" t="str">
        <f>Sheet9!A619</f>
        <v>自由形　　　　</v>
      </c>
      <c r="R618" t="str">
        <f t="shared" si="58"/>
        <v>自由形</v>
      </c>
      <c r="S618" t="str">
        <f>Sheet9!B619</f>
        <v xml:space="preserve">  50m</v>
      </c>
      <c r="T618" t="s">
        <v>158</v>
      </c>
      <c r="U618" t="s">
        <v>159</v>
      </c>
      <c r="V618" t="str">
        <f t="shared" si="59"/>
        <v>女子自由形  50m予選無差別</v>
      </c>
      <c r="Y618">
        <f t="shared" si="60"/>
        <v>1117</v>
      </c>
      <c r="Z618" t="str">
        <f t="shared" si="61"/>
        <v/>
      </c>
      <c r="AA618" t="str">
        <f t="shared" si="62"/>
        <v>女子自由形  50m予選無差別</v>
      </c>
    </row>
    <row r="619" spans="14:27" x14ac:dyDescent="0.15">
      <c r="N619">
        <f>Sheet9!D620</f>
        <v>1117</v>
      </c>
      <c r="O619">
        <f>Sheet9!E620</f>
        <v>2</v>
      </c>
      <c r="P619" t="str">
        <f>IFERROR(VLOOKUP(O619,Sheet6!A:B,2,0),"")</f>
        <v>女子</v>
      </c>
      <c r="Q619" t="str">
        <f>Sheet9!A620</f>
        <v>自由形　　　　</v>
      </c>
      <c r="R619" t="str">
        <f t="shared" si="58"/>
        <v>自由形</v>
      </c>
      <c r="S619" t="str">
        <f>Sheet9!B620</f>
        <v xml:space="preserve"> 100m</v>
      </c>
      <c r="T619" t="s">
        <v>158</v>
      </c>
      <c r="U619" t="s">
        <v>159</v>
      </c>
      <c r="V619" t="str">
        <f t="shared" si="59"/>
        <v>女子自由形 100m予選無差別</v>
      </c>
      <c r="Y619">
        <f t="shared" si="60"/>
        <v>1117</v>
      </c>
      <c r="Z619" t="str">
        <f t="shared" si="61"/>
        <v/>
      </c>
      <c r="AA619" t="str">
        <f t="shared" si="62"/>
        <v>女子自由形 100m予選無差別</v>
      </c>
    </row>
    <row r="620" spans="14:27" x14ac:dyDescent="0.15">
      <c r="N620">
        <f>Sheet9!D621</f>
        <v>1117</v>
      </c>
      <c r="O620">
        <f>Sheet9!E621</f>
        <v>2</v>
      </c>
      <c r="P620" t="str">
        <f>IFERROR(VLOOKUP(O620,Sheet6!A:B,2,0),"")</f>
        <v>女子</v>
      </c>
      <c r="Q620" t="str">
        <f>Sheet9!A621</f>
        <v>リレー　　　　</v>
      </c>
      <c r="R620" t="str">
        <f t="shared" si="58"/>
        <v>リレー</v>
      </c>
      <c r="S620" t="str">
        <f>Sheet9!B621</f>
        <v xml:space="preserve"> 200m</v>
      </c>
      <c r="T620" t="s">
        <v>158</v>
      </c>
      <c r="U620" t="s">
        <v>159</v>
      </c>
      <c r="V620" t="str">
        <f t="shared" si="59"/>
        <v>女子リレー 200m予選無差別</v>
      </c>
      <c r="Y620">
        <f t="shared" si="60"/>
        <v>1117</v>
      </c>
      <c r="Z620" t="str">
        <f t="shared" si="61"/>
        <v/>
      </c>
      <c r="AA620" t="str">
        <f t="shared" si="62"/>
        <v>女子リレー 200m予選無差別</v>
      </c>
    </row>
    <row r="621" spans="14:27" x14ac:dyDescent="0.15">
      <c r="N621">
        <f>Sheet9!D622</f>
        <v>1118</v>
      </c>
      <c r="O621">
        <f>Sheet9!E622</f>
        <v>2</v>
      </c>
      <c r="P621" t="str">
        <f>IFERROR(VLOOKUP(O621,Sheet6!A:B,2,0),"")</f>
        <v>女子</v>
      </c>
      <c r="Q621" t="str">
        <f>Sheet9!A622</f>
        <v>平泳ぎ　　　　</v>
      </c>
      <c r="R621" t="str">
        <f t="shared" si="58"/>
        <v>平泳ぎ</v>
      </c>
      <c r="S621" t="str">
        <f>Sheet9!B622</f>
        <v xml:space="preserve">  50m</v>
      </c>
      <c r="T621" t="s">
        <v>158</v>
      </c>
      <c r="U621" t="s">
        <v>159</v>
      </c>
      <c r="V621" t="str">
        <f t="shared" si="59"/>
        <v>女子平泳ぎ  50m予選無差別</v>
      </c>
      <c r="Y621">
        <f t="shared" si="60"/>
        <v>1118</v>
      </c>
      <c r="Z621" t="str">
        <f t="shared" si="61"/>
        <v/>
      </c>
      <c r="AA621" t="str">
        <f t="shared" si="62"/>
        <v>女子平泳ぎ  50m予選無差別</v>
      </c>
    </row>
    <row r="622" spans="14:27" x14ac:dyDescent="0.15">
      <c r="N622">
        <f>Sheet9!D623</f>
        <v>1118</v>
      </c>
      <c r="O622">
        <f>Sheet9!E623</f>
        <v>2</v>
      </c>
      <c r="P622" t="str">
        <f>IFERROR(VLOOKUP(O622,Sheet6!A:B,2,0),"")</f>
        <v>女子</v>
      </c>
      <c r="Q622" t="str">
        <f>Sheet9!A623</f>
        <v>平泳ぎ　　　　</v>
      </c>
      <c r="R622" t="str">
        <f t="shared" si="58"/>
        <v>平泳ぎ</v>
      </c>
      <c r="S622" t="str">
        <f>Sheet9!B623</f>
        <v xml:space="preserve"> 100m</v>
      </c>
      <c r="T622" t="s">
        <v>158</v>
      </c>
      <c r="U622" t="s">
        <v>159</v>
      </c>
      <c r="V622" t="str">
        <f t="shared" si="59"/>
        <v>女子平泳ぎ 100m予選無差別</v>
      </c>
      <c r="Y622">
        <f t="shared" si="60"/>
        <v>1118</v>
      </c>
      <c r="Z622" t="str">
        <f t="shared" si="61"/>
        <v/>
      </c>
      <c r="AA622" t="str">
        <f t="shared" si="62"/>
        <v>女子平泳ぎ 100m予選無差別</v>
      </c>
    </row>
    <row r="623" spans="14:27" x14ac:dyDescent="0.15">
      <c r="N623">
        <f>Sheet9!D624</f>
        <v>1119</v>
      </c>
      <c r="O623">
        <f>Sheet9!E624</f>
        <v>2</v>
      </c>
      <c r="P623" t="str">
        <f>IFERROR(VLOOKUP(O623,Sheet6!A:B,2,0),"")</f>
        <v>女子</v>
      </c>
      <c r="Q623" t="str">
        <f>Sheet9!A624</f>
        <v>自由形　　　　</v>
      </c>
      <c r="R623" t="str">
        <f t="shared" si="58"/>
        <v>自由形</v>
      </c>
      <c r="S623" t="str">
        <f>Sheet9!B624</f>
        <v xml:space="preserve">  50m</v>
      </c>
      <c r="T623" t="s">
        <v>158</v>
      </c>
      <c r="U623" t="s">
        <v>159</v>
      </c>
      <c r="V623" t="str">
        <f t="shared" si="59"/>
        <v>女子自由形  50m予選無差別</v>
      </c>
      <c r="Y623">
        <f t="shared" si="60"/>
        <v>1119</v>
      </c>
      <c r="Z623" t="str">
        <f t="shared" si="61"/>
        <v/>
      </c>
      <c r="AA623" t="str">
        <f t="shared" si="62"/>
        <v>女子自由形  50m予選無差別</v>
      </c>
    </row>
    <row r="624" spans="14:27" x14ac:dyDescent="0.15">
      <c r="N624">
        <f>Sheet9!D625</f>
        <v>1119</v>
      </c>
      <c r="O624">
        <f>Sheet9!E625</f>
        <v>2</v>
      </c>
      <c r="P624" t="str">
        <f>IFERROR(VLOOKUP(O624,Sheet6!A:B,2,0),"")</f>
        <v>女子</v>
      </c>
      <c r="Q624" t="str">
        <f>Sheet9!A625</f>
        <v>自由形　　　　</v>
      </c>
      <c r="R624" t="str">
        <f t="shared" si="58"/>
        <v>自由形</v>
      </c>
      <c r="S624" t="str">
        <f>Sheet9!B625</f>
        <v xml:space="preserve"> 100m</v>
      </c>
      <c r="T624" t="s">
        <v>158</v>
      </c>
      <c r="U624" t="s">
        <v>159</v>
      </c>
      <c r="V624" t="str">
        <f t="shared" si="59"/>
        <v>女子自由形 100m予選無差別</v>
      </c>
      <c r="Y624">
        <f t="shared" si="60"/>
        <v>1119</v>
      </c>
      <c r="Z624" t="str">
        <f t="shared" si="61"/>
        <v/>
      </c>
      <c r="AA624" t="str">
        <f t="shared" si="62"/>
        <v>女子自由形 100m予選無差別</v>
      </c>
    </row>
    <row r="625" spans="14:27" x14ac:dyDescent="0.15">
      <c r="N625">
        <f>Sheet9!D626</f>
        <v>1120</v>
      </c>
      <c r="O625">
        <f>Sheet9!E626</f>
        <v>2</v>
      </c>
      <c r="P625" t="str">
        <f>IFERROR(VLOOKUP(O625,Sheet6!A:B,2,0),"")</f>
        <v>女子</v>
      </c>
      <c r="Q625" t="str">
        <f>Sheet9!A626</f>
        <v>バタフライ　　</v>
      </c>
      <c r="R625" t="str">
        <f t="shared" si="58"/>
        <v>バタフライ</v>
      </c>
      <c r="S625" t="str">
        <f>Sheet9!B626</f>
        <v xml:space="preserve">  50m</v>
      </c>
      <c r="T625" t="s">
        <v>158</v>
      </c>
      <c r="U625" t="s">
        <v>159</v>
      </c>
      <c r="V625" t="str">
        <f t="shared" si="59"/>
        <v>女子バタフライ  50m予選無差別</v>
      </c>
      <c r="Y625">
        <f t="shared" si="60"/>
        <v>1120</v>
      </c>
      <c r="Z625" t="str">
        <f t="shared" si="61"/>
        <v/>
      </c>
      <c r="AA625" t="str">
        <f t="shared" si="62"/>
        <v>女子バタフライ  50m予選無差別</v>
      </c>
    </row>
    <row r="626" spans="14:27" x14ac:dyDescent="0.15">
      <c r="N626">
        <f>Sheet9!D627</f>
        <v>1120</v>
      </c>
      <c r="O626">
        <f>Sheet9!E627</f>
        <v>2</v>
      </c>
      <c r="P626" t="str">
        <f>IFERROR(VLOOKUP(O626,Sheet6!A:B,2,0),"")</f>
        <v>女子</v>
      </c>
      <c r="Q626" t="str">
        <f>Sheet9!A627</f>
        <v>バタフライ　　</v>
      </c>
      <c r="R626" t="str">
        <f t="shared" si="58"/>
        <v>バタフライ</v>
      </c>
      <c r="S626" t="str">
        <f>Sheet9!B627</f>
        <v xml:space="preserve"> 100m</v>
      </c>
      <c r="T626" t="s">
        <v>158</v>
      </c>
      <c r="U626" t="s">
        <v>159</v>
      </c>
      <c r="V626" t="str">
        <f t="shared" si="59"/>
        <v>女子バタフライ 100m予選無差別</v>
      </c>
      <c r="Y626">
        <f t="shared" si="60"/>
        <v>1120</v>
      </c>
      <c r="Z626" t="str">
        <f t="shared" si="61"/>
        <v/>
      </c>
      <c r="AA626" t="str">
        <f t="shared" si="62"/>
        <v>女子バタフライ 100m予選無差別</v>
      </c>
    </row>
    <row r="627" spans="14:27" x14ac:dyDescent="0.15">
      <c r="N627">
        <f>Sheet9!D628</f>
        <v>1121</v>
      </c>
      <c r="O627">
        <f>Sheet9!E628</f>
        <v>2</v>
      </c>
      <c r="P627" t="str">
        <f>IFERROR(VLOOKUP(O627,Sheet6!A:B,2,0),"")</f>
        <v>女子</v>
      </c>
      <c r="Q627" t="str">
        <f>Sheet9!A628</f>
        <v>平泳ぎ　　　　</v>
      </c>
      <c r="R627" t="str">
        <f t="shared" si="58"/>
        <v>平泳ぎ</v>
      </c>
      <c r="S627" t="str">
        <f>Sheet9!B628</f>
        <v xml:space="preserve">  50m</v>
      </c>
      <c r="T627" t="s">
        <v>158</v>
      </c>
      <c r="U627" t="s">
        <v>159</v>
      </c>
      <c r="V627" t="str">
        <f t="shared" si="59"/>
        <v>女子平泳ぎ  50m予選無差別</v>
      </c>
      <c r="Y627">
        <f t="shared" si="60"/>
        <v>1121</v>
      </c>
      <c r="Z627" t="str">
        <f t="shared" si="61"/>
        <v/>
      </c>
      <c r="AA627" t="str">
        <f t="shared" si="62"/>
        <v>女子平泳ぎ  50m予選無差別</v>
      </c>
    </row>
    <row r="628" spans="14:27" x14ac:dyDescent="0.15">
      <c r="N628">
        <f>Sheet9!D629</f>
        <v>1121</v>
      </c>
      <c r="O628">
        <f>Sheet9!E629</f>
        <v>2</v>
      </c>
      <c r="P628" t="str">
        <f>IFERROR(VLOOKUP(O628,Sheet6!A:B,2,0),"")</f>
        <v>女子</v>
      </c>
      <c r="Q628" t="str">
        <f>Sheet9!A629</f>
        <v>個人メドレー　</v>
      </c>
      <c r="R628" t="str">
        <f t="shared" si="58"/>
        <v>個人メドレー</v>
      </c>
      <c r="S628" t="str">
        <f>Sheet9!B629</f>
        <v xml:space="preserve"> 200m</v>
      </c>
      <c r="T628" t="s">
        <v>158</v>
      </c>
      <c r="U628" t="s">
        <v>159</v>
      </c>
      <c r="V628" t="str">
        <f t="shared" si="59"/>
        <v>女子個人メドレー 200m予選無差別</v>
      </c>
      <c r="Y628">
        <f t="shared" si="60"/>
        <v>1121</v>
      </c>
      <c r="Z628" t="str">
        <f t="shared" si="61"/>
        <v/>
      </c>
      <c r="AA628" t="str">
        <f t="shared" si="62"/>
        <v>女子個人メドレー 200m予選無差別</v>
      </c>
    </row>
    <row r="629" spans="14:27" x14ac:dyDescent="0.15">
      <c r="N629">
        <f>Sheet9!D630</f>
        <v>1122</v>
      </c>
      <c r="O629">
        <f>Sheet9!E630</f>
        <v>2</v>
      </c>
      <c r="P629" t="str">
        <f>IFERROR(VLOOKUP(O629,Sheet6!A:B,2,0),"")</f>
        <v>女子</v>
      </c>
      <c r="Q629" t="str">
        <f>Sheet9!A630</f>
        <v>自由形　　　　</v>
      </c>
      <c r="R629" t="str">
        <f t="shared" si="58"/>
        <v>自由形</v>
      </c>
      <c r="S629" t="str">
        <f>Sheet9!B630</f>
        <v xml:space="preserve">  50m</v>
      </c>
      <c r="T629" t="s">
        <v>158</v>
      </c>
      <c r="U629" t="s">
        <v>159</v>
      </c>
      <c r="V629" t="str">
        <f t="shared" si="59"/>
        <v>女子自由形  50m予選無差別</v>
      </c>
      <c r="Y629">
        <f t="shared" si="60"/>
        <v>1122</v>
      </c>
      <c r="Z629" t="str">
        <f t="shared" si="61"/>
        <v/>
      </c>
      <c r="AA629" t="str">
        <f t="shared" si="62"/>
        <v>女子自由形  50m予選無差別</v>
      </c>
    </row>
    <row r="630" spans="14:27" x14ac:dyDescent="0.15">
      <c r="N630">
        <f>Sheet9!D631</f>
        <v>1122</v>
      </c>
      <c r="O630">
        <f>Sheet9!E631</f>
        <v>2</v>
      </c>
      <c r="P630" t="str">
        <f>IFERROR(VLOOKUP(O630,Sheet6!A:B,2,0),"")</f>
        <v>女子</v>
      </c>
      <c r="Q630" t="str">
        <f>Sheet9!A631</f>
        <v>平泳ぎ　　　　</v>
      </c>
      <c r="R630" t="str">
        <f t="shared" si="58"/>
        <v>平泳ぎ</v>
      </c>
      <c r="S630" t="str">
        <f>Sheet9!B631</f>
        <v xml:space="preserve">  50m</v>
      </c>
      <c r="T630" t="s">
        <v>158</v>
      </c>
      <c r="U630" t="s">
        <v>159</v>
      </c>
      <c r="V630" t="str">
        <f t="shared" si="59"/>
        <v>女子平泳ぎ  50m予選無差別</v>
      </c>
      <c r="Y630">
        <f t="shared" si="60"/>
        <v>1122</v>
      </c>
      <c r="Z630" t="str">
        <f t="shared" si="61"/>
        <v/>
      </c>
      <c r="AA630" t="str">
        <f t="shared" si="62"/>
        <v>女子平泳ぎ  50m予選無差別</v>
      </c>
    </row>
    <row r="631" spans="14:27" x14ac:dyDescent="0.15">
      <c r="N631">
        <f>Sheet9!D632</f>
        <v>1123</v>
      </c>
      <c r="O631">
        <f>Sheet9!E632</f>
        <v>2</v>
      </c>
      <c r="P631" t="str">
        <f>IFERROR(VLOOKUP(O631,Sheet6!A:B,2,0),"")</f>
        <v>女子</v>
      </c>
      <c r="Q631" t="str">
        <f>Sheet9!A632</f>
        <v>自由形　　　　</v>
      </c>
      <c r="R631" t="str">
        <f t="shared" si="58"/>
        <v>自由形</v>
      </c>
      <c r="S631" t="str">
        <f>Sheet9!B632</f>
        <v xml:space="preserve">  50m</v>
      </c>
      <c r="T631" t="s">
        <v>158</v>
      </c>
      <c r="U631" t="s">
        <v>159</v>
      </c>
      <c r="V631" t="str">
        <f t="shared" si="59"/>
        <v>女子自由形  50m予選無差別</v>
      </c>
      <c r="Y631">
        <f t="shared" si="60"/>
        <v>1123</v>
      </c>
      <c r="Z631" t="str">
        <f t="shared" si="61"/>
        <v/>
      </c>
      <c r="AA631" t="str">
        <f t="shared" si="62"/>
        <v>女子自由形  50m予選無差別</v>
      </c>
    </row>
    <row r="632" spans="14:27" x14ac:dyDescent="0.15">
      <c r="N632">
        <f>Sheet9!D633</f>
        <v>1123</v>
      </c>
      <c r="O632">
        <f>Sheet9!E633</f>
        <v>2</v>
      </c>
      <c r="P632" t="str">
        <f>IFERROR(VLOOKUP(O632,Sheet6!A:B,2,0),"")</f>
        <v>女子</v>
      </c>
      <c r="Q632" t="str">
        <f>Sheet9!A633</f>
        <v>バタフライ　　</v>
      </c>
      <c r="R632" t="str">
        <f t="shared" si="58"/>
        <v>バタフライ</v>
      </c>
      <c r="S632" t="str">
        <f>Sheet9!B633</f>
        <v xml:space="preserve">  50m</v>
      </c>
      <c r="T632" t="s">
        <v>158</v>
      </c>
      <c r="U632" t="s">
        <v>159</v>
      </c>
      <c r="V632" t="str">
        <f t="shared" si="59"/>
        <v>女子バタフライ  50m予選無差別</v>
      </c>
      <c r="Y632">
        <f t="shared" si="60"/>
        <v>1123</v>
      </c>
      <c r="Z632" t="str">
        <f t="shared" si="61"/>
        <v/>
      </c>
      <c r="AA632" t="str">
        <f t="shared" si="62"/>
        <v>女子バタフライ  50m予選無差別</v>
      </c>
    </row>
    <row r="633" spans="14:27" x14ac:dyDescent="0.15">
      <c r="N633">
        <f>Sheet9!D634</f>
        <v>1123</v>
      </c>
      <c r="O633">
        <f>Sheet9!E634</f>
        <v>2</v>
      </c>
      <c r="P633" t="str">
        <f>IFERROR(VLOOKUP(O633,Sheet6!A:B,2,0),"")</f>
        <v>女子</v>
      </c>
      <c r="Q633" t="str">
        <f>Sheet9!A634</f>
        <v>リレー　　　　</v>
      </c>
      <c r="R633" t="str">
        <f t="shared" si="58"/>
        <v>リレー</v>
      </c>
      <c r="S633" t="str">
        <f>Sheet9!B634</f>
        <v xml:space="preserve"> 200m</v>
      </c>
      <c r="T633" t="s">
        <v>158</v>
      </c>
      <c r="U633" t="s">
        <v>159</v>
      </c>
      <c r="V633" t="str">
        <f t="shared" si="59"/>
        <v>女子リレー 200m予選無差別</v>
      </c>
      <c r="Y633">
        <f t="shared" si="60"/>
        <v>1123</v>
      </c>
      <c r="Z633" t="str">
        <f t="shared" si="61"/>
        <v/>
      </c>
      <c r="AA633" t="str">
        <f t="shared" si="62"/>
        <v>女子リレー 200m予選無差別</v>
      </c>
    </row>
    <row r="634" spans="14:27" x14ac:dyDescent="0.15">
      <c r="N634">
        <f>Sheet9!D635</f>
        <v>1124</v>
      </c>
      <c r="O634">
        <f>Sheet9!E635</f>
        <v>2</v>
      </c>
      <c r="P634" t="str">
        <f>IFERROR(VLOOKUP(O634,Sheet6!A:B,2,0),"")</f>
        <v>女子</v>
      </c>
      <c r="Q634" t="str">
        <f>Sheet9!A635</f>
        <v>自由形　　　　</v>
      </c>
      <c r="R634" t="str">
        <f t="shared" si="58"/>
        <v>自由形</v>
      </c>
      <c r="S634" t="str">
        <f>Sheet9!B635</f>
        <v xml:space="preserve">  50m</v>
      </c>
      <c r="T634" t="s">
        <v>158</v>
      </c>
      <c r="U634" t="s">
        <v>159</v>
      </c>
      <c r="V634" t="str">
        <f t="shared" si="59"/>
        <v>女子自由形  50m予選無差別</v>
      </c>
      <c r="Y634">
        <f t="shared" si="60"/>
        <v>1124</v>
      </c>
      <c r="Z634" t="str">
        <f t="shared" si="61"/>
        <v/>
      </c>
      <c r="AA634" t="str">
        <f t="shared" si="62"/>
        <v>女子自由形  50m予選無差別</v>
      </c>
    </row>
    <row r="635" spans="14:27" x14ac:dyDescent="0.15">
      <c r="N635">
        <f>Sheet9!D636</f>
        <v>1124</v>
      </c>
      <c r="O635">
        <f>Sheet9!E636</f>
        <v>2</v>
      </c>
      <c r="P635" t="str">
        <f>IFERROR(VLOOKUP(O635,Sheet6!A:B,2,0),"")</f>
        <v>女子</v>
      </c>
      <c r="Q635" t="str">
        <f>Sheet9!A636</f>
        <v>平泳ぎ　　　　</v>
      </c>
      <c r="R635" t="str">
        <f t="shared" ref="R635:R698" si="63">IFERROR(VLOOKUP(Q635,AG:AH,2,0),"")</f>
        <v>平泳ぎ</v>
      </c>
      <c r="S635" t="str">
        <f>Sheet9!B636</f>
        <v xml:space="preserve">  50m</v>
      </c>
      <c r="T635" t="s">
        <v>158</v>
      </c>
      <c r="U635" t="s">
        <v>159</v>
      </c>
      <c r="V635" t="str">
        <f t="shared" ref="V635:V698" si="64">CONCATENATE(P635,R635,S635,T635,U635)</f>
        <v>女子平泳ぎ  50m予選無差別</v>
      </c>
      <c r="Y635">
        <f t="shared" ref="Y635:Y698" si="65">N635</f>
        <v>1124</v>
      </c>
      <c r="Z635" t="str">
        <f t="shared" ref="Z635:Z698" si="66">IFERROR(VLOOKUP(V635,I:M,5,0),"")</f>
        <v/>
      </c>
      <c r="AA635" t="str">
        <f t="shared" ref="AA635:AA698" si="67">V635</f>
        <v>女子平泳ぎ  50m予選無差別</v>
      </c>
    </row>
    <row r="636" spans="14:27" x14ac:dyDescent="0.15">
      <c r="N636">
        <f>Sheet9!D637</f>
        <v>1124</v>
      </c>
      <c r="O636">
        <f>Sheet9!E637</f>
        <v>2</v>
      </c>
      <c r="P636" t="str">
        <f>IFERROR(VLOOKUP(O636,Sheet6!A:B,2,0),"")</f>
        <v>女子</v>
      </c>
      <c r="Q636" t="str">
        <f>Sheet9!A637</f>
        <v>リレー　　　　</v>
      </c>
      <c r="R636" t="str">
        <f t="shared" si="63"/>
        <v>リレー</v>
      </c>
      <c r="S636" t="str">
        <f>Sheet9!B637</f>
        <v xml:space="preserve"> 200m</v>
      </c>
      <c r="T636" t="s">
        <v>158</v>
      </c>
      <c r="U636" t="s">
        <v>159</v>
      </c>
      <c r="V636" t="str">
        <f t="shared" si="64"/>
        <v>女子リレー 200m予選無差別</v>
      </c>
      <c r="Y636">
        <f t="shared" si="65"/>
        <v>1124</v>
      </c>
      <c r="Z636" t="str">
        <f t="shared" si="66"/>
        <v/>
      </c>
      <c r="AA636" t="str">
        <f t="shared" si="67"/>
        <v>女子リレー 200m予選無差別</v>
      </c>
    </row>
    <row r="637" spans="14:27" x14ac:dyDescent="0.15">
      <c r="N637">
        <f>Sheet9!D638</f>
        <v>1125</v>
      </c>
      <c r="O637">
        <f>Sheet9!E638</f>
        <v>2</v>
      </c>
      <c r="P637" t="str">
        <f>IFERROR(VLOOKUP(O637,Sheet6!A:B,2,0),"")</f>
        <v>女子</v>
      </c>
      <c r="Q637" t="str">
        <f>Sheet9!A638</f>
        <v>自由形　　　　</v>
      </c>
      <c r="R637" t="str">
        <f t="shared" si="63"/>
        <v>自由形</v>
      </c>
      <c r="S637" t="str">
        <f>Sheet9!B638</f>
        <v xml:space="preserve">  50m</v>
      </c>
      <c r="T637" t="s">
        <v>158</v>
      </c>
      <c r="U637" t="s">
        <v>159</v>
      </c>
      <c r="V637" t="str">
        <f t="shared" si="64"/>
        <v>女子自由形  50m予選無差別</v>
      </c>
      <c r="Y637">
        <f t="shared" si="65"/>
        <v>1125</v>
      </c>
      <c r="Z637" t="str">
        <f t="shared" si="66"/>
        <v/>
      </c>
      <c r="AA637" t="str">
        <f t="shared" si="67"/>
        <v>女子自由形  50m予選無差別</v>
      </c>
    </row>
    <row r="638" spans="14:27" x14ac:dyDescent="0.15">
      <c r="N638">
        <f>Sheet9!D639</f>
        <v>1125</v>
      </c>
      <c r="O638">
        <f>Sheet9!E639</f>
        <v>2</v>
      </c>
      <c r="P638" t="str">
        <f>IFERROR(VLOOKUP(O638,Sheet6!A:B,2,0),"")</f>
        <v>女子</v>
      </c>
      <c r="Q638" t="str">
        <f>Sheet9!A639</f>
        <v>背泳ぎ　　　　</v>
      </c>
      <c r="R638" t="str">
        <f t="shared" si="63"/>
        <v>背泳ぎ</v>
      </c>
      <c r="S638" t="str">
        <f>Sheet9!B639</f>
        <v xml:space="preserve">  50m</v>
      </c>
      <c r="T638" t="s">
        <v>158</v>
      </c>
      <c r="U638" t="s">
        <v>159</v>
      </c>
      <c r="V638" t="str">
        <f t="shared" si="64"/>
        <v>女子背泳ぎ  50m予選無差別</v>
      </c>
      <c r="Y638">
        <f t="shared" si="65"/>
        <v>1125</v>
      </c>
      <c r="Z638" t="str">
        <f t="shared" si="66"/>
        <v/>
      </c>
      <c r="AA638" t="str">
        <f t="shared" si="67"/>
        <v>女子背泳ぎ  50m予選無差別</v>
      </c>
    </row>
    <row r="639" spans="14:27" x14ac:dyDescent="0.15">
      <c r="N639">
        <f>Sheet9!D640</f>
        <v>1126</v>
      </c>
      <c r="O639">
        <f>Sheet9!E640</f>
        <v>2</v>
      </c>
      <c r="P639" t="str">
        <f>IFERROR(VLOOKUP(O639,Sheet6!A:B,2,0),"")</f>
        <v>女子</v>
      </c>
      <c r="Q639" t="str">
        <f>Sheet9!A640</f>
        <v>自由形　　　　</v>
      </c>
      <c r="R639" t="str">
        <f t="shared" si="63"/>
        <v>自由形</v>
      </c>
      <c r="S639" t="str">
        <f>Sheet9!B640</f>
        <v xml:space="preserve">  50m</v>
      </c>
      <c r="T639" t="s">
        <v>158</v>
      </c>
      <c r="U639" t="s">
        <v>159</v>
      </c>
      <c r="V639" t="str">
        <f t="shared" si="64"/>
        <v>女子自由形  50m予選無差別</v>
      </c>
      <c r="Y639">
        <f t="shared" si="65"/>
        <v>1126</v>
      </c>
      <c r="Z639" t="str">
        <f t="shared" si="66"/>
        <v/>
      </c>
      <c r="AA639" t="str">
        <f t="shared" si="67"/>
        <v>女子自由形  50m予選無差別</v>
      </c>
    </row>
    <row r="640" spans="14:27" x14ac:dyDescent="0.15">
      <c r="N640">
        <f>Sheet9!D641</f>
        <v>1126</v>
      </c>
      <c r="O640">
        <f>Sheet9!E641</f>
        <v>2</v>
      </c>
      <c r="P640" t="str">
        <f>IFERROR(VLOOKUP(O640,Sheet6!A:B,2,0),"")</f>
        <v>女子</v>
      </c>
      <c r="Q640" t="str">
        <f>Sheet9!A641</f>
        <v>平泳ぎ　　　　</v>
      </c>
      <c r="R640" t="str">
        <f t="shared" si="63"/>
        <v>平泳ぎ</v>
      </c>
      <c r="S640" t="str">
        <f>Sheet9!B641</f>
        <v xml:space="preserve">  50m</v>
      </c>
      <c r="T640" t="s">
        <v>158</v>
      </c>
      <c r="U640" t="s">
        <v>159</v>
      </c>
      <c r="V640" t="str">
        <f t="shared" si="64"/>
        <v>女子平泳ぎ  50m予選無差別</v>
      </c>
      <c r="Y640">
        <f t="shared" si="65"/>
        <v>1126</v>
      </c>
      <c r="Z640" t="str">
        <f t="shared" si="66"/>
        <v/>
      </c>
      <c r="AA640" t="str">
        <f t="shared" si="67"/>
        <v>女子平泳ぎ  50m予選無差別</v>
      </c>
    </row>
    <row r="641" spans="14:27" x14ac:dyDescent="0.15">
      <c r="N641">
        <f>Sheet9!D642</f>
        <v>1127</v>
      </c>
      <c r="O641">
        <f>Sheet9!E642</f>
        <v>2</v>
      </c>
      <c r="P641" t="str">
        <f>IFERROR(VLOOKUP(O641,Sheet6!A:B,2,0),"")</f>
        <v>女子</v>
      </c>
      <c r="Q641" t="str">
        <f>Sheet9!A642</f>
        <v>自由形　　　　</v>
      </c>
      <c r="R641" t="str">
        <f t="shared" si="63"/>
        <v>自由形</v>
      </c>
      <c r="S641" t="str">
        <f>Sheet9!B642</f>
        <v xml:space="preserve">  50m</v>
      </c>
      <c r="T641" t="s">
        <v>158</v>
      </c>
      <c r="U641" t="s">
        <v>159</v>
      </c>
      <c r="V641" t="str">
        <f t="shared" si="64"/>
        <v>女子自由形  50m予選無差別</v>
      </c>
      <c r="Y641">
        <f t="shared" si="65"/>
        <v>1127</v>
      </c>
      <c r="Z641" t="str">
        <f t="shared" si="66"/>
        <v/>
      </c>
      <c r="AA641" t="str">
        <f t="shared" si="67"/>
        <v>女子自由形  50m予選無差別</v>
      </c>
    </row>
    <row r="642" spans="14:27" x14ac:dyDescent="0.15">
      <c r="N642">
        <f>Sheet9!D643</f>
        <v>1127</v>
      </c>
      <c r="O642">
        <f>Sheet9!E643</f>
        <v>2</v>
      </c>
      <c r="P642" t="str">
        <f>IFERROR(VLOOKUP(O642,Sheet6!A:B,2,0),"")</f>
        <v>女子</v>
      </c>
      <c r="Q642" t="str">
        <f>Sheet9!A643</f>
        <v>背泳ぎ　　　　</v>
      </c>
      <c r="R642" t="str">
        <f t="shared" si="63"/>
        <v>背泳ぎ</v>
      </c>
      <c r="S642" t="str">
        <f>Sheet9!B643</f>
        <v xml:space="preserve">  50m</v>
      </c>
      <c r="T642" t="s">
        <v>158</v>
      </c>
      <c r="U642" t="s">
        <v>159</v>
      </c>
      <c r="V642" t="str">
        <f t="shared" si="64"/>
        <v>女子背泳ぎ  50m予選無差別</v>
      </c>
      <c r="Y642">
        <f t="shared" si="65"/>
        <v>1127</v>
      </c>
      <c r="Z642" t="str">
        <f t="shared" si="66"/>
        <v/>
      </c>
      <c r="AA642" t="str">
        <f t="shared" si="67"/>
        <v>女子背泳ぎ  50m予選無差別</v>
      </c>
    </row>
    <row r="643" spans="14:27" x14ac:dyDescent="0.15">
      <c r="N643">
        <f>Sheet9!D644</f>
        <v>1128</v>
      </c>
      <c r="O643">
        <f>Sheet9!E644</f>
        <v>2</v>
      </c>
      <c r="P643" t="str">
        <f>IFERROR(VLOOKUP(O643,Sheet6!A:B,2,0),"")</f>
        <v>女子</v>
      </c>
      <c r="Q643" t="str">
        <f>Sheet9!A644</f>
        <v>自由形　　　　</v>
      </c>
      <c r="R643" t="str">
        <f t="shared" si="63"/>
        <v>自由形</v>
      </c>
      <c r="S643" t="str">
        <f>Sheet9!B644</f>
        <v xml:space="preserve">  50m</v>
      </c>
      <c r="T643" t="s">
        <v>158</v>
      </c>
      <c r="U643" t="s">
        <v>159</v>
      </c>
      <c r="V643" t="str">
        <f t="shared" si="64"/>
        <v>女子自由形  50m予選無差別</v>
      </c>
      <c r="Y643">
        <f t="shared" si="65"/>
        <v>1128</v>
      </c>
      <c r="Z643" t="str">
        <f t="shared" si="66"/>
        <v/>
      </c>
      <c r="AA643" t="str">
        <f t="shared" si="67"/>
        <v>女子自由形  50m予選無差別</v>
      </c>
    </row>
    <row r="644" spans="14:27" x14ac:dyDescent="0.15">
      <c r="N644">
        <f>Sheet9!D645</f>
        <v>1128</v>
      </c>
      <c r="O644">
        <f>Sheet9!E645</f>
        <v>2</v>
      </c>
      <c r="P644" t="str">
        <f>IFERROR(VLOOKUP(O644,Sheet6!A:B,2,0),"")</f>
        <v>女子</v>
      </c>
      <c r="Q644" t="str">
        <f>Sheet9!A645</f>
        <v>平泳ぎ　　　　</v>
      </c>
      <c r="R644" t="str">
        <f t="shared" si="63"/>
        <v>平泳ぎ</v>
      </c>
      <c r="S644" t="str">
        <f>Sheet9!B645</f>
        <v xml:space="preserve">  50m</v>
      </c>
      <c r="T644" t="s">
        <v>158</v>
      </c>
      <c r="U644" t="s">
        <v>159</v>
      </c>
      <c r="V644" t="str">
        <f t="shared" si="64"/>
        <v>女子平泳ぎ  50m予選無差別</v>
      </c>
      <c r="Y644">
        <f t="shared" si="65"/>
        <v>1128</v>
      </c>
      <c r="Z644" t="str">
        <f t="shared" si="66"/>
        <v/>
      </c>
      <c r="AA644" t="str">
        <f t="shared" si="67"/>
        <v>女子平泳ぎ  50m予選無差別</v>
      </c>
    </row>
    <row r="645" spans="14:27" x14ac:dyDescent="0.15">
      <c r="N645">
        <f>Sheet9!D646</f>
        <v>1129</v>
      </c>
      <c r="O645">
        <f>Sheet9!E646</f>
        <v>2</v>
      </c>
      <c r="P645" t="str">
        <f>IFERROR(VLOOKUP(O645,Sheet6!A:B,2,0),"")</f>
        <v>女子</v>
      </c>
      <c r="Q645" t="str">
        <f>Sheet9!A646</f>
        <v>自由形　　　　</v>
      </c>
      <c r="R645" t="str">
        <f t="shared" si="63"/>
        <v>自由形</v>
      </c>
      <c r="S645" t="str">
        <f>Sheet9!B646</f>
        <v xml:space="preserve">  50m</v>
      </c>
      <c r="T645" t="s">
        <v>158</v>
      </c>
      <c r="U645" t="s">
        <v>159</v>
      </c>
      <c r="V645" t="str">
        <f t="shared" si="64"/>
        <v>女子自由形  50m予選無差別</v>
      </c>
      <c r="Y645">
        <f t="shared" si="65"/>
        <v>1129</v>
      </c>
      <c r="Z645" t="str">
        <f t="shared" si="66"/>
        <v/>
      </c>
      <c r="AA645" t="str">
        <f t="shared" si="67"/>
        <v>女子自由形  50m予選無差別</v>
      </c>
    </row>
    <row r="646" spans="14:27" x14ac:dyDescent="0.15">
      <c r="N646">
        <f>Sheet9!D647</f>
        <v>1129</v>
      </c>
      <c r="O646">
        <f>Sheet9!E647</f>
        <v>2</v>
      </c>
      <c r="P646" t="str">
        <f>IFERROR(VLOOKUP(O646,Sheet6!A:B,2,0),"")</f>
        <v>女子</v>
      </c>
      <c r="Q646" t="str">
        <f>Sheet9!A647</f>
        <v>バタフライ　　</v>
      </c>
      <c r="R646" t="str">
        <f t="shared" si="63"/>
        <v>バタフライ</v>
      </c>
      <c r="S646" t="str">
        <f>Sheet9!B647</f>
        <v xml:space="preserve">  50m</v>
      </c>
      <c r="T646" t="s">
        <v>158</v>
      </c>
      <c r="U646" t="s">
        <v>159</v>
      </c>
      <c r="V646" t="str">
        <f t="shared" si="64"/>
        <v>女子バタフライ  50m予選無差別</v>
      </c>
      <c r="Y646">
        <f t="shared" si="65"/>
        <v>1129</v>
      </c>
      <c r="Z646" t="str">
        <f t="shared" si="66"/>
        <v/>
      </c>
      <c r="AA646" t="str">
        <f t="shared" si="67"/>
        <v>女子バタフライ  50m予選無差別</v>
      </c>
    </row>
    <row r="647" spans="14:27" x14ac:dyDescent="0.15">
      <c r="N647">
        <f>Sheet9!D648</f>
        <v>1130</v>
      </c>
      <c r="O647">
        <f>Sheet9!E648</f>
        <v>2</v>
      </c>
      <c r="P647" t="str">
        <f>IFERROR(VLOOKUP(O647,Sheet6!A:B,2,0),"")</f>
        <v>女子</v>
      </c>
      <c r="Q647" t="str">
        <f>Sheet9!A648</f>
        <v>自由形　　　　</v>
      </c>
      <c r="R647" t="str">
        <f t="shared" si="63"/>
        <v>自由形</v>
      </c>
      <c r="S647" t="str">
        <f>Sheet9!B648</f>
        <v xml:space="preserve">  50m</v>
      </c>
      <c r="T647" t="s">
        <v>158</v>
      </c>
      <c r="U647" t="s">
        <v>159</v>
      </c>
      <c r="V647" t="str">
        <f t="shared" si="64"/>
        <v>女子自由形  50m予選無差別</v>
      </c>
      <c r="Y647">
        <f t="shared" si="65"/>
        <v>1130</v>
      </c>
      <c r="Z647" t="str">
        <f t="shared" si="66"/>
        <v/>
      </c>
      <c r="AA647" t="str">
        <f t="shared" si="67"/>
        <v>女子自由形  50m予選無差別</v>
      </c>
    </row>
    <row r="648" spans="14:27" x14ac:dyDescent="0.15">
      <c r="N648">
        <f>Sheet9!D649</f>
        <v>1130</v>
      </c>
      <c r="O648">
        <f>Sheet9!E649</f>
        <v>2</v>
      </c>
      <c r="P648" t="str">
        <f>IFERROR(VLOOKUP(O648,Sheet6!A:B,2,0),"")</f>
        <v>女子</v>
      </c>
      <c r="Q648" t="str">
        <f>Sheet9!A649</f>
        <v>平泳ぎ　　　　</v>
      </c>
      <c r="R648" t="str">
        <f t="shared" si="63"/>
        <v>平泳ぎ</v>
      </c>
      <c r="S648" t="str">
        <f>Sheet9!B649</f>
        <v xml:space="preserve">  50m</v>
      </c>
      <c r="T648" t="s">
        <v>158</v>
      </c>
      <c r="U648" t="s">
        <v>159</v>
      </c>
      <c r="V648" t="str">
        <f t="shared" si="64"/>
        <v>女子平泳ぎ  50m予選無差別</v>
      </c>
      <c r="Y648">
        <f t="shared" si="65"/>
        <v>1130</v>
      </c>
      <c r="Z648" t="str">
        <f t="shared" si="66"/>
        <v/>
      </c>
      <c r="AA648" t="str">
        <f t="shared" si="67"/>
        <v>女子平泳ぎ  50m予選無差別</v>
      </c>
    </row>
    <row r="649" spans="14:27" x14ac:dyDescent="0.15">
      <c r="N649">
        <f>Sheet9!D650</f>
        <v>1131</v>
      </c>
      <c r="O649">
        <f>Sheet9!E650</f>
        <v>2</v>
      </c>
      <c r="P649" t="str">
        <f>IFERROR(VLOOKUP(O649,Sheet6!A:B,2,0),"")</f>
        <v>女子</v>
      </c>
      <c r="Q649" t="str">
        <f>Sheet9!A650</f>
        <v>自由形　　　　</v>
      </c>
      <c r="R649" t="str">
        <f t="shared" si="63"/>
        <v>自由形</v>
      </c>
      <c r="S649" t="str">
        <f>Sheet9!B650</f>
        <v xml:space="preserve">  50m</v>
      </c>
      <c r="T649" t="s">
        <v>158</v>
      </c>
      <c r="U649" t="s">
        <v>159</v>
      </c>
      <c r="V649" t="str">
        <f t="shared" si="64"/>
        <v>女子自由形  50m予選無差別</v>
      </c>
      <c r="Y649">
        <f t="shared" si="65"/>
        <v>1131</v>
      </c>
      <c r="Z649" t="str">
        <f t="shared" si="66"/>
        <v/>
      </c>
      <c r="AA649" t="str">
        <f t="shared" si="67"/>
        <v>女子自由形  50m予選無差別</v>
      </c>
    </row>
    <row r="650" spans="14:27" x14ac:dyDescent="0.15">
      <c r="N650">
        <f>Sheet9!D651</f>
        <v>1131</v>
      </c>
      <c r="O650">
        <f>Sheet9!E651</f>
        <v>2</v>
      </c>
      <c r="P650" t="str">
        <f>IFERROR(VLOOKUP(O650,Sheet6!A:B,2,0),"")</f>
        <v>女子</v>
      </c>
      <c r="Q650" t="str">
        <f>Sheet9!A651</f>
        <v>平泳ぎ　　　　</v>
      </c>
      <c r="R650" t="str">
        <f t="shared" si="63"/>
        <v>平泳ぎ</v>
      </c>
      <c r="S650" t="str">
        <f>Sheet9!B651</f>
        <v xml:space="preserve">  50m</v>
      </c>
      <c r="T650" t="s">
        <v>158</v>
      </c>
      <c r="U650" t="s">
        <v>159</v>
      </c>
      <c r="V650" t="str">
        <f t="shared" si="64"/>
        <v>女子平泳ぎ  50m予選無差別</v>
      </c>
      <c r="Y650">
        <f t="shared" si="65"/>
        <v>1131</v>
      </c>
      <c r="Z650" t="str">
        <f t="shared" si="66"/>
        <v/>
      </c>
      <c r="AA650" t="str">
        <f t="shared" si="67"/>
        <v>女子平泳ぎ  50m予選無差別</v>
      </c>
    </row>
    <row r="651" spans="14:27" x14ac:dyDescent="0.15">
      <c r="N651">
        <f>Sheet9!D652</f>
        <v>1132</v>
      </c>
      <c r="O651">
        <f>Sheet9!E652</f>
        <v>2</v>
      </c>
      <c r="P651" t="str">
        <f>IFERROR(VLOOKUP(O651,Sheet6!A:B,2,0),"")</f>
        <v>女子</v>
      </c>
      <c r="Q651" t="str">
        <f>Sheet9!A652</f>
        <v>自由形　　　　</v>
      </c>
      <c r="R651" t="str">
        <f t="shared" si="63"/>
        <v>自由形</v>
      </c>
      <c r="S651" t="str">
        <f>Sheet9!B652</f>
        <v xml:space="preserve">  50m</v>
      </c>
      <c r="T651" t="s">
        <v>158</v>
      </c>
      <c r="U651" t="s">
        <v>159</v>
      </c>
      <c r="V651" t="str">
        <f t="shared" si="64"/>
        <v>女子自由形  50m予選無差別</v>
      </c>
      <c r="Y651">
        <f t="shared" si="65"/>
        <v>1132</v>
      </c>
      <c r="Z651" t="str">
        <f t="shared" si="66"/>
        <v/>
      </c>
      <c r="AA651" t="str">
        <f t="shared" si="67"/>
        <v>女子自由形  50m予選無差別</v>
      </c>
    </row>
    <row r="652" spans="14:27" x14ac:dyDescent="0.15">
      <c r="N652">
        <f>Sheet9!D653</f>
        <v>1132</v>
      </c>
      <c r="O652">
        <f>Sheet9!E653</f>
        <v>2</v>
      </c>
      <c r="P652" t="str">
        <f>IFERROR(VLOOKUP(O652,Sheet6!A:B,2,0),"")</f>
        <v>女子</v>
      </c>
      <c r="Q652" t="str">
        <f>Sheet9!A653</f>
        <v>背泳ぎ　　　　</v>
      </c>
      <c r="R652" t="str">
        <f t="shared" si="63"/>
        <v>背泳ぎ</v>
      </c>
      <c r="S652" t="str">
        <f>Sheet9!B653</f>
        <v xml:space="preserve">  50m</v>
      </c>
      <c r="T652" t="s">
        <v>158</v>
      </c>
      <c r="U652" t="s">
        <v>159</v>
      </c>
      <c r="V652" t="str">
        <f t="shared" si="64"/>
        <v>女子背泳ぎ  50m予選無差別</v>
      </c>
      <c r="Y652">
        <f t="shared" si="65"/>
        <v>1132</v>
      </c>
      <c r="Z652" t="str">
        <f t="shared" si="66"/>
        <v/>
      </c>
      <c r="AA652" t="str">
        <f t="shared" si="67"/>
        <v>女子背泳ぎ  50m予選無差別</v>
      </c>
    </row>
    <row r="653" spans="14:27" x14ac:dyDescent="0.15">
      <c r="N653">
        <f>Sheet9!D654</f>
        <v>1132</v>
      </c>
      <c r="O653">
        <f>Sheet9!E654</f>
        <v>2</v>
      </c>
      <c r="P653" t="str">
        <f>IFERROR(VLOOKUP(O653,Sheet6!A:B,2,0),"")</f>
        <v>女子</v>
      </c>
      <c r="Q653" t="str">
        <f>Sheet9!A654</f>
        <v>リレー　　　　</v>
      </c>
      <c r="R653" t="str">
        <f t="shared" si="63"/>
        <v>リレー</v>
      </c>
      <c r="S653" t="str">
        <f>Sheet9!B654</f>
        <v xml:space="preserve"> 200m</v>
      </c>
      <c r="T653" t="s">
        <v>158</v>
      </c>
      <c r="U653" t="s">
        <v>159</v>
      </c>
      <c r="V653" t="str">
        <f t="shared" si="64"/>
        <v>女子リレー 200m予選無差別</v>
      </c>
      <c r="Y653">
        <f t="shared" si="65"/>
        <v>1132</v>
      </c>
      <c r="Z653" t="str">
        <f t="shared" si="66"/>
        <v/>
      </c>
      <c r="AA653" t="str">
        <f t="shared" si="67"/>
        <v>女子リレー 200m予選無差別</v>
      </c>
    </row>
    <row r="654" spans="14:27" x14ac:dyDescent="0.15">
      <c r="N654">
        <f>Sheet9!D655</f>
        <v>1133</v>
      </c>
      <c r="O654">
        <f>Sheet9!E655</f>
        <v>2</v>
      </c>
      <c r="P654" t="str">
        <f>IFERROR(VLOOKUP(O654,Sheet6!A:B,2,0),"")</f>
        <v>女子</v>
      </c>
      <c r="Q654" t="str">
        <f>Sheet9!A655</f>
        <v>自由形　　　　</v>
      </c>
      <c r="R654" t="str">
        <f t="shared" si="63"/>
        <v>自由形</v>
      </c>
      <c r="S654" t="str">
        <f>Sheet9!B655</f>
        <v xml:space="preserve">  50m</v>
      </c>
      <c r="T654" t="s">
        <v>158</v>
      </c>
      <c r="U654" t="s">
        <v>159</v>
      </c>
      <c r="V654" t="str">
        <f t="shared" si="64"/>
        <v>女子自由形  50m予選無差別</v>
      </c>
      <c r="Y654">
        <f t="shared" si="65"/>
        <v>1133</v>
      </c>
      <c r="Z654" t="str">
        <f t="shared" si="66"/>
        <v/>
      </c>
      <c r="AA654" t="str">
        <f t="shared" si="67"/>
        <v>女子自由形  50m予選無差別</v>
      </c>
    </row>
    <row r="655" spans="14:27" x14ac:dyDescent="0.15">
      <c r="N655">
        <f>Sheet9!D656</f>
        <v>1133</v>
      </c>
      <c r="O655">
        <f>Sheet9!E656</f>
        <v>2</v>
      </c>
      <c r="P655" t="str">
        <f>IFERROR(VLOOKUP(O655,Sheet6!A:B,2,0),"")</f>
        <v>女子</v>
      </c>
      <c r="Q655" t="str">
        <f>Sheet9!A656</f>
        <v>背泳ぎ　　　　</v>
      </c>
      <c r="R655" t="str">
        <f t="shared" si="63"/>
        <v>背泳ぎ</v>
      </c>
      <c r="S655" t="str">
        <f>Sheet9!B656</f>
        <v xml:space="preserve">  50m</v>
      </c>
      <c r="T655" t="s">
        <v>158</v>
      </c>
      <c r="U655" t="s">
        <v>159</v>
      </c>
      <c r="V655" t="str">
        <f t="shared" si="64"/>
        <v>女子背泳ぎ  50m予選無差別</v>
      </c>
      <c r="Y655">
        <f t="shared" si="65"/>
        <v>1133</v>
      </c>
      <c r="Z655" t="str">
        <f t="shared" si="66"/>
        <v/>
      </c>
      <c r="AA655" t="str">
        <f t="shared" si="67"/>
        <v>女子背泳ぎ  50m予選無差別</v>
      </c>
    </row>
    <row r="656" spans="14:27" x14ac:dyDescent="0.15">
      <c r="N656">
        <f>Sheet9!D657</f>
        <v>1133</v>
      </c>
      <c r="O656">
        <f>Sheet9!E657</f>
        <v>2</v>
      </c>
      <c r="P656" t="str">
        <f>IFERROR(VLOOKUP(O656,Sheet6!A:B,2,0),"")</f>
        <v>女子</v>
      </c>
      <c r="Q656" t="str">
        <f>Sheet9!A657</f>
        <v>リレー　　　　</v>
      </c>
      <c r="R656" t="str">
        <f t="shared" si="63"/>
        <v>リレー</v>
      </c>
      <c r="S656" t="str">
        <f>Sheet9!B657</f>
        <v xml:space="preserve"> 200m</v>
      </c>
      <c r="T656" t="s">
        <v>158</v>
      </c>
      <c r="U656" t="s">
        <v>159</v>
      </c>
      <c r="V656" t="str">
        <f t="shared" si="64"/>
        <v>女子リレー 200m予選無差別</v>
      </c>
      <c r="Y656">
        <f t="shared" si="65"/>
        <v>1133</v>
      </c>
      <c r="Z656" t="str">
        <f t="shared" si="66"/>
        <v/>
      </c>
      <c r="AA656" t="str">
        <f t="shared" si="67"/>
        <v>女子リレー 200m予選無差別</v>
      </c>
    </row>
    <row r="657" spans="14:27" x14ac:dyDescent="0.15">
      <c r="N657">
        <f>Sheet9!D658</f>
        <v>1134</v>
      </c>
      <c r="O657">
        <f>Sheet9!E658</f>
        <v>1</v>
      </c>
      <c r="P657" t="str">
        <f>IFERROR(VLOOKUP(O657,Sheet6!A:B,2,0),"")</f>
        <v>男子</v>
      </c>
      <c r="Q657" t="str">
        <f>Sheet9!A658</f>
        <v>平泳ぎ　　　　</v>
      </c>
      <c r="R657" t="str">
        <f t="shared" si="63"/>
        <v>平泳ぎ</v>
      </c>
      <c r="S657" t="str">
        <f>Sheet9!B658</f>
        <v xml:space="preserve">  50m</v>
      </c>
      <c r="T657" t="s">
        <v>158</v>
      </c>
      <c r="U657" t="s">
        <v>159</v>
      </c>
      <c r="V657" t="str">
        <f t="shared" si="64"/>
        <v>男子平泳ぎ  50m予選無差別</v>
      </c>
      <c r="Y657">
        <f t="shared" si="65"/>
        <v>1134</v>
      </c>
      <c r="Z657" t="str">
        <f t="shared" si="66"/>
        <v/>
      </c>
      <c r="AA657" t="str">
        <f t="shared" si="67"/>
        <v>男子平泳ぎ  50m予選無差別</v>
      </c>
    </row>
    <row r="658" spans="14:27" x14ac:dyDescent="0.15">
      <c r="N658">
        <f>Sheet9!D659</f>
        <v>1134</v>
      </c>
      <c r="O658">
        <f>Sheet9!E659</f>
        <v>1</v>
      </c>
      <c r="P658" t="str">
        <f>IFERROR(VLOOKUP(O658,Sheet6!A:B,2,0),"")</f>
        <v>男子</v>
      </c>
      <c r="Q658" t="str">
        <f>Sheet9!A659</f>
        <v>平泳ぎ　　　　</v>
      </c>
      <c r="R658" t="str">
        <f t="shared" si="63"/>
        <v>平泳ぎ</v>
      </c>
      <c r="S658" t="str">
        <f>Sheet9!B659</f>
        <v xml:space="preserve"> 100m</v>
      </c>
      <c r="T658" t="s">
        <v>158</v>
      </c>
      <c r="U658" t="s">
        <v>159</v>
      </c>
      <c r="V658" t="str">
        <f t="shared" si="64"/>
        <v>男子平泳ぎ 100m予選無差別</v>
      </c>
      <c r="Y658">
        <f t="shared" si="65"/>
        <v>1134</v>
      </c>
      <c r="Z658" t="str">
        <f t="shared" si="66"/>
        <v/>
      </c>
      <c r="AA658" t="str">
        <f t="shared" si="67"/>
        <v>男子平泳ぎ 100m予選無差別</v>
      </c>
    </row>
    <row r="659" spans="14:27" x14ac:dyDescent="0.15">
      <c r="N659">
        <f>Sheet9!D660</f>
        <v>1135</v>
      </c>
      <c r="O659">
        <f>Sheet9!E660</f>
        <v>1</v>
      </c>
      <c r="P659" t="str">
        <f>IFERROR(VLOOKUP(O659,Sheet6!A:B,2,0),"")</f>
        <v>男子</v>
      </c>
      <c r="Q659" t="str">
        <f>Sheet9!A660</f>
        <v>自由形　　　　</v>
      </c>
      <c r="R659" t="str">
        <f t="shared" si="63"/>
        <v>自由形</v>
      </c>
      <c r="S659" t="str">
        <f>Sheet9!B660</f>
        <v xml:space="preserve"> 100m</v>
      </c>
      <c r="T659" t="s">
        <v>158</v>
      </c>
      <c r="U659" t="s">
        <v>159</v>
      </c>
      <c r="V659" t="str">
        <f t="shared" si="64"/>
        <v>男子自由形 100m予選無差別</v>
      </c>
      <c r="Y659">
        <f t="shared" si="65"/>
        <v>1135</v>
      </c>
      <c r="Z659" t="str">
        <f t="shared" si="66"/>
        <v/>
      </c>
      <c r="AA659" t="str">
        <f t="shared" si="67"/>
        <v>男子自由形 100m予選無差別</v>
      </c>
    </row>
    <row r="660" spans="14:27" x14ac:dyDescent="0.15">
      <c r="N660">
        <f>Sheet9!D661</f>
        <v>1135</v>
      </c>
      <c r="O660">
        <f>Sheet9!E661</f>
        <v>1</v>
      </c>
      <c r="P660" t="str">
        <f>IFERROR(VLOOKUP(O660,Sheet6!A:B,2,0),"")</f>
        <v>男子</v>
      </c>
      <c r="Q660" t="str">
        <f>Sheet9!A661</f>
        <v>バタフライ　　</v>
      </c>
      <c r="R660" t="str">
        <f t="shared" si="63"/>
        <v>バタフライ</v>
      </c>
      <c r="S660" t="str">
        <f>Sheet9!B661</f>
        <v xml:space="preserve">  50m</v>
      </c>
      <c r="T660" t="s">
        <v>158</v>
      </c>
      <c r="U660" t="s">
        <v>159</v>
      </c>
      <c r="V660" t="str">
        <f t="shared" si="64"/>
        <v>男子バタフライ  50m予選無差別</v>
      </c>
      <c r="Y660">
        <f t="shared" si="65"/>
        <v>1135</v>
      </c>
      <c r="Z660" t="str">
        <f t="shared" si="66"/>
        <v/>
      </c>
      <c r="AA660" t="str">
        <f t="shared" si="67"/>
        <v>男子バタフライ  50m予選無差別</v>
      </c>
    </row>
    <row r="661" spans="14:27" x14ac:dyDescent="0.15">
      <c r="N661">
        <f>Sheet9!D662</f>
        <v>1136</v>
      </c>
      <c r="O661">
        <f>Sheet9!E662</f>
        <v>1</v>
      </c>
      <c r="P661" t="str">
        <f>IFERROR(VLOOKUP(O661,Sheet6!A:B,2,0),"")</f>
        <v>男子</v>
      </c>
      <c r="Q661" t="str">
        <f>Sheet9!A662</f>
        <v>自由形　　　　</v>
      </c>
      <c r="R661" t="str">
        <f t="shared" si="63"/>
        <v>自由形</v>
      </c>
      <c r="S661" t="str">
        <f>Sheet9!B662</f>
        <v xml:space="preserve">  50m</v>
      </c>
      <c r="T661" t="s">
        <v>158</v>
      </c>
      <c r="U661" t="s">
        <v>159</v>
      </c>
      <c r="V661" t="str">
        <f t="shared" si="64"/>
        <v>男子自由形  50m予選無差別</v>
      </c>
      <c r="Y661">
        <f t="shared" si="65"/>
        <v>1136</v>
      </c>
      <c r="Z661" t="str">
        <f t="shared" si="66"/>
        <v/>
      </c>
      <c r="AA661" t="str">
        <f t="shared" si="67"/>
        <v>男子自由形  50m予選無差別</v>
      </c>
    </row>
    <row r="662" spans="14:27" x14ac:dyDescent="0.15">
      <c r="N662">
        <f>Sheet9!D663</f>
        <v>1136</v>
      </c>
      <c r="O662">
        <f>Sheet9!E663</f>
        <v>1</v>
      </c>
      <c r="P662" t="str">
        <f>IFERROR(VLOOKUP(O662,Sheet6!A:B,2,0),"")</f>
        <v>男子</v>
      </c>
      <c r="Q662" t="str">
        <f>Sheet9!A663</f>
        <v>バタフライ　　</v>
      </c>
      <c r="R662" t="str">
        <f t="shared" si="63"/>
        <v>バタフライ</v>
      </c>
      <c r="S662" t="str">
        <f>Sheet9!B663</f>
        <v xml:space="preserve">  50m</v>
      </c>
      <c r="T662" t="s">
        <v>158</v>
      </c>
      <c r="U662" t="s">
        <v>159</v>
      </c>
      <c r="V662" t="str">
        <f t="shared" si="64"/>
        <v>男子バタフライ  50m予選無差別</v>
      </c>
      <c r="Y662">
        <f t="shared" si="65"/>
        <v>1136</v>
      </c>
      <c r="Z662" t="str">
        <f t="shared" si="66"/>
        <v/>
      </c>
      <c r="AA662" t="str">
        <f t="shared" si="67"/>
        <v>男子バタフライ  50m予選無差別</v>
      </c>
    </row>
    <row r="663" spans="14:27" x14ac:dyDescent="0.15">
      <c r="N663">
        <f>Sheet9!D664</f>
        <v>1137</v>
      </c>
      <c r="O663">
        <f>Sheet9!E664</f>
        <v>2</v>
      </c>
      <c r="P663" t="str">
        <f>IFERROR(VLOOKUP(O663,Sheet6!A:B,2,0),"")</f>
        <v>女子</v>
      </c>
      <c r="Q663" t="str">
        <f>Sheet9!A664</f>
        <v>バタフライ　　</v>
      </c>
      <c r="R663" t="str">
        <f t="shared" si="63"/>
        <v>バタフライ</v>
      </c>
      <c r="S663" t="str">
        <f>Sheet9!B664</f>
        <v xml:space="preserve">  50m</v>
      </c>
      <c r="T663" t="s">
        <v>158</v>
      </c>
      <c r="U663" t="s">
        <v>159</v>
      </c>
      <c r="V663" t="str">
        <f t="shared" si="64"/>
        <v>女子バタフライ  50m予選無差別</v>
      </c>
      <c r="Y663">
        <f t="shared" si="65"/>
        <v>1137</v>
      </c>
      <c r="Z663" t="str">
        <f t="shared" si="66"/>
        <v/>
      </c>
      <c r="AA663" t="str">
        <f t="shared" si="67"/>
        <v>女子バタフライ  50m予選無差別</v>
      </c>
    </row>
    <row r="664" spans="14:27" x14ac:dyDescent="0.15">
      <c r="N664">
        <f>Sheet9!D665</f>
        <v>1137</v>
      </c>
      <c r="O664">
        <f>Sheet9!E665</f>
        <v>2</v>
      </c>
      <c r="P664" t="str">
        <f>IFERROR(VLOOKUP(O664,Sheet6!A:B,2,0),"")</f>
        <v>女子</v>
      </c>
      <c r="Q664" t="str">
        <f>Sheet9!A665</f>
        <v>バタフライ　　</v>
      </c>
      <c r="R664" t="str">
        <f t="shared" si="63"/>
        <v>バタフライ</v>
      </c>
      <c r="S664" t="str">
        <f>Sheet9!B665</f>
        <v xml:space="preserve"> 100m</v>
      </c>
      <c r="T664" t="s">
        <v>158</v>
      </c>
      <c r="U664" t="s">
        <v>159</v>
      </c>
      <c r="V664" t="str">
        <f t="shared" si="64"/>
        <v>女子バタフライ 100m予選無差別</v>
      </c>
      <c r="Y664">
        <f t="shared" si="65"/>
        <v>1137</v>
      </c>
      <c r="Z664" t="str">
        <f t="shared" si="66"/>
        <v/>
      </c>
      <c r="AA664" t="str">
        <f t="shared" si="67"/>
        <v>女子バタフライ 100m予選無差別</v>
      </c>
    </row>
    <row r="665" spans="14:27" x14ac:dyDescent="0.15">
      <c r="N665">
        <f>Sheet9!D666</f>
        <v>1138</v>
      </c>
      <c r="O665">
        <f>Sheet9!E666</f>
        <v>2</v>
      </c>
      <c r="P665" t="str">
        <f>IFERROR(VLOOKUP(O665,Sheet6!A:B,2,0),"")</f>
        <v>女子</v>
      </c>
      <c r="Q665" t="str">
        <f>Sheet9!A666</f>
        <v>背泳ぎ　　　　</v>
      </c>
      <c r="R665" t="str">
        <f t="shared" si="63"/>
        <v>背泳ぎ</v>
      </c>
      <c r="S665" t="str">
        <f>Sheet9!B666</f>
        <v xml:space="preserve">  50m</v>
      </c>
      <c r="T665" t="s">
        <v>158</v>
      </c>
      <c r="U665" t="s">
        <v>159</v>
      </c>
      <c r="V665" t="str">
        <f t="shared" si="64"/>
        <v>女子背泳ぎ  50m予選無差別</v>
      </c>
      <c r="Y665">
        <f t="shared" si="65"/>
        <v>1138</v>
      </c>
      <c r="Z665" t="str">
        <f t="shared" si="66"/>
        <v/>
      </c>
      <c r="AA665" t="str">
        <f t="shared" si="67"/>
        <v>女子背泳ぎ  50m予選無差別</v>
      </c>
    </row>
    <row r="666" spans="14:27" x14ac:dyDescent="0.15">
      <c r="N666">
        <f>Sheet9!D667</f>
        <v>1138</v>
      </c>
      <c r="O666">
        <f>Sheet9!E667</f>
        <v>2</v>
      </c>
      <c r="P666" t="str">
        <f>IFERROR(VLOOKUP(O666,Sheet6!A:B,2,0),"")</f>
        <v>女子</v>
      </c>
      <c r="Q666" t="str">
        <f>Sheet9!A667</f>
        <v>背泳ぎ　　　　</v>
      </c>
      <c r="R666" t="str">
        <f t="shared" si="63"/>
        <v>背泳ぎ</v>
      </c>
      <c r="S666" t="str">
        <f>Sheet9!B667</f>
        <v xml:space="preserve"> 100m</v>
      </c>
      <c r="T666" t="s">
        <v>158</v>
      </c>
      <c r="U666" t="s">
        <v>159</v>
      </c>
      <c r="V666" t="str">
        <f t="shared" si="64"/>
        <v>女子背泳ぎ 100m予選無差別</v>
      </c>
      <c r="Y666">
        <f t="shared" si="65"/>
        <v>1138</v>
      </c>
      <c r="Z666" t="str">
        <f t="shared" si="66"/>
        <v/>
      </c>
      <c r="AA666" t="str">
        <f t="shared" si="67"/>
        <v>女子背泳ぎ 100m予選無差別</v>
      </c>
    </row>
    <row r="667" spans="14:27" x14ac:dyDescent="0.15">
      <c r="N667">
        <f>Sheet9!D668</f>
        <v>1139</v>
      </c>
      <c r="O667">
        <f>Sheet9!E668</f>
        <v>2</v>
      </c>
      <c r="P667" t="str">
        <f>IFERROR(VLOOKUP(O667,Sheet6!A:B,2,0),"")</f>
        <v>女子</v>
      </c>
      <c r="Q667" t="str">
        <f>Sheet9!A668</f>
        <v>自由形　　　　</v>
      </c>
      <c r="R667" t="str">
        <f t="shared" si="63"/>
        <v>自由形</v>
      </c>
      <c r="S667" t="str">
        <f>Sheet9!B668</f>
        <v xml:space="preserve">  50m</v>
      </c>
      <c r="T667" t="s">
        <v>158</v>
      </c>
      <c r="U667" t="s">
        <v>159</v>
      </c>
      <c r="V667" t="str">
        <f t="shared" si="64"/>
        <v>女子自由形  50m予選無差別</v>
      </c>
      <c r="Y667">
        <f t="shared" si="65"/>
        <v>1139</v>
      </c>
      <c r="Z667" t="str">
        <f t="shared" si="66"/>
        <v/>
      </c>
      <c r="AA667" t="str">
        <f t="shared" si="67"/>
        <v>女子自由形  50m予選無差別</v>
      </c>
    </row>
    <row r="668" spans="14:27" x14ac:dyDescent="0.15">
      <c r="N668">
        <f>Sheet9!D669</f>
        <v>1139</v>
      </c>
      <c r="O668">
        <f>Sheet9!E669</f>
        <v>2</v>
      </c>
      <c r="P668" t="str">
        <f>IFERROR(VLOOKUP(O668,Sheet6!A:B,2,0),"")</f>
        <v>女子</v>
      </c>
      <c r="Q668" t="str">
        <f>Sheet9!A669</f>
        <v>自由形　　　　</v>
      </c>
      <c r="R668" t="str">
        <f t="shared" si="63"/>
        <v>自由形</v>
      </c>
      <c r="S668" t="str">
        <f>Sheet9!B669</f>
        <v xml:space="preserve"> 100m</v>
      </c>
      <c r="T668" t="s">
        <v>158</v>
      </c>
      <c r="U668" t="s">
        <v>159</v>
      </c>
      <c r="V668" t="str">
        <f t="shared" si="64"/>
        <v>女子自由形 100m予選無差別</v>
      </c>
      <c r="Y668">
        <f t="shared" si="65"/>
        <v>1139</v>
      </c>
      <c r="Z668" t="str">
        <f t="shared" si="66"/>
        <v/>
      </c>
      <c r="AA668" t="str">
        <f t="shared" si="67"/>
        <v>女子自由形 100m予選無差別</v>
      </c>
    </row>
    <row r="669" spans="14:27" x14ac:dyDescent="0.15">
      <c r="N669">
        <f>Sheet9!D670</f>
        <v>1140</v>
      </c>
      <c r="O669">
        <f>Sheet9!E670</f>
        <v>2</v>
      </c>
      <c r="P669" t="str">
        <f>IFERROR(VLOOKUP(O669,Sheet6!A:B,2,0),"")</f>
        <v>女子</v>
      </c>
      <c r="Q669" t="str">
        <f>Sheet9!A670</f>
        <v>自由形　　　　</v>
      </c>
      <c r="R669" t="str">
        <f t="shared" si="63"/>
        <v>自由形</v>
      </c>
      <c r="S669" t="str">
        <f>Sheet9!B670</f>
        <v xml:space="preserve">  50m</v>
      </c>
      <c r="T669" t="s">
        <v>158</v>
      </c>
      <c r="U669" t="s">
        <v>159</v>
      </c>
      <c r="V669" t="str">
        <f t="shared" si="64"/>
        <v>女子自由形  50m予選無差別</v>
      </c>
      <c r="Y669">
        <f t="shared" si="65"/>
        <v>1140</v>
      </c>
      <c r="Z669" t="str">
        <f t="shared" si="66"/>
        <v/>
      </c>
      <c r="AA669" t="str">
        <f t="shared" si="67"/>
        <v>女子自由形  50m予選無差別</v>
      </c>
    </row>
    <row r="670" spans="14:27" x14ac:dyDescent="0.15">
      <c r="N670">
        <f>Sheet9!D671</f>
        <v>1140</v>
      </c>
      <c r="O670">
        <f>Sheet9!E671</f>
        <v>2</v>
      </c>
      <c r="P670" t="str">
        <f>IFERROR(VLOOKUP(O670,Sheet6!A:B,2,0),"")</f>
        <v>女子</v>
      </c>
      <c r="Q670" t="str">
        <f>Sheet9!A671</f>
        <v>バタフライ　　</v>
      </c>
      <c r="R670" t="str">
        <f t="shared" si="63"/>
        <v>バタフライ</v>
      </c>
      <c r="S670" t="str">
        <f>Sheet9!B671</f>
        <v xml:space="preserve">  50m</v>
      </c>
      <c r="T670" t="s">
        <v>158</v>
      </c>
      <c r="U670" t="s">
        <v>159</v>
      </c>
      <c r="V670" t="str">
        <f t="shared" si="64"/>
        <v>女子バタフライ  50m予選無差別</v>
      </c>
      <c r="Y670">
        <f t="shared" si="65"/>
        <v>1140</v>
      </c>
      <c r="Z670" t="str">
        <f t="shared" si="66"/>
        <v/>
      </c>
      <c r="AA670" t="str">
        <f t="shared" si="67"/>
        <v>女子バタフライ  50m予選無差別</v>
      </c>
    </row>
    <row r="671" spans="14:27" x14ac:dyDescent="0.15">
      <c r="N671">
        <f>Sheet9!D672</f>
        <v>1141</v>
      </c>
      <c r="O671">
        <f>Sheet9!E672</f>
        <v>1</v>
      </c>
      <c r="P671" t="str">
        <f>IFERROR(VLOOKUP(O671,Sheet6!A:B,2,0),"")</f>
        <v>男子</v>
      </c>
      <c r="Q671" t="str">
        <f>Sheet9!A672</f>
        <v>自由形　　　　</v>
      </c>
      <c r="R671" t="str">
        <f t="shared" si="63"/>
        <v>自由形</v>
      </c>
      <c r="S671" t="str">
        <f>Sheet9!B672</f>
        <v xml:space="preserve">  50m</v>
      </c>
      <c r="T671" t="s">
        <v>158</v>
      </c>
      <c r="U671" t="s">
        <v>159</v>
      </c>
      <c r="V671" t="str">
        <f t="shared" si="64"/>
        <v>男子自由形  50m予選無差別</v>
      </c>
      <c r="Y671">
        <f t="shared" si="65"/>
        <v>1141</v>
      </c>
      <c r="Z671" t="str">
        <f t="shared" si="66"/>
        <v/>
      </c>
      <c r="AA671" t="str">
        <f t="shared" si="67"/>
        <v>男子自由形  50m予選無差別</v>
      </c>
    </row>
    <row r="672" spans="14:27" x14ac:dyDescent="0.15">
      <c r="N672">
        <f>Sheet9!D673</f>
        <v>1141</v>
      </c>
      <c r="O672">
        <f>Sheet9!E673</f>
        <v>1</v>
      </c>
      <c r="P672" t="str">
        <f>IFERROR(VLOOKUP(O672,Sheet6!A:B,2,0),"")</f>
        <v>男子</v>
      </c>
      <c r="Q672" t="str">
        <f>Sheet9!A673</f>
        <v>自由形　　　　</v>
      </c>
      <c r="R672" t="str">
        <f t="shared" si="63"/>
        <v>自由形</v>
      </c>
      <c r="S672" t="str">
        <f>Sheet9!B673</f>
        <v xml:space="preserve"> 100m</v>
      </c>
      <c r="T672" t="s">
        <v>158</v>
      </c>
      <c r="U672" t="s">
        <v>159</v>
      </c>
      <c r="V672" t="str">
        <f t="shared" si="64"/>
        <v>男子自由形 100m予選無差別</v>
      </c>
      <c r="Y672">
        <f t="shared" si="65"/>
        <v>1141</v>
      </c>
      <c r="Z672" t="str">
        <f t="shared" si="66"/>
        <v/>
      </c>
      <c r="AA672" t="str">
        <f t="shared" si="67"/>
        <v>男子自由形 100m予選無差別</v>
      </c>
    </row>
    <row r="673" spans="14:27" x14ac:dyDescent="0.15">
      <c r="N673">
        <f>Sheet9!D674</f>
        <v>1142</v>
      </c>
      <c r="O673">
        <f>Sheet9!E674</f>
        <v>2</v>
      </c>
      <c r="P673" t="str">
        <f>IFERROR(VLOOKUP(O673,Sheet6!A:B,2,0),"")</f>
        <v>女子</v>
      </c>
      <c r="Q673" t="str">
        <f>Sheet9!A674</f>
        <v>背泳ぎ　　　　</v>
      </c>
      <c r="R673" t="str">
        <f t="shared" si="63"/>
        <v>背泳ぎ</v>
      </c>
      <c r="S673" t="str">
        <f>Sheet9!B674</f>
        <v xml:space="preserve">  50m</v>
      </c>
      <c r="T673" t="s">
        <v>158</v>
      </c>
      <c r="U673" t="s">
        <v>159</v>
      </c>
      <c r="V673" t="str">
        <f t="shared" si="64"/>
        <v>女子背泳ぎ  50m予選無差別</v>
      </c>
      <c r="Y673">
        <f t="shared" si="65"/>
        <v>1142</v>
      </c>
      <c r="Z673" t="str">
        <f t="shared" si="66"/>
        <v/>
      </c>
      <c r="AA673" t="str">
        <f t="shared" si="67"/>
        <v>女子背泳ぎ  50m予選無差別</v>
      </c>
    </row>
    <row r="674" spans="14:27" x14ac:dyDescent="0.15">
      <c r="N674">
        <f>Sheet9!D675</f>
        <v>1142</v>
      </c>
      <c r="O674">
        <f>Sheet9!E675</f>
        <v>2</v>
      </c>
      <c r="P674" t="str">
        <f>IFERROR(VLOOKUP(O674,Sheet6!A:B,2,0),"")</f>
        <v>女子</v>
      </c>
      <c r="Q674" t="str">
        <f>Sheet9!A675</f>
        <v>個人メドレー　</v>
      </c>
      <c r="R674" t="str">
        <f t="shared" si="63"/>
        <v>個人メドレー</v>
      </c>
      <c r="S674" t="str">
        <f>Sheet9!B675</f>
        <v xml:space="preserve"> 200m</v>
      </c>
      <c r="T674" t="s">
        <v>158</v>
      </c>
      <c r="U674" t="s">
        <v>159</v>
      </c>
      <c r="V674" t="str">
        <f t="shared" si="64"/>
        <v>女子個人メドレー 200m予選無差別</v>
      </c>
      <c r="Y674">
        <f t="shared" si="65"/>
        <v>1142</v>
      </c>
      <c r="Z674" t="str">
        <f t="shared" si="66"/>
        <v/>
      </c>
      <c r="AA674" t="str">
        <f t="shared" si="67"/>
        <v>女子個人メドレー 200m予選無差別</v>
      </c>
    </row>
    <row r="675" spans="14:27" x14ac:dyDescent="0.15">
      <c r="N675">
        <f>Sheet9!D676</f>
        <v>1143</v>
      </c>
      <c r="O675">
        <f>Sheet9!E676</f>
        <v>1</v>
      </c>
      <c r="P675" t="str">
        <f>IFERROR(VLOOKUP(O675,Sheet6!A:B,2,0),"")</f>
        <v>男子</v>
      </c>
      <c r="Q675" t="str">
        <f>Sheet9!A676</f>
        <v>平泳ぎ　　　　</v>
      </c>
      <c r="R675" t="str">
        <f t="shared" si="63"/>
        <v>平泳ぎ</v>
      </c>
      <c r="S675" t="str">
        <f>Sheet9!B676</f>
        <v xml:space="preserve">  50m</v>
      </c>
      <c r="T675" t="s">
        <v>158</v>
      </c>
      <c r="U675" t="s">
        <v>159</v>
      </c>
      <c r="V675" t="str">
        <f t="shared" si="64"/>
        <v>男子平泳ぎ  50m予選無差別</v>
      </c>
      <c r="Y675">
        <f t="shared" si="65"/>
        <v>1143</v>
      </c>
      <c r="Z675" t="str">
        <f t="shared" si="66"/>
        <v/>
      </c>
      <c r="AA675" t="str">
        <f t="shared" si="67"/>
        <v>男子平泳ぎ  50m予選無差別</v>
      </c>
    </row>
    <row r="676" spans="14:27" x14ac:dyDescent="0.15">
      <c r="N676">
        <f>Sheet9!D677</f>
        <v>1143</v>
      </c>
      <c r="O676">
        <f>Sheet9!E677</f>
        <v>1</v>
      </c>
      <c r="P676" t="str">
        <f>IFERROR(VLOOKUP(O676,Sheet6!A:B,2,0),"")</f>
        <v>男子</v>
      </c>
      <c r="Q676" t="str">
        <f>Sheet9!A677</f>
        <v>平泳ぎ　　　　</v>
      </c>
      <c r="R676" t="str">
        <f t="shared" si="63"/>
        <v>平泳ぎ</v>
      </c>
      <c r="S676" t="str">
        <f>Sheet9!B677</f>
        <v xml:space="preserve"> 100m</v>
      </c>
      <c r="T676" t="s">
        <v>158</v>
      </c>
      <c r="U676" t="s">
        <v>159</v>
      </c>
      <c r="V676" t="str">
        <f t="shared" si="64"/>
        <v>男子平泳ぎ 100m予選無差別</v>
      </c>
      <c r="Y676">
        <f t="shared" si="65"/>
        <v>1143</v>
      </c>
      <c r="Z676" t="str">
        <f t="shared" si="66"/>
        <v/>
      </c>
      <c r="AA676" t="str">
        <f t="shared" si="67"/>
        <v>男子平泳ぎ 100m予選無差別</v>
      </c>
    </row>
    <row r="677" spans="14:27" x14ac:dyDescent="0.15">
      <c r="N677">
        <f>Sheet9!D678</f>
        <v>1144</v>
      </c>
      <c r="O677">
        <f>Sheet9!E678</f>
        <v>2</v>
      </c>
      <c r="P677" t="str">
        <f>IFERROR(VLOOKUP(O677,Sheet6!A:B,2,0),"")</f>
        <v>女子</v>
      </c>
      <c r="Q677" t="str">
        <f>Sheet9!A678</f>
        <v>バタフライ　　</v>
      </c>
      <c r="R677" t="str">
        <f t="shared" si="63"/>
        <v>バタフライ</v>
      </c>
      <c r="S677" t="str">
        <f>Sheet9!B678</f>
        <v xml:space="preserve">  50m</v>
      </c>
      <c r="T677" t="s">
        <v>158</v>
      </c>
      <c r="U677" t="s">
        <v>159</v>
      </c>
      <c r="V677" t="str">
        <f t="shared" si="64"/>
        <v>女子バタフライ  50m予選無差別</v>
      </c>
      <c r="Y677">
        <f t="shared" si="65"/>
        <v>1144</v>
      </c>
      <c r="Z677" t="str">
        <f t="shared" si="66"/>
        <v/>
      </c>
      <c r="AA677" t="str">
        <f t="shared" si="67"/>
        <v>女子バタフライ  50m予選無差別</v>
      </c>
    </row>
    <row r="678" spans="14:27" x14ac:dyDescent="0.15">
      <c r="N678">
        <f>Sheet9!D679</f>
        <v>1144</v>
      </c>
      <c r="O678">
        <f>Sheet9!E679</f>
        <v>2</v>
      </c>
      <c r="P678" t="str">
        <f>IFERROR(VLOOKUP(O678,Sheet6!A:B,2,0),"")</f>
        <v>女子</v>
      </c>
      <c r="Q678" t="str">
        <f>Sheet9!A679</f>
        <v>個人メドレー　</v>
      </c>
      <c r="R678" t="str">
        <f t="shared" si="63"/>
        <v>個人メドレー</v>
      </c>
      <c r="S678" t="str">
        <f>Sheet9!B679</f>
        <v xml:space="preserve"> 200m</v>
      </c>
      <c r="T678" t="s">
        <v>158</v>
      </c>
      <c r="U678" t="s">
        <v>159</v>
      </c>
      <c r="V678" t="str">
        <f t="shared" si="64"/>
        <v>女子個人メドレー 200m予選無差別</v>
      </c>
      <c r="Y678">
        <f t="shared" si="65"/>
        <v>1144</v>
      </c>
      <c r="Z678" t="str">
        <f t="shared" si="66"/>
        <v/>
      </c>
      <c r="AA678" t="str">
        <f t="shared" si="67"/>
        <v>女子個人メドレー 200m予選無差別</v>
      </c>
    </row>
    <row r="679" spans="14:27" x14ac:dyDescent="0.15">
      <c r="N679">
        <f>Sheet9!D680</f>
        <v>1145</v>
      </c>
      <c r="O679">
        <f>Sheet9!E680</f>
        <v>2</v>
      </c>
      <c r="P679" t="str">
        <f>IFERROR(VLOOKUP(O679,Sheet6!A:B,2,0),"")</f>
        <v>女子</v>
      </c>
      <c r="Q679" t="str">
        <f>Sheet9!A680</f>
        <v>平泳ぎ　　　　</v>
      </c>
      <c r="R679" t="str">
        <f t="shared" si="63"/>
        <v>平泳ぎ</v>
      </c>
      <c r="S679" t="str">
        <f>Sheet9!B680</f>
        <v xml:space="preserve"> 100m</v>
      </c>
      <c r="T679" t="s">
        <v>158</v>
      </c>
      <c r="U679" t="s">
        <v>159</v>
      </c>
      <c r="V679" t="str">
        <f t="shared" si="64"/>
        <v>女子平泳ぎ 100m予選無差別</v>
      </c>
      <c r="Y679">
        <f t="shared" si="65"/>
        <v>1145</v>
      </c>
      <c r="Z679" t="str">
        <f t="shared" si="66"/>
        <v/>
      </c>
      <c r="AA679" t="str">
        <f t="shared" si="67"/>
        <v>女子平泳ぎ 100m予選無差別</v>
      </c>
    </row>
    <row r="680" spans="14:27" x14ac:dyDescent="0.15">
      <c r="N680">
        <f>Sheet9!D681</f>
        <v>1145</v>
      </c>
      <c r="O680">
        <f>Sheet9!E681</f>
        <v>2</v>
      </c>
      <c r="P680" t="str">
        <f>IFERROR(VLOOKUP(O680,Sheet6!A:B,2,0),"")</f>
        <v>女子</v>
      </c>
      <c r="Q680" t="str">
        <f>Sheet9!A681</f>
        <v>個人メドレー　</v>
      </c>
      <c r="R680" t="str">
        <f t="shared" si="63"/>
        <v>個人メドレー</v>
      </c>
      <c r="S680" t="str">
        <f>Sheet9!B681</f>
        <v xml:space="preserve"> 200m</v>
      </c>
      <c r="T680" t="s">
        <v>158</v>
      </c>
      <c r="U680" t="s">
        <v>159</v>
      </c>
      <c r="V680" t="str">
        <f t="shared" si="64"/>
        <v>女子個人メドレー 200m予選無差別</v>
      </c>
      <c r="Y680">
        <f t="shared" si="65"/>
        <v>1145</v>
      </c>
      <c r="Z680" t="str">
        <f t="shared" si="66"/>
        <v/>
      </c>
      <c r="AA680" t="str">
        <f t="shared" si="67"/>
        <v>女子個人メドレー 200m予選無差別</v>
      </c>
    </row>
    <row r="681" spans="14:27" x14ac:dyDescent="0.15">
      <c r="N681">
        <f>Sheet9!D682</f>
        <v>1146</v>
      </c>
      <c r="O681">
        <f>Sheet9!E682</f>
        <v>1</v>
      </c>
      <c r="P681" t="str">
        <f>IFERROR(VLOOKUP(O681,Sheet6!A:B,2,0),"")</f>
        <v>男子</v>
      </c>
      <c r="Q681" t="str">
        <f>Sheet9!A682</f>
        <v>自由形　　　　</v>
      </c>
      <c r="R681" t="str">
        <f t="shared" si="63"/>
        <v>自由形</v>
      </c>
      <c r="S681" t="str">
        <f>Sheet9!B682</f>
        <v xml:space="preserve">  50m</v>
      </c>
      <c r="T681" t="s">
        <v>158</v>
      </c>
      <c r="U681" t="s">
        <v>159</v>
      </c>
      <c r="V681" t="str">
        <f t="shared" si="64"/>
        <v>男子自由形  50m予選無差別</v>
      </c>
      <c r="Y681">
        <f t="shared" si="65"/>
        <v>1146</v>
      </c>
      <c r="Z681" t="str">
        <f t="shared" si="66"/>
        <v/>
      </c>
      <c r="AA681" t="str">
        <f t="shared" si="67"/>
        <v>男子自由形  50m予選無差別</v>
      </c>
    </row>
    <row r="682" spans="14:27" x14ac:dyDescent="0.15">
      <c r="N682">
        <f>Sheet9!D683</f>
        <v>1146</v>
      </c>
      <c r="O682">
        <f>Sheet9!E683</f>
        <v>1</v>
      </c>
      <c r="P682" t="str">
        <f>IFERROR(VLOOKUP(O682,Sheet6!A:B,2,0),"")</f>
        <v>男子</v>
      </c>
      <c r="Q682" t="str">
        <f>Sheet9!A683</f>
        <v>背泳ぎ　　　　</v>
      </c>
      <c r="R682" t="str">
        <f t="shared" si="63"/>
        <v>背泳ぎ</v>
      </c>
      <c r="S682" t="str">
        <f>Sheet9!B683</f>
        <v xml:space="preserve">  50m</v>
      </c>
      <c r="T682" t="s">
        <v>158</v>
      </c>
      <c r="U682" t="s">
        <v>159</v>
      </c>
      <c r="V682" t="str">
        <f t="shared" si="64"/>
        <v>男子背泳ぎ  50m予選無差別</v>
      </c>
      <c r="Y682">
        <f t="shared" si="65"/>
        <v>1146</v>
      </c>
      <c r="Z682" t="str">
        <f t="shared" si="66"/>
        <v/>
      </c>
      <c r="AA682" t="str">
        <f t="shared" si="67"/>
        <v>男子背泳ぎ  50m予選無差別</v>
      </c>
    </row>
    <row r="683" spans="14:27" x14ac:dyDescent="0.15">
      <c r="N683">
        <f>Sheet9!D684</f>
        <v>1147</v>
      </c>
      <c r="O683">
        <f>Sheet9!E684</f>
        <v>1</v>
      </c>
      <c r="P683" t="str">
        <f>IFERROR(VLOOKUP(O683,Sheet6!A:B,2,0),"")</f>
        <v>男子</v>
      </c>
      <c r="Q683" t="str">
        <f>Sheet9!A684</f>
        <v>自由形　　　　</v>
      </c>
      <c r="R683" t="str">
        <f t="shared" si="63"/>
        <v>自由形</v>
      </c>
      <c r="S683" t="str">
        <f>Sheet9!B684</f>
        <v xml:space="preserve">  50m</v>
      </c>
      <c r="T683" t="s">
        <v>158</v>
      </c>
      <c r="U683" t="s">
        <v>159</v>
      </c>
      <c r="V683" t="str">
        <f t="shared" si="64"/>
        <v>男子自由形  50m予選無差別</v>
      </c>
      <c r="Y683">
        <f t="shared" si="65"/>
        <v>1147</v>
      </c>
      <c r="Z683" t="str">
        <f t="shared" si="66"/>
        <v/>
      </c>
      <c r="AA683" t="str">
        <f t="shared" si="67"/>
        <v>男子自由形  50m予選無差別</v>
      </c>
    </row>
    <row r="684" spans="14:27" x14ac:dyDescent="0.15">
      <c r="N684">
        <f>Sheet9!D685</f>
        <v>1147</v>
      </c>
      <c r="O684">
        <f>Sheet9!E685</f>
        <v>1</v>
      </c>
      <c r="P684" t="str">
        <f>IFERROR(VLOOKUP(O684,Sheet6!A:B,2,0),"")</f>
        <v>男子</v>
      </c>
      <c r="Q684" t="str">
        <f>Sheet9!A685</f>
        <v>バタフライ　　</v>
      </c>
      <c r="R684" t="str">
        <f t="shared" si="63"/>
        <v>バタフライ</v>
      </c>
      <c r="S684" t="str">
        <f>Sheet9!B685</f>
        <v xml:space="preserve">  50m</v>
      </c>
      <c r="T684" t="s">
        <v>158</v>
      </c>
      <c r="U684" t="s">
        <v>159</v>
      </c>
      <c r="V684" t="str">
        <f t="shared" si="64"/>
        <v>男子バタフライ  50m予選無差別</v>
      </c>
      <c r="Y684">
        <f t="shared" si="65"/>
        <v>1147</v>
      </c>
      <c r="Z684" t="str">
        <f t="shared" si="66"/>
        <v/>
      </c>
      <c r="AA684" t="str">
        <f t="shared" si="67"/>
        <v>男子バタフライ  50m予選無差別</v>
      </c>
    </row>
    <row r="685" spans="14:27" x14ac:dyDescent="0.15">
      <c r="N685">
        <f>Sheet9!D686</f>
        <v>1148</v>
      </c>
      <c r="O685">
        <f>Sheet9!E686</f>
        <v>1</v>
      </c>
      <c r="P685" t="str">
        <f>IFERROR(VLOOKUP(O685,Sheet6!A:B,2,0),"")</f>
        <v>男子</v>
      </c>
      <c r="Q685" t="str">
        <f>Sheet9!A686</f>
        <v>自由形　　　　</v>
      </c>
      <c r="R685" t="str">
        <f t="shared" si="63"/>
        <v>自由形</v>
      </c>
      <c r="S685" t="str">
        <f>Sheet9!B686</f>
        <v xml:space="preserve">  50m</v>
      </c>
      <c r="T685" t="s">
        <v>158</v>
      </c>
      <c r="U685" t="s">
        <v>159</v>
      </c>
      <c r="V685" t="str">
        <f t="shared" si="64"/>
        <v>男子自由形  50m予選無差別</v>
      </c>
      <c r="Y685">
        <f t="shared" si="65"/>
        <v>1148</v>
      </c>
      <c r="Z685" t="str">
        <f t="shared" si="66"/>
        <v/>
      </c>
      <c r="AA685" t="str">
        <f t="shared" si="67"/>
        <v>男子自由形  50m予選無差別</v>
      </c>
    </row>
    <row r="686" spans="14:27" x14ac:dyDescent="0.15">
      <c r="N686">
        <f>Sheet9!D687</f>
        <v>1149</v>
      </c>
      <c r="O686">
        <f>Sheet9!E687</f>
        <v>1</v>
      </c>
      <c r="P686" t="str">
        <f>IFERROR(VLOOKUP(O686,Sheet6!A:B,2,0),"")</f>
        <v>男子</v>
      </c>
      <c r="Q686" t="str">
        <f>Sheet9!A687</f>
        <v>自由形　　　　</v>
      </c>
      <c r="R686" t="str">
        <f t="shared" si="63"/>
        <v>自由形</v>
      </c>
      <c r="S686" t="str">
        <f>Sheet9!B687</f>
        <v xml:space="preserve">  50m</v>
      </c>
      <c r="T686" t="s">
        <v>158</v>
      </c>
      <c r="U686" t="s">
        <v>159</v>
      </c>
      <c r="V686" t="str">
        <f t="shared" si="64"/>
        <v>男子自由形  50m予選無差別</v>
      </c>
      <c r="Y686">
        <f t="shared" si="65"/>
        <v>1149</v>
      </c>
      <c r="Z686" t="str">
        <f t="shared" si="66"/>
        <v/>
      </c>
      <c r="AA686" t="str">
        <f t="shared" si="67"/>
        <v>男子自由形  50m予選無差別</v>
      </c>
    </row>
    <row r="687" spans="14:27" x14ac:dyDescent="0.15">
      <c r="N687">
        <f>Sheet9!D688</f>
        <v>1150</v>
      </c>
      <c r="O687">
        <f>Sheet9!E688</f>
        <v>2</v>
      </c>
      <c r="P687" t="str">
        <f>IFERROR(VLOOKUP(O687,Sheet6!A:B,2,0),"")</f>
        <v>女子</v>
      </c>
      <c r="Q687" t="str">
        <f>Sheet9!A688</f>
        <v>平泳ぎ　　　　</v>
      </c>
      <c r="R687" t="str">
        <f t="shared" si="63"/>
        <v>平泳ぎ</v>
      </c>
      <c r="S687" t="str">
        <f>Sheet9!B688</f>
        <v xml:space="preserve">  50m</v>
      </c>
      <c r="T687" t="s">
        <v>158</v>
      </c>
      <c r="U687" t="s">
        <v>159</v>
      </c>
      <c r="V687" t="str">
        <f t="shared" si="64"/>
        <v>女子平泳ぎ  50m予選無差別</v>
      </c>
      <c r="Y687">
        <f t="shared" si="65"/>
        <v>1150</v>
      </c>
      <c r="Z687" t="str">
        <f t="shared" si="66"/>
        <v/>
      </c>
      <c r="AA687" t="str">
        <f t="shared" si="67"/>
        <v>女子平泳ぎ  50m予選無差別</v>
      </c>
    </row>
    <row r="688" spans="14:27" x14ac:dyDescent="0.15">
      <c r="N688">
        <f>Sheet9!D689</f>
        <v>1150</v>
      </c>
      <c r="O688">
        <f>Sheet9!E689</f>
        <v>2</v>
      </c>
      <c r="P688" t="str">
        <f>IFERROR(VLOOKUP(O688,Sheet6!A:B,2,0),"")</f>
        <v>女子</v>
      </c>
      <c r="Q688" t="str">
        <f>Sheet9!A689</f>
        <v>平泳ぎ　　　　</v>
      </c>
      <c r="R688" t="str">
        <f t="shared" si="63"/>
        <v>平泳ぎ</v>
      </c>
      <c r="S688" t="str">
        <f>Sheet9!B689</f>
        <v xml:space="preserve"> 100m</v>
      </c>
      <c r="T688" t="s">
        <v>158</v>
      </c>
      <c r="U688" t="s">
        <v>159</v>
      </c>
      <c r="V688" t="str">
        <f t="shared" si="64"/>
        <v>女子平泳ぎ 100m予選無差別</v>
      </c>
      <c r="Y688">
        <f t="shared" si="65"/>
        <v>1150</v>
      </c>
      <c r="Z688" t="str">
        <f t="shared" si="66"/>
        <v/>
      </c>
      <c r="AA688" t="str">
        <f t="shared" si="67"/>
        <v>女子平泳ぎ 100m予選無差別</v>
      </c>
    </row>
    <row r="689" spans="14:27" x14ac:dyDescent="0.15">
      <c r="N689">
        <f>Sheet9!D690</f>
        <v>1151</v>
      </c>
      <c r="O689">
        <f>Sheet9!E690</f>
        <v>2</v>
      </c>
      <c r="P689" t="str">
        <f>IFERROR(VLOOKUP(O689,Sheet6!A:B,2,0),"")</f>
        <v>女子</v>
      </c>
      <c r="Q689" t="str">
        <f>Sheet9!A690</f>
        <v>自由形　　　　</v>
      </c>
      <c r="R689" t="str">
        <f t="shared" si="63"/>
        <v>自由形</v>
      </c>
      <c r="S689" t="str">
        <f>Sheet9!B690</f>
        <v xml:space="preserve">  50m</v>
      </c>
      <c r="T689" t="s">
        <v>158</v>
      </c>
      <c r="U689" t="s">
        <v>159</v>
      </c>
      <c r="V689" t="str">
        <f t="shared" si="64"/>
        <v>女子自由形  50m予選無差別</v>
      </c>
      <c r="Y689">
        <f t="shared" si="65"/>
        <v>1151</v>
      </c>
      <c r="Z689" t="str">
        <f t="shared" si="66"/>
        <v/>
      </c>
      <c r="AA689" t="str">
        <f t="shared" si="67"/>
        <v>女子自由形  50m予選無差別</v>
      </c>
    </row>
    <row r="690" spans="14:27" x14ac:dyDescent="0.15">
      <c r="N690">
        <f>Sheet9!D691</f>
        <v>1151</v>
      </c>
      <c r="O690">
        <f>Sheet9!E691</f>
        <v>2</v>
      </c>
      <c r="P690" t="str">
        <f>IFERROR(VLOOKUP(O690,Sheet6!A:B,2,0),"")</f>
        <v>女子</v>
      </c>
      <c r="Q690" t="str">
        <f>Sheet9!A691</f>
        <v>背泳ぎ　　　　</v>
      </c>
      <c r="R690" t="str">
        <f t="shared" si="63"/>
        <v>背泳ぎ</v>
      </c>
      <c r="S690" t="str">
        <f>Sheet9!B691</f>
        <v xml:space="preserve">  50m</v>
      </c>
      <c r="T690" t="s">
        <v>158</v>
      </c>
      <c r="U690" t="s">
        <v>159</v>
      </c>
      <c r="V690" t="str">
        <f t="shared" si="64"/>
        <v>女子背泳ぎ  50m予選無差別</v>
      </c>
      <c r="Y690">
        <f t="shared" si="65"/>
        <v>1151</v>
      </c>
      <c r="Z690" t="str">
        <f t="shared" si="66"/>
        <v/>
      </c>
      <c r="AA690" t="str">
        <f t="shared" si="67"/>
        <v>女子背泳ぎ  50m予選無差別</v>
      </c>
    </row>
    <row r="691" spans="14:27" x14ac:dyDescent="0.15">
      <c r="N691">
        <f>Sheet9!D692</f>
        <v>1152</v>
      </c>
      <c r="O691">
        <f>Sheet9!E692</f>
        <v>2</v>
      </c>
      <c r="P691" t="str">
        <f>IFERROR(VLOOKUP(O691,Sheet6!A:B,2,0),"")</f>
        <v>女子</v>
      </c>
      <c r="Q691" t="str">
        <f>Sheet9!A692</f>
        <v>背泳ぎ　　　　</v>
      </c>
      <c r="R691" t="str">
        <f t="shared" si="63"/>
        <v>背泳ぎ</v>
      </c>
      <c r="S691" t="str">
        <f>Sheet9!B692</f>
        <v xml:space="preserve">  50m</v>
      </c>
      <c r="T691" t="s">
        <v>158</v>
      </c>
      <c r="U691" t="s">
        <v>159</v>
      </c>
      <c r="V691" t="str">
        <f t="shared" si="64"/>
        <v>女子背泳ぎ  50m予選無差別</v>
      </c>
      <c r="Y691">
        <f t="shared" si="65"/>
        <v>1152</v>
      </c>
      <c r="Z691" t="str">
        <f t="shared" si="66"/>
        <v/>
      </c>
      <c r="AA691" t="str">
        <f t="shared" si="67"/>
        <v>女子背泳ぎ  50m予選無差別</v>
      </c>
    </row>
    <row r="692" spans="14:27" x14ac:dyDescent="0.15">
      <c r="N692">
        <f>Sheet9!D693</f>
        <v>1152</v>
      </c>
      <c r="O692">
        <f>Sheet9!E693</f>
        <v>2</v>
      </c>
      <c r="P692" t="str">
        <f>IFERROR(VLOOKUP(O692,Sheet6!A:B,2,0),"")</f>
        <v>女子</v>
      </c>
      <c r="Q692" t="str">
        <f>Sheet9!A693</f>
        <v>平泳ぎ　　　　</v>
      </c>
      <c r="R692" t="str">
        <f t="shared" si="63"/>
        <v>平泳ぎ</v>
      </c>
      <c r="S692" t="str">
        <f>Sheet9!B693</f>
        <v xml:space="preserve">  50m</v>
      </c>
      <c r="T692" t="s">
        <v>158</v>
      </c>
      <c r="U692" t="s">
        <v>159</v>
      </c>
      <c r="V692" t="str">
        <f t="shared" si="64"/>
        <v>女子平泳ぎ  50m予選無差別</v>
      </c>
      <c r="Y692">
        <f t="shared" si="65"/>
        <v>1152</v>
      </c>
      <c r="Z692" t="str">
        <f t="shared" si="66"/>
        <v/>
      </c>
      <c r="AA692" t="str">
        <f t="shared" si="67"/>
        <v>女子平泳ぎ  50m予選無差別</v>
      </c>
    </row>
    <row r="693" spans="14:27" x14ac:dyDescent="0.15">
      <c r="N693">
        <f>Sheet9!D694</f>
        <v>1153</v>
      </c>
      <c r="O693">
        <f>Sheet9!E694</f>
        <v>2</v>
      </c>
      <c r="P693" t="str">
        <f>IFERROR(VLOOKUP(O693,Sheet6!A:B,2,0),"")</f>
        <v>女子</v>
      </c>
      <c r="Q693" t="str">
        <f>Sheet9!A694</f>
        <v>背泳ぎ　　　　</v>
      </c>
      <c r="R693" t="str">
        <f t="shared" si="63"/>
        <v>背泳ぎ</v>
      </c>
      <c r="S693" t="str">
        <f>Sheet9!B694</f>
        <v xml:space="preserve">  50m</v>
      </c>
      <c r="T693" t="s">
        <v>158</v>
      </c>
      <c r="U693" t="s">
        <v>159</v>
      </c>
      <c r="V693" t="str">
        <f t="shared" si="64"/>
        <v>女子背泳ぎ  50m予選無差別</v>
      </c>
      <c r="Y693">
        <f t="shared" si="65"/>
        <v>1153</v>
      </c>
      <c r="Z693" t="str">
        <f t="shared" si="66"/>
        <v/>
      </c>
      <c r="AA693" t="str">
        <f t="shared" si="67"/>
        <v>女子背泳ぎ  50m予選無差別</v>
      </c>
    </row>
    <row r="694" spans="14:27" x14ac:dyDescent="0.15">
      <c r="N694">
        <f>Sheet9!D695</f>
        <v>1153</v>
      </c>
      <c r="O694">
        <f>Sheet9!E695</f>
        <v>2</v>
      </c>
      <c r="P694" t="str">
        <f>IFERROR(VLOOKUP(O694,Sheet6!A:B,2,0),"")</f>
        <v>女子</v>
      </c>
      <c r="Q694" t="str">
        <f>Sheet9!A695</f>
        <v>平泳ぎ　　　　</v>
      </c>
      <c r="R694" t="str">
        <f t="shared" si="63"/>
        <v>平泳ぎ</v>
      </c>
      <c r="S694" t="str">
        <f>Sheet9!B695</f>
        <v xml:space="preserve">  50m</v>
      </c>
      <c r="T694" t="s">
        <v>158</v>
      </c>
      <c r="U694" t="s">
        <v>159</v>
      </c>
      <c r="V694" t="str">
        <f t="shared" si="64"/>
        <v>女子平泳ぎ  50m予選無差別</v>
      </c>
      <c r="Y694">
        <f t="shared" si="65"/>
        <v>1153</v>
      </c>
      <c r="Z694" t="str">
        <f t="shared" si="66"/>
        <v/>
      </c>
      <c r="AA694" t="str">
        <f t="shared" si="67"/>
        <v>女子平泳ぎ  50m予選無差別</v>
      </c>
    </row>
    <row r="695" spans="14:27" x14ac:dyDescent="0.15">
      <c r="N695">
        <f>Sheet9!D696</f>
        <v>1153</v>
      </c>
      <c r="O695">
        <f>Sheet9!E696</f>
        <v>2</v>
      </c>
      <c r="P695" t="str">
        <f>IFERROR(VLOOKUP(O695,Sheet6!A:B,2,0),"")</f>
        <v>女子</v>
      </c>
      <c r="Q695" t="str">
        <f>Sheet9!A696</f>
        <v>リレー　　　　</v>
      </c>
      <c r="R695" t="str">
        <f t="shared" si="63"/>
        <v>リレー</v>
      </c>
      <c r="S695" t="str">
        <f>Sheet9!B696</f>
        <v xml:space="preserve"> 200m</v>
      </c>
      <c r="T695" t="s">
        <v>158</v>
      </c>
      <c r="U695" t="s">
        <v>159</v>
      </c>
      <c r="V695" t="str">
        <f t="shared" si="64"/>
        <v>女子リレー 200m予選無差別</v>
      </c>
      <c r="Y695">
        <f t="shared" si="65"/>
        <v>1153</v>
      </c>
      <c r="Z695" t="str">
        <f t="shared" si="66"/>
        <v/>
      </c>
      <c r="AA695" t="str">
        <f t="shared" si="67"/>
        <v>女子リレー 200m予選無差別</v>
      </c>
    </row>
    <row r="696" spans="14:27" x14ac:dyDescent="0.15">
      <c r="N696">
        <f>Sheet9!D697</f>
        <v>1154</v>
      </c>
      <c r="O696">
        <f>Sheet9!E697</f>
        <v>2</v>
      </c>
      <c r="P696" t="str">
        <f>IFERROR(VLOOKUP(O696,Sheet6!A:B,2,0),"")</f>
        <v>女子</v>
      </c>
      <c r="Q696" t="str">
        <f>Sheet9!A697</f>
        <v>自由形　　　　</v>
      </c>
      <c r="R696" t="str">
        <f t="shared" si="63"/>
        <v>自由形</v>
      </c>
      <c r="S696" t="str">
        <f>Sheet9!B697</f>
        <v xml:space="preserve"> 100m</v>
      </c>
      <c r="T696" t="s">
        <v>158</v>
      </c>
      <c r="U696" t="s">
        <v>159</v>
      </c>
      <c r="V696" t="str">
        <f t="shared" si="64"/>
        <v>女子自由形 100m予選無差別</v>
      </c>
      <c r="Y696">
        <f t="shared" si="65"/>
        <v>1154</v>
      </c>
      <c r="Z696" t="str">
        <f t="shared" si="66"/>
        <v/>
      </c>
      <c r="AA696" t="str">
        <f t="shared" si="67"/>
        <v>女子自由形 100m予選無差別</v>
      </c>
    </row>
    <row r="697" spans="14:27" x14ac:dyDescent="0.15">
      <c r="N697">
        <f>Sheet9!D698</f>
        <v>1154</v>
      </c>
      <c r="O697">
        <f>Sheet9!E698</f>
        <v>2</v>
      </c>
      <c r="P697" t="str">
        <f>IFERROR(VLOOKUP(O697,Sheet6!A:B,2,0),"")</f>
        <v>女子</v>
      </c>
      <c r="Q697" t="str">
        <f>Sheet9!A698</f>
        <v>背泳ぎ　　　　</v>
      </c>
      <c r="R697" t="str">
        <f t="shared" si="63"/>
        <v>背泳ぎ</v>
      </c>
      <c r="S697" t="str">
        <f>Sheet9!B698</f>
        <v xml:space="preserve">  50m</v>
      </c>
      <c r="T697" t="s">
        <v>158</v>
      </c>
      <c r="U697" t="s">
        <v>159</v>
      </c>
      <c r="V697" t="str">
        <f t="shared" si="64"/>
        <v>女子背泳ぎ  50m予選無差別</v>
      </c>
      <c r="Y697">
        <f t="shared" si="65"/>
        <v>1154</v>
      </c>
      <c r="Z697" t="str">
        <f t="shared" si="66"/>
        <v/>
      </c>
      <c r="AA697" t="str">
        <f t="shared" si="67"/>
        <v>女子背泳ぎ  50m予選無差別</v>
      </c>
    </row>
    <row r="698" spans="14:27" x14ac:dyDescent="0.15">
      <c r="N698">
        <f>Sheet9!D699</f>
        <v>1155</v>
      </c>
      <c r="O698">
        <f>Sheet9!E699</f>
        <v>2</v>
      </c>
      <c r="P698" t="str">
        <f>IFERROR(VLOOKUP(O698,Sheet6!A:B,2,0),"")</f>
        <v>女子</v>
      </c>
      <c r="Q698" t="str">
        <f>Sheet9!A699</f>
        <v>自由形　　　　</v>
      </c>
      <c r="R698" t="str">
        <f t="shared" si="63"/>
        <v>自由形</v>
      </c>
      <c r="S698" t="str">
        <f>Sheet9!B699</f>
        <v xml:space="preserve">  50m</v>
      </c>
      <c r="T698" t="s">
        <v>158</v>
      </c>
      <c r="U698" t="s">
        <v>159</v>
      </c>
      <c r="V698" t="str">
        <f t="shared" si="64"/>
        <v>女子自由形  50m予選無差別</v>
      </c>
      <c r="Y698">
        <f t="shared" si="65"/>
        <v>1155</v>
      </c>
      <c r="Z698" t="str">
        <f t="shared" si="66"/>
        <v/>
      </c>
      <c r="AA698" t="str">
        <f t="shared" si="67"/>
        <v>女子自由形  50m予選無差別</v>
      </c>
    </row>
    <row r="699" spans="14:27" x14ac:dyDescent="0.15">
      <c r="N699">
        <f>Sheet9!D700</f>
        <v>1155</v>
      </c>
      <c r="O699">
        <f>Sheet9!E700</f>
        <v>2</v>
      </c>
      <c r="P699" t="str">
        <f>IFERROR(VLOOKUP(O699,Sheet6!A:B,2,0),"")</f>
        <v>女子</v>
      </c>
      <c r="Q699" t="str">
        <f>Sheet9!A700</f>
        <v>背泳ぎ　　　　</v>
      </c>
      <c r="R699" t="str">
        <f t="shared" ref="R699:R762" si="68">IFERROR(VLOOKUP(Q699,AG:AH,2,0),"")</f>
        <v>背泳ぎ</v>
      </c>
      <c r="S699" t="str">
        <f>Sheet9!B700</f>
        <v xml:space="preserve">  50m</v>
      </c>
      <c r="T699" t="s">
        <v>158</v>
      </c>
      <c r="U699" t="s">
        <v>159</v>
      </c>
      <c r="V699" t="str">
        <f t="shared" ref="V699:V762" si="69">CONCATENATE(P699,R699,S699,T699,U699)</f>
        <v>女子背泳ぎ  50m予選無差別</v>
      </c>
      <c r="Y699">
        <f t="shared" ref="Y699:Y762" si="70">N699</f>
        <v>1155</v>
      </c>
      <c r="Z699" t="str">
        <f t="shared" ref="Z699:Z762" si="71">IFERROR(VLOOKUP(V699,I:M,5,0),"")</f>
        <v/>
      </c>
      <c r="AA699" t="str">
        <f t="shared" ref="AA699:AA762" si="72">V699</f>
        <v>女子背泳ぎ  50m予選無差別</v>
      </c>
    </row>
    <row r="700" spans="14:27" x14ac:dyDescent="0.15">
      <c r="N700">
        <f>Sheet9!D701</f>
        <v>1156</v>
      </c>
      <c r="O700">
        <f>Sheet9!E701</f>
        <v>2</v>
      </c>
      <c r="P700" t="str">
        <f>IFERROR(VLOOKUP(O700,Sheet6!A:B,2,0),"")</f>
        <v>女子</v>
      </c>
      <c r="Q700" t="str">
        <f>Sheet9!A701</f>
        <v>自由形　　　　</v>
      </c>
      <c r="R700" t="str">
        <f t="shared" si="68"/>
        <v>自由形</v>
      </c>
      <c r="S700" t="str">
        <f>Sheet9!B701</f>
        <v xml:space="preserve">  50m</v>
      </c>
      <c r="T700" t="s">
        <v>158</v>
      </c>
      <c r="U700" t="s">
        <v>159</v>
      </c>
      <c r="V700" t="str">
        <f t="shared" si="69"/>
        <v>女子自由形  50m予選無差別</v>
      </c>
      <c r="Y700">
        <f t="shared" si="70"/>
        <v>1156</v>
      </c>
      <c r="Z700" t="str">
        <f t="shared" si="71"/>
        <v/>
      </c>
      <c r="AA700" t="str">
        <f t="shared" si="72"/>
        <v>女子自由形  50m予選無差別</v>
      </c>
    </row>
    <row r="701" spans="14:27" x14ac:dyDescent="0.15">
      <c r="N701">
        <f>Sheet9!D702</f>
        <v>1156</v>
      </c>
      <c r="O701">
        <f>Sheet9!E702</f>
        <v>2</v>
      </c>
      <c r="P701" t="str">
        <f>IFERROR(VLOOKUP(O701,Sheet6!A:B,2,0),"")</f>
        <v>女子</v>
      </c>
      <c r="Q701" t="str">
        <f>Sheet9!A702</f>
        <v>平泳ぎ　　　　</v>
      </c>
      <c r="R701" t="str">
        <f t="shared" si="68"/>
        <v>平泳ぎ</v>
      </c>
      <c r="S701" t="str">
        <f>Sheet9!B702</f>
        <v xml:space="preserve">  50m</v>
      </c>
      <c r="T701" t="s">
        <v>158</v>
      </c>
      <c r="U701" t="s">
        <v>159</v>
      </c>
      <c r="V701" t="str">
        <f t="shared" si="69"/>
        <v>女子平泳ぎ  50m予選無差別</v>
      </c>
      <c r="Y701">
        <f t="shared" si="70"/>
        <v>1156</v>
      </c>
      <c r="Z701" t="str">
        <f t="shared" si="71"/>
        <v/>
      </c>
      <c r="AA701" t="str">
        <f t="shared" si="72"/>
        <v>女子平泳ぎ  50m予選無差別</v>
      </c>
    </row>
    <row r="702" spans="14:27" x14ac:dyDescent="0.15">
      <c r="N702">
        <f>Sheet9!D703</f>
        <v>1157</v>
      </c>
      <c r="O702">
        <f>Sheet9!E703</f>
        <v>2</v>
      </c>
      <c r="P702" t="str">
        <f>IFERROR(VLOOKUP(O702,Sheet6!A:B,2,0),"")</f>
        <v>女子</v>
      </c>
      <c r="Q702" t="str">
        <f>Sheet9!A703</f>
        <v>自由形　　　　</v>
      </c>
      <c r="R702" t="str">
        <f t="shared" si="68"/>
        <v>自由形</v>
      </c>
      <c r="S702" t="str">
        <f>Sheet9!B703</f>
        <v xml:space="preserve">  50m</v>
      </c>
      <c r="T702" t="s">
        <v>158</v>
      </c>
      <c r="U702" t="s">
        <v>159</v>
      </c>
      <c r="V702" t="str">
        <f t="shared" si="69"/>
        <v>女子自由形  50m予選無差別</v>
      </c>
      <c r="Y702">
        <f t="shared" si="70"/>
        <v>1157</v>
      </c>
      <c r="Z702" t="str">
        <f t="shared" si="71"/>
        <v/>
      </c>
      <c r="AA702" t="str">
        <f t="shared" si="72"/>
        <v>女子自由形  50m予選無差別</v>
      </c>
    </row>
    <row r="703" spans="14:27" x14ac:dyDescent="0.15">
      <c r="N703">
        <f>Sheet9!D704</f>
        <v>1157</v>
      </c>
      <c r="O703">
        <f>Sheet9!E704</f>
        <v>2</v>
      </c>
      <c r="P703" t="str">
        <f>IFERROR(VLOOKUP(O703,Sheet6!A:B,2,0),"")</f>
        <v>女子</v>
      </c>
      <c r="Q703" t="str">
        <f>Sheet9!A704</f>
        <v>自由形　　　　</v>
      </c>
      <c r="R703" t="str">
        <f t="shared" si="68"/>
        <v>自由形</v>
      </c>
      <c r="S703" t="str">
        <f>Sheet9!B704</f>
        <v xml:space="preserve"> 100m</v>
      </c>
      <c r="T703" t="s">
        <v>158</v>
      </c>
      <c r="U703" t="s">
        <v>159</v>
      </c>
      <c r="V703" t="str">
        <f t="shared" si="69"/>
        <v>女子自由形 100m予選無差別</v>
      </c>
      <c r="Y703">
        <f t="shared" si="70"/>
        <v>1157</v>
      </c>
      <c r="Z703" t="str">
        <f t="shared" si="71"/>
        <v/>
      </c>
      <c r="AA703" t="str">
        <f t="shared" si="72"/>
        <v>女子自由形 100m予選無差別</v>
      </c>
    </row>
    <row r="704" spans="14:27" x14ac:dyDescent="0.15">
      <c r="N704">
        <f>Sheet9!D705</f>
        <v>1158</v>
      </c>
      <c r="O704">
        <f>Sheet9!E705</f>
        <v>2</v>
      </c>
      <c r="P704" t="str">
        <f>IFERROR(VLOOKUP(O704,Sheet6!A:B,2,0),"")</f>
        <v>女子</v>
      </c>
      <c r="Q704" t="str">
        <f>Sheet9!A705</f>
        <v>バタフライ　　</v>
      </c>
      <c r="R704" t="str">
        <f t="shared" si="68"/>
        <v>バタフライ</v>
      </c>
      <c r="S704" t="str">
        <f>Sheet9!B705</f>
        <v xml:space="preserve">  50m</v>
      </c>
      <c r="T704" t="s">
        <v>158</v>
      </c>
      <c r="U704" t="s">
        <v>159</v>
      </c>
      <c r="V704" t="str">
        <f t="shared" si="69"/>
        <v>女子バタフライ  50m予選無差別</v>
      </c>
      <c r="Y704">
        <f t="shared" si="70"/>
        <v>1158</v>
      </c>
      <c r="Z704" t="str">
        <f t="shared" si="71"/>
        <v/>
      </c>
      <c r="AA704" t="str">
        <f t="shared" si="72"/>
        <v>女子バタフライ  50m予選無差別</v>
      </c>
    </row>
    <row r="705" spans="14:27" x14ac:dyDescent="0.15">
      <c r="N705">
        <f>Sheet9!D706</f>
        <v>1158</v>
      </c>
      <c r="O705">
        <f>Sheet9!E706</f>
        <v>2</v>
      </c>
      <c r="P705" t="str">
        <f>IFERROR(VLOOKUP(O705,Sheet6!A:B,2,0),"")</f>
        <v>女子</v>
      </c>
      <c r="Q705" t="str">
        <f>Sheet9!A706</f>
        <v>バタフライ　　</v>
      </c>
      <c r="R705" t="str">
        <f t="shared" si="68"/>
        <v>バタフライ</v>
      </c>
      <c r="S705" t="str">
        <f>Sheet9!B706</f>
        <v xml:space="preserve"> 100m</v>
      </c>
      <c r="T705" t="s">
        <v>158</v>
      </c>
      <c r="U705" t="s">
        <v>159</v>
      </c>
      <c r="V705" t="str">
        <f t="shared" si="69"/>
        <v>女子バタフライ 100m予選無差別</v>
      </c>
      <c r="Y705">
        <f t="shared" si="70"/>
        <v>1158</v>
      </c>
      <c r="Z705" t="str">
        <f t="shared" si="71"/>
        <v/>
      </c>
      <c r="AA705" t="str">
        <f t="shared" si="72"/>
        <v>女子バタフライ 100m予選無差別</v>
      </c>
    </row>
    <row r="706" spans="14:27" x14ac:dyDescent="0.15">
      <c r="N706">
        <f>Sheet9!D707</f>
        <v>1159</v>
      </c>
      <c r="O706">
        <f>Sheet9!E707</f>
        <v>2</v>
      </c>
      <c r="P706" t="str">
        <f>IFERROR(VLOOKUP(O706,Sheet6!A:B,2,0),"")</f>
        <v>女子</v>
      </c>
      <c r="Q706" t="str">
        <f>Sheet9!A707</f>
        <v>背泳ぎ　　　　</v>
      </c>
      <c r="R706" t="str">
        <f t="shared" si="68"/>
        <v>背泳ぎ</v>
      </c>
      <c r="S706" t="str">
        <f>Sheet9!B707</f>
        <v xml:space="preserve">  50m</v>
      </c>
      <c r="T706" t="s">
        <v>158</v>
      </c>
      <c r="U706" t="s">
        <v>159</v>
      </c>
      <c r="V706" t="str">
        <f t="shared" si="69"/>
        <v>女子背泳ぎ  50m予選無差別</v>
      </c>
      <c r="Y706">
        <f t="shared" si="70"/>
        <v>1159</v>
      </c>
      <c r="Z706" t="str">
        <f t="shared" si="71"/>
        <v/>
      </c>
      <c r="AA706" t="str">
        <f t="shared" si="72"/>
        <v>女子背泳ぎ  50m予選無差別</v>
      </c>
    </row>
    <row r="707" spans="14:27" x14ac:dyDescent="0.15">
      <c r="N707">
        <f>Sheet9!D708</f>
        <v>1159</v>
      </c>
      <c r="O707">
        <f>Sheet9!E708</f>
        <v>2</v>
      </c>
      <c r="P707" t="str">
        <f>IFERROR(VLOOKUP(O707,Sheet6!A:B,2,0),"")</f>
        <v>女子</v>
      </c>
      <c r="Q707" t="str">
        <f>Sheet9!A708</f>
        <v>平泳ぎ　　　　</v>
      </c>
      <c r="R707" t="str">
        <f t="shared" si="68"/>
        <v>平泳ぎ</v>
      </c>
      <c r="S707" t="str">
        <f>Sheet9!B708</f>
        <v xml:space="preserve">  50m</v>
      </c>
      <c r="T707" t="s">
        <v>158</v>
      </c>
      <c r="U707" t="s">
        <v>159</v>
      </c>
      <c r="V707" t="str">
        <f t="shared" si="69"/>
        <v>女子平泳ぎ  50m予選無差別</v>
      </c>
      <c r="Y707">
        <f t="shared" si="70"/>
        <v>1159</v>
      </c>
      <c r="Z707" t="str">
        <f t="shared" si="71"/>
        <v/>
      </c>
      <c r="AA707" t="str">
        <f t="shared" si="72"/>
        <v>女子平泳ぎ  50m予選無差別</v>
      </c>
    </row>
    <row r="708" spans="14:27" x14ac:dyDescent="0.15">
      <c r="N708">
        <f>Sheet9!D709</f>
        <v>1160</v>
      </c>
      <c r="O708">
        <f>Sheet9!E709</f>
        <v>2</v>
      </c>
      <c r="P708" t="str">
        <f>IFERROR(VLOOKUP(O708,Sheet6!A:B,2,0),"")</f>
        <v>女子</v>
      </c>
      <c r="Q708" t="str">
        <f>Sheet9!A709</f>
        <v>背泳ぎ　　　　</v>
      </c>
      <c r="R708" t="str">
        <f t="shared" si="68"/>
        <v>背泳ぎ</v>
      </c>
      <c r="S708" t="str">
        <f>Sheet9!B709</f>
        <v xml:space="preserve">  50m</v>
      </c>
      <c r="T708" t="s">
        <v>158</v>
      </c>
      <c r="U708" t="s">
        <v>159</v>
      </c>
      <c r="V708" t="str">
        <f t="shared" si="69"/>
        <v>女子背泳ぎ  50m予選無差別</v>
      </c>
      <c r="Y708">
        <f t="shared" si="70"/>
        <v>1160</v>
      </c>
      <c r="Z708" t="str">
        <f t="shared" si="71"/>
        <v/>
      </c>
      <c r="AA708" t="str">
        <f t="shared" si="72"/>
        <v>女子背泳ぎ  50m予選無差別</v>
      </c>
    </row>
    <row r="709" spans="14:27" x14ac:dyDescent="0.15">
      <c r="N709">
        <f>Sheet9!D710</f>
        <v>1160</v>
      </c>
      <c r="O709">
        <f>Sheet9!E710</f>
        <v>2</v>
      </c>
      <c r="P709" t="str">
        <f>IFERROR(VLOOKUP(O709,Sheet6!A:B,2,0),"")</f>
        <v>女子</v>
      </c>
      <c r="Q709" t="str">
        <f>Sheet9!A710</f>
        <v>平泳ぎ　　　　</v>
      </c>
      <c r="R709" t="str">
        <f t="shared" si="68"/>
        <v>平泳ぎ</v>
      </c>
      <c r="S709" t="str">
        <f>Sheet9!B710</f>
        <v xml:space="preserve">  50m</v>
      </c>
      <c r="T709" t="s">
        <v>158</v>
      </c>
      <c r="U709" t="s">
        <v>159</v>
      </c>
      <c r="V709" t="str">
        <f t="shared" si="69"/>
        <v>女子平泳ぎ  50m予選無差別</v>
      </c>
      <c r="Y709">
        <f t="shared" si="70"/>
        <v>1160</v>
      </c>
      <c r="Z709" t="str">
        <f t="shared" si="71"/>
        <v/>
      </c>
      <c r="AA709" t="str">
        <f t="shared" si="72"/>
        <v>女子平泳ぎ  50m予選無差別</v>
      </c>
    </row>
    <row r="710" spans="14:27" x14ac:dyDescent="0.15">
      <c r="N710">
        <f>Sheet9!D711</f>
        <v>1161</v>
      </c>
      <c r="O710">
        <f>Sheet9!E711</f>
        <v>2</v>
      </c>
      <c r="P710" t="str">
        <f>IFERROR(VLOOKUP(O710,Sheet6!A:B,2,0),"")</f>
        <v>女子</v>
      </c>
      <c r="Q710" t="str">
        <f>Sheet9!A711</f>
        <v>自由形　　　　</v>
      </c>
      <c r="R710" t="str">
        <f t="shared" si="68"/>
        <v>自由形</v>
      </c>
      <c r="S710" t="str">
        <f>Sheet9!B711</f>
        <v xml:space="preserve"> 100m</v>
      </c>
      <c r="T710" t="s">
        <v>158</v>
      </c>
      <c r="U710" t="s">
        <v>159</v>
      </c>
      <c r="V710" t="str">
        <f t="shared" si="69"/>
        <v>女子自由形 100m予選無差別</v>
      </c>
      <c r="Y710">
        <f t="shared" si="70"/>
        <v>1161</v>
      </c>
      <c r="Z710" t="str">
        <f t="shared" si="71"/>
        <v/>
      </c>
      <c r="AA710" t="str">
        <f t="shared" si="72"/>
        <v>女子自由形 100m予選無差別</v>
      </c>
    </row>
    <row r="711" spans="14:27" x14ac:dyDescent="0.15">
      <c r="N711">
        <f>Sheet9!D712</f>
        <v>1161</v>
      </c>
      <c r="O711">
        <f>Sheet9!E712</f>
        <v>2</v>
      </c>
      <c r="P711" t="str">
        <f>IFERROR(VLOOKUP(O711,Sheet6!A:B,2,0),"")</f>
        <v>女子</v>
      </c>
      <c r="Q711" t="str">
        <f>Sheet9!A712</f>
        <v>背泳ぎ　　　　</v>
      </c>
      <c r="R711" t="str">
        <f t="shared" si="68"/>
        <v>背泳ぎ</v>
      </c>
      <c r="S711" t="str">
        <f>Sheet9!B712</f>
        <v xml:space="preserve">  50m</v>
      </c>
      <c r="T711" t="s">
        <v>158</v>
      </c>
      <c r="U711" t="s">
        <v>159</v>
      </c>
      <c r="V711" t="str">
        <f t="shared" si="69"/>
        <v>女子背泳ぎ  50m予選無差別</v>
      </c>
      <c r="Y711">
        <f t="shared" si="70"/>
        <v>1161</v>
      </c>
      <c r="Z711" t="str">
        <f t="shared" si="71"/>
        <v/>
      </c>
      <c r="AA711" t="str">
        <f t="shared" si="72"/>
        <v>女子背泳ぎ  50m予選無差別</v>
      </c>
    </row>
    <row r="712" spans="14:27" x14ac:dyDescent="0.15">
      <c r="N712">
        <f>Sheet9!D713</f>
        <v>1162</v>
      </c>
      <c r="O712">
        <f>Sheet9!E713</f>
        <v>2</v>
      </c>
      <c r="P712" t="str">
        <f>IFERROR(VLOOKUP(O712,Sheet6!A:B,2,0),"")</f>
        <v>女子</v>
      </c>
      <c r="Q712" t="str">
        <f>Sheet9!A713</f>
        <v>背泳ぎ　　　　</v>
      </c>
      <c r="R712" t="str">
        <f t="shared" si="68"/>
        <v>背泳ぎ</v>
      </c>
      <c r="S712" t="str">
        <f>Sheet9!B713</f>
        <v xml:space="preserve">  50m</v>
      </c>
      <c r="T712" t="s">
        <v>158</v>
      </c>
      <c r="U712" t="s">
        <v>159</v>
      </c>
      <c r="V712" t="str">
        <f t="shared" si="69"/>
        <v>女子背泳ぎ  50m予選無差別</v>
      </c>
      <c r="Y712">
        <f t="shared" si="70"/>
        <v>1162</v>
      </c>
      <c r="Z712" t="str">
        <f t="shared" si="71"/>
        <v/>
      </c>
      <c r="AA712" t="str">
        <f t="shared" si="72"/>
        <v>女子背泳ぎ  50m予選無差別</v>
      </c>
    </row>
    <row r="713" spans="14:27" x14ac:dyDescent="0.15">
      <c r="N713">
        <f>Sheet9!D714</f>
        <v>1162</v>
      </c>
      <c r="O713">
        <f>Sheet9!E714</f>
        <v>2</v>
      </c>
      <c r="P713" t="str">
        <f>IFERROR(VLOOKUP(O713,Sheet6!A:B,2,0),"")</f>
        <v>女子</v>
      </c>
      <c r="Q713" t="str">
        <f>Sheet9!A714</f>
        <v>平泳ぎ　　　　</v>
      </c>
      <c r="R713" t="str">
        <f t="shared" si="68"/>
        <v>平泳ぎ</v>
      </c>
      <c r="S713" t="str">
        <f>Sheet9!B714</f>
        <v xml:space="preserve">  50m</v>
      </c>
      <c r="T713" t="s">
        <v>158</v>
      </c>
      <c r="U713" t="s">
        <v>159</v>
      </c>
      <c r="V713" t="str">
        <f t="shared" si="69"/>
        <v>女子平泳ぎ  50m予選無差別</v>
      </c>
      <c r="Y713">
        <f t="shared" si="70"/>
        <v>1162</v>
      </c>
      <c r="Z713" t="str">
        <f t="shared" si="71"/>
        <v/>
      </c>
      <c r="AA713" t="str">
        <f t="shared" si="72"/>
        <v>女子平泳ぎ  50m予選無差別</v>
      </c>
    </row>
    <row r="714" spans="14:27" x14ac:dyDescent="0.15">
      <c r="N714">
        <f>Sheet9!D715</f>
        <v>1163</v>
      </c>
      <c r="O714">
        <f>Sheet9!E715</f>
        <v>2</v>
      </c>
      <c r="P714" t="str">
        <f>IFERROR(VLOOKUP(O714,Sheet6!A:B,2,0),"")</f>
        <v>女子</v>
      </c>
      <c r="Q714" t="str">
        <f>Sheet9!A715</f>
        <v>平泳ぎ　　　　</v>
      </c>
      <c r="R714" t="str">
        <f t="shared" si="68"/>
        <v>平泳ぎ</v>
      </c>
      <c r="S714" t="str">
        <f>Sheet9!B715</f>
        <v xml:space="preserve">  50m</v>
      </c>
      <c r="T714" t="s">
        <v>158</v>
      </c>
      <c r="U714" t="s">
        <v>159</v>
      </c>
      <c r="V714" t="str">
        <f t="shared" si="69"/>
        <v>女子平泳ぎ  50m予選無差別</v>
      </c>
      <c r="Y714">
        <f t="shared" si="70"/>
        <v>1163</v>
      </c>
      <c r="Z714" t="str">
        <f t="shared" si="71"/>
        <v/>
      </c>
      <c r="AA714" t="str">
        <f t="shared" si="72"/>
        <v>女子平泳ぎ  50m予選無差別</v>
      </c>
    </row>
    <row r="715" spans="14:27" x14ac:dyDescent="0.15">
      <c r="N715">
        <f>Sheet9!D716</f>
        <v>1163</v>
      </c>
      <c r="O715">
        <f>Sheet9!E716</f>
        <v>2</v>
      </c>
      <c r="P715" t="str">
        <f>IFERROR(VLOOKUP(O715,Sheet6!A:B,2,0),"")</f>
        <v>女子</v>
      </c>
      <c r="Q715" t="str">
        <f>Sheet9!A716</f>
        <v>個人メドレー　</v>
      </c>
      <c r="R715" t="str">
        <f t="shared" si="68"/>
        <v>個人メドレー</v>
      </c>
      <c r="S715" t="str">
        <f>Sheet9!B716</f>
        <v xml:space="preserve"> 200m</v>
      </c>
      <c r="T715" t="s">
        <v>158</v>
      </c>
      <c r="U715" t="s">
        <v>159</v>
      </c>
      <c r="V715" t="str">
        <f t="shared" si="69"/>
        <v>女子個人メドレー 200m予選無差別</v>
      </c>
      <c r="Y715">
        <f t="shared" si="70"/>
        <v>1163</v>
      </c>
      <c r="Z715" t="str">
        <f t="shared" si="71"/>
        <v/>
      </c>
      <c r="AA715" t="str">
        <f t="shared" si="72"/>
        <v>女子個人メドレー 200m予選無差別</v>
      </c>
    </row>
    <row r="716" spans="14:27" x14ac:dyDescent="0.15">
      <c r="N716">
        <f>Sheet9!D717</f>
        <v>1164</v>
      </c>
      <c r="O716">
        <f>Sheet9!E717</f>
        <v>2</v>
      </c>
      <c r="P716" t="str">
        <f>IFERROR(VLOOKUP(O716,Sheet6!A:B,2,0),"")</f>
        <v>女子</v>
      </c>
      <c r="Q716" t="str">
        <f>Sheet9!A717</f>
        <v>自由形　　　　</v>
      </c>
      <c r="R716" t="str">
        <f t="shared" si="68"/>
        <v>自由形</v>
      </c>
      <c r="S716" t="str">
        <f>Sheet9!B717</f>
        <v xml:space="preserve">  50m</v>
      </c>
      <c r="T716" t="s">
        <v>158</v>
      </c>
      <c r="U716" t="s">
        <v>159</v>
      </c>
      <c r="V716" t="str">
        <f t="shared" si="69"/>
        <v>女子自由形  50m予選無差別</v>
      </c>
      <c r="Y716">
        <f t="shared" si="70"/>
        <v>1164</v>
      </c>
      <c r="Z716" t="str">
        <f t="shared" si="71"/>
        <v/>
      </c>
      <c r="AA716" t="str">
        <f t="shared" si="72"/>
        <v>女子自由形  50m予選無差別</v>
      </c>
    </row>
    <row r="717" spans="14:27" x14ac:dyDescent="0.15">
      <c r="N717">
        <f>Sheet9!D718</f>
        <v>1164</v>
      </c>
      <c r="O717">
        <f>Sheet9!E718</f>
        <v>2</v>
      </c>
      <c r="P717" t="str">
        <f>IFERROR(VLOOKUP(O717,Sheet6!A:B,2,0),"")</f>
        <v>女子</v>
      </c>
      <c r="Q717" t="str">
        <f>Sheet9!A718</f>
        <v>背泳ぎ　　　　</v>
      </c>
      <c r="R717" t="str">
        <f t="shared" si="68"/>
        <v>背泳ぎ</v>
      </c>
      <c r="S717" t="str">
        <f>Sheet9!B718</f>
        <v xml:space="preserve">  50m</v>
      </c>
      <c r="T717" t="s">
        <v>158</v>
      </c>
      <c r="U717" t="s">
        <v>159</v>
      </c>
      <c r="V717" t="str">
        <f t="shared" si="69"/>
        <v>女子背泳ぎ  50m予選無差別</v>
      </c>
      <c r="Y717">
        <f t="shared" si="70"/>
        <v>1164</v>
      </c>
      <c r="Z717" t="str">
        <f t="shared" si="71"/>
        <v/>
      </c>
      <c r="AA717" t="str">
        <f t="shared" si="72"/>
        <v>女子背泳ぎ  50m予選無差別</v>
      </c>
    </row>
    <row r="718" spans="14:27" x14ac:dyDescent="0.15">
      <c r="N718">
        <f>Sheet9!D719</f>
        <v>1164</v>
      </c>
      <c r="O718">
        <f>Sheet9!E719</f>
        <v>2</v>
      </c>
      <c r="P718" t="str">
        <f>IFERROR(VLOOKUP(O718,Sheet6!A:B,2,0),"")</f>
        <v>女子</v>
      </c>
      <c r="Q718" t="str">
        <f>Sheet9!A719</f>
        <v>リレー　　　　</v>
      </c>
      <c r="R718" t="str">
        <f t="shared" si="68"/>
        <v>リレー</v>
      </c>
      <c r="S718" t="str">
        <f>Sheet9!B719</f>
        <v xml:space="preserve"> 200m</v>
      </c>
      <c r="T718" t="s">
        <v>158</v>
      </c>
      <c r="U718" t="s">
        <v>159</v>
      </c>
      <c r="V718" t="str">
        <f t="shared" si="69"/>
        <v>女子リレー 200m予選無差別</v>
      </c>
      <c r="Y718">
        <f t="shared" si="70"/>
        <v>1164</v>
      </c>
      <c r="Z718" t="str">
        <f t="shared" si="71"/>
        <v/>
      </c>
      <c r="AA718" t="str">
        <f t="shared" si="72"/>
        <v>女子リレー 200m予選無差別</v>
      </c>
    </row>
    <row r="719" spans="14:27" x14ac:dyDescent="0.15">
      <c r="N719">
        <f>Sheet9!D720</f>
        <v>1165</v>
      </c>
      <c r="O719">
        <f>Sheet9!E720</f>
        <v>2</v>
      </c>
      <c r="P719" t="str">
        <f>IFERROR(VLOOKUP(O719,Sheet6!A:B,2,0),"")</f>
        <v>女子</v>
      </c>
      <c r="Q719" t="str">
        <f>Sheet9!A720</f>
        <v>背泳ぎ　　　　</v>
      </c>
      <c r="R719" t="str">
        <f t="shared" si="68"/>
        <v>背泳ぎ</v>
      </c>
      <c r="S719" t="str">
        <f>Sheet9!B720</f>
        <v xml:space="preserve">  50m</v>
      </c>
      <c r="T719" t="s">
        <v>158</v>
      </c>
      <c r="U719" t="s">
        <v>159</v>
      </c>
      <c r="V719" t="str">
        <f t="shared" si="69"/>
        <v>女子背泳ぎ  50m予選無差別</v>
      </c>
      <c r="Y719">
        <f t="shared" si="70"/>
        <v>1165</v>
      </c>
      <c r="Z719" t="str">
        <f t="shared" si="71"/>
        <v/>
      </c>
      <c r="AA719" t="str">
        <f t="shared" si="72"/>
        <v>女子背泳ぎ  50m予選無差別</v>
      </c>
    </row>
    <row r="720" spans="14:27" x14ac:dyDescent="0.15">
      <c r="N720">
        <f>Sheet9!D721</f>
        <v>1165</v>
      </c>
      <c r="O720">
        <f>Sheet9!E721</f>
        <v>2</v>
      </c>
      <c r="P720" t="str">
        <f>IFERROR(VLOOKUP(O720,Sheet6!A:B,2,0),"")</f>
        <v>女子</v>
      </c>
      <c r="Q720" t="str">
        <f>Sheet9!A721</f>
        <v>バタフライ　　</v>
      </c>
      <c r="R720" t="str">
        <f t="shared" si="68"/>
        <v>バタフライ</v>
      </c>
      <c r="S720" t="str">
        <f>Sheet9!B721</f>
        <v xml:space="preserve">  50m</v>
      </c>
      <c r="T720" t="s">
        <v>158</v>
      </c>
      <c r="U720" t="s">
        <v>159</v>
      </c>
      <c r="V720" t="str">
        <f t="shared" si="69"/>
        <v>女子バタフライ  50m予選無差別</v>
      </c>
      <c r="Y720">
        <f t="shared" si="70"/>
        <v>1165</v>
      </c>
      <c r="Z720" t="str">
        <f t="shared" si="71"/>
        <v/>
      </c>
      <c r="AA720" t="str">
        <f t="shared" si="72"/>
        <v>女子バタフライ  50m予選無差別</v>
      </c>
    </row>
    <row r="721" spans="14:27" x14ac:dyDescent="0.15">
      <c r="N721">
        <f>Sheet9!D722</f>
        <v>1166</v>
      </c>
      <c r="O721">
        <f>Sheet9!E722</f>
        <v>2</v>
      </c>
      <c r="P721" t="str">
        <f>IFERROR(VLOOKUP(O721,Sheet6!A:B,2,0),"")</f>
        <v>女子</v>
      </c>
      <c r="Q721" t="str">
        <f>Sheet9!A722</f>
        <v>自由形　　　　</v>
      </c>
      <c r="R721" t="str">
        <f t="shared" si="68"/>
        <v>自由形</v>
      </c>
      <c r="S721" t="str">
        <f>Sheet9!B722</f>
        <v xml:space="preserve"> 100m</v>
      </c>
      <c r="T721" t="s">
        <v>158</v>
      </c>
      <c r="U721" t="s">
        <v>159</v>
      </c>
      <c r="V721" t="str">
        <f t="shared" si="69"/>
        <v>女子自由形 100m予選無差別</v>
      </c>
      <c r="Y721">
        <f t="shared" si="70"/>
        <v>1166</v>
      </c>
      <c r="Z721" t="str">
        <f t="shared" si="71"/>
        <v/>
      </c>
      <c r="AA721" t="str">
        <f t="shared" si="72"/>
        <v>女子自由形 100m予選無差別</v>
      </c>
    </row>
    <row r="722" spans="14:27" x14ac:dyDescent="0.15">
      <c r="N722">
        <f>Sheet9!D723</f>
        <v>1166</v>
      </c>
      <c r="O722">
        <f>Sheet9!E723</f>
        <v>2</v>
      </c>
      <c r="P722" t="str">
        <f>IFERROR(VLOOKUP(O722,Sheet6!A:B,2,0),"")</f>
        <v>女子</v>
      </c>
      <c r="Q722" t="str">
        <f>Sheet9!A723</f>
        <v>背泳ぎ　　　　</v>
      </c>
      <c r="R722" t="str">
        <f t="shared" si="68"/>
        <v>背泳ぎ</v>
      </c>
      <c r="S722" t="str">
        <f>Sheet9!B723</f>
        <v xml:space="preserve">  50m</v>
      </c>
      <c r="T722" t="s">
        <v>158</v>
      </c>
      <c r="U722" t="s">
        <v>159</v>
      </c>
      <c r="V722" t="str">
        <f t="shared" si="69"/>
        <v>女子背泳ぎ  50m予選無差別</v>
      </c>
      <c r="Y722">
        <f t="shared" si="70"/>
        <v>1166</v>
      </c>
      <c r="Z722" t="str">
        <f t="shared" si="71"/>
        <v/>
      </c>
      <c r="AA722" t="str">
        <f t="shared" si="72"/>
        <v>女子背泳ぎ  50m予選無差別</v>
      </c>
    </row>
    <row r="723" spans="14:27" x14ac:dyDescent="0.15">
      <c r="N723">
        <f>Sheet9!D724</f>
        <v>1167</v>
      </c>
      <c r="O723">
        <f>Sheet9!E724</f>
        <v>1</v>
      </c>
      <c r="P723" t="str">
        <f>IFERROR(VLOOKUP(O723,Sheet6!A:B,2,0),"")</f>
        <v>男子</v>
      </c>
      <c r="Q723" t="str">
        <f>Sheet9!A724</f>
        <v>背泳ぎ　　　　</v>
      </c>
      <c r="R723" t="str">
        <f t="shared" si="68"/>
        <v>背泳ぎ</v>
      </c>
      <c r="S723" t="str">
        <f>Sheet9!B724</f>
        <v xml:space="preserve">  50m</v>
      </c>
      <c r="T723" t="s">
        <v>158</v>
      </c>
      <c r="U723" t="s">
        <v>159</v>
      </c>
      <c r="V723" t="str">
        <f t="shared" si="69"/>
        <v>男子背泳ぎ  50m予選無差別</v>
      </c>
      <c r="Y723">
        <f t="shared" si="70"/>
        <v>1167</v>
      </c>
      <c r="Z723" t="str">
        <f t="shared" si="71"/>
        <v/>
      </c>
      <c r="AA723" t="str">
        <f t="shared" si="72"/>
        <v>男子背泳ぎ  50m予選無差別</v>
      </c>
    </row>
    <row r="724" spans="14:27" x14ac:dyDescent="0.15">
      <c r="N724">
        <f>Sheet9!D725</f>
        <v>1167</v>
      </c>
      <c r="O724">
        <f>Sheet9!E725</f>
        <v>1</v>
      </c>
      <c r="P724" t="str">
        <f>IFERROR(VLOOKUP(O724,Sheet6!A:B,2,0),"")</f>
        <v>男子</v>
      </c>
      <c r="Q724" t="str">
        <f>Sheet9!A725</f>
        <v>平泳ぎ　　　　</v>
      </c>
      <c r="R724" t="str">
        <f t="shared" si="68"/>
        <v>平泳ぎ</v>
      </c>
      <c r="S724" t="str">
        <f>Sheet9!B725</f>
        <v xml:space="preserve">  50m</v>
      </c>
      <c r="T724" t="s">
        <v>158</v>
      </c>
      <c r="U724" t="s">
        <v>159</v>
      </c>
      <c r="V724" t="str">
        <f t="shared" si="69"/>
        <v>男子平泳ぎ  50m予選無差別</v>
      </c>
      <c r="Y724">
        <f t="shared" si="70"/>
        <v>1167</v>
      </c>
      <c r="Z724" t="str">
        <f t="shared" si="71"/>
        <v/>
      </c>
      <c r="AA724" t="str">
        <f t="shared" si="72"/>
        <v>男子平泳ぎ  50m予選無差別</v>
      </c>
    </row>
    <row r="725" spans="14:27" x14ac:dyDescent="0.15">
      <c r="N725">
        <f>Sheet9!D726</f>
        <v>1168</v>
      </c>
      <c r="O725">
        <f>Sheet9!E726</f>
        <v>1</v>
      </c>
      <c r="P725" t="str">
        <f>IFERROR(VLOOKUP(O725,Sheet6!A:B,2,0),"")</f>
        <v>男子</v>
      </c>
      <c r="Q725" t="str">
        <f>Sheet9!A726</f>
        <v>背泳ぎ　　　　</v>
      </c>
      <c r="R725" t="str">
        <f t="shared" si="68"/>
        <v>背泳ぎ</v>
      </c>
      <c r="S725" t="str">
        <f>Sheet9!B726</f>
        <v xml:space="preserve">  50m</v>
      </c>
      <c r="T725" t="s">
        <v>158</v>
      </c>
      <c r="U725" t="s">
        <v>159</v>
      </c>
      <c r="V725" t="str">
        <f t="shared" si="69"/>
        <v>男子背泳ぎ  50m予選無差別</v>
      </c>
      <c r="Y725">
        <f t="shared" si="70"/>
        <v>1168</v>
      </c>
      <c r="Z725" t="str">
        <f t="shared" si="71"/>
        <v/>
      </c>
      <c r="AA725" t="str">
        <f t="shared" si="72"/>
        <v>男子背泳ぎ  50m予選無差別</v>
      </c>
    </row>
    <row r="726" spans="14:27" x14ac:dyDescent="0.15">
      <c r="N726">
        <f>Sheet9!D727</f>
        <v>1168</v>
      </c>
      <c r="O726">
        <f>Sheet9!E727</f>
        <v>1</v>
      </c>
      <c r="P726" t="str">
        <f>IFERROR(VLOOKUP(O726,Sheet6!A:B,2,0),"")</f>
        <v>男子</v>
      </c>
      <c r="Q726" t="str">
        <f>Sheet9!A727</f>
        <v>平泳ぎ　　　　</v>
      </c>
      <c r="R726" t="str">
        <f t="shared" si="68"/>
        <v>平泳ぎ</v>
      </c>
      <c r="S726" t="str">
        <f>Sheet9!B727</f>
        <v xml:space="preserve">  50m</v>
      </c>
      <c r="T726" t="s">
        <v>158</v>
      </c>
      <c r="U726" t="s">
        <v>159</v>
      </c>
      <c r="V726" t="str">
        <f t="shared" si="69"/>
        <v>男子平泳ぎ  50m予選無差別</v>
      </c>
      <c r="Y726">
        <f t="shared" si="70"/>
        <v>1168</v>
      </c>
      <c r="Z726" t="str">
        <f t="shared" si="71"/>
        <v/>
      </c>
      <c r="AA726" t="str">
        <f t="shared" si="72"/>
        <v>男子平泳ぎ  50m予選無差別</v>
      </c>
    </row>
    <row r="727" spans="14:27" x14ac:dyDescent="0.15">
      <c r="N727">
        <f>Sheet9!D728</f>
        <v>1168</v>
      </c>
      <c r="O727">
        <f>Sheet9!E728</f>
        <v>1</v>
      </c>
      <c r="P727" t="str">
        <f>IFERROR(VLOOKUP(O727,Sheet6!A:B,2,0),"")</f>
        <v>男子</v>
      </c>
      <c r="Q727" t="str">
        <f>Sheet9!A728</f>
        <v>リレー　　　　</v>
      </c>
      <c r="R727" t="str">
        <f t="shared" si="68"/>
        <v>リレー</v>
      </c>
      <c r="S727" t="str">
        <f>Sheet9!B728</f>
        <v xml:space="preserve"> 200m</v>
      </c>
      <c r="T727" t="s">
        <v>158</v>
      </c>
      <c r="U727" t="s">
        <v>159</v>
      </c>
      <c r="V727" t="str">
        <f t="shared" si="69"/>
        <v>男子リレー 200m予選無差別</v>
      </c>
      <c r="Y727">
        <f t="shared" si="70"/>
        <v>1168</v>
      </c>
      <c r="Z727" t="str">
        <f t="shared" si="71"/>
        <v/>
      </c>
      <c r="AA727" t="str">
        <f t="shared" si="72"/>
        <v>男子リレー 200m予選無差別</v>
      </c>
    </row>
    <row r="728" spans="14:27" x14ac:dyDescent="0.15">
      <c r="N728">
        <f>Sheet9!D729</f>
        <v>1169</v>
      </c>
      <c r="O728">
        <f>Sheet9!E729</f>
        <v>1</v>
      </c>
      <c r="P728" t="str">
        <f>IFERROR(VLOOKUP(O728,Sheet6!A:B,2,0),"")</f>
        <v>男子</v>
      </c>
      <c r="Q728" t="str">
        <f>Sheet9!A729</f>
        <v>自由形　　　　</v>
      </c>
      <c r="R728" t="str">
        <f t="shared" si="68"/>
        <v>自由形</v>
      </c>
      <c r="S728" t="str">
        <f>Sheet9!B729</f>
        <v xml:space="preserve">  50m</v>
      </c>
      <c r="T728" t="s">
        <v>158</v>
      </c>
      <c r="U728" t="s">
        <v>159</v>
      </c>
      <c r="V728" t="str">
        <f t="shared" si="69"/>
        <v>男子自由形  50m予選無差別</v>
      </c>
      <c r="Y728">
        <f t="shared" si="70"/>
        <v>1169</v>
      </c>
      <c r="Z728" t="str">
        <f t="shared" si="71"/>
        <v/>
      </c>
      <c r="AA728" t="str">
        <f t="shared" si="72"/>
        <v>男子自由形  50m予選無差別</v>
      </c>
    </row>
    <row r="729" spans="14:27" x14ac:dyDescent="0.15">
      <c r="N729">
        <f>Sheet9!D730</f>
        <v>1169</v>
      </c>
      <c r="O729">
        <f>Sheet9!E730</f>
        <v>1</v>
      </c>
      <c r="P729" t="str">
        <f>IFERROR(VLOOKUP(O729,Sheet6!A:B,2,0),"")</f>
        <v>男子</v>
      </c>
      <c r="Q729" t="str">
        <f>Sheet9!A730</f>
        <v>平泳ぎ　　　　</v>
      </c>
      <c r="R729" t="str">
        <f t="shared" si="68"/>
        <v>平泳ぎ</v>
      </c>
      <c r="S729" t="str">
        <f>Sheet9!B730</f>
        <v xml:space="preserve">  50m</v>
      </c>
      <c r="T729" t="s">
        <v>158</v>
      </c>
      <c r="U729" t="s">
        <v>159</v>
      </c>
      <c r="V729" t="str">
        <f t="shared" si="69"/>
        <v>男子平泳ぎ  50m予選無差別</v>
      </c>
      <c r="Y729">
        <f t="shared" si="70"/>
        <v>1169</v>
      </c>
      <c r="Z729" t="str">
        <f t="shared" si="71"/>
        <v/>
      </c>
      <c r="AA729" t="str">
        <f t="shared" si="72"/>
        <v>男子平泳ぎ  50m予選無差別</v>
      </c>
    </row>
    <row r="730" spans="14:27" x14ac:dyDescent="0.15">
      <c r="N730">
        <f>Sheet9!D731</f>
        <v>1170</v>
      </c>
      <c r="O730">
        <f>Sheet9!E731</f>
        <v>1</v>
      </c>
      <c r="P730" t="str">
        <f>IFERROR(VLOOKUP(O730,Sheet6!A:B,2,0),"")</f>
        <v>男子</v>
      </c>
      <c r="Q730" t="str">
        <f>Sheet9!A731</f>
        <v>背泳ぎ　　　　</v>
      </c>
      <c r="R730" t="str">
        <f t="shared" si="68"/>
        <v>背泳ぎ</v>
      </c>
      <c r="S730" t="str">
        <f>Sheet9!B731</f>
        <v xml:space="preserve">  50m</v>
      </c>
      <c r="T730" t="s">
        <v>158</v>
      </c>
      <c r="U730" t="s">
        <v>159</v>
      </c>
      <c r="V730" t="str">
        <f t="shared" si="69"/>
        <v>男子背泳ぎ  50m予選無差別</v>
      </c>
      <c r="Y730">
        <f t="shared" si="70"/>
        <v>1170</v>
      </c>
      <c r="Z730" t="str">
        <f t="shared" si="71"/>
        <v/>
      </c>
      <c r="AA730" t="str">
        <f t="shared" si="72"/>
        <v>男子背泳ぎ  50m予選無差別</v>
      </c>
    </row>
    <row r="731" spans="14:27" x14ac:dyDescent="0.15">
      <c r="N731">
        <f>Sheet9!D732</f>
        <v>1170</v>
      </c>
      <c r="O731">
        <f>Sheet9!E732</f>
        <v>1</v>
      </c>
      <c r="P731" t="str">
        <f>IFERROR(VLOOKUP(O731,Sheet6!A:B,2,0),"")</f>
        <v>男子</v>
      </c>
      <c r="Q731" t="str">
        <f>Sheet9!A732</f>
        <v>平泳ぎ　　　　</v>
      </c>
      <c r="R731" t="str">
        <f t="shared" si="68"/>
        <v>平泳ぎ</v>
      </c>
      <c r="S731" t="str">
        <f>Sheet9!B732</f>
        <v xml:space="preserve">  50m</v>
      </c>
      <c r="T731" t="s">
        <v>158</v>
      </c>
      <c r="U731" t="s">
        <v>159</v>
      </c>
      <c r="V731" t="str">
        <f t="shared" si="69"/>
        <v>男子平泳ぎ  50m予選無差別</v>
      </c>
      <c r="Y731">
        <f t="shared" si="70"/>
        <v>1170</v>
      </c>
      <c r="Z731" t="str">
        <f t="shared" si="71"/>
        <v/>
      </c>
      <c r="AA731" t="str">
        <f t="shared" si="72"/>
        <v>男子平泳ぎ  50m予選無差別</v>
      </c>
    </row>
    <row r="732" spans="14:27" x14ac:dyDescent="0.15">
      <c r="N732">
        <f>Sheet9!D733</f>
        <v>1170</v>
      </c>
      <c r="O732">
        <f>Sheet9!E733</f>
        <v>1</v>
      </c>
      <c r="P732" t="str">
        <f>IFERROR(VLOOKUP(O732,Sheet6!A:B,2,0),"")</f>
        <v>男子</v>
      </c>
      <c r="Q732" t="str">
        <f>Sheet9!A733</f>
        <v>リレー　　　　</v>
      </c>
      <c r="R732" t="str">
        <f t="shared" si="68"/>
        <v>リレー</v>
      </c>
      <c r="S732" t="str">
        <f>Sheet9!B733</f>
        <v xml:space="preserve"> 200m</v>
      </c>
      <c r="T732" t="s">
        <v>158</v>
      </c>
      <c r="U732" t="s">
        <v>159</v>
      </c>
      <c r="V732" t="str">
        <f t="shared" si="69"/>
        <v>男子リレー 200m予選無差別</v>
      </c>
      <c r="Y732">
        <f t="shared" si="70"/>
        <v>1170</v>
      </c>
      <c r="Z732" t="str">
        <f t="shared" si="71"/>
        <v/>
      </c>
      <c r="AA732" t="str">
        <f t="shared" si="72"/>
        <v>男子リレー 200m予選無差別</v>
      </c>
    </row>
    <row r="733" spans="14:27" x14ac:dyDescent="0.15">
      <c r="N733">
        <f>Sheet9!D734</f>
        <v>1171</v>
      </c>
      <c r="O733">
        <f>Sheet9!E734</f>
        <v>1</v>
      </c>
      <c r="P733" t="str">
        <f>IFERROR(VLOOKUP(O733,Sheet6!A:B,2,0),"")</f>
        <v>男子</v>
      </c>
      <c r="Q733" t="str">
        <f>Sheet9!A734</f>
        <v>自由形　　　　</v>
      </c>
      <c r="R733" t="str">
        <f t="shared" si="68"/>
        <v>自由形</v>
      </c>
      <c r="S733" t="str">
        <f>Sheet9!B734</f>
        <v xml:space="preserve">  50m</v>
      </c>
      <c r="T733" t="s">
        <v>158</v>
      </c>
      <c r="U733" t="s">
        <v>159</v>
      </c>
      <c r="V733" t="str">
        <f t="shared" si="69"/>
        <v>男子自由形  50m予選無差別</v>
      </c>
      <c r="Y733">
        <f t="shared" si="70"/>
        <v>1171</v>
      </c>
      <c r="Z733" t="str">
        <f t="shared" si="71"/>
        <v/>
      </c>
      <c r="AA733" t="str">
        <f t="shared" si="72"/>
        <v>男子自由形  50m予選無差別</v>
      </c>
    </row>
    <row r="734" spans="14:27" x14ac:dyDescent="0.15">
      <c r="N734">
        <f>Sheet9!D735</f>
        <v>1171</v>
      </c>
      <c r="O734">
        <f>Sheet9!E735</f>
        <v>1</v>
      </c>
      <c r="P734" t="str">
        <f>IFERROR(VLOOKUP(O734,Sheet6!A:B,2,0),"")</f>
        <v>男子</v>
      </c>
      <c r="Q734" t="str">
        <f>Sheet9!A735</f>
        <v>背泳ぎ　　　　</v>
      </c>
      <c r="R734" t="str">
        <f t="shared" si="68"/>
        <v>背泳ぎ</v>
      </c>
      <c r="S734" t="str">
        <f>Sheet9!B735</f>
        <v xml:space="preserve">  50m</v>
      </c>
      <c r="T734" t="s">
        <v>158</v>
      </c>
      <c r="U734" t="s">
        <v>159</v>
      </c>
      <c r="V734" t="str">
        <f t="shared" si="69"/>
        <v>男子背泳ぎ  50m予選無差別</v>
      </c>
      <c r="Y734">
        <f t="shared" si="70"/>
        <v>1171</v>
      </c>
      <c r="Z734" t="str">
        <f t="shared" si="71"/>
        <v/>
      </c>
      <c r="AA734" t="str">
        <f t="shared" si="72"/>
        <v>男子背泳ぎ  50m予選無差別</v>
      </c>
    </row>
    <row r="735" spans="14:27" x14ac:dyDescent="0.15">
      <c r="N735">
        <f>Sheet9!D736</f>
        <v>1172</v>
      </c>
      <c r="O735">
        <f>Sheet9!E736</f>
        <v>1</v>
      </c>
      <c r="P735" t="str">
        <f>IFERROR(VLOOKUP(O735,Sheet6!A:B,2,0),"")</f>
        <v>男子</v>
      </c>
      <c r="Q735" t="str">
        <f>Sheet9!A736</f>
        <v>自由形　　　　</v>
      </c>
      <c r="R735" t="str">
        <f t="shared" si="68"/>
        <v>自由形</v>
      </c>
      <c r="S735" t="str">
        <f>Sheet9!B736</f>
        <v xml:space="preserve">  50m</v>
      </c>
      <c r="T735" t="s">
        <v>158</v>
      </c>
      <c r="U735" t="s">
        <v>159</v>
      </c>
      <c r="V735" t="str">
        <f t="shared" si="69"/>
        <v>男子自由形  50m予選無差別</v>
      </c>
      <c r="Y735">
        <f t="shared" si="70"/>
        <v>1172</v>
      </c>
      <c r="Z735" t="str">
        <f t="shared" si="71"/>
        <v/>
      </c>
      <c r="AA735" t="str">
        <f t="shared" si="72"/>
        <v>男子自由形  50m予選無差別</v>
      </c>
    </row>
    <row r="736" spans="14:27" x14ac:dyDescent="0.15">
      <c r="N736">
        <f>Sheet9!D737</f>
        <v>1172</v>
      </c>
      <c r="O736">
        <f>Sheet9!E737</f>
        <v>1</v>
      </c>
      <c r="P736" t="str">
        <f>IFERROR(VLOOKUP(O736,Sheet6!A:B,2,0),"")</f>
        <v>男子</v>
      </c>
      <c r="Q736" t="str">
        <f>Sheet9!A737</f>
        <v>背泳ぎ　　　　</v>
      </c>
      <c r="R736" t="str">
        <f t="shared" si="68"/>
        <v>背泳ぎ</v>
      </c>
      <c r="S736" t="str">
        <f>Sheet9!B737</f>
        <v xml:space="preserve">  50m</v>
      </c>
      <c r="T736" t="s">
        <v>158</v>
      </c>
      <c r="U736" t="s">
        <v>159</v>
      </c>
      <c r="V736" t="str">
        <f t="shared" si="69"/>
        <v>男子背泳ぎ  50m予選無差別</v>
      </c>
      <c r="Y736">
        <f t="shared" si="70"/>
        <v>1172</v>
      </c>
      <c r="Z736" t="str">
        <f t="shared" si="71"/>
        <v/>
      </c>
      <c r="AA736" t="str">
        <f t="shared" si="72"/>
        <v>男子背泳ぎ  50m予選無差別</v>
      </c>
    </row>
    <row r="737" spans="14:27" x14ac:dyDescent="0.15">
      <c r="N737">
        <f>Sheet9!D738</f>
        <v>1173</v>
      </c>
      <c r="O737">
        <f>Sheet9!E738</f>
        <v>1</v>
      </c>
      <c r="P737" t="str">
        <f>IFERROR(VLOOKUP(O737,Sheet6!A:B,2,0),"")</f>
        <v>男子</v>
      </c>
      <c r="Q737" t="str">
        <f>Sheet9!A738</f>
        <v>自由形　　　　</v>
      </c>
      <c r="R737" t="str">
        <f t="shared" si="68"/>
        <v>自由形</v>
      </c>
      <c r="S737" t="str">
        <f>Sheet9!B738</f>
        <v xml:space="preserve">  50m</v>
      </c>
      <c r="T737" t="s">
        <v>158</v>
      </c>
      <c r="U737" t="s">
        <v>159</v>
      </c>
      <c r="V737" t="str">
        <f t="shared" si="69"/>
        <v>男子自由形  50m予選無差別</v>
      </c>
      <c r="Y737">
        <f t="shared" si="70"/>
        <v>1173</v>
      </c>
      <c r="Z737" t="str">
        <f t="shared" si="71"/>
        <v/>
      </c>
      <c r="AA737" t="str">
        <f t="shared" si="72"/>
        <v>男子自由形  50m予選無差別</v>
      </c>
    </row>
    <row r="738" spans="14:27" x14ac:dyDescent="0.15">
      <c r="N738">
        <f>Sheet9!D739</f>
        <v>1173</v>
      </c>
      <c r="O738">
        <f>Sheet9!E739</f>
        <v>1</v>
      </c>
      <c r="P738" t="str">
        <f>IFERROR(VLOOKUP(O738,Sheet6!A:B,2,0),"")</f>
        <v>男子</v>
      </c>
      <c r="Q738" t="str">
        <f>Sheet9!A739</f>
        <v>平泳ぎ　　　　</v>
      </c>
      <c r="R738" t="str">
        <f t="shared" si="68"/>
        <v>平泳ぎ</v>
      </c>
      <c r="S738" t="str">
        <f>Sheet9!B739</f>
        <v xml:space="preserve">  50m</v>
      </c>
      <c r="T738" t="s">
        <v>158</v>
      </c>
      <c r="U738" t="s">
        <v>159</v>
      </c>
      <c r="V738" t="str">
        <f t="shared" si="69"/>
        <v>男子平泳ぎ  50m予選無差別</v>
      </c>
      <c r="Y738">
        <f t="shared" si="70"/>
        <v>1173</v>
      </c>
      <c r="Z738" t="str">
        <f t="shared" si="71"/>
        <v/>
      </c>
      <c r="AA738" t="str">
        <f t="shared" si="72"/>
        <v>男子平泳ぎ  50m予選無差別</v>
      </c>
    </row>
    <row r="739" spans="14:27" x14ac:dyDescent="0.15">
      <c r="N739">
        <f>Sheet9!D740</f>
        <v>1174</v>
      </c>
      <c r="O739">
        <f>Sheet9!E740</f>
        <v>1</v>
      </c>
      <c r="P739" t="str">
        <f>IFERROR(VLOOKUP(O739,Sheet6!A:B,2,0),"")</f>
        <v>男子</v>
      </c>
      <c r="Q739" t="str">
        <f>Sheet9!A740</f>
        <v>平泳ぎ　　　　</v>
      </c>
      <c r="R739" t="str">
        <f t="shared" si="68"/>
        <v>平泳ぎ</v>
      </c>
      <c r="S739" t="str">
        <f>Sheet9!B740</f>
        <v xml:space="preserve">  50m</v>
      </c>
      <c r="T739" t="s">
        <v>158</v>
      </c>
      <c r="U739" t="s">
        <v>159</v>
      </c>
      <c r="V739" t="str">
        <f t="shared" si="69"/>
        <v>男子平泳ぎ  50m予選無差別</v>
      </c>
      <c r="Y739">
        <f t="shared" si="70"/>
        <v>1174</v>
      </c>
      <c r="Z739" t="str">
        <f t="shared" si="71"/>
        <v/>
      </c>
      <c r="AA739" t="str">
        <f t="shared" si="72"/>
        <v>男子平泳ぎ  50m予選無差別</v>
      </c>
    </row>
    <row r="740" spans="14:27" x14ac:dyDescent="0.15">
      <c r="N740">
        <f>Sheet9!D741</f>
        <v>1174</v>
      </c>
      <c r="O740">
        <f>Sheet9!E741</f>
        <v>1</v>
      </c>
      <c r="P740" t="str">
        <f>IFERROR(VLOOKUP(O740,Sheet6!A:B,2,0),"")</f>
        <v>男子</v>
      </c>
      <c r="Q740" t="str">
        <f>Sheet9!A741</f>
        <v>個人メドレー　</v>
      </c>
      <c r="R740" t="str">
        <f t="shared" si="68"/>
        <v>個人メドレー</v>
      </c>
      <c r="S740" t="str">
        <f>Sheet9!B741</f>
        <v xml:space="preserve"> 200m</v>
      </c>
      <c r="T740" t="s">
        <v>158</v>
      </c>
      <c r="U740" t="s">
        <v>159</v>
      </c>
      <c r="V740" t="str">
        <f t="shared" si="69"/>
        <v>男子個人メドレー 200m予選無差別</v>
      </c>
      <c r="Y740">
        <f t="shared" si="70"/>
        <v>1174</v>
      </c>
      <c r="Z740" t="str">
        <f t="shared" si="71"/>
        <v/>
      </c>
      <c r="AA740" t="str">
        <f t="shared" si="72"/>
        <v>男子個人メドレー 200m予選無差別</v>
      </c>
    </row>
    <row r="741" spans="14:27" x14ac:dyDescent="0.15">
      <c r="N741">
        <f>Sheet9!D742</f>
        <v>1175</v>
      </c>
      <c r="O741">
        <f>Sheet9!E742</f>
        <v>1</v>
      </c>
      <c r="P741" t="str">
        <f>IFERROR(VLOOKUP(O741,Sheet6!A:B,2,0),"")</f>
        <v>男子</v>
      </c>
      <c r="Q741" t="str">
        <f>Sheet9!A742</f>
        <v>自由形　　　　</v>
      </c>
      <c r="R741" t="str">
        <f t="shared" si="68"/>
        <v>自由形</v>
      </c>
      <c r="S741" t="str">
        <f>Sheet9!B742</f>
        <v xml:space="preserve"> 100m</v>
      </c>
      <c r="T741" t="s">
        <v>158</v>
      </c>
      <c r="U741" t="s">
        <v>159</v>
      </c>
      <c r="V741" t="str">
        <f t="shared" si="69"/>
        <v>男子自由形 100m予選無差別</v>
      </c>
      <c r="Y741">
        <f t="shared" si="70"/>
        <v>1175</v>
      </c>
      <c r="Z741" t="str">
        <f t="shared" si="71"/>
        <v/>
      </c>
      <c r="AA741" t="str">
        <f t="shared" si="72"/>
        <v>男子自由形 100m予選無差別</v>
      </c>
    </row>
    <row r="742" spans="14:27" x14ac:dyDescent="0.15">
      <c r="N742">
        <f>Sheet9!D743</f>
        <v>1175</v>
      </c>
      <c r="O742">
        <f>Sheet9!E743</f>
        <v>1</v>
      </c>
      <c r="P742" t="str">
        <f>IFERROR(VLOOKUP(O742,Sheet6!A:B,2,0),"")</f>
        <v>男子</v>
      </c>
      <c r="Q742" t="str">
        <f>Sheet9!A743</f>
        <v>背泳ぎ　　　　</v>
      </c>
      <c r="R742" t="str">
        <f t="shared" si="68"/>
        <v>背泳ぎ</v>
      </c>
      <c r="S742" t="str">
        <f>Sheet9!B743</f>
        <v xml:space="preserve">  50m</v>
      </c>
      <c r="T742" t="s">
        <v>158</v>
      </c>
      <c r="U742" t="s">
        <v>159</v>
      </c>
      <c r="V742" t="str">
        <f t="shared" si="69"/>
        <v>男子背泳ぎ  50m予選無差別</v>
      </c>
      <c r="Y742">
        <f t="shared" si="70"/>
        <v>1175</v>
      </c>
      <c r="Z742" t="str">
        <f t="shared" si="71"/>
        <v/>
      </c>
      <c r="AA742" t="str">
        <f t="shared" si="72"/>
        <v>男子背泳ぎ  50m予選無差別</v>
      </c>
    </row>
    <row r="743" spans="14:27" x14ac:dyDescent="0.15">
      <c r="N743">
        <f>Sheet9!D744</f>
        <v>1176</v>
      </c>
      <c r="O743">
        <f>Sheet9!E744</f>
        <v>1</v>
      </c>
      <c r="P743" t="str">
        <f>IFERROR(VLOOKUP(O743,Sheet6!A:B,2,0),"")</f>
        <v>男子</v>
      </c>
      <c r="Q743" t="str">
        <f>Sheet9!A744</f>
        <v>背泳ぎ　　　　</v>
      </c>
      <c r="R743" t="str">
        <f t="shared" si="68"/>
        <v>背泳ぎ</v>
      </c>
      <c r="S743" t="str">
        <f>Sheet9!B744</f>
        <v xml:space="preserve">  50m</v>
      </c>
      <c r="T743" t="s">
        <v>158</v>
      </c>
      <c r="U743" t="s">
        <v>159</v>
      </c>
      <c r="V743" t="str">
        <f t="shared" si="69"/>
        <v>男子背泳ぎ  50m予選無差別</v>
      </c>
      <c r="Y743">
        <f t="shared" si="70"/>
        <v>1176</v>
      </c>
      <c r="Z743" t="str">
        <f t="shared" si="71"/>
        <v/>
      </c>
      <c r="AA743" t="str">
        <f t="shared" si="72"/>
        <v>男子背泳ぎ  50m予選無差別</v>
      </c>
    </row>
    <row r="744" spans="14:27" x14ac:dyDescent="0.15">
      <c r="N744">
        <f>Sheet9!D745</f>
        <v>1176</v>
      </c>
      <c r="O744">
        <f>Sheet9!E745</f>
        <v>1</v>
      </c>
      <c r="P744" t="str">
        <f>IFERROR(VLOOKUP(O744,Sheet6!A:B,2,0),"")</f>
        <v>男子</v>
      </c>
      <c r="Q744" t="str">
        <f>Sheet9!A745</f>
        <v>背泳ぎ　　　　</v>
      </c>
      <c r="R744" t="str">
        <f t="shared" si="68"/>
        <v>背泳ぎ</v>
      </c>
      <c r="S744" t="str">
        <f>Sheet9!B745</f>
        <v xml:space="preserve"> 100m</v>
      </c>
      <c r="T744" t="s">
        <v>158</v>
      </c>
      <c r="U744" t="s">
        <v>159</v>
      </c>
      <c r="V744" t="str">
        <f t="shared" si="69"/>
        <v>男子背泳ぎ 100m予選無差別</v>
      </c>
      <c r="Y744">
        <f t="shared" si="70"/>
        <v>1176</v>
      </c>
      <c r="Z744" t="str">
        <f t="shared" si="71"/>
        <v/>
      </c>
      <c r="AA744" t="str">
        <f t="shared" si="72"/>
        <v>男子背泳ぎ 100m予選無差別</v>
      </c>
    </row>
    <row r="745" spans="14:27" x14ac:dyDescent="0.15">
      <c r="N745">
        <f>Sheet9!D746</f>
        <v>1177</v>
      </c>
      <c r="O745">
        <f>Sheet9!E746</f>
        <v>1</v>
      </c>
      <c r="P745" t="str">
        <f>IFERROR(VLOOKUP(O745,Sheet6!A:B,2,0),"")</f>
        <v>男子</v>
      </c>
      <c r="Q745" t="str">
        <f>Sheet9!A746</f>
        <v>背泳ぎ　　　　</v>
      </c>
      <c r="R745" t="str">
        <f t="shared" si="68"/>
        <v>背泳ぎ</v>
      </c>
      <c r="S745" t="str">
        <f>Sheet9!B746</f>
        <v xml:space="preserve">  50m</v>
      </c>
      <c r="T745" t="s">
        <v>158</v>
      </c>
      <c r="U745" t="s">
        <v>159</v>
      </c>
      <c r="V745" t="str">
        <f t="shared" si="69"/>
        <v>男子背泳ぎ  50m予選無差別</v>
      </c>
      <c r="Y745">
        <f t="shared" si="70"/>
        <v>1177</v>
      </c>
      <c r="Z745" t="str">
        <f t="shared" si="71"/>
        <v/>
      </c>
      <c r="AA745" t="str">
        <f t="shared" si="72"/>
        <v>男子背泳ぎ  50m予選無差別</v>
      </c>
    </row>
    <row r="746" spans="14:27" x14ac:dyDescent="0.15">
      <c r="N746">
        <f>Sheet9!D747</f>
        <v>1177</v>
      </c>
      <c r="O746">
        <f>Sheet9!E747</f>
        <v>1</v>
      </c>
      <c r="P746" t="str">
        <f>IFERROR(VLOOKUP(O746,Sheet6!A:B,2,0),"")</f>
        <v>男子</v>
      </c>
      <c r="Q746" t="str">
        <f>Sheet9!A747</f>
        <v>平泳ぎ　　　　</v>
      </c>
      <c r="R746" t="str">
        <f t="shared" si="68"/>
        <v>平泳ぎ</v>
      </c>
      <c r="S746" t="str">
        <f>Sheet9!B747</f>
        <v xml:space="preserve">  50m</v>
      </c>
      <c r="T746" t="s">
        <v>158</v>
      </c>
      <c r="U746" t="s">
        <v>159</v>
      </c>
      <c r="V746" t="str">
        <f t="shared" si="69"/>
        <v>男子平泳ぎ  50m予選無差別</v>
      </c>
      <c r="Y746">
        <f t="shared" si="70"/>
        <v>1177</v>
      </c>
      <c r="Z746" t="str">
        <f t="shared" si="71"/>
        <v/>
      </c>
      <c r="AA746" t="str">
        <f t="shared" si="72"/>
        <v>男子平泳ぎ  50m予選無差別</v>
      </c>
    </row>
    <row r="747" spans="14:27" x14ac:dyDescent="0.15">
      <c r="N747">
        <f>Sheet9!D748</f>
        <v>1178</v>
      </c>
      <c r="O747">
        <f>Sheet9!E748</f>
        <v>1</v>
      </c>
      <c r="P747" t="str">
        <f>IFERROR(VLOOKUP(O747,Sheet6!A:B,2,0),"")</f>
        <v>男子</v>
      </c>
      <c r="Q747" t="str">
        <f>Sheet9!A748</f>
        <v>バタフライ　　</v>
      </c>
      <c r="R747" t="str">
        <f t="shared" si="68"/>
        <v>バタフライ</v>
      </c>
      <c r="S747" t="str">
        <f>Sheet9!B748</f>
        <v xml:space="preserve">  50m</v>
      </c>
      <c r="T747" t="s">
        <v>158</v>
      </c>
      <c r="U747" t="s">
        <v>159</v>
      </c>
      <c r="V747" t="str">
        <f t="shared" si="69"/>
        <v>男子バタフライ  50m予選無差別</v>
      </c>
      <c r="Y747">
        <f t="shared" si="70"/>
        <v>1178</v>
      </c>
      <c r="Z747" t="str">
        <f t="shared" si="71"/>
        <v/>
      </c>
      <c r="AA747" t="str">
        <f t="shared" si="72"/>
        <v>男子バタフライ  50m予選無差別</v>
      </c>
    </row>
    <row r="748" spans="14:27" x14ac:dyDescent="0.15">
      <c r="N748">
        <f>Sheet9!D749</f>
        <v>1178</v>
      </c>
      <c r="O748">
        <f>Sheet9!E749</f>
        <v>1</v>
      </c>
      <c r="P748" t="str">
        <f>IFERROR(VLOOKUP(O748,Sheet6!A:B,2,0),"")</f>
        <v>男子</v>
      </c>
      <c r="Q748" t="str">
        <f>Sheet9!A749</f>
        <v>バタフライ　　</v>
      </c>
      <c r="R748" t="str">
        <f t="shared" si="68"/>
        <v>バタフライ</v>
      </c>
      <c r="S748" t="str">
        <f>Sheet9!B749</f>
        <v xml:space="preserve"> 100m</v>
      </c>
      <c r="T748" t="s">
        <v>158</v>
      </c>
      <c r="U748" t="s">
        <v>159</v>
      </c>
      <c r="V748" t="str">
        <f t="shared" si="69"/>
        <v>男子バタフライ 100m予選無差別</v>
      </c>
      <c r="Y748">
        <f t="shared" si="70"/>
        <v>1178</v>
      </c>
      <c r="Z748" t="str">
        <f t="shared" si="71"/>
        <v/>
      </c>
      <c r="AA748" t="str">
        <f t="shared" si="72"/>
        <v>男子バタフライ 100m予選無差別</v>
      </c>
    </row>
    <row r="749" spans="14:27" x14ac:dyDescent="0.15">
      <c r="N749">
        <f>Sheet9!D750</f>
        <v>1179</v>
      </c>
      <c r="O749">
        <f>Sheet9!E750</f>
        <v>1</v>
      </c>
      <c r="P749" t="str">
        <f>IFERROR(VLOOKUP(O749,Sheet6!A:B,2,0),"")</f>
        <v>男子</v>
      </c>
      <c r="Q749" t="str">
        <f>Sheet9!A750</f>
        <v>背泳ぎ　　　　</v>
      </c>
      <c r="R749" t="str">
        <f t="shared" si="68"/>
        <v>背泳ぎ</v>
      </c>
      <c r="S749" t="str">
        <f>Sheet9!B750</f>
        <v xml:space="preserve">  50m</v>
      </c>
      <c r="T749" t="s">
        <v>158</v>
      </c>
      <c r="U749" t="s">
        <v>159</v>
      </c>
      <c r="V749" t="str">
        <f t="shared" si="69"/>
        <v>男子背泳ぎ  50m予選無差別</v>
      </c>
      <c r="Y749">
        <f t="shared" si="70"/>
        <v>1179</v>
      </c>
      <c r="Z749" t="str">
        <f t="shared" si="71"/>
        <v/>
      </c>
      <c r="AA749" t="str">
        <f t="shared" si="72"/>
        <v>男子背泳ぎ  50m予選無差別</v>
      </c>
    </row>
    <row r="750" spans="14:27" x14ac:dyDescent="0.15">
      <c r="N750">
        <f>Sheet9!D751</f>
        <v>1179</v>
      </c>
      <c r="O750">
        <f>Sheet9!E751</f>
        <v>1</v>
      </c>
      <c r="P750" t="str">
        <f>IFERROR(VLOOKUP(O750,Sheet6!A:B,2,0),"")</f>
        <v>男子</v>
      </c>
      <c r="Q750" t="str">
        <f>Sheet9!A751</f>
        <v>平泳ぎ　　　　</v>
      </c>
      <c r="R750" t="str">
        <f t="shared" si="68"/>
        <v>平泳ぎ</v>
      </c>
      <c r="S750" t="str">
        <f>Sheet9!B751</f>
        <v xml:space="preserve">  50m</v>
      </c>
      <c r="T750" t="s">
        <v>158</v>
      </c>
      <c r="U750" t="s">
        <v>159</v>
      </c>
      <c r="V750" t="str">
        <f t="shared" si="69"/>
        <v>男子平泳ぎ  50m予選無差別</v>
      </c>
      <c r="Y750">
        <f t="shared" si="70"/>
        <v>1179</v>
      </c>
      <c r="Z750" t="str">
        <f t="shared" si="71"/>
        <v/>
      </c>
      <c r="AA750" t="str">
        <f t="shared" si="72"/>
        <v>男子平泳ぎ  50m予選無差別</v>
      </c>
    </row>
    <row r="751" spans="14:27" x14ac:dyDescent="0.15">
      <c r="N751">
        <f>Sheet9!D752</f>
        <v>1180</v>
      </c>
      <c r="O751">
        <f>Sheet9!E752</f>
        <v>1</v>
      </c>
      <c r="P751" t="str">
        <f>IFERROR(VLOOKUP(O751,Sheet6!A:B,2,0),"")</f>
        <v>男子</v>
      </c>
      <c r="Q751" t="str">
        <f>Sheet9!A752</f>
        <v>自由形　　　　</v>
      </c>
      <c r="R751" t="str">
        <f t="shared" si="68"/>
        <v>自由形</v>
      </c>
      <c r="S751" t="str">
        <f>Sheet9!B752</f>
        <v xml:space="preserve">  50m</v>
      </c>
      <c r="T751" t="s">
        <v>158</v>
      </c>
      <c r="U751" t="s">
        <v>159</v>
      </c>
      <c r="V751" t="str">
        <f t="shared" si="69"/>
        <v>男子自由形  50m予選無差別</v>
      </c>
      <c r="Y751">
        <f t="shared" si="70"/>
        <v>1180</v>
      </c>
      <c r="Z751" t="str">
        <f t="shared" si="71"/>
        <v/>
      </c>
      <c r="AA751" t="str">
        <f t="shared" si="72"/>
        <v>男子自由形  50m予選無差別</v>
      </c>
    </row>
    <row r="752" spans="14:27" x14ac:dyDescent="0.15">
      <c r="N752">
        <f>Sheet9!D753</f>
        <v>1180</v>
      </c>
      <c r="O752">
        <f>Sheet9!E753</f>
        <v>1</v>
      </c>
      <c r="P752" t="str">
        <f>IFERROR(VLOOKUP(O752,Sheet6!A:B,2,0),"")</f>
        <v>男子</v>
      </c>
      <c r="Q752" t="str">
        <f>Sheet9!A753</f>
        <v>平泳ぎ　　　　</v>
      </c>
      <c r="R752" t="str">
        <f t="shared" si="68"/>
        <v>平泳ぎ</v>
      </c>
      <c r="S752" t="str">
        <f>Sheet9!B753</f>
        <v xml:space="preserve">  50m</v>
      </c>
      <c r="T752" t="s">
        <v>158</v>
      </c>
      <c r="U752" t="s">
        <v>159</v>
      </c>
      <c r="V752" t="str">
        <f t="shared" si="69"/>
        <v>男子平泳ぎ  50m予選無差別</v>
      </c>
      <c r="Y752">
        <f t="shared" si="70"/>
        <v>1180</v>
      </c>
      <c r="Z752" t="str">
        <f t="shared" si="71"/>
        <v/>
      </c>
      <c r="AA752" t="str">
        <f t="shared" si="72"/>
        <v>男子平泳ぎ  50m予選無差別</v>
      </c>
    </row>
    <row r="753" spans="14:27" x14ac:dyDescent="0.15">
      <c r="N753">
        <f>Sheet9!D754</f>
        <v>1181</v>
      </c>
      <c r="O753">
        <f>Sheet9!E754</f>
        <v>1</v>
      </c>
      <c r="P753" t="str">
        <f>IFERROR(VLOOKUP(O753,Sheet6!A:B,2,0),"")</f>
        <v>男子</v>
      </c>
      <c r="Q753" t="str">
        <f>Sheet9!A754</f>
        <v>自由形　　　　</v>
      </c>
      <c r="R753" t="str">
        <f t="shared" si="68"/>
        <v>自由形</v>
      </c>
      <c r="S753" t="str">
        <f>Sheet9!B754</f>
        <v xml:space="preserve">  50m</v>
      </c>
      <c r="T753" t="s">
        <v>158</v>
      </c>
      <c r="U753" t="s">
        <v>159</v>
      </c>
      <c r="V753" t="str">
        <f t="shared" si="69"/>
        <v>男子自由形  50m予選無差別</v>
      </c>
      <c r="Y753">
        <f t="shared" si="70"/>
        <v>1181</v>
      </c>
      <c r="Z753" t="str">
        <f t="shared" si="71"/>
        <v/>
      </c>
      <c r="AA753" t="str">
        <f t="shared" si="72"/>
        <v>男子自由形  50m予選無差別</v>
      </c>
    </row>
    <row r="754" spans="14:27" x14ac:dyDescent="0.15">
      <c r="N754">
        <f>Sheet9!D755</f>
        <v>1181</v>
      </c>
      <c r="O754">
        <f>Sheet9!E755</f>
        <v>1</v>
      </c>
      <c r="P754" t="str">
        <f>IFERROR(VLOOKUP(O754,Sheet6!A:B,2,0),"")</f>
        <v>男子</v>
      </c>
      <c r="Q754" t="str">
        <f>Sheet9!A755</f>
        <v>平泳ぎ　　　　</v>
      </c>
      <c r="R754" t="str">
        <f t="shared" si="68"/>
        <v>平泳ぎ</v>
      </c>
      <c r="S754" t="str">
        <f>Sheet9!B755</f>
        <v xml:space="preserve">  50m</v>
      </c>
      <c r="T754" t="s">
        <v>158</v>
      </c>
      <c r="U754" t="s">
        <v>159</v>
      </c>
      <c r="V754" t="str">
        <f t="shared" si="69"/>
        <v>男子平泳ぎ  50m予選無差別</v>
      </c>
      <c r="Y754">
        <f t="shared" si="70"/>
        <v>1181</v>
      </c>
      <c r="Z754" t="str">
        <f t="shared" si="71"/>
        <v/>
      </c>
      <c r="AA754" t="str">
        <f t="shared" si="72"/>
        <v>男子平泳ぎ  50m予選無差別</v>
      </c>
    </row>
    <row r="755" spans="14:27" x14ac:dyDescent="0.15">
      <c r="N755">
        <f>Sheet9!D756</f>
        <v>1182</v>
      </c>
      <c r="O755">
        <f>Sheet9!E756</f>
        <v>1</v>
      </c>
      <c r="P755" t="str">
        <f>IFERROR(VLOOKUP(O755,Sheet6!A:B,2,0),"")</f>
        <v>男子</v>
      </c>
      <c r="Q755" t="str">
        <f>Sheet9!A756</f>
        <v>平泳ぎ　　　　</v>
      </c>
      <c r="R755" t="str">
        <f t="shared" si="68"/>
        <v>平泳ぎ</v>
      </c>
      <c r="S755" t="str">
        <f>Sheet9!B756</f>
        <v xml:space="preserve">  50m</v>
      </c>
      <c r="T755" t="s">
        <v>158</v>
      </c>
      <c r="U755" t="s">
        <v>159</v>
      </c>
      <c r="V755" t="str">
        <f t="shared" si="69"/>
        <v>男子平泳ぎ  50m予選無差別</v>
      </c>
      <c r="Y755">
        <f t="shared" si="70"/>
        <v>1182</v>
      </c>
      <c r="Z755" t="str">
        <f t="shared" si="71"/>
        <v/>
      </c>
      <c r="AA755" t="str">
        <f t="shared" si="72"/>
        <v>男子平泳ぎ  50m予選無差別</v>
      </c>
    </row>
    <row r="756" spans="14:27" x14ac:dyDescent="0.15">
      <c r="N756">
        <f>Sheet9!D757</f>
        <v>1182</v>
      </c>
      <c r="O756">
        <f>Sheet9!E757</f>
        <v>1</v>
      </c>
      <c r="P756" t="str">
        <f>IFERROR(VLOOKUP(O756,Sheet6!A:B,2,0),"")</f>
        <v>男子</v>
      </c>
      <c r="Q756" t="str">
        <f>Sheet9!A757</f>
        <v>バタフライ　　</v>
      </c>
      <c r="R756" t="str">
        <f t="shared" si="68"/>
        <v>バタフライ</v>
      </c>
      <c r="S756" t="str">
        <f>Sheet9!B757</f>
        <v xml:space="preserve">  50m</v>
      </c>
      <c r="T756" t="s">
        <v>158</v>
      </c>
      <c r="U756" t="s">
        <v>159</v>
      </c>
      <c r="V756" t="str">
        <f t="shared" si="69"/>
        <v>男子バタフライ  50m予選無差別</v>
      </c>
      <c r="Y756">
        <f t="shared" si="70"/>
        <v>1182</v>
      </c>
      <c r="Z756" t="str">
        <f t="shared" si="71"/>
        <v/>
      </c>
      <c r="AA756" t="str">
        <f t="shared" si="72"/>
        <v>男子バタフライ  50m予選無差別</v>
      </c>
    </row>
    <row r="757" spans="14:27" x14ac:dyDescent="0.15">
      <c r="N757">
        <f>Sheet9!D758</f>
        <v>1183</v>
      </c>
      <c r="O757">
        <f>Sheet9!E758</f>
        <v>1</v>
      </c>
      <c r="P757" t="str">
        <f>IFERROR(VLOOKUP(O757,Sheet6!A:B,2,0),"")</f>
        <v>男子</v>
      </c>
      <c r="Q757" t="str">
        <f>Sheet9!A758</f>
        <v>自由形　　　　</v>
      </c>
      <c r="R757" t="str">
        <f t="shared" si="68"/>
        <v>自由形</v>
      </c>
      <c r="S757" t="str">
        <f>Sheet9!B758</f>
        <v xml:space="preserve">  50m</v>
      </c>
      <c r="T757" t="s">
        <v>158</v>
      </c>
      <c r="U757" t="s">
        <v>159</v>
      </c>
      <c r="V757" t="str">
        <f t="shared" si="69"/>
        <v>男子自由形  50m予選無差別</v>
      </c>
      <c r="Y757">
        <f t="shared" si="70"/>
        <v>1183</v>
      </c>
      <c r="Z757" t="str">
        <f t="shared" si="71"/>
        <v/>
      </c>
      <c r="AA757" t="str">
        <f t="shared" si="72"/>
        <v>男子自由形  50m予選無差別</v>
      </c>
    </row>
    <row r="758" spans="14:27" x14ac:dyDescent="0.15">
      <c r="N758">
        <f>Sheet9!D759</f>
        <v>1183</v>
      </c>
      <c r="O758">
        <f>Sheet9!E759</f>
        <v>1</v>
      </c>
      <c r="P758" t="str">
        <f>IFERROR(VLOOKUP(O758,Sheet6!A:B,2,0),"")</f>
        <v>男子</v>
      </c>
      <c r="Q758" t="str">
        <f>Sheet9!A759</f>
        <v>平泳ぎ　　　　</v>
      </c>
      <c r="R758" t="str">
        <f t="shared" si="68"/>
        <v>平泳ぎ</v>
      </c>
      <c r="S758" t="str">
        <f>Sheet9!B759</f>
        <v xml:space="preserve">  50m</v>
      </c>
      <c r="T758" t="s">
        <v>158</v>
      </c>
      <c r="U758" t="s">
        <v>159</v>
      </c>
      <c r="V758" t="str">
        <f t="shared" si="69"/>
        <v>男子平泳ぎ  50m予選無差別</v>
      </c>
      <c r="Y758">
        <f t="shared" si="70"/>
        <v>1183</v>
      </c>
      <c r="Z758" t="str">
        <f t="shared" si="71"/>
        <v/>
      </c>
      <c r="AA758" t="str">
        <f t="shared" si="72"/>
        <v>男子平泳ぎ  50m予選無差別</v>
      </c>
    </row>
    <row r="759" spans="14:27" x14ac:dyDescent="0.15">
      <c r="N759">
        <f>Sheet9!D760</f>
        <v>1183</v>
      </c>
      <c r="O759">
        <f>Sheet9!E760</f>
        <v>1</v>
      </c>
      <c r="P759" t="str">
        <f>IFERROR(VLOOKUP(O759,Sheet6!A:B,2,0),"")</f>
        <v>男子</v>
      </c>
      <c r="Q759" t="str">
        <f>Sheet9!A760</f>
        <v>リレー　　　　</v>
      </c>
      <c r="R759" t="str">
        <f t="shared" si="68"/>
        <v>リレー</v>
      </c>
      <c r="S759" t="str">
        <f>Sheet9!B760</f>
        <v xml:space="preserve"> 200m</v>
      </c>
      <c r="T759" t="s">
        <v>158</v>
      </c>
      <c r="U759" t="s">
        <v>159</v>
      </c>
      <c r="V759" t="str">
        <f t="shared" si="69"/>
        <v>男子リレー 200m予選無差別</v>
      </c>
      <c r="Y759">
        <f t="shared" si="70"/>
        <v>1183</v>
      </c>
      <c r="Z759" t="str">
        <f t="shared" si="71"/>
        <v/>
      </c>
      <c r="AA759" t="str">
        <f t="shared" si="72"/>
        <v>男子リレー 200m予選無差別</v>
      </c>
    </row>
    <row r="760" spans="14:27" x14ac:dyDescent="0.15">
      <c r="N760">
        <f>Sheet9!D761</f>
        <v>1184</v>
      </c>
      <c r="O760">
        <f>Sheet9!E761</f>
        <v>1</v>
      </c>
      <c r="P760" t="str">
        <f>IFERROR(VLOOKUP(O760,Sheet6!A:B,2,0),"")</f>
        <v>男子</v>
      </c>
      <c r="Q760" t="str">
        <f>Sheet9!A761</f>
        <v>平泳ぎ　　　　</v>
      </c>
      <c r="R760" t="str">
        <f t="shared" si="68"/>
        <v>平泳ぎ</v>
      </c>
      <c r="S760" t="str">
        <f>Sheet9!B761</f>
        <v xml:space="preserve">  50m</v>
      </c>
      <c r="T760" t="s">
        <v>158</v>
      </c>
      <c r="U760" t="s">
        <v>159</v>
      </c>
      <c r="V760" t="str">
        <f t="shared" si="69"/>
        <v>男子平泳ぎ  50m予選無差別</v>
      </c>
      <c r="Y760">
        <f t="shared" si="70"/>
        <v>1184</v>
      </c>
      <c r="Z760" t="str">
        <f t="shared" si="71"/>
        <v/>
      </c>
      <c r="AA760" t="str">
        <f t="shared" si="72"/>
        <v>男子平泳ぎ  50m予選無差別</v>
      </c>
    </row>
    <row r="761" spans="14:27" x14ac:dyDescent="0.15">
      <c r="N761">
        <f>Sheet9!D762</f>
        <v>1184</v>
      </c>
      <c r="O761">
        <f>Sheet9!E762</f>
        <v>1</v>
      </c>
      <c r="P761" t="str">
        <f>IFERROR(VLOOKUP(O761,Sheet6!A:B,2,0),"")</f>
        <v>男子</v>
      </c>
      <c r="Q761" t="str">
        <f>Sheet9!A762</f>
        <v>バタフライ　　</v>
      </c>
      <c r="R761" t="str">
        <f t="shared" si="68"/>
        <v>バタフライ</v>
      </c>
      <c r="S761" t="str">
        <f>Sheet9!B762</f>
        <v xml:space="preserve">  50m</v>
      </c>
      <c r="T761" t="s">
        <v>158</v>
      </c>
      <c r="U761" t="s">
        <v>159</v>
      </c>
      <c r="V761" t="str">
        <f t="shared" si="69"/>
        <v>男子バタフライ  50m予選無差別</v>
      </c>
      <c r="Y761">
        <f t="shared" si="70"/>
        <v>1184</v>
      </c>
      <c r="Z761" t="str">
        <f t="shared" si="71"/>
        <v/>
      </c>
      <c r="AA761" t="str">
        <f t="shared" si="72"/>
        <v>男子バタフライ  50m予選無差別</v>
      </c>
    </row>
    <row r="762" spans="14:27" x14ac:dyDescent="0.15">
      <c r="N762">
        <f>Sheet9!D763</f>
        <v>1185</v>
      </c>
      <c r="O762">
        <f>Sheet9!E763</f>
        <v>1</v>
      </c>
      <c r="P762" t="str">
        <f>IFERROR(VLOOKUP(O762,Sheet6!A:B,2,0),"")</f>
        <v>男子</v>
      </c>
      <c r="Q762" t="str">
        <f>Sheet9!A763</f>
        <v>自由形　　　　</v>
      </c>
      <c r="R762" t="str">
        <f t="shared" si="68"/>
        <v>自由形</v>
      </c>
      <c r="S762" t="str">
        <f>Sheet9!B763</f>
        <v xml:space="preserve">  50m</v>
      </c>
      <c r="T762" t="s">
        <v>158</v>
      </c>
      <c r="U762" t="s">
        <v>159</v>
      </c>
      <c r="V762" t="str">
        <f t="shared" si="69"/>
        <v>男子自由形  50m予選無差別</v>
      </c>
      <c r="Y762">
        <f t="shared" si="70"/>
        <v>1185</v>
      </c>
      <c r="Z762" t="str">
        <f t="shared" si="71"/>
        <v/>
      </c>
      <c r="AA762" t="str">
        <f t="shared" si="72"/>
        <v>男子自由形  50m予選無差別</v>
      </c>
    </row>
    <row r="763" spans="14:27" x14ac:dyDescent="0.15">
      <c r="N763">
        <f>Sheet9!D764</f>
        <v>1185</v>
      </c>
      <c r="O763">
        <f>Sheet9!E764</f>
        <v>1</v>
      </c>
      <c r="P763" t="str">
        <f>IFERROR(VLOOKUP(O763,Sheet6!A:B,2,0),"")</f>
        <v>男子</v>
      </c>
      <c r="Q763" t="str">
        <f>Sheet9!A764</f>
        <v>平泳ぎ　　　　</v>
      </c>
      <c r="R763" t="str">
        <f t="shared" ref="R763:R826" si="73">IFERROR(VLOOKUP(Q763,AG:AH,2,0),"")</f>
        <v>平泳ぎ</v>
      </c>
      <c r="S763" t="str">
        <f>Sheet9!B764</f>
        <v xml:space="preserve">  50m</v>
      </c>
      <c r="T763" t="s">
        <v>158</v>
      </c>
      <c r="U763" t="s">
        <v>159</v>
      </c>
      <c r="V763" t="str">
        <f t="shared" ref="V763:V826" si="74">CONCATENATE(P763,R763,S763,T763,U763)</f>
        <v>男子平泳ぎ  50m予選無差別</v>
      </c>
      <c r="Y763">
        <f t="shared" ref="Y763:Y826" si="75">N763</f>
        <v>1185</v>
      </c>
      <c r="Z763" t="str">
        <f t="shared" ref="Z763:Z826" si="76">IFERROR(VLOOKUP(V763,I:M,5,0),"")</f>
        <v/>
      </c>
      <c r="AA763" t="str">
        <f t="shared" ref="AA763:AA826" si="77">V763</f>
        <v>男子平泳ぎ  50m予選無差別</v>
      </c>
    </row>
    <row r="764" spans="14:27" x14ac:dyDescent="0.15">
      <c r="N764">
        <f>Sheet9!D765</f>
        <v>1186</v>
      </c>
      <c r="O764">
        <f>Sheet9!E765</f>
        <v>1</v>
      </c>
      <c r="P764" t="str">
        <f>IFERROR(VLOOKUP(O764,Sheet6!A:B,2,0),"")</f>
        <v>男子</v>
      </c>
      <c r="Q764" t="str">
        <f>Sheet9!A765</f>
        <v>自由形　　　　</v>
      </c>
      <c r="R764" t="str">
        <f t="shared" si="73"/>
        <v>自由形</v>
      </c>
      <c r="S764" t="str">
        <f>Sheet9!B765</f>
        <v xml:space="preserve">  50m</v>
      </c>
      <c r="T764" t="s">
        <v>158</v>
      </c>
      <c r="U764" t="s">
        <v>159</v>
      </c>
      <c r="V764" t="str">
        <f t="shared" si="74"/>
        <v>男子自由形  50m予選無差別</v>
      </c>
      <c r="Y764">
        <f t="shared" si="75"/>
        <v>1186</v>
      </c>
      <c r="Z764" t="str">
        <f t="shared" si="76"/>
        <v/>
      </c>
      <c r="AA764" t="str">
        <f t="shared" si="77"/>
        <v>男子自由形  50m予選無差別</v>
      </c>
    </row>
    <row r="765" spans="14:27" x14ac:dyDescent="0.15">
      <c r="N765">
        <f>Sheet9!D766</f>
        <v>1186</v>
      </c>
      <c r="O765">
        <f>Sheet9!E766</f>
        <v>1</v>
      </c>
      <c r="P765" t="str">
        <f>IFERROR(VLOOKUP(O765,Sheet6!A:B,2,0),"")</f>
        <v>男子</v>
      </c>
      <c r="Q765" t="str">
        <f>Sheet9!A766</f>
        <v>背泳ぎ　　　　</v>
      </c>
      <c r="R765" t="str">
        <f t="shared" si="73"/>
        <v>背泳ぎ</v>
      </c>
      <c r="S765" t="str">
        <f>Sheet9!B766</f>
        <v xml:space="preserve">  50m</v>
      </c>
      <c r="T765" t="s">
        <v>158</v>
      </c>
      <c r="U765" t="s">
        <v>159</v>
      </c>
      <c r="V765" t="str">
        <f t="shared" si="74"/>
        <v>男子背泳ぎ  50m予選無差別</v>
      </c>
      <c r="Y765">
        <f t="shared" si="75"/>
        <v>1186</v>
      </c>
      <c r="Z765" t="str">
        <f t="shared" si="76"/>
        <v/>
      </c>
      <c r="AA765" t="str">
        <f t="shared" si="77"/>
        <v>男子背泳ぎ  50m予選無差別</v>
      </c>
    </row>
    <row r="766" spans="14:27" x14ac:dyDescent="0.15">
      <c r="N766">
        <f>Sheet9!D767</f>
        <v>1187</v>
      </c>
      <c r="O766">
        <f>Sheet9!E767</f>
        <v>1</v>
      </c>
      <c r="P766" t="str">
        <f>IFERROR(VLOOKUP(O766,Sheet6!A:B,2,0),"")</f>
        <v>男子</v>
      </c>
      <c r="Q766" t="str">
        <f>Sheet9!A767</f>
        <v>自由形　　　　</v>
      </c>
      <c r="R766" t="str">
        <f t="shared" si="73"/>
        <v>自由形</v>
      </c>
      <c r="S766" t="str">
        <f>Sheet9!B767</f>
        <v xml:space="preserve">  50m</v>
      </c>
      <c r="T766" t="s">
        <v>158</v>
      </c>
      <c r="U766" t="s">
        <v>159</v>
      </c>
      <c r="V766" t="str">
        <f t="shared" si="74"/>
        <v>男子自由形  50m予選無差別</v>
      </c>
      <c r="Y766">
        <f t="shared" si="75"/>
        <v>1187</v>
      </c>
      <c r="Z766" t="str">
        <f t="shared" si="76"/>
        <v/>
      </c>
      <c r="AA766" t="str">
        <f t="shared" si="77"/>
        <v>男子自由形  50m予選無差別</v>
      </c>
    </row>
    <row r="767" spans="14:27" x14ac:dyDescent="0.15">
      <c r="N767">
        <f>Sheet9!D768</f>
        <v>1187</v>
      </c>
      <c r="O767">
        <f>Sheet9!E768</f>
        <v>1</v>
      </c>
      <c r="P767" t="str">
        <f>IFERROR(VLOOKUP(O767,Sheet6!A:B,2,0),"")</f>
        <v>男子</v>
      </c>
      <c r="Q767" t="str">
        <f>Sheet9!A768</f>
        <v>リレー　　　　</v>
      </c>
      <c r="R767" t="str">
        <f t="shared" si="73"/>
        <v>リレー</v>
      </c>
      <c r="S767" t="str">
        <f>Sheet9!B768</f>
        <v xml:space="preserve"> 200m</v>
      </c>
      <c r="T767" t="s">
        <v>158</v>
      </c>
      <c r="U767" t="s">
        <v>159</v>
      </c>
      <c r="V767" t="str">
        <f t="shared" si="74"/>
        <v>男子リレー 200m予選無差別</v>
      </c>
      <c r="Y767">
        <f t="shared" si="75"/>
        <v>1187</v>
      </c>
      <c r="Z767" t="str">
        <f t="shared" si="76"/>
        <v/>
      </c>
      <c r="AA767" t="str">
        <f t="shared" si="77"/>
        <v>男子リレー 200m予選無差別</v>
      </c>
    </row>
    <row r="768" spans="14:27" x14ac:dyDescent="0.15">
      <c r="N768">
        <f>Sheet9!D769</f>
        <v>1188</v>
      </c>
      <c r="O768">
        <f>Sheet9!E769</f>
        <v>1</v>
      </c>
      <c r="P768" t="str">
        <f>IFERROR(VLOOKUP(O768,Sheet6!A:B,2,0),"")</f>
        <v>男子</v>
      </c>
      <c r="Q768" t="str">
        <f>Sheet9!A769</f>
        <v>自由形　　　　</v>
      </c>
      <c r="R768" t="str">
        <f t="shared" si="73"/>
        <v>自由形</v>
      </c>
      <c r="S768" t="str">
        <f>Sheet9!B769</f>
        <v xml:space="preserve">  50m</v>
      </c>
      <c r="T768" t="s">
        <v>158</v>
      </c>
      <c r="U768" t="s">
        <v>159</v>
      </c>
      <c r="V768" t="str">
        <f t="shared" si="74"/>
        <v>男子自由形  50m予選無差別</v>
      </c>
      <c r="Y768">
        <f t="shared" si="75"/>
        <v>1188</v>
      </c>
      <c r="Z768" t="str">
        <f t="shared" si="76"/>
        <v/>
      </c>
      <c r="AA768" t="str">
        <f t="shared" si="77"/>
        <v>男子自由形  50m予選無差別</v>
      </c>
    </row>
    <row r="769" spans="14:27" x14ac:dyDescent="0.15">
      <c r="N769">
        <f>Sheet9!D770</f>
        <v>1188</v>
      </c>
      <c r="O769">
        <f>Sheet9!E770</f>
        <v>1</v>
      </c>
      <c r="P769" t="str">
        <f>IFERROR(VLOOKUP(O769,Sheet6!A:B,2,0),"")</f>
        <v>男子</v>
      </c>
      <c r="Q769" t="str">
        <f>Sheet9!A770</f>
        <v>個人メドレー　</v>
      </c>
      <c r="R769" t="str">
        <f t="shared" si="73"/>
        <v>個人メドレー</v>
      </c>
      <c r="S769" t="str">
        <f>Sheet9!B770</f>
        <v xml:space="preserve"> 200m</v>
      </c>
      <c r="T769" t="s">
        <v>158</v>
      </c>
      <c r="U769" t="s">
        <v>159</v>
      </c>
      <c r="V769" t="str">
        <f t="shared" si="74"/>
        <v>男子個人メドレー 200m予選無差別</v>
      </c>
      <c r="Y769">
        <f t="shared" si="75"/>
        <v>1188</v>
      </c>
      <c r="Z769" t="str">
        <f t="shared" si="76"/>
        <v/>
      </c>
      <c r="AA769" t="str">
        <f t="shared" si="77"/>
        <v>男子個人メドレー 200m予選無差別</v>
      </c>
    </row>
    <row r="770" spans="14:27" x14ac:dyDescent="0.15">
      <c r="N770">
        <f>Sheet9!D771</f>
        <v>1189</v>
      </c>
      <c r="O770">
        <f>Sheet9!E771</f>
        <v>1</v>
      </c>
      <c r="P770" t="str">
        <f>IFERROR(VLOOKUP(O770,Sheet6!A:B,2,0),"")</f>
        <v>男子</v>
      </c>
      <c r="Q770" t="str">
        <f>Sheet9!A771</f>
        <v>背泳ぎ　　　　</v>
      </c>
      <c r="R770" t="str">
        <f t="shared" si="73"/>
        <v>背泳ぎ</v>
      </c>
      <c r="S770" t="str">
        <f>Sheet9!B771</f>
        <v xml:space="preserve">  50m</v>
      </c>
      <c r="T770" t="s">
        <v>158</v>
      </c>
      <c r="U770" t="s">
        <v>159</v>
      </c>
      <c r="V770" t="str">
        <f t="shared" si="74"/>
        <v>男子背泳ぎ  50m予選無差別</v>
      </c>
      <c r="Y770">
        <f t="shared" si="75"/>
        <v>1189</v>
      </c>
      <c r="Z770" t="str">
        <f t="shared" si="76"/>
        <v/>
      </c>
      <c r="AA770" t="str">
        <f t="shared" si="77"/>
        <v>男子背泳ぎ  50m予選無差別</v>
      </c>
    </row>
    <row r="771" spans="14:27" x14ac:dyDescent="0.15">
      <c r="N771">
        <f>Sheet9!D772</f>
        <v>1189</v>
      </c>
      <c r="O771">
        <f>Sheet9!E772</f>
        <v>1</v>
      </c>
      <c r="P771" t="str">
        <f>IFERROR(VLOOKUP(O771,Sheet6!A:B,2,0),"")</f>
        <v>男子</v>
      </c>
      <c r="Q771" t="str">
        <f>Sheet9!A772</f>
        <v>背泳ぎ　　　　</v>
      </c>
      <c r="R771" t="str">
        <f t="shared" si="73"/>
        <v>背泳ぎ</v>
      </c>
      <c r="S771" t="str">
        <f>Sheet9!B772</f>
        <v xml:space="preserve"> 100m</v>
      </c>
      <c r="T771" t="s">
        <v>158</v>
      </c>
      <c r="U771" t="s">
        <v>159</v>
      </c>
      <c r="V771" t="str">
        <f t="shared" si="74"/>
        <v>男子背泳ぎ 100m予選無差別</v>
      </c>
      <c r="Y771">
        <f t="shared" si="75"/>
        <v>1189</v>
      </c>
      <c r="Z771" t="str">
        <f t="shared" si="76"/>
        <v/>
      </c>
      <c r="AA771" t="str">
        <f t="shared" si="77"/>
        <v>男子背泳ぎ 100m予選無差別</v>
      </c>
    </row>
    <row r="772" spans="14:27" x14ac:dyDescent="0.15">
      <c r="N772">
        <f>Sheet9!D773</f>
        <v>1190</v>
      </c>
      <c r="O772">
        <f>Sheet9!E773</f>
        <v>1</v>
      </c>
      <c r="P772" t="str">
        <f>IFERROR(VLOOKUP(O772,Sheet6!A:B,2,0),"")</f>
        <v>男子</v>
      </c>
      <c r="Q772" t="str">
        <f>Sheet9!A773</f>
        <v>背泳ぎ　　　　</v>
      </c>
      <c r="R772" t="str">
        <f t="shared" si="73"/>
        <v>背泳ぎ</v>
      </c>
      <c r="S772" t="str">
        <f>Sheet9!B773</f>
        <v xml:space="preserve">  50m</v>
      </c>
      <c r="T772" t="s">
        <v>158</v>
      </c>
      <c r="U772" t="s">
        <v>159</v>
      </c>
      <c r="V772" t="str">
        <f t="shared" si="74"/>
        <v>男子背泳ぎ  50m予選無差別</v>
      </c>
      <c r="Y772">
        <f t="shared" si="75"/>
        <v>1190</v>
      </c>
      <c r="Z772" t="str">
        <f t="shared" si="76"/>
        <v/>
      </c>
      <c r="AA772" t="str">
        <f t="shared" si="77"/>
        <v>男子背泳ぎ  50m予選無差別</v>
      </c>
    </row>
    <row r="773" spans="14:27" x14ac:dyDescent="0.15">
      <c r="N773">
        <f>Sheet9!D774</f>
        <v>1190</v>
      </c>
      <c r="O773">
        <f>Sheet9!E774</f>
        <v>1</v>
      </c>
      <c r="P773" t="str">
        <f>IFERROR(VLOOKUP(O773,Sheet6!A:B,2,0),"")</f>
        <v>男子</v>
      </c>
      <c r="Q773" t="str">
        <f>Sheet9!A774</f>
        <v>背泳ぎ　　　　</v>
      </c>
      <c r="R773" t="str">
        <f t="shared" si="73"/>
        <v>背泳ぎ</v>
      </c>
      <c r="S773" t="str">
        <f>Sheet9!B774</f>
        <v xml:space="preserve"> 100m</v>
      </c>
      <c r="T773" t="s">
        <v>158</v>
      </c>
      <c r="U773" t="s">
        <v>159</v>
      </c>
      <c r="V773" t="str">
        <f t="shared" si="74"/>
        <v>男子背泳ぎ 100m予選無差別</v>
      </c>
      <c r="Y773">
        <f t="shared" si="75"/>
        <v>1190</v>
      </c>
      <c r="Z773" t="str">
        <f t="shared" si="76"/>
        <v/>
      </c>
      <c r="AA773" t="str">
        <f t="shared" si="77"/>
        <v>男子背泳ぎ 100m予選無差別</v>
      </c>
    </row>
    <row r="774" spans="14:27" x14ac:dyDescent="0.15">
      <c r="N774">
        <f>Sheet9!D775</f>
        <v>1190</v>
      </c>
      <c r="O774">
        <f>Sheet9!E775</f>
        <v>1</v>
      </c>
      <c r="P774" t="str">
        <f>IFERROR(VLOOKUP(O774,Sheet6!A:B,2,0),"")</f>
        <v>男子</v>
      </c>
      <c r="Q774" t="str">
        <f>Sheet9!A775</f>
        <v>リレー　　　　</v>
      </c>
      <c r="R774" t="str">
        <f t="shared" si="73"/>
        <v>リレー</v>
      </c>
      <c r="S774" t="str">
        <f>Sheet9!B775</f>
        <v xml:space="preserve"> 200m</v>
      </c>
      <c r="T774" t="s">
        <v>158</v>
      </c>
      <c r="U774" t="s">
        <v>159</v>
      </c>
      <c r="V774" t="str">
        <f t="shared" si="74"/>
        <v>男子リレー 200m予選無差別</v>
      </c>
      <c r="Y774">
        <f t="shared" si="75"/>
        <v>1190</v>
      </c>
      <c r="Z774" t="str">
        <f t="shared" si="76"/>
        <v/>
      </c>
      <c r="AA774" t="str">
        <f t="shared" si="77"/>
        <v>男子リレー 200m予選無差別</v>
      </c>
    </row>
    <row r="775" spans="14:27" x14ac:dyDescent="0.15">
      <c r="N775">
        <f>Sheet9!D776</f>
        <v>1191</v>
      </c>
      <c r="O775">
        <f>Sheet9!E776</f>
        <v>2</v>
      </c>
      <c r="P775" t="str">
        <f>IFERROR(VLOOKUP(O775,Sheet6!A:B,2,0),"")</f>
        <v>女子</v>
      </c>
      <c r="Q775" t="str">
        <f>Sheet9!A776</f>
        <v>自由形　　　　</v>
      </c>
      <c r="R775" t="str">
        <f t="shared" si="73"/>
        <v>自由形</v>
      </c>
      <c r="S775" t="str">
        <f>Sheet9!B776</f>
        <v xml:space="preserve">  50m</v>
      </c>
      <c r="T775" t="s">
        <v>158</v>
      </c>
      <c r="U775" t="s">
        <v>159</v>
      </c>
      <c r="V775" t="str">
        <f t="shared" si="74"/>
        <v>女子自由形  50m予選無差別</v>
      </c>
      <c r="Y775">
        <f t="shared" si="75"/>
        <v>1191</v>
      </c>
      <c r="Z775" t="str">
        <f t="shared" si="76"/>
        <v/>
      </c>
      <c r="AA775" t="str">
        <f t="shared" si="77"/>
        <v>女子自由形  50m予選無差別</v>
      </c>
    </row>
    <row r="776" spans="14:27" x14ac:dyDescent="0.15">
      <c r="N776">
        <f>Sheet9!D777</f>
        <v>1191</v>
      </c>
      <c r="O776">
        <f>Sheet9!E777</f>
        <v>2</v>
      </c>
      <c r="P776" t="str">
        <f>IFERROR(VLOOKUP(O776,Sheet6!A:B,2,0),"")</f>
        <v>女子</v>
      </c>
      <c r="Q776" t="str">
        <f>Sheet9!A777</f>
        <v>バタフライ　　</v>
      </c>
      <c r="R776" t="str">
        <f t="shared" si="73"/>
        <v>バタフライ</v>
      </c>
      <c r="S776" t="str">
        <f>Sheet9!B777</f>
        <v xml:space="preserve">  50m</v>
      </c>
      <c r="T776" t="s">
        <v>158</v>
      </c>
      <c r="U776" t="s">
        <v>159</v>
      </c>
      <c r="V776" t="str">
        <f t="shared" si="74"/>
        <v>女子バタフライ  50m予選無差別</v>
      </c>
      <c r="Y776">
        <f t="shared" si="75"/>
        <v>1191</v>
      </c>
      <c r="Z776" t="str">
        <f t="shared" si="76"/>
        <v/>
      </c>
      <c r="AA776" t="str">
        <f t="shared" si="77"/>
        <v>女子バタフライ  50m予選無差別</v>
      </c>
    </row>
    <row r="777" spans="14:27" x14ac:dyDescent="0.15">
      <c r="N777">
        <f>Sheet9!D778</f>
        <v>1192</v>
      </c>
      <c r="O777">
        <f>Sheet9!E778</f>
        <v>2</v>
      </c>
      <c r="P777" t="str">
        <f>IFERROR(VLOOKUP(O777,Sheet6!A:B,2,0),"")</f>
        <v>女子</v>
      </c>
      <c r="Q777" t="str">
        <f>Sheet9!A778</f>
        <v>自由形　　　　</v>
      </c>
      <c r="R777" t="str">
        <f t="shared" si="73"/>
        <v>自由形</v>
      </c>
      <c r="S777" t="str">
        <f>Sheet9!B778</f>
        <v xml:space="preserve">  50m</v>
      </c>
      <c r="T777" t="s">
        <v>158</v>
      </c>
      <c r="U777" t="s">
        <v>159</v>
      </c>
      <c r="V777" t="str">
        <f t="shared" si="74"/>
        <v>女子自由形  50m予選無差別</v>
      </c>
      <c r="Y777">
        <f t="shared" si="75"/>
        <v>1192</v>
      </c>
      <c r="Z777" t="str">
        <f t="shared" si="76"/>
        <v/>
      </c>
      <c r="AA777" t="str">
        <f t="shared" si="77"/>
        <v>女子自由形  50m予選無差別</v>
      </c>
    </row>
    <row r="778" spans="14:27" x14ac:dyDescent="0.15">
      <c r="N778">
        <f>Sheet9!D779</f>
        <v>1192</v>
      </c>
      <c r="O778">
        <f>Sheet9!E779</f>
        <v>2</v>
      </c>
      <c r="P778" t="str">
        <f>IFERROR(VLOOKUP(O778,Sheet6!A:B,2,0),"")</f>
        <v>女子</v>
      </c>
      <c r="Q778" t="str">
        <f>Sheet9!A779</f>
        <v>背泳ぎ　　　　</v>
      </c>
      <c r="R778" t="str">
        <f t="shared" si="73"/>
        <v>背泳ぎ</v>
      </c>
      <c r="S778" t="str">
        <f>Sheet9!B779</f>
        <v xml:space="preserve">  50m</v>
      </c>
      <c r="T778" t="s">
        <v>158</v>
      </c>
      <c r="U778" t="s">
        <v>159</v>
      </c>
      <c r="V778" t="str">
        <f t="shared" si="74"/>
        <v>女子背泳ぎ  50m予選無差別</v>
      </c>
      <c r="Y778">
        <f t="shared" si="75"/>
        <v>1192</v>
      </c>
      <c r="Z778" t="str">
        <f t="shared" si="76"/>
        <v/>
      </c>
      <c r="AA778" t="str">
        <f t="shared" si="77"/>
        <v>女子背泳ぎ  50m予選無差別</v>
      </c>
    </row>
    <row r="779" spans="14:27" x14ac:dyDescent="0.15">
      <c r="N779">
        <f>Sheet9!D780</f>
        <v>1193</v>
      </c>
      <c r="O779">
        <f>Sheet9!E780</f>
        <v>2</v>
      </c>
      <c r="P779" t="str">
        <f>IFERROR(VLOOKUP(O779,Sheet6!A:B,2,0),"")</f>
        <v>女子</v>
      </c>
      <c r="Q779" t="str">
        <f>Sheet9!A780</f>
        <v>自由形　　　　</v>
      </c>
      <c r="R779" t="str">
        <f t="shared" si="73"/>
        <v>自由形</v>
      </c>
      <c r="S779" t="str">
        <f>Sheet9!B780</f>
        <v xml:space="preserve">  50m</v>
      </c>
      <c r="T779" t="s">
        <v>158</v>
      </c>
      <c r="U779" t="s">
        <v>159</v>
      </c>
      <c r="V779" t="str">
        <f t="shared" si="74"/>
        <v>女子自由形  50m予選無差別</v>
      </c>
      <c r="Y779">
        <f t="shared" si="75"/>
        <v>1193</v>
      </c>
      <c r="Z779" t="str">
        <f t="shared" si="76"/>
        <v/>
      </c>
      <c r="AA779" t="str">
        <f t="shared" si="77"/>
        <v>女子自由形  50m予選無差別</v>
      </c>
    </row>
    <row r="780" spans="14:27" x14ac:dyDescent="0.15">
      <c r="N780">
        <f>Sheet9!D781</f>
        <v>1193</v>
      </c>
      <c r="O780">
        <f>Sheet9!E781</f>
        <v>2</v>
      </c>
      <c r="P780" t="str">
        <f>IFERROR(VLOOKUP(O780,Sheet6!A:B,2,0),"")</f>
        <v>女子</v>
      </c>
      <c r="Q780" t="str">
        <f>Sheet9!A781</f>
        <v>平泳ぎ　　　　</v>
      </c>
      <c r="R780" t="str">
        <f t="shared" si="73"/>
        <v>平泳ぎ</v>
      </c>
      <c r="S780" t="str">
        <f>Sheet9!B781</f>
        <v xml:space="preserve">  50m</v>
      </c>
      <c r="T780" t="s">
        <v>158</v>
      </c>
      <c r="U780" t="s">
        <v>159</v>
      </c>
      <c r="V780" t="str">
        <f t="shared" si="74"/>
        <v>女子平泳ぎ  50m予選無差別</v>
      </c>
      <c r="Y780">
        <f t="shared" si="75"/>
        <v>1193</v>
      </c>
      <c r="Z780" t="str">
        <f t="shared" si="76"/>
        <v/>
      </c>
      <c r="AA780" t="str">
        <f t="shared" si="77"/>
        <v>女子平泳ぎ  50m予選無差別</v>
      </c>
    </row>
    <row r="781" spans="14:27" x14ac:dyDescent="0.15">
      <c r="N781">
        <f>Sheet9!D782</f>
        <v>1194</v>
      </c>
      <c r="O781">
        <f>Sheet9!E782</f>
        <v>2</v>
      </c>
      <c r="P781" t="str">
        <f>IFERROR(VLOOKUP(O781,Sheet6!A:B,2,0),"")</f>
        <v>女子</v>
      </c>
      <c r="Q781" t="str">
        <f>Sheet9!A782</f>
        <v>自由形　　　　</v>
      </c>
      <c r="R781" t="str">
        <f t="shared" si="73"/>
        <v>自由形</v>
      </c>
      <c r="S781" t="str">
        <f>Sheet9!B782</f>
        <v xml:space="preserve">  50m</v>
      </c>
      <c r="T781" t="s">
        <v>158</v>
      </c>
      <c r="U781" t="s">
        <v>159</v>
      </c>
      <c r="V781" t="str">
        <f t="shared" si="74"/>
        <v>女子自由形  50m予選無差別</v>
      </c>
      <c r="Y781">
        <f t="shared" si="75"/>
        <v>1194</v>
      </c>
      <c r="Z781" t="str">
        <f t="shared" si="76"/>
        <v/>
      </c>
      <c r="AA781" t="str">
        <f t="shared" si="77"/>
        <v>女子自由形  50m予選無差別</v>
      </c>
    </row>
    <row r="782" spans="14:27" x14ac:dyDescent="0.15">
      <c r="N782">
        <f>Sheet9!D783</f>
        <v>1194</v>
      </c>
      <c r="O782">
        <f>Sheet9!E783</f>
        <v>2</v>
      </c>
      <c r="P782" t="str">
        <f>IFERROR(VLOOKUP(O782,Sheet6!A:B,2,0),"")</f>
        <v>女子</v>
      </c>
      <c r="Q782" t="str">
        <f>Sheet9!A783</f>
        <v>背泳ぎ　　　　</v>
      </c>
      <c r="R782" t="str">
        <f t="shared" si="73"/>
        <v>背泳ぎ</v>
      </c>
      <c r="S782" t="str">
        <f>Sheet9!B783</f>
        <v xml:space="preserve">  50m</v>
      </c>
      <c r="T782" t="s">
        <v>158</v>
      </c>
      <c r="U782" t="s">
        <v>159</v>
      </c>
      <c r="V782" t="str">
        <f t="shared" si="74"/>
        <v>女子背泳ぎ  50m予選無差別</v>
      </c>
      <c r="Y782">
        <f t="shared" si="75"/>
        <v>1194</v>
      </c>
      <c r="Z782" t="str">
        <f t="shared" si="76"/>
        <v/>
      </c>
      <c r="AA782" t="str">
        <f t="shared" si="77"/>
        <v>女子背泳ぎ  50m予選無差別</v>
      </c>
    </row>
    <row r="783" spans="14:27" x14ac:dyDescent="0.15">
      <c r="N783">
        <f>Sheet9!D784</f>
        <v>1194</v>
      </c>
      <c r="O783">
        <f>Sheet9!E784</f>
        <v>2</v>
      </c>
      <c r="P783" t="str">
        <f>IFERROR(VLOOKUP(O783,Sheet6!A:B,2,0),"")</f>
        <v>女子</v>
      </c>
      <c r="Q783" t="str">
        <f>Sheet9!A784</f>
        <v>リレー　　　　</v>
      </c>
      <c r="R783" t="str">
        <f t="shared" si="73"/>
        <v>リレー</v>
      </c>
      <c r="S783" t="str">
        <f>Sheet9!B784</f>
        <v xml:space="preserve"> 200m</v>
      </c>
      <c r="T783" t="s">
        <v>158</v>
      </c>
      <c r="U783" t="s">
        <v>159</v>
      </c>
      <c r="V783" t="str">
        <f t="shared" si="74"/>
        <v>女子リレー 200m予選無差別</v>
      </c>
      <c r="Y783">
        <f t="shared" si="75"/>
        <v>1194</v>
      </c>
      <c r="Z783" t="str">
        <f t="shared" si="76"/>
        <v/>
      </c>
      <c r="AA783" t="str">
        <f t="shared" si="77"/>
        <v>女子リレー 200m予選無差別</v>
      </c>
    </row>
    <row r="784" spans="14:27" x14ac:dyDescent="0.15">
      <c r="N784">
        <f>Sheet9!D785</f>
        <v>1195</v>
      </c>
      <c r="O784">
        <f>Sheet9!E785</f>
        <v>1</v>
      </c>
      <c r="P784" t="str">
        <f>IFERROR(VLOOKUP(O784,Sheet6!A:B,2,0),"")</f>
        <v>男子</v>
      </c>
      <c r="Q784" t="str">
        <f>Sheet9!A785</f>
        <v>自由形　　　　</v>
      </c>
      <c r="R784" t="str">
        <f t="shared" si="73"/>
        <v>自由形</v>
      </c>
      <c r="S784" t="str">
        <f>Sheet9!B785</f>
        <v xml:space="preserve">  50m</v>
      </c>
      <c r="T784" t="s">
        <v>158</v>
      </c>
      <c r="U784" t="s">
        <v>159</v>
      </c>
      <c r="V784" t="str">
        <f t="shared" si="74"/>
        <v>男子自由形  50m予選無差別</v>
      </c>
      <c r="Y784">
        <f t="shared" si="75"/>
        <v>1195</v>
      </c>
      <c r="Z784" t="str">
        <f t="shared" si="76"/>
        <v/>
      </c>
      <c r="AA784" t="str">
        <f t="shared" si="77"/>
        <v>男子自由形  50m予選無差別</v>
      </c>
    </row>
    <row r="785" spans="14:27" x14ac:dyDescent="0.15">
      <c r="N785">
        <f>Sheet9!D786</f>
        <v>1195</v>
      </c>
      <c r="O785">
        <f>Sheet9!E786</f>
        <v>1</v>
      </c>
      <c r="P785" t="str">
        <f>IFERROR(VLOOKUP(O785,Sheet6!A:B,2,0),"")</f>
        <v>男子</v>
      </c>
      <c r="Q785" t="str">
        <f>Sheet9!A786</f>
        <v>平泳ぎ　　　　</v>
      </c>
      <c r="R785" t="str">
        <f t="shared" si="73"/>
        <v>平泳ぎ</v>
      </c>
      <c r="S785" t="str">
        <f>Sheet9!B786</f>
        <v xml:space="preserve">  50m</v>
      </c>
      <c r="T785" t="s">
        <v>158</v>
      </c>
      <c r="U785" t="s">
        <v>159</v>
      </c>
      <c r="V785" t="str">
        <f t="shared" si="74"/>
        <v>男子平泳ぎ  50m予選無差別</v>
      </c>
      <c r="Y785">
        <f t="shared" si="75"/>
        <v>1195</v>
      </c>
      <c r="Z785" t="str">
        <f t="shared" si="76"/>
        <v/>
      </c>
      <c r="AA785" t="str">
        <f t="shared" si="77"/>
        <v>男子平泳ぎ  50m予選無差別</v>
      </c>
    </row>
    <row r="786" spans="14:27" x14ac:dyDescent="0.15">
      <c r="N786">
        <f>Sheet9!D787</f>
        <v>1195</v>
      </c>
      <c r="O786">
        <f>Sheet9!E787</f>
        <v>1</v>
      </c>
      <c r="P786" t="str">
        <f>IFERROR(VLOOKUP(O786,Sheet6!A:B,2,0),"")</f>
        <v>男子</v>
      </c>
      <c r="Q786" t="str">
        <f>Sheet9!A787</f>
        <v>リレー　　　　</v>
      </c>
      <c r="R786" t="str">
        <f t="shared" si="73"/>
        <v>リレー</v>
      </c>
      <c r="S786" t="str">
        <f>Sheet9!B787</f>
        <v xml:space="preserve"> 200m</v>
      </c>
      <c r="T786" t="s">
        <v>158</v>
      </c>
      <c r="U786" t="s">
        <v>159</v>
      </c>
      <c r="V786" t="str">
        <f t="shared" si="74"/>
        <v>男子リレー 200m予選無差別</v>
      </c>
      <c r="Y786">
        <f t="shared" si="75"/>
        <v>1195</v>
      </c>
      <c r="Z786" t="str">
        <f t="shared" si="76"/>
        <v/>
      </c>
      <c r="AA786" t="str">
        <f t="shared" si="77"/>
        <v>男子リレー 200m予選無差別</v>
      </c>
    </row>
    <row r="787" spans="14:27" x14ac:dyDescent="0.15">
      <c r="N787">
        <f>Sheet9!D788</f>
        <v>1196</v>
      </c>
      <c r="O787">
        <f>Sheet9!E788</f>
        <v>2</v>
      </c>
      <c r="P787" t="str">
        <f>IFERROR(VLOOKUP(O787,Sheet6!A:B,2,0),"")</f>
        <v>女子</v>
      </c>
      <c r="Q787" t="str">
        <f>Sheet9!A788</f>
        <v>自由形　　　　</v>
      </c>
      <c r="R787" t="str">
        <f t="shared" si="73"/>
        <v>自由形</v>
      </c>
      <c r="S787" t="str">
        <f>Sheet9!B788</f>
        <v xml:space="preserve">  50m</v>
      </c>
      <c r="T787" t="s">
        <v>158</v>
      </c>
      <c r="U787" t="s">
        <v>159</v>
      </c>
      <c r="V787" t="str">
        <f t="shared" si="74"/>
        <v>女子自由形  50m予選無差別</v>
      </c>
      <c r="Y787">
        <f t="shared" si="75"/>
        <v>1196</v>
      </c>
      <c r="Z787" t="str">
        <f t="shared" si="76"/>
        <v/>
      </c>
      <c r="AA787" t="str">
        <f t="shared" si="77"/>
        <v>女子自由形  50m予選無差別</v>
      </c>
    </row>
    <row r="788" spans="14:27" x14ac:dyDescent="0.15">
      <c r="N788">
        <f>Sheet9!D789</f>
        <v>1196</v>
      </c>
      <c r="O788">
        <f>Sheet9!E789</f>
        <v>2</v>
      </c>
      <c r="P788" t="str">
        <f>IFERROR(VLOOKUP(O788,Sheet6!A:B,2,0),"")</f>
        <v>女子</v>
      </c>
      <c r="Q788" t="str">
        <f>Sheet9!A789</f>
        <v>背泳ぎ　　　　</v>
      </c>
      <c r="R788" t="str">
        <f t="shared" si="73"/>
        <v>背泳ぎ</v>
      </c>
      <c r="S788" t="str">
        <f>Sheet9!B789</f>
        <v xml:space="preserve">  50m</v>
      </c>
      <c r="T788" t="s">
        <v>158</v>
      </c>
      <c r="U788" t="s">
        <v>159</v>
      </c>
      <c r="V788" t="str">
        <f t="shared" si="74"/>
        <v>女子背泳ぎ  50m予選無差別</v>
      </c>
      <c r="Y788">
        <f t="shared" si="75"/>
        <v>1196</v>
      </c>
      <c r="Z788" t="str">
        <f t="shared" si="76"/>
        <v/>
      </c>
      <c r="AA788" t="str">
        <f t="shared" si="77"/>
        <v>女子背泳ぎ  50m予選無差別</v>
      </c>
    </row>
    <row r="789" spans="14:27" x14ac:dyDescent="0.15">
      <c r="N789">
        <f>Sheet9!D790</f>
        <v>1196</v>
      </c>
      <c r="O789">
        <f>Sheet9!E790</f>
        <v>2</v>
      </c>
      <c r="P789" t="str">
        <f>IFERROR(VLOOKUP(O789,Sheet6!A:B,2,0),"")</f>
        <v>女子</v>
      </c>
      <c r="Q789" t="str">
        <f>Sheet9!A790</f>
        <v>リレー　　　　</v>
      </c>
      <c r="R789" t="str">
        <f t="shared" si="73"/>
        <v>リレー</v>
      </c>
      <c r="S789" t="str">
        <f>Sheet9!B790</f>
        <v xml:space="preserve"> 200m</v>
      </c>
      <c r="T789" t="s">
        <v>158</v>
      </c>
      <c r="U789" t="s">
        <v>159</v>
      </c>
      <c r="V789" t="str">
        <f t="shared" si="74"/>
        <v>女子リレー 200m予選無差別</v>
      </c>
      <c r="Y789">
        <f t="shared" si="75"/>
        <v>1196</v>
      </c>
      <c r="Z789" t="str">
        <f t="shared" si="76"/>
        <v/>
      </c>
      <c r="AA789" t="str">
        <f t="shared" si="77"/>
        <v>女子リレー 200m予選無差別</v>
      </c>
    </row>
    <row r="790" spans="14:27" x14ac:dyDescent="0.15">
      <c r="N790">
        <f>Sheet9!D791</f>
        <v>1197</v>
      </c>
      <c r="O790">
        <f>Sheet9!E791</f>
        <v>2</v>
      </c>
      <c r="P790" t="str">
        <f>IFERROR(VLOOKUP(O790,Sheet6!A:B,2,0),"")</f>
        <v>女子</v>
      </c>
      <c r="Q790" t="str">
        <f>Sheet9!A791</f>
        <v>背泳ぎ　　　　</v>
      </c>
      <c r="R790" t="str">
        <f t="shared" si="73"/>
        <v>背泳ぎ</v>
      </c>
      <c r="S790" t="str">
        <f>Sheet9!B791</f>
        <v xml:space="preserve">  50m</v>
      </c>
      <c r="T790" t="s">
        <v>158</v>
      </c>
      <c r="U790" t="s">
        <v>159</v>
      </c>
      <c r="V790" t="str">
        <f t="shared" si="74"/>
        <v>女子背泳ぎ  50m予選無差別</v>
      </c>
      <c r="Y790">
        <f t="shared" si="75"/>
        <v>1197</v>
      </c>
      <c r="Z790" t="str">
        <f t="shared" si="76"/>
        <v/>
      </c>
      <c r="AA790" t="str">
        <f t="shared" si="77"/>
        <v>女子背泳ぎ  50m予選無差別</v>
      </c>
    </row>
    <row r="791" spans="14:27" x14ac:dyDescent="0.15">
      <c r="N791">
        <f>Sheet9!D792</f>
        <v>1197</v>
      </c>
      <c r="O791">
        <f>Sheet9!E792</f>
        <v>2</v>
      </c>
      <c r="P791" t="str">
        <f>IFERROR(VLOOKUP(O791,Sheet6!A:B,2,0),"")</f>
        <v>女子</v>
      </c>
      <c r="Q791" t="str">
        <f>Sheet9!A792</f>
        <v>バタフライ　　</v>
      </c>
      <c r="R791" t="str">
        <f t="shared" si="73"/>
        <v>バタフライ</v>
      </c>
      <c r="S791" t="str">
        <f>Sheet9!B792</f>
        <v xml:space="preserve"> 100m</v>
      </c>
      <c r="T791" t="s">
        <v>158</v>
      </c>
      <c r="U791" t="s">
        <v>159</v>
      </c>
      <c r="V791" t="str">
        <f t="shared" si="74"/>
        <v>女子バタフライ 100m予選無差別</v>
      </c>
      <c r="Y791">
        <f t="shared" si="75"/>
        <v>1197</v>
      </c>
      <c r="Z791" t="str">
        <f t="shared" si="76"/>
        <v/>
      </c>
      <c r="AA791" t="str">
        <f t="shared" si="77"/>
        <v>女子バタフライ 100m予選無差別</v>
      </c>
    </row>
    <row r="792" spans="14:27" x14ac:dyDescent="0.15">
      <c r="N792">
        <f>Sheet9!D793</f>
        <v>1198</v>
      </c>
      <c r="O792">
        <f>Sheet9!E793</f>
        <v>2</v>
      </c>
      <c r="P792" t="str">
        <f>IFERROR(VLOOKUP(O792,Sheet6!A:B,2,0),"")</f>
        <v>女子</v>
      </c>
      <c r="Q792" t="str">
        <f>Sheet9!A793</f>
        <v>自由形　　　　</v>
      </c>
      <c r="R792" t="str">
        <f t="shared" si="73"/>
        <v>自由形</v>
      </c>
      <c r="S792" t="str">
        <f>Sheet9!B793</f>
        <v xml:space="preserve">  50m</v>
      </c>
      <c r="T792" t="s">
        <v>158</v>
      </c>
      <c r="U792" t="s">
        <v>159</v>
      </c>
      <c r="V792" t="str">
        <f t="shared" si="74"/>
        <v>女子自由形  50m予選無差別</v>
      </c>
      <c r="Y792">
        <f t="shared" si="75"/>
        <v>1198</v>
      </c>
      <c r="Z792" t="str">
        <f t="shared" si="76"/>
        <v/>
      </c>
      <c r="AA792" t="str">
        <f t="shared" si="77"/>
        <v>女子自由形  50m予選無差別</v>
      </c>
    </row>
    <row r="793" spans="14:27" x14ac:dyDescent="0.15">
      <c r="N793">
        <f>Sheet9!D794</f>
        <v>1198</v>
      </c>
      <c r="O793">
        <f>Sheet9!E794</f>
        <v>2</v>
      </c>
      <c r="P793" t="str">
        <f>IFERROR(VLOOKUP(O793,Sheet6!A:B,2,0),"")</f>
        <v>女子</v>
      </c>
      <c r="Q793" t="str">
        <f>Sheet9!A794</f>
        <v>背泳ぎ　　　　</v>
      </c>
      <c r="R793" t="str">
        <f t="shared" si="73"/>
        <v>背泳ぎ</v>
      </c>
      <c r="S793" t="str">
        <f>Sheet9!B794</f>
        <v xml:space="preserve">  50m</v>
      </c>
      <c r="T793" t="s">
        <v>158</v>
      </c>
      <c r="U793" t="s">
        <v>159</v>
      </c>
      <c r="V793" t="str">
        <f t="shared" si="74"/>
        <v>女子背泳ぎ  50m予選無差別</v>
      </c>
      <c r="Y793">
        <f t="shared" si="75"/>
        <v>1198</v>
      </c>
      <c r="Z793" t="str">
        <f t="shared" si="76"/>
        <v/>
      </c>
      <c r="AA793" t="str">
        <f t="shared" si="77"/>
        <v>女子背泳ぎ  50m予選無差別</v>
      </c>
    </row>
    <row r="794" spans="14:27" x14ac:dyDescent="0.15">
      <c r="N794">
        <f>Sheet9!D795</f>
        <v>1199</v>
      </c>
      <c r="O794">
        <f>Sheet9!E795</f>
        <v>2</v>
      </c>
      <c r="P794" t="str">
        <f>IFERROR(VLOOKUP(O794,Sheet6!A:B,2,0),"")</f>
        <v>女子</v>
      </c>
      <c r="Q794" t="str">
        <f>Sheet9!A795</f>
        <v>自由形　　　　</v>
      </c>
      <c r="R794" t="str">
        <f t="shared" si="73"/>
        <v>自由形</v>
      </c>
      <c r="S794" t="str">
        <f>Sheet9!B795</f>
        <v xml:space="preserve">  50m</v>
      </c>
      <c r="T794" t="s">
        <v>158</v>
      </c>
      <c r="U794" t="s">
        <v>159</v>
      </c>
      <c r="V794" t="str">
        <f t="shared" si="74"/>
        <v>女子自由形  50m予選無差別</v>
      </c>
      <c r="Y794">
        <f t="shared" si="75"/>
        <v>1199</v>
      </c>
      <c r="Z794" t="str">
        <f t="shared" si="76"/>
        <v/>
      </c>
      <c r="AA794" t="str">
        <f t="shared" si="77"/>
        <v>女子自由形  50m予選無差別</v>
      </c>
    </row>
    <row r="795" spans="14:27" x14ac:dyDescent="0.15">
      <c r="N795">
        <f>Sheet9!D796</f>
        <v>1199</v>
      </c>
      <c r="O795">
        <f>Sheet9!E796</f>
        <v>2</v>
      </c>
      <c r="P795" t="str">
        <f>IFERROR(VLOOKUP(O795,Sheet6!A:B,2,0),"")</f>
        <v>女子</v>
      </c>
      <c r="Q795" t="str">
        <f>Sheet9!A796</f>
        <v>バタフライ　　</v>
      </c>
      <c r="R795" t="str">
        <f t="shared" si="73"/>
        <v>バタフライ</v>
      </c>
      <c r="S795" t="str">
        <f>Sheet9!B796</f>
        <v xml:space="preserve">  50m</v>
      </c>
      <c r="T795" t="s">
        <v>158</v>
      </c>
      <c r="U795" t="s">
        <v>159</v>
      </c>
      <c r="V795" t="str">
        <f t="shared" si="74"/>
        <v>女子バタフライ  50m予選無差別</v>
      </c>
      <c r="Y795">
        <f t="shared" si="75"/>
        <v>1199</v>
      </c>
      <c r="Z795" t="str">
        <f t="shared" si="76"/>
        <v/>
      </c>
      <c r="AA795" t="str">
        <f t="shared" si="77"/>
        <v>女子バタフライ  50m予選無差別</v>
      </c>
    </row>
    <row r="796" spans="14:27" x14ac:dyDescent="0.15">
      <c r="N796">
        <f>Sheet9!D797</f>
        <v>1200</v>
      </c>
      <c r="O796">
        <f>Sheet9!E797</f>
        <v>2</v>
      </c>
      <c r="P796" t="str">
        <f>IFERROR(VLOOKUP(O796,Sheet6!A:B,2,0),"")</f>
        <v>女子</v>
      </c>
      <c r="Q796" t="str">
        <f>Sheet9!A797</f>
        <v>自由形　　　　</v>
      </c>
      <c r="R796" t="str">
        <f t="shared" si="73"/>
        <v>自由形</v>
      </c>
      <c r="S796" t="str">
        <f>Sheet9!B797</f>
        <v xml:space="preserve">  50m</v>
      </c>
      <c r="T796" t="s">
        <v>158</v>
      </c>
      <c r="U796" t="s">
        <v>159</v>
      </c>
      <c r="V796" t="str">
        <f t="shared" si="74"/>
        <v>女子自由形  50m予選無差別</v>
      </c>
      <c r="Y796">
        <f t="shared" si="75"/>
        <v>1200</v>
      </c>
      <c r="Z796" t="str">
        <f t="shared" si="76"/>
        <v/>
      </c>
      <c r="AA796" t="str">
        <f t="shared" si="77"/>
        <v>女子自由形  50m予選無差別</v>
      </c>
    </row>
    <row r="797" spans="14:27" x14ac:dyDescent="0.15">
      <c r="N797">
        <f>Sheet9!D798</f>
        <v>1200</v>
      </c>
      <c r="O797">
        <f>Sheet9!E798</f>
        <v>2</v>
      </c>
      <c r="P797" t="str">
        <f>IFERROR(VLOOKUP(O797,Sheet6!A:B,2,0),"")</f>
        <v>女子</v>
      </c>
      <c r="Q797" t="str">
        <f>Sheet9!A798</f>
        <v>平泳ぎ　　　　</v>
      </c>
      <c r="R797" t="str">
        <f t="shared" si="73"/>
        <v>平泳ぎ</v>
      </c>
      <c r="S797" t="str">
        <f>Sheet9!B798</f>
        <v xml:space="preserve">  50m</v>
      </c>
      <c r="T797" t="s">
        <v>158</v>
      </c>
      <c r="U797" t="s">
        <v>159</v>
      </c>
      <c r="V797" t="str">
        <f t="shared" si="74"/>
        <v>女子平泳ぎ  50m予選無差別</v>
      </c>
      <c r="Y797">
        <f t="shared" si="75"/>
        <v>1200</v>
      </c>
      <c r="Z797" t="str">
        <f t="shared" si="76"/>
        <v/>
      </c>
      <c r="AA797" t="str">
        <f t="shared" si="77"/>
        <v>女子平泳ぎ  50m予選無差別</v>
      </c>
    </row>
    <row r="798" spans="14:27" x14ac:dyDescent="0.15">
      <c r="N798">
        <f>Sheet9!D799</f>
        <v>1200</v>
      </c>
      <c r="O798">
        <f>Sheet9!E799</f>
        <v>2</v>
      </c>
      <c r="P798" t="str">
        <f>IFERROR(VLOOKUP(O798,Sheet6!A:B,2,0),"")</f>
        <v>女子</v>
      </c>
      <c r="Q798" t="str">
        <f>Sheet9!A799</f>
        <v>リレー　　　　</v>
      </c>
      <c r="R798" t="str">
        <f t="shared" si="73"/>
        <v>リレー</v>
      </c>
      <c r="S798" t="str">
        <f>Sheet9!B799</f>
        <v xml:space="preserve"> 200m</v>
      </c>
      <c r="T798" t="s">
        <v>158</v>
      </c>
      <c r="U798" t="s">
        <v>159</v>
      </c>
      <c r="V798" t="str">
        <f t="shared" si="74"/>
        <v>女子リレー 200m予選無差別</v>
      </c>
      <c r="Y798">
        <f t="shared" si="75"/>
        <v>1200</v>
      </c>
      <c r="Z798" t="str">
        <f t="shared" si="76"/>
        <v/>
      </c>
      <c r="AA798" t="str">
        <f t="shared" si="77"/>
        <v>女子リレー 200m予選無差別</v>
      </c>
    </row>
    <row r="799" spans="14:27" x14ac:dyDescent="0.15">
      <c r="N799">
        <f>Sheet9!D800</f>
        <v>1201</v>
      </c>
      <c r="O799">
        <f>Sheet9!E800</f>
        <v>2</v>
      </c>
      <c r="P799" t="str">
        <f>IFERROR(VLOOKUP(O799,Sheet6!A:B,2,0),"")</f>
        <v>女子</v>
      </c>
      <c r="Q799" t="str">
        <f>Sheet9!A800</f>
        <v>バタフライ　　</v>
      </c>
      <c r="R799" t="str">
        <f t="shared" si="73"/>
        <v>バタフライ</v>
      </c>
      <c r="S799" t="str">
        <f>Sheet9!B800</f>
        <v xml:space="preserve">  50m</v>
      </c>
      <c r="T799" t="s">
        <v>158</v>
      </c>
      <c r="U799" t="s">
        <v>159</v>
      </c>
      <c r="V799" t="str">
        <f t="shared" si="74"/>
        <v>女子バタフライ  50m予選無差別</v>
      </c>
      <c r="Y799">
        <f t="shared" si="75"/>
        <v>1201</v>
      </c>
      <c r="Z799" t="str">
        <f t="shared" si="76"/>
        <v/>
      </c>
      <c r="AA799" t="str">
        <f t="shared" si="77"/>
        <v>女子バタフライ  50m予選無差別</v>
      </c>
    </row>
    <row r="800" spans="14:27" x14ac:dyDescent="0.15">
      <c r="N800">
        <f>Sheet9!D801</f>
        <v>1201</v>
      </c>
      <c r="O800">
        <f>Sheet9!E801</f>
        <v>2</v>
      </c>
      <c r="P800" t="str">
        <f>IFERROR(VLOOKUP(O800,Sheet6!A:B,2,0),"")</f>
        <v>女子</v>
      </c>
      <c r="Q800" t="str">
        <f>Sheet9!A801</f>
        <v>個人メドレー　</v>
      </c>
      <c r="R800" t="str">
        <f t="shared" si="73"/>
        <v>個人メドレー</v>
      </c>
      <c r="S800" t="str">
        <f>Sheet9!B801</f>
        <v xml:space="preserve"> 200m</v>
      </c>
      <c r="T800" t="s">
        <v>158</v>
      </c>
      <c r="U800" t="s">
        <v>159</v>
      </c>
      <c r="V800" t="str">
        <f t="shared" si="74"/>
        <v>女子個人メドレー 200m予選無差別</v>
      </c>
      <c r="Y800">
        <f t="shared" si="75"/>
        <v>1201</v>
      </c>
      <c r="Z800" t="str">
        <f t="shared" si="76"/>
        <v/>
      </c>
      <c r="AA800" t="str">
        <f t="shared" si="77"/>
        <v>女子個人メドレー 200m予選無差別</v>
      </c>
    </row>
    <row r="801" spans="14:27" x14ac:dyDescent="0.15">
      <c r="N801">
        <f>Sheet9!D802</f>
        <v>1202</v>
      </c>
      <c r="O801">
        <f>Sheet9!E802</f>
        <v>2</v>
      </c>
      <c r="P801" t="str">
        <f>IFERROR(VLOOKUP(O801,Sheet6!A:B,2,0),"")</f>
        <v>女子</v>
      </c>
      <c r="Q801" t="str">
        <f>Sheet9!A802</f>
        <v>背泳ぎ　　　　</v>
      </c>
      <c r="R801" t="str">
        <f t="shared" si="73"/>
        <v>背泳ぎ</v>
      </c>
      <c r="S801" t="str">
        <f>Sheet9!B802</f>
        <v xml:space="preserve">  50m</v>
      </c>
      <c r="T801" t="s">
        <v>158</v>
      </c>
      <c r="U801" t="s">
        <v>159</v>
      </c>
      <c r="V801" t="str">
        <f t="shared" si="74"/>
        <v>女子背泳ぎ  50m予選無差別</v>
      </c>
      <c r="Y801">
        <f t="shared" si="75"/>
        <v>1202</v>
      </c>
      <c r="Z801" t="str">
        <f t="shared" si="76"/>
        <v/>
      </c>
      <c r="AA801" t="str">
        <f t="shared" si="77"/>
        <v>女子背泳ぎ  50m予選無差別</v>
      </c>
    </row>
    <row r="802" spans="14:27" x14ac:dyDescent="0.15">
      <c r="N802">
        <f>Sheet9!D803</f>
        <v>1202</v>
      </c>
      <c r="O802">
        <f>Sheet9!E803</f>
        <v>2</v>
      </c>
      <c r="P802" t="str">
        <f>IFERROR(VLOOKUP(O802,Sheet6!A:B,2,0),"")</f>
        <v>女子</v>
      </c>
      <c r="Q802" t="str">
        <f>Sheet9!A803</f>
        <v>個人メドレー　</v>
      </c>
      <c r="R802" t="str">
        <f t="shared" si="73"/>
        <v>個人メドレー</v>
      </c>
      <c r="S802" t="str">
        <f>Sheet9!B803</f>
        <v xml:space="preserve"> 200m</v>
      </c>
      <c r="T802" t="s">
        <v>158</v>
      </c>
      <c r="U802" t="s">
        <v>159</v>
      </c>
      <c r="V802" t="str">
        <f t="shared" si="74"/>
        <v>女子個人メドレー 200m予選無差別</v>
      </c>
      <c r="Y802">
        <f t="shared" si="75"/>
        <v>1202</v>
      </c>
      <c r="Z802" t="str">
        <f t="shared" si="76"/>
        <v/>
      </c>
      <c r="AA802" t="str">
        <f t="shared" si="77"/>
        <v>女子個人メドレー 200m予選無差別</v>
      </c>
    </row>
    <row r="803" spans="14:27" x14ac:dyDescent="0.15">
      <c r="N803">
        <f>Sheet9!D804</f>
        <v>1202</v>
      </c>
      <c r="O803">
        <f>Sheet9!E804</f>
        <v>2</v>
      </c>
      <c r="P803" t="str">
        <f>IFERROR(VLOOKUP(O803,Sheet6!A:B,2,0),"")</f>
        <v>女子</v>
      </c>
      <c r="Q803" t="str">
        <f>Sheet9!A804</f>
        <v>リレー　　　　</v>
      </c>
      <c r="R803" t="str">
        <f t="shared" si="73"/>
        <v>リレー</v>
      </c>
      <c r="S803" t="str">
        <f>Sheet9!B804</f>
        <v xml:space="preserve"> 200m</v>
      </c>
      <c r="T803" t="s">
        <v>158</v>
      </c>
      <c r="U803" t="s">
        <v>159</v>
      </c>
      <c r="V803" t="str">
        <f t="shared" si="74"/>
        <v>女子リレー 200m予選無差別</v>
      </c>
      <c r="Y803">
        <f t="shared" si="75"/>
        <v>1202</v>
      </c>
      <c r="Z803" t="str">
        <f t="shared" si="76"/>
        <v/>
      </c>
      <c r="AA803" t="str">
        <f t="shared" si="77"/>
        <v>女子リレー 200m予選無差別</v>
      </c>
    </row>
    <row r="804" spans="14:27" x14ac:dyDescent="0.15">
      <c r="N804">
        <f>Sheet9!D805</f>
        <v>1203</v>
      </c>
      <c r="O804">
        <f>Sheet9!E805</f>
        <v>2</v>
      </c>
      <c r="P804" t="str">
        <f>IFERROR(VLOOKUP(O804,Sheet6!A:B,2,0),"")</f>
        <v>女子</v>
      </c>
      <c r="Q804" t="str">
        <f>Sheet9!A805</f>
        <v>自由形　　　　</v>
      </c>
      <c r="R804" t="str">
        <f t="shared" si="73"/>
        <v>自由形</v>
      </c>
      <c r="S804" t="str">
        <f>Sheet9!B805</f>
        <v xml:space="preserve">  50m</v>
      </c>
      <c r="T804" t="s">
        <v>158</v>
      </c>
      <c r="U804" t="s">
        <v>159</v>
      </c>
      <c r="V804" t="str">
        <f t="shared" si="74"/>
        <v>女子自由形  50m予選無差別</v>
      </c>
      <c r="Y804">
        <f t="shared" si="75"/>
        <v>1203</v>
      </c>
      <c r="Z804" t="str">
        <f t="shared" si="76"/>
        <v/>
      </c>
      <c r="AA804" t="str">
        <f t="shared" si="77"/>
        <v>女子自由形  50m予選無差別</v>
      </c>
    </row>
    <row r="805" spans="14:27" x14ac:dyDescent="0.15">
      <c r="N805">
        <f>Sheet9!D806</f>
        <v>1203</v>
      </c>
      <c r="O805">
        <f>Sheet9!E806</f>
        <v>2</v>
      </c>
      <c r="P805" t="str">
        <f>IFERROR(VLOOKUP(O805,Sheet6!A:B,2,0),"")</f>
        <v>女子</v>
      </c>
      <c r="Q805" t="str">
        <f>Sheet9!A806</f>
        <v>バタフライ　　</v>
      </c>
      <c r="R805" t="str">
        <f t="shared" si="73"/>
        <v>バタフライ</v>
      </c>
      <c r="S805" t="str">
        <f>Sheet9!B806</f>
        <v xml:space="preserve">  50m</v>
      </c>
      <c r="T805" t="s">
        <v>158</v>
      </c>
      <c r="U805" t="s">
        <v>159</v>
      </c>
      <c r="V805" t="str">
        <f t="shared" si="74"/>
        <v>女子バタフライ  50m予選無差別</v>
      </c>
      <c r="Y805">
        <f t="shared" si="75"/>
        <v>1203</v>
      </c>
      <c r="Z805" t="str">
        <f t="shared" si="76"/>
        <v/>
      </c>
      <c r="AA805" t="str">
        <f t="shared" si="77"/>
        <v>女子バタフライ  50m予選無差別</v>
      </c>
    </row>
    <row r="806" spans="14:27" x14ac:dyDescent="0.15">
      <c r="N806">
        <f>Sheet9!D807</f>
        <v>1203</v>
      </c>
      <c r="O806">
        <f>Sheet9!E807</f>
        <v>2</v>
      </c>
      <c r="P806" t="str">
        <f>IFERROR(VLOOKUP(O806,Sheet6!A:B,2,0),"")</f>
        <v>女子</v>
      </c>
      <c r="Q806" t="str">
        <f>Sheet9!A807</f>
        <v>リレー　　　　</v>
      </c>
      <c r="R806" t="str">
        <f t="shared" si="73"/>
        <v>リレー</v>
      </c>
      <c r="S806" t="str">
        <f>Sheet9!B807</f>
        <v xml:space="preserve"> 200m</v>
      </c>
      <c r="T806" t="s">
        <v>158</v>
      </c>
      <c r="U806" t="s">
        <v>159</v>
      </c>
      <c r="V806" t="str">
        <f t="shared" si="74"/>
        <v>女子リレー 200m予選無差別</v>
      </c>
      <c r="Y806">
        <f t="shared" si="75"/>
        <v>1203</v>
      </c>
      <c r="Z806" t="str">
        <f t="shared" si="76"/>
        <v/>
      </c>
      <c r="AA806" t="str">
        <f t="shared" si="77"/>
        <v>女子リレー 200m予選無差別</v>
      </c>
    </row>
    <row r="807" spans="14:27" x14ac:dyDescent="0.15">
      <c r="N807">
        <f>Sheet9!D808</f>
        <v>1204</v>
      </c>
      <c r="O807">
        <f>Sheet9!E808</f>
        <v>1</v>
      </c>
      <c r="P807" t="str">
        <f>IFERROR(VLOOKUP(O807,Sheet6!A:B,2,0),"")</f>
        <v>男子</v>
      </c>
      <c r="Q807" t="str">
        <f>Sheet9!A808</f>
        <v>自由形　　　　</v>
      </c>
      <c r="R807" t="str">
        <f t="shared" si="73"/>
        <v>自由形</v>
      </c>
      <c r="S807" t="str">
        <f>Sheet9!B808</f>
        <v xml:space="preserve">  50m</v>
      </c>
      <c r="T807" t="s">
        <v>158</v>
      </c>
      <c r="U807" t="s">
        <v>159</v>
      </c>
      <c r="V807" t="str">
        <f t="shared" si="74"/>
        <v>男子自由形  50m予選無差別</v>
      </c>
      <c r="Y807">
        <f t="shared" si="75"/>
        <v>1204</v>
      </c>
      <c r="Z807" t="str">
        <f t="shared" si="76"/>
        <v/>
      </c>
      <c r="AA807" t="str">
        <f t="shared" si="77"/>
        <v>男子自由形  50m予選無差別</v>
      </c>
    </row>
    <row r="808" spans="14:27" x14ac:dyDescent="0.15">
      <c r="N808">
        <f>Sheet9!D809</f>
        <v>1204</v>
      </c>
      <c r="O808">
        <f>Sheet9!E809</f>
        <v>1</v>
      </c>
      <c r="P808" t="str">
        <f>IFERROR(VLOOKUP(O808,Sheet6!A:B,2,0),"")</f>
        <v>男子</v>
      </c>
      <c r="Q808" t="str">
        <f>Sheet9!A809</f>
        <v>平泳ぎ　　　　</v>
      </c>
      <c r="R808" t="str">
        <f t="shared" si="73"/>
        <v>平泳ぎ</v>
      </c>
      <c r="S808" t="str">
        <f>Sheet9!B809</f>
        <v xml:space="preserve">  50m</v>
      </c>
      <c r="T808" t="s">
        <v>158</v>
      </c>
      <c r="U808" t="s">
        <v>159</v>
      </c>
      <c r="V808" t="str">
        <f t="shared" si="74"/>
        <v>男子平泳ぎ  50m予選無差別</v>
      </c>
      <c r="Y808">
        <f t="shared" si="75"/>
        <v>1204</v>
      </c>
      <c r="Z808" t="str">
        <f t="shared" si="76"/>
        <v/>
      </c>
      <c r="AA808" t="str">
        <f t="shared" si="77"/>
        <v>男子平泳ぎ  50m予選無差別</v>
      </c>
    </row>
    <row r="809" spans="14:27" x14ac:dyDescent="0.15">
      <c r="N809">
        <f>Sheet9!D810</f>
        <v>1205</v>
      </c>
      <c r="O809">
        <f>Sheet9!E810</f>
        <v>1</v>
      </c>
      <c r="P809" t="str">
        <f>IFERROR(VLOOKUP(O809,Sheet6!A:B,2,0),"")</f>
        <v>男子</v>
      </c>
      <c r="Q809" t="str">
        <f>Sheet9!A810</f>
        <v>自由形　　　　</v>
      </c>
      <c r="R809" t="str">
        <f t="shared" si="73"/>
        <v>自由形</v>
      </c>
      <c r="S809" t="str">
        <f>Sheet9!B810</f>
        <v xml:space="preserve">  50m</v>
      </c>
      <c r="T809" t="s">
        <v>158</v>
      </c>
      <c r="U809" t="s">
        <v>159</v>
      </c>
      <c r="V809" t="str">
        <f t="shared" si="74"/>
        <v>男子自由形  50m予選無差別</v>
      </c>
      <c r="Y809">
        <f t="shared" si="75"/>
        <v>1205</v>
      </c>
      <c r="Z809" t="str">
        <f t="shared" si="76"/>
        <v/>
      </c>
      <c r="AA809" t="str">
        <f t="shared" si="77"/>
        <v>男子自由形  50m予選無差別</v>
      </c>
    </row>
    <row r="810" spans="14:27" x14ac:dyDescent="0.15">
      <c r="N810">
        <f>Sheet9!D811</f>
        <v>1205</v>
      </c>
      <c r="O810">
        <f>Sheet9!E811</f>
        <v>1</v>
      </c>
      <c r="P810" t="str">
        <f>IFERROR(VLOOKUP(O810,Sheet6!A:B,2,0),"")</f>
        <v>男子</v>
      </c>
      <c r="Q810" t="str">
        <f>Sheet9!A811</f>
        <v>背泳ぎ　　　　</v>
      </c>
      <c r="R810" t="str">
        <f t="shared" si="73"/>
        <v>背泳ぎ</v>
      </c>
      <c r="S810" t="str">
        <f>Sheet9!B811</f>
        <v xml:space="preserve">  50m</v>
      </c>
      <c r="T810" t="s">
        <v>158</v>
      </c>
      <c r="U810" t="s">
        <v>159</v>
      </c>
      <c r="V810" t="str">
        <f t="shared" si="74"/>
        <v>男子背泳ぎ  50m予選無差別</v>
      </c>
      <c r="Y810">
        <f t="shared" si="75"/>
        <v>1205</v>
      </c>
      <c r="Z810" t="str">
        <f t="shared" si="76"/>
        <v/>
      </c>
      <c r="AA810" t="str">
        <f t="shared" si="77"/>
        <v>男子背泳ぎ  50m予選無差別</v>
      </c>
    </row>
    <row r="811" spans="14:27" x14ac:dyDescent="0.15">
      <c r="N811">
        <f>Sheet9!D812</f>
        <v>1206</v>
      </c>
      <c r="O811">
        <f>Sheet9!E812</f>
        <v>1</v>
      </c>
      <c r="P811" t="str">
        <f>IFERROR(VLOOKUP(O811,Sheet6!A:B,2,0),"")</f>
        <v>男子</v>
      </c>
      <c r="Q811" t="str">
        <f>Sheet9!A812</f>
        <v>自由形　　　　</v>
      </c>
      <c r="R811" t="str">
        <f t="shared" si="73"/>
        <v>自由形</v>
      </c>
      <c r="S811" t="str">
        <f>Sheet9!B812</f>
        <v xml:space="preserve">  50m</v>
      </c>
      <c r="T811" t="s">
        <v>158</v>
      </c>
      <c r="U811" t="s">
        <v>159</v>
      </c>
      <c r="V811" t="str">
        <f t="shared" si="74"/>
        <v>男子自由形  50m予選無差別</v>
      </c>
      <c r="Y811">
        <f t="shared" si="75"/>
        <v>1206</v>
      </c>
      <c r="Z811" t="str">
        <f t="shared" si="76"/>
        <v/>
      </c>
      <c r="AA811" t="str">
        <f t="shared" si="77"/>
        <v>男子自由形  50m予選無差別</v>
      </c>
    </row>
    <row r="812" spans="14:27" x14ac:dyDescent="0.15">
      <c r="N812">
        <f>Sheet9!D813</f>
        <v>1206</v>
      </c>
      <c r="O812">
        <f>Sheet9!E813</f>
        <v>1</v>
      </c>
      <c r="P812" t="str">
        <f>IFERROR(VLOOKUP(O812,Sheet6!A:B,2,0),"")</f>
        <v>男子</v>
      </c>
      <c r="Q812" t="str">
        <f>Sheet9!A813</f>
        <v>背泳ぎ　　　　</v>
      </c>
      <c r="R812" t="str">
        <f t="shared" si="73"/>
        <v>背泳ぎ</v>
      </c>
      <c r="S812" t="str">
        <f>Sheet9!B813</f>
        <v xml:space="preserve">  50m</v>
      </c>
      <c r="T812" t="s">
        <v>158</v>
      </c>
      <c r="U812" t="s">
        <v>159</v>
      </c>
      <c r="V812" t="str">
        <f t="shared" si="74"/>
        <v>男子背泳ぎ  50m予選無差別</v>
      </c>
      <c r="Y812">
        <f t="shared" si="75"/>
        <v>1206</v>
      </c>
      <c r="Z812" t="str">
        <f t="shared" si="76"/>
        <v/>
      </c>
      <c r="AA812" t="str">
        <f t="shared" si="77"/>
        <v>男子背泳ぎ  50m予選無差別</v>
      </c>
    </row>
    <row r="813" spans="14:27" x14ac:dyDescent="0.15">
      <c r="N813">
        <f>Sheet9!D814</f>
        <v>1207</v>
      </c>
      <c r="O813">
        <f>Sheet9!E814</f>
        <v>2</v>
      </c>
      <c r="P813" t="str">
        <f>IFERROR(VLOOKUP(O813,Sheet6!A:B,2,0),"")</f>
        <v>女子</v>
      </c>
      <c r="Q813" t="str">
        <f>Sheet9!A814</f>
        <v>自由形　　　　</v>
      </c>
      <c r="R813" t="str">
        <f t="shared" si="73"/>
        <v>自由形</v>
      </c>
      <c r="S813" t="str">
        <f>Sheet9!B814</f>
        <v xml:space="preserve">  50m</v>
      </c>
      <c r="T813" t="s">
        <v>158</v>
      </c>
      <c r="U813" t="s">
        <v>159</v>
      </c>
      <c r="V813" t="str">
        <f t="shared" si="74"/>
        <v>女子自由形  50m予選無差別</v>
      </c>
      <c r="Y813">
        <f t="shared" si="75"/>
        <v>1207</v>
      </c>
      <c r="Z813" t="str">
        <f t="shared" si="76"/>
        <v/>
      </c>
      <c r="AA813" t="str">
        <f t="shared" si="77"/>
        <v>女子自由形  50m予選無差別</v>
      </c>
    </row>
    <row r="814" spans="14:27" x14ac:dyDescent="0.15">
      <c r="N814">
        <f>Sheet9!D815</f>
        <v>1208</v>
      </c>
      <c r="O814">
        <f>Sheet9!E815</f>
        <v>2</v>
      </c>
      <c r="P814" t="str">
        <f>IFERROR(VLOOKUP(O814,Sheet6!A:B,2,0),"")</f>
        <v>女子</v>
      </c>
      <c r="Q814" t="str">
        <f>Sheet9!A815</f>
        <v>自由形　　　　</v>
      </c>
      <c r="R814" t="str">
        <f t="shared" si="73"/>
        <v>自由形</v>
      </c>
      <c r="S814" t="str">
        <f>Sheet9!B815</f>
        <v xml:space="preserve">  50m</v>
      </c>
      <c r="T814" t="s">
        <v>158</v>
      </c>
      <c r="U814" t="s">
        <v>159</v>
      </c>
      <c r="V814" t="str">
        <f t="shared" si="74"/>
        <v>女子自由形  50m予選無差別</v>
      </c>
      <c r="Y814">
        <f t="shared" si="75"/>
        <v>1208</v>
      </c>
      <c r="Z814" t="str">
        <f t="shared" si="76"/>
        <v/>
      </c>
      <c r="AA814" t="str">
        <f t="shared" si="77"/>
        <v>女子自由形  50m予選無差別</v>
      </c>
    </row>
    <row r="815" spans="14:27" x14ac:dyDescent="0.15">
      <c r="N815">
        <f>Sheet9!D816</f>
        <v>1209</v>
      </c>
      <c r="O815">
        <f>Sheet9!E816</f>
        <v>2</v>
      </c>
      <c r="P815" t="str">
        <f>IFERROR(VLOOKUP(O815,Sheet6!A:B,2,0),"")</f>
        <v>女子</v>
      </c>
      <c r="Q815" t="str">
        <f>Sheet9!A816</f>
        <v>自由形　　　　</v>
      </c>
      <c r="R815" t="str">
        <f t="shared" si="73"/>
        <v>自由形</v>
      </c>
      <c r="S815" t="str">
        <f>Sheet9!B816</f>
        <v xml:space="preserve">  50m</v>
      </c>
      <c r="T815" t="s">
        <v>158</v>
      </c>
      <c r="U815" t="s">
        <v>159</v>
      </c>
      <c r="V815" t="str">
        <f t="shared" si="74"/>
        <v>女子自由形  50m予選無差別</v>
      </c>
      <c r="Y815">
        <f t="shared" si="75"/>
        <v>1209</v>
      </c>
      <c r="Z815" t="str">
        <f t="shared" si="76"/>
        <v/>
      </c>
      <c r="AA815" t="str">
        <f t="shared" si="77"/>
        <v>女子自由形  50m予選無差別</v>
      </c>
    </row>
    <row r="816" spans="14:27" x14ac:dyDescent="0.15">
      <c r="N816">
        <f>Sheet9!D817</f>
        <v>1209</v>
      </c>
      <c r="O816">
        <f>Sheet9!E817</f>
        <v>2</v>
      </c>
      <c r="P816" t="str">
        <f>IFERROR(VLOOKUP(O816,Sheet6!A:B,2,0),"")</f>
        <v>女子</v>
      </c>
      <c r="Q816" t="str">
        <f>Sheet9!A817</f>
        <v>バタフライ　　</v>
      </c>
      <c r="R816" t="str">
        <f t="shared" si="73"/>
        <v>バタフライ</v>
      </c>
      <c r="S816" t="str">
        <f>Sheet9!B817</f>
        <v xml:space="preserve">  50m</v>
      </c>
      <c r="T816" t="s">
        <v>158</v>
      </c>
      <c r="U816" t="s">
        <v>159</v>
      </c>
      <c r="V816" t="str">
        <f t="shared" si="74"/>
        <v>女子バタフライ  50m予選無差別</v>
      </c>
      <c r="Y816">
        <f t="shared" si="75"/>
        <v>1209</v>
      </c>
      <c r="Z816" t="str">
        <f t="shared" si="76"/>
        <v/>
      </c>
      <c r="AA816" t="str">
        <f t="shared" si="77"/>
        <v>女子バタフライ  50m予選無差別</v>
      </c>
    </row>
    <row r="817" spans="14:27" x14ac:dyDescent="0.15">
      <c r="N817">
        <f>Sheet9!D818</f>
        <v>1210</v>
      </c>
      <c r="O817">
        <f>Sheet9!E818</f>
        <v>1</v>
      </c>
      <c r="P817" t="str">
        <f>IFERROR(VLOOKUP(O817,Sheet6!A:B,2,0),"")</f>
        <v>男子</v>
      </c>
      <c r="Q817" t="str">
        <f>Sheet9!A818</f>
        <v>背泳ぎ　　　　</v>
      </c>
      <c r="R817" t="str">
        <f t="shared" si="73"/>
        <v>背泳ぎ</v>
      </c>
      <c r="S817" t="str">
        <f>Sheet9!B818</f>
        <v xml:space="preserve">  50m</v>
      </c>
      <c r="T817" t="s">
        <v>158</v>
      </c>
      <c r="U817" t="s">
        <v>159</v>
      </c>
      <c r="V817" t="str">
        <f t="shared" si="74"/>
        <v>男子背泳ぎ  50m予選無差別</v>
      </c>
      <c r="Y817">
        <f t="shared" si="75"/>
        <v>1210</v>
      </c>
      <c r="Z817" t="str">
        <f t="shared" si="76"/>
        <v/>
      </c>
      <c r="AA817" t="str">
        <f t="shared" si="77"/>
        <v>男子背泳ぎ  50m予選無差別</v>
      </c>
    </row>
    <row r="818" spans="14:27" x14ac:dyDescent="0.15">
      <c r="N818">
        <f>Sheet9!D819</f>
        <v>1210</v>
      </c>
      <c r="O818">
        <f>Sheet9!E819</f>
        <v>1</v>
      </c>
      <c r="P818" t="str">
        <f>IFERROR(VLOOKUP(O818,Sheet6!A:B,2,0),"")</f>
        <v>男子</v>
      </c>
      <c r="Q818" t="str">
        <f>Sheet9!A819</f>
        <v>平泳ぎ　　　　</v>
      </c>
      <c r="R818" t="str">
        <f t="shared" si="73"/>
        <v>平泳ぎ</v>
      </c>
      <c r="S818" t="str">
        <f>Sheet9!B819</f>
        <v xml:space="preserve">  50m</v>
      </c>
      <c r="T818" t="s">
        <v>158</v>
      </c>
      <c r="U818" t="s">
        <v>159</v>
      </c>
      <c r="V818" t="str">
        <f t="shared" si="74"/>
        <v>男子平泳ぎ  50m予選無差別</v>
      </c>
      <c r="Y818">
        <f t="shared" si="75"/>
        <v>1210</v>
      </c>
      <c r="Z818" t="str">
        <f t="shared" si="76"/>
        <v/>
      </c>
      <c r="AA818" t="str">
        <f t="shared" si="77"/>
        <v>男子平泳ぎ  50m予選無差別</v>
      </c>
    </row>
    <row r="819" spans="14:27" x14ac:dyDescent="0.15">
      <c r="N819">
        <f>Sheet9!D820</f>
        <v>1211</v>
      </c>
      <c r="O819">
        <f>Sheet9!E820</f>
        <v>1</v>
      </c>
      <c r="P819" t="str">
        <f>IFERROR(VLOOKUP(O819,Sheet6!A:B,2,0),"")</f>
        <v>男子</v>
      </c>
      <c r="Q819" t="str">
        <f>Sheet9!A820</f>
        <v>平泳ぎ　　　　</v>
      </c>
      <c r="R819" t="str">
        <f t="shared" si="73"/>
        <v>平泳ぎ</v>
      </c>
      <c r="S819" t="str">
        <f>Sheet9!B820</f>
        <v xml:space="preserve">  50m</v>
      </c>
      <c r="T819" t="s">
        <v>158</v>
      </c>
      <c r="U819" t="s">
        <v>159</v>
      </c>
      <c r="V819" t="str">
        <f t="shared" si="74"/>
        <v>男子平泳ぎ  50m予選無差別</v>
      </c>
      <c r="Y819">
        <f t="shared" si="75"/>
        <v>1211</v>
      </c>
      <c r="Z819" t="str">
        <f t="shared" si="76"/>
        <v/>
      </c>
      <c r="AA819" t="str">
        <f t="shared" si="77"/>
        <v>男子平泳ぎ  50m予選無差別</v>
      </c>
    </row>
    <row r="820" spans="14:27" x14ac:dyDescent="0.15">
      <c r="N820">
        <f>Sheet9!D821</f>
        <v>1211</v>
      </c>
      <c r="O820">
        <f>Sheet9!E821</f>
        <v>1</v>
      </c>
      <c r="P820" t="str">
        <f>IFERROR(VLOOKUP(O820,Sheet6!A:B,2,0),"")</f>
        <v>男子</v>
      </c>
      <c r="Q820" t="str">
        <f>Sheet9!A821</f>
        <v>個人メドレー　</v>
      </c>
      <c r="R820" t="str">
        <f t="shared" si="73"/>
        <v>個人メドレー</v>
      </c>
      <c r="S820" t="str">
        <f>Sheet9!B821</f>
        <v xml:space="preserve"> 200m</v>
      </c>
      <c r="T820" t="s">
        <v>158</v>
      </c>
      <c r="U820" t="s">
        <v>159</v>
      </c>
      <c r="V820" t="str">
        <f t="shared" si="74"/>
        <v>男子個人メドレー 200m予選無差別</v>
      </c>
      <c r="Y820">
        <f t="shared" si="75"/>
        <v>1211</v>
      </c>
      <c r="Z820" t="str">
        <f t="shared" si="76"/>
        <v/>
      </c>
      <c r="AA820" t="str">
        <f t="shared" si="77"/>
        <v>男子個人メドレー 200m予選無差別</v>
      </c>
    </row>
    <row r="821" spans="14:27" x14ac:dyDescent="0.15">
      <c r="N821">
        <f>Sheet9!D822</f>
        <v>1212</v>
      </c>
      <c r="O821">
        <f>Sheet9!E822</f>
        <v>2</v>
      </c>
      <c r="P821" t="str">
        <f>IFERROR(VLOOKUP(O821,Sheet6!A:B,2,0),"")</f>
        <v>女子</v>
      </c>
      <c r="Q821" t="str">
        <f>Sheet9!A822</f>
        <v>自由形　　　　</v>
      </c>
      <c r="R821" t="str">
        <f t="shared" si="73"/>
        <v>自由形</v>
      </c>
      <c r="S821" t="str">
        <f>Sheet9!B822</f>
        <v xml:space="preserve">  50m</v>
      </c>
      <c r="T821" t="s">
        <v>158</v>
      </c>
      <c r="U821" t="s">
        <v>159</v>
      </c>
      <c r="V821" t="str">
        <f t="shared" si="74"/>
        <v>女子自由形  50m予選無差別</v>
      </c>
      <c r="Y821">
        <f t="shared" si="75"/>
        <v>1212</v>
      </c>
      <c r="Z821" t="str">
        <f t="shared" si="76"/>
        <v/>
      </c>
      <c r="AA821" t="str">
        <f t="shared" si="77"/>
        <v>女子自由形  50m予選無差別</v>
      </c>
    </row>
    <row r="822" spans="14:27" x14ac:dyDescent="0.15">
      <c r="N822">
        <f>Sheet9!D823</f>
        <v>1212</v>
      </c>
      <c r="O822">
        <f>Sheet9!E823</f>
        <v>2</v>
      </c>
      <c r="P822" t="str">
        <f>IFERROR(VLOOKUP(O822,Sheet6!A:B,2,0),"")</f>
        <v>女子</v>
      </c>
      <c r="Q822" t="str">
        <f>Sheet9!A823</f>
        <v>背泳ぎ　　　　</v>
      </c>
      <c r="R822" t="str">
        <f t="shared" si="73"/>
        <v>背泳ぎ</v>
      </c>
      <c r="S822" t="str">
        <f>Sheet9!B823</f>
        <v xml:space="preserve">  50m</v>
      </c>
      <c r="T822" t="s">
        <v>158</v>
      </c>
      <c r="U822" t="s">
        <v>159</v>
      </c>
      <c r="V822" t="str">
        <f t="shared" si="74"/>
        <v>女子背泳ぎ  50m予選無差別</v>
      </c>
      <c r="Y822">
        <f t="shared" si="75"/>
        <v>1212</v>
      </c>
      <c r="Z822" t="str">
        <f t="shared" si="76"/>
        <v/>
      </c>
      <c r="AA822" t="str">
        <f t="shared" si="77"/>
        <v>女子背泳ぎ  50m予選無差別</v>
      </c>
    </row>
    <row r="823" spans="14:27" x14ac:dyDescent="0.15">
      <c r="N823">
        <f>Sheet9!D824</f>
        <v>1213</v>
      </c>
      <c r="O823">
        <f>Sheet9!E824</f>
        <v>1</v>
      </c>
      <c r="P823" t="str">
        <f>IFERROR(VLOOKUP(O823,Sheet6!A:B,2,0),"")</f>
        <v>男子</v>
      </c>
      <c r="Q823" t="str">
        <f>Sheet9!A824</f>
        <v>背泳ぎ　　　　</v>
      </c>
      <c r="R823" t="str">
        <f t="shared" si="73"/>
        <v>背泳ぎ</v>
      </c>
      <c r="S823" t="str">
        <f>Sheet9!B824</f>
        <v xml:space="preserve">  50m</v>
      </c>
      <c r="T823" t="s">
        <v>158</v>
      </c>
      <c r="U823" t="s">
        <v>159</v>
      </c>
      <c r="V823" t="str">
        <f t="shared" si="74"/>
        <v>男子背泳ぎ  50m予選無差別</v>
      </c>
      <c r="Y823">
        <f t="shared" si="75"/>
        <v>1213</v>
      </c>
      <c r="Z823" t="str">
        <f t="shared" si="76"/>
        <v/>
      </c>
      <c r="AA823" t="str">
        <f t="shared" si="77"/>
        <v>男子背泳ぎ  50m予選無差別</v>
      </c>
    </row>
    <row r="824" spans="14:27" x14ac:dyDescent="0.15">
      <c r="N824">
        <f>Sheet9!D825</f>
        <v>1213</v>
      </c>
      <c r="O824">
        <f>Sheet9!E825</f>
        <v>1</v>
      </c>
      <c r="P824" t="str">
        <f>IFERROR(VLOOKUP(O824,Sheet6!A:B,2,0),"")</f>
        <v>男子</v>
      </c>
      <c r="Q824" t="str">
        <f>Sheet9!A825</f>
        <v>個人メドレー　</v>
      </c>
      <c r="R824" t="str">
        <f t="shared" si="73"/>
        <v>個人メドレー</v>
      </c>
      <c r="S824" t="str">
        <f>Sheet9!B825</f>
        <v xml:space="preserve"> 200m</v>
      </c>
      <c r="T824" t="s">
        <v>158</v>
      </c>
      <c r="U824" t="s">
        <v>159</v>
      </c>
      <c r="V824" t="str">
        <f t="shared" si="74"/>
        <v>男子個人メドレー 200m予選無差別</v>
      </c>
      <c r="Y824">
        <f t="shared" si="75"/>
        <v>1213</v>
      </c>
      <c r="Z824" t="str">
        <f t="shared" si="76"/>
        <v/>
      </c>
      <c r="AA824" t="str">
        <f t="shared" si="77"/>
        <v>男子個人メドレー 200m予選無差別</v>
      </c>
    </row>
    <row r="825" spans="14:27" x14ac:dyDescent="0.15">
      <c r="N825">
        <f>Sheet9!D826</f>
        <v>1214</v>
      </c>
      <c r="O825">
        <f>Sheet9!E826</f>
        <v>1</v>
      </c>
      <c r="P825" t="str">
        <f>IFERROR(VLOOKUP(O825,Sheet6!A:B,2,0),"")</f>
        <v>男子</v>
      </c>
      <c r="Q825" t="str">
        <f>Sheet9!A826</f>
        <v>バタフライ　　</v>
      </c>
      <c r="R825" t="str">
        <f t="shared" si="73"/>
        <v>バタフライ</v>
      </c>
      <c r="S825" t="str">
        <f>Sheet9!B826</f>
        <v xml:space="preserve">  50m</v>
      </c>
      <c r="T825" t="s">
        <v>158</v>
      </c>
      <c r="U825" t="s">
        <v>159</v>
      </c>
      <c r="V825" t="str">
        <f t="shared" si="74"/>
        <v>男子バタフライ  50m予選無差別</v>
      </c>
      <c r="Y825">
        <f t="shared" si="75"/>
        <v>1214</v>
      </c>
      <c r="Z825" t="str">
        <f t="shared" si="76"/>
        <v/>
      </c>
      <c r="AA825" t="str">
        <f t="shared" si="77"/>
        <v>男子バタフライ  50m予選無差別</v>
      </c>
    </row>
    <row r="826" spans="14:27" x14ac:dyDescent="0.15">
      <c r="N826">
        <f>Sheet9!D827</f>
        <v>1214</v>
      </c>
      <c r="O826">
        <f>Sheet9!E827</f>
        <v>1</v>
      </c>
      <c r="P826" t="str">
        <f>IFERROR(VLOOKUP(O826,Sheet6!A:B,2,0),"")</f>
        <v>男子</v>
      </c>
      <c r="Q826" t="str">
        <f>Sheet9!A827</f>
        <v>個人メドレー　</v>
      </c>
      <c r="R826" t="str">
        <f t="shared" si="73"/>
        <v>個人メドレー</v>
      </c>
      <c r="S826" t="str">
        <f>Sheet9!B827</f>
        <v xml:space="preserve"> 200m</v>
      </c>
      <c r="T826" t="s">
        <v>158</v>
      </c>
      <c r="U826" t="s">
        <v>159</v>
      </c>
      <c r="V826" t="str">
        <f t="shared" si="74"/>
        <v>男子個人メドレー 200m予選無差別</v>
      </c>
      <c r="Y826">
        <f t="shared" si="75"/>
        <v>1214</v>
      </c>
      <c r="Z826" t="str">
        <f t="shared" si="76"/>
        <v/>
      </c>
      <c r="AA826" t="str">
        <f t="shared" si="77"/>
        <v>男子個人メドレー 200m予選無差別</v>
      </c>
    </row>
    <row r="827" spans="14:27" x14ac:dyDescent="0.15">
      <c r="N827">
        <f>Sheet9!D828</f>
        <v>1215</v>
      </c>
      <c r="O827">
        <f>Sheet9!E828</f>
        <v>2</v>
      </c>
      <c r="P827" t="str">
        <f>IFERROR(VLOOKUP(O827,Sheet6!A:B,2,0),"")</f>
        <v>女子</v>
      </c>
      <c r="Q827" t="str">
        <f>Sheet9!A828</f>
        <v>背泳ぎ　　　　</v>
      </c>
      <c r="R827" t="str">
        <f t="shared" ref="R827:R890" si="78">IFERROR(VLOOKUP(Q827,AG:AH,2,0),"")</f>
        <v>背泳ぎ</v>
      </c>
      <c r="S827" t="str">
        <f>Sheet9!B828</f>
        <v xml:space="preserve">  50m</v>
      </c>
      <c r="T827" t="s">
        <v>158</v>
      </c>
      <c r="U827" t="s">
        <v>159</v>
      </c>
      <c r="V827" t="str">
        <f t="shared" ref="V827:V890" si="79">CONCATENATE(P827,R827,S827,T827,U827)</f>
        <v>女子背泳ぎ  50m予選無差別</v>
      </c>
      <c r="Y827">
        <f t="shared" ref="Y827:Y890" si="80">N827</f>
        <v>1215</v>
      </c>
      <c r="Z827" t="str">
        <f t="shared" ref="Z827:Z890" si="81">IFERROR(VLOOKUP(V827,I:M,5,0),"")</f>
        <v/>
      </c>
      <c r="AA827" t="str">
        <f t="shared" ref="AA827:AA890" si="82">V827</f>
        <v>女子背泳ぎ  50m予選無差別</v>
      </c>
    </row>
    <row r="828" spans="14:27" x14ac:dyDescent="0.15">
      <c r="N828">
        <f>Sheet9!D829</f>
        <v>1215</v>
      </c>
      <c r="O828">
        <f>Sheet9!E829</f>
        <v>2</v>
      </c>
      <c r="P828" t="str">
        <f>IFERROR(VLOOKUP(O828,Sheet6!A:B,2,0),"")</f>
        <v>女子</v>
      </c>
      <c r="Q828" t="str">
        <f>Sheet9!A829</f>
        <v>個人メドレー　</v>
      </c>
      <c r="R828" t="str">
        <f t="shared" si="78"/>
        <v>個人メドレー</v>
      </c>
      <c r="S828" t="str">
        <f>Sheet9!B829</f>
        <v xml:space="preserve"> 200m</v>
      </c>
      <c r="T828" t="s">
        <v>158</v>
      </c>
      <c r="U828" t="s">
        <v>159</v>
      </c>
      <c r="V828" t="str">
        <f t="shared" si="79"/>
        <v>女子個人メドレー 200m予選無差別</v>
      </c>
      <c r="Y828">
        <f t="shared" si="80"/>
        <v>1215</v>
      </c>
      <c r="Z828" t="str">
        <f t="shared" si="81"/>
        <v/>
      </c>
      <c r="AA828" t="str">
        <f t="shared" si="82"/>
        <v>女子個人メドレー 200m予選無差別</v>
      </c>
    </row>
    <row r="829" spans="14:27" x14ac:dyDescent="0.15">
      <c r="N829">
        <f>Sheet9!D830</f>
        <v>1216</v>
      </c>
      <c r="O829">
        <f>Sheet9!E830</f>
        <v>1</v>
      </c>
      <c r="P829" t="str">
        <f>IFERROR(VLOOKUP(O829,Sheet6!A:B,2,0),"")</f>
        <v>男子</v>
      </c>
      <c r="Q829" t="str">
        <f>Sheet9!A830</f>
        <v>自由形　　　　</v>
      </c>
      <c r="R829" t="str">
        <f t="shared" si="78"/>
        <v>自由形</v>
      </c>
      <c r="S829" t="str">
        <f>Sheet9!B830</f>
        <v xml:space="preserve">  50m</v>
      </c>
      <c r="T829" t="s">
        <v>158</v>
      </c>
      <c r="U829" t="s">
        <v>159</v>
      </c>
      <c r="V829" t="str">
        <f t="shared" si="79"/>
        <v>男子自由形  50m予選無差別</v>
      </c>
      <c r="Y829">
        <f t="shared" si="80"/>
        <v>1216</v>
      </c>
      <c r="Z829" t="str">
        <f t="shared" si="81"/>
        <v/>
      </c>
      <c r="AA829" t="str">
        <f t="shared" si="82"/>
        <v>男子自由形  50m予選無差別</v>
      </c>
    </row>
    <row r="830" spans="14:27" x14ac:dyDescent="0.15">
      <c r="N830">
        <f>Sheet9!D831</f>
        <v>1216</v>
      </c>
      <c r="O830">
        <f>Sheet9!E831</f>
        <v>1</v>
      </c>
      <c r="P830" t="str">
        <f>IFERROR(VLOOKUP(O830,Sheet6!A:B,2,0),"")</f>
        <v>男子</v>
      </c>
      <c r="Q830" t="str">
        <f>Sheet9!A831</f>
        <v>平泳ぎ　　　　</v>
      </c>
      <c r="R830" t="str">
        <f t="shared" si="78"/>
        <v>平泳ぎ</v>
      </c>
      <c r="S830" t="str">
        <f>Sheet9!B831</f>
        <v xml:space="preserve">  50m</v>
      </c>
      <c r="T830" t="s">
        <v>158</v>
      </c>
      <c r="U830" t="s">
        <v>159</v>
      </c>
      <c r="V830" t="str">
        <f t="shared" si="79"/>
        <v>男子平泳ぎ  50m予選無差別</v>
      </c>
      <c r="Y830">
        <f t="shared" si="80"/>
        <v>1216</v>
      </c>
      <c r="Z830" t="str">
        <f t="shared" si="81"/>
        <v/>
      </c>
      <c r="AA830" t="str">
        <f t="shared" si="82"/>
        <v>男子平泳ぎ  50m予選無差別</v>
      </c>
    </row>
    <row r="831" spans="14:27" x14ac:dyDescent="0.15">
      <c r="N831">
        <f>Sheet9!D832</f>
        <v>1217</v>
      </c>
      <c r="O831">
        <f>Sheet9!E832</f>
        <v>2</v>
      </c>
      <c r="P831" t="str">
        <f>IFERROR(VLOOKUP(O831,Sheet6!A:B,2,0),"")</f>
        <v>女子</v>
      </c>
      <c r="Q831" t="str">
        <f>Sheet9!A832</f>
        <v>背泳ぎ　　　　</v>
      </c>
      <c r="R831" t="str">
        <f t="shared" si="78"/>
        <v>背泳ぎ</v>
      </c>
      <c r="S831" t="str">
        <f>Sheet9!B832</f>
        <v xml:space="preserve"> 100m</v>
      </c>
      <c r="T831" t="s">
        <v>158</v>
      </c>
      <c r="U831" t="s">
        <v>159</v>
      </c>
      <c r="V831" t="str">
        <f t="shared" si="79"/>
        <v>女子背泳ぎ 100m予選無差別</v>
      </c>
      <c r="Y831">
        <f t="shared" si="80"/>
        <v>1217</v>
      </c>
      <c r="Z831" t="str">
        <f t="shared" si="81"/>
        <v/>
      </c>
      <c r="AA831" t="str">
        <f t="shared" si="82"/>
        <v>女子背泳ぎ 100m予選無差別</v>
      </c>
    </row>
    <row r="832" spans="14:27" x14ac:dyDescent="0.15">
      <c r="N832">
        <f>Sheet9!D833</f>
        <v>1218</v>
      </c>
      <c r="O832">
        <f>Sheet9!E833</f>
        <v>1</v>
      </c>
      <c r="P832" t="str">
        <f>IFERROR(VLOOKUP(O832,Sheet6!A:B,2,0),"")</f>
        <v>男子</v>
      </c>
      <c r="Q832" t="str">
        <f>Sheet9!A833</f>
        <v>背泳ぎ　　　　</v>
      </c>
      <c r="R832" t="str">
        <f t="shared" si="78"/>
        <v>背泳ぎ</v>
      </c>
      <c r="S832" t="str">
        <f>Sheet9!B833</f>
        <v xml:space="preserve">  50m</v>
      </c>
      <c r="T832" t="s">
        <v>158</v>
      </c>
      <c r="U832" t="s">
        <v>159</v>
      </c>
      <c r="V832" t="str">
        <f t="shared" si="79"/>
        <v>男子背泳ぎ  50m予選無差別</v>
      </c>
      <c r="Y832">
        <f t="shared" si="80"/>
        <v>1218</v>
      </c>
      <c r="Z832" t="str">
        <f t="shared" si="81"/>
        <v/>
      </c>
      <c r="AA832" t="str">
        <f t="shared" si="82"/>
        <v>男子背泳ぎ  50m予選無差別</v>
      </c>
    </row>
    <row r="833" spans="14:27" x14ac:dyDescent="0.15">
      <c r="N833">
        <f>Sheet9!D834</f>
        <v>1218</v>
      </c>
      <c r="O833">
        <f>Sheet9!E834</f>
        <v>1</v>
      </c>
      <c r="P833" t="str">
        <f>IFERROR(VLOOKUP(O833,Sheet6!A:B,2,0),"")</f>
        <v>男子</v>
      </c>
      <c r="Q833" t="str">
        <f>Sheet9!A834</f>
        <v>個人メドレー　</v>
      </c>
      <c r="R833" t="str">
        <f t="shared" si="78"/>
        <v>個人メドレー</v>
      </c>
      <c r="S833" t="str">
        <f>Sheet9!B834</f>
        <v xml:space="preserve"> 200m</v>
      </c>
      <c r="T833" t="s">
        <v>158</v>
      </c>
      <c r="U833" t="s">
        <v>159</v>
      </c>
      <c r="V833" t="str">
        <f t="shared" si="79"/>
        <v>男子個人メドレー 200m予選無差別</v>
      </c>
      <c r="Y833">
        <f t="shared" si="80"/>
        <v>1218</v>
      </c>
      <c r="Z833" t="str">
        <f t="shared" si="81"/>
        <v/>
      </c>
      <c r="AA833" t="str">
        <f t="shared" si="82"/>
        <v>男子個人メドレー 200m予選無差別</v>
      </c>
    </row>
    <row r="834" spans="14:27" x14ac:dyDescent="0.15">
      <c r="N834">
        <f>Sheet9!D835</f>
        <v>1219</v>
      </c>
      <c r="O834">
        <f>Sheet9!E835</f>
        <v>1</v>
      </c>
      <c r="P834" t="str">
        <f>IFERROR(VLOOKUP(O834,Sheet6!A:B,2,0),"")</f>
        <v>男子</v>
      </c>
      <c r="Q834" t="str">
        <f>Sheet9!A835</f>
        <v>自由形　　　　</v>
      </c>
      <c r="R834" t="str">
        <f t="shared" si="78"/>
        <v>自由形</v>
      </c>
      <c r="S834" t="str">
        <f>Sheet9!B835</f>
        <v xml:space="preserve">  50m</v>
      </c>
      <c r="T834" t="s">
        <v>158</v>
      </c>
      <c r="U834" t="s">
        <v>159</v>
      </c>
      <c r="V834" t="str">
        <f t="shared" si="79"/>
        <v>男子自由形  50m予選無差別</v>
      </c>
      <c r="Y834">
        <f t="shared" si="80"/>
        <v>1219</v>
      </c>
      <c r="Z834" t="str">
        <f t="shared" si="81"/>
        <v/>
      </c>
      <c r="AA834" t="str">
        <f t="shared" si="82"/>
        <v>男子自由形  50m予選無差別</v>
      </c>
    </row>
    <row r="835" spans="14:27" x14ac:dyDescent="0.15">
      <c r="N835">
        <f>Sheet9!D836</f>
        <v>1219</v>
      </c>
      <c r="O835">
        <f>Sheet9!E836</f>
        <v>1</v>
      </c>
      <c r="P835" t="str">
        <f>IFERROR(VLOOKUP(O835,Sheet6!A:B,2,0),"")</f>
        <v>男子</v>
      </c>
      <c r="Q835" t="str">
        <f>Sheet9!A836</f>
        <v>自由形　　　　</v>
      </c>
      <c r="R835" t="str">
        <f t="shared" si="78"/>
        <v>自由形</v>
      </c>
      <c r="S835" t="str">
        <f>Sheet9!B836</f>
        <v xml:space="preserve"> 100m</v>
      </c>
      <c r="T835" t="s">
        <v>158</v>
      </c>
      <c r="U835" t="s">
        <v>159</v>
      </c>
      <c r="V835" t="str">
        <f t="shared" si="79"/>
        <v>男子自由形 100m予選無差別</v>
      </c>
      <c r="Y835">
        <f t="shared" si="80"/>
        <v>1219</v>
      </c>
      <c r="Z835" t="str">
        <f t="shared" si="81"/>
        <v/>
      </c>
      <c r="AA835" t="str">
        <f t="shared" si="82"/>
        <v>男子自由形 100m予選無差別</v>
      </c>
    </row>
    <row r="836" spans="14:27" x14ac:dyDescent="0.15">
      <c r="N836">
        <f>Sheet9!D837</f>
        <v>1220</v>
      </c>
      <c r="O836">
        <f>Sheet9!E837</f>
        <v>1</v>
      </c>
      <c r="P836" t="str">
        <f>IFERROR(VLOOKUP(O836,Sheet6!A:B,2,0),"")</f>
        <v>男子</v>
      </c>
      <c r="Q836" t="str">
        <f>Sheet9!A837</f>
        <v>バタフライ　　</v>
      </c>
      <c r="R836" t="str">
        <f t="shared" si="78"/>
        <v>バタフライ</v>
      </c>
      <c r="S836" t="str">
        <f>Sheet9!B837</f>
        <v xml:space="preserve">  50m</v>
      </c>
      <c r="T836" t="s">
        <v>158</v>
      </c>
      <c r="U836" t="s">
        <v>159</v>
      </c>
      <c r="V836" t="str">
        <f t="shared" si="79"/>
        <v>男子バタフライ  50m予選無差別</v>
      </c>
      <c r="Y836">
        <f t="shared" si="80"/>
        <v>1220</v>
      </c>
      <c r="Z836" t="str">
        <f t="shared" si="81"/>
        <v/>
      </c>
      <c r="AA836" t="str">
        <f t="shared" si="82"/>
        <v>男子バタフライ  50m予選無差別</v>
      </c>
    </row>
    <row r="837" spans="14:27" x14ac:dyDescent="0.15">
      <c r="N837">
        <f>Sheet9!D838</f>
        <v>1220</v>
      </c>
      <c r="O837">
        <f>Sheet9!E838</f>
        <v>1</v>
      </c>
      <c r="P837" t="str">
        <f>IFERROR(VLOOKUP(O837,Sheet6!A:B,2,0),"")</f>
        <v>男子</v>
      </c>
      <c r="Q837" t="str">
        <f>Sheet9!A838</f>
        <v>個人メドレー　</v>
      </c>
      <c r="R837" t="str">
        <f t="shared" si="78"/>
        <v>個人メドレー</v>
      </c>
      <c r="S837" t="str">
        <f>Sheet9!B838</f>
        <v xml:space="preserve"> 200m</v>
      </c>
      <c r="T837" t="s">
        <v>158</v>
      </c>
      <c r="U837" t="s">
        <v>159</v>
      </c>
      <c r="V837" t="str">
        <f t="shared" si="79"/>
        <v>男子個人メドレー 200m予選無差別</v>
      </c>
      <c r="Y837">
        <f t="shared" si="80"/>
        <v>1220</v>
      </c>
      <c r="Z837" t="str">
        <f t="shared" si="81"/>
        <v/>
      </c>
      <c r="AA837" t="str">
        <f t="shared" si="82"/>
        <v>男子個人メドレー 200m予選無差別</v>
      </c>
    </row>
    <row r="838" spans="14:27" x14ac:dyDescent="0.15">
      <c r="N838">
        <f>Sheet9!D839</f>
        <v>1221</v>
      </c>
      <c r="O838">
        <f>Sheet9!E839</f>
        <v>1</v>
      </c>
      <c r="P838" t="str">
        <f>IFERROR(VLOOKUP(O838,Sheet6!A:B,2,0),"")</f>
        <v>男子</v>
      </c>
      <c r="Q838" t="str">
        <f>Sheet9!A839</f>
        <v>自由形　　　　</v>
      </c>
      <c r="R838" t="str">
        <f t="shared" si="78"/>
        <v>自由形</v>
      </c>
      <c r="S838" t="str">
        <f>Sheet9!B839</f>
        <v xml:space="preserve">  50m</v>
      </c>
      <c r="T838" t="s">
        <v>158</v>
      </c>
      <c r="U838" t="s">
        <v>159</v>
      </c>
      <c r="V838" t="str">
        <f t="shared" si="79"/>
        <v>男子自由形  50m予選無差別</v>
      </c>
      <c r="Y838">
        <f t="shared" si="80"/>
        <v>1221</v>
      </c>
      <c r="Z838" t="str">
        <f t="shared" si="81"/>
        <v/>
      </c>
      <c r="AA838" t="str">
        <f t="shared" si="82"/>
        <v>男子自由形  50m予選無差別</v>
      </c>
    </row>
    <row r="839" spans="14:27" x14ac:dyDescent="0.15">
      <c r="N839">
        <f>Sheet9!D840</f>
        <v>1221</v>
      </c>
      <c r="O839">
        <f>Sheet9!E840</f>
        <v>1</v>
      </c>
      <c r="P839" t="str">
        <f>IFERROR(VLOOKUP(O839,Sheet6!A:B,2,0),"")</f>
        <v>男子</v>
      </c>
      <c r="Q839" t="str">
        <f>Sheet9!A840</f>
        <v>平泳ぎ　　　　</v>
      </c>
      <c r="R839" t="str">
        <f t="shared" si="78"/>
        <v>平泳ぎ</v>
      </c>
      <c r="S839" t="str">
        <f>Sheet9!B840</f>
        <v xml:space="preserve">  50m</v>
      </c>
      <c r="T839" t="s">
        <v>158</v>
      </c>
      <c r="U839" t="s">
        <v>159</v>
      </c>
      <c r="V839" t="str">
        <f t="shared" si="79"/>
        <v>男子平泳ぎ  50m予選無差別</v>
      </c>
      <c r="Y839">
        <f t="shared" si="80"/>
        <v>1221</v>
      </c>
      <c r="Z839" t="str">
        <f t="shared" si="81"/>
        <v/>
      </c>
      <c r="AA839" t="str">
        <f t="shared" si="82"/>
        <v>男子平泳ぎ  50m予選無差別</v>
      </c>
    </row>
    <row r="840" spans="14:27" x14ac:dyDescent="0.15">
      <c r="N840">
        <f>Sheet9!D841</f>
        <v>1222</v>
      </c>
      <c r="O840">
        <f>Sheet9!E841</f>
        <v>2</v>
      </c>
      <c r="P840" t="str">
        <f>IFERROR(VLOOKUP(O840,Sheet6!A:B,2,0),"")</f>
        <v>女子</v>
      </c>
      <c r="Q840" t="str">
        <f>Sheet9!A841</f>
        <v>自由形　　　　</v>
      </c>
      <c r="R840" t="str">
        <f t="shared" si="78"/>
        <v>自由形</v>
      </c>
      <c r="S840" t="str">
        <f>Sheet9!B841</f>
        <v xml:space="preserve">  50m</v>
      </c>
      <c r="T840" t="s">
        <v>158</v>
      </c>
      <c r="U840" t="s">
        <v>159</v>
      </c>
      <c r="V840" t="str">
        <f t="shared" si="79"/>
        <v>女子自由形  50m予選無差別</v>
      </c>
      <c r="Y840">
        <f t="shared" si="80"/>
        <v>1222</v>
      </c>
      <c r="Z840" t="str">
        <f t="shared" si="81"/>
        <v/>
      </c>
      <c r="AA840" t="str">
        <f t="shared" si="82"/>
        <v>女子自由形  50m予選無差別</v>
      </c>
    </row>
    <row r="841" spans="14:27" x14ac:dyDescent="0.15">
      <c r="N841">
        <f>Sheet9!D842</f>
        <v>1222</v>
      </c>
      <c r="O841">
        <f>Sheet9!E842</f>
        <v>2</v>
      </c>
      <c r="P841" t="str">
        <f>IFERROR(VLOOKUP(O841,Sheet6!A:B,2,0),"")</f>
        <v>女子</v>
      </c>
      <c r="Q841" t="str">
        <f>Sheet9!A842</f>
        <v>平泳ぎ　　　　</v>
      </c>
      <c r="R841" t="str">
        <f t="shared" si="78"/>
        <v>平泳ぎ</v>
      </c>
      <c r="S841" t="str">
        <f>Sheet9!B842</f>
        <v xml:space="preserve">  50m</v>
      </c>
      <c r="T841" t="s">
        <v>158</v>
      </c>
      <c r="U841" t="s">
        <v>159</v>
      </c>
      <c r="V841" t="str">
        <f t="shared" si="79"/>
        <v>女子平泳ぎ  50m予選無差別</v>
      </c>
      <c r="Y841">
        <f t="shared" si="80"/>
        <v>1222</v>
      </c>
      <c r="Z841" t="str">
        <f t="shared" si="81"/>
        <v/>
      </c>
      <c r="AA841" t="str">
        <f t="shared" si="82"/>
        <v>女子平泳ぎ  50m予選無差別</v>
      </c>
    </row>
    <row r="842" spans="14:27" x14ac:dyDescent="0.15">
      <c r="N842">
        <f>Sheet9!D843</f>
        <v>1223</v>
      </c>
      <c r="O842">
        <f>Sheet9!E843</f>
        <v>1</v>
      </c>
      <c r="P842" t="str">
        <f>IFERROR(VLOOKUP(O842,Sheet6!A:B,2,0),"")</f>
        <v>男子</v>
      </c>
      <c r="Q842" t="str">
        <f>Sheet9!A843</f>
        <v>背泳ぎ　　　　</v>
      </c>
      <c r="R842" t="str">
        <f t="shared" si="78"/>
        <v>背泳ぎ</v>
      </c>
      <c r="S842" t="str">
        <f>Sheet9!B843</f>
        <v xml:space="preserve">  50m</v>
      </c>
      <c r="T842" t="s">
        <v>158</v>
      </c>
      <c r="U842" t="s">
        <v>159</v>
      </c>
      <c r="V842" t="str">
        <f t="shared" si="79"/>
        <v>男子背泳ぎ  50m予選無差別</v>
      </c>
      <c r="Y842">
        <f t="shared" si="80"/>
        <v>1223</v>
      </c>
      <c r="Z842" t="str">
        <f t="shared" si="81"/>
        <v/>
      </c>
      <c r="AA842" t="str">
        <f t="shared" si="82"/>
        <v>男子背泳ぎ  50m予選無差別</v>
      </c>
    </row>
    <row r="843" spans="14:27" x14ac:dyDescent="0.15">
      <c r="N843">
        <f>Sheet9!D844</f>
        <v>1223</v>
      </c>
      <c r="O843">
        <f>Sheet9!E844</f>
        <v>1</v>
      </c>
      <c r="P843" t="str">
        <f>IFERROR(VLOOKUP(O843,Sheet6!A:B,2,0),"")</f>
        <v>男子</v>
      </c>
      <c r="Q843" t="str">
        <f>Sheet9!A844</f>
        <v>バタフライ　　</v>
      </c>
      <c r="R843" t="str">
        <f t="shared" si="78"/>
        <v>バタフライ</v>
      </c>
      <c r="S843" t="str">
        <f>Sheet9!B844</f>
        <v xml:space="preserve">  50m</v>
      </c>
      <c r="T843" t="s">
        <v>158</v>
      </c>
      <c r="U843" t="s">
        <v>159</v>
      </c>
      <c r="V843" t="str">
        <f t="shared" si="79"/>
        <v>男子バタフライ  50m予選無差別</v>
      </c>
      <c r="Y843">
        <f t="shared" si="80"/>
        <v>1223</v>
      </c>
      <c r="Z843" t="str">
        <f t="shared" si="81"/>
        <v/>
      </c>
      <c r="AA843" t="str">
        <f t="shared" si="82"/>
        <v>男子バタフライ  50m予選無差別</v>
      </c>
    </row>
    <row r="844" spans="14:27" x14ac:dyDescent="0.15">
      <c r="N844">
        <f>Sheet9!D845</f>
        <v>1224</v>
      </c>
      <c r="O844">
        <f>Sheet9!E845</f>
        <v>1</v>
      </c>
      <c r="P844" t="str">
        <f>IFERROR(VLOOKUP(O844,Sheet6!A:B,2,0),"")</f>
        <v>男子</v>
      </c>
      <c r="Q844" t="str">
        <f>Sheet9!A845</f>
        <v>自由形　　　　</v>
      </c>
      <c r="R844" t="str">
        <f t="shared" si="78"/>
        <v>自由形</v>
      </c>
      <c r="S844" t="str">
        <f>Sheet9!B845</f>
        <v xml:space="preserve">  50m</v>
      </c>
      <c r="T844" t="s">
        <v>158</v>
      </c>
      <c r="U844" t="s">
        <v>159</v>
      </c>
      <c r="V844" t="str">
        <f t="shared" si="79"/>
        <v>男子自由形  50m予選無差別</v>
      </c>
      <c r="Y844">
        <f t="shared" si="80"/>
        <v>1224</v>
      </c>
      <c r="Z844" t="str">
        <f t="shared" si="81"/>
        <v/>
      </c>
      <c r="AA844" t="str">
        <f t="shared" si="82"/>
        <v>男子自由形  50m予選無差別</v>
      </c>
    </row>
    <row r="845" spans="14:27" x14ac:dyDescent="0.15">
      <c r="N845">
        <f>Sheet9!D846</f>
        <v>1224</v>
      </c>
      <c r="O845">
        <f>Sheet9!E846</f>
        <v>1</v>
      </c>
      <c r="P845" t="str">
        <f>IFERROR(VLOOKUP(O845,Sheet6!A:B,2,0),"")</f>
        <v>男子</v>
      </c>
      <c r="Q845" t="str">
        <f>Sheet9!A846</f>
        <v>背泳ぎ　　　　</v>
      </c>
      <c r="R845" t="str">
        <f t="shared" si="78"/>
        <v>背泳ぎ</v>
      </c>
      <c r="S845" t="str">
        <f>Sheet9!B846</f>
        <v xml:space="preserve">  50m</v>
      </c>
      <c r="T845" t="s">
        <v>158</v>
      </c>
      <c r="U845" t="s">
        <v>159</v>
      </c>
      <c r="V845" t="str">
        <f t="shared" si="79"/>
        <v>男子背泳ぎ  50m予選無差別</v>
      </c>
      <c r="Y845">
        <f t="shared" si="80"/>
        <v>1224</v>
      </c>
      <c r="Z845" t="str">
        <f t="shared" si="81"/>
        <v/>
      </c>
      <c r="AA845" t="str">
        <f t="shared" si="82"/>
        <v>男子背泳ぎ  50m予選無差別</v>
      </c>
    </row>
    <row r="846" spans="14:27" x14ac:dyDescent="0.15">
      <c r="N846">
        <f>Sheet9!D847</f>
        <v>1225</v>
      </c>
      <c r="O846">
        <f>Sheet9!E847</f>
        <v>2</v>
      </c>
      <c r="P846" t="str">
        <f>IFERROR(VLOOKUP(O846,Sheet6!A:B,2,0),"")</f>
        <v>女子</v>
      </c>
      <c r="Q846" t="str">
        <f>Sheet9!A847</f>
        <v>自由形　　　　</v>
      </c>
      <c r="R846" t="str">
        <f t="shared" si="78"/>
        <v>自由形</v>
      </c>
      <c r="S846" t="str">
        <f>Sheet9!B847</f>
        <v xml:space="preserve">  50m</v>
      </c>
      <c r="T846" t="s">
        <v>158</v>
      </c>
      <c r="U846" t="s">
        <v>159</v>
      </c>
      <c r="V846" t="str">
        <f t="shared" si="79"/>
        <v>女子自由形  50m予選無差別</v>
      </c>
      <c r="Y846">
        <f t="shared" si="80"/>
        <v>1225</v>
      </c>
      <c r="Z846" t="str">
        <f t="shared" si="81"/>
        <v/>
      </c>
      <c r="AA846" t="str">
        <f t="shared" si="82"/>
        <v>女子自由形  50m予選無差別</v>
      </c>
    </row>
    <row r="847" spans="14:27" x14ac:dyDescent="0.15">
      <c r="N847">
        <f>Sheet9!D848</f>
        <v>1225</v>
      </c>
      <c r="O847">
        <f>Sheet9!E848</f>
        <v>2</v>
      </c>
      <c r="P847" t="str">
        <f>IFERROR(VLOOKUP(O847,Sheet6!A:B,2,0),"")</f>
        <v>女子</v>
      </c>
      <c r="Q847" t="str">
        <f>Sheet9!A848</f>
        <v>平泳ぎ　　　　</v>
      </c>
      <c r="R847" t="str">
        <f t="shared" si="78"/>
        <v>平泳ぎ</v>
      </c>
      <c r="S847" t="str">
        <f>Sheet9!B848</f>
        <v xml:space="preserve">  50m</v>
      </c>
      <c r="T847" t="s">
        <v>158</v>
      </c>
      <c r="U847" t="s">
        <v>159</v>
      </c>
      <c r="V847" t="str">
        <f t="shared" si="79"/>
        <v>女子平泳ぎ  50m予選無差別</v>
      </c>
      <c r="Y847">
        <f t="shared" si="80"/>
        <v>1225</v>
      </c>
      <c r="Z847" t="str">
        <f t="shared" si="81"/>
        <v/>
      </c>
      <c r="AA847" t="str">
        <f t="shared" si="82"/>
        <v>女子平泳ぎ  50m予選無差別</v>
      </c>
    </row>
    <row r="848" spans="14:27" x14ac:dyDescent="0.15">
      <c r="N848">
        <f>Sheet9!D849</f>
        <v>1226</v>
      </c>
      <c r="O848">
        <f>Sheet9!E849</f>
        <v>1</v>
      </c>
      <c r="P848" t="str">
        <f>IFERROR(VLOOKUP(O848,Sheet6!A:B,2,0),"")</f>
        <v>男子</v>
      </c>
      <c r="Q848" t="str">
        <f>Sheet9!A849</f>
        <v>自由形　　　　</v>
      </c>
      <c r="R848" t="str">
        <f t="shared" si="78"/>
        <v>自由形</v>
      </c>
      <c r="S848" t="str">
        <f>Sheet9!B849</f>
        <v xml:space="preserve">  50m</v>
      </c>
      <c r="T848" t="s">
        <v>158</v>
      </c>
      <c r="U848" t="s">
        <v>159</v>
      </c>
      <c r="V848" t="str">
        <f t="shared" si="79"/>
        <v>男子自由形  50m予選無差別</v>
      </c>
      <c r="Y848">
        <f t="shared" si="80"/>
        <v>1226</v>
      </c>
      <c r="Z848" t="str">
        <f t="shared" si="81"/>
        <v/>
      </c>
      <c r="AA848" t="str">
        <f t="shared" si="82"/>
        <v>男子自由形  50m予選無差別</v>
      </c>
    </row>
    <row r="849" spans="14:27" x14ac:dyDescent="0.15">
      <c r="N849">
        <f>Sheet9!D850</f>
        <v>1226</v>
      </c>
      <c r="O849">
        <f>Sheet9!E850</f>
        <v>1</v>
      </c>
      <c r="P849" t="str">
        <f>IFERROR(VLOOKUP(O849,Sheet6!A:B,2,0),"")</f>
        <v>男子</v>
      </c>
      <c r="Q849" t="str">
        <f>Sheet9!A850</f>
        <v>背泳ぎ　　　　</v>
      </c>
      <c r="R849" t="str">
        <f t="shared" si="78"/>
        <v>背泳ぎ</v>
      </c>
      <c r="S849" t="str">
        <f>Sheet9!B850</f>
        <v xml:space="preserve">  50m</v>
      </c>
      <c r="T849" t="s">
        <v>158</v>
      </c>
      <c r="U849" t="s">
        <v>159</v>
      </c>
      <c r="V849" t="str">
        <f t="shared" si="79"/>
        <v>男子背泳ぎ  50m予選無差別</v>
      </c>
      <c r="Y849">
        <f t="shared" si="80"/>
        <v>1226</v>
      </c>
      <c r="Z849" t="str">
        <f t="shared" si="81"/>
        <v/>
      </c>
      <c r="AA849" t="str">
        <f t="shared" si="82"/>
        <v>男子背泳ぎ  50m予選無差別</v>
      </c>
    </row>
    <row r="850" spans="14:27" x14ac:dyDescent="0.15">
      <c r="N850">
        <f>Sheet9!D851</f>
        <v>1226</v>
      </c>
      <c r="O850">
        <f>Sheet9!E851</f>
        <v>1</v>
      </c>
      <c r="P850" t="str">
        <f>IFERROR(VLOOKUP(O850,Sheet6!A:B,2,0),"")</f>
        <v>男子</v>
      </c>
      <c r="Q850" t="str">
        <f>Sheet9!A851</f>
        <v>リレー　　　　</v>
      </c>
      <c r="R850" t="str">
        <f t="shared" si="78"/>
        <v>リレー</v>
      </c>
      <c r="S850" t="str">
        <f>Sheet9!B851</f>
        <v xml:space="preserve"> 200m</v>
      </c>
      <c r="T850" t="s">
        <v>158</v>
      </c>
      <c r="U850" t="s">
        <v>159</v>
      </c>
      <c r="V850" t="str">
        <f t="shared" si="79"/>
        <v>男子リレー 200m予選無差別</v>
      </c>
      <c r="Y850">
        <f t="shared" si="80"/>
        <v>1226</v>
      </c>
      <c r="Z850" t="str">
        <f t="shared" si="81"/>
        <v/>
      </c>
      <c r="AA850" t="str">
        <f t="shared" si="82"/>
        <v>男子リレー 200m予選無差別</v>
      </c>
    </row>
    <row r="851" spans="14:27" x14ac:dyDescent="0.15">
      <c r="N851">
        <f>Sheet9!D852</f>
        <v>1227</v>
      </c>
      <c r="O851">
        <f>Sheet9!E852</f>
        <v>1</v>
      </c>
      <c r="P851" t="str">
        <f>IFERROR(VLOOKUP(O851,Sheet6!A:B,2,0),"")</f>
        <v>男子</v>
      </c>
      <c r="Q851" t="str">
        <f>Sheet9!A852</f>
        <v>自由形　　　　</v>
      </c>
      <c r="R851" t="str">
        <f t="shared" si="78"/>
        <v>自由形</v>
      </c>
      <c r="S851" t="str">
        <f>Sheet9!B852</f>
        <v xml:space="preserve">  50m</v>
      </c>
      <c r="T851" t="s">
        <v>158</v>
      </c>
      <c r="U851" t="s">
        <v>159</v>
      </c>
      <c r="V851" t="str">
        <f t="shared" si="79"/>
        <v>男子自由形  50m予選無差別</v>
      </c>
      <c r="Y851">
        <f t="shared" si="80"/>
        <v>1227</v>
      </c>
      <c r="Z851" t="str">
        <f t="shared" si="81"/>
        <v/>
      </c>
      <c r="AA851" t="str">
        <f t="shared" si="82"/>
        <v>男子自由形  50m予選無差別</v>
      </c>
    </row>
    <row r="852" spans="14:27" x14ac:dyDescent="0.15">
      <c r="N852">
        <f>Sheet9!D853</f>
        <v>1227</v>
      </c>
      <c r="O852">
        <f>Sheet9!E853</f>
        <v>1</v>
      </c>
      <c r="P852" t="str">
        <f>IFERROR(VLOOKUP(O852,Sheet6!A:B,2,0),"")</f>
        <v>男子</v>
      </c>
      <c r="Q852" t="str">
        <f>Sheet9!A853</f>
        <v>平泳ぎ　　　　</v>
      </c>
      <c r="R852" t="str">
        <f t="shared" si="78"/>
        <v>平泳ぎ</v>
      </c>
      <c r="S852" t="str">
        <f>Sheet9!B853</f>
        <v xml:space="preserve">  50m</v>
      </c>
      <c r="T852" t="s">
        <v>158</v>
      </c>
      <c r="U852" t="s">
        <v>159</v>
      </c>
      <c r="V852" t="str">
        <f t="shared" si="79"/>
        <v>男子平泳ぎ  50m予選無差別</v>
      </c>
      <c r="Y852">
        <f t="shared" si="80"/>
        <v>1227</v>
      </c>
      <c r="Z852" t="str">
        <f t="shared" si="81"/>
        <v/>
      </c>
      <c r="AA852" t="str">
        <f t="shared" si="82"/>
        <v>男子平泳ぎ  50m予選無差別</v>
      </c>
    </row>
    <row r="853" spans="14:27" x14ac:dyDescent="0.15">
      <c r="N853">
        <f>Sheet9!D854</f>
        <v>1228</v>
      </c>
      <c r="O853">
        <f>Sheet9!E854</f>
        <v>1</v>
      </c>
      <c r="P853" t="str">
        <f>IFERROR(VLOOKUP(O853,Sheet6!A:B,2,0),"")</f>
        <v>男子</v>
      </c>
      <c r="Q853" t="str">
        <f>Sheet9!A854</f>
        <v>自由形　　　　</v>
      </c>
      <c r="R853" t="str">
        <f t="shared" si="78"/>
        <v>自由形</v>
      </c>
      <c r="S853" t="str">
        <f>Sheet9!B854</f>
        <v xml:space="preserve">  50m</v>
      </c>
      <c r="T853" t="s">
        <v>158</v>
      </c>
      <c r="U853" t="s">
        <v>159</v>
      </c>
      <c r="V853" t="str">
        <f t="shared" si="79"/>
        <v>男子自由形  50m予選無差別</v>
      </c>
      <c r="Y853">
        <f t="shared" si="80"/>
        <v>1228</v>
      </c>
      <c r="Z853" t="str">
        <f t="shared" si="81"/>
        <v/>
      </c>
      <c r="AA853" t="str">
        <f t="shared" si="82"/>
        <v>男子自由形  50m予選無差別</v>
      </c>
    </row>
    <row r="854" spans="14:27" x14ac:dyDescent="0.15">
      <c r="N854">
        <f>Sheet9!D855</f>
        <v>1228</v>
      </c>
      <c r="O854">
        <f>Sheet9!E855</f>
        <v>1</v>
      </c>
      <c r="P854" t="str">
        <f>IFERROR(VLOOKUP(O854,Sheet6!A:B,2,0),"")</f>
        <v>男子</v>
      </c>
      <c r="Q854" t="str">
        <f>Sheet9!A855</f>
        <v>バタフライ　　</v>
      </c>
      <c r="R854" t="str">
        <f t="shared" si="78"/>
        <v>バタフライ</v>
      </c>
      <c r="S854" t="str">
        <f>Sheet9!B855</f>
        <v xml:space="preserve">  50m</v>
      </c>
      <c r="T854" t="s">
        <v>158</v>
      </c>
      <c r="U854" t="s">
        <v>159</v>
      </c>
      <c r="V854" t="str">
        <f t="shared" si="79"/>
        <v>男子バタフライ  50m予選無差別</v>
      </c>
      <c r="Y854">
        <f t="shared" si="80"/>
        <v>1228</v>
      </c>
      <c r="Z854" t="str">
        <f t="shared" si="81"/>
        <v/>
      </c>
      <c r="AA854" t="str">
        <f t="shared" si="82"/>
        <v>男子バタフライ  50m予選無差別</v>
      </c>
    </row>
    <row r="855" spans="14:27" x14ac:dyDescent="0.15">
      <c r="N855">
        <f>Sheet9!D856</f>
        <v>1229</v>
      </c>
      <c r="O855">
        <f>Sheet9!E856</f>
        <v>1</v>
      </c>
      <c r="P855" t="str">
        <f>IFERROR(VLOOKUP(O855,Sheet6!A:B,2,0),"")</f>
        <v>男子</v>
      </c>
      <c r="Q855" t="str">
        <f>Sheet9!A856</f>
        <v>自由形　　　　</v>
      </c>
      <c r="R855" t="str">
        <f t="shared" si="78"/>
        <v>自由形</v>
      </c>
      <c r="S855" t="str">
        <f>Sheet9!B856</f>
        <v xml:space="preserve">  50m</v>
      </c>
      <c r="T855" t="s">
        <v>158</v>
      </c>
      <c r="U855" t="s">
        <v>159</v>
      </c>
      <c r="V855" t="str">
        <f t="shared" si="79"/>
        <v>男子自由形  50m予選無差別</v>
      </c>
      <c r="Y855">
        <f t="shared" si="80"/>
        <v>1229</v>
      </c>
      <c r="Z855" t="str">
        <f t="shared" si="81"/>
        <v/>
      </c>
      <c r="AA855" t="str">
        <f t="shared" si="82"/>
        <v>男子自由形  50m予選無差別</v>
      </c>
    </row>
    <row r="856" spans="14:27" x14ac:dyDescent="0.15">
      <c r="N856">
        <f>Sheet9!D857</f>
        <v>1229</v>
      </c>
      <c r="O856">
        <f>Sheet9!E857</f>
        <v>1</v>
      </c>
      <c r="P856" t="str">
        <f>IFERROR(VLOOKUP(O856,Sheet6!A:B,2,0),"")</f>
        <v>男子</v>
      </c>
      <c r="Q856" t="str">
        <f>Sheet9!A857</f>
        <v>自由形　　　　</v>
      </c>
      <c r="R856" t="str">
        <f t="shared" si="78"/>
        <v>自由形</v>
      </c>
      <c r="S856" t="str">
        <f>Sheet9!B857</f>
        <v xml:space="preserve"> 100m</v>
      </c>
      <c r="T856" t="s">
        <v>158</v>
      </c>
      <c r="U856" t="s">
        <v>159</v>
      </c>
      <c r="V856" t="str">
        <f t="shared" si="79"/>
        <v>男子自由形 100m予選無差別</v>
      </c>
      <c r="Y856">
        <f t="shared" si="80"/>
        <v>1229</v>
      </c>
      <c r="Z856" t="str">
        <f t="shared" si="81"/>
        <v/>
      </c>
      <c r="AA856" t="str">
        <f t="shared" si="82"/>
        <v>男子自由形 100m予選無差別</v>
      </c>
    </row>
    <row r="857" spans="14:27" x14ac:dyDescent="0.15">
      <c r="N857">
        <f>Sheet9!D858</f>
        <v>1230</v>
      </c>
      <c r="O857">
        <f>Sheet9!E858</f>
        <v>1</v>
      </c>
      <c r="P857" t="str">
        <f>IFERROR(VLOOKUP(O857,Sheet6!A:B,2,0),"")</f>
        <v>男子</v>
      </c>
      <c r="Q857" t="str">
        <f>Sheet9!A858</f>
        <v>自由形　　　　</v>
      </c>
      <c r="R857" t="str">
        <f t="shared" si="78"/>
        <v>自由形</v>
      </c>
      <c r="S857" t="str">
        <f>Sheet9!B858</f>
        <v xml:space="preserve">  50m</v>
      </c>
      <c r="T857" t="s">
        <v>158</v>
      </c>
      <c r="U857" t="s">
        <v>159</v>
      </c>
      <c r="V857" t="str">
        <f t="shared" si="79"/>
        <v>男子自由形  50m予選無差別</v>
      </c>
      <c r="Y857">
        <f t="shared" si="80"/>
        <v>1230</v>
      </c>
      <c r="Z857" t="str">
        <f t="shared" si="81"/>
        <v/>
      </c>
      <c r="AA857" t="str">
        <f t="shared" si="82"/>
        <v>男子自由形  50m予選無差別</v>
      </c>
    </row>
    <row r="858" spans="14:27" x14ac:dyDescent="0.15">
      <c r="N858">
        <f>Sheet9!D859</f>
        <v>1230</v>
      </c>
      <c r="O858">
        <f>Sheet9!E859</f>
        <v>1</v>
      </c>
      <c r="P858" t="str">
        <f>IFERROR(VLOOKUP(O858,Sheet6!A:B,2,0),"")</f>
        <v>男子</v>
      </c>
      <c r="Q858" t="str">
        <f>Sheet9!A859</f>
        <v>平泳ぎ　　　　</v>
      </c>
      <c r="R858" t="str">
        <f t="shared" si="78"/>
        <v>平泳ぎ</v>
      </c>
      <c r="S858" t="str">
        <f>Sheet9!B859</f>
        <v xml:space="preserve">  50m</v>
      </c>
      <c r="T858" t="s">
        <v>158</v>
      </c>
      <c r="U858" t="s">
        <v>159</v>
      </c>
      <c r="V858" t="str">
        <f t="shared" si="79"/>
        <v>男子平泳ぎ  50m予選無差別</v>
      </c>
      <c r="Y858">
        <f t="shared" si="80"/>
        <v>1230</v>
      </c>
      <c r="Z858" t="str">
        <f t="shared" si="81"/>
        <v/>
      </c>
      <c r="AA858" t="str">
        <f t="shared" si="82"/>
        <v>男子平泳ぎ  50m予選無差別</v>
      </c>
    </row>
    <row r="859" spans="14:27" x14ac:dyDescent="0.15">
      <c r="N859">
        <f>Sheet9!D860</f>
        <v>1231</v>
      </c>
      <c r="O859">
        <f>Sheet9!E860</f>
        <v>1</v>
      </c>
      <c r="P859" t="str">
        <f>IFERROR(VLOOKUP(O859,Sheet6!A:B,2,0),"")</f>
        <v>男子</v>
      </c>
      <c r="Q859" t="str">
        <f>Sheet9!A860</f>
        <v>バタフライ　　</v>
      </c>
      <c r="R859" t="str">
        <f t="shared" si="78"/>
        <v>バタフライ</v>
      </c>
      <c r="S859" t="str">
        <f>Sheet9!B860</f>
        <v xml:space="preserve">  50m</v>
      </c>
      <c r="T859" t="s">
        <v>158</v>
      </c>
      <c r="U859" t="s">
        <v>159</v>
      </c>
      <c r="V859" t="str">
        <f t="shared" si="79"/>
        <v>男子バタフライ  50m予選無差別</v>
      </c>
      <c r="Y859">
        <f t="shared" si="80"/>
        <v>1231</v>
      </c>
      <c r="Z859" t="str">
        <f t="shared" si="81"/>
        <v/>
      </c>
      <c r="AA859" t="str">
        <f t="shared" si="82"/>
        <v>男子バタフライ  50m予選無差別</v>
      </c>
    </row>
    <row r="860" spans="14:27" x14ac:dyDescent="0.15">
      <c r="N860">
        <f>Sheet9!D861</f>
        <v>1232</v>
      </c>
      <c r="O860">
        <f>Sheet9!E861</f>
        <v>1</v>
      </c>
      <c r="P860" t="str">
        <f>IFERROR(VLOOKUP(O860,Sheet6!A:B,2,0),"")</f>
        <v>男子</v>
      </c>
      <c r="Q860" t="str">
        <f>Sheet9!A861</f>
        <v>自由形　　　　</v>
      </c>
      <c r="R860" t="str">
        <f t="shared" si="78"/>
        <v>自由形</v>
      </c>
      <c r="S860" t="str">
        <f>Sheet9!B861</f>
        <v xml:space="preserve">  50m</v>
      </c>
      <c r="T860" t="s">
        <v>158</v>
      </c>
      <c r="U860" t="s">
        <v>159</v>
      </c>
      <c r="V860" t="str">
        <f t="shared" si="79"/>
        <v>男子自由形  50m予選無差別</v>
      </c>
      <c r="Y860">
        <f t="shared" si="80"/>
        <v>1232</v>
      </c>
      <c r="Z860" t="str">
        <f t="shared" si="81"/>
        <v/>
      </c>
      <c r="AA860" t="str">
        <f t="shared" si="82"/>
        <v>男子自由形  50m予選無差別</v>
      </c>
    </row>
    <row r="861" spans="14:27" x14ac:dyDescent="0.15">
      <c r="N861">
        <f>Sheet9!D862</f>
        <v>1233</v>
      </c>
      <c r="O861">
        <f>Sheet9!E862</f>
        <v>1</v>
      </c>
      <c r="P861" t="str">
        <f>IFERROR(VLOOKUP(O861,Sheet6!A:B,2,0),"")</f>
        <v>男子</v>
      </c>
      <c r="Q861" t="str">
        <f>Sheet9!A862</f>
        <v>自由形　　　　</v>
      </c>
      <c r="R861" t="str">
        <f t="shared" si="78"/>
        <v>自由形</v>
      </c>
      <c r="S861" t="str">
        <f>Sheet9!B862</f>
        <v xml:space="preserve">  50m</v>
      </c>
      <c r="T861" t="s">
        <v>158</v>
      </c>
      <c r="U861" t="s">
        <v>159</v>
      </c>
      <c r="V861" t="str">
        <f t="shared" si="79"/>
        <v>男子自由形  50m予選無差別</v>
      </c>
      <c r="Y861">
        <f t="shared" si="80"/>
        <v>1233</v>
      </c>
      <c r="Z861" t="str">
        <f t="shared" si="81"/>
        <v/>
      </c>
      <c r="AA861" t="str">
        <f t="shared" si="82"/>
        <v>男子自由形  50m予選無差別</v>
      </c>
    </row>
    <row r="862" spans="14:27" x14ac:dyDescent="0.15">
      <c r="N862">
        <f>Sheet9!D863</f>
        <v>1233</v>
      </c>
      <c r="O862">
        <f>Sheet9!E863</f>
        <v>1</v>
      </c>
      <c r="P862" t="str">
        <f>IFERROR(VLOOKUP(O862,Sheet6!A:B,2,0),"")</f>
        <v>男子</v>
      </c>
      <c r="Q862" t="str">
        <f>Sheet9!A863</f>
        <v>リレー　　　　</v>
      </c>
      <c r="R862" t="str">
        <f t="shared" si="78"/>
        <v>リレー</v>
      </c>
      <c r="S862" t="str">
        <f>Sheet9!B863</f>
        <v xml:space="preserve"> 200m</v>
      </c>
      <c r="T862" t="s">
        <v>158</v>
      </c>
      <c r="U862" t="s">
        <v>159</v>
      </c>
      <c r="V862" t="str">
        <f t="shared" si="79"/>
        <v>男子リレー 200m予選無差別</v>
      </c>
      <c r="Y862">
        <f t="shared" si="80"/>
        <v>1233</v>
      </c>
      <c r="Z862" t="str">
        <f t="shared" si="81"/>
        <v/>
      </c>
      <c r="AA862" t="str">
        <f t="shared" si="82"/>
        <v>男子リレー 200m予選無差別</v>
      </c>
    </row>
    <row r="863" spans="14:27" x14ac:dyDescent="0.15">
      <c r="N863">
        <f>Sheet9!D864</f>
        <v>1234</v>
      </c>
      <c r="O863">
        <f>Sheet9!E864</f>
        <v>1</v>
      </c>
      <c r="P863" t="str">
        <f>IFERROR(VLOOKUP(O863,Sheet6!A:B,2,0),"")</f>
        <v>男子</v>
      </c>
      <c r="Q863" t="str">
        <f>Sheet9!A864</f>
        <v>自由形　　　　</v>
      </c>
      <c r="R863" t="str">
        <f t="shared" si="78"/>
        <v>自由形</v>
      </c>
      <c r="S863" t="str">
        <f>Sheet9!B864</f>
        <v xml:space="preserve">  50m</v>
      </c>
      <c r="T863" t="s">
        <v>158</v>
      </c>
      <c r="U863" t="s">
        <v>159</v>
      </c>
      <c r="V863" t="str">
        <f t="shared" si="79"/>
        <v>男子自由形  50m予選無差別</v>
      </c>
      <c r="Y863">
        <f t="shared" si="80"/>
        <v>1234</v>
      </c>
      <c r="Z863" t="str">
        <f t="shared" si="81"/>
        <v/>
      </c>
      <c r="AA863" t="str">
        <f t="shared" si="82"/>
        <v>男子自由形  50m予選無差別</v>
      </c>
    </row>
    <row r="864" spans="14:27" x14ac:dyDescent="0.15">
      <c r="N864">
        <f>Sheet9!D865</f>
        <v>1234</v>
      </c>
      <c r="O864">
        <f>Sheet9!E865</f>
        <v>1</v>
      </c>
      <c r="P864" t="str">
        <f>IFERROR(VLOOKUP(O864,Sheet6!A:B,2,0),"")</f>
        <v>男子</v>
      </c>
      <c r="Q864" t="str">
        <f>Sheet9!A865</f>
        <v>リレー　　　　</v>
      </c>
      <c r="R864" t="str">
        <f t="shared" si="78"/>
        <v>リレー</v>
      </c>
      <c r="S864" t="str">
        <f>Sheet9!B865</f>
        <v xml:space="preserve"> 200m</v>
      </c>
      <c r="T864" t="s">
        <v>158</v>
      </c>
      <c r="U864" t="s">
        <v>159</v>
      </c>
      <c r="V864" t="str">
        <f t="shared" si="79"/>
        <v>男子リレー 200m予選無差別</v>
      </c>
      <c r="Y864">
        <f t="shared" si="80"/>
        <v>1234</v>
      </c>
      <c r="Z864" t="str">
        <f t="shared" si="81"/>
        <v/>
      </c>
      <c r="AA864" t="str">
        <f t="shared" si="82"/>
        <v>男子リレー 200m予選無差別</v>
      </c>
    </row>
    <row r="865" spans="14:27" x14ac:dyDescent="0.15">
      <c r="N865">
        <f>Sheet9!D866</f>
        <v>1235</v>
      </c>
      <c r="O865">
        <f>Sheet9!E866</f>
        <v>2</v>
      </c>
      <c r="P865" t="str">
        <f>IFERROR(VLOOKUP(O865,Sheet6!A:B,2,0),"")</f>
        <v>女子</v>
      </c>
      <c r="Q865" t="str">
        <f>Sheet9!A866</f>
        <v>自由形　　　　</v>
      </c>
      <c r="R865" t="str">
        <f t="shared" si="78"/>
        <v>自由形</v>
      </c>
      <c r="S865" t="str">
        <f>Sheet9!B866</f>
        <v xml:space="preserve">  50m</v>
      </c>
      <c r="T865" t="s">
        <v>158</v>
      </c>
      <c r="U865" t="s">
        <v>159</v>
      </c>
      <c r="V865" t="str">
        <f t="shared" si="79"/>
        <v>女子自由形  50m予選無差別</v>
      </c>
      <c r="Y865">
        <f t="shared" si="80"/>
        <v>1235</v>
      </c>
      <c r="Z865" t="str">
        <f t="shared" si="81"/>
        <v/>
      </c>
      <c r="AA865" t="str">
        <f t="shared" si="82"/>
        <v>女子自由形  50m予選無差別</v>
      </c>
    </row>
    <row r="866" spans="14:27" x14ac:dyDescent="0.15">
      <c r="N866">
        <f>Sheet9!D867</f>
        <v>1235</v>
      </c>
      <c r="O866">
        <f>Sheet9!E867</f>
        <v>2</v>
      </c>
      <c r="P866" t="str">
        <f>IFERROR(VLOOKUP(O866,Sheet6!A:B,2,0),"")</f>
        <v>女子</v>
      </c>
      <c r="Q866" t="str">
        <f>Sheet9!A867</f>
        <v>平泳ぎ　　　　</v>
      </c>
      <c r="R866" t="str">
        <f t="shared" si="78"/>
        <v>平泳ぎ</v>
      </c>
      <c r="S866" t="str">
        <f>Sheet9!B867</f>
        <v xml:space="preserve"> 100m</v>
      </c>
      <c r="T866" t="s">
        <v>158</v>
      </c>
      <c r="U866" t="s">
        <v>159</v>
      </c>
      <c r="V866" t="str">
        <f t="shared" si="79"/>
        <v>女子平泳ぎ 100m予選無差別</v>
      </c>
      <c r="Y866">
        <f t="shared" si="80"/>
        <v>1235</v>
      </c>
      <c r="Z866" t="str">
        <f t="shared" si="81"/>
        <v/>
      </c>
      <c r="AA866" t="str">
        <f t="shared" si="82"/>
        <v>女子平泳ぎ 100m予選無差別</v>
      </c>
    </row>
    <row r="867" spans="14:27" x14ac:dyDescent="0.15">
      <c r="N867">
        <f>Sheet9!D868</f>
        <v>1236</v>
      </c>
      <c r="O867">
        <f>Sheet9!E868</f>
        <v>2</v>
      </c>
      <c r="P867" t="str">
        <f>IFERROR(VLOOKUP(O867,Sheet6!A:B,2,0),"")</f>
        <v>女子</v>
      </c>
      <c r="Q867" t="str">
        <f>Sheet9!A868</f>
        <v>バタフライ　　</v>
      </c>
      <c r="R867" t="str">
        <f t="shared" si="78"/>
        <v>バタフライ</v>
      </c>
      <c r="S867" t="str">
        <f>Sheet9!B868</f>
        <v xml:space="preserve">  50m</v>
      </c>
      <c r="T867" t="s">
        <v>158</v>
      </c>
      <c r="U867" t="s">
        <v>159</v>
      </c>
      <c r="V867" t="str">
        <f t="shared" si="79"/>
        <v>女子バタフライ  50m予選無差別</v>
      </c>
      <c r="Y867">
        <f t="shared" si="80"/>
        <v>1236</v>
      </c>
      <c r="Z867" t="str">
        <f t="shared" si="81"/>
        <v/>
      </c>
      <c r="AA867" t="str">
        <f t="shared" si="82"/>
        <v>女子バタフライ  50m予選無差別</v>
      </c>
    </row>
    <row r="868" spans="14:27" x14ac:dyDescent="0.15">
      <c r="N868">
        <f>Sheet9!D869</f>
        <v>1236</v>
      </c>
      <c r="O868">
        <f>Sheet9!E869</f>
        <v>2</v>
      </c>
      <c r="P868" t="str">
        <f>IFERROR(VLOOKUP(O868,Sheet6!A:B,2,0),"")</f>
        <v>女子</v>
      </c>
      <c r="Q868" t="str">
        <f>Sheet9!A869</f>
        <v>バタフライ　　</v>
      </c>
      <c r="R868" t="str">
        <f t="shared" si="78"/>
        <v>バタフライ</v>
      </c>
      <c r="S868" t="str">
        <f>Sheet9!B869</f>
        <v xml:space="preserve"> 100m</v>
      </c>
      <c r="T868" t="s">
        <v>158</v>
      </c>
      <c r="U868" t="s">
        <v>159</v>
      </c>
      <c r="V868" t="str">
        <f t="shared" si="79"/>
        <v>女子バタフライ 100m予選無差別</v>
      </c>
      <c r="Y868">
        <f t="shared" si="80"/>
        <v>1236</v>
      </c>
      <c r="Z868" t="str">
        <f t="shared" si="81"/>
        <v/>
      </c>
      <c r="AA868" t="str">
        <f t="shared" si="82"/>
        <v>女子バタフライ 100m予選無差別</v>
      </c>
    </row>
    <row r="869" spans="14:27" x14ac:dyDescent="0.15">
      <c r="N869">
        <f>Sheet9!D870</f>
        <v>1237</v>
      </c>
      <c r="O869">
        <f>Sheet9!E870</f>
        <v>2</v>
      </c>
      <c r="P869" t="str">
        <f>IFERROR(VLOOKUP(O869,Sheet6!A:B,2,0),"")</f>
        <v>女子</v>
      </c>
      <c r="Q869" t="str">
        <f>Sheet9!A870</f>
        <v>背泳ぎ　　　　</v>
      </c>
      <c r="R869" t="str">
        <f t="shared" si="78"/>
        <v>背泳ぎ</v>
      </c>
      <c r="S869" t="str">
        <f>Sheet9!B870</f>
        <v xml:space="preserve">  50m</v>
      </c>
      <c r="T869" t="s">
        <v>158</v>
      </c>
      <c r="U869" t="s">
        <v>159</v>
      </c>
      <c r="V869" t="str">
        <f t="shared" si="79"/>
        <v>女子背泳ぎ  50m予選無差別</v>
      </c>
      <c r="Y869">
        <f t="shared" si="80"/>
        <v>1237</v>
      </c>
      <c r="Z869" t="str">
        <f t="shared" si="81"/>
        <v/>
      </c>
      <c r="AA869" t="str">
        <f t="shared" si="82"/>
        <v>女子背泳ぎ  50m予選無差別</v>
      </c>
    </row>
    <row r="870" spans="14:27" x14ac:dyDescent="0.15">
      <c r="N870">
        <f>Sheet9!D871</f>
        <v>1237</v>
      </c>
      <c r="O870">
        <f>Sheet9!E871</f>
        <v>2</v>
      </c>
      <c r="P870" t="str">
        <f>IFERROR(VLOOKUP(O870,Sheet6!A:B,2,0),"")</f>
        <v>女子</v>
      </c>
      <c r="Q870" t="str">
        <f>Sheet9!A871</f>
        <v>平泳ぎ　　　　</v>
      </c>
      <c r="R870" t="str">
        <f t="shared" si="78"/>
        <v>平泳ぎ</v>
      </c>
      <c r="S870" t="str">
        <f>Sheet9!B871</f>
        <v xml:space="preserve">  50m</v>
      </c>
      <c r="T870" t="s">
        <v>158</v>
      </c>
      <c r="U870" t="s">
        <v>159</v>
      </c>
      <c r="V870" t="str">
        <f t="shared" si="79"/>
        <v>女子平泳ぎ  50m予選無差別</v>
      </c>
      <c r="Y870">
        <f t="shared" si="80"/>
        <v>1237</v>
      </c>
      <c r="Z870" t="str">
        <f t="shared" si="81"/>
        <v/>
      </c>
      <c r="AA870" t="str">
        <f t="shared" si="82"/>
        <v>女子平泳ぎ  50m予選無差別</v>
      </c>
    </row>
    <row r="871" spans="14:27" x14ac:dyDescent="0.15">
      <c r="N871">
        <f>Sheet9!D872</f>
        <v>1238</v>
      </c>
      <c r="O871">
        <f>Sheet9!E872</f>
        <v>2</v>
      </c>
      <c r="P871" t="str">
        <f>IFERROR(VLOOKUP(O871,Sheet6!A:B,2,0),"")</f>
        <v>女子</v>
      </c>
      <c r="Q871" t="str">
        <f>Sheet9!A872</f>
        <v>自由形　　　　</v>
      </c>
      <c r="R871" t="str">
        <f t="shared" si="78"/>
        <v>自由形</v>
      </c>
      <c r="S871" t="str">
        <f>Sheet9!B872</f>
        <v xml:space="preserve">  50m</v>
      </c>
      <c r="T871" t="s">
        <v>158</v>
      </c>
      <c r="U871" t="s">
        <v>159</v>
      </c>
      <c r="V871" t="str">
        <f t="shared" si="79"/>
        <v>女子自由形  50m予選無差別</v>
      </c>
      <c r="Y871">
        <f t="shared" si="80"/>
        <v>1238</v>
      </c>
      <c r="Z871" t="str">
        <f t="shared" si="81"/>
        <v/>
      </c>
      <c r="AA871" t="str">
        <f t="shared" si="82"/>
        <v>女子自由形  50m予選無差別</v>
      </c>
    </row>
    <row r="872" spans="14:27" x14ac:dyDescent="0.15">
      <c r="N872">
        <f>Sheet9!D873</f>
        <v>1238</v>
      </c>
      <c r="O872">
        <f>Sheet9!E873</f>
        <v>2</v>
      </c>
      <c r="P872" t="str">
        <f>IFERROR(VLOOKUP(O872,Sheet6!A:B,2,0),"")</f>
        <v>女子</v>
      </c>
      <c r="Q872" t="str">
        <f>Sheet9!A873</f>
        <v>平泳ぎ　　　　</v>
      </c>
      <c r="R872" t="str">
        <f t="shared" si="78"/>
        <v>平泳ぎ</v>
      </c>
      <c r="S872" t="str">
        <f>Sheet9!B873</f>
        <v xml:space="preserve">  50m</v>
      </c>
      <c r="T872" t="s">
        <v>158</v>
      </c>
      <c r="U872" t="s">
        <v>159</v>
      </c>
      <c r="V872" t="str">
        <f t="shared" si="79"/>
        <v>女子平泳ぎ  50m予選無差別</v>
      </c>
      <c r="Y872">
        <f t="shared" si="80"/>
        <v>1238</v>
      </c>
      <c r="Z872" t="str">
        <f t="shared" si="81"/>
        <v/>
      </c>
      <c r="AA872" t="str">
        <f t="shared" si="82"/>
        <v>女子平泳ぎ  50m予選無差別</v>
      </c>
    </row>
    <row r="873" spans="14:27" x14ac:dyDescent="0.15">
      <c r="N873">
        <f>Sheet9!D874</f>
        <v>1239</v>
      </c>
      <c r="O873">
        <f>Sheet9!E874</f>
        <v>2</v>
      </c>
      <c r="P873" t="str">
        <f>IFERROR(VLOOKUP(O873,Sheet6!A:B,2,0),"")</f>
        <v>女子</v>
      </c>
      <c r="Q873" t="str">
        <f>Sheet9!A874</f>
        <v>自由形　　　　</v>
      </c>
      <c r="R873" t="str">
        <f t="shared" si="78"/>
        <v>自由形</v>
      </c>
      <c r="S873" t="str">
        <f>Sheet9!B874</f>
        <v xml:space="preserve">  50m</v>
      </c>
      <c r="T873" t="s">
        <v>158</v>
      </c>
      <c r="U873" t="s">
        <v>159</v>
      </c>
      <c r="V873" t="str">
        <f t="shared" si="79"/>
        <v>女子自由形  50m予選無差別</v>
      </c>
      <c r="Y873">
        <f t="shared" si="80"/>
        <v>1239</v>
      </c>
      <c r="Z873" t="str">
        <f t="shared" si="81"/>
        <v/>
      </c>
      <c r="AA873" t="str">
        <f t="shared" si="82"/>
        <v>女子自由形  50m予選無差別</v>
      </c>
    </row>
    <row r="874" spans="14:27" x14ac:dyDescent="0.15">
      <c r="N874">
        <f>Sheet9!D875</f>
        <v>1239</v>
      </c>
      <c r="O874">
        <f>Sheet9!E875</f>
        <v>2</v>
      </c>
      <c r="P874" t="str">
        <f>IFERROR(VLOOKUP(O874,Sheet6!A:B,2,0),"")</f>
        <v>女子</v>
      </c>
      <c r="Q874" t="str">
        <f>Sheet9!A875</f>
        <v>バタフライ　　</v>
      </c>
      <c r="R874" t="str">
        <f t="shared" si="78"/>
        <v>バタフライ</v>
      </c>
      <c r="S874" t="str">
        <f>Sheet9!B875</f>
        <v xml:space="preserve">  50m</v>
      </c>
      <c r="T874" t="s">
        <v>158</v>
      </c>
      <c r="U874" t="s">
        <v>159</v>
      </c>
      <c r="V874" t="str">
        <f t="shared" si="79"/>
        <v>女子バタフライ  50m予選無差別</v>
      </c>
      <c r="Y874">
        <f t="shared" si="80"/>
        <v>1239</v>
      </c>
      <c r="Z874" t="str">
        <f t="shared" si="81"/>
        <v/>
      </c>
      <c r="AA874" t="str">
        <f t="shared" si="82"/>
        <v>女子バタフライ  50m予選無差別</v>
      </c>
    </row>
    <row r="875" spans="14:27" x14ac:dyDescent="0.15">
      <c r="N875">
        <f>Sheet9!D876</f>
        <v>1239</v>
      </c>
      <c r="O875">
        <f>Sheet9!E876</f>
        <v>2</v>
      </c>
      <c r="P875" t="str">
        <f>IFERROR(VLOOKUP(O875,Sheet6!A:B,2,0),"")</f>
        <v>女子</v>
      </c>
      <c r="Q875" t="str">
        <f>Sheet9!A876</f>
        <v>リレー　　　　</v>
      </c>
      <c r="R875" t="str">
        <f t="shared" si="78"/>
        <v>リレー</v>
      </c>
      <c r="S875" t="str">
        <f>Sheet9!B876</f>
        <v xml:space="preserve"> 200m</v>
      </c>
      <c r="T875" t="s">
        <v>158</v>
      </c>
      <c r="U875" t="s">
        <v>159</v>
      </c>
      <c r="V875" t="str">
        <f t="shared" si="79"/>
        <v>女子リレー 200m予選無差別</v>
      </c>
      <c r="Y875">
        <f t="shared" si="80"/>
        <v>1239</v>
      </c>
      <c r="Z875" t="str">
        <f t="shared" si="81"/>
        <v/>
      </c>
      <c r="AA875" t="str">
        <f t="shared" si="82"/>
        <v>女子リレー 200m予選無差別</v>
      </c>
    </row>
    <row r="876" spans="14:27" x14ac:dyDescent="0.15">
      <c r="N876">
        <f>Sheet9!D877</f>
        <v>1240</v>
      </c>
      <c r="O876">
        <f>Sheet9!E877</f>
        <v>2</v>
      </c>
      <c r="P876" t="str">
        <f>IFERROR(VLOOKUP(O876,Sheet6!A:B,2,0),"")</f>
        <v>女子</v>
      </c>
      <c r="Q876" t="str">
        <f>Sheet9!A877</f>
        <v>自由形　　　　</v>
      </c>
      <c r="R876" t="str">
        <f t="shared" si="78"/>
        <v>自由形</v>
      </c>
      <c r="S876" t="str">
        <f>Sheet9!B877</f>
        <v xml:space="preserve">  50m</v>
      </c>
      <c r="T876" t="s">
        <v>158</v>
      </c>
      <c r="U876" t="s">
        <v>159</v>
      </c>
      <c r="V876" t="str">
        <f t="shared" si="79"/>
        <v>女子自由形  50m予選無差別</v>
      </c>
      <c r="Y876">
        <f t="shared" si="80"/>
        <v>1240</v>
      </c>
      <c r="Z876" t="str">
        <f t="shared" si="81"/>
        <v/>
      </c>
      <c r="AA876" t="str">
        <f t="shared" si="82"/>
        <v>女子自由形  50m予選無差別</v>
      </c>
    </row>
    <row r="877" spans="14:27" x14ac:dyDescent="0.15">
      <c r="N877">
        <f>Sheet9!D878</f>
        <v>1240</v>
      </c>
      <c r="O877">
        <f>Sheet9!E878</f>
        <v>2</v>
      </c>
      <c r="P877" t="str">
        <f>IFERROR(VLOOKUP(O877,Sheet6!A:B,2,0),"")</f>
        <v>女子</v>
      </c>
      <c r="Q877" t="str">
        <f>Sheet9!A878</f>
        <v>バタフライ　　</v>
      </c>
      <c r="R877" t="str">
        <f t="shared" si="78"/>
        <v>バタフライ</v>
      </c>
      <c r="S877" t="str">
        <f>Sheet9!B878</f>
        <v xml:space="preserve">  50m</v>
      </c>
      <c r="T877" t="s">
        <v>158</v>
      </c>
      <c r="U877" t="s">
        <v>159</v>
      </c>
      <c r="V877" t="str">
        <f t="shared" si="79"/>
        <v>女子バタフライ  50m予選無差別</v>
      </c>
      <c r="Y877">
        <f t="shared" si="80"/>
        <v>1240</v>
      </c>
      <c r="Z877" t="str">
        <f t="shared" si="81"/>
        <v/>
      </c>
      <c r="AA877" t="str">
        <f t="shared" si="82"/>
        <v>女子バタフライ  50m予選無差別</v>
      </c>
    </row>
    <row r="878" spans="14:27" x14ac:dyDescent="0.15">
      <c r="N878">
        <f>Sheet9!D879</f>
        <v>1240</v>
      </c>
      <c r="O878">
        <f>Sheet9!E879</f>
        <v>2</v>
      </c>
      <c r="P878" t="str">
        <f>IFERROR(VLOOKUP(O878,Sheet6!A:B,2,0),"")</f>
        <v>女子</v>
      </c>
      <c r="Q878" t="str">
        <f>Sheet9!A879</f>
        <v>リレー　　　　</v>
      </c>
      <c r="R878" t="str">
        <f t="shared" si="78"/>
        <v>リレー</v>
      </c>
      <c r="S878" t="str">
        <f>Sheet9!B879</f>
        <v xml:space="preserve"> 200m</v>
      </c>
      <c r="T878" t="s">
        <v>158</v>
      </c>
      <c r="U878" t="s">
        <v>159</v>
      </c>
      <c r="V878" t="str">
        <f t="shared" si="79"/>
        <v>女子リレー 200m予選無差別</v>
      </c>
      <c r="Y878">
        <f t="shared" si="80"/>
        <v>1240</v>
      </c>
      <c r="Z878" t="str">
        <f t="shared" si="81"/>
        <v/>
      </c>
      <c r="AA878" t="str">
        <f t="shared" si="82"/>
        <v>女子リレー 200m予選無差別</v>
      </c>
    </row>
    <row r="879" spans="14:27" x14ac:dyDescent="0.15">
      <c r="N879">
        <f>Sheet9!D880</f>
        <v>1241</v>
      </c>
      <c r="O879">
        <f>Sheet9!E880</f>
        <v>2</v>
      </c>
      <c r="P879" t="str">
        <f>IFERROR(VLOOKUP(O879,Sheet6!A:B,2,0),"")</f>
        <v>女子</v>
      </c>
      <c r="Q879" t="str">
        <f>Sheet9!A880</f>
        <v>自由形　　　　</v>
      </c>
      <c r="R879" t="str">
        <f t="shared" si="78"/>
        <v>自由形</v>
      </c>
      <c r="S879" t="str">
        <f>Sheet9!B880</f>
        <v xml:space="preserve">  50m</v>
      </c>
      <c r="T879" t="s">
        <v>158</v>
      </c>
      <c r="U879" t="s">
        <v>159</v>
      </c>
      <c r="V879" t="str">
        <f t="shared" si="79"/>
        <v>女子自由形  50m予選無差別</v>
      </c>
      <c r="Y879">
        <f t="shared" si="80"/>
        <v>1241</v>
      </c>
      <c r="Z879" t="str">
        <f t="shared" si="81"/>
        <v/>
      </c>
      <c r="AA879" t="str">
        <f t="shared" si="82"/>
        <v>女子自由形  50m予選無差別</v>
      </c>
    </row>
    <row r="880" spans="14:27" x14ac:dyDescent="0.15">
      <c r="N880">
        <f>Sheet9!D881</f>
        <v>1241</v>
      </c>
      <c r="O880">
        <f>Sheet9!E881</f>
        <v>2</v>
      </c>
      <c r="P880" t="str">
        <f>IFERROR(VLOOKUP(O880,Sheet6!A:B,2,0),"")</f>
        <v>女子</v>
      </c>
      <c r="Q880" t="str">
        <f>Sheet9!A881</f>
        <v>背泳ぎ　　　　</v>
      </c>
      <c r="R880" t="str">
        <f t="shared" si="78"/>
        <v>背泳ぎ</v>
      </c>
      <c r="S880" t="str">
        <f>Sheet9!B881</f>
        <v xml:space="preserve">  50m</v>
      </c>
      <c r="T880" t="s">
        <v>158</v>
      </c>
      <c r="U880" t="s">
        <v>159</v>
      </c>
      <c r="V880" t="str">
        <f t="shared" si="79"/>
        <v>女子背泳ぎ  50m予選無差別</v>
      </c>
      <c r="Y880">
        <f t="shared" si="80"/>
        <v>1241</v>
      </c>
      <c r="Z880" t="str">
        <f t="shared" si="81"/>
        <v/>
      </c>
      <c r="AA880" t="str">
        <f t="shared" si="82"/>
        <v>女子背泳ぎ  50m予選無差別</v>
      </c>
    </row>
    <row r="881" spans="14:27" x14ac:dyDescent="0.15">
      <c r="N881">
        <f>Sheet9!D882</f>
        <v>1501</v>
      </c>
      <c r="O881">
        <f>Sheet9!E882</f>
        <v>1</v>
      </c>
      <c r="P881" t="str">
        <f>IFERROR(VLOOKUP(O881,Sheet6!A:B,2,0),"")</f>
        <v>男子</v>
      </c>
      <c r="Q881" t="str">
        <f>Sheet9!A882</f>
        <v>自由形　　　　</v>
      </c>
      <c r="R881" t="str">
        <f t="shared" si="78"/>
        <v>自由形</v>
      </c>
      <c r="S881" t="str">
        <f>Sheet9!B882</f>
        <v xml:space="preserve">  50m</v>
      </c>
      <c r="T881" t="s">
        <v>158</v>
      </c>
      <c r="U881" t="s">
        <v>159</v>
      </c>
      <c r="V881" t="str">
        <f t="shared" si="79"/>
        <v>男子自由形  50m予選無差別</v>
      </c>
      <c r="Y881">
        <f t="shared" si="80"/>
        <v>1501</v>
      </c>
      <c r="Z881" t="str">
        <f t="shared" si="81"/>
        <v/>
      </c>
      <c r="AA881" t="str">
        <f t="shared" si="82"/>
        <v>男子自由形  50m予選無差別</v>
      </c>
    </row>
    <row r="882" spans="14:27" x14ac:dyDescent="0.15">
      <c r="N882">
        <f>Sheet9!D883</f>
        <v>1501</v>
      </c>
      <c r="O882">
        <f>Sheet9!E883</f>
        <v>1</v>
      </c>
      <c r="P882" t="str">
        <f>IFERROR(VLOOKUP(O882,Sheet6!A:B,2,0),"")</f>
        <v>男子</v>
      </c>
      <c r="Q882" t="str">
        <f>Sheet9!A883</f>
        <v>バタフライ　　</v>
      </c>
      <c r="R882" t="str">
        <f t="shared" si="78"/>
        <v>バタフライ</v>
      </c>
      <c r="S882" t="str">
        <f>Sheet9!B883</f>
        <v xml:space="preserve">  50m</v>
      </c>
      <c r="T882" t="s">
        <v>158</v>
      </c>
      <c r="U882" t="s">
        <v>159</v>
      </c>
      <c r="V882" t="str">
        <f t="shared" si="79"/>
        <v>男子バタフライ  50m予選無差別</v>
      </c>
      <c r="Y882">
        <f t="shared" si="80"/>
        <v>1501</v>
      </c>
      <c r="Z882" t="str">
        <f t="shared" si="81"/>
        <v/>
      </c>
      <c r="AA882" t="str">
        <f t="shared" si="82"/>
        <v>男子バタフライ  50m予選無差別</v>
      </c>
    </row>
    <row r="883" spans="14:27" x14ac:dyDescent="0.15">
      <c r="N883">
        <f>Sheet9!D884</f>
        <v>1502</v>
      </c>
      <c r="O883">
        <f>Sheet9!E884</f>
        <v>1</v>
      </c>
      <c r="P883" t="str">
        <f>IFERROR(VLOOKUP(O883,Sheet6!A:B,2,0),"")</f>
        <v>男子</v>
      </c>
      <c r="Q883" t="str">
        <f>Sheet9!A884</f>
        <v>自由形　　　　</v>
      </c>
      <c r="R883" t="str">
        <f t="shared" si="78"/>
        <v>自由形</v>
      </c>
      <c r="S883" t="str">
        <f>Sheet9!B884</f>
        <v xml:space="preserve">  50m</v>
      </c>
      <c r="T883" t="s">
        <v>158</v>
      </c>
      <c r="U883" t="s">
        <v>159</v>
      </c>
      <c r="V883" t="str">
        <f t="shared" si="79"/>
        <v>男子自由形  50m予選無差別</v>
      </c>
      <c r="Y883">
        <f t="shared" si="80"/>
        <v>1502</v>
      </c>
      <c r="Z883" t="str">
        <f t="shared" si="81"/>
        <v/>
      </c>
      <c r="AA883" t="str">
        <f t="shared" si="82"/>
        <v>男子自由形  50m予選無差別</v>
      </c>
    </row>
    <row r="884" spans="14:27" x14ac:dyDescent="0.15">
      <c r="N884">
        <f>Sheet9!D885</f>
        <v>1502</v>
      </c>
      <c r="O884">
        <f>Sheet9!E885</f>
        <v>1</v>
      </c>
      <c r="P884" t="str">
        <f>IFERROR(VLOOKUP(O884,Sheet6!A:B,2,0),"")</f>
        <v>男子</v>
      </c>
      <c r="Q884" t="str">
        <f>Sheet9!A885</f>
        <v>背泳ぎ　　　　</v>
      </c>
      <c r="R884" t="str">
        <f t="shared" si="78"/>
        <v>背泳ぎ</v>
      </c>
      <c r="S884" t="str">
        <f>Sheet9!B885</f>
        <v xml:space="preserve">  50m</v>
      </c>
      <c r="T884" t="s">
        <v>158</v>
      </c>
      <c r="U884" t="s">
        <v>159</v>
      </c>
      <c r="V884" t="str">
        <f t="shared" si="79"/>
        <v>男子背泳ぎ  50m予選無差別</v>
      </c>
      <c r="Y884">
        <f t="shared" si="80"/>
        <v>1502</v>
      </c>
      <c r="Z884" t="str">
        <f t="shared" si="81"/>
        <v/>
      </c>
      <c r="AA884" t="str">
        <f t="shared" si="82"/>
        <v>男子背泳ぎ  50m予選無差別</v>
      </c>
    </row>
    <row r="885" spans="14:27" x14ac:dyDescent="0.15">
      <c r="N885">
        <f>Sheet9!D886</f>
        <v>1503</v>
      </c>
      <c r="O885">
        <f>Sheet9!E886</f>
        <v>1</v>
      </c>
      <c r="P885" t="str">
        <f>IFERROR(VLOOKUP(O885,Sheet6!A:B,2,0),"")</f>
        <v>男子</v>
      </c>
      <c r="Q885" t="str">
        <f>Sheet9!A886</f>
        <v>自由形　　　　</v>
      </c>
      <c r="R885" t="str">
        <f t="shared" si="78"/>
        <v>自由形</v>
      </c>
      <c r="S885" t="str">
        <f>Sheet9!B886</f>
        <v xml:space="preserve"> 100m</v>
      </c>
      <c r="T885" t="s">
        <v>158</v>
      </c>
      <c r="U885" t="s">
        <v>159</v>
      </c>
      <c r="V885" t="str">
        <f t="shared" si="79"/>
        <v>男子自由形 100m予選無差別</v>
      </c>
      <c r="Y885">
        <f t="shared" si="80"/>
        <v>1503</v>
      </c>
      <c r="Z885" t="str">
        <f t="shared" si="81"/>
        <v/>
      </c>
      <c r="AA885" t="str">
        <f t="shared" si="82"/>
        <v>男子自由形 100m予選無差別</v>
      </c>
    </row>
    <row r="886" spans="14:27" x14ac:dyDescent="0.15">
      <c r="N886">
        <f>Sheet9!D887</f>
        <v>1503</v>
      </c>
      <c r="O886">
        <f>Sheet9!E887</f>
        <v>1</v>
      </c>
      <c r="P886" t="str">
        <f>IFERROR(VLOOKUP(O886,Sheet6!A:B,2,0),"")</f>
        <v>男子</v>
      </c>
      <c r="Q886" t="str">
        <f>Sheet9!A887</f>
        <v>個人メドレー　</v>
      </c>
      <c r="R886" t="str">
        <f t="shared" si="78"/>
        <v>個人メドレー</v>
      </c>
      <c r="S886" t="str">
        <f>Sheet9!B887</f>
        <v xml:space="preserve"> 200m</v>
      </c>
      <c r="T886" t="s">
        <v>158</v>
      </c>
      <c r="U886" t="s">
        <v>159</v>
      </c>
      <c r="V886" t="str">
        <f t="shared" si="79"/>
        <v>男子個人メドレー 200m予選無差別</v>
      </c>
      <c r="Y886">
        <f t="shared" si="80"/>
        <v>1503</v>
      </c>
      <c r="Z886" t="str">
        <f t="shared" si="81"/>
        <v/>
      </c>
      <c r="AA886" t="str">
        <f t="shared" si="82"/>
        <v>男子個人メドレー 200m予選無差別</v>
      </c>
    </row>
    <row r="887" spans="14:27" x14ac:dyDescent="0.15">
      <c r="N887">
        <f>Sheet9!D888</f>
        <v>1504</v>
      </c>
      <c r="O887">
        <f>Sheet9!E888</f>
        <v>2</v>
      </c>
      <c r="P887" t="str">
        <f>IFERROR(VLOOKUP(O887,Sheet6!A:B,2,0),"")</f>
        <v>女子</v>
      </c>
      <c r="Q887" t="str">
        <f>Sheet9!A888</f>
        <v>自由形　　　　</v>
      </c>
      <c r="R887" t="str">
        <f t="shared" si="78"/>
        <v>自由形</v>
      </c>
      <c r="S887" t="str">
        <f>Sheet9!B888</f>
        <v xml:space="preserve">  50m</v>
      </c>
      <c r="T887" t="s">
        <v>158</v>
      </c>
      <c r="U887" t="s">
        <v>159</v>
      </c>
      <c r="V887" t="str">
        <f t="shared" si="79"/>
        <v>女子自由形  50m予選無差別</v>
      </c>
      <c r="Y887">
        <f t="shared" si="80"/>
        <v>1504</v>
      </c>
      <c r="Z887" t="str">
        <f t="shared" si="81"/>
        <v/>
      </c>
      <c r="AA887" t="str">
        <f t="shared" si="82"/>
        <v>女子自由形  50m予選無差別</v>
      </c>
    </row>
    <row r="888" spans="14:27" x14ac:dyDescent="0.15">
      <c r="N888">
        <f>Sheet9!D889</f>
        <v>1504</v>
      </c>
      <c r="O888">
        <f>Sheet9!E889</f>
        <v>2</v>
      </c>
      <c r="P888" t="str">
        <f>IFERROR(VLOOKUP(O888,Sheet6!A:B,2,0),"")</f>
        <v>女子</v>
      </c>
      <c r="Q888" t="str">
        <f>Sheet9!A889</f>
        <v>バタフライ　　</v>
      </c>
      <c r="R888" t="str">
        <f t="shared" si="78"/>
        <v>バタフライ</v>
      </c>
      <c r="S888" t="str">
        <f>Sheet9!B889</f>
        <v xml:space="preserve">  50m</v>
      </c>
      <c r="T888" t="s">
        <v>158</v>
      </c>
      <c r="U888" t="s">
        <v>159</v>
      </c>
      <c r="V888" t="str">
        <f t="shared" si="79"/>
        <v>女子バタフライ  50m予選無差別</v>
      </c>
      <c r="Y888">
        <f t="shared" si="80"/>
        <v>1504</v>
      </c>
      <c r="Z888" t="str">
        <f t="shared" si="81"/>
        <v/>
      </c>
      <c r="AA888" t="str">
        <f t="shared" si="82"/>
        <v>女子バタフライ  50m予選無差別</v>
      </c>
    </row>
    <row r="889" spans="14:27" x14ac:dyDescent="0.15">
      <c r="N889">
        <f>Sheet9!D890</f>
        <v>1505</v>
      </c>
      <c r="O889">
        <f>Sheet9!E890</f>
        <v>2</v>
      </c>
      <c r="P889" t="str">
        <f>IFERROR(VLOOKUP(O889,Sheet6!A:B,2,0),"")</f>
        <v>女子</v>
      </c>
      <c r="Q889" t="str">
        <f>Sheet9!A890</f>
        <v>自由形　　　　</v>
      </c>
      <c r="R889" t="str">
        <f t="shared" si="78"/>
        <v>自由形</v>
      </c>
      <c r="S889" t="str">
        <f>Sheet9!B890</f>
        <v xml:space="preserve">  50m</v>
      </c>
      <c r="T889" t="s">
        <v>158</v>
      </c>
      <c r="U889" t="s">
        <v>159</v>
      </c>
      <c r="V889" t="str">
        <f t="shared" si="79"/>
        <v>女子自由形  50m予選無差別</v>
      </c>
      <c r="Y889">
        <f t="shared" si="80"/>
        <v>1505</v>
      </c>
      <c r="Z889" t="str">
        <f t="shared" si="81"/>
        <v/>
      </c>
      <c r="AA889" t="str">
        <f t="shared" si="82"/>
        <v>女子自由形  50m予選無差別</v>
      </c>
    </row>
    <row r="890" spans="14:27" x14ac:dyDescent="0.15">
      <c r="N890">
        <f>Sheet9!D891</f>
        <v>1505</v>
      </c>
      <c r="O890">
        <f>Sheet9!E891</f>
        <v>2</v>
      </c>
      <c r="P890" t="str">
        <f>IFERROR(VLOOKUP(O890,Sheet6!A:B,2,0),"")</f>
        <v>女子</v>
      </c>
      <c r="Q890" t="str">
        <f>Sheet9!A891</f>
        <v>自由形　　　　</v>
      </c>
      <c r="R890" t="str">
        <f t="shared" si="78"/>
        <v>自由形</v>
      </c>
      <c r="S890" t="str">
        <f>Sheet9!B891</f>
        <v xml:space="preserve"> 100m</v>
      </c>
      <c r="T890" t="s">
        <v>158</v>
      </c>
      <c r="U890" t="s">
        <v>159</v>
      </c>
      <c r="V890" t="str">
        <f t="shared" si="79"/>
        <v>女子自由形 100m予選無差別</v>
      </c>
      <c r="Y890">
        <f t="shared" si="80"/>
        <v>1505</v>
      </c>
      <c r="Z890" t="str">
        <f t="shared" si="81"/>
        <v/>
      </c>
      <c r="AA890" t="str">
        <f t="shared" si="82"/>
        <v>女子自由形 100m予選無差別</v>
      </c>
    </row>
    <row r="891" spans="14:27" x14ac:dyDescent="0.15">
      <c r="N891">
        <f>Sheet9!D892</f>
        <v>1506</v>
      </c>
      <c r="O891">
        <f>Sheet9!E892</f>
        <v>2</v>
      </c>
      <c r="P891" t="str">
        <f>IFERROR(VLOOKUP(O891,Sheet6!A:B,2,0),"")</f>
        <v>女子</v>
      </c>
      <c r="Q891" t="str">
        <f>Sheet9!A892</f>
        <v>自由形　　　　</v>
      </c>
      <c r="R891" t="str">
        <f t="shared" ref="R891:R954" si="83">IFERROR(VLOOKUP(Q891,AG:AH,2,0),"")</f>
        <v>自由形</v>
      </c>
      <c r="S891" t="str">
        <f>Sheet9!B892</f>
        <v xml:space="preserve"> 100m</v>
      </c>
      <c r="T891" t="s">
        <v>158</v>
      </c>
      <c r="U891" t="s">
        <v>159</v>
      </c>
      <c r="V891" t="str">
        <f t="shared" ref="V891:V954" si="84">CONCATENATE(P891,R891,S891,T891,U891)</f>
        <v>女子自由形 100m予選無差別</v>
      </c>
      <c r="Y891">
        <f t="shared" ref="Y891:Y954" si="85">N891</f>
        <v>1506</v>
      </c>
      <c r="Z891" t="str">
        <f t="shared" ref="Z891:Z954" si="86">IFERROR(VLOOKUP(V891,I:M,5,0),"")</f>
        <v/>
      </c>
      <c r="AA891" t="str">
        <f t="shared" ref="AA891:AA954" si="87">V891</f>
        <v>女子自由形 100m予選無差別</v>
      </c>
    </row>
    <row r="892" spans="14:27" x14ac:dyDescent="0.15">
      <c r="N892">
        <f>Sheet9!D893</f>
        <v>1506</v>
      </c>
      <c r="O892">
        <f>Sheet9!E893</f>
        <v>2</v>
      </c>
      <c r="P892" t="str">
        <f>IFERROR(VLOOKUP(O892,Sheet6!A:B,2,0),"")</f>
        <v>女子</v>
      </c>
      <c r="Q892" t="str">
        <f>Sheet9!A893</f>
        <v>個人メドレー　</v>
      </c>
      <c r="R892" t="str">
        <f t="shared" si="83"/>
        <v>個人メドレー</v>
      </c>
      <c r="S892" t="str">
        <f>Sheet9!B893</f>
        <v xml:space="preserve"> 200m</v>
      </c>
      <c r="T892" t="s">
        <v>158</v>
      </c>
      <c r="U892" t="s">
        <v>159</v>
      </c>
      <c r="V892" t="str">
        <f t="shared" si="84"/>
        <v>女子個人メドレー 200m予選無差別</v>
      </c>
      <c r="Y892">
        <f t="shared" si="85"/>
        <v>1506</v>
      </c>
      <c r="Z892" t="str">
        <f t="shared" si="86"/>
        <v/>
      </c>
      <c r="AA892" t="str">
        <f t="shared" si="87"/>
        <v>女子個人メドレー 200m予選無差別</v>
      </c>
    </row>
    <row r="893" spans="14:27" x14ac:dyDescent="0.15">
      <c r="N893">
        <f>Sheet9!D894</f>
        <v>1507</v>
      </c>
      <c r="O893">
        <f>Sheet9!E894</f>
        <v>2</v>
      </c>
      <c r="P893" t="str">
        <f>IFERROR(VLOOKUP(O893,Sheet6!A:B,2,0),"")</f>
        <v>女子</v>
      </c>
      <c r="Q893" t="str">
        <f>Sheet9!A894</f>
        <v>自由形　　　　</v>
      </c>
      <c r="R893" t="str">
        <f t="shared" si="83"/>
        <v>自由形</v>
      </c>
      <c r="S893" t="str">
        <f>Sheet9!B894</f>
        <v xml:space="preserve">  50m</v>
      </c>
      <c r="T893" t="s">
        <v>158</v>
      </c>
      <c r="U893" t="s">
        <v>159</v>
      </c>
      <c r="V893" t="str">
        <f t="shared" si="84"/>
        <v>女子自由形  50m予選無差別</v>
      </c>
      <c r="Y893">
        <f t="shared" si="85"/>
        <v>1507</v>
      </c>
      <c r="Z893" t="str">
        <f t="shared" si="86"/>
        <v/>
      </c>
      <c r="AA893" t="str">
        <f t="shared" si="87"/>
        <v>女子自由形  50m予選無差別</v>
      </c>
    </row>
    <row r="894" spans="14:27" x14ac:dyDescent="0.15">
      <c r="N894">
        <f>Sheet9!D895</f>
        <v>1507</v>
      </c>
      <c r="O894">
        <f>Sheet9!E895</f>
        <v>2</v>
      </c>
      <c r="P894" t="str">
        <f>IFERROR(VLOOKUP(O894,Sheet6!A:B,2,0),"")</f>
        <v>女子</v>
      </c>
      <c r="Q894" t="str">
        <f>Sheet9!A895</f>
        <v>自由形　　　　</v>
      </c>
      <c r="R894" t="str">
        <f t="shared" si="83"/>
        <v>自由形</v>
      </c>
      <c r="S894" t="str">
        <f>Sheet9!B895</f>
        <v xml:space="preserve"> 100m</v>
      </c>
      <c r="T894" t="s">
        <v>158</v>
      </c>
      <c r="U894" t="s">
        <v>159</v>
      </c>
      <c r="V894" t="str">
        <f t="shared" si="84"/>
        <v>女子自由形 100m予選無差別</v>
      </c>
      <c r="Y894">
        <f t="shared" si="85"/>
        <v>1507</v>
      </c>
      <c r="Z894" t="str">
        <f t="shared" si="86"/>
        <v/>
      </c>
      <c r="AA894" t="str">
        <f t="shared" si="87"/>
        <v>女子自由形 100m予選無差別</v>
      </c>
    </row>
    <row r="895" spans="14:27" x14ac:dyDescent="0.15">
      <c r="N895">
        <f>Sheet9!D896</f>
        <v>1510</v>
      </c>
      <c r="O895">
        <f>Sheet9!E896</f>
        <v>2</v>
      </c>
      <c r="P895" t="str">
        <f>IFERROR(VLOOKUP(O895,Sheet6!A:B,2,0),"")</f>
        <v>女子</v>
      </c>
      <c r="Q895" t="str">
        <f>Sheet9!A896</f>
        <v>平泳ぎ　　　　</v>
      </c>
      <c r="R895" t="str">
        <f t="shared" si="83"/>
        <v>平泳ぎ</v>
      </c>
      <c r="S895" t="str">
        <f>Sheet9!B896</f>
        <v xml:space="preserve">  50m</v>
      </c>
      <c r="T895" t="s">
        <v>158</v>
      </c>
      <c r="U895" t="s">
        <v>159</v>
      </c>
      <c r="V895" t="str">
        <f t="shared" si="84"/>
        <v>女子平泳ぎ  50m予選無差別</v>
      </c>
      <c r="Y895">
        <f t="shared" si="85"/>
        <v>1510</v>
      </c>
      <c r="Z895" t="str">
        <f t="shared" si="86"/>
        <v/>
      </c>
      <c r="AA895" t="str">
        <f t="shared" si="87"/>
        <v>女子平泳ぎ  50m予選無差別</v>
      </c>
    </row>
    <row r="896" spans="14:27" x14ac:dyDescent="0.15">
      <c r="N896">
        <f>Sheet9!D897</f>
        <v>1510</v>
      </c>
      <c r="O896">
        <f>Sheet9!E897</f>
        <v>2</v>
      </c>
      <c r="P896" t="str">
        <f>IFERROR(VLOOKUP(O896,Sheet6!A:B,2,0),"")</f>
        <v>女子</v>
      </c>
      <c r="Q896" t="str">
        <f>Sheet9!A897</f>
        <v>平泳ぎ　　　　</v>
      </c>
      <c r="R896" t="str">
        <f t="shared" si="83"/>
        <v>平泳ぎ</v>
      </c>
      <c r="S896" t="str">
        <f>Sheet9!B897</f>
        <v xml:space="preserve"> 100m</v>
      </c>
      <c r="T896" t="s">
        <v>158</v>
      </c>
      <c r="U896" t="s">
        <v>159</v>
      </c>
      <c r="V896" t="str">
        <f t="shared" si="84"/>
        <v>女子平泳ぎ 100m予選無差別</v>
      </c>
      <c r="Y896">
        <f t="shared" si="85"/>
        <v>1510</v>
      </c>
      <c r="Z896" t="str">
        <f t="shared" si="86"/>
        <v/>
      </c>
      <c r="AA896" t="str">
        <f t="shared" si="87"/>
        <v>女子平泳ぎ 100m予選無差別</v>
      </c>
    </row>
    <row r="897" spans="14:27" x14ac:dyDescent="0.15">
      <c r="N897">
        <f>Sheet9!D898</f>
        <v>1511</v>
      </c>
      <c r="O897">
        <f>Sheet9!E898</f>
        <v>2</v>
      </c>
      <c r="P897" t="str">
        <f>IFERROR(VLOOKUP(O897,Sheet6!A:B,2,0),"")</f>
        <v>女子</v>
      </c>
      <c r="Q897" t="str">
        <f>Sheet9!A898</f>
        <v>バタフライ　　</v>
      </c>
      <c r="R897" t="str">
        <f t="shared" si="83"/>
        <v>バタフライ</v>
      </c>
      <c r="S897" t="str">
        <f>Sheet9!B898</f>
        <v xml:space="preserve">  50m</v>
      </c>
      <c r="T897" t="s">
        <v>158</v>
      </c>
      <c r="U897" t="s">
        <v>159</v>
      </c>
      <c r="V897" t="str">
        <f t="shared" si="84"/>
        <v>女子バタフライ  50m予選無差別</v>
      </c>
      <c r="Y897">
        <f t="shared" si="85"/>
        <v>1511</v>
      </c>
      <c r="Z897" t="str">
        <f t="shared" si="86"/>
        <v/>
      </c>
      <c r="AA897" t="str">
        <f t="shared" si="87"/>
        <v>女子バタフライ  50m予選無差別</v>
      </c>
    </row>
    <row r="898" spans="14:27" x14ac:dyDescent="0.15">
      <c r="N898">
        <f>Sheet9!D899</f>
        <v>1511</v>
      </c>
      <c r="O898">
        <f>Sheet9!E899</f>
        <v>2</v>
      </c>
      <c r="P898" t="str">
        <f>IFERROR(VLOOKUP(O898,Sheet6!A:B,2,0),"")</f>
        <v>女子</v>
      </c>
      <c r="Q898" t="str">
        <f>Sheet9!A899</f>
        <v>バタフライ　　</v>
      </c>
      <c r="R898" t="str">
        <f t="shared" si="83"/>
        <v>バタフライ</v>
      </c>
      <c r="S898" t="str">
        <f>Sheet9!B899</f>
        <v xml:space="preserve"> 100m</v>
      </c>
      <c r="T898" t="s">
        <v>158</v>
      </c>
      <c r="U898" t="s">
        <v>159</v>
      </c>
      <c r="V898" t="str">
        <f t="shared" si="84"/>
        <v>女子バタフライ 100m予選無差別</v>
      </c>
      <c r="Y898">
        <f t="shared" si="85"/>
        <v>1511</v>
      </c>
      <c r="Z898" t="str">
        <f t="shared" si="86"/>
        <v/>
      </c>
      <c r="AA898" t="str">
        <f t="shared" si="87"/>
        <v>女子バタフライ 100m予選無差別</v>
      </c>
    </row>
    <row r="899" spans="14:27" x14ac:dyDescent="0.15">
      <c r="N899">
        <f>Sheet9!D900</f>
        <v>1512</v>
      </c>
      <c r="O899">
        <f>Sheet9!E900</f>
        <v>2</v>
      </c>
      <c r="P899" t="str">
        <f>IFERROR(VLOOKUP(O899,Sheet6!A:B,2,0),"")</f>
        <v>女子</v>
      </c>
      <c r="Q899" t="str">
        <f>Sheet9!A900</f>
        <v>自由形　　　　</v>
      </c>
      <c r="R899" t="str">
        <f t="shared" si="83"/>
        <v>自由形</v>
      </c>
      <c r="S899" t="str">
        <f>Sheet9!B900</f>
        <v xml:space="preserve">  50m</v>
      </c>
      <c r="T899" t="s">
        <v>158</v>
      </c>
      <c r="U899" t="s">
        <v>159</v>
      </c>
      <c r="V899" t="str">
        <f t="shared" si="84"/>
        <v>女子自由形  50m予選無差別</v>
      </c>
      <c r="Y899">
        <f t="shared" si="85"/>
        <v>1512</v>
      </c>
      <c r="Z899" t="str">
        <f t="shared" si="86"/>
        <v/>
      </c>
      <c r="AA899" t="str">
        <f t="shared" si="87"/>
        <v>女子自由形  50m予選無差別</v>
      </c>
    </row>
    <row r="900" spans="14:27" x14ac:dyDescent="0.15">
      <c r="N900">
        <f>Sheet9!D901</f>
        <v>1512</v>
      </c>
      <c r="O900">
        <f>Sheet9!E901</f>
        <v>2</v>
      </c>
      <c r="P900" t="str">
        <f>IFERROR(VLOOKUP(O900,Sheet6!A:B,2,0),"")</f>
        <v>女子</v>
      </c>
      <c r="Q900" t="str">
        <f>Sheet9!A901</f>
        <v>自由形　　　　</v>
      </c>
      <c r="R900" t="str">
        <f t="shared" si="83"/>
        <v>自由形</v>
      </c>
      <c r="S900" t="str">
        <f>Sheet9!B901</f>
        <v xml:space="preserve"> 100m</v>
      </c>
      <c r="T900" t="s">
        <v>158</v>
      </c>
      <c r="U900" t="s">
        <v>159</v>
      </c>
      <c r="V900" t="str">
        <f t="shared" si="84"/>
        <v>女子自由形 100m予選無差別</v>
      </c>
      <c r="Y900">
        <f t="shared" si="85"/>
        <v>1512</v>
      </c>
      <c r="Z900" t="str">
        <f t="shared" si="86"/>
        <v/>
      </c>
      <c r="AA900" t="str">
        <f t="shared" si="87"/>
        <v>女子自由形 100m予選無差別</v>
      </c>
    </row>
    <row r="901" spans="14:27" x14ac:dyDescent="0.15">
      <c r="N901">
        <f>Sheet9!D902</f>
        <v>1513</v>
      </c>
      <c r="O901">
        <f>Sheet9!E902</f>
        <v>2</v>
      </c>
      <c r="P901" t="str">
        <f>IFERROR(VLOOKUP(O901,Sheet6!A:B,2,0),"")</f>
        <v>女子</v>
      </c>
      <c r="Q901" t="str">
        <f>Sheet9!A902</f>
        <v>自由形　　　　</v>
      </c>
      <c r="R901" t="str">
        <f t="shared" si="83"/>
        <v>自由形</v>
      </c>
      <c r="S901" t="str">
        <f>Sheet9!B902</f>
        <v xml:space="preserve">  50m</v>
      </c>
      <c r="T901" t="s">
        <v>158</v>
      </c>
      <c r="U901" t="s">
        <v>159</v>
      </c>
      <c r="V901" t="str">
        <f t="shared" si="84"/>
        <v>女子自由形  50m予選無差別</v>
      </c>
      <c r="Y901">
        <f t="shared" si="85"/>
        <v>1513</v>
      </c>
      <c r="Z901" t="str">
        <f t="shared" si="86"/>
        <v/>
      </c>
      <c r="AA901" t="str">
        <f t="shared" si="87"/>
        <v>女子自由形  50m予選無差別</v>
      </c>
    </row>
    <row r="902" spans="14:27" x14ac:dyDescent="0.15">
      <c r="N902">
        <f>Sheet9!D903</f>
        <v>1513</v>
      </c>
      <c r="O902">
        <f>Sheet9!E903</f>
        <v>2</v>
      </c>
      <c r="P902" t="str">
        <f>IFERROR(VLOOKUP(O902,Sheet6!A:B,2,0),"")</f>
        <v>女子</v>
      </c>
      <c r="Q902" t="str">
        <f>Sheet9!A903</f>
        <v>自由形　　　　</v>
      </c>
      <c r="R902" t="str">
        <f t="shared" si="83"/>
        <v>自由形</v>
      </c>
      <c r="S902" t="str">
        <f>Sheet9!B903</f>
        <v xml:space="preserve"> 100m</v>
      </c>
      <c r="T902" t="s">
        <v>158</v>
      </c>
      <c r="U902" t="s">
        <v>159</v>
      </c>
      <c r="V902" t="str">
        <f t="shared" si="84"/>
        <v>女子自由形 100m予選無差別</v>
      </c>
      <c r="Y902">
        <f t="shared" si="85"/>
        <v>1513</v>
      </c>
      <c r="Z902" t="str">
        <f t="shared" si="86"/>
        <v/>
      </c>
      <c r="AA902" t="str">
        <f t="shared" si="87"/>
        <v>女子自由形 100m予選無差別</v>
      </c>
    </row>
    <row r="903" spans="14:27" x14ac:dyDescent="0.15">
      <c r="N903">
        <f>Sheet9!D904</f>
        <v>1514</v>
      </c>
      <c r="O903">
        <f>Sheet9!E904</f>
        <v>1</v>
      </c>
      <c r="P903" t="str">
        <f>IFERROR(VLOOKUP(O903,Sheet6!A:B,2,0),"")</f>
        <v>男子</v>
      </c>
      <c r="Q903" t="str">
        <f>Sheet9!A904</f>
        <v>自由形　　　　</v>
      </c>
      <c r="R903" t="str">
        <f t="shared" si="83"/>
        <v>自由形</v>
      </c>
      <c r="S903" t="str">
        <f>Sheet9!B904</f>
        <v xml:space="preserve">  50m</v>
      </c>
      <c r="T903" t="s">
        <v>158</v>
      </c>
      <c r="U903" t="s">
        <v>159</v>
      </c>
      <c r="V903" t="str">
        <f t="shared" si="84"/>
        <v>男子自由形  50m予選無差別</v>
      </c>
      <c r="Y903">
        <f t="shared" si="85"/>
        <v>1514</v>
      </c>
      <c r="Z903" t="str">
        <f t="shared" si="86"/>
        <v/>
      </c>
      <c r="AA903" t="str">
        <f t="shared" si="87"/>
        <v>男子自由形  50m予選無差別</v>
      </c>
    </row>
    <row r="904" spans="14:27" x14ac:dyDescent="0.15">
      <c r="N904">
        <f>Sheet9!D905</f>
        <v>1515</v>
      </c>
      <c r="O904">
        <f>Sheet9!E905</f>
        <v>1</v>
      </c>
      <c r="P904" t="str">
        <f>IFERROR(VLOOKUP(O904,Sheet6!A:B,2,0),"")</f>
        <v>男子</v>
      </c>
      <c r="Q904" t="str">
        <f>Sheet9!A905</f>
        <v>背泳ぎ　　　　</v>
      </c>
      <c r="R904" t="str">
        <f t="shared" si="83"/>
        <v>背泳ぎ</v>
      </c>
      <c r="S904" t="str">
        <f>Sheet9!B905</f>
        <v xml:space="preserve">  50m</v>
      </c>
      <c r="T904" t="s">
        <v>158</v>
      </c>
      <c r="U904" t="s">
        <v>159</v>
      </c>
      <c r="V904" t="str">
        <f t="shared" si="84"/>
        <v>男子背泳ぎ  50m予選無差別</v>
      </c>
      <c r="Y904">
        <f t="shared" si="85"/>
        <v>1515</v>
      </c>
      <c r="Z904" t="str">
        <f t="shared" si="86"/>
        <v/>
      </c>
      <c r="AA904" t="str">
        <f t="shared" si="87"/>
        <v>男子背泳ぎ  50m予選無差別</v>
      </c>
    </row>
    <row r="905" spans="14:27" x14ac:dyDescent="0.15">
      <c r="N905">
        <f>Sheet9!D906</f>
        <v>1515</v>
      </c>
      <c r="O905">
        <f>Sheet9!E906</f>
        <v>1</v>
      </c>
      <c r="P905" t="str">
        <f>IFERROR(VLOOKUP(O905,Sheet6!A:B,2,0),"")</f>
        <v>男子</v>
      </c>
      <c r="Q905" t="str">
        <f>Sheet9!A906</f>
        <v>バタフライ　　</v>
      </c>
      <c r="R905" t="str">
        <f t="shared" si="83"/>
        <v>バタフライ</v>
      </c>
      <c r="S905" t="str">
        <f>Sheet9!B906</f>
        <v xml:space="preserve">  50m</v>
      </c>
      <c r="T905" t="s">
        <v>158</v>
      </c>
      <c r="U905" t="s">
        <v>159</v>
      </c>
      <c r="V905" t="str">
        <f t="shared" si="84"/>
        <v>男子バタフライ  50m予選無差別</v>
      </c>
      <c r="Y905">
        <f t="shared" si="85"/>
        <v>1515</v>
      </c>
      <c r="Z905" t="str">
        <f t="shared" si="86"/>
        <v/>
      </c>
      <c r="AA905" t="str">
        <f t="shared" si="87"/>
        <v>男子バタフライ  50m予選無差別</v>
      </c>
    </row>
    <row r="906" spans="14:27" x14ac:dyDescent="0.15">
      <c r="N906">
        <f>Sheet9!D907</f>
        <v>1516</v>
      </c>
      <c r="O906">
        <f>Sheet9!E907</f>
        <v>1</v>
      </c>
      <c r="P906" t="str">
        <f>IFERROR(VLOOKUP(O906,Sheet6!A:B,2,0),"")</f>
        <v>男子</v>
      </c>
      <c r="Q906" t="str">
        <f>Sheet9!A907</f>
        <v>自由形　　　　</v>
      </c>
      <c r="R906" t="str">
        <f t="shared" si="83"/>
        <v>自由形</v>
      </c>
      <c r="S906" t="str">
        <f>Sheet9!B907</f>
        <v xml:space="preserve">  50m</v>
      </c>
      <c r="T906" t="s">
        <v>158</v>
      </c>
      <c r="U906" t="s">
        <v>159</v>
      </c>
      <c r="V906" t="str">
        <f t="shared" si="84"/>
        <v>男子自由形  50m予選無差別</v>
      </c>
      <c r="Y906">
        <f t="shared" si="85"/>
        <v>1516</v>
      </c>
      <c r="Z906" t="str">
        <f t="shared" si="86"/>
        <v/>
      </c>
      <c r="AA906" t="str">
        <f t="shared" si="87"/>
        <v>男子自由形  50m予選無差別</v>
      </c>
    </row>
    <row r="907" spans="14:27" x14ac:dyDescent="0.15">
      <c r="N907">
        <f>Sheet9!D908</f>
        <v>1516</v>
      </c>
      <c r="O907">
        <f>Sheet9!E908</f>
        <v>1</v>
      </c>
      <c r="P907" t="str">
        <f>IFERROR(VLOOKUP(O907,Sheet6!A:B,2,0),"")</f>
        <v>男子</v>
      </c>
      <c r="Q907" t="str">
        <f>Sheet9!A908</f>
        <v>バタフライ　　</v>
      </c>
      <c r="R907" t="str">
        <f t="shared" si="83"/>
        <v>バタフライ</v>
      </c>
      <c r="S907" t="str">
        <f>Sheet9!B908</f>
        <v xml:space="preserve">  50m</v>
      </c>
      <c r="T907" t="s">
        <v>158</v>
      </c>
      <c r="U907" t="s">
        <v>159</v>
      </c>
      <c r="V907" t="str">
        <f t="shared" si="84"/>
        <v>男子バタフライ  50m予選無差別</v>
      </c>
      <c r="Y907">
        <f t="shared" si="85"/>
        <v>1516</v>
      </c>
      <c r="Z907" t="str">
        <f t="shared" si="86"/>
        <v/>
      </c>
      <c r="AA907" t="str">
        <f t="shared" si="87"/>
        <v>男子バタフライ  50m予選無差別</v>
      </c>
    </row>
    <row r="908" spans="14:27" x14ac:dyDescent="0.15">
      <c r="N908">
        <f>Sheet9!D909</f>
        <v>1517</v>
      </c>
      <c r="O908">
        <f>Sheet9!E909</f>
        <v>1</v>
      </c>
      <c r="P908" t="str">
        <f>IFERROR(VLOOKUP(O908,Sheet6!A:B,2,0),"")</f>
        <v>男子</v>
      </c>
      <c r="Q908" t="str">
        <f>Sheet9!A909</f>
        <v>平泳ぎ　　　　</v>
      </c>
      <c r="R908" t="str">
        <f t="shared" si="83"/>
        <v>平泳ぎ</v>
      </c>
      <c r="S908" t="str">
        <f>Sheet9!B909</f>
        <v xml:space="preserve">  50m</v>
      </c>
      <c r="T908" t="s">
        <v>158</v>
      </c>
      <c r="U908" t="s">
        <v>159</v>
      </c>
      <c r="V908" t="str">
        <f t="shared" si="84"/>
        <v>男子平泳ぎ  50m予選無差別</v>
      </c>
      <c r="Y908">
        <f t="shared" si="85"/>
        <v>1517</v>
      </c>
      <c r="Z908" t="str">
        <f t="shared" si="86"/>
        <v/>
      </c>
      <c r="AA908" t="str">
        <f t="shared" si="87"/>
        <v>男子平泳ぎ  50m予選無差別</v>
      </c>
    </row>
    <row r="909" spans="14:27" x14ac:dyDescent="0.15">
      <c r="N909">
        <f>Sheet9!D910</f>
        <v>1517</v>
      </c>
      <c r="O909">
        <f>Sheet9!E910</f>
        <v>1</v>
      </c>
      <c r="P909" t="str">
        <f>IFERROR(VLOOKUP(O909,Sheet6!A:B,2,0),"")</f>
        <v>男子</v>
      </c>
      <c r="Q909" t="str">
        <f>Sheet9!A910</f>
        <v>平泳ぎ　　　　</v>
      </c>
      <c r="R909" t="str">
        <f t="shared" si="83"/>
        <v>平泳ぎ</v>
      </c>
      <c r="S909" t="str">
        <f>Sheet9!B910</f>
        <v xml:space="preserve"> 100m</v>
      </c>
      <c r="T909" t="s">
        <v>158</v>
      </c>
      <c r="U909" t="s">
        <v>159</v>
      </c>
      <c r="V909" t="str">
        <f t="shared" si="84"/>
        <v>男子平泳ぎ 100m予選無差別</v>
      </c>
      <c r="Y909">
        <f t="shared" si="85"/>
        <v>1517</v>
      </c>
      <c r="Z909" t="str">
        <f t="shared" si="86"/>
        <v/>
      </c>
      <c r="AA909" t="str">
        <f t="shared" si="87"/>
        <v>男子平泳ぎ 100m予選無差別</v>
      </c>
    </row>
    <row r="910" spans="14:27" x14ac:dyDescent="0.15">
      <c r="N910">
        <f>Sheet9!D911</f>
        <v>1518</v>
      </c>
      <c r="O910">
        <f>Sheet9!E911</f>
        <v>1</v>
      </c>
      <c r="P910" t="str">
        <f>IFERROR(VLOOKUP(O910,Sheet6!A:B,2,0),"")</f>
        <v>男子</v>
      </c>
      <c r="Q910" t="str">
        <f>Sheet9!A911</f>
        <v>自由形　　　　</v>
      </c>
      <c r="R910" t="str">
        <f t="shared" si="83"/>
        <v>自由形</v>
      </c>
      <c r="S910" t="str">
        <f>Sheet9!B911</f>
        <v xml:space="preserve">  50m</v>
      </c>
      <c r="T910" t="s">
        <v>158</v>
      </c>
      <c r="U910" t="s">
        <v>159</v>
      </c>
      <c r="V910" t="str">
        <f t="shared" si="84"/>
        <v>男子自由形  50m予選無差別</v>
      </c>
      <c r="Y910">
        <f t="shared" si="85"/>
        <v>1518</v>
      </c>
      <c r="Z910" t="str">
        <f t="shared" si="86"/>
        <v/>
      </c>
      <c r="AA910" t="str">
        <f t="shared" si="87"/>
        <v>男子自由形  50m予選無差別</v>
      </c>
    </row>
    <row r="911" spans="14:27" x14ac:dyDescent="0.15">
      <c r="N911">
        <f>Sheet9!D912</f>
        <v>1518</v>
      </c>
      <c r="O911">
        <f>Sheet9!E912</f>
        <v>1</v>
      </c>
      <c r="P911" t="str">
        <f>IFERROR(VLOOKUP(O911,Sheet6!A:B,2,0),"")</f>
        <v>男子</v>
      </c>
      <c r="Q911" t="str">
        <f>Sheet9!A912</f>
        <v>バタフライ　　</v>
      </c>
      <c r="R911" t="str">
        <f t="shared" si="83"/>
        <v>バタフライ</v>
      </c>
      <c r="S911" t="str">
        <f>Sheet9!B912</f>
        <v xml:space="preserve">  50m</v>
      </c>
      <c r="T911" t="s">
        <v>158</v>
      </c>
      <c r="U911" t="s">
        <v>159</v>
      </c>
      <c r="V911" t="str">
        <f t="shared" si="84"/>
        <v>男子バタフライ  50m予選無差別</v>
      </c>
      <c r="Y911">
        <f t="shared" si="85"/>
        <v>1518</v>
      </c>
      <c r="Z911" t="str">
        <f t="shared" si="86"/>
        <v/>
      </c>
      <c r="AA911" t="str">
        <f t="shared" si="87"/>
        <v>男子バタフライ  50m予選無差別</v>
      </c>
    </row>
    <row r="912" spans="14:27" x14ac:dyDescent="0.15">
      <c r="N912">
        <f>Sheet9!D913</f>
        <v>1519</v>
      </c>
      <c r="O912">
        <f>Sheet9!E913</f>
        <v>2</v>
      </c>
      <c r="P912" t="str">
        <f>IFERROR(VLOOKUP(O912,Sheet6!A:B,2,0),"")</f>
        <v>女子</v>
      </c>
      <c r="Q912" t="str">
        <f>Sheet9!A913</f>
        <v>背泳ぎ　　　　</v>
      </c>
      <c r="R912" t="str">
        <f t="shared" si="83"/>
        <v>背泳ぎ</v>
      </c>
      <c r="S912" t="str">
        <f>Sheet9!B913</f>
        <v xml:space="preserve">  50m</v>
      </c>
      <c r="T912" t="s">
        <v>158</v>
      </c>
      <c r="U912" t="s">
        <v>159</v>
      </c>
      <c r="V912" t="str">
        <f t="shared" si="84"/>
        <v>女子背泳ぎ  50m予選無差別</v>
      </c>
      <c r="Y912">
        <f t="shared" si="85"/>
        <v>1519</v>
      </c>
      <c r="Z912" t="str">
        <f t="shared" si="86"/>
        <v/>
      </c>
      <c r="AA912" t="str">
        <f t="shared" si="87"/>
        <v>女子背泳ぎ  50m予選無差別</v>
      </c>
    </row>
    <row r="913" spans="14:27" x14ac:dyDescent="0.15">
      <c r="N913">
        <f>Sheet9!D914</f>
        <v>1519</v>
      </c>
      <c r="O913">
        <f>Sheet9!E914</f>
        <v>2</v>
      </c>
      <c r="P913" t="str">
        <f>IFERROR(VLOOKUP(O913,Sheet6!A:B,2,0),"")</f>
        <v>女子</v>
      </c>
      <c r="Q913" t="str">
        <f>Sheet9!A914</f>
        <v>バタフライ　　</v>
      </c>
      <c r="R913" t="str">
        <f t="shared" si="83"/>
        <v>バタフライ</v>
      </c>
      <c r="S913" t="str">
        <f>Sheet9!B914</f>
        <v xml:space="preserve">  50m</v>
      </c>
      <c r="T913" t="s">
        <v>158</v>
      </c>
      <c r="U913" t="s">
        <v>159</v>
      </c>
      <c r="V913" t="str">
        <f t="shared" si="84"/>
        <v>女子バタフライ  50m予選無差別</v>
      </c>
      <c r="Y913">
        <f t="shared" si="85"/>
        <v>1519</v>
      </c>
      <c r="Z913" t="str">
        <f t="shared" si="86"/>
        <v/>
      </c>
      <c r="AA913" t="str">
        <f t="shared" si="87"/>
        <v>女子バタフライ  50m予選無差別</v>
      </c>
    </row>
    <row r="914" spans="14:27" x14ac:dyDescent="0.15">
      <c r="N914">
        <f>Sheet9!D915</f>
        <v>1520</v>
      </c>
      <c r="O914">
        <f>Sheet9!E915</f>
        <v>2</v>
      </c>
      <c r="P914" t="str">
        <f>IFERROR(VLOOKUP(O914,Sheet6!A:B,2,0),"")</f>
        <v>女子</v>
      </c>
      <c r="Q914" t="str">
        <f>Sheet9!A915</f>
        <v>自由形　　　　</v>
      </c>
      <c r="R914" t="str">
        <f t="shared" si="83"/>
        <v>自由形</v>
      </c>
      <c r="S914" t="str">
        <f>Sheet9!B915</f>
        <v xml:space="preserve">  50m</v>
      </c>
      <c r="T914" t="s">
        <v>158</v>
      </c>
      <c r="U914" t="s">
        <v>159</v>
      </c>
      <c r="V914" t="str">
        <f t="shared" si="84"/>
        <v>女子自由形  50m予選無差別</v>
      </c>
      <c r="Y914">
        <f t="shared" si="85"/>
        <v>1520</v>
      </c>
      <c r="Z914" t="str">
        <f t="shared" si="86"/>
        <v/>
      </c>
      <c r="AA914" t="str">
        <f t="shared" si="87"/>
        <v>女子自由形  50m予選無差別</v>
      </c>
    </row>
    <row r="915" spans="14:27" x14ac:dyDescent="0.15">
      <c r="N915">
        <f>Sheet9!D916</f>
        <v>1520</v>
      </c>
      <c r="O915">
        <f>Sheet9!E916</f>
        <v>2</v>
      </c>
      <c r="P915" t="str">
        <f>IFERROR(VLOOKUP(O915,Sheet6!A:B,2,0),"")</f>
        <v>女子</v>
      </c>
      <c r="Q915" t="str">
        <f>Sheet9!A916</f>
        <v>バタフライ　　</v>
      </c>
      <c r="R915" t="str">
        <f t="shared" si="83"/>
        <v>バタフライ</v>
      </c>
      <c r="S915" t="str">
        <f>Sheet9!B916</f>
        <v xml:space="preserve">  50m</v>
      </c>
      <c r="T915" t="s">
        <v>158</v>
      </c>
      <c r="U915" t="s">
        <v>159</v>
      </c>
      <c r="V915" t="str">
        <f t="shared" si="84"/>
        <v>女子バタフライ  50m予選無差別</v>
      </c>
      <c r="Y915">
        <f t="shared" si="85"/>
        <v>1520</v>
      </c>
      <c r="Z915" t="str">
        <f t="shared" si="86"/>
        <v/>
      </c>
      <c r="AA915" t="str">
        <f t="shared" si="87"/>
        <v>女子バタフライ  50m予選無差別</v>
      </c>
    </row>
    <row r="916" spans="14:27" x14ac:dyDescent="0.15">
      <c r="N916">
        <f>Sheet9!D917</f>
        <v>1521</v>
      </c>
      <c r="O916">
        <f>Sheet9!E917</f>
        <v>2</v>
      </c>
      <c r="P916" t="str">
        <f>IFERROR(VLOOKUP(O916,Sheet6!A:B,2,0),"")</f>
        <v>女子</v>
      </c>
      <c r="Q916" t="str">
        <f>Sheet9!A917</f>
        <v>自由形　　　　</v>
      </c>
      <c r="R916" t="str">
        <f t="shared" si="83"/>
        <v>自由形</v>
      </c>
      <c r="S916" t="str">
        <f>Sheet9!B917</f>
        <v xml:space="preserve">  50m</v>
      </c>
      <c r="T916" t="s">
        <v>158</v>
      </c>
      <c r="U916" t="s">
        <v>159</v>
      </c>
      <c r="V916" t="str">
        <f t="shared" si="84"/>
        <v>女子自由形  50m予選無差別</v>
      </c>
      <c r="Y916">
        <f t="shared" si="85"/>
        <v>1521</v>
      </c>
      <c r="Z916" t="str">
        <f t="shared" si="86"/>
        <v/>
      </c>
      <c r="AA916" t="str">
        <f t="shared" si="87"/>
        <v>女子自由形  50m予選無差別</v>
      </c>
    </row>
    <row r="917" spans="14:27" x14ac:dyDescent="0.15">
      <c r="N917">
        <f>Sheet9!D918</f>
        <v>1521</v>
      </c>
      <c r="O917">
        <f>Sheet9!E918</f>
        <v>2</v>
      </c>
      <c r="P917" t="str">
        <f>IFERROR(VLOOKUP(O917,Sheet6!A:B,2,0),"")</f>
        <v>女子</v>
      </c>
      <c r="Q917" t="str">
        <f>Sheet9!A918</f>
        <v>バタフライ　　</v>
      </c>
      <c r="R917" t="str">
        <f t="shared" si="83"/>
        <v>バタフライ</v>
      </c>
      <c r="S917" t="str">
        <f>Sheet9!B918</f>
        <v xml:space="preserve">  50m</v>
      </c>
      <c r="T917" t="s">
        <v>158</v>
      </c>
      <c r="U917" t="s">
        <v>159</v>
      </c>
      <c r="V917" t="str">
        <f t="shared" si="84"/>
        <v>女子バタフライ  50m予選無差別</v>
      </c>
      <c r="Y917">
        <f t="shared" si="85"/>
        <v>1521</v>
      </c>
      <c r="Z917" t="str">
        <f t="shared" si="86"/>
        <v/>
      </c>
      <c r="AA917" t="str">
        <f t="shared" si="87"/>
        <v>女子バタフライ  50m予選無差別</v>
      </c>
    </row>
    <row r="918" spans="14:27" x14ac:dyDescent="0.15">
      <c r="N918">
        <f>Sheet9!D919</f>
        <v>1522</v>
      </c>
      <c r="O918">
        <f>Sheet9!E919</f>
        <v>2</v>
      </c>
      <c r="P918" t="str">
        <f>IFERROR(VLOOKUP(O918,Sheet6!A:B,2,0),"")</f>
        <v>女子</v>
      </c>
      <c r="Q918" t="str">
        <f>Sheet9!A919</f>
        <v>自由形　　　　</v>
      </c>
      <c r="R918" t="str">
        <f t="shared" si="83"/>
        <v>自由形</v>
      </c>
      <c r="S918" t="str">
        <f>Sheet9!B919</f>
        <v xml:space="preserve">  50m</v>
      </c>
      <c r="T918" t="s">
        <v>158</v>
      </c>
      <c r="U918" t="s">
        <v>159</v>
      </c>
      <c r="V918" t="str">
        <f t="shared" si="84"/>
        <v>女子自由形  50m予選無差別</v>
      </c>
      <c r="Y918">
        <f t="shared" si="85"/>
        <v>1522</v>
      </c>
      <c r="Z918" t="str">
        <f t="shared" si="86"/>
        <v/>
      </c>
      <c r="AA918" t="str">
        <f t="shared" si="87"/>
        <v>女子自由形  50m予選無差別</v>
      </c>
    </row>
    <row r="919" spans="14:27" x14ac:dyDescent="0.15">
      <c r="N919">
        <f>Sheet9!D920</f>
        <v>1522</v>
      </c>
      <c r="O919">
        <f>Sheet9!E920</f>
        <v>2</v>
      </c>
      <c r="P919" t="str">
        <f>IFERROR(VLOOKUP(O919,Sheet6!A:B,2,0),"")</f>
        <v>女子</v>
      </c>
      <c r="Q919" t="str">
        <f>Sheet9!A920</f>
        <v>バタフライ　　</v>
      </c>
      <c r="R919" t="str">
        <f t="shared" si="83"/>
        <v>バタフライ</v>
      </c>
      <c r="S919" t="str">
        <f>Sheet9!B920</f>
        <v xml:space="preserve">  50m</v>
      </c>
      <c r="T919" t="s">
        <v>158</v>
      </c>
      <c r="U919" t="s">
        <v>159</v>
      </c>
      <c r="V919" t="str">
        <f t="shared" si="84"/>
        <v>女子バタフライ  50m予選無差別</v>
      </c>
      <c r="Y919">
        <f t="shared" si="85"/>
        <v>1522</v>
      </c>
      <c r="Z919" t="str">
        <f t="shared" si="86"/>
        <v/>
      </c>
      <c r="AA919" t="str">
        <f t="shared" si="87"/>
        <v>女子バタフライ  50m予選無差別</v>
      </c>
    </row>
    <row r="920" spans="14:27" x14ac:dyDescent="0.15">
      <c r="N920">
        <f>Sheet9!D921</f>
        <v>1523</v>
      </c>
      <c r="O920">
        <f>Sheet9!E921</f>
        <v>2</v>
      </c>
      <c r="P920" t="str">
        <f>IFERROR(VLOOKUP(O920,Sheet6!A:B,2,0),"")</f>
        <v>女子</v>
      </c>
      <c r="Q920" t="str">
        <f>Sheet9!A921</f>
        <v>背泳ぎ　　　　</v>
      </c>
      <c r="R920" t="str">
        <f t="shared" si="83"/>
        <v>背泳ぎ</v>
      </c>
      <c r="S920" t="str">
        <f>Sheet9!B921</f>
        <v xml:space="preserve">  50m</v>
      </c>
      <c r="T920" t="s">
        <v>158</v>
      </c>
      <c r="U920" t="s">
        <v>159</v>
      </c>
      <c r="V920" t="str">
        <f t="shared" si="84"/>
        <v>女子背泳ぎ  50m予選無差別</v>
      </c>
      <c r="Y920">
        <f t="shared" si="85"/>
        <v>1523</v>
      </c>
      <c r="Z920" t="str">
        <f t="shared" si="86"/>
        <v/>
      </c>
      <c r="AA920" t="str">
        <f t="shared" si="87"/>
        <v>女子背泳ぎ  50m予選無差別</v>
      </c>
    </row>
    <row r="921" spans="14:27" x14ac:dyDescent="0.15">
      <c r="N921">
        <f>Sheet9!D922</f>
        <v>1523</v>
      </c>
      <c r="O921">
        <f>Sheet9!E922</f>
        <v>2</v>
      </c>
      <c r="P921" t="str">
        <f>IFERROR(VLOOKUP(O921,Sheet6!A:B,2,0),"")</f>
        <v>女子</v>
      </c>
      <c r="Q921" t="str">
        <f>Sheet9!A922</f>
        <v>バタフライ　　</v>
      </c>
      <c r="R921" t="str">
        <f t="shared" si="83"/>
        <v>バタフライ</v>
      </c>
      <c r="S921" t="str">
        <f>Sheet9!B922</f>
        <v xml:space="preserve">  50m</v>
      </c>
      <c r="T921" t="s">
        <v>158</v>
      </c>
      <c r="U921" t="s">
        <v>159</v>
      </c>
      <c r="V921" t="str">
        <f t="shared" si="84"/>
        <v>女子バタフライ  50m予選無差別</v>
      </c>
      <c r="Y921">
        <f t="shared" si="85"/>
        <v>1523</v>
      </c>
      <c r="Z921" t="str">
        <f t="shared" si="86"/>
        <v/>
      </c>
      <c r="AA921" t="str">
        <f t="shared" si="87"/>
        <v>女子バタフライ  50m予選無差別</v>
      </c>
    </row>
    <row r="922" spans="14:27" x14ac:dyDescent="0.15">
      <c r="N922">
        <f>Sheet9!D923</f>
        <v>1524</v>
      </c>
      <c r="O922">
        <f>Sheet9!E923</f>
        <v>1</v>
      </c>
      <c r="P922" t="str">
        <f>IFERROR(VLOOKUP(O922,Sheet6!A:B,2,0),"")</f>
        <v>男子</v>
      </c>
      <c r="Q922" t="str">
        <f>Sheet9!A923</f>
        <v>自由形　　　　</v>
      </c>
      <c r="R922" t="str">
        <f t="shared" si="83"/>
        <v>自由形</v>
      </c>
      <c r="S922" t="str">
        <f>Sheet9!B923</f>
        <v xml:space="preserve"> 100m</v>
      </c>
      <c r="T922" t="s">
        <v>158</v>
      </c>
      <c r="U922" t="s">
        <v>159</v>
      </c>
      <c r="V922" t="str">
        <f t="shared" si="84"/>
        <v>男子自由形 100m予選無差別</v>
      </c>
      <c r="Y922">
        <f t="shared" si="85"/>
        <v>1524</v>
      </c>
      <c r="Z922" t="str">
        <f t="shared" si="86"/>
        <v/>
      </c>
      <c r="AA922" t="str">
        <f t="shared" si="87"/>
        <v>男子自由形 100m予選無差別</v>
      </c>
    </row>
    <row r="923" spans="14:27" x14ac:dyDescent="0.15">
      <c r="N923">
        <f>Sheet9!D924</f>
        <v>1524</v>
      </c>
      <c r="O923">
        <f>Sheet9!E924</f>
        <v>1</v>
      </c>
      <c r="P923" t="str">
        <f>IFERROR(VLOOKUP(O923,Sheet6!A:B,2,0),"")</f>
        <v>男子</v>
      </c>
      <c r="Q923" t="str">
        <f>Sheet9!A924</f>
        <v>バタフライ　　</v>
      </c>
      <c r="R923" t="str">
        <f t="shared" si="83"/>
        <v>バタフライ</v>
      </c>
      <c r="S923" t="str">
        <f>Sheet9!B924</f>
        <v xml:space="preserve"> 100m</v>
      </c>
      <c r="T923" t="s">
        <v>158</v>
      </c>
      <c r="U923" t="s">
        <v>159</v>
      </c>
      <c r="V923" t="str">
        <f t="shared" si="84"/>
        <v>男子バタフライ 100m予選無差別</v>
      </c>
      <c r="Y923">
        <f t="shared" si="85"/>
        <v>1524</v>
      </c>
      <c r="Z923" t="str">
        <f t="shared" si="86"/>
        <v/>
      </c>
      <c r="AA923" t="str">
        <f t="shared" si="87"/>
        <v>男子バタフライ 100m予選無差別</v>
      </c>
    </row>
    <row r="924" spans="14:27" x14ac:dyDescent="0.15">
      <c r="N924">
        <f>Sheet9!D925</f>
        <v>1525</v>
      </c>
      <c r="O924">
        <f>Sheet9!E925</f>
        <v>1</v>
      </c>
      <c r="P924" t="str">
        <f>IFERROR(VLOOKUP(O924,Sheet6!A:B,2,0),"")</f>
        <v>男子</v>
      </c>
      <c r="Q924" t="str">
        <f>Sheet9!A925</f>
        <v>バタフライ　　</v>
      </c>
      <c r="R924" t="str">
        <f t="shared" si="83"/>
        <v>バタフライ</v>
      </c>
      <c r="S924" t="str">
        <f>Sheet9!B925</f>
        <v xml:space="preserve">  50m</v>
      </c>
      <c r="T924" t="s">
        <v>158</v>
      </c>
      <c r="U924" t="s">
        <v>159</v>
      </c>
      <c r="V924" t="str">
        <f t="shared" si="84"/>
        <v>男子バタフライ  50m予選無差別</v>
      </c>
      <c r="Y924">
        <f t="shared" si="85"/>
        <v>1525</v>
      </c>
      <c r="Z924" t="str">
        <f t="shared" si="86"/>
        <v/>
      </c>
      <c r="AA924" t="str">
        <f t="shared" si="87"/>
        <v>男子バタフライ  50m予選無差別</v>
      </c>
    </row>
    <row r="925" spans="14:27" x14ac:dyDescent="0.15">
      <c r="N925">
        <f>Sheet9!D926</f>
        <v>1525</v>
      </c>
      <c r="O925">
        <f>Sheet9!E926</f>
        <v>1</v>
      </c>
      <c r="P925" t="str">
        <f>IFERROR(VLOOKUP(O925,Sheet6!A:B,2,0),"")</f>
        <v>男子</v>
      </c>
      <c r="Q925" t="str">
        <f>Sheet9!A926</f>
        <v>バタフライ　　</v>
      </c>
      <c r="R925" t="str">
        <f t="shared" si="83"/>
        <v>バタフライ</v>
      </c>
      <c r="S925" t="str">
        <f>Sheet9!B926</f>
        <v xml:space="preserve"> 100m</v>
      </c>
      <c r="T925" t="s">
        <v>158</v>
      </c>
      <c r="U925" t="s">
        <v>159</v>
      </c>
      <c r="V925" t="str">
        <f t="shared" si="84"/>
        <v>男子バタフライ 100m予選無差別</v>
      </c>
      <c r="Y925">
        <f t="shared" si="85"/>
        <v>1525</v>
      </c>
      <c r="Z925" t="str">
        <f t="shared" si="86"/>
        <v/>
      </c>
      <c r="AA925" t="str">
        <f t="shared" si="87"/>
        <v>男子バタフライ 100m予選無差別</v>
      </c>
    </row>
    <row r="926" spans="14:27" x14ac:dyDescent="0.15">
      <c r="N926">
        <f>Sheet9!D927</f>
        <v>1526</v>
      </c>
      <c r="O926">
        <f>Sheet9!E927</f>
        <v>1</v>
      </c>
      <c r="P926" t="str">
        <f>IFERROR(VLOOKUP(O926,Sheet6!A:B,2,0),"")</f>
        <v>男子</v>
      </c>
      <c r="Q926" t="str">
        <f>Sheet9!A927</f>
        <v>自由形　　　　</v>
      </c>
      <c r="R926" t="str">
        <f t="shared" si="83"/>
        <v>自由形</v>
      </c>
      <c r="S926" t="str">
        <f>Sheet9!B927</f>
        <v xml:space="preserve"> 100m</v>
      </c>
      <c r="T926" t="s">
        <v>158</v>
      </c>
      <c r="U926" t="s">
        <v>159</v>
      </c>
      <c r="V926" t="str">
        <f t="shared" si="84"/>
        <v>男子自由形 100m予選無差別</v>
      </c>
      <c r="Y926">
        <f t="shared" si="85"/>
        <v>1526</v>
      </c>
      <c r="Z926" t="str">
        <f t="shared" si="86"/>
        <v/>
      </c>
      <c r="AA926" t="str">
        <f t="shared" si="87"/>
        <v>男子自由形 100m予選無差別</v>
      </c>
    </row>
    <row r="927" spans="14:27" x14ac:dyDescent="0.15">
      <c r="N927">
        <f>Sheet9!D928</f>
        <v>1526</v>
      </c>
      <c r="O927">
        <f>Sheet9!E928</f>
        <v>1</v>
      </c>
      <c r="P927" t="str">
        <f>IFERROR(VLOOKUP(O927,Sheet6!A:B,2,0),"")</f>
        <v>男子</v>
      </c>
      <c r="Q927" t="str">
        <f>Sheet9!A928</f>
        <v>背泳ぎ　　　　</v>
      </c>
      <c r="R927" t="str">
        <f t="shared" si="83"/>
        <v>背泳ぎ</v>
      </c>
      <c r="S927" t="str">
        <f>Sheet9!B928</f>
        <v xml:space="preserve">  50m</v>
      </c>
      <c r="T927" t="s">
        <v>158</v>
      </c>
      <c r="U927" t="s">
        <v>159</v>
      </c>
      <c r="V927" t="str">
        <f t="shared" si="84"/>
        <v>男子背泳ぎ  50m予選無差別</v>
      </c>
      <c r="Y927">
        <f t="shared" si="85"/>
        <v>1526</v>
      </c>
      <c r="Z927" t="str">
        <f t="shared" si="86"/>
        <v/>
      </c>
      <c r="AA927" t="str">
        <f t="shared" si="87"/>
        <v>男子背泳ぎ  50m予選無差別</v>
      </c>
    </row>
    <row r="928" spans="14:27" x14ac:dyDescent="0.15">
      <c r="N928">
        <f>Sheet9!D929</f>
        <v>1527</v>
      </c>
      <c r="O928">
        <f>Sheet9!E929</f>
        <v>1</v>
      </c>
      <c r="P928" t="str">
        <f>IFERROR(VLOOKUP(O928,Sheet6!A:B,2,0),"")</f>
        <v>男子</v>
      </c>
      <c r="Q928" t="str">
        <f>Sheet9!A929</f>
        <v>自由形　　　　</v>
      </c>
      <c r="R928" t="str">
        <f t="shared" si="83"/>
        <v>自由形</v>
      </c>
      <c r="S928" t="str">
        <f>Sheet9!B929</f>
        <v xml:space="preserve">  50m</v>
      </c>
      <c r="T928" t="s">
        <v>158</v>
      </c>
      <c r="U928" t="s">
        <v>159</v>
      </c>
      <c r="V928" t="str">
        <f t="shared" si="84"/>
        <v>男子自由形  50m予選無差別</v>
      </c>
      <c r="Y928">
        <f t="shared" si="85"/>
        <v>1527</v>
      </c>
      <c r="Z928" t="str">
        <f t="shared" si="86"/>
        <v/>
      </c>
      <c r="AA928" t="str">
        <f t="shared" si="87"/>
        <v>男子自由形  50m予選無差別</v>
      </c>
    </row>
    <row r="929" spans="14:27" x14ac:dyDescent="0.15">
      <c r="N929">
        <f>Sheet9!D930</f>
        <v>1527</v>
      </c>
      <c r="O929">
        <f>Sheet9!E930</f>
        <v>1</v>
      </c>
      <c r="P929" t="str">
        <f>IFERROR(VLOOKUP(O929,Sheet6!A:B,2,0),"")</f>
        <v>男子</v>
      </c>
      <c r="Q929" t="str">
        <f>Sheet9!A930</f>
        <v>平泳ぎ　　　　</v>
      </c>
      <c r="R929" t="str">
        <f t="shared" si="83"/>
        <v>平泳ぎ</v>
      </c>
      <c r="S929" t="str">
        <f>Sheet9!B930</f>
        <v xml:space="preserve">  50m</v>
      </c>
      <c r="T929" t="s">
        <v>158</v>
      </c>
      <c r="U929" t="s">
        <v>159</v>
      </c>
      <c r="V929" t="str">
        <f t="shared" si="84"/>
        <v>男子平泳ぎ  50m予選無差別</v>
      </c>
      <c r="Y929">
        <f t="shared" si="85"/>
        <v>1527</v>
      </c>
      <c r="Z929" t="str">
        <f t="shared" si="86"/>
        <v/>
      </c>
      <c r="AA929" t="str">
        <f t="shared" si="87"/>
        <v>男子平泳ぎ  50m予選無差別</v>
      </c>
    </row>
    <row r="930" spans="14:27" x14ac:dyDescent="0.15">
      <c r="N930">
        <f>Sheet9!D931</f>
        <v>1528</v>
      </c>
      <c r="O930">
        <f>Sheet9!E931</f>
        <v>2</v>
      </c>
      <c r="P930" t="str">
        <f>IFERROR(VLOOKUP(O930,Sheet6!A:B,2,0),"")</f>
        <v>女子</v>
      </c>
      <c r="Q930" t="str">
        <f>Sheet9!A931</f>
        <v>自由形　　　　</v>
      </c>
      <c r="R930" t="str">
        <f t="shared" si="83"/>
        <v>自由形</v>
      </c>
      <c r="S930" t="str">
        <f>Sheet9!B931</f>
        <v xml:space="preserve">  50m</v>
      </c>
      <c r="T930" t="s">
        <v>158</v>
      </c>
      <c r="U930" t="s">
        <v>159</v>
      </c>
      <c r="V930" t="str">
        <f t="shared" si="84"/>
        <v>女子自由形  50m予選無差別</v>
      </c>
      <c r="Y930">
        <f t="shared" si="85"/>
        <v>1528</v>
      </c>
      <c r="Z930" t="str">
        <f t="shared" si="86"/>
        <v/>
      </c>
      <c r="AA930" t="str">
        <f t="shared" si="87"/>
        <v>女子自由形  50m予選無差別</v>
      </c>
    </row>
    <row r="931" spans="14:27" x14ac:dyDescent="0.15">
      <c r="N931">
        <f>Sheet9!D932</f>
        <v>1528</v>
      </c>
      <c r="O931">
        <f>Sheet9!E932</f>
        <v>2</v>
      </c>
      <c r="P931" t="str">
        <f>IFERROR(VLOOKUP(O931,Sheet6!A:B,2,0),"")</f>
        <v>女子</v>
      </c>
      <c r="Q931" t="str">
        <f>Sheet9!A932</f>
        <v>自由形　　　　</v>
      </c>
      <c r="R931" t="str">
        <f t="shared" si="83"/>
        <v>自由形</v>
      </c>
      <c r="S931" t="str">
        <f>Sheet9!B932</f>
        <v xml:space="preserve"> 100m</v>
      </c>
      <c r="T931" t="s">
        <v>158</v>
      </c>
      <c r="U931" t="s">
        <v>159</v>
      </c>
      <c r="V931" t="str">
        <f t="shared" si="84"/>
        <v>女子自由形 100m予選無差別</v>
      </c>
      <c r="Y931">
        <f t="shared" si="85"/>
        <v>1528</v>
      </c>
      <c r="Z931" t="str">
        <f t="shared" si="86"/>
        <v/>
      </c>
      <c r="AA931" t="str">
        <f t="shared" si="87"/>
        <v>女子自由形 100m予選無差別</v>
      </c>
    </row>
    <row r="932" spans="14:27" x14ac:dyDescent="0.15">
      <c r="N932" t="e">
        <f>Sheet9!#REF!</f>
        <v>#REF!</v>
      </c>
      <c r="O932" t="e">
        <f>Sheet9!#REF!</f>
        <v>#REF!</v>
      </c>
      <c r="P932" t="str">
        <f>IFERROR(VLOOKUP(O932,Sheet6!A:B,2,0),"")</f>
        <v/>
      </c>
      <c r="Q932" t="e">
        <f>Sheet9!#REF!</f>
        <v>#REF!</v>
      </c>
      <c r="R932" t="str">
        <f t="shared" si="83"/>
        <v/>
      </c>
      <c r="S932" t="e">
        <f>Sheet9!#REF!</f>
        <v>#REF!</v>
      </c>
      <c r="T932" t="s">
        <v>158</v>
      </c>
      <c r="U932" t="s">
        <v>159</v>
      </c>
      <c r="V932" t="e">
        <f t="shared" si="84"/>
        <v>#REF!</v>
      </c>
      <c r="Y932" t="e">
        <f t="shared" si="85"/>
        <v>#REF!</v>
      </c>
      <c r="Z932" t="str">
        <f t="shared" si="86"/>
        <v/>
      </c>
      <c r="AA932" t="e">
        <f t="shared" si="87"/>
        <v>#REF!</v>
      </c>
    </row>
    <row r="933" spans="14:27" x14ac:dyDescent="0.15">
      <c r="N933" t="e">
        <f>Sheet9!#REF!</f>
        <v>#REF!</v>
      </c>
      <c r="O933" t="e">
        <f>Sheet9!#REF!</f>
        <v>#REF!</v>
      </c>
      <c r="P933" t="str">
        <f>IFERROR(VLOOKUP(O933,Sheet6!A:B,2,0),"")</f>
        <v/>
      </c>
      <c r="Q933" t="e">
        <f>Sheet9!#REF!</f>
        <v>#REF!</v>
      </c>
      <c r="R933" t="str">
        <f t="shared" si="83"/>
        <v/>
      </c>
      <c r="S933" t="e">
        <f>Sheet9!#REF!</f>
        <v>#REF!</v>
      </c>
      <c r="T933" t="s">
        <v>158</v>
      </c>
      <c r="U933" t="s">
        <v>159</v>
      </c>
      <c r="V933" t="e">
        <f t="shared" si="84"/>
        <v>#REF!</v>
      </c>
      <c r="Y933" t="e">
        <f t="shared" si="85"/>
        <v>#REF!</v>
      </c>
      <c r="Z933" t="str">
        <f t="shared" si="86"/>
        <v/>
      </c>
      <c r="AA933" t="e">
        <f t="shared" si="87"/>
        <v>#REF!</v>
      </c>
    </row>
    <row r="934" spans="14:27" x14ac:dyDescent="0.15">
      <c r="N934" t="e">
        <f>Sheet9!#REF!</f>
        <v>#REF!</v>
      </c>
      <c r="O934" t="e">
        <f>Sheet9!#REF!</f>
        <v>#REF!</v>
      </c>
      <c r="P934" t="str">
        <f>IFERROR(VLOOKUP(O934,Sheet6!A:B,2,0),"")</f>
        <v/>
      </c>
      <c r="Q934" t="e">
        <f>Sheet9!#REF!</f>
        <v>#REF!</v>
      </c>
      <c r="R934" t="str">
        <f t="shared" si="83"/>
        <v/>
      </c>
      <c r="S934" t="e">
        <f>Sheet9!#REF!</f>
        <v>#REF!</v>
      </c>
      <c r="T934" t="s">
        <v>158</v>
      </c>
      <c r="U934" t="s">
        <v>159</v>
      </c>
      <c r="V934" t="e">
        <f t="shared" si="84"/>
        <v>#REF!</v>
      </c>
      <c r="Y934" t="e">
        <f t="shared" si="85"/>
        <v>#REF!</v>
      </c>
      <c r="Z934" t="str">
        <f t="shared" si="86"/>
        <v/>
      </c>
      <c r="AA934" t="e">
        <f t="shared" si="87"/>
        <v>#REF!</v>
      </c>
    </row>
    <row r="935" spans="14:27" x14ac:dyDescent="0.15">
      <c r="N935" t="e">
        <f>Sheet9!#REF!</f>
        <v>#REF!</v>
      </c>
      <c r="O935" t="e">
        <f>Sheet9!#REF!</f>
        <v>#REF!</v>
      </c>
      <c r="P935" t="str">
        <f>IFERROR(VLOOKUP(O935,Sheet6!A:B,2,0),"")</f>
        <v/>
      </c>
      <c r="Q935" t="e">
        <f>Sheet9!#REF!</f>
        <v>#REF!</v>
      </c>
      <c r="R935" t="str">
        <f t="shared" si="83"/>
        <v/>
      </c>
      <c r="S935" t="e">
        <f>Sheet9!#REF!</f>
        <v>#REF!</v>
      </c>
      <c r="T935" t="s">
        <v>158</v>
      </c>
      <c r="U935" t="s">
        <v>159</v>
      </c>
      <c r="V935" t="e">
        <f t="shared" si="84"/>
        <v>#REF!</v>
      </c>
      <c r="Y935" t="e">
        <f t="shared" si="85"/>
        <v>#REF!</v>
      </c>
      <c r="Z935" t="str">
        <f t="shared" si="86"/>
        <v/>
      </c>
      <c r="AA935" t="e">
        <f t="shared" si="87"/>
        <v>#REF!</v>
      </c>
    </row>
    <row r="936" spans="14:27" x14ac:dyDescent="0.15">
      <c r="N936" t="e">
        <f>Sheet9!#REF!</f>
        <v>#REF!</v>
      </c>
      <c r="O936" t="e">
        <f>Sheet9!#REF!</f>
        <v>#REF!</v>
      </c>
      <c r="P936" t="str">
        <f>IFERROR(VLOOKUP(O936,Sheet6!A:B,2,0),"")</f>
        <v/>
      </c>
      <c r="Q936" t="e">
        <f>Sheet9!#REF!</f>
        <v>#REF!</v>
      </c>
      <c r="R936" t="str">
        <f t="shared" si="83"/>
        <v/>
      </c>
      <c r="S936" t="e">
        <f>Sheet9!#REF!</f>
        <v>#REF!</v>
      </c>
      <c r="T936" t="s">
        <v>158</v>
      </c>
      <c r="U936" t="s">
        <v>159</v>
      </c>
      <c r="V936" t="e">
        <f t="shared" si="84"/>
        <v>#REF!</v>
      </c>
      <c r="Y936" t="e">
        <f t="shared" si="85"/>
        <v>#REF!</v>
      </c>
      <c r="Z936" t="str">
        <f t="shared" si="86"/>
        <v/>
      </c>
      <c r="AA936" t="e">
        <f t="shared" si="87"/>
        <v>#REF!</v>
      </c>
    </row>
    <row r="937" spans="14:27" x14ac:dyDescent="0.15">
      <c r="N937" t="e">
        <f>Sheet9!#REF!</f>
        <v>#REF!</v>
      </c>
      <c r="O937" t="e">
        <f>Sheet9!#REF!</f>
        <v>#REF!</v>
      </c>
      <c r="P937" t="str">
        <f>IFERROR(VLOOKUP(O937,Sheet6!A:B,2,0),"")</f>
        <v/>
      </c>
      <c r="Q937" t="e">
        <f>Sheet9!#REF!</f>
        <v>#REF!</v>
      </c>
      <c r="R937" t="str">
        <f t="shared" si="83"/>
        <v/>
      </c>
      <c r="S937" t="e">
        <f>Sheet9!#REF!</f>
        <v>#REF!</v>
      </c>
      <c r="T937" t="s">
        <v>158</v>
      </c>
      <c r="U937" t="s">
        <v>159</v>
      </c>
      <c r="V937" t="e">
        <f t="shared" si="84"/>
        <v>#REF!</v>
      </c>
      <c r="Y937" t="e">
        <f t="shared" si="85"/>
        <v>#REF!</v>
      </c>
      <c r="Z937" t="str">
        <f t="shared" si="86"/>
        <v/>
      </c>
      <c r="AA937" t="e">
        <f t="shared" si="87"/>
        <v>#REF!</v>
      </c>
    </row>
    <row r="938" spans="14:27" x14ac:dyDescent="0.15">
      <c r="N938" t="e">
        <f>Sheet9!#REF!</f>
        <v>#REF!</v>
      </c>
      <c r="O938" t="e">
        <f>Sheet9!#REF!</f>
        <v>#REF!</v>
      </c>
      <c r="P938" t="str">
        <f>IFERROR(VLOOKUP(O938,Sheet6!A:B,2,0),"")</f>
        <v/>
      </c>
      <c r="Q938" t="e">
        <f>Sheet9!#REF!</f>
        <v>#REF!</v>
      </c>
      <c r="R938" t="str">
        <f t="shared" si="83"/>
        <v/>
      </c>
      <c r="S938" t="e">
        <f>Sheet9!#REF!</f>
        <v>#REF!</v>
      </c>
      <c r="T938" t="s">
        <v>158</v>
      </c>
      <c r="U938" t="s">
        <v>159</v>
      </c>
      <c r="V938" t="e">
        <f t="shared" si="84"/>
        <v>#REF!</v>
      </c>
      <c r="Y938" t="e">
        <f t="shared" si="85"/>
        <v>#REF!</v>
      </c>
      <c r="Z938" t="str">
        <f t="shared" si="86"/>
        <v/>
      </c>
      <c r="AA938" t="e">
        <f t="shared" si="87"/>
        <v>#REF!</v>
      </c>
    </row>
    <row r="939" spans="14:27" x14ac:dyDescent="0.15">
      <c r="N939" t="e">
        <f>Sheet9!#REF!</f>
        <v>#REF!</v>
      </c>
      <c r="O939" t="e">
        <f>Sheet9!#REF!</f>
        <v>#REF!</v>
      </c>
      <c r="P939" t="str">
        <f>IFERROR(VLOOKUP(O939,Sheet6!A:B,2,0),"")</f>
        <v/>
      </c>
      <c r="Q939" t="e">
        <f>Sheet9!#REF!</f>
        <v>#REF!</v>
      </c>
      <c r="R939" t="str">
        <f t="shared" si="83"/>
        <v/>
      </c>
      <c r="S939" t="e">
        <f>Sheet9!#REF!</f>
        <v>#REF!</v>
      </c>
      <c r="T939" t="s">
        <v>158</v>
      </c>
      <c r="U939" t="s">
        <v>159</v>
      </c>
      <c r="V939" t="e">
        <f t="shared" si="84"/>
        <v>#REF!</v>
      </c>
      <c r="Y939" t="e">
        <f t="shared" si="85"/>
        <v>#REF!</v>
      </c>
      <c r="Z939" t="str">
        <f t="shared" si="86"/>
        <v/>
      </c>
      <c r="AA939" t="e">
        <f t="shared" si="87"/>
        <v>#REF!</v>
      </c>
    </row>
    <row r="940" spans="14:27" x14ac:dyDescent="0.15">
      <c r="N940" t="e">
        <f>Sheet9!#REF!</f>
        <v>#REF!</v>
      </c>
      <c r="O940" t="e">
        <f>Sheet9!#REF!</f>
        <v>#REF!</v>
      </c>
      <c r="P940" t="str">
        <f>IFERROR(VLOOKUP(O940,Sheet6!A:B,2,0),"")</f>
        <v/>
      </c>
      <c r="Q940" t="e">
        <f>Sheet9!#REF!</f>
        <v>#REF!</v>
      </c>
      <c r="R940" t="str">
        <f t="shared" si="83"/>
        <v/>
      </c>
      <c r="S940" t="e">
        <f>Sheet9!#REF!</f>
        <v>#REF!</v>
      </c>
      <c r="T940" t="s">
        <v>158</v>
      </c>
      <c r="U940" t="s">
        <v>159</v>
      </c>
      <c r="V940" t="e">
        <f t="shared" si="84"/>
        <v>#REF!</v>
      </c>
      <c r="Y940" t="e">
        <f t="shared" si="85"/>
        <v>#REF!</v>
      </c>
      <c r="Z940" t="str">
        <f t="shared" si="86"/>
        <v/>
      </c>
      <c r="AA940" t="e">
        <f t="shared" si="87"/>
        <v>#REF!</v>
      </c>
    </row>
    <row r="941" spans="14:27" x14ac:dyDescent="0.15">
      <c r="N941" t="e">
        <f>Sheet9!#REF!</f>
        <v>#REF!</v>
      </c>
      <c r="O941" t="e">
        <f>Sheet9!#REF!</f>
        <v>#REF!</v>
      </c>
      <c r="P941" t="str">
        <f>IFERROR(VLOOKUP(O941,Sheet6!A:B,2,0),"")</f>
        <v/>
      </c>
      <c r="Q941" t="e">
        <f>Sheet9!#REF!</f>
        <v>#REF!</v>
      </c>
      <c r="R941" t="str">
        <f t="shared" si="83"/>
        <v/>
      </c>
      <c r="S941" t="e">
        <f>Sheet9!#REF!</f>
        <v>#REF!</v>
      </c>
      <c r="T941" t="s">
        <v>158</v>
      </c>
      <c r="U941" t="s">
        <v>159</v>
      </c>
      <c r="V941" t="e">
        <f t="shared" si="84"/>
        <v>#REF!</v>
      </c>
      <c r="Y941" t="e">
        <f t="shared" si="85"/>
        <v>#REF!</v>
      </c>
      <c r="Z941" t="str">
        <f t="shared" si="86"/>
        <v/>
      </c>
      <c r="AA941" t="e">
        <f t="shared" si="87"/>
        <v>#REF!</v>
      </c>
    </row>
    <row r="942" spans="14:27" x14ac:dyDescent="0.15">
      <c r="N942" t="e">
        <f>Sheet9!#REF!</f>
        <v>#REF!</v>
      </c>
      <c r="O942" t="e">
        <f>Sheet9!#REF!</f>
        <v>#REF!</v>
      </c>
      <c r="P942" t="str">
        <f>IFERROR(VLOOKUP(O942,Sheet6!A:B,2,0),"")</f>
        <v/>
      </c>
      <c r="Q942" t="e">
        <f>Sheet9!#REF!</f>
        <v>#REF!</v>
      </c>
      <c r="R942" t="str">
        <f t="shared" si="83"/>
        <v/>
      </c>
      <c r="S942" t="e">
        <f>Sheet9!#REF!</f>
        <v>#REF!</v>
      </c>
      <c r="T942" t="s">
        <v>158</v>
      </c>
      <c r="U942" t="s">
        <v>159</v>
      </c>
      <c r="V942" t="e">
        <f t="shared" si="84"/>
        <v>#REF!</v>
      </c>
      <c r="Y942" t="e">
        <f t="shared" si="85"/>
        <v>#REF!</v>
      </c>
      <c r="Z942" t="str">
        <f t="shared" si="86"/>
        <v/>
      </c>
      <c r="AA942" t="e">
        <f t="shared" si="87"/>
        <v>#REF!</v>
      </c>
    </row>
    <row r="943" spans="14:27" x14ac:dyDescent="0.15">
      <c r="N943" t="e">
        <f>Sheet9!#REF!</f>
        <v>#REF!</v>
      </c>
      <c r="O943" t="e">
        <f>Sheet9!#REF!</f>
        <v>#REF!</v>
      </c>
      <c r="P943" t="str">
        <f>IFERROR(VLOOKUP(O943,Sheet6!A:B,2,0),"")</f>
        <v/>
      </c>
      <c r="Q943" t="e">
        <f>Sheet9!#REF!</f>
        <v>#REF!</v>
      </c>
      <c r="R943" t="str">
        <f t="shared" si="83"/>
        <v/>
      </c>
      <c r="S943" t="e">
        <f>Sheet9!#REF!</f>
        <v>#REF!</v>
      </c>
      <c r="T943" t="s">
        <v>158</v>
      </c>
      <c r="U943" t="s">
        <v>159</v>
      </c>
      <c r="V943" t="e">
        <f t="shared" si="84"/>
        <v>#REF!</v>
      </c>
      <c r="Y943" t="e">
        <f t="shared" si="85"/>
        <v>#REF!</v>
      </c>
      <c r="Z943" t="str">
        <f t="shared" si="86"/>
        <v/>
      </c>
      <c r="AA943" t="e">
        <f t="shared" si="87"/>
        <v>#REF!</v>
      </c>
    </row>
    <row r="944" spans="14:27" x14ac:dyDescent="0.15">
      <c r="N944" t="e">
        <f>Sheet9!#REF!</f>
        <v>#REF!</v>
      </c>
      <c r="O944" t="e">
        <f>Sheet9!#REF!</f>
        <v>#REF!</v>
      </c>
      <c r="P944" t="str">
        <f>IFERROR(VLOOKUP(O944,Sheet6!A:B,2,0),"")</f>
        <v/>
      </c>
      <c r="Q944" t="e">
        <f>Sheet9!#REF!</f>
        <v>#REF!</v>
      </c>
      <c r="R944" t="str">
        <f t="shared" si="83"/>
        <v/>
      </c>
      <c r="S944" t="e">
        <f>Sheet9!#REF!</f>
        <v>#REF!</v>
      </c>
      <c r="T944" t="s">
        <v>158</v>
      </c>
      <c r="U944" t="s">
        <v>159</v>
      </c>
      <c r="V944" t="e">
        <f t="shared" si="84"/>
        <v>#REF!</v>
      </c>
      <c r="Y944" t="e">
        <f t="shared" si="85"/>
        <v>#REF!</v>
      </c>
      <c r="Z944" t="str">
        <f t="shared" si="86"/>
        <v/>
      </c>
      <c r="AA944" t="e">
        <f t="shared" si="87"/>
        <v>#REF!</v>
      </c>
    </row>
    <row r="945" spans="14:27" x14ac:dyDescent="0.15">
      <c r="N945" t="e">
        <f>Sheet9!#REF!</f>
        <v>#REF!</v>
      </c>
      <c r="O945" t="e">
        <f>Sheet9!#REF!</f>
        <v>#REF!</v>
      </c>
      <c r="P945" t="str">
        <f>IFERROR(VLOOKUP(O945,Sheet6!A:B,2,0),"")</f>
        <v/>
      </c>
      <c r="Q945" t="e">
        <f>Sheet9!#REF!</f>
        <v>#REF!</v>
      </c>
      <c r="R945" t="str">
        <f t="shared" si="83"/>
        <v/>
      </c>
      <c r="S945" t="e">
        <f>Sheet9!#REF!</f>
        <v>#REF!</v>
      </c>
      <c r="T945" t="s">
        <v>158</v>
      </c>
      <c r="U945" t="s">
        <v>159</v>
      </c>
      <c r="V945" t="e">
        <f t="shared" si="84"/>
        <v>#REF!</v>
      </c>
      <c r="Y945" t="e">
        <f t="shared" si="85"/>
        <v>#REF!</v>
      </c>
      <c r="Z945" t="str">
        <f t="shared" si="86"/>
        <v/>
      </c>
      <c r="AA945" t="e">
        <f t="shared" si="87"/>
        <v>#REF!</v>
      </c>
    </row>
    <row r="946" spans="14:27" x14ac:dyDescent="0.15">
      <c r="N946" t="e">
        <f>Sheet9!#REF!</f>
        <v>#REF!</v>
      </c>
      <c r="O946" t="e">
        <f>Sheet9!#REF!</f>
        <v>#REF!</v>
      </c>
      <c r="P946" t="str">
        <f>IFERROR(VLOOKUP(O946,Sheet6!A:B,2,0),"")</f>
        <v/>
      </c>
      <c r="Q946" t="e">
        <f>Sheet9!#REF!</f>
        <v>#REF!</v>
      </c>
      <c r="R946" t="str">
        <f t="shared" si="83"/>
        <v/>
      </c>
      <c r="S946" t="e">
        <f>Sheet9!#REF!</f>
        <v>#REF!</v>
      </c>
      <c r="T946" t="s">
        <v>158</v>
      </c>
      <c r="U946" t="s">
        <v>159</v>
      </c>
      <c r="V946" t="e">
        <f t="shared" si="84"/>
        <v>#REF!</v>
      </c>
      <c r="Y946" t="e">
        <f t="shared" si="85"/>
        <v>#REF!</v>
      </c>
      <c r="Z946" t="str">
        <f t="shared" si="86"/>
        <v/>
      </c>
      <c r="AA946" t="e">
        <f t="shared" si="87"/>
        <v>#REF!</v>
      </c>
    </row>
    <row r="947" spans="14:27" x14ac:dyDescent="0.15">
      <c r="N947" t="e">
        <f>Sheet9!#REF!</f>
        <v>#REF!</v>
      </c>
      <c r="O947" t="e">
        <f>Sheet9!#REF!</f>
        <v>#REF!</v>
      </c>
      <c r="P947" t="str">
        <f>IFERROR(VLOOKUP(O947,Sheet6!A:B,2,0),"")</f>
        <v/>
      </c>
      <c r="Q947" t="e">
        <f>Sheet9!#REF!</f>
        <v>#REF!</v>
      </c>
      <c r="R947" t="str">
        <f t="shared" si="83"/>
        <v/>
      </c>
      <c r="S947" t="e">
        <f>Sheet9!#REF!</f>
        <v>#REF!</v>
      </c>
      <c r="T947" t="s">
        <v>158</v>
      </c>
      <c r="U947" t="s">
        <v>159</v>
      </c>
      <c r="V947" t="e">
        <f t="shared" si="84"/>
        <v>#REF!</v>
      </c>
      <c r="Y947" t="e">
        <f t="shared" si="85"/>
        <v>#REF!</v>
      </c>
      <c r="Z947" t="str">
        <f t="shared" si="86"/>
        <v/>
      </c>
      <c r="AA947" t="e">
        <f t="shared" si="87"/>
        <v>#REF!</v>
      </c>
    </row>
    <row r="948" spans="14:27" x14ac:dyDescent="0.15">
      <c r="N948" t="e">
        <f>Sheet9!#REF!</f>
        <v>#REF!</v>
      </c>
      <c r="O948" t="e">
        <f>Sheet9!#REF!</f>
        <v>#REF!</v>
      </c>
      <c r="P948" t="str">
        <f>IFERROR(VLOOKUP(O948,Sheet6!A:B,2,0),"")</f>
        <v/>
      </c>
      <c r="Q948" t="e">
        <f>Sheet9!#REF!</f>
        <v>#REF!</v>
      </c>
      <c r="R948" t="str">
        <f t="shared" si="83"/>
        <v/>
      </c>
      <c r="S948" t="e">
        <f>Sheet9!#REF!</f>
        <v>#REF!</v>
      </c>
      <c r="T948" t="s">
        <v>158</v>
      </c>
      <c r="U948" t="s">
        <v>159</v>
      </c>
      <c r="V948" t="e">
        <f t="shared" si="84"/>
        <v>#REF!</v>
      </c>
      <c r="Y948" t="e">
        <f t="shared" si="85"/>
        <v>#REF!</v>
      </c>
      <c r="Z948" t="str">
        <f t="shared" si="86"/>
        <v/>
      </c>
      <c r="AA948" t="e">
        <f t="shared" si="87"/>
        <v>#REF!</v>
      </c>
    </row>
    <row r="949" spans="14:27" x14ac:dyDescent="0.15">
      <c r="N949" t="e">
        <f>Sheet9!#REF!</f>
        <v>#REF!</v>
      </c>
      <c r="O949" t="e">
        <f>Sheet9!#REF!</f>
        <v>#REF!</v>
      </c>
      <c r="P949" t="str">
        <f>IFERROR(VLOOKUP(O949,Sheet6!A:B,2,0),"")</f>
        <v/>
      </c>
      <c r="Q949" t="e">
        <f>Sheet9!#REF!</f>
        <v>#REF!</v>
      </c>
      <c r="R949" t="str">
        <f t="shared" si="83"/>
        <v/>
      </c>
      <c r="S949" t="e">
        <f>Sheet9!#REF!</f>
        <v>#REF!</v>
      </c>
      <c r="T949" t="s">
        <v>158</v>
      </c>
      <c r="U949" t="s">
        <v>159</v>
      </c>
      <c r="V949" t="e">
        <f t="shared" si="84"/>
        <v>#REF!</v>
      </c>
      <c r="Y949" t="e">
        <f t="shared" si="85"/>
        <v>#REF!</v>
      </c>
      <c r="Z949" t="str">
        <f t="shared" si="86"/>
        <v/>
      </c>
      <c r="AA949" t="e">
        <f t="shared" si="87"/>
        <v>#REF!</v>
      </c>
    </row>
    <row r="950" spans="14:27" x14ac:dyDescent="0.15">
      <c r="N950" t="e">
        <f>Sheet9!#REF!</f>
        <v>#REF!</v>
      </c>
      <c r="O950" t="e">
        <f>Sheet9!#REF!</f>
        <v>#REF!</v>
      </c>
      <c r="P950" t="str">
        <f>IFERROR(VLOOKUP(O950,Sheet6!A:B,2,0),"")</f>
        <v/>
      </c>
      <c r="Q950" t="e">
        <f>Sheet9!#REF!</f>
        <v>#REF!</v>
      </c>
      <c r="R950" t="str">
        <f t="shared" si="83"/>
        <v/>
      </c>
      <c r="S950" t="e">
        <f>Sheet9!#REF!</f>
        <v>#REF!</v>
      </c>
      <c r="T950" t="s">
        <v>158</v>
      </c>
      <c r="U950" t="s">
        <v>159</v>
      </c>
      <c r="V950" t="e">
        <f t="shared" si="84"/>
        <v>#REF!</v>
      </c>
      <c r="Y950" t="e">
        <f t="shared" si="85"/>
        <v>#REF!</v>
      </c>
      <c r="Z950" t="str">
        <f t="shared" si="86"/>
        <v/>
      </c>
      <c r="AA950" t="e">
        <f t="shared" si="87"/>
        <v>#REF!</v>
      </c>
    </row>
    <row r="951" spans="14:27" x14ac:dyDescent="0.15">
      <c r="N951" t="e">
        <f>Sheet9!#REF!</f>
        <v>#REF!</v>
      </c>
      <c r="O951" t="e">
        <f>Sheet9!#REF!</f>
        <v>#REF!</v>
      </c>
      <c r="P951" t="str">
        <f>IFERROR(VLOOKUP(O951,Sheet6!A:B,2,0),"")</f>
        <v/>
      </c>
      <c r="Q951" t="e">
        <f>Sheet9!#REF!</f>
        <v>#REF!</v>
      </c>
      <c r="R951" t="str">
        <f t="shared" si="83"/>
        <v/>
      </c>
      <c r="S951" t="e">
        <f>Sheet9!#REF!</f>
        <v>#REF!</v>
      </c>
      <c r="T951" t="s">
        <v>158</v>
      </c>
      <c r="U951" t="s">
        <v>159</v>
      </c>
      <c r="V951" t="e">
        <f t="shared" si="84"/>
        <v>#REF!</v>
      </c>
      <c r="Y951" t="e">
        <f t="shared" si="85"/>
        <v>#REF!</v>
      </c>
      <c r="Z951" t="str">
        <f t="shared" si="86"/>
        <v/>
      </c>
      <c r="AA951" t="e">
        <f t="shared" si="87"/>
        <v>#REF!</v>
      </c>
    </row>
    <row r="952" spans="14:27" x14ac:dyDescent="0.15">
      <c r="N952" t="e">
        <f>Sheet9!#REF!</f>
        <v>#REF!</v>
      </c>
      <c r="O952" t="e">
        <f>Sheet9!#REF!</f>
        <v>#REF!</v>
      </c>
      <c r="P952" t="str">
        <f>IFERROR(VLOOKUP(O952,Sheet6!A:B,2,0),"")</f>
        <v/>
      </c>
      <c r="Q952" t="e">
        <f>Sheet9!#REF!</f>
        <v>#REF!</v>
      </c>
      <c r="R952" t="str">
        <f t="shared" si="83"/>
        <v/>
      </c>
      <c r="S952" t="e">
        <f>Sheet9!#REF!</f>
        <v>#REF!</v>
      </c>
      <c r="T952" t="s">
        <v>158</v>
      </c>
      <c r="U952" t="s">
        <v>159</v>
      </c>
      <c r="V952" t="e">
        <f t="shared" si="84"/>
        <v>#REF!</v>
      </c>
      <c r="Y952" t="e">
        <f t="shared" si="85"/>
        <v>#REF!</v>
      </c>
      <c r="Z952" t="str">
        <f t="shared" si="86"/>
        <v/>
      </c>
      <c r="AA952" t="e">
        <f t="shared" si="87"/>
        <v>#REF!</v>
      </c>
    </row>
    <row r="953" spans="14:27" x14ac:dyDescent="0.15">
      <c r="N953" t="e">
        <f>Sheet9!#REF!</f>
        <v>#REF!</v>
      </c>
      <c r="O953" t="e">
        <f>Sheet9!#REF!</f>
        <v>#REF!</v>
      </c>
      <c r="P953" t="str">
        <f>IFERROR(VLOOKUP(O953,Sheet6!A:B,2,0),"")</f>
        <v/>
      </c>
      <c r="Q953" t="e">
        <f>Sheet9!#REF!</f>
        <v>#REF!</v>
      </c>
      <c r="R953" t="str">
        <f t="shared" si="83"/>
        <v/>
      </c>
      <c r="S953" t="e">
        <f>Sheet9!#REF!</f>
        <v>#REF!</v>
      </c>
      <c r="T953" t="s">
        <v>158</v>
      </c>
      <c r="U953" t="s">
        <v>159</v>
      </c>
      <c r="V953" t="e">
        <f t="shared" si="84"/>
        <v>#REF!</v>
      </c>
      <c r="Y953" t="e">
        <f t="shared" si="85"/>
        <v>#REF!</v>
      </c>
      <c r="Z953" t="str">
        <f t="shared" si="86"/>
        <v/>
      </c>
      <c r="AA953" t="e">
        <f t="shared" si="87"/>
        <v>#REF!</v>
      </c>
    </row>
    <row r="954" spans="14:27" x14ac:dyDescent="0.15">
      <c r="N954" t="e">
        <f>Sheet9!#REF!</f>
        <v>#REF!</v>
      </c>
      <c r="O954" t="e">
        <f>Sheet9!#REF!</f>
        <v>#REF!</v>
      </c>
      <c r="P954" t="str">
        <f>IFERROR(VLOOKUP(O954,Sheet6!A:B,2,0),"")</f>
        <v/>
      </c>
      <c r="Q954" t="e">
        <f>Sheet9!#REF!</f>
        <v>#REF!</v>
      </c>
      <c r="R954" t="str">
        <f t="shared" si="83"/>
        <v/>
      </c>
      <c r="S954" t="e">
        <f>Sheet9!#REF!</f>
        <v>#REF!</v>
      </c>
      <c r="T954" t="s">
        <v>158</v>
      </c>
      <c r="U954" t="s">
        <v>159</v>
      </c>
      <c r="V954" t="e">
        <f t="shared" si="84"/>
        <v>#REF!</v>
      </c>
      <c r="Y954" t="e">
        <f t="shared" si="85"/>
        <v>#REF!</v>
      </c>
      <c r="Z954" t="str">
        <f t="shared" si="86"/>
        <v/>
      </c>
      <c r="AA954" t="e">
        <f t="shared" si="87"/>
        <v>#REF!</v>
      </c>
    </row>
    <row r="955" spans="14:27" x14ac:dyDescent="0.15">
      <c r="N955" t="e">
        <f>Sheet9!#REF!</f>
        <v>#REF!</v>
      </c>
      <c r="O955" t="e">
        <f>Sheet9!#REF!</f>
        <v>#REF!</v>
      </c>
      <c r="P955" t="str">
        <f>IFERROR(VLOOKUP(O955,Sheet6!A:B,2,0),"")</f>
        <v/>
      </c>
      <c r="Q955" t="e">
        <f>Sheet9!#REF!</f>
        <v>#REF!</v>
      </c>
      <c r="R955" t="str">
        <f t="shared" ref="R955:R1018" si="88">IFERROR(VLOOKUP(Q955,AG:AH,2,0),"")</f>
        <v/>
      </c>
      <c r="S955" t="e">
        <f>Sheet9!#REF!</f>
        <v>#REF!</v>
      </c>
      <c r="T955" t="s">
        <v>158</v>
      </c>
      <c r="U955" t="s">
        <v>159</v>
      </c>
      <c r="V955" t="e">
        <f t="shared" ref="V955:V1018" si="89">CONCATENATE(P955,R955,S955,T955,U955)</f>
        <v>#REF!</v>
      </c>
      <c r="Y955" t="e">
        <f t="shared" ref="Y955:Y1018" si="90">N955</f>
        <v>#REF!</v>
      </c>
      <c r="Z955" t="str">
        <f t="shared" ref="Z955:Z1018" si="91">IFERROR(VLOOKUP(V955,I:M,5,0),"")</f>
        <v/>
      </c>
      <c r="AA955" t="e">
        <f t="shared" ref="AA955:AA1018" si="92">V955</f>
        <v>#REF!</v>
      </c>
    </row>
    <row r="956" spans="14:27" x14ac:dyDescent="0.15">
      <c r="N956" t="e">
        <f>Sheet9!#REF!</f>
        <v>#REF!</v>
      </c>
      <c r="O956" t="e">
        <f>Sheet9!#REF!</f>
        <v>#REF!</v>
      </c>
      <c r="P956" t="str">
        <f>IFERROR(VLOOKUP(O956,Sheet6!A:B,2,0),"")</f>
        <v/>
      </c>
      <c r="Q956" t="e">
        <f>Sheet9!#REF!</f>
        <v>#REF!</v>
      </c>
      <c r="R956" t="str">
        <f t="shared" si="88"/>
        <v/>
      </c>
      <c r="S956" t="e">
        <f>Sheet9!#REF!</f>
        <v>#REF!</v>
      </c>
      <c r="T956" t="s">
        <v>158</v>
      </c>
      <c r="U956" t="s">
        <v>159</v>
      </c>
      <c r="V956" t="e">
        <f t="shared" si="89"/>
        <v>#REF!</v>
      </c>
      <c r="Y956" t="e">
        <f t="shared" si="90"/>
        <v>#REF!</v>
      </c>
      <c r="Z956" t="str">
        <f t="shared" si="91"/>
        <v/>
      </c>
      <c r="AA956" t="e">
        <f t="shared" si="92"/>
        <v>#REF!</v>
      </c>
    </row>
    <row r="957" spans="14:27" x14ac:dyDescent="0.15">
      <c r="N957" t="e">
        <f>Sheet9!#REF!</f>
        <v>#REF!</v>
      </c>
      <c r="O957" t="e">
        <f>Sheet9!#REF!</f>
        <v>#REF!</v>
      </c>
      <c r="P957" t="str">
        <f>IFERROR(VLOOKUP(O957,Sheet6!A:B,2,0),"")</f>
        <v/>
      </c>
      <c r="Q957" t="e">
        <f>Sheet9!#REF!</f>
        <v>#REF!</v>
      </c>
      <c r="R957" t="str">
        <f t="shared" si="88"/>
        <v/>
      </c>
      <c r="S957" t="e">
        <f>Sheet9!#REF!</f>
        <v>#REF!</v>
      </c>
      <c r="T957" t="s">
        <v>158</v>
      </c>
      <c r="U957" t="s">
        <v>159</v>
      </c>
      <c r="V957" t="e">
        <f t="shared" si="89"/>
        <v>#REF!</v>
      </c>
      <c r="Y957" t="e">
        <f t="shared" si="90"/>
        <v>#REF!</v>
      </c>
      <c r="Z957" t="str">
        <f t="shared" si="91"/>
        <v/>
      </c>
      <c r="AA957" t="e">
        <f t="shared" si="92"/>
        <v>#REF!</v>
      </c>
    </row>
    <row r="958" spans="14:27" x14ac:dyDescent="0.15">
      <c r="N958" t="e">
        <f>Sheet9!#REF!</f>
        <v>#REF!</v>
      </c>
      <c r="O958" t="e">
        <f>Sheet9!#REF!</f>
        <v>#REF!</v>
      </c>
      <c r="P958" t="str">
        <f>IFERROR(VLOOKUP(O958,Sheet6!A:B,2,0),"")</f>
        <v/>
      </c>
      <c r="Q958" t="e">
        <f>Sheet9!#REF!</f>
        <v>#REF!</v>
      </c>
      <c r="R958" t="str">
        <f t="shared" si="88"/>
        <v/>
      </c>
      <c r="S958" t="e">
        <f>Sheet9!#REF!</f>
        <v>#REF!</v>
      </c>
      <c r="T958" t="s">
        <v>158</v>
      </c>
      <c r="U958" t="s">
        <v>159</v>
      </c>
      <c r="V958" t="e">
        <f t="shared" si="89"/>
        <v>#REF!</v>
      </c>
      <c r="Y958" t="e">
        <f t="shared" si="90"/>
        <v>#REF!</v>
      </c>
      <c r="Z958" t="str">
        <f t="shared" si="91"/>
        <v/>
      </c>
      <c r="AA958" t="e">
        <f t="shared" si="92"/>
        <v>#REF!</v>
      </c>
    </row>
    <row r="959" spans="14:27" x14ac:dyDescent="0.15">
      <c r="N959" t="e">
        <f>Sheet9!#REF!</f>
        <v>#REF!</v>
      </c>
      <c r="O959" t="e">
        <f>Sheet9!#REF!</f>
        <v>#REF!</v>
      </c>
      <c r="P959" t="str">
        <f>IFERROR(VLOOKUP(O959,Sheet6!A:B,2,0),"")</f>
        <v/>
      </c>
      <c r="Q959" t="e">
        <f>Sheet9!#REF!</f>
        <v>#REF!</v>
      </c>
      <c r="R959" t="str">
        <f t="shared" si="88"/>
        <v/>
      </c>
      <c r="S959" t="e">
        <f>Sheet9!#REF!</f>
        <v>#REF!</v>
      </c>
      <c r="T959" t="s">
        <v>158</v>
      </c>
      <c r="U959" t="s">
        <v>159</v>
      </c>
      <c r="V959" t="e">
        <f t="shared" si="89"/>
        <v>#REF!</v>
      </c>
      <c r="Y959" t="e">
        <f t="shared" si="90"/>
        <v>#REF!</v>
      </c>
      <c r="Z959" t="str">
        <f t="shared" si="91"/>
        <v/>
      </c>
      <c r="AA959" t="e">
        <f t="shared" si="92"/>
        <v>#REF!</v>
      </c>
    </row>
    <row r="960" spans="14:27" x14ac:dyDescent="0.15">
      <c r="N960" t="e">
        <f>Sheet9!#REF!</f>
        <v>#REF!</v>
      </c>
      <c r="O960" t="e">
        <f>Sheet9!#REF!</f>
        <v>#REF!</v>
      </c>
      <c r="P960" t="str">
        <f>IFERROR(VLOOKUP(O960,Sheet6!A:B,2,0),"")</f>
        <v/>
      </c>
      <c r="Q960" t="e">
        <f>Sheet9!#REF!</f>
        <v>#REF!</v>
      </c>
      <c r="R960" t="str">
        <f t="shared" si="88"/>
        <v/>
      </c>
      <c r="S960" t="e">
        <f>Sheet9!#REF!</f>
        <v>#REF!</v>
      </c>
      <c r="T960" t="s">
        <v>158</v>
      </c>
      <c r="U960" t="s">
        <v>159</v>
      </c>
      <c r="V960" t="e">
        <f t="shared" si="89"/>
        <v>#REF!</v>
      </c>
      <c r="Y960" t="e">
        <f t="shared" si="90"/>
        <v>#REF!</v>
      </c>
      <c r="Z960" t="str">
        <f t="shared" si="91"/>
        <v/>
      </c>
      <c r="AA960" t="e">
        <f t="shared" si="92"/>
        <v>#REF!</v>
      </c>
    </row>
    <row r="961" spans="14:27" x14ac:dyDescent="0.15">
      <c r="N961" t="e">
        <f>Sheet9!#REF!</f>
        <v>#REF!</v>
      </c>
      <c r="O961" t="e">
        <f>Sheet9!#REF!</f>
        <v>#REF!</v>
      </c>
      <c r="P961" t="str">
        <f>IFERROR(VLOOKUP(O961,Sheet6!A:B,2,0),"")</f>
        <v/>
      </c>
      <c r="Q961" t="e">
        <f>Sheet9!#REF!</f>
        <v>#REF!</v>
      </c>
      <c r="R961" t="str">
        <f t="shared" si="88"/>
        <v/>
      </c>
      <c r="S961" t="e">
        <f>Sheet9!#REF!</f>
        <v>#REF!</v>
      </c>
      <c r="T961" t="s">
        <v>158</v>
      </c>
      <c r="U961" t="s">
        <v>159</v>
      </c>
      <c r="V961" t="e">
        <f t="shared" si="89"/>
        <v>#REF!</v>
      </c>
      <c r="Y961" t="e">
        <f t="shared" si="90"/>
        <v>#REF!</v>
      </c>
      <c r="Z961" t="str">
        <f t="shared" si="91"/>
        <v/>
      </c>
      <c r="AA961" t="e">
        <f t="shared" si="92"/>
        <v>#REF!</v>
      </c>
    </row>
    <row r="962" spans="14:27" x14ac:dyDescent="0.15">
      <c r="N962" t="e">
        <f>Sheet9!#REF!</f>
        <v>#REF!</v>
      </c>
      <c r="O962" t="e">
        <f>Sheet9!#REF!</f>
        <v>#REF!</v>
      </c>
      <c r="P962" t="str">
        <f>IFERROR(VLOOKUP(O962,Sheet6!A:B,2,0),"")</f>
        <v/>
      </c>
      <c r="Q962" t="e">
        <f>Sheet9!#REF!</f>
        <v>#REF!</v>
      </c>
      <c r="R962" t="str">
        <f t="shared" si="88"/>
        <v/>
      </c>
      <c r="S962" t="e">
        <f>Sheet9!#REF!</f>
        <v>#REF!</v>
      </c>
      <c r="T962" t="s">
        <v>158</v>
      </c>
      <c r="U962" t="s">
        <v>159</v>
      </c>
      <c r="V962" t="e">
        <f t="shared" si="89"/>
        <v>#REF!</v>
      </c>
      <c r="Y962" t="e">
        <f t="shared" si="90"/>
        <v>#REF!</v>
      </c>
      <c r="Z962" t="str">
        <f t="shared" si="91"/>
        <v/>
      </c>
      <c r="AA962" t="e">
        <f t="shared" si="92"/>
        <v>#REF!</v>
      </c>
    </row>
    <row r="963" spans="14:27" x14ac:dyDescent="0.15">
      <c r="N963" t="e">
        <f>Sheet9!#REF!</f>
        <v>#REF!</v>
      </c>
      <c r="O963" t="e">
        <f>Sheet9!#REF!</f>
        <v>#REF!</v>
      </c>
      <c r="P963" t="str">
        <f>IFERROR(VLOOKUP(O963,Sheet6!A:B,2,0),"")</f>
        <v/>
      </c>
      <c r="Q963" t="e">
        <f>Sheet9!#REF!</f>
        <v>#REF!</v>
      </c>
      <c r="R963" t="str">
        <f t="shared" si="88"/>
        <v/>
      </c>
      <c r="S963" t="e">
        <f>Sheet9!#REF!</f>
        <v>#REF!</v>
      </c>
      <c r="T963" t="s">
        <v>158</v>
      </c>
      <c r="U963" t="s">
        <v>159</v>
      </c>
      <c r="V963" t="e">
        <f t="shared" si="89"/>
        <v>#REF!</v>
      </c>
      <c r="Y963" t="e">
        <f t="shared" si="90"/>
        <v>#REF!</v>
      </c>
      <c r="Z963" t="str">
        <f t="shared" si="91"/>
        <v/>
      </c>
      <c r="AA963" t="e">
        <f t="shared" si="92"/>
        <v>#REF!</v>
      </c>
    </row>
    <row r="964" spans="14:27" x14ac:dyDescent="0.15">
      <c r="N964" t="e">
        <f>Sheet9!#REF!</f>
        <v>#REF!</v>
      </c>
      <c r="O964" t="e">
        <f>Sheet9!#REF!</f>
        <v>#REF!</v>
      </c>
      <c r="P964" t="str">
        <f>IFERROR(VLOOKUP(O964,Sheet6!A:B,2,0),"")</f>
        <v/>
      </c>
      <c r="Q964" t="e">
        <f>Sheet9!#REF!</f>
        <v>#REF!</v>
      </c>
      <c r="R964" t="str">
        <f t="shared" si="88"/>
        <v/>
      </c>
      <c r="S964" t="e">
        <f>Sheet9!#REF!</f>
        <v>#REF!</v>
      </c>
      <c r="T964" t="s">
        <v>158</v>
      </c>
      <c r="U964" t="s">
        <v>159</v>
      </c>
      <c r="V964" t="e">
        <f t="shared" si="89"/>
        <v>#REF!</v>
      </c>
      <c r="Y964" t="e">
        <f t="shared" si="90"/>
        <v>#REF!</v>
      </c>
      <c r="Z964" t="str">
        <f t="shared" si="91"/>
        <v/>
      </c>
      <c r="AA964" t="e">
        <f t="shared" si="92"/>
        <v>#REF!</v>
      </c>
    </row>
    <row r="965" spans="14:27" x14ac:dyDescent="0.15">
      <c r="N965" t="e">
        <f>Sheet9!#REF!</f>
        <v>#REF!</v>
      </c>
      <c r="O965" t="e">
        <f>Sheet9!#REF!</f>
        <v>#REF!</v>
      </c>
      <c r="P965" t="str">
        <f>IFERROR(VLOOKUP(O965,Sheet6!A:B,2,0),"")</f>
        <v/>
      </c>
      <c r="Q965" t="e">
        <f>Sheet9!#REF!</f>
        <v>#REF!</v>
      </c>
      <c r="R965" t="str">
        <f t="shared" si="88"/>
        <v/>
      </c>
      <c r="S965" t="e">
        <f>Sheet9!#REF!</f>
        <v>#REF!</v>
      </c>
      <c r="T965" t="s">
        <v>158</v>
      </c>
      <c r="U965" t="s">
        <v>159</v>
      </c>
      <c r="V965" t="e">
        <f t="shared" si="89"/>
        <v>#REF!</v>
      </c>
      <c r="Y965" t="e">
        <f t="shared" si="90"/>
        <v>#REF!</v>
      </c>
      <c r="Z965" t="str">
        <f t="shared" si="91"/>
        <v/>
      </c>
      <c r="AA965" t="e">
        <f t="shared" si="92"/>
        <v>#REF!</v>
      </c>
    </row>
    <row r="966" spans="14:27" x14ac:dyDescent="0.15">
      <c r="N966" t="e">
        <f>Sheet9!#REF!</f>
        <v>#REF!</v>
      </c>
      <c r="O966" t="e">
        <f>Sheet9!#REF!</f>
        <v>#REF!</v>
      </c>
      <c r="P966" t="str">
        <f>IFERROR(VLOOKUP(O966,Sheet6!A:B,2,0),"")</f>
        <v/>
      </c>
      <c r="Q966" t="e">
        <f>Sheet9!#REF!</f>
        <v>#REF!</v>
      </c>
      <c r="R966" t="str">
        <f t="shared" si="88"/>
        <v/>
      </c>
      <c r="S966" t="e">
        <f>Sheet9!#REF!</f>
        <v>#REF!</v>
      </c>
      <c r="T966" t="s">
        <v>158</v>
      </c>
      <c r="U966" t="s">
        <v>159</v>
      </c>
      <c r="V966" t="e">
        <f t="shared" si="89"/>
        <v>#REF!</v>
      </c>
      <c r="Y966" t="e">
        <f t="shared" si="90"/>
        <v>#REF!</v>
      </c>
      <c r="Z966" t="str">
        <f t="shared" si="91"/>
        <v/>
      </c>
      <c r="AA966" t="e">
        <f t="shared" si="92"/>
        <v>#REF!</v>
      </c>
    </row>
    <row r="967" spans="14:27" x14ac:dyDescent="0.15">
      <c r="N967" t="e">
        <f>Sheet9!#REF!</f>
        <v>#REF!</v>
      </c>
      <c r="O967" t="e">
        <f>Sheet9!#REF!</f>
        <v>#REF!</v>
      </c>
      <c r="P967" t="str">
        <f>IFERROR(VLOOKUP(O967,Sheet6!A:B,2,0),"")</f>
        <v/>
      </c>
      <c r="Q967" t="e">
        <f>Sheet9!#REF!</f>
        <v>#REF!</v>
      </c>
      <c r="R967" t="str">
        <f t="shared" si="88"/>
        <v/>
      </c>
      <c r="S967" t="e">
        <f>Sheet9!#REF!</f>
        <v>#REF!</v>
      </c>
      <c r="T967" t="s">
        <v>158</v>
      </c>
      <c r="U967" t="s">
        <v>159</v>
      </c>
      <c r="V967" t="e">
        <f t="shared" si="89"/>
        <v>#REF!</v>
      </c>
      <c r="Y967" t="e">
        <f t="shared" si="90"/>
        <v>#REF!</v>
      </c>
      <c r="Z967" t="str">
        <f t="shared" si="91"/>
        <v/>
      </c>
      <c r="AA967" t="e">
        <f t="shared" si="92"/>
        <v>#REF!</v>
      </c>
    </row>
    <row r="968" spans="14:27" x14ac:dyDescent="0.15">
      <c r="N968" t="e">
        <f>Sheet9!#REF!</f>
        <v>#REF!</v>
      </c>
      <c r="O968" t="e">
        <f>Sheet9!#REF!</f>
        <v>#REF!</v>
      </c>
      <c r="P968" t="str">
        <f>IFERROR(VLOOKUP(O968,Sheet6!A:B,2,0),"")</f>
        <v/>
      </c>
      <c r="Q968" t="e">
        <f>Sheet9!#REF!</f>
        <v>#REF!</v>
      </c>
      <c r="R968" t="str">
        <f t="shared" si="88"/>
        <v/>
      </c>
      <c r="S968" t="e">
        <f>Sheet9!#REF!</f>
        <v>#REF!</v>
      </c>
      <c r="T968" t="s">
        <v>158</v>
      </c>
      <c r="U968" t="s">
        <v>159</v>
      </c>
      <c r="V968" t="e">
        <f t="shared" si="89"/>
        <v>#REF!</v>
      </c>
      <c r="Y968" t="e">
        <f t="shared" si="90"/>
        <v>#REF!</v>
      </c>
      <c r="Z968" t="str">
        <f t="shared" si="91"/>
        <v/>
      </c>
      <c r="AA968" t="e">
        <f t="shared" si="92"/>
        <v>#REF!</v>
      </c>
    </row>
    <row r="969" spans="14:27" x14ac:dyDescent="0.15">
      <c r="N969" t="e">
        <f>Sheet9!#REF!</f>
        <v>#REF!</v>
      </c>
      <c r="O969" t="e">
        <f>Sheet9!#REF!</f>
        <v>#REF!</v>
      </c>
      <c r="P969" t="str">
        <f>IFERROR(VLOOKUP(O969,Sheet6!A:B,2,0),"")</f>
        <v/>
      </c>
      <c r="Q969" t="e">
        <f>Sheet9!#REF!</f>
        <v>#REF!</v>
      </c>
      <c r="R969" t="str">
        <f t="shared" si="88"/>
        <v/>
      </c>
      <c r="S969" t="e">
        <f>Sheet9!#REF!</f>
        <v>#REF!</v>
      </c>
      <c r="T969" t="s">
        <v>158</v>
      </c>
      <c r="U969" t="s">
        <v>159</v>
      </c>
      <c r="V969" t="e">
        <f t="shared" si="89"/>
        <v>#REF!</v>
      </c>
      <c r="Y969" t="e">
        <f t="shared" si="90"/>
        <v>#REF!</v>
      </c>
      <c r="Z969" t="str">
        <f t="shared" si="91"/>
        <v/>
      </c>
      <c r="AA969" t="e">
        <f t="shared" si="92"/>
        <v>#REF!</v>
      </c>
    </row>
    <row r="970" spans="14:27" x14ac:dyDescent="0.15">
      <c r="N970" t="e">
        <f>Sheet9!#REF!</f>
        <v>#REF!</v>
      </c>
      <c r="O970" t="e">
        <f>Sheet9!#REF!</f>
        <v>#REF!</v>
      </c>
      <c r="P970" t="str">
        <f>IFERROR(VLOOKUP(O970,Sheet6!A:B,2,0),"")</f>
        <v/>
      </c>
      <c r="Q970" t="e">
        <f>Sheet9!#REF!</f>
        <v>#REF!</v>
      </c>
      <c r="R970" t="str">
        <f t="shared" si="88"/>
        <v/>
      </c>
      <c r="S970" t="e">
        <f>Sheet9!#REF!</f>
        <v>#REF!</v>
      </c>
      <c r="T970" t="s">
        <v>158</v>
      </c>
      <c r="U970" t="s">
        <v>159</v>
      </c>
      <c r="V970" t="e">
        <f t="shared" si="89"/>
        <v>#REF!</v>
      </c>
      <c r="Y970" t="e">
        <f t="shared" si="90"/>
        <v>#REF!</v>
      </c>
      <c r="Z970" t="str">
        <f t="shared" si="91"/>
        <v/>
      </c>
      <c r="AA970" t="e">
        <f t="shared" si="92"/>
        <v>#REF!</v>
      </c>
    </row>
    <row r="971" spans="14:27" x14ac:dyDescent="0.15">
      <c r="N971" t="e">
        <f>Sheet9!#REF!</f>
        <v>#REF!</v>
      </c>
      <c r="O971" t="e">
        <f>Sheet9!#REF!</f>
        <v>#REF!</v>
      </c>
      <c r="P971" t="str">
        <f>IFERROR(VLOOKUP(O971,Sheet6!A:B,2,0),"")</f>
        <v/>
      </c>
      <c r="Q971" t="e">
        <f>Sheet9!#REF!</f>
        <v>#REF!</v>
      </c>
      <c r="R971" t="str">
        <f t="shared" si="88"/>
        <v/>
      </c>
      <c r="S971" t="e">
        <f>Sheet9!#REF!</f>
        <v>#REF!</v>
      </c>
      <c r="T971" t="s">
        <v>158</v>
      </c>
      <c r="U971" t="s">
        <v>159</v>
      </c>
      <c r="V971" t="e">
        <f t="shared" si="89"/>
        <v>#REF!</v>
      </c>
      <c r="Y971" t="e">
        <f t="shared" si="90"/>
        <v>#REF!</v>
      </c>
      <c r="Z971" t="str">
        <f t="shared" si="91"/>
        <v/>
      </c>
      <c r="AA971" t="e">
        <f t="shared" si="92"/>
        <v>#REF!</v>
      </c>
    </row>
    <row r="972" spans="14:27" x14ac:dyDescent="0.15">
      <c r="N972" t="e">
        <f>Sheet9!#REF!</f>
        <v>#REF!</v>
      </c>
      <c r="O972" t="e">
        <f>Sheet9!#REF!</f>
        <v>#REF!</v>
      </c>
      <c r="P972" t="str">
        <f>IFERROR(VLOOKUP(O972,Sheet6!A:B,2,0),"")</f>
        <v/>
      </c>
      <c r="Q972" t="e">
        <f>Sheet9!#REF!</f>
        <v>#REF!</v>
      </c>
      <c r="R972" t="str">
        <f t="shared" si="88"/>
        <v/>
      </c>
      <c r="S972" t="e">
        <f>Sheet9!#REF!</f>
        <v>#REF!</v>
      </c>
      <c r="T972" t="s">
        <v>158</v>
      </c>
      <c r="U972" t="s">
        <v>159</v>
      </c>
      <c r="V972" t="e">
        <f t="shared" si="89"/>
        <v>#REF!</v>
      </c>
      <c r="Y972" t="e">
        <f t="shared" si="90"/>
        <v>#REF!</v>
      </c>
      <c r="Z972" t="str">
        <f t="shared" si="91"/>
        <v/>
      </c>
      <c r="AA972" t="e">
        <f t="shared" si="92"/>
        <v>#REF!</v>
      </c>
    </row>
    <row r="973" spans="14:27" x14ac:dyDescent="0.15">
      <c r="N973" t="e">
        <f>Sheet9!#REF!</f>
        <v>#REF!</v>
      </c>
      <c r="O973" t="e">
        <f>Sheet9!#REF!</f>
        <v>#REF!</v>
      </c>
      <c r="P973" t="str">
        <f>IFERROR(VLOOKUP(O973,Sheet6!A:B,2,0),"")</f>
        <v/>
      </c>
      <c r="Q973" t="e">
        <f>Sheet9!#REF!</f>
        <v>#REF!</v>
      </c>
      <c r="R973" t="str">
        <f t="shared" si="88"/>
        <v/>
      </c>
      <c r="S973" t="e">
        <f>Sheet9!#REF!</f>
        <v>#REF!</v>
      </c>
      <c r="T973" t="s">
        <v>158</v>
      </c>
      <c r="U973" t="s">
        <v>159</v>
      </c>
      <c r="V973" t="e">
        <f t="shared" si="89"/>
        <v>#REF!</v>
      </c>
      <c r="Y973" t="e">
        <f t="shared" si="90"/>
        <v>#REF!</v>
      </c>
      <c r="Z973" t="str">
        <f t="shared" si="91"/>
        <v/>
      </c>
      <c r="AA973" t="e">
        <f t="shared" si="92"/>
        <v>#REF!</v>
      </c>
    </row>
    <row r="974" spans="14:27" x14ac:dyDescent="0.15">
      <c r="N974" t="e">
        <f>Sheet9!#REF!</f>
        <v>#REF!</v>
      </c>
      <c r="O974" t="e">
        <f>Sheet9!#REF!</f>
        <v>#REF!</v>
      </c>
      <c r="P974" t="str">
        <f>IFERROR(VLOOKUP(O974,Sheet6!A:B,2,0),"")</f>
        <v/>
      </c>
      <c r="Q974" t="e">
        <f>Sheet9!#REF!</f>
        <v>#REF!</v>
      </c>
      <c r="R974" t="str">
        <f t="shared" si="88"/>
        <v/>
      </c>
      <c r="S974" t="e">
        <f>Sheet9!#REF!</f>
        <v>#REF!</v>
      </c>
      <c r="T974" t="s">
        <v>158</v>
      </c>
      <c r="U974" t="s">
        <v>159</v>
      </c>
      <c r="V974" t="e">
        <f t="shared" si="89"/>
        <v>#REF!</v>
      </c>
      <c r="Y974" t="e">
        <f t="shared" si="90"/>
        <v>#REF!</v>
      </c>
      <c r="Z974" t="str">
        <f t="shared" si="91"/>
        <v/>
      </c>
      <c r="AA974" t="e">
        <f t="shared" si="92"/>
        <v>#REF!</v>
      </c>
    </row>
    <row r="975" spans="14:27" x14ac:dyDescent="0.15">
      <c r="N975" t="e">
        <f>Sheet9!#REF!</f>
        <v>#REF!</v>
      </c>
      <c r="O975" t="e">
        <f>Sheet9!#REF!</f>
        <v>#REF!</v>
      </c>
      <c r="P975" t="str">
        <f>IFERROR(VLOOKUP(O975,Sheet6!A:B,2,0),"")</f>
        <v/>
      </c>
      <c r="Q975" t="e">
        <f>Sheet9!#REF!</f>
        <v>#REF!</v>
      </c>
      <c r="R975" t="str">
        <f t="shared" si="88"/>
        <v/>
      </c>
      <c r="S975" t="e">
        <f>Sheet9!#REF!</f>
        <v>#REF!</v>
      </c>
      <c r="T975" t="s">
        <v>158</v>
      </c>
      <c r="U975" t="s">
        <v>159</v>
      </c>
      <c r="V975" t="e">
        <f t="shared" si="89"/>
        <v>#REF!</v>
      </c>
      <c r="Y975" t="e">
        <f t="shared" si="90"/>
        <v>#REF!</v>
      </c>
      <c r="Z975" t="str">
        <f t="shared" si="91"/>
        <v/>
      </c>
      <c r="AA975" t="e">
        <f t="shared" si="92"/>
        <v>#REF!</v>
      </c>
    </row>
    <row r="976" spans="14:27" x14ac:dyDescent="0.15">
      <c r="N976" t="e">
        <f>Sheet9!#REF!</f>
        <v>#REF!</v>
      </c>
      <c r="O976" t="e">
        <f>Sheet9!#REF!</f>
        <v>#REF!</v>
      </c>
      <c r="P976" t="str">
        <f>IFERROR(VLOOKUP(O976,Sheet6!A:B,2,0),"")</f>
        <v/>
      </c>
      <c r="Q976" t="e">
        <f>Sheet9!#REF!</f>
        <v>#REF!</v>
      </c>
      <c r="R976" t="str">
        <f t="shared" si="88"/>
        <v/>
      </c>
      <c r="S976" t="e">
        <f>Sheet9!#REF!</f>
        <v>#REF!</v>
      </c>
      <c r="T976" t="s">
        <v>158</v>
      </c>
      <c r="U976" t="s">
        <v>159</v>
      </c>
      <c r="V976" t="e">
        <f t="shared" si="89"/>
        <v>#REF!</v>
      </c>
      <c r="Y976" t="e">
        <f t="shared" si="90"/>
        <v>#REF!</v>
      </c>
      <c r="Z976" t="str">
        <f t="shared" si="91"/>
        <v/>
      </c>
      <c r="AA976" t="e">
        <f t="shared" si="92"/>
        <v>#REF!</v>
      </c>
    </row>
    <row r="977" spans="14:27" x14ac:dyDescent="0.15">
      <c r="N977" t="e">
        <f>Sheet9!#REF!</f>
        <v>#REF!</v>
      </c>
      <c r="O977" t="e">
        <f>Sheet9!#REF!</f>
        <v>#REF!</v>
      </c>
      <c r="P977" t="str">
        <f>IFERROR(VLOOKUP(O977,Sheet6!A:B,2,0),"")</f>
        <v/>
      </c>
      <c r="Q977" t="e">
        <f>Sheet9!#REF!</f>
        <v>#REF!</v>
      </c>
      <c r="R977" t="str">
        <f t="shared" si="88"/>
        <v/>
      </c>
      <c r="S977" t="e">
        <f>Sheet9!#REF!</f>
        <v>#REF!</v>
      </c>
      <c r="T977" t="s">
        <v>158</v>
      </c>
      <c r="U977" t="s">
        <v>159</v>
      </c>
      <c r="V977" t="e">
        <f t="shared" si="89"/>
        <v>#REF!</v>
      </c>
      <c r="Y977" t="e">
        <f t="shared" si="90"/>
        <v>#REF!</v>
      </c>
      <c r="Z977" t="str">
        <f t="shared" si="91"/>
        <v/>
      </c>
      <c r="AA977" t="e">
        <f t="shared" si="92"/>
        <v>#REF!</v>
      </c>
    </row>
    <row r="978" spans="14:27" x14ac:dyDescent="0.15">
      <c r="N978" t="e">
        <f>Sheet9!#REF!</f>
        <v>#REF!</v>
      </c>
      <c r="O978" t="e">
        <f>Sheet9!#REF!</f>
        <v>#REF!</v>
      </c>
      <c r="P978" t="str">
        <f>IFERROR(VLOOKUP(O978,Sheet6!A:B,2,0),"")</f>
        <v/>
      </c>
      <c r="Q978" t="e">
        <f>Sheet9!#REF!</f>
        <v>#REF!</v>
      </c>
      <c r="R978" t="str">
        <f t="shared" si="88"/>
        <v/>
      </c>
      <c r="S978" t="e">
        <f>Sheet9!#REF!</f>
        <v>#REF!</v>
      </c>
      <c r="T978" t="s">
        <v>158</v>
      </c>
      <c r="U978" t="s">
        <v>159</v>
      </c>
      <c r="V978" t="e">
        <f t="shared" si="89"/>
        <v>#REF!</v>
      </c>
      <c r="Y978" t="e">
        <f t="shared" si="90"/>
        <v>#REF!</v>
      </c>
      <c r="Z978" t="str">
        <f t="shared" si="91"/>
        <v/>
      </c>
      <c r="AA978" t="e">
        <f t="shared" si="92"/>
        <v>#REF!</v>
      </c>
    </row>
    <row r="979" spans="14:27" x14ac:dyDescent="0.15">
      <c r="N979" t="e">
        <f>Sheet9!#REF!</f>
        <v>#REF!</v>
      </c>
      <c r="O979" t="e">
        <f>Sheet9!#REF!</f>
        <v>#REF!</v>
      </c>
      <c r="P979" t="str">
        <f>IFERROR(VLOOKUP(O979,Sheet6!A:B,2,0),"")</f>
        <v/>
      </c>
      <c r="Q979" t="e">
        <f>Sheet9!#REF!</f>
        <v>#REF!</v>
      </c>
      <c r="R979" t="str">
        <f t="shared" si="88"/>
        <v/>
      </c>
      <c r="S979" t="e">
        <f>Sheet9!#REF!</f>
        <v>#REF!</v>
      </c>
      <c r="T979" t="s">
        <v>158</v>
      </c>
      <c r="U979" t="s">
        <v>159</v>
      </c>
      <c r="V979" t="e">
        <f t="shared" si="89"/>
        <v>#REF!</v>
      </c>
      <c r="Y979" t="e">
        <f t="shared" si="90"/>
        <v>#REF!</v>
      </c>
      <c r="Z979" t="str">
        <f t="shared" si="91"/>
        <v/>
      </c>
      <c r="AA979" t="e">
        <f t="shared" si="92"/>
        <v>#REF!</v>
      </c>
    </row>
    <row r="980" spans="14:27" x14ac:dyDescent="0.15">
      <c r="N980" t="e">
        <f>Sheet9!#REF!</f>
        <v>#REF!</v>
      </c>
      <c r="O980" t="e">
        <f>Sheet9!#REF!</f>
        <v>#REF!</v>
      </c>
      <c r="P980" t="str">
        <f>IFERROR(VLOOKUP(O980,Sheet6!A:B,2,0),"")</f>
        <v/>
      </c>
      <c r="Q980" t="e">
        <f>Sheet9!#REF!</f>
        <v>#REF!</v>
      </c>
      <c r="R980" t="str">
        <f t="shared" si="88"/>
        <v/>
      </c>
      <c r="S980" t="e">
        <f>Sheet9!#REF!</f>
        <v>#REF!</v>
      </c>
      <c r="T980" t="s">
        <v>158</v>
      </c>
      <c r="U980" t="s">
        <v>159</v>
      </c>
      <c r="V980" t="e">
        <f t="shared" si="89"/>
        <v>#REF!</v>
      </c>
      <c r="Y980" t="e">
        <f t="shared" si="90"/>
        <v>#REF!</v>
      </c>
      <c r="Z980" t="str">
        <f t="shared" si="91"/>
        <v/>
      </c>
      <c r="AA980" t="e">
        <f t="shared" si="92"/>
        <v>#REF!</v>
      </c>
    </row>
    <row r="981" spans="14:27" x14ac:dyDescent="0.15">
      <c r="N981" t="e">
        <f>Sheet9!#REF!</f>
        <v>#REF!</v>
      </c>
      <c r="O981" t="e">
        <f>Sheet9!#REF!</f>
        <v>#REF!</v>
      </c>
      <c r="P981" t="str">
        <f>IFERROR(VLOOKUP(O981,Sheet6!A:B,2,0),"")</f>
        <v/>
      </c>
      <c r="Q981" t="e">
        <f>Sheet9!#REF!</f>
        <v>#REF!</v>
      </c>
      <c r="R981" t="str">
        <f t="shared" si="88"/>
        <v/>
      </c>
      <c r="S981" t="e">
        <f>Sheet9!#REF!</f>
        <v>#REF!</v>
      </c>
      <c r="T981" t="s">
        <v>158</v>
      </c>
      <c r="U981" t="s">
        <v>159</v>
      </c>
      <c r="V981" t="e">
        <f t="shared" si="89"/>
        <v>#REF!</v>
      </c>
      <c r="Y981" t="e">
        <f t="shared" si="90"/>
        <v>#REF!</v>
      </c>
      <c r="Z981" t="str">
        <f t="shared" si="91"/>
        <v/>
      </c>
      <c r="AA981" t="e">
        <f t="shared" si="92"/>
        <v>#REF!</v>
      </c>
    </row>
    <row r="982" spans="14:27" x14ac:dyDescent="0.15">
      <c r="N982" t="e">
        <f>Sheet9!#REF!</f>
        <v>#REF!</v>
      </c>
      <c r="O982" t="e">
        <f>Sheet9!#REF!</f>
        <v>#REF!</v>
      </c>
      <c r="P982" t="str">
        <f>IFERROR(VLOOKUP(O982,Sheet6!A:B,2,0),"")</f>
        <v/>
      </c>
      <c r="Q982" t="e">
        <f>Sheet9!#REF!</f>
        <v>#REF!</v>
      </c>
      <c r="R982" t="str">
        <f t="shared" si="88"/>
        <v/>
      </c>
      <c r="S982" t="e">
        <f>Sheet9!#REF!</f>
        <v>#REF!</v>
      </c>
      <c r="T982" t="s">
        <v>158</v>
      </c>
      <c r="U982" t="s">
        <v>159</v>
      </c>
      <c r="V982" t="e">
        <f t="shared" si="89"/>
        <v>#REF!</v>
      </c>
      <c r="Y982" t="e">
        <f t="shared" si="90"/>
        <v>#REF!</v>
      </c>
      <c r="Z982" t="str">
        <f t="shared" si="91"/>
        <v/>
      </c>
      <c r="AA982" t="e">
        <f t="shared" si="92"/>
        <v>#REF!</v>
      </c>
    </row>
    <row r="983" spans="14:27" x14ac:dyDescent="0.15">
      <c r="N983" t="e">
        <f>Sheet9!#REF!</f>
        <v>#REF!</v>
      </c>
      <c r="O983" t="e">
        <f>Sheet9!#REF!</f>
        <v>#REF!</v>
      </c>
      <c r="P983" t="str">
        <f>IFERROR(VLOOKUP(O983,Sheet6!A:B,2,0),"")</f>
        <v/>
      </c>
      <c r="Q983" t="e">
        <f>Sheet9!#REF!</f>
        <v>#REF!</v>
      </c>
      <c r="R983" t="str">
        <f t="shared" si="88"/>
        <v/>
      </c>
      <c r="S983" t="e">
        <f>Sheet9!#REF!</f>
        <v>#REF!</v>
      </c>
      <c r="T983" t="s">
        <v>158</v>
      </c>
      <c r="U983" t="s">
        <v>159</v>
      </c>
      <c r="V983" t="e">
        <f t="shared" si="89"/>
        <v>#REF!</v>
      </c>
      <c r="Y983" t="e">
        <f t="shared" si="90"/>
        <v>#REF!</v>
      </c>
      <c r="Z983" t="str">
        <f t="shared" si="91"/>
        <v/>
      </c>
      <c r="AA983" t="e">
        <f t="shared" si="92"/>
        <v>#REF!</v>
      </c>
    </row>
    <row r="984" spans="14:27" x14ac:dyDescent="0.15">
      <c r="N984" t="e">
        <f>Sheet9!#REF!</f>
        <v>#REF!</v>
      </c>
      <c r="O984" t="e">
        <f>Sheet9!#REF!</f>
        <v>#REF!</v>
      </c>
      <c r="P984" t="str">
        <f>IFERROR(VLOOKUP(O984,Sheet6!A:B,2,0),"")</f>
        <v/>
      </c>
      <c r="Q984" t="e">
        <f>Sheet9!#REF!</f>
        <v>#REF!</v>
      </c>
      <c r="R984" t="str">
        <f t="shared" si="88"/>
        <v/>
      </c>
      <c r="S984" t="e">
        <f>Sheet9!#REF!</f>
        <v>#REF!</v>
      </c>
      <c r="T984" t="s">
        <v>158</v>
      </c>
      <c r="U984" t="s">
        <v>159</v>
      </c>
      <c r="V984" t="e">
        <f t="shared" si="89"/>
        <v>#REF!</v>
      </c>
      <c r="Y984" t="e">
        <f t="shared" si="90"/>
        <v>#REF!</v>
      </c>
      <c r="Z984" t="str">
        <f t="shared" si="91"/>
        <v/>
      </c>
      <c r="AA984" t="e">
        <f t="shared" si="92"/>
        <v>#REF!</v>
      </c>
    </row>
    <row r="985" spans="14:27" x14ac:dyDescent="0.15">
      <c r="N985" t="e">
        <f>Sheet9!#REF!</f>
        <v>#REF!</v>
      </c>
      <c r="O985" t="e">
        <f>Sheet9!#REF!</f>
        <v>#REF!</v>
      </c>
      <c r="P985" t="str">
        <f>IFERROR(VLOOKUP(O985,Sheet6!A:B,2,0),"")</f>
        <v/>
      </c>
      <c r="Q985" t="e">
        <f>Sheet9!#REF!</f>
        <v>#REF!</v>
      </c>
      <c r="R985" t="str">
        <f t="shared" si="88"/>
        <v/>
      </c>
      <c r="S985" t="e">
        <f>Sheet9!#REF!</f>
        <v>#REF!</v>
      </c>
      <c r="T985" t="s">
        <v>158</v>
      </c>
      <c r="U985" t="s">
        <v>159</v>
      </c>
      <c r="V985" t="e">
        <f t="shared" si="89"/>
        <v>#REF!</v>
      </c>
      <c r="Y985" t="e">
        <f t="shared" si="90"/>
        <v>#REF!</v>
      </c>
      <c r="Z985" t="str">
        <f t="shared" si="91"/>
        <v/>
      </c>
      <c r="AA985" t="e">
        <f t="shared" si="92"/>
        <v>#REF!</v>
      </c>
    </row>
    <row r="986" spans="14:27" x14ac:dyDescent="0.15">
      <c r="N986" t="e">
        <f>Sheet9!#REF!</f>
        <v>#REF!</v>
      </c>
      <c r="O986" t="e">
        <f>Sheet9!#REF!</f>
        <v>#REF!</v>
      </c>
      <c r="P986" t="str">
        <f>IFERROR(VLOOKUP(O986,Sheet6!A:B,2,0),"")</f>
        <v/>
      </c>
      <c r="Q986" t="e">
        <f>Sheet9!#REF!</f>
        <v>#REF!</v>
      </c>
      <c r="R986" t="str">
        <f t="shared" si="88"/>
        <v/>
      </c>
      <c r="S986" t="e">
        <f>Sheet9!#REF!</f>
        <v>#REF!</v>
      </c>
      <c r="T986" t="s">
        <v>158</v>
      </c>
      <c r="U986" t="s">
        <v>159</v>
      </c>
      <c r="V986" t="e">
        <f t="shared" si="89"/>
        <v>#REF!</v>
      </c>
      <c r="Y986" t="e">
        <f t="shared" si="90"/>
        <v>#REF!</v>
      </c>
      <c r="Z986" t="str">
        <f t="shared" si="91"/>
        <v/>
      </c>
      <c r="AA986" t="e">
        <f t="shared" si="92"/>
        <v>#REF!</v>
      </c>
    </row>
    <row r="987" spans="14:27" x14ac:dyDescent="0.15">
      <c r="N987" t="e">
        <f>Sheet9!#REF!</f>
        <v>#REF!</v>
      </c>
      <c r="O987" t="e">
        <f>Sheet9!#REF!</f>
        <v>#REF!</v>
      </c>
      <c r="P987" t="str">
        <f>IFERROR(VLOOKUP(O987,Sheet6!A:B,2,0),"")</f>
        <v/>
      </c>
      <c r="Q987" t="e">
        <f>Sheet9!#REF!</f>
        <v>#REF!</v>
      </c>
      <c r="R987" t="str">
        <f t="shared" si="88"/>
        <v/>
      </c>
      <c r="S987" t="e">
        <f>Sheet9!#REF!</f>
        <v>#REF!</v>
      </c>
      <c r="T987" t="s">
        <v>158</v>
      </c>
      <c r="U987" t="s">
        <v>159</v>
      </c>
      <c r="V987" t="e">
        <f t="shared" si="89"/>
        <v>#REF!</v>
      </c>
      <c r="Y987" t="e">
        <f t="shared" si="90"/>
        <v>#REF!</v>
      </c>
      <c r="Z987" t="str">
        <f t="shared" si="91"/>
        <v/>
      </c>
      <c r="AA987" t="e">
        <f t="shared" si="92"/>
        <v>#REF!</v>
      </c>
    </row>
    <row r="988" spans="14:27" x14ac:dyDescent="0.15">
      <c r="N988" t="e">
        <f>Sheet9!#REF!</f>
        <v>#REF!</v>
      </c>
      <c r="O988" t="e">
        <f>Sheet9!#REF!</f>
        <v>#REF!</v>
      </c>
      <c r="P988" t="str">
        <f>IFERROR(VLOOKUP(O988,Sheet6!A:B,2,0),"")</f>
        <v/>
      </c>
      <c r="Q988" t="e">
        <f>Sheet9!#REF!</f>
        <v>#REF!</v>
      </c>
      <c r="R988" t="str">
        <f t="shared" si="88"/>
        <v/>
      </c>
      <c r="S988" t="e">
        <f>Sheet9!#REF!</f>
        <v>#REF!</v>
      </c>
      <c r="T988" t="s">
        <v>158</v>
      </c>
      <c r="U988" t="s">
        <v>159</v>
      </c>
      <c r="V988" t="e">
        <f t="shared" si="89"/>
        <v>#REF!</v>
      </c>
      <c r="Y988" t="e">
        <f t="shared" si="90"/>
        <v>#REF!</v>
      </c>
      <c r="Z988" t="str">
        <f t="shared" si="91"/>
        <v/>
      </c>
      <c r="AA988" t="e">
        <f t="shared" si="92"/>
        <v>#REF!</v>
      </c>
    </row>
    <row r="989" spans="14:27" x14ac:dyDescent="0.15">
      <c r="N989" t="e">
        <f>Sheet9!#REF!</f>
        <v>#REF!</v>
      </c>
      <c r="O989" t="e">
        <f>Sheet9!#REF!</f>
        <v>#REF!</v>
      </c>
      <c r="P989" t="str">
        <f>IFERROR(VLOOKUP(O989,Sheet6!A:B,2,0),"")</f>
        <v/>
      </c>
      <c r="Q989" t="e">
        <f>Sheet9!#REF!</f>
        <v>#REF!</v>
      </c>
      <c r="R989" t="str">
        <f t="shared" si="88"/>
        <v/>
      </c>
      <c r="S989" t="e">
        <f>Sheet9!#REF!</f>
        <v>#REF!</v>
      </c>
      <c r="T989" t="s">
        <v>158</v>
      </c>
      <c r="U989" t="s">
        <v>159</v>
      </c>
      <c r="V989" t="e">
        <f t="shared" si="89"/>
        <v>#REF!</v>
      </c>
      <c r="Y989" t="e">
        <f t="shared" si="90"/>
        <v>#REF!</v>
      </c>
      <c r="Z989" t="str">
        <f t="shared" si="91"/>
        <v/>
      </c>
      <c r="AA989" t="e">
        <f t="shared" si="92"/>
        <v>#REF!</v>
      </c>
    </row>
    <row r="990" spans="14:27" x14ac:dyDescent="0.15">
      <c r="N990" t="e">
        <f>Sheet9!#REF!</f>
        <v>#REF!</v>
      </c>
      <c r="O990" t="e">
        <f>Sheet9!#REF!</f>
        <v>#REF!</v>
      </c>
      <c r="P990" t="str">
        <f>IFERROR(VLOOKUP(O990,Sheet6!A:B,2,0),"")</f>
        <v/>
      </c>
      <c r="Q990" t="e">
        <f>Sheet9!#REF!</f>
        <v>#REF!</v>
      </c>
      <c r="R990" t="str">
        <f t="shared" si="88"/>
        <v/>
      </c>
      <c r="S990" t="e">
        <f>Sheet9!#REF!</f>
        <v>#REF!</v>
      </c>
      <c r="T990" t="s">
        <v>158</v>
      </c>
      <c r="U990" t="s">
        <v>159</v>
      </c>
      <c r="V990" t="e">
        <f t="shared" si="89"/>
        <v>#REF!</v>
      </c>
      <c r="Y990" t="e">
        <f t="shared" si="90"/>
        <v>#REF!</v>
      </c>
      <c r="Z990" t="str">
        <f t="shared" si="91"/>
        <v/>
      </c>
      <c r="AA990" t="e">
        <f t="shared" si="92"/>
        <v>#REF!</v>
      </c>
    </row>
    <row r="991" spans="14:27" x14ac:dyDescent="0.15">
      <c r="N991" t="e">
        <f>Sheet9!#REF!</f>
        <v>#REF!</v>
      </c>
      <c r="O991" t="e">
        <f>Sheet9!#REF!</f>
        <v>#REF!</v>
      </c>
      <c r="P991" t="str">
        <f>IFERROR(VLOOKUP(O991,Sheet6!A:B,2,0),"")</f>
        <v/>
      </c>
      <c r="Q991" t="e">
        <f>Sheet9!#REF!</f>
        <v>#REF!</v>
      </c>
      <c r="R991" t="str">
        <f t="shared" si="88"/>
        <v/>
      </c>
      <c r="S991" t="e">
        <f>Sheet9!#REF!</f>
        <v>#REF!</v>
      </c>
      <c r="T991" t="s">
        <v>158</v>
      </c>
      <c r="U991" t="s">
        <v>159</v>
      </c>
      <c r="V991" t="e">
        <f t="shared" si="89"/>
        <v>#REF!</v>
      </c>
      <c r="Y991" t="e">
        <f t="shared" si="90"/>
        <v>#REF!</v>
      </c>
      <c r="Z991" t="str">
        <f t="shared" si="91"/>
        <v/>
      </c>
      <c r="AA991" t="e">
        <f t="shared" si="92"/>
        <v>#REF!</v>
      </c>
    </row>
    <row r="992" spans="14:27" x14ac:dyDescent="0.15">
      <c r="N992" t="e">
        <f>Sheet9!#REF!</f>
        <v>#REF!</v>
      </c>
      <c r="O992" t="e">
        <f>Sheet9!#REF!</f>
        <v>#REF!</v>
      </c>
      <c r="P992" t="str">
        <f>IFERROR(VLOOKUP(O992,Sheet6!A:B,2,0),"")</f>
        <v/>
      </c>
      <c r="Q992" t="e">
        <f>Sheet9!#REF!</f>
        <v>#REF!</v>
      </c>
      <c r="R992" t="str">
        <f t="shared" si="88"/>
        <v/>
      </c>
      <c r="S992" t="e">
        <f>Sheet9!#REF!</f>
        <v>#REF!</v>
      </c>
      <c r="T992" t="s">
        <v>158</v>
      </c>
      <c r="U992" t="s">
        <v>159</v>
      </c>
      <c r="V992" t="e">
        <f t="shared" si="89"/>
        <v>#REF!</v>
      </c>
      <c r="Y992" t="e">
        <f t="shared" si="90"/>
        <v>#REF!</v>
      </c>
      <c r="Z992" t="str">
        <f t="shared" si="91"/>
        <v/>
      </c>
      <c r="AA992" t="e">
        <f t="shared" si="92"/>
        <v>#REF!</v>
      </c>
    </row>
    <row r="993" spans="14:27" x14ac:dyDescent="0.15">
      <c r="N993" t="e">
        <f>Sheet9!#REF!</f>
        <v>#REF!</v>
      </c>
      <c r="O993" t="e">
        <f>Sheet9!#REF!</f>
        <v>#REF!</v>
      </c>
      <c r="P993" t="str">
        <f>IFERROR(VLOOKUP(O993,Sheet6!A:B,2,0),"")</f>
        <v/>
      </c>
      <c r="Q993" t="e">
        <f>Sheet9!#REF!</f>
        <v>#REF!</v>
      </c>
      <c r="R993" t="str">
        <f t="shared" si="88"/>
        <v/>
      </c>
      <c r="S993" t="e">
        <f>Sheet9!#REF!</f>
        <v>#REF!</v>
      </c>
      <c r="T993" t="s">
        <v>158</v>
      </c>
      <c r="U993" t="s">
        <v>159</v>
      </c>
      <c r="V993" t="e">
        <f t="shared" si="89"/>
        <v>#REF!</v>
      </c>
      <c r="Y993" t="e">
        <f t="shared" si="90"/>
        <v>#REF!</v>
      </c>
      <c r="Z993" t="str">
        <f t="shared" si="91"/>
        <v/>
      </c>
      <c r="AA993" t="e">
        <f t="shared" si="92"/>
        <v>#REF!</v>
      </c>
    </row>
    <row r="994" spans="14:27" x14ac:dyDescent="0.15">
      <c r="N994" t="e">
        <f>Sheet9!#REF!</f>
        <v>#REF!</v>
      </c>
      <c r="O994" t="e">
        <f>Sheet9!#REF!</f>
        <v>#REF!</v>
      </c>
      <c r="P994" t="str">
        <f>IFERROR(VLOOKUP(O994,Sheet6!A:B,2,0),"")</f>
        <v/>
      </c>
      <c r="Q994" t="e">
        <f>Sheet9!#REF!</f>
        <v>#REF!</v>
      </c>
      <c r="R994" t="str">
        <f t="shared" si="88"/>
        <v/>
      </c>
      <c r="S994" t="e">
        <f>Sheet9!#REF!</f>
        <v>#REF!</v>
      </c>
      <c r="T994" t="s">
        <v>158</v>
      </c>
      <c r="U994" t="s">
        <v>159</v>
      </c>
      <c r="V994" t="e">
        <f t="shared" si="89"/>
        <v>#REF!</v>
      </c>
      <c r="Y994" t="e">
        <f t="shared" si="90"/>
        <v>#REF!</v>
      </c>
      <c r="Z994" t="str">
        <f t="shared" si="91"/>
        <v/>
      </c>
      <c r="AA994" t="e">
        <f t="shared" si="92"/>
        <v>#REF!</v>
      </c>
    </row>
    <row r="995" spans="14:27" x14ac:dyDescent="0.15">
      <c r="N995" t="e">
        <f>Sheet9!#REF!</f>
        <v>#REF!</v>
      </c>
      <c r="O995" t="e">
        <f>Sheet9!#REF!</f>
        <v>#REF!</v>
      </c>
      <c r="P995" t="str">
        <f>IFERROR(VLOOKUP(O995,Sheet6!A:B,2,0),"")</f>
        <v/>
      </c>
      <c r="Q995" t="e">
        <f>Sheet9!#REF!</f>
        <v>#REF!</v>
      </c>
      <c r="R995" t="str">
        <f t="shared" si="88"/>
        <v/>
      </c>
      <c r="S995" t="e">
        <f>Sheet9!#REF!</f>
        <v>#REF!</v>
      </c>
      <c r="T995" t="s">
        <v>158</v>
      </c>
      <c r="U995" t="s">
        <v>159</v>
      </c>
      <c r="V995" t="e">
        <f t="shared" si="89"/>
        <v>#REF!</v>
      </c>
      <c r="Y995" t="e">
        <f t="shared" si="90"/>
        <v>#REF!</v>
      </c>
      <c r="Z995" t="str">
        <f t="shared" si="91"/>
        <v/>
      </c>
      <c r="AA995" t="e">
        <f t="shared" si="92"/>
        <v>#REF!</v>
      </c>
    </row>
    <row r="996" spans="14:27" x14ac:dyDescent="0.15">
      <c r="N996" t="e">
        <f>Sheet9!#REF!</f>
        <v>#REF!</v>
      </c>
      <c r="O996" t="e">
        <f>Sheet9!#REF!</f>
        <v>#REF!</v>
      </c>
      <c r="P996" t="str">
        <f>IFERROR(VLOOKUP(O996,Sheet6!A:B,2,0),"")</f>
        <v/>
      </c>
      <c r="Q996" t="e">
        <f>Sheet9!#REF!</f>
        <v>#REF!</v>
      </c>
      <c r="R996" t="str">
        <f t="shared" si="88"/>
        <v/>
      </c>
      <c r="S996" t="e">
        <f>Sheet9!#REF!</f>
        <v>#REF!</v>
      </c>
      <c r="T996" t="s">
        <v>158</v>
      </c>
      <c r="U996" t="s">
        <v>159</v>
      </c>
      <c r="V996" t="e">
        <f t="shared" si="89"/>
        <v>#REF!</v>
      </c>
      <c r="Y996" t="e">
        <f t="shared" si="90"/>
        <v>#REF!</v>
      </c>
      <c r="Z996" t="str">
        <f t="shared" si="91"/>
        <v/>
      </c>
      <c r="AA996" t="e">
        <f t="shared" si="92"/>
        <v>#REF!</v>
      </c>
    </row>
    <row r="997" spans="14:27" x14ac:dyDescent="0.15">
      <c r="N997" t="e">
        <f>Sheet9!#REF!</f>
        <v>#REF!</v>
      </c>
      <c r="O997" t="e">
        <f>Sheet9!#REF!</f>
        <v>#REF!</v>
      </c>
      <c r="P997" t="str">
        <f>IFERROR(VLOOKUP(O997,Sheet6!A:B,2,0),"")</f>
        <v/>
      </c>
      <c r="Q997" t="e">
        <f>Sheet9!#REF!</f>
        <v>#REF!</v>
      </c>
      <c r="R997" t="str">
        <f t="shared" si="88"/>
        <v/>
      </c>
      <c r="S997" t="e">
        <f>Sheet9!#REF!</f>
        <v>#REF!</v>
      </c>
      <c r="T997" t="s">
        <v>158</v>
      </c>
      <c r="U997" t="s">
        <v>159</v>
      </c>
      <c r="V997" t="e">
        <f t="shared" si="89"/>
        <v>#REF!</v>
      </c>
      <c r="Y997" t="e">
        <f t="shared" si="90"/>
        <v>#REF!</v>
      </c>
      <c r="Z997" t="str">
        <f t="shared" si="91"/>
        <v/>
      </c>
      <c r="AA997" t="e">
        <f t="shared" si="92"/>
        <v>#REF!</v>
      </c>
    </row>
    <row r="998" spans="14:27" x14ac:dyDescent="0.15">
      <c r="N998" t="e">
        <f>Sheet9!#REF!</f>
        <v>#REF!</v>
      </c>
      <c r="O998" t="e">
        <f>Sheet9!#REF!</f>
        <v>#REF!</v>
      </c>
      <c r="P998" t="str">
        <f>IFERROR(VLOOKUP(O998,Sheet6!A:B,2,0),"")</f>
        <v/>
      </c>
      <c r="Q998" t="e">
        <f>Sheet9!#REF!</f>
        <v>#REF!</v>
      </c>
      <c r="R998" t="str">
        <f t="shared" si="88"/>
        <v/>
      </c>
      <c r="S998" t="e">
        <f>Sheet9!#REF!</f>
        <v>#REF!</v>
      </c>
      <c r="T998" t="s">
        <v>158</v>
      </c>
      <c r="U998" t="s">
        <v>159</v>
      </c>
      <c r="V998" t="e">
        <f t="shared" si="89"/>
        <v>#REF!</v>
      </c>
      <c r="Y998" t="e">
        <f t="shared" si="90"/>
        <v>#REF!</v>
      </c>
      <c r="Z998" t="str">
        <f t="shared" si="91"/>
        <v/>
      </c>
      <c r="AA998" t="e">
        <f t="shared" si="92"/>
        <v>#REF!</v>
      </c>
    </row>
    <row r="999" spans="14:27" x14ac:dyDescent="0.15">
      <c r="N999" t="e">
        <f>Sheet9!#REF!</f>
        <v>#REF!</v>
      </c>
      <c r="O999" t="e">
        <f>Sheet9!#REF!</f>
        <v>#REF!</v>
      </c>
      <c r="P999" t="str">
        <f>IFERROR(VLOOKUP(O999,Sheet6!A:B,2,0),"")</f>
        <v/>
      </c>
      <c r="Q999" t="e">
        <f>Sheet9!#REF!</f>
        <v>#REF!</v>
      </c>
      <c r="R999" t="str">
        <f t="shared" si="88"/>
        <v/>
      </c>
      <c r="S999" t="e">
        <f>Sheet9!#REF!</f>
        <v>#REF!</v>
      </c>
      <c r="T999" t="s">
        <v>158</v>
      </c>
      <c r="U999" t="s">
        <v>159</v>
      </c>
      <c r="V999" t="e">
        <f t="shared" si="89"/>
        <v>#REF!</v>
      </c>
      <c r="Y999" t="e">
        <f t="shared" si="90"/>
        <v>#REF!</v>
      </c>
      <c r="Z999" t="str">
        <f t="shared" si="91"/>
        <v/>
      </c>
      <c r="AA999" t="e">
        <f t="shared" si="92"/>
        <v>#REF!</v>
      </c>
    </row>
    <row r="1000" spans="14:27" x14ac:dyDescent="0.15">
      <c r="N1000" t="e">
        <f>Sheet9!#REF!</f>
        <v>#REF!</v>
      </c>
      <c r="O1000" t="e">
        <f>Sheet9!#REF!</f>
        <v>#REF!</v>
      </c>
      <c r="P1000" t="str">
        <f>IFERROR(VLOOKUP(O1000,Sheet6!A:B,2,0),"")</f>
        <v/>
      </c>
      <c r="Q1000" t="e">
        <f>Sheet9!#REF!</f>
        <v>#REF!</v>
      </c>
      <c r="R1000" t="str">
        <f t="shared" si="88"/>
        <v/>
      </c>
      <c r="S1000" t="e">
        <f>Sheet9!#REF!</f>
        <v>#REF!</v>
      </c>
      <c r="T1000" t="s">
        <v>158</v>
      </c>
      <c r="U1000" t="s">
        <v>159</v>
      </c>
      <c r="V1000" t="e">
        <f t="shared" si="89"/>
        <v>#REF!</v>
      </c>
      <c r="Y1000" t="e">
        <f t="shared" si="90"/>
        <v>#REF!</v>
      </c>
      <c r="Z1000" t="str">
        <f t="shared" si="91"/>
        <v/>
      </c>
      <c r="AA1000" t="e">
        <f t="shared" si="92"/>
        <v>#REF!</v>
      </c>
    </row>
    <row r="1001" spans="14:27" x14ac:dyDescent="0.15">
      <c r="N1001" t="e">
        <f>Sheet9!#REF!</f>
        <v>#REF!</v>
      </c>
      <c r="O1001" t="e">
        <f>Sheet9!#REF!</f>
        <v>#REF!</v>
      </c>
      <c r="P1001" t="str">
        <f>IFERROR(VLOOKUP(O1001,Sheet6!A:B,2,0),"")</f>
        <v/>
      </c>
      <c r="Q1001" t="e">
        <f>Sheet9!#REF!</f>
        <v>#REF!</v>
      </c>
      <c r="R1001" t="str">
        <f t="shared" si="88"/>
        <v/>
      </c>
      <c r="S1001" t="e">
        <f>Sheet9!#REF!</f>
        <v>#REF!</v>
      </c>
      <c r="T1001" t="s">
        <v>158</v>
      </c>
      <c r="U1001" t="s">
        <v>159</v>
      </c>
      <c r="V1001" t="e">
        <f t="shared" si="89"/>
        <v>#REF!</v>
      </c>
      <c r="Y1001" t="e">
        <f t="shared" si="90"/>
        <v>#REF!</v>
      </c>
      <c r="Z1001" t="str">
        <f t="shared" si="91"/>
        <v/>
      </c>
      <c r="AA1001" t="e">
        <f t="shared" si="92"/>
        <v>#REF!</v>
      </c>
    </row>
    <row r="1002" spans="14:27" x14ac:dyDescent="0.15">
      <c r="N1002" t="e">
        <f>Sheet9!#REF!</f>
        <v>#REF!</v>
      </c>
      <c r="O1002" t="e">
        <f>Sheet9!#REF!</f>
        <v>#REF!</v>
      </c>
      <c r="P1002" t="str">
        <f>IFERROR(VLOOKUP(O1002,Sheet6!A:B,2,0),"")</f>
        <v/>
      </c>
      <c r="Q1002" t="e">
        <f>Sheet9!#REF!</f>
        <v>#REF!</v>
      </c>
      <c r="R1002" t="str">
        <f t="shared" si="88"/>
        <v/>
      </c>
      <c r="S1002" t="e">
        <f>Sheet9!#REF!</f>
        <v>#REF!</v>
      </c>
      <c r="T1002" t="s">
        <v>158</v>
      </c>
      <c r="U1002" t="s">
        <v>159</v>
      </c>
      <c r="V1002" t="e">
        <f t="shared" si="89"/>
        <v>#REF!</v>
      </c>
      <c r="Y1002" t="e">
        <f t="shared" si="90"/>
        <v>#REF!</v>
      </c>
      <c r="Z1002" t="str">
        <f t="shared" si="91"/>
        <v/>
      </c>
      <c r="AA1002" t="e">
        <f t="shared" si="92"/>
        <v>#REF!</v>
      </c>
    </row>
    <row r="1003" spans="14:27" x14ac:dyDescent="0.15">
      <c r="N1003" t="e">
        <f>Sheet9!#REF!</f>
        <v>#REF!</v>
      </c>
      <c r="O1003" t="e">
        <f>Sheet9!#REF!</f>
        <v>#REF!</v>
      </c>
      <c r="P1003" t="str">
        <f>IFERROR(VLOOKUP(O1003,Sheet6!A:B,2,0),"")</f>
        <v/>
      </c>
      <c r="Q1003" t="e">
        <f>Sheet9!#REF!</f>
        <v>#REF!</v>
      </c>
      <c r="R1003" t="str">
        <f t="shared" si="88"/>
        <v/>
      </c>
      <c r="S1003" t="e">
        <f>Sheet9!#REF!</f>
        <v>#REF!</v>
      </c>
      <c r="T1003" t="s">
        <v>158</v>
      </c>
      <c r="U1003" t="s">
        <v>159</v>
      </c>
      <c r="V1003" t="e">
        <f t="shared" si="89"/>
        <v>#REF!</v>
      </c>
      <c r="Y1003" t="e">
        <f t="shared" si="90"/>
        <v>#REF!</v>
      </c>
      <c r="Z1003" t="str">
        <f t="shared" si="91"/>
        <v/>
      </c>
      <c r="AA1003" t="e">
        <f t="shared" si="92"/>
        <v>#REF!</v>
      </c>
    </row>
    <row r="1004" spans="14:27" x14ac:dyDescent="0.15">
      <c r="N1004" t="e">
        <f>Sheet9!#REF!</f>
        <v>#REF!</v>
      </c>
      <c r="O1004" t="e">
        <f>Sheet9!#REF!</f>
        <v>#REF!</v>
      </c>
      <c r="P1004" t="str">
        <f>IFERROR(VLOOKUP(O1004,Sheet6!A:B,2,0),"")</f>
        <v/>
      </c>
      <c r="Q1004" t="e">
        <f>Sheet9!#REF!</f>
        <v>#REF!</v>
      </c>
      <c r="R1004" t="str">
        <f t="shared" si="88"/>
        <v/>
      </c>
      <c r="S1004" t="e">
        <f>Sheet9!#REF!</f>
        <v>#REF!</v>
      </c>
      <c r="T1004" t="s">
        <v>158</v>
      </c>
      <c r="U1004" t="s">
        <v>159</v>
      </c>
      <c r="V1004" t="e">
        <f t="shared" si="89"/>
        <v>#REF!</v>
      </c>
      <c r="Y1004" t="e">
        <f t="shared" si="90"/>
        <v>#REF!</v>
      </c>
      <c r="Z1004" t="str">
        <f t="shared" si="91"/>
        <v/>
      </c>
      <c r="AA1004" t="e">
        <f t="shared" si="92"/>
        <v>#REF!</v>
      </c>
    </row>
    <row r="1005" spans="14:27" x14ac:dyDescent="0.15">
      <c r="N1005" t="e">
        <f>Sheet9!#REF!</f>
        <v>#REF!</v>
      </c>
      <c r="O1005" t="e">
        <f>Sheet9!#REF!</f>
        <v>#REF!</v>
      </c>
      <c r="P1005" t="str">
        <f>IFERROR(VLOOKUP(O1005,Sheet6!A:B,2,0),"")</f>
        <v/>
      </c>
      <c r="Q1005" t="e">
        <f>Sheet9!#REF!</f>
        <v>#REF!</v>
      </c>
      <c r="R1005" t="str">
        <f t="shared" si="88"/>
        <v/>
      </c>
      <c r="S1005" t="e">
        <f>Sheet9!#REF!</f>
        <v>#REF!</v>
      </c>
      <c r="T1005" t="s">
        <v>158</v>
      </c>
      <c r="U1005" t="s">
        <v>159</v>
      </c>
      <c r="V1005" t="e">
        <f t="shared" si="89"/>
        <v>#REF!</v>
      </c>
      <c r="Y1005" t="e">
        <f t="shared" si="90"/>
        <v>#REF!</v>
      </c>
      <c r="Z1005" t="str">
        <f t="shared" si="91"/>
        <v/>
      </c>
      <c r="AA1005" t="e">
        <f t="shared" si="92"/>
        <v>#REF!</v>
      </c>
    </row>
    <row r="1006" spans="14:27" x14ac:dyDescent="0.15">
      <c r="N1006" t="e">
        <f>Sheet9!#REF!</f>
        <v>#REF!</v>
      </c>
      <c r="O1006" t="e">
        <f>Sheet9!#REF!</f>
        <v>#REF!</v>
      </c>
      <c r="P1006" t="str">
        <f>IFERROR(VLOOKUP(O1006,Sheet6!A:B,2,0),"")</f>
        <v/>
      </c>
      <c r="Q1006" t="e">
        <f>Sheet9!#REF!</f>
        <v>#REF!</v>
      </c>
      <c r="R1006" t="str">
        <f t="shared" si="88"/>
        <v/>
      </c>
      <c r="S1006" t="e">
        <f>Sheet9!#REF!</f>
        <v>#REF!</v>
      </c>
      <c r="T1006" t="s">
        <v>158</v>
      </c>
      <c r="U1006" t="s">
        <v>159</v>
      </c>
      <c r="V1006" t="e">
        <f t="shared" si="89"/>
        <v>#REF!</v>
      </c>
      <c r="Y1006" t="e">
        <f t="shared" si="90"/>
        <v>#REF!</v>
      </c>
      <c r="Z1006" t="str">
        <f t="shared" si="91"/>
        <v/>
      </c>
      <c r="AA1006" t="e">
        <f t="shared" si="92"/>
        <v>#REF!</v>
      </c>
    </row>
    <row r="1007" spans="14:27" x14ac:dyDescent="0.15">
      <c r="N1007" t="e">
        <f>Sheet9!#REF!</f>
        <v>#REF!</v>
      </c>
      <c r="O1007" t="e">
        <f>Sheet9!#REF!</f>
        <v>#REF!</v>
      </c>
      <c r="P1007" t="str">
        <f>IFERROR(VLOOKUP(O1007,Sheet6!A:B,2,0),"")</f>
        <v/>
      </c>
      <c r="Q1007" t="e">
        <f>Sheet9!#REF!</f>
        <v>#REF!</v>
      </c>
      <c r="R1007" t="str">
        <f t="shared" si="88"/>
        <v/>
      </c>
      <c r="S1007" t="e">
        <f>Sheet9!#REF!</f>
        <v>#REF!</v>
      </c>
      <c r="T1007" t="s">
        <v>158</v>
      </c>
      <c r="U1007" t="s">
        <v>159</v>
      </c>
      <c r="V1007" t="e">
        <f t="shared" si="89"/>
        <v>#REF!</v>
      </c>
      <c r="Y1007" t="e">
        <f t="shared" si="90"/>
        <v>#REF!</v>
      </c>
      <c r="Z1007" t="str">
        <f t="shared" si="91"/>
        <v/>
      </c>
      <c r="AA1007" t="e">
        <f t="shared" si="92"/>
        <v>#REF!</v>
      </c>
    </row>
    <row r="1008" spans="14:27" x14ac:dyDescent="0.15">
      <c r="N1008" t="e">
        <f>Sheet9!#REF!</f>
        <v>#REF!</v>
      </c>
      <c r="O1008" t="e">
        <f>Sheet9!#REF!</f>
        <v>#REF!</v>
      </c>
      <c r="P1008" t="str">
        <f>IFERROR(VLOOKUP(O1008,Sheet6!A:B,2,0),"")</f>
        <v/>
      </c>
      <c r="Q1008" t="e">
        <f>Sheet9!#REF!</f>
        <v>#REF!</v>
      </c>
      <c r="R1008" t="str">
        <f t="shared" si="88"/>
        <v/>
      </c>
      <c r="S1008" t="e">
        <f>Sheet9!#REF!</f>
        <v>#REF!</v>
      </c>
      <c r="T1008" t="s">
        <v>158</v>
      </c>
      <c r="U1008" t="s">
        <v>159</v>
      </c>
      <c r="V1008" t="e">
        <f t="shared" si="89"/>
        <v>#REF!</v>
      </c>
      <c r="Y1008" t="e">
        <f t="shared" si="90"/>
        <v>#REF!</v>
      </c>
      <c r="Z1008" t="str">
        <f t="shared" si="91"/>
        <v/>
      </c>
      <c r="AA1008" t="e">
        <f t="shared" si="92"/>
        <v>#REF!</v>
      </c>
    </row>
    <row r="1009" spans="14:27" x14ac:dyDescent="0.15">
      <c r="N1009" t="e">
        <f>Sheet9!#REF!</f>
        <v>#REF!</v>
      </c>
      <c r="O1009" t="e">
        <f>Sheet9!#REF!</f>
        <v>#REF!</v>
      </c>
      <c r="P1009" t="str">
        <f>IFERROR(VLOOKUP(O1009,Sheet6!A:B,2,0),"")</f>
        <v/>
      </c>
      <c r="Q1009" t="e">
        <f>Sheet9!#REF!</f>
        <v>#REF!</v>
      </c>
      <c r="R1009" t="str">
        <f t="shared" si="88"/>
        <v/>
      </c>
      <c r="S1009" t="e">
        <f>Sheet9!#REF!</f>
        <v>#REF!</v>
      </c>
      <c r="T1009" t="s">
        <v>158</v>
      </c>
      <c r="U1009" t="s">
        <v>159</v>
      </c>
      <c r="V1009" t="e">
        <f t="shared" si="89"/>
        <v>#REF!</v>
      </c>
      <c r="Y1009" t="e">
        <f t="shared" si="90"/>
        <v>#REF!</v>
      </c>
      <c r="Z1009" t="str">
        <f t="shared" si="91"/>
        <v/>
      </c>
      <c r="AA1009" t="e">
        <f t="shared" si="92"/>
        <v>#REF!</v>
      </c>
    </row>
    <row r="1010" spans="14:27" x14ac:dyDescent="0.15">
      <c r="N1010" t="e">
        <f>Sheet9!#REF!</f>
        <v>#REF!</v>
      </c>
      <c r="O1010" t="e">
        <f>Sheet9!#REF!</f>
        <v>#REF!</v>
      </c>
      <c r="P1010" t="str">
        <f>IFERROR(VLOOKUP(O1010,Sheet6!A:B,2,0),"")</f>
        <v/>
      </c>
      <c r="Q1010" t="e">
        <f>Sheet9!#REF!</f>
        <v>#REF!</v>
      </c>
      <c r="R1010" t="str">
        <f t="shared" si="88"/>
        <v/>
      </c>
      <c r="S1010" t="e">
        <f>Sheet9!#REF!</f>
        <v>#REF!</v>
      </c>
      <c r="T1010" t="s">
        <v>158</v>
      </c>
      <c r="U1010" t="s">
        <v>159</v>
      </c>
      <c r="V1010" t="e">
        <f t="shared" si="89"/>
        <v>#REF!</v>
      </c>
      <c r="Y1010" t="e">
        <f t="shared" si="90"/>
        <v>#REF!</v>
      </c>
      <c r="Z1010" t="str">
        <f t="shared" si="91"/>
        <v/>
      </c>
      <c r="AA1010" t="e">
        <f t="shared" si="92"/>
        <v>#REF!</v>
      </c>
    </row>
    <row r="1011" spans="14:27" x14ac:dyDescent="0.15">
      <c r="N1011" t="e">
        <f>Sheet9!#REF!</f>
        <v>#REF!</v>
      </c>
      <c r="O1011" t="e">
        <f>Sheet9!#REF!</f>
        <v>#REF!</v>
      </c>
      <c r="P1011" t="str">
        <f>IFERROR(VLOOKUP(O1011,Sheet6!A:B,2,0),"")</f>
        <v/>
      </c>
      <c r="Q1011" t="e">
        <f>Sheet9!#REF!</f>
        <v>#REF!</v>
      </c>
      <c r="R1011" t="str">
        <f t="shared" si="88"/>
        <v/>
      </c>
      <c r="S1011" t="e">
        <f>Sheet9!#REF!</f>
        <v>#REF!</v>
      </c>
      <c r="T1011" t="s">
        <v>158</v>
      </c>
      <c r="U1011" t="s">
        <v>159</v>
      </c>
      <c r="V1011" t="e">
        <f t="shared" si="89"/>
        <v>#REF!</v>
      </c>
      <c r="Y1011" t="e">
        <f t="shared" si="90"/>
        <v>#REF!</v>
      </c>
      <c r="Z1011" t="str">
        <f t="shared" si="91"/>
        <v/>
      </c>
      <c r="AA1011" t="e">
        <f t="shared" si="92"/>
        <v>#REF!</v>
      </c>
    </row>
    <row r="1012" spans="14:27" x14ac:dyDescent="0.15">
      <c r="N1012" t="e">
        <f>Sheet9!#REF!</f>
        <v>#REF!</v>
      </c>
      <c r="O1012" t="e">
        <f>Sheet9!#REF!</f>
        <v>#REF!</v>
      </c>
      <c r="P1012" t="str">
        <f>IFERROR(VLOOKUP(O1012,Sheet6!A:B,2,0),"")</f>
        <v/>
      </c>
      <c r="Q1012" t="e">
        <f>Sheet9!#REF!</f>
        <v>#REF!</v>
      </c>
      <c r="R1012" t="str">
        <f t="shared" si="88"/>
        <v/>
      </c>
      <c r="S1012" t="e">
        <f>Sheet9!#REF!</f>
        <v>#REF!</v>
      </c>
      <c r="T1012" t="s">
        <v>158</v>
      </c>
      <c r="U1012" t="s">
        <v>159</v>
      </c>
      <c r="V1012" t="e">
        <f t="shared" si="89"/>
        <v>#REF!</v>
      </c>
      <c r="Y1012" t="e">
        <f t="shared" si="90"/>
        <v>#REF!</v>
      </c>
      <c r="Z1012" t="str">
        <f t="shared" si="91"/>
        <v/>
      </c>
      <c r="AA1012" t="e">
        <f t="shared" si="92"/>
        <v>#REF!</v>
      </c>
    </row>
    <row r="1013" spans="14:27" x14ac:dyDescent="0.15">
      <c r="N1013" t="e">
        <f>Sheet9!#REF!</f>
        <v>#REF!</v>
      </c>
      <c r="O1013" t="e">
        <f>Sheet9!#REF!</f>
        <v>#REF!</v>
      </c>
      <c r="P1013" t="str">
        <f>IFERROR(VLOOKUP(O1013,Sheet6!A:B,2,0),"")</f>
        <v/>
      </c>
      <c r="Q1013" t="e">
        <f>Sheet9!#REF!</f>
        <v>#REF!</v>
      </c>
      <c r="R1013" t="str">
        <f t="shared" si="88"/>
        <v/>
      </c>
      <c r="S1013" t="e">
        <f>Sheet9!#REF!</f>
        <v>#REF!</v>
      </c>
      <c r="T1013" t="s">
        <v>158</v>
      </c>
      <c r="U1013" t="s">
        <v>159</v>
      </c>
      <c r="V1013" t="e">
        <f t="shared" si="89"/>
        <v>#REF!</v>
      </c>
      <c r="Y1013" t="e">
        <f t="shared" si="90"/>
        <v>#REF!</v>
      </c>
      <c r="Z1013" t="str">
        <f t="shared" si="91"/>
        <v/>
      </c>
      <c r="AA1013" t="e">
        <f t="shared" si="92"/>
        <v>#REF!</v>
      </c>
    </row>
    <row r="1014" spans="14:27" x14ac:dyDescent="0.15">
      <c r="N1014" t="e">
        <f>Sheet9!#REF!</f>
        <v>#REF!</v>
      </c>
      <c r="O1014" t="e">
        <f>Sheet9!#REF!</f>
        <v>#REF!</v>
      </c>
      <c r="P1014" t="str">
        <f>IFERROR(VLOOKUP(O1014,Sheet6!A:B,2,0),"")</f>
        <v/>
      </c>
      <c r="Q1014" t="e">
        <f>Sheet9!#REF!</f>
        <v>#REF!</v>
      </c>
      <c r="R1014" t="s">
        <v>161</v>
      </c>
      <c r="S1014" t="e">
        <f>Sheet9!#REF!</f>
        <v>#REF!</v>
      </c>
      <c r="T1014" t="s">
        <v>158</v>
      </c>
      <c r="U1014" t="s">
        <v>159</v>
      </c>
      <c r="V1014" t="e">
        <f t="shared" si="89"/>
        <v>#REF!</v>
      </c>
      <c r="Y1014" t="e">
        <f t="shared" si="90"/>
        <v>#REF!</v>
      </c>
      <c r="Z1014" t="str">
        <f t="shared" si="91"/>
        <v/>
      </c>
      <c r="AA1014" t="e">
        <f t="shared" si="92"/>
        <v>#REF!</v>
      </c>
    </row>
    <row r="1015" spans="14:27" x14ac:dyDescent="0.15">
      <c r="N1015" t="e">
        <f>Sheet9!#REF!</f>
        <v>#REF!</v>
      </c>
      <c r="O1015" t="e">
        <f>Sheet9!#REF!</f>
        <v>#REF!</v>
      </c>
      <c r="P1015" t="str">
        <f>IFERROR(VLOOKUP(O1015,Sheet6!A:B,2,0),"")</f>
        <v/>
      </c>
      <c r="Q1015" t="e">
        <f>Sheet9!#REF!</f>
        <v>#REF!</v>
      </c>
      <c r="R1015" t="s">
        <v>163</v>
      </c>
      <c r="S1015" t="e">
        <f>Sheet9!#REF!</f>
        <v>#REF!</v>
      </c>
      <c r="T1015" t="s">
        <v>158</v>
      </c>
      <c r="U1015" t="s">
        <v>159</v>
      </c>
      <c r="V1015" t="e">
        <f t="shared" si="89"/>
        <v>#REF!</v>
      </c>
      <c r="Y1015" t="e">
        <f t="shared" si="90"/>
        <v>#REF!</v>
      </c>
      <c r="Z1015" t="str">
        <f t="shared" si="91"/>
        <v/>
      </c>
      <c r="AA1015" t="e">
        <f t="shared" si="92"/>
        <v>#REF!</v>
      </c>
    </row>
    <row r="1016" spans="14:27" x14ac:dyDescent="0.15">
      <c r="N1016" t="e">
        <f>Sheet9!#REF!</f>
        <v>#REF!</v>
      </c>
      <c r="O1016" t="e">
        <f>Sheet9!#REF!</f>
        <v>#REF!</v>
      </c>
      <c r="P1016" t="str">
        <f>IFERROR(VLOOKUP(O1016,Sheet6!A:B,2,0),"")</f>
        <v/>
      </c>
      <c r="Q1016" t="e">
        <f>Sheet9!#REF!</f>
        <v>#REF!</v>
      </c>
      <c r="R1016" t="str">
        <f t="shared" si="88"/>
        <v/>
      </c>
      <c r="S1016" t="e">
        <f>Sheet9!#REF!</f>
        <v>#REF!</v>
      </c>
      <c r="T1016" t="s">
        <v>158</v>
      </c>
      <c r="U1016" t="s">
        <v>159</v>
      </c>
      <c r="V1016" t="e">
        <f t="shared" si="89"/>
        <v>#REF!</v>
      </c>
      <c r="Y1016" t="e">
        <f t="shared" si="90"/>
        <v>#REF!</v>
      </c>
      <c r="Z1016" t="str">
        <f t="shared" si="91"/>
        <v/>
      </c>
      <c r="AA1016" t="e">
        <f t="shared" si="92"/>
        <v>#REF!</v>
      </c>
    </row>
    <row r="1017" spans="14:27" x14ac:dyDescent="0.15">
      <c r="N1017" t="e">
        <f>Sheet9!#REF!</f>
        <v>#REF!</v>
      </c>
      <c r="O1017" t="e">
        <f>Sheet9!#REF!</f>
        <v>#REF!</v>
      </c>
      <c r="P1017" t="str">
        <f>IFERROR(VLOOKUP(O1017,Sheet6!A:B,2,0),"")</f>
        <v/>
      </c>
      <c r="Q1017" t="e">
        <f>Sheet9!#REF!</f>
        <v>#REF!</v>
      </c>
      <c r="R1017" t="str">
        <f t="shared" si="88"/>
        <v/>
      </c>
      <c r="S1017" t="e">
        <f>Sheet9!#REF!</f>
        <v>#REF!</v>
      </c>
      <c r="T1017" t="s">
        <v>158</v>
      </c>
      <c r="U1017" t="s">
        <v>159</v>
      </c>
      <c r="V1017" t="e">
        <f t="shared" si="89"/>
        <v>#REF!</v>
      </c>
      <c r="Y1017" t="e">
        <f t="shared" si="90"/>
        <v>#REF!</v>
      </c>
      <c r="Z1017" t="str">
        <f t="shared" si="91"/>
        <v/>
      </c>
      <c r="AA1017" t="e">
        <f t="shared" si="92"/>
        <v>#REF!</v>
      </c>
    </row>
    <row r="1018" spans="14:27" x14ac:dyDescent="0.15">
      <c r="N1018" t="e">
        <f>Sheet9!#REF!</f>
        <v>#REF!</v>
      </c>
      <c r="O1018" t="e">
        <f>Sheet9!#REF!</f>
        <v>#REF!</v>
      </c>
      <c r="P1018" t="str">
        <f>IFERROR(VLOOKUP(O1018,Sheet6!A:B,2,0),"")</f>
        <v/>
      </c>
      <c r="Q1018" t="e">
        <f>Sheet9!#REF!</f>
        <v>#REF!</v>
      </c>
      <c r="R1018" t="str">
        <f t="shared" si="88"/>
        <v/>
      </c>
      <c r="S1018" t="e">
        <f>Sheet9!#REF!</f>
        <v>#REF!</v>
      </c>
      <c r="T1018" t="s">
        <v>158</v>
      </c>
      <c r="U1018" t="s">
        <v>159</v>
      </c>
      <c r="V1018" t="e">
        <f t="shared" si="89"/>
        <v>#REF!</v>
      </c>
      <c r="Y1018" t="e">
        <f t="shared" si="90"/>
        <v>#REF!</v>
      </c>
      <c r="Z1018" t="str">
        <f t="shared" si="91"/>
        <v/>
      </c>
      <c r="AA1018" t="e">
        <f t="shared" si="92"/>
        <v>#REF!</v>
      </c>
    </row>
    <row r="1019" spans="14:27" x14ac:dyDescent="0.15">
      <c r="N1019" t="e">
        <f>Sheet9!#REF!</f>
        <v>#REF!</v>
      </c>
      <c r="O1019" t="e">
        <f>Sheet9!#REF!</f>
        <v>#REF!</v>
      </c>
      <c r="P1019" t="str">
        <f>IFERROR(VLOOKUP(O1019,Sheet6!A:B,2,0),"")</f>
        <v/>
      </c>
      <c r="Q1019" t="e">
        <f>Sheet9!#REF!</f>
        <v>#REF!</v>
      </c>
      <c r="R1019" t="str">
        <f t="shared" ref="R1019:R1082" si="93">IFERROR(VLOOKUP(Q1019,AG:AH,2,0),"")</f>
        <v/>
      </c>
      <c r="S1019" t="e">
        <f>Sheet9!#REF!</f>
        <v>#REF!</v>
      </c>
      <c r="T1019" t="s">
        <v>158</v>
      </c>
      <c r="U1019" t="s">
        <v>159</v>
      </c>
      <c r="V1019" t="e">
        <f t="shared" ref="V1019:V1082" si="94">CONCATENATE(P1019,R1019,S1019,T1019,U1019)</f>
        <v>#REF!</v>
      </c>
      <c r="Y1019" t="e">
        <f t="shared" ref="Y1019:Y1082" si="95">N1019</f>
        <v>#REF!</v>
      </c>
      <c r="Z1019" t="str">
        <f t="shared" ref="Z1019:Z1082" si="96">IFERROR(VLOOKUP(V1019,I:M,5,0),"")</f>
        <v/>
      </c>
      <c r="AA1019" t="e">
        <f t="shared" ref="AA1019:AA1082" si="97">V1019</f>
        <v>#REF!</v>
      </c>
    </row>
    <row r="1020" spans="14:27" x14ac:dyDescent="0.15">
      <c r="N1020" t="e">
        <f>Sheet9!#REF!</f>
        <v>#REF!</v>
      </c>
      <c r="O1020" t="e">
        <f>Sheet9!#REF!</f>
        <v>#REF!</v>
      </c>
      <c r="P1020" t="str">
        <f>IFERROR(VLOOKUP(O1020,Sheet6!A:B,2,0),"")</f>
        <v/>
      </c>
      <c r="Q1020" t="e">
        <f>Sheet9!#REF!</f>
        <v>#REF!</v>
      </c>
      <c r="R1020" t="str">
        <f t="shared" si="93"/>
        <v/>
      </c>
      <c r="S1020" t="e">
        <f>Sheet9!#REF!</f>
        <v>#REF!</v>
      </c>
      <c r="T1020" t="s">
        <v>158</v>
      </c>
      <c r="U1020" t="s">
        <v>159</v>
      </c>
      <c r="V1020" t="e">
        <f t="shared" si="94"/>
        <v>#REF!</v>
      </c>
      <c r="Y1020" t="e">
        <f t="shared" si="95"/>
        <v>#REF!</v>
      </c>
      <c r="Z1020" t="str">
        <f t="shared" si="96"/>
        <v/>
      </c>
      <c r="AA1020" t="e">
        <f t="shared" si="97"/>
        <v>#REF!</v>
      </c>
    </row>
    <row r="1021" spans="14:27" x14ac:dyDescent="0.15">
      <c r="N1021" t="e">
        <f>Sheet9!#REF!</f>
        <v>#REF!</v>
      </c>
      <c r="O1021" t="e">
        <f>Sheet9!#REF!</f>
        <v>#REF!</v>
      </c>
      <c r="P1021" t="str">
        <f>IFERROR(VLOOKUP(O1021,Sheet6!A:B,2,0),"")</f>
        <v/>
      </c>
      <c r="Q1021" t="e">
        <f>Sheet9!#REF!</f>
        <v>#REF!</v>
      </c>
      <c r="R1021" t="str">
        <f t="shared" si="93"/>
        <v/>
      </c>
      <c r="S1021" t="e">
        <f>Sheet9!#REF!</f>
        <v>#REF!</v>
      </c>
      <c r="T1021" t="s">
        <v>158</v>
      </c>
      <c r="U1021" t="s">
        <v>159</v>
      </c>
      <c r="V1021" t="e">
        <f t="shared" si="94"/>
        <v>#REF!</v>
      </c>
      <c r="Y1021" t="e">
        <f t="shared" si="95"/>
        <v>#REF!</v>
      </c>
      <c r="Z1021" t="str">
        <f t="shared" si="96"/>
        <v/>
      </c>
      <c r="AA1021" t="e">
        <f t="shared" si="97"/>
        <v>#REF!</v>
      </c>
    </row>
    <row r="1022" spans="14:27" x14ac:dyDescent="0.15">
      <c r="N1022" t="e">
        <f>Sheet9!#REF!</f>
        <v>#REF!</v>
      </c>
      <c r="O1022" t="e">
        <f>Sheet9!#REF!</f>
        <v>#REF!</v>
      </c>
      <c r="P1022" t="str">
        <f>IFERROR(VLOOKUP(O1022,Sheet6!A:B,2,0),"")</f>
        <v/>
      </c>
      <c r="Q1022" t="e">
        <f>Sheet9!#REF!</f>
        <v>#REF!</v>
      </c>
      <c r="R1022" t="str">
        <f t="shared" si="93"/>
        <v/>
      </c>
      <c r="S1022" t="e">
        <f>Sheet9!#REF!</f>
        <v>#REF!</v>
      </c>
      <c r="T1022" t="s">
        <v>158</v>
      </c>
      <c r="U1022" t="s">
        <v>159</v>
      </c>
      <c r="V1022" t="e">
        <f t="shared" si="94"/>
        <v>#REF!</v>
      </c>
      <c r="Y1022" t="e">
        <f t="shared" si="95"/>
        <v>#REF!</v>
      </c>
      <c r="Z1022" t="str">
        <f t="shared" si="96"/>
        <v/>
      </c>
      <c r="AA1022" t="e">
        <f t="shared" si="97"/>
        <v>#REF!</v>
      </c>
    </row>
    <row r="1023" spans="14:27" x14ac:dyDescent="0.15">
      <c r="N1023" t="e">
        <f>Sheet9!#REF!</f>
        <v>#REF!</v>
      </c>
      <c r="O1023" t="e">
        <f>Sheet9!#REF!</f>
        <v>#REF!</v>
      </c>
      <c r="P1023" t="str">
        <f>IFERROR(VLOOKUP(O1023,Sheet6!A:B,2,0),"")</f>
        <v/>
      </c>
      <c r="Q1023" t="e">
        <f>Sheet9!#REF!</f>
        <v>#REF!</v>
      </c>
      <c r="R1023" t="str">
        <f t="shared" si="93"/>
        <v/>
      </c>
      <c r="S1023" t="e">
        <f>Sheet9!#REF!</f>
        <v>#REF!</v>
      </c>
      <c r="T1023" t="s">
        <v>158</v>
      </c>
      <c r="U1023" t="s">
        <v>159</v>
      </c>
      <c r="V1023" t="e">
        <f t="shared" si="94"/>
        <v>#REF!</v>
      </c>
      <c r="Y1023" t="e">
        <f t="shared" si="95"/>
        <v>#REF!</v>
      </c>
      <c r="Z1023" t="str">
        <f t="shared" si="96"/>
        <v/>
      </c>
      <c r="AA1023" t="e">
        <f t="shared" si="97"/>
        <v>#REF!</v>
      </c>
    </row>
    <row r="1024" spans="14:27" x14ac:dyDescent="0.15">
      <c r="N1024" t="e">
        <f>Sheet9!#REF!</f>
        <v>#REF!</v>
      </c>
      <c r="O1024" t="e">
        <f>Sheet9!#REF!</f>
        <v>#REF!</v>
      </c>
      <c r="P1024" t="str">
        <f>IFERROR(VLOOKUP(O1024,Sheet6!A:B,2,0),"")</f>
        <v/>
      </c>
      <c r="Q1024" t="e">
        <f>Sheet9!#REF!</f>
        <v>#REF!</v>
      </c>
      <c r="R1024" t="str">
        <f t="shared" si="93"/>
        <v/>
      </c>
      <c r="S1024" t="e">
        <f>Sheet9!#REF!</f>
        <v>#REF!</v>
      </c>
      <c r="T1024" t="s">
        <v>158</v>
      </c>
      <c r="U1024" t="s">
        <v>159</v>
      </c>
      <c r="V1024" t="e">
        <f t="shared" si="94"/>
        <v>#REF!</v>
      </c>
      <c r="Y1024" t="e">
        <f t="shared" si="95"/>
        <v>#REF!</v>
      </c>
      <c r="Z1024" t="str">
        <f t="shared" si="96"/>
        <v/>
      </c>
      <c r="AA1024" t="e">
        <f t="shared" si="97"/>
        <v>#REF!</v>
      </c>
    </row>
    <row r="1025" spans="14:27" x14ac:dyDescent="0.15">
      <c r="N1025" t="e">
        <f>Sheet9!#REF!</f>
        <v>#REF!</v>
      </c>
      <c r="O1025" t="e">
        <f>Sheet9!#REF!</f>
        <v>#REF!</v>
      </c>
      <c r="P1025" t="str">
        <f>IFERROR(VLOOKUP(O1025,Sheet6!A:B,2,0),"")</f>
        <v/>
      </c>
      <c r="Q1025" t="e">
        <f>Sheet9!#REF!</f>
        <v>#REF!</v>
      </c>
      <c r="R1025" t="str">
        <f t="shared" si="93"/>
        <v/>
      </c>
      <c r="S1025" t="e">
        <f>Sheet9!#REF!</f>
        <v>#REF!</v>
      </c>
      <c r="T1025" t="s">
        <v>158</v>
      </c>
      <c r="U1025" t="s">
        <v>159</v>
      </c>
      <c r="V1025" t="e">
        <f t="shared" si="94"/>
        <v>#REF!</v>
      </c>
      <c r="Y1025" t="e">
        <f t="shared" si="95"/>
        <v>#REF!</v>
      </c>
      <c r="Z1025" t="str">
        <f t="shared" si="96"/>
        <v/>
      </c>
      <c r="AA1025" t="e">
        <f t="shared" si="97"/>
        <v>#REF!</v>
      </c>
    </row>
    <row r="1026" spans="14:27" x14ac:dyDescent="0.15">
      <c r="N1026" t="e">
        <f>Sheet9!#REF!</f>
        <v>#REF!</v>
      </c>
      <c r="O1026" t="e">
        <f>Sheet9!#REF!</f>
        <v>#REF!</v>
      </c>
      <c r="P1026" t="str">
        <f>IFERROR(VLOOKUP(O1026,Sheet6!A:B,2,0),"")</f>
        <v/>
      </c>
      <c r="Q1026" t="e">
        <f>Sheet9!#REF!</f>
        <v>#REF!</v>
      </c>
      <c r="R1026" t="str">
        <f t="shared" si="93"/>
        <v/>
      </c>
      <c r="S1026" t="e">
        <f>Sheet9!#REF!</f>
        <v>#REF!</v>
      </c>
      <c r="T1026" t="s">
        <v>158</v>
      </c>
      <c r="U1026" t="s">
        <v>159</v>
      </c>
      <c r="V1026" t="e">
        <f t="shared" si="94"/>
        <v>#REF!</v>
      </c>
      <c r="Y1026" t="e">
        <f t="shared" si="95"/>
        <v>#REF!</v>
      </c>
      <c r="Z1026" t="str">
        <f t="shared" si="96"/>
        <v/>
      </c>
      <c r="AA1026" t="e">
        <f t="shared" si="97"/>
        <v>#REF!</v>
      </c>
    </row>
    <row r="1027" spans="14:27" x14ac:dyDescent="0.15">
      <c r="N1027" t="e">
        <f>Sheet9!#REF!</f>
        <v>#REF!</v>
      </c>
      <c r="O1027" t="e">
        <f>Sheet9!#REF!</f>
        <v>#REF!</v>
      </c>
      <c r="P1027" t="str">
        <f>IFERROR(VLOOKUP(O1027,Sheet6!A:B,2,0),"")</f>
        <v/>
      </c>
      <c r="Q1027" t="e">
        <f>Sheet9!#REF!</f>
        <v>#REF!</v>
      </c>
      <c r="R1027" t="str">
        <f t="shared" si="93"/>
        <v/>
      </c>
      <c r="S1027" t="e">
        <f>Sheet9!#REF!</f>
        <v>#REF!</v>
      </c>
      <c r="T1027" t="s">
        <v>158</v>
      </c>
      <c r="U1027" t="s">
        <v>159</v>
      </c>
      <c r="V1027" t="e">
        <f t="shared" si="94"/>
        <v>#REF!</v>
      </c>
      <c r="Y1027" t="e">
        <f t="shared" si="95"/>
        <v>#REF!</v>
      </c>
      <c r="Z1027" t="str">
        <f t="shared" si="96"/>
        <v/>
      </c>
      <c r="AA1027" t="e">
        <f t="shared" si="97"/>
        <v>#REF!</v>
      </c>
    </row>
    <row r="1028" spans="14:27" x14ac:dyDescent="0.15">
      <c r="N1028" t="e">
        <f>Sheet9!#REF!</f>
        <v>#REF!</v>
      </c>
      <c r="O1028" t="e">
        <f>Sheet9!#REF!</f>
        <v>#REF!</v>
      </c>
      <c r="P1028" t="str">
        <f>IFERROR(VLOOKUP(O1028,Sheet6!A:B,2,0),"")</f>
        <v/>
      </c>
      <c r="Q1028" t="e">
        <f>Sheet9!#REF!</f>
        <v>#REF!</v>
      </c>
      <c r="R1028" t="str">
        <f t="shared" si="93"/>
        <v/>
      </c>
      <c r="S1028" t="e">
        <f>Sheet9!#REF!</f>
        <v>#REF!</v>
      </c>
      <c r="T1028" t="s">
        <v>158</v>
      </c>
      <c r="U1028" t="s">
        <v>159</v>
      </c>
      <c r="V1028" t="e">
        <f t="shared" si="94"/>
        <v>#REF!</v>
      </c>
      <c r="Y1028" t="e">
        <f t="shared" si="95"/>
        <v>#REF!</v>
      </c>
      <c r="Z1028" t="str">
        <f t="shared" si="96"/>
        <v/>
      </c>
      <c r="AA1028" t="e">
        <f t="shared" si="97"/>
        <v>#REF!</v>
      </c>
    </row>
    <row r="1029" spans="14:27" x14ac:dyDescent="0.15">
      <c r="N1029" t="e">
        <f>Sheet9!#REF!</f>
        <v>#REF!</v>
      </c>
      <c r="O1029" t="e">
        <f>Sheet9!#REF!</f>
        <v>#REF!</v>
      </c>
      <c r="P1029" t="str">
        <f>IFERROR(VLOOKUP(O1029,Sheet6!A:B,2,0),"")</f>
        <v/>
      </c>
      <c r="Q1029" t="e">
        <f>Sheet9!#REF!</f>
        <v>#REF!</v>
      </c>
      <c r="R1029" t="str">
        <f t="shared" si="93"/>
        <v/>
      </c>
      <c r="S1029" t="e">
        <f>Sheet9!#REF!</f>
        <v>#REF!</v>
      </c>
      <c r="T1029" t="s">
        <v>158</v>
      </c>
      <c r="U1029" t="s">
        <v>159</v>
      </c>
      <c r="V1029" t="e">
        <f t="shared" si="94"/>
        <v>#REF!</v>
      </c>
      <c r="Y1029" t="e">
        <f t="shared" si="95"/>
        <v>#REF!</v>
      </c>
      <c r="Z1029" t="str">
        <f t="shared" si="96"/>
        <v/>
      </c>
      <c r="AA1029" t="e">
        <f t="shared" si="97"/>
        <v>#REF!</v>
      </c>
    </row>
    <row r="1030" spans="14:27" x14ac:dyDescent="0.15">
      <c r="N1030" t="e">
        <f>Sheet9!#REF!</f>
        <v>#REF!</v>
      </c>
      <c r="O1030" t="e">
        <f>Sheet9!#REF!</f>
        <v>#REF!</v>
      </c>
      <c r="P1030" t="str">
        <f>IFERROR(VLOOKUP(O1030,Sheet6!A:B,2,0),"")</f>
        <v/>
      </c>
      <c r="Q1030" t="e">
        <f>Sheet9!#REF!</f>
        <v>#REF!</v>
      </c>
      <c r="R1030" t="str">
        <f t="shared" si="93"/>
        <v/>
      </c>
      <c r="S1030" t="e">
        <f>Sheet9!#REF!</f>
        <v>#REF!</v>
      </c>
      <c r="T1030" t="s">
        <v>158</v>
      </c>
      <c r="U1030" t="s">
        <v>159</v>
      </c>
      <c r="V1030" t="e">
        <f t="shared" si="94"/>
        <v>#REF!</v>
      </c>
      <c r="Y1030" t="e">
        <f t="shared" si="95"/>
        <v>#REF!</v>
      </c>
      <c r="Z1030" t="str">
        <f t="shared" si="96"/>
        <v/>
      </c>
      <c r="AA1030" t="e">
        <f t="shared" si="97"/>
        <v>#REF!</v>
      </c>
    </row>
    <row r="1031" spans="14:27" x14ac:dyDescent="0.15">
      <c r="N1031" t="e">
        <f>Sheet9!#REF!</f>
        <v>#REF!</v>
      </c>
      <c r="O1031" t="e">
        <f>Sheet9!#REF!</f>
        <v>#REF!</v>
      </c>
      <c r="P1031" t="str">
        <f>IFERROR(VLOOKUP(O1031,Sheet6!A:B,2,0),"")</f>
        <v/>
      </c>
      <c r="Q1031" t="e">
        <f>Sheet9!#REF!</f>
        <v>#REF!</v>
      </c>
      <c r="R1031" t="str">
        <f t="shared" si="93"/>
        <v/>
      </c>
      <c r="S1031" t="e">
        <f>Sheet9!#REF!</f>
        <v>#REF!</v>
      </c>
      <c r="T1031" t="s">
        <v>158</v>
      </c>
      <c r="U1031" t="s">
        <v>159</v>
      </c>
      <c r="V1031" t="e">
        <f t="shared" si="94"/>
        <v>#REF!</v>
      </c>
      <c r="Y1031" t="e">
        <f t="shared" si="95"/>
        <v>#REF!</v>
      </c>
      <c r="Z1031" t="str">
        <f t="shared" si="96"/>
        <v/>
      </c>
      <c r="AA1031" t="e">
        <f t="shared" si="97"/>
        <v>#REF!</v>
      </c>
    </row>
    <row r="1032" spans="14:27" x14ac:dyDescent="0.15">
      <c r="N1032" t="e">
        <f>Sheet9!#REF!</f>
        <v>#REF!</v>
      </c>
      <c r="O1032" t="e">
        <f>Sheet9!#REF!</f>
        <v>#REF!</v>
      </c>
      <c r="P1032" t="str">
        <f>IFERROR(VLOOKUP(O1032,Sheet6!A:B,2,0),"")</f>
        <v/>
      </c>
      <c r="Q1032" t="e">
        <f>Sheet9!#REF!</f>
        <v>#REF!</v>
      </c>
      <c r="R1032" t="str">
        <f t="shared" si="93"/>
        <v/>
      </c>
      <c r="S1032" t="e">
        <f>Sheet9!#REF!</f>
        <v>#REF!</v>
      </c>
      <c r="T1032" t="s">
        <v>158</v>
      </c>
      <c r="U1032" t="s">
        <v>159</v>
      </c>
      <c r="V1032" t="e">
        <f t="shared" si="94"/>
        <v>#REF!</v>
      </c>
      <c r="Y1032" t="e">
        <f t="shared" si="95"/>
        <v>#REF!</v>
      </c>
      <c r="Z1032" t="str">
        <f t="shared" si="96"/>
        <v/>
      </c>
      <c r="AA1032" t="e">
        <f t="shared" si="97"/>
        <v>#REF!</v>
      </c>
    </row>
    <row r="1033" spans="14:27" x14ac:dyDescent="0.15">
      <c r="N1033" t="e">
        <f>Sheet9!#REF!</f>
        <v>#REF!</v>
      </c>
      <c r="O1033" t="e">
        <f>Sheet9!#REF!</f>
        <v>#REF!</v>
      </c>
      <c r="P1033" t="str">
        <f>IFERROR(VLOOKUP(O1033,Sheet6!A:B,2,0),"")</f>
        <v/>
      </c>
      <c r="Q1033" t="e">
        <f>Sheet9!#REF!</f>
        <v>#REF!</v>
      </c>
      <c r="R1033" t="str">
        <f t="shared" si="93"/>
        <v/>
      </c>
      <c r="S1033" t="e">
        <f>Sheet9!#REF!</f>
        <v>#REF!</v>
      </c>
      <c r="T1033" t="s">
        <v>158</v>
      </c>
      <c r="U1033" t="s">
        <v>159</v>
      </c>
      <c r="V1033" t="e">
        <f t="shared" si="94"/>
        <v>#REF!</v>
      </c>
      <c r="Y1033" t="e">
        <f t="shared" si="95"/>
        <v>#REF!</v>
      </c>
      <c r="Z1033" t="str">
        <f t="shared" si="96"/>
        <v/>
      </c>
      <c r="AA1033" t="e">
        <f t="shared" si="97"/>
        <v>#REF!</v>
      </c>
    </row>
    <row r="1034" spans="14:27" x14ac:dyDescent="0.15">
      <c r="N1034" t="e">
        <f>Sheet9!#REF!</f>
        <v>#REF!</v>
      </c>
      <c r="O1034" t="e">
        <f>Sheet9!#REF!</f>
        <v>#REF!</v>
      </c>
      <c r="P1034" t="str">
        <f>IFERROR(VLOOKUP(O1034,Sheet6!A:B,2,0),"")</f>
        <v/>
      </c>
      <c r="Q1034" t="e">
        <f>Sheet9!#REF!</f>
        <v>#REF!</v>
      </c>
      <c r="R1034" t="str">
        <f t="shared" si="93"/>
        <v/>
      </c>
      <c r="S1034" t="e">
        <f>Sheet9!#REF!</f>
        <v>#REF!</v>
      </c>
      <c r="T1034" t="s">
        <v>158</v>
      </c>
      <c r="U1034" t="s">
        <v>159</v>
      </c>
      <c r="V1034" t="e">
        <f t="shared" si="94"/>
        <v>#REF!</v>
      </c>
      <c r="Y1034" t="e">
        <f t="shared" si="95"/>
        <v>#REF!</v>
      </c>
      <c r="Z1034" t="str">
        <f t="shared" si="96"/>
        <v/>
      </c>
      <c r="AA1034" t="e">
        <f t="shared" si="97"/>
        <v>#REF!</v>
      </c>
    </row>
    <row r="1035" spans="14:27" x14ac:dyDescent="0.15">
      <c r="N1035" t="e">
        <f>Sheet9!#REF!</f>
        <v>#REF!</v>
      </c>
      <c r="O1035" t="e">
        <f>Sheet9!#REF!</f>
        <v>#REF!</v>
      </c>
      <c r="P1035" t="str">
        <f>IFERROR(VLOOKUP(O1035,Sheet6!A:B,2,0),"")</f>
        <v/>
      </c>
      <c r="Q1035" t="e">
        <f>Sheet9!#REF!</f>
        <v>#REF!</v>
      </c>
      <c r="R1035" t="str">
        <f t="shared" si="93"/>
        <v/>
      </c>
      <c r="S1035" t="e">
        <f>Sheet9!#REF!</f>
        <v>#REF!</v>
      </c>
      <c r="T1035" t="s">
        <v>158</v>
      </c>
      <c r="U1035" t="s">
        <v>159</v>
      </c>
      <c r="V1035" t="e">
        <f t="shared" si="94"/>
        <v>#REF!</v>
      </c>
      <c r="Y1035" t="e">
        <f t="shared" si="95"/>
        <v>#REF!</v>
      </c>
      <c r="Z1035" t="str">
        <f t="shared" si="96"/>
        <v/>
      </c>
      <c r="AA1035" t="e">
        <f t="shared" si="97"/>
        <v>#REF!</v>
      </c>
    </row>
    <row r="1036" spans="14:27" x14ac:dyDescent="0.15">
      <c r="N1036" t="e">
        <f>Sheet9!#REF!</f>
        <v>#REF!</v>
      </c>
      <c r="O1036" t="e">
        <f>Sheet9!#REF!</f>
        <v>#REF!</v>
      </c>
      <c r="P1036" t="str">
        <f>IFERROR(VLOOKUP(O1036,Sheet6!A:B,2,0),"")</f>
        <v/>
      </c>
      <c r="Q1036" t="e">
        <f>Sheet9!#REF!</f>
        <v>#REF!</v>
      </c>
      <c r="R1036" t="str">
        <f t="shared" si="93"/>
        <v/>
      </c>
      <c r="S1036" t="e">
        <f>Sheet9!#REF!</f>
        <v>#REF!</v>
      </c>
      <c r="T1036" t="s">
        <v>158</v>
      </c>
      <c r="U1036" t="s">
        <v>159</v>
      </c>
      <c r="V1036" t="e">
        <f t="shared" si="94"/>
        <v>#REF!</v>
      </c>
      <c r="Y1036" t="e">
        <f t="shared" si="95"/>
        <v>#REF!</v>
      </c>
      <c r="Z1036" t="str">
        <f t="shared" si="96"/>
        <v/>
      </c>
      <c r="AA1036" t="e">
        <f t="shared" si="97"/>
        <v>#REF!</v>
      </c>
    </row>
    <row r="1037" spans="14:27" x14ac:dyDescent="0.15">
      <c r="N1037" t="e">
        <f>Sheet9!#REF!</f>
        <v>#REF!</v>
      </c>
      <c r="O1037" t="e">
        <f>Sheet9!#REF!</f>
        <v>#REF!</v>
      </c>
      <c r="P1037" t="str">
        <f>IFERROR(VLOOKUP(O1037,Sheet6!A:B,2,0),"")</f>
        <v/>
      </c>
      <c r="Q1037" t="e">
        <f>Sheet9!#REF!</f>
        <v>#REF!</v>
      </c>
      <c r="R1037" t="str">
        <f t="shared" si="93"/>
        <v/>
      </c>
      <c r="S1037" t="e">
        <f>Sheet9!#REF!</f>
        <v>#REF!</v>
      </c>
      <c r="T1037" t="s">
        <v>158</v>
      </c>
      <c r="U1037" t="s">
        <v>159</v>
      </c>
      <c r="V1037" t="e">
        <f t="shared" si="94"/>
        <v>#REF!</v>
      </c>
      <c r="Y1037" t="e">
        <f t="shared" si="95"/>
        <v>#REF!</v>
      </c>
      <c r="Z1037" t="str">
        <f t="shared" si="96"/>
        <v/>
      </c>
      <c r="AA1037" t="e">
        <f t="shared" si="97"/>
        <v>#REF!</v>
      </c>
    </row>
    <row r="1038" spans="14:27" x14ac:dyDescent="0.15">
      <c r="N1038" t="e">
        <f>Sheet9!#REF!</f>
        <v>#REF!</v>
      </c>
      <c r="O1038" t="e">
        <f>Sheet9!#REF!</f>
        <v>#REF!</v>
      </c>
      <c r="P1038" t="str">
        <f>IFERROR(VLOOKUP(O1038,Sheet6!A:B,2,0),"")</f>
        <v/>
      </c>
      <c r="Q1038" t="e">
        <f>Sheet9!#REF!</f>
        <v>#REF!</v>
      </c>
      <c r="R1038" t="str">
        <f t="shared" si="93"/>
        <v/>
      </c>
      <c r="S1038" t="e">
        <f>Sheet9!#REF!</f>
        <v>#REF!</v>
      </c>
      <c r="T1038" t="s">
        <v>158</v>
      </c>
      <c r="U1038" t="s">
        <v>159</v>
      </c>
      <c r="V1038" t="e">
        <f t="shared" si="94"/>
        <v>#REF!</v>
      </c>
      <c r="Y1038" t="e">
        <f t="shared" si="95"/>
        <v>#REF!</v>
      </c>
      <c r="Z1038" t="str">
        <f t="shared" si="96"/>
        <v/>
      </c>
      <c r="AA1038" t="e">
        <f t="shared" si="97"/>
        <v>#REF!</v>
      </c>
    </row>
    <row r="1039" spans="14:27" x14ac:dyDescent="0.15">
      <c r="N1039" t="e">
        <f>Sheet9!#REF!</f>
        <v>#REF!</v>
      </c>
      <c r="O1039" t="e">
        <f>Sheet9!#REF!</f>
        <v>#REF!</v>
      </c>
      <c r="P1039" t="str">
        <f>IFERROR(VLOOKUP(O1039,Sheet6!A:B,2,0),"")</f>
        <v/>
      </c>
      <c r="Q1039" t="e">
        <f>Sheet9!#REF!</f>
        <v>#REF!</v>
      </c>
      <c r="R1039" t="str">
        <f t="shared" si="93"/>
        <v/>
      </c>
      <c r="S1039" t="e">
        <f>Sheet9!#REF!</f>
        <v>#REF!</v>
      </c>
      <c r="T1039" t="s">
        <v>158</v>
      </c>
      <c r="U1039" t="s">
        <v>159</v>
      </c>
      <c r="V1039" t="e">
        <f t="shared" si="94"/>
        <v>#REF!</v>
      </c>
      <c r="Y1039" t="e">
        <f t="shared" si="95"/>
        <v>#REF!</v>
      </c>
      <c r="Z1039" t="str">
        <f t="shared" si="96"/>
        <v/>
      </c>
      <c r="AA1039" t="e">
        <f t="shared" si="97"/>
        <v>#REF!</v>
      </c>
    </row>
    <row r="1040" spans="14:27" x14ac:dyDescent="0.15">
      <c r="N1040" t="e">
        <f>Sheet9!#REF!</f>
        <v>#REF!</v>
      </c>
      <c r="O1040" t="e">
        <f>Sheet9!#REF!</f>
        <v>#REF!</v>
      </c>
      <c r="P1040" t="str">
        <f>IFERROR(VLOOKUP(O1040,Sheet6!A:B,2,0),"")</f>
        <v/>
      </c>
      <c r="Q1040" t="e">
        <f>Sheet9!#REF!</f>
        <v>#REF!</v>
      </c>
      <c r="R1040" t="str">
        <f t="shared" si="93"/>
        <v/>
      </c>
      <c r="S1040" t="e">
        <f>Sheet9!#REF!</f>
        <v>#REF!</v>
      </c>
      <c r="T1040" t="s">
        <v>158</v>
      </c>
      <c r="U1040" t="s">
        <v>159</v>
      </c>
      <c r="V1040" t="e">
        <f t="shared" si="94"/>
        <v>#REF!</v>
      </c>
      <c r="Y1040" t="e">
        <f t="shared" si="95"/>
        <v>#REF!</v>
      </c>
      <c r="Z1040" t="str">
        <f t="shared" si="96"/>
        <v/>
      </c>
      <c r="AA1040" t="e">
        <f t="shared" si="97"/>
        <v>#REF!</v>
      </c>
    </row>
    <row r="1041" spans="14:27" x14ac:dyDescent="0.15">
      <c r="N1041" t="e">
        <f>Sheet9!#REF!</f>
        <v>#REF!</v>
      </c>
      <c r="O1041" t="e">
        <f>Sheet9!#REF!</f>
        <v>#REF!</v>
      </c>
      <c r="P1041" t="str">
        <f>IFERROR(VLOOKUP(O1041,Sheet6!A:B,2,0),"")</f>
        <v/>
      </c>
      <c r="Q1041" t="e">
        <f>Sheet9!#REF!</f>
        <v>#REF!</v>
      </c>
      <c r="R1041" t="str">
        <f t="shared" si="93"/>
        <v/>
      </c>
      <c r="S1041" t="e">
        <f>Sheet9!#REF!</f>
        <v>#REF!</v>
      </c>
      <c r="T1041" t="s">
        <v>158</v>
      </c>
      <c r="U1041" t="s">
        <v>159</v>
      </c>
      <c r="V1041" t="e">
        <f t="shared" si="94"/>
        <v>#REF!</v>
      </c>
      <c r="Y1041" t="e">
        <f t="shared" si="95"/>
        <v>#REF!</v>
      </c>
      <c r="Z1041" t="str">
        <f t="shared" si="96"/>
        <v/>
      </c>
      <c r="AA1041" t="e">
        <f t="shared" si="97"/>
        <v>#REF!</v>
      </c>
    </row>
    <row r="1042" spans="14:27" x14ac:dyDescent="0.15">
      <c r="N1042" t="e">
        <f>Sheet9!#REF!</f>
        <v>#REF!</v>
      </c>
      <c r="O1042" t="e">
        <f>Sheet9!#REF!</f>
        <v>#REF!</v>
      </c>
      <c r="P1042" t="str">
        <f>IFERROR(VLOOKUP(O1042,Sheet6!A:B,2,0),"")</f>
        <v/>
      </c>
      <c r="Q1042" t="e">
        <f>Sheet9!#REF!</f>
        <v>#REF!</v>
      </c>
      <c r="R1042" t="str">
        <f t="shared" si="93"/>
        <v/>
      </c>
      <c r="S1042" t="e">
        <f>Sheet9!#REF!</f>
        <v>#REF!</v>
      </c>
      <c r="T1042" t="s">
        <v>158</v>
      </c>
      <c r="U1042" t="s">
        <v>159</v>
      </c>
      <c r="V1042" t="e">
        <f t="shared" si="94"/>
        <v>#REF!</v>
      </c>
      <c r="Y1042" t="e">
        <f t="shared" si="95"/>
        <v>#REF!</v>
      </c>
      <c r="Z1042" t="str">
        <f t="shared" si="96"/>
        <v/>
      </c>
      <c r="AA1042" t="e">
        <f t="shared" si="97"/>
        <v>#REF!</v>
      </c>
    </row>
    <row r="1043" spans="14:27" x14ac:dyDescent="0.15">
      <c r="N1043" t="e">
        <f>Sheet9!#REF!</f>
        <v>#REF!</v>
      </c>
      <c r="O1043" t="e">
        <f>Sheet9!#REF!</f>
        <v>#REF!</v>
      </c>
      <c r="P1043" t="str">
        <f>IFERROR(VLOOKUP(O1043,Sheet6!A:B,2,0),"")</f>
        <v/>
      </c>
      <c r="Q1043" t="e">
        <f>Sheet9!#REF!</f>
        <v>#REF!</v>
      </c>
      <c r="R1043" t="str">
        <f t="shared" si="93"/>
        <v/>
      </c>
      <c r="S1043" t="e">
        <f>Sheet9!#REF!</f>
        <v>#REF!</v>
      </c>
      <c r="T1043" t="s">
        <v>158</v>
      </c>
      <c r="U1043" t="s">
        <v>159</v>
      </c>
      <c r="V1043" t="e">
        <f t="shared" si="94"/>
        <v>#REF!</v>
      </c>
      <c r="Y1043" t="e">
        <f t="shared" si="95"/>
        <v>#REF!</v>
      </c>
      <c r="Z1043" t="str">
        <f t="shared" si="96"/>
        <v/>
      </c>
      <c r="AA1043" t="e">
        <f t="shared" si="97"/>
        <v>#REF!</v>
      </c>
    </row>
    <row r="1044" spans="14:27" x14ac:dyDescent="0.15">
      <c r="N1044" t="e">
        <f>Sheet9!#REF!</f>
        <v>#REF!</v>
      </c>
      <c r="O1044" t="e">
        <f>Sheet9!#REF!</f>
        <v>#REF!</v>
      </c>
      <c r="P1044" t="str">
        <f>IFERROR(VLOOKUP(O1044,Sheet6!A:B,2,0),"")</f>
        <v/>
      </c>
      <c r="Q1044" t="e">
        <f>Sheet9!#REF!</f>
        <v>#REF!</v>
      </c>
      <c r="R1044" t="str">
        <f t="shared" si="93"/>
        <v/>
      </c>
      <c r="S1044" t="e">
        <f>Sheet9!#REF!</f>
        <v>#REF!</v>
      </c>
      <c r="T1044" t="s">
        <v>158</v>
      </c>
      <c r="U1044" t="s">
        <v>159</v>
      </c>
      <c r="V1044" t="e">
        <f t="shared" si="94"/>
        <v>#REF!</v>
      </c>
      <c r="Y1044" t="e">
        <f t="shared" si="95"/>
        <v>#REF!</v>
      </c>
      <c r="Z1044" t="str">
        <f t="shared" si="96"/>
        <v/>
      </c>
      <c r="AA1044" t="e">
        <f t="shared" si="97"/>
        <v>#REF!</v>
      </c>
    </row>
    <row r="1045" spans="14:27" x14ac:dyDescent="0.15">
      <c r="N1045" t="e">
        <f>Sheet9!#REF!</f>
        <v>#REF!</v>
      </c>
      <c r="O1045" t="e">
        <f>Sheet9!#REF!</f>
        <v>#REF!</v>
      </c>
      <c r="P1045" t="str">
        <f>IFERROR(VLOOKUP(O1045,Sheet6!A:B,2,0),"")</f>
        <v/>
      </c>
      <c r="Q1045" t="e">
        <f>Sheet9!#REF!</f>
        <v>#REF!</v>
      </c>
      <c r="R1045" t="str">
        <f t="shared" si="93"/>
        <v/>
      </c>
      <c r="S1045" t="e">
        <f>Sheet9!#REF!</f>
        <v>#REF!</v>
      </c>
      <c r="T1045" t="s">
        <v>158</v>
      </c>
      <c r="U1045" t="s">
        <v>159</v>
      </c>
      <c r="V1045" t="e">
        <f t="shared" si="94"/>
        <v>#REF!</v>
      </c>
      <c r="Y1045" t="e">
        <f t="shared" si="95"/>
        <v>#REF!</v>
      </c>
      <c r="Z1045" t="str">
        <f t="shared" si="96"/>
        <v/>
      </c>
      <c r="AA1045" t="e">
        <f t="shared" si="97"/>
        <v>#REF!</v>
      </c>
    </row>
    <row r="1046" spans="14:27" x14ac:dyDescent="0.15">
      <c r="N1046" t="e">
        <f>Sheet9!#REF!</f>
        <v>#REF!</v>
      </c>
      <c r="O1046" t="e">
        <f>Sheet9!#REF!</f>
        <v>#REF!</v>
      </c>
      <c r="P1046" t="str">
        <f>IFERROR(VLOOKUP(O1046,Sheet6!A:B,2,0),"")</f>
        <v/>
      </c>
      <c r="Q1046" t="e">
        <f>Sheet9!#REF!</f>
        <v>#REF!</v>
      </c>
      <c r="R1046" t="str">
        <f t="shared" si="93"/>
        <v/>
      </c>
      <c r="S1046" t="e">
        <f>Sheet9!#REF!</f>
        <v>#REF!</v>
      </c>
      <c r="T1046" t="s">
        <v>158</v>
      </c>
      <c r="U1046" t="s">
        <v>159</v>
      </c>
      <c r="V1046" t="e">
        <f t="shared" si="94"/>
        <v>#REF!</v>
      </c>
      <c r="Y1046" t="e">
        <f t="shared" si="95"/>
        <v>#REF!</v>
      </c>
      <c r="Z1046" t="str">
        <f t="shared" si="96"/>
        <v/>
      </c>
      <c r="AA1046" t="e">
        <f t="shared" si="97"/>
        <v>#REF!</v>
      </c>
    </row>
    <row r="1047" spans="14:27" x14ac:dyDescent="0.15">
      <c r="N1047" t="e">
        <f>Sheet9!#REF!</f>
        <v>#REF!</v>
      </c>
      <c r="O1047" t="e">
        <f>Sheet9!#REF!</f>
        <v>#REF!</v>
      </c>
      <c r="P1047" t="str">
        <f>IFERROR(VLOOKUP(O1047,Sheet6!A:B,2,0),"")</f>
        <v/>
      </c>
      <c r="Q1047" t="e">
        <f>Sheet9!#REF!</f>
        <v>#REF!</v>
      </c>
      <c r="R1047" t="str">
        <f t="shared" si="93"/>
        <v/>
      </c>
      <c r="S1047" t="e">
        <f>Sheet9!#REF!</f>
        <v>#REF!</v>
      </c>
      <c r="T1047" t="s">
        <v>158</v>
      </c>
      <c r="U1047" t="s">
        <v>159</v>
      </c>
      <c r="V1047" t="e">
        <f t="shared" si="94"/>
        <v>#REF!</v>
      </c>
      <c r="Y1047" t="e">
        <f t="shared" si="95"/>
        <v>#REF!</v>
      </c>
      <c r="Z1047" t="str">
        <f t="shared" si="96"/>
        <v/>
      </c>
      <c r="AA1047" t="e">
        <f t="shared" si="97"/>
        <v>#REF!</v>
      </c>
    </row>
    <row r="1048" spans="14:27" x14ac:dyDescent="0.15">
      <c r="N1048" t="e">
        <f>Sheet9!#REF!</f>
        <v>#REF!</v>
      </c>
      <c r="O1048" t="e">
        <f>Sheet9!#REF!</f>
        <v>#REF!</v>
      </c>
      <c r="P1048" t="str">
        <f>IFERROR(VLOOKUP(O1048,Sheet6!A:B,2,0),"")</f>
        <v/>
      </c>
      <c r="Q1048" t="e">
        <f>Sheet9!#REF!</f>
        <v>#REF!</v>
      </c>
      <c r="R1048" t="str">
        <f t="shared" si="93"/>
        <v/>
      </c>
      <c r="S1048" t="e">
        <f>Sheet9!#REF!</f>
        <v>#REF!</v>
      </c>
      <c r="T1048" t="s">
        <v>158</v>
      </c>
      <c r="U1048" t="s">
        <v>159</v>
      </c>
      <c r="V1048" t="e">
        <f t="shared" si="94"/>
        <v>#REF!</v>
      </c>
      <c r="Y1048" t="e">
        <f t="shared" si="95"/>
        <v>#REF!</v>
      </c>
      <c r="Z1048" t="str">
        <f t="shared" si="96"/>
        <v/>
      </c>
      <c r="AA1048" t="e">
        <f t="shared" si="97"/>
        <v>#REF!</v>
      </c>
    </row>
    <row r="1049" spans="14:27" x14ac:dyDescent="0.15">
      <c r="N1049" t="e">
        <f>Sheet9!#REF!</f>
        <v>#REF!</v>
      </c>
      <c r="O1049" t="e">
        <f>Sheet9!#REF!</f>
        <v>#REF!</v>
      </c>
      <c r="P1049" t="str">
        <f>IFERROR(VLOOKUP(O1049,Sheet6!A:B,2,0),"")</f>
        <v/>
      </c>
      <c r="Q1049" t="e">
        <f>Sheet9!#REF!</f>
        <v>#REF!</v>
      </c>
      <c r="R1049" t="str">
        <f t="shared" si="93"/>
        <v/>
      </c>
      <c r="S1049" t="e">
        <f>Sheet9!#REF!</f>
        <v>#REF!</v>
      </c>
      <c r="T1049" t="s">
        <v>158</v>
      </c>
      <c r="U1049" t="s">
        <v>159</v>
      </c>
      <c r="V1049" t="e">
        <f t="shared" si="94"/>
        <v>#REF!</v>
      </c>
      <c r="Y1049" t="e">
        <f t="shared" si="95"/>
        <v>#REF!</v>
      </c>
      <c r="Z1049" t="str">
        <f t="shared" si="96"/>
        <v/>
      </c>
      <c r="AA1049" t="e">
        <f t="shared" si="97"/>
        <v>#REF!</v>
      </c>
    </row>
    <row r="1050" spans="14:27" x14ac:dyDescent="0.15">
      <c r="N1050" t="e">
        <f>Sheet9!#REF!</f>
        <v>#REF!</v>
      </c>
      <c r="O1050" t="e">
        <f>Sheet9!#REF!</f>
        <v>#REF!</v>
      </c>
      <c r="P1050" t="str">
        <f>IFERROR(VLOOKUP(O1050,Sheet6!A:B,2,0),"")</f>
        <v/>
      </c>
      <c r="Q1050" t="e">
        <f>Sheet9!#REF!</f>
        <v>#REF!</v>
      </c>
      <c r="R1050" t="str">
        <f t="shared" si="93"/>
        <v/>
      </c>
      <c r="S1050" t="e">
        <f>Sheet9!#REF!</f>
        <v>#REF!</v>
      </c>
      <c r="T1050" t="s">
        <v>158</v>
      </c>
      <c r="U1050" t="s">
        <v>159</v>
      </c>
      <c r="V1050" t="e">
        <f t="shared" si="94"/>
        <v>#REF!</v>
      </c>
      <c r="Y1050" t="e">
        <f t="shared" si="95"/>
        <v>#REF!</v>
      </c>
      <c r="Z1050" t="str">
        <f t="shared" si="96"/>
        <v/>
      </c>
      <c r="AA1050" t="e">
        <f t="shared" si="97"/>
        <v>#REF!</v>
      </c>
    </row>
    <row r="1051" spans="14:27" x14ac:dyDescent="0.15">
      <c r="N1051" t="e">
        <f>Sheet9!#REF!</f>
        <v>#REF!</v>
      </c>
      <c r="O1051" t="e">
        <f>Sheet9!#REF!</f>
        <v>#REF!</v>
      </c>
      <c r="P1051" t="str">
        <f>IFERROR(VLOOKUP(O1051,Sheet6!A:B,2,0),"")</f>
        <v/>
      </c>
      <c r="Q1051" t="e">
        <f>Sheet9!#REF!</f>
        <v>#REF!</v>
      </c>
      <c r="R1051" t="str">
        <f t="shared" si="93"/>
        <v/>
      </c>
      <c r="S1051" t="e">
        <f>Sheet9!#REF!</f>
        <v>#REF!</v>
      </c>
      <c r="T1051" t="s">
        <v>158</v>
      </c>
      <c r="U1051" t="s">
        <v>159</v>
      </c>
      <c r="V1051" t="e">
        <f t="shared" si="94"/>
        <v>#REF!</v>
      </c>
      <c r="Y1051" t="e">
        <f t="shared" si="95"/>
        <v>#REF!</v>
      </c>
      <c r="Z1051" t="str">
        <f t="shared" si="96"/>
        <v/>
      </c>
      <c r="AA1051" t="e">
        <f t="shared" si="97"/>
        <v>#REF!</v>
      </c>
    </row>
    <row r="1052" spans="14:27" x14ac:dyDescent="0.15">
      <c r="N1052" t="e">
        <f>Sheet9!#REF!</f>
        <v>#REF!</v>
      </c>
      <c r="O1052" t="e">
        <f>Sheet9!#REF!</f>
        <v>#REF!</v>
      </c>
      <c r="P1052" t="str">
        <f>IFERROR(VLOOKUP(O1052,Sheet6!A:B,2,0),"")</f>
        <v/>
      </c>
      <c r="Q1052" t="e">
        <f>Sheet9!#REF!</f>
        <v>#REF!</v>
      </c>
      <c r="R1052" t="str">
        <f t="shared" si="93"/>
        <v/>
      </c>
      <c r="S1052" t="e">
        <f>Sheet9!#REF!</f>
        <v>#REF!</v>
      </c>
      <c r="T1052" t="s">
        <v>158</v>
      </c>
      <c r="U1052" t="s">
        <v>159</v>
      </c>
      <c r="V1052" t="e">
        <f t="shared" si="94"/>
        <v>#REF!</v>
      </c>
      <c r="Y1052" t="e">
        <f t="shared" si="95"/>
        <v>#REF!</v>
      </c>
      <c r="Z1052" t="str">
        <f t="shared" si="96"/>
        <v/>
      </c>
      <c r="AA1052" t="e">
        <f t="shared" si="97"/>
        <v>#REF!</v>
      </c>
    </row>
    <row r="1053" spans="14:27" x14ac:dyDescent="0.15">
      <c r="N1053" t="e">
        <f>Sheet9!#REF!</f>
        <v>#REF!</v>
      </c>
      <c r="O1053" t="e">
        <f>Sheet9!#REF!</f>
        <v>#REF!</v>
      </c>
      <c r="P1053" t="str">
        <f>IFERROR(VLOOKUP(O1053,Sheet6!A:B,2,0),"")</f>
        <v/>
      </c>
      <c r="Q1053" t="e">
        <f>Sheet9!#REF!</f>
        <v>#REF!</v>
      </c>
      <c r="R1053" t="str">
        <f t="shared" si="93"/>
        <v/>
      </c>
      <c r="S1053" t="e">
        <f>Sheet9!#REF!</f>
        <v>#REF!</v>
      </c>
      <c r="T1053" t="s">
        <v>158</v>
      </c>
      <c r="U1053" t="s">
        <v>159</v>
      </c>
      <c r="V1053" t="e">
        <f t="shared" si="94"/>
        <v>#REF!</v>
      </c>
      <c r="Y1053" t="e">
        <f t="shared" si="95"/>
        <v>#REF!</v>
      </c>
      <c r="Z1053" t="str">
        <f t="shared" si="96"/>
        <v/>
      </c>
      <c r="AA1053" t="e">
        <f t="shared" si="97"/>
        <v>#REF!</v>
      </c>
    </row>
    <row r="1054" spans="14:27" x14ac:dyDescent="0.15">
      <c r="N1054" t="e">
        <f>Sheet9!#REF!</f>
        <v>#REF!</v>
      </c>
      <c r="O1054" t="e">
        <f>Sheet9!#REF!</f>
        <v>#REF!</v>
      </c>
      <c r="P1054" t="str">
        <f>IFERROR(VLOOKUP(O1054,Sheet6!A:B,2,0),"")</f>
        <v/>
      </c>
      <c r="Q1054" t="e">
        <f>Sheet9!#REF!</f>
        <v>#REF!</v>
      </c>
      <c r="R1054" t="str">
        <f t="shared" si="93"/>
        <v/>
      </c>
      <c r="S1054" t="e">
        <f>Sheet9!#REF!</f>
        <v>#REF!</v>
      </c>
      <c r="T1054" t="s">
        <v>158</v>
      </c>
      <c r="U1054" t="s">
        <v>159</v>
      </c>
      <c r="V1054" t="e">
        <f t="shared" si="94"/>
        <v>#REF!</v>
      </c>
      <c r="Y1054" t="e">
        <f t="shared" si="95"/>
        <v>#REF!</v>
      </c>
      <c r="Z1054" t="str">
        <f t="shared" si="96"/>
        <v/>
      </c>
      <c r="AA1054" t="e">
        <f t="shared" si="97"/>
        <v>#REF!</v>
      </c>
    </row>
    <row r="1055" spans="14:27" x14ac:dyDescent="0.15">
      <c r="N1055" t="e">
        <f>Sheet9!#REF!</f>
        <v>#REF!</v>
      </c>
      <c r="O1055" t="e">
        <f>Sheet9!#REF!</f>
        <v>#REF!</v>
      </c>
      <c r="P1055" t="str">
        <f>IFERROR(VLOOKUP(O1055,Sheet6!A:B,2,0),"")</f>
        <v/>
      </c>
      <c r="Q1055" t="e">
        <f>Sheet9!#REF!</f>
        <v>#REF!</v>
      </c>
      <c r="R1055" t="str">
        <f t="shared" si="93"/>
        <v/>
      </c>
      <c r="S1055" t="e">
        <f>Sheet9!#REF!</f>
        <v>#REF!</v>
      </c>
      <c r="T1055" t="s">
        <v>158</v>
      </c>
      <c r="U1055" t="s">
        <v>159</v>
      </c>
      <c r="V1055" t="e">
        <f t="shared" si="94"/>
        <v>#REF!</v>
      </c>
      <c r="Y1055" t="e">
        <f t="shared" si="95"/>
        <v>#REF!</v>
      </c>
      <c r="Z1055" t="str">
        <f t="shared" si="96"/>
        <v/>
      </c>
      <c r="AA1055" t="e">
        <f t="shared" si="97"/>
        <v>#REF!</v>
      </c>
    </row>
    <row r="1056" spans="14:27" x14ac:dyDescent="0.15">
      <c r="N1056" t="e">
        <f>Sheet9!#REF!</f>
        <v>#REF!</v>
      </c>
      <c r="O1056" t="e">
        <f>Sheet9!#REF!</f>
        <v>#REF!</v>
      </c>
      <c r="P1056" t="str">
        <f>IFERROR(VLOOKUP(O1056,Sheet6!A:B,2,0),"")</f>
        <v/>
      </c>
      <c r="Q1056" t="e">
        <f>Sheet9!#REF!</f>
        <v>#REF!</v>
      </c>
      <c r="R1056" t="str">
        <f t="shared" si="93"/>
        <v/>
      </c>
      <c r="S1056" t="e">
        <f>Sheet9!#REF!</f>
        <v>#REF!</v>
      </c>
      <c r="T1056" t="s">
        <v>158</v>
      </c>
      <c r="U1056" t="s">
        <v>159</v>
      </c>
      <c r="V1056" t="e">
        <f t="shared" si="94"/>
        <v>#REF!</v>
      </c>
      <c r="Y1056" t="e">
        <f t="shared" si="95"/>
        <v>#REF!</v>
      </c>
      <c r="Z1056" t="str">
        <f t="shared" si="96"/>
        <v/>
      </c>
      <c r="AA1056" t="e">
        <f t="shared" si="97"/>
        <v>#REF!</v>
      </c>
    </row>
    <row r="1057" spans="14:27" x14ac:dyDescent="0.15">
      <c r="N1057" t="e">
        <f>Sheet9!#REF!</f>
        <v>#REF!</v>
      </c>
      <c r="O1057" t="e">
        <f>Sheet9!#REF!</f>
        <v>#REF!</v>
      </c>
      <c r="P1057" t="str">
        <f>IFERROR(VLOOKUP(O1057,Sheet6!A:B,2,0),"")</f>
        <v/>
      </c>
      <c r="Q1057" t="e">
        <f>Sheet9!#REF!</f>
        <v>#REF!</v>
      </c>
      <c r="R1057" t="str">
        <f t="shared" si="93"/>
        <v/>
      </c>
      <c r="S1057" t="e">
        <f>Sheet9!#REF!</f>
        <v>#REF!</v>
      </c>
      <c r="T1057" t="s">
        <v>158</v>
      </c>
      <c r="U1057" t="s">
        <v>159</v>
      </c>
      <c r="V1057" t="e">
        <f t="shared" si="94"/>
        <v>#REF!</v>
      </c>
      <c r="Y1057" t="e">
        <f t="shared" si="95"/>
        <v>#REF!</v>
      </c>
      <c r="Z1057" t="str">
        <f t="shared" si="96"/>
        <v/>
      </c>
      <c r="AA1057" t="e">
        <f t="shared" si="97"/>
        <v>#REF!</v>
      </c>
    </row>
    <row r="1058" spans="14:27" x14ac:dyDescent="0.15">
      <c r="N1058" t="e">
        <f>Sheet9!#REF!</f>
        <v>#REF!</v>
      </c>
      <c r="O1058" t="e">
        <f>Sheet9!#REF!</f>
        <v>#REF!</v>
      </c>
      <c r="P1058" t="str">
        <f>IFERROR(VLOOKUP(O1058,Sheet6!A:B,2,0),"")</f>
        <v/>
      </c>
      <c r="Q1058" t="e">
        <f>Sheet9!#REF!</f>
        <v>#REF!</v>
      </c>
      <c r="R1058" t="str">
        <f t="shared" si="93"/>
        <v/>
      </c>
      <c r="S1058" t="e">
        <f>Sheet9!#REF!</f>
        <v>#REF!</v>
      </c>
      <c r="T1058" t="s">
        <v>158</v>
      </c>
      <c r="U1058" t="s">
        <v>159</v>
      </c>
      <c r="V1058" t="e">
        <f t="shared" si="94"/>
        <v>#REF!</v>
      </c>
      <c r="Y1058" t="e">
        <f t="shared" si="95"/>
        <v>#REF!</v>
      </c>
      <c r="Z1058" t="str">
        <f t="shared" si="96"/>
        <v/>
      </c>
      <c r="AA1058" t="e">
        <f t="shared" si="97"/>
        <v>#REF!</v>
      </c>
    </row>
    <row r="1059" spans="14:27" x14ac:dyDescent="0.15">
      <c r="N1059" t="e">
        <f>Sheet9!#REF!</f>
        <v>#REF!</v>
      </c>
      <c r="O1059" t="e">
        <f>Sheet9!#REF!</f>
        <v>#REF!</v>
      </c>
      <c r="P1059" t="str">
        <f>IFERROR(VLOOKUP(O1059,Sheet6!A:B,2,0),"")</f>
        <v/>
      </c>
      <c r="Q1059" t="e">
        <f>Sheet9!#REF!</f>
        <v>#REF!</v>
      </c>
      <c r="R1059" t="str">
        <f t="shared" si="93"/>
        <v/>
      </c>
      <c r="S1059" t="e">
        <f>Sheet9!#REF!</f>
        <v>#REF!</v>
      </c>
      <c r="T1059" t="s">
        <v>158</v>
      </c>
      <c r="U1059" t="s">
        <v>159</v>
      </c>
      <c r="V1059" t="e">
        <f t="shared" si="94"/>
        <v>#REF!</v>
      </c>
      <c r="Y1059" t="e">
        <f t="shared" si="95"/>
        <v>#REF!</v>
      </c>
      <c r="Z1059" t="str">
        <f t="shared" si="96"/>
        <v/>
      </c>
      <c r="AA1059" t="e">
        <f t="shared" si="97"/>
        <v>#REF!</v>
      </c>
    </row>
    <row r="1060" spans="14:27" x14ac:dyDescent="0.15">
      <c r="N1060" t="e">
        <f>Sheet9!#REF!</f>
        <v>#REF!</v>
      </c>
      <c r="O1060" t="e">
        <f>Sheet9!#REF!</f>
        <v>#REF!</v>
      </c>
      <c r="P1060" t="str">
        <f>IFERROR(VLOOKUP(O1060,Sheet6!A:B,2,0),"")</f>
        <v/>
      </c>
      <c r="Q1060" t="e">
        <f>Sheet9!#REF!</f>
        <v>#REF!</v>
      </c>
      <c r="R1060" t="str">
        <f t="shared" si="93"/>
        <v/>
      </c>
      <c r="S1060" t="e">
        <f>Sheet9!#REF!</f>
        <v>#REF!</v>
      </c>
      <c r="T1060" t="s">
        <v>158</v>
      </c>
      <c r="U1060" t="s">
        <v>159</v>
      </c>
      <c r="V1060" t="e">
        <f t="shared" si="94"/>
        <v>#REF!</v>
      </c>
      <c r="Y1060" t="e">
        <f t="shared" si="95"/>
        <v>#REF!</v>
      </c>
      <c r="Z1060" t="str">
        <f t="shared" si="96"/>
        <v/>
      </c>
      <c r="AA1060" t="e">
        <f t="shared" si="97"/>
        <v>#REF!</v>
      </c>
    </row>
    <row r="1061" spans="14:27" x14ac:dyDescent="0.15">
      <c r="N1061" t="e">
        <f>Sheet9!#REF!</f>
        <v>#REF!</v>
      </c>
      <c r="O1061" t="e">
        <f>Sheet9!#REF!</f>
        <v>#REF!</v>
      </c>
      <c r="P1061" t="str">
        <f>IFERROR(VLOOKUP(O1061,Sheet6!A:B,2,0),"")</f>
        <v/>
      </c>
      <c r="Q1061" t="e">
        <f>Sheet9!#REF!</f>
        <v>#REF!</v>
      </c>
      <c r="R1061" t="str">
        <f t="shared" si="93"/>
        <v/>
      </c>
      <c r="S1061" t="e">
        <f>Sheet9!#REF!</f>
        <v>#REF!</v>
      </c>
      <c r="T1061" t="s">
        <v>158</v>
      </c>
      <c r="U1061" t="s">
        <v>159</v>
      </c>
      <c r="V1061" t="e">
        <f t="shared" si="94"/>
        <v>#REF!</v>
      </c>
      <c r="Y1061" t="e">
        <f t="shared" si="95"/>
        <v>#REF!</v>
      </c>
      <c r="Z1061" t="str">
        <f t="shared" si="96"/>
        <v/>
      </c>
      <c r="AA1061" t="e">
        <f t="shared" si="97"/>
        <v>#REF!</v>
      </c>
    </row>
    <row r="1062" spans="14:27" x14ac:dyDescent="0.15">
      <c r="N1062" t="e">
        <f>Sheet9!#REF!</f>
        <v>#REF!</v>
      </c>
      <c r="O1062" t="e">
        <f>Sheet9!#REF!</f>
        <v>#REF!</v>
      </c>
      <c r="P1062" t="str">
        <f>IFERROR(VLOOKUP(O1062,Sheet6!A:B,2,0),"")</f>
        <v/>
      </c>
      <c r="Q1062" t="e">
        <f>Sheet9!#REF!</f>
        <v>#REF!</v>
      </c>
      <c r="R1062" t="str">
        <f t="shared" si="93"/>
        <v/>
      </c>
      <c r="S1062" t="e">
        <f>Sheet9!#REF!</f>
        <v>#REF!</v>
      </c>
      <c r="T1062" t="s">
        <v>158</v>
      </c>
      <c r="U1062" t="s">
        <v>159</v>
      </c>
      <c r="V1062" t="e">
        <f t="shared" si="94"/>
        <v>#REF!</v>
      </c>
      <c r="Y1062" t="e">
        <f t="shared" si="95"/>
        <v>#REF!</v>
      </c>
      <c r="Z1062" t="str">
        <f t="shared" si="96"/>
        <v/>
      </c>
      <c r="AA1062" t="e">
        <f t="shared" si="97"/>
        <v>#REF!</v>
      </c>
    </row>
    <row r="1063" spans="14:27" x14ac:dyDescent="0.15">
      <c r="N1063" t="e">
        <f>Sheet9!#REF!</f>
        <v>#REF!</v>
      </c>
      <c r="O1063" t="e">
        <f>Sheet9!#REF!</f>
        <v>#REF!</v>
      </c>
      <c r="P1063" t="str">
        <f>IFERROR(VLOOKUP(O1063,Sheet6!A:B,2,0),"")</f>
        <v/>
      </c>
      <c r="Q1063" t="e">
        <f>Sheet9!#REF!</f>
        <v>#REF!</v>
      </c>
      <c r="R1063" t="str">
        <f t="shared" si="93"/>
        <v/>
      </c>
      <c r="S1063" t="e">
        <f>Sheet9!#REF!</f>
        <v>#REF!</v>
      </c>
      <c r="T1063" t="s">
        <v>158</v>
      </c>
      <c r="U1063" t="s">
        <v>159</v>
      </c>
      <c r="V1063" t="e">
        <f t="shared" si="94"/>
        <v>#REF!</v>
      </c>
      <c r="Y1063" t="e">
        <f t="shared" si="95"/>
        <v>#REF!</v>
      </c>
      <c r="Z1063" t="str">
        <f t="shared" si="96"/>
        <v/>
      </c>
      <c r="AA1063" t="e">
        <f t="shared" si="97"/>
        <v>#REF!</v>
      </c>
    </row>
    <row r="1064" spans="14:27" x14ac:dyDescent="0.15">
      <c r="N1064" t="e">
        <f>Sheet9!#REF!</f>
        <v>#REF!</v>
      </c>
      <c r="O1064" t="e">
        <f>Sheet9!#REF!</f>
        <v>#REF!</v>
      </c>
      <c r="P1064" t="str">
        <f>IFERROR(VLOOKUP(O1064,Sheet6!A:B,2,0),"")</f>
        <v/>
      </c>
      <c r="Q1064" t="e">
        <f>Sheet9!#REF!</f>
        <v>#REF!</v>
      </c>
      <c r="R1064" t="str">
        <f t="shared" si="93"/>
        <v/>
      </c>
      <c r="S1064" t="e">
        <f>Sheet9!#REF!</f>
        <v>#REF!</v>
      </c>
      <c r="T1064" t="s">
        <v>158</v>
      </c>
      <c r="U1064" t="s">
        <v>159</v>
      </c>
      <c r="V1064" t="e">
        <f t="shared" si="94"/>
        <v>#REF!</v>
      </c>
      <c r="Y1064" t="e">
        <f t="shared" si="95"/>
        <v>#REF!</v>
      </c>
      <c r="Z1064" t="str">
        <f t="shared" si="96"/>
        <v/>
      </c>
      <c r="AA1064" t="e">
        <f t="shared" si="97"/>
        <v>#REF!</v>
      </c>
    </row>
    <row r="1065" spans="14:27" x14ac:dyDescent="0.15">
      <c r="N1065" t="e">
        <f>Sheet9!#REF!</f>
        <v>#REF!</v>
      </c>
      <c r="O1065" t="e">
        <f>Sheet9!#REF!</f>
        <v>#REF!</v>
      </c>
      <c r="P1065" t="str">
        <f>IFERROR(VLOOKUP(O1065,Sheet6!A:B,2,0),"")</f>
        <v/>
      </c>
      <c r="Q1065" t="e">
        <f>Sheet9!#REF!</f>
        <v>#REF!</v>
      </c>
      <c r="R1065" t="str">
        <f t="shared" si="93"/>
        <v/>
      </c>
      <c r="S1065" t="e">
        <f>Sheet9!#REF!</f>
        <v>#REF!</v>
      </c>
      <c r="T1065" t="s">
        <v>158</v>
      </c>
      <c r="U1065" t="s">
        <v>159</v>
      </c>
      <c r="V1065" t="e">
        <f t="shared" si="94"/>
        <v>#REF!</v>
      </c>
      <c r="Y1065" t="e">
        <f t="shared" si="95"/>
        <v>#REF!</v>
      </c>
      <c r="Z1065" t="str">
        <f t="shared" si="96"/>
        <v/>
      </c>
      <c r="AA1065" t="e">
        <f t="shared" si="97"/>
        <v>#REF!</v>
      </c>
    </row>
    <row r="1066" spans="14:27" x14ac:dyDescent="0.15">
      <c r="N1066" t="e">
        <f>Sheet9!#REF!</f>
        <v>#REF!</v>
      </c>
      <c r="O1066" t="e">
        <f>Sheet9!#REF!</f>
        <v>#REF!</v>
      </c>
      <c r="P1066" t="str">
        <f>IFERROR(VLOOKUP(O1066,Sheet6!A:B,2,0),"")</f>
        <v/>
      </c>
      <c r="Q1066" t="e">
        <f>Sheet9!#REF!</f>
        <v>#REF!</v>
      </c>
      <c r="R1066" t="str">
        <f t="shared" si="93"/>
        <v/>
      </c>
      <c r="S1066" t="e">
        <f>Sheet9!#REF!</f>
        <v>#REF!</v>
      </c>
      <c r="T1066" t="s">
        <v>158</v>
      </c>
      <c r="U1066" t="s">
        <v>159</v>
      </c>
      <c r="V1066" t="e">
        <f t="shared" si="94"/>
        <v>#REF!</v>
      </c>
      <c r="Y1066" t="e">
        <f t="shared" si="95"/>
        <v>#REF!</v>
      </c>
      <c r="Z1066" t="str">
        <f t="shared" si="96"/>
        <v/>
      </c>
      <c r="AA1066" t="e">
        <f t="shared" si="97"/>
        <v>#REF!</v>
      </c>
    </row>
    <row r="1067" spans="14:27" x14ac:dyDescent="0.15">
      <c r="N1067" t="e">
        <f>Sheet9!#REF!</f>
        <v>#REF!</v>
      </c>
      <c r="O1067" t="e">
        <f>Sheet9!#REF!</f>
        <v>#REF!</v>
      </c>
      <c r="P1067" t="str">
        <f>IFERROR(VLOOKUP(O1067,Sheet6!A:B,2,0),"")</f>
        <v/>
      </c>
      <c r="Q1067" t="e">
        <f>Sheet9!#REF!</f>
        <v>#REF!</v>
      </c>
      <c r="R1067" t="str">
        <f t="shared" si="93"/>
        <v/>
      </c>
      <c r="S1067" t="e">
        <f>Sheet9!#REF!</f>
        <v>#REF!</v>
      </c>
      <c r="T1067" t="s">
        <v>158</v>
      </c>
      <c r="U1067" t="s">
        <v>159</v>
      </c>
      <c r="V1067" t="e">
        <f t="shared" si="94"/>
        <v>#REF!</v>
      </c>
      <c r="Y1067" t="e">
        <f t="shared" si="95"/>
        <v>#REF!</v>
      </c>
      <c r="Z1067" t="str">
        <f t="shared" si="96"/>
        <v/>
      </c>
      <c r="AA1067" t="e">
        <f t="shared" si="97"/>
        <v>#REF!</v>
      </c>
    </row>
    <row r="1068" spans="14:27" x14ac:dyDescent="0.15">
      <c r="N1068" t="e">
        <f>Sheet9!#REF!</f>
        <v>#REF!</v>
      </c>
      <c r="O1068" t="e">
        <f>Sheet9!#REF!</f>
        <v>#REF!</v>
      </c>
      <c r="P1068" t="str">
        <f>IFERROR(VLOOKUP(O1068,Sheet6!A:B,2,0),"")</f>
        <v/>
      </c>
      <c r="Q1068" t="e">
        <f>Sheet9!#REF!</f>
        <v>#REF!</v>
      </c>
      <c r="R1068" t="str">
        <f t="shared" si="93"/>
        <v/>
      </c>
      <c r="S1068" t="e">
        <f>Sheet9!#REF!</f>
        <v>#REF!</v>
      </c>
      <c r="T1068" t="s">
        <v>158</v>
      </c>
      <c r="U1068" t="s">
        <v>159</v>
      </c>
      <c r="V1068" t="e">
        <f t="shared" si="94"/>
        <v>#REF!</v>
      </c>
      <c r="Y1068" t="e">
        <f t="shared" si="95"/>
        <v>#REF!</v>
      </c>
      <c r="Z1068" t="str">
        <f t="shared" si="96"/>
        <v/>
      </c>
      <c r="AA1068" t="e">
        <f t="shared" si="97"/>
        <v>#REF!</v>
      </c>
    </row>
    <row r="1069" spans="14:27" x14ac:dyDescent="0.15">
      <c r="N1069" t="e">
        <f>Sheet9!#REF!</f>
        <v>#REF!</v>
      </c>
      <c r="O1069" t="e">
        <f>Sheet9!#REF!</f>
        <v>#REF!</v>
      </c>
      <c r="P1069" t="str">
        <f>IFERROR(VLOOKUP(O1069,Sheet6!A:B,2,0),"")</f>
        <v/>
      </c>
      <c r="Q1069" t="e">
        <f>Sheet9!#REF!</f>
        <v>#REF!</v>
      </c>
      <c r="R1069" t="str">
        <f t="shared" si="93"/>
        <v/>
      </c>
      <c r="S1069" t="e">
        <f>Sheet9!#REF!</f>
        <v>#REF!</v>
      </c>
      <c r="T1069" t="s">
        <v>158</v>
      </c>
      <c r="U1069" t="s">
        <v>159</v>
      </c>
      <c r="V1069" t="e">
        <f t="shared" si="94"/>
        <v>#REF!</v>
      </c>
      <c r="Y1069" t="e">
        <f t="shared" si="95"/>
        <v>#REF!</v>
      </c>
      <c r="Z1069" t="str">
        <f t="shared" si="96"/>
        <v/>
      </c>
      <c r="AA1069" t="e">
        <f t="shared" si="97"/>
        <v>#REF!</v>
      </c>
    </row>
    <row r="1070" spans="14:27" x14ac:dyDescent="0.15">
      <c r="N1070" t="e">
        <f>Sheet9!#REF!</f>
        <v>#REF!</v>
      </c>
      <c r="O1070" t="e">
        <f>Sheet9!#REF!</f>
        <v>#REF!</v>
      </c>
      <c r="P1070" t="str">
        <f>IFERROR(VLOOKUP(O1070,Sheet6!A:B,2,0),"")</f>
        <v/>
      </c>
      <c r="Q1070" t="e">
        <f>Sheet9!#REF!</f>
        <v>#REF!</v>
      </c>
      <c r="R1070" t="str">
        <f t="shared" si="93"/>
        <v/>
      </c>
      <c r="S1070" t="e">
        <f>Sheet9!#REF!</f>
        <v>#REF!</v>
      </c>
      <c r="T1070" t="s">
        <v>158</v>
      </c>
      <c r="U1070" t="s">
        <v>159</v>
      </c>
      <c r="V1070" t="e">
        <f t="shared" si="94"/>
        <v>#REF!</v>
      </c>
      <c r="Y1070" t="e">
        <f t="shared" si="95"/>
        <v>#REF!</v>
      </c>
      <c r="Z1070" t="str">
        <f t="shared" si="96"/>
        <v/>
      </c>
      <c r="AA1070" t="e">
        <f t="shared" si="97"/>
        <v>#REF!</v>
      </c>
    </row>
    <row r="1071" spans="14:27" x14ac:dyDescent="0.15">
      <c r="N1071" t="e">
        <f>Sheet9!#REF!</f>
        <v>#REF!</v>
      </c>
      <c r="O1071" t="e">
        <f>Sheet9!#REF!</f>
        <v>#REF!</v>
      </c>
      <c r="P1071" t="str">
        <f>IFERROR(VLOOKUP(O1071,Sheet6!A:B,2,0),"")</f>
        <v/>
      </c>
      <c r="Q1071" t="e">
        <f>Sheet9!#REF!</f>
        <v>#REF!</v>
      </c>
      <c r="R1071" t="str">
        <f t="shared" si="93"/>
        <v/>
      </c>
      <c r="S1071" t="e">
        <f>Sheet9!#REF!</f>
        <v>#REF!</v>
      </c>
      <c r="T1071" t="s">
        <v>158</v>
      </c>
      <c r="U1071" t="s">
        <v>159</v>
      </c>
      <c r="V1071" t="e">
        <f t="shared" si="94"/>
        <v>#REF!</v>
      </c>
      <c r="Y1071" t="e">
        <f t="shared" si="95"/>
        <v>#REF!</v>
      </c>
      <c r="Z1071" t="str">
        <f t="shared" si="96"/>
        <v/>
      </c>
      <c r="AA1071" t="e">
        <f t="shared" si="97"/>
        <v>#REF!</v>
      </c>
    </row>
    <row r="1072" spans="14:27" x14ac:dyDescent="0.15">
      <c r="N1072" t="e">
        <f>Sheet9!#REF!</f>
        <v>#REF!</v>
      </c>
      <c r="O1072" t="e">
        <f>Sheet9!#REF!</f>
        <v>#REF!</v>
      </c>
      <c r="P1072" t="str">
        <f>IFERROR(VLOOKUP(O1072,Sheet6!A:B,2,0),"")</f>
        <v/>
      </c>
      <c r="Q1072" t="e">
        <f>Sheet9!#REF!</f>
        <v>#REF!</v>
      </c>
      <c r="R1072" t="str">
        <f t="shared" si="93"/>
        <v/>
      </c>
      <c r="S1072" t="e">
        <f>Sheet9!#REF!</f>
        <v>#REF!</v>
      </c>
      <c r="T1072" t="s">
        <v>158</v>
      </c>
      <c r="U1072" t="s">
        <v>159</v>
      </c>
      <c r="V1072" t="e">
        <f t="shared" si="94"/>
        <v>#REF!</v>
      </c>
      <c r="Y1072" t="e">
        <f t="shared" si="95"/>
        <v>#REF!</v>
      </c>
      <c r="Z1072" t="str">
        <f t="shared" si="96"/>
        <v/>
      </c>
      <c r="AA1072" t="e">
        <f t="shared" si="97"/>
        <v>#REF!</v>
      </c>
    </row>
    <row r="1073" spans="14:27" x14ac:dyDescent="0.15">
      <c r="N1073" t="e">
        <f>Sheet9!#REF!</f>
        <v>#REF!</v>
      </c>
      <c r="O1073" t="e">
        <f>Sheet9!#REF!</f>
        <v>#REF!</v>
      </c>
      <c r="P1073" t="str">
        <f>IFERROR(VLOOKUP(O1073,Sheet6!A:B,2,0),"")</f>
        <v/>
      </c>
      <c r="Q1073" t="e">
        <f>Sheet9!#REF!</f>
        <v>#REF!</v>
      </c>
      <c r="R1073" t="str">
        <f t="shared" si="93"/>
        <v/>
      </c>
      <c r="S1073" t="e">
        <f>Sheet9!#REF!</f>
        <v>#REF!</v>
      </c>
      <c r="T1073" t="s">
        <v>158</v>
      </c>
      <c r="U1073" t="s">
        <v>159</v>
      </c>
      <c r="V1073" t="e">
        <f t="shared" si="94"/>
        <v>#REF!</v>
      </c>
      <c r="Y1073" t="e">
        <f t="shared" si="95"/>
        <v>#REF!</v>
      </c>
      <c r="Z1073" t="str">
        <f t="shared" si="96"/>
        <v/>
      </c>
      <c r="AA1073" t="e">
        <f t="shared" si="97"/>
        <v>#REF!</v>
      </c>
    </row>
    <row r="1074" spans="14:27" x14ac:dyDescent="0.15">
      <c r="N1074" t="e">
        <f>Sheet9!#REF!</f>
        <v>#REF!</v>
      </c>
      <c r="O1074" t="e">
        <f>Sheet9!#REF!</f>
        <v>#REF!</v>
      </c>
      <c r="P1074" t="str">
        <f>IFERROR(VLOOKUP(O1074,Sheet6!A:B,2,0),"")</f>
        <v/>
      </c>
      <c r="Q1074" t="e">
        <f>Sheet9!#REF!</f>
        <v>#REF!</v>
      </c>
      <c r="R1074" t="str">
        <f t="shared" si="93"/>
        <v/>
      </c>
      <c r="S1074" t="e">
        <f>Sheet9!#REF!</f>
        <v>#REF!</v>
      </c>
      <c r="T1074" t="s">
        <v>158</v>
      </c>
      <c r="U1074" t="s">
        <v>159</v>
      </c>
      <c r="V1074" t="e">
        <f t="shared" si="94"/>
        <v>#REF!</v>
      </c>
      <c r="Y1074" t="e">
        <f t="shared" si="95"/>
        <v>#REF!</v>
      </c>
      <c r="Z1074" t="str">
        <f t="shared" si="96"/>
        <v/>
      </c>
      <c r="AA1074" t="e">
        <f t="shared" si="97"/>
        <v>#REF!</v>
      </c>
    </row>
    <row r="1075" spans="14:27" x14ac:dyDescent="0.15">
      <c r="N1075" t="e">
        <f>Sheet9!#REF!</f>
        <v>#REF!</v>
      </c>
      <c r="O1075" t="e">
        <f>Sheet9!#REF!</f>
        <v>#REF!</v>
      </c>
      <c r="P1075" t="str">
        <f>IFERROR(VLOOKUP(O1075,Sheet6!A:B,2,0),"")</f>
        <v/>
      </c>
      <c r="Q1075" t="e">
        <f>Sheet9!#REF!</f>
        <v>#REF!</v>
      </c>
      <c r="R1075" t="str">
        <f t="shared" si="93"/>
        <v/>
      </c>
      <c r="S1075" t="e">
        <f>Sheet9!#REF!</f>
        <v>#REF!</v>
      </c>
      <c r="T1075" t="s">
        <v>158</v>
      </c>
      <c r="U1075" t="s">
        <v>159</v>
      </c>
      <c r="V1075" t="e">
        <f t="shared" si="94"/>
        <v>#REF!</v>
      </c>
      <c r="Y1075" t="e">
        <f t="shared" si="95"/>
        <v>#REF!</v>
      </c>
      <c r="Z1075" t="str">
        <f t="shared" si="96"/>
        <v/>
      </c>
      <c r="AA1075" t="e">
        <f t="shared" si="97"/>
        <v>#REF!</v>
      </c>
    </row>
    <row r="1076" spans="14:27" x14ac:dyDescent="0.15">
      <c r="N1076" t="e">
        <f>Sheet9!#REF!</f>
        <v>#REF!</v>
      </c>
      <c r="O1076" t="e">
        <f>Sheet9!#REF!</f>
        <v>#REF!</v>
      </c>
      <c r="P1076" t="str">
        <f>IFERROR(VLOOKUP(O1076,Sheet6!A:B,2,0),"")</f>
        <v/>
      </c>
      <c r="Q1076" t="e">
        <f>Sheet9!#REF!</f>
        <v>#REF!</v>
      </c>
      <c r="R1076" t="str">
        <f t="shared" si="93"/>
        <v/>
      </c>
      <c r="S1076" t="e">
        <f>Sheet9!#REF!</f>
        <v>#REF!</v>
      </c>
      <c r="T1076" t="s">
        <v>158</v>
      </c>
      <c r="U1076" t="s">
        <v>159</v>
      </c>
      <c r="V1076" t="e">
        <f t="shared" si="94"/>
        <v>#REF!</v>
      </c>
      <c r="Y1076" t="e">
        <f t="shared" si="95"/>
        <v>#REF!</v>
      </c>
      <c r="Z1076" t="str">
        <f t="shared" si="96"/>
        <v/>
      </c>
      <c r="AA1076" t="e">
        <f t="shared" si="97"/>
        <v>#REF!</v>
      </c>
    </row>
    <row r="1077" spans="14:27" x14ac:dyDescent="0.15">
      <c r="N1077" t="e">
        <f>Sheet9!#REF!</f>
        <v>#REF!</v>
      </c>
      <c r="O1077" t="e">
        <f>Sheet9!#REF!</f>
        <v>#REF!</v>
      </c>
      <c r="P1077" t="str">
        <f>IFERROR(VLOOKUP(O1077,Sheet6!A:B,2,0),"")</f>
        <v/>
      </c>
      <c r="Q1077" t="e">
        <f>Sheet9!#REF!</f>
        <v>#REF!</v>
      </c>
      <c r="R1077" t="str">
        <f t="shared" si="93"/>
        <v/>
      </c>
      <c r="S1077" t="e">
        <f>Sheet9!#REF!</f>
        <v>#REF!</v>
      </c>
      <c r="T1077" t="s">
        <v>158</v>
      </c>
      <c r="U1077" t="s">
        <v>159</v>
      </c>
      <c r="V1077" t="e">
        <f t="shared" si="94"/>
        <v>#REF!</v>
      </c>
      <c r="Y1077" t="e">
        <f t="shared" si="95"/>
        <v>#REF!</v>
      </c>
      <c r="Z1077" t="str">
        <f t="shared" si="96"/>
        <v/>
      </c>
      <c r="AA1077" t="e">
        <f t="shared" si="97"/>
        <v>#REF!</v>
      </c>
    </row>
    <row r="1078" spans="14:27" x14ac:dyDescent="0.15">
      <c r="N1078" t="e">
        <f>Sheet9!#REF!</f>
        <v>#REF!</v>
      </c>
      <c r="O1078" t="e">
        <f>Sheet9!#REF!</f>
        <v>#REF!</v>
      </c>
      <c r="P1078" t="str">
        <f>IFERROR(VLOOKUP(O1078,Sheet6!A:B,2,0),"")</f>
        <v/>
      </c>
      <c r="Q1078" t="e">
        <f>Sheet9!#REF!</f>
        <v>#REF!</v>
      </c>
      <c r="R1078" t="str">
        <f t="shared" si="93"/>
        <v/>
      </c>
      <c r="S1078" t="e">
        <f>Sheet9!#REF!</f>
        <v>#REF!</v>
      </c>
      <c r="T1078" t="s">
        <v>158</v>
      </c>
      <c r="U1078" t="s">
        <v>159</v>
      </c>
      <c r="V1078" t="e">
        <f t="shared" si="94"/>
        <v>#REF!</v>
      </c>
      <c r="Y1078" t="e">
        <f t="shared" si="95"/>
        <v>#REF!</v>
      </c>
      <c r="Z1078" t="str">
        <f t="shared" si="96"/>
        <v/>
      </c>
      <c r="AA1078" t="e">
        <f t="shared" si="97"/>
        <v>#REF!</v>
      </c>
    </row>
    <row r="1079" spans="14:27" x14ac:dyDescent="0.15">
      <c r="N1079" t="e">
        <f>Sheet9!#REF!</f>
        <v>#REF!</v>
      </c>
      <c r="O1079" t="e">
        <f>Sheet9!#REF!</f>
        <v>#REF!</v>
      </c>
      <c r="P1079" t="str">
        <f>IFERROR(VLOOKUP(O1079,Sheet6!A:B,2,0),"")</f>
        <v/>
      </c>
      <c r="Q1079" t="e">
        <f>Sheet9!#REF!</f>
        <v>#REF!</v>
      </c>
      <c r="R1079" t="str">
        <f t="shared" si="93"/>
        <v/>
      </c>
      <c r="S1079" t="e">
        <f>Sheet9!#REF!</f>
        <v>#REF!</v>
      </c>
      <c r="T1079" t="s">
        <v>158</v>
      </c>
      <c r="U1079" t="s">
        <v>159</v>
      </c>
      <c r="V1079" t="e">
        <f t="shared" si="94"/>
        <v>#REF!</v>
      </c>
      <c r="Y1079" t="e">
        <f t="shared" si="95"/>
        <v>#REF!</v>
      </c>
      <c r="Z1079" t="str">
        <f t="shared" si="96"/>
        <v/>
      </c>
      <c r="AA1079" t="e">
        <f t="shared" si="97"/>
        <v>#REF!</v>
      </c>
    </row>
    <row r="1080" spans="14:27" x14ac:dyDescent="0.15">
      <c r="N1080" t="e">
        <f>Sheet9!#REF!</f>
        <v>#REF!</v>
      </c>
      <c r="O1080" t="e">
        <f>Sheet9!#REF!</f>
        <v>#REF!</v>
      </c>
      <c r="P1080" t="str">
        <f>IFERROR(VLOOKUP(O1080,Sheet6!A:B,2,0),"")</f>
        <v/>
      </c>
      <c r="Q1080" t="e">
        <f>Sheet9!#REF!</f>
        <v>#REF!</v>
      </c>
      <c r="R1080" t="str">
        <f t="shared" si="93"/>
        <v/>
      </c>
      <c r="S1080" t="e">
        <f>Sheet9!#REF!</f>
        <v>#REF!</v>
      </c>
      <c r="T1080" t="s">
        <v>158</v>
      </c>
      <c r="U1080" t="s">
        <v>159</v>
      </c>
      <c r="V1080" t="e">
        <f t="shared" si="94"/>
        <v>#REF!</v>
      </c>
      <c r="Y1080" t="e">
        <f t="shared" si="95"/>
        <v>#REF!</v>
      </c>
      <c r="Z1080" t="str">
        <f t="shared" si="96"/>
        <v/>
      </c>
      <c r="AA1080" t="e">
        <f t="shared" si="97"/>
        <v>#REF!</v>
      </c>
    </row>
    <row r="1081" spans="14:27" x14ac:dyDescent="0.15">
      <c r="N1081" t="e">
        <f>Sheet9!#REF!</f>
        <v>#REF!</v>
      </c>
      <c r="O1081" t="e">
        <f>Sheet9!#REF!</f>
        <v>#REF!</v>
      </c>
      <c r="P1081" t="str">
        <f>IFERROR(VLOOKUP(O1081,Sheet6!A:B,2,0),"")</f>
        <v/>
      </c>
      <c r="Q1081" t="e">
        <f>Sheet9!#REF!</f>
        <v>#REF!</v>
      </c>
      <c r="R1081" t="str">
        <f t="shared" si="93"/>
        <v/>
      </c>
      <c r="S1081" t="e">
        <f>Sheet9!#REF!</f>
        <v>#REF!</v>
      </c>
      <c r="T1081" t="s">
        <v>158</v>
      </c>
      <c r="U1081" t="s">
        <v>159</v>
      </c>
      <c r="V1081" t="e">
        <f t="shared" si="94"/>
        <v>#REF!</v>
      </c>
      <c r="Y1081" t="e">
        <f t="shared" si="95"/>
        <v>#REF!</v>
      </c>
      <c r="Z1081" t="str">
        <f t="shared" si="96"/>
        <v/>
      </c>
      <c r="AA1081" t="e">
        <f t="shared" si="97"/>
        <v>#REF!</v>
      </c>
    </row>
    <row r="1082" spans="14:27" x14ac:dyDescent="0.15">
      <c r="N1082" t="e">
        <f>Sheet9!#REF!</f>
        <v>#REF!</v>
      </c>
      <c r="O1082" t="e">
        <f>Sheet9!#REF!</f>
        <v>#REF!</v>
      </c>
      <c r="P1082" t="str">
        <f>IFERROR(VLOOKUP(O1082,Sheet6!A:B,2,0),"")</f>
        <v/>
      </c>
      <c r="Q1082" t="e">
        <f>Sheet9!#REF!</f>
        <v>#REF!</v>
      </c>
      <c r="R1082" t="str">
        <f t="shared" si="93"/>
        <v/>
      </c>
      <c r="S1082" t="e">
        <f>Sheet9!#REF!</f>
        <v>#REF!</v>
      </c>
      <c r="T1082" t="s">
        <v>158</v>
      </c>
      <c r="U1082" t="s">
        <v>159</v>
      </c>
      <c r="V1082" t="e">
        <f t="shared" si="94"/>
        <v>#REF!</v>
      </c>
      <c r="Y1082" t="e">
        <f t="shared" si="95"/>
        <v>#REF!</v>
      </c>
      <c r="Z1082" t="str">
        <f t="shared" si="96"/>
        <v/>
      </c>
      <c r="AA1082" t="e">
        <f t="shared" si="97"/>
        <v>#REF!</v>
      </c>
    </row>
    <row r="1083" spans="14:27" x14ac:dyDescent="0.15">
      <c r="N1083" t="e">
        <f>Sheet9!#REF!</f>
        <v>#REF!</v>
      </c>
      <c r="O1083" t="e">
        <f>Sheet9!#REF!</f>
        <v>#REF!</v>
      </c>
      <c r="P1083" t="str">
        <f>IFERROR(VLOOKUP(O1083,Sheet6!A:B,2,0),"")</f>
        <v/>
      </c>
      <c r="Q1083" t="e">
        <f>Sheet9!#REF!</f>
        <v>#REF!</v>
      </c>
      <c r="R1083" t="str">
        <f t="shared" ref="R1083:R1146" si="98">IFERROR(VLOOKUP(Q1083,AG:AH,2,0),"")</f>
        <v/>
      </c>
      <c r="S1083" t="e">
        <f>Sheet9!#REF!</f>
        <v>#REF!</v>
      </c>
      <c r="T1083" t="s">
        <v>158</v>
      </c>
      <c r="U1083" t="s">
        <v>159</v>
      </c>
      <c r="V1083" t="e">
        <f t="shared" ref="V1083:V1146" si="99">CONCATENATE(P1083,R1083,S1083,T1083,U1083)</f>
        <v>#REF!</v>
      </c>
      <c r="Y1083" t="e">
        <f t="shared" ref="Y1083:Y1146" si="100">N1083</f>
        <v>#REF!</v>
      </c>
      <c r="Z1083" t="str">
        <f t="shared" ref="Z1083:Z1146" si="101">IFERROR(VLOOKUP(V1083,I:M,5,0),"")</f>
        <v/>
      </c>
      <c r="AA1083" t="e">
        <f t="shared" ref="AA1083:AA1146" si="102">V1083</f>
        <v>#REF!</v>
      </c>
    </row>
    <row r="1084" spans="14:27" x14ac:dyDescent="0.15">
      <c r="N1084" t="e">
        <f>Sheet9!#REF!</f>
        <v>#REF!</v>
      </c>
      <c r="O1084" t="e">
        <f>Sheet9!#REF!</f>
        <v>#REF!</v>
      </c>
      <c r="P1084" t="str">
        <f>IFERROR(VLOOKUP(O1084,Sheet6!A:B,2,0),"")</f>
        <v/>
      </c>
      <c r="Q1084" t="e">
        <f>Sheet9!#REF!</f>
        <v>#REF!</v>
      </c>
      <c r="R1084" t="str">
        <f t="shared" si="98"/>
        <v/>
      </c>
      <c r="S1084" t="e">
        <f>Sheet9!#REF!</f>
        <v>#REF!</v>
      </c>
      <c r="T1084" t="s">
        <v>158</v>
      </c>
      <c r="U1084" t="s">
        <v>159</v>
      </c>
      <c r="V1084" t="e">
        <f t="shared" si="99"/>
        <v>#REF!</v>
      </c>
      <c r="Y1084" t="e">
        <f t="shared" si="100"/>
        <v>#REF!</v>
      </c>
      <c r="Z1084" t="str">
        <f t="shared" si="101"/>
        <v/>
      </c>
      <c r="AA1084" t="e">
        <f t="shared" si="102"/>
        <v>#REF!</v>
      </c>
    </row>
    <row r="1085" spans="14:27" x14ac:dyDescent="0.15">
      <c r="N1085" t="e">
        <f>Sheet9!#REF!</f>
        <v>#REF!</v>
      </c>
      <c r="O1085" t="e">
        <f>Sheet9!#REF!</f>
        <v>#REF!</v>
      </c>
      <c r="P1085" t="str">
        <f>IFERROR(VLOOKUP(O1085,Sheet6!A:B,2,0),"")</f>
        <v/>
      </c>
      <c r="Q1085" t="e">
        <f>Sheet9!#REF!</f>
        <v>#REF!</v>
      </c>
      <c r="R1085" t="str">
        <f t="shared" si="98"/>
        <v/>
      </c>
      <c r="S1085" t="e">
        <f>Sheet9!#REF!</f>
        <v>#REF!</v>
      </c>
      <c r="T1085" t="s">
        <v>158</v>
      </c>
      <c r="U1085" t="s">
        <v>159</v>
      </c>
      <c r="V1085" t="e">
        <f t="shared" si="99"/>
        <v>#REF!</v>
      </c>
      <c r="Y1085" t="e">
        <f t="shared" si="100"/>
        <v>#REF!</v>
      </c>
      <c r="Z1085" t="str">
        <f t="shared" si="101"/>
        <v/>
      </c>
      <c r="AA1085" t="e">
        <f t="shared" si="102"/>
        <v>#REF!</v>
      </c>
    </row>
    <row r="1086" spans="14:27" x14ac:dyDescent="0.15">
      <c r="N1086" t="e">
        <f>Sheet9!#REF!</f>
        <v>#REF!</v>
      </c>
      <c r="O1086" t="e">
        <f>Sheet9!#REF!</f>
        <v>#REF!</v>
      </c>
      <c r="P1086" t="str">
        <f>IFERROR(VLOOKUP(O1086,Sheet6!A:B,2,0),"")</f>
        <v/>
      </c>
      <c r="Q1086" t="e">
        <f>Sheet9!#REF!</f>
        <v>#REF!</v>
      </c>
      <c r="R1086" t="str">
        <f t="shared" si="98"/>
        <v/>
      </c>
      <c r="S1086" t="e">
        <f>Sheet9!#REF!</f>
        <v>#REF!</v>
      </c>
      <c r="T1086" t="s">
        <v>158</v>
      </c>
      <c r="U1086" t="s">
        <v>159</v>
      </c>
      <c r="V1086" t="e">
        <f t="shared" si="99"/>
        <v>#REF!</v>
      </c>
      <c r="Y1086" t="e">
        <f t="shared" si="100"/>
        <v>#REF!</v>
      </c>
      <c r="Z1086" t="str">
        <f t="shared" si="101"/>
        <v/>
      </c>
      <c r="AA1086" t="e">
        <f t="shared" si="102"/>
        <v>#REF!</v>
      </c>
    </row>
    <row r="1087" spans="14:27" x14ac:dyDescent="0.15">
      <c r="N1087" t="e">
        <f>Sheet9!#REF!</f>
        <v>#REF!</v>
      </c>
      <c r="O1087" t="e">
        <f>Sheet9!#REF!</f>
        <v>#REF!</v>
      </c>
      <c r="P1087" t="str">
        <f>IFERROR(VLOOKUP(O1087,Sheet6!A:B,2,0),"")</f>
        <v/>
      </c>
      <c r="Q1087" t="e">
        <f>Sheet9!#REF!</f>
        <v>#REF!</v>
      </c>
      <c r="R1087" t="str">
        <f t="shared" si="98"/>
        <v/>
      </c>
      <c r="S1087" t="e">
        <f>Sheet9!#REF!</f>
        <v>#REF!</v>
      </c>
      <c r="T1087" t="s">
        <v>158</v>
      </c>
      <c r="U1087" t="s">
        <v>159</v>
      </c>
      <c r="V1087" t="e">
        <f t="shared" si="99"/>
        <v>#REF!</v>
      </c>
      <c r="Y1087" t="e">
        <f t="shared" si="100"/>
        <v>#REF!</v>
      </c>
      <c r="Z1087" t="str">
        <f t="shared" si="101"/>
        <v/>
      </c>
      <c r="AA1087" t="e">
        <f t="shared" si="102"/>
        <v>#REF!</v>
      </c>
    </row>
    <row r="1088" spans="14:27" x14ac:dyDescent="0.15">
      <c r="N1088" t="e">
        <f>Sheet9!#REF!</f>
        <v>#REF!</v>
      </c>
      <c r="O1088" t="e">
        <f>Sheet9!#REF!</f>
        <v>#REF!</v>
      </c>
      <c r="P1088" t="str">
        <f>IFERROR(VLOOKUP(O1088,Sheet6!A:B,2,0),"")</f>
        <v/>
      </c>
      <c r="Q1088" t="e">
        <f>Sheet9!#REF!</f>
        <v>#REF!</v>
      </c>
      <c r="R1088" t="str">
        <f t="shared" si="98"/>
        <v/>
      </c>
      <c r="S1088" t="e">
        <f>Sheet9!#REF!</f>
        <v>#REF!</v>
      </c>
      <c r="T1088" t="s">
        <v>158</v>
      </c>
      <c r="U1088" t="s">
        <v>159</v>
      </c>
      <c r="V1088" t="e">
        <f t="shared" si="99"/>
        <v>#REF!</v>
      </c>
      <c r="Y1088" t="e">
        <f t="shared" si="100"/>
        <v>#REF!</v>
      </c>
      <c r="Z1088" t="str">
        <f t="shared" si="101"/>
        <v/>
      </c>
      <c r="AA1088" t="e">
        <f t="shared" si="102"/>
        <v>#REF!</v>
      </c>
    </row>
    <row r="1089" spans="14:27" x14ac:dyDescent="0.15">
      <c r="N1089" t="e">
        <f>Sheet9!#REF!</f>
        <v>#REF!</v>
      </c>
      <c r="O1089" t="e">
        <f>Sheet9!#REF!</f>
        <v>#REF!</v>
      </c>
      <c r="P1089" t="str">
        <f>IFERROR(VLOOKUP(O1089,Sheet6!A:B,2,0),"")</f>
        <v/>
      </c>
      <c r="Q1089" t="e">
        <f>Sheet9!#REF!</f>
        <v>#REF!</v>
      </c>
      <c r="R1089" t="str">
        <f t="shared" si="98"/>
        <v/>
      </c>
      <c r="S1089" t="e">
        <f>Sheet9!#REF!</f>
        <v>#REF!</v>
      </c>
      <c r="T1089" t="s">
        <v>158</v>
      </c>
      <c r="U1089" t="s">
        <v>159</v>
      </c>
      <c r="V1089" t="e">
        <f t="shared" si="99"/>
        <v>#REF!</v>
      </c>
      <c r="Y1089" t="e">
        <f t="shared" si="100"/>
        <v>#REF!</v>
      </c>
      <c r="Z1089" t="str">
        <f t="shared" si="101"/>
        <v/>
      </c>
      <c r="AA1089" t="e">
        <f t="shared" si="102"/>
        <v>#REF!</v>
      </c>
    </row>
    <row r="1090" spans="14:27" x14ac:dyDescent="0.15">
      <c r="N1090" t="e">
        <f>Sheet9!#REF!</f>
        <v>#REF!</v>
      </c>
      <c r="O1090" t="e">
        <f>Sheet9!#REF!</f>
        <v>#REF!</v>
      </c>
      <c r="P1090" t="str">
        <f>IFERROR(VLOOKUP(O1090,Sheet6!A:B,2,0),"")</f>
        <v/>
      </c>
      <c r="Q1090" t="e">
        <f>Sheet9!#REF!</f>
        <v>#REF!</v>
      </c>
      <c r="R1090" t="str">
        <f t="shared" si="98"/>
        <v/>
      </c>
      <c r="S1090" t="e">
        <f>Sheet9!#REF!</f>
        <v>#REF!</v>
      </c>
      <c r="T1090" t="s">
        <v>158</v>
      </c>
      <c r="U1090" t="s">
        <v>159</v>
      </c>
      <c r="V1090" t="e">
        <f t="shared" si="99"/>
        <v>#REF!</v>
      </c>
      <c r="Y1090" t="e">
        <f t="shared" si="100"/>
        <v>#REF!</v>
      </c>
      <c r="Z1090" t="str">
        <f t="shared" si="101"/>
        <v/>
      </c>
      <c r="AA1090" t="e">
        <f t="shared" si="102"/>
        <v>#REF!</v>
      </c>
    </row>
    <row r="1091" spans="14:27" x14ac:dyDescent="0.15">
      <c r="N1091" t="e">
        <f>Sheet9!#REF!</f>
        <v>#REF!</v>
      </c>
      <c r="O1091" t="e">
        <f>Sheet9!#REF!</f>
        <v>#REF!</v>
      </c>
      <c r="P1091" t="str">
        <f>IFERROR(VLOOKUP(O1091,Sheet6!A:B,2,0),"")</f>
        <v/>
      </c>
      <c r="Q1091" t="e">
        <f>Sheet9!#REF!</f>
        <v>#REF!</v>
      </c>
      <c r="R1091" t="str">
        <f t="shared" si="98"/>
        <v/>
      </c>
      <c r="S1091" t="e">
        <f>Sheet9!#REF!</f>
        <v>#REF!</v>
      </c>
      <c r="T1091" t="s">
        <v>158</v>
      </c>
      <c r="U1091" t="s">
        <v>159</v>
      </c>
      <c r="V1091" t="e">
        <f t="shared" si="99"/>
        <v>#REF!</v>
      </c>
      <c r="Y1091" t="e">
        <f t="shared" si="100"/>
        <v>#REF!</v>
      </c>
      <c r="Z1091" t="str">
        <f t="shared" si="101"/>
        <v/>
      </c>
      <c r="AA1091" t="e">
        <f t="shared" si="102"/>
        <v>#REF!</v>
      </c>
    </row>
    <row r="1092" spans="14:27" x14ac:dyDescent="0.15">
      <c r="N1092" t="e">
        <f>Sheet9!#REF!</f>
        <v>#REF!</v>
      </c>
      <c r="O1092" t="e">
        <f>Sheet9!#REF!</f>
        <v>#REF!</v>
      </c>
      <c r="P1092" t="str">
        <f>IFERROR(VLOOKUP(O1092,Sheet6!A:B,2,0),"")</f>
        <v/>
      </c>
      <c r="Q1092" t="e">
        <f>Sheet9!#REF!</f>
        <v>#REF!</v>
      </c>
      <c r="R1092" t="str">
        <f t="shared" si="98"/>
        <v/>
      </c>
      <c r="S1092" t="e">
        <f>Sheet9!#REF!</f>
        <v>#REF!</v>
      </c>
      <c r="T1092" t="s">
        <v>158</v>
      </c>
      <c r="U1092" t="s">
        <v>159</v>
      </c>
      <c r="V1092" t="e">
        <f t="shared" si="99"/>
        <v>#REF!</v>
      </c>
      <c r="Y1092" t="e">
        <f t="shared" si="100"/>
        <v>#REF!</v>
      </c>
      <c r="Z1092" t="str">
        <f t="shared" si="101"/>
        <v/>
      </c>
      <c r="AA1092" t="e">
        <f t="shared" si="102"/>
        <v>#REF!</v>
      </c>
    </row>
    <row r="1093" spans="14:27" x14ac:dyDescent="0.15">
      <c r="N1093" t="e">
        <f>Sheet9!#REF!</f>
        <v>#REF!</v>
      </c>
      <c r="O1093" t="e">
        <f>Sheet9!#REF!</f>
        <v>#REF!</v>
      </c>
      <c r="P1093" t="str">
        <f>IFERROR(VLOOKUP(O1093,Sheet6!A:B,2,0),"")</f>
        <v/>
      </c>
      <c r="Q1093" t="e">
        <f>Sheet9!#REF!</f>
        <v>#REF!</v>
      </c>
      <c r="R1093" t="str">
        <f t="shared" si="98"/>
        <v/>
      </c>
      <c r="S1093" t="e">
        <f>Sheet9!#REF!</f>
        <v>#REF!</v>
      </c>
      <c r="T1093" t="s">
        <v>158</v>
      </c>
      <c r="U1093" t="s">
        <v>159</v>
      </c>
      <c r="V1093" t="e">
        <f t="shared" si="99"/>
        <v>#REF!</v>
      </c>
      <c r="Y1093" t="e">
        <f t="shared" si="100"/>
        <v>#REF!</v>
      </c>
      <c r="Z1093" t="str">
        <f t="shared" si="101"/>
        <v/>
      </c>
      <c r="AA1093" t="e">
        <f t="shared" si="102"/>
        <v>#REF!</v>
      </c>
    </row>
    <row r="1094" spans="14:27" x14ac:dyDescent="0.15">
      <c r="N1094" t="e">
        <f>Sheet9!#REF!</f>
        <v>#REF!</v>
      </c>
      <c r="O1094" t="e">
        <f>Sheet9!#REF!</f>
        <v>#REF!</v>
      </c>
      <c r="P1094" t="str">
        <f>IFERROR(VLOOKUP(O1094,Sheet6!A:B,2,0),"")</f>
        <v/>
      </c>
      <c r="Q1094" t="e">
        <f>Sheet9!#REF!</f>
        <v>#REF!</v>
      </c>
      <c r="R1094" t="str">
        <f t="shared" si="98"/>
        <v/>
      </c>
      <c r="S1094" t="e">
        <f>Sheet9!#REF!</f>
        <v>#REF!</v>
      </c>
      <c r="T1094" t="s">
        <v>158</v>
      </c>
      <c r="U1094" t="s">
        <v>159</v>
      </c>
      <c r="V1094" t="e">
        <f t="shared" si="99"/>
        <v>#REF!</v>
      </c>
      <c r="Y1094" t="e">
        <f t="shared" si="100"/>
        <v>#REF!</v>
      </c>
      <c r="Z1094" t="str">
        <f t="shared" si="101"/>
        <v/>
      </c>
      <c r="AA1094" t="e">
        <f t="shared" si="102"/>
        <v>#REF!</v>
      </c>
    </row>
    <row r="1095" spans="14:27" x14ac:dyDescent="0.15">
      <c r="N1095" t="e">
        <f>Sheet9!#REF!</f>
        <v>#REF!</v>
      </c>
      <c r="O1095" t="e">
        <f>Sheet9!#REF!</f>
        <v>#REF!</v>
      </c>
      <c r="P1095" t="str">
        <f>IFERROR(VLOOKUP(O1095,Sheet6!A:B,2,0),"")</f>
        <v/>
      </c>
      <c r="Q1095" t="e">
        <f>Sheet9!#REF!</f>
        <v>#REF!</v>
      </c>
      <c r="R1095" t="str">
        <f t="shared" si="98"/>
        <v/>
      </c>
      <c r="S1095" t="e">
        <f>Sheet9!#REF!</f>
        <v>#REF!</v>
      </c>
      <c r="T1095" t="s">
        <v>158</v>
      </c>
      <c r="U1095" t="s">
        <v>159</v>
      </c>
      <c r="V1095" t="e">
        <f t="shared" si="99"/>
        <v>#REF!</v>
      </c>
      <c r="Y1095" t="e">
        <f t="shared" si="100"/>
        <v>#REF!</v>
      </c>
      <c r="Z1095" t="str">
        <f t="shared" si="101"/>
        <v/>
      </c>
      <c r="AA1095" t="e">
        <f t="shared" si="102"/>
        <v>#REF!</v>
      </c>
    </row>
    <row r="1096" spans="14:27" x14ac:dyDescent="0.15">
      <c r="N1096" t="e">
        <f>Sheet9!#REF!</f>
        <v>#REF!</v>
      </c>
      <c r="O1096" t="e">
        <f>Sheet9!#REF!</f>
        <v>#REF!</v>
      </c>
      <c r="P1096" t="str">
        <f>IFERROR(VLOOKUP(O1096,Sheet6!A:B,2,0),"")</f>
        <v/>
      </c>
      <c r="Q1096" t="e">
        <f>Sheet9!#REF!</f>
        <v>#REF!</v>
      </c>
      <c r="R1096" t="str">
        <f t="shared" si="98"/>
        <v/>
      </c>
      <c r="S1096" t="e">
        <f>Sheet9!#REF!</f>
        <v>#REF!</v>
      </c>
      <c r="T1096" t="s">
        <v>158</v>
      </c>
      <c r="U1096" t="s">
        <v>159</v>
      </c>
      <c r="V1096" t="e">
        <f t="shared" si="99"/>
        <v>#REF!</v>
      </c>
      <c r="Y1096" t="e">
        <f t="shared" si="100"/>
        <v>#REF!</v>
      </c>
      <c r="Z1096" t="str">
        <f t="shared" si="101"/>
        <v/>
      </c>
      <c r="AA1096" t="e">
        <f t="shared" si="102"/>
        <v>#REF!</v>
      </c>
    </row>
    <row r="1097" spans="14:27" x14ac:dyDescent="0.15">
      <c r="N1097" t="e">
        <f>Sheet9!#REF!</f>
        <v>#REF!</v>
      </c>
      <c r="O1097" t="e">
        <f>Sheet9!#REF!</f>
        <v>#REF!</v>
      </c>
      <c r="P1097" t="str">
        <f>IFERROR(VLOOKUP(O1097,Sheet6!A:B,2,0),"")</f>
        <v/>
      </c>
      <c r="Q1097" t="e">
        <f>Sheet9!#REF!</f>
        <v>#REF!</v>
      </c>
      <c r="R1097" t="str">
        <f t="shared" si="98"/>
        <v/>
      </c>
      <c r="S1097" t="e">
        <f>Sheet9!#REF!</f>
        <v>#REF!</v>
      </c>
      <c r="T1097" t="s">
        <v>158</v>
      </c>
      <c r="U1097" t="s">
        <v>159</v>
      </c>
      <c r="V1097" t="e">
        <f t="shared" si="99"/>
        <v>#REF!</v>
      </c>
      <c r="Y1097" t="e">
        <f t="shared" si="100"/>
        <v>#REF!</v>
      </c>
      <c r="Z1097" t="str">
        <f t="shared" si="101"/>
        <v/>
      </c>
      <c r="AA1097" t="e">
        <f t="shared" si="102"/>
        <v>#REF!</v>
      </c>
    </row>
    <row r="1098" spans="14:27" x14ac:dyDescent="0.15">
      <c r="N1098" t="e">
        <f>Sheet9!#REF!</f>
        <v>#REF!</v>
      </c>
      <c r="O1098" t="e">
        <f>Sheet9!#REF!</f>
        <v>#REF!</v>
      </c>
      <c r="P1098" t="str">
        <f>IFERROR(VLOOKUP(O1098,Sheet6!A:B,2,0),"")</f>
        <v/>
      </c>
      <c r="Q1098" t="e">
        <f>Sheet9!#REF!</f>
        <v>#REF!</v>
      </c>
      <c r="R1098" t="str">
        <f t="shared" si="98"/>
        <v/>
      </c>
      <c r="S1098" t="e">
        <f>Sheet9!#REF!</f>
        <v>#REF!</v>
      </c>
      <c r="T1098" t="s">
        <v>158</v>
      </c>
      <c r="U1098" t="s">
        <v>159</v>
      </c>
      <c r="V1098" t="e">
        <f t="shared" si="99"/>
        <v>#REF!</v>
      </c>
      <c r="Y1098" t="e">
        <f t="shared" si="100"/>
        <v>#REF!</v>
      </c>
      <c r="Z1098" t="str">
        <f t="shared" si="101"/>
        <v/>
      </c>
      <c r="AA1098" t="e">
        <f t="shared" si="102"/>
        <v>#REF!</v>
      </c>
    </row>
    <row r="1099" spans="14:27" x14ac:dyDescent="0.15">
      <c r="N1099" t="e">
        <f>Sheet9!#REF!</f>
        <v>#REF!</v>
      </c>
      <c r="O1099" t="e">
        <f>Sheet9!#REF!</f>
        <v>#REF!</v>
      </c>
      <c r="P1099" t="str">
        <f>IFERROR(VLOOKUP(O1099,Sheet6!A:B,2,0),"")</f>
        <v/>
      </c>
      <c r="Q1099" t="e">
        <f>Sheet9!#REF!</f>
        <v>#REF!</v>
      </c>
      <c r="R1099" t="str">
        <f t="shared" si="98"/>
        <v/>
      </c>
      <c r="S1099" t="e">
        <f>Sheet9!#REF!</f>
        <v>#REF!</v>
      </c>
      <c r="T1099" t="s">
        <v>158</v>
      </c>
      <c r="U1099" t="s">
        <v>159</v>
      </c>
      <c r="V1099" t="e">
        <f t="shared" si="99"/>
        <v>#REF!</v>
      </c>
      <c r="Y1099" t="e">
        <f t="shared" si="100"/>
        <v>#REF!</v>
      </c>
      <c r="Z1099" t="str">
        <f t="shared" si="101"/>
        <v/>
      </c>
      <c r="AA1099" t="e">
        <f t="shared" si="102"/>
        <v>#REF!</v>
      </c>
    </row>
    <row r="1100" spans="14:27" x14ac:dyDescent="0.15">
      <c r="N1100" t="e">
        <f>Sheet9!#REF!</f>
        <v>#REF!</v>
      </c>
      <c r="O1100" t="e">
        <f>Sheet9!#REF!</f>
        <v>#REF!</v>
      </c>
      <c r="P1100" t="str">
        <f>IFERROR(VLOOKUP(O1100,Sheet6!A:B,2,0),"")</f>
        <v/>
      </c>
      <c r="Q1100" t="e">
        <f>Sheet9!#REF!</f>
        <v>#REF!</v>
      </c>
      <c r="R1100" t="str">
        <f t="shared" si="98"/>
        <v/>
      </c>
      <c r="S1100" t="e">
        <f>Sheet9!#REF!</f>
        <v>#REF!</v>
      </c>
      <c r="T1100" t="s">
        <v>158</v>
      </c>
      <c r="U1100" t="s">
        <v>159</v>
      </c>
      <c r="V1100" t="e">
        <f t="shared" si="99"/>
        <v>#REF!</v>
      </c>
      <c r="Y1100" t="e">
        <f t="shared" si="100"/>
        <v>#REF!</v>
      </c>
      <c r="Z1100" t="str">
        <f t="shared" si="101"/>
        <v/>
      </c>
      <c r="AA1100" t="e">
        <f t="shared" si="102"/>
        <v>#REF!</v>
      </c>
    </row>
    <row r="1101" spans="14:27" x14ac:dyDescent="0.15">
      <c r="N1101" t="e">
        <f>Sheet9!#REF!</f>
        <v>#REF!</v>
      </c>
      <c r="O1101" t="e">
        <f>Sheet9!#REF!</f>
        <v>#REF!</v>
      </c>
      <c r="P1101" t="str">
        <f>IFERROR(VLOOKUP(O1101,Sheet6!A:B,2,0),"")</f>
        <v/>
      </c>
      <c r="Q1101" t="e">
        <f>Sheet9!#REF!</f>
        <v>#REF!</v>
      </c>
      <c r="R1101" t="str">
        <f t="shared" si="98"/>
        <v/>
      </c>
      <c r="S1101" t="e">
        <f>Sheet9!#REF!</f>
        <v>#REF!</v>
      </c>
      <c r="T1101" t="s">
        <v>158</v>
      </c>
      <c r="U1101" t="s">
        <v>159</v>
      </c>
      <c r="V1101" t="e">
        <f t="shared" si="99"/>
        <v>#REF!</v>
      </c>
      <c r="Y1101" t="e">
        <f t="shared" si="100"/>
        <v>#REF!</v>
      </c>
      <c r="Z1101" t="str">
        <f t="shared" si="101"/>
        <v/>
      </c>
      <c r="AA1101" t="e">
        <f t="shared" si="102"/>
        <v>#REF!</v>
      </c>
    </row>
    <row r="1102" spans="14:27" x14ac:dyDescent="0.15">
      <c r="N1102" t="e">
        <f>Sheet9!#REF!</f>
        <v>#REF!</v>
      </c>
      <c r="O1102" t="e">
        <f>Sheet9!#REF!</f>
        <v>#REF!</v>
      </c>
      <c r="P1102" t="str">
        <f>IFERROR(VLOOKUP(O1102,Sheet6!A:B,2,0),"")</f>
        <v/>
      </c>
      <c r="Q1102" t="e">
        <f>Sheet9!#REF!</f>
        <v>#REF!</v>
      </c>
      <c r="R1102" t="str">
        <f t="shared" si="98"/>
        <v/>
      </c>
      <c r="S1102" t="e">
        <f>Sheet9!#REF!</f>
        <v>#REF!</v>
      </c>
      <c r="T1102" t="s">
        <v>158</v>
      </c>
      <c r="U1102" t="s">
        <v>159</v>
      </c>
      <c r="V1102" t="e">
        <f t="shared" si="99"/>
        <v>#REF!</v>
      </c>
      <c r="Y1102" t="e">
        <f t="shared" si="100"/>
        <v>#REF!</v>
      </c>
      <c r="Z1102" t="str">
        <f t="shared" si="101"/>
        <v/>
      </c>
      <c r="AA1102" t="e">
        <f t="shared" si="102"/>
        <v>#REF!</v>
      </c>
    </row>
    <row r="1103" spans="14:27" x14ac:dyDescent="0.15">
      <c r="N1103" t="e">
        <f>Sheet9!#REF!</f>
        <v>#REF!</v>
      </c>
      <c r="O1103" t="e">
        <f>Sheet9!#REF!</f>
        <v>#REF!</v>
      </c>
      <c r="P1103" t="str">
        <f>IFERROR(VLOOKUP(O1103,Sheet6!A:B,2,0),"")</f>
        <v/>
      </c>
      <c r="Q1103" t="e">
        <f>Sheet9!#REF!</f>
        <v>#REF!</v>
      </c>
      <c r="R1103" t="str">
        <f t="shared" si="98"/>
        <v/>
      </c>
      <c r="S1103" t="e">
        <f>Sheet9!#REF!</f>
        <v>#REF!</v>
      </c>
      <c r="T1103" t="s">
        <v>158</v>
      </c>
      <c r="U1103" t="s">
        <v>159</v>
      </c>
      <c r="V1103" t="e">
        <f t="shared" si="99"/>
        <v>#REF!</v>
      </c>
      <c r="Y1103" t="e">
        <f t="shared" si="100"/>
        <v>#REF!</v>
      </c>
      <c r="Z1103" t="str">
        <f t="shared" si="101"/>
        <v/>
      </c>
      <c r="AA1103" t="e">
        <f t="shared" si="102"/>
        <v>#REF!</v>
      </c>
    </row>
    <row r="1104" spans="14:27" x14ac:dyDescent="0.15">
      <c r="N1104" t="e">
        <f>Sheet9!#REF!</f>
        <v>#REF!</v>
      </c>
      <c r="O1104" t="e">
        <f>Sheet9!#REF!</f>
        <v>#REF!</v>
      </c>
      <c r="P1104" t="str">
        <f>IFERROR(VLOOKUP(O1104,Sheet6!A:B,2,0),"")</f>
        <v/>
      </c>
      <c r="Q1104" t="e">
        <f>Sheet9!#REF!</f>
        <v>#REF!</v>
      </c>
      <c r="R1104" t="str">
        <f t="shared" si="98"/>
        <v/>
      </c>
      <c r="S1104" t="e">
        <f>Sheet9!#REF!</f>
        <v>#REF!</v>
      </c>
      <c r="T1104" t="s">
        <v>158</v>
      </c>
      <c r="U1104" t="s">
        <v>159</v>
      </c>
      <c r="V1104" t="e">
        <f t="shared" si="99"/>
        <v>#REF!</v>
      </c>
      <c r="Y1104" t="e">
        <f t="shared" si="100"/>
        <v>#REF!</v>
      </c>
      <c r="Z1104" t="str">
        <f t="shared" si="101"/>
        <v/>
      </c>
      <c r="AA1104" t="e">
        <f t="shared" si="102"/>
        <v>#REF!</v>
      </c>
    </row>
    <row r="1105" spans="14:27" x14ac:dyDescent="0.15">
      <c r="N1105" t="e">
        <f>Sheet9!#REF!</f>
        <v>#REF!</v>
      </c>
      <c r="O1105" t="e">
        <f>Sheet9!#REF!</f>
        <v>#REF!</v>
      </c>
      <c r="P1105" t="str">
        <f>IFERROR(VLOOKUP(O1105,Sheet6!A:B,2,0),"")</f>
        <v/>
      </c>
      <c r="Q1105" t="e">
        <f>Sheet9!#REF!</f>
        <v>#REF!</v>
      </c>
      <c r="R1105" t="str">
        <f t="shared" si="98"/>
        <v/>
      </c>
      <c r="S1105" t="e">
        <f>Sheet9!#REF!</f>
        <v>#REF!</v>
      </c>
      <c r="T1105" t="s">
        <v>158</v>
      </c>
      <c r="U1105" t="s">
        <v>159</v>
      </c>
      <c r="V1105" t="e">
        <f t="shared" si="99"/>
        <v>#REF!</v>
      </c>
      <c r="Y1105" t="e">
        <f t="shared" si="100"/>
        <v>#REF!</v>
      </c>
      <c r="Z1105" t="str">
        <f t="shared" si="101"/>
        <v/>
      </c>
      <c r="AA1105" t="e">
        <f t="shared" si="102"/>
        <v>#REF!</v>
      </c>
    </row>
    <row r="1106" spans="14:27" x14ac:dyDescent="0.15">
      <c r="N1106" t="e">
        <f>Sheet9!#REF!</f>
        <v>#REF!</v>
      </c>
      <c r="O1106" t="e">
        <f>Sheet9!#REF!</f>
        <v>#REF!</v>
      </c>
      <c r="P1106" t="str">
        <f>IFERROR(VLOOKUP(O1106,Sheet6!A:B,2,0),"")</f>
        <v/>
      </c>
      <c r="Q1106" t="e">
        <f>Sheet9!#REF!</f>
        <v>#REF!</v>
      </c>
      <c r="R1106" t="str">
        <f t="shared" si="98"/>
        <v/>
      </c>
      <c r="S1106" t="e">
        <f>Sheet9!#REF!</f>
        <v>#REF!</v>
      </c>
      <c r="T1106" t="s">
        <v>158</v>
      </c>
      <c r="U1106" t="s">
        <v>159</v>
      </c>
      <c r="V1106" t="e">
        <f t="shared" si="99"/>
        <v>#REF!</v>
      </c>
      <c r="Y1106" t="e">
        <f t="shared" si="100"/>
        <v>#REF!</v>
      </c>
      <c r="Z1106" t="str">
        <f t="shared" si="101"/>
        <v/>
      </c>
      <c r="AA1106" t="e">
        <f t="shared" si="102"/>
        <v>#REF!</v>
      </c>
    </row>
    <row r="1107" spans="14:27" x14ac:dyDescent="0.15">
      <c r="N1107" t="e">
        <f>Sheet9!#REF!</f>
        <v>#REF!</v>
      </c>
      <c r="O1107" t="e">
        <f>Sheet9!#REF!</f>
        <v>#REF!</v>
      </c>
      <c r="P1107" t="str">
        <f>IFERROR(VLOOKUP(O1107,Sheet6!A:B,2,0),"")</f>
        <v/>
      </c>
      <c r="Q1107" t="e">
        <f>Sheet9!#REF!</f>
        <v>#REF!</v>
      </c>
      <c r="R1107" t="str">
        <f t="shared" si="98"/>
        <v/>
      </c>
      <c r="S1107" t="e">
        <f>Sheet9!#REF!</f>
        <v>#REF!</v>
      </c>
      <c r="T1107" t="s">
        <v>158</v>
      </c>
      <c r="U1107" t="s">
        <v>159</v>
      </c>
      <c r="V1107" t="e">
        <f t="shared" si="99"/>
        <v>#REF!</v>
      </c>
      <c r="Y1107" t="e">
        <f t="shared" si="100"/>
        <v>#REF!</v>
      </c>
      <c r="Z1107" t="str">
        <f t="shared" si="101"/>
        <v/>
      </c>
      <c r="AA1107" t="e">
        <f t="shared" si="102"/>
        <v>#REF!</v>
      </c>
    </row>
    <row r="1108" spans="14:27" x14ac:dyDescent="0.15">
      <c r="N1108" t="e">
        <f>Sheet9!#REF!</f>
        <v>#REF!</v>
      </c>
      <c r="O1108" t="e">
        <f>Sheet9!#REF!</f>
        <v>#REF!</v>
      </c>
      <c r="P1108" t="str">
        <f>IFERROR(VLOOKUP(O1108,Sheet6!A:B,2,0),"")</f>
        <v/>
      </c>
      <c r="Q1108" t="e">
        <f>Sheet9!#REF!</f>
        <v>#REF!</v>
      </c>
      <c r="R1108" t="str">
        <f t="shared" si="98"/>
        <v/>
      </c>
      <c r="S1108" t="e">
        <f>Sheet9!#REF!</f>
        <v>#REF!</v>
      </c>
      <c r="T1108" t="s">
        <v>158</v>
      </c>
      <c r="U1108" t="s">
        <v>159</v>
      </c>
      <c r="V1108" t="e">
        <f t="shared" si="99"/>
        <v>#REF!</v>
      </c>
      <c r="Y1108" t="e">
        <f t="shared" si="100"/>
        <v>#REF!</v>
      </c>
      <c r="Z1108" t="str">
        <f t="shared" si="101"/>
        <v/>
      </c>
      <c r="AA1108" t="e">
        <f t="shared" si="102"/>
        <v>#REF!</v>
      </c>
    </row>
    <row r="1109" spans="14:27" x14ac:dyDescent="0.15">
      <c r="N1109" t="e">
        <f>Sheet9!#REF!</f>
        <v>#REF!</v>
      </c>
      <c r="O1109" t="e">
        <f>Sheet9!#REF!</f>
        <v>#REF!</v>
      </c>
      <c r="P1109" t="str">
        <f>IFERROR(VLOOKUP(O1109,Sheet6!A:B,2,0),"")</f>
        <v/>
      </c>
      <c r="Q1109" t="e">
        <f>Sheet9!#REF!</f>
        <v>#REF!</v>
      </c>
      <c r="R1109" t="str">
        <f t="shared" si="98"/>
        <v/>
      </c>
      <c r="S1109" t="e">
        <f>Sheet9!#REF!</f>
        <v>#REF!</v>
      </c>
      <c r="T1109" t="s">
        <v>158</v>
      </c>
      <c r="U1109" t="s">
        <v>159</v>
      </c>
      <c r="V1109" t="e">
        <f t="shared" si="99"/>
        <v>#REF!</v>
      </c>
      <c r="Y1109" t="e">
        <f t="shared" si="100"/>
        <v>#REF!</v>
      </c>
      <c r="Z1109" t="str">
        <f t="shared" si="101"/>
        <v/>
      </c>
      <c r="AA1109" t="e">
        <f t="shared" si="102"/>
        <v>#REF!</v>
      </c>
    </row>
    <row r="1110" spans="14:27" x14ac:dyDescent="0.15">
      <c r="N1110" t="e">
        <f>Sheet9!#REF!</f>
        <v>#REF!</v>
      </c>
      <c r="O1110" t="e">
        <f>Sheet9!#REF!</f>
        <v>#REF!</v>
      </c>
      <c r="P1110" t="str">
        <f>IFERROR(VLOOKUP(O1110,Sheet6!A:B,2,0),"")</f>
        <v/>
      </c>
      <c r="Q1110" t="e">
        <f>Sheet9!#REF!</f>
        <v>#REF!</v>
      </c>
      <c r="R1110" t="str">
        <f t="shared" si="98"/>
        <v/>
      </c>
      <c r="S1110" t="e">
        <f>Sheet9!#REF!</f>
        <v>#REF!</v>
      </c>
      <c r="T1110" t="s">
        <v>158</v>
      </c>
      <c r="U1110" t="s">
        <v>159</v>
      </c>
      <c r="V1110" t="e">
        <f t="shared" si="99"/>
        <v>#REF!</v>
      </c>
      <c r="Y1110" t="e">
        <f t="shared" si="100"/>
        <v>#REF!</v>
      </c>
      <c r="Z1110" t="str">
        <f t="shared" si="101"/>
        <v/>
      </c>
      <c r="AA1110" t="e">
        <f t="shared" si="102"/>
        <v>#REF!</v>
      </c>
    </row>
    <row r="1111" spans="14:27" x14ac:dyDescent="0.15">
      <c r="N1111" t="e">
        <f>Sheet9!#REF!</f>
        <v>#REF!</v>
      </c>
      <c r="O1111" t="e">
        <f>Sheet9!#REF!</f>
        <v>#REF!</v>
      </c>
      <c r="P1111" t="str">
        <f>IFERROR(VLOOKUP(O1111,Sheet6!A:B,2,0),"")</f>
        <v/>
      </c>
      <c r="Q1111" t="e">
        <f>Sheet9!#REF!</f>
        <v>#REF!</v>
      </c>
      <c r="R1111" t="str">
        <f t="shared" si="98"/>
        <v/>
      </c>
      <c r="S1111" t="e">
        <f>Sheet9!#REF!</f>
        <v>#REF!</v>
      </c>
      <c r="T1111" t="s">
        <v>158</v>
      </c>
      <c r="U1111" t="s">
        <v>159</v>
      </c>
      <c r="V1111" t="e">
        <f t="shared" si="99"/>
        <v>#REF!</v>
      </c>
      <c r="Y1111" t="e">
        <f t="shared" si="100"/>
        <v>#REF!</v>
      </c>
      <c r="Z1111" t="str">
        <f t="shared" si="101"/>
        <v/>
      </c>
      <c r="AA1111" t="e">
        <f t="shared" si="102"/>
        <v>#REF!</v>
      </c>
    </row>
    <row r="1112" spans="14:27" x14ac:dyDescent="0.15">
      <c r="N1112" t="e">
        <f>Sheet9!#REF!</f>
        <v>#REF!</v>
      </c>
      <c r="O1112" t="e">
        <f>Sheet9!#REF!</f>
        <v>#REF!</v>
      </c>
      <c r="P1112" t="str">
        <f>IFERROR(VLOOKUP(O1112,Sheet6!A:B,2,0),"")</f>
        <v/>
      </c>
      <c r="Q1112" t="e">
        <f>Sheet9!#REF!</f>
        <v>#REF!</v>
      </c>
      <c r="R1112" t="str">
        <f t="shared" si="98"/>
        <v/>
      </c>
      <c r="S1112" t="e">
        <f>Sheet9!#REF!</f>
        <v>#REF!</v>
      </c>
      <c r="T1112" t="s">
        <v>158</v>
      </c>
      <c r="U1112" t="s">
        <v>159</v>
      </c>
      <c r="V1112" t="e">
        <f t="shared" si="99"/>
        <v>#REF!</v>
      </c>
      <c r="Y1112" t="e">
        <f t="shared" si="100"/>
        <v>#REF!</v>
      </c>
      <c r="Z1112" t="str">
        <f t="shared" si="101"/>
        <v/>
      </c>
      <c r="AA1112" t="e">
        <f t="shared" si="102"/>
        <v>#REF!</v>
      </c>
    </row>
    <row r="1113" spans="14:27" x14ac:dyDescent="0.15">
      <c r="N1113" t="e">
        <f>Sheet9!#REF!</f>
        <v>#REF!</v>
      </c>
      <c r="O1113" t="e">
        <f>Sheet9!#REF!</f>
        <v>#REF!</v>
      </c>
      <c r="P1113" t="str">
        <f>IFERROR(VLOOKUP(O1113,Sheet6!A:B,2,0),"")</f>
        <v/>
      </c>
      <c r="Q1113" t="e">
        <f>Sheet9!#REF!</f>
        <v>#REF!</v>
      </c>
      <c r="R1113" t="str">
        <f t="shared" si="98"/>
        <v/>
      </c>
      <c r="S1113" t="e">
        <f>Sheet9!#REF!</f>
        <v>#REF!</v>
      </c>
      <c r="T1113" t="s">
        <v>158</v>
      </c>
      <c r="U1113" t="s">
        <v>159</v>
      </c>
      <c r="V1113" t="e">
        <f t="shared" si="99"/>
        <v>#REF!</v>
      </c>
      <c r="Y1113" t="e">
        <f t="shared" si="100"/>
        <v>#REF!</v>
      </c>
      <c r="Z1113" t="str">
        <f t="shared" si="101"/>
        <v/>
      </c>
      <c r="AA1113" t="e">
        <f t="shared" si="102"/>
        <v>#REF!</v>
      </c>
    </row>
    <row r="1114" spans="14:27" x14ac:dyDescent="0.15">
      <c r="N1114" t="e">
        <f>Sheet9!#REF!</f>
        <v>#REF!</v>
      </c>
      <c r="O1114" t="e">
        <f>Sheet9!#REF!</f>
        <v>#REF!</v>
      </c>
      <c r="P1114" t="str">
        <f>IFERROR(VLOOKUP(O1114,Sheet6!A:B,2,0),"")</f>
        <v/>
      </c>
      <c r="Q1114" t="e">
        <f>Sheet9!#REF!</f>
        <v>#REF!</v>
      </c>
      <c r="R1114" t="str">
        <f t="shared" si="98"/>
        <v/>
      </c>
      <c r="S1114" t="e">
        <f>Sheet9!#REF!</f>
        <v>#REF!</v>
      </c>
      <c r="T1114" t="s">
        <v>158</v>
      </c>
      <c r="U1114" t="s">
        <v>159</v>
      </c>
      <c r="V1114" t="e">
        <f t="shared" si="99"/>
        <v>#REF!</v>
      </c>
      <c r="Y1114" t="e">
        <f t="shared" si="100"/>
        <v>#REF!</v>
      </c>
      <c r="Z1114" t="str">
        <f t="shared" si="101"/>
        <v/>
      </c>
      <c r="AA1114" t="e">
        <f t="shared" si="102"/>
        <v>#REF!</v>
      </c>
    </row>
    <row r="1115" spans="14:27" x14ac:dyDescent="0.15">
      <c r="N1115" t="e">
        <f>Sheet9!#REF!</f>
        <v>#REF!</v>
      </c>
      <c r="O1115" t="e">
        <f>Sheet9!#REF!</f>
        <v>#REF!</v>
      </c>
      <c r="P1115" t="str">
        <f>IFERROR(VLOOKUP(O1115,Sheet6!A:B,2,0),"")</f>
        <v/>
      </c>
      <c r="Q1115" t="e">
        <f>Sheet9!#REF!</f>
        <v>#REF!</v>
      </c>
      <c r="R1115" t="str">
        <f t="shared" si="98"/>
        <v/>
      </c>
      <c r="S1115" t="e">
        <f>Sheet9!#REF!</f>
        <v>#REF!</v>
      </c>
      <c r="T1115" t="s">
        <v>158</v>
      </c>
      <c r="U1115" t="s">
        <v>159</v>
      </c>
      <c r="V1115" t="e">
        <f t="shared" si="99"/>
        <v>#REF!</v>
      </c>
      <c r="Y1115" t="e">
        <f t="shared" si="100"/>
        <v>#REF!</v>
      </c>
      <c r="Z1115" t="str">
        <f t="shared" si="101"/>
        <v/>
      </c>
      <c r="AA1115" t="e">
        <f t="shared" si="102"/>
        <v>#REF!</v>
      </c>
    </row>
    <row r="1116" spans="14:27" x14ac:dyDescent="0.15">
      <c r="N1116" t="e">
        <f>Sheet9!#REF!</f>
        <v>#REF!</v>
      </c>
      <c r="O1116" t="e">
        <f>Sheet9!#REF!</f>
        <v>#REF!</v>
      </c>
      <c r="P1116" t="str">
        <f>IFERROR(VLOOKUP(O1116,Sheet6!A:B,2,0),"")</f>
        <v/>
      </c>
      <c r="Q1116" t="e">
        <f>Sheet9!#REF!</f>
        <v>#REF!</v>
      </c>
      <c r="R1116" t="str">
        <f t="shared" si="98"/>
        <v/>
      </c>
      <c r="S1116" t="e">
        <f>Sheet9!#REF!</f>
        <v>#REF!</v>
      </c>
      <c r="T1116" t="s">
        <v>158</v>
      </c>
      <c r="U1116" t="s">
        <v>159</v>
      </c>
      <c r="V1116" t="e">
        <f t="shared" si="99"/>
        <v>#REF!</v>
      </c>
      <c r="Y1116" t="e">
        <f t="shared" si="100"/>
        <v>#REF!</v>
      </c>
      <c r="Z1116" t="str">
        <f t="shared" si="101"/>
        <v/>
      </c>
      <c r="AA1116" t="e">
        <f t="shared" si="102"/>
        <v>#REF!</v>
      </c>
    </row>
    <row r="1117" spans="14:27" x14ac:dyDescent="0.15">
      <c r="N1117" t="e">
        <f>Sheet9!#REF!</f>
        <v>#REF!</v>
      </c>
      <c r="O1117" t="e">
        <f>Sheet9!#REF!</f>
        <v>#REF!</v>
      </c>
      <c r="P1117" t="str">
        <f>IFERROR(VLOOKUP(O1117,Sheet6!A:B,2,0),"")</f>
        <v/>
      </c>
      <c r="Q1117" t="e">
        <f>Sheet9!#REF!</f>
        <v>#REF!</v>
      </c>
      <c r="R1117" t="str">
        <f t="shared" si="98"/>
        <v/>
      </c>
      <c r="S1117" t="e">
        <f>Sheet9!#REF!</f>
        <v>#REF!</v>
      </c>
      <c r="T1117" t="s">
        <v>158</v>
      </c>
      <c r="U1117" t="s">
        <v>159</v>
      </c>
      <c r="V1117" t="e">
        <f t="shared" si="99"/>
        <v>#REF!</v>
      </c>
      <c r="Y1117" t="e">
        <f t="shared" si="100"/>
        <v>#REF!</v>
      </c>
      <c r="Z1117" t="str">
        <f t="shared" si="101"/>
        <v/>
      </c>
      <c r="AA1117" t="e">
        <f t="shared" si="102"/>
        <v>#REF!</v>
      </c>
    </row>
    <row r="1118" spans="14:27" x14ac:dyDescent="0.15">
      <c r="N1118" t="e">
        <f>Sheet9!#REF!</f>
        <v>#REF!</v>
      </c>
      <c r="O1118" t="e">
        <f>Sheet9!#REF!</f>
        <v>#REF!</v>
      </c>
      <c r="P1118" t="str">
        <f>IFERROR(VLOOKUP(O1118,Sheet6!A:B,2,0),"")</f>
        <v/>
      </c>
      <c r="Q1118" t="e">
        <f>Sheet9!#REF!</f>
        <v>#REF!</v>
      </c>
      <c r="R1118" t="str">
        <f t="shared" si="98"/>
        <v/>
      </c>
      <c r="S1118" t="e">
        <f>Sheet9!#REF!</f>
        <v>#REF!</v>
      </c>
      <c r="T1118" t="s">
        <v>158</v>
      </c>
      <c r="U1118" t="s">
        <v>159</v>
      </c>
      <c r="V1118" t="e">
        <f t="shared" si="99"/>
        <v>#REF!</v>
      </c>
      <c r="Y1118" t="e">
        <f t="shared" si="100"/>
        <v>#REF!</v>
      </c>
      <c r="Z1118" t="str">
        <f t="shared" si="101"/>
        <v/>
      </c>
      <c r="AA1118" t="e">
        <f t="shared" si="102"/>
        <v>#REF!</v>
      </c>
    </row>
    <row r="1119" spans="14:27" x14ac:dyDescent="0.15">
      <c r="N1119" t="e">
        <f>Sheet9!#REF!</f>
        <v>#REF!</v>
      </c>
      <c r="O1119" t="e">
        <f>Sheet9!#REF!</f>
        <v>#REF!</v>
      </c>
      <c r="P1119" t="str">
        <f>IFERROR(VLOOKUP(O1119,Sheet6!A:B,2,0),"")</f>
        <v/>
      </c>
      <c r="Q1119" t="e">
        <f>Sheet9!#REF!</f>
        <v>#REF!</v>
      </c>
      <c r="R1119" t="str">
        <f t="shared" si="98"/>
        <v/>
      </c>
      <c r="S1119" t="e">
        <f>Sheet9!#REF!</f>
        <v>#REF!</v>
      </c>
      <c r="T1119" t="s">
        <v>158</v>
      </c>
      <c r="U1119" t="s">
        <v>159</v>
      </c>
      <c r="V1119" t="e">
        <f t="shared" si="99"/>
        <v>#REF!</v>
      </c>
      <c r="Y1119" t="e">
        <f t="shared" si="100"/>
        <v>#REF!</v>
      </c>
      <c r="Z1119" t="str">
        <f t="shared" si="101"/>
        <v/>
      </c>
      <c r="AA1119" t="e">
        <f t="shared" si="102"/>
        <v>#REF!</v>
      </c>
    </row>
    <row r="1120" spans="14:27" x14ac:dyDescent="0.15">
      <c r="N1120" t="e">
        <f>Sheet9!#REF!</f>
        <v>#REF!</v>
      </c>
      <c r="O1120" t="e">
        <f>Sheet9!#REF!</f>
        <v>#REF!</v>
      </c>
      <c r="P1120" t="str">
        <f>IFERROR(VLOOKUP(O1120,Sheet6!A:B,2,0),"")</f>
        <v/>
      </c>
      <c r="Q1120" t="e">
        <f>Sheet9!#REF!</f>
        <v>#REF!</v>
      </c>
      <c r="R1120" t="str">
        <f t="shared" si="98"/>
        <v/>
      </c>
      <c r="S1120" t="e">
        <f>Sheet9!#REF!</f>
        <v>#REF!</v>
      </c>
      <c r="T1120" t="s">
        <v>158</v>
      </c>
      <c r="U1120" t="s">
        <v>159</v>
      </c>
      <c r="V1120" t="e">
        <f t="shared" si="99"/>
        <v>#REF!</v>
      </c>
      <c r="Y1120" t="e">
        <f t="shared" si="100"/>
        <v>#REF!</v>
      </c>
      <c r="Z1120" t="str">
        <f t="shared" si="101"/>
        <v/>
      </c>
      <c r="AA1120" t="e">
        <f t="shared" si="102"/>
        <v>#REF!</v>
      </c>
    </row>
    <row r="1121" spans="14:27" x14ac:dyDescent="0.15">
      <c r="N1121" t="e">
        <f>Sheet9!#REF!</f>
        <v>#REF!</v>
      </c>
      <c r="O1121" t="e">
        <f>Sheet9!#REF!</f>
        <v>#REF!</v>
      </c>
      <c r="P1121" t="str">
        <f>IFERROR(VLOOKUP(O1121,Sheet6!A:B,2,0),"")</f>
        <v/>
      </c>
      <c r="Q1121" t="e">
        <f>Sheet9!#REF!</f>
        <v>#REF!</v>
      </c>
      <c r="R1121" t="str">
        <f t="shared" si="98"/>
        <v/>
      </c>
      <c r="S1121" t="e">
        <f>Sheet9!#REF!</f>
        <v>#REF!</v>
      </c>
      <c r="T1121" t="s">
        <v>158</v>
      </c>
      <c r="U1121" t="s">
        <v>159</v>
      </c>
      <c r="V1121" t="e">
        <f t="shared" si="99"/>
        <v>#REF!</v>
      </c>
      <c r="Y1121" t="e">
        <f t="shared" si="100"/>
        <v>#REF!</v>
      </c>
      <c r="Z1121" t="str">
        <f t="shared" si="101"/>
        <v/>
      </c>
      <c r="AA1121" t="e">
        <f t="shared" si="102"/>
        <v>#REF!</v>
      </c>
    </row>
    <row r="1122" spans="14:27" x14ac:dyDescent="0.15">
      <c r="N1122" t="e">
        <f>Sheet9!#REF!</f>
        <v>#REF!</v>
      </c>
      <c r="O1122" t="e">
        <f>Sheet9!#REF!</f>
        <v>#REF!</v>
      </c>
      <c r="P1122" t="str">
        <f>IFERROR(VLOOKUP(O1122,Sheet6!A:B,2,0),"")</f>
        <v/>
      </c>
      <c r="Q1122" t="e">
        <f>Sheet9!#REF!</f>
        <v>#REF!</v>
      </c>
      <c r="R1122" t="str">
        <f t="shared" si="98"/>
        <v/>
      </c>
      <c r="S1122" t="e">
        <f>Sheet9!#REF!</f>
        <v>#REF!</v>
      </c>
      <c r="T1122" t="s">
        <v>158</v>
      </c>
      <c r="U1122" t="s">
        <v>159</v>
      </c>
      <c r="V1122" t="e">
        <f t="shared" si="99"/>
        <v>#REF!</v>
      </c>
      <c r="Y1122" t="e">
        <f t="shared" si="100"/>
        <v>#REF!</v>
      </c>
      <c r="Z1122" t="str">
        <f t="shared" si="101"/>
        <v/>
      </c>
      <c r="AA1122" t="e">
        <f t="shared" si="102"/>
        <v>#REF!</v>
      </c>
    </row>
    <row r="1123" spans="14:27" x14ac:dyDescent="0.15">
      <c r="N1123" t="e">
        <f>Sheet9!#REF!</f>
        <v>#REF!</v>
      </c>
      <c r="O1123" t="e">
        <f>Sheet9!#REF!</f>
        <v>#REF!</v>
      </c>
      <c r="P1123" t="str">
        <f>IFERROR(VLOOKUP(O1123,Sheet6!A:B,2,0),"")</f>
        <v/>
      </c>
      <c r="Q1123" t="e">
        <f>Sheet9!#REF!</f>
        <v>#REF!</v>
      </c>
      <c r="R1123" t="str">
        <f t="shared" si="98"/>
        <v/>
      </c>
      <c r="S1123" t="e">
        <f>Sheet9!#REF!</f>
        <v>#REF!</v>
      </c>
      <c r="T1123" t="s">
        <v>158</v>
      </c>
      <c r="U1123" t="s">
        <v>159</v>
      </c>
      <c r="V1123" t="e">
        <f t="shared" si="99"/>
        <v>#REF!</v>
      </c>
      <c r="Y1123" t="e">
        <f t="shared" si="100"/>
        <v>#REF!</v>
      </c>
      <c r="Z1123" t="str">
        <f t="shared" si="101"/>
        <v/>
      </c>
      <c r="AA1123" t="e">
        <f t="shared" si="102"/>
        <v>#REF!</v>
      </c>
    </row>
    <row r="1124" spans="14:27" x14ac:dyDescent="0.15">
      <c r="N1124" t="e">
        <f>Sheet9!#REF!</f>
        <v>#REF!</v>
      </c>
      <c r="O1124" t="e">
        <f>Sheet9!#REF!</f>
        <v>#REF!</v>
      </c>
      <c r="P1124" t="str">
        <f>IFERROR(VLOOKUP(O1124,Sheet6!A:B,2,0),"")</f>
        <v/>
      </c>
      <c r="Q1124" t="e">
        <f>Sheet9!#REF!</f>
        <v>#REF!</v>
      </c>
      <c r="R1124" t="str">
        <f t="shared" si="98"/>
        <v/>
      </c>
      <c r="S1124" t="e">
        <f>Sheet9!#REF!</f>
        <v>#REF!</v>
      </c>
      <c r="T1124" t="s">
        <v>158</v>
      </c>
      <c r="U1124" t="s">
        <v>159</v>
      </c>
      <c r="V1124" t="e">
        <f t="shared" si="99"/>
        <v>#REF!</v>
      </c>
      <c r="Y1124" t="e">
        <f t="shared" si="100"/>
        <v>#REF!</v>
      </c>
      <c r="Z1124" t="str">
        <f t="shared" si="101"/>
        <v/>
      </c>
      <c r="AA1124" t="e">
        <f t="shared" si="102"/>
        <v>#REF!</v>
      </c>
    </row>
    <row r="1125" spans="14:27" x14ac:dyDescent="0.15">
      <c r="N1125" t="e">
        <f>Sheet9!#REF!</f>
        <v>#REF!</v>
      </c>
      <c r="O1125" t="e">
        <f>Sheet9!#REF!</f>
        <v>#REF!</v>
      </c>
      <c r="P1125" t="str">
        <f>IFERROR(VLOOKUP(O1125,Sheet6!A:B,2,0),"")</f>
        <v/>
      </c>
      <c r="Q1125" t="e">
        <f>Sheet9!#REF!</f>
        <v>#REF!</v>
      </c>
      <c r="R1125" t="str">
        <f t="shared" si="98"/>
        <v/>
      </c>
      <c r="S1125" t="e">
        <f>Sheet9!#REF!</f>
        <v>#REF!</v>
      </c>
      <c r="T1125" t="s">
        <v>158</v>
      </c>
      <c r="U1125" t="s">
        <v>159</v>
      </c>
      <c r="V1125" t="e">
        <f t="shared" si="99"/>
        <v>#REF!</v>
      </c>
      <c r="Y1125" t="e">
        <f t="shared" si="100"/>
        <v>#REF!</v>
      </c>
      <c r="Z1125" t="str">
        <f t="shared" si="101"/>
        <v/>
      </c>
      <c r="AA1125" t="e">
        <f t="shared" si="102"/>
        <v>#REF!</v>
      </c>
    </row>
    <row r="1126" spans="14:27" x14ac:dyDescent="0.15">
      <c r="N1126" t="e">
        <f>Sheet9!#REF!</f>
        <v>#REF!</v>
      </c>
      <c r="O1126" t="e">
        <f>Sheet9!#REF!</f>
        <v>#REF!</v>
      </c>
      <c r="P1126" t="str">
        <f>IFERROR(VLOOKUP(O1126,Sheet6!A:B,2,0),"")</f>
        <v/>
      </c>
      <c r="Q1126" t="e">
        <f>Sheet9!#REF!</f>
        <v>#REF!</v>
      </c>
      <c r="R1126" t="str">
        <f t="shared" si="98"/>
        <v/>
      </c>
      <c r="S1126" t="e">
        <f>Sheet9!#REF!</f>
        <v>#REF!</v>
      </c>
      <c r="T1126" t="s">
        <v>158</v>
      </c>
      <c r="U1126" t="s">
        <v>159</v>
      </c>
      <c r="V1126" t="e">
        <f t="shared" si="99"/>
        <v>#REF!</v>
      </c>
      <c r="Y1126" t="e">
        <f t="shared" si="100"/>
        <v>#REF!</v>
      </c>
      <c r="Z1126" t="str">
        <f t="shared" si="101"/>
        <v/>
      </c>
      <c r="AA1126" t="e">
        <f t="shared" si="102"/>
        <v>#REF!</v>
      </c>
    </row>
    <row r="1127" spans="14:27" x14ac:dyDescent="0.15">
      <c r="N1127" t="e">
        <f>Sheet9!#REF!</f>
        <v>#REF!</v>
      </c>
      <c r="O1127" t="e">
        <f>Sheet9!#REF!</f>
        <v>#REF!</v>
      </c>
      <c r="P1127" t="str">
        <f>IFERROR(VLOOKUP(O1127,Sheet6!A:B,2,0),"")</f>
        <v/>
      </c>
      <c r="Q1127" t="e">
        <f>Sheet9!#REF!</f>
        <v>#REF!</v>
      </c>
      <c r="R1127" t="str">
        <f t="shared" si="98"/>
        <v/>
      </c>
      <c r="S1127" t="e">
        <f>Sheet9!#REF!</f>
        <v>#REF!</v>
      </c>
      <c r="T1127" t="s">
        <v>158</v>
      </c>
      <c r="U1127" t="s">
        <v>159</v>
      </c>
      <c r="V1127" t="e">
        <f t="shared" si="99"/>
        <v>#REF!</v>
      </c>
      <c r="Y1127" t="e">
        <f t="shared" si="100"/>
        <v>#REF!</v>
      </c>
      <c r="Z1127" t="str">
        <f t="shared" si="101"/>
        <v/>
      </c>
      <c r="AA1127" t="e">
        <f t="shared" si="102"/>
        <v>#REF!</v>
      </c>
    </row>
    <row r="1128" spans="14:27" x14ac:dyDescent="0.15">
      <c r="N1128" t="e">
        <f>Sheet9!#REF!</f>
        <v>#REF!</v>
      </c>
      <c r="O1128" t="e">
        <f>Sheet9!#REF!</f>
        <v>#REF!</v>
      </c>
      <c r="P1128" t="str">
        <f>IFERROR(VLOOKUP(O1128,Sheet6!A:B,2,0),"")</f>
        <v/>
      </c>
      <c r="Q1128" t="e">
        <f>Sheet9!#REF!</f>
        <v>#REF!</v>
      </c>
      <c r="R1128" t="str">
        <f t="shared" si="98"/>
        <v/>
      </c>
      <c r="S1128" t="e">
        <f>Sheet9!#REF!</f>
        <v>#REF!</v>
      </c>
      <c r="T1128" t="s">
        <v>158</v>
      </c>
      <c r="U1128" t="s">
        <v>159</v>
      </c>
      <c r="V1128" t="e">
        <f t="shared" si="99"/>
        <v>#REF!</v>
      </c>
      <c r="Y1128" t="e">
        <f t="shared" si="100"/>
        <v>#REF!</v>
      </c>
      <c r="Z1128" t="str">
        <f t="shared" si="101"/>
        <v/>
      </c>
      <c r="AA1128" t="e">
        <f t="shared" si="102"/>
        <v>#REF!</v>
      </c>
    </row>
    <row r="1129" spans="14:27" x14ac:dyDescent="0.15">
      <c r="N1129" t="e">
        <f>Sheet9!#REF!</f>
        <v>#REF!</v>
      </c>
      <c r="O1129" t="e">
        <f>Sheet9!#REF!</f>
        <v>#REF!</v>
      </c>
      <c r="P1129" t="str">
        <f>IFERROR(VLOOKUP(O1129,Sheet6!A:B,2,0),"")</f>
        <v/>
      </c>
      <c r="Q1129" t="e">
        <f>Sheet9!#REF!</f>
        <v>#REF!</v>
      </c>
      <c r="R1129" t="str">
        <f t="shared" si="98"/>
        <v/>
      </c>
      <c r="S1129" t="e">
        <f>Sheet9!#REF!</f>
        <v>#REF!</v>
      </c>
      <c r="T1129" t="s">
        <v>158</v>
      </c>
      <c r="U1129" t="s">
        <v>159</v>
      </c>
      <c r="V1129" t="e">
        <f t="shared" si="99"/>
        <v>#REF!</v>
      </c>
      <c r="Y1129" t="e">
        <f t="shared" si="100"/>
        <v>#REF!</v>
      </c>
      <c r="Z1129" t="str">
        <f t="shared" si="101"/>
        <v/>
      </c>
      <c r="AA1129" t="e">
        <f t="shared" si="102"/>
        <v>#REF!</v>
      </c>
    </row>
    <row r="1130" spans="14:27" x14ac:dyDescent="0.15">
      <c r="N1130" t="e">
        <f>Sheet9!#REF!</f>
        <v>#REF!</v>
      </c>
      <c r="O1130" t="e">
        <f>Sheet9!#REF!</f>
        <v>#REF!</v>
      </c>
      <c r="P1130" t="str">
        <f>IFERROR(VLOOKUP(O1130,Sheet6!A:B,2,0),"")</f>
        <v/>
      </c>
      <c r="Q1130" t="e">
        <f>Sheet9!#REF!</f>
        <v>#REF!</v>
      </c>
      <c r="R1130" t="str">
        <f t="shared" si="98"/>
        <v/>
      </c>
      <c r="S1130" t="e">
        <f>Sheet9!#REF!</f>
        <v>#REF!</v>
      </c>
      <c r="T1130" t="s">
        <v>158</v>
      </c>
      <c r="U1130" t="s">
        <v>159</v>
      </c>
      <c r="V1130" t="e">
        <f t="shared" si="99"/>
        <v>#REF!</v>
      </c>
      <c r="Y1130" t="e">
        <f t="shared" si="100"/>
        <v>#REF!</v>
      </c>
      <c r="Z1130" t="str">
        <f t="shared" si="101"/>
        <v/>
      </c>
      <c r="AA1130" t="e">
        <f t="shared" si="102"/>
        <v>#REF!</v>
      </c>
    </row>
    <row r="1131" spans="14:27" x14ac:dyDescent="0.15">
      <c r="N1131" t="e">
        <f>Sheet9!#REF!</f>
        <v>#REF!</v>
      </c>
      <c r="O1131" t="e">
        <f>Sheet9!#REF!</f>
        <v>#REF!</v>
      </c>
      <c r="P1131" t="str">
        <f>IFERROR(VLOOKUP(O1131,Sheet6!A:B,2,0),"")</f>
        <v/>
      </c>
      <c r="Q1131" t="e">
        <f>Sheet9!#REF!</f>
        <v>#REF!</v>
      </c>
      <c r="R1131" t="str">
        <f t="shared" si="98"/>
        <v/>
      </c>
      <c r="S1131" t="e">
        <f>Sheet9!#REF!</f>
        <v>#REF!</v>
      </c>
      <c r="T1131" t="s">
        <v>158</v>
      </c>
      <c r="U1131" t="s">
        <v>159</v>
      </c>
      <c r="V1131" t="e">
        <f t="shared" si="99"/>
        <v>#REF!</v>
      </c>
      <c r="Y1131" t="e">
        <f t="shared" si="100"/>
        <v>#REF!</v>
      </c>
      <c r="Z1131" t="str">
        <f t="shared" si="101"/>
        <v/>
      </c>
      <c r="AA1131" t="e">
        <f t="shared" si="102"/>
        <v>#REF!</v>
      </c>
    </row>
    <row r="1132" spans="14:27" x14ac:dyDescent="0.15">
      <c r="N1132" t="e">
        <f>Sheet9!#REF!</f>
        <v>#REF!</v>
      </c>
      <c r="O1132" t="e">
        <f>Sheet9!#REF!</f>
        <v>#REF!</v>
      </c>
      <c r="P1132" t="str">
        <f>IFERROR(VLOOKUP(O1132,Sheet6!A:B,2,0),"")</f>
        <v/>
      </c>
      <c r="Q1132" t="e">
        <f>Sheet9!#REF!</f>
        <v>#REF!</v>
      </c>
      <c r="R1132" t="str">
        <f t="shared" si="98"/>
        <v/>
      </c>
      <c r="S1132" t="e">
        <f>Sheet9!#REF!</f>
        <v>#REF!</v>
      </c>
      <c r="T1132" t="s">
        <v>158</v>
      </c>
      <c r="U1132" t="s">
        <v>159</v>
      </c>
      <c r="V1132" t="e">
        <f t="shared" si="99"/>
        <v>#REF!</v>
      </c>
      <c r="Y1132" t="e">
        <f t="shared" si="100"/>
        <v>#REF!</v>
      </c>
      <c r="Z1132" t="str">
        <f t="shared" si="101"/>
        <v/>
      </c>
      <c r="AA1132" t="e">
        <f t="shared" si="102"/>
        <v>#REF!</v>
      </c>
    </row>
    <row r="1133" spans="14:27" x14ac:dyDescent="0.15">
      <c r="N1133" t="e">
        <f>Sheet9!#REF!</f>
        <v>#REF!</v>
      </c>
      <c r="O1133" t="e">
        <f>Sheet9!#REF!</f>
        <v>#REF!</v>
      </c>
      <c r="P1133" t="str">
        <f>IFERROR(VLOOKUP(O1133,Sheet6!A:B,2,0),"")</f>
        <v/>
      </c>
      <c r="Q1133" t="e">
        <f>Sheet9!#REF!</f>
        <v>#REF!</v>
      </c>
      <c r="R1133" t="str">
        <f t="shared" si="98"/>
        <v/>
      </c>
      <c r="S1133" t="e">
        <f>Sheet9!#REF!</f>
        <v>#REF!</v>
      </c>
      <c r="T1133" t="s">
        <v>158</v>
      </c>
      <c r="U1133" t="s">
        <v>159</v>
      </c>
      <c r="V1133" t="e">
        <f t="shared" si="99"/>
        <v>#REF!</v>
      </c>
      <c r="Y1133" t="e">
        <f t="shared" si="100"/>
        <v>#REF!</v>
      </c>
      <c r="Z1133" t="str">
        <f t="shared" si="101"/>
        <v/>
      </c>
      <c r="AA1133" t="e">
        <f t="shared" si="102"/>
        <v>#REF!</v>
      </c>
    </row>
    <row r="1134" spans="14:27" x14ac:dyDescent="0.15">
      <c r="N1134" t="e">
        <f>Sheet9!#REF!</f>
        <v>#REF!</v>
      </c>
      <c r="O1134" t="e">
        <f>Sheet9!#REF!</f>
        <v>#REF!</v>
      </c>
      <c r="P1134" t="str">
        <f>IFERROR(VLOOKUP(O1134,Sheet6!A:B,2,0),"")</f>
        <v/>
      </c>
      <c r="Q1134" t="e">
        <f>Sheet9!#REF!</f>
        <v>#REF!</v>
      </c>
      <c r="R1134" t="str">
        <f t="shared" si="98"/>
        <v/>
      </c>
      <c r="S1134" t="e">
        <f>Sheet9!#REF!</f>
        <v>#REF!</v>
      </c>
      <c r="T1134" t="s">
        <v>158</v>
      </c>
      <c r="U1134" t="s">
        <v>159</v>
      </c>
      <c r="V1134" t="e">
        <f t="shared" si="99"/>
        <v>#REF!</v>
      </c>
      <c r="Y1134" t="e">
        <f t="shared" si="100"/>
        <v>#REF!</v>
      </c>
      <c r="Z1134" t="str">
        <f t="shared" si="101"/>
        <v/>
      </c>
      <c r="AA1134" t="e">
        <f t="shared" si="102"/>
        <v>#REF!</v>
      </c>
    </row>
    <row r="1135" spans="14:27" x14ac:dyDescent="0.15">
      <c r="N1135" t="e">
        <f>Sheet9!#REF!</f>
        <v>#REF!</v>
      </c>
      <c r="O1135" t="e">
        <f>Sheet9!#REF!</f>
        <v>#REF!</v>
      </c>
      <c r="P1135" t="str">
        <f>IFERROR(VLOOKUP(O1135,Sheet6!A:B,2,0),"")</f>
        <v/>
      </c>
      <c r="Q1135" t="e">
        <f>Sheet9!#REF!</f>
        <v>#REF!</v>
      </c>
      <c r="R1135" t="str">
        <f t="shared" si="98"/>
        <v/>
      </c>
      <c r="S1135" t="e">
        <f>Sheet9!#REF!</f>
        <v>#REF!</v>
      </c>
      <c r="T1135" t="s">
        <v>158</v>
      </c>
      <c r="U1135" t="s">
        <v>159</v>
      </c>
      <c r="V1135" t="e">
        <f t="shared" si="99"/>
        <v>#REF!</v>
      </c>
      <c r="Y1135" t="e">
        <f t="shared" si="100"/>
        <v>#REF!</v>
      </c>
      <c r="Z1135" t="str">
        <f t="shared" si="101"/>
        <v/>
      </c>
      <c r="AA1135" t="e">
        <f t="shared" si="102"/>
        <v>#REF!</v>
      </c>
    </row>
    <row r="1136" spans="14:27" x14ac:dyDescent="0.15">
      <c r="N1136" t="e">
        <f>Sheet9!#REF!</f>
        <v>#REF!</v>
      </c>
      <c r="O1136" t="e">
        <f>Sheet9!#REF!</f>
        <v>#REF!</v>
      </c>
      <c r="P1136" t="str">
        <f>IFERROR(VLOOKUP(O1136,Sheet6!A:B,2,0),"")</f>
        <v/>
      </c>
      <c r="Q1136" t="e">
        <f>Sheet9!#REF!</f>
        <v>#REF!</v>
      </c>
      <c r="R1136" t="str">
        <f t="shared" si="98"/>
        <v/>
      </c>
      <c r="S1136" t="e">
        <f>Sheet9!#REF!</f>
        <v>#REF!</v>
      </c>
      <c r="T1136" t="s">
        <v>158</v>
      </c>
      <c r="U1136" t="s">
        <v>159</v>
      </c>
      <c r="V1136" t="e">
        <f t="shared" si="99"/>
        <v>#REF!</v>
      </c>
      <c r="Y1136" t="e">
        <f t="shared" si="100"/>
        <v>#REF!</v>
      </c>
      <c r="Z1136" t="str">
        <f t="shared" si="101"/>
        <v/>
      </c>
      <c r="AA1136" t="e">
        <f t="shared" si="102"/>
        <v>#REF!</v>
      </c>
    </row>
    <row r="1137" spans="14:27" x14ac:dyDescent="0.15">
      <c r="N1137" t="e">
        <f>Sheet9!#REF!</f>
        <v>#REF!</v>
      </c>
      <c r="O1137" t="e">
        <f>Sheet9!#REF!</f>
        <v>#REF!</v>
      </c>
      <c r="P1137" t="str">
        <f>IFERROR(VLOOKUP(O1137,Sheet6!A:B,2,0),"")</f>
        <v/>
      </c>
      <c r="Q1137" t="e">
        <f>Sheet9!#REF!</f>
        <v>#REF!</v>
      </c>
      <c r="R1137" t="str">
        <f t="shared" si="98"/>
        <v/>
      </c>
      <c r="S1137" t="e">
        <f>Sheet9!#REF!</f>
        <v>#REF!</v>
      </c>
      <c r="T1137" t="s">
        <v>158</v>
      </c>
      <c r="U1137" t="s">
        <v>159</v>
      </c>
      <c r="V1137" t="e">
        <f t="shared" si="99"/>
        <v>#REF!</v>
      </c>
      <c r="Y1137" t="e">
        <f t="shared" si="100"/>
        <v>#REF!</v>
      </c>
      <c r="Z1137" t="str">
        <f t="shared" si="101"/>
        <v/>
      </c>
      <c r="AA1137" t="e">
        <f t="shared" si="102"/>
        <v>#REF!</v>
      </c>
    </row>
    <row r="1138" spans="14:27" x14ac:dyDescent="0.15">
      <c r="N1138" t="e">
        <f>Sheet9!#REF!</f>
        <v>#REF!</v>
      </c>
      <c r="O1138" t="e">
        <f>Sheet9!#REF!</f>
        <v>#REF!</v>
      </c>
      <c r="P1138" t="str">
        <f>IFERROR(VLOOKUP(O1138,Sheet6!A:B,2,0),"")</f>
        <v/>
      </c>
      <c r="Q1138" t="e">
        <f>Sheet9!#REF!</f>
        <v>#REF!</v>
      </c>
      <c r="R1138" t="str">
        <f t="shared" si="98"/>
        <v/>
      </c>
      <c r="S1138" t="e">
        <f>Sheet9!#REF!</f>
        <v>#REF!</v>
      </c>
      <c r="T1138" t="s">
        <v>158</v>
      </c>
      <c r="U1138" t="s">
        <v>159</v>
      </c>
      <c r="V1138" t="e">
        <f t="shared" si="99"/>
        <v>#REF!</v>
      </c>
      <c r="Y1138" t="e">
        <f t="shared" si="100"/>
        <v>#REF!</v>
      </c>
      <c r="Z1138" t="str">
        <f t="shared" si="101"/>
        <v/>
      </c>
      <c r="AA1138" t="e">
        <f t="shared" si="102"/>
        <v>#REF!</v>
      </c>
    </row>
    <row r="1139" spans="14:27" x14ac:dyDescent="0.15">
      <c r="N1139" t="e">
        <f>Sheet9!#REF!</f>
        <v>#REF!</v>
      </c>
      <c r="O1139" t="e">
        <f>Sheet9!#REF!</f>
        <v>#REF!</v>
      </c>
      <c r="P1139" t="str">
        <f>IFERROR(VLOOKUP(O1139,Sheet6!A:B,2,0),"")</f>
        <v/>
      </c>
      <c r="Q1139" t="e">
        <f>Sheet9!#REF!</f>
        <v>#REF!</v>
      </c>
      <c r="R1139" t="str">
        <f t="shared" si="98"/>
        <v/>
      </c>
      <c r="S1139" t="e">
        <f>Sheet9!#REF!</f>
        <v>#REF!</v>
      </c>
      <c r="T1139" t="s">
        <v>158</v>
      </c>
      <c r="U1139" t="s">
        <v>159</v>
      </c>
      <c r="V1139" t="e">
        <f t="shared" si="99"/>
        <v>#REF!</v>
      </c>
      <c r="Y1139" t="e">
        <f t="shared" si="100"/>
        <v>#REF!</v>
      </c>
      <c r="Z1139" t="str">
        <f t="shared" si="101"/>
        <v/>
      </c>
      <c r="AA1139" t="e">
        <f t="shared" si="102"/>
        <v>#REF!</v>
      </c>
    </row>
    <row r="1140" spans="14:27" x14ac:dyDescent="0.15">
      <c r="N1140" t="e">
        <f>Sheet9!#REF!</f>
        <v>#REF!</v>
      </c>
      <c r="O1140" t="e">
        <f>Sheet9!#REF!</f>
        <v>#REF!</v>
      </c>
      <c r="P1140" t="str">
        <f>IFERROR(VLOOKUP(O1140,Sheet6!A:B,2,0),"")</f>
        <v/>
      </c>
      <c r="Q1140" t="e">
        <f>Sheet9!#REF!</f>
        <v>#REF!</v>
      </c>
      <c r="R1140" t="str">
        <f t="shared" si="98"/>
        <v/>
      </c>
      <c r="S1140" t="e">
        <f>Sheet9!#REF!</f>
        <v>#REF!</v>
      </c>
      <c r="T1140" t="s">
        <v>158</v>
      </c>
      <c r="U1140" t="s">
        <v>159</v>
      </c>
      <c r="V1140" t="e">
        <f t="shared" si="99"/>
        <v>#REF!</v>
      </c>
      <c r="Y1140" t="e">
        <f t="shared" si="100"/>
        <v>#REF!</v>
      </c>
      <c r="Z1140" t="str">
        <f t="shared" si="101"/>
        <v/>
      </c>
      <c r="AA1140" t="e">
        <f t="shared" si="102"/>
        <v>#REF!</v>
      </c>
    </row>
    <row r="1141" spans="14:27" x14ac:dyDescent="0.15">
      <c r="N1141" t="e">
        <f>Sheet9!#REF!</f>
        <v>#REF!</v>
      </c>
      <c r="O1141" t="e">
        <f>Sheet9!#REF!</f>
        <v>#REF!</v>
      </c>
      <c r="P1141" t="str">
        <f>IFERROR(VLOOKUP(O1141,Sheet6!A:B,2,0),"")</f>
        <v/>
      </c>
      <c r="Q1141" t="e">
        <f>Sheet9!#REF!</f>
        <v>#REF!</v>
      </c>
      <c r="R1141" t="str">
        <f t="shared" si="98"/>
        <v/>
      </c>
      <c r="S1141" t="e">
        <f>Sheet9!#REF!</f>
        <v>#REF!</v>
      </c>
      <c r="T1141" t="s">
        <v>158</v>
      </c>
      <c r="U1141" t="s">
        <v>159</v>
      </c>
      <c r="V1141" t="e">
        <f t="shared" si="99"/>
        <v>#REF!</v>
      </c>
      <c r="Y1141" t="e">
        <f t="shared" si="100"/>
        <v>#REF!</v>
      </c>
      <c r="Z1141" t="str">
        <f t="shared" si="101"/>
        <v/>
      </c>
      <c r="AA1141" t="e">
        <f t="shared" si="102"/>
        <v>#REF!</v>
      </c>
    </row>
    <row r="1142" spans="14:27" x14ac:dyDescent="0.15">
      <c r="N1142" t="e">
        <f>Sheet9!#REF!</f>
        <v>#REF!</v>
      </c>
      <c r="O1142" t="e">
        <f>Sheet9!#REF!</f>
        <v>#REF!</v>
      </c>
      <c r="P1142" t="str">
        <f>IFERROR(VLOOKUP(O1142,Sheet6!A:B,2,0),"")</f>
        <v/>
      </c>
      <c r="Q1142" t="e">
        <f>Sheet9!#REF!</f>
        <v>#REF!</v>
      </c>
      <c r="R1142" t="str">
        <f t="shared" si="98"/>
        <v/>
      </c>
      <c r="S1142" t="e">
        <f>Sheet9!#REF!</f>
        <v>#REF!</v>
      </c>
      <c r="T1142" t="s">
        <v>158</v>
      </c>
      <c r="U1142" t="s">
        <v>159</v>
      </c>
      <c r="V1142" t="e">
        <f t="shared" si="99"/>
        <v>#REF!</v>
      </c>
      <c r="Y1142" t="e">
        <f t="shared" si="100"/>
        <v>#REF!</v>
      </c>
      <c r="Z1142" t="str">
        <f t="shared" si="101"/>
        <v/>
      </c>
      <c r="AA1142" t="e">
        <f t="shared" si="102"/>
        <v>#REF!</v>
      </c>
    </row>
    <row r="1143" spans="14:27" x14ac:dyDescent="0.15">
      <c r="N1143" t="e">
        <f>Sheet9!#REF!</f>
        <v>#REF!</v>
      </c>
      <c r="O1143" t="e">
        <f>Sheet9!#REF!</f>
        <v>#REF!</v>
      </c>
      <c r="P1143" t="str">
        <f>IFERROR(VLOOKUP(O1143,Sheet6!A:B,2,0),"")</f>
        <v/>
      </c>
      <c r="Q1143" t="e">
        <f>Sheet9!#REF!</f>
        <v>#REF!</v>
      </c>
      <c r="R1143" t="str">
        <f t="shared" si="98"/>
        <v/>
      </c>
      <c r="S1143" t="e">
        <f>Sheet9!#REF!</f>
        <v>#REF!</v>
      </c>
      <c r="T1143" t="s">
        <v>158</v>
      </c>
      <c r="U1143" t="s">
        <v>159</v>
      </c>
      <c r="V1143" t="e">
        <f t="shared" si="99"/>
        <v>#REF!</v>
      </c>
      <c r="Y1143" t="e">
        <f t="shared" si="100"/>
        <v>#REF!</v>
      </c>
      <c r="Z1143" t="str">
        <f t="shared" si="101"/>
        <v/>
      </c>
      <c r="AA1143" t="e">
        <f t="shared" si="102"/>
        <v>#REF!</v>
      </c>
    </row>
    <row r="1144" spans="14:27" x14ac:dyDescent="0.15">
      <c r="N1144" t="e">
        <f>Sheet9!#REF!</f>
        <v>#REF!</v>
      </c>
      <c r="O1144" t="e">
        <f>Sheet9!#REF!</f>
        <v>#REF!</v>
      </c>
      <c r="P1144" t="str">
        <f>IFERROR(VLOOKUP(O1144,Sheet6!A:B,2,0),"")</f>
        <v/>
      </c>
      <c r="Q1144" t="e">
        <f>Sheet9!#REF!</f>
        <v>#REF!</v>
      </c>
      <c r="R1144" t="str">
        <f t="shared" si="98"/>
        <v/>
      </c>
      <c r="S1144" t="e">
        <f>Sheet9!#REF!</f>
        <v>#REF!</v>
      </c>
      <c r="T1144" t="s">
        <v>158</v>
      </c>
      <c r="U1144" t="s">
        <v>159</v>
      </c>
      <c r="V1144" t="e">
        <f t="shared" si="99"/>
        <v>#REF!</v>
      </c>
      <c r="Y1144" t="e">
        <f t="shared" si="100"/>
        <v>#REF!</v>
      </c>
      <c r="Z1144" t="str">
        <f t="shared" si="101"/>
        <v/>
      </c>
      <c r="AA1144" t="e">
        <f t="shared" si="102"/>
        <v>#REF!</v>
      </c>
    </row>
    <row r="1145" spans="14:27" x14ac:dyDescent="0.15">
      <c r="N1145" t="e">
        <f>Sheet9!#REF!</f>
        <v>#REF!</v>
      </c>
      <c r="O1145" t="e">
        <f>Sheet9!#REF!</f>
        <v>#REF!</v>
      </c>
      <c r="P1145" t="str">
        <f>IFERROR(VLOOKUP(O1145,Sheet6!A:B,2,0),"")</f>
        <v/>
      </c>
      <c r="Q1145" t="e">
        <f>Sheet9!#REF!</f>
        <v>#REF!</v>
      </c>
      <c r="R1145" t="str">
        <f t="shared" si="98"/>
        <v/>
      </c>
      <c r="S1145" t="e">
        <f>Sheet9!#REF!</f>
        <v>#REF!</v>
      </c>
      <c r="T1145" t="s">
        <v>158</v>
      </c>
      <c r="U1145" t="s">
        <v>159</v>
      </c>
      <c r="V1145" t="e">
        <f t="shared" si="99"/>
        <v>#REF!</v>
      </c>
      <c r="Y1145" t="e">
        <f t="shared" si="100"/>
        <v>#REF!</v>
      </c>
      <c r="Z1145" t="str">
        <f t="shared" si="101"/>
        <v/>
      </c>
      <c r="AA1145" t="e">
        <f t="shared" si="102"/>
        <v>#REF!</v>
      </c>
    </row>
    <row r="1146" spans="14:27" x14ac:dyDescent="0.15">
      <c r="N1146" t="e">
        <f>Sheet9!#REF!</f>
        <v>#REF!</v>
      </c>
      <c r="O1146" t="e">
        <f>Sheet9!#REF!</f>
        <v>#REF!</v>
      </c>
      <c r="P1146" t="str">
        <f>IFERROR(VLOOKUP(O1146,Sheet6!A:B,2,0),"")</f>
        <v/>
      </c>
      <c r="Q1146" t="e">
        <f>Sheet9!#REF!</f>
        <v>#REF!</v>
      </c>
      <c r="R1146" t="str">
        <f t="shared" si="98"/>
        <v/>
      </c>
      <c r="S1146" t="e">
        <f>Sheet9!#REF!</f>
        <v>#REF!</v>
      </c>
      <c r="T1146" t="s">
        <v>158</v>
      </c>
      <c r="U1146" t="s">
        <v>159</v>
      </c>
      <c r="V1146" t="e">
        <f t="shared" si="99"/>
        <v>#REF!</v>
      </c>
      <c r="Y1146" t="e">
        <f t="shared" si="100"/>
        <v>#REF!</v>
      </c>
      <c r="Z1146" t="str">
        <f t="shared" si="101"/>
        <v/>
      </c>
      <c r="AA1146" t="e">
        <f t="shared" si="102"/>
        <v>#REF!</v>
      </c>
    </row>
    <row r="1147" spans="14:27" x14ac:dyDescent="0.15">
      <c r="N1147" t="e">
        <f>Sheet9!#REF!</f>
        <v>#REF!</v>
      </c>
      <c r="O1147" t="e">
        <f>Sheet9!#REF!</f>
        <v>#REF!</v>
      </c>
      <c r="P1147" t="str">
        <f>IFERROR(VLOOKUP(O1147,Sheet6!A:B,2,0),"")</f>
        <v/>
      </c>
      <c r="Q1147" t="e">
        <f>Sheet9!#REF!</f>
        <v>#REF!</v>
      </c>
      <c r="R1147" t="str">
        <f t="shared" ref="R1147:R1210" si="103">IFERROR(VLOOKUP(Q1147,AG:AH,2,0),"")</f>
        <v/>
      </c>
      <c r="S1147" t="e">
        <f>Sheet9!#REF!</f>
        <v>#REF!</v>
      </c>
      <c r="T1147" t="s">
        <v>158</v>
      </c>
      <c r="U1147" t="s">
        <v>159</v>
      </c>
      <c r="V1147" t="e">
        <f t="shared" ref="V1147:V1210" si="104">CONCATENATE(P1147,R1147,S1147,T1147,U1147)</f>
        <v>#REF!</v>
      </c>
      <c r="Y1147" t="e">
        <f t="shared" ref="Y1147:Y1210" si="105">N1147</f>
        <v>#REF!</v>
      </c>
      <c r="Z1147" t="str">
        <f t="shared" ref="Z1147:Z1210" si="106">IFERROR(VLOOKUP(V1147,I:M,5,0),"")</f>
        <v/>
      </c>
      <c r="AA1147" t="e">
        <f t="shared" ref="AA1147:AA1210" si="107">V1147</f>
        <v>#REF!</v>
      </c>
    </row>
    <row r="1148" spans="14:27" x14ac:dyDescent="0.15">
      <c r="N1148" t="e">
        <f>Sheet9!#REF!</f>
        <v>#REF!</v>
      </c>
      <c r="O1148" t="e">
        <f>Sheet9!#REF!</f>
        <v>#REF!</v>
      </c>
      <c r="P1148" t="str">
        <f>IFERROR(VLOOKUP(O1148,Sheet6!A:B,2,0),"")</f>
        <v/>
      </c>
      <c r="Q1148" t="e">
        <f>Sheet9!#REF!</f>
        <v>#REF!</v>
      </c>
      <c r="R1148" t="str">
        <f t="shared" si="103"/>
        <v/>
      </c>
      <c r="S1148" t="e">
        <f>Sheet9!#REF!</f>
        <v>#REF!</v>
      </c>
      <c r="T1148" t="s">
        <v>158</v>
      </c>
      <c r="U1148" t="s">
        <v>159</v>
      </c>
      <c r="V1148" t="e">
        <f t="shared" si="104"/>
        <v>#REF!</v>
      </c>
      <c r="Y1148" t="e">
        <f t="shared" si="105"/>
        <v>#REF!</v>
      </c>
      <c r="Z1148" t="str">
        <f t="shared" si="106"/>
        <v/>
      </c>
      <c r="AA1148" t="e">
        <f t="shared" si="107"/>
        <v>#REF!</v>
      </c>
    </row>
    <row r="1149" spans="14:27" x14ac:dyDescent="0.15">
      <c r="N1149" t="e">
        <f>Sheet9!#REF!</f>
        <v>#REF!</v>
      </c>
      <c r="O1149" t="e">
        <f>Sheet9!#REF!</f>
        <v>#REF!</v>
      </c>
      <c r="P1149" t="str">
        <f>IFERROR(VLOOKUP(O1149,Sheet6!A:B,2,0),"")</f>
        <v/>
      </c>
      <c r="Q1149" t="e">
        <f>Sheet9!#REF!</f>
        <v>#REF!</v>
      </c>
      <c r="R1149" t="str">
        <f t="shared" si="103"/>
        <v/>
      </c>
      <c r="S1149" t="e">
        <f>Sheet9!#REF!</f>
        <v>#REF!</v>
      </c>
      <c r="T1149" t="s">
        <v>158</v>
      </c>
      <c r="U1149" t="s">
        <v>159</v>
      </c>
      <c r="V1149" t="e">
        <f t="shared" si="104"/>
        <v>#REF!</v>
      </c>
      <c r="Y1149" t="e">
        <f t="shared" si="105"/>
        <v>#REF!</v>
      </c>
      <c r="Z1149" t="str">
        <f t="shared" si="106"/>
        <v/>
      </c>
      <c r="AA1149" t="e">
        <f t="shared" si="107"/>
        <v>#REF!</v>
      </c>
    </row>
    <row r="1150" spans="14:27" x14ac:dyDescent="0.15">
      <c r="N1150">
        <f>Sheet9!D1033</f>
        <v>1578</v>
      </c>
      <c r="O1150">
        <f>Sheet9!E1033</f>
        <v>1</v>
      </c>
      <c r="P1150" t="str">
        <f>IFERROR(VLOOKUP(O1150,Sheet6!A:B,2,0),"")</f>
        <v>男子</v>
      </c>
      <c r="Q1150" t="str">
        <f>Sheet9!A1033</f>
        <v>バタフライ</v>
      </c>
      <c r="R1150" t="str">
        <f t="shared" si="103"/>
        <v/>
      </c>
      <c r="S1150" t="str">
        <f>Sheet9!B1033</f>
        <v xml:space="preserve">  50m</v>
      </c>
      <c r="T1150" t="s">
        <v>158</v>
      </c>
      <c r="U1150" t="s">
        <v>159</v>
      </c>
      <c r="V1150" t="str">
        <f t="shared" si="104"/>
        <v>男子  50m予選無差別</v>
      </c>
      <c r="Y1150">
        <f t="shared" si="105"/>
        <v>1578</v>
      </c>
      <c r="Z1150" t="str">
        <f t="shared" si="106"/>
        <v/>
      </c>
      <c r="AA1150" t="str">
        <f t="shared" si="107"/>
        <v>男子  50m予選無差別</v>
      </c>
    </row>
    <row r="1151" spans="14:27" x14ac:dyDescent="0.15">
      <c r="N1151">
        <f>Sheet9!D1034</f>
        <v>0</v>
      </c>
      <c r="O1151">
        <f>Sheet9!E1034</f>
        <v>0</v>
      </c>
      <c r="P1151" t="str">
        <f>IFERROR(VLOOKUP(O1151,Sheet6!A:B,2,0),"")</f>
        <v/>
      </c>
      <c r="Q1151">
        <f>Sheet9!A1034</f>
        <v>0</v>
      </c>
      <c r="R1151" t="str">
        <f t="shared" si="103"/>
        <v/>
      </c>
      <c r="S1151">
        <f>Sheet9!B1034</f>
        <v>0</v>
      </c>
      <c r="T1151" t="s">
        <v>158</v>
      </c>
      <c r="U1151" t="s">
        <v>159</v>
      </c>
      <c r="V1151" t="str">
        <f t="shared" si="104"/>
        <v>0予選無差別</v>
      </c>
      <c r="Y1151">
        <f t="shared" si="105"/>
        <v>0</v>
      </c>
      <c r="Z1151" t="str">
        <f t="shared" si="106"/>
        <v/>
      </c>
      <c r="AA1151" t="str">
        <f t="shared" si="107"/>
        <v>0予選無差別</v>
      </c>
    </row>
    <row r="1152" spans="14:27" x14ac:dyDescent="0.15">
      <c r="N1152">
        <f>Sheet9!D1035</f>
        <v>0</v>
      </c>
      <c r="O1152">
        <f>Sheet9!E1035</f>
        <v>0</v>
      </c>
      <c r="P1152" t="str">
        <f>IFERROR(VLOOKUP(O1152,Sheet6!A:B,2,0),"")</f>
        <v/>
      </c>
      <c r="Q1152">
        <f>Sheet9!A1035</f>
        <v>0</v>
      </c>
      <c r="R1152" t="str">
        <f t="shared" si="103"/>
        <v/>
      </c>
      <c r="S1152">
        <f>Sheet9!B1035</f>
        <v>0</v>
      </c>
      <c r="T1152" t="s">
        <v>158</v>
      </c>
      <c r="U1152" t="s">
        <v>159</v>
      </c>
      <c r="V1152" t="str">
        <f t="shared" si="104"/>
        <v>0予選無差別</v>
      </c>
      <c r="Y1152">
        <f t="shared" si="105"/>
        <v>0</v>
      </c>
      <c r="Z1152" t="str">
        <f t="shared" si="106"/>
        <v/>
      </c>
      <c r="AA1152" t="str">
        <f t="shared" si="107"/>
        <v>0予選無差別</v>
      </c>
    </row>
    <row r="1153" spans="14:27" x14ac:dyDescent="0.15">
      <c r="N1153">
        <f>Sheet9!D1036</f>
        <v>0</v>
      </c>
      <c r="O1153">
        <f>Sheet9!E1036</f>
        <v>0</v>
      </c>
      <c r="P1153" t="str">
        <f>IFERROR(VLOOKUP(O1153,Sheet6!A:B,2,0),"")</f>
        <v/>
      </c>
      <c r="Q1153">
        <f>Sheet9!A1036</f>
        <v>0</v>
      </c>
      <c r="R1153" t="str">
        <f t="shared" si="103"/>
        <v/>
      </c>
      <c r="S1153">
        <f>Sheet9!B1036</f>
        <v>0</v>
      </c>
      <c r="T1153" t="s">
        <v>158</v>
      </c>
      <c r="U1153" t="s">
        <v>159</v>
      </c>
      <c r="V1153" t="str">
        <f t="shared" si="104"/>
        <v>0予選無差別</v>
      </c>
      <c r="Y1153">
        <f t="shared" si="105"/>
        <v>0</v>
      </c>
      <c r="Z1153" t="str">
        <f t="shared" si="106"/>
        <v/>
      </c>
      <c r="AA1153" t="str">
        <f t="shared" si="107"/>
        <v>0予選無差別</v>
      </c>
    </row>
    <row r="1154" spans="14:27" x14ac:dyDescent="0.15">
      <c r="N1154">
        <f>Sheet9!D1037</f>
        <v>0</v>
      </c>
      <c r="O1154">
        <f>Sheet9!E1037</f>
        <v>0</v>
      </c>
      <c r="P1154" t="str">
        <f>IFERROR(VLOOKUP(O1154,Sheet6!A:B,2,0),"")</f>
        <v/>
      </c>
      <c r="Q1154">
        <f>Sheet9!A1037</f>
        <v>0</v>
      </c>
      <c r="R1154" t="str">
        <f t="shared" si="103"/>
        <v/>
      </c>
      <c r="S1154">
        <f>Sheet9!B1037</f>
        <v>0</v>
      </c>
      <c r="T1154" t="s">
        <v>158</v>
      </c>
      <c r="U1154" t="s">
        <v>159</v>
      </c>
      <c r="V1154" t="str">
        <f t="shared" si="104"/>
        <v>0予選無差別</v>
      </c>
      <c r="Y1154">
        <f t="shared" si="105"/>
        <v>0</v>
      </c>
      <c r="Z1154" t="str">
        <f t="shared" si="106"/>
        <v/>
      </c>
      <c r="AA1154" t="str">
        <f t="shared" si="107"/>
        <v>0予選無差別</v>
      </c>
    </row>
    <row r="1155" spans="14:27" x14ac:dyDescent="0.15">
      <c r="N1155">
        <f>Sheet9!D1038</f>
        <v>0</v>
      </c>
      <c r="O1155">
        <f>Sheet9!E1038</f>
        <v>0</v>
      </c>
      <c r="P1155" t="str">
        <f>IFERROR(VLOOKUP(O1155,Sheet6!A:B,2,0),"")</f>
        <v/>
      </c>
      <c r="Q1155">
        <f>Sheet9!A1038</f>
        <v>0</v>
      </c>
      <c r="R1155" t="str">
        <f t="shared" si="103"/>
        <v/>
      </c>
      <c r="S1155">
        <f>Sheet9!B1038</f>
        <v>0</v>
      </c>
      <c r="T1155" t="s">
        <v>158</v>
      </c>
      <c r="U1155" t="s">
        <v>159</v>
      </c>
      <c r="V1155" t="str">
        <f t="shared" si="104"/>
        <v>0予選無差別</v>
      </c>
      <c r="Y1155">
        <f t="shared" si="105"/>
        <v>0</v>
      </c>
      <c r="Z1155" t="str">
        <f t="shared" si="106"/>
        <v/>
      </c>
      <c r="AA1155" t="str">
        <f t="shared" si="107"/>
        <v>0予選無差別</v>
      </c>
    </row>
    <row r="1156" spans="14:27" x14ac:dyDescent="0.15">
      <c r="N1156">
        <f>Sheet9!D1039</f>
        <v>0</v>
      </c>
      <c r="O1156">
        <f>Sheet9!E1039</f>
        <v>0</v>
      </c>
      <c r="P1156" t="str">
        <f>IFERROR(VLOOKUP(O1156,Sheet6!A:B,2,0),"")</f>
        <v/>
      </c>
      <c r="Q1156">
        <f>Sheet9!A1039</f>
        <v>0</v>
      </c>
      <c r="R1156" t="str">
        <f t="shared" si="103"/>
        <v/>
      </c>
      <c r="S1156">
        <f>Sheet9!B1039</f>
        <v>0</v>
      </c>
      <c r="T1156" t="s">
        <v>158</v>
      </c>
      <c r="U1156" t="s">
        <v>159</v>
      </c>
      <c r="V1156" t="str">
        <f t="shared" si="104"/>
        <v>0予選無差別</v>
      </c>
      <c r="Y1156">
        <f t="shared" si="105"/>
        <v>0</v>
      </c>
      <c r="Z1156" t="str">
        <f t="shared" si="106"/>
        <v/>
      </c>
      <c r="AA1156" t="str">
        <f t="shared" si="107"/>
        <v>0予選無差別</v>
      </c>
    </row>
    <row r="1157" spans="14:27" x14ac:dyDescent="0.15">
      <c r="N1157">
        <f>Sheet9!D1040</f>
        <v>0</v>
      </c>
      <c r="O1157">
        <f>Sheet9!E1040</f>
        <v>0</v>
      </c>
      <c r="P1157" t="str">
        <f>IFERROR(VLOOKUP(O1157,Sheet6!A:B,2,0),"")</f>
        <v/>
      </c>
      <c r="Q1157">
        <f>Sheet9!A1040</f>
        <v>0</v>
      </c>
      <c r="R1157" t="str">
        <f t="shared" si="103"/>
        <v/>
      </c>
      <c r="S1157">
        <f>Sheet9!B1040</f>
        <v>0</v>
      </c>
      <c r="T1157" t="s">
        <v>158</v>
      </c>
      <c r="U1157" t="s">
        <v>159</v>
      </c>
      <c r="V1157" t="str">
        <f t="shared" si="104"/>
        <v>0予選無差別</v>
      </c>
      <c r="Y1157">
        <f t="shared" si="105"/>
        <v>0</v>
      </c>
      <c r="Z1157" t="str">
        <f t="shared" si="106"/>
        <v/>
      </c>
      <c r="AA1157" t="str">
        <f t="shared" si="107"/>
        <v>0予選無差別</v>
      </c>
    </row>
    <row r="1158" spans="14:27" x14ac:dyDescent="0.15">
      <c r="N1158">
        <f>Sheet9!D1041</f>
        <v>0</v>
      </c>
      <c r="O1158">
        <f>Sheet9!E1041</f>
        <v>0</v>
      </c>
      <c r="P1158" t="str">
        <f>IFERROR(VLOOKUP(O1158,Sheet6!A:B,2,0),"")</f>
        <v/>
      </c>
      <c r="Q1158">
        <f>Sheet9!A1041</f>
        <v>0</v>
      </c>
      <c r="R1158" t="str">
        <f t="shared" si="103"/>
        <v/>
      </c>
      <c r="S1158">
        <f>Sheet9!B1041</f>
        <v>0</v>
      </c>
      <c r="T1158" t="s">
        <v>158</v>
      </c>
      <c r="U1158" t="s">
        <v>159</v>
      </c>
      <c r="V1158" t="str">
        <f t="shared" si="104"/>
        <v>0予選無差別</v>
      </c>
      <c r="Y1158">
        <f t="shared" si="105"/>
        <v>0</v>
      </c>
      <c r="Z1158" t="str">
        <f t="shared" si="106"/>
        <v/>
      </c>
      <c r="AA1158" t="str">
        <f t="shared" si="107"/>
        <v>0予選無差別</v>
      </c>
    </row>
    <row r="1159" spans="14:27" x14ac:dyDescent="0.15">
      <c r="N1159">
        <f>Sheet9!D1042</f>
        <v>0</v>
      </c>
      <c r="O1159">
        <f>Sheet9!E1042</f>
        <v>0</v>
      </c>
      <c r="P1159" t="str">
        <f>IFERROR(VLOOKUP(O1159,Sheet6!A:B,2,0),"")</f>
        <v/>
      </c>
      <c r="Q1159">
        <f>Sheet9!A1042</f>
        <v>0</v>
      </c>
      <c r="R1159" t="str">
        <f t="shared" si="103"/>
        <v/>
      </c>
      <c r="S1159">
        <f>Sheet9!B1042</f>
        <v>0</v>
      </c>
      <c r="T1159" t="s">
        <v>158</v>
      </c>
      <c r="U1159" t="s">
        <v>159</v>
      </c>
      <c r="V1159" t="str">
        <f t="shared" si="104"/>
        <v>0予選無差別</v>
      </c>
      <c r="Y1159">
        <f t="shared" si="105"/>
        <v>0</v>
      </c>
      <c r="Z1159" t="str">
        <f t="shared" si="106"/>
        <v/>
      </c>
      <c r="AA1159" t="str">
        <f t="shared" si="107"/>
        <v>0予選無差別</v>
      </c>
    </row>
    <row r="1160" spans="14:27" x14ac:dyDescent="0.15">
      <c r="N1160">
        <f>Sheet9!D1043</f>
        <v>0</v>
      </c>
      <c r="O1160">
        <f>Sheet9!E1043</f>
        <v>0</v>
      </c>
      <c r="P1160" t="str">
        <f>IFERROR(VLOOKUP(O1160,Sheet6!A:B,2,0),"")</f>
        <v/>
      </c>
      <c r="Q1160">
        <f>Sheet9!A1043</f>
        <v>0</v>
      </c>
      <c r="R1160" t="str">
        <f t="shared" si="103"/>
        <v/>
      </c>
      <c r="S1160">
        <f>Sheet9!B1043</f>
        <v>0</v>
      </c>
      <c r="T1160" t="s">
        <v>158</v>
      </c>
      <c r="U1160" t="s">
        <v>159</v>
      </c>
      <c r="V1160" t="str">
        <f t="shared" si="104"/>
        <v>0予選無差別</v>
      </c>
      <c r="Y1160">
        <f t="shared" si="105"/>
        <v>0</v>
      </c>
      <c r="Z1160" t="str">
        <f t="shared" si="106"/>
        <v/>
      </c>
      <c r="AA1160" t="str">
        <f t="shared" si="107"/>
        <v>0予選無差別</v>
      </c>
    </row>
    <row r="1161" spans="14:27" x14ac:dyDescent="0.15">
      <c r="N1161">
        <f>Sheet9!D1044</f>
        <v>0</v>
      </c>
      <c r="O1161">
        <f>Sheet9!E1044</f>
        <v>0</v>
      </c>
      <c r="P1161" t="str">
        <f>IFERROR(VLOOKUP(O1161,Sheet6!A:B,2,0),"")</f>
        <v/>
      </c>
      <c r="Q1161">
        <f>Sheet9!A1044</f>
        <v>0</v>
      </c>
      <c r="R1161" t="str">
        <f t="shared" si="103"/>
        <v/>
      </c>
      <c r="S1161">
        <f>Sheet9!B1044</f>
        <v>0</v>
      </c>
      <c r="T1161" t="s">
        <v>158</v>
      </c>
      <c r="U1161" t="s">
        <v>159</v>
      </c>
      <c r="V1161" t="str">
        <f t="shared" si="104"/>
        <v>0予選無差別</v>
      </c>
      <c r="Y1161">
        <f t="shared" si="105"/>
        <v>0</v>
      </c>
      <c r="Z1161" t="str">
        <f t="shared" si="106"/>
        <v/>
      </c>
      <c r="AA1161" t="str">
        <f t="shared" si="107"/>
        <v>0予選無差別</v>
      </c>
    </row>
    <row r="1162" spans="14:27" x14ac:dyDescent="0.15">
      <c r="N1162">
        <f>Sheet9!D1045</f>
        <v>0</v>
      </c>
      <c r="O1162">
        <f>Sheet9!E1045</f>
        <v>0</v>
      </c>
      <c r="P1162" t="str">
        <f>IFERROR(VLOOKUP(O1162,Sheet6!A:B,2,0),"")</f>
        <v/>
      </c>
      <c r="Q1162">
        <f>Sheet9!A1045</f>
        <v>0</v>
      </c>
      <c r="R1162" t="str">
        <f t="shared" si="103"/>
        <v/>
      </c>
      <c r="S1162">
        <f>Sheet9!B1045</f>
        <v>0</v>
      </c>
      <c r="T1162" t="s">
        <v>158</v>
      </c>
      <c r="U1162" t="s">
        <v>159</v>
      </c>
      <c r="V1162" t="str">
        <f t="shared" si="104"/>
        <v>0予選無差別</v>
      </c>
      <c r="Y1162">
        <f t="shared" si="105"/>
        <v>0</v>
      </c>
      <c r="Z1162" t="str">
        <f t="shared" si="106"/>
        <v/>
      </c>
      <c r="AA1162" t="str">
        <f t="shared" si="107"/>
        <v>0予選無差別</v>
      </c>
    </row>
    <row r="1163" spans="14:27" x14ac:dyDescent="0.15">
      <c r="N1163">
        <f>Sheet9!D1046</f>
        <v>0</v>
      </c>
      <c r="O1163">
        <f>Sheet9!E1046</f>
        <v>0</v>
      </c>
      <c r="P1163" t="str">
        <f>IFERROR(VLOOKUP(O1163,Sheet6!A:B,2,0),"")</f>
        <v/>
      </c>
      <c r="Q1163">
        <f>Sheet9!A1046</f>
        <v>0</v>
      </c>
      <c r="R1163" t="str">
        <f t="shared" si="103"/>
        <v/>
      </c>
      <c r="S1163">
        <f>Sheet9!B1046</f>
        <v>0</v>
      </c>
      <c r="T1163" t="s">
        <v>158</v>
      </c>
      <c r="U1163" t="s">
        <v>159</v>
      </c>
      <c r="V1163" t="str">
        <f t="shared" si="104"/>
        <v>0予選無差別</v>
      </c>
      <c r="Y1163">
        <f t="shared" si="105"/>
        <v>0</v>
      </c>
      <c r="Z1163" t="str">
        <f t="shared" si="106"/>
        <v/>
      </c>
      <c r="AA1163" t="str">
        <f t="shared" si="107"/>
        <v>0予選無差別</v>
      </c>
    </row>
    <row r="1164" spans="14:27" x14ac:dyDescent="0.15">
      <c r="N1164">
        <f>Sheet9!D1047</f>
        <v>0</v>
      </c>
      <c r="O1164">
        <f>Sheet9!E1047</f>
        <v>0</v>
      </c>
      <c r="P1164" t="str">
        <f>IFERROR(VLOOKUP(O1164,Sheet6!A:B,2,0),"")</f>
        <v/>
      </c>
      <c r="Q1164">
        <f>Sheet9!A1047</f>
        <v>0</v>
      </c>
      <c r="R1164" t="str">
        <f t="shared" si="103"/>
        <v/>
      </c>
      <c r="S1164">
        <f>Sheet9!B1047</f>
        <v>0</v>
      </c>
      <c r="T1164" t="s">
        <v>158</v>
      </c>
      <c r="U1164" t="s">
        <v>159</v>
      </c>
      <c r="V1164" t="str">
        <f t="shared" si="104"/>
        <v>0予選無差別</v>
      </c>
      <c r="Y1164">
        <f t="shared" si="105"/>
        <v>0</v>
      </c>
      <c r="Z1164" t="str">
        <f t="shared" si="106"/>
        <v/>
      </c>
      <c r="AA1164" t="str">
        <f t="shared" si="107"/>
        <v>0予選無差別</v>
      </c>
    </row>
    <row r="1165" spans="14:27" x14ac:dyDescent="0.15">
      <c r="N1165">
        <f>Sheet9!D1048</f>
        <v>0</v>
      </c>
      <c r="O1165">
        <f>Sheet9!E1048</f>
        <v>0</v>
      </c>
      <c r="P1165" t="str">
        <f>IFERROR(VLOOKUP(O1165,Sheet6!A:B,2,0),"")</f>
        <v/>
      </c>
      <c r="Q1165">
        <f>Sheet9!A1048</f>
        <v>0</v>
      </c>
      <c r="R1165" t="str">
        <f t="shared" si="103"/>
        <v/>
      </c>
      <c r="S1165">
        <f>Sheet9!B1048</f>
        <v>0</v>
      </c>
      <c r="T1165" t="s">
        <v>158</v>
      </c>
      <c r="U1165" t="s">
        <v>159</v>
      </c>
      <c r="V1165" t="str">
        <f t="shared" si="104"/>
        <v>0予選無差別</v>
      </c>
      <c r="Y1165">
        <f t="shared" si="105"/>
        <v>0</v>
      </c>
      <c r="Z1165" t="str">
        <f t="shared" si="106"/>
        <v/>
      </c>
      <c r="AA1165" t="str">
        <f t="shared" si="107"/>
        <v>0予選無差別</v>
      </c>
    </row>
    <row r="1166" spans="14:27" x14ac:dyDescent="0.15">
      <c r="N1166">
        <f>Sheet9!D1049</f>
        <v>0</v>
      </c>
      <c r="O1166">
        <f>Sheet9!E1049</f>
        <v>0</v>
      </c>
      <c r="P1166" t="str">
        <f>IFERROR(VLOOKUP(O1166,Sheet6!A:B,2,0),"")</f>
        <v/>
      </c>
      <c r="Q1166">
        <f>Sheet9!A1049</f>
        <v>0</v>
      </c>
      <c r="R1166" t="str">
        <f t="shared" si="103"/>
        <v/>
      </c>
      <c r="S1166">
        <f>Sheet9!B1049</f>
        <v>0</v>
      </c>
      <c r="T1166" t="s">
        <v>158</v>
      </c>
      <c r="U1166" t="s">
        <v>159</v>
      </c>
      <c r="V1166" t="str">
        <f t="shared" si="104"/>
        <v>0予選無差別</v>
      </c>
      <c r="Y1166">
        <f t="shared" si="105"/>
        <v>0</v>
      </c>
      <c r="Z1166" t="str">
        <f t="shared" si="106"/>
        <v/>
      </c>
      <c r="AA1166" t="str">
        <f t="shared" si="107"/>
        <v>0予選無差別</v>
      </c>
    </row>
    <row r="1167" spans="14:27" x14ac:dyDescent="0.15">
      <c r="N1167">
        <f>Sheet9!D1050</f>
        <v>0</v>
      </c>
      <c r="O1167">
        <f>Sheet9!E1050</f>
        <v>0</v>
      </c>
      <c r="P1167" t="str">
        <f>IFERROR(VLOOKUP(O1167,Sheet6!A:B,2,0),"")</f>
        <v/>
      </c>
      <c r="Q1167">
        <f>Sheet9!A1050</f>
        <v>0</v>
      </c>
      <c r="R1167" t="str">
        <f t="shared" si="103"/>
        <v/>
      </c>
      <c r="S1167">
        <f>Sheet9!B1050</f>
        <v>0</v>
      </c>
      <c r="T1167" t="s">
        <v>158</v>
      </c>
      <c r="U1167" t="s">
        <v>159</v>
      </c>
      <c r="V1167" t="str">
        <f t="shared" si="104"/>
        <v>0予選無差別</v>
      </c>
      <c r="Y1167">
        <f t="shared" si="105"/>
        <v>0</v>
      </c>
      <c r="Z1167" t="str">
        <f t="shared" si="106"/>
        <v/>
      </c>
      <c r="AA1167" t="str">
        <f t="shared" si="107"/>
        <v>0予選無差別</v>
      </c>
    </row>
    <row r="1168" spans="14:27" x14ac:dyDescent="0.15">
      <c r="N1168">
        <f>Sheet9!D1051</f>
        <v>0</v>
      </c>
      <c r="O1168">
        <f>Sheet9!E1051</f>
        <v>0</v>
      </c>
      <c r="P1168" t="str">
        <f>IFERROR(VLOOKUP(O1168,Sheet6!A:B,2,0),"")</f>
        <v/>
      </c>
      <c r="Q1168">
        <f>Sheet9!A1051</f>
        <v>0</v>
      </c>
      <c r="R1168" t="str">
        <f t="shared" si="103"/>
        <v/>
      </c>
      <c r="S1168">
        <f>Sheet9!B1051</f>
        <v>0</v>
      </c>
      <c r="T1168" t="s">
        <v>158</v>
      </c>
      <c r="U1168" t="s">
        <v>159</v>
      </c>
      <c r="V1168" t="str">
        <f t="shared" si="104"/>
        <v>0予選無差別</v>
      </c>
      <c r="Y1168">
        <f t="shared" si="105"/>
        <v>0</v>
      </c>
      <c r="Z1168" t="str">
        <f t="shared" si="106"/>
        <v/>
      </c>
      <c r="AA1168" t="str">
        <f t="shared" si="107"/>
        <v>0予選無差別</v>
      </c>
    </row>
    <row r="1169" spans="14:27" x14ac:dyDescent="0.15">
      <c r="N1169">
        <f>Sheet9!D1052</f>
        <v>0</v>
      </c>
      <c r="O1169">
        <f>Sheet9!E1052</f>
        <v>0</v>
      </c>
      <c r="P1169" t="str">
        <f>IFERROR(VLOOKUP(O1169,Sheet6!A:B,2,0),"")</f>
        <v/>
      </c>
      <c r="Q1169">
        <f>Sheet9!A1052</f>
        <v>0</v>
      </c>
      <c r="R1169" t="str">
        <f t="shared" si="103"/>
        <v/>
      </c>
      <c r="S1169">
        <f>Sheet9!B1052</f>
        <v>0</v>
      </c>
      <c r="T1169" t="s">
        <v>158</v>
      </c>
      <c r="U1169" t="s">
        <v>159</v>
      </c>
      <c r="V1169" t="str">
        <f t="shared" si="104"/>
        <v>0予選無差別</v>
      </c>
      <c r="Y1169">
        <f t="shared" si="105"/>
        <v>0</v>
      </c>
      <c r="Z1169" t="str">
        <f t="shared" si="106"/>
        <v/>
      </c>
      <c r="AA1169" t="str">
        <f t="shared" si="107"/>
        <v>0予選無差別</v>
      </c>
    </row>
    <row r="1170" spans="14:27" x14ac:dyDescent="0.15">
      <c r="N1170">
        <f>Sheet9!D1053</f>
        <v>0</v>
      </c>
      <c r="O1170">
        <f>Sheet9!E1053</f>
        <v>0</v>
      </c>
      <c r="P1170" t="str">
        <f>IFERROR(VLOOKUP(O1170,Sheet6!A:B,2,0),"")</f>
        <v/>
      </c>
      <c r="Q1170">
        <f>Sheet9!A1053</f>
        <v>0</v>
      </c>
      <c r="R1170" t="str">
        <f t="shared" si="103"/>
        <v/>
      </c>
      <c r="S1170">
        <f>Sheet9!B1053</f>
        <v>0</v>
      </c>
      <c r="T1170" t="s">
        <v>158</v>
      </c>
      <c r="U1170" t="s">
        <v>159</v>
      </c>
      <c r="V1170" t="str">
        <f t="shared" si="104"/>
        <v>0予選無差別</v>
      </c>
      <c r="Y1170">
        <f t="shared" si="105"/>
        <v>0</v>
      </c>
      <c r="Z1170" t="str">
        <f t="shared" si="106"/>
        <v/>
      </c>
      <c r="AA1170" t="str">
        <f t="shared" si="107"/>
        <v>0予選無差別</v>
      </c>
    </row>
    <row r="1171" spans="14:27" x14ac:dyDescent="0.15">
      <c r="N1171">
        <f>Sheet9!D1054</f>
        <v>0</v>
      </c>
      <c r="O1171">
        <f>Sheet9!E1054</f>
        <v>0</v>
      </c>
      <c r="P1171" t="str">
        <f>IFERROR(VLOOKUP(O1171,Sheet6!A:B,2,0),"")</f>
        <v/>
      </c>
      <c r="Q1171">
        <f>Sheet9!A1054</f>
        <v>0</v>
      </c>
      <c r="R1171" t="str">
        <f t="shared" si="103"/>
        <v/>
      </c>
      <c r="S1171">
        <f>Sheet9!B1054</f>
        <v>0</v>
      </c>
      <c r="T1171" t="s">
        <v>158</v>
      </c>
      <c r="U1171" t="s">
        <v>159</v>
      </c>
      <c r="V1171" t="str">
        <f t="shared" si="104"/>
        <v>0予選無差別</v>
      </c>
      <c r="Y1171">
        <f t="shared" si="105"/>
        <v>0</v>
      </c>
      <c r="Z1171" t="str">
        <f t="shared" si="106"/>
        <v/>
      </c>
      <c r="AA1171" t="str">
        <f t="shared" si="107"/>
        <v>0予選無差別</v>
      </c>
    </row>
    <row r="1172" spans="14:27" x14ac:dyDescent="0.15">
      <c r="N1172">
        <f>Sheet9!D1055</f>
        <v>0</v>
      </c>
      <c r="O1172">
        <f>Sheet9!E1055</f>
        <v>0</v>
      </c>
      <c r="P1172" t="str">
        <f>IFERROR(VLOOKUP(O1172,Sheet6!A:B,2,0),"")</f>
        <v/>
      </c>
      <c r="Q1172">
        <f>Sheet9!A1055</f>
        <v>0</v>
      </c>
      <c r="R1172" t="str">
        <f t="shared" si="103"/>
        <v/>
      </c>
      <c r="S1172">
        <f>Sheet9!B1055</f>
        <v>0</v>
      </c>
      <c r="T1172" t="s">
        <v>158</v>
      </c>
      <c r="U1172" t="s">
        <v>159</v>
      </c>
      <c r="V1172" t="str">
        <f t="shared" si="104"/>
        <v>0予選無差別</v>
      </c>
      <c r="Y1172">
        <f t="shared" si="105"/>
        <v>0</v>
      </c>
      <c r="Z1172" t="str">
        <f t="shared" si="106"/>
        <v/>
      </c>
      <c r="AA1172" t="str">
        <f t="shared" si="107"/>
        <v>0予選無差別</v>
      </c>
    </row>
    <row r="1173" spans="14:27" x14ac:dyDescent="0.15">
      <c r="N1173">
        <f>Sheet9!D1056</f>
        <v>0</v>
      </c>
      <c r="O1173">
        <f>Sheet9!E1056</f>
        <v>0</v>
      </c>
      <c r="P1173" t="str">
        <f>IFERROR(VLOOKUP(O1173,Sheet6!A:B,2,0),"")</f>
        <v/>
      </c>
      <c r="Q1173">
        <f>Sheet9!A1056</f>
        <v>0</v>
      </c>
      <c r="R1173" t="str">
        <f t="shared" si="103"/>
        <v/>
      </c>
      <c r="S1173">
        <f>Sheet9!B1056</f>
        <v>0</v>
      </c>
      <c r="T1173" t="s">
        <v>158</v>
      </c>
      <c r="U1173" t="s">
        <v>159</v>
      </c>
      <c r="V1173" t="str">
        <f t="shared" si="104"/>
        <v>0予選無差別</v>
      </c>
      <c r="Y1173">
        <f t="shared" si="105"/>
        <v>0</v>
      </c>
      <c r="Z1173" t="str">
        <f t="shared" si="106"/>
        <v/>
      </c>
      <c r="AA1173" t="str">
        <f t="shared" si="107"/>
        <v>0予選無差別</v>
      </c>
    </row>
    <row r="1174" spans="14:27" x14ac:dyDescent="0.15">
      <c r="N1174">
        <f>Sheet9!D1057</f>
        <v>0</v>
      </c>
      <c r="O1174">
        <f>Sheet9!E1057</f>
        <v>0</v>
      </c>
      <c r="P1174" t="str">
        <f>IFERROR(VLOOKUP(O1174,Sheet6!A:B,2,0),"")</f>
        <v/>
      </c>
      <c r="Q1174">
        <f>Sheet9!A1057</f>
        <v>0</v>
      </c>
      <c r="R1174" t="str">
        <f t="shared" si="103"/>
        <v/>
      </c>
      <c r="S1174">
        <f>Sheet9!B1057</f>
        <v>0</v>
      </c>
      <c r="T1174" t="s">
        <v>158</v>
      </c>
      <c r="U1174" t="s">
        <v>159</v>
      </c>
      <c r="V1174" t="str">
        <f t="shared" si="104"/>
        <v>0予選無差別</v>
      </c>
      <c r="Y1174">
        <f t="shared" si="105"/>
        <v>0</v>
      </c>
      <c r="Z1174" t="str">
        <f t="shared" si="106"/>
        <v/>
      </c>
      <c r="AA1174" t="str">
        <f t="shared" si="107"/>
        <v>0予選無差別</v>
      </c>
    </row>
    <row r="1175" spans="14:27" x14ac:dyDescent="0.15">
      <c r="N1175">
        <f>Sheet9!D1058</f>
        <v>0</v>
      </c>
      <c r="O1175">
        <f>Sheet9!E1058</f>
        <v>0</v>
      </c>
      <c r="P1175" t="str">
        <f>IFERROR(VLOOKUP(O1175,Sheet6!A:B,2,0),"")</f>
        <v/>
      </c>
      <c r="Q1175">
        <f>Sheet9!A1058</f>
        <v>0</v>
      </c>
      <c r="R1175" t="str">
        <f t="shared" si="103"/>
        <v/>
      </c>
      <c r="S1175">
        <f>Sheet9!B1058</f>
        <v>0</v>
      </c>
      <c r="T1175" t="s">
        <v>158</v>
      </c>
      <c r="U1175" t="s">
        <v>159</v>
      </c>
      <c r="V1175" t="str">
        <f t="shared" si="104"/>
        <v>0予選無差別</v>
      </c>
      <c r="Y1175">
        <f t="shared" si="105"/>
        <v>0</v>
      </c>
      <c r="Z1175" t="str">
        <f t="shared" si="106"/>
        <v/>
      </c>
      <c r="AA1175" t="str">
        <f t="shared" si="107"/>
        <v>0予選無差別</v>
      </c>
    </row>
    <row r="1176" spans="14:27" x14ac:dyDescent="0.15">
      <c r="N1176">
        <f>Sheet9!D1059</f>
        <v>0</v>
      </c>
      <c r="O1176">
        <f>Sheet9!E1059</f>
        <v>0</v>
      </c>
      <c r="P1176" t="str">
        <f>IFERROR(VLOOKUP(O1176,Sheet6!A:B,2,0),"")</f>
        <v/>
      </c>
      <c r="Q1176">
        <f>Sheet9!A1059</f>
        <v>0</v>
      </c>
      <c r="R1176" t="str">
        <f t="shared" si="103"/>
        <v/>
      </c>
      <c r="S1176">
        <f>Sheet9!B1059</f>
        <v>0</v>
      </c>
      <c r="T1176" t="s">
        <v>158</v>
      </c>
      <c r="U1176" t="s">
        <v>159</v>
      </c>
      <c r="V1176" t="str">
        <f t="shared" si="104"/>
        <v>0予選無差別</v>
      </c>
      <c r="Y1176">
        <f t="shared" si="105"/>
        <v>0</v>
      </c>
      <c r="Z1176" t="str">
        <f t="shared" si="106"/>
        <v/>
      </c>
      <c r="AA1176" t="str">
        <f t="shared" si="107"/>
        <v>0予選無差別</v>
      </c>
    </row>
    <row r="1177" spans="14:27" x14ac:dyDescent="0.15">
      <c r="N1177">
        <f>Sheet9!D1060</f>
        <v>0</v>
      </c>
      <c r="O1177">
        <f>Sheet9!E1060</f>
        <v>0</v>
      </c>
      <c r="P1177" t="str">
        <f>IFERROR(VLOOKUP(O1177,Sheet6!A:B,2,0),"")</f>
        <v/>
      </c>
      <c r="Q1177">
        <f>Sheet9!A1060</f>
        <v>0</v>
      </c>
      <c r="R1177" t="str">
        <f t="shared" si="103"/>
        <v/>
      </c>
      <c r="S1177">
        <f>Sheet9!B1060</f>
        <v>0</v>
      </c>
      <c r="T1177" t="s">
        <v>158</v>
      </c>
      <c r="U1177" t="s">
        <v>159</v>
      </c>
      <c r="V1177" t="str">
        <f t="shared" si="104"/>
        <v>0予選無差別</v>
      </c>
      <c r="Y1177">
        <f t="shared" si="105"/>
        <v>0</v>
      </c>
      <c r="Z1177" t="str">
        <f t="shared" si="106"/>
        <v/>
      </c>
      <c r="AA1177" t="str">
        <f t="shared" si="107"/>
        <v>0予選無差別</v>
      </c>
    </row>
    <row r="1178" spans="14:27" x14ac:dyDescent="0.15">
      <c r="N1178">
        <f>Sheet9!D1061</f>
        <v>0</v>
      </c>
      <c r="O1178">
        <f>Sheet9!E1061</f>
        <v>0</v>
      </c>
      <c r="P1178" t="str">
        <f>IFERROR(VLOOKUP(O1178,Sheet6!A:B,2,0),"")</f>
        <v/>
      </c>
      <c r="Q1178">
        <f>Sheet9!A1061</f>
        <v>0</v>
      </c>
      <c r="R1178" t="str">
        <f t="shared" si="103"/>
        <v/>
      </c>
      <c r="S1178">
        <f>Sheet9!B1061</f>
        <v>0</v>
      </c>
      <c r="T1178" t="s">
        <v>158</v>
      </c>
      <c r="U1178" t="s">
        <v>159</v>
      </c>
      <c r="V1178" t="str">
        <f t="shared" si="104"/>
        <v>0予選無差別</v>
      </c>
      <c r="Y1178">
        <f t="shared" si="105"/>
        <v>0</v>
      </c>
      <c r="Z1178" t="str">
        <f t="shared" si="106"/>
        <v/>
      </c>
      <c r="AA1178" t="str">
        <f t="shared" si="107"/>
        <v>0予選無差別</v>
      </c>
    </row>
    <row r="1179" spans="14:27" x14ac:dyDescent="0.15">
      <c r="N1179">
        <f>Sheet9!D1062</f>
        <v>0</v>
      </c>
      <c r="O1179">
        <f>Sheet9!E1062</f>
        <v>0</v>
      </c>
      <c r="P1179" t="str">
        <f>IFERROR(VLOOKUP(O1179,Sheet6!A:B,2,0),"")</f>
        <v/>
      </c>
      <c r="Q1179">
        <f>Sheet9!A1062</f>
        <v>0</v>
      </c>
      <c r="R1179" t="str">
        <f t="shared" si="103"/>
        <v/>
      </c>
      <c r="S1179">
        <f>Sheet9!B1062</f>
        <v>0</v>
      </c>
      <c r="T1179" t="s">
        <v>158</v>
      </c>
      <c r="U1179" t="s">
        <v>159</v>
      </c>
      <c r="V1179" t="str">
        <f t="shared" si="104"/>
        <v>0予選無差別</v>
      </c>
      <c r="Y1179">
        <f t="shared" si="105"/>
        <v>0</v>
      </c>
      <c r="Z1179" t="str">
        <f t="shared" si="106"/>
        <v/>
      </c>
      <c r="AA1179" t="str">
        <f t="shared" si="107"/>
        <v>0予選無差別</v>
      </c>
    </row>
    <row r="1180" spans="14:27" x14ac:dyDescent="0.15">
      <c r="N1180">
        <f>Sheet9!D1063</f>
        <v>0</v>
      </c>
      <c r="O1180">
        <f>Sheet9!E1063</f>
        <v>0</v>
      </c>
      <c r="P1180" t="str">
        <f>IFERROR(VLOOKUP(O1180,Sheet6!A:B,2,0),"")</f>
        <v/>
      </c>
      <c r="Q1180">
        <f>Sheet9!A1063</f>
        <v>0</v>
      </c>
      <c r="R1180" t="str">
        <f t="shared" si="103"/>
        <v/>
      </c>
      <c r="S1180">
        <f>Sheet9!B1063</f>
        <v>0</v>
      </c>
      <c r="T1180" t="s">
        <v>158</v>
      </c>
      <c r="U1180" t="s">
        <v>159</v>
      </c>
      <c r="V1180" t="str">
        <f t="shared" si="104"/>
        <v>0予選無差別</v>
      </c>
      <c r="Y1180">
        <f t="shared" si="105"/>
        <v>0</v>
      </c>
      <c r="Z1180" t="str">
        <f t="shared" si="106"/>
        <v/>
      </c>
      <c r="AA1180" t="str">
        <f t="shared" si="107"/>
        <v>0予選無差別</v>
      </c>
    </row>
    <row r="1181" spans="14:27" x14ac:dyDescent="0.15">
      <c r="N1181">
        <f>Sheet9!D1064</f>
        <v>0</v>
      </c>
      <c r="O1181">
        <f>Sheet9!E1064</f>
        <v>0</v>
      </c>
      <c r="P1181" t="str">
        <f>IFERROR(VLOOKUP(O1181,Sheet6!A:B,2,0),"")</f>
        <v/>
      </c>
      <c r="Q1181">
        <f>Sheet9!A1064</f>
        <v>0</v>
      </c>
      <c r="R1181" t="str">
        <f t="shared" si="103"/>
        <v/>
      </c>
      <c r="S1181">
        <f>Sheet9!B1064</f>
        <v>0</v>
      </c>
      <c r="T1181" t="s">
        <v>158</v>
      </c>
      <c r="U1181" t="s">
        <v>159</v>
      </c>
      <c r="V1181" t="str">
        <f t="shared" si="104"/>
        <v>0予選無差別</v>
      </c>
      <c r="Y1181">
        <f t="shared" si="105"/>
        <v>0</v>
      </c>
      <c r="Z1181" t="str">
        <f t="shared" si="106"/>
        <v/>
      </c>
      <c r="AA1181" t="str">
        <f t="shared" si="107"/>
        <v>0予選無差別</v>
      </c>
    </row>
    <row r="1182" spans="14:27" x14ac:dyDescent="0.15">
      <c r="N1182">
        <f>Sheet9!D1065</f>
        <v>0</v>
      </c>
      <c r="O1182">
        <f>Sheet9!E1065</f>
        <v>0</v>
      </c>
      <c r="P1182" t="str">
        <f>IFERROR(VLOOKUP(O1182,Sheet6!A:B,2,0),"")</f>
        <v/>
      </c>
      <c r="Q1182">
        <f>Sheet9!A1065</f>
        <v>0</v>
      </c>
      <c r="R1182" t="str">
        <f t="shared" si="103"/>
        <v/>
      </c>
      <c r="S1182">
        <f>Sheet9!B1065</f>
        <v>0</v>
      </c>
      <c r="T1182" t="s">
        <v>158</v>
      </c>
      <c r="U1182" t="s">
        <v>159</v>
      </c>
      <c r="V1182" t="str">
        <f t="shared" si="104"/>
        <v>0予選無差別</v>
      </c>
      <c r="Y1182">
        <f t="shared" si="105"/>
        <v>0</v>
      </c>
      <c r="Z1182" t="str">
        <f t="shared" si="106"/>
        <v/>
      </c>
      <c r="AA1182" t="str">
        <f t="shared" si="107"/>
        <v>0予選無差別</v>
      </c>
    </row>
    <row r="1183" spans="14:27" x14ac:dyDescent="0.15">
      <c r="N1183">
        <f>Sheet9!D1066</f>
        <v>0</v>
      </c>
      <c r="O1183">
        <f>Sheet9!E1066</f>
        <v>0</v>
      </c>
      <c r="P1183" t="str">
        <f>IFERROR(VLOOKUP(O1183,Sheet6!A:B,2,0),"")</f>
        <v/>
      </c>
      <c r="Q1183">
        <f>Sheet9!A1066</f>
        <v>0</v>
      </c>
      <c r="R1183" t="str">
        <f t="shared" si="103"/>
        <v/>
      </c>
      <c r="S1183">
        <f>Sheet9!B1066</f>
        <v>0</v>
      </c>
      <c r="T1183" t="s">
        <v>158</v>
      </c>
      <c r="U1183" t="s">
        <v>159</v>
      </c>
      <c r="V1183" t="str">
        <f t="shared" si="104"/>
        <v>0予選無差別</v>
      </c>
      <c r="Y1183">
        <f t="shared" si="105"/>
        <v>0</v>
      </c>
      <c r="Z1183" t="str">
        <f t="shared" si="106"/>
        <v/>
      </c>
      <c r="AA1183" t="str">
        <f t="shared" si="107"/>
        <v>0予選無差別</v>
      </c>
    </row>
    <row r="1184" spans="14:27" x14ac:dyDescent="0.15">
      <c r="N1184">
        <f>Sheet9!D1067</f>
        <v>0</v>
      </c>
      <c r="O1184">
        <f>Sheet9!E1067</f>
        <v>0</v>
      </c>
      <c r="P1184" t="str">
        <f>IFERROR(VLOOKUP(O1184,Sheet6!A:B,2,0),"")</f>
        <v/>
      </c>
      <c r="Q1184">
        <f>Sheet9!A1067</f>
        <v>0</v>
      </c>
      <c r="R1184" t="str">
        <f t="shared" si="103"/>
        <v/>
      </c>
      <c r="S1184">
        <f>Sheet9!B1067</f>
        <v>0</v>
      </c>
      <c r="T1184" t="s">
        <v>158</v>
      </c>
      <c r="U1184" t="s">
        <v>159</v>
      </c>
      <c r="V1184" t="str">
        <f t="shared" si="104"/>
        <v>0予選無差別</v>
      </c>
      <c r="Y1184">
        <f t="shared" si="105"/>
        <v>0</v>
      </c>
      <c r="Z1184" t="str">
        <f t="shared" si="106"/>
        <v/>
      </c>
      <c r="AA1184" t="str">
        <f t="shared" si="107"/>
        <v>0予選無差別</v>
      </c>
    </row>
    <row r="1185" spans="14:27" x14ac:dyDescent="0.15">
      <c r="N1185">
        <f>Sheet9!D1068</f>
        <v>0</v>
      </c>
      <c r="O1185">
        <f>Sheet9!E1068</f>
        <v>0</v>
      </c>
      <c r="P1185" t="str">
        <f>IFERROR(VLOOKUP(O1185,Sheet6!A:B,2,0),"")</f>
        <v/>
      </c>
      <c r="Q1185">
        <f>Sheet9!A1068</f>
        <v>0</v>
      </c>
      <c r="R1185" t="str">
        <f t="shared" si="103"/>
        <v/>
      </c>
      <c r="S1185">
        <f>Sheet9!B1068</f>
        <v>0</v>
      </c>
      <c r="T1185" t="s">
        <v>158</v>
      </c>
      <c r="U1185" t="s">
        <v>159</v>
      </c>
      <c r="V1185" t="str">
        <f t="shared" si="104"/>
        <v>0予選無差別</v>
      </c>
      <c r="Y1185">
        <f t="shared" si="105"/>
        <v>0</v>
      </c>
      <c r="Z1185" t="str">
        <f t="shared" si="106"/>
        <v/>
      </c>
      <c r="AA1185" t="str">
        <f t="shared" si="107"/>
        <v>0予選無差別</v>
      </c>
    </row>
    <row r="1186" spans="14:27" x14ac:dyDescent="0.15">
      <c r="N1186">
        <f>Sheet9!D1069</f>
        <v>0</v>
      </c>
      <c r="O1186">
        <f>Sheet9!E1069</f>
        <v>0</v>
      </c>
      <c r="P1186" t="str">
        <f>IFERROR(VLOOKUP(O1186,Sheet6!A:B,2,0),"")</f>
        <v/>
      </c>
      <c r="Q1186">
        <f>Sheet9!A1069</f>
        <v>0</v>
      </c>
      <c r="R1186" t="str">
        <f t="shared" si="103"/>
        <v/>
      </c>
      <c r="S1186">
        <f>Sheet9!B1069</f>
        <v>0</v>
      </c>
      <c r="T1186" t="s">
        <v>158</v>
      </c>
      <c r="U1186" t="s">
        <v>159</v>
      </c>
      <c r="V1186" t="str">
        <f t="shared" si="104"/>
        <v>0予選無差別</v>
      </c>
      <c r="Y1186">
        <f t="shared" si="105"/>
        <v>0</v>
      </c>
      <c r="Z1186" t="str">
        <f t="shared" si="106"/>
        <v/>
      </c>
      <c r="AA1186" t="str">
        <f t="shared" si="107"/>
        <v>0予選無差別</v>
      </c>
    </row>
    <row r="1187" spans="14:27" x14ac:dyDescent="0.15">
      <c r="N1187">
        <f>Sheet9!D1070</f>
        <v>0</v>
      </c>
      <c r="O1187">
        <f>Sheet9!E1070</f>
        <v>0</v>
      </c>
      <c r="P1187" t="str">
        <f>IFERROR(VLOOKUP(O1187,Sheet6!A:B,2,0),"")</f>
        <v/>
      </c>
      <c r="Q1187">
        <f>Sheet9!A1070</f>
        <v>0</v>
      </c>
      <c r="R1187" t="str">
        <f t="shared" si="103"/>
        <v/>
      </c>
      <c r="S1187">
        <f>Sheet9!B1070</f>
        <v>0</v>
      </c>
      <c r="T1187" t="s">
        <v>158</v>
      </c>
      <c r="U1187" t="s">
        <v>159</v>
      </c>
      <c r="V1187" t="str">
        <f t="shared" si="104"/>
        <v>0予選無差別</v>
      </c>
      <c r="Y1187">
        <f t="shared" si="105"/>
        <v>0</v>
      </c>
      <c r="Z1187" t="str">
        <f t="shared" si="106"/>
        <v/>
      </c>
      <c r="AA1187" t="str">
        <f t="shared" si="107"/>
        <v>0予選無差別</v>
      </c>
    </row>
    <row r="1188" spans="14:27" x14ac:dyDescent="0.15">
      <c r="N1188">
        <f>Sheet9!D1071</f>
        <v>0</v>
      </c>
      <c r="O1188">
        <f>Sheet9!E1071</f>
        <v>0</v>
      </c>
      <c r="P1188" t="str">
        <f>IFERROR(VLOOKUP(O1188,Sheet6!A:B,2,0),"")</f>
        <v/>
      </c>
      <c r="Q1188">
        <f>Sheet9!A1071</f>
        <v>0</v>
      </c>
      <c r="R1188" t="str">
        <f t="shared" si="103"/>
        <v/>
      </c>
      <c r="S1188">
        <f>Sheet9!B1071</f>
        <v>0</v>
      </c>
      <c r="T1188" t="s">
        <v>158</v>
      </c>
      <c r="U1188" t="s">
        <v>159</v>
      </c>
      <c r="V1188" t="str">
        <f t="shared" si="104"/>
        <v>0予選無差別</v>
      </c>
      <c r="Y1188">
        <f t="shared" si="105"/>
        <v>0</v>
      </c>
      <c r="Z1188" t="str">
        <f t="shared" si="106"/>
        <v/>
      </c>
      <c r="AA1188" t="str">
        <f t="shared" si="107"/>
        <v>0予選無差別</v>
      </c>
    </row>
    <row r="1189" spans="14:27" x14ac:dyDescent="0.15">
      <c r="N1189">
        <f>Sheet9!D1072</f>
        <v>0</v>
      </c>
      <c r="O1189">
        <f>Sheet9!E1072</f>
        <v>0</v>
      </c>
      <c r="P1189" t="str">
        <f>IFERROR(VLOOKUP(O1189,Sheet6!A:B,2,0),"")</f>
        <v/>
      </c>
      <c r="Q1189">
        <f>Sheet9!A1072</f>
        <v>0</v>
      </c>
      <c r="R1189" t="str">
        <f t="shared" si="103"/>
        <v/>
      </c>
      <c r="S1189">
        <f>Sheet9!B1072</f>
        <v>0</v>
      </c>
      <c r="T1189" t="s">
        <v>158</v>
      </c>
      <c r="U1189" t="s">
        <v>159</v>
      </c>
      <c r="V1189" t="str">
        <f t="shared" si="104"/>
        <v>0予選無差別</v>
      </c>
      <c r="Y1189">
        <f t="shared" si="105"/>
        <v>0</v>
      </c>
      <c r="Z1189" t="str">
        <f t="shared" si="106"/>
        <v/>
      </c>
      <c r="AA1189" t="str">
        <f t="shared" si="107"/>
        <v>0予選無差別</v>
      </c>
    </row>
    <row r="1190" spans="14:27" x14ac:dyDescent="0.15">
      <c r="N1190">
        <f>Sheet9!D1073</f>
        <v>0</v>
      </c>
      <c r="O1190">
        <f>Sheet9!E1073</f>
        <v>0</v>
      </c>
      <c r="P1190" t="str">
        <f>IFERROR(VLOOKUP(O1190,Sheet6!A:B,2,0),"")</f>
        <v/>
      </c>
      <c r="Q1190">
        <f>Sheet9!A1073</f>
        <v>0</v>
      </c>
      <c r="R1190" t="str">
        <f t="shared" si="103"/>
        <v/>
      </c>
      <c r="S1190">
        <f>Sheet9!B1073</f>
        <v>0</v>
      </c>
      <c r="T1190" t="s">
        <v>158</v>
      </c>
      <c r="U1190" t="s">
        <v>159</v>
      </c>
      <c r="V1190" t="str">
        <f t="shared" si="104"/>
        <v>0予選無差別</v>
      </c>
      <c r="Y1190">
        <f t="shared" si="105"/>
        <v>0</v>
      </c>
      <c r="Z1190" t="str">
        <f t="shared" si="106"/>
        <v/>
      </c>
      <c r="AA1190" t="str">
        <f t="shared" si="107"/>
        <v>0予選無差別</v>
      </c>
    </row>
    <row r="1191" spans="14:27" x14ac:dyDescent="0.15">
      <c r="N1191">
        <f>Sheet9!D1074</f>
        <v>0</v>
      </c>
      <c r="O1191">
        <f>Sheet9!E1074</f>
        <v>0</v>
      </c>
      <c r="P1191" t="str">
        <f>IFERROR(VLOOKUP(O1191,Sheet6!A:B,2,0),"")</f>
        <v/>
      </c>
      <c r="Q1191">
        <f>Sheet9!A1074</f>
        <v>0</v>
      </c>
      <c r="R1191" t="str">
        <f t="shared" si="103"/>
        <v/>
      </c>
      <c r="S1191">
        <f>Sheet9!B1074</f>
        <v>0</v>
      </c>
      <c r="T1191" t="s">
        <v>158</v>
      </c>
      <c r="U1191" t="s">
        <v>159</v>
      </c>
      <c r="V1191" t="str">
        <f t="shared" si="104"/>
        <v>0予選無差別</v>
      </c>
      <c r="Y1191">
        <f t="shared" si="105"/>
        <v>0</v>
      </c>
      <c r="Z1191" t="str">
        <f t="shared" si="106"/>
        <v/>
      </c>
      <c r="AA1191" t="str">
        <f t="shared" si="107"/>
        <v>0予選無差別</v>
      </c>
    </row>
    <row r="1192" spans="14:27" x14ac:dyDescent="0.15">
      <c r="N1192">
        <f>Sheet9!D1075</f>
        <v>0</v>
      </c>
      <c r="O1192">
        <f>Sheet9!E1075</f>
        <v>0</v>
      </c>
      <c r="P1192" t="str">
        <f>IFERROR(VLOOKUP(O1192,Sheet6!A:B,2,0),"")</f>
        <v/>
      </c>
      <c r="Q1192">
        <f>Sheet9!A1075</f>
        <v>0</v>
      </c>
      <c r="R1192" t="str">
        <f t="shared" si="103"/>
        <v/>
      </c>
      <c r="S1192">
        <f>Sheet9!B1075</f>
        <v>0</v>
      </c>
      <c r="T1192" t="s">
        <v>158</v>
      </c>
      <c r="U1192" t="s">
        <v>159</v>
      </c>
      <c r="V1192" t="str">
        <f t="shared" si="104"/>
        <v>0予選無差別</v>
      </c>
      <c r="Y1192">
        <f t="shared" si="105"/>
        <v>0</v>
      </c>
      <c r="Z1192" t="str">
        <f t="shared" si="106"/>
        <v/>
      </c>
      <c r="AA1192" t="str">
        <f t="shared" si="107"/>
        <v>0予選無差別</v>
      </c>
    </row>
    <row r="1193" spans="14:27" x14ac:dyDescent="0.15">
      <c r="N1193">
        <f>Sheet9!D1076</f>
        <v>0</v>
      </c>
      <c r="O1193">
        <f>Sheet9!E1076</f>
        <v>0</v>
      </c>
      <c r="P1193" t="str">
        <f>IFERROR(VLOOKUP(O1193,Sheet6!A:B,2,0),"")</f>
        <v/>
      </c>
      <c r="Q1193">
        <f>Sheet9!A1076</f>
        <v>0</v>
      </c>
      <c r="R1193" t="str">
        <f t="shared" si="103"/>
        <v/>
      </c>
      <c r="S1193">
        <f>Sheet9!B1076</f>
        <v>0</v>
      </c>
      <c r="T1193" t="s">
        <v>158</v>
      </c>
      <c r="U1193" t="s">
        <v>159</v>
      </c>
      <c r="V1193" t="str">
        <f t="shared" si="104"/>
        <v>0予選無差別</v>
      </c>
      <c r="Y1193">
        <f t="shared" si="105"/>
        <v>0</v>
      </c>
      <c r="Z1193" t="str">
        <f t="shared" si="106"/>
        <v/>
      </c>
      <c r="AA1193" t="str">
        <f t="shared" si="107"/>
        <v>0予選無差別</v>
      </c>
    </row>
    <row r="1194" spans="14:27" x14ac:dyDescent="0.15">
      <c r="N1194">
        <f>Sheet9!D1077</f>
        <v>0</v>
      </c>
      <c r="O1194">
        <f>Sheet9!E1077</f>
        <v>0</v>
      </c>
      <c r="P1194" t="str">
        <f>IFERROR(VLOOKUP(O1194,Sheet6!A:B,2,0),"")</f>
        <v/>
      </c>
      <c r="Q1194">
        <f>Sheet9!A1077</f>
        <v>0</v>
      </c>
      <c r="R1194" t="str">
        <f t="shared" si="103"/>
        <v/>
      </c>
      <c r="S1194">
        <f>Sheet9!B1077</f>
        <v>0</v>
      </c>
      <c r="T1194" t="s">
        <v>158</v>
      </c>
      <c r="U1194" t="s">
        <v>159</v>
      </c>
      <c r="V1194" t="str">
        <f t="shared" si="104"/>
        <v>0予選無差別</v>
      </c>
      <c r="Y1194">
        <f t="shared" si="105"/>
        <v>0</v>
      </c>
      <c r="Z1194" t="str">
        <f t="shared" si="106"/>
        <v/>
      </c>
      <c r="AA1194" t="str">
        <f t="shared" si="107"/>
        <v>0予選無差別</v>
      </c>
    </row>
    <row r="1195" spans="14:27" x14ac:dyDescent="0.15">
      <c r="N1195">
        <f>Sheet9!D1078</f>
        <v>0</v>
      </c>
      <c r="O1195">
        <f>Sheet9!E1078</f>
        <v>0</v>
      </c>
      <c r="P1195" t="str">
        <f>IFERROR(VLOOKUP(O1195,Sheet6!A:B,2,0),"")</f>
        <v/>
      </c>
      <c r="Q1195">
        <f>Sheet9!A1078</f>
        <v>0</v>
      </c>
      <c r="R1195" t="str">
        <f t="shared" si="103"/>
        <v/>
      </c>
      <c r="S1195">
        <f>Sheet9!B1078</f>
        <v>0</v>
      </c>
      <c r="T1195" t="s">
        <v>158</v>
      </c>
      <c r="U1195" t="s">
        <v>159</v>
      </c>
      <c r="V1195" t="str">
        <f t="shared" si="104"/>
        <v>0予選無差別</v>
      </c>
      <c r="Y1195">
        <f t="shared" si="105"/>
        <v>0</v>
      </c>
      <c r="Z1195" t="str">
        <f t="shared" si="106"/>
        <v/>
      </c>
      <c r="AA1195" t="str">
        <f t="shared" si="107"/>
        <v>0予選無差別</v>
      </c>
    </row>
    <row r="1196" spans="14:27" x14ac:dyDescent="0.15">
      <c r="N1196">
        <f>Sheet9!D1079</f>
        <v>0</v>
      </c>
      <c r="O1196">
        <f>Sheet9!E1079</f>
        <v>0</v>
      </c>
      <c r="P1196" t="str">
        <f>IFERROR(VLOOKUP(O1196,Sheet6!A:B,2,0),"")</f>
        <v/>
      </c>
      <c r="Q1196">
        <f>Sheet9!A1079</f>
        <v>0</v>
      </c>
      <c r="R1196" t="str">
        <f t="shared" si="103"/>
        <v/>
      </c>
      <c r="S1196">
        <f>Sheet9!B1079</f>
        <v>0</v>
      </c>
      <c r="T1196" t="s">
        <v>158</v>
      </c>
      <c r="U1196" t="s">
        <v>159</v>
      </c>
      <c r="V1196" t="str">
        <f t="shared" si="104"/>
        <v>0予選無差別</v>
      </c>
      <c r="Y1196">
        <f t="shared" si="105"/>
        <v>0</v>
      </c>
      <c r="Z1196" t="str">
        <f t="shared" si="106"/>
        <v/>
      </c>
      <c r="AA1196" t="str">
        <f t="shared" si="107"/>
        <v>0予選無差別</v>
      </c>
    </row>
    <row r="1197" spans="14:27" x14ac:dyDescent="0.15">
      <c r="N1197">
        <f>Sheet9!D1080</f>
        <v>0</v>
      </c>
      <c r="O1197">
        <f>Sheet9!E1080</f>
        <v>0</v>
      </c>
      <c r="P1197" t="str">
        <f>IFERROR(VLOOKUP(O1197,Sheet6!A:B,2,0),"")</f>
        <v/>
      </c>
      <c r="Q1197">
        <f>Sheet9!A1080</f>
        <v>0</v>
      </c>
      <c r="R1197" t="str">
        <f t="shared" si="103"/>
        <v/>
      </c>
      <c r="S1197">
        <f>Sheet9!B1080</f>
        <v>0</v>
      </c>
      <c r="T1197" t="s">
        <v>158</v>
      </c>
      <c r="U1197" t="s">
        <v>159</v>
      </c>
      <c r="V1197" t="str">
        <f t="shared" si="104"/>
        <v>0予選無差別</v>
      </c>
      <c r="Y1197">
        <f t="shared" si="105"/>
        <v>0</v>
      </c>
      <c r="Z1197" t="str">
        <f t="shared" si="106"/>
        <v/>
      </c>
      <c r="AA1197" t="str">
        <f t="shared" si="107"/>
        <v>0予選無差別</v>
      </c>
    </row>
    <row r="1198" spans="14:27" x14ac:dyDescent="0.15">
      <c r="N1198">
        <f>Sheet9!D1081</f>
        <v>0</v>
      </c>
      <c r="O1198">
        <f>Sheet9!E1081</f>
        <v>0</v>
      </c>
      <c r="P1198" t="str">
        <f>IFERROR(VLOOKUP(O1198,Sheet6!A:B,2,0),"")</f>
        <v/>
      </c>
      <c r="Q1198">
        <f>Sheet9!A1081</f>
        <v>0</v>
      </c>
      <c r="R1198" t="str">
        <f t="shared" si="103"/>
        <v/>
      </c>
      <c r="S1198">
        <f>Sheet9!B1081</f>
        <v>0</v>
      </c>
      <c r="T1198" t="s">
        <v>158</v>
      </c>
      <c r="U1198" t="s">
        <v>159</v>
      </c>
      <c r="V1198" t="str">
        <f t="shared" si="104"/>
        <v>0予選無差別</v>
      </c>
      <c r="Y1198">
        <f t="shared" si="105"/>
        <v>0</v>
      </c>
      <c r="Z1198" t="str">
        <f t="shared" si="106"/>
        <v/>
      </c>
      <c r="AA1198" t="str">
        <f t="shared" si="107"/>
        <v>0予選無差別</v>
      </c>
    </row>
    <row r="1199" spans="14:27" x14ac:dyDescent="0.15">
      <c r="N1199">
        <f>Sheet9!D1082</f>
        <v>0</v>
      </c>
      <c r="O1199">
        <f>Sheet9!E1082</f>
        <v>0</v>
      </c>
      <c r="P1199" t="str">
        <f>IFERROR(VLOOKUP(O1199,Sheet6!A:B,2,0),"")</f>
        <v/>
      </c>
      <c r="Q1199">
        <f>Sheet9!A1082</f>
        <v>0</v>
      </c>
      <c r="R1199" t="str">
        <f t="shared" si="103"/>
        <v/>
      </c>
      <c r="S1199">
        <f>Sheet9!B1082</f>
        <v>0</v>
      </c>
      <c r="T1199" t="s">
        <v>158</v>
      </c>
      <c r="U1199" t="s">
        <v>159</v>
      </c>
      <c r="V1199" t="str">
        <f t="shared" si="104"/>
        <v>0予選無差別</v>
      </c>
      <c r="Y1199">
        <f t="shared" si="105"/>
        <v>0</v>
      </c>
      <c r="Z1199" t="str">
        <f t="shared" si="106"/>
        <v/>
      </c>
      <c r="AA1199" t="str">
        <f t="shared" si="107"/>
        <v>0予選無差別</v>
      </c>
    </row>
    <row r="1200" spans="14:27" x14ac:dyDescent="0.15">
      <c r="N1200">
        <f>Sheet9!D1083</f>
        <v>0</v>
      </c>
      <c r="O1200">
        <f>Sheet9!E1083</f>
        <v>0</v>
      </c>
      <c r="P1200" t="str">
        <f>IFERROR(VLOOKUP(O1200,Sheet6!A:B,2,0),"")</f>
        <v/>
      </c>
      <c r="Q1200">
        <f>Sheet9!A1083</f>
        <v>0</v>
      </c>
      <c r="R1200" t="str">
        <f t="shared" si="103"/>
        <v/>
      </c>
      <c r="S1200">
        <f>Sheet9!B1083</f>
        <v>0</v>
      </c>
      <c r="T1200" t="s">
        <v>158</v>
      </c>
      <c r="U1200" t="s">
        <v>159</v>
      </c>
      <c r="V1200" t="str">
        <f t="shared" si="104"/>
        <v>0予選無差別</v>
      </c>
      <c r="Y1200">
        <f t="shared" si="105"/>
        <v>0</v>
      </c>
      <c r="Z1200" t="str">
        <f t="shared" si="106"/>
        <v/>
      </c>
      <c r="AA1200" t="str">
        <f t="shared" si="107"/>
        <v>0予選無差別</v>
      </c>
    </row>
    <row r="1201" spans="14:27" x14ac:dyDescent="0.15">
      <c r="N1201">
        <f>Sheet9!D1084</f>
        <v>0</v>
      </c>
      <c r="O1201">
        <f>Sheet9!E1084</f>
        <v>0</v>
      </c>
      <c r="P1201" t="str">
        <f>IFERROR(VLOOKUP(O1201,Sheet6!A:B,2,0),"")</f>
        <v/>
      </c>
      <c r="Q1201">
        <f>Sheet9!A1084</f>
        <v>0</v>
      </c>
      <c r="R1201" t="str">
        <f t="shared" si="103"/>
        <v/>
      </c>
      <c r="S1201">
        <f>Sheet9!B1084</f>
        <v>0</v>
      </c>
      <c r="T1201" t="s">
        <v>158</v>
      </c>
      <c r="U1201" t="s">
        <v>159</v>
      </c>
      <c r="V1201" t="str">
        <f t="shared" si="104"/>
        <v>0予選無差別</v>
      </c>
      <c r="Y1201">
        <f t="shared" si="105"/>
        <v>0</v>
      </c>
      <c r="Z1201" t="str">
        <f t="shared" si="106"/>
        <v/>
      </c>
      <c r="AA1201" t="str">
        <f t="shared" si="107"/>
        <v>0予選無差別</v>
      </c>
    </row>
    <row r="1202" spans="14:27" x14ac:dyDescent="0.15">
      <c r="N1202">
        <f>Sheet9!D1085</f>
        <v>0</v>
      </c>
      <c r="O1202">
        <f>Sheet9!E1085</f>
        <v>0</v>
      </c>
      <c r="P1202" t="str">
        <f>IFERROR(VLOOKUP(O1202,Sheet6!A:B,2,0),"")</f>
        <v/>
      </c>
      <c r="Q1202">
        <f>Sheet9!A1085</f>
        <v>0</v>
      </c>
      <c r="R1202" t="str">
        <f t="shared" si="103"/>
        <v/>
      </c>
      <c r="S1202">
        <f>Sheet9!B1085</f>
        <v>0</v>
      </c>
      <c r="T1202" t="s">
        <v>158</v>
      </c>
      <c r="U1202" t="s">
        <v>159</v>
      </c>
      <c r="V1202" t="str">
        <f t="shared" si="104"/>
        <v>0予選無差別</v>
      </c>
      <c r="Y1202">
        <f t="shared" si="105"/>
        <v>0</v>
      </c>
      <c r="Z1202" t="str">
        <f t="shared" si="106"/>
        <v/>
      </c>
      <c r="AA1202" t="str">
        <f t="shared" si="107"/>
        <v>0予選無差別</v>
      </c>
    </row>
    <row r="1203" spans="14:27" x14ac:dyDescent="0.15">
      <c r="N1203">
        <f>Sheet9!D1086</f>
        <v>0</v>
      </c>
      <c r="O1203">
        <f>Sheet9!E1086</f>
        <v>0</v>
      </c>
      <c r="P1203" t="str">
        <f>IFERROR(VLOOKUP(O1203,Sheet6!A:B,2,0),"")</f>
        <v/>
      </c>
      <c r="Q1203">
        <f>Sheet9!A1086</f>
        <v>0</v>
      </c>
      <c r="R1203" t="str">
        <f t="shared" si="103"/>
        <v/>
      </c>
      <c r="S1203">
        <f>Sheet9!B1086</f>
        <v>0</v>
      </c>
      <c r="T1203" t="s">
        <v>158</v>
      </c>
      <c r="U1203" t="s">
        <v>159</v>
      </c>
      <c r="V1203" t="str">
        <f t="shared" si="104"/>
        <v>0予選無差別</v>
      </c>
      <c r="Y1203">
        <f t="shared" si="105"/>
        <v>0</v>
      </c>
      <c r="Z1203" t="str">
        <f t="shared" si="106"/>
        <v/>
      </c>
      <c r="AA1203" t="str">
        <f t="shared" si="107"/>
        <v>0予選無差別</v>
      </c>
    </row>
    <row r="1204" spans="14:27" x14ac:dyDescent="0.15">
      <c r="N1204">
        <f>Sheet9!D1087</f>
        <v>0</v>
      </c>
      <c r="O1204">
        <f>Sheet9!E1087</f>
        <v>0</v>
      </c>
      <c r="P1204" t="str">
        <f>IFERROR(VLOOKUP(O1204,Sheet6!A:B,2,0),"")</f>
        <v/>
      </c>
      <c r="Q1204">
        <f>Sheet9!A1087</f>
        <v>0</v>
      </c>
      <c r="R1204" t="str">
        <f t="shared" si="103"/>
        <v/>
      </c>
      <c r="S1204">
        <f>Sheet9!B1087</f>
        <v>0</v>
      </c>
      <c r="T1204" t="s">
        <v>158</v>
      </c>
      <c r="U1204" t="s">
        <v>159</v>
      </c>
      <c r="V1204" t="str">
        <f t="shared" si="104"/>
        <v>0予選無差別</v>
      </c>
      <c r="Y1204">
        <f t="shared" si="105"/>
        <v>0</v>
      </c>
      <c r="Z1204" t="str">
        <f t="shared" si="106"/>
        <v/>
      </c>
      <c r="AA1204" t="str">
        <f t="shared" si="107"/>
        <v>0予選無差別</v>
      </c>
    </row>
    <row r="1205" spans="14:27" x14ac:dyDescent="0.15">
      <c r="N1205">
        <f>Sheet9!D1088</f>
        <v>0</v>
      </c>
      <c r="O1205">
        <f>Sheet9!E1088</f>
        <v>0</v>
      </c>
      <c r="P1205" t="str">
        <f>IFERROR(VLOOKUP(O1205,Sheet6!A:B,2,0),"")</f>
        <v/>
      </c>
      <c r="Q1205">
        <f>Sheet9!A1088</f>
        <v>0</v>
      </c>
      <c r="R1205" t="str">
        <f t="shared" si="103"/>
        <v/>
      </c>
      <c r="S1205">
        <f>Sheet9!B1088</f>
        <v>0</v>
      </c>
      <c r="T1205" t="s">
        <v>158</v>
      </c>
      <c r="U1205" t="s">
        <v>159</v>
      </c>
      <c r="V1205" t="str">
        <f t="shared" si="104"/>
        <v>0予選無差別</v>
      </c>
      <c r="Y1205">
        <f t="shared" si="105"/>
        <v>0</v>
      </c>
      <c r="Z1205" t="str">
        <f t="shared" si="106"/>
        <v/>
      </c>
      <c r="AA1205" t="str">
        <f t="shared" si="107"/>
        <v>0予選無差別</v>
      </c>
    </row>
    <row r="1206" spans="14:27" x14ac:dyDescent="0.15">
      <c r="N1206">
        <f>Sheet9!D1089</f>
        <v>0</v>
      </c>
      <c r="O1206">
        <f>Sheet9!E1089</f>
        <v>0</v>
      </c>
      <c r="P1206" t="str">
        <f>IFERROR(VLOOKUP(O1206,Sheet6!A:B,2,0),"")</f>
        <v/>
      </c>
      <c r="Q1206">
        <f>Sheet9!A1089</f>
        <v>0</v>
      </c>
      <c r="R1206" t="str">
        <f t="shared" si="103"/>
        <v/>
      </c>
      <c r="S1206">
        <f>Sheet9!B1089</f>
        <v>0</v>
      </c>
      <c r="T1206" t="s">
        <v>158</v>
      </c>
      <c r="U1206" t="s">
        <v>159</v>
      </c>
      <c r="V1206" t="str">
        <f t="shared" si="104"/>
        <v>0予選無差別</v>
      </c>
      <c r="Y1206">
        <f t="shared" si="105"/>
        <v>0</v>
      </c>
      <c r="Z1206" t="str">
        <f t="shared" si="106"/>
        <v/>
      </c>
      <c r="AA1206" t="str">
        <f t="shared" si="107"/>
        <v>0予選無差別</v>
      </c>
    </row>
    <row r="1207" spans="14:27" x14ac:dyDescent="0.15">
      <c r="N1207">
        <f>Sheet9!D1090</f>
        <v>0</v>
      </c>
      <c r="O1207">
        <f>Sheet9!E1090</f>
        <v>0</v>
      </c>
      <c r="P1207" t="str">
        <f>IFERROR(VLOOKUP(O1207,Sheet6!A:B,2,0),"")</f>
        <v/>
      </c>
      <c r="Q1207">
        <f>Sheet9!A1090</f>
        <v>0</v>
      </c>
      <c r="R1207" t="str">
        <f t="shared" si="103"/>
        <v/>
      </c>
      <c r="S1207">
        <f>Sheet9!B1090</f>
        <v>0</v>
      </c>
      <c r="T1207" t="s">
        <v>158</v>
      </c>
      <c r="U1207" t="s">
        <v>159</v>
      </c>
      <c r="V1207" t="str">
        <f t="shared" si="104"/>
        <v>0予選無差別</v>
      </c>
      <c r="Y1207">
        <f t="shared" si="105"/>
        <v>0</v>
      </c>
      <c r="Z1207" t="str">
        <f t="shared" si="106"/>
        <v/>
      </c>
      <c r="AA1207" t="str">
        <f t="shared" si="107"/>
        <v>0予選無差別</v>
      </c>
    </row>
    <row r="1208" spans="14:27" x14ac:dyDescent="0.15">
      <c r="N1208">
        <f>Sheet9!D1091</f>
        <v>0</v>
      </c>
      <c r="O1208">
        <f>Sheet9!E1091</f>
        <v>0</v>
      </c>
      <c r="P1208" t="str">
        <f>IFERROR(VLOOKUP(O1208,Sheet6!A:B,2,0),"")</f>
        <v/>
      </c>
      <c r="Q1208">
        <f>Sheet9!A1091</f>
        <v>0</v>
      </c>
      <c r="R1208" t="str">
        <f t="shared" si="103"/>
        <v/>
      </c>
      <c r="S1208">
        <f>Sheet9!B1091</f>
        <v>0</v>
      </c>
      <c r="T1208" t="s">
        <v>158</v>
      </c>
      <c r="U1208" t="s">
        <v>159</v>
      </c>
      <c r="V1208" t="str">
        <f t="shared" si="104"/>
        <v>0予選無差別</v>
      </c>
      <c r="Y1208">
        <f t="shared" si="105"/>
        <v>0</v>
      </c>
      <c r="Z1208" t="str">
        <f t="shared" si="106"/>
        <v/>
      </c>
      <c r="AA1208" t="str">
        <f t="shared" si="107"/>
        <v>0予選無差別</v>
      </c>
    </row>
    <row r="1209" spans="14:27" x14ac:dyDescent="0.15">
      <c r="N1209">
        <f>Sheet9!D1092</f>
        <v>0</v>
      </c>
      <c r="O1209">
        <f>Sheet9!E1092</f>
        <v>0</v>
      </c>
      <c r="P1209" t="str">
        <f>IFERROR(VLOOKUP(O1209,Sheet6!A:B,2,0),"")</f>
        <v/>
      </c>
      <c r="Q1209">
        <f>Sheet9!A1092</f>
        <v>0</v>
      </c>
      <c r="R1209" t="str">
        <f t="shared" si="103"/>
        <v/>
      </c>
      <c r="S1209">
        <f>Sheet9!B1092</f>
        <v>0</v>
      </c>
      <c r="T1209" t="s">
        <v>158</v>
      </c>
      <c r="U1209" t="s">
        <v>159</v>
      </c>
      <c r="V1209" t="str">
        <f t="shared" si="104"/>
        <v>0予選無差別</v>
      </c>
      <c r="Y1209">
        <f t="shared" si="105"/>
        <v>0</v>
      </c>
      <c r="Z1209" t="str">
        <f t="shared" si="106"/>
        <v/>
      </c>
      <c r="AA1209" t="str">
        <f t="shared" si="107"/>
        <v>0予選無差別</v>
      </c>
    </row>
    <row r="1210" spans="14:27" x14ac:dyDescent="0.15">
      <c r="N1210">
        <f>Sheet9!D1093</f>
        <v>0</v>
      </c>
      <c r="O1210">
        <f>Sheet9!E1093</f>
        <v>0</v>
      </c>
      <c r="P1210" t="str">
        <f>IFERROR(VLOOKUP(O1210,Sheet6!A:B,2,0),"")</f>
        <v/>
      </c>
      <c r="Q1210">
        <f>Sheet9!A1093</f>
        <v>0</v>
      </c>
      <c r="R1210" t="str">
        <f t="shared" si="103"/>
        <v/>
      </c>
      <c r="S1210">
        <f>Sheet9!B1093</f>
        <v>0</v>
      </c>
      <c r="T1210" t="s">
        <v>158</v>
      </c>
      <c r="U1210" t="s">
        <v>159</v>
      </c>
      <c r="V1210" t="str">
        <f t="shared" si="104"/>
        <v>0予選無差別</v>
      </c>
      <c r="Y1210">
        <f t="shared" si="105"/>
        <v>0</v>
      </c>
      <c r="Z1210" t="str">
        <f t="shared" si="106"/>
        <v/>
      </c>
      <c r="AA1210" t="str">
        <f t="shared" si="107"/>
        <v>0予選無差別</v>
      </c>
    </row>
    <row r="1211" spans="14:27" x14ac:dyDescent="0.15">
      <c r="N1211">
        <f>Sheet9!D1094</f>
        <v>0</v>
      </c>
      <c r="O1211">
        <f>Sheet9!E1094</f>
        <v>0</v>
      </c>
      <c r="P1211" t="str">
        <f>IFERROR(VLOOKUP(O1211,Sheet6!A:B,2,0),"")</f>
        <v/>
      </c>
      <c r="Q1211">
        <f>Sheet9!A1094</f>
        <v>0</v>
      </c>
      <c r="R1211" t="str">
        <f t="shared" ref="R1211:R1274" si="108">IFERROR(VLOOKUP(Q1211,AG:AH,2,0),"")</f>
        <v/>
      </c>
      <c r="S1211">
        <f>Sheet9!B1094</f>
        <v>0</v>
      </c>
      <c r="T1211" t="s">
        <v>158</v>
      </c>
      <c r="U1211" t="s">
        <v>159</v>
      </c>
      <c r="V1211" t="str">
        <f t="shared" ref="V1211:V1274" si="109">CONCATENATE(P1211,R1211,S1211,T1211,U1211)</f>
        <v>0予選無差別</v>
      </c>
      <c r="Y1211">
        <f t="shared" ref="Y1211:Y1274" si="110">N1211</f>
        <v>0</v>
      </c>
      <c r="Z1211" t="str">
        <f t="shared" ref="Z1211:Z1274" si="111">IFERROR(VLOOKUP(V1211,I:M,5,0),"")</f>
        <v/>
      </c>
      <c r="AA1211" t="str">
        <f t="shared" ref="AA1211:AA1274" si="112">V1211</f>
        <v>0予選無差別</v>
      </c>
    </row>
    <row r="1212" spans="14:27" x14ac:dyDescent="0.15">
      <c r="N1212">
        <f>Sheet9!D1095</f>
        <v>0</v>
      </c>
      <c r="O1212">
        <f>Sheet9!E1095</f>
        <v>0</v>
      </c>
      <c r="P1212" t="str">
        <f>IFERROR(VLOOKUP(O1212,Sheet6!A:B,2,0),"")</f>
        <v/>
      </c>
      <c r="Q1212">
        <f>Sheet9!A1095</f>
        <v>0</v>
      </c>
      <c r="R1212" t="str">
        <f t="shared" si="108"/>
        <v/>
      </c>
      <c r="S1212">
        <f>Sheet9!B1095</f>
        <v>0</v>
      </c>
      <c r="T1212" t="s">
        <v>158</v>
      </c>
      <c r="U1212" t="s">
        <v>159</v>
      </c>
      <c r="V1212" t="str">
        <f t="shared" si="109"/>
        <v>0予選無差別</v>
      </c>
      <c r="Y1212">
        <f t="shared" si="110"/>
        <v>0</v>
      </c>
      <c r="Z1212" t="str">
        <f t="shared" si="111"/>
        <v/>
      </c>
      <c r="AA1212" t="str">
        <f t="shared" si="112"/>
        <v>0予選無差別</v>
      </c>
    </row>
    <row r="1213" spans="14:27" x14ac:dyDescent="0.15">
      <c r="N1213">
        <f>Sheet9!D1096</f>
        <v>0</v>
      </c>
      <c r="O1213">
        <f>Sheet9!E1096</f>
        <v>0</v>
      </c>
      <c r="P1213" t="str">
        <f>IFERROR(VLOOKUP(O1213,Sheet6!A:B,2,0),"")</f>
        <v/>
      </c>
      <c r="Q1213">
        <f>Sheet9!A1096</f>
        <v>0</v>
      </c>
      <c r="R1213" t="str">
        <f t="shared" si="108"/>
        <v/>
      </c>
      <c r="S1213">
        <f>Sheet9!B1096</f>
        <v>0</v>
      </c>
      <c r="T1213" t="s">
        <v>158</v>
      </c>
      <c r="U1213" t="s">
        <v>159</v>
      </c>
      <c r="V1213" t="str">
        <f t="shared" si="109"/>
        <v>0予選無差別</v>
      </c>
      <c r="Y1213">
        <f t="shared" si="110"/>
        <v>0</v>
      </c>
      <c r="Z1213" t="str">
        <f t="shared" si="111"/>
        <v/>
      </c>
      <c r="AA1213" t="str">
        <f t="shared" si="112"/>
        <v>0予選無差別</v>
      </c>
    </row>
    <row r="1214" spans="14:27" x14ac:dyDescent="0.15">
      <c r="N1214">
        <f>Sheet9!D1097</f>
        <v>0</v>
      </c>
      <c r="O1214">
        <f>Sheet9!E1097</f>
        <v>0</v>
      </c>
      <c r="P1214" t="str">
        <f>IFERROR(VLOOKUP(O1214,Sheet6!A:B,2,0),"")</f>
        <v/>
      </c>
      <c r="Q1214">
        <f>Sheet9!A1097</f>
        <v>0</v>
      </c>
      <c r="R1214" t="str">
        <f t="shared" si="108"/>
        <v/>
      </c>
      <c r="S1214">
        <f>Sheet9!B1097</f>
        <v>0</v>
      </c>
      <c r="T1214" t="s">
        <v>158</v>
      </c>
      <c r="U1214" t="s">
        <v>159</v>
      </c>
      <c r="V1214" t="str">
        <f t="shared" si="109"/>
        <v>0予選無差別</v>
      </c>
      <c r="Y1214">
        <f t="shared" si="110"/>
        <v>0</v>
      </c>
      <c r="Z1214" t="str">
        <f t="shared" si="111"/>
        <v/>
      </c>
      <c r="AA1214" t="str">
        <f t="shared" si="112"/>
        <v>0予選無差別</v>
      </c>
    </row>
    <row r="1215" spans="14:27" x14ac:dyDescent="0.15">
      <c r="N1215">
        <f>Sheet9!D1098</f>
        <v>0</v>
      </c>
      <c r="O1215">
        <f>Sheet9!E1098</f>
        <v>0</v>
      </c>
      <c r="P1215" t="str">
        <f>IFERROR(VLOOKUP(O1215,Sheet6!A:B,2,0),"")</f>
        <v/>
      </c>
      <c r="Q1215">
        <f>Sheet9!A1098</f>
        <v>0</v>
      </c>
      <c r="R1215" t="str">
        <f t="shared" si="108"/>
        <v/>
      </c>
      <c r="S1215">
        <f>Sheet9!B1098</f>
        <v>0</v>
      </c>
      <c r="T1215" t="s">
        <v>158</v>
      </c>
      <c r="U1215" t="s">
        <v>159</v>
      </c>
      <c r="V1215" t="str">
        <f t="shared" si="109"/>
        <v>0予選無差別</v>
      </c>
      <c r="Y1215">
        <f t="shared" si="110"/>
        <v>0</v>
      </c>
      <c r="Z1215" t="str">
        <f t="shared" si="111"/>
        <v/>
      </c>
      <c r="AA1215" t="str">
        <f t="shared" si="112"/>
        <v>0予選無差別</v>
      </c>
    </row>
    <row r="1216" spans="14:27" x14ac:dyDescent="0.15">
      <c r="N1216">
        <f>Sheet9!D1099</f>
        <v>0</v>
      </c>
      <c r="O1216">
        <f>Sheet9!E1099</f>
        <v>0</v>
      </c>
      <c r="P1216" t="str">
        <f>IFERROR(VLOOKUP(O1216,Sheet6!A:B,2,0),"")</f>
        <v/>
      </c>
      <c r="Q1216">
        <f>Sheet9!A1099</f>
        <v>0</v>
      </c>
      <c r="R1216" t="str">
        <f t="shared" si="108"/>
        <v/>
      </c>
      <c r="S1216">
        <f>Sheet9!B1099</f>
        <v>0</v>
      </c>
      <c r="T1216" t="s">
        <v>158</v>
      </c>
      <c r="U1216" t="s">
        <v>159</v>
      </c>
      <c r="V1216" t="str">
        <f t="shared" si="109"/>
        <v>0予選無差別</v>
      </c>
      <c r="Y1216">
        <f t="shared" si="110"/>
        <v>0</v>
      </c>
      <c r="Z1216" t="str">
        <f t="shared" si="111"/>
        <v/>
      </c>
      <c r="AA1216" t="str">
        <f t="shared" si="112"/>
        <v>0予選無差別</v>
      </c>
    </row>
    <row r="1217" spans="14:27" x14ac:dyDescent="0.15">
      <c r="N1217">
        <f>Sheet9!D1100</f>
        <v>0</v>
      </c>
      <c r="O1217">
        <f>Sheet9!E1100</f>
        <v>0</v>
      </c>
      <c r="P1217" t="str">
        <f>IFERROR(VLOOKUP(O1217,Sheet6!A:B,2,0),"")</f>
        <v/>
      </c>
      <c r="Q1217">
        <f>Sheet9!A1100</f>
        <v>0</v>
      </c>
      <c r="R1217" t="str">
        <f t="shared" si="108"/>
        <v/>
      </c>
      <c r="S1217">
        <f>Sheet9!B1100</f>
        <v>0</v>
      </c>
      <c r="T1217" t="s">
        <v>158</v>
      </c>
      <c r="U1217" t="s">
        <v>159</v>
      </c>
      <c r="V1217" t="str">
        <f t="shared" si="109"/>
        <v>0予選無差別</v>
      </c>
      <c r="Y1217">
        <f t="shared" si="110"/>
        <v>0</v>
      </c>
      <c r="Z1217" t="str">
        <f t="shared" si="111"/>
        <v/>
      </c>
      <c r="AA1217" t="str">
        <f t="shared" si="112"/>
        <v>0予選無差別</v>
      </c>
    </row>
    <row r="1218" spans="14:27" x14ac:dyDescent="0.15">
      <c r="N1218">
        <f>Sheet9!D1101</f>
        <v>0</v>
      </c>
      <c r="O1218">
        <f>Sheet9!E1101</f>
        <v>0</v>
      </c>
      <c r="P1218" t="str">
        <f>IFERROR(VLOOKUP(O1218,Sheet6!A:B,2,0),"")</f>
        <v/>
      </c>
      <c r="Q1218">
        <f>Sheet9!A1101</f>
        <v>0</v>
      </c>
      <c r="R1218" t="str">
        <f t="shared" si="108"/>
        <v/>
      </c>
      <c r="S1218">
        <f>Sheet9!B1101</f>
        <v>0</v>
      </c>
      <c r="T1218" t="s">
        <v>158</v>
      </c>
      <c r="U1218" t="s">
        <v>159</v>
      </c>
      <c r="V1218" t="str">
        <f t="shared" si="109"/>
        <v>0予選無差別</v>
      </c>
      <c r="Y1218">
        <f t="shared" si="110"/>
        <v>0</v>
      </c>
      <c r="Z1218" t="str">
        <f t="shared" si="111"/>
        <v/>
      </c>
      <c r="AA1218" t="str">
        <f t="shared" si="112"/>
        <v>0予選無差別</v>
      </c>
    </row>
    <row r="1219" spans="14:27" x14ac:dyDescent="0.15">
      <c r="N1219">
        <f>Sheet9!D1102</f>
        <v>0</v>
      </c>
      <c r="O1219">
        <f>Sheet9!E1102</f>
        <v>0</v>
      </c>
      <c r="P1219" t="str">
        <f>IFERROR(VLOOKUP(O1219,Sheet6!A:B,2,0),"")</f>
        <v/>
      </c>
      <c r="Q1219">
        <f>Sheet9!A1102</f>
        <v>0</v>
      </c>
      <c r="R1219" t="str">
        <f t="shared" si="108"/>
        <v/>
      </c>
      <c r="S1219">
        <f>Sheet9!B1102</f>
        <v>0</v>
      </c>
      <c r="T1219" t="s">
        <v>158</v>
      </c>
      <c r="U1219" t="s">
        <v>159</v>
      </c>
      <c r="V1219" t="str">
        <f t="shared" si="109"/>
        <v>0予選無差別</v>
      </c>
      <c r="Y1219">
        <f t="shared" si="110"/>
        <v>0</v>
      </c>
      <c r="Z1219" t="str">
        <f t="shared" si="111"/>
        <v/>
      </c>
      <c r="AA1219" t="str">
        <f t="shared" si="112"/>
        <v>0予選無差別</v>
      </c>
    </row>
    <row r="1220" spans="14:27" x14ac:dyDescent="0.15">
      <c r="N1220">
        <f>Sheet9!D1103</f>
        <v>0</v>
      </c>
      <c r="O1220">
        <f>Sheet9!E1103</f>
        <v>0</v>
      </c>
      <c r="P1220" t="str">
        <f>IFERROR(VLOOKUP(O1220,Sheet6!A:B,2,0),"")</f>
        <v/>
      </c>
      <c r="Q1220">
        <f>Sheet9!A1103</f>
        <v>0</v>
      </c>
      <c r="R1220" t="str">
        <f t="shared" si="108"/>
        <v/>
      </c>
      <c r="S1220">
        <f>Sheet9!B1103</f>
        <v>0</v>
      </c>
      <c r="T1220" t="s">
        <v>158</v>
      </c>
      <c r="U1220" t="s">
        <v>159</v>
      </c>
      <c r="V1220" t="str">
        <f t="shared" si="109"/>
        <v>0予選無差別</v>
      </c>
      <c r="Y1220">
        <f t="shared" si="110"/>
        <v>0</v>
      </c>
      <c r="Z1220" t="str">
        <f t="shared" si="111"/>
        <v/>
      </c>
      <c r="AA1220" t="str">
        <f t="shared" si="112"/>
        <v>0予選無差別</v>
      </c>
    </row>
    <row r="1221" spans="14:27" x14ac:dyDescent="0.15">
      <c r="N1221">
        <f>Sheet9!D1104</f>
        <v>0</v>
      </c>
      <c r="O1221">
        <f>Sheet9!E1104</f>
        <v>0</v>
      </c>
      <c r="P1221" t="str">
        <f>IFERROR(VLOOKUP(O1221,Sheet6!A:B,2,0),"")</f>
        <v/>
      </c>
      <c r="Q1221">
        <f>Sheet9!A1104</f>
        <v>0</v>
      </c>
      <c r="R1221" t="str">
        <f t="shared" si="108"/>
        <v/>
      </c>
      <c r="S1221">
        <f>Sheet9!B1104</f>
        <v>0</v>
      </c>
      <c r="T1221" t="s">
        <v>158</v>
      </c>
      <c r="U1221" t="s">
        <v>159</v>
      </c>
      <c r="V1221" t="str">
        <f t="shared" si="109"/>
        <v>0予選無差別</v>
      </c>
      <c r="Y1221">
        <f t="shared" si="110"/>
        <v>0</v>
      </c>
      <c r="Z1221" t="str">
        <f t="shared" si="111"/>
        <v/>
      </c>
      <c r="AA1221" t="str">
        <f t="shared" si="112"/>
        <v>0予選無差別</v>
      </c>
    </row>
    <row r="1222" spans="14:27" x14ac:dyDescent="0.15">
      <c r="N1222">
        <f>Sheet9!D1105</f>
        <v>0</v>
      </c>
      <c r="O1222">
        <f>Sheet9!E1105</f>
        <v>0</v>
      </c>
      <c r="P1222" t="str">
        <f>IFERROR(VLOOKUP(O1222,Sheet6!A:B,2,0),"")</f>
        <v/>
      </c>
      <c r="Q1222">
        <f>Sheet9!A1105</f>
        <v>0</v>
      </c>
      <c r="R1222" t="str">
        <f t="shared" si="108"/>
        <v/>
      </c>
      <c r="S1222">
        <f>Sheet9!B1105</f>
        <v>0</v>
      </c>
      <c r="T1222" t="s">
        <v>158</v>
      </c>
      <c r="U1222" t="s">
        <v>159</v>
      </c>
      <c r="V1222" t="str">
        <f t="shared" si="109"/>
        <v>0予選無差別</v>
      </c>
      <c r="Y1222">
        <f t="shared" si="110"/>
        <v>0</v>
      </c>
      <c r="Z1222" t="str">
        <f t="shared" si="111"/>
        <v/>
      </c>
      <c r="AA1222" t="str">
        <f t="shared" si="112"/>
        <v>0予選無差別</v>
      </c>
    </row>
    <row r="1223" spans="14:27" x14ac:dyDescent="0.15">
      <c r="N1223">
        <f>Sheet9!D1106</f>
        <v>0</v>
      </c>
      <c r="O1223">
        <f>Sheet9!E1106</f>
        <v>0</v>
      </c>
      <c r="P1223" t="str">
        <f>IFERROR(VLOOKUP(O1223,Sheet6!A:B,2,0),"")</f>
        <v/>
      </c>
      <c r="Q1223">
        <f>Sheet9!A1106</f>
        <v>0</v>
      </c>
      <c r="R1223" t="str">
        <f t="shared" si="108"/>
        <v/>
      </c>
      <c r="S1223">
        <f>Sheet9!B1106</f>
        <v>0</v>
      </c>
      <c r="T1223" t="s">
        <v>158</v>
      </c>
      <c r="U1223" t="s">
        <v>159</v>
      </c>
      <c r="V1223" t="str">
        <f t="shared" si="109"/>
        <v>0予選無差別</v>
      </c>
      <c r="Y1223">
        <f t="shared" si="110"/>
        <v>0</v>
      </c>
      <c r="Z1223" t="str">
        <f t="shared" si="111"/>
        <v/>
      </c>
      <c r="AA1223" t="str">
        <f t="shared" si="112"/>
        <v>0予選無差別</v>
      </c>
    </row>
    <row r="1224" spans="14:27" x14ac:dyDescent="0.15">
      <c r="N1224">
        <f>Sheet9!D1107</f>
        <v>0</v>
      </c>
      <c r="O1224">
        <f>Sheet9!E1107</f>
        <v>0</v>
      </c>
      <c r="P1224" t="str">
        <f>IFERROR(VLOOKUP(O1224,Sheet6!A:B,2,0),"")</f>
        <v/>
      </c>
      <c r="Q1224">
        <f>Sheet9!A1107</f>
        <v>0</v>
      </c>
      <c r="R1224" t="str">
        <f t="shared" si="108"/>
        <v/>
      </c>
      <c r="S1224">
        <f>Sheet9!B1107</f>
        <v>0</v>
      </c>
      <c r="T1224" t="s">
        <v>158</v>
      </c>
      <c r="U1224" t="s">
        <v>159</v>
      </c>
      <c r="V1224" t="str">
        <f t="shared" si="109"/>
        <v>0予選無差別</v>
      </c>
      <c r="Y1224">
        <f t="shared" si="110"/>
        <v>0</v>
      </c>
      <c r="Z1224" t="str">
        <f t="shared" si="111"/>
        <v/>
      </c>
      <c r="AA1224" t="str">
        <f t="shared" si="112"/>
        <v>0予選無差別</v>
      </c>
    </row>
    <row r="1225" spans="14:27" x14ac:dyDescent="0.15">
      <c r="N1225">
        <f>Sheet9!D1108</f>
        <v>0</v>
      </c>
      <c r="O1225">
        <f>Sheet9!E1108</f>
        <v>0</v>
      </c>
      <c r="P1225" t="str">
        <f>IFERROR(VLOOKUP(O1225,Sheet6!A:B,2,0),"")</f>
        <v/>
      </c>
      <c r="Q1225">
        <f>Sheet9!A1108</f>
        <v>0</v>
      </c>
      <c r="R1225" t="str">
        <f t="shared" si="108"/>
        <v/>
      </c>
      <c r="S1225">
        <f>Sheet9!B1108</f>
        <v>0</v>
      </c>
      <c r="T1225" t="s">
        <v>158</v>
      </c>
      <c r="U1225" t="s">
        <v>159</v>
      </c>
      <c r="V1225" t="str">
        <f t="shared" si="109"/>
        <v>0予選無差別</v>
      </c>
      <c r="Y1225">
        <f t="shared" si="110"/>
        <v>0</v>
      </c>
      <c r="Z1225" t="str">
        <f t="shared" si="111"/>
        <v/>
      </c>
      <c r="AA1225" t="str">
        <f t="shared" si="112"/>
        <v>0予選無差別</v>
      </c>
    </row>
    <row r="1226" spans="14:27" x14ac:dyDescent="0.15">
      <c r="N1226">
        <f>Sheet9!D1109</f>
        <v>0</v>
      </c>
      <c r="O1226">
        <f>Sheet9!E1109</f>
        <v>0</v>
      </c>
      <c r="P1226" t="str">
        <f>IFERROR(VLOOKUP(O1226,Sheet6!A:B,2,0),"")</f>
        <v/>
      </c>
      <c r="Q1226">
        <f>Sheet9!A1109</f>
        <v>0</v>
      </c>
      <c r="R1226" t="str">
        <f t="shared" si="108"/>
        <v/>
      </c>
      <c r="S1226">
        <f>Sheet9!B1109</f>
        <v>0</v>
      </c>
      <c r="T1226" t="s">
        <v>158</v>
      </c>
      <c r="U1226" t="s">
        <v>159</v>
      </c>
      <c r="V1226" t="str">
        <f t="shared" si="109"/>
        <v>0予選無差別</v>
      </c>
      <c r="Y1226">
        <f t="shared" si="110"/>
        <v>0</v>
      </c>
      <c r="Z1226" t="str">
        <f t="shared" si="111"/>
        <v/>
      </c>
      <c r="AA1226" t="str">
        <f t="shared" si="112"/>
        <v>0予選無差別</v>
      </c>
    </row>
    <row r="1227" spans="14:27" x14ac:dyDescent="0.15">
      <c r="N1227">
        <f>Sheet9!D1110</f>
        <v>0</v>
      </c>
      <c r="O1227">
        <f>Sheet9!E1110</f>
        <v>0</v>
      </c>
      <c r="P1227" t="str">
        <f>IFERROR(VLOOKUP(O1227,Sheet6!A:B,2,0),"")</f>
        <v/>
      </c>
      <c r="Q1227">
        <f>Sheet9!A1110</f>
        <v>0</v>
      </c>
      <c r="R1227" t="str">
        <f t="shared" si="108"/>
        <v/>
      </c>
      <c r="S1227">
        <f>Sheet9!B1110</f>
        <v>0</v>
      </c>
      <c r="T1227" t="s">
        <v>158</v>
      </c>
      <c r="U1227" t="s">
        <v>159</v>
      </c>
      <c r="V1227" t="str">
        <f t="shared" si="109"/>
        <v>0予選無差別</v>
      </c>
      <c r="Y1227">
        <f t="shared" si="110"/>
        <v>0</v>
      </c>
      <c r="Z1227" t="str">
        <f t="shared" si="111"/>
        <v/>
      </c>
      <c r="AA1227" t="str">
        <f t="shared" si="112"/>
        <v>0予選無差別</v>
      </c>
    </row>
    <row r="1228" spans="14:27" x14ac:dyDescent="0.15">
      <c r="N1228">
        <f>Sheet9!D1111</f>
        <v>0</v>
      </c>
      <c r="O1228">
        <f>Sheet9!E1111</f>
        <v>0</v>
      </c>
      <c r="P1228" t="str">
        <f>IFERROR(VLOOKUP(O1228,Sheet6!A:B,2,0),"")</f>
        <v/>
      </c>
      <c r="Q1228">
        <f>Sheet9!A1111</f>
        <v>0</v>
      </c>
      <c r="R1228" t="str">
        <f t="shared" si="108"/>
        <v/>
      </c>
      <c r="S1228">
        <f>Sheet9!B1111</f>
        <v>0</v>
      </c>
      <c r="T1228" t="s">
        <v>158</v>
      </c>
      <c r="U1228" t="s">
        <v>159</v>
      </c>
      <c r="V1228" t="str">
        <f t="shared" si="109"/>
        <v>0予選無差別</v>
      </c>
      <c r="Y1228">
        <f t="shared" si="110"/>
        <v>0</v>
      </c>
      <c r="Z1228" t="str">
        <f t="shared" si="111"/>
        <v/>
      </c>
      <c r="AA1228" t="str">
        <f t="shared" si="112"/>
        <v>0予選無差別</v>
      </c>
    </row>
    <row r="1229" spans="14:27" x14ac:dyDescent="0.15">
      <c r="N1229">
        <f>Sheet9!D1112</f>
        <v>0</v>
      </c>
      <c r="O1229">
        <f>Sheet9!E1112</f>
        <v>0</v>
      </c>
      <c r="P1229" t="str">
        <f>IFERROR(VLOOKUP(O1229,Sheet6!A:B,2,0),"")</f>
        <v/>
      </c>
      <c r="Q1229">
        <f>Sheet9!A1112</f>
        <v>0</v>
      </c>
      <c r="R1229" t="str">
        <f t="shared" si="108"/>
        <v/>
      </c>
      <c r="S1229">
        <f>Sheet9!B1112</f>
        <v>0</v>
      </c>
      <c r="T1229" t="s">
        <v>158</v>
      </c>
      <c r="U1229" t="s">
        <v>159</v>
      </c>
      <c r="V1229" t="str">
        <f t="shared" si="109"/>
        <v>0予選無差別</v>
      </c>
      <c r="Y1229">
        <f t="shared" si="110"/>
        <v>0</v>
      </c>
      <c r="Z1229" t="str">
        <f t="shared" si="111"/>
        <v/>
      </c>
      <c r="AA1229" t="str">
        <f t="shared" si="112"/>
        <v>0予選無差別</v>
      </c>
    </row>
    <row r="1230" spans="14:27" x14ac:dyDescent="0.15">
      <c r="N1230">
        <f>Sheet9!D1113</f>
        <v>0</v>
      </c>
      <c r="O1230">
        <f>Sheet9!E1113</f>
        <v>0</v>
      </c>
      <c r="P1230" t="str">
        <f>IFERROR(VLOOKUP(O1230,Sheet6!A:B,2,0),"")</f>
        <v/>
      </c>
      <c r="Q1230">
        <f>Sheet9!A1113</f>
        <v>0</v>
      </c>
      <c r="R1230" t="str">
        <f t="shared" si="108"/>
        <v/>
      </c>
      <c r="S1230">
        <f>Sheet9!B1113</f>
        <v>0</v>
      </c>
      <c r="T1230" t="s">
        <v>158</v>
      </c>
      <c r="U1230" t="s">
        <v>159</v>
      </c>
      <c r="V1230" t="str">
        <f t="shared" si="109"/>
        <v>0予選無差別</v>
      </c>
      <c r="Y1230">
        <f t="shared" si="110"/>
        <v>0</v>
      </c>
      <c r="Z1230" t="str">
        <f t="shared" si="111"/>
        <v/>
      </c>
      <c r="AA1230" t="str">
        <f t="shared" si="112"/>
        <v>0予選無差別</v>
      </c>
    </row>
    <row r="1231" spans="14:27" x14ac:dyDescent="0.15">
      <c r="N1231">
        <f>Sheet9!D1114</f>
        <v>0</v>
      </c>
      <c r="O1231">
        <f>Sheet9!E1114</f>
        <v>0</v>
      </c>
      <c r="P1231" t="str">
        <f>IFERROR(VLOOKUP(O1231,Sheet6!A:B,2,0),"")</f>
        <v/>
      </c>
      <c r="Q1231">
        <f>Sheet9!A1114</f>
        <v>0</v>
      </c>
      <c r="R1231" t="str">
        <f t="shared" si="108"/>
        <v/>
      </c>
      <c r="S1231">
        <f>Sheet9!B1114</f>
        <v>0</v>
      </c>
      <c r="T1231" t="s">
        <v>158</v>
      </c>
      <c r="U1231" t="s">
        <v>159</v>
      </c>
      <c r="V1231" t="str">
        <f t="shared" si="109"/>
        <v>0予選無差別</v>
      </c>
      <c r="Y1231">
        <f t="shared" si="110"/>
        <v>0</v>
      </c>
      <c r="Z1231" t="str">
        <f t="shared" si="111"/>
        <v/>
      </c>
      <c r="AA1231" t="str">
        <f t="shared" si="112"/>
        <v>0予選無差別</v>
      </c>
    </row>
    <row r="1232" spans="14:27" x14ac:dyDescent="0.15">
      <c r="N1232">
        <f>Sheet9!D1115</f>
        <v>0</v>
      </c>
      <c r="O1232">
        <f>Sheet9!E1115</f>
        <v>0</v>
      </c>
      <c r="P1232" t="str">
        <f>IFERROR(VLOOKUP(O1232,Sheet6!A:B,2,0),"")</f>
        <v/>
      </c>
      <c r="Q1232">
        <f>Sheet9!A1115</f>
        <v>0</v>
      </c>
      <c r="R1232" t="str">
        <f t="shared" si="108"/>
        <v/>
      </c>
      <c r="S1232">
        <f>Sheet9!B1115</f>
        <v>0</v>
      </c>
      <c r="T1232" t="s">
        <v>158</v>
      </c>
      <c r="U1232" t="s">
        <v>159</v>
      </c>
      <c r="V1232" t="str">
        <f t="shared" si="109"/>
        <v>0予選無差別</v>
      </c>
      <c r="Y1232">
        <f t="shared" si="110"/>
        <v>0</v>
      </c>
      <c r="Z1232" t="str">
        <f t="shared" si="111"/>
        <v/>
      </c>
      <c r="AA1232" t="str">
        <f t="shared" si="112"/>
        <v>0予選無差別</v>
      </c>
    </row>
    <row r="1233" spans="14:27" x14ac:dyDescent="0.15">
      <c r="N1233">
        <f>Sheet9!D1116</f>
        <v>0</v>
      </c>
      <c r="O1233">
        <f>Sheet9!E1116</f>
        <v>0</v>
      </c>
      <c r="P1233" t="str">
        <f>IFERROR(VLOOKUP(O1233,Sheet6!A:B,2,0),"")</f>
        <v/>
      </c>
      <c r="Q1233">
        <f>Sheet9!A1116</f>
        <v>0</v>
      </c>
      <c r="R1233" t="str">
        <f t="shared" si="108"/>
        <v/>
      </c>
      <c r="S1233">
        <f>Sheet9!B1116</f>
        <v>0</v>
      </c>
      <c r="T1233" t="s">
        <v>158</v>
      </c>
      <c r="U1233" t="s">
        <v>159</v>
      </c>
      <c r="V1233" t="str">
        <f t="shared" si="109"/>
        <v>0予選無差別</v>
      </c>
      <c r="Y1233">
        <f t="shared" si="110"/>
        <v>0</v>
      </c>
      <c r="Z1233" t="str">
        <f t="shared" si="111"/>
        <v/>
      </c>
      <c r="AA1233" t="str">
        <f t="shared" si="112"/>
        <v>0予選無差別</v>
      </c>
    </row>
    <row r="1234" spans="14:27" x14ac:dyDescent="0.15">
      <c r="N1234">
        <f>Sheet9!D1117</f>
        <v>0</v>
      </c>
      <c r="O1234">
        <f>Sheet9!E1117</f>
        <v>0</v>
      </c>
      <c r="P1234" t="str">
        <f>IFERROR(VLOOKUP(O1234,Sheet6!A:B,2,0),"")</f>
        <v/>
      </c>
      <c r="Q1234">
        <f>Sheet9!A1117</f>
        <v>0</v>
      </c>
      <c r="R1234" t="str">
        <f t="shared" si="108"/>
        <v/>
      </c>
      <c r="S1234">
        <f>Sheet9!B1117</f>
        <v>0</v>
      </c>
      <c r="T1234" t="s">
        <v>158</v>
      </c>
      <c r="U1234" t="s">
        <v>159</v>
      </c>
      <c r="V1234" t="str">
        <f t="shared" si="109"/>
        <v>0予選無差別</v>
      </c>
      <c r="Y1234">
        <f t="shared" si="110"/>
        <v>0</v>
      </c>
      <c r="Z1234" t="str">
        <f t="shared" si="111"/>
        <v/>
      </c>
      <c r="AA1234" t="str">
        <f t="shared" si="112"/>
        <v>0予選無差別</v>
      </c>
    </row>
    <row r="1235" spans="14:27" x14ac:dyDescent="0.15">
      <c r="N1235">
        <f>Sheet9!D1118</f>
        <v>0</v>
      </c>
      <c r="O1235">
        <f>Sheet9!E1118</f>
        <v>0</v>
      </c>
      <c r="P1235" t="str">
        <f>IFERROR(VLOOKUP(O1235,Sheet6!A:B,2,0),"")</f>
        <v/>
      </c>
      <c r="Q1235">
        <f>Sheet9!A1118</f>
        <v>0</v>
      </c>
      <c r="R1235" t="str">
        <f t="shared" si="108"/>
        <v/>
      </c>
      <c r="S1235">
        <f>Sheet9!B1118</f>
        <v>0</v>
      </c>
      <c r="T1235" t="s">
        <v>158</v>
      </c>
      <c r="U1235" t="s">
        <v>159</v>
      </c>
      <c r="V1235" t="str">
        <f t="shared" si="109"/>
        <v>0予選無差別</v>
      </c>
      <c r="Y1235">
        <f t="shared" si="110"/>
        <v>0</v>
      </c>
      <c r="Z1235" t="str">
        <f t="shared" si="111"/>
        <v/>
      </c>
      <c r="AA1235" t="str">
        <f t="shared" si="112"/>
        <v>0予選無差別</v>
      </c>
    </row>
    <row r="1236" spans="14:27" x14ac:dyDescent="0.15">
      <c r="N1236">
        <f>Sheet9!D1119</f>
        <v>0</v>
      </c>
      <c r="O1236">
        <f>Sheet9!E1119</f>
        <v>0</v>
      </c>
      <c r="P1236" t="str">
        <f>IFERROR(VLOOKUP(O1236,Sheet6!A:B,2,0),"")</f>
        <v/>
      </c>
      <c r="Q1236">
        <f>Sheet9!A1119</f>
        <v>0</v>
      </c>
      <c r="R1236" t="str">
        <f t="shared" si="108"/>
        <v/>
      </c>
      <c r="S1236">
        <f>Sheet9!B1119</f>
        <v>0</v>
      </c>
      <c r="T1236" t="s">
        <v>158</v>
      </c>
      <c r="U1236" t="s">
        <v>159</v>
      </c>
      <c r="V1236" t="str">
        <f t="shared" si="109"/>
        <v>0予選無差別</v>
      </c>
      <c r="Y1236">
        <f t="shared" si="110"/>
        <v>0</v>
      </c>
      <c r="Z1236" t="str">
        <f t="shared" si="111"/>
        <v/>
      </c>
      <c r="AA1236" t="str">
        <f t="shared" si="112"/>
        <v>0予選無差別</v>
      </c>
    </row>
    <row r="1237" spans="14:27" x14ac:dyDescent="0.15">
      <c r="N1237">
        <f>Sheet9!D1120</f>
        <v>0</v>
      </c>
      <c r="O1237">
        <f>Sheet9!E1120</f>
        <v>0</v>
      </c>
      <c r="P1237" t="str">
        <f>IFERROR(VLOOKUP(O1237,Sheet6!A:B,2,0),"")</f>
        <v/>
      </c>
      <c r="Q1237">
        <f>Sheet9!A1120</f>
        <v>0</v>
      </c>
      <c r="R1237" t="str">
        <f t="shared" si="108"/>
        <v/>
      </c>
      <c r="S1237">
        <f>Sheet9!B1120</f>
        <v>0</v>
      </c>
      <c r="T1237" t="s">
        <v>158</v>
      </c>
      <c r="U1237" t="s">
        <v>159</v>
      </c>
      <c r="V1237" t="str">
        <f t="shared" si="109"/>
        <v>0予選無差別</v>
      </c>
      <c r="Y1237">
        <f t="shared" si="110"/>
        <v>0</v>
      </c>
      <c r="Z1237" t="str">
        <f t="shared" si="111"/>
        <v/>
      </c>
      <c r="AA1237" t="str">
        <f t="shared" si="112"/>
        <v>0予選無差別</v>
      </c>
    </row>
    <row r="1238" spans="14:27" x14ac:dyDescent="0.15">
      <c r="N1238">
        <f>Sheet9!D1121</f>
        <v>0</v>
      </c>
      <c r="O1238">
        <f>Sheet9!E1121</f>
        <v>0</v>
      </c>
      <c r="P1238" t="str">
        <f>IFERROR(VLOOKUP(O1238,Sheet6!A:B,2,0),"")</f>
        <v/>
      </c>
      <c r="Q1238">
        <f>Sheet9!A1121</f>
        <v>0</v>
      </c>
      <c r="R1238" t="str">
        <f t="shared" si="108"/>
        <v/>
      </c>
      <c r="S1238">
        <f>Sheet9!B1121</f>
        <v>0</v>
      </c>
      <c r="T1238" t="s">
        <v>158</v>
      </c>
      <c r="U1238" t="s">
        <v>159</v>
      </c>
      <c r="V1238" t="str">
        <f t="shared" si="109"/>
        <v>0予選無差別</v>
      </c>
      <c r="Y1238">
        <f t="shared" si="110"/>
        <v>0</v>
      </c>
      <c r="Z1238" t="str">
        <f t="shared" si="111"/>
        <v/>
      </c>
      <c r="AA1238" t="str">
        <f t="shared" si="112"/>
        <v>0予選無差別</v>
      </c>
    </row>
    <row r="1239" spans="14:27" x14ac:dyDescent="0.15">
      <c r="N1239">
        <f>Sheet9!D1122</f>
        <v>0</v>
      </c>
      <c r="O1239">
        <f>Sheet9!E1122</f>
        <v>0</v>
      </c>
      <c r="P1239" t="str">
        <f>IFERROR(VLOOKUP(O1239,Sheet6!A:B,2,0),"")</f>
        <v/>
      </c>
      <c r="Q1239">
        <f>Sheet9!A1122</f>
        <v>0</v>
      </c>
      <c r="R1239" t="str">
        <f t="shared" si="108"/>
        <v/>
      </c>
      <c r="S1239">
        <f>Sheet9!B1122</f>
        <v>0</v>
      </c>
      <c r="T1239" t="s">
        <v>158</v>
      </c>
      <c r="U1239" t="s">
        <v>159</v>
      </c>
      <c r="V1239" t="str">
        <f t="shared" si="109"/>
        <v>0予選無差別</v>
      </c>
      <c r="Y1239">
        <f t="shared" si="110"/>
        <v>0</v>
      </c>
      <c r="Z1239" t="str">
        <f t="shared" si="111"/>
        <v/>
      </c>
      <c r="AA1239" t="str">
        <f t="shared" si="112"/>
        <v>0予選無差別</v>
      </c>
    </row>
    <row r="1240" spans="14:27" x14ac:dyDescent="0.15">
      <c r="N1240">
        <f>Sheet9!D1123</f>
        <v>0</v>
      </c>
      <c r="O1240">
        <f>Sheet9!E1123</f>
        <v>0</v>
      </c>
      <c r="P1240" t="str">
        <f>IFERROR(VLOOKUP(O1240,Sheet6!A:B,2,0),"")</f>
        <v/>
      </c>
      <c r="Q1240">
        <f>Sheet9!A1123</f>
        <v>0</v>
      </c>
      <c r="R1240" t="str">
        <f t="shared" si="108"/>
        <v/>
      </c>
      <c r="S1240">
        <f>Sheet9!B1123</f>
        <v>0</v>
      </c>
      <c r="T1240" t="s">
        <v>158</v>
      </c>
      <c r="U1240" t="s">
        <v>159</v>
      </c>
      <c r="V1240" t="str">
        <f t="shared" si="109"/>
        <v>0予選無差別</v>
      </c>
      <c r="Y1240">
        <f t="shared" si="110"/>
        <v>0</v>
      </c>
      <c r="Z1240" t="str">
        <f t="shared" si="111"/>
        <v/>
      </c>
      <c r="AA1240" t="str">
        <f t="shared" si="112"/>
        <v>0予選無差別</v>
      </c>
    </row>
    <row r="1241" spans="14:27" x14ac:dyDescent="0.15">
      <c r="N1241">
        <f>Sheet9!D1124</f>
        <v>0</v>
      </c>
      <c r="O1241">
        <f>Sheet9!E1124</f>
        <v>0</v>
      </c>
      <c r="P1241" t="str">
        <f>IFERROR(VLOOKUP(O1241,Sheet6!A:B,2,0),"")</f>
        <v/>
      </c>
      <c r="Q1241">
        <f>Sheet9!A1124</f>
        <v>0</v>
      </c>
      <c r="R1241" t="str">
        <f t="shared" si="108"/>
        <v/>
      </c>
      <c r="S1241">
        <f>Sheet9!B1124</f>
        <v>0</v>
      </c>
      <c r="T1241" t="s">
        <v>158</v>
      </c>
      <c r="U1241" t="s">
        <v>159</v>
      </c>
      <c r="V1241" t="str">
        <f t="shared" si="109"/>
        <v>0予選無差別</v>
      </c>
      <c r="Y1241">
        <f t="shared" si="110"/>
        <v>0</v>
      </c>
      <c r="Z1241" t="str">
        <f t="shared" si="111"/>
        <v/>
      </c>
      <c r="AA1241" t="str">
        <f t="shared" si="112"/>
        <v>0予選無差別</v>
      </c>
    </row>
    <row r="1242" spans="14:27" x14ac:dyDescent="0.15">
      <c r="N1242">
        <f>Sheet9!D1125</f>
        <v>0</v>
      </c>
      <c r="O1242">
        <f>Sheet9!E1125</f>
        <v>0</v>
      </c>
      <c r="P1242" t="str">
        <f>IFERROR(VLOOKUP(O1242,Sheet6!A:B,2,0),"")</f>
        <v/>
      </c>
      <c r="Q1242">
        <f>Sheet9!A1125</f>
        <v>0</v>
      </c>
      <c r="R1242" t="str">
        <f t="shared" si="108"/>
        <v/>
      </c>
      <c r="S1242">
        <f>Sheet9!B1125</f>
        <v>0</v>
      </c>
      <c r="T1242" t="s">
        <v>158</v>
      </c>
      <c r="U1242" t="s">
        <v>159</v>
      </c>
      <c r="V1242" t="str">
        <f t="shared" si="109"/>
        <v>0予選無差別</v>
      </c>
      <c r="Y1242">
        <f t="shared" si="110"/>
        <v>0</v>
      </c>
      <c r="Z1242" t="str">
        <f t="shared" si="111"/>
        <v/>
      </c>
      <c r="AA1242" t="str">
        <f t="shared" si="112"/>
        <v>0予選無差別</v>
      </c>
    </row>
    <row r="1243" spans="14:27" x14ac:dyDescent="0.15">
      <c r="N1243">
        <f>Sheet9!D1126</f>
        <v>0</v>
      </c>
      <c r="O1243">
        <f>Sheet9!E1126</f>
        <v>0</v>
      </c>
      <c r="P1243" t="str">
        <f>IFERROR(VLOOKUP(O1243,Sheet6!A:B,2,0),"")</f>
        <v/>
      </c>
      <c r="Q1243">
        <f>Sheet9!A1126</f>
        <v>0</v>
      </c>
      <c r="R1243" t="str">
        <f t="shared" si="108"/>
        <v/>
      </c>
      <c r="S1243">
        <f>Sheet9!B1126</f>
        <v>0</v>
      </c>
      <c r="T1243" t="s">
        <v>158</v>
      </c>
      <c r="U1243" t="s">
        <v>159</v>
      </c>
      <c r="V1243" t="str">
        <f t="shared" si="109"/>
        <v>0予選無差別</v>
      </c>
      <c r="Y1243">
        <f t="shared" si="110"/>
        <v>0</v>
      </c>
      <c r="Z1243" t="str">
        <f t="shared" si="111"/>
        <v/>
      </c>
      <c r="AA1243" t="str">
        <f t="shared" si="112"/>
        <v>0予選無差別</v>
      </c>
    </row>
    <row r="1244" spans="14:27" x14ac:dyDescent="0.15">
      <c r="N1244">
        <f>Sheet9!D1127</f>
        <v>0</v>
      </c>
      <c r="O1244">
        <f>Sheet9!E1127</f>
        <v>0</v>
      </c>
      <c r="P1244" t="str">
        <f>IFERROR(VLOOKUP(O1244,Sheet6!A:B,2,0),"")</f>
        <v/>
      </c>
      <c r="Q1244">
        <f>Sheet9!A1127</f>
        <v>0</v>
      </c>
      <c r="R1244" t="str">
        <f t="shared" si="108"/>
        <v/>
      </c>
      <c r="S1244">
        <f>Sheet9!B1127</f>
        <v>0</v>
      </c>
      <c r="T1244" t="s">
        <v>158</v>
      </c>
      <c r="U1244" t="s">
        <v>159</v>
      </c>
      <c r="V1244" t="str">
        <f t="shared" si="109"/>
        <v>0予選無差別</v>
      </c>
      <c r="Y1244">
        <f t="shared" si="110"/>
        <v>0</v>
      </c>
      <c r="Z1244" t="str">
        <f t="shared" si="111"/>
        <v/>
      </c>
      <c r="AA1244" t="str">
        <f t="shared" si="112"/>
        <v>0予選無差別</v>
      </c>
    </row>
    <row r="1245" spans="14:27" x14ac:dyDescent="0.15">
      <c r="N1245">
        <f>Sheet9!D1128</f>
        <v>0</v>
      </c>
      <c r="O1245">
        <f>Sheet9!E1128</f>
        <v>0</v>
      </c>
      <c r="P1245" t="str">
        <f>IFERROR(VLOOKUP(O1245,Sheet6!A:B,2,0),"")</f>
        <v/>
      </c>
      <c r="Q1245">
        <f>Sheet9!A1128</f>
        <v>0</v>
      </c>
      <c r="R1245" t="str">
        <f t="shared" si="108"/>
        <v/>
      </c>
      <c r="S1245">
        <f>Sheet9!B1128</f>
        <v>0</v>
      </c>
      <c r="T1245" t="s">
        <v>158</v>
      </c>
      <c r="U1245" t="s">
        <v>159</v>
      </c>
      <c r="V1245" t="str">
        <f t="shared" si="109"/>
        <v>0予選無差別</v>
      </c>
      <c r="Y1245">
        <f t="shared" si="110"/>
        <v>0</v>
      </c>
      <c r="Z1245" t="str">
        <f t="shared" si="111"/>
        <v/>
      </c>
      <c r="AA1245" t="str">
        <f t="shared" si="112"/>
        <v>0予選無差別</v>
      </c>
    </row>
    <row r="1246" spans="14:27" x14ac:dyDescent="0.15">
      <c r="N1246">
        <f>Sheet9!D1129</f>
        <v>0</v>
      </c>
      <c r="O1246">
        <f>Sheet9!E1129</f>
        <v>0</v>
      </c>
      <c r="P1246" t="str">
        <f>IFERROR(VLOOKUP(O1246,Sheet6!A:B,2,0),"")</f>
        <v/>
      </c>
      <c r="Q1246">
        <f>Sheet9!A1129</f>
        <v>0</v>
      </c>
      <c r="R1246" t="str">
        <f t="shared" si="108"/>
        <v/>
      </c>
      <c r="S1246">
        <f>Sheet9!B1129</f>
        <v>0</v>
      </c>
      <c r="T1246" t="s">
        <v>158</v>
      </c>
      <c r="U1246" t="s">
        <v>159</v>
      </c>
      <c r="V1246" t="str">
        <f t="shared" si="109"/>
        <v>0予選無差別</v>
      </c>
      <c r="Y1246">
        <f t="shared" si="110"/>
        <v>0</v>
      </c>
      <c r="Z1246" t="str">
        <f t="shared" si="111"/>
        <v/>
      </c>
      <c r="AA1246" t="str">
        <f t="shared" si="112"/>
        <v>0予選無差別</v>
      </c>
    </row>
    <row r="1247" spans="14:27" x14ac:dyDescent="0.15">
      <c r="N1247">
        <f>Sheet9!D1130</f>
        <v>0</v>
      </c>
      <c r="O1247">
        <f>Sheet9!E1130</f>
        <v>0</v>
      </c>
      <c r="P1247" t="str">
        <f>IFERROR(VLOOKUP(O1247,Sheet6!A:B,2,0),"")</f>
        <v/>
      </c>
      <c r="Q1247">
        <f>Sheet9!A1130</f>
        <v>0</v>
      </c>
      <c r="R1247" t="str">
        <f t="shared" si="108"/>
        <v/>
      </c>
      <c r="S1247">
        <f>Sheet9!B1130</f>
        <v>0</v>
      </c>
      <c r="T1247" t="s">
        <v>158</v>
      </c>
      <c r="U1247" t="s">
        <v>159</v>
      </c>
      <c r="V1247" t="str">
        <f t="shared" si="109"/>
        <v>0予選無差別</v>
      </c>
      <c r="Y1247">
        <f t="shared" si="110"/>
        <v>0</v>
      </c>
      <c r="Z1247" t="str">
        <f t="shared" si="111"/>
        <v/>
      </c>
      <c r="AA1247" t="str">
        <f t="shared" si="112"/>
        <v>0予選無差別</v>
      </c>
    </row>
    <row r="1248" spans="14:27" x14ac:dyDescent="0.15">
      <c r="N1248">
        <f>Sheet9!D1131</f>
        <v>0</v>
      </c>
      <c r="O1248">
        <f>Sheet9!E1131</f>
        <v>0</v>
      </c>
      <c r="P1248" t="str">
        <f>IFERROR(VLOOKUP(O1248,Sheet6!A:B,2,0),"")</f>
        <v/>
      </c>
      <c r="Q1248">
        <f>Sheet9!A1131</f>
        <v>0</v>
      </c>
      <c r="R1248" t="str">
        <f t="shared" si="108"/>
        <v/>
      </c>
      <c r="S1248">
        <f>Sheet9!B1131</f>
        <v>0</v>
      </c>
      <c r="T1248" t="s">
        <v>158</v>
      </c>
      <c r="U1248" t="s">
        <v>159</v>
      </c>
      <c r="V1248" t="str">
        <f t="shared" si="109"/>
        <v>0予選無差別</v>
      </c>
      <c r="Y1248">
        <f t="shared" si="110"/>
        <v>0</v>
      </c>
      <c r="Z1248" t="str">
        <f t="shared" si="111"/>
        <v/>
      </c>
      <c r="AA1248" t="str">
        <f t="shared" si="112"/>
        <v>0予選無差別</v>
      </c>
    </row>
    <row r="1249" spans="14:27" x14ac:dyDescent="0.15">
      <c r="N1249">
        <f>Sheet9!D1132</f>
        <v>0</v>
      </c>
      <c r="O1249">
        <f>Sheet9!E1132</f>
        <v>0</v>
      </c>
      <c r="P1249" t="str">
        <f>IFERROR(VLOOKUP(O1249,Sheet6!A:B,2,0),"")</f>
        <v/>
      </c>
      <c r="Q1249">
        <f>Sheet9!A1132</f>
        <v>0</v>
      </c>
      <c r="R1249" t="str">
        <f t="shared" si="108"/>
        <v/>
      </c>
      <c r="S1249">
        <f>Sheet9!B1132</f>
        <v>0</v>
      </c>
      <c r="T1249" t="s">
        <v>158</v>
      </c>
      <c r="U1249" t="s">
        <v>159</v>
      </c>
      <c r="V1249" t="str">
        <f t="shared" si="109"/>
        <v>0予選無差別</v>
      </c>
      <c r="Y1249">
        <f t="shared" si="110"/>
        <v>0</v>
      </c>
      <c r="Z1249" t="str">
        <f t="shared" si="111"/>
        <v/>
      </c>
      <c r="AA1249" t="str">
        <f t="shared" si="112"/>
        <v>0予選無差別</v>
      </c>
    </row>
    <row r="1250" spans="14:27" x14ac:dyDescent="0.15">
      <c r="N1250">
        <f>Sheet9!D1133</f>
        <v>0</v>
      </c>
      <c r="O1250">
        <f>Sheet9!E1133</f>
        <v>0</v>
      </c>
      <c r="P1250" t="str">
        <f>IFERROR(VLOOKUP(O1250,Sheet6!A:B,2,0),"")</f>
        <v/>
      </c>
      <c r="Q1250">
        <f>Sheet9!A1133</f>
        <v>0</v>
      </c>
      <c r="R1250" t="str">
        <f t="shared" si="108"/>
        <v/>
      </c>
      <c r="S1250">
        <f>Sheet9!B1133</f>
        <v>0</v>
      </c>
      <c r="T1250" t="s">
        <v>158</v>
      </c>
      <c r="U1250" t="s">
        <v>159</v>
      </c>
      <c r="V1250" t="str">
        <f t="shared" si="109"/>
        <v>0予選無差別</v>
      </c>
      <c r="Y1250">
        <f t="shared" si="110"/>
        <v>0</v>
      </c>
      <c r="Z1250" t="str">
        <f t="shared" si="111"/>
        <v/>
      </c>
      <c r="AA1250" t="str">
        <f t="shared" si="112"/>
        <v>0予選無差別</v>
      </c>
    </row>
    <row r="1251" spans="14:27" x14ac:dyDescent="0.15">
      <c r="N1251">
        <f>Sheet9!D1134</f>
        <v>0</v>
      </c>
      <c r="O1251">
        <f>Sheet9!E1134</f>
        <v>0</v>
      </c>
      <c r="P1251" t="str">
        <f>IFERROR(VLOOKUP(O1251,Sheet6!A:B,2,0),"")</f>
        <v/>
      </c>
      <c r="Q1251">
        <f>Sheet9!A1134</f>
        <v>0</v>
      </c>
      <c r="R1251" t="str">
        <f t="shared" si="108"/>
        <v/>
      </c>
      <c r="S1251">
        <f>Sheet9!B1134</f>
        <v>0</v>
      </c>
      <c r="T1251" t="s">
        <v>158</v>
      </c>
      <c r="U1251" t="s">
        <v>159</v>
      </c>
      <c r="V1251" t="str">
        <f t="shared" si="109"/>
        <v>0予選無差別</v>
      </c>
      <c r="Y1251">
        <f t="shared" si="110"/>
        <v>0</v>
      </c>
      <c r="Z1251" t="str">
        <f t="shared" si="111"/>
        <v/>
      </c>
      <c r="AA1251" t="str">
        <f t="shared" si="112"/>
        <v>0予選無差別</v>
      </c>
    </row>
    <row r="1252" spans="14:27" x14ac:dyDescent="0.15">
      <c r="N1252">
        <f>Sheet9!D1135</f>
        <v>0</v>
      </c>
      <c r="O1252">
        <f>Sheet9!E1135</f>
        <v>0</v>
      </c>
      <c r="P1252" t="str">
        <f>IFERROR(VLOOKUP(O1252,Sheet6!A:B,2,0),"")</f>
        <v/>
      </c>
      <c r="Q1252">
        <f>Sheet9!A1135</f>
        <v>0</v>
      </c>
      <c r="R1252" t="str">
        <f t="shared" si="108"/>
        <v/>
      </c>
      <c r="S1252">
        <f>Sheet9!B1135</f>
        <v>0</v>
      </c>
      <c r="T1252" t="s">
        <v>158</v>
      </c>
      <c r="U1252" t="s">
        <v>159</v>
      </c>
      <c r="V1252" t="str">
        <f t="shared" si="109"/>
        <v>0予選無差別</v>
      </c>
      <c r="Y1252">
        <f t="shared" si="110"/>
        <v>0</v>
      </c>
      <c r="Z1252" t="str">
        <f t="shared" si="111"/>
        <v/>
      </c>
      <c r="AA1252" t="str">
        <f t="shared" si="112"/>
        <v>0予選無差別</v>
      </c>
    </row>
    <row r="1253" spans="14:27" x14ac:dyDescent="0.15">
      <c r="N1253">
        <f>Sheet9!D1136</f>
        <v>0</v>
      </c>
      <c r="O1253">
        <f>Sheet9!E1136</f>
        <v>0</v>
      </c>
      <c r="P1253" t="str">
        <f>IFERROR(VLOOKUP(O1253,Sheet6!A:B,2,0),"")</f>
        <v/>
      </c>
      <c r="Q1253">
        <f>Sheet9!A1136</f>
        <v>0</v>
      </c>
      <c r="R1253" t="str">
        <f t="shared" si="108"/>
        <v/>
      </c>
      <c r="S1253">
        <f>Sheet9!B1136</f>
        <v>0</v>
      </c>
      <c r="T1253" t="s">
        <v>158</v>
      </c>
      <c r="U1253" t="s">
        <v>159</v>
      </c>
      <c r="V1253" t="str">
        <f t="shared" si="109"/>
        <v>0予選無差別</v>
      </c>
      <c r="Y1253">
        <f t="shared" si="110"/>
        <v>0</v>
      </c>
      <c r="Z1253" t="str">
        <f t="shared" si="111"/>
        <v/>
      </c>
      <c r="AA1253" t="str">
        <f t="shared" si="112"/>
        <v>0予選無差別</v>
      </c>
    </row>
    <row r="1254" spans="14:27" x14ac:dyDescent="0.15">
      <c r="N1254">
        <f>Sheet9!D1137</f>
        <v>0</v>
      </c>
      <c r="O1254">
        <f>Sheet9!E1137</f>
        <v>0</v>
      </c>
      <c r="P1254" t="str">
        <f>IFERROR(VLOOKUP(O1254,Sheet6!A:B,2,0),"")</f>
        <v/>
      </c>
      <c r="Q1254">
        <f>Sheet9!A1137</f>
        <v>0</v>
      </c>
      <c r="R1254" t="str">
        <f t="shared" si="108"/>
        <v/>
      </c>
      <c r="S1254">
        <f>Sheet9!B1137</f>
        <v>0</v>
      </c>
      <c r="T1254" t="s">
        <v>158</v>
      </c>
      <c r="U1254" t="s">
        <v>159</v>
      </c>
      <c r="V1254" t="str">
        <f t="shared" si="109"/>
        <v>0予選無差別</v>
      </c>
      <c r="Y1254">
        <f t="shared" si="110"/>
        <v>0</v>
      </c>
      <c r="Z1254" t="str">
        <f t="shared" si="111"/>
        <v/>
      </c>
      <c r="AA1254" t="str">
        <f t="shared" si="112"/>
        <v>0予選無差別</v>
      </c>
    </row>
    <row r="1255" spans="14:27" x14ac:dyDescent="0.15">
      <c r="N1255">
        <f>Sheet9!D1138</f>
        <v>0</v>
      </c>
      <c r="O1255">
        <f>Sheet9!E1138</f>
        <v>0</v>
      </c>
      <c r="P1255" t="str">
        <f>IFERROR(VLOOKUP(O1255,Sheet6!A:B,2,0),"")</f>
        <v/>
      </c>
      <c r="Q1255">
        <f>Sheet9!A1138</f>
        <v>0</v>
      </c>
      <c r="R1255" t="str">
        <f t="shared" si="108"/>
        <v/>
      </c>
      <c r="S1255">
        <f>Sheet9!B1138</f>
        <v>0</v>
      </c>
      <c r="T1255" t="s">
        <v>158</v>
      </c>
      <c r="U1255" t="s">
        <v>159</v>
      </c>
      <c r="V1255" t="str">
        <f t="shared" si="109"/>
        <v>0予選無差別</v>
      </c>
      <c r="Y1255">
        <f t="shared" si="110"/>
        <v>0</v>
      </c>
      <c r="Z1255" t="str">
        <f t="shared" si="111"/>
        <v/>
      </c>
      <c r="AA1255" t="str">
        <f t="shared" si="112"/>
        <v>0予選無差別</v>
      </c>
    </row>
    <row r="1256" spans="14:27" x14ac:dyDescent="0.15">
      <c r="N1256">
        <f>Sheet9!D1139</f>
        <v>0</v>
      </c>
      <c r="O1256">
        <f>Sheet9!E1139</f>
        <v>0</v>
      </c>
      <c r="P1256" t="str">
        <f>IFERROR(VLOOKUP(O1256,Sheet6!A:B,2,0),"")</f>
        <v/>
      </c>
      <c r="Q1256">
        <f>Sheet9!A1139</f>
        <v>0</v>
      </c>
      <c r="R1256" t="str">
        <f t="shared" si="108"/>
        <v/>
      </c>
      <c r="S1256">
        <f>Sheet9!B1139</f>
        <v>0</v>
      </c>
      <c r="T1256" t="s">
        <v>158</v>
      </c>
      <c r="U1256" t="s">
        <v>159</v>
      </c>
      <c r="V1256" t="str">
        <f t="shared" si="109"/>
        <v>0予選無差別</v>
      </c>
      <c r="Y1256">
        <f t="shared" si="110"/>
        <v>0</v>
      </c>
      <c r="Z1256" t="str">
        <f t="shared" si="111"/>
        <v/>
      </c>
      <c r="AA1256" t="str">
        <f t="shared" si="112"/>
        <v>0予選無差別</v>
      </c>
    </row>
    <row r="1257" spans="14:27" x14ac:dyDescent="0.15">
      <c r="N1257">
        <f>Sheet9!D1140</f>
        <v>0</v>
      </c>
      <c r="O1257">
        <f>Sheet9!E1140</f>
        <v>0</v>
      </c>
      <c r="P1257" t="str">
        <f>IFERROR(VLOOKUP(O1257,Sheet6!A:B,2,0),"")</f>
        <v/>
      </c>
      <c r="Q1257">
        <f>Sheet9!A1140</f>
        <v>0</v>
      </c>
      <c r="R1257" t="str">
        <f t="shared" si="108"/>
        <v/>
      </c>
      <c r="S1257">
        <f>Sheet9!B1140</f>
        <v>0</v>
      </c>
      <c r="T1257" t="s">
        <v>158</v>
      </c>
      <c r="U1257" t="s">
        <v>159</v>
      </c>
      <c r="V1257" t="str">
        <f t="shared" si="109"/>
        <v>0予選無差別</v>
      </c>
      <c r="Y1257">
        <f t="shared" si="110"/>
        <v>0</v>
      </c>
      <c r="Z1257" t="str">
        <f t="shared" si="111"/>
        <v/>
      </c>
      <c r="AA1257" t="str">
        <f t="shared" si="112"/>
        <v>0予選無差別</v>
      </c>
    </row>
    <row r="1258" spans="14:27" x14ac:dyDescent="0.15">
      <c r="N1258">
        <f>Sheet9!D1141</f>
        <v>0</v>
      </c>
      <c r="O1258">
        <f>Sheet9!E1141</f>
        <v>0</v>
      </c>
      <c r="P1258" t="str">
        <f>IFERROR(VLOOKUP(O1258,Sheet6!A:B,2,0),"")</f>
        <v/>
      </c>
      <c r="Q1258">
        <f>Sheet9!A1141</f>
        <v>0</v>
      </c>
      <c r="R1258" t="str">
        <f t="shared" si="108"/>
        <v/>
      </c>
      <c r="S1258">
        <f>Sheet9!B1141</f>
        <v>0</v>
      </c>
      <c r="T1258" t="s">
        <v>158</v>
      </c>
      <c r="U1258" t="s">
        <v>159</v>
      </c>
      <c r="V1258" t="str">
        <f t="shared" si="109"/>
        <v>0予選無差別</v>
      </c>
      <c r="Y1258">
        <f t="shared" si="110"/>
        <v>0</v>
      </c>
      <c r="Z1258" t="str">
        <f t="shared" si="111"/>
        <v/>
      </c>
      <c r="AA1258" t="str">
        <f t="shared" si="112"/>
        <v>0予選無差別</v>
      </c>
    </row>
    <row r="1259" spans="14:27" x14ac:dyDescent="0.15">
      <c r="N1259">
        <f>Sheet9!D1142</f>
        <v>0</v>
      </c>
      <c r="O1259">
        <f>Sheet9!E1142</f>
        <v>0</v>
      </c>
      <c r="P1259" t="str">
        <f>IFERROR(VLOOKUP(O1259,Sheet6!A:B,2,0),"")</f>
        <v/>
      </c>
      <c r="Q1259">
        <f>Sheet9!A1142</f>
        <v>0</v>
      </c>
      <c r="R1259" t="str">
        <f t="shared" si="108"/>
        <v/>
      </c>
      <c r="S1259">
        <f>Sheet9!B1142</f>
        <v>0</v>
      </c>
      <c r="T1259" t="s">
        <v>158</v>
      </c>
      <c r="U1259" t="s">
        <v>159</v>
      </c>
      <c r="V1259" t="str">
        <f t="shared" si="109"/>
        <v>0予選無差別</v>
      </c>
      <c r="Y1259">
        <f t="shared" si="110"/>
        <v>0</v>
      </c>
      <c r="Z1259" t="str">
        <f t="shared" si="111"/>
        <v/>
      </c>
      <c r="AA1259" t="str">
        <f t="shared" si="112"/>
        <v>0予選無差別</v>
      </c>
    </row>
    <row r="1260" spans="14:27" x14ac:dyDescent="0.15">
      <c r="N1260">
        <f>Sheet9!D1143</f>
        <v>0</v>
      </c>
      <c r="O1260">
        <f>Sheet9!E1143</f>
        <v>0</v>
      </c>
      <c r="P1260" t="str">
        <f>IFERROR(VLOOKUP(O1260,Sheet6!A:B,2,0),"")</f>
        <v/>
      </c>
      <c r="Q1260">
        <f>Sheet9!A1143</f>
        <v>0</v>
      </c>
      <c r="R1260" t="str">
        <f t="shared" si="108"/>
        <v/>
      </c>
      <c r="S1260">
        <f>Sheet9!B1143</f>
        <v>0</v>
      </c>
      <c r="T1260" t="s">
        <v>158</v>
      </c>
      <c r="U1260" t="s">
        <v>159</v>
      </c>
      <c r="V1260" t="str">
        <f t="shared" si="109"/>
        <v>0予選無差別</v>
      </c>
      <c r="Y1260">
        <f t="shared" si="110"/>
        <v>0</v>
      </c>
      <c r="Z1260" t="str">
        <f t="shared" si="111"/>
        <v/>
      </c>
      <c r="AA1260" t="str">
        <f t="shared" si="112"/>
        <v>0予選無差別</v>
      </c>
    </row>
    <row r="1261" spans="14:27" x14ac:dyDescent="0.15">
      <c r="N1261">
        <f>Sheet9!D1144</f>
        <v>0</v>
      </c>
      <c r="O1261">
        <f>Sheet9!E1144</f>
        <v>0</v>
      </c>
      <c r="P1261" t="str">
        <f>IFERROR(VLOOKUP(O1261,Sheet6!A:B,2,0),"")</f>
        <v/>
      </c>
      <c r="Q1261">
        <f>Sheet9!A1144</f>
        <v>0</v>
      </c>
      <c r="R1261" t="str">
        <f t="shared" si="108"/>
        <v/>
      </c>
      <c r="S1261">
        <f>Sheet9!B1144</f>
        <v>0</v>
      </c>
      <c r="T1261" t="s">
        <v>158</v>
      </c>
      <c r="U1261" t="s">
        <v>159</v>
      </c>
      <c r="V1261" t="str">
        <f t="shared" si="109"/>
        <v>0予選無差別</v>
      </c>
      <c r="Y1261">
        <f t="shared" si="110"/>
        <v>0</v>
      </c>
      <c r="Z1261" t="str">
        <f t="shared" si="111"/>
        <v/>
      </c>
      <c r="AA1261" t="str">
        <f t="shared" si="112"/>
        <v>0予選無差別</v>
      </c>
    </row>
    <row r="1262" spans="14:27" x14ac:dyDescent="0.15">
      <c r="N1262">
        <f>Sheet9!D1145</f>
        <v>0</v>
      </c>
      <c r="O1262">
        <f>Sheet9!E1145</f>
        <v>0</v>
      </c>
      <c r="P1262" t="str">
        <f>IFERROR(VLOOKUP(O1262,Sheet6!A:B,2,0),"")</f>
        <v/>
      </c>
      <c r="Q1262">
        <f>Sheet9!A1145</f>
        <v>0</v>
      </c>
      <c r="R1262" t="str">
        <f t="shared" si="108"/>
        <v/>
      </c>
      <c r="S1262">
        <f>Sheet9!B1145</f>
        <v>0</v>
      </c>
      <c r="T1262" t="s">
        <v>158</v>
      </c>
      <c r="U1262" t="s">
        <v>159</v>
      </c>
      <c r="V1262" t="str">
        <f t="shared" si="109"/>
        <v>0予選無差別</v>
      </c>
      <c r="Y1262">
        <f t="shared" si="110"/>
        <v>0</v>
      </c>
      <c r="Z1262" t="str">
        <f t="shared" si="111"/>
        <v/>
      </c>
      <c r="AA1262" t="str">
        <f t="shared" si="112"/>
        <v>0予選無差別</v>
      </c>
    </row>
    <row r="1263" spans="14:27" x14ac:dyDescent="0.15">
      <c r="N1263">
        <f>Sheet9!D1146</f>
        <v>0</v>
      </c>
      <c r="O1263">
        <f>Sheet9!E1146</f>
        <v>0</v>
      </c>
      <c r="P1263" t="str">
        <f>IFERROR(VLOOKUP(O1263,Sheet6!A:B,2,0),"")</f>
        <v/>
      </c>
      <c r="Q1263">
        <f>Sheet9!A1146</f>
        <v>0</v>
      </c>
      <c r="R1263" t="str">
        <f t="shared" si="108"/>
        <v/>
      </c>
      <c r="S1263">
        <f>Sheet9!B1146</f>
        <v>0</v>
      </c>
      <c r="T1263" t="s">
        <v>158</v>
      </c>
      <c r="U1263" t="s">
        <v>159</v>
      </c>
      <c r="V1263" t="str">
        <f t="shared" si="109"/>
        <v>0予選無差別</v>
      </c>
      <c r="Y1263">
        <f t="shared" si="110"/>
        <v>0</v>
      </c>
      <c r="Z1263" t="str">
        <f t="shared" si="111"/>
        <v/>
      </c>
      <c r="AA1263" t="str">
        <f t="shared" si="112"/>
        <v>0予選無差別</v>
      </c>
    </row>
    <row r="1264" spans="14:27" x14ac:dyDescent="0.15">
      <c r="N1264">
        <f>Sheet9!D1147</f>
        <v>0</v>
      </c>
      <c r="O1264">
        <f>Sheet9!E1147</f>
        <v>0</v>
      </c>
      <c r="P1264" t="str">
        <f>IFERROR(VLOOKUP(O1264,Sheet6!A:B,2,0),"")</f>
        <v/>
      </c>
      <c r="Q1264">
        <f>Sheet9!A1147</f>
        <v>0</v>
      </c>
      <c r="R1264" t="str">
        <f t="shared" si="108"/>
        <v/>
      </c>
      <c r="S1264">
        <f>Sheet9!B1147</f>
        <v>0</v>
      </c>
      <c r="T1264" t="s">
        <v>158</v>
      </c>
      <c r="U1264" t="s">
        <v>159</v>
      </c>
      <c r="V1264" t="str">
        <f t="shared" si="109"/>
        <v>0予選無差別</v>
      </c>
      <c r="Y1264">
        <f t="shared" si="110"/>
        <v>0</v>
      </c>
      <c r="Z1264" t="str">
        <f t="shared" si="111"/>
        <v/>
      </c>
      <c r="AA1264" t="str">
        <f t="shared" si="112"/>
        <v>0予選無差別</v>
      </c>
    </row>
    <row r="1265" spans="14:27" x14ac:dyDescent="0.15">
      <c r="N1265">
        <f>Sheet9!D1148</f>
        <v>0</v>
      </c>
      <c r="O1265">
        <f>Sheet9!E1148</f>
        <v>0</v>
      </c>
      <c r="P1265" t="str">
        <f>IFERROR(VLOOKUP(O1265,Sheet6!A:B,2,0),"")</f>
        <v/>
      </c>
      <c r="Q1265">
        <f>Sheet9!A1148</f>
        <v>0</v>
      </c>
      <c r="R1265" t="str">
        <f t="shared" si="108"/>
        <v/>
      </c>
      <c r="S1265">
        <f>Sheet9!B1148</f>
        <v>0</v>
      </c>
      <c r="T1265" t="s">
        <v>158</v>
      </c>
      <c r="U1265" t="s">
        <v>159</v>
      </c>
      <c r="V1265" t="str">
        <f t="shared" si="109"/>
        <v>0予選無差別</v>
      </c>
      <c r="Y1265">
        <f t="shared" si="110"/>
        <v>0</v>
      </c>
      <c r="Z1265" t="str">
        <f t="shared" si="111"/>
        <v/>
      </c>
      <c r="AA1265" t="str">
        <f t="shared" si="112"/>
        <v>0予選無差別</v>
      </c>
    </row>
    <row r="1266" spans="14:27" x14ac:dyDescent="0.15">
      <c r="N1266">
        <f>Sheet9!D1149</f>
        <v>0</v>
      </c>
      <c r="O1266">
        <f>Sheet9!E1149</f>
        <v>0</v>
      </c>
      <c r="P1266" t="str">
        <f>IFERROR(VLOOKUP(O1266,Sheet6!A:B,2,0),"")</f>
        <v/>
      </c>
      <c r="Q1266">
        <f>Sheet9!A1149</f>
        <v>0</v>
      </c>
      <c r="R1266" t="str">
        <f t="shared" si="108"/>
        <v/>
      </c>
      <c r="S1266">
        <f>Sheet9!B1149</f>
        <v>0</v>
      </c>
      <c r="T1266" t="s">
        <v>158</v>
      </c>
      <c r="U1266" t="s">
        <v>159</v>
      </c>
      <c r="V1266" t="str">
        <f t="shared" si="109"/>
        <v>0予選無差別</v>
      </c>
      <c r="Y1266">
        <f t="shared" si="110"/>
        <v>0</v>
      </c>
      <c r="Z1266" t="str">
        <f t="shared" si="111"/>
        <v/>
      </c>
      <c r="AA1266" t="str">
        <f t="shared" si="112"/>
        <v>0予選無差別</v>
      </c>
    </row>
    <row r="1267" spans="14:27" x14ac:dyDescent="0.15">
      <c r="N1267">
        <f>Sheet9!D1150</f>
        <v>0</v>
      </c>
      <c r="O1267">
        <f>Sheet9!E1150</f>
        <v>0</v>
      </c>
      <c r="P1267" t="str">
        <f>IFERROR(VLOOKUP(O1267,Sheet6!A:B,2,0),"")</f>
        <v/>
      </c>
      <c r="Q1267">
        <f>Sheet9!A1150</f>
        <v>0</v>
      </c>
      <c r="R1267" t="str">
        <f t="shared" si="108"/>
        <v/>
      </c>
      <c r="S1267">
        <f>Sheet9!B1150</f>
        <v>0</v>
      </c>
      <c r="T1267" t="s">
        <v>158</v>
      </c>
      <c r="U1267" t="s">
        <v>159</v>
      </c>
      <c r="V1267" t="str">
        <f t="shared" si="109"/>
        <v>0予選無差別</v>
      </c>
      <c r="Y1267">
        <f t="shared" si="110"/>
        <v>0</v>
      </c>
      <c r="Z1267" t="str">
        <f t="shared" si="111"/>
        <v/>
      </c>
      <c r="AA1267" t="str">
        <f t="shared" si="112"/>
        <v>0予選無差別</v>
      </c>
    </row>
    <row r="1268" spans="14:27" x14ac:dyDescent="0.15">
      <c r="N1268">
        <f>Sheet9!D1151</f>
        <v>0</v>
      </c>
      <c r="O1268">
        <f>Sheet9!E1151</f>
        <v>0</v>
      </c>
      <c r="P1268" t="str">
        <f>IFERROR(VLOOKUP(O1268,Sheet6!A:B,2,0),"")</f>
        <v/>
      </c>
      <c r="Q1268">
        <f>Sheet9!A1151</f>
        <v>0</v>
      </c>
      <c r="R1268" t="str">
        <f t="shared" si="108"/>
        <v/>
      </c>
      <c r="S1268">
        <f>Sheet9!B1151</f>
        <v>0</v>
      </c>
      <c r="T1268" t="s">
        <v>158</v>
      </c>
      <c r="U1268" t="s">
        <v>159</v>
      </c>
      <c r="V1268" t="str">
        <f t="shared" si="109"/>
        <v>0予選無差別</v>
      </c>
      <c r="Y1268">
        <f t="shared" si="110"/>
        <v>0</v>
      </c>
      <c r="Z1268" t="str">
        <f t="shared" si="111"/>
        <v/>
      </c>
      <c r="AA1268" t="str">
        <f t="shared" si="112"/>
        <v>0予選無差別</v>
      </c>
    </row>
    <row r="1269" spans="14:27" x14ac:dyDescent="0.15">
      <c r="N1269">
        <f>Sheet9!D1152</f>
        <v>0</v>
      </c>
      <c r="O1269">
        <f>Sheet9!E1152</f>
        <v>0</v>
      </c>
      <c r="P1269" t="str">
        <f>IFERROR(VLOOKUP(O1269,Sheet6!A:B,2,0),"")</f>
        <v/>
      </c>
      <c r="Q1269">
        <f>Sheet9!A1152</f>
        <v>0</v>
      </c>
      <c r="R1269" t="str">
        <f t="shared" si="108"/>
        <v/>
      </c>
      <c r="S1269">
        <f>Sheet9!B1152</f>
        <v>0</v>
      </c>
      <c r="T1269" t="s">
        <v>158</v>
      </c>
      <c r="U1269" t="s">
        <v>159</v>
      </c>
      <c r="V1269" t="str">
        <f t="shared" si="109"/>
        <v>0予選無差別</v>
      </c>
      <c r="Y1269">
        <f t="shared" si="110"/>
        <v>0</v>
      </c>
      <c r="Z1269" t="str">
        <f t="shared" si="111"/>
        <v/>
      </c>
      <c r="AA1269" t="str">
        <f t="shared" si="112"/>
        <v>0予選無差別</v>
      </c>
    </row>
    <row r="1270" spans="14:27" x14ac:dyDescent="0.15">
      <c r="N1270">
        <f>Sheet9!D1153</f>
        <v>0</v>
      </c>
      <c r="O1270">
        <f>Sheet9!E1153</f>
        <v>0</v>
      </c>
      <c r="P1270" t="str">
        <f>IFERROR(VLOOKUP(O1270,Sheet6!A:B,2,0),"")</f>
        <v/>
      </c>
      <c r="Q1270">
        <f>Sheet9!A1153</f>
        <v>0</v>
      </c>
      <c r="R1270" t="str">
        <f t="shared" si="108"/>
        <v/>
      </c>
      <c r="S1270">
        <f>Sheet9!B1153</f>
        <v>0</v>
      </c>
      <c r="T1270" t="s">
        <v>158</v>
      </c>
      <c r="U1270" t="s">
        <v>159</v>
      </c>
      <c r="V1270" t="str">
        <f t="shared" si="109"/>
        <v>0予選無差別</v>
      </c>
      <c r="Y1270">
        <f t="shared" si="110"/>
        <v>0</v>
      </c>
      <c r="Z1270" t="str">
        <f t="shared" si="111"/>
        <v/>
      </c>
      <c r="AA1270" t="str">
        <f t="shared" si="112"/>
        <v>0予選無差別</v>
      </c>
    </row>
    <row r="1271" spans="14:27" x14ac:dyDescent="0.15">
      <c r="N1271">
        <f>Sheet9!D1154</f>
        <v>0</v>
      </c>
      <c r="O1271">
        <f>Sheet9!E1154</f>
        <v>0</v>
      </c>
      <c r="P1271" t="str">
        <f>IFERROR(VLOOKUP(O1271,Sheet6!A:B,2,0),"")</f>
        <v/>
      </c>
      <c r="Q1271">
        <f>Sheet9!A1154</f>
        <v>0</v>
      </c>
      <c r="R1271" t="str">
        <f t="shared" si="108"/>
        <v/>
      </c>
      <c r="S1271">
        <f>Sheet9!B1154</f>
        <v>0</v>
      </c>
      <c r="T1271" t="s">
        <v>158</v>
      </c>
      <c r="U1271" t="s">
        <v>159</v>
      </c>
      <c r="V1271" t="str">
        <f t="shared" si="109"/>
        <v>0予選無差別</v>
      </c>
      <c r="Y1271">
        <f t="shared" si="110"/>
        <v>0</v>
      </c>
      <c r="Z1271" t="str">
        <f t="shared" si="111"/>
        <v/>
      </c>
      <c r="AA1271" t="str">
        <f t="shared" si="112"/>
        <v>0予選無差別</v>
      </c>
    </row>
    <row r="1272" spans="14:27" x14ac:dyDescent="0.15">
      <c r="N1272">
        <f>Sheet9!D1155</f>
        <v>0</v>
      </c>
      <c r="O1272">
        <f>Sheet9!E1155</f>
        <v>0</v>
      </c>
      <c r="P1272" t="str">
        <f>IFERROR(VLOOKUP(O1272,Sheet6!A:B,2,0),"")</f>
        <v/>
      </c>
      <c r="Q1272">
        <f>Sheet9!A1155</f>
        <v>0</v>
      </c>
      <c r="R1272" t="str">
        <f t="shared" si="108"/>
        <v/>
      </c>
      <c r="S1272">
        <f>Sheet9!B1155</f>
        <v>0</v>
      </c>
      <c r="T1272" t="s">
        <v>158</v>
      </c>
      <c r="U1272" t="s">
        <v>159</v>
      </c>
      <c r="V1272" t="str">
        <f t="shared" si="109"/>
        <v>0予選無差別</v>
      </c>
      <c r="Y1272">
        <f t="shared" si="110"/>
        <v>0</v>
      </c>
      <c r="Z1272" t="str">
        <f t="shared" si="111"/>
        <v/>
      </c>
      <c r="AA1272" t="str">
        <f t="shared" si="112"/>
        <v>0予選無差別</v>
      </c>
    </row>
    <row r="1273" spans="14:27" x14ac:dyDescent="0.15">
      <c r="N1273">
        <f>Sheet9!D1156</f>
        <v>0</v>
      </c>
      <c r="O1273">
        <f>Sheet9!E1156</f>
        <v>0</v>
      </c>
      <c r="P1273" t="str">
        <f>IFERROR(VLOOKUP(O1273,Sheet6!A:B,2,0),"")</f>
        <v/>
      </c>
      <c r="Q1273">
        <f>Sheet9!A1156</f>
        <v>0</v>
      </c>
      <c r="R1273" t="str">
        <f t="shared" si="108"/>
        <v/>
      </c>
      <c r="S1273">
        <f>Sheet9!B1156</f>
        <v>0</v>
      </c>
      <c r="T1273" t="s">
        <v>158</v>
      </c>
      <c r="U1273" t="s">
        <v>159</v>
      </c>
      <c r="V1273" t="str">
        <f t="shared" si="109"/>
        <v>0予選無差別</v>
      </c>
      <c r="Y1273">
        <f t="shared" si="110"/>
        <v>0</v>
      </c>
      <c r="Z1273" t="str">
        <f t="shared" si="111"/>
        <v/>
      </c>
      <c r="AA1273" t="str">
        <f t="shared" si="112"/>
        <v>0予選無差別</v>
      </c>
    </row>
    <row r="1274" spans="14:27" x14ac:dyDescent="0.15">
      <c r="N1274">
        <f>Sheet9!D1157</f>
        <v>0</v>
      </c>
      <c r="O1274">
        <f>Sheet9!E1157</f>
        <v>0</v>
      </c>
      <c r="P1274" t="str">
        <f>IFERROR(VLOOKUP(O1274,Sheet6!A:B,2,0),"")</f>
        <v/>
      </c>
      <c r="Q1274">
        <f>Sheet9!A1157</f>
        <v>0</v>
      </c>
      <c r="R1274" t="str">
        <f t="shared" si="108"/>
        <v/>
      </c>
      <c r="S1274">
        <f>Sheet9!B1157</f>
        <v>0</v>
      </c>
      <c r="T1274" t="s">
        <v>158</v>
      </c>
      <c r="U1274" t="s">
        <v>159</v>
      </c>
      <c r="V1274" t="str">
        <f t="shared" si="109"/>
        <v>0予選無差別</v>
      </c>
      <c r="Y1274">
        <f t="shared" si="110"/>
        <v>0</v>
      </c>
      <c r="Z1274" t="str">
        <f t="shared" si="111"/>
        <v/>
      </c>
      <c r="AA1274" t="str">
        <f t="shared" si="112"/>
        <v>0予選無差別</v>
      </c>
    </row>
    <row r="1275" spans="14:27" x14ac:dyDescent="0.15">
      <c r="N1275">
        <f>Sheet9!D1158</f>
        <v>0</v>
      </c>
      <c r="O1275">
        <f>Sheet9!E1158</f>
        <v>0</v>
      </c>
      <c r="P1275" t="str">
        <f>IFERROR(VLOOKUP(O1275,Sheet6!A:B,2,0),"")</f>
        <v/>
      </c>
      <c r="Q1275">
        <f>Sheet9!A1158</f>
        <v>0</v>
      </c>
      <c r="R1275" t="str">
        <f t="shared" ref="R1275:R1338" si="113">IFERROR(VLOOKUP(Q1275,AG:AH,2,0),"")</f>
        <v/>
      </c>
      <c r="S1275">
        <f>Sheet9!B1158</f>
        <v>0</v>
      </c>
      <c r="T1275" t="s">
        <v>158</v>
      </c>
      <c r="U1275" t="s">
        <v>159</v>
      </c>
      <c r="V1275" t="str">
        <f t="shared" ref="V1275:V1338" si="114">CONCATENATE(P1275,R1275,S1275,T1275,U1275)</f>
        <v>0予選無差別</v>
      </c>
      <c r="Y1275">
        <f t="shared" ref="Y1275:Y1338" si="115">N1275</f>
        <v>0</v>
      </c>
      <c r="Z1275" t="str">
        <f t="shared" ref="Z1275:Z1338" si="116">IFERROR(VLOOKUP(V1275,I:M,5,0),"")</f>
        <v/>
      </c>
      <c r="AA1275" t="str">
        <f t="shared" ref="AA1275:AA1338" si="117">V1275</f>
        <v>0予選無差別</v>
      </c>
    </row>
    <row r="1276" spans="14:27" x14ac:dyDescent="0.15">
      <c r="N1276">
        <f>Sheet9!D1159</f>
        <v>0</v>
      </c>
      <c r="O1276">
        <f>Sheet9!E1159</f>
        <v>0</v>
      </c>
      <c r="P1276" t="str">
        <f>IFERROR(VLOOKUP(O1276,Sheet6!A:B,2,0),"")</f>
        <v/>
      </c>
      <c r="Q1276">
        <f>Sheet9!A1159</f>
        <v>0</v>
      </c>
      <c r="R1276" t="str">
        <f t="shared" si="113"/>
        <v/>
      </c>
      <c r="S1276">
        <f>Sheet9!B1159</f>
        <v>0</v>
      </c>
      <c r="T1276" t="s">
        <v>158</v>
      </c>
      <c r="U1276" t="s">
        <v>159</v>
      </c>
      <c r="V1276" t="str">
        <f t="shared" si="114"/>
        <v>0予選無差別</v>
      </c>
      <c r="Y1276">
        <f t="shared" si="115"/>
        <v>0</v>
      </c>
      <c r="Z1276" t="str">
        <f t="shared" si="116"/>
        <v/>
      </c>
      <c r="AA1276" t="str">
        <f t="shared" si="117"/>
        <v>0予選無差別</v>
      </c>
    </row>
    <row r="1277" spans="14:27" x14ac:dyDescent="0.15">
      <c r="N1277">
        <f>Sheet9!D1160</f>
        <v>0</v>
      </c>
      <c r="O1277">
        <f>Sheet9!E1160</f>
        <v>0</v>
      </c>
      <c r="P1277" t="str">
        <f>IFERROR(VLOOKUP(O1277,Sheet6!A:B,2,0),"")</f>
        <v/>
      </c>
      <c r="Q1277">
        <f>Sheet9!A1160</f>
        <v>0</v>
      </c>
      <c r="R1277" t="str">
        <f t="shared" si="113"/>
        <v/>
      </c>
      <c r="S1277">
        <f>Sheet9!B1160</f>
        <v>0</v>
      </c>
      <c r="T1277" t="s">
        <v>158</v>
      </c>
      <c r="U1277" t="s">
        <v>159</v>
      </c>
      <c r="V1277" t="str">
        <f t="shared" si="114"/>
        <v>0予選無差別</v>
      </c>
      <c r="Y1277">
        <f t="shared" si="115"/>
        <v>0</v>
      </c>
      <c r="Z1277" t="str">
        <f t="shared" si="116"/>
        <v/>
      </c>
      <c r="AA1277" t="str">
        <f t="shared" si="117"/>
        <v>0予選無差別</v>
      </c>
    </row>
    <row r="1278" spans="14:27" x14ac:dyDescent="0.15">
      <c r="N1278">
        <f>Sheet9!D1161</f>
        <v>0</v>
      </c>
      <c r="O1278">
        <f>Sheet9!E1161</f>
        <v>0</v>
      </c>
      <c r="P1278" t="str">
        <f>IFERROR(VLOOKUP(O1278,Sheet6!A:B,2,0),"")</f>
        <v/>
      </c>
      <c r="Q1278">
        <f>Sheet9!A1161</f>
        <v>0</v>
      </c>
      <c r="R1278" t="str">
        <f t="shared" si="113"/>
        <v/>
      </c>
      <c r="S1278">
        <f>Sheet9!B1161</f>
        <v>0</v>
      </c>
      <c r="T1278" t="s">
        <v>158</v>
      </c>
      <c r="U1278" t="s">
        <v>159</v>
      </c>
      <c r="V1278" t="str">
        <f t="shared" si="114"/>
        <v>0予選無差別</v>
      </c>
      <c r="Y1278">
        <f t="shared" si="115"/>
        <v>0</v>
      </c>
      <c r="Z1278" t="str">
        <f t="shared" si="116"/>
        <v/>
      </c>
      <c r="AA1278" t="str">
        <f t="shared" si="117"/>
        <v>0予選無差別</v>
      </c>
    </row>
    <row r="1279" spans="14:27" x14ac:dyDescent="0.15">
      <c r="N1279">
        <f>Sheet9!D1162</f>
        <v>0</v>
      </c>
      <c r="O1279">
        <f>Sheet9!E1162</f>
        <v>0</v>
      </c>
      <c r="P1279" t="str">
        <f>IFERROR(VLOOKUP(O1279,Sheet6!A:B,2,0),"")</f>
        <v/>
      </c>
      <c r="Q1279">
        <f>Sheet9!A1162</f>
        <v>0</v>
      </c>
      <c r="R1279" t="str">
        <f t="shared" si="113"/>
        <v/>
      </c>
      <c r="S1279">
        <f>Sheet9!B1162</f>
        <v>0</v>
      </c>
      <c r="T1279" t="s">
        <v>158</v>
      </c>
      <c r="U1279" t="s">
        <v>159</v>
      </c>
      <c r="V1279" t="str">
        <f t="shared" si="114"/>
        <v>0予選無差別</v>
      </c>
      <c r="Y1279">
        <f t="shared" si="115"/>
        <v>0</v>
      </c>
      <c r="Z1279" t="str">
        <f t="shared" si="116"/>
        <v/>
      </c>
      <c r="AA1279" t="str">
        <f t="shared" si="117"/>
        <v>0予選無差別</v>
      </c>
    </row>
    <row r="1280" spans="14:27" x14ac:dyDescent="0.15">
      <c r="N1280">
        <f>Sheet9!D1163</f>
        <v>0</v>
      </c>
      <c r="O1280">
        <f>Sheet9!E1163</f>
        <v>0</v>
      </c>
      <c r="P1280" t="str">
        <f>IFERROR(VLOOKUP(O1280,Sheet6!A:B,2,0),"")</f>
        <v/>
      </c>
      <c r="Q1280">
        <f>Sheet9!A1163</f>
        <v>0</v>
      </c>
      <c r="R1280" t="str">
        <f t="shared" si="113"/>
        <v/>
      </c>
      <c r="S1280">
        <f>Sheet9!B1163</f>
        <v>0</v>
      </c>
      <c r="T1280" t="s">
        <v>158</v>
      </c>
      <c r="U1280" t="s">
        <v>159</v>
      </c>
      <c r="V1280" t="str">
        <f t="shared" si="114"/>
        <v>0予選無差別</v>
      </c>
      <c r="Y1280">
        <f t="shared" si="115"/>
        <v>0</v>
      </c>
      <c r="Z1280" t="str">
        <f t="shared" si="116"/>
        <v/>
      </c>
      <c r="AA1280" t="str">
        <f t="shared" si="117"/>
        <v>0予選無差別</v>
      </c>
    </row>
    <row r="1281" spans="14:27" x14ac:dyDescent="0.15">
      <c r="N1281">
        <f>Sheet9!D1164</f>
        <v>0</v>
      </c>
      <c r="O1281">
        <f>Sheet9!E1164</f>
        <v>0</v>
      </c>
      <c r="P1281" t="str">
        <f>IFERROR(VLOOKUP(O1281,Sheet6!A:B,2,0),"")</f>
        <v/>
      </c>
      <c r="Q1281">
        <f>Sheet9!A1164</f>
        <v>0</v>
      </c>
      <c r="R1281" t="str">
        <f t="shared" si="113"/>
        <v/>
      </c>
      <c r="S1281">
        <f>Sheet9!B1164</f>
        <v>0</v>
      </c>
      <c r="T1281" t="s">
        <v>158</v>
      </c>
      <c r="U1281" t="s">
        <v>159</v>
      </c>
      <c r="V1281" t="str">
        <f t="shared" si="114"/>
        <v>0予選無差別</v>
      </c>
      <c r="Y1281">
        <f t="shared" si="115"/>
        <v>0</v>
      </c>
      <c r="Z1281" t="str">
        <f t="shared" si="116"/>
        <v/>
      </c>
      <c r="AA1281" t="str">
        <f t="shared" si="117"/>
        <v>0予選無差別</v>
      </c>
    </row>
    <row r="1282" spans="14:27" x14ac:dyDescent="0.15">
      <c r="N1282">
        <f>Sheet9!D1165</f>
        <v>0</v>
      </c>
      <c r="O1282">
        <f>Sheet9!E1165</f>
        <v>0</v>
      </c>
      <c r="P1282" t="str">
        <f>IFERROR(VLOOKUP(O1282,Sheet6!A:B,2,0),"")</f>
        <v/>
      </c>
      <c r="Q1282">
        <f>Sheet9!A1165</f>
        <v>0</v>
      </c>
      <c r="R1282" t="str">
        <f t="shared" si="113"/>
        <v/>
      </c>
      <c r="S1282">
        <f>Sheet9!B1165</f>
        <v>0</v>
      </c>
      <c r="T1282" t="s">
        <v>158</v>
      </c>
      <c r="U1282" t="s">
        <v>159</v>
      </c>
      <c r="V1282" t="str">
        <f t="shared" si="114"/>
        <v>0予選無差別</v>
      </c>
      <c r="Y1282">
        <f t="shared" si="115"/>
        <v>0</v>
      </c>
      <c r="Z1282" t="str">
        <f t="shared" si="116"/>
        <v/>
      </c>
      <c r="AA1282" t="str">
        <f t="shared" si="117"/>
        <v>0予選無差別</v>
      </c>
    </row>
    <row r="1283" spans="14:27" x14ac:dyDescent="0.15">
      <c r="N1283">
        <f>Sheet9!D1166</f>
        <v>0</v>
      </c>
      <c r="O1283">
        <f>Sheet9!E1166</f>
        <v>0</v>
      </c>
      <c r="P1283" t="str">
        <f>IFERROR(VLOOKUP(O1283,Sheet6!A:B,2,0),"")</f>
        <v/>
      </c>
      <c r="Q1283">
        <f>Sheet9!A1166</f>
        <v>0</v>
      </c>
      <c r="R1283" t="str">
        <f t="shared" si="113"/>
        <v/>
      </c>
      <c r="S1283">
        <f>Sheet9!B1166</f>
        <v>0</v>
      </c>
      <c r="T1283" t="s">
        <v>158</v>
      </c>
      <c r="U1283" t="s">
        <v>159</v>
      </c>
      <c r="V1283" t="str">
        <f t="shared" si="114"/>
        <v>0予選無差別</v>
      </c>
      <c r="Y1283">
        <f t="shared" si="115"/>
        <v>0</v>
      </c>
      <c r="Z1283" t="str">
        <f t="shared" si="116"/>
        <v/>
      </c>
      <c r="AA1283" t="str">
        <f t="shared" si="117"/>
        <v>0予選無差別</v>
      </c>
    </row>
    <row r="1284" spans="14:27" x14ac:dyDescent="0.15">
      <c r="N1284">
        <f>Sheet9!D1167</f>
        <v>0</v>
      </c>
      <c r="O1284">
        <f>Sheet9!E1167</f>
        <v>0</v>
      </c>
      <c r="P1284" t="str">
        <f>IFERROR(VLOOKUP(O1284,Sheet6!A:B,2,0),"")</f>
        <v/>
      </c>
      <c r="Q1284">
        <f>Sheet9!A1167</f>
        <v>0</v>
      </c>
      <c r="R1284" t="str">
        <f t="shared" si="113"/>
        <v/>
      </c>
      <c r="S1284">
        <f>Sheet9!B1167</f>
        <v>0</v>
      </c>
      <c r="T1284" t="s">
        <v>158</v>
      </c>
      <c r="U1284" t="s">
        <v>159</v>
      </c>
      <c r="V1284" t="str">
        <f t="shared" si="114"/>
        <v>0予選無差別</v>
      </c>
      <c r="Y1284">
        <f t="shared" si="115"/>
        <v>0</v>
      </c>
      <c r="Z1284" t="str">
        <f t="shared" si="116"/>
        <v/>
      </c>
      <c r="AA1284" t="str">
        <f t="shared" si="117"/>
        <v>0予選無差別</v>
      </c>
    </row>
    <row r="1285" spans="14:27" x14ac:dyDescent="0.15">
      <c r="N1285">
        <f>Sheet9!D1168</f>
        <v>0</v>
      </c>
      <c r="O1285">
        <f>Sheet9!E1168</f>
        <v>0</v>
      </c>
      <c r="P1285" t="str">
        <f>IFERROR(VLOOKUP(O1285,Sheet6!A:B,2,0),"")</f>
        <v/>
      </c>
      <c r="Q1285">
        <f>Sheet9!A1168</f>
        <v>0</v>
      </c>
      <c r="R1285" t="str">
        <f t="shared" si="113"/>
        <v/>
      </c>
      <c r="S1285">
        <f>Sheet9!B1168</f>
        <v>0</v>
      </c>
      <c r="T1285" t="s">
        <v>158</v>
      </c>
      <c r="U1285" t="s">
        <v>159</v>
      </c>
      <c r="V1285" t="str">
        <f t="shared" si="114"/>
        <v>0予選無差別</v>
      </c>
      <c r="Y1285">
        <f t="shared" si="115"/>
        <v>0</v>
      </c>
      <c r="Z1285" t="str">
        <f t="shared" si="116"/>
        <v/>
      </c>
      <c r="AA1285" t="str">
        <f t="shared" si="117"/>
        <v>0予選無差別</v>
      </c>
    </row>
    <row r="1286" spans="14:27" x14ac:dyDescent="0.15">
      <c r="N1286">
        <f>Sheet9!D1169</f>
        <v>0</v>
      </c>
      <c r="O1286">
        <f>Sheet9!E1169</f>
        <v>0</v>
      </c>
      <c r="P1286" t="str">
        <f>IFERROR(VLOOKUP(O1286,Sheet6!A:B,2,0),"")</f>
        <v/>
      </c>
      <c r="Q1286">
        <f>Sheet9!A1169</f>
        <v>0</v>
      </c>
      <c r="R1286" t="str">
        <f t="shared" si="113"/>
        <v/>
      </c>
      <c r="S1286">
        <f>Sheet9!B1169</f>
        <v>0</v>
      </c>
      <c r="T1286" t="s">
        <v>158</v>
      </c>
      <c r="U1286" t="s">
        <v>159</v>
      </c>
      <c r="V1286" t="str">
        <f t="shared" si="114"/>
        <v>0予選無差別</v>
      </c>
      <c r="Y1286">
        <f t="shared" si="115"/>
        <v>0</v>
      </c>
      <c r="Z1286" t="str">
        <f t="shared" si="116"/>
        <v/>
      </c>
      <c r="AA1286" t="str">
        <f t="shared" si="117"/>
        <v>0予選無差別</v>
      </c>
    </row>
    <row r="1287" spans="14:27" x14ac:dyDescent="0.15">
      <c r="N1287">
        <f>Sheet9!D1170</f>
        <v>0</v>
      </c>
      <c r="O1287">
        <f>Sheet9!E1170</f>
        <v>0</v>
      </c>
      <c r="P1287" t="str">
        <f>IFERROR(VLOOKUP(O1287,Sheet6!A:B,2,0),"")</f>
        <v/>
      </c>
      <c r="Q1287">
        <f>Sheet9!A1170</f>
        <v>0</v>
      </c>
      <c r="R1287" t="str">
        <f t="shared" si="113"/>
        <v/>
      </c>
      <c r="S1287">
        <f>Sheet9!B1170</f>
        <v>0</v>
      </c>
      <c r="T1287" t="s">
        <v>158</v>
      </c>
      <c r="U1287" t="s">
        <v>159</v>
      </c>
      <c r="V1287" t="str">
        <f t="shared" si="114"/>
        <v>0予選無差別</v>
      </c>
      <c r="Y1287">
        <f t="shared" si="115"/>
        <v>0</v>
      </c>
      <c r="Z1287" t="str">
        <f t="shared" si="116"/>
        <v/>
      </c>
      <c r="AA1287" t="str">
        <f t="shared" si="117"/>
        <v>0予選無差別</v>
      </c>
    </row>
    <row r="1288" spans="14:27" x14ac:dyDescent="0.15">
      <c r="N1288">
        <f>Sheet9!D1171</f>
        <v>0</v>
      </c>
      <c r="O1288">
        <f>Sheet9!E1171</f>
        <v>0</v>
      </c>
      <c r="P1288" t="str">
        <f>IFERROR(VLOOKUP(O1288,Sheet6!A:B,2,0),"")</f>
        <v/>
      </c>
      <c r="Q1288">
        <f>Sheet9!A1171</f>
        <v>0</v>
      </c>
      <c r="R1288" t="str">
        <f t="shared" si="113"/>
        <v/>
      </c>
      <c r="S1288">
        <f>Sheet9!B1171</f>
        <v>0</v>
      </c>
      <c r="T1288" t="s">
        <v>158</v>
      </c>
      <c r="U1288" t="s">
        <v>159</v>
      </c>
      <c r="V1288" t="str">
        <f t="shared" si="114"/>
        <v>0予選無差別</v>
      </c>
      <c r="Y1288">
        <f t="shared" si="115"/>
        <v>0</v>
      </c>
      <c r="Z1288" t="str">
        <f t="shared" si="116"/>
        <v/>
      </c>
      <c r="AA1288" t="str">
        <f t="shared" si="117"/>
        <v>0予選無差別</v>
      </c>
    </row>
    <row r="1289" spans="14:27" x14ac:dyDescent="0.15">
      <c r="N1289">
        <f>Sheet9!D1172</f>
        <v>0</v>
      </c>
      <c r="O1289">
        <f>Sheet9!E1172</f>
        <v>0</v>
      </c>
      <c r="P1289" t="str">
        <f>IFERROR(VLOOKUP(O1289,Sheet6!A:B,2,0),"")</f>
        <v/>
      </c>
      <c r="Q1289">
        <f>Sheet9!A1172</f>
        <v>0</v>
      </c>
      <c r="R1289" t="str">
        <f t="shared" si="113"/>
        <v/>
      </c>
      <c r="S1289">
        <f>Sheet9!B1172</f>
        <v>0</v>
      </c>
      <c r="T1289" t="s">
        <v>158</v>
      </c>
      <c r="U1289" t="s">
        <v>159</v>
      </c>
      <c r="V1289" t="str">
        <f t="shared" si="114"/>
        <v>0予選無差別</v>
      </c>
      <c r="Y1289">
        <f t="shared" si="115"/>
        <v>0</v>
      </c>
      <c r="Z1289" t="str">
        <f t="shared" si="116"/>
        <v/>
      </c>
      <c r="AA1289" t="str">
        <f t="shared" si="117"/>
        <v>0予選無差別</v>
      </c>
    </row>
    <row r="1290" spans="14:27" x14ac:dyDescent="0.15">
      <c r="N1290">
        <f>Sheet9!D1173</f>
        <v>0</v>
      </c>
      <c r="O1290">
        <f>Sheet9!E1173</f>
        <v>0</v>
      </c>
      <c r="P1290" t="str">
        <f>IFERROR(VLOOKUP(O1290,Sheet6!A:B,2,0),"")</f>
        <v/>
      </c>
      <c r="Q1290">
        <f>Sheet9!A1173</f>
        <v>0</v>
      </c>
      <c r="R1290" t="str">
        <f t="shared" si="113"/>
        <v/>
      </c>
      <c r="S1290">
        <f>Sheet9!B1173</f>
        <v>0</v>
      </c>
      <c r="T1290" t="s">
        <v>158</v>
      </c>
      <c r="U1290" t="s">
        <v>159</v>
      </c>
      <c r="V1290" t="str">
        <f t="shared" si="114"/>
        <v>0予選無差別</v>
      </c>
      <c r="Y1290">
        <f t="shared" si="115"/>
        <v>0</v>
      </c>
      <c r="Z1290" t="str">
        <f t="shared" si="116"/>
        <v/>
      </c>
      <c r="AA1290" t="str">
        <f t="shared" si="117"/>
        <v>0予選無差別</v>
      </c>
    </row>
    <row r="1291" spans="14:27" x14ac:dyDescent="0.15">
      <c r="N1291">
        <f>Sheet9!D1174</f>
        <v>0</v>
      </c>
      <c r="O1291">
        <f>Sheet9!E1174</f>
        <v>0</v>
      </c>
      <c r="P1291" t="str">
        <f>IFERROR(VLOOKUP(O1291,Sheet6!A:B,2,0),"")</f>
        <v/>
      </c>
      <c r="Q1291">
        <f>Sheet9!A1174</f>
        <v>0</v>
      </c>
      <c r="R1291" t="str">
        <f t="shared" si="113"/>
        <v/>
      </c>
      <c r="S1291">
        <f>Sheet9!B1174</f>
        <v>0</v>
      </c>
      <c r="T1291" t="s">
        <v>158</v>
      </c>
      <c r="U1291" t="s">
        <v>159</v>
      </c>
      <c r="V1291" t="str">
        <f t="shared" si="114"/>
        <v>0予選無差別</v>
      </c>
      <c r="Y1291">
        <f t="shared" si="115"/>
        <v>0</v>
      </c>
      <c r="Z1291" t="str">
        <f t="shared" si="116"/>
        <v/>
      </c>
      <c r="AA1291" t="str">
        <f t="shared" si="117"/>
        <v>0予選無差別</v>
      </c>
    </row>
    <row r="1292" spans="14:27" x14ac:dyDescent="0.15">
      <c r="N1292">
        <f>Sheet9!D1175</f>
        <v>0</v>
      </c>
      <c r="O1292">
        <f>Sheet9!E1175</f>
        <v>0</v>
      </c>
      <c r="P1292" t="str">
        <f>IFERROR(VLOOKUP(O1292,Sheet6!A:B,2,0),"")</f>
        <v/>
      </c>
      <c r="Q1292">
        <f>Sheet9!A1175</f>
        <v>0</v>
      </c>
      <c r="R1292" t="str">
        <f t="shared" si="113"/>
        <v/>
      </c>
      <c r="S1292">
        <f>Sheet9!B1175</f>
        <v>0</v>
      </c>
      <c r="T1292" t="s">
        <v>158</v>
      </c>
      <c r="U1292" t="s">
        <v>159</v>
      </c>
      <c r="V1292" t="str">
        <f t="shared" si="114"/>
        <v>0予選無差別</v>
      </c>
      <c r="Y1292">
        <f t="shared" si="115"/>
        <v>0</v>
      </c>
      <c r="Z1292" t="str">
        <f t="shared" si="116"/>
        <v/>
      </c>
      <c r="AA1292" t="str">
        <f t="shared" si="117"/>
        <v>0予選無差別</v>
      </c>
    </row>
    <row r="1293" spans="14:27" x14ac:dyDescent="0.15">
      <c r="N1293">
        <f>Sheet9!D1176</f>
        <v>0</v>
      </c>
      <c r="O1293">
        <f>Sheet9!E1176</f>
        <v>0</v>
      </c>
      <c r="P1293" t="str">
        <f>IFERROR(VLOOKUP(O1293,Sheet6!A:B,2,0),"")</f>
        <v/>
      </c>
      <c r="Q1293">
        <f>Sheet9!A1176</f>
        <v>0</v>
      </c>
      <c r="R1293" t="str">
        <f t="shared" si="113"/>
        <v/>
      </c>
      <c r="S1293">
        <f>Sheet9!B1176</f>
        <v>0</v>
      </c>
      <c r="T1293" t="s">
        <v>158</v>
      </c>
      <c r="U1293" t="s">
        <v>159</v>
      </c>
      <c r="V1293" t="str">
        <f t="shared" si="114"/>
        <v>0予選無差別</v>
      </c>
      <c r="Y1293">
        <f t="shared" si="115"/>
        <v>0</v>
      </c>
      <c r="Z1293" t="str">
        <f t="shared" si="116"/>
        <v/>
      </c>
      <c r="AA1293" t="str">
        <f t="shared" si="117"/>
        <v>0予選無差別</v>
      </c>
    </row>
    <row r="1294" spans="14:27" x14ac:dyDescent="0.15">
      <c r="N1294">
        <f>Sheet9!D1177</f>
        <v>0</v>
      </c>
      <c r="O1294">
        <f>Sheet9!E1177</f>
        <v>0</v>
      </c>
      <c r="P1294" t="str">
        <f>IFERROR(VLOOKUP(O1294,Sheet6!A:B,2,0),"")</f>
        <v/>
      </c>
      <c r="Q1294">
        <f>Sheet9!A1177</f>
        <v>0</v>
      </c>
      <c r="R1294" t="str">
        <f t="shared" si="113"/>
        <v/>
      </c>
      <c r="S1294">
        <f>Sheet9!B1177</f>
        <v>0</v>
      </c>
      <c r="T1294" t="s">
        <v>158</v>
      </c>
      <c r="U1294" t="s">
        <v>159</v>
      </c>
      <c r="V1294" t="str">
        <f t="shared" si="114"/>
        <v>0予選無差別</v>
      </c>
      <c r="Y1294">
        <f t="shared" si="115"/>
        <v>0</v>
      </c>
      <c r="Z1294" t="str">
        <f t="shared" si="116"/>
        <v/>
      </c>
      <c r="AA1294" t="str">
        <f t="shared" si="117"/>
        <v>0予選無差別</v>
      </c>
    </row>
    <row r="1295" spans="14:27" x14ac:dyDescent="0.15">
      <c r="N1295">
        <f>Sheet9!D1178</f>
        <v>0</v>
      </c>
      <c r="O1295">
        <f>Sheet9!E1178</f>
        <v>0</v>
      </c>
      <c r="P1295" t="str">
        <f>IFERROR(VLOOKUP(O1295,Sheet6!A:B,2,0),"")</f>
        <v/>
      </c>
      <c r="Q1295">
        <f>Sheet9!A1178</f>
        <v>0</v>
      </c>
      <c r="R1295" t="str">
        <f t="shared" si="113"/>
        <v/>
      </c>
      <c r="S1295">
        <f>Sheet9!B1178</f>
        <v>0</v>
      </c>
      <c r="T1295" t="s">
        <v>158</v>
      </c>
      <c r="U1295" t="s">
        <v>159</v>
      </c>
      <c r="V1295" t="str">
        <f t="shared" si="114"/>
        <v>0予選無差別</v>
      </c>
      <c r="Y1295">
        <f t="shared" si="115"/>
        <v>0</v>
      </c>
      <c r="Z1295" t="str">
        <f t="shared" si="116"/>
        <v/>
      </c>
      <c r="AA1295" t="str">
        <f t="shared" si="117"/>
        <v>0予選無差別</v>
      </c>
    </row>
    <row r="1296" spans="14:27" x14ac:dyDescent="0.15">
      <c r="N1296">
        <f>Sheet9!D1179</f>
        <v>0</v>
      </c>
      <c r="O1296">
        <f>Sheet9!E1179</f>
        <v>0</v>
      </c>
      <c r="P1296" t="str">
        <f>IFERROR(VLOOKUP(O1296,Sheet6!A:B,2,0),"")</f>
        <v/>
      </c>
      <c r="Q1296">
        <f>Sheet9!A1179</f>
        <v>0</v>
      </c>
      <c r="R1296" t="str">
        <f t="shared" si="113"/>
        <v/>
      </c>
      <c r="S1296">
        <f>Sheet9!B1179</f>
        <v>0</v>
      </c>
      <c r="T1296" t="s">
        <v>158</v>
      </c>
      <c r="U1296" t="s">
        <v>159</v>
      </c>
      <c r="V1296" t="str">
        <f t="shared" si="114"/>
        <v>0予選無差別</v>
      </c>
      <c r="Y1296">
        <f t="shared" si="115"/>
        <v>0</v>
      </c>
      <c r="Z1296" t="str">
        <f t="shared" si="116"/>
        <v/>
      </c>
      <c r="AA1296" t="str">
        <f t="shared" si="117"/>
        <v>0予選無差別</v>
      </c>
    </row>
    <row r="1297" spans="14:27" x14ac:dyDescent="0.15">
      <c r="N1297">
        <f>Sheet9!D1180</f>
        <v>0</v>
      </c>
      <c r="O1297">
        <f>Sheet9!E1180</f>
        <v>0</v>
      </c>
      <c r="P1297" t="str">
        <f>IFERROR(VLOOKUP(O1297,Sheet6!A:B,2,0),"")</f>
        <v/>
      </c>
      <c r="Q1297">
        <f>Sheet9!A1180</f>
        <v>0</v>
      </c>
      <c r="R1297" t="str">
        <f t="shared" si="113"/>
        <v/>
      </c>
      <c r="S1297">
        <f>Sheet9!B1180</f>
        <v>0</v>
      </c>
      <c r="T1297" t="s">
        <v>158</v>
      </c>
      <c r="U1297" t="s">
        <v>159</v>
      </c>
      <c r="V1297" t="str">
        <f t="shared" si="114"/>
        <v>0予選無差別</v>
      </c>
      <c r="Y1297">
        <f t="shared" si="115"/>
        <v>0</v>
      </c>
      <c r="Z1297" t="str">
        <f t="shared" si="116"/>
        <v/>
      </c>
      <c r="AA1297" t="str">
        <f t="shared" si="117"/>
        <v>0予選無差別</v>
      </c>
    </row>
    <row r="1298" spans="14:27" x14ac:dyDescent="0.15">
      <c r="N1298">
        <f>Sheet9!D1181</f>
        <v>0</v>
      </c>
      <c r="O1298">
        <f>Sheet9!E1181</f>
        <v>0</v>
      </c>
      <c r="P1298" t="str">
        <f>IFERROR(VLOOKUP(O1298,Sheet6!A:B,2,0),"")</f>
        <v/>
      </c>
      <c r="Q1298">
        <f>Sheet9!A1181</f>
        <v>0</v>
      </c>
      <c r="R1298" t="str">
        <f t="shared" si="113"/>
        <v/>
      </c>
      <c r="S1298">
        <f>Sheet9!B1181</f>
        <v>0</v>
      </c>
      <c r="T1298" t="s">
        <v>158</v>
      </c>
      <c r="U1298" t="s">
        <v>159</v>
      </c>
      <c r="V1298" t="str">
        <f t="shared" si="114"/>
        <v>0予選無差別</v>
      </c>
      <c r="Y1298">
        <f t="shared" si="115"/>
        <v>0</v>
      </c>
      <c r="Z1298" t="str">
        <f t="shared" si="116"/>
        <v/>
      </c>
      <c r="AA1298" t="str">
        <f t="shared" si="117"/>
        <v>0予選無差別</v>
      </c>
    </row>
    <row r="1299" spans="14:27" x14ac:dyDescent="0.15">
      <c r="N1299">
        <f>Sheet9!D1182</f>
        <v>0</v>
      </c>
      <c r="O1299">
        <f>Sheet9!E1182</f>
        <v>0</v>
      </c>
      <c r="P1299" t="str">
        <f>IFERROR(VLOOKUP(O1299,Sheet6!A:B,2,0),"")</f>
        <v/>
      </c>
      <c r="Q1299">
        <f>Sheet9!A1182</f>
        <v>0</v>
      </c>
      <c r="R1299" t="str">
        <f t="shared" si="113"/>
        <v/>
      </c>
      <c r="S1299">
        <f>Sheet9!B1182</f>
        <v>0</v>
      </c>
      <c r="T1299" t="s">
        <v>158</v>
      </c>
      <c r="U1299" t="s">
        <v>159</v>
      </c>
      <c r="V1299" t="str">
        <f t="shared" si="114"/>
        <v>0予選無差別</v>
      </c>
      <c r="Y1299">
        <f t="shared" si="115"/>
        <v>0</v>
      </c>
      <c r="Z1299" t="str">
        <f t="shared" si="116"/>
        <v/>
      </c>
      <c r="AA1299" t="str">
        <f t="shared" si="117"/>
        <v>0予選無差別</v>
      </c>
    </row>
    <row r="1300" spans="14:27" x14ac:dyDescent="0.15">
      <c r="N1300">
        <f>Sheet9!D1183</f>
        <v>0</v>
      </c>
      <c r="O1300">
        <f>Sheet9!E1183</f>
        <v>0</v>
      </c>
      <c r="P1300" t="str">
        <f>IFERROR(VLOOKUP(O1300,Sheet6!A:B,2,0),"")</f>
        <v/>
      </c>
      <c r="Q1300">
        <f>Sheet9!A1183</f>
        <v>0</v>
      </c>
      <c r="R1300" t="str">
        <f t="shared" si="113"/>
        <v/>
      </c>
      <c r="S1300">
        <f>Sheet9!B1183</f>
        <v>0</v>
      </c>
      <c r="T1300" t="s">
        <v>158</v>
      </c>
      <c r="U1300" t="s">
        <v>159</v>
      </c>
      <c r="V1300" t="str">
        <f t="shared" si="114"/>
        <v>0予選無差別</v>
      </c>
      <c r="Y1300">
        <f t="shared" si="115"/>
        <v>0</v>
      </c>
      <c r="Z1300" t="str">
        <f t="shared" si="116"/>
        <v/>
      </c>
      <c r="AA1300" t="str">
        <f t="shared" si="117"/>
        <v>0予選無差別</v>
      </c>
    </row>
    <row r="1301" spans="14:27" x14ac:dyDescent="0.15">
      <c r="N1301">
        <f>Sheet9!D1184</f>
        <v>0</v>
      </c>
      <c r="O1301">
        <f>Sheet9!E1184</f>
        <v>0</v>
      </c>
      <c r="P1301" t="str">
        <f>IFERROR(VLOOKUP(O1301,Sheet6!A:B,2,0),"")</f>
        <v/>
      </c>
      <c r="Q1301">
        <f>Sheet9!A1184</f>
        <v>0</v>
      </c>
      <c r="R1301" t="str">
        <f t="shared" si="113"/>
        <v/>
      </c>
      <c r="S1301">
        <f>Sheet9!B1184</f>
        <v>0</v>
      </c>
      <c r="T1301" t="s">
        <v>158</v>
      </c>
      <c r="U1301" t="s">
        <v>159</v>
      </c>
      <c r="V1301" t="str">
        <f t="shared" si="114"/>
        <v>0予選無差別</v>
      </c>
      <c r="Y1301">
        <f t="shared" si="115"/>
        <v>0</v>
      </c>
      <c r="Z1301" t="str">
        <f t="shared" si="116"/>
        <v/>
      </c>
      <c r="AA1301" t="str">
        <f t="shared" si="117"/>
        <v>0予選無差別</v>
      </c>
    </row>
    <row r="1302" spans="14:27" x14ac:dyDescent="0.15">
      <c r="N1302">
        <f>Sheet9!D1185</f>
        <v>0</v>
      </c>
      <c r="O1302">
        <f>Sheet9!E1185</f>
        <v>0</v>
      </c>
      <c r="P1302" t="str">
        <f>IFERROR(VLOOKUP(O1302,Sheet6!A:B,2,0),"")</f>
        <v/>
      </c>
      <c r="Q1302">
        <f>Sheet9!A1185</f>
        <v>0</v>
      </c>
      <c r="R1302" t="str">
        <f t="shared" si="113"/>
        <v/>
      </c>
      <c r="S1302">
        <f>Sheet9!B1185</f>
        <v>0</v>
      </c>
      <c r="T1302" t="s">
        <v>158</v>
      </c>
      <c r="U1302" t="s">
        <v>159</v>
      </c>
      <c r="V1302" t="str">
        <f t="shared" si="114"/>
        <v>0予選無差別</v>
      </c>
      <c r="Y1302">
        <f t="shared" si="115"/>
        <v>0</v>
      </c>
      <c r="Z1302" t="str">
        <f t="shared" si="116"/>
        <v/>
      </c>
      <c r="AA1302" t="str">
        <f t="shared" si="117"/>
        <v>0予選無差別</v>
      </c>
    </row>
    <row r="1303" spans="14:27" x14ac:dyDescent="0.15">
      <c r="N1303">
        <f>Sheet9!D1186</f>
        <v>0</v>
      </c>
      <c r="O1303">
        <f>Sheet9!E1186</f>
        <v>0</v>
      </c>
      <c r="P1303" t="str">
        <f>IFERROR(VLOOKUP(O1303,Sheet6!A:B,2,0),"")</f>
        <v/>
      </c>
      <c r="Q1303">
        <f>Sheet9!A1186</f>
        <v>0</v>
      </c>
      <c r="R1303" t="str">
        <f t="shared" si="113"/>
        <v/>
      </c>
      <c r="S1303">
        <f>Sheet9!B1186</f>
        <v>0</v>
      </c>
      <c r="T1303" t="s">
        <v>158</v>
      </c>
      <c r="U1303" t="s">
        <v>159</v>
      </c>
      <c r="V1303" t="str">
        <f t="shared" si="114"/>
        <v>0予選無差別</v>
      </c>
      <c r="Y1303">
        <f t="shared" si="115"/>
        <v>0</v>
      </c>
      <c r="Z1303" t="str">
        <f t="shared" si="116"/>
        <v/>
      </c>
      <c r="AA1303" t="str">
        <f t="shared" si="117"/>
        <v>0予選無差別</v>
      </c>
    </row>
    <row r="1304" spans="14:27" x14ac:dyDescent="0.15">
      <c r="N1304">
        <f>Sheet9!D1187</f>
        <v>0</v>
      </c>
      <c r="O1304">
        <f>Sheet9!E1187</f>
        <v>0</v>
      </c>
      <c r="P1304" t="str">
        <f>IFERROR(VLOOKUP(O1304,Sheet6!A:B,2,0),"")</f>
        <v/>
      </c>
      <c r="Q1304">
        <f>Sheet9!A1187</f>
        <v>0</v>
      </c>
      <c r="R1304" t="str">
        <f t="shared" si="113"/>
        <v/>
      </c>
      <c r="S1304">
        <f>Sheet9!B1187</f>
        <v>0</v>
      </c>
      <c r="T1304" t="s">
        <v>158</v>
      </c>
      <c r="U1304" t="s">
        <v>159</v>
      </c>
      <c r="V1304" t="str">
        <f t="shared" si="114"/>
        <v>0予選無差別</v>
      </c>
      <c r="Y1304">
        <f t="shared" si="115"/>
        <v>0</v>
      </c>
      <c r="Z1304" t="str">
        <f t="shared" si="116"/>
        <v/>
      </c>
      <c r="AA1304" t="str">
        <f t="shared" si="117"/>
        <v>0予選無差別</v>
      </c>
    </row>
    <row r="1305" spans="14:27" x14ac:dyDescent="0.15">
      <c r="N1305">
        <f>Sheet9!D1188</f>
        <v>0</v>
      </c>
      <c r="O1305">
        <f>Sheet9!E1188</f>
        <v>0</v>
      </c>
      <c r="P1305" t="str">
        <f>IFERROR(VLOOKUP(O1305,Sheet6!A:B,2,0),"")</f>
        <v/>
      </c>
      <c r="Q1305">
        <f>Sheet9!A1188</f>
        <v>0</v>
      </c>
      <c r="R1305" t="str">
        <f t="shared" si="113"/>
        <v/>
      </c>
      <c r="S1305">
        <f>Sheet9!B1188</f>
        <v>0</v>
      </c>
      <c r="T1305" t="s">
        <v>158</v>
      </c>
      <c r="U1305" t="s">
        <v>159</v>
      </c>
      <c r="V1305" t="str">
        <f t="shared" si="114"/>
        <v>0予選無差別</v>
      </c>
      <c r="Y1305">
        <f t="shared" si="115"/>
        <v>0</v>
      </c>
      <c r="Z1305" t="str">
        <f t="shared" si="116"/>
        <v/>
      </c>
      <c r="AA1305" t="str">
        <f t="shared" si="117"/>
        <v>0予選無差別</v>
      </c>
    </row>
    <row r="1306" spans="14:27" x14ac:dyDescent="0.15">
      <c r="N1306">
        <f>Sheet9!D1189</f>
        <v>0</v>
      </c>
      <c r="O1306">
        <f>Sheet9!E1189</f>
        <v>0</v>
      </c>
      <c r="P1306" t="str">
        <f>IFERROR(VLOOKUP(O1306,Sheet6!A:B,2,0),"")</f>
        <v/>
      </c>
      <c r="Q1306">
        <f>Sheet9!A1189</f>
        <v>0</v>
      </c>
      <c r="R1306" t="str">
        <f t="shared" si="113"/>
        <v/>
      </c>
      <c r="S1306">
        <f>Sheet9!B1189</f>
        <v>0</v>
      </c>
      <c r="T1306" t="s">
        <v>158</v>
      </c>
      <c r="U1306" t="s">
        <v>159</v>
      </c>
      <c r="V1306" t="str">
        <f t="shared" si="114"/>
        <v>0予選無差別</v>
      </c>
      <c r="Y1306">
        <f t="shared" si="115"/>
        <v>0</v>
      </c>
      <c r="Z1306" t="str">
        <f t="shared" si="116"/>
        <v/>
      </c>
      <c r="AA1306" t="str">
        <f t="shared" si="117"/>
        <v>0予選無差別</v>
      </c>
    </row>
    <row r="1307" spans="14:27" x14ac:dyDescent="0.15">
      <c r="N1307">
        <f>Sheet9!D1190</f>
        <v>0</v>
      </c>
      <c r="O1307">
        <f>Sheet9!E1190</f>
        <v>0</v>
      </c>
      <c r="P1307" t="str">
        <f>IFERROR(VLOOKUP(O1307,Sheet6!A:B,2,0),"")</f>
        <v/>
      </c>
      <c r="Q1307">
        <f>Sheet9!A1190</f>
        <v>0</v>
      </c>
      <c r="R1307" t="str">
        <f t="shared" si="113"/>
        <v/>
      </c>
      <c r="S1307">
        <f>Sheet9!B1190</f>
        <v>0</v>
      </c>
      <c r="T1307" t="s">
        <v>158</v>
      </c>
      <c r="U1307" t="s">
        <v>159</v>
      </c>
      <c r="V1307" t="str">
        <f t="shared" si="114"/>
        <v>0予選無差別</v>
      </c>
      <c r="Y1307">
        <f t="shared" si="115"/>
        <v>0</v>
      </c>
      <c r="Z1307" t="str">
        <f t="shared" si="116"/>
        <v/>
      </c>
      <c r="AA1307" t="str">
        <f t="shared" si="117"/>
        <v>0予選無差別</v>
      </c>
    </row>
    <row r="1308" spans="14:27" x14ac:dyDescent="0.15">
      <c r="N1308">
        <f>Sheet9!D1191</f>
        <v>0</v>
      </c>
      <c r="O1308">
        <f>Sheet9!E1191</f>
        <v>0</v>
      </c>
      <c r="P1308" t="str">
        <f>IFERROR(VLOOKUP(O1308,Sheet6!A:B,2,0),"")</f>
        <v/>
      </c>
      <c r="Q1308">
        <f>Sheet9!A1191</f>
        <v>0</v>
      </c>
      <c r="R1308" t="str">
        <f t="shared" si="113"/>
        <v/>
      </c>
      <c r="S1308">
        <f>Sheet9!B1191</f>
        <v>0</v>
      </c>
      <c r="T1308" t="s">
        <v>158</v>
      </c>
      <c r="U1308" t="s">
        <v>159</v>
      </c>
      <c r="V1308" t="str">
        <f t="shared" si="114"/>
        <v>0予選無差別</v>
      </c>
      <c r="Y1308">
        <f t="shared" si="115"/>
        <v>0</v>
      </c>
      <c r="Z1308" t="str">
        <f t="shared" si="116"/>
        <v/>
      </c>
      <c r="AA1308" t="str">
        <f t="shared" si="117"/>
        <v>0予選無差別</v>
      </c>
    </row>
    <row r="1309" spans="14:27" x14ac:dyDescent="0.15">
      <c r="N1309">
        <f>Sheet9!D1192</f>
        <v>0</v>
      </c>
      <c r="O1309">
        <f>Sheet9!E1192</f>
        <v>0</v>
      </c>
      <c r="P1309" t="str">
        <f>IFERROR(VLOOKUP(O1309,Sheet6!A:B,2,0),"")</f>
        <v/>
      </c>
      <c r="Q1309">
        <f>Sheet9!A1192</f>
        <v>0</v>
      </c>
      <c r="R1309" t="str">
        <f t="shared" si="113"/>
        <v/>
      </c>
      <c r="S1309">
        <f>Sheet9!B1192</f>
        <v>0</v>
      </c>
      <c r="T1309" t="s">
        <v>158</v>
      </c>
      <c r="U1309" t="s">
        <v>159</v>
      </c>
      <c r="V1309" t="str">
        <f t="shared" si="114"/>
        <v>0予選無差別</v>
      </c>
      <c r="Y1309">
        <f t="shared" si="115"/>
        <v>0</v>
      </c>
      <c r="Z1309" t="str">
        <f t="shared" si="116"/>
        <v/>
      </c>
      <c r="AA1309" t="str">
        <f t="shared" si="117"/>
        <v>0予選無差別</v>
      </c>
    </row>
    <row r="1310" spans="14:27" x14ac:dyDescent="0.15">
      <c r="N1310">
        <f>Sheet9!D1193</f>
        <v>0</v>
      </c>
      <c r="O1310">
        <f>Sheet9!E1193</f>
        <v>0</v>
      </c>
      <c r="P1310" t="str">
        <f>IFERROR(VLOOKUP(O1310,Sheet6!A:B,2,0),"")</f>
        <v/>
      </c>
      <c r="Q1310">
        <f>Sheet9!A1193</f>
        <v>0</v>
      </c>
      <c r="R1310" t="str">
        <f t="shared" si="113"/>
        <v/>
      </c>
      <c r="S1310">
        <f>Sheet9!B1193</f>
        <v>0</v>
      </c>
      <c r="T1310" t="s">
        <v>158</v>
      </c>
      <c r="U1310" t="s">
        <v>159</v>
      </c>
      <c r="V1310" t="str">
        <f t="shared" si="114"/>
        <v>0予選無差別</v>
      </c>
      <c r="Y1310">
        <f t="shared" si="115"/>
        <v>0</v>
      </c>
      <c r="Z1310" t="str">
        <f t="shared" si="116"/>
        <v/>
      </c>
      <c r="AA1310" t="str">
        <f t="shared" si="117"/>
        <v>0予選無差別</v>
      </c>
    </row>
    <row r="1311" spans="14:27" x14ac:dyDescent="0.15">
      <c r="N1311">
        <f>Sheet9!D1194</f>
        <v>0</v>
      </c>
      <c r="O1311">
        <f>Sheet9!E1194</f>
        <v>0</v>
      </c>
      <c r="P1311" t="str">
        <f>IFERROR(VLOOKUP(O1311,Sheet6!A:B,2,0),"")</f>
        <v/>
      </c>
      <c r="Q1311">
        <f>Sheet9!A1194</f>
        <v>0</v>
      </c>
      <c r="R1311" t="str">
        <f t="shared" si="113"/>
        <v/>
      </c>
      <c r="S1311">
        <f>Sheet9!B1194</f>
        <v>0</v>
      </c>
      <c r="T1311" t="s">
        <v>158</v>
      </c>
      <c r="U1311" t="s">
        <v>159</v>
      </c>
      <c r="V1311" t="str">
        <f t="shared" si="114"/>
        <v>0予選無差別</v>
      </c>
      <c r="Y1311">
        <f t="shared" si="115"/>
        <v>0</v>
      </c>
      <c r="Z1311" t="str">
        <f t="shared" si="116"/>
        <v/>
      </c>
      <c r="AA1311" t="str">
        <f t="shared" si="117"/>
        <v>0予選無差別</v>
      </c>
    </row>
    <row r="1312" spans="14:27" x14ac:dyDescent="0.15">
      <c r="N1312">
        <f>Sheet9!D1195</f>
        <v>0</v>
      </c>
      <c r="O1312">
        <f>Sheet9!E1195</f>
        <v>0</v>
      </c>
      <c r="P1312" t="str">
        <f>IFERROR(VLOOKUP(O1312,Sheet6!A:B,2,0),"")</f>
        <v/>
      </c>
      <c r="Q1312">
        <f>Sheet9!A1195</f>
        <v>0</v>
      </c>
      <c r="R1312" t="str">
        <f t="shared" si="113"/>
        <v/>
      </c>
      <c r="S1312">
        <f>Sheet9!B1195</f>
        <v>0</v>
      </c>
      <c r="T1312" t="s">
        <v>158</v>
      </c>
      <c r="U1312" t="s">
        <v>159</v>
      </c>
      <c r="V1312" t="str">
        <f t="shared" si="114"/>
        <v>0予選無差別</v>
      </c>
      <c r="Y1312">
        <f t="shared" si="115"/>
        <v>0</v>
      </c>
      <c r="Z1312" t="str">
        <f t="shared" si="116"/>
        <v/>
      </c>
      <c r="AA1312" t="str">
        <f t="shared" si="117"/>
        <v>0予選無差別</v>
      </c>
    </row>
    <row r="1313" spans="14:27" x14ac:dyDescent="0.15">
      <c r="N1313">
        <f>Sheet9!D1196</f>
        <v>0</v>
      </c>
      <c r="O1313">
        <f>Sheet9!E1196</f>
        <v>0</v>
      </c>
      <c r="P1313" t="str">
        <f>IFERROR(VLOOKUP(O1313,Sheet6!A:B,2,0),"")</f>
        <v/>
      </c>
      <c r="Q1313">
        <f>Sheet9!A1196</f>
        <v>0</v>
      </c>
      <c r="R1313" t="str">
        <f t="shared" si="113"/>
        <v/>
      </c>
      <c r="S1313">
        <f>Sheet9!B1196</f>
        <v>0</v>
      </c>
      <c r="T1313" t="s">
        <v>158</v>
      </c>
      <c r="U1313" t="s">
        <v>159</v>
      </c>
      <c r="V1313" t="str">
        <f t="shared" si="114"/>
        <v>0予選無差別</v>
      </c>
      <c r="Y1313">
        <f t="shared" si="115"/>
        <v>0</v>
      </c>
      <c r="Z1313" t="str">
        <f t="shared" si="116"/>
        <v/>
      </c>
      <c r="AA1313" t="str">
        <f t="shared" si="117"/>
        <v>0予選無差別</v>
      </c>
    </row>
    <row r="1314" spans="14:27" x14ac:dyDescent="0.15">
      <c r="N1314">
        <f>Sheet9!D1197</f>
        <v>0</v>
      </c>
      <c r="O1314">
        <f>Sheet9!E1197</f>
        <v>0</v>
      </c>
      <c r="P1314" t="str">
        <f>IFERROR(VLOOKUP(O1314,Sheet6!A:B,2,0),"")</f>
        <v/>
      </c>
      <c r="Q1314">
        <f>Sheet9!A1197</f>
        <v>0</v>
      </c>
      <c r="R1314" t="str">
        <f t="shared" si="113"/>
        <v/>
      </c>
      <c r="S1314">
        <f>Sheet9!B1197</f>
        <v>0</v>
      </c>
      <c r="T1314" t="s">
        <v>158</v>
      </c>
      <c r="U1314" t="s">
        <v>159</v>
      </c>
      <c r="V1314" t="str">
        <f t="shared" si="114"/>
        <v>0予選無差別</v>
      </c>
      <c r="Y1314">
        <f t="shared" si="115"/>
        <v>0</v>
      </c>
      <c r="Z1314" t="str">
        <f t="shared" si="116"/>
        <v/>
      </c>
      <c r="AA1314" t="str">
        <f t="shared" si="117"/>
        <v>0予選無差別</v>
      </c>
    </row>
    <row r="1315" spans="14:27" x14ac:dyDescent="0.15">
      <c r="N1315">
        <f>Sheet9!D1198</f>
        <v>0</v>
      </c>
      <c r="O1315">
        <f>Sheet9!E1198</f>
        <v>0</v>
      </c>
      <c r="P1315" t="str">
        <f>IFERROR(VLOOKUP(O1315,Sheet6!A:B,2,0),"")</f>
        <v/>
      </c>
      <c r="Q1315">
        <f>Sheet9!A1198</f>
        <v>0</v>
      </c>
      <c r="R1315" t="str">
        <f t="shared" si="113"/>
        <v/>
      </c>
      <c r="S1315">
        <f>Sheet9!B1198</f>
        <v>0</v>
      </c>
      <c r="T1315" t="s">
        <v>158</v>
      </c>
      <c r="U1315" t="s">
        <v>159</v>
      </c>
      <c r="V1315" t="str">
        <f t="shared" si="114"/>
        <v>0予選無差別</v>
      </c>
      <c r="Y1315">
        <f t="shared" si="115"/>
        <v>0</v>
      </c>
      <c r="Z1315" t="str">
        <f t="shared" si="116"/>
        <v/>
      </c>
      <c r="AA1315" t="str">
        <f t="shared" si="117"/>
        <v>0予選無差別</v>
      </c>
    </row>
    <row r="1316" spans="14:27" x14ac:dyDescent="0.15">
      <c r="N1316">
        <f>Sheet9!D1199</f>
        <v>0</v>
      </c>
      <c r="O1316">
        <f>Sheet9!E1199</f>
        <v>0</v>
      </c>
      <c r="P1316" t="str">
        <f>IFERROR(VLOOKUP(O1316,Sheet6!A:B,2,0),"")</f>
        <v/>
      </c>
      <c r="Q1316">
        <f>Sheet9!A1199</f>
        <v>0</v>
      </c>
      <c r="R1316" t="str">
        <f t="shared" si="113"/>
        <v/>
      </c>
      <c r="S1316">
        <f>Sheet9!B1199</f>
        <v>0</v>
      </c>
      <c r="T1316" t="s">
        <v>158</v>
      </c>
      <c r="U1316" t="s">
        <v>159</v>
      </c>
      <c r="V1316" t="str">
        <f t="shared" si="114"/>
        <v>0予選無差別</v>
      </c>
      <c r="Y1316">
        <f t="shared" si="115"/>
        <v>0</v>
      </c>
      <c r="Z1316" t="str">
        <f t="shared" si="116"/>
        <v/>
      </c>
      <c r="AA1316" t="str">
        <f t="shared" si="117"/>
        <v>0予選無差別</v>
      </c>
    </row>
    <row r="1317" spans="14:27" x14ac:dyDescent="0.15">
      <c r="N1317">
        <f>Sheet9!D1200</f>
        <v>0</v>
      </c>
      <c r="O1317">
        <f>Sheet9!E1200</f>
        <v>0</v>
      </c>
      <c r="P1317" t="str">
        <f>IFERROR(VLOOKUP(O1317,Sheet6!A:B,2,0),"")</f>
        <v/>
      </c>
      <c r="Q1317">
        <f>Sheet9!A1200</f>
        <v>0</v>
      </c>
      <c r="R1317" t="str">
        <f t="shared" si="113"/>
        <v/>
      </c>
      <c r="S1317">
        <f>Sheet9!B1200</f>
        <v>0</v>
      </c>
      <c r="T1317" t="s">
        <v>158</v>
      </c>
      <c r="U1317" t="s">
        <v>159</v>
      </c>
      <c r="V1317" t="str">
        <f t="shared" si="114"/>
        <v>0予選無差別</v>
      </c>
      <c r="Y1317">
        <f t="shared" si="115"/>
        <v>0</v>
      </c>
      <c r="Z1317" t="str">
        <f t="shared" si="116"/>
        <v/>
      </c>
      <c r="AA1317" t="str">
        <f t="shared" si="117"/>
        <v>0予選無差別</v>
      </c>
    </row>
    <row r="1318" spans="14:27" x14ac:dyDescent="0.15">
      <c r="N1318">
        <f>Sheet9!D1201</f>
        <v>0</v>
      </c>
      <c r="O1318">
        <f>Sheet9!E1201</f>
        <v>0</v>
      </c>
      <c r="P1318" t="str">
        <f>IFERROR(VLOOKUP(O1318,Sheet6!A:B,2,0),"")</f>
        <v/>
      </c>
      <c r="Q1318">
        <f>Sheet9!A1201</f>
        <v>0</v>
      </c>
      <c r="R1318" t="str">
        <f t="shared" si="113"/>
        <v/>
      </c>
      <c r="S1318">
        <f>Sheet9!B1201</f>
        <v>0</v>
      </c>
      <c r="T1318" t="s">
        <v>158</v>
      </c>
      <c r="U1318" t="s">
        <v>159</v>
      </c>
      <c r="V1318" t="str">
        <f t="shared" si="114"/>
        <v>0予選無差別</v>
      </c>
      <c r="Y1318">
        <f t="shared" si="115"/>
        <v>0</v>
      </c>
      <c r="Z1318" t="str">
        <f t="shared" si="116"/>
        <v/>
      </c>
      <c r="AA1318" t="str">
        <f t="shared" si="117"/>
        <v>0予選無差別</v>
      </c>
    </row>
    <row r="1319" spans="14:27" x14ac:dyDescent="0.15">
      <c r="N1319">
        <f>Sheet9!D1202</f>
        <v>0</v>
      </c>
      <c r="O1319">
        <f>Sheet9!E1202</f>
        <v>0</v>
      </c>
      <c r="P1319" t="str">
        <f>IFERROR(VLOOKUP(O1319,Sheet6!A:B,2,0),"")</f>
        <v/>
      </c>
      <c r="Q1319">
        <f>Sheet9!A1202</f>
        <v>0</v>
      </c>
      <c r="R1319" t="str">
        <f t="shared" si="113"/>
        <v/>
      </c>
      <c r="S1319">
        <f>Sheet9!B1202</f>
        <v>0</v>
      </c>
      <c r="T1319" t="s">
        <v>158</v>
      </c>
      <c r="U1319" t="s">
        <v>159</v>
      </c>
      <c r="V1319" t="str">
        <f t="shared" si="114"/>
        <v>0予選無差別</v>
      </c>
      <c r="Y1319">
        <f t="shared" si="115"/>
        <v>0</v>
      </c>
      <c r="Z1319" t="str">
        <f t="shared" si="116"/>
        <v/>
      </c>
      <c r="AA1319" t="str">
        <f t="shared" si="117"/>
        <v>0予選無差別</v>
      </c>
    </row>
    <row r="1320" spans="14:27" x14ac:dyDescent="0.15">
      <c r="N1320">
        <f>Sheet9!D1203</f>
        <v>0</v>
      </c>
      <c r="O1320">
        <f>Sheet9!E1203</f>
        <v>0</v>
      </c>
      <c r="P1320" t="str">
        <f>IFERROR(VLOOKUP(O1320,Sheet6!A:B,2,0),"")</f>
        <v/>
      </c>
      <c r="Q1320">
        <f>Sheet9!A1203</f>
        <v>0</v>
      </c>
      <c r="R1320" t="str">
        <f t="shared" si="113"/>
        <v/>
      </c>
      <c r="S1320">
        <f>Sheet9!B1203</f>
        <v>0</v>
      </c>
      <c r="T1320" t="s">
        <v>158</v>
      </c>
      <c r="U1320" t="s">
        <v>159</v>
      </c>
      <c r="V1320" t="str">
        <f t="shared" si="114"/>
        <v>0予選無差別</v>
      </c>
      <c r="Y1320">
        <f t="shared" si="115"/>
        <v>0</v>
      </c>
      <c r="Z1320" t="str">
        <f t="shared" si="116"/>
        <v/>
      </c>
      <c r="AA1320" t="str">
        <f t="shared" si="117"/>
        <v>0予選無差別</v>
      </c>
    </row>
    <row r="1321" spans="14:27" x14ac:dyDescent="0.15">
      <c r="N1321">
        <f>Sheet9!D1204</f>
        <v>0</v>
      </c>
      <c r="O1321">
        <f>Sheet9!E1204</f>
        <v>0</v>
      </c>
      <c r="P1321" t="str">
        <f>IFERROR(VLOOKUP(O1321,Sheet6!A:B,2,0),"")</f>
        <v/>
      </c>
      <c r="Q1321">
        <f>Sheet9!A1204</f>
        <v>0</v>
      </c>
      <c r="R1321" t="str">
        <f t="shared" si="113"/>
        <v/>
      </c>
      <c r="S1321">
        <f>Sheet9!B1204</f>
        <v>0</v>
      </c>
      <c r="T1321" t="s">
        <v>158</v>
      </c>
      <c r="U1321" t="s">
        <v>159</v>
      </c>
      <c r="V1321" t="str">
        <f t="shared" si="114"/>
        <v>0予選無差別</v>
      </c>
      <c r="Y1321">
        <f t="shared" si="115"/>
        <v>0</v>
      </c>
      <c r="Z1321" t="str">
        <f t="shared" si="116"/>
        <v/>
      </c>
      <c r="AA1321" t="str">
        <f t="shared" si="117"/>
        <v>0予選無差別</v>
      </c>
    </row>
    <row r="1322" spans="14:27" x14ac:dyDescent="0.15">
      <c r="N1322">
        <f>Sheet9!D1205</f>
        <v>0</v>
      </c>
      <c r="O1322">
        <f>Sheet9!E1205</f>
        <v>0</v>
      </c>
      <c r="P1322" t="str">
        <f>IFERROR(VLOOKUP(O1322,Sheet6!A:B,2,0),"")</f>
        <v/>
      </c>
      <c r="Q1322">
        <f>Sheet9!A1205</f>
        <v>0</v>
      </c>
      <c r="R1322" t="str">
        <f t="shared" si="113"/>
        <v/>
      </c>
      <c r="S1322">
        <f>Sheet9!B1205</f>
        <v>0</v>
      </c>
      <c r="T1322" t="s">
        <v>158</v>
      </c>
      <c r="U1322" t="s">
        <v>159</v>
      </c>
      <c r="V1322" t="str">
        <f t="shared" si="114"/>
        <v>0予選無差別</v>
      </c>
      <c r="Y1322">
        <f t="shared" si="115"/>
        <v>0</v>
      </c>
      <c r="Z1322" t="str">
        <f t="shared" si="116"/>
        <v/>
      </c>
      <c r="AA1322" t="str">
        <f t="shared" si="117"/>
        <v>0予選無差別</v>
      </c>
    </row>
    <row r="1323" spans="14:27" x14ac:dyDescent="0.15">
      <c r="N1323">
        <f>Sheet9!D1206</f>
        <v>0</v>
      </c>
      <c r="O1323">
        <f>Sheet9!E1206</f>
        <v>0</v>
      </c>
      <c r="P1323" t="str">
        <f>IFERROR(VLOOKUP(O1323,Sheet6!A:B,2,0),"")</f>
        <v/>
      </c>
      <c r="Q1323">
        <f>Sheet9!A1206</f>
        <v>0</v>
      </c>
      <c r="R1323" t="str">
        <f t="shared" si="113"/>
        <v/>
      </c>
      <c r="S1323">
        <f>Sheet9!B1206</f>
        <v>0</v>
      </c>
      <c r="T1323" t="s">
        <v>158</v>
      </c>
      <c r="U1323" t="s">
        <v>159</v>
      </c>
      <c r="V1323" t="str">
        <f t="shared" si="114"/>
        <v>0予選無差別</v>
      </c>
      <c r="Y1323">
        <f t="shared" si="115"/>
        <v>0</v>
      </c>
      <c r="Z1323" t="str">
        <f t="shared" si="116"/>
        <v/>
      </c>
      <c r="AA1323" t="str">
        <f t="shared" si="117"/>
        <v>0予選無差別</v>
      </c>
    </row>
    <row r="1324" spans="14:27" x14ac:dyDescent="0.15">
      <c r="N1324">
        <f>Sheet9!D1207</f>
        <v>0</v>
      </c>
      <c r="O1324">
        <f>Sheet9!E1207</f>
        <v>0</v>
      </c>
      <c r="P1324" t="str">
        <f>IFERROR(VLOOKUP(O1324,Sheet6!A:B,2,0),"")</f>
        <v/>
      </c>
      <c r="Q1324">
        <f>Sheet9!A1207</f>
        <v>0</v>
      </c>
      <c r="R1324" t="str">
        <f t="shared" si="113"/>
        <v/>
      </c>
      <c r="S1324">
        <f>Sheet9!B1207</f>
        <v>0</v>
      </c>
      <c r="T1324" t="s">
        <v>158</v>
      </c>
      <c r="U1324" t="s">
        <v>159</v>
      </c>
      <c r="V1324" t="str">
        <f t="shared" si="114"/>
        <v>0予選無差別</v>
      </c>
      <c r="Y1324">
        <f t="shared" si="115"/>
        <v>0</v>
      </c>
      <c r="Z1324" t="str">
        <f t="shared" si="116"/>
        <v/>
      </c>
      <c r="AA1324" t="str">
        <f t="shared" si="117"/>
        <v>0予選無差別</v>
      </c>
    </row>
    <row r="1325" spans="14:27" x14ac:dyDescent="0.15">
      <c r="N1325">
        <f>Sheet9!D1208</f>
        <v>0</v>
      </c>
      <c r="O1325">
        <f>Sheet9!E1208</f>
        <v>0</v>
      </c>
      <c r="P1325" t="str">
        <f>IFERROR(VLOOKUP(O1325,Sheet6!A:B,2,0),"")</f>
        <v/>
      </c>
      <c r="Q1325">
        <f>Sheet9!A1208</f>
        <v>0</v>
      </c>
      <c r="R1325" t="str">
        <f t="shared" si="113"/>
        <v/>
      </c>
      <c r="S1325">
        <f>Sheet9!B1208</f>
        <v>0</v>
      </c>
      <c r="T1325" t="s">
        <v>158</v>
      </c>
      <c r="U1325" t="s">
        <v>159</v>
      </c>
      <c r="V1325" t="str">
        <f t="shared" si="114"/>
        <v>0予選無差別</v>
      </c>
      <c r="Y1325">
        <f t="shared" si="115"/>
        <v>0</v>
      </c>
      <c r="Z1325" t="str">
        <f t="shared" si="116"/>
        <v/>
      </c>
      <c r="AA1325" t="str">
        <f t="shared" si="117"/>
        <v>0予選無差別</v>
      </c>
    </row>
    <row r="1326" spans="14:27" x14ac:dyDescent="0.15">
      <c r="N1326">
        <f>Sheet9!D1209</f>
        <v>0</v>
      </c>
      <c r="O1326">
        <f>Sheet9!E1209</f>
        <v>0</v>
      </c>
      <c r="P1326" t="str">
        <f>IFERROR(VLOOKUP(O1326,Sheet6!A:B,2,0),"")</f>
        <v/>
      </c>
      <c r="Q1326">
        <f>Sheet9!A1209</f>
        <v>0</v>
      </c>
      <c r="R1326" t="str">
        <f t="shared" si="113"/>
        <v/>
      </c>
      <c r="S1326">
        <f>Sheet9!B1209</f>
        <v>0</v>
      </c>
      <c r="T1326" t="s">
        <v>158</v>
      </c>
      <c r="U1326" t="s">
        <v>159</v>
      </c>
      <c r="V1326" t="str">
        <f t="shared" si="114"/>
        <v>0予選無差別</v>
      </c>
      <c r="Y1326">
        <f t="shared" si="115"/>
        <v>0</v>
      </c>
      <c r="Z1326" t="str">
        <f t="shared" si="116"/>
        <v/>
      </c>
      <c r="AA1326" t="str">
        <f t="shared" si="117"/>
        <v>0予選無差別</v>
      </c>
    </row>
    <row r="1327" spans="14:27" x14ac:dyDescent="0.15">
      <c r="N1327">
        <f>Sheet9!D1210</f>
        <v>0</v>
      </c>
      <c r="O1327">
        <f>Sheet9!E1210</f>
        <v>0</v>
      </c>
      <c r="P1327" t="str">
        <f>IFERROR(VLOOKUP(O1327,Sheet6!A:B,2,0),"")</f>
        <v/>
      </c>
      <c r="Q1327">
        <f>Sheet9!A1210</f>
        <v>0</v>
      </c>
      <c r="R1327" t="str">
        <f t="shared" si="113"/>
        <v/>
      </c>
      <c r="S1327">
        <f>Sheet9!B1210</f>
        <v>0</v>
      </c>
      <c r="T1327" t="s">
        <v>158</v>
      </c>
      <c r="U1327" t="s">
        <v>159</v>
      </c>
      <c r="V1327" t="str">
        <f t="shared" si="114"/>
        <v>0予選無差別</v>
      </c>
      <c r="Y1327">
        <f t="shared" si="115"/>
        <v>0</v>
      </c>
      <c r="Z1327" t="str">
        <f t="shared" si="116"/>
        <v/>
      </c>
      <c r="AA1327" t="str">
        <f t="shared" si="117"/>
        <v>0予選無差別</v>
      </c>
    </row>
    <row r="1328" spans="14:27" x14ac:dyDescent="0.15">
      <c r="N1328">
        <f>Sheet9!D1211</f>
        <v>0</v>
      </c>
      <c r="O1328">
        <f>Sheet9!E1211</f>
        <v>0</v>
      </c>
      <c r="P1328" t="str">
        <f>IFERROR(VLOOKUP(O1328,Sheet6!A:B,2,0),"")</f>
        <v/>
      </c>
      <c r="Q1328">
        <f>Sheet9!A1211</f>
        <v>0</v>
      </c>
      <c r="R1328" t="str">
        <f t="shared" si="113"/>
        <v/>
      </c>
      <c r="S1328">
        <f>Sheet9!B1211</f>
        <v>0</v>
      </c>
      <c r="T1328" t="s">
        <v>158</v>
      </c>
      <c r="U1328" t="s">
        <v>159</v>
      </c>
      <c r="V1328" t="str">
        <f t="shared" si="114"/>
        <v>0予選無差別</v>
      </c>
      <c r="Y1328">
        <f t="shared" si="115"/>
        <v>0</v>
      </c>
      <c r="Z1328" t="str">
        <f t="shared" si="116"/>
        <v/>
      </c>
      <c r="AA1328" t="str">
        <f t="shared" si="117"/>
        <v>0予選無差別</v>
      </c>
    </row>
    <row r="1329" spans="14:27" x14ac:dyDescent="0.15">
      <c r="N1329">
        <f>Sheet9!D1212</f>
        <v>0</v>
      </c>
      <c r="O1329">
        <f>Sheet9!E1212</f>
        <v>0</v>
      </c>
      <c r="P1329" t="str">
        <f>IFERROR(VLOOKUP(O1329,Sheet6!A:B,2,0),"")</f>
        <v/>
      </c>
      <c r="Q1329">
        <f>Sheet9!A1212</f>
        <v>0</v>
      </c>
      <c r="R1329" t="str">
        <f t="shared" si="113"/>
        <v/>
      </c>
      <c r="S1329">
        <f>Sheet9!B1212</f>
        <v>0</v>
      </c>
      <c r="T1329" t="s">
        <v>158</v>
      </c>
      <c r="U1329" t="s">
        <v>159</v>
      </c>
      <c r="V1329" t="str">
        <f t="shared" si="114"/>
        <v>0予選無差別</v>
      </c>
      <c r="Y1329">
        <f t="shared" si="115"/>
        <v>0</v>
      </c>
      <c r="Z1329" t="str">
        <f t="shared" si="116"/>
        <v/>
      </c>
      <c r="AA1329" t="str">
        <f t="shared" si="117"/>
        <v>0予選無差別</v>
      </c>
    </row>
    <row r="1330" spans="14:27" x14ac:dyDescent="0.15">
      <c r="N1330">
        <f>Sheet9!D1213</f>
        <v>0</v>
      </c>
      <c r="O1330">
        <f>Sheet9!E1213</f>
        <v>0</v>
      </c>
      <c r="P1330" t="str">
        <f>IFERROR(VLOOKUP(O1330,Sheet6!A:B,2,0),"")</f>
        <v/>
      </c>
      <c r="Q1330">
        <f>Sheet9!A1213</f>
        <v>0</v>
      </c>
      <c r="R1330" t="str">
        <f t="shared" si="113"/>
        <v/>
      </c>
      <c r="S1330">
        <f>Sheet9!B1213</f>
        <v>0</v>
      </c>
      <c r="T1330" t="s">
        <v>158</v>
      </c>
      <c r="U1330" t="s">
        <v>159</v>
      </c>
      <c r="V1330" t="str">
        <f t="shared" si="114"/>
        <v>0予選無差別</v>
      </c>
      <c r="Y1330">
        <f t="shared" si="115"/>
        <v>0</v>
      </c>
      <c r="Z1330" t="str">
        <f t="shared" si="116"/>
        <v/>
      </c>
      <c r="AA1330" t="str">
        <f t="shared" si="117"/>
        <v>0予選無差別</v>
      </c>
    </row>
    <row r="1331" spans="14:27" x14ac:dyDescent="0.15">
      <c r="N1331">
        <f>Sheet9!D1214</f>
        <v>0</v>
      </c>
      <c r="O1331">
        <f>Sheet9!E1214</f>
        <v>0</v>
      </c>
      <c r="P1331" t="str">
        <f>IFERROR(VLOOKUP(O1331,Sheet6!A:B,2,0),"")</f>
        <v/>
      </c>
      <c r="Q1331">
        <f>Sheet9!A1214</f>
        <v>0</v>
      </c>
      <c r="R1331" t="str">
        <f t="shared" si="113"/>
        <v/>
      </c>
      <c r="S1331">
        <f>Sheet9!B1214</f>
        <v>0</v>
      </c>
      <c r="T1331" t="s">
        <v>158</v>
      </c>
      <c r="U1331" t="s">
        <v>159</v>
      </c>
      <c r="V1331" t="str">
        <f t="shared" si="114"/>
        <v>0予選無差別</v>
      </c>
      <c r="Y1331">
        <f t="shared" si="115"/>
        <v>0</v>
      </c>
      <c r="Z1331" t="str">
        <f t="shared" si="116"/>
        <v/>
      </c>
      <c r="AA1331" t="str">
        <f t="shared" si="117"/>
        <v>0予選無差別</v>
      </c>
    </row>
    <row r="1332" spans="14:27" x14ac:dyDescent="0.15">
      <c r="N1332">
        <f>Sheet9!D1215</f>
        <v>0</v>
      </c>
      <c r="O1332">
        <f>Sheet9!E1215</f>
        <v>0</v>
      </c>
      <c r="P1332" t="str">
        <f>IFERROR(VLOOKUP(O1332,Sheet6!A:B,2,0),"")</f>
        <v/>
      </c>
      <c r="Q1332">
        <f>Sheet9!A1215</f>
        <v>0</v>
      </c>
      <c r="R1332" t="str">
        <f t="shared" si="113"/>
        <v/>
      </c>
      <c r="S1332">
        <f>Sheet9!B1215</f>
        <v>0</v>
      </c>
      <c r="T1332" t="s">
        <v>158</v>
      </c>
      <c r="U1332" t="s">
        <v>159</v>
      </c>
      <c r="V1332" t="str">
        <f t="shared" si="114"/>
        <v>0予選無差別</v>
      </c>
      <c r="Y1332">
        <f t="shared" si="115"/>
        <v>0</v>
      </c>
      <c r="Z1332" t="str">
        <f t="shared" si="116"/>
        <v/>
      </c>
      <c r="AA1332" t="str">
        <f t="shared" si="117"/>
        <v>0予選無差別</v>
      </c>
    </row>
    <row r="1333" spans="14:27" x14ac:dyDescent="0.15">
      <c r="N1333">
        <f>Sheet9!D1216</f>
        <v>0</v>
      </c>
      <c r="O1333">
        <f>Sheet9!E1216</f>
        <v>0</v>
      </c>
      <c r="P1333" t="str">
        <f>IFERROR(VLOOKUP(O1333,Sheet6!A:B,2,0),"")</f>
        <v/>
      </c>
      <c r="Q1333">
        <f>Sheet9!A1216</f>
        <v>0</v>
      </c>
      <c r="R1333" t="str">
        <f t="shared" si="113"/>
        <v/>
      </c>
      <c r="S1333">
        <f>Sheet9!B1216</f>
        <v>0</v>
      </c>
      <c r="T1333" t="s">
        <v>158</v>
      </c>
      <c r="U1333" t="s">
        <v>159</v>
      </c>
      <c r="V1333" t="str">
        <f t="shared" si="114"/>
        <v>0予選無差別</v>
      </c>
      <c r="Y1333">
        <f t="shared" si="115"/>
        <v>0</v>
      </c>
      <c r="Z1333" t="str">
        <f t="shared" si="116"/>
        <v/>
      </c>
      <c r="AA1333" t="str">
        <f t="shared" si="117"/>
        <v>0予選無差別</v>
      </c>
    </row>
    <row r="1334" spans="14:27" x14ac:dyDescent="0.15">
      <c r="N1334">
        <f>Sheet9!D1217</f>
        <v>0</v>
      </c>
      <c r="O1334">
        <f>Sheet9!E1217</f>
        <v>0</v>
      </c>
      <c r="P1334" t="str">
        <f>IFERROR(VLOOKUP(O1334,Sheet6!A:B,2,0),"")</f>
        <v/>
      </c>
      <c r="Q1334">
        <f>Sheet9!A1217</f>
        <v>0</v>
      </c>
      <c r="R1334" t="str">
        <f t="shared" si="113"/>
        <v/>
      </c>
      <c r="S1334">
        <f>Sheet9!B1217</f>
        <v>0</v>
      </c>
      <c r="T1334" t="s">
        <v>158</v>
      </c>
      <c r="U1334" t="s">
        <v>159</v>
      </c>
      <c r="V1334" t="str">
        <f t="shared" si="114"/>
        <v>0予選無差別</v>
      </c>
      <c r="Y1334">
        <f t="shared" si="115"/>
        <v>0</v>
      </c>
      <c r="Z1334" t="str">
        <f t="shared" si="116"/>
        <v/>
      </c>
      <c r="AA1334" t="str">
        <f t="shared" si="117"/>
        <v>0予選無差別</v>
      </c>
    </row>
    <row r="1335" spans="14:27" x14ac:dyDescent="0.15">
      <c r="N1335">
        <f>Sheet9!D1218</f>
        <v>0</v>
      </c>
      <c r="O1335">
        <f>Sheet9!E1218</f>
        <v>0</v>
      </c>
      <c r="P1335" t="str">
        <f>IFERROR(VLOOKUP(O1335,Sheet6!A:B,2,0),"")</f>
        <v/>
      </c>
      <c r="Q1335">
        <f>Sheet9!A1218</f>
        <v>0</v>
      </c>
      <c r="R1335" t="str">
        <f t="shared" si="113"/>
        <v/>
      </c>
      <c r="S1335">
        <f>Sheet9!B1218</f>
        <v>0</v>
      </c>
      <c r="T1335" t="s">
        <v>158</v>
      </c>
      <c r="U1335" t="s">
        <v>159</v>
      </c>
      <c r="V1335" t="str">
        <f t="shared" si="114"/>
        <v>0予選無差別</v>
      </c>
      <c r="Y1335">
        <f t="shared" si="115"/>
        <v>0</v>
      </c>
      <c r="Z1335" t="str">
        <f t="shared" si="116"/>
        <v/>
      </c>
      <c r="AA1335" t="str">
        <f t="shared" si="117"/>
        <v>0予選無差別</v>
      </c>
    </row>
    <row r="1336" spans="14:27" x14ac:dyDescent="0.15">
      <c r="N1336">
        <f>Sheet9!D1219</f>
        <v>0</v>
      </c>
      <c r="O1336">
        <f>Sheet9!E1219</f>
        <v>0</v>
      </c>
      <c r="P1336" t="str">
        <f>IFERROR(VLOOKUP(O1336,Sheet6!A:B,2,0),"")</f>
        <v/>
      </c>
      <c r="Q1336">
        <f>Sheet9!A1219</f>
        <v>0</v>
      </c>
      <c r="R1336" t="str">
        <f t="shared" si="113"/>
        <v/>
      </c>
      <c r="S1336">
        <f>Sheet9!B1219</f>
        <v>0</v>
      </c>
      <c r="T1336" t="s">
        <v>158</v>
      </c>
      <c r="U1336" t="s">
        <v>159</v>
      </c>
      <c r="V1336" t="str">
        <f t="shared" si="114"/>
        <v>0予選無差別</v>
      </c>
      <c r="Y1336">
        <f t="shared" si="115"/>
        <v>0</v>
      </c>
      <c r="Z1336" t="str">
        <f t="shared" si="116"/>
        <v/>
      </c>
      <c r="AA1336" t="str">
        <f t="shared" si="117"/>
        <v>0予選無差別</v>
      </c>
    </row>
    <row r="1337" spans="14:27" x14ac:dyDescent="0.15">
      <c r="N1337">
        <f>Sheet9!D1220</f>
        <v>0</v>
      </c>
      <c r="O1337">
        <f>Sheet9!E1220</f>
        <v>0</v>
      </c>
      <c r="P1337" t="str">
        <f>IFERROR(VLOOKUP(O1337,Sheet6!A:B,2,0),"")</f>
        <v/>
      </c>
      <c r="Q1337">
        <f>Sheet9!A1220</f>
        <v>0</v>
      </c>
      <c r="R1337" t="str">
        <f t="shared" si="113"/>
        <v/>
      </c>
      <c r="S1337">
        <f>Sheet9!B1220</f>
        <v>0</v>
      </c>
      <c r="T1337" t="s">
        <v>158</v>
      </c>
      <c r="U1337" t="s">
        <v>159</v>
      </c>
      <c r="V1337" t="str">
        <f t="shared" si="114"/>
        <v>0予選無差別</v>
      </c>
      <c r="Y1337">
        <f t="shared" si="115"/>
        <v>0</v>
      </c>
      <c r="Z1337" t="str">
        <f t="shared" si="116"/>
        <v/>
      </c>
      <c r="AA1337" t="str">
        <f t="shared" si="117"/>
        <v>0予選無差別</v>
      </c>
    </row>
    <row r="1338" spans="14:27" x14ac:dyDescent="0.15">
      <c r="N1338">
        <f>Sheet9!D1221</f>
        <v>0</v>
      </c>
      <c r="O1338">
        <f>Sheet9!E1221</f>
        <v>0</v>
      </c>
      <c r="P1338" t="str">
        <f>IFERROR(VLOOKUP(O1338,Sheet6!A:B,2,0),"")</f>
        <v/>
      </c>
      <c r="Q1338">
        <f>Sheet9!A1221</f>
        <v>0</v>
      </c>
      <c r="R1338" t="str">
        <f t="shared" si="113"/>
        <v/>
      </c>
      <c r="S1338">
        <f>Sheet9!B1221</f>
        <v>0</v>
      </c>
      <c r="T1338" t="s">
        <v>158</v>
      </c>
      <c r="U1338" t="s">
        <v>159</v>
      </c>
      <c r="V1338" t="str">
        <f t="shared" si="114"/>
        <v>0予選無差別</v>
      </c>
      <c r="Y1338">
        <f t="shared" si="115"/>
        <v>0</v>
      </c>
      <c r="Z1338" t="str">
        <f t="shared" si="116"/>
        <v/>
      </c>
      <c r="AA1338" t="str">
        <f t="shared" si="117"/>
        <v>0予選無差別</v>
      </c>
    </row>
    <row r="1339" spans="14:27" x14ac:dyDescent="0.15">
      <c r="N1339">
        <f>Sheet9!D1222</f>
        <v>0</v>
      </c>
      <c r="O1339">
        <f>Sheet9!E1222</f>
        <v>0</v>
      </c>
      <c r="P1339" t="str">
        <f>IFERROR(VLOOKUP(O1339,Sheet6!A:B,2,0),"")</f>
        <v/>
      </c>
      <c r="Q1339">
        <f>Sheet9!A1222</f>
        <v>0</v>
      </c>
      <c r="R1339" t="str">
        <f t="shared" ref="R1339:R1402" si="118">IFERROR(VLOOKUP(Q1339,AG:AH,2,0),"")</f>
        <v/>
      </c>
      <c r="S1339">
        <f>Sheet9!B1222</f>
        <v>0</v>
      </c>
      <c r="T1339" t="s">
        <v>158</v>
      </c>
      <c r="U1339" t="s">
        <v>159</v>
      </c>
      <c r="V1339" t="str">
        <f t="shared" ref="V1339:V1402" si="119">CONCATENATE(P1339,R1339,S1339,T1339,U1339)</f>
        <v>0予選無差別</v>
      </c>
      <c r="Y1339">
        <f t="shared" ref="Y1339:Y1402" si="120">N1339</f>
        <v>0</v>
      </c>
      <c r="Z1339" t="str">
        <f t="shared" ref="Z1339:Z1402" si="121">IFERROR(VLOOKUP(V1339,I:M,5,0),"")</f>
        <v/>
      </c>
      <c r="AA1339" t="str">
        <f t="shared" ref="AA1339:AA1402" si="122">V1339</f>
        <v>0予選無差別</v>
      </c>
    </row>
    <row r="1340" spans="14:27" x14ac:dyDescent="0.15">
      <c r="N1340">
        <f>Sheet9!D1223</f>
        <v>0</v>
      </c>
      <c r="O1340">
        <f>Sheet9!E1223</f>
        <v>0</v>
      </c>
      <c r="P1340" t="str">
        <f>IFERROR(VLOOKUP(O1340,Sheet6!A:B,2,0),"")</f>
        <v/>
      </c>
      <c r="Q1340">
        <f>Sheet9!A1223</f>
        <v>0</v>
      </c>
      <c r="R1340" t="str">
        <f t="shared" si="118"/>
        <v/>
      </c>
      <c r="S1340">
        <f>Sheet9!B1223</f>
        <v>0</v>
      </c>
      <c r="T1340" t="s">
        <v>158</v>
      </c>
      <c r="U1340" t="s">
        <v>159</v>
      </c>
      <c r="V1340" t="str">
        <f t="shared" si="119"/>
        <v>0予選無差別</v>
      </c>
      <c r="Y1340">
        <f t="shared" si="120"/>
        <v>0</v>
      </c>
      <c r="Z1340" t="str">
        <f t="shared" si="121"/>
        <v/>
      </c>
      <c r="AA1340" t="str">
        <f t="shared" si="122"/>
        <v>0予選無差別</v>
      </c>
    </row>
    <row r="1341" spans="14:27" x14ac:dyDescent="0.15">
      <c r="N1341">
        <f>Sheet9!D1224</f>
        <v>0</v>
      </c>
      <c r="O1341">
        <f>Sheet9!E1224</f>
        <v>0</v>
      </c>
      <c r="P1341" t="str">
        <f>IFERROR(VLOOKUP(O1341,Sheet6!A:B,2,0),"")</f>
        <v/>
      </c>
      <c r="Q1341">
        <f>Sheet9!A1224</f>
        <v>0</v>
      </c>
      <c r="R1341" t="str">
        <f t="shared" si="118"/>
        <v/>
      </c>
      <c r="S1341">
        <f>Sheet9!B1224</f>
        <v>0</v>
      </c>
      <c r="T1341" t="s">
        <v>158</v>
      </c>
      <c r="U1341" t="s">
        <v>159</v>
      </c>
      <c r="V1341" t="str">
        <f t="shared" si="119"/>
        <v>0予選無差別</v>
      </c>
      <c r="Y1341">
        <f t="shared" si="120"/>
        <v>0</v>
      </c>
      <c r="Z1341" t="str">
        <f t="shared" si="121"/>
        <v/>
      </c>
      <c r="AA1341" t="str">
        <f t="shared" si="122"/>
        <v>0予選無差別</v>
      </c>
    </row>
    <row r="1342" spans="14:27" x14ac:dyDescent="0.15">
      <c r="N1342">
        <f>Sheet9!D1225</f>
        <v>0</v>
      </c>
      <c r="O1342">
        <f>Sheet9!E1225</f>
        <v>0</v>
      </c>
      <c r="P1342" t="str">
        <f>IFERROR(VLOOKUP(O1342,Sheet6!A:B,2,0),"")</f>
        <v/>
      </c>
      <c r="Q1342">
        <f>Sheet9!A1225</f>
        <v>0</v>
      </c>
      <c r="R1342" t="str">
        <f t="shared" si="118"/>
        <v/>
      </c>
      <c r="S1342">
        <f>Sheet9!B1225</f>
        <v>0</v>
      </c>
      <c r="T1342" t="s">
        <v>158</v>
      </c>
      <c r="U1342" t="s">
        <v>159</v>
      </c>
      <c r="V1342" t="str">
        <f t="shared" si="119"/>
        <v>0予選無差別</v>
      </c>
      <c r="Y1342">
        <f t="shared" si="120"/>
        <v>0</v>
      </c>
      <c r="Z1342" t="str">
        <f t="shared" si="121"/>
        <v/>
      </c>
      <c r="AA1342" t="str">
        <f t="shared" si="122"/>
        <v>0予選無差別</v>
      </c>
    </row>
    <row r="1343" spans="14:27" x14ac:dyDescent="0.15">
      <c r="N1343">
        <f>Sheet9!D1226</f>
        <v>0</v>
      </c>
      <c r="O1343">
        <f>Sheet9!E1226</f>
        <v>0</v>
      </c>
      <c r="P1343" t="str">
        <f>IFERROR(VLOOKUP(O1343,Sheet6!A:B,2,0),"")</f>
        <v/>
      </c>
      <c r="Q1343">
        <f>Sheet9!A1226</f>
        <v>0</v>
      </c>
      <c r="R1343" t="str">
        <f t="shared" si="118"/>
        <v/>
      </c>
      <c r="S1343">
        <f>Sheet9!B1226</f>
        <v>0</v>
      </c>
      <c r="T1343" t="s">
        <v>158</v>
      </c>
      <c r="U1343" t="s">
        <v>159</v>
      </c>
      <c r="V1343" t="str">
        <f t="shared" si="119"/>
        <v>0予選無差別</v>
      </c>
      <c r="Y1343">
        <f t="shared" si="120"/>
        <v>0</v>
      </c>
      <c r="Z1343" t="str">
        <f t="shared" si="121"/>
        <v/>
      </c>
      <c r="AA1343" t="str">
        <f t="shared" si="122"/>
        <v>0予選無差別</v>
      </c>
    </row>
    <row r="1344" spans="14:27" x14ac:dyDescent="0.15">
      <c r="N1344">
        <f>Sheet9!D1227</f>
        <v>0</v>
      </c>
      <c r="O1344">
        <f>Sheet9!E1227</f>
        <v>0</v>
      </c>
      <c r="P1344" t="str">
        <f>IFERROR(VLOOKUP(O1344,Sheet6!A:B,2,0),"")</f>
        <v/>
      </c>
      <c r="Q1344">
        <f>Sheet9!A1227</f>
        <v>0</v>
      </c>
      <c r="R1344" t="str">
        <f t="shared" si="118"/>
        <v/>
      </c>
      <c r="S1344">
        <f>Sheet9!B1227</f>
        <v>0</v>
      </c>
      <c r="T1344" t="s">
        <v>158</v>
      </c>
      <c r="U1344" t="s">
        <v>159</v>
      </c>
      <c r="V1344" t="str">
        <f t="shared" si="119"/>
        <v>0予選無差別</v>
      </c>
      <c r="Y1344">
        <f t="shared" si="120"/>
        <v>0</v>
      </c>
      <c r="Z1344" t="str">
        <f t="shared" si="121"/>
        <v/>
      </c>
      <c r="AA1344" t="str">
        <f t="shared" si="122"/>
        <v>0予選無差別</v>
      </c>
    </row>
    <row r="1345" spans="14:27" x14ac:dyDescent="0.15">
      <c r="N1345">
        <f>Sheet9!D1228</f>
        <v>0</v>
      </c>
      <c r="O1345">
        <f>Sheet9!E1228</f>
        <v>0</v>
      </c>
      <c r="P1345" t="str">
        <f>IFERROR(VLOOKUP(O1345,Sheet6!A:B,2,0),"")</f>
        <v/>
      </c>
      <c r="Q1345">
        <f>Sheet9!A1228</f>
        <v>0</v>
      </c>
      <c r="R1345" t="str">
        <f t="shared" si="118"/>
        <v/>
      </c>
      <c r="S1345">
        <f>Sheet9!B1228</f>
        <v>0</v>
      </c>
      <c r="T1345" t="s">
        <v>158</v>
      </c>
      <c r="U1345" t="s">
        <v>159</v>
      </c>
      <c r="V1345" t="str">
        <f t="shared" si="119"/>
        <v>0予選無差別</v>
      </c>
      <c r="Y1345">
        <f t="shared" si="120"/>
        <v>0</v>
      </c>
      <c r="Z1345" t="str">
        <f t="shared" si="121"/>
        <v/>
      </c>
      <c r="AA1345" t="str">
        <f t="shared" si="122"/>
        <v>0予選無差別</v>
      </c>
    </row>
    <row r="1346" spans="14:27" x14ac:dyDescent="0.15">
      <c r="N1346">
        <f>Sheet9!D1229</f>
        <v>0</v>
      </c>
      <c r="O1346">
        <f>Sheet9!E1229</f>
        <v>0</v>
      </c>
      <c r="P1346" t="str">
        <f>IFERROR(VLOOKUP(O1346,Sheet6!A:B,2,0),"")</f>
        <v/>
      </c>
      <c r="Q1346">
        <f>Sheet9!A1229</f>
        <v>0</v>
      </c>
      <c r="R1346" t="str">
        <f t="shared" si="118"/>
        <v/>
      </c>
      <c r="S1346">
        <f>Sheet9!B1229</f>
        <v>0</v>
      </c>
      <c r="T1346" t="s">
        <v>158</v>
      </c>
      <c r="U1346" t="s">
        <v>159</v>
      </c>
      <c r="V1346" t="str">
        <f t="shared" si="119"/>
        <v>0予選無差別</v>
      </c>
      <c r="Y1346">
        <f t="shared" si="120"/>
        <v>0</v>
      </c>
      <c r="Z1346" t="str">
        <f t="shared" si="121"/>
        <v/>
      </c>
      <c r="AA1346" t="str">
        <f t="shared" si="122"/>
        <v>0予選無差別</v>
      </c>
    </row>
    <row r="1347" spans="14:27" x14ac:dyDescent="0.15">
      <c r="N1347">
        <f>Sheet9!D1230</f>
        <v>0</v>
      </c>
      <c r="O1347">
        <f>Sheet9!E1230</f>
        <v>0</v>
      </c>
      <c r="P1347" t="str">
        <f>IFERROR(VLOOKUP(O1347,Sheet6!A:B,2,0),"")</f>
        <v/>
      </c>
      <c r="Q1347">
        <f>Sheet9!A1230</f>
        <v>0</v>
      </c>
      <c r="R1347" t="str">
        <f t="shared" si="118"/>
        <v/>
      </c>
      <c r="S1347">
        <f>Sheet9!B1230</f>
        <v>0</v>
      </c>
      <c r="T1347" t="s">
        <v>158</v>
      </c>
      <c r="U1347" t="s">
        <v>159</v>
      </c>
      <c r="V1347" t="str">
        <f t="shared" si="119"/>
        <v>0予選無差別</v>
      </c>
      <c r="Y1347">
        <f t="shared" si="120"/>
        <v>0</v>
      </c>
      <c r="Z1347" t="str">
        <f t="shared" si="121"/>
        <v/>
      </c>
      <c r="AA1347" t="str">
        <f t="shared" si="122"/>
        <v>0予選無差別</v>
      </c>
    </row>
    <row r="1348" spans="14:27" x14ac:dyDescent="0.15">
      <c r="N1348">
        <f>Sheet9!D1231</f>
        <v>0</v>
      </c>
      <c r="O1348">
        <f>Sheet9!E1231</f>
        <v>0</v>
      </c>
      <c r="P1348" t="str">
        <f>IFERROR(VLOOKUP(O1348,Sheet6!A:B,2,0),"")</f>
        <v/>
      </c>
      <c r="Q1348">
        <f>Sheet9!A1231</f>
        <v>0</v>
      </c>
      <c r="R1348" t="str">
        <f t="shared" si="118"/>
        <v/>
      </c>
      <c r="S1348">
        <f>Sheet9!B1231</f>
        <v>0</v>
      </c>
      <c r="T1348" t="s">
        <v>158</v>
      </c>
      <c r="U1348" t="s">
        <v>159</v>
      </c>
      <c r="V1348" t="str">
        <f t="shared" si="119"/>
        <v>0予選無差別</v>
      </c>
      <c r="Y1348">
        <f t="shared" si="120"/>
        <v>0</v>
      </c>
      <c r="Z1348" t="str">
        <f t="shared" si="121"/>
        <v/>
      </c>
      <c r="AA1348" t="str">
        <f t="shared" si="122"/>
        <v>0予選無差別</v>
      </c>
    </row>
    <row r="1349" spans="14:27" x14ac:dyDescent="0.15">
      <c r="N1349">
        <f>Sheet9!D1232</f>
        <v>0</v>
      </c>
      <c r="O1349">
        <f>Sheet9!E1232</f>
        <v>0</v>
      </c>
      <c r="P1349" t="str">
        <f>IFERROR(VLOOKUP(O1349,Sheet6!A:B,2,0),"")</f>
        <v/>
      </c>
      <c r="Q1349">
        <f>Sheet9!A1232</f>
        <v>0</v>
      </c>
      <c r="R1349" t="str">
        <f t="shared" si="118"/>
        <v/>
      </c>
      <c r="S1349">
        <f>Sheet9!B1232</f>
        <v>0</v>
      </c>
      <c r="T1349" t="s">
        <v>158</v>
      </c>
      <c r="U1349" t="s">
        <v>159</v>
      </c>
      <c r="V1349" t="str">
        <f t="shared" si="119"/>
        <v>0予選無差別</v>
      </c>
      <c r="Y1349">
        <f t="shared" si="120"/>
        <v>0</v>
      </c>
      <c r="Z1349" t="str">
        <f t="shared" si="121"/>
        <v/>
      </c>
      <c r="AA1349" t="str">
        <f t="shared" si="122"/>
        <v>0予選無差別</v>
      </c>
    </row>
    <row r="1350" spans="14:27" x14ac:dyDescent="0.15">
      <c r="N1350">
        <f>Sheet9!D1233</f>
        <v>0</v>
      </c>
      <c r="O1350">
        <f>Sheet9!E1233</f>
        <v>0</v>
      </c>
      <c r="P1350" t="str">
        <f>IFERROR(VLOOKUP(O1350,Sheet6!A:B,2,0),"")</f>
        <v/>
      </c>
      <c r="Q1350">
        <f>Sheet9!A1233</f>
        <v>0</v>
      </c>
      <c r="R1350" t="str">
        <f t="shared" si="118"/>
        <v/>
      </c>
      <c r="S1350">
        <f>Sheet9!B1233</f>
        <v>0</v>
      </c>
      <c r="T1350" t="s">
        <v>158</v>
      </c>
      <c r="U1350" t="s">
        <v>159</v>
      </c>
      <c r="V1350" t="str">
        <f t="shared" si="119"/>
        <v>0予選無差別</v>
      </c>
      <c r="Y1350">
        <f t="shared" si="120"/>
        <v>0</v>
      </c>
      <c r="Z1350" t="str">
        <f t="shared" si="121"/>
        <v/>
      </c>
      <c r="AA1350" t="str">
        <f t="shared" si="122"/>
        <v>0予選無差別</v>
      </c>
    </row>
    <row r="1351" spans="14:27" x14ac:dyDescent="0.15">
      <c r="N1351">
        <f>Sheet9!D1234</f>
        <v>0</v>
      </c>
      <c r="O1351">
        <f>Sheet9!E1234</f>
        <v>0</v>
      </c>
      <c r="P1351" t="str">
        <f>IFERROR(VLOOKUP(O1351,Sheet6!A:B,2,0),"")</f>
        <v/>
      </c>
      <c r="Q1351">
        <f>Sheet9!A1234</f>
        <v>0</v>
      </c>
      <c r="R1351" t="str">
        <f t="shared" si="118"/>
        <v/>
      </c>
      <c r="S1351">
        <f>Sheet9!B1234</f>
        <v>0</v>
      </c>
      <c r="T1351" t="s">
        <v>158</v>
      </c>
      <c r="U1351" t="s">
        <v>159</v>
      </c>
      <c r="V1351" t="str">
        <f t="shared" si="119"/>
        <v>0予選無差別</v>
      </c>
      <c r="Y1351">
        <f t="shared" si="120"/>
        <v>0</v>
      </c>
      <c r="Z1351" t="str">
        <f t="shared" si="121"/>
        <v/>
      </c>
      <c r="AA1351" t="str">
        <f t="shared" si="122"/>
        <v>0予選無差別</v>
      </c>
    </row>
    <row r="1352" spans="14:27" x14ac:dyDescent="0.15">
      <c r="N1352">
        <f>Sheet9!D1235</f>
        <v>0</v>
      </c>
      <c r="O1352">
        <f>Sheet9!E1235</f>
        <v>0</v>
      </c>
      <c r="P1352" t="str">
        <f>IFERROR(VLOOKUP(O1352,Sheet6!A:B,2,0),"")</f>
        <v/>
      </c>
      <c r="Q1352">
        <f>Sheet9!A1235</f>
        <v>0</v>
      </c>
      <c r="R1352" t="str">
        <f t="shared" si="118"/>
        <v/>
      </c>
      <c r="S1352">
        <f>Sheet9!B1235</f>
        <v>0</v>
      </c>
      <c r="T1352" t="s">
        <v>158</v>
      </c>
      <c r="U1352" t="s">
        <v>159</v>
      </c>
      <c r="V1352" t="str">
        <f t="shared" si="119"/>
        <v>0予選無差別</v>
      </c>
      <c r="Y1352">
        <f t="shared" si="120"/>
        <v>0</v>
      </c>
      <c r="Z1352" t="str">
        <f t="shared" si="121"/>
        <v/>
      </c>
      <c r="AA1352" t="str">
        <f t="shared" si="122"/>
        <v>0予選無差別</v>
      </c>
    </row>
    <row r="1353" spans="14:27" x14ac:dyDescent="0.15">
      <c r="N1353">
        <f>Sheet9!D1236</f>
        <v>0</v>
      </c>
      <c r="O1353">
        <f>Sheet9!E1236</f>
        <v>0</v>
      </c>
      <c r="P1353" t="str">
        <f>IFERROR(VLOOKUP(O1353,Sheet6!A:B,2,0),"")</f>
        <v/>
      </c>
      <c r="Q1353">
        <f>Sheet9!A1236</f>
        <v>0</v>
      </c>
      <c r="R1353" t="str">
        <f t="shared" si="118"/>
        <v/>
      </c>
      <c r="S1353">
        <f>Sheet9!B1236</f>
        <v>0</v>
      </c>
      <c r="T1353" t="s">
        <v>158</v>
      </c>
      <c r="U1353" t="s">
        <v>159</v>
      </c>
      <c r="V1353" t="str">
        <f t="shared" si="119"/>
        <v>0予選無差別</v>
      </c>
      <c r="Y1353">
        <f t="shared" si="120"/>
        <v>0</v>
      </c>
      <c r="Z1353" t="str">
        <f t="shared" si="121"/>
        <v/>
      </c>
      <c r="AA1353" t="str">
        <f t="shared" si="122"/>
        <v>0予選無差別</v>
      </c>
    </row>
    <row r="1354" spans="14:27" x14ac:dyDescent="0.15">
      <c r="N1354">
        <f>Sheet9!D1237</f>
        <v>0</v>
      </c>
      <c r="O1354">
        <f>Sheet9!E1237</f>
        <v>0</v>
      </c>
      <c r="P1354" t="str">
        <f>IFERROR(VLOOKUP(O1354,Sheet6!A:B,2,0),"")</f>
        <v/>
      </c>
      <c r="Q1354">
        <f>Sheet9!A1237</f>
        <v>0</v>
      </c>
      <c r="R1354" t="str">
        <f t="shared" si="118"/>
        <v/>
      </c>
      <c r="S1354">
        <f>Sheet9!B1237</f>
        <v>0</v>
      </c>
      <c r="T1354" t="s">
        <v>158</v>
      </c>
      <c r="U1354" t="s">
        <v>159</v>
      </c>
      <c r="V1354" t="str">
        <f t="shared" si="119"/>
        <v>0予選無差別</v>
      </c>
      <c r="Y1354">
        <f t="shared" si="120"/>
        <v>0</v>
      </c>
      <c r="Z1354" t="str">
        <f t="shared" si="121"/>
        <v/>
      </c>
      <c r="AA1354" t="str">
        <f t="shared" si="122"/>
        <v>0予選無差別</v>
      </c>
    </row>
    <row r="1355" spans="14:27" x14ac:dyDescent="0.15">
      <c r="N1355">
        <f>Sheet9!D1238</f>
        <v>0</v>
      </c>
      <c r="O1355">
        <f>Sheet9!E1238</f>
        <v>0</v>
      </c>
      <c r="P1355" t="str">
        <f>IFERROR(VLOOKUP(O1355,Sheet6!A:B,2,0),"")</f>
        <v/>
      </c>
      <c r="Q1355">
        <f>Sheet9!A1238</f>
        <v>0</v>
      </c>
      <c r="R1355" t="str">
        <f t="shared" si="118"/>
        <v/>
      </c>
      <c r="S1355">
        <f>Sheet9!B1238</f>
        <v>0</v>
      </c>
      <c r="T1355" t="s">
        <v>158</v>
      </c>
      <c r="U1355" t="s">
        <v>159</v>
      </c>
      <c r="V1355" t="str">
        <f t="shared" si="119"/>
        <v>0予選無差別</v>
      </c>
      <c r="Y1355">
        <f t="shared" si="120"/>
        <v>0</v>
      </c>
      <c r="Z1355" t="str">
        <f t="shared" si="121"/>
        <v/>
      </c>
      <c r="AA1355" t="str">
        <f t="shared" si="122"/>
        <v>0予選無差別</v>
      </c>
    </row>
    <row r="1356" spans="14:27" x14ac:dyDescent="0.15">
      <c r="N1356">
        <f>Sheet9!D1239</f>
        <v>0</v>
      </c>
      <c r="O1356">
        <f>Sheet9!E1239</f>
        <v>0</v>
      </c>
      <c r="P1356" t="str">
        <f>IFERROR(VLOOKUP(O1356,Sheet6!A:B,2,0),"")</f>
        <v/>
      </c>
      <c r="Q1356">
        <f>Sheet9!A1239</f>
        <v>0</v>
      </c>
      <c r="R1356" t="str">
        <f t="shared" si="118"/>
        <v/>
      </c>
      <c r="S1356">
        <f>Sheet9!B1239</f>
        <v>0</v>
      </c>
      <c r="T1356" t="s">
        <v>158</v>
      </c>
      <c r="U1356" t="s">
        <v>159</v>
      </c>
      <c r="V1356" t="str">
        <f t="shared" si="119"/>
        <v>0予選無差別</v>
      </c>
      <c r="Y1356">
        <f t="shared" si="120"/>
        <v>0</v>
      </c>
      <c r="Z1356" t="str">
        <f t="shared" si="121"/>
        <v/>
      </c>
      <c r="AA1356" t="str">
        <f t="shared" si="122"/>
        <v>0予選無差別</v>
      </c>
    </row>
    <row r="1357" spans="14:27" x14ac:dyDescent="0.15">
      <c r="N1357">
        <f>Sheet9!D1240</f>
        <v>0</v>
      </c>
      <c r="O1357">
        <f>Sheet9!E1240</f>
        <v>0</v>
      </c>
      <c r="P1357" t="str">
        <f>IFERROR(VLOOKUP(O1357,Sheet6!A:B,2,0),"")</f>
        <v/>
      </c>
      <c r="Q1357">
        <f>Sheet9!A1240</f>
        <v>0</v>
      </c>
      <c r="R1357" t="str">
        <f t="shared" si="118"/>
        <v/>
      </c>
      <c r="S1357">
        <f>Sheet9!B1240</f>
        <v>0</v>
      </c>
      <c r="T1357" t="s">
        <v>158</v>
      </c>
      <c r="U1357" t="s">
        <v>159</v>
      </c>
      <c r="V1357" t="str">
        <f t="shared" si="119"/>
        <v>0予選無差別</v>
      </c>
      <c r="Y1357">
        <f t="shared" si="120"/>
        <v>0</v>
      </c>
      <c r="Z1357" t="str">
        <f t="shared" si="121"/>
        <v/>
      </c>
      <c r="AA1357" t="str">
        <f t="shared" si="122"/>
        <v>0予選無差別</v>
      </c>
    </row>
    <row r="1358" spans="14:27" x14ac:dyDescent="0.15">
      <c r="N1358">
        <f>Sheet9!D1241</f>
        <v>0</v>
      </c>
      <c r="O1358">
        <f>Sheet9!E1241</f>
        <v>0</v>
      </c>
      <c r="P1358" t="str">
        <f>IFERROR(VLOOKUP(O1358,Sheet6!A:B,2,0),"")</f>
        <v/>
      </c>
      <c r="Q1358">
        <f>Sheet9!A1241</f>
        <v>0</v>
      </c>
      <c r="R1358" t="str">
        <f t="shared" si="118"/>
        <v/>
      </c>
      <c r="S1358">
        <f>Sheet9!B1241</f>
        <v>0</v>
      </c>
      <c r="T1358" t="s">
        <v>158</v>
      </c>
      <c r="U1358" t="s">
        <v>159</v>
      </c>
      <c r="V1358" t="str">
        <f t="shared" si="119"/>
        <v>0予選無差別</v>
      </c>
      <c r="Y1358">
        <f t="shared" si="120"/>
        <v>0</v>
      </c>
      <c r="Z1358" t="str">
        <f t="shared" si="121"/>
        <v/>
      </c>
      <c r="AA1358" t="str">
        <f t="shared" si="122"/>
        <v>0予選無差別</v>
      </c>
    </row>
    <row r="1359" spans="14:27" x14ac:dyDescent="0.15">
      <c r="N1359">
        <f>Sheet9!D1242</f>
        <v>0</v>
      </c>
      <c r="O1359">
        <f>Sheet9!E1242</f>
        <v>0</v>
      </c>
      <c r="P1359" t="str">
        <f>IFERROR(VLOOKUP(O1359,Sheet6!A:B,2,0),"")</f>
        <v/>
      </c>
      <c r="Q1359">
        <f>Sheet9!A1242</f>
        <v>0</v>
      </c>
      <c r="R1359" t="str">
        <f t="shared" si="118"/>
        <v/>
      </c>
      <c r="S1359">
        <f>Sheet9!B1242</f>
        <v>0</v>
      </c>
      <c r="T1359" t="s">
        <v>158</v>
      </c>
      <c r="U1359" t="s">
        <v>159</v>
      </c>
      <c r="V1359" t="str">
        <f t="shared" si="119"/>
        <v>0予選無差別</v>
      </c>
      <c r="Y1359">
        <f t="shared" si="120"/>
        <v>0</v>
      </c>
      <c r="Z1359" t="str">
        <f t="shared" si="121"/>
        <v/>
      </c>
      <c r="AA1359" t="str">
        <f t="shared" si="122"/>
        <v>0予選無差別</v>
      </c>
    </row>
    <row r="1360" spans="14:27" x14ac:dyDescent="0.15">
      <c r="N1360">
        <f>Sheet9!D1243</f>
        <v>0</v>
      </c>
      <c r="O1360">
        <f>Sheet9!E1243</f>
        <v>0</v>
      </c>
      <c r="P1360" t="str">
        <f>IFERROR(VLOOKUP(O1360,Sheet6!A:B,2,0),"")</f>
        <v/>
      </c>
      <c r="Q1360">
        <f>Sheet9!A1243</f>
        <v>0</v>
      </c>
      <c r="R1360" t="str">
        <f t="shared" si="118"/>
        <v/>
      </c>
      <c r="S1360">
        <f>Sheet9!B1243</f>
        <v>0</v>
      </c>
      <c r="T1360" t="s">
        <v>158</v>
      </c>
      <c r="U1360" t="s">
        <v>159</v>
      </c>
      <c r="V1360" t="str">
        <f t="shared" si="119"/>
        <v>0予選無差別</v>
      </c>
      <c r="Y1360">
        <f t="shared" si="120"/>
        <v>0</v>
      </c>
      <c r="Z1360" t="str">
        <f t="shared" si="121"/>
        <v/>
      </c>
      <c r="AA1360" t="str">
        <f t="shared" si="122"/>
        <v>0予選無差別</v>
      </c>
    </row>
    <row r="1361" spans="14:27" x14ac:dyDescent="0.15">
      <c r="N1361">
        <f>Sheet9!D1244</f>
        <v>0</v>
      </c>
      <c r="O1361">
        <f>Sheet9!E1244</f>
        <v>0</v>
      </c>
      <c r="P1361" t="str">
        <f>IFERROR(VLOOKUP(O1361,Sheet6!A:B,2,0),"")</f>
        <v/>
      </c>
      <c r="Q1361">
        <f>Sheet9!A1244</f>
        <v>0</v>
      </c>
      <c r="R1361" t="str">
        <f t="shared" si="118"/>
        <v/>
      </c>
      <c r="S1361">
        <f>Sheet9!B1244</f>
        <v>0</v>
      </c>
      <c r="T1361" t="s">
        <v>158</v>
      </c>
      <c r="U1361" t="s">
        <v>159</v>
      </c>
      <c r="V1361" t="str">
        <f t="shared" si="119"/>
        <v>0予選無差別</v>
      </c>
      <c r="Y1361">
        <f t="shared" si="120"/>
        <v>0</v>
      </c>
      <c r="Z1361" t="str">
        <f t="shared" si="121"/>
        <v/>
      </c>
      <c r="AA1361" t="str">
        <f t="shared" si="122"/>
        <v>0予選無差別</v>
      </c>
    </row>
    <row r="1362" spans="14:27" x14ac:dyDescent="0.15">
      <c r="N1362">
        <f>Sheet9!D1245</f>
        <v>0</v>
      </c>
      <c r="O1362">
        <f>Sheet9!E1245</f>
        <v>0</v>
      </c>
      <c r="P1362" t="str">
        <f>IFERROR(VLOOKUP(O1362,Sheet6!A:B,2,0),"")</f>
        <v/>
      </c>
      <c r="Q1362">
        <f>Sheet9!A1245</f>
        <v>0</v>
      </c>
      <c r="R1362" t="str">
        <f t="shared" si="118"/>
        <v/>
      </c>
      <c r="S1362">
        <f>Sheet9!B1245</f>
        <v>0</v>
      </c>
      <c r="T1362" t="s">
        <v>158</v>
      </c>
      <c r="U1362" t="s">
        <v>159</v>
      </c>
      <c r="V1362" t="str">
        <f t="shared" si="119"/>
        <v>0予選無差別</v>
      </c>
      <c r="Y1362">
        <f t="shared" si="120"/>
        <v>0</v>
      </c>
      <c r="Z1362" t="str">
        <f t="shared" si="121"/>
        <v/>
      </c>
      <c r="AA1362" t="str">
        <f t="shared" si="122"/>
        <v>0予選無差別</v>
      </c>
    </row>
    <row r="1363" spans="14:27" x14ac:dyDescent="0.15">
      <c r="N1363">
        <f>Sheet9!D1246</f>
        <v>0</v>
      </c>
      <c r="O1363">
        <f>Sheet9!E1246</f>
        <v>0</v>
      </c>
      <c r="P1363" t="str">
        <f>IFERROR(VLOOKUP(O1363,Sheet6!A:B,2,0),"")</f>
        <v/>
      </c>
      <c r="Q1363">
        <f>Sheet9!A1246</f>
        <v>0</v>
      </c>
      <c r="R1363" t="str">
        <f t="shared" si="118"/>
        <v/>
      </c>
      <c r="S1363">
        <f>Sheet9!B1246</f>
        <v>0</v>
      </c>
      <c r="T1363" t="s">
        <v>158</v>
      </c>
      <c r="U1363" t="s">
        <v>159</v>
      </c>
      <c r="V1363" t="str">
        <f t="shared" si="119"/>
        <v>0予選無差別</v>
      </c>
      <c r="Y1363">
        <f t="shared" si="120"/>
        <v>0</v>
      </c>
      <c r="Z1363" t="str">
        <f t="shared" si="121"/>
        <v/>
      </c>
      <c r="AA1363" t="str">
        <f t="shared" si="122"/>
        <v>0予選無差別</v>
      </c>
    </row>
    <row r="1364" spans="14:27" x14ac:dyDescent="0.15">
      <c r="N1364">
        <f>Sheet9!D1247</f>
        <v>0</v>
      </c>
      <c r="O1364">
        <f>Sheet9!E1247</f>
        <v>0</v>
      </c>
      <c r="P1364" t="str">
        <f>IFERROR(VLOOKUP(O1364,Sheet6!A:B,2,0),"")</f>
        <v/>
      </c>
      <c r="Q1364">
        <f>Sheet9!A1247</f>
        <v>0</v>
      </c>
      <c r="R1364" t="str">
        <f t="shared" si="118"/>
        <v/>
      </c>
      <c r="S1364">
        <f>Sheet9!B1247</f>
        <v>0</v>
      </c>
      <c r="T1364" t="s">
        <v>158</v>
      </c>
      <c r="U1364" t="s">
        <v>159</v>
      </c>
      <c r="V1364" t="str">
        <f t="shared" si="119"/>
        <v>0予選無差別</v>
      </c>
      <c r="Y1364">
        <f t="shared" si="120"/>
        <v>0</v>
      </c>
      <c r="Z1364" t="str">
        <f t="shared" si="121"/>
        <v/>
      </c>
      <c r="AA1364" t="str">
        <f t="shared" si="122"/>
        <v>0予選無差別</v>
      </c>
    </row>
    <row r="1365" spans="14:27" x14ac:dyDescent="0.15">
      <c r="N1365">
        <f>Sheet9!D1248</f>
        <v>0</v>
      </c>
      <c r="O1365">
        <f>Sheet9!E1248</f>
        <v>0</v>
      </c>
      <c r="P1365" t="str">
        <f>IFERROR(VLOOKUP(O1365,Sheet6!A:B,2,0),"")</f>
        <v/>
      </c>
      <c r="Q1365">
        <f>Sheet9!A1248</f>
        <v>0</v>
      </c>
      <c r="R1365" t="str">
        <f t="shared" si="118"/>
        <v/>
      </c>
      <c r="S1365">
        <f>Sheet9!B1248</f>
        <v>0</v>
      </c>
      <c r="T1365" t="s">
        <v>158</v>
      </c>
      <c r="U1365" t="s">
        <v>159</v>
      </c>
      <c r="V1365" t="str">
        <f t="shared" si="119"/>
        <v>0予選無差別</v>
      </c>
      <c r="Y1365">
        <f t="shared" si="120"/>
        <v>0</v>
      </c>
      <c r="Z1365" t="str">
        <f t="shared" si="121"/>
        <v/>
      </c>
      <c r="AA1365" t="str">
        <f t="shared" si="122"/>
        <v>0予選無差別</v>
      </c>
    </row>
    <row r="1366" spans="14:27" x14ac:dyDescent="0.15">
      <c r="N1366">
        <f>Sheet9!D1249</f>
        <v>0</v>
      </c>
      <c r="O1366">
        <f>Sheet9!E1249</f>
        <v>0</v>
      </c>
      <c r="P1366" t="str">
        <f>IFERROR(VLOOKUP(O1366,Sheet6!A:B,2,0),"")</f>
        <v/>
      </c>
      <c r="Q1366">
        <f>Sheet9!A1249</f>
        <v>0</v>
      </c>
      <c r="R1366" t="str">
        <f t="shared" si="118"/>
        <v/>
      </c>
      <c r="S1366">
        <f>Sheet9!B1249</f>
        <v>0</v>
      </c>
      <c r="T1366" t="s">
        <v>158</v>
      </c>
      <c r="U1366" t="s">
        <v>159</v>
      </c>
      <c r="V1366" t="str">
        <f t="shared" si="119"/>
        <v>0予選無差別</v>
      </c>
      <c r="Y1366">
        <f t="shared" si="120"/>
        <v>0</v>
      </c>
      <c r="Z1366" t="str">
        <f t="shared" si="121"/>
        <v/>
      </c>
      <c r="AA1366" t="str">
        <f t="shared" si="122"/>
        <v>0予選無差別</v>
      </c>
    </row>
    <row r="1367" spans="14:27" x14ac:dyDescent="0.15">
      <c r="N1367">
        <f>Sheet9!D1250</f>
        <v>0</v>
      </c>
      <c r="O1367">
        <f>Sheet9!E1250</f>
        <v>0</v>
      </c>
      <c r="P1367" t="str">
        <f>IFERROR(VLOOKUP(O1367,Sheet6!A:B,2,0),"")</f>
        <v/>
      </c>
      <c r="Q1367">
        <f>Sheet9!A1250</f>
        <v>0</v>
      </c>
      <c r="R1367" t="str">
        <f t="shared" si="118"/>
        <v/>
      </c>
      <c r="S1367">
        <f>Sheet9!B1250</f>
        <v>0</v>
      </c>
      <c r="T1367" t="s">
        <v>158</v>
      </c>
      <c r="U1367" t="s">
        <v>159</v>
      </c>
      <c r="V1367" t="str">
        <f t="shared" si="119"/>
        <v>0予選無差別</v>
      </c>
      <c r="Y1367">
        <f t="shared" si="120"/>
        <v>0</v>
      </c>
      <c r="Z1367" t="str">
        <f t="shared" si="121"/>
        <v/>
      </c>
      <c r="AA1367" t="str">
        <f t="shared" si="122"/>
        <v>0予選無差別</v>
      </c>
    </row>
    <row r="1368" spans="14:27" x14ac:dyDescent="0.15">
      <c r="N1368">
        <f>Sheet9!D1251</f>
        <v>0</v>
      </c>
      <c r="O1368">
        <f>Sheet9!E1251</f>
        <v>0</v>
      </c>
      <c r="P1368" t="str">
        <f>IFERROR(VLOOKUP(O1368,Sheet6!A:B,2,0),"")</f>
        <v/>
      </c>
      <c r="Q1368">
        <f>Sheet9!A1251</f>
        <v>0</v>
      </c>
      <c r="R1368" t="str">
        <f t="shared" si="118"/>
        <v/>
      </c>
      <c r="S1368">
        <f>Sheet9!B1251</f>
        <v>0</v>
      </c>
      <c r="T1368" t="s">
        <v>158</v>
      </c>
      <c r="U1368" t="s">
        <v>159</v>
      </c>
      <c r="V1368" t="str">
        <f t="shared" si="119"/>
        <v>0予選無差別</v>
      </c>
      <c r="Y1368">
        <f t="shared" si="120"/>
        <v>0</v>
      </c>
      <c r="Z1368" t="str">
        <f t="shared" si="121"/>
        <v/>
      </c>
      <c r="AA1368" t="str">
        <f t="shared" si="122"/>
        <v>0予選無差別</v>
      </c>
    </row>
    <row r="1369" spans="14:27" x14ac:dyDescent="0.15">
      <c r="N1369">
        <f>Sheet9!D1252</f>
        <v>0</v>
      </c>
      <c r="O1369">
        <f>Sheet9!E1252</f>
        <v>0</v>
      </c>
      <c r="P1369" t="str">
        <f>IFERROR(VLOOKUP(O1369,Sheet6!A:B,2,0),"")</f>
        <v/>
      </c>
      <c r="Q1369">
        <f>Sheet9!A1252</f>
        <v>0</v>
      </c>
      <c r="R1369" t="str">
        <f t="shared" si="118"/>
        <v/>
      </c>
      <c r="S1369">
        <f>Sheet9!B1252</f>
        <v>0</v>
      </c>
      <c r="T1369" t="s">
        <v>158</v>
      </c>
      <c r="U1369" t="s">
        <v>159</v>
      </c>
      <c r="V1369" t="str">
        <f t="shared" si="119"/>
        <v>0予選無差別</v>
      </c>
      <c r="Y1369">
        <f t="shared" si="120"/>
        <v>0</v>
      </c>
      <c r="Z1369" t="str">
        <f t="shared" si="121"/>
        <v/>
      </c>
      <c r="AA1369" t="str">
        <f t="shared" si="122"/>
        <v>0予選無差別</v>
      </c>
    </row>
    <row r="1370" spans="14:27" x14ac:dyDescent="0.15">
      <c r="N1370">
        <f>Sheet9!D1253</f>
        <v>0</v>
      </c>
      <c r="O1370">
        <f>Sheet9!E1253</f>
        <v>0</v>
      </c>
      <c r="P1370" t="str">
        <f>IFERROR(VLOOKUP(O1370,Sheet6!A:B,2,0),"")</f>
        <v/>
      </c>
      <c r="Q1370">
        <f>Sheet9!A1253</f>
        <v>0</v>
      </c>
      <c r="R1370" t="str">
        <f t="shared" si="118"/>
        <v/>
      </c>
      <c r="S1370">
        <f>Sheet9!B1253</f>
        <v>0</v>
      </c>
      <c r="T1370" t="s">
        <v>158</v>
      </c>
      <c r="U1370" t="s">
        <v>159</v>
      </c>
      <c r="V1370" t="str">
        <f t="shared" si="119"/>
        <v>0予選無差別</v>
      </c>
      <c r="Y1370">
        <f t="shared" si="120"/>
        <v>0</v>
      </c>
      <c r="Z1370" t="str">
        <f t="shared" si="121"/>
        <v/>
      </c>
      <c r="AA1370" t="str">
        <f t="shared" si="122"/>
        <v>0予選無差別</v>
      </c>
    </row>
    <row r="1371" spans="14:27" x14ac:dyDescent="0.15">
      <c r="N1371">
        <f>Sheet9!D1254</f>
        <v>0</v>
      </c>
      <c r="O1371">
        <f>Sheet9!E1254</f>
        <v>0</v>
      </c>
      <c r="P1371" t="str">
        <f>IFERROR(VLOOKUP(O1371,Sheet6!A:B,2,0),"")</f>
        <v/>
      </c>
      <c r="Q1371">
        <f>Sheet9!A1254</f>
        <v>0</v>
      </c>
      <c r="R1371" t="str">
        <f t="shared" si="118"/>
        <v/>
      </c>
      <c r="S1371">
        <f>Sheet9!B1254</f>
        <v>0</v>
      </c>
      <c r="T1371" t="s">
        <v>158</v>
      </c>
      <c r="U1371" t="s">
        <v>159</v>
      </c>
      <c r="V1371" t="str">
        <f t="shared" si="119"/>
        <v>0予選無差別</v>
      </c>
      <c r="Y1371">
        <f t="shared" si="120"/>
        <v>0</v>
      </c>
      <c r="Z1371" t="str">
        <f t="shared" si="121"/>
        <v/>
      </c>
      <c r="AA1371" t="str">
        <f t="shared" si="122"/>
        <v>0予選無差別</v>
      </c>
    </row>
    <row r="1372" spans="14:27" x14ac:dyDescent="0.15">
      <c r="N1372">
        <f>Sheet9!D1255</f>
        <v>0</v>
      </c>
      <c r="O1372">
        <f>Sheet9!E1255</f>
        <v>0</v>
      </c>
      <c r="P1372" t="str">
        <f>IFERROR(VLOOKUP(O1372,Sheet6!A:B,2,0),"")</f>
        <v/>
      </c>
      <c r="Q1372">
        <f>Sheet9!A1255</f>
        <v>0</v>
      </c>
      <c r="R1372" t="str">
        <f t="shared" si="118"/>
        <v/>
      </c>
      <c r="S1372">
        <f>Sheet9!B1255</f>
        <v>0</v>
      </c>
      <c r="T1372" t="s">
        <v>158</v>
      </c>
      <c r="U1372" t="s">
        <v>159</v>
      </c>
      <c r="V1372" t="str">
        <f t="shared" si="119"/>
        <v>0予選無差別</v>
      </c>
      <c r="Y1372">
        <f t="shared" si="120"/>
        <v>0</v>
      </c>
      <c r="Z1372" t="str">
        <f t="shared" si="121"/>
        <v/>
      </c>
      <c r="AA1372" t="str">
        <f t="shared" si="122"/>
        <v>0予選無差別</v>
      </c>
    </row>
    <row r="1373" spans="14:27" x14ac:dyDescent="0.15">
      <c r="N1373">
        <f>Sheet9!D1256</f>
        <v>0</v>
      </c>
      <c r="O1373">
        <f>Sheet9!E1256</f>
        <v>0</v>
      </c>
      <c r="P1373" t="str">
        <f>IFERROR(VLOOKUP(O1373,Sheet6!A:B,2,0),"")</f>
        <v/>
      </c>
      <c r="Q1373">
        <f>Sheet9!A1256</f>
        <v>0</v>
      </c>
      <c r="R1373" t="str">
        <f t="shared" si="118"/>
        <v/>
      </c>
      <c r="S1373">
        <f>Sheet9!B1256</f>
        <v>0</v>
      </c>
      <c r="T1373" t="s">
        <v>158</v>
      </c>
      <c r="U1373" t="s">
        <v>159</v>
      </c>
      <c r="V1373" t="str">
        <f t="shared" si="119"/>
        <v>0予選無差別</v>
      </c>
      <c r="Y1373">
        <f t="shared" si="120"/>
        <v>0</v>
      </c>
      <c r="Z1373" t="str">
        <f t="shared" si="121"/>
        <v/>
      </c>
      <c r="AA1373" t="str">
        <f t="shared" si="122"/>
        <v>0予選無差別</v>
      </c>
    </row>
    <row r="1374" spans="14:27" x14ac:dyDescent="0.15">
      <c r="N1374">
        <f>Sheet9!D1257</f>
        <v>0</v>
      </c>
      <c r="O1374">
        <f>Sheet9!E1257</f>
        <v>0</v>
      </c>
      <c r="P1374" t="str">
        <f>IFERROR(VLOOKUP(O1374,Sheet6!A:B,2,0),"")</f>
        <v/>
      </c>
      <c r="Q1374">
        <f>Sheet9!A1257</f>
        <v>0</v>
      </c>
      <c r="R1374" t="str">
        <f t="shared" si="118"/>
        <v/>
      </c>
      <c r="S1374">
        <f>Sheet9!B1257</f>
        <v>0</v>
      </c>
      <c r="T1374" t="s">
        <v>158</v>
      </c>
      <c r="U1374" t="s">
        <v>159</v>
      </c>
      <c r="V1374" t="str">
        <f t="shared" si="119"/>
        <v>0予選無差別</v>
      </c>
      <c r="Y1374">
        <f t="shared" si="120"/>
        <v>0</v>
      </c>
      <c r="Z1374" t="str">
        <f t="shared" si="121"/>
        <v/>
      </c>
      <c r="AA1374" t="str">
        <f t="shared" si="122"/>
        <v>0予選無差別</v>
      </c>
    </row>
    <row r="1375" spans="14:27" x14ac:dyDescent="0.15">
      <c r="N1375">
        <f>Sheet9!D1258</f>
        <v>0</v>
      </c>
      <c r="O1375">
        <f>Sheet9!E1258</f>
        <v>0</v>
      </c>
      <c r="P1375" t="str">
        <f>IFERROR(VLOOKUP(O1375,Sheet6!A:B,2,0),"")</f>
        <v/>
      </c>
      <c r="Q1375">
        <f>Sheet9!A1258</f>
        <v>0</v>
      </c>
      <c r="R1375" t="str">
        <f t="shared" si="118"/>
        <v/>
      </c>
      <c r="S1375">
        <f>Sheet9!B1258</f>
        <v>0</v>
      </c>
      <c r="T1375" t="s">
        <v>158</v>
      </c>
      <c r="U1375" t="s">
        <v>159</v>
      </c>
      <c r="V1375" t="str">
        <f t="shared" si="119"/>
        <v>0予選無差別</v>
      </c>
      <c r="Y1375">
        <f t="shared" si="120"/>
        <v>0</v>
      </c>
      <c r="Z1375" t="str">
        <f t="shared" si="121"/>
        <v/>
      </c>
      <c r="AA1375" t="str">
        <f t="shared" si="122"/>
        <v>0予選無差別</v>
      </c>
    </row>
    <row r="1376" spans="14:27" x14ac:dyDescent="0.15">
      <c r="N1376">
        <f>Sheet9!D1259</f>
        <v>0</v>
      </c>
      <c r="O1376">
        <f>Sheet9!E1259</f>
        <v>0</v>
      </c>
      <c r="P1376" t="str">
        <f>IFERROR(VLOOKUP(O1376,Sheet6!A:B,2,0),"")</f>
        <v/>
      </c>
      <c r="Q1376">
        <f>Sheet9!A1259</f>
        <v>0</v>
      </c>
      <c r="R1376" t="str">
        <f t="shared" si="118"/>
        <v/>
      </c>
      <c r="S1376">
        <f>Sheet9!B1259</f>
        <v>0</v>
      </c>
      <c r="T1376" t="s">
        <v>158</v>
      </c>
      <c r="U1376" t="s">
        <v>159</v>
      </c>
      <c r="V1376" t="str">
        <f t="shared" si="119"/>
        <v>0予選無差別</v>
      </c>
      <c r="Y1376">
        <f t="shared" si="120"/>
        <v>0</v>
      </c>
      <c r="Z1376" t="str">
        <f t="shared" si="121"/>
        <v/>
      </c>
      <c r="AA1376" t="str">
        <f t="shared" si="122"/>
        <v>0予選無差別</v>
      </c>
    </row>
    <row r="1377" spans="14:27" x14ac:dyDescent="0.15">
      <c r="N1377">
        <f>Sheet9!D1260</f>
        <v>0</v>
      </c>
      <c r="O1377">
        <f>Sheet9!E1260</f>
        <v>0</v>
      </c>
      <c r="P1377" t="str">
        <f>IFERROR(VLOOKUP(O1377,Sheet6!A:B,2,0),"")</f>
        <v/>
      </c>
      <c r="Q1377">
        <f>Sheet9!A1260</f>
        <v>0</v>
      </c>
      <c r="R1377" t="str">
        <f t="shared" si="118"/>
        <v/>
      </c>
      <c r="S1377">
        <f>Sheet9!B1260</f>
        <v>0</v>
      </c>
      <c r="T1377" t="s">
        <v>158</v>
      </c>
      <c r="U1377" t="s">
        <v>159</v>
      </c>
      <c r="V1377" t="str">
        <f t="shared" si="119"/>
        <v>0予選無差別</v>
      </c>
      <c r="Y1377">
        <f t="shared" si="120"/>
        <v>0</v>
      </c>
      <c r="Z1377" t="str">
        <f t="shared" si="121"/>
        <v/>
      </c>
      <c r="AA1377" t="str">
        <f t="shared" si="122"/>
        <v>0予選無差別</v>
      </c>
    </row>
    <row r="1378" spans="14:27" x14ac:dyDescent="0.15">
      <c r="N1378">
        <f>Sheet9!D1261</f>
        <v>0</v>
      </c>
      <c r="O1378">
        <f>Sheet9!E1261</f>
        <v>0</v>
      </c>
      <c r="P1378" t="str">
        <f>IFERROR(VLOOKUP(O1378,Sheet6!A:B,2,0),"")</f>
        <v/>
      </c>
      <c r="Q1378">
        <f>Sheet9!A1261</f>
        <v>0</v>
      </c>
      <c r="R1378" t="str">
        <f t="shared" si="118"/>
        <v/>
      </c>
      <c r="S1378">
        <f>Sheet9!B1261</f>
        <v>0</v>
      </c>
      <c r="T1378" t="s">
        <v>158</v>
      </c>
      <c r="U1378" t="s">
        <v>159</v>
      </c>
      <c r="V1378" t="str">
        <f t="shared" si="119"/>
        <v>0予選無差別</v>
      </c>
      <c r="Y1378">
        <f t="shared" si="120"/>
        <v>0</v>
      </c>
      <c r="Z1378" t="str">
        <f t="shared" si="121"/>
        <v/>
      </c>
      <c r="AA1378" t="str">
        <f t="shared" si="122"/>
        <v>0予選無差別</v>
      </c>
    </row>
    <row r="1379" spans="14:27" x14ac:dyDescent="0.15">
      <c r="N1379">
        <f>Sheet9!D1262</f>
        <v>0</v>
      </c>
      <c r="O1379">
        <f>Sheet9!E1262</f>
        <v>0</v>
      </c>
      <c r="P1379" t="str">
        <f>IFERROR(VLOOKUP(O1379,Sheet6!A:B,2,0),"")</f>
        <v/>
      </c>
      <c r="Q1379">
        <f>Sheet9!A1262</f>
        <v>0</v>
      </c>
      <c r="R1379" t="str">
        <f t="shared" si="118"/>
        <v/>
      </c>
      <c r="S1379">
        <f>Sheet9!B1262</f>
        <v>0</v>
      </c>
      <c r="T1379" t="s">
        <v>158</v>
      </c>
      <c r="U1379" t="s">
        <v>159</v>
      </c>
      <c r="V1379" t="str">
        <f t="shared" si="119"/>
        <v>0予選無差別</v>
      </c>
      <c r="Y1379">
        <f t="shared" si="120"/>
        <v>0</v>
      </c>
      <c r="Z1379" t="str">
        <f t="shared" si="121"/>
        <v/>
      </c>
      <c r="AA1379" t="str">
        <f t="shared" si="122"/>
        <v>0予選無差別</v>
      </c>
    </row>
    <row r="1380" spans="14:27" x14ac:dyDescent="0.15">
      <c r="N1380">
        <f>Sheet9!D1263</f>
        <v>0</v>
      </c>
      <c r="O1380">
        <f>Sheet9!E1263</f>
        <v>0</v>
      </c>
      <c r="P1380" t="str">
        <f>IFERROR(VLOOKUP(O1380,Sheet6!A:B,2,0),"")</f>
        <v/>
      </c>
      <c r="Q1380">
        <f>Sheet9!A1263</f>
        <v>0</v>
      </c>
      <c r="R1380" t="str">
        <f t="shared" si="118"/>
        <v/>
      </c>
      <c r="S1380">
        <f>Sheet9!B1263</f>
        <v>0</v>
      </c>
      <c r="T1380" t="s">
        <v>158</v>
      </c>
      <c r="U1380" t="s">
        <v>159</v>
      </c>
      <c r="V1380" t="str">
        <f t="shared" si="119"/>
        <v>0予選無差別</v>
      </c>
      <c r="Y1380">
        <f t="shared" si="120"/>
        <v>0</v>
      </c>
      <c r="Z1380" t="str">
        <f t="shared" si="121"/>
        <v/>
      </c>
      <c r="AA1380" t="str">
        <f t="shared" si="122"/>
        <v>0予選無差別</v>
      </c>
    </row>
    <row r="1381" spans="14:27" x14ac:dyDescent="0.15">
      <c r="N1381">
        <f>Sheet9!D1264</f>
        <v>0</v>
      </c>
      <c r="O1381">
        <f>Sheet9!E1264</f>
        <v>0</v>
      </c>
      <c r="P1381" t="str">
        <f>IFERROR(VLOOKUP(O1381,Sheet6!A:B,2,0),"")</f>
        <v/>
      </c>
      <c r="Q1381">
        <f>Sheet9!A1264</f>
        <v>0</v>
      </c>
      <c r="R1381" t="str">
        <f t="shared" si="118"/>
        <v/>
      </c>
      <c r="S1381">
        <f>Sheet9!B1264</f>
        <v>0</v>
      </c>
      <c r="T1381" t="s">
        <v>158</v>
      </c>
      <c r="U1381" t="s">
        <v>159</v>
      </c>
      <c r="V1381" t="str">
        <f t="shared" si="119"/>
        <v>0予選無差別</v>
      </c>
      <c r="Y1381">
        <f t="shared" si="120"/>
        <v>0</v>
      </c>
      <c r="Z1381" t="str">
        <f t="shared" si="121"/>
        <v/>
      </c>
      <c r="AA1381" t="str">
        <f t="shared" si="122"/>
        <v>0予選無差別</v>
      </c>
    </row>
    <row r="1382" spans="14:27" x14ac:dyDescent="0.15">
      <c r="N1382">
        <f>Sheet9!D1265</f>
        <v>0</v>
      </c>
      <c r="O1382">
        <f>Sheet9!E1265</f>
        <v>0</v>
      </c>
      <c r="P1382" t="str">
        <f>IFERROR(VLOOKUP(O1382,Sheet6!A:B,2,0),"")</f>
        <v/>
      </c>
      <c r="Q1382">
        <f>Sheet9!A1265</f>
        <v>0</v>
      </c>
      <c r="R1382" t="str">
        <f t="shared" si="118"/>
        <v/>
      </c>
      <c r="S1382">
        <f>Sheet9!B1265</f>
        <v>0</v>
      </c>
      <c r="T1382" t="s">
        <v>158</v>
      </c>
      <c r="U1382" t="s">
        <v>159</v>
      </c>
      <c r="V1382" t="str">
        <f t="shared" si="119"/>
        <v>0予選無差別</v>
      </c>
      <c r="Y1382">
        <f t="shared" si="120"/>
        <v>0</v>
      </c>
      <c r="Z1382" t="str">
        <f t="shared" si="121"/>
        <v/>
      </c>
      <c r="AA1382" t="str">
        <f t="shared" si="122"/>
        <v>0予選無差別</v>
      </c>
    </row>
    <row r="1383" spans="14:27" x14ac:dyDescent="0.15">
      <c r="N1383">
        <f>Sheet9!D1266</f>
        <v>0</v>
      </c>
      <c r="O1383">
        <f>Sheet9!E1266</f>
        <v>0</v>
      </c>
      <c r="P1383" t="str">
        <f>IFERROR(VLOOKUP(O1383,Sheet6!A:B,2,0),"")</f>
        <v/>
      </c>
      <c r="Q1383">
        <f>Sheet9!A1266</f>
        <v>0</v>
      </c>
      <c r="R1383" t="str">
        <f t="shared" si="118"/>
        <v/>
      </c>
      <c r="S1383">
        <f>Sheet9!B1266</f>
        <v>0</v>
      </c>
      <c r="T1383" t="s">
        <v>158</v>
      </c>
      <c r="U1383" t="s">
        <v>159</v>
      </c>
      <c r="V1383" t="str">
        <f t="shared" si="119"/>
        <v>0予選無差別</v>
      </c>
      <c r="Y1383">
        <f t="shared" si="120"/>
        <v>0</v>
      </c>
      <c r="Z1383" t="str">
        <f t="shared" si="121"/>
        <v/>
      </c>
      <c r="AA1383" t="str">
        <f t="shared" si="122"/>
        <v>0予選無差別</v>
      </c>
    </row>
    <row r="1384" spans="14:27" x14ac:dyDescent="0.15">
      <c r="N1384">
        <f>Sheet9!D1267</f>
        <v>0</v>
      </c>
      <c r="O1384">
        <f>Sheet9!E1267</f>
        <v>0</v>
      </c>
      <c r="P1384" t="str">
        <f>IFERROR(VLOOKUP(O1384,Sheet6!A:B,2,0),"")</f>
        <v/>
      </c>
      <c r="Q1384">
        <f>Sheet9!A1267</f>
        <v>0</v>
      </c>
      <c r="R1384" t="str">
        <f t="shared" si="118"/>
        <v/>
      </c>
      <c r="S1384">
        <f>Sheet9!B1267</f>
        <v>0</v>
      </c>
      <c r="T1384" t="s">
        <v>158</v>
      </c>
      <c r="U1384" t="s">
        <v>159</v>
      </c>
      <c r="V1384" t="str">
        <f t="shared" si="119"/>
        <v>0予選無差別</v>
      </c>
      <c r="Y1384">
        <f t="shared" si="120"/>
        <v>0</v>
      </c>
      <c r="Z1384" t="str">
        <f t="shared" si="121"/>
        <v/>
      </c>
      <c r="AA1384" t="str">
        <f t="shared" si="122"/>
        <v>0予選無差別</v>
      </c>
    </row>
    <row r="1385" spans="14:27" x14ac:dyDescent="0.15">
      <c r="N1385">
        <f>Sheet9!D1268</f>
        <v>0</v>
      </c>
      <c r="O1385">
        <f>Sheet9!E1268</f>
        <v>0</v>
      </c>
      <c r="P1385" t="str">
        <f>IFERROR(VLOOKUP(O1385,Sheet6!A:B,2,0),"")</f>
        <v/>
      </c>
      <c r="Q1385">
        <f>Sheet9!A1268</f>
        <v>0</v>
      </c>
      <c r="R1385" t="str">
        <f t="shared" si="118"/>
        <v/>
      </c>
      <c r="S1385">
        <f>Sheet9!B1268</f>
        <v>0</v>
      </c>
      <c r="T1385" t="s">
        <v>158</v>
      </c>
      <c r="U1385" t="s">
        <v>159</v>
      </c>
      <c r="V1385" t="str">
        <f t="shared" si="119"/>
        <v>0予選無差別</v>
      </c>
      <c r="Y1385">
        <f t="shared" si="120"/>
        <v>0</v>
      </c>
      <c r="Z1385" t="str">
        <f t="shared" si="121"/>
        <v/>
      </c>
      <c r="AA1385" t="str">
        <f t="shared" si="122"/>
        <v>0予選無差別</v>
      </c>
    </row>
    <row r="1386" spans="14:27" x14ac:dyDescent="0.15">
      <c r="N1386">
        <f>Sheet9!D1269</f>
        <v>0</v>
      </c>
      <c r="O1386">
        <f>Sheet9!E1269</f>
        <v>0</v>
      </c>
      <c r="P1386" t="str">
        <f>IFERROR(VLOOKUP(O1386,Sheet6!A:B,2,0),"")</f>
        <v/>
      </c>
      <c r="Q1386">
        <f>Sheet9!A1269</f>
        <v>0</v>
      </c>
      <c r="R1386" t="str">
        <f t="shared" si="118"/>
        <v/>
      </c>
      <c r="S1386">
        <f>Sheet9!B1269</f>
        <v>0</v>
      </c>
      <c r="T1386" t="s">
        <v>158</v>
      </c>
      <c r="U1386" t="s">
        <v>159</v>
      </c>
      <c r="V1386" t="str">
        <f t="shared" si="119"/>
        <v>0予選無差別</v>
      </c>
      <c r="Y1386">
        <f t="shared" si="120"/>
        <v>0</v>
      </c>
      <c r="Z1386" t="str">
        <f t="shared" si="121"/>
        <v/>
      </c>
      <c r="AA1386" t="str">
        <f t="shared" si="122"/>
        <v>0予選無差別</v>
      </c>
    </row>
    <row r="1387" spans="14:27" x14ac:dyDescent="0.15">
      <c r="N1387">
        <f>Sheet9!D1270</f>
        <v>0</v>
      </c>
      <c r="O1387">
        <f>Sheet9!E1270</f>
        <v>0</v>
      </c>
      <c r="P1387" t="str">
        <f>IFERROR(VLOOKUP(O1387,Sheet6!A:B,2,0),"")</f>
        <v/>
      </c>
      <c r="Q1387">
        <f>Sheet9!A1270</f>
        <v>0</v>
      </c>
      <c r="R1387" t="str">
        <f t="shared" si="118"/>
        <v/>
      </c>
      <c r="S1387">
        <f>Sheet9!B1270</f>
        <v>0</v>
      </c>
      <c r="T1387" t="s">
        <v>158</v>
      </c>
      <c r="U1387" t="s">
        <v>159</v>
      </c>
      <c r="V1387" t="str">
        <f t="shared" si="119"/>
        <v>0予選無差別</v>
      </c>
      <c r="Y1387">
        <f t="shared" si="120"/>
        <v>0</v>
      </c>
      <c r="Z1387" t="str">
        <f t="shared" si="121"/>
        <v/>
      </c>
      <c r="AA1387" t="str">
        <f t="shared" si="122"/>
        <v>0予選無差別</v>
      </c>
    </row>
    <row r="1388" spans="14:27" x14ac:dyDescent="0.15">
      <c r="N1388">
        <f>Sheet9!D1271</f>
        <v>0</v>
      </c>
      <c r="O1388">
        <f>Sheet9!E1271</f>
        <v>0</v>
      </c>
      <c r="P1388" t="str">
        <f>IFERROR(VLOOKUP(O1388,Sheet6!A:B,2,0),"")</f>
        <v/>
      </c>
      <c r="Q1388">
        <f>Sheet9!A1271</f>
        <v>0</v>
      </c>
      <c r="R1388" t="str">
        <f t="shared" si="118"/>
        <v/>
      </c>
      <c r="S1388">
        <f>Sheet9!B1271</f>
        <v>0</v>
      </c>
      <c r="T1388" t="s">
        <v>158</v>
      </c>
      <c r="U1388" t="s">
        <v>159</v>
      </c>
      <c r="V1388" t="str">
        <f t="shared" si="119"/>
        <v>0予選無差別</v>
      </c>
      <c r="Y1388">
        <f t="shared" si="120"/>
        <v>0</v>
      </c>
      <c r="Z1388" t="str">
        <f t="shared" si="121"/>
        <v/>
      </c>
      <c r="AA1388" t="str">
        <f t="shared" si="122"/>
        <v>0予選無差別</v>
      </c>
    </row>
    <row r="1389" spans="14:27" x14ac:dyDescent="0.15">
      <c r="N1389">
        <f>Sheet9!D1272</f>
        <v>0</v>
      </c>
      <c r="O1389">
        <f>Sheet9!E1272</f>
        <v>0</v>
      </c>
      <c r="P1389" t="str">
        <f>IFERROR(VLOOKUP(O1389,Sheet6!A:B,2,0),"")</f>
        <v/>
      </c>
      <c r="Q1389">
        <f>Sheet9!A1272</f>
        <v>0</v>
      </c>
      <c r="R1389" t="str">
        <f t="shared" si="118"/>
        <v/>
      </c>
      <c r="S1389">
        <f>Sheet9!B1272</f>
        <v>0</v>
      </c>
      <c r="T1389" t="s">
        <v>158</v>
      </c>
      <c r="U1389" t="s">
        <v>159</v>
      </c>
      <c r="V1389" t="str">
        <f t="shared" si="119"/>
        <v>0予選無差別</v>
      </c>
      <c r="Y1389">
        <f t="shared" si="120"/>
        <v>0</v>
      </c>
      <c r="Z1389" t="str">
        <f t="shared" si="121"/>
        <v/>
      </c>
      <c r="AA1389" t="str">
        <f t="shared" si="122"/>
        <v>0予選無差別</v>
      </c>
    </row>
    <row r="1390" spans="14:27" x14ac:dyDescent="0.15">
      <c r="N1390">
        <f>Sheet9!D1273</f>
        <v>0</v>
      </c>
      <c r="O1390">
        <f>Sheet9!E1273</f>
        <v>0</v>
      </c>
      <c r="P1390" t="str">
        <f>IFERROR(VLOOKUP(O1390,Sheet6!A:B,2,0),"")</f>
        <v/>
      </c>
      <c r="Q1390">
        <f>Sheet9!A1273</f>
        <v>0</v>
      </c>
      <c r="R1390" t="str">
        <f t="shared" si="118"/>
        <v/>
      </c>
      <c r="S1390">
        <f>Sheet9!B1273</f>
        <v>0</v>
      </c>
      <c r="T1390" t="s">
        <v>158</v>
      </c>
      <c r="U1390" t="s">
        <v>159</v>
      </c>
      <c r="V1390" t="str">
        <f t="shared" si="119"/>
        <v>0予選無差別</v>
      </c>
      <c r="Y1390">
        <f t="shared" si="120"/>
        <v>0</v>
      </c>
      <c r="Z1390" t="str">
        <f t="shared" si="121"/>
        <v/>
      </c>
      <c r="AA1390" t="str">
        <f t="shared" si="122"/>
        <v>0予選無差別</v>
      </c>
    </row>
    <row r="1391" spans="14:27" x14ac:dyDescent="0.15">
      <c r="N1391">
        <f>Sheet9!D1274</f>
        <v>0</v>
      </c>
      <c r="O1391">
        <f>Sheet9!E1274</f>
        <v>0</v>
      </c>
      <c r="P1391" t="str">
        <f>IFERROR(VLOOKUP(O1391,Sheet6!A:B,2,0),"")</f>
        <v/>
      </c>
      <c r="Q1391">
        <f>Sheet9!A1274</f>
        <v>0</v>
      </c>
      <c r="R1391" t="str">
        <f t="shared" si="118"/>
        <v/>
      </c>
      <c r="S1391">
        <f>Sheet9!B1274</f>
        <v>0</v>
      </c>
      <c r="T1391" t="s">
        <v>158</v>
      </c>
      <c r="U1391" t="s">
        <v>159</v>
      </c>
      <c r="V1391" t="str">
        <f t="shared" si="119"/>
        <v>0予選無差別</v>
      </c>
      <c r="Y1391">
        <f t="shared" si="120"/>
        <v>0</v>
      </c>
      <c r="Z1391" t="str">
        <f t="shared" si="121"/>
        <v/>
      </c>
      <c r="AA1391" t="str">
        <f t="shared" si="122"/>
        <v>0予選無差別</v>
      </c>
    </row>
    <row r="1392" spans="14:27" x14ac:dyDescent="0.15">
      <c r="N1392">
        <f>Sheet9!D1275</f>
        <v>0</v>
      </c>
      <c r="O1392">
        <f>Sheet9!E1275</f>
        <v>0</v>
      </c>
      <c r="P1392" t="str">
        <f>IFERROR(VLOOKUP(O1392,Sheet6!A:B,2,0),"")</f>
        <v/>
      </c>
      <c r="Q1392">
        <f>Sheet9!A1275</f>
        <v>0</v>
      </c>
      <c r="R1392" t="str">
        <f t="shared" si="118"/>
        <v/>
      </c>
      <c r="S1392">
        <f>Sheet9!B1275</f>
        <v>0</v>
      </c>
      <c r="T1392" t="s">
        <v>158</v>
      </c>
      <c r="U1392" t="s">
        <v>159</v>
      </c>
      <c r="V1392" t="str">
        <f t="shared" si="119"/>
        <v>0予選無差別</v>
      </c>
      <c r="Y1392">
        <f t="shared" si="120"/>
        <v>0</v>
      </c>
      <c r="Z1392" t="str">
        <f t="shared" si="121"/>
        <v/>
      </c>
      <c r="AA1392" t="str">
        <f t="shared" si="122"/>
        <v>0予選無差別</v>
      </c>
    </row>
    <row r="1393" spans="14:27" x14ac:dyDescent="0.15">
      <c r="N1393">
        <f>Sheet9!D1276</f>
        <v>0</v>
      </c>
      <c r="O1393">
        <f>Sheet9!E1276</f>
        <v>0</v>
      </c>
      <c r="P1393" t="str">
        <f>IFERROR(VLOOKUP(O1393,Sheet6!A:B,2,0),"")</f>
        <v/>
      </c>
      <c r="Q1393">
        <f>Sheet9!A1276</f>
        <v>0</v>
      </c>
      <c r="R1393" t="str">
        <f t="shared" si="118"/>
        <v/>
      </c>
      <c r="S1393">
        <f>Sheet9!B1276</f>
        <v>0</v>
      </c>
      <c r="T1393" t="s">
        <v>158</v>
      </c>
      <c r="U1393" t="s">
        <v>159</v>
      </c>
      <c r="V1393" t="str">
        <f t="shared" si="119"/>
        <v>0予選無差別</v>
      </c>
      <c r="Y1393">
        <f t="shared" si="120"/>
        <v>0</v>
      </c>
      <c r="Z1393" t="str">
        <f t="shared" si="121"/>
        <v/>
      </c>
      <c r="AA1393" t="str">
        <f t="shared" si="122"/>
        <v>0予選無差別</v>
      </c>
    </row>
    <row r="1394" spans="14:27" x14ac:dyDescent="0.15">
      <c r="N1394">
        <f>Sheet9!D1277</f>
        <v>0</v>
      </c>
      <c r="O1394">
        <f>Sheet9!E1277</f>
        <v>0</v>
      </c>
      <c r="P1394" t="str">
        <f>IFERROR(VLOOKUP(O1394,Sheet6!A:B,2,0),"")</f>
        <v/>
      </c>
      <c r="Q1394">
        <f>Sheet9!A1277</f>
        <v>0</v>
      </c>
      <c r="R1394" t="str">
        <f t="shared" si="118"/>
        <v/>
      </c>
      <c r="S1394">
        <f>Sheet9!B1277</f>
        <v>0</v>
      </c>
      <c r="T1394" t="s">
        <v>158</v>
      </c>
      <c r="U1394" t="s">
        <v>159</v>
      </c>
      <c r="V1394" t="str">
        <f t="shared" si="119"/>
        <v>0予選無差別</v>
      </c>
      <c r="Y1394">
        <f t="shared" si="120"/>
        <v>0</v>
      </c>
      <c r="Z1394" t="str">
        <f t="shared" si="121"/>
        <v/>
      </c>
      <c r="AA1394" t="str">
        <f t="shared" si="122"/>
        <v>0予選無差別</v>
      </c>
    </row>
    <row r="1395" spans="14:27" x14ac:dyDescent="0.15">
      <c r="N1395">
        <f>Sheet9!D1278</f>
        <v>0</v>
      </c>
      <c r="O1395">
        <f>Sheet9!E1278</f>
        <v>0</v>
      </c>
      <c r="P1395" t="str">
        <f>IFERROR(VLOOKUP(O1395,Sheet6!A:B,2,0),"")</f>
        <v/>
      </c>
      <c r="Q1395">
        <f>Sheet9!A1278</f>
        <v>0</v>
      </c>
      <c r="R1395" t="str">
        <f t="shared" si="118"/>
        <v/>
      </c>
      <c r="S1395">
        <f>Sheet9!B1278</f>
        <v>0</v>
      </c>
      <c r="T1395" t="s">
        <v>158</v>
      </c>
      <c r="U1395" t="s">
        <v>159</v>
      </c>
      <c r="V1395" t="str">
        <f t="shared" si="119"/>
        <v>0予選無差別</v>
      </c>
      <c r="Y1395">
        <f t="shared" si="120"/>
        <v>0</v>
      </c>
      <c r="Z1395" t="str">
        <f t="shared" si="121"/>
        <v/>
      </c>
      <c r="AA1395" t="str">
        <f t="shared" si="122"/>
        <v>0予選無差別</v>
      </c>
    </row>
    <row r="1396" spans="14:27" x14ac:dyDescent="0.15">
      <c r="N1396">
        <f>Sheet9!D1279</f>
        <v>0</v>
      </c>
      <c r="O1396">
        <f>Sheet9!E1279</f>
        <v>0</v>
      </c>
      <c r="P1396" t="str">
        <f>IFERROR(VLOOKUP(O1396,Sheet6!A:B,2,0),"")</f>
        <v/>
      </c>
      <c r="Q1396">
        <f>Sheet9!A1279</f>
        <v>0</v>
      </c>
      <c r="R1396" t="str">
        <f t="shared" si="118"/>
        <v/>
      </c>
      <c r="S1396">
        <f>Sheet9!B1279</f>
        <v>0</v>
      </c>
      <c r="T1396" t="s">
        <v>158</v>
      </c>
      <c r="U1396" t="s">
        <v>159</v>
      </c>
      <c r="V1396" t="str">
        <f t="shared" si="119"/>
        <v>0予選無差別</v>
      </c>
      <c r="Y1396">
        <f t="shared" si="120"/>
        <v>0</v>
      </c>
      <c r="Z1396" t="str">
        <f t="shared" si="121"/>
        <v/>
      </c>
      <c r="AA1396" t="str">
        <f t="shared" si="122"/>
        <v>0予選無差別</v>
      </c>
    </row>
    <row r="1397" spans="14:27" x14ac:dyDescent="0.15">
      <c r="N1397">
        <f>Sheet9!D1280</f>
        <v>0</v>
      </c>
      <c r="O1397">
        <f>Sheet9!E1280</f>
        <v>0</v>
      </c>
      <c r="P1397" t="str">
        <f>IFERROR(VLOOKUP(O1397,Sheet6!A:B,2,0),"")</f>
        <v/>
      </c>
      <c r="Q1397">
        <f>Sheet9!A1280</f>
        <v>0</v>
      </c>
      <c r="R1397" t="str">
        <f t="shared" si="118"/>
        <v/>
      </c>
      <c r="S1397">
        <f>Sheet9!B1280</f>
        <v>0</v>
      </c>
      <c r="T1397" t="s">
        <v>158</v>
      </c>
      <c r="U1397" t="s">
        <v>159</v>
      </c>
      <c r="V1397" t="str">
        <f t="shared" si="119"/>
        <v>0予選無差別</v>
      </c>
      <c r="Y1397">
        <f t="shared" si="120"/>
        <v>0</v>
      </c>
      <c r="Z1397" t="str">
        <f t="shared" si="121"/>
        <v/>
      </c>
      <c r="AA1397" t="str">
        <f t="shared" si="122"/>
        <v>0予選無差別</v>
      </c>
    </row>
    <row r="1398" spans="14:27" x14ac:dyDescent="0.15">
      <c r="N1398">
        <f>Sheet9!D1281</f>
        <v>0</v>
      </c>
      <c r="O1398">
        <f>Sheet9!E1281</f>
        <v>0</v>
      </c>
      <c r="P1398" t="str">
        <f>IFERROR(VLOOKUP(O1398,Sheet6!A:B,2,0),"")</f>
        <v/>
      </c>
      <c r="Q1398">
        <f>Sheet9!A1281</f>
        <v>0</v>
      </c>
      <c r="R1398" t="str">
        <f t="shared" si="118"/>
        <v/>
      </c>
      <c r="S1398">
        <f>Sheet9!B1281</f>
        <v>0</v>
      </c>
      <c r="T1398" t="s">
        <v>158</v>
      </c>
      <c r="U1398" t="s">
        <v>159</v>
      </c>
      <c r="V1398" t="str">
        <f t="shared" si="119"/>
        <v>0予選無差別</v>
      </c>
      <c r="Y1398">
        <f t="shared" si="120"/>
        <v>0</v>
      </c>
      <c r="Z1398" t="str">
        <f t="shared" si="121"/>
        <v/>
      </c>
      <c r="AA1398" t="str">
        <f t="shared" si="122"/>
        <v>0予選無差別</v>
      </c>
    </row>
    <row r="1399" spans="14:27" x14ac:dyDescent="0.15">
      <c r="N1399">
        <f>Sheet9!D1282</f>
        <v>0</v>
      </c>
      <c r="O1399">
        <f>Sheet9!E1282</f>
        <v>0</v>
      </c>
      <c r="P1399" t="str">
        <f>IFERROR(VLOOKUP(O1399,Sheet6!A:B,2,0),"")</f>
        <v/>
      </c>
      <c r="Q1399">
        <f>Sheet9!A1282</f>
        <v>0</v>
      </c>
      <c r="R1399" t="str">
        <f t="shared" si="118"/>
        <v/>
      </c>
      <c r="S1399">
        <f>Sheet9!B1282</f>
        <v>0</v>
      </c>
      <c r="T1399" t="s">
        <v>158</v>
      </c>
      <c r="U1399" t="s">
        <v>159</v>
      </c>
      <c r="V1399" t="str">
        <f t="shared" si="119"/>
        <v>0予選無差別</v>
      </c>
      <c r="Y1399">
        <f t="shared" si="120"/>
        <v>0</v>
      </c>
      <c r="Z1399" t="str">
        <f t="shared" si="121"/>
        <v/>
      </c>
      <c r="AA1399" t="str">
        <f t="shared" si="122"/>
        <v>0予選無差別</v>
      </c>
    </row>
    <row r="1400" spans="14:27" x14ac:dyDescent="0.15">
      <c r="N1400">
        <f>Sheet9!D1283</f>
        <v>0</v>
      </c>
      <c r="O1400">
        <f>Sheet9!E1283</f>
        <v>0</v>
      </c>
      <c r="P1400" t="str">
        <f>IFERROR(VLOOKUP(O1400,Sheet6!A:B,2,0),"")</f>
        <v/>
      </c>
      <c r="Q1400">
        <f>Sheet9!A1283</f>
        <v>0</v>
      </c>
      <c r="R1400" t="str">
        <f t="shared" si="118"/>
        <v/>
      </c>
      <c r="S1400">
        <f>Sheet9!B1283</f>
        <v>0</v>
      </c>
      <c r="T1400" t="s">
        <v>158</v>
      </c>
      <c r="U1400" t="s">
        <v>159</v>
      </c>
      <c r="V1400" t="str">
        <f t="shared" si="119"/>
        <v>0予選無差別</v>
      </c>
      <c r="Y1400">
        <f t="shared" si="120"/>
        <v>0</v>
      </c>
      <c r="Z1400" t="str">
        <f t="shared" si="121"/>
        <v/>
      </c>
      <c r="AA1400" t="str">
        <f t="shared" si="122"/>
        <v>0予選無差別</v>
      </c>
    </row>
    <row r="1401" spans="14:27" x14ac:dyDescent="0.15">
      <c r="N1401">
        <f>Sheet9!D1284</f>
        <v>0</v>
      </c>
      <c r="O1401">
        <f>Sheet9!E1284</f>
        <v>0</v>
      </c>
      <c r="P1401" t="str">
        <f>IFERROR(VLOOKUP(O1401,Sheet6!A:B,2,0),"")</f>
        <v/>
      </c>
      <c r="Q1401">
        <f>Sheet9!A1284</f>
        <v>0</v>
      </c>
      <c r="R1401" t="str">
        <f t="shared" si="118"/>
        <v/>
      </c>
      <c r="S1401">
        <f>Sheet9!B1284</f>
        <v>0</v>
      </c>
      <c r="T1401" t="s">
        <v>158</v>
      </c>
      <c r="U1401" t="s">
        <v>159</v>
      </c>
      <c r="V1401" t="str">
        <f t="shared" si="119"/>
        <v>0予選無差別</v>
      </c>
      <c r="Y1401">
        <f t="shared" si="120"/>
        <v>0</v>
      </c>
      <c r="Z1401" t="str">
        <f t="shared" si="121"/>
        <v/>
      </c>
      <c r="AA1401" t="str">
        <f t="shared" si="122"/>
        <v>0予選無差別</v>
      </c>
    </row>
    <row r="1402" spans="14:27" x14ac:dyDescent="0.15">
      <c r="N1402">
        <f>Sheet9!D1285</f>
        <v>0</v>
      </c>
      <c r="O1402">
        <f>Sheet9!E1285</f>
        <v>0</v>
      </c>
      <c r="P1402" t="str">
        <f>IFERROR(VLOOKUP(O1402,Sheet6!A:B,2,0),"")</f>
        <v/>
      </c>
      <c r="Q1402">
        <f>Sheet9!A1285</f>
        <v>0</v>
      </c>
      <c r="R1402" t="str">
        <f t="shared" si="118"/>
        <v/>
      </c>
      <c r="S1402">
        <f>Sheet9!B1285</f>
        <v>0</v>
      </c>
      <c r="T1402" t="s">
        <v>158</v>
      </c>
      <c r="U1402" t="s">
        <v>159</v>
      </c>
      <c r="V1402" t="str">
        <f t="shared" si="119"/>
        <v>0予選無差別</v>
      </c>
      <c r="Y1402">
        <f t="shared" si="120"/>
        <v>0</v>
      </c>
      <c r="Z1402" t="str">
        <f t="shared" si="121"/>
        <v/>
      </c>
      <c r="AA1402" t="str">
        <f t="shared" si="122"/>
        <v>0予選無差別</v>
      </c>
    </row>
    <row r="1403" spans="14:27" x14ac:dyDescent="0.15">
      <c r="N1403">
        <f>Sheet9!D1286</f>
        <v>0</v>
      </c>
      <c r="O1403">
        <f>Sheet9!E1286</f>
        <v>0</v>
      </c>
      <c r="P1403" t="str">
        <f>IFERROR(VLOOKUP(O1403,Sheet6!A:B,2,0),"")</f>
        <v/>
      </c>
      <c r="Q1403">
        <f>Sheet9!A1286</f>
        <v>0</v>
      </c>
      <c r="R1403" t="str">
        <f t="shared" ref="R1403:R1466" si="123">IFERROR(VLOOKUP(Q1403,AG:AH,2,0),"")</f>
        <v/>
      </c>
      <c r="S1403">
        <f>Sheet9!B1286</f>
        <v>0</v>
      </c>
      <c r="T1403" t="s">
        <v>158</v>
      </c>
      <c r="U1403" t="s">
        <v>159</v>
      </c>
      <c r="V1403" t="str">
        <f t="shared" ref="V1403:V1466" si="124">CONCATENATE(P1403,R1403,S1403,T1403,U1403)</f>
        <v>0予選無差別</v>
      </c>
      <c r="Y1403">
        <f t="shared" ref="Y1403:Y1466" si="125">N1403</f>
        <v>0</v>
      </c>
      <c r="Z1403" t="str">
        <f t="shared" ref="Z1403:Z1466" si="126">IFERROR(VLOOKUP(V1403,I:M,5,0),"")</f>
        <v/>
      </c>
      <c r="AA1403" t="str">
        <f t="shared" ref="AA1403:AA1466" si="127">V1403</f>
        <v>0予選無差別</v>
      </c>
    </row>
    <row r="1404" spans="14:27" x14ac:dyDescent="0.15">
      <c r="N1404">
        <f>Sheet9!D1287</f>
        <v>0</v>
      </c>
      <c r="O1404">
        <f>Sheet9!E1287</f>
        <v>0</v>
      </c>
      <c r="P1404" t="str">
        <f>IFERROR(VLOOKUP(O1404,Sheet6!A:B,2,0),"")</f>
        <v/>
      </c>
      <c r="Q1404">
        <f>Sheet9!A1287</f>
        <v>0</v>
      </c>
      <c r="R1404" t="str">
        <f t="shared" si="123"/>
        <v/>
      </c>
      <c r="S1404">
        <f>Sheet9!B1287</f>
        <v>0</v>
      </c>
      <c r="T1404" t="s">
        <v>158</v>
      </c>
      <c r="U1404" t="s">
        <v>159</v>
      </c>
      <c r="V1404" t="str">
        <f t="shared" si="124"/>
        <v>0予選無差別</v>
      </c>
      <c r="Y1404">
        <f t="shared" si="125"/>
        <v>0</v>
      </c>
      <c r="Z1404" t="str">
        <f t="shared" si="126"/>
        <v/>
      </c>
      <c r="AA1404" t="str">
        <f t="shared" si="127"/>
        <v>0予選無差別</v>
      </c>
    </row>
    <row r="1405" spans="14:27" x14ac:dyDescent="0.15">
      <c r="N1405">
        <f>Sheet9!D1288</f>
        <v>0</v>
      </c>
      <c r="O1405">
        <f>Sheet9!E1288</f>
        <v>0</v>
      </c>
      <c r="P1405" t="str">
        <f>IFERROR(VLOOKUP(O1405,Sheet6!A:B,2,0),"")</f>
        <v/>
      </c>
      <c r="Q1405">
        <f>Sheet9!A1288</f>
        <v>0</v>
      </c>
      <c r="R1405" t="str">
        <f t="shared" si="123"/>
        <v/>
      </c>
      <c r="S1405">
        <f>Sheet9!B1288</f>
        <v>0</v>
      </c>
      <c r="T1405" t="s">
        <v>158</v>
      </c>
      <c r="U1405" t="s">
        <v>159</v>
      </c>
      <c r="V1405" t="str">
        <f t="shared" si="124"/>
        <v>0予選無差別</v>
      </c>
      <c r="Y1405">
        <f t="shared" si="125"/>
        <v>0</v>
      </c>
      <c r="Z1405" t="str">
        <f t="shared" si="126"/>
        <v/>
      </c>
      <c r="AA1405" t="str">
        <f t="shared" si="127"/>
        <v>0予選無差別</v>
      </c>
    </row>
    <row r="1406" spans="14:27" x14ac:dyDescent="0.15">
      <c r="N1406">
        <f>Sheet9!D1289</f>
        <v>0</v>
      </c>
      <c r="O1406">
        <f>Sheet9!E1289</f>
        <v>0</v>
      </c>
      <c r="P1406" t="str">
        <f>IFERROR(VLOOKUP(O1406,Sheet6!A:B,2,0),"")</f>
        <v/>
      </c>
      <c r="Q1406">
        <f>Sheet9!A1289</f>
        <v>0</v>
      </c>
      <c r="R1406" t="str">
        <f t="shared" si="123"/>
        <v/>
      </c>
      <c r="S1406">
        <f>Sheet9!B1289</f>
        <v>0</v>
      </c>
      <c r="T1406" t="s">
        <v>158</v>
      </c>
      <c r="U1406" t="s">
        <v>159</v>
      </c>
      <c r="V1406" t="str">
        <f t="shared" si="124"/>
        <v>0予選無差別</v>
      </c>
      <c r="Y1406">
        <f t="shared" si="125"/>
        <v>0</v>
      </c>
      <c r="Z1406" t="str">
        <f t="shared" si="126"/>
        <v/>
      </c>
      <c r="AA1406" t="str">
        <f t="shared" si="127"/>
        <v>0予選無差別</v>
      </c>
    </row>
    <row r="1407" spans="14:27" x14ac:dyDescent="0.15">
      <c r="N1407">
        <f>Sheet9!D1290</f>
        <v>0</v>
      </c>
      <c r="O1407">
        <f>Sheet9!E1290</f>
        <v>0</v>
      </c>
      <c r="P1407" t="str">
        <f>IFERROR(VLOOKUP(O1407,Sheet6!A:B,2,0),"")</f>
        <v/>
      </c>
      <c r="Q1407">
        <f>Sheet9!A1290</f>
        <v>0</v>
      </c>
      <c r="R1407" t="str">
        <f t="shared" si="123"/>
        <v/>
      </c>
      <c r="S1407">
        <f>Sheet9!B1290</f>
        <v>0</v>
      </c>
      <c r="T1407" t="s">
        <v>158</v>
      </c>
      <c r="U1407" t="s">
        <v>159</v>
      </c>
      <c r="V1407" t="str">
        <f t="shared" si="124"/>
        <v>0予選無差別</v>
      </c>
      <c r="Y1407">
        <f t="shared" si="125"/>
        <v>0</v>
      </c>
      <c r="Z1407" t="str">
        <f t="shared" si="126"/>
        <v/>
      </c>
      <c r="AA1407" t="str">
        <f t="shared" si="127"/>
        <v>0予選無差別</v>
      </c>
    </row>
    <row r="1408" spans="14:27" x14ac:dyDescent="0.15">
      <c r="N1408">
        <f>Sheet9!D1291</f>
        <v>0</v>
      </c>
      <c r="O1408">
        <f>Sheet9!E1291</f>
        <v>0</v>
      </c>
      <c r="P1408" t="str">
        <f>IFERROR(VLOOKUP(O1408,Sheet6!A:B,2,0),"")</f>
        <v/>
      </c>
      <c r="Q1408">
        <f>Sheet9!A1291</f>
        <v>0</v>
      </c>
      <c r="R1408" t="str">
        <f t="shared" si="123"/>
        <v/>
      </c>
      <c r="S1408">
        <f>Sheet9!B1291</f>
        <v>0</v>
      </c>
      <c r="T1408" t="s">
        <v>158</v>
      </c>
      <c r="U1408" t="s">
        <v>159</v>
      </c>
      <c r="V1408" t="str">
        <f t="shared" si="124"/>
        <v>0予選無差別</v>
      </c>
      <c r="Y1408">
        <f t="shared" si="125"/>
        <v>0</v>
      </c>
      <c r="Z1408" t="str">
        <f t="shared" si="126"/>
        <v/>
      </c>
      <c r="AA1408" t="str">
        <f t="shared" si="127"/>
        <v>0予選無差別</v>
      </c>
    </row>
    <row r="1409" spans="14:27" x14ac:dyDescent="0.15">
      <c r="N1409">
        <f>Sheet9!D1292</f>
        <v>0</v>
      </c>
      <c r="O1409">
        <f>Sheet9!E1292</f>
        <v>0</v>
      </c>
      <c r="P1409" t="str">
        <f>IFERROR(VLOOKUP(O1409,Sheet6!A:B,2,0),"")</f>
        <v/>
      </c>
      <c r="Q1409">
        <f>Sheet9!A1292</f>
        <v>0</v>
      </c>
      <c r="R1409" t="str">
        <f t="shared" si="123"/>
        <v/>
      </c>
      <c r="S1409">
        <f>Sheet9!B1292</f>
        <v>0</v>
      </c>
      <c r="T1409" t="s">
        <v>158</v>
      </c>
      <c r="U1409" t="s">
        <v>159</v>
      </c>
      <c r="V1409" t="str">
        <f t="shared" si="124"/>
        <v>0予選無差別</v>
      </c>
      <c r="Y1409">
        <f t="shared" si="125"/>
        <v>0</v>
      </c>
      <c r="Z1409" t="str">
        <f t="shared" si="126"/>
        <v/>
      </c>
      <c r="AA1409" t="str">
        <f t="shared" si="127"/>
        <v>0予選無差別</v>
      </c>
    </row>
    <row r="1410" spans="14:27" x14ac:dyDescent="0.15">
      <c r="N1410">
        <f>Sheet9!D1293</f>
        <v>0</v>
      </c>
      <c r="O1410">
        <f>Sheet9!E1293</f>
        <v>0</v>
      </c>
      <c r="P1410" t="str">
        <f>IFERROR(VLOOKUP(O1410,Sheet6!A:B,2,0),"")</f>
        <v/>
      </c>
      <c r="Q1410">
        <f>Sheet9!A1293</f>
        <v>0</v>
      </c>
      <c r="R1410" t="str">
        <f t="shared" si="123"/>
        <v/>
      </c>
      <c r="S1410">
        <f>Sheet9!B1293</f>
        <v>0</v>
      </c>
      <c r="T1410" t="s">
        <v>158</v>
      </c>
      <c r="U1410" t="s">
        <v>159</v>
      </c>
      <c r="V1410" t="str">
        <f t="shared" si="124"/>
        <v>0予選無差別</v>
      </c>
      <c r="Y1410">
        <f t="shared" si="125"/>
        <v>0</v>
      </c>
      <c r="Z1410" t="str">
        <f t="shared" si="126"/>
        <v/>
      </c>
      <c r="AA1410" t="str">
        <f t="shared" si="127"/>
        <v>0予選無差別</v>
      </c>
    </row>
    <row r="1411" spans="14:27" x14ac:dyDescent="0.15">
      <c r="N1411">
        <f>Sheet9!D1294</f>
        <v>0</v>
      </c>
      <c r="O1411">
        <f>Sheet9!E1294</f>
        <v>0</v>
      </c>
      <c r="P1411" t="str">
        <f>IFERROR(VLOOKUP(O1411,Sheet6!A:B,2,0),"")</f>
        <v/>
      </c>
      <c r="Q1411">
        <f>Sheet9!A1294</f>
        <v>0</v>
      </c>
      <c r="R1411" t="str">
        <f t="shared" si="123"/>
        <v/>
      </c>
      <c r="S1411">
        <f>Sheet9!B1294</f>
        <v>0</v>
      </c>
      <c r="T1411" t="s">
        <v>158</v>
      </c>
      <c r="U1411" t="s">
        <v>159</v>
      </c>
      <c r="V1411" t="str">
        <f t="shared" si="124"/>
        <v>0予選無差別</v>
      </c>
      <c r="Y1411">
        <f t="shared" si="125"/>
        <v>0</v>
      </c>
      <c r="Z1411" t="str">
        <f t="shared" si="126"/>
        <v/>
      </c>
      <c r="AA1411" t="str">
        <f t="shared" si="127"/>
        <v>0予選無差別</v>
      </c>
    </row>
    <row r="1412" spans="14:27" x14ac:dyDescent="0.15">
      <c r="N1412">
        <f>Sheet9!D1295</f>
        <v>0</v>
      </c>
      <c r="O1412">
        <f>Sheet9!E1295</f>
        <v>0</v>
      </c>
      <c r="P1412" t="str">
        <f>IFERROR(VLOOKUP(O1412,Sheet6!A:B,2,0),"")</f>
        <v/>
      </c>
      <c r="Q1412">
        <f>Sheet9!A1295</f>
        <v>0</v>
      </c>
      <c r="R1412" t="str">
        <f t="shared" si="123"/>
        <v/>
      </c>
      <c r="S1412">
        <f>Sheet9!B1295</f>
        <v>0</v>
      </c>
      <c r="T1412" t="s">
        <v>158</v>
      </c>
      <c r="U1412" t="s">
        <v>159</v>
      </c>
      <c r="V1412" t="str">
        <f t="shared" si="124"/>
        <v>0予選無差別</v>
      </c>
      <c r="Y1412">
        <f t="shared" si="125"/>
        <v>0</v>
      </c>
      <c r="Z1412" t="str">
        <f t="shared" si="126"/>
        <v/>
      </c>
      <c r="AA1412" t="str">
        <f t="shared" si="127"/>
        <v>0予選無差別</v>
      </c>
    </row>
    <row r="1413" spans="14:27" x14ac:dyDescent="0.15">
      <c r="N1413">
        <f>Sheet9!D1296</f>
        <v>0</v>
      </c>
      <c r="O1413">
        <f>Sheet9!E1296</f>
        <v>0</v>
      </c>
      <c r="P1413" t="str">
        <f>IFERROR(VLOOKUP(O1413,Sheet6!A:B,2,0),"")</f>
        <v/>
      </c>
      <c r="Q1413">
        <f>Sheet9!A1296</f>
        <v>0</v>
      </c>
      <c r="R1413" t="str">
        <f t="shared" si="123"/>
        <v/>
      </c>
      <c r="S1413">
        <f>Sheet9!B1296</f>
        <v>0</v>
      </c>
      <c r="T1413" t="s">
        <v>158</v>
      </c>
      <c r="U1413" t="s">
        <v>159</v>
      </c>
      <c r="V1413" t="str">
        <f t="shared" si="124"/>
        <v>0予選無差別</v>
      </c>
      <c r="Y1413">
        <f t="shared" si="125"/>
        <v>0</v>
      </c>
      <c r="Z1413" t="str">
        <f t="shared" si="126"/>
        <v/>
      </c>
      <c r="AA1413" t="str">
        <f t="shared" si="127"/>
        <v>0予選無差別</v>
      </c>
    </row>
    <row r="1414" spans="14:27" x14ac:dyDescent="0.15">
      <c r="N1414">
        <f>Sheet9!D1297</f>
        <v>0</v>
      </c>
      <c r="O1414">
        <f>Sheet9!E1297</f>
        <v>0</v>
      </c>
      <c r="P1414" t="str">
        <f>IFERROR(VLOOKUP(O1414,Sheet6!A:B,2,0),"")</f>
        <v/>
      </c>
      <c r="Q1414">
        <f>Sheet9!A1297</f>
        <v>0</v>
      </c>
      <c r="R1414" t="str">
        <f t="shared" si="123"/>
        <v/>
      </c>
      <c r="S1414">
        <f>Sheet9!B1297</f>
        <v>0</v>
      </c>
      <c r="T1414" t="s">
        <v>158</v>
      </c>
      <c r="U1414" t="s">
        <v>159</v>
      </c>
      <c r="V1414" t="str">
        <f t="shared" si="124"/>
        <v>0予選無差別</v>
      </c>
      <c r="Y1414">
        <f t="shared" si="125"/>
        <v>0</v>
      </c>
      <c r="Z1414" t="str">
        <f t="shared" si="126"/>
        <v/>
      </c>
      <c r="AA1414" t="str">
        <f t="shared" si="127"/>
        <v>0予選無差別</v>
      </c>
    </row>
    <row r="1415" spans="14:27" x14ac:dyDescent="0.15">
      <c r="N1415">
        <f>Sheet9!D1298</f>
        <v>0</v>
      </c>
      <c r="O1415">
        <f>Sheet9!E1298</f>
        <v>0</v>
      </c>
      <c r="P1415" t="str">
        <f>IFERROR(VLOOKUP(O1415,Sheet6!A:B,2,0),"")</f>
        <v/>
      </c>
      <c r="Q1415">
        <f>Sheet9!A1298</f>
        <v>0</v>
      </c>
      <c r="R1415" t="str">
        <f t="shared" si="123"/>
        <v/>
      </c>
      <c r="S1415">
        <f>Sheet9!B1298</f>
        <v>0</v>
      </c>
      <c r="T1415" t="s">
        <v>158</v>
      </c>
      <c r="U1415" t="s">
        <v>159</v>
      </c>
      <c r="V1415" t="str">
        <f t="shared" si="124"/>
        <v>0予選無差別</v>
      </c>
      <c r="Y1415">
        <f t="shared" si="125"/>
        <v>0</v>
      </c>
      <c r="Z1415" t="str">
        <f t="shared" si="126"/>
        <v/>
      </c>
      <c r="AA1415" t="str">
        <f t="shared" si="127"/>
        <v>0予選無差別</v>
      </c>
    </row>
    <row r="1416" spans="14:27" x14ac:dyDescent="0.15">
      <c r="N1416">
        <f>Sheet9!D1299</f>
        <v>0</v>
      </c>
      <c r="O1416">
        <f>Sheet9!E1299</f>
        <v>0</v>
      </c>
      <c r="P1416" t="str">
        <f>IFERROR(VLOOKUP(O1416,Sheet6!A:B,2,0),"")</f>
        <v/>
      </c>
      <c r="Q1416">
        <f>Sheet9!A1299</f>
        <v>0</v>
      </c>
      <c r="R1416" t="str">
        <f t="shared" si="123"/>
        <v/>
      </c>
      <c r="S1416">
        <f>Sheet9!B1299</f>
        <v>0</v>
      </c>
      <c r="T1416" t="s">
        <v>158</v>
      </c>
      <c r="U1416" t="s">
        <v>159</v>
      </c>
      <c r="V1416" t="str">
        <f t="shared" si="124"/>
        <v>0予選無差別</v>
      </c>
      <c r="Y1416">
        <f t="shared" si="125"/>
        <v>0</v>
      </c>
      <c r="Z1416" t="str">
        <f t="shared" si="126"/>
        <v/>
      </c>
      <c r="AA1416" t="str">
        <f t="shared" si="127"/>
        <v>0予選無差別</v>
      </c>
    </row>
    <row r="1417" spans="14:27" x14ac:dyDescent="0.15">
      <c r="N1417">
        <f>Sheet9!D1300</f>
        <v>0</v>
      </c>
      <c r="O1417">
        <f>Sheet9!E1300</f>
        <v>0</v>
      </c>
      <c r="P1417" t="str">
        <f>IFERROR(VLOOKUP(O1417,Sheet6!A:B,2,0),"")</f>
        <v/>
      </c>
      <c r="Q1417">
        <f>Sheet9!A1300</f>
        <v>0</v>
      </c>
      <c r="R1417" t="str">
        <f t="shared" si="123"/>
        <v/>
      </c>
      <c r="S1417">
        <f>Sheet9!B1300</f>
        <v>0</v>
      </c>
      <c r="T1417" t="s">
        <v>158</v>
      </c>
      <c r="U1417" t="s">
        <v>159</v>
      </c>
      <c r="V1417" t="str">
        <f t="shared" si="124"/>
        <v>0予選無差別</v>
      </c>
      <c r="Y1417">
        <f t="shared" si="125"/>
        <v>0</v>
      </c>
      <c r="Z1417" t="str">
        <f t="shared" si="126"/>
        <v/>
      </c>
      <c r="AA1417" t="str">
        <f t="shared" si="127"/>
        <v>0予選無差別</v>
      </c>
    </row>
    <row r="1418" spans="14:27" x14ac:dyDescent="0.15">
      <c r="N1418">
        <f>Sheet9!D1301</f>
        <v>0</v>
      </c>
      <c r="O1418">
        <f>Sheet9!E1301</f>
        <v>0</v>
      </c>
      <c r="P1418" t="str">
        <f>IFERROR(VLOOKUP(O1418,Sheet6!A:B,2,0),"")</f>
        <v/>
      </c>
      <c r="Q1418">
        <f>Sheet9!A1301</f>
        <v>0</v>
      </c>
      <c r="R1418" t="str">
        <f t="shared" si="123"/>
        <v/>
      </c>
      <c r="S1418">
        <f>Sheet9!B1301</f>
        <v>0</v>
      </c>
      <c r="T1418" t="s">
        <v>158</v>
      </c>
      <c r="U1418" t="s">
        <v>159</v>
      </c>
      <c r="V1418" t="str">
        <f t="shared" si="124"/>
        <v>0予選無差別</v>
      </c>
      <c r="Y1418">
        <f t="shared" si="125"/>
        <v>0</v>
      </c>
      <c r="Z1418" t="str">
        <f t="shared" si="126"/>
        <v/>
      </c>
      <c r="AA1418" t="str">
        <f t="shared" si="127"/>
        <v>0予選無差別</v>
      </c>
    </row>
    <row r="1419" spans="14:27" x14ac:dyDescent="0.15">
      <c r="N1419">
        <f>Sheet9!D1302</f>
        <v>0</v>
      </c>
      <c r="O1419">
        <f>Sheet9!E1302</f>
        <v>0</v>
      </c>
      <c r="P1419" t="str">
        <f>IFERROR(VLOOKUP(O1419,Sheet6!A:B,2,0),"")</f>
        <v/>
      </c>
      <c r="Q1419">
        <f>Sheet9!A1302</f>
        <v>0</v>
      </c>
      <c r="R1419" t="str">
        <f t="shared" si="123"/>
        <v/>
      </c>
      <c r="S1419">
        <f>Sheet9!B1302</f>
        <v>0</v>
      </c>
      <c r="T1419" t="s">
        <v>158</v>
      </c>
      <c r="U1419" t="s">
        <v>159</v>
      </c>
      <c r="V1419" t="str">
        <f t="shared" si="124"/>
        <v>0予選無差別</v>
      </c>
      <c r="Y1419">
        <f t="shared" si="125"/>
        <v>0</v>
      </c>
      <c r="Z1419" t="str">
        <f t="shared" si="126"/>
        <v/>
      </c>
      <c r="AA1419" t="str">
        <f t="shared" si="127"/>
        <v>0予選無差別</v>
      </c>
    </row>
    <row r="1420" spans="14:27" x14ac:dyDescent="0.15">
      <c r="N1420">
        <f>Sheet9!D1303</f>
        <v>0</v>
      </c>
      <c r="O1420">
        <f>Sheet9!E1303</f>
        <v>0</v>
      </c>
      <c r="P1420" t="str">
        <f>IFERROR(VLOOKUP(O1420,Sheet6!A:B,2,0),"")</f>
        <v/>
      </c>
      <c r="Q1420">
        <f>Sheet9!A1303</f>
        <v>0</v>
      </c>
      <c r="R1420" t="str">
        <f t="shared" si="123"/>
        <v/>
      </c>
      <c r="S1420">
        <f>Sheet9!B1303</f>
        <v>0</v>
      </c>
      <c r="T1420" t="s">
        <v>158</v>
      </c>
      <c r="U1420" t="s">
        <v>159</v>
      </c>
      <c r="V1420" t="str">
        <f t="shared" si="124"/>
        <v>0予選無差別</v>
      </c>
      <c r="Y1420">
        <f t="shared" si="125"/>
        <v>0</v>
      </c>
      <c r="Z1420" t="str">
        <f t="shared" si="126"/>
        <v/>
      </c>
      <c r="AA1420" t="str">
        <f t="shared" si="127"/>
        <v>0予選無差別</v>
      </c>
    </row>
    <row r="1421" spans="14:27" x14ac:dyDescent="0.15">
      <c r="N1421">
        <f>Sheet9!D1304</f>
        <v>0</v>
      </c>
      <c r="O1421">
        <f>Sheet9!E1304</f>
        <v>0</v>
      </c>
      <c r="P1421" t="str">
        <f>IFERROR(VLOOKUP(O1421,Sheet6!A:B,2,0),"")</f>
        <v/>
      </c>
      <c r="Q1421">
        <f>Sheet9!A1304</f>
        <v>0</v>
      </c>
      <c r="R1421" t="str">
        <f t="shared" si="123"/>
        <v/>
      </c>
      <c r="S1421">
        <f>Sheet9!B1304</f>
        <v>0</v>
      </c>
      <c r="T1421" t="s">
        <v>158</v>
      </c>
      <c r="U1421" t="s">
        <v>159</v>
      </c>
      <c r="V1421" t="str">
        <f t="shared" si="124"/>
        <v>0予選無差別</v>
      </c>
      <c r="Y1421">
        <f t="shared" si="125"/>
        <v>0</v>
      </c>
      <c r="Z1421" t="str">
        <f t="shared" si="126"/>
        <v/>
      </c>
      <c r="AA1421" t="str">
        <f t="shared" si="127"/>
        <v>0予選無差別</v>
      </c>
    </row>
    <row r="1422" spans="14:27" x14ac:dyDescent="0.15">
      <c r="N1422">
        <f>Sheet9!D1305</f>
        <v>0</v>
      </c>
      <c r="O1422">
        <f>Sheet9!E1305</f>
        <v>0</v>
      </c>
      <c r="P1422" t="str">
        <f>IFERROR(VLOOKUP(O1422,Sheet6!A:B,2,0),"")</f>
        <v/>
      </c>
      <c r="Q1422">
        <f>Sheet9!A1305</f>
        <v>0</v>
      </c>
      <c r="R1422" t="str">
        <f t="shared" si="123"/>
        <v/>
      </c>
      <c r="S1422">
        <f>Sheet9!B1305</f>
        <v>0</v>
      </c>
      <c r="T1422" t="s">
        <v>158</v>
      </c>
      <c r="U1422" t="s">
        <v>159</v>
      </c>
      <c r="V1422" t="str">
        <f t="shared" si="124"/>
        <v>0予選無差別</v>
      </c>
      <c r="Y1422">
        <f t="shared" si="125"/>
        <v>0</v>
      </c>
      <c r="Z1422" t="str">
        <f t="shared" si="126"/>
        <v/>
      </c>
      <c r="AA1422" t="str">
        <f t="shared" si="127"/>
        <v>0予選無差別</v>
      </c>
    </row>
    <row r="1423" spans="14:27" x14ac:dyDescent="0.15">
      <c r="N1423">
        <f>Sheet9!D1306</f>
        <v>0</v>
      </c>
      <c r="O1423">
        <f>Sheet9!E1306</f>
        <v>0</v>
      </c>
      <c r="P1423" t="str">
        <f>IFERROR(VLOOKUP(O1423,Sheet6!A:B,2,0),"")</f>
        <v/>
      </c>
      <c r="Q1423">
        <f>Sheet9!A1306</f>
        <v>0</v>
      </c>
      <c r="R1423" t="str">
        <f t="shared" si="123"/>
        <v/>
      </c>
      <c r="S1423">
        <f>Sheet9!B1306</f>
        <v>0</v>
      </c>
      <c r="T1423" t="s">
        <v>158</v>
      </c>
      <c r="U1423" t="s">
        <v>159</v>
      </c>
      <c r="V1423" t="str">
        <f t="shared" si="124"/>
        <v>0予選無差別</v>
      </c>
      <c r="Y1423">
        <f t="shared" si="125"/>
        <v>0</v>
      </c>
      <c r="Z1423" t="str">
        <f t="shared" si="126"/>
        <v/>
      </c>
      <c r="AA1423" t="str">
        <f t="shared" si="127"/>
        <v>0予選無差別</v>
      </c>
    </row>
    <row r="1424" spans="14:27" x14ac:dyDescent="0.15">
      <c r="N1424">
        <f>Sheet9!D1307</f>
        <v>0</v>
      </c>
      <c r="O1424">
        <f>Sheet9!E1307</f>
        <v>0</v>
      </c>
      <c r="P1424" t="str">
        <f>IFERROR(VLOOKUP(O1424,Sheet6!A:B,2,0),"")</f>
        <v/>
      </c>
      <c r="Q1424">
        <f>Sheet9!A1307</f>
        <v>0</v>
      </c>
      <c r="R1424" t="str">
        <f t="shared" si="123"/>
        <v/>
      </c>
      <c r="S1424">
        <f>Sheet9!B1307</f>
        <v>0</v>
      </c>
      <c r="T1424" t="s">
        <v>158</v>
      </c>
      <c r="U1424" t="s">
        <v>159</v>
      </c>
      <c r="V1424" t="str">
        <f t="shared" si="124"/>
        <v>0予選無差別</v>
      </c>
      <c r="Y1424">
        <f t="shared" si="125"/>
        <v>0</v>
      </c>
      <c r="Z1424" t="str">
        <f t="shared" si="126"/>
        <v/>
      </c>
      <c r="AA1424" t="str">
        <f t="shared" si="127"/>
        <v>0予選無差別</v>
      </c>
    </row>
    <row r="1425" spans="14:27" x14ac:dyDescent="0.15">
      <c r="N1425">
        <f>Sheet9!D1308</f>
        <v>0</v>
      </c>
      <c r="O1425">
        <f>Sheet9!E1308</f>
        <v>0</v>
      </c>
      <c r="P1425" t="str">
        <f>IFERROR(VLOOKUP(O1425,Sheet6!A:B,2,0),"")</f>
        <v/>
      </c>
      <c r="Q1425">
        <f>Sheet9!A1308</f>
        <v>0</v>
      </c>
      <c r="R1425" t="str">
        <f t="shared" si="123"/>
        <v/>
      </c>
      <c r="S1425">
        <f>Sheet9!B1308</f>
        <v>0</v>
      </c>
      <c r="T1425" t="s">
        <v>158</v>
      </c>
      <c r="U1425" t="s">
        <v>159</v>
      </c>
      <c r="V1425" t="str">
        <f t="shared" si="124"/>
        <v>0予選無差別</v>
      </c>
      <c r="Y1425">
        <f t="shared" si="125"/>
        <v>0</v>
      </c>
      <c r="Z1425" t="str">
        <f t="shared" si="126"/>
        <v/>
      </c>
      <c r="AA1425" t="str">
        <f t="shared" si="127"/>
        <v>0予選無差別</v>
      </c>
    </row>
    <row r="1426" spans="14:27" x14ac:dyDescent="0.15">
      <c r="N1426">
        <f>Sheet9!D1309</f>
        <v>0</v>
      </c>
      <c r="O1426">
        <f>Sheet9!E1309</f>
        <v>0</v>
      </c>
      <c r="P1426" t="str">
        <f>IFERROR(VLOOKUP(O1426,Sheet6!A:B,2,0),"")</f>
        <v/>
      </c>
      <c r="Q1426">
        <f>Sheet9!A1309</f>
        <v>0</v>
      </c>
      <c r="R1426" t="str">
        <f t="shared" si="123"/>
        <v/>
      </c>
      <c r="S1426">
        <f>Sheet9!B1309</f>
        <v>0</v>
      </c>
      <c r="T1426" t="s">
        <v>158</v>
      </c>
      <c r="U1426" t="s">
        <v>159</v>
      </c>
      <c r="V1426" t="str">
        <f t="shared" si="124"/>
        <v>0予選無差別</v>
      </c>
      <c r="Y1426">
        <f t="shared" si="125"/>
        <v>0</v>
      </c>
      <c r="Z1426" t="str">
        <f t="shared" si="126"/>
        <v/>
      </c>
      <c r="AA1426" t="str">
        <f t="shared" si="127"/>
        <v>0予選無差別</v>
      </c>
    </row>
    <row r="1427" spans="14:27" x14ac:dyDescent="0.15">
      <c r="N1427">
        <f>Sheet9!D1310</f>
        <v>0</v>
      </c>
      <c r="O1427">
        <f>Sheet9!E1310</f>
        <v>0</v>
      </c>
      <c r="P1427" t="str">
        <f>IFERROR(VLOOKUP(O1427,Sheet6!A:B,2,0),"")</f>
        <v/>
      </c>
      <c r="Q1427">
        <f>Sheet9!A1310</f>
        <v>0</v>
      </c>
      <c r="R1427" t="str">
        <f t="shared" si="123"/>
        <v/>
      </c>
      <c r="S1427">
        <f>Sheet9!B1310</f>
        <v>0</v>
      </c>
      <c r="T1427" t="s">
        <v>158</v>
      </c>
      <c r="U1427" t="s">
        <v>159</v>
      </c>
      <c r="V1427" t="str">
        <f t="shared" si="124"/>
        <v>0予選無差別</v>
      </c>
      <c r="Y1427">
        <f t="shared" si="125"/>
        <v>0</v>
      </c>
      <c r="Z1427" t="str">
        <f t="shared" si="126"/>
        <v/>
      </c>
      <c r="AA1427" t="str">
        <f t="shared" si="127"/>
        <v>0予選無差別</v>
      </c>
    </row>
    <row r="1428" spans="14:27" x14ac:dyDescent="0.15">
      <c r="N1428">
        <f>Sheet9!D1311</f>
        <v>0</v>
      </c>
      <c r="O1428">
        <f>Sheet9!E1311</f>
        <v>0</v>
      </c>
      <c r="P1428" t="str">
        <f>IFERROR(VLOOKUP(O1428,Sheet6!A:B,2,0),"")</f>
        <v/>
      </c>
      <c r="Q1428">
        <f>Sheet9!A1311</f>
        <v>0</v>
      </c>
      <c r="R1428" t="str">
        <f t="shared" si="123"/>
        <v/>
      </c>
      <c r="S1428">
        <f>Sheet9!B1311</f>
        <v>0</v>
      </c>
      <c r="T1428" t="s">
        <v>158</v>
      </c>
      <c r="U1428" t="s">
        <v>159</v>
      </c>
      <c r="V1428" t="str">
        <f t="shared" si="124"/>
        <v>0予選無差別</v>
      </c>
      <c r="Y1428">
        <f t="shared" si="125"/>
        <v>0</v>
      </c>
      <c r="Z1428" t="str">
        <f t="shared" si="126"/>
        <v/>
      </c>
      <c r="AA1428" t="str">
        <f t="shared" si="127"/>
        <v>0予選無差別</v>
      </c>
    </row>
    <row r="1429" spans="14:27" x14ac:dyDescent="0.15">
      <c r="N1429">
        <f>Sheet9!D1312</f>
        <v>0</v>
      </c>
      <c r="O1429">
        <f>Sheet9!E1312</f>
        <v>0</v>
      </c>
      <c r="P1429" t="str">
        <f>IFERROR(VLOOKUP(O1429,Sheet6!A:B,2,0),"")</f>
        <v/>
      </c>
      <c r="Q1429">
        <f>Sheet9!A1312</f>
        <v>0</v>
      </c>
      <c r="R1429" t="str">
        <f t="shared" si="123"/>
        <v/>
      </c>
      <c r="S1429">
        <f>Sheet9!B1312</f>
        <v>0</v>
      </c>
      <c r="T1429" t="s">
        <v>158</v>
      </c>
      <c r="U1429" t="s">
        <v>159</v>
      </c>
      <c r="V1429" t="str">
        <f t="shared" si="124"/>
        <v>0予選無差別</v>
      </c>
      <c r="Y1429">
        <f t="shared" si="125"/>
        <v>0</v>
      </c>
      <c r="Z1429" t="str">
        <f t="shared" si="126"/>
        <v/>
      </c>
      <c r="AA1429" t="str">
        <f t="shared" si="127"/>
        <v>0予選無差別</v>
      </c>
    </row>
    <row r="1430" spans="14:27" x14ac:dyDescent="0.15">
      <c r="N1430">
        <f>Sheet9!D1313</f>
        <v>0</v>
      </c>
      <c r="O1430">
        <f>Sheet9!E1313</f>
        <v>0</v>
      </c>
      <c r="P1430" t="str">
        <f>IFERROR(VLOOKUP(O1430,Sheet6!A:B,2,0),"")</f>
        <v/>
      </c>
      <c r="Q1430">
        <f>Sheet9!A1313</f>
        <v>0</v>
      </c>
      <c r="R1430" t="str">
        <f t="shared" si="123"/>
        <v/>
      </c>
      <c r="S1430">
        <f>Sheet9!B1313</f>
        <v>0</v>
      </c>
      <c r="T1430" t="s">
        <v>158</v>
      </c>
      <c r="U1430" t="s">
        <v>159</v>
      </c>
      <c r="V1430" t="str">
        <f t="shared" si="124"/>
        <v>0予選無差別</v>
      </c>
      <c r="Y1430">
        <f t="shared" si="125"/>
        <v>0</v>
      </c>
      <c r="Z1430" t="str">
        <f t="shared" si="126"/>
        <v/>
      </c>
      <c r="AA1430" t="str">
        <f t="shared" si="127"/>
        <v>0予選無差別</v>
      </c>
    </row>
    <row r="1431" spans="14:27" x14ac:dyDescent="0.15">
      <c r="N1431">
        <f>Sheet9!D1314</f>
        <v>0</v>
      </c>
      <c r="O1431">
        <f>Sheet9!E1314</f>
        <v>0</v>
      </c>
      <c r="P1431" t="str">
        <f>IFERROR(VLOOKUP(O1431,Sheet6!A:B,2,0),"")</f>
        <v/>
      </c>
      <c r="Q1431">
        <f>Sheet9!A1314</f>
        <v>0</v>
      </c>
      <c r="R1431" t="str">
        <f t="shared" si="123"/>
        <v/>
      </c>
      <c r="S1431">
        <f>Sheet9!B1314</f>
        <v>0</v>
      </c>
      <c r="T1431" t="s">
        <v>158</v>
      </c>
      <c r="U1431" t="s">
        <v>159</v>
      </c>
      <c r="V1431" t="str">
        <f t="shared" si="124"/>
        <v>0予選無差別</v>
      </c>
      <c r="Y1431">
        <f t="shared" si="125"/>
        <v>0</v>
      </c>
      <c r="Z1431" t="str">
        <f t="shared" si="126"/>
        <v/>
      </c>
      <c r="AA1431" t="str">
        <f t="shared" si="127"/>
        <v>0予選無差別</v>
      </c>
    </row>
    <row r="1432" spans="14:27" x14ac:dyDescent="0.15">
      <c r="N1432">
        <f>Sheet9!D1315</f>
        <v>0</v>
      </c>
      <c r="O1432">
        <f>Sheet9!E1315</f>
        <v>0</v>
      </c>
      <c r="P1432" t="str">
        <f>IFERROR(VLOOKUP(O1432,Sheet6!A:B,2,0),"")</f>
        <v/>
      </c>
      <c r="Q1432">
        <f>Sheet9!A1315</f>
        <v>0</v>
      </c>
      <c r="R1432" t="str">
        <f t="shared" si="123"/>
        <v/>
      </c>
      <c r="S1432">
        <f>Sheet9!B1315</f>
        <v>0</v>
      </c>
      <c r="T1432" t="s">
        <v>158</v>
      </c>
      <c r="U1432" t="s">
        <v>159</v>
      </c>
      <c r="V1432" t="str">
        <f t="shared" si="124"/>
        <v>0予選無差別</v>
      </c>
      <c r="Y1432">
        <f t="shared" si="125"/>
        <v>0</v>
      </c>
      <c r="Z1432" t="str">
        <f t="shared" si="126"/>
        <v/>
      </c>
      <c r="AA1432" t="str">
        <f t="shared" si="127"/>
        <v>0予選無差別</v>
      </c>
    </row>
    <row r="1433" spans="14:27" x14ac:dyDescent="0.15">
      <c r="N1433">
        <f>Sheet9!D1316</f>
        <v>0</v>
      </c>
      <c r="O1433">
        <f>Sheet9!E1316</f>
        <v>0</v>
      </c>
      <c r="P1433" t="str">
        <f>IFERROR(VLOOKUP(O1433,Sheet6!A:B,2,0),"")</f>
        <v/>
      </c>
      <c r="Q1433">
        <f>Sheet9!A1316</f>
        <v>0</v>
      </c>
      <c r="R1433" t="str">
        <f t="shared" si="123"/>
        <v/>
      </c>
      <c r="S1433">
        <f>Sheet9!B1316</f>
        <v>0</v>
      </c>
      <c r="T1433" t="s">
        <v>158</v>
      </c>
      <c r="U1433" t="s">
        <v>159</v>
      </c>
      <c r="V1433" t="str">
        <f t="shared" si="124"/>
        <v>0予選無差別</v>
      </c>
      <c r="Y1433">
        <f t="shared" si="125"/>
        <v>0</v>
      </c>
      <c r="Z1433" t="str">
        <f t="shared" si="126"/>
        <v/>
      </c>
      <c r="AA1433" t="str">
        <f t="shared" si="127"/>
        <v>0予選無差別</v>
      </c>
    </row>
    <row r="1434" spans="14:27" x14ac:dyDescent="0.15">
      <c r="N1434">
        <f>Sheet9!D1317</f>
        <v>0</v>
      </c>
      <c r="O1434">
        <f>Sheet9!E1317</f>
        <v>0</v>
      </c>
      <c r="P1434" t="str">
        <f>IFERROR(VLOOKUP(O1434,Sheet6!A:B,2,0),"")</f>
        <v/>
      </c>
      <c r="Q1434">
        <f>Sheet9!A1317</f>
        <v>0</v>
      </c>
      <c r="R1434" t="str">
        <f t="shared" si="123"/>
        <v/>
      </c>
      <c r="S1434">
        <f>Sheet9!B1317</f>
        <v>0</v>
      </c>
      <c r="T1434" t="s">
        <v>158</v>
      </c>
      <c r="U1434" t="s">
        <v>159</v>
      </c>
      <c r="V1434" t="str">
        <f t="shared" si="124"/>
        <v>0予選無差別</v>
      </c>
      <c r="Y1434">
        <f t="shared" si="125"/>
        <v>0</v>
      </c>
      <c r="Z1434" t="str">
        <f t="shared" si="126"/>
        <v/>
      </c>
      <c r="AA1434" t="str">
        <f t="shared" si="127"/>
        <v>0予選無差別</v>
      </c>
    </row>
    <row r="1435" spans="14:27" x14ac:dyDescent="0.15">
      <c r="N1435">
        <f>Sheet9!D1318</f>
        <v>0</v>
      </c>
      <c r="O1435">
        <f>Sheet9!E1318</f>
        <v>0</v>
      </c>
      <c r="P1435" t="str">
        <f>IFERROR(VLOOKUP(O1435,Sheet6!A:B,2,0),"")</f>
        <v/>
      </c>
      <c r="Q1435">
        <f>Sheet9!A1318</f>
        <v>0</v>
      </c>
      <c r="R1435" t="str">
        <f t="shared" si="123"/>
        <v/>
      </c>
      <c r="S1435">
        <f>Sheet9!B1318</f>
        <v>0</v>
      </c>
      <c r="T1435" t="s">
        <v>158</v>
      </c>
      <c r="U1435" t="s">
        <v>159</v>
      </c>
      <c r="V1435" t="str">
        <f t="shared" si="124"/>
        <v>0予選無差別</v>
      </c>
      <c r="Y1435">
        <f t="shared" si="125"/>
        <v>0</v>
      </c>
      <c r="Z1435" t="str">
        <f t="shared" si="126"/>
        <v/>
      </c>
      <c r="AA1435" t="str">
        <f t="shared" si="127"/>
        <v>0予選無差別</v>
      </c>
    </row>
    <row r="1436" spans="14:27" x14ac:dyDescent="0.15">
      <c r="N1436">
        <f>Sheet9!D1319</f>
        <v>0</v>
      </c>
      <c r="O1436">
        <f>Sheet9!E1319</f>
        <v>0</v>
      </c>
      <c r="P1436" t="str">
        <f>IFERROR(VLOOKUP(O1436,Sheet6!A:B,2,0),"")</f>
        <v/>
      </c>
      <c r="Q1436">
        <f>Sheet9!A1319</f>
        <v>0</v>
      </c>
      <c r="R1436" t="str">
        <f t="shared" si="123"/>
        <v/>
      </c>
      <c r="S1436">
        <f>Sheet9!B1319</f>
        <v>0</v>
      </c>
      <c r="T1436" t="s">
        <v>158</v>
      </c>
      <c r="U1436" t="s">
        <v>159</v>
      </c>
      <c r="V1436" t="str">
        <f t="shared" si="124"/>
        <v>0予選無差別</v>
      </c>
      <c r="Y1436">
        <f t="shared" si="125"/>
        <v>0</v>
      </c>
      <c r="Z1436" t="str">
        <f t="shared" si="126"/>
        <v/>
      </c>
      <c r="AA1436" t="str">
        <f t="shared" si="127"/>
        <v>0予選無差別</v>
      </c>
    </row>
    <row r="1437" spans="14:27" x14ac:dyDescent="0.15">
      <c r="N1437">
        <f>Sheet9!D1320</f>
        <v>0</v>
      </c>
      <c r="O1437">
        <f>Sheet9!E1320</f>
        <v>0</v>
      </c>
      <c r="P1437" t="str">
        <f>IFERROR(VLOOKUP(O1437,Sheet6!A:B,2,0),"")</f>
        <v/>
      </c>
      <c r="Q1437">
        <f>Sheet9!A1320</f>
        <v>0</v>
      </c>
      <c r="R1437" t="str">
        <f t="shared" si="123"/>
        <v/>
      </c>
      <c r="S1437">
        <f>Sheet9!B1320</f>
        <v>0</v>
      </c>
      <c r="T1437" t="s">
        <v>158</v>
      </c>
      <c r="U1437" t="s">
        <v>159</v>
      </c>
      <c r="V1437" t="str">
        <f t="shared" si="124"/>
        <v>0予選無差別</v>
      </c>
      <c r="Y1437">
        <f t="shared" si="125"/>
        <v>0</v>
      </c>
      <c r="Z1437" t="str">
        <f t="shared" si="126"/>
        <v/>
      </c>
      <c r="AA1437" t="str">
        <f t="shared" si="127"/>
        <v>0予選無差別</v>
      </c>
    </row>
    <row r="1438" spans="14:27" x14ac:dyDescent="0.15">
      <c r="N1438">
        <f>Sheet9!D1321</f>
        <v>0</v>
      </c>
      <c r="O1438">
        <f>Sheet9!E1321</f>
        <v>0</v>
      </c>
      <c r="P1438" t="str">
        <f>IFERROR(VLOOKUP(O1438,Sheet6!A:B,2,0),"")</f>
        <v/>
      </c>
      <c r="Q1438">
        <f>Sheet9!A1321</f>
        <v>0</v>
      </c>
      <c r="R1438" t="str">
        <f t="shared" si="123"/>
        <v/>
      </c>
      <c r="S1438">
        <f>Sheet9!B1321</f>
        <v>0</v>
      </c>
      <c r="T1438" t="s">
        <v>158</v>
      </c>
      <c r="U1438" t="s">
        <v>159</v>
      </c>
      <c r="V1438" t="str">
        <f t="shared" si="124"/>
        <v>0予選無差別</v>
      </c>
      <c r="Y1438">
        <f t="shared" si="125"/>
        <v>0</v>
      </c>
      <c r="Z1438" t="str">
        <f t="shared" si="126"/>
        <v/>
      </c>
      <c r="AA1438" t="str">
        <f t="shared" si="127"/>
        <v>0予選無差別</v>
      </c>
    </row>
    <row r="1439" spans="14:27" x14ac:dyDescent="0.15">
      <c r="N1439">
        <f>Sheet9!D1322</f>
        <v>0</v>
      </c>
      <c r="O1439">
        <f>Sheet9!E1322</f>
        <v>0</v>
      </c>
      <c r="P1439" t="str">
        <f>IFERROR(VLOOKUP(O1439,Sheet6!A:B,2,0),"")</f>
        <v/>
      </c>
      <c r="Q1439">
        <f>Sheet9!A1322</f>
        <v>0</v>
      </c>
      <c r="R1439" t="str">
        <f t="shared" si="123"/>
        <v/>
      </c>
      <c r="S1439">
        <f>Sheet9!B1322</f>
        <v>0</v>
      </c>
      <c r="T1439" t="s">
        <v>158</v>
      </c>
      <c r="U1439" t="s">
        <v>159</v>
      </c>
      <c r="V1439" t="str">
        <f t="shared" si="124"/>
        <v>0予選無差別</v>
      </c>
      <c r="Y1439">
        <f t="shared" si="125"/>
        <v>0</v>
      </c>
      <c r="Z1439" t="str">
        <f t="shared" si="126"/>
        <v/>
      </c>
      <c r="AA1439" t="str">
        <f t="shared" si="127"/>
        <v>0予選無差別</v>
      </c>
    </row>
    <row r="1440" spans="14:27" x14ac:dyDescent="0.15">
      <c r="N1440">
        <f>Sheet9!D1323</f>
        <v>0</v>
      </c>
      <c r="O1440">
        <f>Sheet9!E1323</f>
        <v>0</v>
      </c>
      <c r="P1440" t="str">
        <f>IFERROR(VLOOKUP(O1440,Sheet6!A:B,2,0),"")</f>
        <v/>
      </c>
      <c r="Q1440">
        <f>Sheet9!A1323</f>
        <v>0</v>
      </c>
      <c r="R1440" t="str">
        <f t="shared" si="123"/>
        <v/>
      </c>
      <c r="S1440">
        <f>Sheet9!B1323</f>
        <v>0</v>
      </c>
      <c r="T1440" t="s">
        <v>158</v>
      </c>
      <c r="U1440" t="s">
        <v>159</v>
      </c>
      <c r="V1440" t="str">
        <f t="shared" si="124"/>
        <v>0予選無差別</v>
      </c>
      <c r="Y1440">
        <f t="shared" si="125"/>
        <v>0</v>
      </c>
      <c r="Z1440" t="str">
        <f t="shared" si="126"/>
        <v/>
      </c>
      <c r="AA1440" t="str">
        <f t="shared" si="127"/>
        <v>0予選無差別</v>
      </c>
    </row>
    <row r="1441" spans="14:27" x14ac:dyDescent="0.15">
      <c r="N1441">
        <f>Sheet9!D1324</f>
        <v>0</v>
      </c>
      <c r="O1441">
        <f>Sheet9!E1324</f>
        <v>0</v>
      </c>
      <c r="P1441" t="str">
        <f>IFERROR(VLOOKUP(O1441,Sheet6!A:B,2,0),"")</f>
        <v/>
      </c>
      <c r="Q1441">
        <f>Sheet9!A1324</f>
        <v>0</v>
      </c>
      <c r="R1441" t="str">
        <f t="shared" si="123"/>
        <v/>
      </c>
      <c r="S1441">
        <f>Sheet9!B1324</f>
        <v>0</v>
      </c>
      <c r="T1441" t="s">
        <v>158</v>
      </c>
      <c r="U1441" t="s">
        <v>159</v>
      </c>
      <c r="V1441" t="str">
        <f t="shared" si="124"/>
        <v>0予選無差別</v>
      </c>
      <c r="Y1441">
        <f t="shared" si="125"/>
        <v>0</v>
      </c>
      <c r="Z1441" t="str">
        <f t="shared" si="126"/>
        <v/>
      </c>
      <c r="AA1441" t="str">
        <f t="shared" si="127"/>
        <v>0予選無差別</v>
      </c>
    </row>
    <row r="1442" spans="14:27" x14ac:dyDescent="0.15">
      <c r="N1442">
        <f>Sheet9!D1325</f>
        <v>0</v>
      </c>
      <c r="O1442">
        <f>Sheet9!E1325</f>
        <v>0</v>
      </c>
      <c r="P1442" t="str">
        <f>IFERROR(VLOOKUP(O1442,Sheet6!A:B,2,0),"")</f>
        <v/>
      </c>
      <c r="Q1442">
        <f>Sheet9!A1325</f>
        <v>0</v>
      </c>
      <c r="R1442" t="str">
        <f t="shared" si="123"/>
        <v/>
      </c>
      <c r="S1442">
        <f>Sheet9!B1325</f>
        <v>0</v>
      </c>
      <c r="T1442" t="s">
        <v>158</v>
      </c>
      <c r="U1442" t="s">
        <v>159</v>
      </c>
      <c r="V1442" t="str">
        <f t="shared" si="124"/>
        <v>0予選無差別</v>
      </c>
      <c r="Y1442">
        <f t="shared" si="125"/>
        <v>0</v>
      </c>
      <c r="Z1442" t="str">
        <f t="shared" si="126"/>
        <v/>
      </c>
      <c r="AA1442" t="str">
        <f t="shared" si="127"/>
        <v>0予選無差別</v>
      </c>
    </row>
    <row r="1443" spans="14:27" x14ac:dyDescent="0.15">
      <c r="N1443">
        <f>Sheet9!D1326</f>
        <v>0</v>
      </c>
      <c r="O1443">
        <f>Sheet9!E1326</f>
        <v>0</v>
      </c>
      <c r="P1443" t="str">
        <f>IFERROR(VLOOKUP(O1443,Sheet6!A:B,2,0),"")</f>
        <v/>
      </c>
      <c r="Q1443">
        <f>Sheet9!A1326</f>
        <v>0</v>
      </c>
      <c r="R1443" t="str">
        <f t="shared" si="123"/>
        <v/>
      </c>
      <c r="S1443">
        <f>Sheet9!B1326</f>
        <v>0</v>
      </c>
      <c r="T1443" t="s">
        <v>158</v>
      </c>
      <c r="U1443" t="s">
        <v>159</v>
      </c>
      <c r="V1443" t="str">
        <f t="shared" si="124"/>
        <v>0予選無差別</v>
      </c>
      <c r="Y1443">
        <f t="shared" si="125"/>
        <v>0</v>
      </c>
      <c r="Z1443" t="str">
        <f t="shared" si="126"/>
        <v/>
      </c>
      <c r="AA1443" t="str">
        <f t="shared" si="127"/>
        <v>0予選無差別</v>
      </c>
    </row>
    <row r="1444" spans="14:27" x14ac:dyDescent="0.15">
      <c r="N1444">
        <f>Sheet9!D1327</f>
        <v>0</v>
      </c>
      <c r="O1444">
        <f>Sheet9!E1327</f>
        <v>0</v>
      </c>
      <c r="P1444" t="str">
        <f>IFERROR(VLOOKUP(O1444,Sheet6!A:B,2,0),"")</f>
        <v/>
      </c>
      <c r="Q1444">
        <f>Sheet9!A1327</f>
        <v>0</v>
      </c>
      <c r="R1444" t="str">
        <f t="shared" si="123"/>
        <v/>
      </c>
      <c r="S1444">
        <f>Sheet9!B1327</f>
        <v>0</v>
      </c>
      <c r="T1444" t="s">
        <v>158</v>
      </c>
      <c r="U1444" t="s">
        <v>159</v>
      </c>
      <c r="V1444" t="str">
        <f t="shared" si="124"/>
        <v>0予選無差別</v>
      </c>
      <c r="Y1444">
        <f t="shared" si="125"/>
        <v>0</v>
      </c>
      <c r="Z1444" t="str">
        <f t="shared" si="126"/>
        <v/>
      </c>
      <c r="AA1444" t="str">
        <f t="shared" si="127"/>
        <v>0予選無差別</v>
      </c>
    </row>
    <row r="1445" spans="14:27" x14ac:dyDescent="0.15">
      <c r="N1445">
        <f>Sheet9!D1328</f>
        <v>0</v>
      </c>
      <c r="O1445">
        <f>Sheet9!E1328</f>
        <v>0</v>
      </c>
      <c r="P1445" t="str">
        <f>IFERROR(VLOOKUP(O1445,Sheet6!A:B,2,0),"")</f>
        <v/>
      </c>
      <c r="Q1445">
        <f>Sheet9!A1328</f>
        <v>0</v>
      </c>
      <c r="R1445" t="str">
        <f t="shared" si="123"/>
        <v/>
      </c>
      <c r="S1445">
        <f>Sheet9!B1328</f>
        <v>0</v>
      </c>
      <c r="T1445" t="s">
        <v>158</v>
      </c>
      <c r="U1445" t="s">
        <v>159</v>
      </c>
      <c r="V1445" t="str">
        <f t="shared" si="124"/>
        <v>0予選無差別</v>
      </c>
      <c r="Y1445">
        <f t="shared" si="125"/>
        <v>0</v>
      </c>
      <c r="Z1445" t="str">
        <f t="shared" si="126"/>
        <v/>
      </c>
      <c r="AA1445" t="str">
        <f t="shared" si="127"/>
        <v>0予選無差別</v>
      </c>
    </row>
    <row r="1446" spans="14:27" x14ac:dyDescent="0.15">
      <c r="N1446">
        <f>Sheet9!D1329</f>
        <v>0</v>
      </c>
      <c r="O1446">
        <f>Sheet9!E1329</f>
        <v>0</v>
      </c>
      <c r="P1446" t="str">
        <f>IFERROR(VLOOKUP(O1446,Sheet6!A:B,2,0),"")</f>
        <v/>
      </c>
      <c r="Q1446">
        <f>Sheet9!A1329</f>
        <v>0</v>
      </c>
      <c r="R1446" t="str">
        <f t="shared" si="123"/>
        <v/>
      </c>
      <c r="S1446">
        <f>Sheet9!B1329</f>
        <v>0</v>
      </c>
      <c r="T1446" t="s">
        <v>158</v>
      </c>
      <c r="U1446" t="s">
        <v>159</v>
      </c>
      <c r="V1446" t="str">
        <f t="shared" si="124"/>
        <v>0予選無差別</v>
      </c>
      <c r="Y1446">
        <f t="shared" si="125"/>
        <v>0</v>
      </c>
      <c r="Z1446" t="str">
        <f t="shared" si="126"/>
        <v/>
      </c>
      <c r="AA1446" t="str">
        <f t="shared" si="127"/>
        <v>0予選無差別</v>
      </c>
    </row>
    <row r="1447" spans="14:27" x14ac:dyDescent="0.15">
      <c r="N1447">
        <f>Sheet9!D1330</f>
        <v>0</v>
      </c>
      <c r="O1447">
        <f>Sheet9!E1330</f>
        <v>0</v>
      </c>
      <c r="P1447" t="str">
        <f>IFERROR(VLOOKUP(O1447,Sheet6!A:B,2,0),"")</f>
        <v/>
      </c>
      <c r="Q1447">
        <f>Sheet9!A1330</f>
        <v>0</v>
      </c>
      <c r="R1447" t="str">
        <f t="shared" si="123"/>
        <v/>
      </c>
      <c r="S1447">
        <f>Sheet9!B1330</f>
        <v>0</v>
      </c>
      <c r="T1447" t="s">
        <v>158</v>
      </c>
      <c r="U1447" t="s">
        <v>159</v>
      </c>
      <c r="V1447" t="str">
        <f t="shared" si="124"/>
        <v>0予選無差別</v>
      </c>
      <c r="Y1447">
        <f t="shared" si="125"/>
        <v>0</v>
      </c>
      <c r="Z1447" t="str">
        <f t="shared" si="126"/>
        <v/>
      </c>
      <c r="AA1447" t="str">
        <f t="shared" si="127"/>
        <v>0予選無差別</v>
      </c>
    </row>
    <row r="1448" spans="14:27" x14ac:dyDescent="0.15">
      <c r="N1448">
        <f>Sheet9!D1331</f>
        <v>0</v>
      </c>
      <c r="O1448">
        <f>Sheet9!E1331</f>
        <v>0</v>
      </c>
      <c r="P1448" t="str">
        <f>IFERROR(VLOOKUP(O1448,Sheet6!A:B,2,0),"")</f>
        <v/>
      </c>
      <c r="Q1448">
        <f>Sheet9!A1331</f>
        <v>0</v>
      </c>
      <c r="R1448" t="str">
        <f t="shared" si="123"/>
        <v/>
      </c>
      <c r="S1448">
        <f>Sheet9!B1331</f>
        <v>0</v>
      </c>
      <c r="T1448" t="s">
        <v>158</v>
      </c>
      <c r="U1448" t="s">
        <v>159</v>
      </c>
      <c r="V1448" t="str">
        <f t="shared" si="124"/>
        <v>0予選無差別</v>
      </c>
      <c r="Y1448">
        <f t="shared" si="125"/>
        <v>0</v>
      </c>
      <c r="Z1448" t="str">
        <f t="shared" si="126"/>
        <v/>
      </c>
      <c r="AA1448" t="str">
        <f t="shared" si="127"/>
        <v>0予選無差別</v>
      </c>
    </row>
    <row r="1449" spans="14:27" x14ac:dyDescent="0.15">
      <c r="N1449">
        <f>Sheet9!D1332</f>
        <v>0</v>
      </c>
      <c r="O1449">
        <f>Sheet9!E1332</f>
        <v>0</v>
      </c>
      <c r="P1449" t="str">
        <f>IFERROR(VLOOKUP(O1449,Sheet6!A:B,2,0),"")</f>
        <v/>
      </c>
      <c r="Q1449">
        <f>Sheet9!A1332</f>
        <v>0</v>
      </c>
      <c r="R1449" t="str">
        <f t="shared" si="123"/>
        <v/>
      </c>
      <c r="S1449">
        <f>Sheet9!B1332</f>
        <v>0</v>
      </c>
      <c r="T1449" t="s">
        <v>158</v>
      </c>
      <c r="U1449" t="s">
        <v>159</v>
      </c>
      <c r="V1449" t="str">
        <f t="shared" si="124"/>
        <v>0予選無差別</v>
      </c>
      <c r="Y1449">
        <f t="shared" si="125"/>
        <v>0</v>
      </c>
      <c r="Z1449" t="str">
        <f t="shared" si="126"/>
        <v/>
      </c>
      <c r="AA1449" t="str">
        <f t="shared" si="127"/>
        <v>0予選無差別</v>
      </c>
    </row>
    <row r="1450" spans="14:27" x14ac:dyDescent="0.15">
      <c r="N1450">
        <f>Sheet9!D1333</f>
        <v>0</v>
      </c>
      <c r="O1450">
        <f>Sheet9!E1333</f>
        <v>0</v>
      </c>
      <c r="P1450" t="str">
        <f>IFERROR(VLOOKUP(O1450,Sheet6!A:B,2,0),"")</f>
        <v/>
      </c>
      <c r="Q1450">
        <f>Sheet9!A1333</f>
        <v>0</v>
      </c>
      <c r="R1450" t="str">
        <f t="shared" si="123"/>
        <v/>
      </c>
      <c r="S1450">
        <f>Sheet9!B1333</f>
        <v>0</v>
      </c>
      <c r="T1450" t="s">
        <v>158</v>
      </c>
      <c r="U1450" t="s">
        <v>159</v>
      </c>
      <c r="V1450" t="str">
        <f t="shared" si="124"/>
        <v>0予選無差別</v>
      </c>
      <c r="Y1450">
        <f t="shared" si="125"/>
        <v>0</v>
      </c>
      <c r="Z1450" t="str">
        <f t="shared" si="126"/>
        <v/>
      </c>
      <c r="AA1450" t="str">
        <f t="shared" si="127"/>
        <v>0予選無差別</v>
      </c>
    </row>
    <row r="1451" spans="14:27" x14ac:dyDescent="0.15">
      <c r="N1451">
        <f>Sheet9!D1334</f>
        <v>0</v>
      </c>
      <c r="O1451">
        <f>Sheet9!E1334</f>
        <v>0</v>
      </c>
      <c r="P1451" t="str">
        <f>IFERROR(VLOOKUP(O1451,Sheet6!A:B,2,0),"")</f>
        <v/>
      </c>
      <c r="Q1451">
        <f>Sheet9!A1334</f>
        <v>0</v>
      </c>
      <c r="R1451" t="str">
        <f t="shared" si="123"/>
        <v/>
      </c>
      <c r="S1451">
        <f>Sheet9!B1334</f>
        <v>0</v>
      </c>
      <c r="T1451" t="s">
        <v>158</v>
      </c>
      <c r="U1451" t="s">
        <v>159</v>
      </c>
      <c r="V1451" t="str">
        <f t="shared" si="124"/>
        <v>0予選無差別</v>
      </c>
      <c r="Y1451">
        <f t="shared" si="125"/>
        <v>0</v>
      </c>
      <c r="Z1451" t="str">
        <f t="shared" si="126"/>
        <v/>
      </c>
      <c r="AA1451" t="str">
        <f t="shared" si="127"/>
        <v>0予選無差別</v>
      </c>
    </row>
    <row r="1452" spans="14:27" x14ac:dyDescent="0.15">
      <c r="N1452">
        <f>Sheet9!D1335</f>
        <v>0</v>
      </c>
      <c r="O1452">
        <f>Sheet9!E1335</f>
        <v>0</v>
      </c>
      <c r="P1452" t="str">
        <f>IFERROR(VLOOKUP(O1452,Sheet6!A:B,2,0),"")</f>
        <v/>
      </c>
      <c r="Q1452">
        <f>Sheet9!A1335</f>
        <v>0</v>
      </c>
      <c r="R1452" t="str">
        <f t="shared" si="123"/>
        <v/>
      </c>
      <c r="S1452">
        <f>Sheet9!B1335</f>
        <v>0</v>
      </c>
      <c r="T1452" t="s">
        <v>158</v>
      </c>
      <c r="U1452" t="s">
        <v>159</v>
      </c>
      <c r="V1452" t="str">
        <f t="shared" si="124"/>
        <v>0予選無差別</v>
      </c>
      <c r="Y1452">
        <f t="shared" si="125"/>
        <v>0</v>
      </c>
      <c r="Z1452" t="str">
        <f t="shared" si="126"/>
        <v/>
      </c>
      <c r="AA1452" t="str">
        <f t="shared" si="127"/>
        <v>0予選無差別</v>
      </c>
    </row>
    <row r="1453" spans="14:27" x14ac:dyDescent="0.15">
      <c r="N1453">
        <f>Sheet9!D1336</f>
        <v>0</v>
      </c>
      <c r="O1453">
        <f>Sheet9!E1336</f>
        <v>0</v>
      </c>
      <c r="P1453" t="str">
        <f>IFERROR(VLOOKUP(O1453,Sheet6!A:B,2,0),"")</f>
        <v/>
      </c>
      <c r="Q1453">
        <f>Sheet9!A1336</f>
        <v>0</v>
      </c>
      <c r="R1453" t="str">
        <f t="shared" si="123"/>
        <v/>
      </c>
      <c r="S1453">
        <f>Sheet9!B1336</f>
        <v>0</v>
      </c>
      <c r="T1453" t="s">
        <v>158</v>
      </c>
      <c r="U1453" t="s">
        <v>159</v>
      </c>
      <c r="V1453" t="str">
        <f t="shared" si="124"/>
        <v>0予選無差別</v>
      </c>
      <c r="Y1453">
        <f t="shared" si="125"/>
        <v>0</v>
      </c>
      <c r="Z1453" t="str">
        <f t="shared" si="126"/>
        <v/>
      </c>
      <c r="AA1453" t="str">
        <f t="shared" si="127"/>
        <v>0予選無差別</v>
      </c>
    </row>
    <row r="1454" spans="14:27" x14ac:dyDescent="0.15">
      <c r="N1454">
        <f>Sheet9!D1337</f>
        <v>0</v>
      </c>
      <c r="O1454">
        <f>Sheet9!E1337</f>
        <v>0</v>
      </c>
      <c r="P1454" t="str">
        <f>IFERROR(VLOOKUP(O1454,Sheet6!A:B,2,0),"")</f>
        <v/>
      </c>
      <c r="Q1454">
        <f>Sheet9!A1337</f>
        <v>0</v>
      </c>
      <c r="R1454" t="str">
        <f t="shared" si="123"/>
        <v/>
      </c>
      <c r="S1454">
        <f>Sheet9!B1337</f>
        <v>0</v>
      </c>
      <c r="T1454" t="s">
        <v>158</v>
      </c>
      <c r="U1454" t="s">
        <v>159</v>
      </c>
      <c r="V1454" t="str">
        <f t="shared" si="124"/>
        <v>0予選無差別</v>
      </c>
      <c r="Y1454">
        <f t="shared" si="125"/>
        <v>0</v>
      </c>
      <c r="Z1454" t="str">
        <f t="shared" si="126"/>
        <v/>
      </c>
      <c r="AA1454" t="str">
        <f t="shared" si="127"/>
        <v>0予選無差別</v>
      </c>
    </row>
    <row r="1455" spans="14:27" x14ac:dyDescent="0.15">
      <c r="N1455">
        <f>Sheet9!D1338</f>
        <v>0</v>
      </c>
      <c r="O1455">
        <f>Sheet9!E1338</f>
        <v>0</v>
      </c>
      <c r="P1455" t="str">
        <f>IFERROR(VLOOKUP(O1455,Sheet6!A:B,2,0),"")</f>
        <v/>
      </c>
      <c r="Q1455">
        <f>Sheet9!A1338</f>
        <v>0</v>
      </c>
      <c r="R1455" t="str">
        <f t="shared" si="123"/>
        <v/>
      </c>
      <c r="S1455">
        <f>Sheet9!B1338</f>
        <v>0</v>
      </c>
      <c r="T1455" t="s">
        <v>158</v>
      </c>
      <c r="U1455" t="s">
        <v>159</v>
      </c>
      <c r="V1455" t="str">
        <f t="shared" si="124"/>
        <v>0予選無差別</v>
      </c>
      <c r="Y1455">
        <f t="shared" si="125"/>
        <v>0</v>
      </c>
      <c r="Z1455" t="str">
        <f t="shared" si="126"/>
        <v/>
      </c>
      <c r="AA1455" t="str">
        <f t="shared" si="127"/>
        <v>0予選無差別</v>
      </c>
    </row>
    <row r="1456" spans="14:27" x14ac:dyDescent="0.15">
      <c r="N1456">
        <f>Sheet9!D1339</f>
        <v>0</v>
      </c>
      <c r="O1456">
        <f>Sheet9!E1339</f>
        <v>0</v>
      </c>
      <c r="P1456" t="str">
        <f>IFERROR(VLOOKUP(O1456,Sheet6!A:B,2,0),"")</f>
        <v/>
      </c>
      <c r="Q1456">
        <f>Sheet9!A1339</f>
        <v>0</v>
      </c>
      <c r="R1456" t="str">
        <f t="shared" si="123"/>
        <v/>
      </c>
      <c r="S1456">
        <f>Sheet9!B1339</f>
        <v>0</v>
      </c>
      <c r="T1456" t="s">
        <v>158</v>
      </c>
      <c r="U1456" t="s">
        <v>159</v>
      </c>
      <c r="V1456" t="str">
        <f t="shared" si="124"/>
        <v>0予選無差別</v>
      </c>
      <c r="Y1456">
        <f t="shared" si="125"/>
        <v>0</v>
      </c>
      <c r="Z1456" t="str">
        <f t="shared" si="126"/>
        <v/>
      </c>
      <c r="AA1456" t="str">
        <f t="shared" si="127"/>
        <v>0予選無差別</v>
      </c>
    </row>
    <row r="1457" spans="14:27" x14ac:dyDescent="0.15">
      <c r="N1457">
        <f>Sheet9!D1340</f>
        <v>0</v>
      </c>
      <c r="O1457">
        <f>Sheet9!E1340</f>
        <v>0</v>
      </c>
      <c r="P1457" t="str">
        <f>IFERROR(VLOOKUP(O1457,Sheet6!A:B,2,0),"")</f>
        <v/>
      </c>
      <c r="Q1457">
        <f>Sheet9!A1340</f>
        <v>0</v>
      </c>
      <c r="R1457" t="str">
        <f t="shared" si="123"/>
        <v/>
      </c>
      <c r="S1457">
        <f>Sheet9!B1340</f>
        <v>0</v>
      </c>
      <c r="T1457" t="s">
        <v>158</v>
      </c>
      <c r="U1457" t="s">
        <v>159</v>
      </c>
      <c r="V1457" t="str">
        <f t="shared" si="124"/>
        <v>0予選無差別</v>
      </c>
      <c r="Y1457">
        <f t="shared" si="125"/>
        <v>0</v>
      </c>
      <c r="Z1457" t="str">
        <f t="shared" si="126"/>
        <v/>
      </c>
      <c r="AA1457" t="str">
        <f t="shared" si="127"/>
        <v>0予選無差別</v>
      </c>
    </row>
    <row r="1458" spans="14:27" x14ac:dyDescent="0.15">
      <c r="N1458">
        <f>Sheet9!D1341</f>
        <v>0</v>
      </c>
      <c r="O1458">
        <f>Sheet9!E1341</f>
        <v>0</v>
      </c>
      <c r="P1458" t="str">
        <f>IFERROR(VLOOKUP(O1458,Sheet6!A:B,2,0),"")</f>
        <v/>
      </c>
      <c r="Q1458">
        <f>Sheet9!A1341</f>
        <v>0</v>
      </c>
      <c r="R1458" t="str">
        <f t="shared" si="123"/>
        <v/>
      </c>
      <c r="S1458">
        <f>Sheet9!B1341</f>
        <v>0</v>
      </c>
      <c r="T1458" t="s">
        <v>158</v>
      </c>
      <c r="U1458" t="s">
        <v>159</v>
      </c>
      <c r="V1458" t="str">
        <f t="shared" si="124"/>
        <v>0予選無差別</v>
      </c>
      <c r="Y1458">
        <f t="shared" si="125"/>
        <v>0</v>
      </c>
      <c r="Z1458" t="str">
        <f t="shared" si="126"/>
        <v/>
      </c>
      <c r="AA1458" t="str">
        <f t="shared" si="127"/>
        <v>0予選無差別</v>
      </c>
    </row>
    <row r="1459" spans="14:27" x14ac:dyDescent="0.15">
      <c r="N1459">
        <f>Sheet9!D1342</f>
        <v>0</v>
      </c>
      <c r="O1459">
        <f>Sheet9!E1342</f>
        <v>0</v>
      </c>
      <c r="P1459" t="str">
        <f>IFERROR(VLOOKUP(O1459,Sheet6!A:B,2,0),"")</f>
        <v/>
      </c>
      <c r="Q1459">
        <f>Sheet9!A1342</f>
        <v>0</v>
      </c>
      <c r="R1459" t="str">
        <f t="shared" si="123"/>
        <v/>
      </c>
      <c r="S1459">
        <f>Sheet9!B1342</f>
        <v>0</v>
      </c>
      <c r="T1459" t="s">
        <v>158</v>
      </c>
      <c r="U1459" t="s">
        <v>159</v>
      </c>
      <c r="V1459" t="str">
        <f t="shared" si="124"/>
        <v>0予選無差別</v>
      </c>
      <c r="Y1459">
        <f t="shared" si="125"/>
        <v>0</v>
      </c>
      <c r="Z1459" t="str">
        <f t="shared" si="126"/>
        <v/>
      </c>
      <c r="AA1459" t="str">
        <f t="shared" si="127"/>
        <v>0予選無差別</v>
      </c>
    </row>
    <row r="1460" spans="14:27" x14ac:dyDescent="0.15">
      <c r="N1460">
        <f>Sheet9!D1343</f>
        <v>0</v>
      </c>
      <c r="O1460">
        <f>Sheet9!E1343</f>
        <v>0</v>
      </c>
      <c r="P1460" t="str">
        <f>IFERROR(VLOOKUP(O1460,Sheet6!A:B,2,0),"")</f>
        <v/>
      </c>
      <c r="Q1460">
        <f>Sheet9!A1343</f>
        <v>0</v>
      </c>
      <c r="R1460" t="str">
        <f t="shared" si="123"/>
        <v/>
      </c>
      <c r="S1460">
        <f>Sheet9!B1343</f>
        <v>0</v>
      </c>
      <c r="T1460" t="s">
        <v>158</v>
      </c>
      <c r="U1460" t="s">
        <v>159</v>
      </c>
      <c r="V1460" t="str">
        <f t="shared" si="124"/>
        <v>0予選無差別</v>
      </c>
      <c r="Y1460">
        <f t="shared" si="125"/>
        <v>0</v>
      </c>
      <c r="Z1460" t="str">
        <f t="shared" si="126"/>
        <v/>
      </c>
      <c r="AA1460" t="str">
        <f t="shared" si="127"/>
        <v>0予選無差別</v>
      </c>
    </row>
    <row r="1461" spans="14:27" x14ac:dyDescent="0.15">
      <c r="N1461">
        <f>Sheet9!D1344</f>
        <v>0</v>
      </c>
      <c r="O1461">
        <f>Sheet9!E1344</f>
        <v>0</v>
      </c>
      <c r="P1461" t="str">
        <f>IFERROR(VLOOKUP(O1461,Sheet6!A:B,2,0),"")</f>
        <v/>
      </c>
      <c r="Q1461">
        <f>Sheet9!A1344</f>
        <v>0</v>
      </c>
      <c r="R1461" t="str">
        <f t="shared" si="123"/>
        <v/>
      </c>
      <c r="S1461">
        <f>Sheet9!B1344</f>
        <v>0</v>
      </c>
      <c r="T1461" t="s">
        <v>158</v>
      </c>
      <c r="U1461" t="s">
        <v>159</v>
      </c>
      <c r="V1461" t="str">
        <f t="shared" si="124"/>
        <v>0予選無差別</v>
      </c>
      <c r="Y1461">
        <f t="shared" si="125"/>
        <v>0</v>
      </c>
      <c r="Z1461" t="str">
        <f t="shared" si="126"/>
        <v/>
      </c>
      <c r="AA1461" t="str">
        <f t="shared" si="127"/>
        <v>0予選無差別</v>
      </c>
    </row>
    <row r="1462" spans="14:27" x14ac:dyDescent="0.15">
      <c r="N1462">
        <f>Sheet9!D1345</f>
        <v>0</v>
      </c>
      <c r="O1462">
        <f>Sheet9!E1345</f>
        <v>0</v>
      </c>
      <c r="P1462" t="str">
        <f>IFERROR(VLOOKUP(O1462,Sheet6!A:B,2,0),"")</f>
        <v/>
      </c>
      <c r="Q1462">
        <f>Sheet9!A1345</f>
        <v>0</v>
      </c>
      <c r="R1462" t="str">
        <f t="shared" si="123"/>
        <v/>
      </c>
      <c r="S1462">
        <f>Sheet9!B1345</f>
        <v>0</v>
      </c>
      <c r="T1462" t="s">
        <v>158</v>
      </c>
      <c r="U1462" t="s">
        <v>159</v>
      </c>
      <c r="V1462" t="str">
        <f t="shared" si="124"/>
        <v>0予選無差別</v>
      </c>
      <c r="Y1462">
        <f t="shared" si="125"/>
        <v>0</v>
      </c>
      <c r="Z1462" t="str">
        <f t="shared" si="126"/>
        <v/>
      </c>
      <c r="AA1462" t="str">
        <f t="shared" si="127"/>
        <v>0予選無差別</v>
      </c>
    </row>
    <row r="1463" spans="14:27" x14ac:dyDescent="0.15">
      <c r="N1463">
        <f>Sheet9!D1346</f>
        <v>0</v>
      </c>
      <c r="O1463">
        <f>Sheet9!E1346</f>
        <v>0</v>
      </c>
      <c r="P1463" t="str">
        <f>IFERROR(VLOOKUP(O1463,Sheet6!A:B,2,0),"")</f>
        <v/>
      </c>
      <c r="Q1463">
        <f>Sheet9!A1346</f>
        <v>0</v>
      </c>
      <c r="R1463" t="str">
        <f t="shared" si="123"/>
        <v/>
      </c>
      <c r="S1463">
        <f>Sheet9!B1346</f>
        <v>0</v>
      </c>
      <c r="T1463" t="s">
        <v>158</v>
      </c>
      <c r="U1463" t="s">
        <v>159</v>
      </c>
      <c r="V1463" t="str">
        <f t="shared" si="124"/>
        <v>0予選無差別</v>
      </c>
      <c r="Y1463">
        <f t="shared" si="125"/>
        <v>0</v>
      </c>
      <c r="Z1463" t="str">
        <f t="shared" si="126"/>
        <v/>
      </c>
      <c r="AA1463" t="str">
        <f t="shared" si="127"/>
        <v>0予選無差別</v>
      </c>
    </row>
    <row r="1464" spans="14:27" x14ac:dyDescent="0.15">
      <c r="N1464">
        <f>Sheet9!D1347</f>
        <v>0</v>
      </c>
      <c r="O1464">
        <f>Sheet9!E1347</f>
        <v>0</v>
      </c>
      <c r="P1464" t="str">
        <f>IFERROR(VLOOKUP(O1464,Sheet6!A:B,2,0),"")</f>
        <v/>
      </c>
      <c r="Q1464">
        <f>Sheet9!A1347</f>
        <v>0</v>
      </c>
      <c r="R1464" t="str">
        <f t="shared" si="123"/>
        <v/>
      </c>
      <c r="S1464">
        <f>Sheet9!B1347</f>
        <v>0</v>
      </c>
      <c r="T1464" t="s">
        <v>158</v>
      </c>
      <c r="U1464" t="s">
        <v>159</v>
      </c>
      <c r="V1464" t="str">
        <f t="shared" si="124"/>
        <v>0予選無差別</v>
      </c>
      <c r="Y1464">
        <f t="shared" si="125"/>
        <v>0</v>
      </c>
      <c r="Z1464" t="str">
        <f t="shared" si="126"/>
        <v/>
      </c>
      <c r="AA1464" t="str">
        <f t="shared" si="127"/>
        <v>0予選無差別</v>
      </c>
    </row>
    <row r="1465" spans="14:27" x14ac:dyDescent="0.15">
      <c r="N1465">
        <f>Sheet9!D1348</f>
        <v>0</v>
      </c>
      <c r="O1465">
        <f>Sheet9!E1348</f>
        <v>0</v>
      </c>
      <c r="P1465" t="str">
        <f>IFERROR(VLOOKUP(O1465,Sheet6!A:B,2,0),"")</f>
        <v/>
      </c>
      <c r="Q1465">
        <f>Sheet9!A1348</f>
        <v>0</v>
      </c>
      <c r="R1465" t="str">
        <f t="shared" si="123"/>
        <v/>
      </c>
      <c r="S1465">
        <f>Sheet9!B1348</f>
        <v>0</v>
      </c>
      <c r="T1465" t="s">
        <v>158</v>
      </c>
      <c r="U1465" t="s">
        <v>159</v>
      </c>
      <c r="V1465" t="str">
        <f t="shared" si="124"/>
        <v>0予選無差別</v>
      </c>
      <c r="Y1465">
        <f t="shared" si="125"/>
        <v>0</v>
      </c>
      <c r="Z1465" t="str">
        <f t="shared" si="126"/>
        <v/>
      </c>
      <c r="AA1465" t="str">
        <f t="shared" si="127"/>
        <v>0予選無差別</v>
      </c>
    </row>
    <row r="1466" spans="14:27" x14ac:dyDescent="0.15">
      <c r="N1466">
        <f>Sheet9!D1349</f>
        <v>0</v>
      </c>
      <c r="O1466">
        <f>Sheet9!E1349</f>
        <v>0</v>
      </c>
      <c r="P1466" t="str">
        <f>IFERROR(VLOOKUP(O1466,Sheet6!A:B,2,0),"")</f>
        <v/>
      </c>
      <c r="Q1466">
        <f>Sheet9!A1349</f>
        <v>0</v>
      </c>
      <c r="R1466" t="str">
        <f t="shared" si="123"/>
        <v/>
      </c>
      <c r="S1466">
        <f>Sheet9!B1349</f>
        <v>0</v>
      </c>
      <c r="T1466" t="s">
        <v>158</v>
      </c>
      <c r="U1466" t="s">
        <v>159</v>
      </c>
      <c r="V1466" t="str">
        <f t="shared" si="124"/>
        <v>0予選無差別</v>
      </c>
      <c r="Y1466">
        <f t="shared" si="125"/>
        <v>0</v>
      </c>
      <c r="Z1466" t="str">
        <f t="shared" si="126"/>
        <v/>
      </c>
      <c r="AA1466" t="str">
        <f t="shared" si="127"/>
        <v>0予選無差別</v>
      </c>
    </row>
    <row r="1467" spans="14:27" x14ac:dyDescent="0.15">
      <c r="N1467">
        <f>Sheet9!D1350</f>
        <v>0</v>
      </c>
      <c r="O1467">
        <f>Sheet9!E1350</f>
        <v>0</v>
      </c>
      <c r="P1467" t="str">
        <f>IFERROR(VLOOKUP(O1467,Sheet6!A:B,2,0),"")</f>
        <v/>
      </c>
      <c r="Q1467">
        <f>Sheet9!A1350</f>
        <v>0</v>
      </c>
      <c r="R1467" t="str">
        <f t="shared" ref="R1467:R1530" si="128">IFERROR(VLOOKUP(Q1467,AG:AH,2,0),"")</f>
        <v/>
      </c>
      <c r="S1467">
        <f>Sheet9!B1350</f>
        <v>0</v>
      </c>
      <c r="T1467" t="s">
        <v>158</v>
      </c>
      <c r="U1467" t="s">
        <v>159</v>
      </c>
      <c r="V1467" t="str">
        <f t="shared" ref="V1467:V1530" si="129">CONCATENATE(P1467,R1467,S1467,T1467,U1467)</f>
        <v>0予選無差別</v>
      </c>
      <c r="Y1467">
        <f t="shared" ref="Y1467:Y1530" si="130">N1467</f>
        <v>0</v>
      </c>
      <c r="Z1467" t="str">
        <f t="shared" ref="Z1467:Z1530" si="131">IFERROR(VLOOKUP(V1467,I:M,5,0),"")</f>
        <v/>
      </c>
      <c r="AA1467" t="str">
        <f t="shared" ref="AA1467:AA1530" si="132">V1467</f>
        <v>0予選無差別</v>
      </c>
    </row>
    <row r="1468" spans="14:27" x14ac:dyDescent="0.15">
      <c r="N1468">
        <f>Sheet9!D1351</f>
        <v>0</v>
      </c>
      <c r="O1468">
        <f>Sheet9!E1351</f>
        <v>0</v>
      </c>
      <c r="P1468" t="str">
        <f>IFERROR(VLOOKUP(O1468,Sheet6!A:B,2,0),"")</f>
        <v/>
      </c>
      <c r="Q1468">
        <f>Sheet9!A1351</f>
        <v>0</v>
      </c>
      <c r="R1468" t="str">
        <f t="shared" si="128"/>
        <v/>
      </c>
      <c r="S1468">
        <f>Sheet9!B1351</f>
        <v>0</v>
      </c>
      <c r="T1468" t="s">
        <v>158</v>
      </c>
      <c r="U1468" t="s">
        <v>159</v>
      </c>
      <c r="V1468" t="str">
        <f t="shared" si="129"/>
        <v>0予選無差別</v>
      </c>
      <c r="Y1468">
        <f t="shared" si="130"/>
        <v>0</v>
      </c>
      <c r="Z1468" t="str">
        <f t="shared" si="131"/>
        <v/>
      </c>
      <c r="AA1468" t="str">
        <f t="shared" si="132"/>
        <v>0予選無差別</v>
      </c>
    </row>
    <row r="1469" spans="14:27" x14ac:dyDescent="0.15">
      <c r="N1469">
        <f>Sheet9!D1352</f>
        <v>0</v>
      </c>
      <c r="O1469">
        <f>Sheet9!E1352</f>
        <v>0</v>
      </c>
      <c r="P1469" t="str">
        <f>IFERROR(VLOOKUP(O1469,Sheet6!A:B,2,0),"")</f>
        <v/>
      </c>
      <c r="Q1469">
        <f>Sheet9!A1352</f>
        <v>0</v>
      </c>
      <c r="R1469" t="str">
        <f t="shared" si="128"/>
        <v/>
      </c>
      <c r="S1469">
        <f>Sheet9!B1352</f>
        <v>0</v>
      </c>
      <c r="T1469" t="s">
        <v>158</v>
      </c>
      <c r="U1469" t="s">
        <v>159</v>
      </c>
      <c r="V1469" t="str">
        <f t="shared" si="129"/>
        <v>0予選無差別</v>
      </c>
      <c r="Y1469">
        <f t="shared" si="130"/>
        <v>0</v>
      </c>
      <c r="Z1469" t="str">
        <f t="shared" si="131"/>
        <v/>
      </c>
      <c r="AA1469" t="str">
        <f t="shared" si="132"/>
        <v>0予選無差別</v>
      </c>
    </row>
    <row r="1470" spans="14:27" x14ac:dyDescent="0.15">
      <c r="N1470">
        <f>Sheet9!D1353</f>
        <v>0</v>
      </c>
      <c r="O1470">
        <f>Sheet9!E1353</f>
        <v>0</v>
      </c>
      <c r="P1470" t="str">
        <f>IFERROR(VLOOKUP(O1470,Sheet6!A:B,2,0),"")</f>
        <v/>
      </c>
      <c r="Q1470">
        <f>Sheet9!A1353</f>
        <v>0</v>
      </c>
      <c r="R1470" t="str">
        <f t="shared" si="128"/>
        <v/>
      </c>
      <c r="S1470">
        <f>Sheet9!B1353</f>
        <v>0</v>
      </c>
      <c r="T1470" t="s">
        <v>158</v>
      </c>
      <c r="U1470" t="s">
        <v>159</v>
      </c>
      <c r="V1470" t="str">
        <f t="shared" si="129"/>
        <v>0予選無差別</v>
      </c>
      <c r="Y1470">
        <f t="shared" si="130"/>
        <v>0</v>
      </c>
      <c r="Z1470" t="str">
        <f t="shared" si="131"/>
        <v/>
      </c>
      <c r="AA1470" t="str">
        <f t="shared" si="132"/>
        <v>0予選無差別</v>
      </c>
    </row>
    <row r="1471" spans="14:27" x14ac:dyDescent="0.15">
      <c r="N1471">
        <f>Sheet9!D1354</f>
        <v>0</v>
      </c>
      <c r="O1471">
        <f>Sheet9!E1354</f>
        <v>0</v>
      </c>
      <c r="P1471" t="str">
        <f>IFERROR(VLOOKUP(O1471,Sheet6!A:B,2,0),"")</f>
        <v/>
      </c>
      <c r="Q1471">
        <f>Sheet9!A1354</f>
        <v>0</v>
      </c>
      <c r="R1471" t="str">
        <f t="shared" si="128"/>
        <v/>
      </c>
      <c r="S1471">
        <f>Sheet9!B1354</f>
        <v>0</v>
      </c>
      <c r="T1471" t="s">
        <v>158</v>
      </c>
      <c r="U1471" t="s">
        <v>159</v>
      </c>
      <c r="V1471" t="str">
        <f t="shared" si="129"/>
        <v>0予選無差別</v>
      </c>
      <c r="Y1471">
        <f t="shared" si="130"/>
        <v>0</v>
      </c>
      <c r="Z1471" t="str">
        <f t="shared" si="131"/>
        <v/>
      </c>
      <c r="AA1471" t="str">
        <f t="shared" si="132"/>
        <v>0予選無差別</v>
      </c>
    </row>
    <row r="1472" spans="14:27" x14ac:dyDescent="0.15">
      <c r="N1472">
        <f>Sheet9!D1355</f>
        <v>0</v>
      </c>
      <c r="O1472">
        <f>Sheet9!E1355</f>
        <v>0</v>
      </c>
      <c r="P1472" t="str">
        <f>IFERROR(VLOOKUP(O1472,Sheet6!A:B,2,0),"")</f>
        <v/>
      </c>
      <c r="Q1472">
        <f>Sheet9!A1355</f>
        <v>0</v>
      </c>
      <c r="R1472" t="str">
        <f t="shared" si="128"/>
        <v/>
      </c>
      <c r="S1472">
        <f>Sheet9!B1355</f>
        <v>0</v>
      </c>
      <c r="T1472" t="s">
        <v>158</v>
      </c>
      <c r="U1472" t="s">
        <v>159</v>
      </c>
      <c r="V1472" t="str">
        <f t="shared" si="129"/>
        <v>0予選無差別</v>
      </c>
      <c r="Y1472">
        <f t="shared" si="130"/>
        <v>0</v>
      </c>
      <c r="Z1472" t="str">
        <f t="shared" si="131"/>
        <v/>
      </c>
      <c r="AA1472" t="str">
        <f t="shared" si="132"/>
        <v>0予選無差別</v>
      </c>
    </row>
    <row r="1473" spans="14:27" x14ac:dyDescent="0.15">
      <c r="N1473">
        <f>Sheet9!D1356</f>
        <v>0</v>
      </c>
      <c r="O1473">
        <f>Sheet9!E1356</f>
        <v>0</v>
      </c>
      <c r="P1473" t="str">
        <f>IFERROR(VLOOKUP(O1473,Sheet6!A:B,2,0),"")</f>
        <v/>
      </c>
      <c r="Q1473">
        <f>Sheet9!A1356</f>
        <v>0</v>
      </c>
      <c r="R1473" t="str">
        <f t="shared" si="128"/>
        <v/>
      </c>
      <c r="S1473">
        <f>Sheet9!B1356</f>
        <v>0</v>
      </c>
      <c r="T1473" t="s">
        <v>158</v>
      </c>
      <c r="U1473" t="s">
        <v>159</v>
      </c>
      <c r="V1473" t="str">
        <f t="shared" si="129"/>
        <v>0予選無差別</v>
      </c>
      <c r="Y1473">
        <f t="shared" si="130"/>
        <v>0</v>
      </c>
      <c r="Z1473" t="str">
        <f t="shared" si="131"/>
        <v/>
      </c>
      <c r="AA1473" t="str">
        <f t="shared" si="132"/>
        <v>0予選無差別</v>
      </c>
    </row>
    <row r="1474" spans="14:27" x14ac:dyDescent="0.15">
      <c r="N1474">
        <f>Sheet9!D1357</f>
        <v>0</v>
      </c>
      <c r="O1474">
        <f>Sheet9!E1357</f>
        <v>0</v>
      </c>
      <c r="P1474" t="str">
        <f>IFERROR(VLOOKUP(O1474,Sheet6!A:B,2,0),"")</f>
        <v/>
      </c>
      <c r="Q1474">
        <f>Sheet9!A1357</f>
        <v>0</v>
      </c>
      <c r="R1474" t="str">
        <f t="shared" si="128"/>
        <v/>
      </c>
      <c r="S1474">
        <f>Sheet9!B1357</f>
        <v>0</v>
      </c>
      <c r="T1474" t="s">
        <v>158</v>
      </c>
      <c r="U1474" t="s">
        <v>159</v>
      </c>
      <c r="V1474" t="str">
        <f t="shared" si="129"/>
        <v>0予選無差別</v>
      </c>
      <c r="Y1474">
        <f t="shared" si="130"/>
        <v>0</v>
      </c>
      <c r="Z1474" t="str">
        <f t="shared" si="131"/>
        <v/>
      </c>
      <c r="AA1474" t="str">
        <f t="shared" si="132"/>
        <v>0予選無差別</v>
      </c>
    </row>
    <row r="1475" spans="14:27" x14ac:dyDescent="0.15">
      <c r="N1475">
        <f>Sheet9!D1358</f>
        <v>0</v>
      </c>
      <c r="O1475">
        <f>Sheet9!E1358</f>
        <v>0</v>
      </c>
      <c r="P1475" t="str">
        <f>IFERROR(VLOOKUP(O1475,Sheet6!A:B,2,0),"")</f>
        <v/>
      </c>
      <c r="Q1475">
        <f>Sheet9!A1358</f>
        <v>0</v>
      </c>
      <c r="R1475" t="str">
        <f t="shared" si="128"/>
        <v/>
      </c>
      <c r="S1475">
        <f>Sheet9!B1358</f>
        <v>0</v>
      </c>
      <c r="T1475" t="s">
        <v>158</v>
      </c>
      <c r="U1475" t="s">
        <v>159</v>
      </c>
      <c r="V1475" t="str">
        <f t="shared" si="129"/>
        <v>0予選無差別</v>
      </c>
      <c r="Y1475">
        <f t="shared" si="130"/>
        <v>0</v>
      </c>
      <c r="Z1475" t="str">
        <f t="shared" si="131"/>
        <v/>
      </c>
      <c r="AA1475" t="str">
        <f t="shared" si="132"/>
        <v>0予選無差別</v>
      </c>
    </row>
    <row r="1476" spans="14:27" x14ac:dyDescent="0.15">
      <c r="N1476">
        <f>Sheet9!D1359</f>
        <v>0</v>
      </c>
      <c r="O1476">
        <f>Sheet9!E1359</f>
        <v>0</v>
      </c>
      <c r="P1476" t="str">
        <f>IFERROR(VLOOKUP(O1476,Sheet6!A:B,2,0),"")</f>
        <v/>
      </c>
      <c r="Q1476">
        <f>Sheet9!A1359</f>
        <v>0</v>
      </c>
      <c r="R1476" t="str">
        <f t="shared" si="128"/>
        <v/>
      </c>
      <c r="S1476">
        <f>Sheet9!B1359</f>
        <v>0</v>
      </c>
      <c r="T1476" t="s">
        <v>158</v>
      </c>
      <c r="U1476" t="s">
        <v>159</v>
      </c>
      <c r="V1476" t="str">
        <f t="shared" si="129"/>
        <v>0予選無差別</v>
      </c>
      <c r="Y1476">
        <f t="shared" si="130"/>
        <v>0</v>
      </c>
      <c r="Z1476" t="str">
        <f t="shared" si="131"/>
        <v/>
      </c>
      <c r="AA1476" t="str">
        <f t="shared" si="132"/>
        <v>0予選無差別</v>
      </c>
    </row>
    <row r="1477" spans="14:27" x14ac:dyDescent="0.15">
      <c r="N1477">
        <f>Sheet9!D1360</f>
        <v>0</v>
      </c>
      <c r="O1477">
        <f>Sheet9!E1360</f>
        <v>0</v>
      </c>
      <c r="P1477" t="str">
        <f>IFERROR(VLOOKUP(O1477,Sheet6!A:B,2,0),"")</f>
        <v/>
      </c>
      <c r="Q1477">
        <f>Sheet9!A1360</f>
        <v>0</v>
      </c>
      <c r="R1477" t="str">
        <f t="shared" si="128"/>
        <v/>
      </c>
      <c r="S1477">
        <f>Sheet9!B1360</f>
        <v>0</v>
      </c>
      <c r="T1477" t="s">
        <v>158</v>
      </c>
      <c r="U1477" t="s">
        <v>159</v>
      </c>
      <c r="V1477" t="str">
        <f t="shared" si="129"/>
        <v>0予選無差別</v>
      </c>
      <c r="Y1477">
        <f t="shared" si="130"/>
        <v>0</v>
      </c>
      <c r="Z1477" t="str">
        <f t="shared" si="131"/>
        <v/>
      </c>
      <c r="AA1477" t="str">
        <f t="shared" si="132"/>
        <v>0予選無差別</v>
      </c>
    </row>
    <row r="1478" spans="14:27" x14ac:dyDescent="0.15">
      <c r="N1478">
        <f>Sheet9!D1361</f>
        <v>0</v>
      </c>
      <c r="O1478">
        <f>Sheet9!E1361</f>
        <v>0</v>
      </c>
      <c r="P1478" t="str">
        <f>IFERROR(VLOOKUP(O1478,Sheet6!A:B,2,0),"")</f>
        <v/>
      </c>
      <c r="Q1478">
        <f>Sheet9!A1361</f>
        <v>0</v>
      </c>
      <c r="R1478" t="str">
        <f t="shared" si="128"/>
        <v/>
      </c>
      <c r="S1478">
        <f>Sheet9!B1361</f>
        <v>0</v>
      </c>
      <c r="T1478" t="s">
        <v>158</v>
      </c>
      <c r="U1478" t="s">
        <v>159</v>
      </c>
      <c r="V1478" t="str">
        <f t="shared" si="129"/>
        <v>0予選無差別</v>
      </c>
      <c r="Y1478">
        <f t="shared" si="130"/>
        <v>0</v>
      </c>
      <c r="Z1478" t="str">
        <f t="shared" si="131"/>
        <v/>
      </c>
      <c r="AA1478" t="str">
        <f t="shared" si="132"/>
        <v>0予選無差別</v>
      </c>
    </row>
    <row r="1479" spans="14:27" x14ac:dyDescent="0.15">
      <c r="N1479">
        <f>Sheet9!D1362</f>
        <v>0</v>
      </c>
      <c r="O1479">
        <f>Sheet9!E1362</f>
        <v>0</v>
      </c>
      <c r="P1479" t="str">
        <f>IFERROR(VLOOKUP(O1479,Sheet6!A:B,2,0),"")</f>
        <v/>
      </c>
      <c r="Q1479">
        <f>Sheet9!A1362</f>
        <v>0</v>
      </c>
      <c r="R1479" t="str">
        <f t="shared" si="128"/>
        <v/>
      </c>
      <c r="S1479">
        <f>Sheet9!B1362</f>
        <v>0</v>
      </c>
      <c r="T1479" t="s">
        <v>158</v>
      </c>
      <c r="U1479" t="s">
        <v>159</v>
      </c>
      <c r="V1479" t="str">
        <f t="shared" si="129"/>
        <v>0予選無差別</v>
      </c>
      <c r="Y1479">
        <f t="shared" si="130"/>
        <v>0</v>
      </c>
      <c r="Z1479" t="str">
        <f t="shared" si="131"/>
        <v/>
      </c>
      <c r="AA1479" t="str">
        <f t="shared" si="132"/>
        <v>0予選無差別</v>
      </c>
    </row>
    <row r="1480" spans="14:27" x14ac:dyDescent="0.15">
      <c r="N1480">
        <f>Sheet9!D1363</f>
        <v>0</v>
      </c>
      <c r="O1480">
        <f>Sheet9!E1363</f>
        <v>0</v>
      </c>
      <c r="P1480" t="str">
        <f>IFERROR(VLOOKUP(O1480,Sheet6!A:B,2,0),"")</f>
        <v/>
      </c>
      <c r="Q1480">
        <f>Sheet9!A1363</f>
        <v>0</v>
      </c>
      <c r="R1480" t="str">
        <f t="shared" si="128"/>
        <v/>
      </c>
      <c r="S1480">
        <f>Sheet9!B1363</f>
        <v>0</v>
      </c>
      <c r="T1480" t="s">
        <v>158</v>
      </c>
      <c r="U1480" t="s">
        <v>159</v>
      </c>
      <c r="V1480" t="str">
        <f t="shared" si="129"/>
        <v>0予選無差別</v>
      </c>
      <c r="Y1480">
        <f t="shared" si="130"/>
        <v>0</v>
      </c>
      <c r="Z1480" t="str">
        <f t="shared" si="131"/>
        <v/>
      </c>
      <c r="AA1480" t="str">
        <f t="shared" si="132"/>
        <v>0予選無差別</v>
      </c>
    </row>
    <row r="1481" spans="14:27" x14ac:dyDescent="0.15">
      <c r="N1481">
        <f>Sheet9!D1364</f>
        <v>0</v>
      </c>
      <c r="O1481">
        <f>Sheet9!E1364</f>
        <v>0</v>
      </c>
      <c r="P1481" t="str">
        <f>IFERROR(VLOOKUP(O1481,Sheet6!A:B,2,0),"")</f>
        <v/>
      </c>
      <c r="Q1481">
        <f>Sheet9!A1364</f>
        <v>0</v>
      </c>
      <c r="R1481" t="str">
        <f t="shared" si="128"/>
        <v/>
      </c>
      <c r="S1481">
        <f>Sheet9!B1364</f>
        <v>0</v>
      </c>
      <c r="T1481" t="s">
        <v>158</v>
      </c>
      <c r="U1481" t="s">
        <v>159</v>
      </c>
      <c r="V1481" t="str">
        <f t="shared" si="129"/>
        <v>0予選無差別</v>
      </c>
      <c r="Y1481">
        <f t="shared" si="130"/>
        <v>0</v>
      </c>
      <c r="Z1481" t="str">
        <f t="shared" si="131"/>
        <v/>
      </c>
      <c r="AA1481" t="str">
        <f t="shared" si="132"/>
        <v>0予選無差別</v>
      </c>
    </row>
    <row r="1482" spans="14:27" x14ac:dyDescent="0.15">
      <c r="N1482">
        <f>Sheet9!D1365</f>
        <v>0</v>
      </c>
      <c r="O1482">
        <f>Sheet9!E1365</f>
        <v>0</v>
      </c>
      <c r="P1482" t="str">
        <f>IFERROR(VLOOKUP(O1482,Sheet6!A:B,2,0),"")</f>
        <v/>
      </c>
      <c r="Q1482">
        <f>Sheet9!A1365</f>
        <v>0</v>
      </c>
      <c r="R1482" t="str">
        <f t="shared" si="128"/>
        <v/>
      </c>
      <c r="S1482">
        <f>Sheet9!B1365</f>
        <v>0</v>
      </c>
      <c r="T1482" t="s">
        <v>158</v>
      </c>
      <c r="U1482" t="s">
        <v>159</v>
      </c>
      <c r="V1482" t="str">
        <f t="shared" si="129"/>
        <v>0予選無差別</v>
      </c>
      <c r="Y1482">
        <f t="shared" si="130"/>
        <v>0</v>
      </c>
      <c r="Z1482" t="str">
        <f t="shared" si="131"/>
        <v/>
      </c>
      <c r="AA1482" t="str">
        <f t="shared" si="132"/>
        <v>0予選無差別</v>
      </c>
    </row>
    <row r="1483" spans="14:27" x14ac:dyDescent="0.15">
      <c r="N1483">
        <f>Sheet9!D1366</f>
        <v>0</v>
      </c>
      <c r="O1483">
        <f>Sheet9!E1366</f>
        <v>0</v>
      </c>
      <c r="P1483" t="str">
        <f>IFERROR(VLOOKUP(O1483,Sheet6!A:B,2,0),"")</f>
        <v/>
      </c>
      <c r="Q1483">
        <f>Sheet9!A1366</f>
        <v>0</v>
      </c>
      <c r="R1483" t="str">
        <f t="shared" si="128"/>
        <v/>
      </c>
      <c r="S1483">
        <f>Sheet9!B1366</f>
        <v>0</v>
      </c>
      <c r="T1483" t="s">
        <v>158</v>
      </c>
      <c r="U1483" t="s">
        <v>159</v>
      </c>
      <c r="V1483" t="str">
        <f t="shared" si="129"/>
        <v>0予選無差別</v>
      </c>
      <c r="Y1483">
        <f t="shared" si="130"/>
        <v>0</v>
      </c>
      <c r="Z1483" t="str">
        <f t="shared" si="131"/>
        <v/>
      </c>
      <c r="AA1483" t="str">
        <f t="shared" si="132"/>
        <v>0予選無差別</v>
      </c>
    </row>
    <row r="1484" spans="14:27" x14ac:dyDescent="0.15">
      <c r="N1484">
        <f>Sheet9!D1367</f>
        <v>0</v>
      </c>
      <c r="O1484">
        <f>Sheet9!E1367</f>
        <v>0</v>
      </c>
      <c r="P1484" t="str">
        <f>IFERROR(VLOOKUP(O1484,Sheet6!A:B,2,0),"")</f>
        <v/>
      </c>
      <c r="Q1484">
        <f>Sheet9!A1367</f>
        <v>0</v>
      </c>
      <c r="R1484" t="str">
        <f t="shared" si="128"/>
        <v/>
      </c>
      <c r="S1484">
        <f>Sheet9!B1367</f>
        <v>0</v>
      </c>
      <c r="T1484" t="s">
        <v>158</v>
      </c>
      <c r="U1484" t="s">
        <v>159</v>
      </c>
      <c r="V1484" t="str">
        <f t="shared" si="129"/>
        <v>0予選無差別</v>
      </c>
      <c r="Y1484">
        <f t="shared" si="130"/>
        <v>0</v>
      </c>
      <c r="Z1484" t="str">
        <f t="shared" si="131"/>
        <v/>
      </c>
      <c r="AA1484" t="str">
        <f t="shared" si="132"/>
        <v>0予選無差別</v>
      </c>
    </row>
    <row r="1485" spans="14:27" x14ac:dyDescent="0.15">
      <c r="N1485">
        <f>Sheet9!D1368</f>
        <v>0</v>
      </c>
      <c r="O1485">
        <f>Sheet9!E1368</f>
        <v>0</v>
      </c>
      <c r="P1485" t="str">
        <f>IFERROR(VLOOKUP(O1485,Sheet6!A:B,2,0),"")</f>
        <v/>
      </c>
      <c r="Q1485">
        <f>Sheet9!A1368</f>
        <v>0</v>
      </c>
      <c r="R1485" t="str">
        <f t="shared" si="128"/>
        <v/>
      </c>
      <c r="S1485">
        <f>Sheet9!B1368</f>
        <v>0</v>
      </c>
      <c r="T1485" t="s">
        <v>158</v>
      </c>
      <c r="U1485" t="s">
        <v>159</v>
      </c>
      <c r="V1485" t="str">
        <f t="shared" si="129"/>
        <v>0予選無差別</v>
      </c>
      <c r="Y1485">
        <f t="shared" si="130"/>
        <v>0</v>
      </c>
      <c r="Z1485" t="str">
        <f t="shared" si="131"/>
        <v/>
      </c>
      <c r="AA1485" t="str">
        <f t="shared" si="132"/>
        <v>0予選無差別</v>
      </c>
    </row>
    <row r="1486" spans="14:27" x14ac:dyDescent="0.15">
      <c r="N1486">
        <f>Sheet9!D1369</f>
        <v>0</v>
      </c>
      <c r="O1486">
        <f>Sheet9!E1369</f>
        <v>0</v>
      </c>
      <c r="P1486" t="str">
        <f>IFERROR(VLOOKUP(O1486,Sheet6!A:B,2,0),"")</f>
        <v/>
      </c>
      <c r="Q1486">
        <f>Sheet9!A1369</f>
        <v>0</v>
      </c>
      <c r="R1486" t="str">
        <f t="shared" si="128"/>
        <v/>
      </c>
      <c r="S1486">
        <f>Sheet9!B1369</f>
        <v>0</v>
      </c>
      <c r="T1486" t="s">
        <v>158</v>
      </c>
      <c r="U1486" t="s">
        <v>159</v>
      </c>
      <c r="V1486" t="str">
        <f t="shared" si="129"/>
        <v>0予選無差別</v>
      </c>
      <c r="Y1486">
        <f t="shared" si="130"/>
        <v>0</v>
      </c>
      <c r="Z1486" t="str">
        <f t="shared" si="131"/>
        <v/>
      </c>
      <c r="AA1486" t="str">
        <f t="shared" si="132"/>
        <v>0予選無差別</v>
      </c>
    </row>
    <row r="1487" spans="14:27" x14ac:dyDescent="0.15">
      <c r="N1487">
        <f>Sheet9!D1370</f>
        <v>0</v>
      </c>
      <c r="O1487">
        <f>Sheet9!E1370</f>
        <v>0</v>
      </c>
      <c r="P1487" t="str">
        <f>IFERROR(VLOOKUP(O1487,Sheet6!A:B,2,0),"")</f>
        <v/>
      </c>
      <c r="Q1487">
        <f>Sheet9!A1370</f>
        <v>0</v>
      </c>
      <c r="R1487" t="str">
        <f t="shared" si="128"/>
        <v/>
      </c>
      <c r="S1487">
        <f>Sheet9!B1370</f>
        <v>0</v>
      </c>
      <c r="T1487" t="s">
        <v>158</v>
      </c>
      <c r="U1487" t="s">
        <v>159</v>
      </c>
      <c r="V1487" t="str">
        <f t="shared" si="129"/>
        <v>0予選無差別</v>
      </c>
      <c r="Y1487">
        <f t="shared" si="130"/>
        <v>0</v>
      </c>
      <c r="Z1487" t="str">
        <f t="shared" si="131"/>
        <v/>
      </c>
      <c r="AA1487" t="str">
        <f t="shared" si="132"/>
        <v>0予選無差別</v>
      </c>
    </row>
    <row r="1488" spans="14:27" x14ac:dyDescent="0.15">
      <c r="N1488">
        <f>Sheet9!D1371</f>
        <v>0</v>
      </c>
      <c r="O1488">
        <f>Sheet9!E1371</f>
        <v>0</v>
      </c>
      <c r="P1488" t="str">
        <f>IFERROR(VLOOKUP(O1488,Sheet6!A:B,2,0),"")</f>
        <v/>
      </c>
      <c r="Q1488">
        <f>Sheet9!A1371</f>
        <v>0</v>
      </c>
      <c r="R1488" t="str">
        <f t="shared" si="128"/>
        <v/>
      </c>
      <c r="S1488">
        <f>Sheet9!B1371</f>
        <v>0</v>
      </c>
      <c r="T1488" t="s">
        <v>158</v>
      </c>
      <c r="U1488" t="s">
        <v>159</v>
      </c>
      <c r="V1488" t="str">
        <f t="shared" si="129"/>
        <v>0予選無差別</v>
      </c>
      <c r="Y1488">
        <f t="shared" si="130"/>
        <v>0</v>
      </c>
      <c r="Z1488" t="str">
        <f t="shared" si="131"/>
        <v/>
      </c>
      <c r="AA1488" t="str">
        <f t="shared" si="132"/>
        <v>0予選無差別</v>
      </c>
    </row>
    <row r="1489" spans="14:27" x14ac:dyDescent="0.15">
      <c r="N1489">
        <f>Sheet9!D1372</f>
        <v>0</v>
      </c>
      <c r="O1489">
        <f>Sheet9!E1372</f>
        <v>0</v>
      </c>
      <c r="P1489" t="str">
        <f>IFERROR(VLOOKUP(O1489,Sheet6!A:B,2,0),"")</f>
        <v/>
      </c>
      <c r="Q1489">
        <f>Sheet9!A1372</f>
        <v>0</v>
      </c>
      <c r="R1489" t="str">
        <f t="shared" si="128"/>
        <v/>
      </c>
      <c r="S1489">
        <f>Sheet9!B1372</f>
        <v>0</v>
      </c>
      <c r="T1489" t="s">
        <v>158</v>
      </c>
      <c r="U1489" t="s">
        <v>159</v>
      </c>
      <c r="V1489" t="str">
        <f t="shared" si="129"/>
        <v>0予選無差別</v>
      </c>
      <c r="Y1489">
        <f t="shared" si="130"/>
        <v>0</v>
      </c>
      <c r="Z1489" t="str">
        <f t="shared" si="131"/>
        <v/>
      </c>
      <c r="AA1489" t="str">
        <f t="shared" si="132"/>
        <v>0予選無差別</v>
      </c>
    </row>
    <row r="1490" spans="14:27" x14ac:dyDescent="0.15">
      <c r="N1490">
        <f>Sheet9!D1373</f>
        <v>0</v>
      </c>
      <c r="O1490">
        <f>Sheet9!E1373</f>
        <v>0</v>
      </c>
      <c r="P1490" t="str">
        <f>IFERROR(VLOOKUP(O1490,Sheet6!A:B,2,0),"")</f>
        <v/>
      </c>
      <c r="Q1490">
        <f>Sheet9!A1373</f>
        <v>0</v>
      </c>
      <c r="R1490" t="str">
        <f t="shared" si="128"/>
        <v/>
      </c>
      <c r="S1490">
        <f>Sheet9!B1373</f>
        <v>0</v>
      </c>
      <c r="T1490" t="s">
        <v>158</v>
      </c>
      <c r="U1490" t="s">
        <v>159</v>
      </c>
      <c r="V1490" t="str">
        <f t="shared" si="129"/>
        <v>0予選無差別</v>
      </c>
      <c r="Y1490">
        <f t="shared" si="130"/>
        <v>0</v>
      </c>
      <c r="Z1490" t="str">
        <f t="shared" si="131"/>
        <v/>
      </c>
      <c r="AA1490" t="str">
        <f t="shared" si="132"/>
        <v>0予選無差別</v>
      </c>
    </row>
    <row r="1491" spans="14:27" x14ac:dyDescent="0.15">
      <c r="N1491">
        <f>Sheet9!D1374</f>
        <v>0</v>
      </c>
      <c r="O1491">
        <f>Sheet9!E1374</f>
        <v>0</v>
      </c>
      <c r="P1491" t="str">
        <f>IFERROR(VLOOKUP(O1491,Sheet6!A:B,2,0),"")</f>
        <v/>
      </c>
      <c r="Q1491">
        <f>Sheet9!A1374</f>
        <v>0</v>
      </c>
      <c r="R1491" t="str">
        <f t="shared" si="128"/>
        <v/>
      </c>
      <c r="S1491">
        <f>Sheet9!B1374</f>
        <v>0</v>
      </c>
      <c r="T1491" t="s">
        <v>158</v>
      </c>
      <c r="U1491" t="s">
        <v>159</v>
      </c>
      <c r="V1491" t="str">
        <f t="shared" si="129"/>
        <v>0予選無差別</v>
      </c>
      <c r="Y1491">
        <f t="shared" si="130"/>
        <v>0</v>
      </c>
      <c r="Z1491" t="str">
        <f t="shared" si="131"/>
        <v/>
      </c>
      <c r="AA1491" t="str">
        <f t="shared" si="132"/>
        <v>0予選無差別</v>
      </c>
    </row>
    <row r="1492" spans="14:27" x14ac:dyDescent="0.15">
      <c r="N1492">
        <f>Sheet9!D1375</f>
        <v>0</v>
      </c>
      <c r="O1492">
        <f>Sheet9!E1375</f>
        <v>0</v>
      </c>
      <c r="P1492" t="str">
        <f>IFERROR(VLOOKUP(O1492,Sheet6!A:B,2,0),"")</f>
        <v/>
      </c>
      <c r="Q1492">
        <f>Sheet9!A1375</f>
        <v>0</v>
      </c>
      <c r="R1492" t="str">
        <f t="shared" si="128"/>
        <v/>
      </c>
      <c r="S1492">
        <f>Sheet9!B1375</f>
        <v>0</v>
      </c>
      <c r="T1492" t="s">
        <v>158</v>
      </c>
      <c r="U1492" t="s">
        <v>159</v>
      </c>
      <c r="V1492" t="str">
        <f t="shared" si="129"/>
        <v>0予選無差別</v>
      </c>
      <c r="Y1492">
        <f t="shared" si="130"/>
        <v>0</v>
      </c>
      <c r="Z1492" t="str">
        <f t="shared" si="131"/>
        <v/>
      </c>
      <c r="AA1492" t="str">
        <f t="shared" si="132"/>
        <v>0予選無差別</v>
      </c>
    </row>
    <row r="1493" spans="14:27" x14ac:dyDescent="0.15">
      <c r="N1493">
        <f>Sheet9!D1376</f>
        <v>0</v>
      </c>
      <c r="O1493">
        <f>Sheet9!E1376</f>
        <v>0</v>
      </c>
      <c r="P1493" t="str">
        <f>IFERROR(VLOOKUP(O1493,Sheet6!A:B,2,0),"")</f>
        <v/>
      </c>
      <c r="Q1493">
        <f>Sheet9!A1376</f>
        <v>0</v>
      </c>
      <c r="R1493" t="str">
        <f t="shared" si="128"/>
        <v/>
      </c>
      <c r="S1493">
        <f>Sheet9!B1376</f>
        <v>0</v>
      </c>
      <c r="T1493" t="s">
        <v>158</v>
      </c>
      <c r="U1493" t="s">
        <v>159</v>
      </c>
      <c r="V1493" t="str">
        <f t="shared" si="129"/>
        <v>0予選無差別</v>
      </c>
      <c r="Y1493">
        <f t="shared" si="130"/>
        <v>0</v>
      </c>
      <c r="Z1493" t="str">
        <f t="shared" si="131"/>
        <v/>
      </c>
      <c r="AA1493" t="str">
        <f t="shared" si="132"/>
        <v>0予選無差別</v>
      </c>
    </row>
    <row r="1494" spans="14:27" x14ac:dyDescent="0.15">
      <c r="N1494">
        <f>Sheet9!D1377</f>
        <v>0</v>
      </c>
      <c r="O1494">
        <f>Sheet9!E1377</f>
        <v>0</v>
      </c>
      <c r="P1494" t="str">
        <f>IFERROR(VLOOKUP(O1494,Sheet6!A:B,2,0),"")</f>
        <v/>
      </c>
      <c r="Q1494">
        <f>Sheet9!A1377</f>
        <v>0</v>
      </c>
      <c r="R1494" t="str">
        <f t="shared" si="128"/>
        <v/>
      </c>
      <c r="S1494">
        <f>Sheet9!B1377</f>
        <v>0</v>
      </c>
      <c r="T1494" t="s">
        <v>158</v>
      </c>
      <c r="U1494" t="s">
        <v>159</v>
      </c>
      <c r="V1494" t="str">
        <f t="shared" si="129"/>
        <v>0予選無差別</v>
      </c>
      <c r="Y1494">
        <f t="shared" si="130"/>
        <v>0</v>
      </c>
      <c r="Z1494" t="str">
        <f t="shared" si="131"/>
        <v/>
      </c>
      <c r="AA1494" t="str">
        <f t="shared" si="132"/>
        <v>0予選無差別</v>
      </c>
    </row>
    <row r="1495" spans="14:27" x14ac:dyDescent="0.15">
      <c r="N1495">
        <f>Sheet9!D1378</f>
        <v>0</v>
      </c>
      <c r="O1495">
        <f>Sheet9!E1378</f>
        <v>0</v>
      </c>
      <c r="P1495" t="str">
        <f>IFERROR(VLOOKUP(O1495,Sheet6!A:B,2,0),"")</f>
        <v/>
      </c>
      <c r="Q1495">
        <f>Sheet9!A1378</f>
        <v>0</v>
      </c>
      <c r="R1495" t="str">
        <f t="shared" si="128"/>
        <v/>
      </c>
      <c r="S1495">
        <f>Sheet9!B1378</f>
        <v>0</v>
      </c>
      <c r="T1495" t="s">
        <v>158</v>
      </c>
      <c r="U1495" t="s">
        <v>159</v>
      </c>
      <c r="V1495" t="str">
        <f t="shared" si="129"/>
        <v>0予選無差別</v>
      </c>
      <c r="Y1495">
        <f t="shared" si="130"/>
        <v>0</v>
      </c>
      <c r="Z1495" t="str">
        <f t="shared" si="131"/>
        <v/>
      </c>
      <c r="AA1495" t="str">
        <f t="shared" si="132"/>
        <v>0予選無差別</v>
      </c>
    </row>
    <row r="1496" spans="14:27" x14ac:dyDescent="0.15">
      <c r="N1496">
        <f>Sheet9!D1379</f>
        <v>0</v>
      </c>
      <c r="O1496">
        <f>Sheet9!E1379</f>
        <v>0</v>
      </c>
      <c r="P1496" t="str">
        <f>IFERROR(VLOOKUP(O1496,Sheet6!A:B,2,0),"")</f>
        <v/>
      </c>
      <c r="Q1496">
        <f>Sheet9!A1379</f>
        <v>0</v>
      </c>
      <c r="R1496" t="str">
        <f t="shared" si="128"/>
        <v/>
      </c>
      <c r="S1496">
        <f>Sheet9!B1379</f>
        <v>0</v>
      </c>
      <c r="T1496" t="s">
        <v>158</v>
      </c>
      <c r="U1496" t="s">
        <v>159</v>
      </c>
      <c r="V1496" t="str">
        <f t="shared" si="129"/>
        <v>0予選無差別</v>
      </c>
      <c r="Y1496">
        <f t="shared" si="130"/>
        <v>0</v>
      </c>
      <c r="Z1496" t="str">
        <f t="shared" si="131"/>
        <v/>
      </c>
      <c r="AA1496" t="str">
        <f t="shared" si="132"/>
        <v>0予選無差別</v>
      </c>
    </row>
    <row r="1497" spans="14:27" x14ac:dyDescent="0.15">
      <c r="N1497">
        <f>Sheet9!D1380</f>
        <v>0</v>
      </c>
      <c r="O1497">
        <f>Sheet9!E1380</f>
        <v>0</v>
      </c>
      <c r="P1497" t="str">
        <f>IFERROR(VLOOKUP(O1497,Sheet6!A:B,2,0),"")</f>
        <v/>
      </c>
      <c r="Q1497">
        <f>Sheet9!A1380</f>
        <v>0</v>
      </c>
      <c r="R1497" t="str">
        <f t="shared" si="128"/>
        <v/>
      </c>
      <c r="S1497">
        <f>Sheet9!B1380</f>
        <v>0</v>
      </c>
      <c r="T1497" t="s">
        <v>158</v>
      </c>
      <c r="U1497" t="s">
        <v>159</v>
      </c>
      <c r="V1497" t="str">
        <f t="shared" si="129"/>
        <v>0予選無差別</v>
      </c>
      <c r="Y1497">
        <f t="shared" si="130"/>
        <v>0</v>
      </c>
      <c r="Z1497" t="str">
        <f t="shared" si="131"/>
        <v/>
      </c>
      <c r="AA1497" t="str">
        <f t="shared" si="132"/>
        <v>0予選無差別</v>
      </c>
    </row>
    <row r="1498" spans="14:27" x14ac:dyDescent="0.15">
      <c r="N1498">
        <f>Sheet9!D1381</f>
        <v>0</v>
      </c>
      <c r="O1498">
        <f>Sheet9!E1381</f>
        <v>0</v>
      </c>
      <c r="P1498" t="str">
        <f>IFERROR(VLOOKUP(O1498,Sheet6!A:B,2,0),"")</f>
        <v/>
      </c>
      <c r="Q1498">
        <f>Sheet9!A1381</f>
        <v>0</v>
      </c>
      <c r="R1498" t="str">
        <f t="shared" si="128"/>
        <v/>
      </c>
      <c r="S1498">
        <f>Sheet9!B1381</f>
        <v>0</v>
      </c>
      <c r="T1498" t="s">
        <v>158</v>
      </c>
      <c r="U1498" t="s">
        <v>159</v>
      </c>
      <c r="V1498" t="str">
        <f t="shared" si="129"/>
        <v>0予選無差別</v>
      </c>
      <c r="Y1498">
        <f t="shared" si="130"/>
        <v>0</v>
      </c>
      <c r="Z1498" t="str">
        <f t="shared" si="131"/>
        <v/>
      </c>
      <c r="AA1498" t="str">
        <f t="shared" si="132"/>
        <v>0予選無差別</v>
      </c>
    </row>
    <row r="1499" spans="14:27" x14ac:dyDescent="0.15">
      <c r="N1499">
        <f>Sheet9!D1382</f>
        <v>0</v>
      </c>
      <c r="O1499">
        <f>Sheet9!E1382</f>
        <v>0</v>
      </c>
      <c r="P1499" t="str">
        <f>IFERROR(VLOOKUP(O1499,Sheet6!A:B,2,0),"")</f>
        <v/>
      </c>
      <c r="Q1499">
        <f>Sheet9!A1382</f>
        <v>0</v>
      </c>
      <c r="R1499" t="str">
        <f t="shared" si="128"/>
        <v/>
      </c>
      <c r="S1499">
        <f>Sheet9!B1382</f>
        <v>0</v>
      </c>
      <c r="T1499" t="s">
        <v>158</v>
      </c>
      <c r="U1499" t="s">
        <v>159</v>
      </c>
      <c r="V1499" t="str">
        <f t="shared" si="129"/>
        <v>0予選無差別</v>
      </c>
      <c r="Y1499">
        <f t="shared" si="130"/>
        <v>0</v>
      </c>
      <c r="Z1499" t="str">
        <f t="shared" si="131"/>
        <v/>
      </c>
      <c r="AA1499" t="str">
        <f t="shared" si="132"/>
        <v>0予選無差別</v>
      </c>
    </row>
    <row r="1500" spans="14:27" x14ac:dyDescent="0.15">
      <c r="N1500">
        <f>Sheet9!D1383</f>
        <v>0</v>
      </c>
      <c r="O1500">
        <f>Sheet9!E1383</f>
        <v>0</v>
      </c>
      <c r="P1500" t="str">
        <f>IFERROR(VLOOKUP(O1500,Sheet6!A:B,2,0),"")</f>
        <v/>
      </c>
      <c r="Q1500">
        <f>Sheet9!A1383</f>
        <v>0</v>
      </c>
      <c r="R1500" t="str">
        <f t="shared" si="128"/>
        <v/>
      </c>
      <c r="S1500">
        <f>Sheet9!B1383</f>
        <v>0</v>
      </c>
      <c r="T1500" t="s">
        <v>158</v>
      </c>
      <c r="U1500" t="s">
        <v>159</v>
      </c>
      <c r="V1500" t="str">
        <f t="shared" si="129"/>
        <v>0予選無差別</v>
      </c>
      <c r="Y1500">
        <f t="shared" si="130"/>
        <v>0</v>
      </c>
      <c r="Z1500" t="str">
        <f t="shared" si="131"/>
        <v/>
      </c>
      <c r="AA1500" t="str">
        <f t="shared" si="132"/>
        <v>0予選無差別</v>
      </c>
    </row>
    <row r="1501" spans="14:27" x14ac:dyDescent="0.15">
      <c r="N1501">
        <f>Sheet9!D1384</f>
        <v>0</v>
      </c>
      <c r="O1501">
        <f>Sheet9!E1384</f>
        <v>0</v>
      </c>
      <c r="P1501" t="str">
        <f>IFERROR(VLOOKUP(O1501,Sheet6!A:B,2,0),"")</f>
        <v/>
      </c>
      <c r="Q1501">
        <f>Sheet9!A1384</f>
        <v>0</v>
      </c>
      <c r="R1501" t="str">
        <f t="shared" si="128"/>
        <v/>
      </c>
      <c r="S1501">
        <f>Sheet9!B1384</f>
        <v>0</v>
      </c>
      <c r="T1501" t="s">
        <v>158</v>
      </c>
      <c r="U1501" t="s">
        <v>159</v>
      </c>
      <c r="V1501" t="str">
        <f t="shared" si="129"/>
        <v>0予選無差別</v>
      </c>
      <c r="Y1501">
        <f t="shared" si="130"/>
        <v>0</v>
      </c>
      <c r="Z1501" t="str">
        <f t="shared" si="131"/>
        <v/>
      </c>
      <c r="AA1501" t="str">
        <f t="shared" si="132"/>
        <v>0予選無差別</v>
      </c>
    </row>
    <row r="1502" spans="14:27" x14ac:dyDescent="0.15">
      <c r="N1502">
        <f>Sheet9!D1385</f>
        <v>0</v>
      </c>
      <c r="O1502">
        <f>Sheet9!E1385</f>
        <v>0</v>
      </c>
      <c r="P1502" t="str">
        <f>IFERROR(VLOOKUP(O1502,Sheet6!A:B,2,0),"")</f>
        <v/>
      </c>
      <c r="Q1502">
        <f>Sheet9!A1385</f>
        <v>0</v>
      </c>
      <c r="R1502" t="str">
        <f t="shared" si="128"/>
        <v/>
      </c>
      <c r="S1502">
        <f>Sheet9!B1385</f>
        <v>0</v>
      </c>
      <c r="T1502" t="s">
        <v>158</v>
      </c>
      <c r="U1502" t="s">
        <v>159</v>
      </c>
      <c r="V1502" t="str">
        <f t="shared" si="129"/>
        <v>0予選無差別</v>
      </c>
      <c r="Y1502">
        <f t="shared" si="130"/>
        <v>0</v>
      </c>
      <c r="Z1502" t="str">
        <f t="shared" si="131"/>
        <v/>
      </c>
      <c r="AA1502" t="str">
        <f t="shared" si="132"/>
        <v>0予選無差別</v>
      </c>
    </row>
    <row r="1503" spans="14:27" x14ac:dyDescent="0.15">
      <c r="N1503">
        <f>Sheet9!D1386</f>
        <v>0</v>
      </c>
      <c r="O1503">
        <f>Sheet9!E1386</f>
        <v>0</v>
      </c>
      <c r="P1503" t="str">
        <f>IFERROR(VLOOKUP(O1503,Sheet6!A:B,2,0),"")</f>
        <v/>
      </c>
      <c r="Q1503">
        <f>Sheet9!A1386</f>
        <v>0</v>
      </c>
      <c r="R1503" t="str">
        <f t="shared" si="128"/>
        <v/>
      </c>
      <c r="S1503">
        <f>Sheet9!B1386</f>
        <v>0</v>
      </c>
      <c r="T1503" t="s">
        <v>158</v>
      </c>
      <c r="U1503" t="s">
        <v>159</v>
      </c>
      <c r="V1503" t="str">
        <f t="shared" si="129"/>
        <v>0予選無差別</v>
      </c>
      <c r="Y1503">
        <f t="shared" si="130"/>
        <v>0</v>
      </c>
      <c r="Z1503" t="str">
        <f t="shared" si="131"/>
        <v/>
      </c>
      <c r="AA1503" t="str">
        <f t="shared" si="132"/>
        <v>0予選無差別</v>
      </c>
    </row>
    <row r="1504" spans="14:27" x14ac:dyDescent="0.15">
      <c r="N1504">
        <f>Sheet9!D1387</f>
        <v>0</v>
      </c>
      <c r="O1504">
        <f>Sheet9!E1387</f>
        <v>0</v>
      </c>
      <c r="P1504" t="str">
        <f>IFERROR(VLOOKUP(O1504,Sheet6!A:B,2,0),"")</f>
        <v/>
      </c>
      <c r="Q1504">
        <f>Sheet9!A1387</f>
        <v>0</v>
      </c>
      <c r="R1504" t="str">
        <f t="shared" si="128"/>
        <v/>
      </c>
      <c r="S1504">
        <f>Sheet9!B1387</f>
        <v>0</v>
      </c>
      <c r="T1504" t="s">
        <v>158</v>
      </c>
      <c r="U1504" t="s">
        <v>159</v>
      </c>
      <c r="V1504" t="str">
        <f t="shared" si="129"/>
        <v>0予選無差別</v>
      </c>
      <c r="Y1504">
        <f t="shared" si="130"/>
        <v>0</v>
      </c>
      <c r="Z1504" t="str">
        <f t="shared" si="131"/>
        <v/>
      </c>
      <c r="AA1504" t="str">
        <f t="shared" si="132"/>
        <v>0予選無差別</v>
      </c>
    </row>
    <row r="1505" spans="14:27" x14ac:dyDescent="0.15">
      <c r="N1505">
        <f>Sheet9!D1388</f>
        <v>0</v>
      </c>
      <c r="O1505">
        <f>Sheet9!E1388</f>
        <v>0</v>
      </c>
      <c r="P1505" t="str">
        <f>IFERROR(VLOOKUP(O1505,Sheet6!A:B,2,0),"")</f>
        <v/>
      </c>
      <c r="Q1505">
        <f>Sheet9!A1388</f>
        <v>0</v>
      </c>
      <c r="R1505" t="str">
        <f t="shared" si="128"/>
        <v/>
      </c>
      <c r="S1505">
        <f>Sheet9!B1388</f>
        <v>0</v>
      </c>
      <c r="T1505" t="s">
        <v>158</v>
      </c>
      <c r="U1505" t="s">
        <v>159</v>
      </c>
      <c r="V1505" t="str">
        <f t="shared" si="129"/>
        <v>0予選無差別</v>
      </c>
      <c r="Y1505">
        <f t="shared" si="130"/>
        <v>0</v>
      </c>
      <c r="Z1505" t="str">
        <f t="shared" si="131"/>
        <v/>
      </c>
      <c r="AA1505" t="str">
        <f t="shared" si="132"/>
        <v>0予選無差別</v>
      </c>
    </row>
    <row r="1506" spans="14:27" x14ac:dyDescent="0.15">
      <c r="N1506">
        <f>Sheet9!D1389</f>
        <v>0</v>
      </c>
      <c r="O1506">
        <f>Sheet9!E1389</f>
        <v>0</v>
      </c>
      <c r="P1506" t="str">
        <f>IFERROR(VLOOKUP(O1506,Sheet6!A:B,2,0),"")</f>
        <v/>
      </c>
      <c r="Q1506">
        <f>Sheet9!A1389</f>
        <v>0</v>
      </c>
      <c r="R1506" t="str">
        <f t="shared" si="128"/>
        <v/>
      </c>
      <c r="S1506">
        <f>Sheet9!B1389</f>
        <v>0</v>
      </c>
      <c r="T1506" t="s">
        <v>158</v>
      </c>
      <c r="U1506" t="s">
        <v>159</v>
      </c>
      <c r="V1506" t="str">
        <f t="shared" si="129"/>
        <v>0予選無差別</v>
      </c>
      <c r="Y1506">
        <f t="shared" si="130"/>
        <v>0</v>
      </c>
      <c r="Z1506" t="str">
        <f t="shared" si="131"/>
        <v/>
      </c>
      <c r="AA1506" t="str">
        <f t="shared" si="132"/>
        <v>0予選無差別</v>
      </c>
    </row>
    <row r="1507" spans="14:27" x14ac:dyDescent="0.15">
      <c r="N1507">
        <f>Sheet9!D1390</f>
        <v>0</v>
      </c>
      <c r="O1507">
        <f>Sheet9!E1390</f>
        <v>0</v>
      </c>
      <c r="P1507" t="str">
        <f>IFERROR(VLOOKUP(O1507,Sheet6!A:B,2,0),"")</f>
        <v/>
      </c>
      <c r="Q1507">
        <f>Sheet9!A1390</f>
        <v>0</v>
      </c>
      <c r="R1507" t="str">
        <f t="shared" si="128"/>
        <v/>
      </c>
      <c r="S1507">
        <f>Sheet9!B1390</f>
        <v>0</v>
      </c>
      <c r="T1507" t="s">
        <v>158</v>
      </c>
      <c r="U1507" t="s">
        <v>159</v>
      </c>
      <c r="V1507" t="str">
        <f t="shared" si="129"/>
        <v>0予選無差別</v>
      </c>
      <c r="Y1507">
        <f t="shared" si="130"/>
        <v>0</v>
      </c>
      <c r="Z1507" t="str">
        <f t="shared" si="131"/>
        <v/>
      </c>
      <c r="AA1507" t="str">
        <f t="shared" si="132"/>
        <v>0予選無差別</v>
      </c>
    </row>
    <row r="1508" spans="14:27" x14ac:dyDescent="0.15">
      <c r="N1508">
        <f>Sheet9!D1391</f>
        <v>0</v>
      </c>
      <c r="O1508">
        <f>Sheet9!E1391</f>
        <v>0</v>
      </c>
      <c r="P1508" t="str">
        <f>IFERROR(VLOOKUP(O1508,Sheet6!A:B,2,0),"")</f>
        <v/>
      </c>
      <c r="Q1508">
        <f>Sheet9!A1391</f>
        <v>0</v>
      </c>
      <c r="R1508" t="str">
        <f t="shared" si="128"/>
        <v/>
      </c>
      <c r="S1508">
        <f>Sheet9!B1391</f>
        <v>0</v>
      </c>
      <c r="T1508" t="s">
        <v>158</v>
      </c>
      <c r="U1508" t="s">
        <v>159</v>
      </c>
      <c r="V1508" t="str">
        <f t="shared" si="129"/>
        <v>0予選無差別</v>
      </c>
      <c r="Y1508">
        <f t="shared" si="130"/>
        <v>0</v>
      </c>
      <c r="Z1508" t="str">
        <f t="shared" si="131"/>
        <v/>
      </c>
      <c r="AA1508" t="str">
        <f t="shared" si="132"/>
        <v>0予選無差別</v>
      </c>
    </row>
    <row r="1509" spans="14:27" x14ac:dyDescent="0.15">
      <c r="N1509">
        <f>Sheet9!D1392</f>
        <v>0</v>
      </c>
      <c r="O1509">
        <f>Sheet9!E1392</f>
        <v>0</v>
      </c>
      <c r="P1509" t="str">
        <f>IFERROR(VLOOKUP(O1509,Sheet6!A:B,2,0),"")</f>
        <v/>
      </c>
      <c r="Q1509">
        <f>Sheet9!A1392</f>
        <v>0</v>
      </c>
      <c r="R1509" t="str">
        <f t="shared" si="128"/>
        <v/>
      </c>
      <c r="S1509">
        <f>Sheet9!B1392</f>
        <v>0</v>
      </c>
      <c r="T1509" t="s">
        <v>158</v>
      </c>
      <c r="U1509" t="s">
        <v>159</v>
      </c>
      <c r="V1509" t="str">
        <f t="shared" si="129"/>
        <v>0予選無差別</v>
      </c>
      <c r="Y1509">
        <f t="shared" si="130"/>
        <v>0</v>
      </c>
      <c r="Z1509" t="str">
        <f t="shared" si="131"/>
        <v/>
      </c>
      <c r="AA1509" t="str">
        <f t="shared" si="132"/>
        <v>0予選無差別</v>
      </c>
    </row>
    <row r="1510" spans="14:27" x14ac:dyDescent="0.15">
      <c r="N1510">
        <f>Sheet9!D1393</f>
        <v>0</v>
      </c>
      <c r="O1510">
        <f>Sheet9!E1393</f>
        <v>0</v>
      </c>
      <c r="P1510" t="str">
        <f>IFERROR(VLOOKUP(O1510,Sheet6!A:B,2,0),"")</f>
        <v/>
      </c>
      <c r="Q1510">
        <f>Sheet9!A1393</f>
        <v>0</v>
      </c>
      <c r="R1510" t="str">
        <f t="shared" si="128"/>
        <v/>
      </c>
      <c r="S1510">
        <f>Sheet9!B1393</f>
        <v>0</v>
      </c>
      <c r="T1510" t="s">
        <v>158</v>
      </c>
      <c r="U1510" t="s">
        <v>159</v>
      </c>
      <c r="V1510" t="str">
        <f t="shared" si="129"/>
        <v>0予選無差別</v>
      </c>
      <c r="Y1510">
        <f t="shared" si="130"/>
        <v>0</v>
      </c>
      <c r="Z1510" t="str">
        <f t="shared" si="131"/>
        <v/>
      </c>
      <c r="AA1510" t="str">
        <f t="shared" si="132"/>
        <v>0予選無差別</v>
      </c>
    </row>
    <row r="1511" spans="14:27" x14ac:dyDescent="0.15">
      <c r="N1511">
        <f>Sheet9!D1394</f>
        <v>0</v>
      </c>
      <c r="O1511">
        <f>Sheet9!E1394</f>
        <v>0</v>
      </c>
      <c r="P1511" t="str">
        <f>IFERROR(VLOOKUP(O1511,Sheet6!A:B,2,0),"")</f>
        <v/>
      </c>
      <c r="Q1511">
        <f>Sheet9!A1394</f>
        <v>0</v>
      </c>
      <c r="R1511" t="str">
        <f t="shared" si="128"/>
        <v/>
      </c>
      <c r="S1511">
        <f>Sheet9!B1394</f>
        <v>0</v>
      </c>
      <c r="T1511" t="s">
        <v>158</v>
      </c>
      <c r="U1511" t="s">
        <v>159</v>
      </c>
      <c r="V1511" t="str">
        <f t="shared" si="129"/>
        <v>0予選無差別</v>
      </c>
      <c r="Y1511">
        <f t="shared" si="130"/>
        <v>0</v>
      </c>
      <c r="Z1511" t="str">
        <f t="shared" si="131"/>
        <v/>
      </c>
      <c r="AA1511" t="str">
        <f t="shared" si="132"/>
        <v>0予選無差別</v>
      </c>
    </row>
    <row r="1512" spans="14:27" x14ac:dyDescent="0.15">
      <c r="N1512">
        <f>Sheet9!D1395</f>
        <v>0</v>
      </c>
      <c r="O1512">
        <f>Sheet9!E1395</f>
        <v>0</v>
      </c>
      <c r="P1512" t="str">
        <f>IFERROR(VLOOKUP(O1512,Sheet6!A:B,2,0),"")</f>
        <v/>
      </c>
      <c r="Q1512">
        <f>Sheet9!A1395</f>
        <v>0</v>
      </c>
      <c r="R1512" t="str">
        <f t="shared" si="128"/>
        <v/>
      </c>
      <c r="S1512">
        <f>Sheet9!B1395</f>
        <v>0</v>
      </c>
      <c r="T1512" t="s">
        <v>158</v>
      </c>
      <c r="U1512" t="s">
        <v>159</v>
      </c>
      <c r="V1512" t="str">
        <f t="shared" si="129"/>
        <v>0予選無差別</v>
      </c>
      <c r="Y1512">
        <f t="shared" si="130"/>
        <v>0</v>
      </c>
      <c r="Z1512" t="str">
        <f t="shared" si="131"/>
        <v/>
      </c>
      <c r="AA1512" t="str">
        <f t="shared" si="132"/>
        <v>0予選無差別</v>
      </c>
    </row>
    <row r="1513" spans="14:27" x14ac:dyDescent="0.15">
      <c r="N1513">
        <f>Sheet9!D1396</f>
        <v>0</v>
      </c>
      <c r="O1513">
        <f>Sheet9!E1396</f>
        <v>0</v>
      </c>
      <c r="P1513" t="str">
        <f>IFERROR(VLOOKUP(O1513,Sheet6!A:B,2,0),"")</f>
        <v/>
      </c>
      <c r="Q1513">
        <f>Sheet9!A1396</f>
        <v>0</v>
      </c>
      <c r="R1513" t="str">
        <f t="shared" si="128"/>
        <v/>
      </c>
      <c r="S1513">
        <f>Sheet9!B1396</f>
        <v>0</v>
      </c>
      <c r="T1513" t="s">
        <v>158</v>
      </c>
      <c r="U1513" t="s">
        <v>159</v>
      </c>
      <c r="V1513" t="str">
        <f t="shared" si="129"/>
        <v>0予選無差別</v>
      </c>
      <c r="Y1513">
        <f t="shared" si="130"/>
        <v>0</v>
      </c>
      <c r="Z1513" t="str">
        <f t="shared" si="131"/>
        <v/>
      </c>
      <c r="AA1513" t="str">
        <f t="shared" si="132"/>
        <v>0予選無差別</v>
      </c>
    </row>
    <row r="1514" spans="14:27" x14ac:dyDescent="0.15">
      <c r="N1514">
        <f>Sheet9!D1397</f>
        <v>0</v>
      </c>
      <c r="O1514">
        <f>Sheet9!E1397</f>
        <v>0</v>
      </c>
      <c r="P1514" t="str">
        <f>IFERROR(VLOOKUP(O1514,Sheet6!A:B,2,0),"")</f>
        <v/>
      </c>
      <c r="Q1514">
        <f>Sheet9!A1397</f>
        <v>0</v>
      </c>
      <c r="R1514" t="str">
        <f t="shared" si="128"/>
        <v/>
      </c>
      <c r="S1514">
        <f>Sheet9!B1397</f>
        <v>0</v>
      </c>
      <c r="T1514" t="s">
        <v>158</v>
      </c>
      <c r="U1514" t="s">
        <v>159</v>
      </c>
      <c r="V1514" t="str">
        <f t="shared" si="129"/>
        <v>0予選無差別</v>
      </c>
      <c r="Y1514">
        <f t="shared" si="130"/>
        <v>0</v>
      </c>
      <c r="Z1514" t="str">
        <f t="shared" si="131"/>
        <v/>
      </c>
      <c r="AA1514" t="str">
        <f t="shared" si="132"/>
        <v>0予選無差別</v>
      </c>
    </row>
    <row r="1515" spans="14:27" x14ac:dyDescent="0.15">
      <c r="N1515">
        <f>Sheet9!D1398</f>
        <v>0</v>
      </c>
      <c r="O1515">
        <f>Sheet9!E1398</f>
        <v>0</v>
      </c>
      <c r="P1515" t="str">
        <f>IFERROR(VLOOKUP(O1515,Sheet6!A:B,2,0),"")</f>
        <v/>
      </c>
      <c r="Q1515">
        <f>Sheet9!A1398</f>
        <v>0</v>
      </c>
      <c r="R1515" t="str">
        <f t="shared" si="128"/>
        <v/>
      </c>
      <c r="S1515">
        <f>Sheet9!B1398</f>
        <v>0</v>
      </c>
      <c r="T1515" t="s">
        <v>158</v>
      </c>
      <c r="U1515" t="s">
        <v>159</v>
      </c>
      <c r="V1515" t="str">
        <f t="shared" si="129"/>
        <v>0予選無差別</v>
      </c>
      <c r="Y1515">
        <f t="shared" si="130"/>
        <v>0</v>
      </c>
      <c r="Z1515" t="str">
        <f t="shared" si="131"/>
        <v/>
      </c>
      <c r="AA1515" t="str">
        <f t="shared" si="132"/>
        <v>0予選無差別</v>
      </c>
    </row>
    <row r="1516" spans="14:27" x14ac:dyDescent="0.15">
      <c r="N1516">
        <f>Sheet9!D1399</f>
        <v>0</v>
      </c>
      <c r="O1516">
        <f>Sheet9!E1399</f>
        <v>0</v>
      </c>
      <c r="P1516" t="str">
        <f>IFERROR(VLOOKUP(O1516,Sheet6!A:B,2,0),"")</f>
        <v/>
      </c>
      <c r="Q1516">
        <f>Sheet9!A1399</f>
        <v>0</v>
      </c>
      <c r="R1516" t="str">
        <f t="shared" si="128"/>
        <v/>
      </c>
      <c r="S1516">
        <f>Sheet9!B1399</f>
        <v>0</v>
      </c>
      <c r="T1516" t="s">
        <v>158</v>
      </c>
      <c r="U1516" t="s">
        <v>159</v>
      </c>
      <c r="V1516" t="str">
        <f t="shared" si="129"/>
        <v>0予選無差別</v>
      </c>
      <c r="Y1516">
        <f t="shared" si="130"/>
        <v>0</v>
      </c>
      <c r="Z1516" t="str">
        <f t="shared" si="131"/>
        <v/>
      </c>
      <c r="AA1516" t="str">
        <f t="shared" si="132"/>
        <v>0予選無差別</v>
      </c>
    </row>
    <row r="1517" spans="14:27" x14ac:dyDescent="0.15">
      <c r="N1517">
        <f>Sheet9!D1400</f>
        <v>0</v>
      </c>
      <c r="O1517">
        <f>Sheet9!E1400</f>
        <v>0</v>
      </c>
      <c r="P1517" t="str">
        <f>IFERROR(VLOOKUP(O1517,Sheet6!A:B,2,0),"")</f>
        <v/>
      </c>
      <c r="Q1517">
        <f>Sheet9!A1400</f>
        <v>0</v>
      </c>
      <c r="R1517" t="str">
        <f t="shared" si="128"/>
        <v/>
      </c>
      <c r="S1517">
        <f>Sheet9!B1400</f>
        <v>0</v>
      </c>
      <c r="T1517" t="s">
        <v>158</v>
      </c>
      <c r="U1517" t="s">
        <v>159</v>
      </c>
      <c r="V1517" t="str">
        <f t="shared" si="129"/>
        <v>0予選無差別</v>
      </c>
      <c r="Y1517">
        <f t="shared" si="130"/>
        <v>0</v>
      </c>
      <c r="Z1517" t="str">
        <f t="shared" si="131"/>
        <v/>
      </c>
      <c r="AA1517" t="str">
        <f t="shared" si="132"/>
        <v>0予選無差別</v>
      </c>
    </row>
    <row r="1518" spans="14:27" x14ac:dyDescent="0.15">
      <c r="N1518">
        <f>Sheet9!D1401</f>
        <v>0</v>
      </c>
      <c r="O1518">
        <f>Sheet9!E1401</f>
        <v>0</v>
      </c>
      <c r="P1518" t="str">
        <f>IFERROR(VLOOKUP(O1518,Sheet6!A:B,2,0),"")</f>
        <v/>
      </c>
      <c r="Q1518">
        <f>Sheet9!A1401</f>
        <v>0</v>
      </c>
      <c r="R1518" t="str">
        <f t="shared" si="128"/>
        <v/>
      </c>
      <c r="S1518">
        <f>Sheet9!B1401</f>
        <v>0</v>
      </c>
      <c r="T1518" t="s">
        <v>158</v>
      </c>
      <c r="U1518" t="s">
        <v>159</v>
      </c>
      <c r="V1518" t="str">
        <f t="shared" si="129"/>
        <v>0予選無差別</v>
      </c>
      <c r="Y1518">
        <f t="shared" si="130"/>
        <v>0</v>
      </c>
      <c r="Z1518" t="str">
        <f t="shared" si="131"/>
        <v/>
      </c>
      <c r="AA1518" t="str">
        <f t="shared" si="132"/>
        <v>0予選無差別</v>
      </c>
    </row>
    <row r="1519" spans="14:27" x14ac:dyDescent="0.15">
      <c r="N1519">
        <f>Sheet9!D1402</f>
        <v>0</v>
      </c>
      <c r="O1519">
        <f>Sheet9!E1402</f>
        <v>0</v>
      </c>
      <c r="P1519" t="str">
        <f>IFERROR(VLOOKUP(O1519,Sheet6!A:B,2,0),"")</f>
        <v/>
      </c>
      <c r="Q1519">
        <f>Sheet9!A1402</f>
        <v>0</v>
      </c>
      <c r="R1519" t="str">
        <f t="shared" si="128"/>
        <v/>
      </c>
      <c r="S1519">
        <f>Sheet9!B1402</f>
        <v>0</v>
      </c>
      <c r="T1519" t="s">
        <v>158</v>
      </c>
      <c r="U1519" t="s">
        <v>159</v>
      </c>
      <c r="V1519" t="str">
        <f t="shared" si="129"/>
        <v>0予選無差別</v>
      </c>
      <c r="Y1519">
        <f t="shared" si="130"/>
        <v>0</v>
      </c>
      <c r="Z1519" t="str">
        <f t="shared" si="131"/>
        <v/>
      </c>
      <c r="AA1519" t="str">
        <f t="shared" si="132"/>
        <v>0予選無差別</v>
      </c>
    </row>
    <row r="1520" spans="14:27" x14ac:dyDescent="0.15">
      <c r="N1520">
        <f>Sheet9!D1403</f>
        <v>0</v>
      </c>
      <c r="O1520">
        <f>Sheet9!E1403</f>
        <v>0</v>
      </c>
      <c r="P1520" t="str">
        <f>IFERROR(VLOOKUP(O1520,Sheet6!A:B,2,0),"")</f>
        <v/>
      </c>
      <c r="Q1520">
        <f>Sheet9!A1403</f>
        <v>0</v>
      </c>
      <c r="R1520" t="str">
        <f t="shared" si="128"/>
        <v/>
      </c>
      <c r="S1520">
        <f>Sheet9!B1403</f>
        <v>0</v>
      </c>
      <c r="T1520" t="s">
        <v>158</v>
      </c>
      <c r="U1520" t="s">
        <v>159</v>
      </c>
      <c r="V1520" t="str">
        <f t="shared" si="129"/>
        <v>0予選無差別</v>
      </c>
      <c r="Y1520">
        <f t="shared" si="130"/>
        <v>0</v>
      </c>
      <c r="Z1520" t="str">
        <f t="shared" si="131"/>
        <v/>
      </c>
      <c r="AA1520" t="str">
        <f t="shared" si="132"/>
        <v>0予選無差別</v>
      </c>
    </row>
    <row r="1521" spans="14:27" x14ac:dyDescent="0.15">
      <c r="N1521">
        <f>Sheet9!D1404</f>
        <v>0</v>
      </c>
      <c r="O1521">
        <f>Sheet9!E1404</f>
        <v>0</v>
      </c>
      <c r="P1521" t="str">
        <f>IFERROR(VLOOKUP(O1521,Sheet6!A:B,2,0),"")</f>
        <v/>
      </c>
      <c r="Q1521">
        <f>Sheet9!A1404</f>
        <v>0</v>
      </c>
      <c r="R1521" t="str">
        <f t="shared" si="128"/>
        <v/>
      </c>
      <c r="S1521">
        <f>Sheet9!B1404</f>
        <v>0</v>
      </c>
      <c r="T1521" t="s">
        <v>158</v>
      </c>
      <c r="U1521" t="s">
        <v>159</v>
      </c>
      <c r="V1521" t="str">
        <f t="shared" si="129"/>
        <v>0予選無差別</v>
      </c>
      <c r="Y1521">
        <f t="shared" si="130"/>
        <v>0</v>
      </c>
      <c r="Z1521" t="str">
        <f t="shared" si="131"/>
        <v/>
      </c>
      <c r="AA1521" t="str">
        <f t="shared" si="132"/>
        <v>0予選無差別</v>
      </c>
    </row>
    <row r="1522" spans="14:27" x14ac:dyDescent="0.15">
      <c r="N1522">
        <f>Sheet9!D1405</f>
        <v>0</v>
      </c>
      <c r="O1522">
        <f>Sheet9!E1405</f>
        <v>0</v>
      </c>
      <c r="P1522" t="str">
        <f>IFERROR(VLOOKUP(O1522,Sheet6!A:B,2,0),"")</f>
        <v/>
      </c>
      <c r="Q1522">
        <f>Sheet9!A1405</f>
        <v>0</v>
      </c>
      <c r="R1522" t="str">
        <f t="shared" si="128"/>
        <v/>
      </c>
      <c r="S1522">
        <f>Sheet9!B1405</f>
        <v>0</v>
      </c>
      <c r="T1522" t="s">
        <v>158</v>
      </c>
      <c r="U1522" t="s">
        <v>159</v>
      </c>
      <c r="V1522" t="str">
        <f t="shared" si="129"/>
        <v>0予選無差別</v>
      </c>
      <c r="Y1522">
        <f t="shared" si="130"/>
        <v>0</v>
      </c>
      <c r="Z1522" t="str">
        <f t="shared" si="131"/>
        <v/>
      </c>
      <c r="AA1522" t="str">
        <f t="shared" si="132"/>
        <v>0予選無差別</v>
      </c>
    </row>
    <row r="1523" spans="14:27" x14ac:dyDescent="0.15">
      <c r="N1523">
        <f>Sheet9!D1406</f>
        <v>0</v>
      </c>
      <c r="O1523">
        <f>Sheet9!E1406</f>
        <v>0</v>
      </c>
      <c r="P1523" t="str">
        <f>IFERROR(VLOOKUP(O1523,Sheet6!A:B,2,0),"")</f>
        <v/>
      </c>
      <c r="Q1523">
        <f>Sheet9!A1406</f>
        <v>0</v>
      </c>
      <c r="R1523" t="str">
        <f t="shared" si="128"/>
        <v/>
      </c>
      <c r="S1523">
        <f>Sheet9!B1406</f>
        <v>0</v>
      </c>
      <c r="T1523" t="s">
        <v>158</v>
      </c>
      <c r="U1523" t="s">
        <v>159</v>
      </c>
      <c r="V1523" t="str">
        <f t="shared" si="129"/>
        <v>0予選無差別</v>
      </c>
      <c r="Y1523">
        <f t="shared" si="130"/>
        <v>0</v>
      </c>
      <c r="Z1523" t="str">
        <f t="shared" si="131"/>
        <v/>
      </c>
      <c r="AA1523" t="str">
        <f t="shared" si="132"/>
        <v>0予選無差別</v>
      </c>
    </row>
    <row r="1524" spans="14:27" x14ac:dyDescent="0.15">
      <c r="N1524">
        <f>Sheet9!D1407</f>
        <v>0</v>
      </c>
      <c r="O1524">
        <f>Sheet9!E1407</f>
        <v>0</v>
      </c>
      <c r="P1524" t="str">
        <f>IFERROR(VLOOKUP(O1524,Sheet6!A:B,2,0),"")</f>
        <v/>
      </c>
      <c r="Q1524">
        <f>Sheet9!A1407</f>
        <v>0</v>
      </c>
      <c r="R1524" t="str">
        <f t="shared" si="128"/>
        <v/>
      </c>
      <c r="S1524">
        <f>Sheet9!B1407</f>
        <v>0</v>
      </c>
      <c r="T1524" t="s">
        <v>158</v>
      </c>
      <c r="U1524" t="s">
        <v>159</v>
      </c>
      <c r="V1524" t="str">
        <f t="shared" si="129"/>
        <v>0予選無差別</v>
      </c>
      <c r="Y1524">
        <f t="shared" si="130"/>
        <v>0</v>
      </c>
      <c r="Z1524" t="str">
        <f t="shared" si="131"/>
        <v/>
      </c>
      <c r="AA1524" t="str">
        <f t="shared" si="132"/>
        <v>0予選無差別</v>
      </c>
    </row>
    <row r="1525" spans="14:27" x14ac:dyDescent="0.15">
      <c r="N1525">
        <f>Sheet9!D1408</f>
        <v>0</v>
      </c>
      <c r="O1525">
        <f>Sheet9!E1408</f>
        <v>0</v>
      </c>
      <c r="P1525" t="str">
        <f>IFERROR(VLOOKUP(O1525,Sheet6!A:B,2,0),"")</f>
        <v/>
      </c>
      <c r="Q1525">
        <f>Sheet9!A1408</f>
        <v>0</v>
      </c>
      <c r="R1525" t="str">
        <f t="shared" si="128"/>
        <v/>
      </c>
      <c r="S1525">
        <f>Sheet9!B1408</f>
        <v>0</v>
      </c>
      <c r="T1525" t="s">
        <v>158</v>
      </c>
      <c r="U1525" t="s">
        <v>159</v>
      </c>
      <c r="V1525" t="str">
        <f t="shared" si="129"/>
        <v>0予選無差別</v>
      </c>
      <c r="Y1525">
        <f t="shared" si="130"/>
        <v>0</v>
      </c>
      <c r="Z1525" t="str">
        <f t="shared" si="131"/>
        <v/>
      </c>
      <c r="AA1525" t="str">
        <f t="shared" si="132"/>
        <v>0予選無差別</v>
      </c>
    </row>
    <row r="1526" spans="14:27" x14ac:dyDescent="0.15">
      <c r="N1526">
        <f>Sheet9!D1409</f>
        <v>0</v>
      </c>
      <c r="O1526">
        <f>Sheet9!E1409</f>
        <v>0</v>
      </c>
      <c r="P1526" t="str">
        <f>IFERROR(VLOOKUP(O1526,Sheet6!A:B,2,0),"")</f>
        <v/>
      </c>
      <c r="Q1526">
        <f>Sheet9!A1409</f>
        <v>0</v>
      </c>
      <c r="R1526" t="str">
        <f t="shared" si="128"/>
        <v/>
      </c>
      <c r="S1526">
        <f>Sheet9!B1409</f>
        <v>0</v>
      </c>
      <c r="T1526" t="s">
        <v>158</v>
      </c>
      <c r="U1526" t="s">
        <v>159</v>
      </c>
      <c r="V1526" t="str">
        <f t="shared" si="129"/>
        <v>0予選無差別</v>
      </c>
      <c r="Y1526">
        <f t="shared" si="130"/>
        <v>0</v>
      </c>
      <c r="Z1526" t="str">
        <f t="shared" si="131"/>
        <v/>
      </c>
      <c r="AA1526" t="str">
        <f t="shared" si="132"/>
        <v>0予選無差別</v>
      </c>
    </row>
    <row r="1527" spans="14:27" x14ac:dyDescent="0.15">
      <c r="N1527">
        <f>Sheet9!D1410</f>
        <v>0</v>
      </c>
      <c r="O1527">
        <f>Sheet9!E1410</f>
        <v>0</v>
      </c>
      <c r="P1527" t="str">
        <f>IFERROR(VLOOKUP(O1527,Sheet6!A:B,2,0),"")</f>
        <v/>
      </c>
      <c r="Q1527">
        <f>Sheet9!A1410</f>
        <v>0</v>
      </c>
      <c r="R1527" t="str">
        <f t="shared" si="128"/>
        <v/>
      </c>
      <c r="S1527">
        <f>Sheet9!B1410</f>
        <v>0</v>
      </c>
      <c r="T1527" t="s">
        <v>158</v>
      </c>
      <c r="U1527" t="s">
        <v>159</v>
      </c>
      <c r="V1527" t="str">
        <f t="shared" si="129"/>
        <v>0予選無差別</v>
      </c>
      <c r="Y1527">
        <f t="shared" si="130"/>
        <v>0</v>
      </c>
      <c r="Z1527" t="str">
        <f t="shared" si="131"/>
        <v/>
      </c>
      <c r="AA1527" t="str">
        <f t="shared" si="132"/>
        <v>0予選無差別</v>
      </c>
    </row>
    <row r="1528" spans="14:27" x14ac:dyDescent="0.15">
      <c r="N1528">
        <f>Sheet9!D1411</f>
        <v>0</v>
      </c>
      <c r="O1528">
        <f>Sheet9!E1411</f>
        <v>0</v>
      </c>
      <c r="P1528" t="str">
        <f>IFERROR(VLOOKUP(O1528,Sheet6!A:B,2,0),"")</f>
        <v/>
      </c>
      <c r="Q1528">
        <f>Sheet9!A1411</f>
        <v>0</v>
      </c>
      <c r="R1528" t="str">
        <f t="shared" si="128"/>
        <v/>
      </c>
      <c r="S1528">
        <f>Sheet9!B1411</f>
        <v>0</v>
      </c>
      <c r="T1528" t="s">
        <v>158</v>
      </c>
      <c r="U1528" t="s">
        <v>159</v>
      </c>
      <c r="V1528" t="str">
        <f t="shared" si="129"/>
        <v>0予選無差別</v>
      </c>
      <c r="Y1528">
        <f t="shared" si="130"/>
        <v>0</v>
      </c>
      <c r="Z1528" t="str">
        <f t="shared" si="131"/>
        <v/>
      </c>
      <c r="AA1528" t="str">
        <f t="shared" si="132"/>
        <v>0予選無差別</v>
      </c>
    </row>
    <row r="1529" spans="14:27" x14ac:dyDescent="0.15">
      <c r="N1529">
        <f>Sheet9!D1412</f>
        <v>0</v>
      </c>
      <c r="O1529">
        <f>Sheet9!E1412</f>
        <v>0</v>
      </c>
      <c r="P1529" t="str">
        <f>IFERROR(VLOOKUP(O1529,Sheet6!A:B,2,0),"")</f>
        <v/>
      </c>
      <c r="Q1529">
        <f>Sheet9!A1412</f>
        <v>0</v>
      </c>
      <c r="R1529" t="str">
        <f t="shared" si="128"/>
        <v/>
      </c>
      <c r="S1529">
        <f>Sheet9!B1412</f>
        <v>0</v>
      </c>
      <c r="T1529" t="s">
        <v>158</v>
      </c>
      <c r="U1529" t="s">
        <v>159</v>
      </c>
      <c r="V1529" t="str">
        <f t="shared" si="129"/>
        <v>0予選無差別</v>
      </c>
      <c r="Y1529">
        <f t="shared" si="130"/>
        <v>0</v>
      </c>
      <c r="Z1529" t="str">
        <f t="shared" si="131"/>
        <v/>
      </c>
      <c r="AA1529" t="str">
        <f t="shared" si="132"/>
        <v>0予選無差別</v>
      </c>
    </row>
    <row r="1530" spans="14:27" x14ac:dyDescent="0.15">
      <c r="N1530">
        <f>Sheet9!D1413</f>
        <v>0</v>
      </c>
      <c r="O1530">
        <f>Sheet9!E1413</f>
        <v>0</v>
      </c>
      <c r="P1530" t="str">
        <f>IFERROR(VLOOKUP(O1530,Sheet6!A:B,2,0),"")</f>
        <v/>
      </c>
      <c r="Q1530">
        <f>Sheet9!A1413</f>
        <v>0</v>
      </c>
      <c r="R1530" t="str">
        <f t="shared" si="128"/>
        <v/>
      </c>
      <c r="S1530">
        <f>Sheet9!B1413</f>
        <v>0</v>
      </c>
      <c r="T1530" t="s">
        <v>158</v>
      </c>
      <c r="U1530" t="s">
        <v>159</v>
      </c>
      <c r="V1530" t="str">
        <f t="shared" si="129"/>
        <v>0予選無差別</v>
      </c>
      <c r="Y1530">
        <f t="shared" si="130"/>
        <v>0</v>
      </c>
      <c r="Z1530" t="str">
        <f t="shared" si="131"/>
        <v/>
      </c>
      <c r="AA1530" t="str">
        <f t="shared" si="132"/>
        <v>0予選無差別</v>
      </c>
    </row>
    <row r="1531" spans="14:27" x14ac:dyDescent="0.15">
      <c r="N1531">
        <f>Sheet9!D1414</f>
        <v>0</v>
      </c>
      <c r="O1531">
        <f>Sheet9!E1414</f>
        <v>0</v>
      </c>
      <c r="P1531" t="str">
        <f>IFERROR(VLOOKUP(O1531,Sheet6!A:B,2,0),"")</f>
        <v/>
      </c>
      <c r="Q1531">
        <f>Sheet9!A1414</f>
        <v>0</v>
      </c>
      <c r="R1531" t="str">
        <f t="shared" ref="R1531:R1594" si="133">IFERROR(VLOOKUP(Q1531,AG:AH,2,0),"")</f>
        <v/>
      </c>
      <c r="S1531">
        <f>Sheet9!B1414</f>
        <v>0</v>
      </c>
      <c r="T1531" t="s">
        <v>158</v>
      </c>
      <c r="U1531" t="s">
        <v>159</v>
      </c>
      <c r="V1531" t="str">
        <f t="shared" ref="V1531:V1594" si="134">CONCATENATE(P1531,R1531,S1531,T1531,U1531)</f>
        <v>0予選無差別</v>
      </c>
      <c r="Y1531">
        <f t="shared" ref="Y1531:Y1594" si="135">N1531</f>
        <v>0</v>
      </c>
      <c r="Z1531" t="str">
        <f t="shared" ref="Z1531:Z1594" si="136">IFERROR(VLOOKUP(V1531,I:M,5,0),"")</f>
        <v/>
      </c>
      <c r="AA1531" t="str">
        <f t="shared" ref="AA1531:AA1594" si="137">V1531</f>
        <v>0予選無差別</v>
      </c>
    </row>
    <row r="1532" spans="14:27" x14ac:dyDescent="0.15">
      <c r="N1532">
        <f>Sheet9!D1415</f>
        <v>0</v>
      </c>
      <c r="O1532">
        <f>Sheet9!E1415</f>
        <v>0</v>
      </c>
      <c r="P1532" t="str">
        <f>IFERROR(VLOOKUP(O1532,Sheet6!A:B,2,0),"")</f>
        <v/>
      </c>
      <c r="Q1532">
        <f>Sheet9!A1415</f>
        <v>0</v>
      </c>
      <c r="R1532" t="str">
        <f t="shared" si="133"/>
        <v/>
      </c>
      <c r="S1532">
        <f>Sheet9!B1415</f>
        <v>0</v>
      </c>
      <c r="T1532" t="s">
        <v>158</v>
      </c>
      <c r="U1532" t="s">
        <v>159</v>
      </c>
      <c r="V1532" t="str">
        <f t="shared" si="134"/>
        <v>0予選無差別</v>
      </c>
      <c r="Y1532">
        <f t="shared" si="135"/>
        <v>0</v>
      </c>
      <c r="Z1532" t="str">
        <f t="shared" si="136"/>
        <v/>
      </c>
      <c r="AA1532" t="str">
        <f t="shared" si="137"/>
        <v>0予選無差別</v>
      </c>
    </row>
    <row r="1533" spans="14:27" x14ac:dyDescent="0.15">
      <c r="N1533">
        <f>Sheet9!D1416</f>
        <v>0</v>
      </c>
      <c r="O1533">
        <f>Sheet9!E1416</f>
        <v>0</v>
      </c>
      <c r="P1533" t="str">
        <f>IFERROR(VLOOKUP(O1533,Sheet6!A:B,2,0),"")</f>
        <v/>
      </c>
      <c r="Q1533">
        <f>Sheet9!A1416</f>
        <v>0</v>
      </c>
      <c r="R1533" t="str">
        <f t="shared" si="133"/>
        <v/>
      </c>
      <c r="S1533">
        <f>Sheet9!B1416</f>
        <v>0</v>
      </c>
      <c r="T1533" t="s">
        <v>158</v>
      </c>
      <c r="U1533" t="s">
        <v>159</v>
      </c>
      <c r="V1533" t="str">
        <f t="shared" si="134"/>
        <v>0予選無差別</v>
      </c>
      <c r="Y1533">
        <f t="shared" si="135"/>
        <v>0</v>
      </c>
      <c r="Z1533" t="str">
        <f t="shared" si="136"/>
        <v/>
      </c>
      <c r="AA1533" t="str">
        <f t="shared" si="137"/>
        <v>0予選無差別</v>
      </c>
    </row>
    <row r="1534" spans="14:27" x14ac:dyDescent="0.15">
      <c r="N1534">
        <f>Sheet9!D1417</f>
        <v>0</v>
      </c>
      <c r="O1534">
        <f>Sheet9!E1417</f>
        <v>0</v>
      </c>
      <c r="P1534" t="str">
        <f>IFERROR(VLOOKUP(O1534,Sheet6!A:B,2,0),"")</f>
        <v/>
      </c>
      <c r="Q1534">
        <f>Sheet9!A1417</f>
        <v>0</v>
      </c>
      <c r="R1534" t="str">
        <f t="shared" si="133"/>
        <v/>
      </c>
      <c r="S1534">
        <f>Sheet9!B1417</f>
        <v>0</v>
      </c>
      <c r="T1534" t="s">
        <v>158</v>
      </c>
      <c r="U1534" t="s">
        <v>159</v>
      </c>
      <c r="V1534" t="str">
        <f t="shared" si="134"/>
        <v>0予選無差別</v>
      </c>
      <c r="Y1534">
        <f t="shared" si="135"/>
        <v>0</v>
      </c>
      <c r="Z1534" t="str">
        <f t="shared" si="136"/>
        <v/>
      </c>
      <c r="AA1534" t="str">
        <f t="shared" si="137"/>
        <v>0予選無差別</v>
      </c>
    </row>
    <row r="1535" spans="14:27" x14ac:dyDescent="0.15">
      <c r="N1535">
        <f>Sheet9!D1418</f>
        <v>0</v>
      </c>
      <c r="O1535">
        <f>Sheet9!E1418</f>
        <v>0</v>
      </c>
      <c r="P1535" t="str">
        <f>IFERROR(VLOOKUP(O1535,Sheet6!A:B,2,0),"")</f>
        <v/>
      </c>
      <c r="Q1535">
        <f>Sheet9!A1418</f>
        <v>0</v>
      </c>
      <c r="R1535" t="str">
        <f t="shared" si="133"/>
        <v/>
      </c>
      <c r="S1535">
        <f>Sheet9!B1418</f>
        <v>0</v>
      </c>
      <c r="T1535" t="s">
        <v>158</v>
      </c>
      <c r="U1535" t="s">
        <v>159</v>
      </c>
      <c r="V1535" t="str">
        <f t="shared" si="134"/>
        <v>0予選無差別</v>
      </c>
      <c r="Y1535">
        <f t="shared" si="135"/>
        <v>0</v>
      </c>
      <c r="Z1535" t="str">
        <f t="shared" si="136"/>
        <v/>
      </c>
      <c r="AA1535" t="str">
        <f t="shared" si="137"/>
        <v>0予選無差別</v>
      </c>
    </row>
    <row r="1536" spans="14:27" x14ac:dyDescent="0.15">
      <c r="N1536">
        <f>Sheet9!D1419</f>
        <v>0</v>
      </c>
      <c r="O1536">
        <f>Sheet9!E1419</f>
        <v>0</v>
      </c>
      <c r="P1536" t="str">
        <f>IFERROR(VLOOKUP(O1536,Sheet6!A:B,2,0),"")</f>
        <v/>
      </c>
      <c r="Q1536">
        <f>Sheet9!A1419</f>
        <v>0</v>
      </c>
      <c r="R1536" t="str">
        <f t="shared" si="133"/>
        <v/>
      </c>
      <c r="S1536">
        <f>Sheet9!B1419</f>
        <v>0</v>
      </c>
      <c r="T1536" t="s">
        <v>158</v>
      </c>
      <c r="U1536" t="s">
        <v>159</v>
      </c>
      <c r="V1536" t="str">
        <f t="shared" si="134"/>
        <v>0予選無差別</v>
      </c>
      <c r="Y1536">
        <f t="shared" si="135"/>
        <v>0</v>
      </c>
      <c r="Z1536" t="str">
        <f t="shared" si="136"/>
        <v/>
      </c>
      <c r="AA1536" t="str">
        <f t="shared" si="137"/>
        <v>0予選無差別</v>
      </c>
    </row>
    <row r="1537" spans="14:27" x14ac:dyDescent="0.15">
      <c r="N1537">
        <f>Sheet9!D1420</f>
        <v>0</v>
      </c>
      <c r="O1537">
        <f>Sheet9!E1420</f>
        <v>0</v>
      </c>
      <c r="P1537" t="str">
        <f>IFERROR(VLOOKUP(O1537,Sheet6!A:B,2,0),"")</f>
        <v/>
      </c>
      <c r="Q1537">
        <f>Sheet9!A1420</f>
        <v>0</v>
      </c>
      <c r="R1537" t="str">
        <f t="shared" si="133"/>
        <v/>
      </c>
      <c r="S1537">
        <f>Sheet9!B1420</f>
        <v>0</v>
      </c>
      <c r="T1537" t="s">
        <v>158</v>
      </c>
      <c r="U1537" t="s">
        <v>159</v>
      </c>
      <c r="V1537" t="str">
        <f t="shared" si="134"/>
        <v>0予選無差別</v>
      </c>
      <c r="Y1537">
        <f t="shared" si="135"/>
        <v>0</v>
      </c>
      <c r="Z1537" t="str">
        <f t="shared" si="136"/>
        <v/>
      </c>
      <c r="AA1537" t="str">
        <f t="shared" si="137"/>
        <v>0予選無差別</v>
      </c>
    </row>
    <row r="1538" spans="14:27" x14ac:dyDescent="0.15">
      <c r="N1538">
        <f>Sheet9!D1421</f>
        <v>0</v>
      </c>
      <c r="O1538">
        <f>Sheet9!E1421</f>
        <v>0</v>
      </c>
      <c r="P1538" t="str">
        <f>IFERROR(VLOOKUP(O1538,Sheet6!A:B,2,0),"")</f>
        <v/>
      </c>
      <c r="Q1538">
        <f>Sheet9!A1421</f>
        <v>0</v>
      </c>
      <c r="R1538" t="str">
        <f t="shared" si="133"/>
        <v/>
      </c>
      <c r="S1538">
        <f>Sheet9!B1421</f>
        <v>0</v>
      </c>
      <c r="T1538" t="s">
        <v>158</v>
      </c>
      <c r="U1538" t="s">
        <v>159</v>
      </c>
      <c r="V1538" t="str">
        <f t="shared" si="134"/>
        <v>0予選無差別</v>
      </c>
      <c r="Y1538">
        <f t="shared" si="135"/>
        <v>0</v>
      </c>
      <c r="Z1538" t="str">
        <f t="shared" si="136"/>
        <v/>
      </c>
      <c r="AA1538" t="str">
        <f t="shared" si="137"/>
        <v>0予選無差別</v>
      </c>
    </row>
    <row r="1539" spans="14:27" x14ac:dyDescent="0.15">
      <c r="N1539">
        <f>Sheet9!D1422</f>
        <v>0</v>
      </c>
      <c r="O1539">
        <f>Sheet9!E1422</f>
        <v>0</v>
      </c>
      <c r="P1539" t="str">
        <f>IFERROR(VLOOKUP(O1539,Sheet6!A:B,2,0),"")</f>
        <v/>
      </c>
      <c r="Q1539">
        <f>Sheet9!A1422</f>
        <v>0</v>
      </c>
      <c r="R1539" t="str">
        <f t="shared" si="133"/>
        <v/>
      </c>
      <c r="S1539">
        <f>Sheet9!B1422</f>
        <v>0</v>
      </c>
      <c r="T1539" t="s">
        <v>158</v>
      </c>
      <c r="U1539" t="s">
        <v>159</v>
      </c>
      <c r="V1539" t="str">
        <f t="shared" si="134"/>
        <v>0予選無差別</v>
      </c>
      <c r="Y1539">
        <f t="shared" si="135"/>
        <v>0</v>
      </c>
      <c r="Z1539" t="str">
        <f t="shared" si="136"/>
        <v/>
      </c>
      <c r="AA1539" t="str">
        <f t="shared" si="137"/>
        <v>0予選無差別</v>
      </c>
    </row>
    <row r="1540" spans="14:27" x14ac:dyDescent="0.15">
      <c r="N1540">
        <f>Sheet9!D1423</f>
        <v>0</v>
      </c>
      <c r="O1540">
        <f>Sheet9!E1423</f>
        <v>0</v>
      </c>
      <c r="P1540" t="str">
        <f>IFERROR(VLOOKUP(O1540,Sheet6!A:B,2,0),"")</f>
        <v/>
      </c>
      <c r="Q1540">
        <f>Sheet9!A1423</f>
        <v>0</v>
      </c>
      <c r="R1540" t="str">
        <f t="shared" si="133"/>
        <v/>
      </c>
      <c r="S1540">
        <f>Sheet9!B1423</f>
        <v>0</v>
      </c>
      <c r="T1540" t="s">
        <v>158</v>
      </c>
      <c r="U1540" t="s">
        <v>159</v>
      </c>
      <c r="V1540" t="str">
        <f t="shared" si="134"/>
        <v>0予選無差別</v>
      </c>
      <c r="Y1540">
        <f t="shared" si="135"/>
        <v>0</v>
      </c>
      <c r="Z1540" t="str">
        <f t="shared" si="136"/>
        <v/>
      </c>
      <c r="AA1540" t="str">
        <f t="shared" si="137"/>
        <v>0予選無差別</v>
      </c>
    </row>
    <row r="1541" spans="14:27" x14ac:dyDescent="0.15">
      <c r="N1541">
        <f>Sheet9!D1424</f>
        <v>0</v>
      </c>
      <c r="O1541">
        <f>Sheet9!E1424</f>
        <v>0</v>
      </c>
      <c r="P1541" t="str">
        <f>IFERROR(VLOOKUP(O1541,Sheet6!A:B,2,0),"")</f>
        <v/>
      </c>
      <c r="Q1541">
        <f>Sheet9!A1424</f>
        <v>0</v>
      </c>
      <c r="R1541" t="str">
        <f t="shared" si="133"/>
        <v/>
      </c>
      <c r="S1541">
        <f>Sheet9!B1424</f>
        <v>0</v>
      </c>
      <c r="T1541" t="s">
        <v>158</v>
      </c>
      <c r="U1541" t="s">
        <v>159</v>
      </c>
      <c r="V1541" t="str">
        <f t="shared" si="134"/>
        <v>0予選無差別</v>
      </c>
      <c r="Y1541">
        <f t="shared" si="135"/>
        <v>0</v>
      </c>
      <c r="Z1541" t="str">
        <f t="shared" si="136"/>
        <v/>
      </c>
      <c r="AA1541" t="str">
        <f t="shared" si="137"/>
        <v>0予選無差別</v>
      </c>
    </row>
    <row r="1542" spans="14:27" x14ac:dyDescent="0.15">
      <c r="N1542">
        <f>Sheet9!D1425</f>
        <v>0</v>
      </c>
      <c r="O1542">
        <f>Sheet9!E1425</f>
        <v>0</v>
      </c>
      <c r="P1542" t="str">
        <f>IFERROR(VLOOKUP(O1542,Sheet6!A:B,2,0),"")</f>
        <v/>
      </c>
      <c r="Q1542">
        <f>Sheet9!A1425</f>
        <v>0</v>
      </c>
      <c r="R1542" t="str">
        <f t="shared" si="133"/>
        <v/>
      </c>
      <c r="S1542">
        <f>Sheet9!B1425</f>
        <v>0</v>
      </c>
      <c r="T1542" t="s">
        <v>158</v>
      </c>
      <c r="U1542" t="s">
        <v>159</v>
      </c>
      <c r="V1542" t="str">
        <f t="shared" si="134"/>
        <v>0予選無差別</v>
      </c>
      <c r="Y1542">
        <f t="shared" si="135"/>
        <v>0</v>
      </c>
      <c r="Z1542" t="str">
        <f t="shared" si="136"/>
        <v/>
      </c>
      <c r="AA1542" t="str">
        <f t="shared" si="137"/>
        <v>0予選無差別</v>
      </c>
    </row>
    <row r="1543" spans="14:27" x14ac:dyDescent="0.15">
      <c r="N1543">
        <f>Sheet9!D1426</f>
        <v>0</v>
      </c>
      <c r="O1543">
        <f>Sheet9!E1426</f>
        <v>0</v>
      </c>
      <c r="P1543" t="str">
        <f>IFERROR(VLOOKUP(O1543,Sheet6!A:B,2,0),"")</f>
        <v/>
      </c>
      <c r="Q1543">
        <f>Sheet9!A1426</f>
        <v>0</v>
      </c>
      <c r="R1543" t="str">
        <f t="shared" si="133"/>
        <v/>
      </c>
      <c r="S1543">
        <f>Sheet9!B1426</f>
        <v>0</v>
      </c>
      <c r="T1543" t="s">
        <v>158</v>
      </c>
      <c r="U1543" t="s">
        <v>159</v>
      </c>
      <c r="V1543" t="str">
        <f t="shared" si="134"/>
        <v>0予選無差別</v>
      </c>
      <c r="Y1543">
        <f t="shared" si="135"/>
        <v>0</v>
      </c>
      <c r="Z1543" t="str">
        <f t="shared" si="136"/>
        <v/>
      </c>
      <c r="AA1543" t="str">
        <f t="shared" si="137"/>
        <v>0予選無差別</v>
      </c>
    </row>
    <row r="1544" spans="14:27" x14ac:dyDescent="0.15">
      <c r="N1544">
        <f>Sheet9!D1427</f>
        <v>0</v>
      </c>
      <c r="O1544">
        <f>Sheet9!E1427</f>
        <v>0</v>
      </c>
      <c r="P1544" t="str">
        <f>IFERROR(VLOOKUP(O1544,Sheet6!A:B,2,0),"")</f>
        <v/>
      </c>
      <c r="Q1544">
        <f>Sheet9!A1427</f>
        <v>0</v>
      </c>
      <c r="R1544" t="str">
        <f t="shared" si="133"/>
        <v/>
      </c>
      <c r="S1544">
        <f>Sheet9!B1427</f>
        <v>0</v>
      </c>
      <c r="T1544" t="s">
        <v>158</v>
      </c>
      <c r="U1544" t="s">
        <v>159</v>
      </c>
      <c r="V1544" t="str">
        <f t="shared" si="134"/>
        <v>0予選無差別</v>
      </c>
      <c r="Y1544">
        <f t="shared" si="135"/>
        <v>0</v>
      </c>
      <c r="Z1544" t="str">
        <f t="shared" si="136"/>
        <v/>
      </c>
      <c r="AA1544" t="str">
        <f t="shared" si="137"/>
        <v>0予選無差別</v>
      </c>
    </row>
    <row r="1545" spans="14:27" x14ac:dyDescent="0.15">
      <c r="N1545">
        <f>Sheet9!D1428</f>
        <v>0</v>
      </c>
      <c r="O1545">
        <f>Sheet9!E1428</f>
        <v>0</v>
      </c>
      <c r="P1545" t="str">
        <f>IFERROR(VLOOKUP(O1545,Sheet6!A:B,2,0),"")</f>
        <v/>
      </c>
      <c r="Q1545">
        <f>Sheet9!A1428</f>
        <v>0</v>
      </c>
      <c r="R1545" t="str">
        <f t="shared" si="133"/>
        <v/>
      </c>
      <c r="S1545">
        <f>Sheet9!B1428</f>
        <v>0</v>
      </c>
      <c r="T1545" t="s">
        <v>158</v>
      </c>
      <c r="U1545" t="s">
        <v>159</v>
      </c>
      <c r="V1545" t="str">
        <f t="shared" si="134"/>
        <v>0予選無差別</v>
      </c>
      <c r="Y1545">
        <f t="shared" si="135"/>
        <v>0</v>
      </c>
      <c r="Z1545" t="str">
        <f t="shared" si="136"/>
        <v/>
      </c>
      <c r="AA1545" t="str">
        <f t="shared" si="137"/>
        <v>0予選無差別</v>
      </c>
    </row>
    <row r="1546" spans="14:27" x14ac:dyDescent="0.15">
      <c r="N1546">
        <f>Sheet9!D1429</f>
        <v>0</v>
      </c>
      <c r="O1546">
        <f>Sheet9!E1429</f>
        <v>0</v>
      </c>
      <c r="P1546" t="str">
        <f>IFERROR(VLOOKUP(O1546,Sheet6!A:B,2,0),"")</f>
        <v/>
      </c>
      <c r="Q1546">
        <f>Sheet9!A1429</f>
        <v>0</v>
      </c>
      <c r="R1546" t="str">
        <f t="shared" si="133"/>
        <v/>
      </c>
      <c r="S1546">
        <f>Sheet9!B1429</f>
        <v>0</v>
      </c>
      <c r="T1546" t="s">
        <v>158</v>
      </c>
      <c r="U1546" t="s">
        <v>159</v>
      </c>
      <c r="V1546" t="str">
        <f t="shared" si="134"/>
        <v>0予選無差別</v>
      </c>
      <c r="Y1546">
        <f t="shared" si="135"/>
        <v>0</v>
      </c>
      <c r="Z1546" t="str">
        <f t="shared" si="136"/>
        <v/>
      </c>
      <c r="AA1546" t="str">
        <f t="shared" si="137"/>
        <v>0予選無差別</v>
      </c>
    </row>
    <row r="1547" spans="14:27" x14ac:dyDescent="0.15">
      <c r="N1547">
        <f>Sheet9!D1430</f>
        <v>0</v>
      </c>
      <c r="O1547">
        <f>Sheet9!E1430</f>
        <v>0</v>
      </c>
      <c r="P1547" t="str">
        <f>IFERROR(VLOOKUP(O1547,Sheet6!A:B,2,0),"")</f>
        <v/>
      </c>
      <c r="Q1547">
        <f>Sheet9!A1430</f>
        <v>0</v>
      </c>
      <c r="R1547" t="str">
        <f t="shared" si="133"/>
        <v/>
      </c>
      <c r="S1547">
        <f>Sheet9!B1430</f>
        <v>0</v>
      </c>
      <c r="T1547" t="s">
        <v>158</v>
      </c>
      <c r="U1547" t="s">
        <v>159</v>
      </c>
      <c r="V1547" t="str">
        <f t="shared" si="134"/>
        <v>0予選無差別</v>
      </c>
      <c r="Y1547">
        <f t="shared" si="135"/>
        <v>0</v>
      </c>
      <c r="Z1547" t="str">
        <f t="shared" si="136"/>
        <v/>
      </c>
      <c r="AA1547" t="str">
        <f t="shared" si="137"/>
        <v>0予選無差別</v>
      </c>
    </row>
    <row r="1548" spans="14:27" x14ac:dyDescent="0.15">
      <c r="N1548">
        <f>Sheet9!D1431</f>
        <v>0</v>
      </c>
      <c r="O1548">
        <f>Sheet9!E1431</f>
        <v>0</v>
      </c>
      <c r="P1548" t="str">
        <f>IFERROR(VLOOKUP(O1548,Sheet6!A:B,2,0),"")</f>
        <v/>
      </c>
      <c r="Q1548">
        <f>Sheet9!A1431</f>
        <v>0</v>
      </c>
      <c r="R1548" t="str">
        <f t="shared" si="133"/>
        <v/>
      </c>
      <c r="S1548">
        <f>Sheet9!B1431</f>
        <v>0</v>
      </c>
      <c r="T1548" t="s">
        <v>158</v>
      </c>
      <c r="U1548" t="s">
        <v>159</v>
      </c>
      <c r="V1548" t="str">
        <f t="shared" si="134"/>
        <v>0予選無差別</v>
      </c>
      <c r="Y1548">
        <f t="shared" si="135"/>
        <v>0</v>
      </c>
      <c r="Z1548" t="str">
        <f t="shared" si="136"/>
        <v/>
      </c>
      <c r="AA1548" t="str">
        <f t="shared" si="137"/>
        <v>0予選無差別</v>
      </c>
    </row>
    <row r="1549" spans="14:27" x14ac:dyDescent="0.15">
      <c r="N1549">
        <f>Sheet9!D1432</f>
        <v>0</v>
      </c>
      <c r="O1549">
        <f>Sheet9!E1432</f>
        <v>0</v>
      </c>
      <c r="P1549" t="str">
        <f>IFERROR(VLOOKUP(O1549,Sheet6!A:B,2,0),"")</f>
        <v/>
      </c>
      <c r="Q1549">
        <f>Sheet9!A1432</f>
        <v>0</v>
      </c>
      <c r="R1549" t="str">
        <f t="shared" si="133"/>
        <v/>
      </c>
      <c r="S1549">
        <f>Sheet9!B1432</f>
        <v>0</v>
      </c>
      <c r="T1549" t="s">
        <v>158</v>
      </c>
      <c r="U1549" t="s">
        <v>159</v>
      </c>
      <c r="V1549" t="str">
        <f t="shared" si="134"/>
        <v>0予選無差別</v>
      </c>
      <c r="Y1549">
        <f t="shared" si="135"/>
        <v>0</v>
      </c>
      <c r="Z1549" t="str">
        <f t="shared" si="136"/>
        <v/>
      </c>
      <c r="AA1549" t="str">
        <f t="shared" si="137"/>
        <v>0予選無差別</v>
      </c>
    </row>
    <row r="1550" spans="14:27" x14ac:dyDescent="0.15">
      <c r="N1550">
        <f>Sheet9!D1433</f>
        <v>0</v>
      </c>
      <c r="O1550">
        <f>Sheet9!E1433</f>
        <v>0</v>
      </c>
      <c r="P1550" t="str">
        <f>IFERROR(VLOOKUP(O1550,Sheet6!A:B,2,0),"")</f>
        <v/>
      </c>
      <c r="Q1550">
        <f>Sheet9!A1433</f>
        <v>0</v>
      </c>
      <c r="R1550" t="str">
        <f t="shared" si="133"/>
        <v/>
      </c>
      <c r="S1550">
        <f>Sheet9!B1433</f>
        <v>0</v>
      </c>
      <c r="T1550" t="s">
        <v>158</v>
      </c>
      <c r="U1550" t="s">
        <v>159</v>
      </c>
      <c r="V1550" t="str">
        <f t="shared" si="134"/>
        <v>0予選無差別</v>
      </c>
      <c r="Y1550">
        <f t="shared" si="135"/>
        <v>0</v>
      </c>
      <c r="Z1550" t="str">
        <f t="shared" si="136"/>
        <v/>
      </c>
      <c r="AA1550" t="str">
        <f t="shared" si="137"/>
        <v>0予選無差別</v>
      </c>
    </row>
    <row r="1551" spans="14:27" x14ac:dyDescent="0.15">
      <c r="N1551">
        <f>Sheet9!D1434</f>
        <v>0</v>
      </c>
      <c r="O1551">
        <f>Sheet9!E1434</f>
        <v>0</v>
      </c>
      <c r="P1551" t="str">
        <f>IFERROR(VLOOKUP(O1551,Sheet6!A:B,2,0),"")</f>
        <v/>
      </c>
      <c r="Q1551">
        <f>Sheet9!A1434</f>
        <v>0</v>
      </c>
      <c r="R1551" t="str">
        <f t="shared" si="133"/>
        <v/>
      </c>
      <c r="S1551">
        <f>Sheet9!B1434</f>
        <v>0</v>
      </c>
      <c r="T1551" t="s">
        <v>158</v>
      </c>
      <c r="U1551" t="s">
        <v>159</v>
      </c>
      <c r="V1551" t="str">
        <f t="shared" si="134"/>
        <v>0予選無差別</v>
      </c>
      <c r="Y1551">
        <f t="shared" si="135"/>
        <v>0</v>
      </c>
      <c r="Z1551" t="str">
        <f t="shared" si="136"/>
        <v/>
      </c>
      <c r="AA1551" t="str">
        <f t="shared" si="137"/>
        <v>0予選無差別</v>
      </c>
    </row>
    <row r="1552" spans="14:27" x14ac:dyDescent="0.15">
      <c r="N1552">
        <f>Sheet9!D1435</f>
        <v>0</v>
      </c>
      <c r="O1552">
        <f>Sheet9!E1435</f>
        <v>0</v>
      </c>
      <c r="P1552" t="str">
        <f>IFERROR(VLOOKUP(O1552,Sheet6!A:B,2,0),"")</f>
        <v/>
      </c>
      <c r="Q1552">
        <f>Sheet9!A1435</f>
        <v>0</v>
      </c>
      <c r="R1552" t="str">
        <f t="shared" si="133"/>
        <v/>
      </c>
      <c r="S1552">
        <f>Sheet9!B1435</f>
        <v>0</v>
      </c>
      <c r="T1552" t="s">
        <v>158</v>
      </c>
      <c r="U1552" t="s">
        <v>159</v>
      </c>
      <c r="V1552" t="str">
        <f t="shared" si="134"/>
        <v>0予選無差別</v>
      </c>
      <c r="Y1552">
        <f t="shared" si="135"/>
        <v>0</v>
      </c>
      <c r="Z1552" t="str">
        <f t="shared" si="136"/>
        <v/>
      </c>
      <c r="AA1552" t="str">
        <f t="shared" si="137"/>
        <v>0予選無差別</v>
      </c>
    </row>
    <row r="1553" spans="14:27" x14ac:dyDescent="0.15">
      <c r="N1553">
        <f>Sheet9!D1436</f>
        <v>0</v>
      </c>
      <c r="O1553">
        <f>Sheet9!E1436</f>
        <v>0</v>
      </c>
      <c r="P1553" t="str">
        <f>IFERROR(VLOOKUP(O1553,Sheet6!A:B,2,0),"")</f>
        <v/>
      </c>
      <c r="Q1553">
        <f>Sheet9!A1436</f>
        <v>0</v>
      </c>
      <c r="R1553" t="str">
        <f t="shared" si="133"/>
        <v/>
      </c>
      <c r="S1553">
        <f>Sheet9!B1436</f>
        <v>0</v>
      </c>
      <c r="T1553" t="s">
        <v>158</v>
      </c>
      <c r="U1553" t="s">
        <v>159</v>
      </c>
      <c r="V1553" t="str">
        <f t="shared" si="134"/>
        <v>0予選無差別</v>
      </c>
      <c r="Y1553">
        <f t="shared" si="135"/>
        <v>0</v>
      </c>
      <c r="Z1553" t="str">
        <f t="shared" si="136"/>
        <v/>
      </c>
      <c r="AA1553" t="str">
        <f t="shared" si="137"/>
        <v>0予選無差別</v>
      </c>
    </row>
    <row r="1554" spans="14:27" x14ac:dyDescent="0.15">
      <c r="N1554">
        <f>Sheet9!D1437</f>
        <v>0</v>
      </c>
      <c r="O1554">
        <f>Sheet9!E1437</f>
        <v>0</v>
      </c>
      <c r="P1554" t="str">
        <f>IFERROR(VLOOKUP(O1554,Sheet6!A:B,2,0),"")</f>
        <v/>
      </c>
      <c r="Q1554">
        <f>Sheet9!A1437</f>
        <v>0</v>
      </c>
      <c r="R1554" t="str">
        <f t="shared" si="133"/>
        <v/>
      </c>
      <c r="S1554">
        <f>Sheet9!B1437</f>
        <v>0</v>
      </c>
      <c r="T1554" t="s">
        <v>158</v>
      </c>
      <c r="U1554" t="s">
        <v>159</v>
      </c>
      <c r="V1554" t="str">
        <f t="shared" si="134"/>
        <v>0予選無差別</v>
      </c>
      <c r="Y1554">
        <f t="shared" si="135"/>
        <v>0</v>
      </c>
      <c r="Z1554" t="str">
        <f t="shared" si="136"/>
        <v/>
      </c>
      <c r="AA1554" t="str">
        <f t="shared" si="137"/>
        <v>0予選無差別</v>
      </c>
    </row>
    <row r="1555" spans="14:27" x14ac:dyDescent="0.15">
      <c r="N1555">
        <f>Sheet9!D1438</f>
        <v>0</v>
      </c>
      <c r="O1555">
        <f>Sheet9!E1438</f>
        <v>0</v>
      </c>
      <c r="P1555" t="str">
        <f>IFERROR(VLOOKUP(O1555,Sheet6!A:B,2,0),"")</f>
        <v/>
      </c>
      <c r="Q1555">
        <f>Sheet9!A1438</f>
        <v>0</v>
      </c>
      <c r="R1555" t="str">
        <f t="shared" si="133"/>
        <v/>
      </c>
      <c r="S1555">
        <f>Sheet9!B1438</f>
        <v>0</v>
      </c>
      <c r="T1555" t="s">
        <v>158</v>
      </c>
      <c r="U1555" t="s">
        <v>159</v>
      </c>
      <c r="V1555" t="str">
        <f t="shared" si="134"/>
        <v>0予選無差別</v>
      </c>
      <c r="Y1555">
        <f t="shared" si="135"/>
        <v>0</v>
      </c>
      <c r="Z1555" t="str">
        <f t="shared" si="136"/>
        <v/>
      </c>
      <c r="AA1555" t="str">
        <f t="shared" si="137"/>
        <v>0予選無差別</v>
      </c>
    </row>
    <row r="1556" spans="14:27" x14ac:dyDescent="0.15">
      <c r="N1556">
        <f>Sheet9!D1439</f>
        <v>0</v>
      </c>
      <c r="O1556">
        <f>Sheet9!E1439</f>
        <v>0</v>
      </c>
      <c r="P1556" t="str">
        <f>IFERROR(VLOOKUP(O1556,Sheet6!A:B,2,0),"")</f>
        <v/>
      </c>
      <c r="Q1556">
        <f>Sheet9!A1439</f>
        <v>0</v>
      </c>
      <c r="R1556" t="str">
        <f t="shared" si="133"/>
        <v/>
      </c>
      <c r="S1556">
        <f>Sheet9!B1439</f>
        <v>0</v>
      </c>
      <c r="T1556" t="s">
        <v>158</v>
      </c>
      <c r="U1556" t="s">
        <v>159</v>
      </c>
      <c r="V1556" t="str">
        <f t="shared" si="134"/>
        <v>0予選無差別</v>
      </c>
      <c r="Y1556">
        <f t="shared" si="135"/>
        <v>0</v>
      </c>
      <c r="Z1556" t="str">
        <f t="shared" si="136"/>
        <v/>
      </c>
      <c r="AA1556" t="str">
        <f t="shared" si="137"/>
        <v>0予選無差別</v>
      </c>
    </row>
    <row r="1557" spans="14:27" x14ac:dyDescent="0.15">
      <c r="N1557">
        <f>Sheet9!D1440</f>
        <v>0</v>
      </c>
      <c r="O1557">
        <f>Sheet9!E1440</f>
        <v>0</v>
      </c>
      <c r="P1557" t="str">
        <f>IFERROR(VLOOKUP(O1557,Sheet6!A:B,2,0),"")</f>
        <v/>
      </c>
      <c r="Q1557">
        <f>Sheet9!A1440</f>
        <v>0</v>
      </c>
      <c r="R1557" t="str">
        <f t="shared" si="133"/>
        <v/>
      </c>
      <c r="S1557">
        <f>Sheet9!B1440</f>
        <v>0</v>
      </c>
      <c r="T1557" t="s">
        <v>158</v>
      </c>
      <c r="U1557" t="s">
        <v>159</v>
      </c>
      <c r="V1557" t="str">
        <f t="shared" si="134"/>
        <v>0予選無差別</v>
      </c>
      <c r="Y1557">
        <f t="shared" si="135"/>
        <v>0</v>
      </c>
      <c r="Z1557" t="str">
        <f t="shared" si="136"/>
        <v/>
      </c>
      <c r="AA1557" t="str">
        <f t="shared" si="137"/>
        <v>0予選無差別</v>
      </c>
    </row>
    <row r="1558" spans="14:27" x14ac:dyDescent="0.15">
      <c r="N1558">
        <f>Sheet9!D1441</f>
        <v>0</v>
      </c>
      <c r="O1558">
        <f>Sheet9!E1441</f>
        <v>0</v>
      </c>
      <c r="P1558" t="str">
        <f>IFERROR(VLOOKUP(O1558,Sheet6!A:B,2,0),"")</f>
        <v/>
      </c>
      <c r="Q1558">
        <f>Sheet9!A1441</f>
        <v>0</v>
      </c>
      <c r="R1558" t="str">
        <f t="shared" si="133"/>
        <v/>
      </c>
      <c r="S1558">
        <f>Sheet9!B1441</f>
        <v>0</v>
      </c>
      <c r="T1558" t="s">
        <v>158</v>
      </c>
      <c r="U1558" t="s">
        <v>159</v>
      </c>
      <c r="V1558" t="str">
        <f t="shared" si="134"/>
        <v>0予選無差別</v>
      </c>
      <c r="Y1558">
        <f t="shared" si="135"/>
        <v>0</v>
      </c>
      <c r="Z1558" t="str">
        <f t="shared" si="136"/>
        <v/>
      </c>
      <c r="AA1558" t="str">
        <f t="shared" si="137"/>
        <v>0予選無差別</v>
      </c>
    </row>
    <row r="1559" spans="14:27" x14ac:dyDescent="0.15">
      <c r="N1559">
        <f>Sheet9!D1442</f>
        <v>0</v>
      </c>
      <c r="O1559">
        <f>Sheet9!E1442</f>
        <v>0</v>
      </c>
      <c r="P1559" t="str">
        <f>IFERROR(VLOOKUP(O1559,Sheet6!A:B,2,0),"")</f>
        <v/>
      </c>
      <c r="Q1559">
        <f>Sheet9!A1442</f>
        <v>0</v>
      </c>
      <c r="R1559" t="str">
        <f t="shared" si="133"/>
        <v/>
      </c>
      <c r="S1559">
        <f>Sheet9!B1442</f>
        <v>0</v>
      </c>
      <c r="T1559" t="s">
        <v>158</v>
      </c>
      <c r="U1559" t="s">
        <v>159</v>
      </c>
      <c r="V1559" t="str">
        <f t="shared" si="134"/>
        <v>0予選無差別</v>
      </c>
      <c r="Y1559">
        <f t="shared" si="135"/>
        <v>0</v>
      </c>
      <c r="Z1559" t="str">
        <f t="shared" si="136"/>
        <v/>
      </c>
      <c r="AA1559" t="str">
        <f t="shared" si="137"/>
        <v>0予選無差別</v>
      </c>
    </row>
    <row r="1560" spans="14:27" x14ac:dyDescent="0.15">
      <c r="N1560">
        <f>Sheet9!D1443</f>
        <v>0</v>
      </c>
      <c r="O1560">
        <f>Sheet9!E1443</f>
        <v>0</v>
      </c>
      <c r="P1560" t="str">
        <f>IFERROR(VLOOKUP(O1560,Sheet6!A:B,2,0),"")</f>
        <v/>
      </c>
      <c r="Q1560">
        <f>Sheet9!A1443</f>
        <v>0</v>
      </c>
      <c r="R1560" t="str">
        <f t="shared" si="133"/>
        <v/>
      </c>
      <c r="S1560">
        <f>Sheet9!B1443</f>
        <v>0</v>
      </c>
      <c r="T1560" t="s">
        <v>158</v>
      </c>
      <c r="U1560" t="s">
        <v>159</v>
      </c>
      <c r="V1560" t="str">
        <f t="shared" si="134"/>
        <v>0予選無差別</v>
      </c>
      <c r="Y1560">
        <f t="shared" si="135"/>
        <v>0</v>
      </c>
      <c r="Z1560" t="str">
        <f t="shared" si="136"/>
        <v/>
      </c>
      <c r="AA1560" t="str">
        <f t="shared" si="137"/>
        <v>0予選無差別</v>
      </c>
    </row>
    <row r="1561" spans="14:27" x14ac:dyDescent="0.15">
      <c r="N1561">
        <f>Sheet9!D1444</f>
        <v>0</v>
      </c>
      <c r="O1561">
        <f>Sheet9!E1444</f>
        <v>0</v>
      </c>
      <c r="P1561" t="str">
        <f>IFERROR(VLOOKUP(O1561,Sheet6!A:B,2,0),"")</f>
        <v/>
      </c>
      <c r="Q1561">
        <f>Sheet9!A1444</f>
        <v>0</v>
      </c>
      <c r="R1561" t="str">
        <f t="shared" si="133"/>
        <v/>
      </c>
      <c r="S1561">
        <f>Sheet9!B1444</f>
        <v>0</v>
      </c>
      <c r="T1561" t="s">
        <v>158</v>
      </c>
      <c r="U1561" t="s">
        <v>159</v>
      </c>
      <c r="V1561" t="str">
        <f t="shared" si="134"/>
        <v>0予選無差別</v>
      </c>
      <c r="Y1561">
        <f t="shared" si="135"/>
        <v>0</v>
      </c>
      <c r="Z1561" t="str">
        <f t="shared" si="136"/>
        <v/>
      </c>
      <c r="AA1561" t="str">
        <f t="shared" si="137"/>
        <v>0予選無差別</v>
      </c>
    </row>
    <row r="1562" spans="14:27" x14ac:dyDescent="0.15">
      <c r="N1562">
        <f>Sheet9!D1445</f>
        <v>0</v>
      </c>
      <c r="O1562">
        <f>Sheet9!E1445</f>
        <v>0</v>
      </c>
      <c r="P1562" t="str">
        <f>IFERROR(VLOOKUP(O1562,Sheet6!A:B,2,0),"")</f>
        <v/>
      </c>
      <c r="Q1562">
        <f>Sheet9!A1445</f>
        <v>0</v>
      </c>
      <c r="R1562" t="str">
        <f t="shared" si="133"/>
        <v/>
      </c>
      <c r="S1562">
        <f>Sheet9!B1445</f>
        <v>0</v>
      </c>
      <c r="T1562" t="s">
        <v>158</v>
      </c>
      <c r="U1562" t="s">
        <v>159</v>
      </c>
      <c r="V1562" t="str">
        <f t="shared" si="134"/>
        <v>0予選無差別</v>
      </c>
      <c r="Y1562">
        <f t="shared" si="135"/>
        <v>0</v>
      </c>
      <c r="Z1562" t="str">
        <f t="shared" si="136"/>
        <v/>
      </c>
      <c r="AA1562" t="str">
        <f t="shared" si="137"/>
        <v>0予選無差別</v>
      </c>
    </row>
    <row r="1563" spans="14:27" x14ac:dyDescent="0.15">
      <c r="N1563">
        <f>Sheet9!D1446</f>
        <v>0</v>
      </c>
      <c r="O1563">
        <f>Sheet9!E1446</f>
        <v>0</v>
      </c>
      <c r="P1563" t="str">
        <f>IFERROR(VLOOKUP(O1563,Sheet6!A:B,2,0),"")</f>
        <v/>
      </c>
      <c r="Q1563">
        <f>Sheet9!A1446</f>
        <v>0</v>
      </c>
      <c r="R1563" t="str">
        <f t="shared" si="133"/>
        <v/>
      </c>
      <c r="S1563">
        <f>Sheet9!B1446</f>
        <v>0</v>
      </c>
      <c r="T1563" t="s">
        <v>158</v>
      </c>
      <c r="U1563" t="s">
        <v>159</v>
      </c>
      <c r="V1563" t="str">
        <f t="shared" si="134"/>
        <v>0予選無差別</v>
      </c>
      <c r="Y1563">
        <f t="shared" si="135"/>
        <v>0</v>
      </c>
      <c r="Z1563" t="str">
        <f t="shared" si="136"/>
        <v/>
      </c>
      <c r="AA1563" t="str">
        <f t="shared" si="137"/>
        <v>0予選無差別</v>
      </c>
    </row>
    <row r="1564" spans="14:27" x14ac:dyDescent="0.15">
      <c r="N1564">
        <f>Sheet9!D1447</f>
        <v>0</v>
      </c>
      <c r="O1564">
        <f>Sheet9!E1447</f>
        <v>0</v>
      </c>
      <c r="P1564" t="str">
        <f>IFERROR(VLOOKUP(O1564,Sheet6!A:B,2,0),"")</f>
        <v/>
      </c>
      <c r="Q1564">
        <f>Sheet9!A1447</f>
        <v>0</v>
      </c>
      <c r="R1564" t="str">
        <f t="shared" si="133"/>
        <v/>
      </c>
      <c r="S1564">
        <f>Sheet9!B1447</f>
        <v>0</v>
      </c>
      <c r="T1564" t="s">
        <v>158</v>
      </c>
      <c r="U1564" t="s">
        <v>159</v>
      </c>
      <c r="V1564" t="str">
        <f t="shared" si="134"/>
        <v>0予選無差別</v>
      </c>
      <c r="Y1564">
        <f t="shared" si="135"/>
        <v>0</v>
      </c>
      <c r="Z1564" t="str">
        <f t="shared" si="136"/>
        <v/>
      </c>
      <c r="AA1564" t="str">
        <f t="shared" si="137"/>
        <v>0予選無差別</v>
      </c>
    </row>
    <row r="1565" spans="14:27" x14ac:dyDescent="0.15">
      <c r="N1565">
        <f>Sheet9!D1448</f>
        <v>0</v>
      </c>
      <c r="O1565">
        <f>Sheet9!E1448</f>
        <v>0</v>
      </c>
      <c r="P1565" t="str">
        <f>IFERROR(VLOOKUP(O1565,Sheet6!A:B,2,0),"")</f>
        <v/>
      </c>
      <c r="Q1565">
        <f>Sheet9!A1448</f>
        <v>0</v>
      </c>
      <c r="R1565" t="str">
        <f t="shared" si="133"/>
        <v/>
      </c>
      <c r="S1565">
        <f>Sheet9!B1448</f>
        <v>0</v>
      </c>
      <c r="T1565" t="s">
        <v>158</v>
      </c>
      <c r="U1565" t="s">
        <v>159</v>
      </c>
      <c r="V1565" t="str">
        <f t="shared" si="134"/>
        <v>0予選無差別</v>
      </c>
      <c r="Y1565">
        <f t="shared" si="135"/>
        <v>0</v>
      </c>
      <c r="Z1565" t="str">
        <f t="shared" si="136"/>
        <v/>
      </c>
      <c r="AA1565" t="str">
        <f t="shared" si="137"/>
        <v>0予選無差別</v>
      </c>
    </row>
    <row r="1566" spans="14:27" x14ac:dyDescent="0.15">
      <c r="N1566">
        <f>Sheet9!D1449</f>
        <v>0</v>
      </c>
      <c r="O1566">
        <f>Sheet9!E1449</f>
        <v>0</v>
      </c>
      <c r="P1566" t="str">
        <f>IFERROR(VLOOKUP(O1566,Sheet6!A:B,2,0),"")</f>
        <v/>
      </c>
      <c r="Q1566">
        <f>Sheet9!A1449</f>
        <v>0</v>
      </c>
      <c r="R1566" t="str">
        <f t="shared" si="133"/>
        <v/>
      </c>
      <c r="S1566">
        <f>Sheet9!B1449</f>
        <v>0</v>
      </c>
      <c r="T1566" t="s">
        <v>158</v>
      </c>
      <c r="U1566" t="s">
        <v>159</v>
      </c>
      <c r="V1566" t="str">
        <f t="shared" si="134"/>
        <v>0予選無差別</v>
      </c>
      <c r="Y1566">
        <f t="shared" si="135"/>
        <v>0</v>
      </c>
      <c r="Z1566" t="str">
        <f t="shared" si="136"/>
        <v/>
      </c>
      <c r="AA1566" t="str">
        <f t="shared" si="137"/>
        <v>0予選無差別</v>
      </c>
    </row>
    <row r="1567" spans="14:27" x14ac:dyDescent="0.15">
      <c r="N1567">
        <f>Sheet9!D1450</f>
        <v>0</v>
      </c>
      <c r="O1567">
        <f>Sheet9!E1450</f>
        <v>0</v>
      </c>
      <c r="P1567" t="str">
        <f>IFERROR(VLOOKUP(O1567,Sheet6!A:B,2,0),"")</f>
        <v/>
      </c>
      <c r="Q1567">
        <f>Sheet9!A1450</f>
        <v>0</v>
      </c>
      <c r="R1567" t="str">
        <f t="shared" si="133"/>
        <v/>
      </c>
      <c r="S1567">
        <f>Sheet9!B1450</f>
        <v>0</v>
      </c>
      <c r="T1567" t="s">
        <v>158</v>
      </c>
      <c r="U1567" t="s">
        <v>159</v>
      </c>
      <c r="V1567" t="str">
        <f t="shared" si="134"/>
        <v>0予選無差別</v>
      </c>
      <c r="Y1567">
        <f t="shared" si="135"/>
        <v>0</v>
      </c>
      <c r="Z1567" t="str">
        <f t="shared" si="136"/>
        <v/>
      </c>
      <c r="AA1567" t="str">
        <f t="shared" si="137"/>
        <v>0予選無差別</v>
      </c>
    </row>
    <row r="1568" spans="14:27" x14ac:dyDescent="0.15">
      <c r="N1568">
        <f>Sheet9!D1451</f>
        <v>0</v>
      </c>
      <c r="O1568">
        <f>Sheet9!E1451</f>
        <v>0</v>
      </c>
      <c r="P1568" t="str">
        <f>IFERROR(VLOOKUP(O1568,Sheet6!A:B,2,0),"")</f>
        <v/>
      </c>
      <c r="Q1568">
        <f>Sheet9!A1451</f>
        <v>0</v>
      </c>
      <c r="R1568" t="str">
        <f t="shared" si="133"/>
        <v/>
      </c>
      <c r="S1568">
        <f>Sheet9!B1451</f>
        <v>0</v>
      </c>
      <c r="T1568" t="s">
        <v>158</v>
      </c>
      <c r="U1568" t="s">
        <v>159</v>
      </c>
      <c r="V1568" t="str">
        <f t="shared" si="134"/>
        <v>0予選無差別</v>
      </c>
      <c r="Y1568">
        <f t="shared" si="135"/>
        <v>0</v>
      </c>
      <c r="Z1568" t="str">
        <f t="shared" si="136"/>
        <v/>
      </c>
      <c r="AA1568" t="str">
        <f t="shared" si="137"/>
        <v>0予選無差別</v>
      </c>
    </row>
    <row r="1569" spans="14:27" x14ac:dyDescent="0.15">
      <c r="N1569">
        <f>Sheet9!D1452</f>
        <v>0</v>
      </c>
      <c r="O1569">
        <f>Sheet9!E1452</f>
        <v>0</v>
      </c>
      <c r="P1569" t="str">
        <f>IFERROR(VLOOKUP(O1569,Sheet6!A:B,2,0),"")</f>
        <v/>
      </c>
      <c r="Q1569">
        <f>Sheet9!A1452</f>
        <v>0</v>
      </c>
      <c r="R1569" t="str">
        <f t="shared" si="133"/>
        <v/>
      </c>
      <c r="S1569">
        <f>Sheet9!B1452</f>
        <v>0</v>
      </c>
      <c r="T1569" t="s">
        <v>158</v>
      </c>
      <c r="U1569" t="s">
        <v>159</v>
      </c>
      <c r="V1569" t="str">
        <f t="shared" si="134"/>
        <v>0予選無差別</v>
      </c>
      <c r="Y1569">
        <f t="shared" si="135"/>
        <v>0</v>
      </c>
      <c r="Z1569" t="str">
        <f t="shared" si="136"/>
        <v/>
      </c>
      <c r="AA1569" t="str">
        <f t="shared" si="137"/>
        <v>0予選無差別</v>
      </c>
    </row>
    <row r="1570" spans="14:27" x14ac:dyDescent="0.15">
      <c r="N1570">
        <f>Sheet9!D1453</f>
        <v>0</v>
      </c>
      <c r="O1570">
        <f>Sheet9!E1453</f>
        <v>0</v>
      </c>
      <c r="P1570" t="str">
        <f>IFERROR(VLOOKUP(O1570,Sheet6!A:B,2,0),"")</f>
        <v/>
      </c>
      <c r="Q1570">
        <f>Sheet9!A1453</f>
        <v>0</v>
      </c>
      <c r="R1570" t="str">
        <f t="shared" si="133"/>
        <v/>
      </c>
      <c r="S1570">
        <f>Sheet9!B1453</f>
        <v>0</v>
      </c>
      <c r="T1570" t="s">
        <v>158</v>
      </c>
      <c r="U1570" t="s">
        <v>159</v>
      </c>
      <c r="V1570" t="str">
        <f t="shared" si="134"/>
        <v>0予選無差別</v>
      </c>
      <c r="Y1570">
        <f t="shared" si="135"/>
        <v>0</v>
      </c>
      <c r="Z1570" t="str">
        <f t="shared" si="136"/>
        <v/>
      </c>
      <c r="AA1570" t="str">
        <f t="shared" si="137"/>
        <v>0予選無差別</v>
      </c>
    </row>
    <row r="1571" spans="14:27" x14ac:dyDescent="0.15">
      <c r="N1571">
        <f>Sheet9!D1454</f>
        <v>0</v>
      </c>
      <c r="O1571">
        <f>Sheet9!E1454</f>
        <v>0</v>
      </c>
      <c r="P1571" t="str">
        <f>IFERROR(VLOOKUP(O1571,Sheet6!A:B,2,0),"")</f>
        <v/>
      </c>
      <c r="Q1571">
        <f>Sheet9!A1454</f>
        <v>0</v>
      </c>
      <c r="R1571" t="str">
        <f t="shared" si="133"/>
        <v/>
      </c>
      <c r="S1571">
        <f>Sheet9!B1454</f>
        <v>0</v>
      </c>
      <c r="T1571" t="s">
        <v>158</v>
      </c>
      <c r="U1571" t="s">
        <v>159</v>
      </c>
      <c r="V1571" t="str">
        <f t="shared" si="134"/>
        <v>0予選無差別</v>
      </c>
      <c r="Y1571">
        <f t="shared" si="135"/>
        <v>0</v>
      </c>
      <c r="Z1571" t="str">
        <f t="shared" si="136"/>
        <v/>
      </c>
      <c r="AA1571" t="str">
        <f t="shared" si="137"/>
        <v>0予選無差別</v>
      </c>
    </row>
    <row r="1572" spans="14:27" x14ac:dyDescent="0.15">
      <c r="N1572">
        <f>Sheet9!D1455</f>
        <v>0</v>
      </c>
      <c r="O1572">
        <f>Sheet9!E1455</f>
        <v>0</v>
      </c>
      <c r="P1572" t="str">
        <f>IFERROR(VLOOKUP(O1572,Sheet6!A:B,2,0),"")</f>
        <v/>
      </c>
      <c r="Q1572">
        <f>Sheet9!A1455</f>
        <v>0</v>
      </c>
      <c r="R1572" t="str">
        <f t="shared" si="133"/>
        <v/>
      </c>
      <c r="S1572">
        <f>Sheet9!B1455</f>
        <v>0</v>
      </c>
      <c r="T1572" t="s">
        <v>158</v>
      </c>
      <c r="U1572" t="s">
        <v>159</v>
      </c>
      <c r="V1572" t="str">
        <f t="shared" si="134"/>
        <v>0予選無差別</v>
      </c>
      <c r="Y1572">
        <f t="shared" si="135"/>
        <v>0</v>
      </c>
      <c r="Z1572" t="str">
        <f t="shared" si="136"/>
        <v/>
      </c>
      <c r="AA1572" t="str">
        <f t="shared" si="137"/>
        <v>0予選無差別</v>
      </c>
    </row>
    <row r="1573" spans="14:27" x14ac:dyDescent="0.15">
      <c r="N1573">
        <f>Sheet9!D1456</f>
        <v>0</v>
      </c>
      <c r="O1573">
        <f>Sheet9!E1456</f>
        <v>0</v>
      </c>
      <c r="P1573" t="str">
        <f>IFERROR(VLOOKUP(O1573,Sheet6!A:B,2,0),"")</f>
        <v/>
      </c>
      <c r="Q1573">
        <f>Sheet9!A1456</f>
        <v>0</v>
      </c>
      <c r="R1573" t="str">
        <f t="shared" si="133"/>
        <v/>
      </c>
      <c r="S1573">
        <f>Sheet9!B1456</f>
        <v>0</v>
      </c>
      <c r="T1573" t="s">
        <v>158</v>
      </c>
      <c r="U1573" t="s">
        <v>159</v>
      </c>
      <c r="V1573" t="str">
        <f t="shared" si="134"/>
        <v>0予選無差別</v>
      </c>
      <c r="Y1573">
        <f t="shared" si="135"/>
        <v>0</v>
      </c>
      <c r="Z1573" t="str">
        <f t="shared" si="136"/>
        <v/>
      </c>
      <c r="AA1573" t="str">
        <f t="shared" si="137"/>
        <v>0予選無差別</v>
      </c>
    </row>
    <row r="1574" spans="14:27" x14ac:dyDescent="0.15">
      <c r="N1574">
        <f>Sheet9!D1457</f>
        <v>0</v>
      </c>
      <c r="O1574">
        <f>Sheet9!E1457</f>
        <v>0</v>
      </c>
      <c r="P1574" t="str">
        <f>IFERROR(VLOOKUP(O1574,Sheet6!A:B,2,0),"")</f>
        <v/>
      </c>
      <c r="Q1574">
        <f>Sheet9!A1457</f>
        <v>0</v>
      </c>
      <c r="R1574" t="str">
        <f t="shared" si="133"/>
        <v/>
      </c>
      <c r="S1574">
        <f>Sheet9!B1457</f>
        <v>0</v>
      </c>
      <c r="T1574" t="s">
        <v>158</v>
      </c>
      <c r="U1574" t="s">
        <v>159</v>
      </c>
      <c r="V1574" t="str">
        <f t="shared" si="134"/>
        <v>0予選無差別</v>
      </c>
      <c r="Y1574">
        <f t="shared" si="135"/>
        <v>0</v>
      </c>
      <c r="Z1574" t="str">
        <f t="shared" si="136"/>
        <v/>
      </c>
      <c r="AA1574" t="str">
        <f t="shared" si="137"/>
        <v>0予選無差別</v>
      </c>
    </row>
    <row r="1575" spans="14:27" x14ac:dyDescent="0.15">
      <c r="N1575">
        <f>Sheet9!D1458</f>
        <v>0</v>
      </c>
      <c r="O1575">
        <f>Sheet9!E1458</f>
        <v>0</v>
      </c>
      <c r="P1575" t="str">
        <f>IFERROR(VLOOKUP(O1575,Sheet6!A:B,2,0),"")</f>
        <v/>
      </c>
      <c r="Q1575">
        <f>Sheet9!A1458</f>
        <v>0</v>
      </c>
      <c r="R1575" t="str">
        <f t="shared" si="133"/>
        <v/>
      </c>
      <c r="S1575">
        <f>Sheet9!B1458</f>
        <v>0</v>
      </c>
      <c r="T1575" t="s">
        <v>158</v>
      </c>
      <c r="U1575" t="s">
        <v>159</v>
      </c>
      <c r="V1575" t="str">
        <f t="shared" si="134"/>
        <v>0予選無差別</v>
      </c>
      <c r="Y1575">
        <f t="shared" si="135"/>
        <v>0</v>
      </c>
      <c r="Z1575" t="str">
        <f t="shared" si="136"/>
        <v/>
      </c>
      <c r="AA1575" t="str">
        <f t="shared" si="137"/>
        <v>0予選無差別</v>
      </c>
    </row>
    <row r="1576" spans="14:27" x14ac:dyDescent="0.15">
      <c r="N1576">
        <f>Sheet9!D1459</f>
        <v>0</v>
      </c>
      <c r="O1576">
        <f>Sheet9!E1459</f>
        <v>0</v>
      </c>
      <c r="P1576" t="str">
        <f>IFERROR(VLOOKUP(O1576,Sheet6!A:B,2,0),"")</f>
        <v/>
      </c>
      <c r="Q1576">
        <f>Sheet9!A1459</f>
        <v>0</v>
      </c>
      <c r="R1576" t="str">
        <f t="shared" si="133"/>
        <v/>
      </c>
      <c r="S1576">
        <f>Sheet9!B1459</f>
        <v>0</v>
      </c>
      <c r="T1576" t="s">
        <v>158</v>
      </c>
      <c r="U1576" t="s">
        <v>159</v>
      </c>
      <c r="V1576" t="str">
        <f t="shared" si="134"/>
        <v>0予選無差別</v>
      </c>
      <c r="Y1576">
        <f t="shared" si="135"/>
        <v>0</v>
      </c>
      <c r="Z1576" t="str">
        <f t="shared" si="136"/>
        <v/>
      </c>
      <c r="AA1576" t="str">
        <f t="shared" si="137"/>
        <v>0予選無差別</v>
      </c>
    </row>
    <row r="1577" spans="14:27" x14ac:dyDescent="0.15">
      <c r="N1577">
        <f>Sheet9!D1460</f>
        <v>0</v>
      </c>
      <c r="O1577">
        <f>Sheet9!E1460</f>
        <v>0</v>
      </c>
      <c r="P1577" t="str">
        <f>IFERROR(VLOOKUP(O1577,Sheet6!A:B,2,0),"")</f>
        <v/>
      </c>
      <c r="Q1577">
        <f>Sheet9!A1460</f>
        <v>0</v>
      </c>
      <c r="R1577" t="str">
        <f t="shared" si="133"/>
        <v/>
      </c>
      <c r="S1577">
        <f>Sheet9!B1460</f>
        <v>0</v>
      </c>
      <c r="T1577" t="s">
        <v>158</v>
      </c>
      <c r="U1577" t="s">
        <v>159</v>
      </c>
      <c r="V1577" t="str">
        <f t="shared" si="134"/>
        <v>0予選無差別</v>
      </c>
      <c r="Y1577">
        <f t="shared" si="135"/>
        <v>0</v>
      </c>
      <c r="Z1577" t="str">
        <f t="shared" si="136"/>
        <v/>
      </c>
      <c r="AA1577" t="str">
        <f t="shared" si="137"/>
        <v>0予選無差別</v>
      </c>
    </row>
    <row r="1578" spans="14:27" x14ac:dyDescent="0.15">
      <c r="N1578">
        <f>Sheet9!D1461</f>
        <v>0</v>
      </c>
      <c r="O1578">
        <f>Sheet9!E1461</f>
        <v>0</v>
      </c>
      <c r="P1578" t="str">
        <f>IFERROR(VLOOKUP(O1578,Sheet6!A:B,2,0),"")</f>
        <v/>
      </c>
      <c r="Q1578">
        <f>Sheet9!A1461</f>
        <v>0</v>
      </c>
      <c r="R1578" t="str">
        <f t="shared" si="133"/>
        <v/>
      </c>
      <c r="S1578">
        <f>Sheet9!B1461</f>
        <v>0</v>
      </c>
      <c r="T1578" t="s">
        <v>158</v>
      </c>
      <c r="U1578" t="s">
        <v>159</v>
      </c>
      <c r="V1578" t="str">
        <f t="shared" si="134"/>
        <v>0予選無差別</v>
      </c>
      <c r="Y1578">
        <f t="shared" si="135"/>
        <v>0</v>
      </c>
      <c r="Z1578" t="str">
        <f t="shared" si="136"/>
        <v/>
      </c>
      <c r="AA1578" t="str">
        <f t="shared" si="137"/>
        <v>0予選無差別</v>
      </c>
    </row>
    <row r="1579" spans="14:27" x14ac:dyDescent="0.15">
      <c r="N1579">
        <f>Sheet9!D1462</f>
        <v>0</v>
      </c>
      <c r="O1579">
        <f>Sheet9!E1462</f>
        <v>0</v>
      </c>
      <c r="P1579" t="str">
        <f>IFERROR(VLOOKUP(O1579,Sheet6!A:B,2,0),"")</f>
        <v/>
      </c>
      <c r="Q1579">
        <f>Sheet9!A1462</f>
        <v>0</v>
      </c>
      <c r="R1579" t="str">
        <f t="shared" si="133"/>
        <v/>
      </c>
      <c r="S1579">
        <f>Sheet9!B1462</f>
        <v>0</v>
      </c>
      <c r="T1579" t="s">
        <v>158</v>
      </c>
      <c r="U1579" t="s">
        <v>159</v>
      </c>
      <c r="V1579" t="str">
        <f t="shared" si="134"/>
        <v>0予選無差別</v>
      </c>
      <c r="Y1579">
        <f t="shared" si="135"/>
        <v>0</v>
      </c>
      <c r="Z1579" t="str">
        <f t="shared" si="136"/>
        <v/>
      </c>
      <c r="AA1579" t="str">
        <f t="shared" si="137"/>
        <v>0予選無差別</v>
      </c>
    </row>
    <row r="1580" spans="14:27" x14ac:dyDescent="0.15">
      <c r="N1580">
        <f>Sheet9!D1463</f>
        <v>0</v>
      </c>
      <c r="O1580">
        <f>Sheet9!E1463</f>
        <v>0</v>
      </c>
      <c r="P1580" t="str">
        <f>IFERROR(VLOOKUP(O1580,Sheet6!A:B,2,0),"")</f>
        <v/>
      </c>
      <c r="Q1580">
        <f>Sheet9!A1463</f>
        <v>0</v>
      </c>
      <c r="R1580" t="str">
        <f t="shared" si="133"/>
        <v/>
      </c>
      <c r="S1580">
        <f>Sheet9!B1463</f>
        <v>0</v>
      </c>
      <c r="T1580" t="s">
        <v>158</v>
      </c>
      <c r="U1580" t="s">
        <v>159</v>
      </c>
      <c r="V1580" t="str">
        <f t="shared" si="134"/>
        <v>0予選無差別</v>
      </c>
      <c r="Y1580">
        <f t="shared" si="135"/>
        <v>0</v>
      </c>
      <c r="Z1580" t="str">
        <f t="shared" si="136"/>
        <v/>
      </c>
      <c r="AA1580" t="str">
        <f t="shared" si="137"/>
        <v>0予選無差別</v>
      </c>
    </row>
    <row r="1581" spans="14:27" x14ac:dyDescent="0.15">
      <c r="N1581">
        <f>Sheet9!D1464</f>
        <v>0</v>
      </c>
      <c r="O1581">
        <f>Sheet9!E1464</f>
        <v>0</v>
      </c>
      <c r="P1581" t="str">
        <f>IFERROR(VLOOKUP(O1581,Sheet6!A:B,2,0),"")</f>
        <v/>
      </c>
      <c r="Q1581">
        <f>Sheet9!A1464</f>
        <v>0</v>
      </c>
      <c r="R1581" t="str">
        <f t="shared" si="133"/>
        <v/>
      </c>
      <c r="S1581">
        <f>Sheet9!B1464</f>
        <v>0</v>
      </c>
      <c r="T1581" t="s">
        <v>158</v>
      </c>
      <c r="U1581" t="s">
        <v>159</v>
      </c>
      <c r="V1581" t="str">
        <f t="shared" si="134"/>
        <v>0予選無差別</v>
      </c>
      <c r="Y1581">
        <f t="shared" si="135"/>
        <v>0</v>
      </c>
      <c r="Z1581" t="str">
        <f t="shared" si="136"/>
        <v/>
      </c>
      <c r="AA1581" t="str">
        <f t="shared" si="137"/>
        <v>0予選無差別</v>
      </c>
    </row>
    <row r="1582" spans="14:27" x14ac:dyDescent="0.15">
      <c r="N1582">
        <f>Sheet9!D1465</f>
        <v>0</v>
      </c>
      <c r="O1582">
        <f>Sheet9!E1465</f>
        <v>0</v>
      </c>
      <c r="P1582" t="str">
        <f>IFERROR(VLOOKUP(O1582,Sheet6!A:B,2,0),"")</f>
        <v/>
      </c>
      <c r="Q1582">
        <f>Sheet9!A1465</f>
        <v>0</v>
      </c>
      <c r="R1582" t="str">
        <f t="shared" si="133"/>
        <v/>
      </c>
      <c r="S1582">
        <f>Sheet9!B1465</f>
        <v>0</v>
      </c>
      <c r="T1582" t="s">
        <v>158</v>
      </c>
      <c r="U1582" t="s">
        <v>159</v>
      </c>
      <c r="V1582" t="str">
        <f t="shared" si="134"/>
        <v>0予選無差別</v>
      </c>
      <c r="Y1582">
        <f t="shared" si="135"/>
        <v>0</v>
      </c>
      <c r="Z1582" t="str">
        <f t="shared" si="136"/>
        <v/>
      </c>
      <c r="AA1582" t="str">
        <f t="shared" si="137"/>
        <v>0予選無差別</v>
      </c>
    </row>
    <row r="1583" spans="14:27" x14ac:dyDescent="0.15">
      <c r="N1583">
        <f>Sheet9!D1466</f>
        <v>0</v>
      </c>
      <c r="O1583">
        <f>Sheet9!E1466</f>
        <v>0</v>
      </c>
      <c r="P1583" t="str">
        <f>IFERROR(VLOOKUP(O1583,Sheet6!A:B,2,0),"")</f>
        <v/>
      </c>
      <c r="Q1583">
        <f>Sheet9!A1466</f>
        <v>0</v>
      </c>
      <c r="R1583" t="str">
        <f t="shared" si="133"/>
        <v/>
      </c>
      <c r="S1583">
        <f>Sheet9!B1466</f>
        <v>0</v>
      </c>
      <c r="T1583" t="s">
        <v>158</v>
      </c>
      <c r="U1583" t="s">
        <v>159</v>
      </c>
      <c r="V1583" t="str">
        <f t="shared" si="134"/>
        <v>0予選無差別</v>
      </c>
      <c r="Y1583">
        <f t="shared" si="135"/>
        <v>0</v>
      </c>
      <c r="Z1583" t="str">
        <f t="shared" si="136"/>
        <v/>
      </c>
      <c r="AA1583" t="str">
        <f t="shared" si="137"/>
        <v>0予選無差別</v>
      </c>
    </row>
    <row r="1584" spans="14:27" x14ac:dyDescent="0.15">
      <c r="N1584">
        <f>Sheet9!D1467</f>
        <v>0</v>
      </c>
      <c r="O1584">
        <f>Sheet9!E1467</f>
        <v>0</v>
      </c>
      <c r="P1584" t="str">
        <f>IFERROR(VLOOKUP(O1584,Sheet6!A:B,2,0),"")</f>
        <v/>
      </c>
      <c r="Q1584">
        <f>Sheet9!A1467</f>
        <v>0</v>
      </c>
      <c r="R1584" t="str">
        <f t="shared" si="133"/>
        <v/>
      </c>
      <c r="S1584">
        <f>Sheet9!B1467</f>
        <v>0</v>
      </c>
      <c r="T1584" t="s">
        <v>158</v>
      </c>
      <c r="U1584" t="s">
        <v>159</v>
      </c>
      <c r="V1584" t="str">
        <f t="shared" si="134"/>
        <v>0予選無差別</v>
      </c>
      <c r="Y1584">
        <f t="shared" si="135"/>
        <v>0</v>
      </c>
      <c r="Z1584" t="str">
        <f t="shared" si="136"/>
        <v/>
      </c>
      <c r="AA1584" t="str">
        <f t="shared" si="137"/>
        <v>0予選無差別</v>
      </c>
    </row>
    <row r="1585" spans="14:27" x14ac:dyDescent="0.15">
      <c r="N1585">
        <f>Sheet9!D1468</f>
        <v>0</v>
      </c>
      <c r="O1585">
        <f>Sheet9!E1468</f>
        <v>0</v>
      </c>
      <c r="P1585" t="str">
        <f>IFERROR(VLOOKUP(O1585,Sheet6!A:B,2,0),"")</f>
        <v/>
      </c>
      <c r="Q1585">
        <f>Sheet9!A1468</f>
        <v>0</v>
      </c>
      <c r="R1585" t="str">
        <f t="shared" si="133"/>
        <v/>
      </c>
      <c r="S1585">
        <f>Sheet9!B1468</f>
        <v>0</v>
      </c>
      <c r="T1585" t="s">
        <v>158</v>
      </c>
      <c r="U1585" t="s">
        <v>159</v>
      </c>
      <c r="V1585" t="str">
        <f t="shared" si="134"/>
        <v>0予選無差別</v>
      </c>
      <c r="Y1585">
        <f t="shared" si="135"/>
        <v>0</v>
      </c>
      <c r="Z1585" t="str">
        <f t="shared" si="136"/>
        <v/>
      </c>
      <c r="AA1585" t="str">
        <f t="shared" si="137"/>
        <v>0予選無差別</v>
      </c>
    </row>
    <row r="1586" spans="14:27" x14ac:dyDescent="0.15">
      <c r="N1586">
        <f>Sheet9!D1469</f>
        <v>0</v>
      </c>
      <c r="O1586">
        <f>Sheet9!E1469</f>
        <v>0</v>
      </c>
      <c r="P1586" t="str">
        <f>IFERROR(VLOOKUP(O1586,Sheet6!A:B,2,0),"")</f>
        <v/>
      </c>
      <c r="Q1586">
        <f>Sheet9!A1469</f>
        <v>0</v>
      </c>
      <c r="R1586" t="str">
        <f t="shared" si="133"/>
        <v/>
      </c>
      <c r="S1586">
        <f>Sheet9!B1469</f>
        <v>0</v>
      </c>
      <c r="T1586" t="s">
        <v>158</v>
      </c>
      <c r="U1586" t="s">
        <v>159</v>
      </c>
      <c r="V1586" t="str">
        <f t="shared" si="134"/>
        <v>0予選無差別</v>
      </c>
      <c r="Y1586">
        <f t="shared" si="135"/>
        <v>0</v>
      </c>
      <c r="Z1586" t="str">
        <f t="shared" si="136"/>
        <v/>
      </c>
      <c r="AA1586" t="str">
        <f t="shared" si="137"/>
        <v>0予選無差別</v>
      </c>
    </row>
    <row r="1587" spans="14:27" x14ac:dyDescent="0.15">
      <c r="N1587">
        <f>Sheet9!D1470</f>
        <v>0</v>
      </c>
      <c r="O1587">
        <f>Sheet9!E1470</f>
        <v>0</v>
      </c>
      <c r="P1587" t="str">
        <f>IFERROR(VLOOKUP(O1587,Sheet6!A:B,2,0),"")</f>
        <v/>
      </c>
      <c r="Q1587">
        <f>Sheet9!A1470</f>
        <v>0</v>
      </c>
      <c r="R1587" t="str">
        <f t="shared" si="133"/>
        <v/>
      </c>
      <c r="S1587">
        <f>Sheet9!B1470</f>
        <v>0</v>
      </c>
      <c r="T1587" t="s">
        <v>158</v>
      </c>
      <c r="U1587" t="s">
        <v>159</v>
      </c>
      <c r="V1587" t="str">
        <f t="shared" si="134"/>
        <v>0予選無差別</v>
      </c>
      <c r="Y1587">
        <f t="shared" si="135"/>
        <v>0</v>
      </c>
      <c r="Z1587" t="str">
        <f t="shared" si="136"/>
        <v/>
      </c>
      <c r="AA1587" t="str">
        <f t="shared" si="137"/>
        <v>0予選無差別</v>
      </c>
    </row>
    <row r="1588" spans="14:27" x14ac:dyDescent="0.15">
      <c r="N1588">
        <f>Sheet9!D1471</f>
        <v>0</v>
      </c>
      <c r="O1588">
        <f>Sheet9!E1471</f>
        <v>0</v>
      </c>
      <c r="P1588" t="str">
        <f>IFERROR(VLOOKUP(O1588,Sheet6!A:B,2,0),"")</f>
        <v/>
      </c>
      <c r="Q1588">
        <f>Sheet9!A1471</f>
        <v>0</v>
      </c>
      <c r="R1588" t="str">
        <f t="shared" si="133"/>
        <v/>
      </c>
      <c r="S1588">
        <f>Sheet9!B1471</f>
        <v>0</v>
      </c>
      <c r="T1588" t="s">
        <v>158</v>
      </c>
      <c r="U1588" t="s">
        <v>159</v>
      </c>
      <c r="V1588" t="str">
        <f t="shared" si="134"/>
        <v>0予選無差別</v>
      </c>
      <c r="Y1588">
        <f t="shared" si="135"/>
        <v>0</v>
      </c>
      <c r="Z1588" t="str">
        <f t="shared" si="136"/>
        <v/>
      </c>
      <c r="AA1588" t="str">
        <f t="shared" si="137"/>
        <v>0予選無差別</v>
      </c>
    </row>
    <row r="1589" spans="14:27" x14ac:dyDescent="0.15">
      <c r="N1589">
        <f>Sheet9!D1472</f>
        <v>0</v>
      </c>
      <c r="O1589">
        <f>Sheet9!E1472</f>
        <v>0</v>
      </c>
      <c r="P1589" t="str">
        <f>IFERROR(VLOOKUP(O1589,Sheet6!A:B,2,0),"")</f>
        <v/>
      </c>
      <c r="Q1589">
        <f>Sheet9!A1472</f>
        <v>0</v>
      </c>
      <c r="R1589" t="str">
        <f t="shared" si="133"/>
        <v/>
      </c>
      <c r="S1589">
        <f>Sheet9!B1472</f>
        <v>0</v>
      </c>
      <c r="T1589" t="s">
        <v>158</v>
      </c>
      <c r="U1589" t="s">
        <v>159</v>
      </c>
      <c r="V1589" t="str">
        <f t="shared" si="134"/>
        <v>0予選無差別</v>
      </c>
      <c r="Y1589">
        <f t="shared" si="135"/>
        <v>0</v>
      </c>
      <c r="Z1589" t="str">
        <f t="shared" si="136"/>
        <v/>
      </c>
      <c r="AA1589" t="str">
        <f t="shared" si="137"/>
        <v>0予選無差別</v>
      </c>
    </row>
    <row r="1590" spans="14:27" x14ac:dyDescent="0.15">
      <c r="N1590">
        <f>Sheet9!D1473</f>
        <v>0</v>
      </c>
      <c r="O1590">
        <f>Sheet9!E1473</f>
        <v>0</v>
      </c>
      <c r="P1590" t="str">
        <f>IFERROR(VLOOKUP(O1590,Sheet6!A:B,2,0),"")</f>
        <v/>
      </c>
      <c r="Q1590">
        <f>Sheet9!A1473</f>
        <v>0</v>
      </c>
      <c r="R1590" t="str">
        <f t="shared" si="133"/>
        <v/>
      </c>
      <c r="S1590">
        <f>Sheet9!B1473</f>
        <v>0</v>
      </c>
      <c r="T1590" t="s">
        <v>158</v>
      </c>
      <c r="U1590" t="s">
        <v>159</v>
      </c>
      <c r="V1590" t="str">
        <f t="shared" si="134"/>
        <v>0予選無差別</v>
      </c>
      <c r="Y1590">
        <f t="shared" si="135"/>
        <v>0</v>
      </c>
      <c r="Z1590" t="str">
        <f t="shared" si="136"/>
        <v/>
      </c>
      <c r="AA1590" t="str">
        <f t="shared" si="137"/>
        <v>0予選無差別</v>
      </c>
    </row>
    <row r="1591" spans="14:27" x14ac:dyDescent="0.15">
      <c r="N1591">
        <f>Sheet9!D1474</f>
        <v>0</v>
      </c>
      <c r="O1591">
        <f>Sheet9!E1474</f>
        <v>0</v>
      </c>
      <c r="P1591" t="str">
        <f>IFERROR(VLOOKUP(O1591,Sheet6!A:B,2,0),"")</f>
        <v/>
      </c>
      <c r="Q1591">
        <f>Sheet9!A1474</f>
        <v>0</v>
      </c>
      <c r="R1591" t="str">
        <f t="shared" si="133"/>
        <v/>
      </c>
      <c r="S1591">
        <f>Sheet9!B1474</f>
        <v>0</v>
      </c>
      <c r="T1591" t="s">
        <v>158</v>
      </c>
      <c r="U1591" t="s">
        <v>159</v>
      </c>
      <c r="V1591" t="str">
        <f t="shared" si="134"/>
        <v>0予選無差別</v>
      </c>
      <c r="Y1591">
        <f t="shared" si="135"/>
        <v>0</v>
      </c>
      <c r="Z1591" t="str">
        <f t="shared" si="136"/>
        <v/>
      </c>
      <c r="AA1591" t="str">
        <f t="shared" si="137"/>
        <v>0予選無差別</v>
      </c>
    </row>
    <row r="1592" spans="14:27" x14ac:dyDescent="0.15">
      <c r="N1592">
        <f>Sheet9!D1475</f>
        <v>0</v>
      </c>
      <c r="O1592">
        <f>Sheet9!E1475</f>
        <v>0</v>
      </c>
      <c r="P1592" t="str">
        <f>IFERROR(VLOOKUP(O1592,Sheet6!A:B,2,0),"")</f>
        <v/>
      </c>
      <c r="Q1592">
        <f>Sheet9!A1475</f>
        <v>0</v>
      </c>
      <c r="R1592" t="str">
        <f t="shared" si="133"/>
        <v/>
      </c>
      <c r="S1592">
        <f>Sheet9!B1475</f>
        <v>0</v>
      </c>
      <c r="T1592" t="s">
        <v>158</v>
      </c>
      <c r="U1592" t="s">
        <v>159</v>
      </c>
      <c r="V1592" t="str">
        <f t="shared" si="134"/>
        <v>0予選無差別</v>
      </c>
      <c r="Y1592">
        <f t="shared" si="135"/>
        <v>0</v>
      </c>
      <c r="Z1592" t="str">
        <f t="shared" si="136"/>
        <v/>
      </c>
      <c r="AA1592" t="str">
        <f t="shared" si="137"/>
        <v>0予選無差別</v>
      </c>
    </row>
    <row r="1593" spans="14:27" x14ac:dyDescent="0.15">
      <c r="N1593">
        <f>Sheet9!D1476</f>
        <v>0</v>
      </c>
      <c r="O1593">
        <f>Sheet9!E1476</f>
        <v>0</v>
      </c>
      <c r="P1593" t="str">
        <f>IFERROR(VLOOKUP(O1593,Sheet6!A:B,2,0),"")</f>
        <v/>
      </c>
      <c r="Q1593">
        <f>Sheet9!A1476</f>
        <v>0</v>
      </c>
      <c r="R1593" t="str">
        <f t="shared" si="133"/>
        <v/>
      </c>
      <c r="S1593">
        <f>Sheet9!B1476</f>
        <v>0</v>
      </c>
      <c r="T1593" t="s">
        <v>158</v>
      </c>
      <c r="U1593" t="s">
        <v>159</v>
      </c>
      <c r="V1593" t="str">
        <f t="shared" si="134"/>
        <v>0予選無差別</v>
      </c>
      <c r="Y1593">
        <f t="shared" si="135"/>
        <v>0</v>
      </c>
      <c r="Z1593" t="str">
        <f t="shared" si="136"/>
        <v/>
      </c>
      <c r="AA1593" t="str">
        <f t="shared" si="137"/>
        <v>0予選無差別</v>
      </c>
    </row>
    <row r="1594" spans="14:27" x14ac:dyDescent="0.15">
      <c r="N1594">
        <f>Sheet9!D1477</f>
        <v>0</v>
      </c>
      <c r="O1594">
        <f>Sheet9!E1477</f>
        <v>0</v>
      </c>
      <c r="P1594" t="str">
        <f>IFERROR(VLOOKUP(O1594,Sheet6!A:B,2,0),"")</f>
        <v/>
      </c>
      <c r="Q1594">
        <f>Sheet9!A1477</f>
        <v>0</v>
      </c>
      <c r="R1594" t="str">
        <f t="shared" si="133"/>
        <v/>
      </c>
      <c r="S1594">
        <f>Sheet9!B1477</f>
        <v>0</v>
      </c>
      <c r="T1594" t="s">
        <v>158</v>
      </c>
      <c r="U1594" t="s">
        <v>159</v>
      </c>
      <c r="V1594" t="str">
        <f t="shared" si="134"/>
        <v>0予選無差別</v>
      </c>
      <c r="Y1594">
        <f t="shared" si="135"/>
        <v>0</v>
      </c>
      <c r="Z1594" t="str">
        <f t="shared" si="136"/>
        <v/>
      </c>
      <c r="AA1594" t="str">
        <f t="shared" si="137"/>
        <v>0予選無差別</v>
      </c>
    </row>
    <row r="1595" spans="14:27" x14ac:dyDescent="0.15">
      <c r="N1595">
        <f>Sheet9!D1478</f>
        <v>0</v>
      </c>
      <c r="O1595">
        <f>Sheet9!E1478</f>
        <v>0</v>
      </c>
      <c r="P1595" t="str">
        <f>IFERROR(VLOOKUP(O1595,Sheet6!A:B,2,0),"")</f>
        <v/>
      </c>
      <c r="Q1595">
        <f>Sheet9!A1478</f>
        <v>0</v>
      </c>
      <c r="R1595" t="str">
        <f t="shared" ref="R1595:R1658" si="138">IFERROR(VLOOKUP(Q1595,AG:AH,2,0),"")</f>
        <v/>
      </c>
      <c r="S1595">
        <f>Sheet9!B1478</f>
        <v>0</v>
      </c>
      <c r="T1595" t="s">
        <v>158</v>
      </c>
      <c r="U1595" t="s">
        <v>159</v>
      </c>
      <c r="V1595" t="str">
        <f t="shared" ref="V1595:V1658" si="139">CONCATENATE(P1595,R1595,S1595,T1595,U1595)</f>
        <v>0予選無差別</v>
      </c>
      <c r="Y1595">
        <f t="shared" ref="Y1595:Y1658" si="140">N1595</f>
        <v>0</v>
      </c>
      <c r="Z1595" t="str">
        <f t="shared" ref="Z1595:Z1658" si="141">IFERROR(VLOOKUP(V1595,I:M,5,0),"")</f>
        <v/>
      </c>
      <c r="AA1595" t="str">
        <f t="shared" ref="AA1595:AA1658" si="142">V1595</f>
        <v>0予選無差別</v>
      </c>
    </row>
    <row r="1596" spans="14:27" x14ac:dyDescent="0.15">
      <c r="N1596">
        <f>Sheet9!D1479</f>
        <v>0</v>
      </c>
      <c r="O1596">
        <f>Sheet9!E1479</f>
        <v>0</v>
      </c>
      <c r="P1596" t="str">
        <f>IFERROR(VLOOKUP(O1596,Sheet6!A:B,2,0),"")</f>
        <v/>
      </c>
      <c r="Q1596">
        <f>Sheet9!A1479</f>
        <v>0</v>
      </c>
      <c r="R1596" t="str">
        <f t="shared" si="138"/>
        <v/>
      </c>
      <c r="S1596">
        <f>Sheet9!B1479</f>
        <v>0</v>
      </c>
      <c r="T1596" t="s">
        <v>158</v>
      </c>
      <c r="U1596" t="s">
        <v>159</v>
      </c>
      <c r="V1596" t="str">
        <f t="shared" si="139"/>
        <v>0予選無差別</v>
      </c>
      <c r="Y1596">
        <f t="shared" si="140"/>
        <v>0</v>
      </c>
      <c r="Z1596" t="str">
        <f t="shared" si="141"/>
        <v/>
      </c>
      <c r="AA1596" t="str">
        <f t="shared" si="142"/>
        <v>0予選無差別</v>
      </c>
    </row>
    <row r="1597" spans="14:27" x14ac:dyDescent="0.15">
      <c r="N1597">
        <f>Sheet9!D1480</f>
        <v>0</v>
      </c>
      <c r="O1597">
        <f>Sheet9!E1480</f>
        <v>0</v>
      </c>
      <c r="P1597" t="str">
        <f>IFERROR(VLOOKUP(O1597,Sheet6!A:B,2,0),"")</f>
        <v/>
      </c>
      <c r="Q1597">
        <f>Sheet9!A1480</f>
        <v>0</v>
      </c>
      <c r="R1597" t="str">
        <f t="shared" si="138"/>
        <v/>
      </c>
      <c r="S1597">
        <f>Sheet9!B1480</f>
        <v>0</v>
      </c>
      <c r="T1597" t="s">
        <v>158</v>
      </c>
      <c r="U1597" t="s">
        <v>159</v>
      </c>
      <c r="V1597" t="str">
        <f t="shared" si="139"/>
        <v>0予選無差別</v>
      </c>
      <c r="Y1597">
        <f t="shared" si="140"/>
        <v>0</v>
      </c>
      <c r="Z1597" t="str">
        <f t="shared" si="141"/>
        <v/>
      </c>
      <c r="AA1597" t="str">
        <f t="shared" si="142"/>
        <v>0予選無差別</v>
      </c>
    </row>
    <row r="1598" spans="14:27" x14ac:dyDescent="0.15">
      <c r="N1598">
        <f>Sheet9!D1481</f>
        <v>0</v>
      </c>
      <c r="O1598">
        <f>Sheet9!E1481</f>
        <v>0</v>
      </c>
      <c r="P1598" t="str">
        <f>IFERROR(VLOOKUP(O1598,Sheet6!A:B,2,0),"")</f>
        <v/>
      </c>
      <c r="Q1598">
        <f>Sheet9!A1481</f>
        <v>0</v>
      </c>
      <c r="R1598" t="str">
        <f t="shared" si="138"/>
        <v/>
      </c>
      <c r="S1598">
        <f>Sheet9!B1481</f>
        <v>0</v>
      </c>
      <c r="T1598" t="s">
        <v>158</v>
      </c>
      <c r="U1598" t="s">
        <v>159</v>
      </c>
      <c r="V1598" t="str">
        <f t="shared" si="139"/>
        <v>0予選無差別</v>
      </c>
      <c r="Y1598">
        <f t="shared" si="140"/>
        <v>0</v>
      </c>
      <c r="Z1598" t="str">
        <f t="shared" si="141"/>
        <v/>
      </c>
      <c r="AA1598" t="str">
        <f t="shared" si="142"/>
        <v>0予選無差別</v>
      </c>
    </row>
    <row r="1599" spans="14:27" x14ac:dyDescent="0.15">
      <c r="N1599">
        <f>Sheet9!D1482</f>
        <v>0</v>
      </c>
      <c r="O1599">
        <f>Sheet9!E1482</f>
        <v>0</v>
      </c>
      <c r="P1599" t="str">
        <f>IFERROR(VLOOKUP(O1599,Sheet6!A:B,2,0),"")</f>
        <v/>
      </c>
      <c r="Q1599">
        <f>Sheet9!A1482</f>
        <v>0</v>
      </c>
      <c r="R1599" t="str">
        <f t="shared" si="138"/>
        <v/>
      </c>
      <c r="S1599">
        <f>Sheet9!B1482</f>
        <v>0</v>
      </c>
      <c r="T1599" t="s">
        <v>158</v>
      </c>
      <c r="U1599" t="s">
        <v>159</v>
      </c>
      <c r="V1599" t="str">
        <f t="shared" si="139"/>
        <v>0予選無差別</v>
      </c>
      <c r="Y1599">
        <f t="shared" si="140"/>
        <v>0</v>
      </c>
      <c r="Z1599" t="str">
        <f t="shared" si="141"/>
        <v/>
      </c>
      <c r="AA1599" t="str">
        <f t="shared" si="142"/>
        <v>0予選無差別</v>
      </c>
    </row>
    <row r="1600" spans="14:27" x14ac:dyDescent="0.15">
      <c r="N1600">
        <f>Sheet9!D1483</f>
        <v>0</v>
      </c>
      <c r="O1600">
        <f>Sheet9!E1483</f>
        <v>0</v>
      </c>
      <c r="P1600" t="str">
        <f>IFERROR(VLOOKUP(O1600,Sheet6!A:B,2,0),"")</f>
        <v/>
      </c>
      <c r="Q1600">
        <f>Sheet9!A1483</f>
        <v>0</v>
      </c>
      <c r="R1600" t="str">
        <f t="shared" si="138"/>
        <v/>
      </c>
      <c r="S1600">
        <f>Sheet9!B1483</f>
        <v>0</v>
      </c>
      <c r="T1600" t="s">
        <v>158</v>
      </c>
      <c r="U1600" t="s">
        <v>159</v>
      </c>
      <c r="V1600" t="str">
        <f t="shared" si="139"/>
        <v>0予選無差別</v>
      </c>
      <c r="Y1600">
        <f t="shared" si="140"/>
        <v>0</v>
      </c>
      <c r="Z1600" t="str">
        <f t="shared" si="141"/>
        <v/>
      </c>
      <c r="AA1600" t="str">
        <f t="shared" si="142"/>
        <v>0予選無差別</v>
      </c>
    </row>
    <row r="1601" spans="14:27" x14ac:dyDescent="0.15">
      <c r="N1601">
        <f>Sheet9!D1484</f>
        <v>0</v>
      </c>
      <c r="O1601">
        <f>Sheet9!E1484</f>
        <v>0</v>
      </c>
      <c r="P1601" t="str">
        <f>IFERROR(VLOOKUP(O1601,Sheet6!A:B,2,0),"")</f>
        <v/>
      </c>
      <c r="Q1601">
        <f>Sheet9!A1484</f>
        <v>0</v>
      </c>
      <c r="R1601" t="str">
        <f t="shared" si="138"/>
        <v/>
      </c>
      <c r="S1601">
        <f>Sheet9!B1484</f>
        <v>0</v>
      </c>
      <c r="T1601" t="s">
        <v>158</v>
      </c>
      <c r="U1601" t="s">
        <v>159</v>
      </c>
      <c r="V1601" t="str">
        <f t="shared" si="139"/>
        <v>0予選無差別</v>
      </c>
      <c r="Y1601">
        <f t="shared" si="140"/>
        <v>0</v>
      </c>
      <c r="Z1601" t="str">
        <f t="shared" si="141"/>
        <v/>
      </c>
      <c r="AA1601" t="str">
        <f t="shared" si="142"/>
        <v>0予選無差別</v>
      </c>
    </row>
    <row r="1602" spans="14:27" x14ac:dyDescent="0.15">
      <c r="N1602">
        <f>Sheet9!D1485</f>
        <v>0</v>
      </c>
      <c r="O1602">
        <f>Sheet9!E1485</f>
        <v>0</v>
      </c>
      <c r="P1602" t="str">
        <f>IFERROR(VLOOKUP(O1602,Sheet6!A:B,2,0),"")</f>
        <v/>
      </c>
      <c r="Q1602">
        <f>Sheet9!A1485</f>
        <v>0</v>
      </c>
      <c r="R1602" t="str">
        <f t="shared" si="138"/>
        <v/>
      </c>
      <c r="S1602">
        <f>Sheet9!B1485</f>
        <v>0</v>
      </c>
      <c r="T1602" t="s">
        <v>158</v>
      </c>
      <c r="U1602" t="s">
        <v>159</v>
      </c>
      <c r="V1602" t="str">
        <f t="shared" si="139"/>
        <v>0予選無差別</v>
      </c>
      <c r="Y1602">
        <f t="shared" si="140"/>
        <v>0</v>
      </c>
      <c r="Z1602" t="str">
        <f t="shared" si="141"/>
        <v/>
      </c>
      <c r="AA1602" t="str">
        <f t="shared" si="142"/>
        <v>0予選無差別</v>
      </c>
    </row>
    <row r="1603" spans="14:27" x14ac:dyDescent="0.15">
      <c r="N1603">
        <f>Sheet9!D1486</f>
        <v>0</v>
      </c>
      <c r="O1603">
        <f>Sheet9!E1486</f>
        <v>0</v>
      </c>
      <c r="P1603" t="str">
        <f>IFERROR(VLOOKUP(O1603,Sheet6!A:B,2,0),"")</f>
        <v/>
      </c>
      <c r="Q1603">
        <f>Sheet9!A1486</f>
        <v>0</v>
      </c>
      <c r="R1603" t="str">
        <f t="shared" si="138"/>
        <v/>
      </c>
      <c r="S1603">
        <f>Sheet9!B1486</f>
        <v>0</v>
      </c>
      <c r="T1603" t="s">
        <v>158</v>
      </c>
      <c r="U1603" t="s">
        <v>159</v>
      </c>
      <c r="V1603" t="str">
        <f t="shared" si="139"/>
        <v>0予選無差別</v>
      </c>
      <c r="Y1603">
        <f t="shared" si="140"/>
        <v>0</v>
      </c>
      <c r="Z1603" t="str">
        <f t="shared" si="141"/>
        <v/>
      </c>
      <c r="AA1603" t="str">
        <f t="shared" si="142"/>
        <v>0予選無差別</v>
      </c>
    </row>
    <row r="1604" spans="14:27" x14ac:dyDescent="0.15">
      <c r="N1604">
        <f>Sheet9!D1487</f>
        <v>0</v>
      </c>
      <c r="O1604">
        <f>Sheet9!E1487</f>
        <v>0</v>
      </c>
      <c r="P1604" t="str">
        <f>IFERROR(VLOOKUP(O1604,Sheet6!A:B,2,0),"")</f>
        <v/>
      </c>
      <c r="Q1604">
        <f>Sheet9!A1487</f>
        <v>0</v>
      </c>
      <c r="R1604" t="str">
        <f t="shared" si="138"/>
        <v/>
      </c>
      <c r="S1604">
        <f>Sheet9!B1487</f>
        <v>0</v>
      </c>
      <c r="T1604" t="s">
        <v>158</v>
      </c>
      <c r="U1604" t="s">
        <v>159</v>
      </c>
      <c r="V1604" t="str">
        <f t="shared" si="139"/>
        <v>0予選無差別</v>
      </c>
      <c r="Y1604">
        <f t="shared" si="140"/>
        <v>0</v>
      </c>
      <c r="Z1604" t="str">
        <f t="shared" si="141"/>
        <v/>
      </c>
      <c r="AA1604" t="str">
        <f t="shared" si="142"/>
        <v>0予選無差別</v>
      </c>
    </row>
    <row r="1605" spans="14:27" x14ac:dyDescent="0.15">
      <c r="N1605">
        <f>Sheet9!D1488</f>
        <v>0</v>
      </c>
      <c r="O1605">
        <f>Sheet9!E1488</f>
        <v>0</v>
      </c>
      <c r="P1605" t="str">
        <f>IFERROR(VLOOKUP(O1605,Sheet6!A:B,2,0),"")</f>
        <v/>
      </c>
      <c r="Q1605">
        <f>Sheet9!A1488</f>
        <v>0</v>
      </c>
      <c r="R1605" t="str">
        <f t="shared" si="138"/>
        <v/>
      </c>
      <c r="S1605">
        <f>Sheet9!B1488</f>
        <v>0</v>
      </c>
      <c r="T1605" t="s">
        <v>158</v>
      </c>
      <c r="U1605" t="s">
        <v>159</v>
      </c>
      <c r="V1605" t="str">
        <f t="shared" si="139"/>
        <v>0予選無差別</v>
      </c>
      <c r="Y1605">
        <f t="shared" si="140"/>
        <v>0</v>
      </c>
      <c r="Z1605" t="str">
        <f t="shared" si="141"/>
        <v/>
      </c>
      <c r="AA1605" t="str">
        <f t="shared" si="142"/>
        <v>0予選無差別</v>
      </c>
    </row>
    <row r="1606" spans="14:27" x14ac:dyDescent="0.15">
      <c r="N1606">
        <f>Sheet9!D1489</f>
        <v>0</v>
      </c>
      <c r="O1606">
        <f>Sheet9!E1489</f>
        <v>0</v>
      </c>
      <c r="P1606" t="str">
        <f>IFERROR(VLOOKUP(O1606,Sheet6!A:B,2,0),"")</f>
        <v/>
      </c>
      <c r="Q1606">
        <f>Sheet9!A1489</f>
        <v>0</v>
      </c>
      <c r="R1606" t="str">
        <f t="shared" si="138"/>
        <v/>
      </c>
      <c r="S1606">
        <f>Sheet9!B1489</f>
        <v>0</v>
      </c>
      <c r="T1606" t="s">
        <v>158</v>
      </c>
      <c r="U1606" t="s">
        <v>159</v>
      </c>
      <c r="V1606" t="str">
        <f t="shared" si="139"/>
        <v>0予選無差別</v>
      </c>
      <c r="Y1606">
        <f t="shared" si="140"/>
        <v>0</v>
      </c>
      <c r="Z1606" t="str">
        <f t="shared" si="141"/>
        <v/>
      </c>
      <c r="AA1606" t="str">
        <f t="shared" si="142"/>
        <v>0予選無差別</v>
      </c>
    </row>
    <row r="1607" spans="14:27" x14ac:dyDescent="0.15">
      <c r="N1607">
        <f>Sheet9!D1490</f>
        <v>0</v>
      </c>
      <c r="O1607">
        <f>Sheet9!E1490</f>
        <v>0</v>
      </c>
      <c r="P1607" t="str">
        <f>IFERROR(VLOOKUP(O1607,Sheet6!A:B,2,0),"")</f>
        <v/>
      </c>
      <c r="Q1607">
        <f>Sheet9!A1490</f>
        <v>0</v>
      </c>
      <c r="R1607" t="str">
        <f t="shared" si="138"/>
        <v/>
      </c>
      <c r="S1607">
        <f>Sheet9!B1490</f>
        <v>0</v>
      </c>
      <c r="T1607" t="s">
        <v>158</v>
      </c>
      <c r="U1607" t="s">
        <v>159</v>
      </c>
      <c r="V1607" t="str">
        <f t="shared" si="139"/>
        <v>0予選無差別</v>
      </c>
      <c r="Y1607">
        <f t="shared" si="140"/>
        <v>0</v>
      </c>
      <c r="Z1607" t="str">
        <f t="shared" si="141"/>
        <v/>
      </c>
      <c r="AA1607" t="str">
        <f t="shared" si="142"/>
        <v>0予選無差別</v>
      </c>
    </row>
    <row r="1608" spans="14:27" x14ac:dyDescent="0.15">
      <c r="N1608">
        <f>Sheet9!D1491</f>
        <v>0</v>
      </c>
      <c r="O1608">
        <f>Sheet9!E1491</f>
        <v>0</v>
      </c>
      <c r="P1608" t="str">
        <f>IFERROR(VLOOKUP(O1608,Sheet6!A:B,2,0),"")</f>
        <v/>
      </c>
      <c r="Q1608">
        <f>Sheet9!A1491</f>
        <v>0</v>
      </c>
      <c r="R1608" t="str">
        <f t="shared" si="138"/>
        <v/>
      </c>
      <c r="S1608">
        <f>Sheet9!B1491</f>
        <v>0</v>
      </c>
      <c r="T1608" t="s">
        <v>158</v>
      </c>
      <c r="U1608" t="s">
        <v>159</v>
      </c>
      <c r="V1608" t="str">
        <f t="shared" si="139"/>
        <v>0予選無差別</v>
      </c>
      <c r="Y1608">
        <f t="shared" si="140"/>
        <v>0</v>
      </c>
      <c r="Z1608" t="str">
        <f t="shared" si="141"/>
        <v/>
      </c>
      <c r="AA1608" t="str">
        <f t="shared" si="142"/>
        <v>0予選無差別</v>
      </c>
    </row>
    <row r="1609" spans="14:27" x14ac:dyDescent="0.15">
      <c r="N1609">
        <f>Sheet9!D1492</f>
        <v>0</v>
      </c>
      <c r="O1609">
        <f>Sheet9!E1492</f>
        <v>0</v>
      </c>
      <c r="P1609" t="str">
        <f>IFERROR(VLOOKUP(O1609,Sheet6!A:B,2,0),"")</f>
        <v/>
      </c>
      <c r="Q1609">
        <f>Sheet9!A1492</f>
        <v>0</v>
      </c>
      <c r="R1609" t="str">
        <f t="shared" si="138"/>
        <v/>
      </c>
      <c r="S1609">
        <f>Sheet9!B1492</f>
        <v>0</v>
      </c>
      <c r="T1609" t="s">
        <v>158</v>
      </c>
      <c r="U1609" t="s">
        <v>159</v>
      </c>
      <c r="V1609" t="str">
        <f t="shared" si="139"/>
        <v>0予選無差別</v>
      </c>
      <c r="Y1609">
        <f t="shared" si="140"/>
        <v>0</v>
      </c>
      <c r="Z1609" t="str">
        <f t="shared" si="141"/>
        <v/>
      </c>
      <c r="AA1609" t="str">
        <f t="shared" si="142"/>
        <v>0予選無差別</v>
      </c>
    </row>
    <row r="1610" spans="14:27" x14ac:dyDescent="0.15">
      <c r="N1610">
        <f>Sheet9!D1493</f>
        <v>0</v>
      </c>
      <c r="O1610">
        <f>Sheet9!E1493</f>
        <v>0</v>
      </c>
      <c r="P1610" t="str">
        <f>IFERROR(VLOOKUP(O1610,Sheet6!A:B,2,0),"")</f>
        <v/>
      </c>
      <c r="Q1610">
        <f>Sheet9!A1493</f>
        <v>0</v>
      </c>
      <c r="R1610" t="str">
        <f t="shared" si="138"/>
        <v/>
      </c>
      <c r="S1610">
        <f>Sheet9!B1493</f>
        <v>0</v>
      </c>
      <c r="T1610" t="s">
        <v>158</v>
      </c>
      <c r="U1610" t="s">
        <v>159</v>
      </c>
      <c r="V1610" t="str">
        <f t="shared" si="139"/>
        <v>0予選無差別</v>
      </c>
      <c r="Y1610">
        <f t="shared" si="140"/>
        <v>0</v>
      </c>
      <c r="Z1610" t="str">
        <f t="shared" si="141"/>
        <v/>
      </c>
      <c r="AA1610" t="str">
        <f t="shared" si="142"/>
        <v>0予選無差別</v>
      </c>
    </row>
    <row r="1611" spans="14:27" x14ac:dyDescent="0.15">
      <c r="N1611">
        <f>Sheet9!D1494</f>
        <v>0</v>
      </c>
      <c r="O1611">
        <f>Sheet9!E1494</f>
        <v>0</v>
      </c>
      <c r="P1611" t="str">
        <f>IFERROR(VLOOKUP(O1611,Sheet6!A:B,2,0),"")</f>
        <v/>
      </c>
      <c r="Q1611">
        <f>Sheet9!A1494</f>
        <v>0</v>
      </c>
      <c r="R1611" t="str">
        <f t="shared" si="138"/>
        <v/>
      </c>
      <c r="S1611">
        <f>Sheet9!B1494</f>
        <v>0</v>
      </c>
      <c r="T1611" t="s">
        <v>158</v>
      </c>
      <c r="U1611" t="s">
        <v>159</v>
      </c>
      <c r="V1611" t="str">
        <f t="shared" si="139"/>
        <v>0予選無差別</v>
      </c>
      <c r="Y1611">
        <f t="shared" si="140"/>
        <v>0</v>
      </c>
      <c r="Z1611" t="str">
        <f t="shared" si="141"/>
        <v/>
      </c>
      <c r="AA1611" t="str">
        <f t="shared" si="142"/>
        <v>0予選無差別</v>
      </c>
    </row>
    <row r="1612" spans="14:27" x14ac:dyDescent="0.15">
      <c r="N1612">
        <f>Sheet9!D1495</f>
        <v>0</v>
      </c>
      <c r="O1612">
        <f>Sheet9!E1495</f>
        <v>0</v>
      </c>
      <c r="P1612" t="str">
        <f>IFERROR(VLOOKUP(O1612,Sheet6!A:B,2,0),"")</f>
        <v/>
      </c>
      <c r="Q1612">
        <f>Sheet9!A1495</f>
        <v>0</v>
      </c>
      <c r="R1612" t="str">
        <f t="shared" si="138"/>
        <v/>
      </c>
      <c r="S1612">
        <f>Sheet9!B1495</f>
        <v>0</v>
      </c>
      <c r="T1612" t="s">
        <v>158</v>
      </c>
      <c r="U1612" t="s">
        <v>159</v>
      </c>
      <c r="V1612" t="str">
        <f t="shared" si="139"/>
        <v>0予選無差別</v>
      </c>
      <c r="Y1612">
        <f t="shared" si="140"/>
        <v>0</v>
      </c>
      <c r="Z1612" t="str">
        <f t="shared" si="141"/>
        <v/>
      </c>
      <c r="AA1612" t="str">
        <f t="shared" si="142"/>
        <v>0予選無差別</v>
      </c>
    </row>
    <row r="1613" spans="14:27" x14ac:dyDescent="0.15">
      <c r="N1613">
        <f>Sheet9!D1496</f>
        <v>0</v>
      </c>
      <c r="O1613">
        <f>Sheet9!E1496</f>
        <v>0</v>
      </c>
      <c r="P1613" t="str">
        <f>IFERROR(VLOOKUP(O1613,Sheet6!A:B,2,0),"")</f>
        <v/>
      </c>
      <c r="Q1613">
        <f>Sheet9!A1496</f>
        <v>0</v>
      </c>
      <c r="R1613" t="str">
        <f t="shared" si="138"/>
        <v/>
      </c>
      <c r="S1613">
        <f>Sheet9!B1496</f>
        <v>0</v>
      </c>
      <c r="T1613" t="s">
        <v>158</v>
      </c>
      <c r="U1613" t="s">
        <v>159</v>
      </c>
      <c r="V1613" t="str">
        <f t="shared" si="139"/>
        <v>0予選無差別</v>
      </c>
      <c r="Y1613">
        <f t="shared" si="140"/>
        <v>0</v>
      </c>
      <c r="Z1613" t="str">
        <f t="shared" si="141"/>
        <v/>
      </c>
      <c r="AA1613" t="str">
        <f t="shared" si="142"/>
        <v>0予選無差別</v>
      </c>
    </row>
    <row r="1614" spans="14:27" x14ac:dyDescent="0.15">
      <c r="N1614">
        <f>Sheet9!D1497</f>
        <v>0</v>
      </c>
      <c r="O1614">
        <f>Sheet9!E1497</f>
        <v>0</v>
      </c>
      <c r="P1614" t="str">
        <f>IFERROR(VLOOKUP(O1614,Sheet6!A:B,2,0),"")</f>
        <v/>
      </c>
      <c r="Q1614">
        <f>Sheet9!A1497</f>
        <v>0</v>
      </c>
      <c r="R1614" t="str">
        <f t="shared" si="138"/>
        <v/>
      </c>
      <c r="S1614">
        <f>Sheet9!B1497</f>
        <v>0</v>
      </c>
      <c r="T1614" t="s">
        <v>158</v>
      </c>
      <c r="U1614" t="s">
        <v>159</v>
      </c>
      <c r="V1614" t="str">
        <f t="shared" si="139"/>
        <v>0予選無差別</v>
      </c>
      <c r="Y1614">
        <f t="shared" si="140"/>
        <v>0</v>
      </c>
      <c r="Z1614" t="str">
        <f t="shared" si="141"/>
        <v/>
      </c>
      <c r="AA1614" t="str">
        <f t="shared" si="142"/>
        <v>0予選無差別</v>
      </c>
    </row>
    <row r="1615" spans="14:27" x14ac:dyDescent="0.15">
      <c r="N1615">
        <f>Sheet9!D1498</f>
        <v>0</v>
      </c>
      <c r="O1615">
        <f>Sheet9!E1498</f>
        <v>0</v>
      </c>
      <c r="P1615" t="str">
        <f>IFERROR(VLOOKUP(O1615,Sheet6!A:B,2,0),"")</f>
        <v/>
      </c>
      <c r="Q1615">
        <f>Sheet9!A1498</f>
        <v>0</v>
      </c>
      <c r="R1615" t="str">
        <f t="shared" si="138"/>
        <v/>
      </c>
      <c r="S1615">
        <f>Sheet9!B1498</f>
        <v>0</v>
      </c>
      <c r="T1615" t="s">
        <v>158</v>
      </c>
      <c r="U1615" t="s">
        <v>159</v>
      </c>
      <c r="V1615" t="str">
        <f t="shared" si="139"/>
        <v>0予選無差別</v>
      </c>
      <c r="Y1615">
        <f t="shared" si="140"/>
        <v>0</v>
      </c>
      <c r="Z1615" t="str">
        <f t="shared" si="141"/>
        <v/>
      </c>
      <c r="AA1615" t="str">
        <f t="shared" si="142"/>
        <v>0予選無差別</v>
      </c>
    </row>
    <row r="1616" spans="14:27" x14ac:dyDescent="0.15">
      <c r="N1616">
        <f>Sheet9!D1499</f>
        <v>0</v>
      </c>
      <c r="O1616">
        <f>Sheet9!E1499</f>
        <v>0</v>
      </c>
      <c r="P1616" t="str">
        <f>IFERROR(VLOOKUP(O1616,Sheet6!A:B,2,0),"")</f>
        <v/>
      </c>
      <c r="Q1616">
        <f>Sheet9!A1499</f>
        <v>0</v>
      </c>
      <c r="R1616" t="str">
        <f t="shared" si="138"/>
        <v/>
      </c>
      <c r="S1616">
        <f>Sheet9!B1499</f>
        <v>0</v>
      </c>
      <c r="T1616" t="s">
        <v>158</v>
      </c>
      <c r="U1616" t="s">
        <v>159</v>
      </c>
      <c r="V1616" t="str">
        <f t="shared" si="139"/>
        <v>0予選無差別</v>
      </c>
      <c r="Y1616">
        <f t="shared" si="140"/>
        <v>0</v>
      </c>
      <c r="Z1616" t="str">
        <f t="shared" si="141"/>
        <v/>
      </c>
      <c r="AA1616" t="str">
        <f t="shared" si="142"/>
        <v>0予選無差別</v>
      </c>
    </row>
    <row r="1617" spans="14:27" x14ac:dyDescent="0.15">
      <c r="N1617">
        <f>Sheet9!D1500</f>
        <v>0</v>
      </c>
      <c r="O1617">
        <f>Sheet9!E1500</f>
        <v>0</v>
      </c>
      <c r="P1617" t="str">
        <f>IFERROR(VLOOKUP(O1617,Sheet6!A:B,2,0),"")</f>
        <v/>
      </c>
      <c r="Q1617">
        <f>Sheet9!A1500</f>
        <v>0</v>
      </c>
      <c r="R1617" t="str">
        <f t="shared" si="138"/>
        <v/>
      </c>
      <c r="S1617">
        <f>Sheet9!B1500</f>
        <v>0</v>
      </c>
      <c r="T1617" t="s">
        <v>158</v>
      </c>
      <c r="U1617" t="s">
        <v>159</v>
      </c>
      <c r="V1617" t="str">
        <f t="shared" si="139"/>
        <v>0予選無差別</v>
      </c>
      <c r="Y1617">
        <f t="shared" si="140"/>
        <v>0</v>
      </c>
      <c r="Z1617" t="str">
        <f t="shared" si="141"/>
        <v/>
      </c>
      <c r="AA1617" t="str">
        <f t="shared" si="142"/>
        <v>0予選無差別</v>
      </c>
    </row>
    <row r="1618" spans="14:27" x14ac:dyDescent="0.15">
      <c r="N1618">
        <f>Sheet9!D1501</f>
        <v>0</v>
      </c>
      <c r="O1618">
        <f>Sheet9!E1501</f>
        <v>0</v>
      </c>
      <c r="P1618" t="str">
        <f>IFERROR(VLOOKUP(O1618,Sheet6!A:B,2,0),"")</f>
        <v/>
      </c>
      <c r="Q1618">
        <f>Sheet9!A1501</f>
        <v>0</v>
      </c>
      <c r="R1618" t="str">
        <f t="shared" si="138"/>
        <v/>
      </c>
      <c r="S1618">
        <f>Sheet9!B1501</f>
        <v>0</v>
      </c>
      <c r="T1618" t="s">
        <v>158</v>
      </c>
      <c r="U1618" t="s">
        <v>159</v>
      </c>
      <c r="V1618" t="str">
        <f t="shared" si="139"/>
        <v>0予選無差別</v>
      </c>
      <c r="Y1618">
        <f t="shared" si="140"/>
        <v>0</v>
      </c>
      <c r="Z1618" t="str">
        <f t="shared" si="141"/>
        <v/>
      </c>
      <c r="AA1618" t="str">
        <f t="shared" si="142"/>
        <v>0予選無差別</v>
      </c>
    </row>
    <row r="1619" spans="14:27" x14ac:dyDescent="0.15">
      <c r="N1619">
        <f>Sheet9!D1502</f>
        <v>0</v>
      </c>
      <c r="O1619">
        <f>Sheet9!E1502</f>
        <v>0</v>
      </c>
      <c r="P1619" t="str">
        <f>IFERROR(VLOOKUP(O1619,Sheet6!A:B,2,0),"")</f>
        <v/>
      </c>
      <c r="Q1619">
        <f>Sheet9!A1502</f>
        <v>0</v>
      </c>
      <c r="R1619" t="str">
        <f t="shared" si="138"/>
        <v/>
      </c>
      <c r="S1619">
        <f>Sheet9!B1502</f>
        <v>0</v>
      </c>
      <c r="T1619" t="s">
        <v>158</v>
      </c>
      <c r="U1619" t="s">
        <v>159</v>
      </c>
      <c r="V1619" t="str">
        <f t="shared" si="139"/>
        <v>0予選無差別</v>
      </c>
      <c r="Y1619">
        <f t="shared" si="140"/>
        <v>0</v>
      </c>
      <c r="Z1619" t="str">
        <f t="shared" si="141"/>
        <v/>
      </c>
      <c r="AA1619" t="str">
        <f t="shared" si="142"/>
        <v>0予選無差別</v>
      </c>
    </row>
    <row r="1620" spans="14:27" x14ac:dyDescent="0.15">
      <c r="N1620">
        <f>Sheet9!D1503</f>
        <v>0</v>
      </c>
      <c r="O1620">
        <f>Sheet9!E1503</f>
        <v>0</v>
      </c>
      <c r="P1620" t="str">
        <f>IFERROR(VLOOKUP(O1620,Sheet6!A:B,2,0),"")</f>
        <v/>
      </c>
      <c r="Q1620">
        <f>Sheet9!A1503</f>
        <v>0</v>
      </c>
      <c r="R1620" t="str">
        <f t="shared" si="138"/>
        <v/>
      </c>
      <c r="S1620">
        <f>Sheet9!B1503</f>
        <v>0</v>
      </c>
      <c r="T1620" t="s">
        <v>158</v>
      </c>
      <c r="U1620" t="s">
        <v>159</v>
      </c>
      <c r="V1620" t="str">
        <f t="shared" si="139"/>
        <v>0予選無差別</v>
      </c>
      <c r="Y1620">
        <f t="shared" si="140"/>
        <v>0</v>
      </c>
      <c r="Z1620" t="str">
        <f t="shared" si="141"/>
        <v/>
      </c>
      <c r="AA1620" t="str">
        <f t="shared" si="142"/>
        <v>0予選無差別</v>
      </c>
    </row>
    <row r="1621" spans="14:27" x14ac:dyDescent="0.15">
      <c r="N1621">
        <f>Sheet9!D1504</f>
        <v>0</v>
      </c>
      <c r="O1621">
        <f>Sheet9!E1504</f>
        <v>0</v>
      </c>
      <c r="P1621" t="str">
        <f>IFERROR(VLOOKUP(O1621,Sheet6!A:B,2,0),"")</f>
        <v/>
      </c>
      <c r="Q1621">
        <f>Sheet9!A1504</f>
        <v>0</v>
      </c>
      <c r="R1621" t="str">
        <f t="shared" si="138"/>
        <v/>
      </c>
      <c r="S1621">
        <f>Sheet9!B1504</f>
        <v>0</v>
      </c>
      <c r="T1621" t="s">
        <v>158</v>
      </c>
      <c r="U1621" t="s">
        <v>159</v>
      </c>
      <c r="V1621" t="str">
        <f t="shared" si="139"/>
        <v>0予選無差別</v>
      </c>
      <c r="Y1621">
        <f t="shared" si="140"/>
        <v>0</v>
      </c>
      <c r="Z1621" t="str">
        <f t="shared" si="141"/>
        <v/>
      </c>
      <c r="AA1621" t="str">
        <f t="shared" si="142"/>
        <v>0予選無差別</v>
      </c>
    </row>
    <row r="1622" spans="14:27" x14ac:dyDescent="0.15">
      <c r="N1622">
        <f>Sheet9!D1505</f>
        <v>0</v>
      </c>
      <c r="O1622">
        <f>Sheet9!E1505</f>
        <v>0</v>
      </c>
      <c r="P1622" t="str">
        <f>IFERROR(VLOOKUP(O1622,Sheet6!A:B,2,0),"")</f>
        <v/>
      </c>
      <c r="Q1622">
        <f>Sheet9!A1505</f>
        <v>0</v>
      </c>
      <c r="R1622" t="str">
        <f t="shared" si="138"/>
        <v/>
      </c>
      <c r="S1622">
        <f>Sheet9!B1505</f>
        <v>0</v>
      </c>
      <c r="T1622" t="s">
        <v>158</v>
      </c>
      <c r="U1622" t="s">
        <v>159</v>
      </c>
      <c r="V1622" t="str">
        <f t="shared" si="139"/>
        <v>0予選無差別</v>
      </c>
      <c r="Y1622">
        <f t="shared" si="140"/>
        <v>0</v>
      </c>
      <c r="Z1622" t="str">
        <f t="shared" si="141"/>
        <v/>
      </c>
      <c r="AA1622" t="str">
        <f t="shared" si="142"/>
        <v>0予選無差別</v>
      </c>
    </row>
    <row r="1623" spans="14:27" x14ac:dyDescent="0.15">
      <c r="N1623">
        <f>Sheet9!D1506</f>
        <v>0</v>
      </c>
      <c r="O1623">
        <f>Sheet9!E1506</f>
        <v>0</v>
      </c>
      <c r="P1623" t="str">
        <f>IFERROR(VLOOKUP(O1623,Sheet6!A:B,2,0),"")</f>
        <v/>
      </c>
      <c r="Q1623">
        <f>Sheet9!A1506</f>
        <v>0</v>
      </c>
      <c r="R1623" t="str">
        <f t="shared" si="138"/>
        <v/>
      </c>
      <c r="S1623">
        <f>Sheet9!B1506</f>
        <v>0</v>
      </c>
      <c r="T1623" t="s">
        <v>158</v>
      </c>
      <c r="U1623" t="s">
        <v>159</v>
      </c>
      <c r="V1623" t="str">
        <f t="shared" si="139"/>
        <v>0予選無差別</v>
      </c>
      <c r="Y1623">
        <f t="shared" si="140"/>
        <v>0</v>
      </c>
      <c r="Z1623" t="str">
        <f t="shared" si="141"/>
        <v/>
      </c>
      <c r="AA1623" t="str">
        <f t="shared" si="142"/>
        <v>0予選無差別</v>
      </c>
    </row>
    <row r="1624" spans="14:27" x14ac:dyDescent="0.15">
      <c r="N1624">
        <f>Sheet9!D1507</f>
        <v>0</v>
      </c>
      <c r="O1624">
        <f>Sheet9!E1507</f>
        <v>0</v>
      </c>
      <c r="P1624" t="str">
        <f>IFERROR(VLOOKUP(O1624,Sheet6!A:B,2,0),"")</f>
        <v/>
      </c>
      <c r="Q1624">
        <f>Sheet9!A1507</f>
        <v>0</v>
      </c>
      <c r="R1624" t="str">
        <f t="shared" si="138"/>
        <v/>
      </c>
      <c r="S1624">
        <f>Sheet9!B1507</f>
        <v>0</v>
      </c>
      <c r="T1624" t="s">
        <v>158</v>
      </c>
      <c r="U1624" t="s">
        <v>159</v>
      </c>
      <c r="V1624" t="str">
        <f t="shared" si="139"/>
        <v>0予選無差別</v>
      </c>
      <c r="Y1624">
        <f t="shared" si="140"/>
        <v>0</v>
      </c>
      <c r="Z1624" t="str">
        <f t="shared" si="141"/>
        <v/>
      </c>
      <c r="AA1624" t="str">
        <f t="shared" si="142"/>
        <v>0予選無差別</v>
      </c>
    </row>
    <row r="1625" spans="14:27" x14ac:dyDescent="0.15">
      <c r="N1625">
        <f>Sheet9!D1508</f>
        <v>0</v>
      </c>
      <c r="O1625">
        <f>Sheet9!E1508</f>
        <v>0</v>
      </c>
      <c r="P1625" t="str">
        <f>IFERROR(VLOOKUP(O1625,Sheet6!A:B,2,0),"")</f>
        <v/>
      </c>
      <c r="Q1625">
        <f>Sheet9!A1508</f>
        <v>0</v>
      </c>
      <c r="R1625" t="str">
        <f t="shared" si="138"/>
        <v/>
      </c>
      <c r="S1625">
        <f>Sheet9!B1508</f>
        <v>0</v>
      </c>
      <c r="T1625" t="s">
        <v>158</v>
      </c>
      <c r="U1625" t="s">
        <v>159</v>
      </c>
      <c r="V1625" t="str">
        <f t="shared" si="139"/>
        <v>0予選無差別</v>
      </c>
      <c r="Y1625">
        <f t="shared" si="140"/>
        <v>0</v>
      </c>
      <c r="Z1625" t="str">
        <f t="shared" si="141"/>
        <v/>
      </c>
      <c r="AA1625" t="str">
        <f t="shared" si="142"/>
        <v>0予選無差別</v>
      </c>
    </row>
    <row r="1626" spans="14:27" x14ac:dyDescent="0.15">
      <c r="N1626">
        <f>Sheet9!D1509</f>
        <v>0</v>
      </c>
      <c r="O1626">
        <f>Sheet9!E1509</f>
        <v>0</v>
      </c>
      <c r="P1626" t="str">
        <f>IFERROR(VLOOKUP(O1626,Sheet6!A:B,2,0),"")</f>
        <v/>
      </c>
      <c r="Q1626">
        <f>Sheet9!A1509</f>
        <v>0</v>
      </c>
      <c r="R1626" t="str">
        <f t="shared" si="138"/>
        <v/>
      </c>
      <c r="S1626">
        <f>Sheet9!B1509</f>
        <v>0</v>
      </c>
      <c r="T1626" t="s">
        <v>158</v>
      </c>
      <c r="U1626" t="s">
        <v>159</v>
      </c>
      <c r="V1626" t="str">
        <f t="shared" si="139"/>
        <v>0予選無差別</v>
      </c>
      <c r="Y1626">
        <f t="shared" si="140"/>
        <v>0</v>
      </c>
      <c r="Z1626" t="str">
        <f t="shared" si="141"/>
        <v/>
      </c>
      <c r="AA1626" t="str">
        <f t="shared" si="142"/>
        <v>0予選無差別</v>
      </c>
    </row>
    <row r="1627" spans="14:27" x14ac:dyDescent="0.15">
      <c r="N1627">
        <f>Sheet9!D1510</f>
        <v>0</v>
      </c>
      <c r="O1627">
        <f>Sheet9!E1510</f>
        <v>0</v>
      </c>
      <c r="P1627" t="str">
        <f>IFERROR(VLOOKUP(O1627,Sheet6!A:B,2,0),"")</f>
        <v/>
      </c>
      <c r="Q1627">
        <f>Sheet9!A1510</f>
        <v>0</v>
      </c>
      <c r="R1627" t="str">
        <f t="shared" si="138"/>
        <v/>
      </c>
      <c r="S1627">
        <f>Sheet9!B1510</f>
        <v>0</v>
      </c>
      <c r="T1627" t="s">
        <v>158</v>
      </c>
      <c r="U1627" t="s">
        <v>159</v>
      </c>
      <c r="V1627" t="str">
        <f t="shared" si="139"/>
        <v>0予選無差別</v>
      </c>
      <c r="Y1627">
        <f t="shared" si="140"/>
        <v>0</v>
      </c>
      <c r="Z1627" t="str">
        <f t="shared" si="141"/>
        <v/>
      </c>
      <c r="AA1627" t="str">
        <f t="shared" si="142"/>
        <v>0予選無差別</v>
      </c>
    </row>
    <row r="1628" spans="14:27" x14ac:dyDescent="0.15">
      <c r="N1628">
        <f>Sheet9!D1511</f>
        <v>0</v>
      </c>
      <c r="O1628">
        <f>Sheet9!E1511</f>
        <v>0</v>
      </c>
      <c r="P1628" t="str">
        <f>IFERROR(VLOOKUP(O1628,Sheet6!A:B,2,0),"")</f>
        <v/>
      </c>
      <c r="Q1628">
        <f>Sheet9!A1511</f>
        <v>0</v>
      </c>
      <c r="R1628" t="str">
        <f t="shared" si="138"/>
        <v/>
      </c>
      <c r="S1628">
        <f>Sheet9!B1511</f>
        <v>0</v>
      </c>
      <c r="T1628" t="s">
        <v>158</v>
      </c>
      <c r="U1628" t="s">
        <v>159</v>
      </c>
      <c r="V1628" t="str">
        <f t="shared" si="139"/>
        <v>0予選無差別</v>
      </c>
      <c r="Y1628">
        <f t="shared" si="140"/>
        <v>0</v>
      </c>
      <c r="Z1628" t="str">
        <f t="shared" si="141"/>
        <v/>
      </c>
      <c r="AA1628" t="str">
        <f t="shared" si="142"/>
        <v>0予選無差別</v>
      </c>
    </row>
    <row r="1629" spans="14:27" x14ac:dyDescent="0.15">
      <c r="N1629">
        <f>Sheet9!D1512</f>
        <v>0</v>
      </c>
      <c r="O1629">
        <f>Sheet9!E1512</f>
        <v>0</v>
      </c>
      <c r="P1629" t="str">
        <f>IFERROR(VLOOKUP(O1629,Sheet6!A:B,2,0),"")</f>
        <v/>
      </c>
      <c r="Q1629">
        <f>Sheet9!A1512</f>
        <v>0</v>
      </c>
      <c r="R1629" t="str">
        <f t="shared" si="138"/>
        <v/>
      </c>
      <c r="S1629">
        <f>Sheet9!B1512</f>
        <v>0</v>
      </c>
      <c r="T1629" t="s">
        <v>158</v>
      </c>
      <c r="U1629" t="s">
        <v>159</v>
      </c>
      <c r="V1629" t="str">
        <f t="shared" si="139"/>
        <v>0予選無差別</v>
      </c>
      <c r="Y1629">
        <f t="shared" si="140"/>
        <v>0</v>
      </c>
      <c r="Z1629" t="str">
        <f t="shared" si="141"/>
        <v/>
      </c>
      <c r="AA1629" t="str">
        <f t="shared" si="142"/>
        <v>0予選無差別</v>
      </c>
    </row>
    <row r="1630" spans="14:27" x14ac:dyDescent="0.15">
      <c r="N1630">
        <f>Sheet9!D1513</f>
        <v>0</v>
      </c>
      <c r="O1630">
        <f>Sheet9!E1513</f>
        <v>0</v>
      </c>
      <c r="P1630" t="str">
        <f>IFERROR(VLOOKUP(O1630,Sheet6!A:B,2,0),"")</f>
        <v/>
      </c>
      <c r="Q1630">
        <f>Sheet9!A1513</f>
        <v>0</v>
      </c>
      <c r="R1630" t="str">
        <f t="shared" si="138"/>
        <v/>
      </c>
      <c r="S1630">
        <f>Sheet9!B1513</f>
        <v>0</v>
      </c>
      <c r="T1630" t="s">
        <v>158</v>
      </c>
      <c r="U1630" t="s">
        <v>159</v>
      </c>
      <c r="V1630" t="str">
        <f t="shared" si="139"/>
        <v>0予選無差別</v>
      </c>
      <c r="Y1630">
        <f t="shared" si="140"/>
        <v>0</v>
      </c>
      <c r="Z1630" t="str">
        <f t="shared" si="141"/>
        <v/>
      </c>
      <c r="AA1630" t="str">
        <f t="shared" si="142"/>
        <v>0予選無差別</v>
      </c>
    </row>
    <row r="1631" spans="14:27" x14ac:dyDescent="0.15">
      <c r="N1631">
        <f>Sheet9!D1514</f>
        <v>0</v>
      </c>
      <c r="O1631">
        <f>Sheet9!E1514</f>
        <v>0</v>
      </c>
      <c r="P1631" t="str">
        <f>IFERROR(VLOOKUP(O1631,Sheet6!A:B,2,0),"")</f>
        <v/>
      </c>
      <c r="Q1631">
        <f>Sheet9!A1514</f>
        <v>0</v>
      </c>
      <c r="R1631" t="str">
        <f t="shared" si="138"/>
        <v/>
      </c>
      <c r="S1631">
        <f>Sheet9!B1514</f>
        <v>0</v>
      </c>
      <c r="T1631" t="s">
        <v>158</v>
      </c>
      <c r="U1631" t="s">
        <v>159</v>
      </c>
      <c r="V1631" t="str">
        <f t="shared" si="139"/>
        <v>0予選無差別</v>
      </c>
      <c r="Y1631">
        <f t="shared" si="140"/>
        <v>0</v>
      </c>
      <c r="Z1631" t="str">
        <f t="shared" si="141"/>
        <v/>
      </c>
      <c r="AA1631" t="str">
        <f t="shared" si="142"/>
        <v>0予選無差別</v>
      </c>
    </row>
    <row r="1632" spans="14:27" x14ac:dyDescent="0.15">
      <c r="N1632">
        <f>Sheet9!D1515</f>
        <v>0</v>
      </c>
      <c r="O1632">
        <f>Sheet9!E1515</f>
        <v>0</v>
      </c>
      <c r="P1632" t="str">
        <f>IFERROR(VLOOKUP(O1632,Sheet6!A:B,2,0),"")</f>
        <v/>
      </c>
      <c r="Q1632">
        <f>Sheet9!A1515</f>
        <v>0</v>
      </c>
      <c r="R1632" t="str">
        <f t="shared" si="138"/>
        <v/>
      </c>
      <c r="S1632">
        <f>Sheet9!B1515</f>
        <v>0</v>
      </c>
      <c r="T1632" t="s">
        <v>158</v>
      </c>
      <c r="U1632" t="s">
        <v>159</v>
      </c>
      <c r="V1632" t="str">
        <f t="shared" si="139"/>
        <v>0予選無差別</v>
      </c>
      <c r="Y1632">
        <f t="shared" si="140"/>
        <v>0</v>
      </c>
      <c r="Z1632" t="str">
        <f t="shared" si="141"/>
        <v/>
      </c>
      <c r="AA1632" t="str">
        <f t="shared" si="142"/>
        <v>0予選無差別</v>
      </c>
    </row>
    <row r="1633" spans="14:27" x14ac:dyDescent="0.15">
      <c r="N1633">
        <f>Sheet9!D1516</f>
        <v>0</v>
      </c>
      <c r="O1633">
        <f>Sheet9!E1516</f>
        <v>0</v>
      </c>
      <c r="P1633" t="str">
        <f>IFERROR(VLOOKUP(O1633,Sheet6!A:B,2,0),"")</f>
        <v/>
      </c>
      <c r="Q1633">
        <f>Sheet9!A1516</f>
        <v>0</v>
      </c>
      <c r="R1633" t="str">
        <f t="shared" si="138"/>
        <v/>
      </c>
      <c r="S1633">
        <f>Sheet9!B1516</f>
        <v>0</v>
      </c>
      <c r="T1633" t="s">
        <v>158</v>
      </c>
      <c r="U1633" t="s">
        <v>159</v>
      </c>
      <c r="V1633" t="str">
        <f t="shared" si="139"/>
        <v>0予選無差別</v>
      </c>
      <c r="Y1633">
        <f t="shared" si="140"/>
        <v>0</v>
      </c>
      <c r="Z1633" t="str">
        <f t="shared" si="141"/>
        <v/>
      </c>
      <c r="AA1633" t="str">
        <f t="shared" si="142"/>
        <v>0予選無差別</v>
      </c>
    </row>
    <row r="1634" spans="14:27" x14ac:dyDescent="0.15">
      <c r="N1634">
        <f>Sheet9!D1517</f>
        <v>0</v>
      </c>
      <c r="O1634">
        <f>Sheet9!E1517</f>
        <v>0</v>
      </c>
      <c r="P1634" t="str">
        <f>IFERROR(VLOOKUP(O1634,Sheet6!A:B,2,0),"")</f>
        <v/>
      </c>
      <c r="Q1634">
        <f>Sheet9!A1517</f>
        <v>0</v>
      </c>
      <c r="R1634" t="str">
        <f t="shared" si="138"/>
        <v/>
      </c>
      <c r="S1634">
        <f>Sheet9!B1517</f>
        <v>0</v>
      </c>
      <c r="T1634" t="s">
        <v>158</v>
      </c>
      <c r="U1634" t="s">
        <v>159</v>
      </c>
      <c r="V1634" t="str">
        <f t="shared" si="139"/>
        <v>0予選無差別</v>
      </c>
      <c r="Y1634">
        <f t="shared" si="140"/>
        <v>0</v>
      </c>
      <c r="Z1634" t="str">
        <f t="shared" si="141"/>
        <v/>
      </c>
      <c r="AA1634" t="str">
        <f t="shared" si="142"/>
        <v>0予選無差別</v>
      </c>
    </row>
    <row r="1635" spans="14:27" x14ac:dyDescent="0.15">
      <c r="N1635">
        <f>Sheet9!D1518</f>
        <v>0</v>
      </c>
      <c r="O1635">
        <f>Sheet9!E1518</f>
        <v>0</v>
      </c>
      <c r="P1635" t="str">
        <f>IFERROR(VLOOKUP(O1635,Sheet6!A:B,2,0),"")</f>
        <v/>
      </c>
      <c r="Q1635">
        <f>Sheet9!A1518</f>
        <v>0</v>
      </c>
      <c r="R1635" t="str">
        <f t="shared" si="138"/>
        <v/>
      </c>
      <c r="S1635">
        <f>Sheet9!B1518</f>
        <v>0</v>
      </c>
      <c r="T1635" t="s">
        <v>158</v>
      </c>
      <c r="U1635" t="s">
        <v>159</v>
      </c>
      <c r="V1635" t="str">
        <f t="shared" si="139"/>
        <v>0予選無差別</v>
      </c>
      <c r="Y1635">
        <f t="shared" si="140"/>
        <v>0</v>
      </c>
      <c r="Z1635" t="str">
        <f t="shared" si="141"/>
        <v/>
      </c>
      <c r="AA1635" t="str">
        <f t="shared" si="142"/>
        <v>0予選無差別</v>
      </c>
    </row>
    <row r="1636" spans="14:27" x14ac:dyDescent="0.15">
      <c r="N1636">
        <f>Sheet9!D1519</f>
        <v>0</v>
      </c>
      <c r="O1636">
        <f>Sheet9!E1519</f>
        <v>0</v>
      </c>
      <c r="P1636" t="str">
        <f>IFERROR(VLOOKUP(O1636,Sheet6!A:B,2,0),"")</f>
        <v/>
      </c>
      <c r="Q1636">
        <f>Sheet9!A1519</f>
        <v>0</v>
      </c>
      <c r="R1636" t="str">
        <f t="shared" si="138"/>
        <v/>
      </c>
      <c r="S1636">
        <f>Sheet9!B1519</f>
        <v>0</v>
      </c>
      <c r="T1636" t="s">
        <v>158</v>
      </c>
      <c r="U1636" t="s">
        <v>159</v>
      </c>
      <c r="V1636" t="str">
        <f t="shared" si="139"/>
        <v>0予選無差別</v>
      </c>
      <c r="Y1636">
        <f t="shared" si="140"/>
        <v>0</v>
      </c>
      <c r="Z1636" t="str">
        <f t="shared" si="141"/>
        <v/>
      </c>
      <c r="AA1636" t="str">
        <f t="shared" si="142"/>
        <v>0予選無差別</v>
      </c>
    </row>
    <row r="1637" spans="14:27" x14ac:dyDescent="0.15">
      <c r="N1637">
        <f>Sheet9!D1520</f>
        <v>0</v>
      </c>
      <c r="O1637">
        <f>Sheet9!E1520</f>
        <v>0</v>
      </c>
      <c r="P1637" t="str">
        <f>IFERROR(VLOOKUP(O1637,Sheet6!A:B,2,0),"")</f>
        <v/>
      </c>
      <c r="Q1637">
        <f>Sheet9!A1520</f>
        <v>0</v>
      </c>
      <c r="R1637" t="str">
        <f t="shared" si="138"/>
        <v/>
      </c>
      <c r="S1637">
        <f>Sheet9!B1520</f>
        <v>0</v>
      </c>
      <c r="T1637" t="s">
        <v>158</v>
      </c>
      <c r="U1637" t="s">
        <v>159</v>
      </c>
      <c r="V1637" t="str">
        <f t="shared" si="139"/>
        <v>0予選無差別</v>
      </c>
      <c r="Y1637">
        <f t="shared" si="140"/>
        <v>0</v>
      </c>
      <c r="Z1637" t="str">
        <f t="shared" si="141"/>
        <v/>
      </c>
      <c r="AA1637" t="str">
        <f t="shared" si="142"/>
        <v>0予選無差別</v>
      </c>
    </row>
    <row r="1638" spans="14:27" x14ac:dyDescent="0.15">
      <c r="N1638">
        <f>Sheet9!D1521</f>
        <v>0</v>
      </c>
      <c r="O1638">
        <f>Sheet9!E1521</f>
        <v>0</v>
      </c>
      <c r="P1638" t="str">
        <f>IFERROR(VLOOKUP(O1638,Sheet6!A:B,2,0),"")</f>
        <v/>
      </c>
      <c r="Q1638">
        <f>Sheet9!A1521</f>
        <v>0</v>
      </c>
      <c r="R1638" t="str">
        <f t="shared" si="138"/>
        <v/>
      </c>
      <c r="S1638">
        <f>Sheet9!B1521</f>
        <v>0</v>
      </c>
      <c r="T1638" t="s">
        <v>158</v>
      </c>
      <c r="U1638" t="s">
        <v>159</v>
      </c>
      <c r="V1638" t="str">
        <f t="shared" si="139"/>
        <v>0予選無差別</v>
      </c>
      <c r="Y1638">
        <f t="shared" si="140"/>
        <v>0</v>
      </c>
      <c r="Z1638" t="str">
        <f t="shared" si="141"/>
        <v/>
      </c>
      <c r="AA1638" t="str">
        <f t="shared" si="142"/>
        <v>0予選無差別</v>
      </c>
    </row>
    <row r="1639" spans="14:27" x14ac:dyDescent="0.15">
      <c r="N1639">
        <f>Sheet9!D1522</f>
        <v>0</v>
      </c>
      <c r="O1639">
        <f>Sheet9!E1522</f>
        <v>0</v>
      </c>
      <c r="P1639" t="str">
        <f>IFERROR(VLOOKUP(O1639,Sheet6!A:B,2,0),"")</f>
        <v/>
      </c>
      <c r="Q1639">
        <f>Sheet9!A1522</f>
        <v>0</v>
      </c>
      <c r="R1639" t="str">
        <f t="shared" si="138"/>
        <v/>
      </c>
      <c r="S1639">
        <f>Sheet9!B1522</f>
        <v>0</v>
      </c>
      <c r="T1639" t="s">
        <v>158</v>
      </c>
      <c r="U1639" t="s">
        <v>159</v>
      </c>
      <c r="V1639" t="str">
        <f t="shared" si="139"/>
        <v>0予選無差別</v>
      </c>
      <c r="Y1639">
        <f t="shared" si="140"/>
        <v>0</v>
      </c>
      <c r="Z1639" t="str">
        <f t="shared" si="141"/>
        <v/>
      </c>
      <c r="AA1639" t="str">
        <f t="shared" si="142"/>
        <v>0予選無差別</v>
      </c>
    </row>
    <row r="1640" spans="14:27" x14ac:dyDescent="0.15">
      <c r="N1640">
        <f>Sheet9!D1523</f>
        <v>0</v>
      </c>
      <c r="O1640">
        <f>Sheet9!E1523</f>
        <v>0</v>
      </c>
      <c r="P1640" t="str">
        <f>IFERROR(VLOOKUP(O1640,Sheet6!A:B,2,0),"")</f>
        <v/>
      </c>
      <c r="Q1640">
        <f>Sheet9!A1523</f>
        <v>0</v>
      </c>
      <c r="R1640" t="str">
        <f t="shared" si="138"/>
        <v/>
      </c>
      <c r="S1640">
        <f>Sheet9!B1523</f>
        <v>0</v>
      </c>
      <c r="T1640" t="s">
        <v>158</v>
      </c>
      <c r="U1640" t="s">
        <v>159</v>
      </c>
      <c r="V1640" t="str">
        <f t="shared" si="139"/>
        <v>0予選無差別</v>
      </c>
      <c r="Y1640">
        <f t="shared" si="140"/>
        <v>0</v>
      </c>
      <c r="Z1640" t="str">
        <f t="shared" si="141"/>
        <v/>
      </c>
      <c r="AA1640" t="str">
        <f t="shared" si="142"/>
        <v>0予選無差別</v>
      </c>
    </row>
    <row r="1641" spans="14:27" x14ac:dyDescent="0.15">
      <c r="N1641">
        <f>Sheet9!D1524</f>
        <v>0</v>
      </c>
      <c r="O1641">
        <f>Sheet9!E1524</f>
        <v>0</v>
      </c>
      <c r="P1641" t="str">
        <f>IFERROR(VLOOKUP(O1641,Sheet6!A:B,2,0),"")</f>
        <v/>
      </c>
      <c r="Q1641">
        <f>Sheet9!A1524</f>
        <v>0</v>
      </c>
      <c r="R1641" t="str">
        <f t="shared" si="138"/>
        <v/>
      </c>
      <c r="S1641">
        <f>Sheet9!B1524</f>
        <v>0</v>
      </c>
      <c r="T1641" t="s">
        <v>158</v>
      </c>
      <c r="U1641" t="s">
        <v>159</v>
      </c>
      <c r="V1641" t="str">
        <f t="shared" si="139"/>
        <v>0予選無差別</v>
      </c>
      <c r="Y1641">
        <f t="shared" si="140"/>
        <v>0</v>
      </c>
      <c r="Z1641" t="str">
        <f t="shared" si="141"/>
        <v/>
      </c>
      <c r="AA1641" t="str">
        <f t="shared" si="142"/>
        <v>0予選無差別</v>
      </c>
    </row>
    <row r="1642" spans="14:27" x14ac:dyDescent="0.15">
      <c r="N1642">
        <f>Sheet9!D1525</f>
        <v>0</v>
      </c>
      <c r="O1642">
        <f>Sheet9!E1525</f>
        <v>0</v>
      </c>
      <c r="P1642" t="str">
        <f>IFERROR(VLOOKUP(O1642,Sheet6!A:B,2,0),"")</f>
        <v/>
      </c>
      <c r="Q1642">
        <f>Sheet9!A1525</f>
        <v>0</v>
      </c>
      <c r="R1642" t="str">
        <f t="shared" si="138"/>
        <v/>
      </c>
      <c r="S1642">
        <f>Sheet9!B1525</f>
        <v>0</v>
      </c>
      <c r="T1642" t="s">
        <v>158</v>
      </c>
      <c r="U1642" t="s">
        <v>159</v>
      </c>
      <c r="V1642" t="str">
        <f t="shared" si="139"/>
        <v>0予選無差別</v>
      </c>
      <c r="Y1642">
        <f t="shared" si="140"/>
        <v>0</v>
      </c>
      <c r="Z1642" t="str">
        <f t="shared" si="141"/>
        <v/>
      </c>
      <c r="AA1642" t="str">
        <f t="shared" si="142"/>
        <v>0予選無差別</v>
      </c>
    </row>
    <row r="1643" spans="14:27" x14ac:dyDescent="0.15">
      <c r="N1643">
        <f>Sheet9!D1526</f>
        <v>0</v>
      </c>
      <c r="O1643">
        <f>Sheet9!E1526</f>
        <v>0</v>
      </c>
      <c r="P1643" t="str">
        <f>IFERROR(VLOOKUP(O1643,Sheet6!A:B,2,0),"")</f>
        <v/>
      </c>
      <c r="Q1643">
        <f>Sheet9!A1526</f>
        <v>0</v>
      </c>
      <c r="R1643" t="str">
        <f t="shared" si="138"/>
        <v/>
      </c>
      <c r="S1643">
        <f>Sheet9!B1526</f>
        <v>0</v>
      </c>
      <c r="T1643" t="s">
        <v>158</v>
      </c>
      <c r="U1643" t="s">
        <v>159</v>
      </c>
      <c r="V1643" t="str">
        <f t="shared" si="139"/>
        <v>0予選無差別</v>
      </c>
      <c r="Y1643">
        <f t="shared" si="140"/>
        <v>0</v>
      </c>
      <c r="Z1643" t="str">
        <f t="shared" si="141"/>
        <v/>
      </c>
      <c r="AA1643" t="str">
        <f t="shared" si="142"/>
        <v>0予選無差別</v>
      </c>
    </row>
    <row r="1644" spans="14:27" x14ac:dyDescent="0.15">
      <c r="N1644">
        <f>Sheet9!D1527</f>
        <v>0</v>
      </c>
      <c r="O1644">
        <f>Sheet9!E1527</f>
        <v>0</v>
      </c>
      <c r="P1644" t="str">
        <f>IFERROR(VLOOKUP(O1644,Sheet6!A:B,2,0),"")</f>
        <v/>
      </c>
      <c r="Q1644">
        <f>Sheet9!A1527</f>
        <v>0</v>
      </c>
      <c r="R1644" t="str">
        <f t="shared" si="138"/>
        <v/>
      </c>
      <c r="S1644">
        <f>Sheet9!B1527</f>
        <v>0</v>
      </c>
      <c r="T1644" t="s">
        <v>158</v>
      </c>
      <c r="U1644" t="s">
        <v>159</v>
      </c>
      <c r="V1644" t="str">
        <f t="shared" si="139"/>
        <v>0予選無差別</v>
      </c>
      <c r="Y1644">
        <f t="shared" si="140"/>
        <v>0</v>
      </c>
      <c r="Z1644" t="str">
        <f t="shared" si="141"/>
        <v/>
      </c>
      <c r="AA1644" t="str">
        <f t="shared" si="142"/>
        <v>0予選無差別</v>
      </c>
    </row>
    <row r="1645" spans="14:27" x14ac:dyDescent="0.15">
      <c r="N1645">
        <f>Sheet9!D1528</f>
        <v>0</v>
      </c>
      <c r="O1645">
        <f>Sheet9!E1528</f>
        <v>0</v>
      </c>
      <c r="P1645" t="str">
        <f>IFERROR(VLOOKUP(O1645,Sheet6!A:B,2,0),"")</f>
        <v/>
      </c>
      <c r="Q1645">
        <f>Sheet9!A1528</f>
        <v>0</v>
      </c>
      <c r="R1645" t="str">
        <f t="shared" si="138"/>
        <v/>
      </c>
      <c r="S1645">
        <f>Sheet9!B1528</f>
        <v>0</v>
      </c>
      <c r="T1645" t="s">
        <v>158</v>
      </c>
      <c r="U1645" t="s">
        <v>159</v>
      </c>
      <c r="V1645" t="str">
        <f t="shared" si="139"/>
        <v>0予選無差別</v>
      </c>
      <c r="Y1645">
        <f t="shared" si="140"/>
        <v>0</v>
      </c>
      <c r="Z1645" t="str">
        <f t="shared" si="141"/>
        <v/>
      </c>
      <c r="AA1645" t="str">
        <f t="shared" si="142"/>
        <v>0予選無差別</v>
      </c>
    </row>
    <row r="1646" spans="14:27" x14ac:dyDescent="0.15">
      <c r="N1646">
        <f>Sheet9!D1529</f>
        <v>0</v>
      </c>
      <c r="O1646">
        <f>Sheet9!E1529</f>
        <v>0</v>
      </c>
      <c r="P1646" t="str">
        <f>IFERROR(VLOOKUP(O1646,Sheet6!A:B,2,0),"")</f>
        <v/>
      </c>
      <c r="Q1646">
        <f>Sheet9!A1529</f>
        <v>0</v>
      </c>
      <c r="R1646" t="str">
        <f t="shared" si="138"/>
        <v/>
      </c>
      <c r="S1646">
        <f>Sheet9!B1529</f>
        <v>0</v>
      </c>
      <c r="T1646" t="s">
        <v>158</v>
      </c>
      <c r="U1646" t="s">
        <v>159</v>
      </c>
      <c r="V1646" t="str">
        <f t="shared" si="139"/>
        <v>0予選無差別</v>
      </c>
      <c r="Y1646">
        <f t="shared" si="140"/>
        <v>0</v>
      </c>
      <c r="Z1646" t="str">
        <f t="shared" si="141"/>
        <v/>
      </c>
      <c r="AA1646" t="str">
        <f t="shared" si="142"/>
        <v>0予選無差別</v>
      </c>
    </row>
    <row r="1647" spans="14:27" x14ac:dyDescent="0.15">
      <c r="N1647">
        <f>Sheet9!D1530</f>
        <v>0</v>
      </c>
      <c r="O1647">
        <f>Sheet9!E1530</f>
        <v>0</v>
      </c>
      <c r="P1647" t="str">
        <f>IFERROR(VLOOKUP(O1647,Sheet6!A:B,2,0),"")</f>
        <v/>
      </c>
      <c r="Q1647">
        <f>Sheet9!A1530</f>
        <v>0</v>
      </c>
      <c r="R1647" t="str">
        <f t="shared" si="138"/>
        <v/>
      </c>
      <c r="S1647">
        <f>Sheet9!B1530</f>
        <v>0</v>
      </c>
      <c r="T1647" t="s">
        <v>158</v>
      </c>
      <c r="U1647" t="s">
        <v>159</v>
      </c>
      <c r="V1647" t="str">
        <f t="shared" si="139"/>
        <v>0予選無差別</v>
      </c>
      <c r="Y1647">
        <f t="shared" si="140"/>
        <v>0</v>
      </c>
      <c r="Z1647" t="str">
        <f t="shared" si="141"/>
        <v/>
      </c>
      <c r="AA1647" t="str">
        <f t="shared" si="142"/>
        <v>0予選無差別</v>
      </c>
    </row>
    <row r="1648" spans="14:27" x14ac:dyDescent="0.15">
      <c r="N1648">
        <f>Sheet9!D1531</f>
        <v>0</v>
      </c>
      <c r="O1648">
        <f>Sheet9!E1531</f>
        <v>0</v>
      </c>
      <c r="P1648" t="str">
        <f>IFERROR(VLOOKUP(O1648,Sheet6!A:B,2,0),"")</f>
        <v/>
      </c>
      <c r="Q1648">
        <f>Sheet9!A1531</f>
        <v>0</v>
      </c>
      <c r="R1648" t="str">
        <f t="shared" si="138"/>
        <v/>
      </c>
      <c r="S1648">
        <f>Sheet9!B1531</f>
        <v>0</v>
      </c>
      <c r="T1648" t="s">
        <v>158</v>
      </c>
      <c r="U1648" t="s">
        <v>159</v>
      </c>
      <c r="V1648" t="str">
        <f t="shared" si="139"/>
        <v>0予選無差別</v>
      </c>
      <c r="Y1648">
        <f t="shared" si="140"/>
        <v>0</v>
      </c>
      <c r="Z1648" t="str">
        <f t="shared" si="141"/>
        <v/>
      </c>
      <c r="AA1648" t="str">
        <f t="shared" si="142"/>
        <v>0予選無差別</v>
      </c>
    </row>
    <row r="1649" spans="14:27" x14ac:dyDescent="0.15">
      <c r="N1649">
        <f>Sheet9!D1532</f>
        <v>0</v>
      </c>
      <c r="O1649">
        <f>Sheet9!E1532</f>
        <v>0</v>
      </c>
      <c r="P1649" t="str">
        <f>IFERROR(VLOOKUP(O1649,Sheet6!A:B,2,0),"")</f>
        <v/>
      </c>
      <c r="Q1649">
        <f>Sheet9!A1532</f>
        <v>0</v>
      </c>
      <c r="R1649" t="str">
        <f t="shared" si="138"/>
        <v/>
      </c>
      <c r="S1649">
        <f>Sheet9!B1532</f>
        <v>0</v>
      </c>
      <c r="T1649" t="s">
        <v>158</v>
      </c>
      <c r="U1649" t="s">
        <v>159</v>
      </c>
      <c r="V1649" t="str">
        <f t="shared" si="139"/>
        <v>0予選無差別</v>
      </c>
      <c r="Y1649">
        <f t="shared" si="140"/>
        <v>0</v>
      </c>
      <c r="Z1649" t="str">
        <f t="shared" si="141"/>
        <v/>
      </c>
      <c r="AA1649" t="str">
        <f t="shared" si="142"/>
        <v>0予選無差別</v>
      </c>
    </row>
    <row r="1650" spans="14:27" x14ac:dyDescent="0.15">
      <c r="N1650">
        <f>Sheet9!D1533</f>
        <v>0</v>
      </c>
      <c r="O1650">
        <f>Sheet9!E1533</f>
        <v>0</v>
      </c>
      <c r="P1650" t="str">
        <f>IFERROR(VLOOKUP(O1650,Sheet6!A:B,2,0),"")</f>
        <v/>
      </c>
      <c r="Q1650">
        <f>Sheet9!A1533</f>
        <v>0</v>
      </c>
      <c r="R1650" t="str">
        <f t="shared" si="138"/>
        <v/>
      </c>
      <c r="S1650">
        <f>Sheet9!B1533</f>
        <v>0</v>
      </c>
      <c r="T1650" t="s">
        <v>158</v>
      </c>
      <c r="U1650" t="s">
        <v>159</v>
      </c>
      <c r="V1650" t="str">
        <f t="shared" si="139"/>
        <v>0予選無差別</v>
      </c>
      <c r="Y1650">
        <f t="shared" si="140"/>
        <v>0</v>
      </c>
      <c r="Z1650" t="str">
        <f t="shared" si="141"/>
        <v/>
      </c>
      <c r="AA1650" t="str">
        <f t="shared" si="142"/>
        <v>0予選無差別</v>
      </c>
    </row>
    <row r="1651" spans="14:27" x14ac:dyDescent="0.15">
      <c r="N1651">
        <f>Sheet9!D1534</f>
        <v>0</v>
      </c>
      <c r="O1651">
        <f>Sheet9!E1534</f>
        <v>0</v>
      </c>
      <c r="P1651" t="str">
        <f>IFERROR(VLOOKUP(O1651,Sheet6!A:B,2,0),"")</f>
        <v/>
      </c>
      <c r="Q1651">
        <f>Sheet9!A1534</f>
        <v>0</v>
      </c>
      <c r="R1651" t="str">
        <f t="shared" si="138"/>
        <v/>
      </c>
      <c r="S1651">
        <f>Sheet9!B1534</f>
        <v>0</v>
      </c>
      <c r="T1651" t="s">
        <v>158</v>
      </c>
      <c r="U1651" t="s">
        <v>159</v>
      </c>
      <c r="V1651" t="str">
        <f t="shared" si="139"/>
        <v>0予選無差別</v>
      </c>
      <c r="Y1651">
        <f t="shared" si="140"/>
        <v>0</v>
      </c>
      <c r="Z1651" t="str">
        <f t="shared" si="141"/>
        <v/>
      </c>
      <c r="AA1651" t="str">
        <f t="shared" si="142"/>
        <v>0予選無差別</v>
      </c>
    </row>
    <row r="1652" spans="14:27" x14ac:dyDescent="0.15">
      <c r="N1652">
        <f>Sheet9!D1535</f>
        <v>0</v>
      </c>
      <c r="O1652">
        <f>Sheet9!E1535</f>
        <v>0</v>
      </c>
      <c r="P1652" t="str">
        <f>IFERROR(VLOOKUP(O1652,Sheet6!A:B,2,0),"")</f>
        <v/>
      </c>
      <c r="Q1652">
        <f>Sheet9!A1535</f>
        <v>0</v>
      </c>
      <c r="R1652" t="str">
        <f t="shared" si="138"/>
        <v/>
      </c>
      <c r="S1652">
        <f>Sheet9!B1535</f>
        <v>0</v>
      </c>
      <c r="T1652" t="s">
        <v>158</v>
      </c>
      <c r="U1652" t="s">
        <v>159</v>
      </c>
      <c r="V1652" t="str">
        <f t="shared" si="139"/>
        <v>0予選無差別</v>
      </c>
      <c r="Y1652">
        <f t="shared" si="140"/>
        <v>0</v>
      </c>
      <c r="Z1652" t="str">
        <f t="shared" si="141"/>
        <v/>
      </c>
      <c r="AA1652" t="str">
        <f t="shared" si="142"/>
        <v>0予選無差別</v>
      </c>
    </row>
    <row r="1653" spans="14:27" x14ac:dyDescent="0.15">
      <c r="N1653">
        <f>Sheet9!D1536</f>
        <v>0</v>
      </c>
      <c r="O1653">
        <f>Sheet9!E1536</f>
        <v>0</v>
      </c>
      <c r="P1653" t="str">
        <f>IFERROR(VLOOKUP(O1653,Sheet6!A:B,2,0),"")</f>
        <v/>
      </c>
      <c r="Q1653">
        <f>Sheet9!A1536</f>
        <v>0</v>
      </c>
      <c r="R1653" t="str">
        <f t="shared" si="138"/>
        <v/>
      </c>
      <c r="S1653">
        <f>Sheet9!B1536</f>
        <v>0</v>
      </c>
      <c r="T1653" t="s">
        <v>158</v>
      </c>
      <c r="U1653" t="s">
        <v>159</v>
      </c>
      <c r="V1653" t="str">
        <f t="shared" si="139"/>
        <v>0予選無差別</v>
      </c>
      <c r="Y1653">
        <f t="shared" si="140"/>
        <v>0</v>
      </c>
      <c r="Z1653" t="str">
        <f t="shared" si="141"/>
        <v/>
      </c>
      <c r="AA1653" t="str">
        <f t="shared" si="142"/>
        <v>0予選無差別</v>
      </c>
    </row>
    <row r="1654" spans="14:27" x14ac:dyDescent="0.15">
      <c r="N1654">
        <f>Sheet9!D1537</f>
        <v>0</v>
      </c>
      <c r="O1654">
        <f>Sheet9!E1537</f>
        <v>0</v>
      </c>
      <c r="P1654" t="str">
        <f>IFERROR(VLOOKUP(O1654,Sheet6!A:B,2,0),"")</f>
        <v/>
      </c>
      <c r="Q1654">
        <f>Sheet9!A1537</f>
        <v>0</v>
      </c>
      <c r="R1654" t="str">
        <f t="shared" si="138"/>
        <v/>
      </c>
      <c r="S1654">
        <f>Sheet9!B1537</f>
        <v>0</v>
      </c>
      <c r="T1654" t="s">
        <v>158</v>
      </c>
      <c r="U1654" t="s">
        <v>159</v>
      </c>
      <c r="V1654" t="str">
        <f t="shared" si="139"/>
        <v>0予選無差別</v>
      </c>
      <c r="Y1654">
        <f t="shared" si="140"/>
        <v>0</v>
      </c>
      <c r="Z1654" t="str">
        <f t="shared" si="141"/>
        <v/>
      </c>
      <c r="AA1654" t="str">
        <f t="shared" si="142"/>
        <v>0予選無差別</v>
      </c>
    </row>
    <row r="1655" spans="14:27" x14ac:dyDescent="0.15">
      <c r="N1655">
        <f>Sheet9!D1538</f>
        <v>0</v>
      </c>
      <c r="O1655">
        <f>Sheet9!E1538</f>
        <v>0</v>
      </c>
      <c r="P1655" t="str">
        <f>IFERROR(VLOOKUP(O1655,Sheet6!A:B,2,0),"")</f>
        <v/>
      </c>
      <c r="Q1655">
        <f>Sheet9!A1538</f>
        <v>0</v>
      </c>
      <c r="R1655" t="str">
        <f t="shared" si="138"/>
        <v/>
      </c>
      <c r="S1655">
        <f>Sheet9!B1538</f>
        <v>0</v>
      </c>
      <c r="T1655" t="s">
        <v>158</v>
      </c>
      <c r="U1655" t="s">
        <v>159</v>
      </c>
      <c r="V1655" t="str">
        <f t="shared" si="139"/>
        <v>0予選無差別</v>
      </c>
      <c r="Y1655">
        <f t="shared" si="140"/>
        <v>0</v>
      </c>
      <c r="Z1655" t="str">
        <f t="shared" si="141"/>
        <v/>
      </c>
      <c r="AA1655" t="str">
        <f t="shared" si="142"/>
        <v>0予選無差別</v>
      </c>
    </row>
    <row r="1656" spans="14:27" x14ac:dyDescent="0.15">
      <c r="N1656">
        <f>Sheet9!D1539</f>
        <v>0</v>
      </c>
      <c r="O1656">
        <f>Sheet9!E1539</f>
        <v>0</v>
      </c>
      <c r="P1656" t="str">
        <f>IFERROR(VLOOKUP(O1656,Sheet6!A:B,2,0),"")</f>
        <v/>
      </c>
      <c r="Q1656">
        <f>Sheet9!A1539</f>
        <v>0</v>
      </c>
      <c r="R1656" t="str">
        <f t="shared" si="138"/>
        <v/>
      </c>
      <c r="S1656">
        <f>Sheet9!B1539</f>
        <v>0</v>
      </c>
      <c r="T1656" t="s">
        <v>158</v>
      </c>
      <c r="U1656" t="s">
        <v>159</v>
      </c>
      <c r="V1656" t="str">
        <f t="shared" si="139"/>
        <v>0予選無差別</v>
      </c>
      <c r="Y1656">
        <f t="shared" si="140"/>
        <v>0</v>
      </c>
      <c r="Z1656" t="str">
        <f t="shared" si="141"/>
        <v/>
      </c>
      <c r="AA1656" t="str">
        <f t="shared" si="142"/>
        <v>0予選無差別</v>
      </c>
    </row>
    <row r="1657" spans="14:27" x14ac:dyDescent="0.15">
      <c r="N1657">
        <f>Sheet9!D1540</f>
        <v>0</v>
      </c>
      <c r="O1657">
        <f>Sheet9!E1540</f>
        <v>0</v>
      </c>
      <c r="P1657" t="str">
        <f>IFERROR(VLOOKUP(O1657,Sheet6!A:B,2,0),"")</f>
        <v/>
      </c>
      <c r="Q1657">
        <f>Sheet9!A1540</f>
        <v>0</v>
      </c>
      <c r="R1657" t="str">
        <f t="shared" si="138"/>
        <v/>
      </c>
      <c r="S1657">
        <f>Sheet9!B1540</f>
        <v>0</v>
      </c>
      <c r="T1657" t="s">
        <v>158</v>
      </c>
      <c r="U1657" t="s">
        <v>159</v>
      </c>
      <c r="V1657" t="str">
        <f t="shared" si="139"/>
        <v>0予選無差別</v>
      </c>
      <c r="Y1657">
        <f t="shared" si="140"/>
        <v>0</v>
      </c>
      <c r="Z1657" t="str">
        <f t="shared" si="141"/>
        <v/>
      </c>
      <c r="AA1657" t="str">
        <f t="shared" si="142"/>
        <v>0予選無差別</v>
      </c>
    </row>
    <row r="1658" spans="14:27" x14ac:dyDescent="0.15">
      <c r="N1658">
        <f>Sheet9!D1541</f>
        <v>0</v>
      </c>
      <c r="O1658">
        <f>Sheet9!E1541</f>
        <v>0</v>
      </c>
      <c r="P1658" t="str">
        <f>IFERROR(VLOOKUP(O1658,Sheet6!A:B,2,0),"")</f>
        <v/>
      </c>
      <c r="Q1658">
        <f>Sheet9!A1541</f>
        <v>0</v>
      </c>
      <c r="R1658" t="str">
        <f t="shared" si="138"/>
        <v/>
      </c>
      <c r="S1658">
        <f>Sheet9!B1541</f>
        <v>0</v>
      </c>
      <c r="T1658" t="s">
        <v>158</v>
      </c>
      <c r="U1658" t="s">
        <v>159</v>
      </c>
      <c r="V1658" t="str">
        <f t="shared" si="139"/>
        <v>0予選無差別</v>
      </c>
      <c r="Y1658">
        <f t="shared" si="140"/>
        <v>0</v>
      </c>
      <c r="Z1658" t="str">
        <f t="shared" si="141"/>
        <v/>
      </c>
      <c r="AA1658" t="str">
        <f t="shared" si="142"/>
        <v>0予選無差別</v>
      </c>
    </row>
    <row r="1659" spans="14:27" x14ac:dyDescent="0.15">
      <c r="N1659">
        <f>Sheet9!D1542</f>
        <v>0</v>
      </c>
      <c r="O1659">
        <f>Sheet9!E1542</f>
        <v>0</v>
      </c>
      <c r="P1659" t="str">
        <f>IFERROR(VLOOKUP(O1659,Sheet6!A:B,2,0),"")</f>
        <v/>
      </c>
      <c r="Q1659">
        <f>Sheet9!A1542</f>
        <v>0</v>
      </c>
      <c r="R1659" t="str">
        <f t="shared" ref="R1659:R1722" si="143">IFERROR(VLOOKUP(Q1659,AG:AH,2,0),"")</f>
        <v/>
      </c>
      <c r="S1659">
        <f>Sheet9!B1542</f>
        <v>0</v>
      </c>
      <c r="T1659" t="s">
        <v>158</v>
      </c>
      <c r="U1659" t="s">
        <v>159</v>
      </c>
      <c r="V1659" t="str">
        <f t="shared" ref="V1659:V1722" si="144">CONCATENATE(P1659,R1659,S1659,T1659,U1659)</f>
        <v>0予選無差別</v>
      </c>
      <c r="Y1659">
        <f t="shared" ref="Y1659:Y1722" si="145">N1659</f>
        <v>0</v>
      </c>
      <c r="Z1659" t="str">
        <f t="shared" ref="Z1659:Z1722" si="146">IFERROR(VLOOKUP(V1659,I:M,5,0),"")</f>
        <v/>
      </c>
      <c r="AA1659" t="str">
        <f t="shared" ref="AA1659:AA1722" si="147">V1659</f>
        <v>0予選無差別</v>
      </c>
    </row>
    <row r="1660" spans="14:27" x14ac:dyDescent="0.15">
      <c r="N1660">
        <f>Sheet9!D1543</f>
        <v>0</v>
      </c>
      <c r="O1660">
        <f>Sheet9!E1543</f>
        <v>0</v>
      </c>
      <c r="P1660" t="str">
        <f>IFERROR(VLOOKUP(O1660,Sheet6!A:B,2,0),"")</f>
        <v/>
      </c>
      <c r="Q1660">
        <f>Sheet9!A1543</f>
        <v>0</v>
      </c>
      <c r="R1660" t="str">
        <f t="shared" si="143"/>
        <v/>
      </c>
      <c r="S1660">
        <f>Sheet9!B1543</f>
        <v>0</v>
      </c>
      <c r="T1660" t="s">
        <v>158</v>
      </c>
      <c r="U1660" t="s">
        <v>159</v>
      </c>
      <c r="V1660" t="str">
        <f t="shared" si="144"/>
        <v>0予選無差別</v>
      </c>
      <c r="Y1660">
        <f t="shared" si="145"/>
        <v>0</v>
      </c>
      <c r="Z1660" t="str">
        <f t="shared" si="146"/>
        <v/>
      </c>
      <c r="AA1660" t="str">
        <f t="shared" si="147"/>
        <v>0予選無差別</v>
      </c>
    </row>
    <row r="1661" spans="14:27" x14ac:dyDescent="0.15">
      <c r="N1661">
        <f>Sheet9!D1544</f>
        <v>0</v>
      </c>
      <c r="O1661">
        <f>Sheet9!E1544</f>
        <v>0</v>
      </c>
      <c r="P1661" t="str">
        <f>IFERROR(VLOOKUP(O1661,Sheet6!A:B,2,0),"")</f>
        <v/>
      </c>
      <c r="Q1661">
        <f>Sheet9!A1544</f>
        <v>0</v>
      </c>
      <c r="R1661" t="str">
        <f t="shared" si="143"/>
        <v/>
      </c>
      <c r="S1661">
        <f>Sheet9!B1544</f>
        <v>0</v>
      </c>
      <c r="T1661" t="s">
        <v>158</v>
      </c>
      <c r="U1661" t="s">
        <v>159</v>
      </c>
      <c r="V1661" t="str">
        <f t="shared" si="144"/>
        <v>0予選無差別</v>
      </c>
      <c r="Y1661">
        <f t="shared" si="145"/>
        <v>0</v>
      </c>
      <c r="Z1661" t="str">
        <f t="shared" si="146"/>
        <v/>
      </c>
      <c r="AA1661" t="str">
        <f t="shared" si="147"/>
        <v>0予選無差別</v>
      </c>
    </row>
    <row r="1662" spans="14:27" x14ac:dyDescent="0.15">
      <c r="N1662">
        <f>Sheet9!D1545</f>
        <v>0</v>
      </c>
      <c r="O1662">
        <f>Sheet9!E1545</f>
        <v>0</v>
      </c>
      <c r="P1662" t="str">
        <f>IFERROR(VLOOKUP(O1662,Sheet6!A:B,2,0),"")</f>
        <v/>
      </c>
      <c r="Q1662">
        <f>Sheet9!A1545</f>
        <v>0</v>
      </c>
      <c r="R1662" t="str">
        <f t="shared" si="143"/>
        <v/>
      </c>
      <c r="S1662">
        <f>Sheet9!B1545</f>
        <v>0</v>
      </c>
      <c r="T1662" t="s">
        <v>158</v>
      </c>
      <c r="U1662" t="s">
        <v>159</v>
      </c>
      <c r="V1662" t="str">
        <f t="shared" si="144"/>
        <v>0予選無差別</v>
      </c>
      <c r="Y1662">
        <f t="shared" si="145"/>
        <v>0</v>
      </c>
      <c r="Z1662" t="str">
        <f t="shared" si="146"/>
        <v/>
      </c>
      <c r="AA1662" t="str">
        <f t="shared" si="147"/>
        <v>0予選無差別</v>
      </c>
    </row>
    <row r="1663" spans="14:27" x14ac:dyDescent="0.15">
      <c r="N1663">
        <f>Sheet9!D1546</f>
        <v>0</v>
      </c>
      <c r="O1663">
        <f>Sheet9!E1546</f>
        <v>0</v>
      </c>
      <c r="P1663" t="str">
        <f>IFERROR(VLOOKUP(O1663,Sheet6!A:B,2,0),"")</f>
        <v/>
      </c>
      <c r="Q1663">
        <f>Sheet9!A1546</f>
        <v>0</v>
      </c>
      <c r="R1663" t="str">
        <f t="shared" si="143"/>
        <v/>
      </c>
      <c r="S1663">
        <f>Sheet9!B1546</f>
        <v>0</v>
      </c>
      <c r="T1663" t="s">
        <v>158</v>
      </c>
      <c r="U1663" t="s">
        <v>159</v>
      </c>
      <c r="V1663" t="str">
        <f t="shared" si="144"/>
        <v>0予選無差別</v>
      </c>
      <c r="Y1663">
        <f t="shared" si="145"/>
        <v>0</v>
      </c>
      <c r="Z1663" t="str">
        <f t="shared" si="146"/>
        <v/>
      </c>
      <c r="AA1663" t="str">
        <f t="shared" si="147"/>
        <v>0予選無差別</v>
      </c>
    </row>
    <row r="1664" spans="14:27" x14ac:dyDescent="0.15">
      <c r="N1664">
        <f>Sheet9!D1547</f>
        <v>0</v>
      </c>
      <c r="O1664">
        <f>Sheet9!E1547</f>
        <v>0</v>
      </c>
      <c r="P1664" t="str">
        <f>IFERROR(VLOOKUP(O1664,Sheet6!A:B,2,0),"")</f>
        <v/>
      </c>
      <c r="Q1664">
        <f>Sheet9!A1547</f>
        <v>0</v>
      </c>
      <c r="R1664" t="str">
        <f t="shared" si="143"/>
        <v/>
      </c>
      <c r="S1664">
        <f>Sheet9!B1547</f>
        <v>0</v>
      </c>
      <c r="T1664" t="s">
        <v>158</v>
      </c>
      <c r="U1664" t="s">
        <v>159</v>
      </c>
      <c r="V1664" t="str">
        <f t="shared" si="144"/>
        <v>0予選無差別</v>
      </c>
      <c r="Y1664">
        <f t="shared" si="145"/>
        <v>0</v>
      </c>
      <c r="Z1664" t="str">
        <f t="shared" si="146"/>
        <v/>
      </c>
      <c r="AA1664" t="str">
        <f t="shared" si="147"/>
        <v>0予選無差別</v>
      </c>
    </row>
    <row r="1665" spans="14:27" x14ac:dyDescent="0.15">
      <c r="N1665">
        <f>Sheet9!D1548</f>
        <v>0</v>
      </c>
      <c r="O1665">
        <f>Sheet9!E1548</f>
        <v>0</v>
      </c>
      <c r="P1665" t="str">
        <f>IFERROR(VLOOKUP(O1665,Sheet6!A:B,2,0),"")</f>
        <v/>
      </c>
      <c r="Q1665">
        <f>Sheet9!A1548</f>
        <v>0</v>
      </c>
      <c r="R1665" t="str">
        <f t="shared" si="143"/>
        <v/>
      </c>
      <c r="S1665">
        <f>Sheet9!B1548</f>
        <v>0</v>
      </c>
      <c r="T1665" t="s">
        <v>158</v>
      </c>
      <c r="U1665" t="s">
        <v>159</v>
      </c>
      <c r="V1665" t="str">
        <f t="shared" si="144"/>
        <v>0予選無差別</v>
      </c>
      <c r="Y1665">
        <f t="shared" si="145"/>
        <v>0</v>
      </c>
      <c r="Z1665" t="str">
        <f t="shared" si="146"/>
        <v/>
      </c>
      <c r="AA1665" t="str">
        <f t="shared" si="147"/>
        <v>0予選無差別</v>
      </c>
    </row>
    <row r="1666" spans="14:27" x14ac:dyDescent="0.15">
      <c r="N1666">
        <f>Sheet9!D1549</f>
        <v>0</v>
      </c>
      <c r="O1666">
        <f>Sheet9!E1549</f>
        <v>0</v>
      </c>
      <c r="P1666" t="str">
        <f>IFERROR(VLOOKUP(O1666,Sheet6!A:B,2,0),"")</f>
        <v/>
      </c>
      <c r="Q1666">
        <f>Sheet9!A1549</f>
        <v>0</v>
      </c>
      <c r="R1666" t="str">
        <f t="shared" si="143"/>
        <v/>
      </c>
      <c r="S1666">
        <f>Sheet9!B1549</f>
        <v>0</v>
      </c>
      <c r="T1666" t="s">
        <v>158</v>
      </c>
      <c r="U1666" t="s">
        <v>159</v>
      </c>
      <c r="V1666" t="str">
        <f t="shared" si="144"/>
        <v>0予選無差別</v>
      </c>
      <c r="Y1666">
        <f t="shared" si="145"/>
        <v>0</v>
      </c>
      <c r="Z1666" t="str">
        <f t="shared" si="146"/>
        <v/>
      </c>
      <c r="AA1666" t="str">
        <f t="shared" si="147"/>
        <v>0予選無差別</v>
      </c>
    </row>
    <row r="1667" spans="14:27" x14ac:dyDescent="0.15">
      <c r="N1667">
        <f>Sheet9!D1550</f>
        <v>0</v>
      </c>
      <c r="O1667">
        <f>Sheet9!E1550</f>
        <v>0</v>
      </c>
      <c r="P1667" t="str">
        <f>IFERROR(VLOOKUP(O1667,Sheet6!A:B,2,0),"")</f>
        <v/>
      </c>
      <c r="Q1667">
        <f>Sheet9!A1550</f>
        <v>0</v>
      </c>
      <c r="R1667" t="str">
        <f t="shared" si="143"/>
        <v/>
      </c>
      <c r="S1667">
        <f>Sheet9!B1550</f>
        <v>0</v>
      </c>
      <c r="T1667" t="s">
        <v>158</v>
      </c>
      <c r="U1667" t="s">
        <v>159</v>
      </c>
      <c r="V1667" t="str">
        <f t="shared" si="144"/>
        <v>0予選無差別</v>
      </c>
      <c r="Y1667">
        <f t="shared" si="145"/>
        <v>0</v>
      </c>
      <c r="Z1667" t="str">
        <f t="shared" si="146"/>
        <v/>
      </c>
      <c r="AA1667" t="str">
        <f t="shared" si="147"/>
        <v>0予選無差別</v>
      </c>
    </row>
    <row r="1668" spans="14:27" x14ac:dyDescent="0.15">
      <c r="N1668">
        <f>Sheet9!D1551</f>
        <v>0</v>
      </c>
      <c r="O1668">
        <f>Sheet9!E1551</f>
        <v>0</v>
      </c>
      <c r="P1668" t="str">
        <f>IFERROR(VLOOKUP(O1668,Sheet6!A:B,2,0),"")</f>
        <v/>
      </c>
      <c r="Q1668">
        <f>Sheet9!A1551</f>
        <v>0</v>
      </c>
      <c r="R1668" t="str">
        <f t="shared" si="143"/>
        <v/>
      </c>
      <c r="S1668">
        <f>Sheet9!B1551</f>
        <v>0</v>
      </c>
      <c r="T1668" t="s">
        <v>158</v>
      </c>
      <c r="U1668" t="s">
        <v>159</v>
      </c>
      <c r="V1668" t="str">
        <f t="shared" si="144"/>
        <v>0予選無差別</v>
      </c>
      <c r="Y1668">
        <f t="shared" si="145"/>
        <v>0</v>
      </c>
      <c r="Z1668" t="str">
        <f t="shared" si="146"/>
        <v/>
      </c>
      <c r="AA1668" t="str">
        <f t="shared" si="147"/>
        <v>0予選無差別</v>
      </c>
    </row>
    <row r="1669" spans="14:27" x14ac:dyDescent="0.15">
      <c r="N1669">
        <f>Sheet9!D1552</f>
        <v>0</v>
      </c>
      <c r="O1669">
        <f>Sheet9!E1552</f>
        <v>0</v>
      </c>
      <c r="P1669" t="str">
        <f>IFERROR(VLOOKUP(O1669,Sheet6!A:B,2,0),"")</f>
        <v/>
      </c>
      <c r="Q1669">
        <f>Sheet9!A1552</f>
        <v>0</v>
      </c>
      <c r="R1669" t="str">
        <f t="shared" si="143"/>
        <v/>
      </c>
      <c r="S1669">
        <f>Sheet9!B1552</f>
        <v>0</v>
      </c>
      <c r="T1669" t="s">
        <v>158</v>
      </c>
      <c r="U1669" t="s">
        <v>159</v>
      </c>
      <c r="V1669" t="str">
        <f t="shared" si="144"/>
        <v>0予選無差別</v>
      </c>
      <c r="Y1669">
        <f t="shared" si="145"/>
        <v>0</v>
      </c>
      <c r="Z1669" t="str">
        <f t="shared" si="146"/>
        <v/>
      </c>
      <c r="AA1669" t="str">
        <f t="shared" si="147"/>
        <v>0予選無差別</v>
      </c>
    </row>
    <row r="1670" spans="14:27" x14ac:dyDescent="0.15">
      <c r="N1670">
        <f>Sheet9!D1553</f>
        <v>0</v>
      </c>
      <c r="O1670">
        <f>Sheet9!E1553</f>
        <v>0</v>
      </c>
      <c r="P1670" t="str">
        <f>IFERROR(VLOOKUP(O1670,Sheet6!A:B,2,0),"")</f>
        <v/>
      </c>
      <c r="Q1670">
        <f>Sheet9!A1553</f>
        <v>0</v>
      </c>
      <c r="R1670" t="str">
        <f t="shared" si="143"/>
        <v/>
      </c>
      <c r="S1670">
        <f>Sheet9!B1553</f>
        <v>0</v>
      </c>
      <c r="T1670" t="s">
        <v>158</v>
      </c>
      <c r="U1670" t="s">
        <v>159</v>
      </c>
      <c r="V1670" t="str">
        <f t="shared" si="144"/>
        <v>0予選無差別</v>
      </c>
      <c r="Y1670">
        <f t="shared" si="145"/>
        <v>0</v>
      </c>
      <c r="Z1670" t="str">
        <f t="shared" si="146"/>
        <v/>
      </c>
      <c r="AA1670" t="str">
        <f t="shared" si="147"/>
        <v>0予選無差別</v>
      </c>
    </row>
    <row r="1671" spans="14:27" x14ac:dyDescent="0.15">
      <c r="N1671">
        <f>Sheet9!D1554</f>
        <v>0</v>
      </c>
      <c r="O1671">
        <f>Sheet9!E1554</f>
        <v>0</v>
      </c>
      <c r="P1671" t="str">
        <f>IFERROR(VLOOKUP(O1671,Sheet6!A:B,2,0),"")</f>
        <v/>
      </c>
      <c r="Q1671">
        <f>Sheet9!A1554</f>
        <v>0</v>
      </c>
      <c r="R1671" t="str">
        <f t="shared" si="143"/>
        <v/>
      </c>
      <c r="S1671">
        <f>Sheet9!B1554</f>
        <v>0</v>
      </c>
      <c r="T1671" t="s">
        <v>158</v>
      </c>
      <c r="U1671" t="s">
        <v>159</v>
      </c>
      <c r="V1671" t="str">
        <f t="shared" si="144"/>
        <v>0予選無差別</v>
      </c>
      <c r="Y1671">
        <f t="shared" si="145"/>
        <v>0</v>
      </c>
      <c r="Z1671" t="str">
        <f t="shared" si="146"/>
        <v/>
      </c>
      <c r="AA1671" t="str">
        <f t="shared" si="147"/>
        <v>0予選無差別</v>
      </c>
    </row>
    <row r="1672" spans="14:27" x14ac:dyDescent="0.15">
      <c r="N1672">
        <f>Sheet9!D1555</f>
        <v>0</v>
      </c>
      <c r="O1672">
        <f>Sheet9!E1555</f>
        <v>0</v>
      </c>
      <c r="P1672" t="str">
        <f>IFERROR(VLOOKUP(O1672,Sheet6!A:B,2,0),"")</f>
        <v/>
      </c>
      <c r="Q1672">
        <f>Sheet9!A1555</f>
        <v>0</v>
      </c>
      <c r="R1672" t="str">
        <f t="shared" si="143"/>
        <v/>
      </c>
      <c r="S1672">
        <f>Sheet9!B1555</f>
        <v>0</v>
      </c>
      <c r="T1672" t="s">
        <v>158</v>
      </c>
      <c r="U1672" t="s">
        <v>159</v>
      </c>
      <c r="V1672" t="str">
        <f t="shared" si="144"/>
        <v>0予選無差別</v>
      </c>
      <c r="Y1672">
        <f t="shared" si="145"/>
        <v>0</v>
      </c>
      <c r="Z1672" t="str">
        <f t="shared" si="146"/>
        <v/>
      </c>
      <c r="AA1672" t="str">
        <f t="shared" si="147"/>
        <v>0予選無差別</v>
      </c>
    </row>
    <row r="1673" spans="14:27" x14ac:dyDescent="0.15">
      <c r="N1673">
        <f>Sheet9!D1556</f>
        <v>0</v>
      </c>
      <c r="O1673">
        <f>Sheet9!E1556</f>
        <v>0</v>
      </c>
      <c r="P1673" t="str">
        <f>IFERROR(VLOOKUP(O1673,Sheet6!A:B,2,0),"")</f>
        <v/>
      </c>
      <c r="Q1673">
        <f>Sheet9!A1556</f>
        <v>0</v>
      </c>
      <c r="R1673" t="str">
        <f t="shared" si="143"/>
        <v/>
      </c>
      <c r="S1673">
        <f>Sheet9!B1556</f>
        <v>0</v>
      </c>
      <c r="T1673" t="s">
        <v>158</v>
      </c>
      <c r="U1673" t="s">
        <v>159</v>
      </c>
      <c r="V1673" t="str">
        <f t="shared" si="144"/>
        <v>0予選無差別</v>
      </c>
      <c r="Y1673">
        <f t="shared" si="145"/>
        <v>0</v>
      </c>
      <c r="Z1673" t="str">
        <f t="shared" si="146"/>
        <v/>
      </c>
      <c r="AA1673" t="str">
        <f t="shared" si="147"/>
        <v>0予選無差別</v>
      </c>
    </row>
    <row r="1674" spans="14:27" x14ac:dyDescent="0.15">
      <c r="N1674">
        <f>Sheet9!D1557</f>
        <v>0</v>
      </c>
      <c r="O1674">
        <f>Sheet9!E1557</f>
        <v>0</v>
      </c>
      <c r="P1674" t="str">
        <f>IFERROR(VLOOKUP(O1674,Sheet6!A:B,2,0),"")</f>
        <v/>
      </c>
      <c r="Q1674">
        <f>Sheet9!A1557</f>
        <v>0</v>
      </c>
      <c r="R1674" t="str">
        <f t="shared" si="143"/>
        <v/>
      </c>
      <c r="S1674">
        <f>Sheet9!B1557</f>
        <v>0</v>
      </c>
      <c r="T1674" t="s">
        <v>158</v>
      </c>
      <c r="U1674" t="s">
        <v>159</v>
      </c>
      <c r="V1674" t="str">
        <f t="shared" si="144"/>
        <v>0予選無差別</v>
      </c>
      <c r="Y1674">
        <f t="shared" si="145"/>
        <v>0</v>
      </c>
      <c r="Z1674" t="str">
        <f t="shared" si="146"/>
        <v/>
      </c>
      <c r="AA1674" t="str">
        <f t="shared" si="147"/>
        <v>0予選無差別</v>
      </c>
    </row>
    <row r="1675" spans="14:27" x14ac:dyDescent="0.15">
      <c r="N1675">
        <f>Sheet9!D1558</f>
        <v>0</v>
      </c>
      <c r="O1675">
        <f>Sheet9!E1558</f>
        <v>0</v>
      </c>
      <c r="P1675" t="str">
        <f>IFERROR(VLOOKUP(O1675,Sheet6!A:B,2,0),"")</f>
        <v/>
      </c>
      <c r="Q1675">
        <f>Sheet9!A1558</f>
        <v>0</v>
      </c>
      <c r="R1675" t="str">
        <f t="shared" si="143"/>
        <v/>
      </c>
      <c r="S1675">
        <f>Sheet9!B1558</f>
        <v>0</v>
      </c>
      <c r="T1675" t="s">
        <v>158</v>
      </c>
      <c r="U1675" t="s">
        <v>159</v>
      </c>
      <c r="V1675" t="str">
        <f t="shared" si="144"/>
        <v>0予選無差別</v>
      </c>
      <c r="Y1675">
        <f t="shared" si="145"/>
        <v>0</v>
      </c>
      <c r="Z1675" t="str">
        <f t="shared" si="146"/>
        <v/>
      </c>
      <c r="AA1675" t="str">
        <f t="shared" si="147"/>
        <v>0予選無差別</v>
      </c>
    </row>
    <row r="1676" spans="14:27" x14ac:dyDescent="0.15">
      <c r="N1676">
        <f>Sheet9!D1559</f>
        <v>0</v>
      </c>
      <c r="O1676">
        <f>Sheet9!E1559</f>
        <v>0</v>
      </c>
      <c r="P1676" t="str">
        <f>IFERROR(VLOOKUP(O1676,Sheet6!A:B,2,0),"")</f>
        <v/>
      </c>
      <c r="Q1676">
        <f>Sheet9!A1559</f>
        <v>0</v>
      </c>
      <c r="R1676" t="str">
        <f t="shared" si="143"/>
        <v/>
      </c>
      <c r="S1676">
        <f>Sheet9!B1559</f>
        <v>0</v>
      </c>
      <c r="T1676" t="s">
        <v>158</v>
      </c>
      <c r="U1676" t="s">
        <v>159</v>
      </c>
      <c r="V1676" t="str">
        <f t="shared" si="144"/>
        <v>0予選無差別</v>
      </c>
      <c r="Y1676">
        <f t="shared" si="145"/>
        <v>0</v>
      </c>
      <c r="Z1676" t="str">
        <f t="shared" si="146"/>
        <v/>
      </c>
      <c r="AA1676" t="str">
        <f t="shared" si="147"/>
        <v>0予選無差別</v>
      </c>
    </row>
    <row r="1677" spans="14:27" x14ac:dyDescent="0.15">
      <c r="N1677">
        <f>Sheet9!D1560</f>
        <v>0</v>
      </c>
      <c r="O1677">
        <f>Sheet9!E1560</f>
        <v>0</v>
      </c>
      <c r="P1677" t="str">
        <f>IFERROR(VLOOKUP(O1677,Sheet6!A:B,2,0),"")</f>
        <v/>
      </c>
      <c r="Q1677">
        <f>Sheet9!A1560</f>
        <v>0</v>
      </c>
      <c r="R1677" t="str">
        <f t="shared" si="143"/>
        <v/>
      </c>
      <c r="S1677">
        <f>Sheet9!B1560</f>
        <v>0</v>
      </c>
      <c r="T1677" t="s">
        <v>158</v>
      </c>
      <c r="U1677" t="s">
        <v>159</v>
      </c>
      <c r="V1677" t="str">
        <f t="shared" si="144"/>
        <v>0予選無差別</v>
      </c>
      <c r="Y1677">
        <f t="shared" si="145"/>
        <v>0</v>
      </c>
      <c r="Z1677" t="str">
        <f t="shared" si="146"/>
        <v/>
      </c>
      <c r="AA1677" t="str">
        <f t="shared" si="147"/>
        <v>0予選無差別</v>
      </c>
    </row>
    <row r="1678" spans="14:27" x14ac:dyDescent="0.15">
      <c r="N1678">
        <f>Sheet9!D1561</f>
        <v>0</v>
      </c>
      <c r="O1678">
        <f>Sheet9!E1561</f>
        <v>0</v>
      </c>
      <c r="P1678" t="str">
        <f>IFERROR(VLOOKUP(O1678,Sheet6!A:B,2,0),"")</f>
        <v/>
      </c>
      <c r="Q1678">
        <f>Sheet9!A1561</f>
        <v>0</v>
      </c>
      <c r="R1678" t="str">
        <f t="shared" si="143"/>
        <v/>
      </c>
      <c r="S1678">
        <f>Sheet9!B1561</f>
        <v>0</v>
      </c>
      <c r="T1678" t="s">
        <v>158</v>
      </c>
      <c r="U1678" t="s">
        <v>159</v>
      </c>
      <c r="V1678" t="str">
        <f t="shared" si="144"/>
        <v>0予選無差別</v>
      </c>
      <c r="Y1678">
        <f t="shared" si="145"/>
        <v>0</v>
      </c>
      <c r="Z1678" t="str">
        <f t="shared" si="146"/>
        <v/>
      </c>
      <c r="AA1678" t="str">
        <f t="shared" si="147"/>
        <v>0予選無差別</v>
      </c>
    </row>
    <row r="1679" spans="14:27" x14ac:dyDescent="0.15">
      <c r="N1679">
        <f>Sheet9!D1562</f>
        <v>0</v>
      </c>
      <c r="O1679">
        <f>Sheet9!E1562</f>
        <v>0</v>
      </c>
      <c r="P1679" t="str">
        <f>IFERROR(VLOOKUP(O1679,Sheet6!A:B,2,0),"")</f>
        <v/>
      </c>
      <c r="Q1679">
        <f>Sheet9!A1562</f>
        <v>0</v>
      </c>
      <c r="R1679" t="str">
        <f t="shared" si="143"/>
        <v/>
      </c>
      <c r="S1679">
        <f>Sheet9!B1562</f>
        <v>0</v>
      </c>
      <c r="T1679" t="s">
        <v>158</v>
      </c>
      <c r="U1679" t="s">
        <v>159</v>
      </c>
      <c r="V1679" t="str">
        <f t="shared" si="144"/>
        <v>0予選無差別</v>
      </c>
      <c r="Y1679">
        <f t="shared" si="145"/>
        <v>0</v>
      </c>
      <c r="Z1679" t="str">
        <f t="shared" si="146"/>
        <v/>
      </c>
      <c r="AA1679" t="str">
        <f t="shared" si="147"/>
        <v>0予選無差別</v>
      </c>
    </row>
    <row r="1680" spans="14:27" x14ac:dyDescent="0.15">
      <c r="N1680">
        <f>Sheet9!D1563</f>
        <v>0</v>
      </c>
      <c r="O1680">
        <f>Sheet9!E1563</f>
        <v>0</v>
      </c>
      <c r="P1680" t="str">
        <f>IFERROR(VLOOKUP(O1680,Sheet6!A:B,2,0),"")</f>
        <v/>
      </c>
      <c r="Q1680">
        <f>Sheet9!A1563</f>
        <v>0</v>
      </c>
      <c r="R1680" t="str">
        <f t="shared" si="143"/>
        <v/>
      </c>
      <c r="S1680">
        <f>Sheet9!B1563</f>
        <v>0</v>
      </c>
      <c r="T1680" t="s">
        <v>158</v>
      </c>
      <c r="U1680" t="s">
        <v>159</v>
      </c>
      <c r="V1680" t="str">
        <f t="shared" si="144"/>
        <v>0予選無差別</v>
      </c>
      <c r="Y1680">
        <f t="shared" si="145"/>
        <v>0</v>
      </c>
      <c r="Z1680" t="str">
        <f t="shared" si="146"/>
        <v/>
      </c>
      <c r="AA1680" t="str">
        <f t="shared" si="147"/>
        <v>0予選無差別</v>
      </c>
    </row>
    <row r="1681" spans="14:27" x14ac:dyDescent="0.15">
      <c r="N1681">
        <f>Sheet9!D1564</f>
        <v>0</v>
      </c>
      <c r="O1681">
        <f>Sheet9!E1564</f>
        <v>0</v>
      </c>
      <c r="P1681" t="str">
        <f>IFERROR(VLOOKUP(O1681,Sheet6!A:B,2,0),"")</f>
        <v/>
      </c>
      <c r="Q1681">
        <f>Sheet9!A1564</f>
        <v>0</v>
      </c>
      <c r="R1681" t="str">
        <f t="shared" si="143"/>
        <v/>
      </c>
      <c r="S1681">
        <f>Sheet9!B1564</f>
        <v>0</v>
      </c>
      <c r="T1681" t="s">
        <v>158</v>
      </c>
      <c r="U1681" t="s">
        <v>159</v>
      </c>
      <c r="V1681" t="str">
        <f t="shared" si="144"/>
        <v>0予選無差別</v>
      </c>
      <c r="Y1681">
        <f t="shared" si="145"/>
        <v>0</v>
      </c>
      <c r="Z1681" t="str">
        <f t="shared" si="146"/>
        <v/>
      </c>
      <c r="AA1681" t="str">
        <f t="shared" si="147"/>
        <v>0予選無差別</v>
      </c>
    </row>
    <row r="1682" spans="14:27" x14ac:dyDescent="0.15">
      <c r="N1682">
        <f>Sheet9!D1565</f>
        <v>0</v>
      </c>
      <c r="O1682">
        <f>Sheet9!E1565</f>
        <v>0</v>
      </c>
      <c r="P1682" t="str">
        <f>IFERROR(VLOOKUP(O1682,Sheet6!A:B,2,0),"")</f>
        <v/>
      </c>
      <c r="Q1682">
        <f>Sheet9!A1565</f>
        <v>0</v>
      </c>
      <c r="R1682" t="str">
        <f t="shared" si="143"/>
        <v/>
      </c>
      <c r="S1682">
        <f>Sheet9!B1565</f>
        <v>0</v>
      </c>
      <c r="T1682" t="s">
        <v>158</v>
      </c>
      <c r="U1682" t="s">
        <v>159</v>
      </c>
      <c r="V1682" t="str">
        <f t="shared" si="144"/>
        <v>0予選無差別</v>
      </c>
      <c r="Y1682">
        <f t="shared" si="145"/>
        <v>0</v>
      </c>
      <c r="Z1682" t="str">
        <f t="shared" si="146"/>
        <v/>
      </c>
      <c r="AA1682" t="str">
        <f t="shared" si="147"/>
        <v>0予選無差別</v>
      </c>
    </row>
    <row r="1683" spans="14:27" x14ac:dyDescent="0.15">
      <c r="N1683">
        <f>Sheet9!D1566</f>
        <v>0</v>
      </c>
      <c r="O1683">
        <f>Sheet9!E1566</f>
        <v>0</v>
      </c>
      <c r="P1683" t="str">
        <f>IFERROR(VLOOKUP(O1683,Sheet6!A:B,2,0),"")</f>
        <v/>
      </c>
      <c r="Q1683">
        <f>Sheet9!A1566</f>
        <v>0</v>
      </c>
      <c r="R1683" t="str">
        <f t="shared" si="143"/>
        <v/>
      </c>
      <c r="S1683">
        <f>Sheet9!B1566</f>
        <v>0</v>
      </c>
      <c r="T1683" t="s">
        <v>158</v>
      </c>
      <c r="U1683" t="s">
        <v>159</v>
      </c>
      <c r="V1683" t="str">
        <f t="shared" si="144"/>
        <v>0予選無差別</v>
      </c>
      <c r="Y1683">
        <f t="shared" si="145"/>
        <v>0</v>
      </c>
      <c r="Z1683" t="str">
        <f t="shared" si="146"/>
        <v/>
      </c>
      <c r="AA1683" t="str">
        <f t="shared" si="147"/>
        <v>0予選無差別</v>
      </c>
    </row>
    <row r="1684" spans="14:27" x14ac:dyDescent="0.15">
      <c r="N1684">
        <f>Sheet9!D1567</f>
        <v>0</v>
      </c>
      <c r="O1684">
        <f>Sheet9!E1567</f>
        <v>0</v>
      </c>
      <c r="P1684" t="str">
        <f>IFERROR(VLOOKUP(O1684,Sheet6!A:B,2,0),"")</f>
        <v/>
      </c>
      <c r="Q1684">
        <f>Sheet9!A1567</f>
        <v>0</v>
      </c>
      <c r="R1684" t="str">
        <f t="shared" si="143"/>
        <v/>
      </c>
      <c r="S1684">
        <f>Sheet9!B1567</f>
        <v>0</v>
      </c>
      <c r="T1684" t="s">
        <v>158</v>
      </c>
      <c r="U1684" t="s">
        <v>159</v>
      </c>
      <c r="V1684" t="str">
        <f t="shared" si="144"/>
        <v>0予選無差別</v>
      </c>
      <c r="Y1684">
        <f t="shared" si="145"/>
        <v>0</v>
      </c>
      <c r="Z1684" t="str">
        <f t="shared" si="146"/>
        <v/>
      </c>
      <c r="AA1684" t="str">
        <f t="shared" si="147"/>
        <v>0予選無差別</v>
      </c>
    </row>
    <row r="1685" spans="14:27" x14ac:dyDescent="0.15">
      <c r="N1685">
        <f>Sheet9!D1568</f>
        <v>0</v>
      </c>
      <c r="O1685">
        <f>Sheet9!E1568</f>
        <v>0</v>
      </c>
      <c r="P1685" t="str">
        <f>IFERROR(VLOOKUP(O1685,Sheet6!A:B,2,0),"")</f>
        <v/>
      </c>
      <c r="Q1685">
        <f>Sheet9!A1568</f>
        <v>0</v>
      </c>
      <c r="R1685" t="str">
        <f t="shared" si="143"/>
        <v/>
      </c>
      <c r="S1685">
        <f>Sheet9!B1568</f>
        <v>0</v>
      </c>
      <c r="T1685" t="s">
        <v>158</v>
      </c>
      <c r="U1685" t="s">
        <v>159</v>
      </c>
      <c r="V1685" t="str">
        <f t="shared" si="144"/>
        <v>0予選無差別</v>
      </c>
      <c r="Y1685">
        <f t="shared" si="145"/>
        <v>0</v>
      </c>
      <c r="Z1685" t="str">
        <f t="shared" si="146"/>
        <v/>
      </c>
      <c r="AA1685" t="str">
        <f t="shared" si="147"/>
        <v>0予選無差別</v>
      </c>
    </row>
    <row r="1686" spans="14:27" x14ac:dyDescent="0.15">
      <c r="N1686">
        <f>Sheet9!D1569</f>
        <v>0</v>
      </c>
      <c r="O1686">
        <f>Sheet9!E1569</f>
        <v>0</v>
      </c>
      <c r="P1686" t="str">
        <f>IFERROR(VLOOKUP(O1686,Sheet6!A:B,2,0),"")</f>
        <v/>
      </c>
      <c r="Q1686">
        <f>Sheet9!A1569</f>
        <v>0</v>
      </c>
      <c r="R1686" t="str">
        <f t="shared" si="143"/>
        <v/>
      </c>
      <c r="S1686">
        <f>Sheet9!B1569</f>
        <v>0</v>
      </c>
      <c r="T1686" t="s">
        <v>158</v>
      </c>
      <c r="U1686" t="s">
        <v>159</v>
      </c>
      <c r="V1686" t="str">
        <f t="shared" si="144"/>
        <v>0予選無差別</v>
      </c>
      <c r="Y1686">
        <f t="shared" si="145"/>
        <v>0</v>
      </c>
      <c r="Z1686" t="str">
        <f t="shared" si="146"/>
        <v/>
      </c>
      <c r="AA1686" t="str">
        <f t="shared" si="147"/>
        <v>0予選無差別</v>
      </c>
    </row>
    <row r="1687" spans="14:27" x14ac:dyDescent="0.15">
      <c r="N1687">
        <f>Sheet9!D1570</f>
        <v>0</v>
      </c>
      <c r="O1687">
        <f>Sheet9!E1570</f>
        <v>0</v>
      </c>
      <c r="P1687" t="str">
        <f>IFERROR(VLOOKUP(O1687,Sheet6!A:B,2,0),"")</f>
        <v/>
      </c>
      <c r="Q1687">
        <f>Sheet9!A1570</f>
        <v>0</v>
      </c>
      <c r="R1687" t="str">
        <f t="shared" si="143"/>
        <v/>
      </c>
      <c r="S1687">
        <f>Sheet9!B1570</f>
        <v>0</v>
      </c>
      <c r="T1687" t="s">
        <v>158</v>
      </c>
      <c r="U1687" t="s">
        <v>159</v>
      </c>
      <c r="V1687" t="str">
        <f t="shared" si="144"/>
        <v>0予選無差別</v>
      </c>
      <c r="Y1687">
        <f t="shared" si="145"/>
        <v>0</v>
      </c>
      <c r="Z1687" t="str">
        <f t="shared" si="146"/>
        <v/>
      </c>
      <c r="AA1687" t="str">
        <f t="shared" si="147"/>
        <v>0予選無差別</v>
      </c>
    </row>
    <row r="1688" spans="14:27" x14ac:dyDescent="0.15">
      <c r="N1688">
        <f>Sheet9!D1571</f>
        <v>0</v>
      </c>
      <c r="O1688">
        <f>Sheet9!E1571</f>
        <v>0</v>
      </c>
      <c r="P1688" t="str">
        <f>IFERROR(VLOOKUP(O1688,Sheet6!A:B,2,0),"")</f>
        <v/>
      </c>
      <c r="Q1688">
        <f>Sheet9!A1571</f>
        <v>0</v>
      </c>
      <c r="R1688" t="str">
        <f t="shared" si="143"/>
        <v/>
      </c>
      <c r="S1688">
        <f>Sheet9!B1571</f>
        <v>0</v>
      </c>
      <c r="T1688" t="s">
        <v>158</v>
      </c>
      <c r="U1688" t="s">
        <v>159</v>
      </c>
      <c r="V1688" t="str">
        <f t="shared" si="144"/>
        <v>0予選無差別</v>
      </c>
      <c r="Y1688">
        <f t="shared" si="145"/>
        <v>0</v>
      </c>
      <c r="Z1688" t="str">
        <f t="shared" si="146"/>
        <v/>
      </c>
      <c r="AA1688" t="str">
        <f t="shared" si="147"/>
        <v>0予選無差別</v>
      </c>
    </row>
    <row r="1689" spans="14:27" x14ac:dyDescent="0.15">
      <c r="N1689">
        <f>Sheet9!D1572</f>
        <v>0</v>
      </c>
      <c r="O1689">
        <f>Sheet9!E1572</f>
        <v>0</v>
      </c>
      <c r="P1689" t="str">
        <f>IFERROR(VLOOKUP(O1689,Sheet6!A:B,2,0),"")</f>
        <v/>
      </c>
      <c r="Q1689">
        <f>Sheet9!A1572</f>
        <v>0</v>
      </c>
      <c r="R1689" t="str">
        <f t="shared" si="143"/>
        <v/>
      </c>
      <c r="S1689">
        <f>Sheet9!B1572</f>
        <v>0</v>
      </c>
      <c r="T1689" t="s">
        <v>158</v>
      </c>
      <c r="U1689" t="s">
        <v>159</v>
      </c>
      <c r="V1689" t="str">
        <f t="shared" si="144"/>
        <v>0予選無差別</v>
      </c>
      <c r="Y1689">
        <f t="shared" si="145"/>
        <v>0</v>
      </c>
      <c r="Z1689" t="str">
        <f t="shared" si="146"/>
        <v/>
      </c>
      <c r="AA1689" t="str">
        <f t="shared" si="147"/>
        <v>0予選無差別</v>
      </c>
    </row>
    <row r="1690" spans="14:27" x14ac:dyDescent="0.15">
      <c r="N1690">
        <f>Sheet9!D1573</f>
        <v>0</v>
      </c>
      <c r="O1690">
        <f>Sheet9!E1573</f>
        <v>0</v>
      </c>
      <c r="P1690" t="str">
        <f>IFERROR(VLOOKUP(O1690,Sheet6!A:B,2,0),"")</f>
        <v/>
      </c>
      <c r="Q1690">
        <f>Sheet9!A1573</f>
        <v>0</v>
      </c>
      <c r="R1690" t="str">
        <f t="shared" si="143"/>
        <v/>
      </c>
      <c r="S1690">
        <f>Sheet9!B1573</f>
        <v>0</v>
      </c>
      <c r="T1690" t="s">
        <v>158</v>
      </c>
      <c r="U1690" t="s">
        <v>159</v>
      </c>
      <c r="V1690" t="str">
        <f t="shared" si="144"/>
        <v>0予選無差別</v>
      </c>
      <c r="Y1690">
        <f t="shared" si="145"/>
        <v>0</v>
      </c>
      <c r="Z1690" t="str">
        <f t="shared" si="146"/>
        <v/>
      </c>
      <c r="AA1690" t="str">
        <f t="shared" si="147"/>
        <v>0予選無差別</v>
      </c>
    </row>
    <row r="1691" spans="14:27" x14ac:dyDescent="0.15">
      <c r="N1691">
        <f>Sheet9!D1574</f>
        <v>0</v>
      </c>
      <c r="O1691">
        <f>Sheet9!E1574</f>
        <v>0</v>
      </c>
      <c r="P1691" t="str">
        <f>IFERROR(VLOOKUP(O1691,Sheet6!A:B,2,0),"")</f>
        <v/>
      </c>
      <c r="Q1691">
        <f>Sheet9!A1574</f>
        <v>0</v>
      </c>
      <c r="R1691" t="str">
        <f t="shared" si="143"/>
        <v/>
      </c>
      <c r="S1691">
        <f>Sheet9!B1574</f>
        <v>0</v>
      </c>
      <c r="T1691" t="s">
        <v>158</v>
      </c>
      <c r="U1691" t="s">
        <v>159</v>
      </c>
      <c r="V1691" t="str">
        <f t="shared" si="144"/>
        <v>0予選無差別</v>
      </c>
      <c r="Y1691">
        <f t="shared" si="145"/>
        <v>0</v>
      </c>
      <c r="Z1691" t="str">
        <f t="shared" si="146"/>
        <v/>
      </c>
      <c r="AA1691" t="str">
        <f t="shared" si="147"/>
        <v>0予選無差別</v>
      </c>
    </row>
    <row r="1692" spans="14:27" x14ac:dyDescent="0.15">
      <c r="N1692">
        <f>Sheet9!D1575</f>
        <v>0</v>
      </c>
      <c r="O1692">
        <f>Sheet9!E1575</f>
        <v>0</v>
      </c>
      <c r="P1692" t="str">
        <f>IFERROR(VLOOKUP(O1692,Sheet6!A:B,2,0),"")</f>
        <v/>
      </c>
      <c r="Q1692">
        <f>Sheet9!A1575</f>
        <v>0</v>
      </c>
      <c r="R1692" t="str">
        <f t="shared" si="143"/>
        <v/>
      </c>
      <c r="S1692">
        <f>Sheet9!B1575</f>
        <v>0</v>
      </c>
      <c r="T1692" t="s">
        <v>158</v>
      </c>
      <c r="U1692" t="s">
        <v>159</v>
      </c>
      <c r="V1692" t="str">
        <f t="shared" si="144"/>
        <v>0予選無差別</v>
      </c>
      <c r="Y1692">
        <f t="shared" si="145"/>
        <v>0</v>
      </c>
      <c r="Z1692" t="str">
        <f t="shared" si="146"/>
        <v/>
      </c>
      <c r="AA1692" t="str">
        <f t="shared" si="147"/>
        <v>0予選無差別</v>
      </c>
    </row>
    <row r="1693" spans="14:27" x14ac:dyDescent="0.15">
      <c r="N1693">
        <f>Sheet9!D1576</f>
        <v>0</v>
      </c>
      <c r="O1693">
        <f>Sheet9!E1576</f>
        <v>0</v>
      </c>
      <c r="P1693" t="str">
        <f>IFERROR(VLOOKUP(O1693,Sheet6!A:B,2,0),"")</f>
        <v/>
      </c>
      <c r="Q1693">
        <f>Sheet9!A1576</f>
        <v>0</v>
      </c>
      <c r="R1693" t="str">
        <f t="shared" si="143"/>
        <v/>
      </c>
      <c r="S1693">
        <f>Sheet9!B1576</f>
        <v>0</v>
      </c>
      <c r="T1693" t="s">
        <v>158</v>
      </c>
      <c r="U1693" t="s">
        <v>159</v>
      </c>
      <c r="V1693" t="str">
        <f t="shared" si="144"/>
        <v>0予選無差別</v>
      </c>
      <c r="Y1693">
        <f t="shared" si="145"/>
        <v>0</v>
      </c>
      <c r="Z1693" t="str">
        <f t="shared" si="146"/>
        <v/>
      </c>
      <c r="AA1693" t="str">
        <f t="shared" si="147"/>
        <v>0予選無差別</v>
      </c>
    </row>
    <row r="1694" spans="14:27" x14ac:dyDescent="0.15">
      <c r="N1694">
        <f>Sheet9!D1577</f>
        <v>0</v>
      </c>
      <c r="O1694">
        <f>Sheet9!E1577</f>
        <v>0</v>
      </c>
      <c r="P1694" t="str">
        <f>IFERROR(VLOOKUP(O1694,Sheet6!A:B,2,0),"")</f>
        <v/>
      </c>
      <c r="Q1694">
        <f>Sheet9!A1577</f>
        <v>0</v>
      </c>
      <c r="R1694" t="str">
        <f t="shared" si="143"/>
        <v/>
      </c>
      <c r="S1694">
        <f>Sheet9!B1577</f>
        <v>0</v>
      </c>
      <c r="T1694" t="s">
        <v>158</v>
      </c>
      <c r="U1694" t="s">
        <v>159</v>
      </c>
      <c r="V1694" t="str">
        <f t="shared" si="144"/>
        <v>0予選無差別</v>
      </c>
      <c r="Y1694">
        <f t="shared" si="145"/>
        <v>0</v>
      </c>
      <c r="Z1694" t="str">
        <f t="shared" si="146"/>
        <v/>
      </c>
      <c r="AA1694" t="str">
        <f t="shared" si="147"/>
        <v>0予選無差別</v>
      </c>
    </row>
    <row r="1695" spans="14:27" x14ac:dyDescent="0.15">
      <c r="N1695">
        <f>Sheet9!D1578</f>
        <v>0</v>
      </c>
      <c r="O1695">
        <f>Sheet9!E1578</f>
        <v>0</v>
      </c>
      <c r="P1695" t="str">
        <f>IFERROR(VLOOKUP(O1695,Sheet6!A:B,2,0),"")</f>
        <v/>
      </c>
      <c r="Q1695">
        <f>Sheet9!A1578</f>
        <v>0</v>
      </c>
      <c r="R1695" t="str">
        <f t="shared" si="143"/>
        <v/>
      </c>
      <c r="S1695">
        <f>Sheet9!B1578</f>
        <v>0</v>
      </c>
      <c r="T1695" t="s">
        <v>158</v>
      </c>
      <c r="U1695" t="s">
        <v>159</v>
      </c>
      <c r="V1695" t="str">
        <f t="shared" si="144"/>
        <v>0予選無差別</v>
      </c>
      <c r="Y1695">
        <f t="shared" si="145"/>
        <v>0</v>
      </c>
      <c r="Z1695" t="str">
        <f t="shared" si="146"/>
        <v/>
      </c>
      <c r="AA1695" t="str">
        <f t="shared" si="147"/>
        <v>0予選無差別</v>
      </c>
    </row>
    <row r="1696" spans="14:27" x14ac:dyDescent="0.15">
      <c r="N1696">
        <f>Sheet9!D1579</f>
        <v>0</v>
      </c>
      <c r="O1696">
        <f>Sheet9!E1579</f>
        <v>0</v>
      </c>
      <c r="P1696" t="str">
        <f>IFERROR(VLOOKUP(O1696,Sheet6!A:B,2,0),"")</f>
        <v/>
      </c>
      <c r="Q1696">
        <f>Sheet9!A1579</f>
        <v>0</v>
      </c>
      <c r="R1696" t="str">
        <f t="shared" si="143"/>
        <v/>
      </c>
      <c r="S1696">
        <f>Sheet9!B1579</f>
        <v>0</v>
      </c>
      <c r="T1696" t="s">
        <v>158</v>
      </c>
      <c r="U1696" t="s">
        <v>159</v>
      </c>
      <c r="V1696" t="str">
        <f t="shared" si="144"/>
        <v>0予選無差別</v>
      </c>
      <c r="Y1696">
        <f t="shared" si="145"/>
        <v>0</v>
      </c>
      <c r="Z1696" t="str">
        <f t="shared" si="146"/>
        <v/>
      </c>
      <c r="AA1696" t="str">
        <f t="shared" si="147"/>
        <v>0予選無差別</v>
      </c>
    </row>
    <row r="1697" spans="14:27" x14ac:dyDescent="0.15">
      <c r="N1697">
        <f>Sheet9!D1580</f>
        <v>0</v>
      </c>
      <c r="O1697">
        <f>Sheet9!E1580</f>
        <v>0</v>
      </c>
      <c r="P1697" t="str">
        <f>IFERROR(VLOOKUP(O1697,Sheet6!A:B,2,0),"")</f>
        <v/>
      </c>
      <c r="Q1697">
        <f>Sheet9!A1580</f>
        <v>0</v>
      </c>
      <c r="R1697" t="str">
        <f t="shared" si="143"/>
        <v/>
      </c>
      <c r="S1697">
        <f>Sheet9!B1580</f>
        <v>0</v>
      </c>
      <c r="T1697" t="s">
        <v>158</v>
      </c>
      <c r="U1697" t="s">
        <v>159</v>
      </c>
      <c r="V1697" t="str">
        <f t="shared" si="144"/>
        <v>0予選無差別</v>
      </c>
      <c r="Y1697">
        <f t="shared" si="145"/>
        <v>0</v>
      </c>
      <c r="Z1697" t="str">
        <f t="shared" si="146"/>
        <v/>
      </c>
      <c r="AA1697" t="str">
        <f t="shared" si="147"/>
        <v>0予選無差別</v>
      </c>
    </row>
    <row r="1698" spans="14:27" x14ac:dyDescent="0.15">
      <c r="N1698">
        <f>Sheet9!D1581</f>
        <v>0</v>
      </c>
      <c r="O1698">
        <f>Sheet9!E1581</f>
        <v>0</v>
      </c>
      <c r="P1698" t="str">
        <f>IFERROR(VLOOKUP(O1698,Sheet6!A:B,2,0),"")</f>
        <v/>
      </c>
      <c r="Q1698">
        <f>Sheet9!A1581</f>
        <v>0</v>
      </c>
      <c r="R1698" t="str">
        <f t="shared" si="143"/>
        <v/>
      </c>
      <c r="S1698">
        <f>Sheet9!B1581</f>
        <v>0</v>
      </c>
      <c r="T1698" t="s">
        <v>158</v>
      </c>
      <c r="U1698" t="s">
        <v>159</v>
      </c>
      <c r="V1698" t="str">
        <f t="shared" si="144"/>
        <v>0予選無差別</v>
      </c>
      <c r="Y1698">
        <f t="shared" si="145"/>
        <v>0</v>
      </c>
      <c r="Z1698" t="str">
        <f t="shared" si="146"/>
        <v/>
      </c>
      <c r="AA1698" t="str">
        <f t="shared" si="147"/>
        <v>0予選無差別</v>
      </c>
    </row>
    <row r="1699" spans="14:27" x14ac:dyDescent="0.15">
      <c r="N1699">
        <f>Sheet9!D1582</f>
        <v>0</v>
      </c>
      <c r="O1699">
        <f>Sheet9!E1582</f>
        <v>0</v>
      </c>
      <c r="P1699" t="str">
        <f>IFERROR(VLOOKUP(O1699,Sheet6!A:B,2,0),"")</f>
        <v/>
      </c>
      <c r="Q1699">
        <f>Sheet9!A1582</f>
        <v>0</v>
      </c>
      <c r="R1699" t="str">
        <f t="shared" si="143"/>
        <v/>
      </c>
      <c r="S1699">
        <f>Sheet9!B1582</f>
        <v>0</v>
      </c>
      <c r="T1699" t="s">
        <v>158</v>
      </c>
      <c r="U1699" t="s">
        <v>159</v>
      </c>
      <c r="V1699" t="str">
        <f t="shared" si="144"/>
        <v>0予選無差別</v>
      </c>
      <c r="Y1699">
        <f t="shared" si="145"/>
        <v>0</v>
      </c>
      <c r="Z1699" t="str">
        <f t="shared" si="146"/>
        <v/>
      </c>
      <c r="AA1699" t="str">
        <f t="shared" si="147"/>
        <v>0予選無差別</v>
      </c>
    </row>
    <row r="1700" spans="14:27" x14ac:dyDescent="0.15">
      <c r="N1700">
        <f>Sheet9!D1583</f>
        <v>0</v>
      </c>
      <c r="O1700">
        <f>Sheet9!E1583</f>
        <v>0</v>
      </c>
      <c r="P1700" t="str">
        <f>IFERROR(VLOOKUP(O1700,Sheet6!A:B,2,0),"")</f>
        <v/>
      </c>
      <c r="Q1700">
        <f>Sheet9!A1583</f>
        <v>0</v>
      </c>
      <c r="R1700" t="str">
        <f t="shared" si="143"/>
        <v/>
      </c>
      <c r="S1700">
        <f>Sheet9!B1583</f>
        <v>0</v>
      </c>
      <c r="T1700" t="s">
        <v>158</v>
      </c>
      <c r="U1700" t="s">
        <v>159</v>
      </c>
      <c r="V1700" t="str">
        <f t="shared" si="144"/>
        <v>0予選無差別</v>
      </c>
      <c r="Y1700">
        <f t="shared" si="145"/>
        <v>0</v>
      </c>
      <c r="Z1700" t="str">
        <f t="shared" si="146"/>
        <v/>
      </c>
      <c r="AA1700" t="str">
        <f t="shared" si="147"/>
        <v>0予選無差別</v>
      </c>
    </row>
    <row r="1701" spans="14:27" x14ac:dyDescent="0.15">
      <c r="N1701">
        <f>Sheet9!D1584</f>
        <v>0</v>
      </c>
      <c r="O1701">
        <f>Sheet9!E1584</f>
        <v>0</v>
      </c>
      <c r="P1701" t="str">
        <f>IFERROR(VLOOKUP(O1701,Sheet6!A:B,2,0),"")</f>
        <v/>
      </c>
      <c r="Q1701">
        <f>Sheet9!A1584</f>
        <v>0</v>
      </c>
      <c r="R1701" t="str">
        <f t="shared" si="143"/>
        <v/>
      </c>
      <c r="S1701">
        <f>Sheet9!B1584</f>
        <v>0</v>
      </c>
      <c r="T1701" t="s">
        <v>158</v>
      </c>
      <c r="U1701" t="s">
        <v>159</v>
      </c>
      <c r="V1701" t="str">
        <f t="shared" si="144"/>
        <v>0予選無差別</v>
      </c>
      <c r="Y1701">
        <f t="shared" si="145"/>
        <v>0</v>
      </c>
      <c r="Z1701" t="str">
        <f t="shared" si="146"/>
        <v/>
      </c>
      <c r="AA1701" t="str">
        <f t="shared" si="147"/>
        <v>0予選無差別</v>
      </c>
    </row>
    <row r="1702" spans="14:27" x14ac:dyDescent="0.15">
      <c r="N1702">
        <f>Sheet9!D1585</f>
        <v>0</v>
      </c>
      <c r="O1702">
        <f>Sheet9!E1585</f>
        <v>0</v>
      </c>
      <c r="P1702" t="str">
        <f>IFERROR(VLOOKUP(O1702,Sheet6!A:B,2,0),"")</f>
        <v/>
      </c>
      <c r="Q1702">
        <f>Sheet9!A1585</f>
        <v>0</v>
      </c>
      <c r="R1702" t="str">
        <f t="shared" si="143"/>
        <v/>
      </c>
      <c r="S1702">
        <f>Sheet9!B1585</f>
        <v>0</v>
      </c>
      <c r="T1702" t="s">
        <v>158</v>
      </c>
      <c r="U1702" t="s">
        <v>159</v>
      </c>
      <c r="V1702" t="str">
        <f t="shared" si="144"/>
        <v>0予選無差別</v>
      </c>
      <c r="Y1702">
        <f t="shared" si="145"/>
        <v>0</v>
      </c>
      <c r="Z1702" t="str">
        <f t="shared" si="146"/>
        <v/>
      </c>
      <c r="AA1702" t="str">
        <f t="shared" si="147"/>
        <v>0予選無差別</v>
      </c>
    </row>
    <row r="1703" spans="14:27" x14ac:dyDescent="0.15">
      <c r="N1703">
        <f>Sheet9!D1586</f>
        <v>0</v>
      </c>
      <c r="O1703">
        <f>Sheet9!E1586</f>
        <v>0</v>
      </c>
      <c r="P1703" t="str">
        <f>IFERROR(VLOOKUP(O1703,Sheet6!A:B,2,0),"")</f>
        <v/>
      </c>
      <c r="Q1703">
        <f>Sheet9!A1586</f>
        <v>0</v>
      </c>
      <c r="R1703" t="str">
        <f t="shared" si="143"/>
        <v/>
      </c>
      <c r="S1703">
        <f>Sheet9!B1586</f>
        <v>0</v>
      </c>
      <c r="T1703" t="s">
        <v>158</v>
      </c>
      <c r="U1703" t="s">
        <v>159</v>
      </c>
      <c r="V1703" t="str">
        <f t="shared" si="144"/>
        <v>0予選無差別</v>
      </c>
      <c r="Y1703">
        <f t="shared" si="145"/>
        <v>0</v>
      </c>
      <c r="Z1703" t="str">
        <f t="shared" si="146"/>
        <v/>
      </c>
      <c r="AA1703" t="str">
        <f t="shared" si="147"/>
        <v>0予選無差別</v>
      </c>
    </row>
    <row r="1704" spans="14:27" x14ac:dyDescent="0.15">
      <c r="N1704">
        <f>Sheet9!D1587</f>
        <v>0</v>
      </c>
      <c r="O1704">
        <f>Sheet9!E1587</f>
        <v>0</v>
      </c>
      <c r="P1704" t="str">
        <f>IFERROR(VLOOKUP(O1704,Sheet6!A:B,2,0),"")</f>
        <v/>
      </c>
      <c r="Q1704">
        <f>Sheet9!A1587</f>
        <v>0</v>
      </c>
      <c r="R1704" t="str">
        <f t="shared" si="143"/>
        <v/>
      </c>
      <c r="S1704">
        <f>Sheet9!B1587</f>
        <v>0</v>
      </c>
      <c r="T1704" t="s">
        <v>158</v>
      </c>
      <c r="U1704" t="s">
        <v>159</v>
      </c>
      <c r="V1704" t="str">
        <f t="shared" si="144"/>
        <v>0予選無差別</v>
      </c>
      <c r="Y1704">
        <f t="shared" si="145"/>
        <v>0</v>
      </c>
      <c r="Z1704" t="str">
        <f t="shared" si="146"/>
        <v/>
      </c>
      <c r="AA1704" t="str">
        <f t="shared" si="147"/>
        <v>0予選無差別</v>
      </c>
    </row>
    <row r="1705" spans="14:27" x14ac:dyDescent="0.15">
      <c r="N1705">
        <f>Sheet9!D1588</f>
        <v>0</v>
      </c>
      <c r="O1705">
        <f>Sheet9!E1588</f>
        <v>0</v>
      </c>
      <c r="P1705" t="str">
        <f>IFERROR(VLOOKUP(O1705,Sheet6!A:B,2,0),"")</f>
        <v/>
      </c>
      <c r="Q1705">
        <f>Sheet9!A1588</f>
        <v>0</v>
      </c>
      <c r="R1705" t="str">
        <f t="shared" si="143"/>
        <v/>
      </c>
      <c r="S1705">
        <f>Sheet9!B1588</f>
        <v>0</v>
      </c>
      <c r="T1705" t="s">
        <v>158</v>
      </c>
      <c r="U1705" t="s">
        <v>159</v>
      </c>
      <c r="V1705" t="str">
        <f t="shared" si="144"/>
        <v>0予選無差別</v>
      </c>
      <c r="Y1705">
        <f t="shared" si="145"/>
        <v>0</v>
      </c>
      <c r="Z1705" t="str">
        <f t="shared" si="146"/>
        <v/>
      </c>
      <c r="AA1705" t="str">
        <f t="shared" si="147"/>
        <v>0予選無差別</v>
      </c>
    </row>
    <row r="1706" spans="14:27" x14ac:dyDescent="0.15">
      <c r="N1706">
        <f>Sheet9!D1589</f>
        <v>0</v>
      </c>
      <c r="O1706">
        <f>Sheet9!E1589</f>
        <v>0</v>
      </c>
      <c r="P1706" t="str">
        <f>IFERROR(VLOOKUP(O1706,Sheet6!A:B,2,0),"")</f>
        <v/>
      </c>
      <c r="Q1706">
        <f>Sheet9!A1589</f>
        <v>0</v>
      </c>
      <c r="R1706" t="str">
        <f t="shared" si="143"/>
        <v/>
      </c>
      <c r="S1706">
        <f>Sheet9!B1589</f>
        <v>0</v>
      </c>
      <c r="T1706" t="s">
        <v>158</v>
      </c>
      <c r="U1706" t="s">
        <v>159</v>
      </c>
      <c r="V1706" t="str">
        <f t="shared" si="144"/>
        <v>0予選無差別</v>
      </c>
      <c r="Y1706">
        <f t="shared" si="145"/>
        <v>0</v>
      </c>
      <c r="Z1706" t="str">
        <f t="shared" si="146"/>
        <v/>
      </c>
      <c r="AA1706" t="str">
        <f t="shared" si="147"/>
        <v>0予選無差別</v>
      </c>
    </row>
    <row r="1707" spans="14:27" x14ac:dyDescent="0.15">
      <c r="N1707">
        <f>Sheet9!D1590</f>
        <v>0</v>
      </c>
      <c r="O1707">
        <f>Sheet9!E1590</f>
        <v>0</v>
      </c>
      <c r="P1707" t="str">
        <f>IFERROR(VLOOKUP(O1707,Sheet6!A:B,2,0),"")</f>
        <v/>
      </c>
      <c r="Q1707">
        <f>Sheet9!A1590</f>
        <v>0</v>
      </c>
      <c r="R1707" t="str">
        <f t="shared" si="143"/>
        <v/>
      </c>
      <c r="S1707">
        <f>Sheet9!B1590</f>
        <v>0</v>
      </c>
      <c r="T1707" t="s">
        <v>158</v>
      </c>
      <c r="U1707" t="s">
        <v>159</v>
      </c>
      <c r="V1707" t="str">
        <f t="shared" si="144"/>
        <v>0予選無差別</v>
      </c>
      <c r="Y1707">
        <f t="shared" si="145"/>
        <v>0</v>
      </c>
      <c r="Z1707" t="str">
        <f t="shared" si="146"/>
        <v/>
      </c>
      <c r="AA1707" t="str">
        <f t="shared" si="147"/>
        <v>0予選無差別</v>
      </c>
    </row>
    <row r="1708" spans="14:27" x14ac:dyDescent="0.15">
      <c r="N1708">
        <f>Sheet9!D1591</f>
        <v>0</v>
      </c>
      <c r="O1708">
        <f>Sheet9!E1591</f>
        <v>0</v>
      </c>
      <c r="P1708" t="str">
        <f>IFERROR(VLOOKUP(O1708,Sheet6!A:B,2,0),"")</f>
        <v/>
      </c>
      <c r="Q1708">
        <f>Sheet9!A1591</f>
        <v>0</v>
      </c>
      <c r="R1708" t="str">
        <f t="shared" si="143"/>
        <v/>
      </c>
      <c r="S1708">
        <f>Sheet9!B1591</f>
        <v>0</v>
      </c>
      <c r="T1708" t="s">
        <v>158</v>
      </c>
      <c r="U1708" t="s">
        <v>159</v>
      </c>
      <c r="V1708" t="str">
        <f t="shared" si="144"/>
        <v>0予選無差別</v>
      </c>
      <c r="Y1708">
        <f t="shared" si="145"/>
        <v>0</v>
      </c>
      <c r="Z1708" t="str">
        <f t="shared" si="146"/>
        <v/>
      </c>
      <c r="AA1708" t="str">
        <f t="shared" si="147"/>
        <v>0予選無差別</v>
      </c>
    </row>
    <row r="1709" spans="14:27" x14ac:dyDescent="0.15">
      <c r="N1709">
        <f>Sheet9!D1592</f>
        <v>0</v>
      </c>
      <c r="O1709">
        <f>Sheet9!E1592</f>
        <v>0</v>
      </c>
      <c r="P1709" t="str">
        <f>IFERROR(VLOOKUP(O1709,Sheet6!A:B,2,0),"")</f>
        <v/>
      </c>
      <c r="Q1709">
        <f>Sheet9!A1592</f>
        <v>0</v>
      </c>
      <c r="R1709" t="str">
        <f t="shared" si="143"/>
        <v/>
      </c>
      <c r="S1709">
        <f>Sheet9!B1592</f>
        <v>0</v>
      </c>
      <c r="T1709" t="s">
        <v>158</v>
      </c>
      <c r="U1709" t="s">
        <v>159</v>
      </c>
      <c r="V1709" t="str">
        <f t="shared" si="144"/>
        <v>0予選無差別</v>
      </c>
      <c r="Y1709">
        <f t="shared" si="145"/>
        <v>0</v>
      </c>
      <c r="Z1709" t="str">
        <f t="shared" si="146"/>
        <v/>
      </c>
      <c r="AA1709" t="str">
        <f t="shared" si="147"/>
        <v>0予選無差別</v>
      </c>
    </row>
    <row r="1710" spans="14:27" x14ac:dyDescent="0.15">
      <c r="N1710">
        <f>Sheet9!D1593</f>
        <v>0</v>
      </c>
      <c r="O1710">
        <f>Sheet9!E1593</f>
        <v>0</v>
      </c>
      <c r="P1710" t="str">
        <f>IFERROR(VLOOKUP(O1710,Sheet6!A:B,2,0),"")</f>
        <v/>
      </c>
      <c r="Q1710">
        <f>Sheet9!A1593</f>
        <v>0</v>
      </c>
      <c r="R1710" t="str">
        <f t="shared" si="143"/>
        <v/>
      </c>
      <c r="S1710">
        <f>Sheet9!B1593</f>
        <v>0</v>
      </c>
      <c r="T1710" t="s">
        <v>158</v>
      </c>
      <c r="U1710" t="s">
        <v>159</v>
      </c>
      <c r="V1710" t="str">
        <f t="shared" si="144"/>
        <v>0予選無差別</v>
      </c>
      <c r="Y1710">
        <f t="shared" si="145"/>
        <v>0</v>
      </c>
      <c r="Z1710" t="str">
        <f t="shared" si="146"/>
        <v/>
      </c>
      <c r="AA1710" t="str">
        <f t="shared" si="147"/>
        <v>0予選無差別</v>
      </c>
    </row>
    <row r="1711" spans="14:27" x14ac:dyDescent="0.15">
      <c r="N1711">
        <f>Sheet9!D1594</f>
        <v>0</v>
      </c>
      <c r="O1711">
        <f>Sheet9!E1594</f>
        <v>0</v>
      </c>
      <c r="P1711" t="str">
        <f>IFERROR(VLOOKUP(O1711,Sheet6!A:B,2,0),"")</f>
        <v/>
      </c>
      <c r="Q1711">
        <f>Sheet9!A1594</f>
        <v>0</v>
      </c>
      <c r="R1711" t="str">
        <f t="shared" si="143"/>
        <v/>
      </c>
      <c r="S1711">
        <f>Sheet9!B1594</f>
        <v>0</v>
      </c>
      <c r="T1711" t="s">
        <v>158</v>
      </c>
      <c r="U1711" t="s">
        <v>159</v>
      </c>
      <c r="V1711" t="str">
        <f t="shared" si="144"/>
        <v>0予選無差別</v>
      </c>
      <c r="Y1711">
        <f t="shared" si="145"/>
        <v>0</v>
      </c>
      <c r="Z1711" t="str">
        <f t="shared" si="146"/>
        <v/>
      </c>
      <c r="AA1711" t="str">
        <f t="shared" si="147"/>
        <v>0予選無差別</v>
      </c>
    </row>
    <row r="1712" spans="14:27" x14ac:dyDescent="0.15">
      <c r="N1712">
        <f>Sheet9!D1595</f>
        <v>0</v>
      </c>
      <c r="O1712">
        <f>Sheet9!E1595</f>
        <v>0</v>
      </c>
      <c r="P1712" t="str">
        <f>IFERROR(VLOOKUP(O1712,Sheet6!A:B,2,0),"")</f>
        <v/>
      </c>
      <c r="Q1712">
        <f>Sheet9!A1595</f>
        <v>0</v>
      </c>
      <c r="R1712" t="str">
        <f t="shared" si="143"/>
        <v/>
      </c>
      <c r="S1712">
        <f>Sheet9!B1595</f>
        <v>0</v>
      </c>
      <c r="T1712" t="s">
        <v>158</v>
      </c>
      <c r="U1712" t="s">
        <v>159</v>
      </c>
      <c r="V1712" t="str">
        <f t="shared" si="144"/>
        <v>0予選無差別</v>
      </c>
      <c r="Y1712">
        <f t="shared" si="145"/>
        <v>0</v>
      </c>
      <c r="Z1712" t="str">
        <f t="shared" si="146"/>
        <v/>
      </c>
      <c r="AA1712" t="str">
        <f t="shared" si="147"/>
        <v>0予選無差別</v>
      </c>
    </row>
    <row r="1713" spans="14:27" x14ac:dyDescent="0.15">
      <c r="N1713">
        <f>Sheet9!D1596</f>
        <v>0</v>
      </c>
      <c r="O1713">
        <f>Sheet9!E1596</f>
        <v>0</v>
      </c>
      <c r="P1713" t="str">
        <f>IFERROR(VLOOKUP(O1713,Sheet6!A:B,2,0),"")</f>
        <v/>
      </c>
      <c r="Q1713">
        <f>Sheet9!A1596</f>
        <v>0</v>
      </c>
      <c r="R1713" t="str">
        <f t="shared" si="143"/>
        <v/>
      </c>
      <c r="S1713">
        <f>Sheet9!B1596</f>
        <v>0</v>
      </c>
      <c r="T1713" t="s">
        <v>158</v>
      </c>
      <c r="U1713" t="s">
        <v>159</v>
      </c>
      <c r="V1713" t="str">
        <f t="shared" si="144"/>
        <v>0予選無差別</v>
      </c>
      <c r="Y1713">
        <f t="shared" si="145"/>
        <v>0</v>
      </c>
      <c r="Z1713" t="str">
        <f t="shared" si="146"/>
        <v/>
      </c>
      <c r="AA1713" t="str">
        <f t="shared" si="147"/>
        <v>0予選無差別</v>
      </c>
    </row>
    <row r="1714" spans="14:27" x14ac:dyDescent="0.15">
      <c r="N1714">
        <f>Sheet9!D1597</f>
        <v>0</v>
      </c>
      <c r="O1714">
        <f>Sheet9!E1597</f>
        <v>0</v>
      </c>
      <c r="P1714" t="str">
        <f>IFERROR(VLOOKUP(O1714,Sheet6!A:B,2,0),"")</f>
        <v/>
      </c>
      <c r="Q1714">
        <f>Sheet9!A1597</f>
        <v>0</v>
      </c>
      <c r="R1714" t="str">
        <f t="shared" si="143"/>
        <v/>
      </c>
      <c r="S1714">
        <f>Sheet9!B1597</f>
        <v>0</v>
      </c>
      <c r="T1714" t="s">
        <v>158</v>
      </c>
      <c r="U1714" t="s">
        <v>159</v>
      </c>
      <c r="V1714" t="str">
        <f t="shared" si="144"/>
        <v>0予選無差別</v>
      </c>
      <c r="Y1714">
        <f t="shared" si="145"/>
        <v>0</v>
      </c>
      <c r="Z1714" t="str">
        <f t="shared" si="146"/>
        <v/>
      </c>
      <c r="AA1714" t="str">
        <f t="shared" si="147"/>
        <v>0予選無差別</v>
      </c>
    </row>
    <row r="1715" spans="14:27" x14ac:dyDescent="0.15">
      <c r="N1715">
        <f>Sheet9!D1598</f>
        <v>0</v>
      </c>
      <c r="O1715">
        <f>Sheet9!E1598</f>
        <v>0</v>
      </c>
      <c r="P1715" t="str">
        <f>IFERROR(VLOOKUP(O1715,Sheet6!A:B,2,0),"")</f>
        <v/>
      </c>
      <c r="Q1715">
        <f>Sheet9!A1598</f>
        <v>0</v>
      </c>
      <c r="R1715" t="str">
        <f t="shared" si="143"/>
        <v/>
      </c>
      <c r="S1715">
        <f>Sheet9!B1598</f>
        <v>0</v>
      </c>
      <c r="T1715" t="s">
        <v>158</v>
      </c>
      <c r="U1715" t="s">
        <v>159</v>
      </c>
      <c r="V1715" t="str">
        <f t="shared" si="144"/>
        <v>0予選無差別</v>
      </c>
      <c r="Y1715">
        <f t="shared" si="145"/>
        <v>0</v>
      </c>
      <c r="Z1715" t="str">
        <f t="shared" si="146"/>
        <v/>
      </c>
      <c r="AA1715" t="str">
        <f t="shared" si="147"/>
        <v>0予選無差別</v>
      </c>
    </row>
    <row r="1716" spans="14:27" x14ac:dyDescent="0.15">
      <c r="N1716">
        <f>Sheet9!D1599</f>
        <v>0</v>
      </c>
      <c r="O1716">
        <f>Sheet9!E1599</f>
        <v>0</v>
      </c>
      <c r="P1716" t="str">
        <f>IFERROR(VLOOKUP(O1716,Sheet6!A:B,2,0),"")</f>
        <v/>
      </c>
      <c r="Q1716">
        <f>Sheet9!A1599</f>
        <v>0</v>
      </c>
      <c r="R1716" t="str">
        <f t="shared" si="143"/>
        <v/>
      </c>
      <c r="S1716">
        <f>Sheet9!B1599</f>
        <v>0</v>
      </c>
      <c r="T1716" t="s">
        <v>158</v>
      </c>
      <c r="U1716" t="s">
        <v>159</v>
      </c>
      <c r="V1716" t="str">
        <f t="shared" si="144"/>
        <v>0予選無差別</v>
      </c>
      <c r="Y1716">
        <f t="shared" si="145"/>
        <v>0</v>
      </c>
      <c r="Z1716" t="str">
        <f t="shared" si="146"/>
        <v/>
      </c>
      <c r="AA1716" t="str">
        <f t="shared" si="147"/>
        <v>0予選無差別</v>
      </c>
    </row>
    <row r="1717" spans="14:27" x14ac:dyDescent="0.15">
      <c r="N1717">
        <f>Sheet9!D1600</f>
        <v>0</v>
      </c>
      <c r="O1717">
        <f>Sheet9!E1600</f>
        <v>0</v>
      </c>
      <c r="P1717" t="str">
        <f>IFERROR(VLOOKUP(O1717,Sheet6!A:B,2,0),"")</f>
        <v/>
      </c>
      <c r="Q1717">
        <f>Sheet9!A1600</f>
        <v>0</v>
      </c>
      <c r="R1717" t="str">
        <f t="shared" si="143"/>
        <v/>
      </c>
      <c r="S1717">
        <f>Sheet9!B1600</f>
        <v>0</v>
      </c>
      <c r="T1717" t="s">
        <v>158</v>
      </c>
      <c r="U1717" t="s">
        <v>159</v>
      </c>
      <c r="V1717" t="str">
        <f t="shared" si="144"/>
        <v>0予選無差別</v>
      </c>
      <c r="Y1717">
        <f t="shared" si="145"/>
        <v>0</v>
      </c>
      <c r="Z1717" t="str">
        <f t="shared" si="146"/>
        <v/>
      </c>
      <c r="AA1717" t="str">
        <f t="shared" si="147"/>
        <v>0予選無差別</v>
      </c>
    </row>
    <row r="1718" spans="14:27" x14ac:dyDescent="0.15">
      <c r="N1718">
        <f>Sheet9!D1601</f>
        <v>0</v>
      </c>
      <c r="O1718">
        <f>Sheet9!E1601</f>
        <v>0</v>
      </c>
      <c r="P1718" t="str">
        <f>IFERROR(VLOOKUP(O1718,Sheet6!A:B,2,0),"")</f>
        <v/>
      </c>
      <c r="Q1718">
        <f>Sheet9!A1601</f>
        <v>0</v>
      </c>
      <c r="R1718" t="str">
        <f t="shared" si="143"/>
        <v/>
      </c>
      <c r="S1718">
        <f>Sheet9!B1601</f>
        <v>0</v>
      </c>
      <c r="T1718" t="s">
        <v>158</v>
      </c>
      <c r="U1718" t="s">
        <v>159</v>
      </c>
      <c r="V1718" t="str">
        <f t="shared" si="144"/>
        <v>0予選無差別</v>
      </c>
      <c r="Y1718">
        <f t="shared" si="145"/>
        <v>0</v>
      </c>
      <c r="Z1718" t="str">
        <f t="shared" si="146"/>
        <v/>
      </c>
      <c r="AA1718" t="str">
        <f t="shared" si="147"/>
        <v>0予選無差別</v>
      </c>
    </row>
    <row r="1719" spans="14:27" x14ac:dyDescent="0.15">
      <c r="N1719">
        <f>Sheet9!D1602</f>
        <v>0</v>
      </c>
      <c r="O1719">
        <f>Sheet9!E1602</f>
        <v>0</v>
      </c>
      <c r="P1719" t="str">
        <f>IFERROR(VLOOKUP(O1719,Sheet6!A:B,2,0),"")</f>
        <v/>
      </c>
      <c r="Q1719">
        <f>Sheet9!A1602</f>
        <v>0</v>
      </c>
      <c r="R1719" t="str">
        <f t="shared" si="143"/>
        <v/>
      </c>
      <c r="S1719">
        <f>Sheet9!B1602</f>
        <v>0</v>
      </c>
      <c r="T1719" t="s">
        <v>158</v>
      </c>
      <c r="U1719" t="s">
        <v>159</v>
      </c>
      <c r="V1719" t="str">
        <f t="shared" si="144"/>
        <v>0予選無差別</v>
      </c>
      <c r="Y1719">
        <f t="shared" si="145"/>
        <v>0</v>
      </c>
      <c r="Z1719" t="str">
        <f t="shared" si="146"/>
        <v/>
      </c>
      <c r="AA1719" t="str">
        <f t="shared" si="147"/>
        <v>0予選無差別</v>
      </c>
    </row>
    <row r="1720" spans="14:27" x14ac:dyDescent="0.15">
      <c r="N1720">
        <f>Sheet9!D1603</f>
        <v>0</v>
      </c>
      <c r="O1720">
        <f>Sheet9!E1603</f>
        <v>0</v>
      </c>
      <c r="P1720" t="str">
        <f>IFERROR(VLOOKUP(O1720,Sheet6!A:B,2,0),"")</f>
        <v/>
      </c>
      <c r="Q1720">
        <f>Sheet9!A1603</f>
        <v>0</v>
      </c>
      <c r="R1720" t="str">
        <f t="shared" si="143"/>
        <v/>
      </c>
      <c r="S1720">
        <f>Sheet9!B1603</f>
        <v>0</v>
      </c>
      <c r="T1720" t="s">
        <v>158</v>
      </c>
      <c r="U1720" t="s">
        <v>159</v>
      </c>
      <c r="V1720" t="str">
        <f t="shared" si="144"/>
        <v>0予選無差別</v>
      </c>
      <c r="Y1720">
        <f t="shared" si="145"/>
        <v>0</v>
      </c>
      <c r="Z1720" t="str">
        <f t="shared" si="146"/>
        <v/>
      </c>
      <c r="AA1720" t="str">
        <f t="shared" si="147"/>
        <v>0予選無差別</v>
      </c>
    </row>
    <row r="1721" spans="14:27" x14ac:dyDescent="0.15">
      <c r="N1721">
        <f>Sheet9!D1604</f>
        <v>0</v>
      </c>
      <c r="O1721">
        <f>Sheet9!E1604</f>
        <v>0</v>
      </c>
      <c r="P1721" t="str">
        <f>IFERROR(VLOOKUP(O1721,Sheet6!A:B,2,0),"")</f>
        <v/>
      </c>
      <c r="Q1721">
        <f>Sheet9!A1604</f>
        <v>0</v>
      </c>
      <c r="R1721" t="str">
        <f t="shared" si="143"/>
        <v/>
      </c>
      <c r="S1721">
        <f>Sheet9!B1604</f>
        <v>0</v>
      </c>
      <c r="T1721" t="s">
        <v>158</v>
      </c>
      <c r="U1721" t="s">
        <v>159</v>
      </c>
      <c r="V1721" t="str">
        <f t="shared" si="144"/>
        <v>0予選無差別</v>
      </c>
      <c r="Y1721">
        <f t="shared" si="145"/>
        <v>0</v>
      </c>
      <c r="Z1721" t="str">
        <f t="shared" si="146"/>
        <v/>
      </c>
      <c r="AA1721" t="str">
        <f t="shared" si="147"/>
        <v>0予選無差別</v>
      </c>
    </row>
    <row r="1722" spans="14:27" x14ac:dyDescent="0.15">
      <c r="N1722">
        <f>Sheet9!D1605</f>
        <v>0</v>
      </c>
      <c r="O1722">
        <f>Sheet9!E1605</f>
        <v>0</v>
      </c>
      <c r="P1722" t="str">
        <f>IFERROR(VLOOKUP(O1722,Sheet6!A:B,2,0),"")</f>
        <v/>
      </c>
      <c r="Q1722">
        <f>Sheet9!A1605</f>
        <v>0</v>
      </c>
      <c r="R1722" t="str">
        <f t="shared" si="143"/>
        <v/>
      </c>
      <c r="S1722">
        <f>Sheet9!B1605</f>
        <v>0</v>
      </c>
      <c r="T1722" t="s">
        <v>158</v>
      </c>
      <c r="U1722" t="s">
        <v>159</v>
      </c>
      <c r="V1722" t="str">
        <f t="shared" si="144"/>
        <v>0予選無差別</v>
      </c>
      <c r="Y1722">
        <f t="shared" si="145"/>
        <v>0</v>
      </c>
      <c r="Z1722" t="str">
        <f t="shared" si="146"/>
        <v/>
      </c>
      <c r="AA1722" t="str">
        <f t="shared" si="147"/>
        <v>0予選無差別</v>
      </c>
    </row>
    <row r="1723" spans="14:27" x14ac:dyDescent="0.15">
      <c r="N1723">
        <f>Sheet9!D1606</f>
        <v>0</v>
      </c>
      <c r="O1723">
        <f>Sheet9!E1606</f>
        <v>0</v>
      </c>
      <c r="P1723" t="str">
        <f>IFERROR(VLOOKUP(O1723,Sheet6!A:B,2,0),"")</f>
        <v/>
      </c>
      <c r="Q1723">
        <f>Sheet9!A1606</f>
        <v>0</v>
      </c>
      <c r="R1723" t="str">
        <f t="shared" ref="R1723:R1786" si="148">IFERROR(VLOOKUP(Q1723,AG:AH,2,0),"")</f>
        <v/>
      </c>
      <c r="S1723">
        <f>Sheet9!B1606</f>
        <v>0</v>
      </c>
      <c r="T1723" t="s">
        <v>158</v>
      </c>
      <c r="U1723" t="s">
        <v>159</v>
      </c>
      <c r="V1723" t="str">
        <f t="shared" ref="V1723:V1786" si="149">CONCATENATE(P1723,R1723,S1723,T1723,U1723)</f>
        <v>0予選無差別</v>
      </c>
      <c r="Y1723">
        <f t="shared" ref="Y1723:Y1786" si="150">N1723</f>
        <v>0</v>
      </c>
      <c r="Z1723" t="str">
        <f t="shared" ref="Z1723:Z1786" si="151">IFERROR(VLOOKUP(V1723,I:M,5,0),"")</f>
        <v/>
      </c>
      <c r="AA1723" t="str">
        <f t="shared" ref="AA1723:AA1786" si="152">V1723</f>
        <v>0予選無差別</v>
      </c>
    </row>
    <row r="1724" spans="14:27" x14ac:dyDescent="0.15">
      <c r="N1724">
        <f>Sheet9!D1607</f>
        <v>0</v>
      </c>
      <c r="O1724">
        <f>Sheet9!E1607</f>
        <v>0</v>
      </c>
      <c r="P1724" t="str">
        <f>IFERROR(VLOOKUP(O1724,Sheet6!A:B,2,0),"")</f>
        <v/>
      </c>
      <c r="Q1724">
        <f>Sheet9!A1607</f>
        <v>0</v>
      </c>
      <c r="R1724" t="str">
        <f t="shared" si="148"/>
        <v/>
      </c>
      <c r="S1724">
        <f>Sheet9!B1607</f>
        <v>0</v>
      </c>
      <c r="T1724" t="s">
        <v>158</v>
      </c>
      <c r="U1724" t="s">
        <v>159</v>
      </c>
      <c r="V1724" t="str">
        <f t="shared" si="149"/>
        <v>0予選無差別</v>
      </c>
      <c r="Y1724">
        <f t="shared" si="150"/>
        <v>0</v>
      </c>
      <c r="Z1724" t="str">
        <f t="shared" si="151"/>
        <v/>
      </c>
      <c r="AA1724" t="str">
        <f t="shared" si="152"/>
        <v>0予選無差別</v>
      </c>
    </row>
    <row r="1725" spans="14:27" x14ac:dyDescent="0.15">
      <c r="N1725">
        <f>Sheet9!D1608</f>
        <v>0</v>
      </c>
      <c r="O1725">
        <f>Sheet9!E1608</f>
        <v>0</v>
      </c>
      <c r="P1725" t="str">
        <f>IFERROR(VLOOKUP(O1725,Sheet6!A:B,2,0),"")</f>
        <v/>
      </c>
      <c r="Q1725">
        <f>Sheet9!A1608</f>
        <v>0</v>
      </c>
      <c r="R1725" t="str">
        <f t="shared" si="148"/>
        <v/>
      </c>
      <c r="S1725">
        <f>Sheet9!B1608</f>
        <v>0</v>
      </c>
      <c r="T1725" t="s">
        <v>158</v>
      </c>
      <c r="U1725" t="s">
        <v>159</v>
      </c>
      <c r="V1725" t="str">
        <f t="shared" si="149"/>
        <v>0予選無差別</v>
      </c>
      <c r="Y1725">
        <f t="shared" si="150"/>
        <v>0</v>
      </c>
      <c r="Z1725" t="str">
        <f t="shared" si="151"/>
        <v/>
      </c>
      <c r="AA1725" t="str">
        <f t="shared" si="152"/>
        <v>0予選無差別</v>
      </c>
    </row>
    <row r="1726" spans="14:27" x14ac:dyDescent="0.15">
      <c r="N1726">
        <f>Sheet9!D1609</f>
        <v>0</v>
      </c>
      <c r="O1726">
        <f>Sheet9!E1609</f>
        <v>0</v>
      </c>
      <c r="P1726" t="str">
        <f>IFERROR(VLOOKUP(O1726,Sheet6!A:B,2,0),"")</f>
        <v/>
      </c>
      <c r="Q1726">
        <f>Sheet9!A1609</f>
        <v>0</v>
      </c>
      <c r="R1726" t="str">
        <f t="shared" si="148"/>
        <v/>
      </c>
      <c r="S1726">
        <f>Sheet9!B1609</f>
        <v>0</v>
      </c>
      <c r="T1726" t="s">
        <v>158</v>
      </c>
      <c r="U1726" t="s">
        <v>159</v>
      </c>
      <c r="V1726" t="str">
        <f t="shared" si="149"/>
        <v>0予選無差別</v>
      </c>
      <c r="Y1726">
        <f t="shared" si="150"/>
        <v>0</v>
      </c>
      <c r="Z1726" t="str">
        <f t="shared" si="151"/>
        <v/>
      </c>
      <c r="AA1726" t="str">
        <f t="shared" si="152"/>
        <v>0予選無差別</v>
      </c>
    </row>
    <row r="1727" spans="14:27" x14ac:dyDescent="0.15">
      <c r="N1727">
        <f>Sheet9!D1610</f>
        <v>0</v>
      </c>
      <c r="O1727">
        <f>Sheet9!E1610</f>
        <v>0</v>
      </c>
      <c r="P1727" t="str">
        <f>IFERROR(VLOOKUP(O1727,Sheet6!A:B,2,0),"")</f>
        <v/>
      </c>
      <c r="Q1727">
        <f>Sheet9!A1610</f>
        <v>0</v>
      </c>
      <c r="R1727" t="str">
        <f t="shared" si="148"/>
        <v/>
      </c>
      <c r="S1727">
        <f>Sheet9!B1610</f>
        <v>0</v>
      </c>
      <c r="T1727" t="s">
        <v>158</v>
      </c>
      <c r="U1727" t="s">
        <v>159</v>
      </c>
      <c r="V1727" t="str">
        <f t="shared" si="149"/>
        <v>0予選無差別</v>
      </c>
      <c r="Y1727">
        <f t="shared" si="150"/>
        <v>0</v>
      </c>
      <c r="Z1727" t="str">
        <f t="shared" si="151"/>
        <v/>
      </c>
      <c r="AA1727" t="str">
        <f t="shared" si="152"/>
        <v>0予選無差別</v>
      </c>
    </row>
    <row r="1728" spans="14:27" x14ac:dyDescent="0.15">
      <c r="N1728">
        <f>Sheet9!D1611</f>
        <v>0</v>
      </c>
      <c r="O1728">
        <f>Sheet9!E1611</f>
        <v>0</v>
      </c>
      <c r="P1728" t="str">
        <f>IFERROR(VLOOKUP(O1728,Sheet6!A:B,2,0),"")</f>
        <v/>
      </c>
      <c r="Q1728">
        <f>Sheet9!A1611</f>
        <v>0</v>
      </c>
      <c r="R1728" t="str">
        <f t="shared" si="148"/>
        <v/>
      </c>
      <c r="S1728">
        <f>Sheet9!B1611</f>
        <v>0</v>
      </c>
      <c r="T1728" t="s">
        <v>158</v>
      </c>
      <c r="U1728" t="s">
        <v>159</v>
      </c>
      <c r="V1728" t="str">
        <f t="shared" si="149"/>
        <v>0予選無差別</v>
      </c>
      <c r="Y1728">
        <f t="shared" si="150"/>
        <v>0</v>
      </c>
      <c r="Z1728" t="str">
        <f t="shared" si="151"/>
        <v/>
      </c>
      <c r="AA1728" t="str">
        <f t="shared" si="152"/>
        <v>0予選無差別</v>
      </c>
    </row>
    <row r="1729" spans="14:27" x14ac:dyDescent="0.15">
      <c r="N1729">
        <f>Sheet9!D1612</f>
        <v>0</v>
      </c>
      <c r="O1729">
        <f>Sheet9!E1612</f>
        <v>0</v>
      </c>
      <c r="P1729" t="str">
        <f>IFERROR(VLOOKUP(O1729,Sheet6!A:B,2,0),"")</f>
        <v/>
      </c>
      <c r="Q1729">
        <f>Sheet9!A1612</f>
        <v>0</v>
      </c>
      <c r="R1729" t="str">
        <f t="shared" si="148"/>
        <v/>
      </c>
      <c r="S1729">
        <f>Sheet9!B1612</f>
        <v>0</v>
      </c>
      <c r="T1729" t="s">
        <v>158</v>
      </c>
      <c r="U1729" t="s">
        <v>159</v>
      </c>
      <c r="V1729" t="str">
        <f t="shared" si="149"/>
        <v>0予選無差別</v>
      </c>
      <c r="Y1729">
        <f t="shared" si="150"/>
        <v>0</v>
      </c>
      <c r="Z1729" t="str">
        <f t="shared" si="151"/>
        <v/>
      </c>
      <c r="AA1729" t="str">
        <f t="shared" si="152"/>
        <v>0予選無差別</v>
      </c>
    </row>
    <row r="1730" spans="14:27" x14ac:dyDescent="0.15">
      <c r="N1730">
        <f>Sheet9!D1613</f>
        <v>0</v>
      </c>
      <c r="O1730">
        <f>Sheet9!E1613</f>
        <v>0</v>
      </c>
      <c r="P1730" t="str">
        <f>IFERROR(VLOOKUP(O1730,Sheet6!A:B,2,0),"")</f>
        <v/>
      </c>
      <c r="Q1730">
        <f>Sheet9!A1613</f>
        <v>0</v>
      </c>
      <c r="R1730" t="str">
        <f t="shared" si="148"/>
        <v/>
      </c>
      <c r="S1730">
        <f>Sheet9!B1613</f>
        <v>0</v>
      </c>
      <c r="T1730" t="s">
        <v>158</v>
      </c>
      <c r="U1730" t="s">
        <v>159</v>
      </c>
      <c r="V1730" t="str">
        <f t="shared" si="149"/>
        <v>0予選無差別</v>
      </c>
      <c r="Y1730">
        <f t="shared" si="150"/>
        <v>0</v>
      </c>
      <c r="Z1730" t="str">
        <f t="shared" si="151"/>
        <v/>
      </c>
      <c r="AA1730" t="str">
        <f t="shared" si="152"/>
        <v>0予選無差別</v>
      </c>
    </row>
    <row r="1731" spans="14:27" x14ac:dyDescent="0.15">
      <c r="N1731">
        <f>Sheet9!D1614</f>
        <v>0</v>
      </c>
      <c r="O1731">
        <f>Sheet9!E1614</f>
        <v>0</v>
      </c>
      <c r="P1731" t="str">
        <f>IFERROR(VLOOKUP(O1731,Sheet6!A:B,2,0),"")</f>
        <v/>
      </c>
      <c r="Q1731">
        <f>Sheet9!A1614</f>
        <v>0</v>
      </c>
      <c r="R1731" t="str">
        <f t="shared" si="148"/>
        <v/>
      </c>
      <c r="S1731">
        <f>Sheet9!B1614</f>
        <v>0</v>
      </c>
      <c r="T1731" t="s">
        <v>158</v>
      </c>
      <c r="U1731" t="s">
        <v>159</v>
      </c>
      <c r="V1731" t="str">
        <f t="shared" si="149"/>
        <v>0予選無差別</v>
      </c>
      <c r="Y1731">
        <f t="shared" si="150"/>
        <v>0</v>
      </c>
      <c r="Z1731" t="str">
        <f t="shared" si="151"/>
        <v/>
      </c>
      <c r="AA1731" t="str">
        <f t="shared" si="152"/>
        <v>0予選無差別</v>
      </c>
    </row>
    <row r="1732" spans="14:27" x14ac:dyDescent="0.15">
      <c r="N1732">
        <f>Sheet9!D1615</f>
        <v>0</v>
      </c>
      <c r="O1732">
        <f>Sheet9!E1615</f>
        <v>0</v>
      </c>
      <c r="P1732" t="str">
        <f>IFERROR(VLOOKUP(O1732,Sheet6!A:B,2,0),"")</f>
        <v/>
      </c>
      <c r="Q1732">
        <f>Sheet9!A1615</f>
        <v>0</v>
      </c>
      <c r="R1732" t="str">
        <f t="shared" si="148"/>
        <v/>
      </c>
      <c r="S1732">
        <f>Sheet9!B1615</f>
        <v>0</v>
      </c>
      <c r="T1732" t="s">
        <v>158</v>
      </c>
      <c r="U1732" t="s">
        <v>159</v>
      </c>
      <c r="V1732" t="str">
        <f t="shared" si="149"/>
        <v>0予選無差別</v>
      </c>
      <c r="Y1732">
        <f t="shared" si="150"/>
        <v>0</v>
      </c>
      <c r="Z1732" t="str">
        <f t="shared" si="151"/>
        <v/>
      </c>
      <c r="AA1732" t="str">
        <f t="shared" si="152"/>
        <v>0予選無差別</v>
      </c>
    </row>
    <row r="1733" spans="14:27" x14ac:dyDescent="0.15">
      <c r="N1733">
        <f>Sheet9!D1616</f>
        <v>0</v>
      </c>
      <c r="O1733">
        <f>Sheet9!E1616</f>
        <v>0</v>
      </c>
      <c r="P1733" t="str">
        <f>IFERROR(VLOOKUP(O1733,Sheet6!A:B,2,0),"")</f>
        <v/>
      </c>
      <c r="Q1733">
        <f>Sheet9!A1616</f>
        <v>0</v>
      </c>
      <c r="R1733" t="str">
        <f t="shared" si="148"/>
        <v/>
      </c>
      <c r="S1733">
        <f>Sheet9!B1616</f>
        <v>0</v>
      </c>
      <c r="T1733" t="s">
        <v>158</v>
      </c>
      <c r="U1733" t="s">
        <v>159</v>
      </c>
      <c r="V1733" t="str">
        <f t="shared" si="149"/>
        <v>0予選無差別</v>
      </c>
      <c r="Y1733">
        <f t="shared" si="150"/>
        <v>0</v>
      </c>
      <c r="Z1733" t="str">
        <f t="shared" si="151"/>
        <v/>
      </c>
      <c r="AA1733" t="str">
        <f t="shared" si="152"/>
        <v>0予選無差別</v>
      </c>
    </row>
    <row r="1734" spans="14:27" x14ac:dyDescent="0.15">
      <c r="N1734">
        <f>Sheet9!D1617</f>
        <v>0</v>
      </c>
      <c r="O1734">
        <f>Sheet9!E1617</f>
        <v>0</v>
      </c>
      <c r="P1734" t="str">
        <f>IFERROR(VLOOKUP(O1734,Sheet6!A:B,2,0),"")</f>
        <v/>
      </c>
      <c r="Q1734">
        <f>Sheet9!A1617</f>
        <v>0</v>
      </c>
      <c r="R1734" t="str">
        <f t="shared" si="148"/>
        <v/>
      </c>
      <c r="S1734">
        <f>Sheet9!B1617</f>
        <v>0</v>
      </c>
      <c r="T1734" t="s">
        <v>158</v>
      </c>
      <c r="U1734" t="s">
        <v>159</v>
      </c>
      <c r="V1734" t="str">
        <f t="shared" si="149"/>
        <v>0予選無差別</v>
      </c>
      <c r="Y1734">
        <f t="shared" si="150"/>
        <v>0</v>
      </c>
      <c r="Z1734" t="str">
        <f t="shared" si="151"/>
        <v/>
      </c>
      <c r="AA1734" t="str">
        <f t="shared" si="152"/>
        <v>0予選無差別</v>
      </c>
    </row>
    <row r="1735" spans="14:27" x14ac:dyDescent="0.15">
      <c r="N1735">
        <f>Sheet9!D1618</f>
        <v>0</v>
      </c>
      <c r="O1735">
        <f>Sheet9!E1618</f>
        <v>0</v>
      </c>
      <c r="P1735" t="str">
        <f>IFERROR(VLOOKUP(O1735,Sheet6!A:B,2,0),"")</f>
        <v/>
      </c>
      <c r="Q1735">
        <f>Sheet9!A1618</f>
        <v>0</v>
      </c>
      <c r="R1735" t="str">
        <f t="shared" si="148"/>
        <v/>
      </c>
      <c r="S1735">
        <f>Sheet9!B1618</f>
        <v>0</v>
      </c>
      <c r="T1735" t="s">
        <v>158</v>
      </c>
      <c r="U1735" t="s">
        <v>159</v>
      </c>
      <c r="V1735" t="str">
        <f t="shared" si="149"/>
        <v>0予選無差別</v>
      </c>
      <c r="Y1735">
        <f t="shared" si="150"/>
        <v>0</v>
      </c>
      <c r="Z1735" t="str">
        <f t="shared" si="151"/>
        <v/>
      </c>
      <c r="AA1735" t="str">
        <f t="shared" si="152"/>
        <v>0予選無差別</v>
      </c>
    </row>
    <row r="1736" spans="14:27" x14ac:dyDescent="0.15">
      <c r="N1736">
        <f>Sheet9!D1619</f>
        <v>0</v>
      </c>
      <c r="O1736">
        <f>Sheet9!E1619</f>
        <v>0</v>
      </c>
      <c r="P1736" t="str">
        <f>IFERROR(VLOOKUP(O1736,Sheet6!A:B,2,0),"")</f>
        <v/>
      </c>
      <c r="Q1736">
        <f>Sheet9!A1619</f>
        <v>0</v>
      </c>
      <c r="R1736" t="str">
        <f t="shared" si="148"/>
        <v/>
      </c>
      <c r="S1736">
        <f>Sheet9!B1619</f>
        <v>0</v>
      </c>
      <c r="T1736" t="s">
        <v>158</v>
      </c>
      <c r="U1736" t="s">
        <v>159</v>
      </c>
      <c r="V1736" t="str">
        <f t="shared" si="149"/>
        <v>0予選無差別</v>
      </c>
      <c r="Y1736">
        <f t="shared" si="150"/>
        <v>0</v>
      </c>
      <c r="Z1736" t="str">
        <f t="shared" si="151"/>
        <v/>
      </c>
      <c r="AA1736" t="str">
        <f t="shared" si="152"/>
        <v>0予選無差別</v>
      </c>
    </row>
    <row r="1737" spans="14:27" x14ac:dyDescent="0.15">
      <c r="N1737">
        <f>Sheet9!D1620</f>
        <v>0</v>
      </c>
      <c r="O1737">
        <f>Sheet9!E1620</f>
        <v>0</v>
      </c>
      <c r="P1737" t="str">
        <f>IFERROR(VLOOKUP(O1737,Sheet6!A:B,2,0),"")</f>
        <v/>
      </c>
      <c r="Q1737">
        <f>Sheet9!A1620</f>
        <v>0</v>
      </c>
      <c r="R1737" t="str">
        <f t="shared" si="148"/>
        <v/>
      </c>
      <c r="S1737">
        <f>Sheet9!B1620</f>
        <v>0</v>
      </c>
      <c r="T1737" t="s">
        <v>158</v>
      </c>
      <c r="U1737" t="s">
        <v>159</v>
      </c>
      <c r="V1737" t="str">
        <f t="shared" si="149"/>
        <v>0予選無差別</v>
      </c>
      <c r="Y1737">
        <f t="shared" si="150"/>
        <v>0</v>
      </c>
      <c r="Z1737" t="str">
        <f t="shared" si="151"/>
        <v/>
      </c>
      <c r="AA1737" t="str">
        <f t="shared" si="152"/>
        <v>0予選無差別</v>
      </c>
    </row>
    <row r="1738" spans="14:27" x14ac:dyDescent="0.15">
      <c r="N1738">
        <f>Sheet9!D1621</f>
        <v>0</v>
      </c>
      <c r="O1738">
        <f>Sheet9!E1621</f>
        <v>0</v>
      </c>
      <c r="P1738" t="str">
        <f>IFERROR(VLOOKUP(O1738,Sheet6!A:B,2,0),"")</f>
        <v/>
      </c>
      <c r="Q1738">
        <f>Sheet9!A1621</f>
        <v>0</v>
      </c>
      <c r="R1738" t="str">
        <f t="shared" si="148"/>
        <v/>
      </c>
      <c r="S1738">
        <f>Sheet9!B1621</f>
        <v>0</v>
      </c>
      <c r="T1738" t="s">
        <v>158</v>
      </c>
      <c r="U1738" t="s">
        <v>159</v>
      </c>
      <c r="V1738" t="str">
        <f t="shared" si="149"/>
        <v>0予選無差別</v>
      </c>
      <c r="Y1738">
        <f t="shared" si="150"/>
        <v>0</v>
      </c>
      <c r="Z1738" t="str">
        <f t="shared" si="151"/>
        <v/>
      </c>
      <c r="AA1738" t="str">
        <f t="shared" si="152"/>
        <v>0予選無差別</v>
      </c>
    </row>
    <row r="1739" spans="14:27" x14ac:dyDescent="0.15">
      <c r="N1739">
        <f>Sheet9!D1622</f>
        <v>0</v>
      </c>
      <c r="O1739">
        <f>Sheet9!E1622</f>
        <v>0</v>
      </c>
      <c r="P1739" t="str">
        <f>IFERROR(VLOOKUP(O1739,Sheet6!A:B,2,0),"")</f>
        <v/>
      </c>
      <c r="Q1739">
        <f>Sheet9!A1622</f>
        <v>0</v>
      </c>
      <c r="R1739" t="str">
        <f t="shared" si="148"/>
        <v/>
      </c>
      <c r="S1739">
        <f>Sheet9!B1622</f>
        <v>0</v>
      </c>
      <c r="T1739" t="s">
        <v>158</v>
      </c>
      <c r="U1739" t="s">
        <v>159</v>
      </c>
      <c r="V1739" t="str">
        <f t="shared" si="149"/>
        <v>0予選無差別</v>
      </c>
      <c r="Y1739">
        <f t="shared" si="150"/>
        <v>0</v>
      </c>
      <c r="Z1739" t="str">
        <f t="shared" si="151"/>
        <v/>
      </c>
      <c r="AA1739" t="str">
        <f t="shared" si="152"/>
        <v>0予選無差別</v>
      </c>
    </row>
    <row r="1740" spans="14:27" x14ac:dyDescent="0.15">
      <c r="N1740">
        <f>Sheet9!D1623</f>
        <v>0</v>
      </c>
      <c r="O1740">
        <f>Sheet9!E1623</f>
        <v>0</v>
      </c>
      <c r="P1740" t="str">
        <f>IFERROR(VLOOKUP(O1740,Sheet6!A:B,2,0),"")</f>
        <v/>
      </c>
      <c r="Q1740">
        <f>Sheet9!A1623</f>
        <v>0</v>
      </c>
      <c r="R1740" t="str">
        <f t="shared" si="148"/>
        <v/>
      </c>
      <c r="S1740">
        <f>Sheet9!B1623</f>
        <v>0</v>
      </c>
      <c r="T1740" t="s">
        <v>158</v>
      </c>
      <c r="U1740" t="s">
        <v>159</v>
      </c>
      <c r="V1740" t="str">
        <f t="shared" si="149"/>
        <v>0予選無差別</v>
      </c>
      <c r="Y1740">
        <f t="shared" si="150"/>
        <v>0</v>
      </c>
      <c r="Z1740" t="str">
        <f t="shared" si="151"/>
        <v/>
      </c>
      <c r="AA1740" t="str">
        <f t="shared" si="152"/>
        <v>0予選無差別</v>
      </c>
    </row>
    <row r="1741" spans="14:27" x14ac:dyDescent="0.15">
      <c r="N1741">
        <f>Sheet9!D1624</f>
        <v>0</v>
      </c>
      <c r="O1741">
        <f>Sheet9!E1624</f>
        <v>0</v>
      </c>
      <c r="P1741" t="str">
        <f>IFERROR(VLOOKUP(O1741,Sheet6!A:B,2,0),"")</f>
        <v/>
      </c>
      <c r="Q1741">
        <f>Sheet9!A1624</f>
        <v>0</v>
      </c>
      <c r="R1741" t="str">
        <f t="shared" si="148"/>
        <v/>
      </c>
      <c r="S1741">
        <f>Sheet9!B1624</f>
        <v>0</v>
      </c>
      <c r="T1741" t="s">
        <v>158</v>
      </c>
      <c r="U1741" t="s">
        <v>159</v>
      </c>
      <c r="V1741" t="str">
        <f t="shared" si="149"/>
        <v>0予選無差別</v>
      </c>
      <c r="Y1741">
        <f t="shared" si="150"/>
        <v>0</v>
      </c>
      <c r="Z1741" t="str">
        <f t="shared" si="151"/>
        <v/>
      </c>
      <c r="AA1741" t="str">
        <f t="shared" si="152"/>
        <v>0予選無差別</v>
      </c>
    </row>
    <row r="1742" spans="14:27" x14ac:dyDescent="0.15">
      <c r="N1742">
        <f>Sheet9!D1625</f>
        <v>0</v>
      </c>
      <c r="O1742">
        <f>Sheet9!E1625</f>
        <v>0</v>
      </c>
      <c r="P1742" t="str">
        <f>IFERROR(VLOOKUP(O1742,Sheet6!A:B,2,0),"")</f>
        <v/>
      </c>
      <c r="Q1742">
        <f>Sheet9!A1625</f>
        <v>0</v>
      </c>
      <c r="R1742" t="str">
        <f t="shared" si="148"/>
        <v/>
      </c>
      <c r="S1742">
        <f>Sheet9!B1625</f>
        <v>0</v>
      </c>
      <c r="T1742" t="s">
        <v>158</v>
      </c>
      <c r="U1742" t="s">
        <v>159</v>
      </c>
      <c r="V1742" t="str">
        <f t="shared" si="149"/>
        <v>0予選無差別</v>
      </c>
      <c r="Y1742">
        <f t="shared" si="150"/>
        <v>0</v>
      </c>
      <c r="Z1742" t="str">
        <f t="shared" si="151"/>
        <v/>
      </c>
      <c r="AA1742" t="str">
        <f t="shared" si="152"/>
        <v>0予選無差別</v>
      </c>
    </row>
    <row r="1743" spans="14:27" x14ac:dyDescent="0.15">
      <c r="N1743">
        <f>Sheet9!D1626</f>
        <v>0</v>
      </c>
      <c r="O1743">
        <f>Sheet9!E1626</f>
        <v>0</v>
      </c>
      <c r="P1743" t="str">
        <f>IFERROR(VLOOKUP(O1743,Sheet6!A:B,2,0),"")</f>
        <v/>
      </c>
      <c r="Q1743">
        <f>Sheet9!A1626</f>
        <v>0</v>
      </c>
      <c r="R1743" t="str">
        <f t="shared" si="148"/>
        <v/>
      </c>
      <c r="S1743">
        <f>Sheet9!B1626</f>
        <v>0</v>
      </c>
      <c r="T1743" t="s">
        <v>158</v>
      </c>
      <c r="U1743" t="s">
        <v>159</v>
      </c>
      <c r="V1743" t="str">
        <f t="shared" si="149"/>
        <v>0予選無差別</v>
      </c>
      <c r="Y1743">
        <f t="shared" si="150"/>
        <v>0</v>
      </c>
      <c r="Z1743" t="str">
        <f t="shared" si="151"/>
        <v/>
      </c>
      <c r="AA1743" t="str">
        <f t="shared" si="152"/>
        <v>0予選無差別</v>
      </c>
    </row>
    <row r="1744" spans="14:27" x14ac:dyDescent="0.15">
      <c r="N1744">
        <f>Sheet9!D1627</f>
        <v>0</v>
      </c>
      <c r="O1744">
        <f>Sheet9!E1627</f>
        <v>0</v>
      </c>
      <c r="P1744" t="str">
        <f>IFERROR(VLOOKUP(O1744,Sheet6!A:B,2,0),"")</f>
        <v/>
      </c>
      <c r="Q1744">
        <f>Sheet9!A1627</f>
        <v>0</v>
      </c>
      <c r="R1744" t="str">
        <f t="shared" si="148"/>
        <v/>
      </c>
      <c r="S1744">
        <f>Sheet9!B1627</f>
        <v>0</v>
      </c>
      <c r="T1744" t="s">
        <v>158</v>
      </c>
      <c r="U1744" t="s">
        <v>159</v>
      </c>
      <c r="V1744" t="str">
        <f t="shared" si="149"/>
        <v>0予選無差別</v>
      </c>
      <c r="Y1744">
        <f t="shared" si="150"/>
        <v>0</v>
      </c>
      <c r="Z1744" t="str">
        <f t="shared" si="151"/>
        <v/>
      </c>
      <c r="AA1744" t="str">
        <f t="shared" si="152"/>
        <v>0予選無差別</v>
      </c>
    </row>
    <row r="1745" spans="14:27" x14ac:dyDescent="0.15">
      <c r="N1745">
        <f>Sheet9!D1628</f>
        <v>0</v>
      </c>
      <c r="O1745">
        <f>Sheet9!E1628</f>
        <v>0</v>
      </c>
      <c r="P1745" t="str">
        <f>IFERROR(VLOOKUP(O1745,Sheet6!A:B,2,0),"")</f>
        <v/>
      </c>
      <c r="Q1745">
        <f>Sheet9!A1628</f>
        <v>0</v>
      </c>
      <c r="R1745" t="str">
        <f t="shared" si="148"/>
        <v/>
      </c>
      <c r="S1745">
        <f>Sheet9!B1628</f>
        <v>0</v>
      </c>
      <c r="T1745" t="s">
        <v>158</v>
      </c>
      <c r="U1745" t="s">
        <v>159</v>
      </c>
      <c r="V1745" t="str">
        <f t="shared" si="149"/>
        <v>0予選無差別</v>
      </c>
      <c r="Y1745">
        <f t="shared" si="150"/>
        <v>0</v>
      </c>
      <c r="Z1745" t="str">
        <f t="shared" si="151"/>
        <v/>
      </c>
      <c r="AA1745" t="str">
        <f t="shared" si="152"/>
        <v>0予選無差別</v>
      </c>
    </row>
    <row r="1746" spans="14:27" x14ac:dyDescent="0.15">
      <c r="N1746">
        <f>Sheet9!D1629</f>
        <v>0</v>
      </c>
      <c r="O1746">
        <f>Sheet9!E1629</f>
        <v>0</v>
      </c>
      <c r="P1746" t="str">
        <f>IFERROR(VLOOKUP(O1746,Sheet6!A:B,2,0),"")</f>
        <v/>
      </c>
      <c r="Q1746">
        <f>Sheet9!A1629</f>
        <v>0</v>
      </c>
      <c r="R1746" t="str">
        <f t="shared" si="148"/>
        <v/>
      </c>
      <c r="S1746">
        <f>Sheet9!B1629</f>
        <v>0</v>
      </c>
      <c r="T1746" t="s">
        <v>158</v>
      </c>
      <c r="U1746" t="s">
        <v>159</v>
      </c>
      <c r="V1746" t="str">
        <f t="shared" si="149"/>
        <v>0予選無差別</v>
      </c>
      <c r="Y1746">
        <f t="shared" si="150"/>
        <v>0</v>
      </c>
      <c r="Z1746" t="str">
        <f t="shared" si="151"/>
        <v/>
      </c>
      <c r="AA1746" t="str">
        <f t="shared" si="152"/>
        <v>0予選無差別</v>
      </c>
    </row>
    <row r="1747" spans="14:27" x14ac:dyDescent="0.15">
      <c r="N1747">
        <f>Sheet9!D1630</f>
        <v>0</v>
      </c>
      <c r="O1747">
        <f>Sheet9!E1630</f>
        <v>0</v>
      </c>
      <c r="P1747" t="str">
        <f>IFERROR(VLOOKUP(O1747,Sheet6!A:B,2,0),"")</f>
        <v/>
      </c>
      <c r="Q1747">
        <f>Sheet9!A1630</f>
        <v>0</v>
      </c>
      <c r="R1747" t="str">
        <f t="shared" si="148"/>
        <v/>
      </c>
      <c r="S1747">
        <f>Sheet9!B1630</f>
        <v>0</v>
      </c>
      <c r="T1747" t="s">
        <v>158</v>
      </c>
      <c r="U1747" t="s">
        <v>159</v>
      </c>
      <c r="V1747" t="str">
        <f t="shared" si="149"/>
        <v>0予選無差別</v>
      </c>
      <c r="Y1747">
        <f t="shared" si="150"/>
        <v>0</v>
      </c>
      <c r="Z1747" t="str">
        <f t="shared" si="151"/>
        <v/>
      </c>
      <c r="AA1747" t="str">
        <f t="shared" si="152"/>
        <v>0予選無差別</v>
      </c>
    </row>
    <row r="1748" spans="14:27" x14ac:dyDescent="0.15">
      <c r="N1748">
        <f>Sheet9!D1631</f>
        <v>0</v>
      </c>
      <c r="O1748">
        <f>Sheet9!E1631</f>
        <v>0</v>
      </c>
      <c r="P1748" t="str">
        <f>IFERROR(VLOOKUP(O1748,Sheet6!A:B,2,0),"")</f>
        <v/>
      </c>
      <c r="Q1748">
        <f>Sheet9!A1631</f>
        <v>0</v>
      </c>
      <c r="R1748" t="str">
        <f t="shared" si="148"/>
        <v/>
      </c>
      <c r="S1748">
        <f>Sheet9!B1631</f>
        <v>0</v>
      </c>
      <c r="T1748" t="s">
        <v>158</v>
      </c>
      <c r="U1748" t="s">
        <v>159</v>
      </c>
      <c r="V1748" t="str">
        <f t="shared" si="149"/>
        <v>0予選無差別</v>
      </c>
      <c r="Y1748">
        <f t="shared" si="150"/>
        <v>0</v>
      </c>
      <c r="Z1748" t="str">
        <f t="shared" si="151"/>
        <v/>
      </c>
      <c r="AA1748" t="str">
        <f t="shared" si="152"/>
        <v>0予選無差別</v>
      </c>
    </row>
    <row r="1749" spans="14:27" x14ac:dyDescent="0.15">
      <c r="N1749">
        <f>Sheet9!D1632</f>
        <v>0</v>
      </c>
      <c r="O1749">
        <f>Sheet9!E1632</f>
        <v>0</v>
      </c>
      <c r="P1749" t="str">
        <f>IFERROR(VLOOKUP(O1749,Sheet6!A:B,2,0),"")</f>
        <v/>
      </c>
      <c r="Q1749">
        <f>Sheet9!A1632</f>
        <v>0</v>
      </c>
      <c r="R1749" t="str">
        <f t="shared" si="148"/>
        <v/>
      </c>
      <c r="S1749">
        <f>Sheet9!B1632</f>
        <v>0</v>
      </c>
      <c r="T1749" t="s">
        <v>158</v>
      </c>
      <c r="U1749" t="s">
        <v>159</v>
      </c>
      <c r="V1749" t="str">
        <f t="shared" si="149"/>
        <v>0予選無差別</v>
      </c>
      <c r="Y1749">
        <f t="shared" si="150"/>
        <v>0</v>
      </c>
      <c r="Z1749" t="str">
        <f t="shared" si="151"/>
        <v/>
      </c>
      <c r="AA1749" t="str">
        <f t="shared" si="152"/>
        <v>0予選無差別</v>
      </c>
    </row>
    <row r="1750" spans="14:27" x14ac:dyDescent="0.15">
      <c r="N1750">
        <f>Sheet9!D1633</f>
        <v>0</v>
      </c>
      <c r="O1750">
        <f>Sheet9!E1633</f>
        <v>0</v>
      </c>
      <c r="P1750" t="str">
        <f>IFERROR(VLOOKUP(O1750,Sheet6!A:B,2,0),"")</f>
        <v/>
      </c>
      <c r="Q1750">
        <f>Sheet9!A1633</f>
        <v>0</v>
      </c>
      <c r="R1750" t="str">
        <f t="shared" si="148"/>
        <v/>
      </c>
      <c r="S1750">
        <f>Sheet9!B1633</f>
        <v>0</v>
      </c>
      <c r="T1750" t="s">
        <v>158</v>
      </c>
      <c r="U1750" t="s">
        <v>159</v>
      </c>
      <c r="V1750" t="str">
        <f t="shared" si="149"/>
        <v>0予選無差別</v>
      </c>
      <c r="Y1750">
        <f t="shared" si="150"/>
        <v>0</v>
      </c>
      <c r="Z1750" t="str">
        <f t="shared" si="151"/>
        <v/>
      </c>
      <c r="AA1750" t="str">
        <f t="shared" si="152"/>
        <v>0予選無差別</v>
      </c>
    </row>
    <row r="1751" spans="14:27" x14ac:dyDescent="0.15">
      <c r="N1751">
        <f>Sheet9!D1634</f>
        <v>0</v>
      </c>
      <c r="O1751">
        <f>Sheet9!E1634</f>
        <v>0</v>
      </c>
      <c r="P1751" t="str">
        <f>IFERROR(VLOOKUP(O1751,Sheet6!A:B,2,0),"")</f>
        <v/>
      </c>
      <c r="Q1751">
        <f>Sheet9!A1634</f>
        <v>0</v>
      </c>
      <c r="R1751" t="str">
        <f t="shared" si="148"/>
        <v/>
      </c>
      <c r="S1751">
        <f>Sheet9!B1634</f>
        <v>0</v>
      </c>
      <c r="T1751" t="s">
        <v>158</v>
      </c>
      <c r="U1751" t="s">
        <v>159</v>
      </c>
      <c r="V1751" t="str">
        <f t="shared" si="149"/>
        <v>0予選無差別</v>
      </c>
      <c r="Y1751">
        <f t="shared" si="150"/>
        <v>0</v>
      </c>
      <c r="Z1751" t="str">
        <f t="shared" si="151"/>
        <v/>
      </c>
      <c r="AA1751" t="str">
        <f t="shared" si="152"/>
        <v>0予選無差別</v>
      </c>
    </row>
    <row r="1752" spans="14:27" x14ac:dyDescent="0.15">
      <c r="N1752">
        <f>Sheet9!D1635</f>
        <v>0</v>
      </c>
      <c r="O1752">
        <f>Sheet9!E1635</f>
        <v>0</v>
      </c>
      <c r="P1752" t="str">
        <f>IFERROR(VLOOKUP(O1752,Sheet6!A:B,2,0),"")</f>
        <v/>
      </c>
      <c r="Q1752">
        <f>Sheet9!A1635</f>
        <v>0</v>
      </c>
      <c r="R1752" t="str">
        <f t="shared" si="148"/>
        <v/>
      </c>
      <c r="S1752">
        <f>Sheet9!B1635</f>
        <v>0</v>
      </c>
      <c r="T1752" t="s">
        <v>158</v>
      </c>
      <c r="U1752" t="s">
        <v>159</v>
      </c>
      <c r="V1752" t="str">
        <f t="shared" si="149"/>
        <v>0予選無差別</v>
      </c>
      <c r="Y1752">
        <f t="shared" si="150"/>
        <v>0</v>
      </c>
      <c r="Z1752" t="str">
        <f t="shared" si="151"/>
        <v/>
      </c>
      <c r="AA1752" t="str">
        <f t="shared" si="152"/>
        <v>0予選無差別</v>
      </c>
    </row>
    <row r="1753" spans="14:27" x14ac:dyDescent="0.15">
      <c r="N1753">
        <f>Sheet9!D1636</f>
        <v>0</v>
      </c>
      <c r="O1753">
        <f>Sheet9!E1636</f>
        <v>0</v>
      </c>
      <c r="P1753" t="str">
        <f>IFERROR(VLOOKUP(O1753,Sheet6!A:B,2,0),"")</f>
        <v/>
      </c>
      <c r="Q1753">
        <f>Sheet9!A1636</f>
        <v>0</v>
      </c>
      <c r="R1753" t="str">
        <f t="shared" si="148"/>
        <v/>
      </c>
      <c r="S1753">
        <f>Sheet9!B1636</f>
        <v>0</v>
      </c>
      <c r="T1753" t="s">
        <v>158</v>
      </c>
      <c r="U1753" t="s">
        <v>159</v>
      </c>
      <c r="V1753" t="str">
        <f t="shared" si="149"/>
        <v>0予選無差別</v>
      </c>
      <c r="Y1753">
        <f t="shared" si="150"/>
        <v>0</v>
      </c>
      <c r="Z1753" t="str">
        <f t="shared" si="151"/>
        <v/>
      </c>
      <c r="AA1753" t="str">
        <f t="shared" si="152"/>
        <v>0予選無差別</v>
      </c>
    </row>
    <row r="1754" spans="14:27" x14ac:dyDescent="0.15">
      <c r="N1754">
        <f>Sheet9!D1637</f>
        <v>0</v>
      </c>
      <c r="O1754">
        <f>Sheet9!E1637</f>
        <v>0</v>
      </c>
      <c r="P1754" t="str">
        <f>IFERROR(VLOOKUP(O1754,Sheet6!A:B,2,0),"")</f>
        <v/>
      </c>
      <c r="Q1754">
        <f>Sheet9!A1637</f>
        <v>0</v>
      </c>
      <c r="R1754" t="str">
        <f t="shared" si="148"/>
        <v/>
      </c>
      <c r="S1754">
        <f>Sheet9!B1637</f>
        <v>0</v>
      </c>
      <c r="T1754" t="s">
        <v>158</v>
      </c>
      <c r="U1754" t="s">
        <v>159</v>
      </c>
      <c r="V1754" t="str">
        <f t="shared" si="149"/>
        <v>0予選無差別</v>
      </c>
      <c r="Y1754">
        <f t="shared" si="150"/>
        <v>0</v>
      </c>
      <c r="Z1754" t="str">
        <f t="shared" si="151"/>
        <v/>
      </c>
      <c r="AA1754" t="str">
        <f t="shared" si="152"/>
        <v>0予選無差別</v>
      </c>
    </row>
    <row r="1755" spans="14:27" x14ac:dyDescent="0.15">
      <c r="N1755">
        <f>Sheet9!D1638</f>
        <v>0</v>
      </c>
      <c r="O1755">
        <f>Sheet9!E1638</f>
        <v>0</v>
      </c>
      <c r="P1755" t="str">
        <f>IFERROR(VLOOKUP(O1755,Sheet6!A:B,2,0),"")</f>
        <v/>
      </c>
      <c r="Q1755">
        <f>Sheet9!A1638</f>
        <v>0</v>
      </c>
      <c r="R1755" t="str">
        <f t="shared" si="148"/>
        <v/>
      </c>
      <c r="S1755">
        <f>Sheet9!B1638</f>
        <v>0</v>
      </c>
      <c r="T1755" t="s">
        <v>158</v>
      </c>
      <c r="U1755" t="s">
        <v>159</v>
      </c>
      <c r="V1755" t="str">
        <f t="shared" si="149"/>
        <v>0予選無差別</v>
      </c>
      <c r="Y1755">
        <f t="shared" si="150"/>
        <v>0</v>
      </c>
      <c r="Z1755" t="str">
        <f t="shared" si="151"/>
        <v/>
      </c>
      <c r="AA1755" t="str">
        <f t="shared" si="152"/>
        <v>0予選無差別</v>
      </c>
    </row>
    <row r="1756" spans="14:27" x14ac:dyDescent="0.15">
      <c r="N1756">
        <f>Sheet9!D1639</f>
        <v>0</v>
      </c>
      <c r="O1756">
        <f>Sheet9!E1639</f>
        <v>0</v>
      </c>
      <c r="P1756" t="str">
        <f>IFERROR(VLOOKUP(O1756,Sheet6!A:B,2,0),"")</f>
        <v/>
      </c>
      <c r="Q1756">
        <f>Sheet9!A1639</f>
        <v>0</v>
      </c>
      <c r="R1756" t="str">
        <f t="shared" si="148"/>
        <v/>
      </c>
      <c r="S1756">
        <f>Sheet9!B1639</f>
        <v>0</v>
      </c>
      <c r="T1756" t="s">
        <v>158</v>
      </c>
      <c r="U1756" t="s">
        <v>159</v>
      </c>
      <c r="V1756" t="str">
        <f t="shared" si="149"/>
        <v>0予選無差別</v>
      </c>
      <c r="Y1756">
        <f t="shared" si="150"/>
        <v>0</v>
      </c>
      <c r="Z1756" t="str">
        <f t="shared" si="151"/>
        <v/>
      </c>
      <c r="AA1756" t="str">
        <f t="shared" si="152"/>
        <v>0予選無差別</v>
      </c>
    </row>
    <row r="1757" spans="14:27" x14ac:dyDescent="0.15">
      <c r="N1757">
        <f>Sheet9!D1640</f>
        <v>0</v>
      </c>
      <c r="O1757">
        <f>Sheet9!E1640</f>
        <v>0</v>
      </c>
      <c r="P1757" t="str">
        <f>IFERROR(VLOOKUP(O1757,Sheet6!A:B,2,0),"")</f>
        <v/>
      </c>
      <c r="Q1757">
        <f>Sheet9!A1640</f>
        <v>0</v>
      </c>
      <c r="R1757" t="str">
        <f t="shared" si="148"/>
        <v/>
      </c>
      <c r="S1757">
        <f>Sheet9!B1640</f>
        <v>0</v>
      </c>
      <c r="T1757" t="s">
        <v>158</v>
      </c>
      <c r="U1757" t="s">
        <v>159</v>
      </c>
      <c r="V1757" t="str">
        <f t="shared" si="149"/>
        <v>0予選無差別</v>
      </c>
      <c r="Y1757">
        <f t="shared" si="150"/>
        <v>0</v>
      </c>
      <c r="Z1757" t="str">
        <f t="shared" si="151"/>
        <v/>
      </c>
      <c r="AA1757" t="str">
        <f t="shared" si="152"/>
        <v>0予選無差別</v>
      </c>
    </row>
    <row r="1758" spans="14:27" x14ac:dyDescent="0.15">
      <c r="N1758">
        <f>Sheet9!D1641</f>
        <v>0</v>
      </c>
      <c r="O1758">
        <f>Sheet9!E1641</f>
        <v>0</v>
      </c>
      <c r="P1758" t="str">
        <f>IFERROR(VLOOKUP(O1758,Sheet6!A:B,2,0),"")</f>
        <v/>
      </c>
      <c r="Q1758">
        <f>Sheet9!A1641</f>
        <v>0</v>
      </c>
      <c r="R1758" t="str">
        <f t="shared" si="148"/>
        <v/>
      </c>
      <c r="S1758">
        <f>Sheet9!B1641</f>
        <v>0</v>
      </c>
      <c r="T1758" t="s">
        <v>158</v>
      </c>
      <c r="U1758" t="s">
        <v>159</v>
      </c>
      <c r="V1758" t="str">
        <f t="shared" si="149"/>
        <v>0予選無差別</v>
      </c>
      <c r="Y1758">
        <f t="shared" si="150"/>
        <v>0</v>
      </c>
      <c r="Z1758" t="str">
        <f t="shared" si="151"/>
        <v/>
      </c>
      <c r="AA1758" t="str">
        <f t="shared" si="152"/>
        <v>0予選無差別</v>
      </c>
    </row>
    <row r="1759" spans="14:27" x14ac:dyDescent="0.15">
      <c r="N1759">
        <f>Sheet9!D1642</f>
        <v>0</v>
      </c>
      <c r="O1759">
        <f>Sheet9!E1642</f>
        <v>0</v>
      </c>
      <c r="P1759" t="str">
        <f>IFERROR(VLOOKUP(O1759,Sheet6!A:B,2,0),"")</f>
        <v/>
      </c>
      <c r="Q1759">
        <f>Sheet9!A1642</f>
        <v>0</v>
      </c>
      <c r="R1759" t="str">
        <f t="shared" si="148"/>
        <v/>
      </c>
      <c r="S1759">
        <f>Sheet9!B1642</f>
        <v>0</v>
      </c>
      <c r="T1759" t="s">
        <v>158</v>
      </c>
      <c r="U1759" t="s">
        <v>159</v>
      </c>
      <c r="V1759" t="str">
        <f t="shared" si="149"/>
        <v>0予選無差別</v>
      </c>
      <c r="Y1759">
        <f t="shared" si="150"/>
        <v>0</v>
      </c>
      <c r="Z1759" t="str">
        <f t="shared" si="151"/>
        <v/>
      </c>
      <c r="AA1759" t="str">
        <f t="shared" si="152"/>
        <v>0予選無差別</v>
      </c>
    </row>
    <row r="1760" spans="14:27" x14ac:dyDescent="0.15">
      <c r="N1760">
        <f>Sheet9!D1643</f>
        <v>0</v>
      </c>
      <c r="O1760">
        <f>Sheet9!E1643</f>
        <v>0</v>
      </c>
      <c r="P1760" t="str">
        <f>IFERROR(VLOOKUP(O1760,Sheet6!A:B,2,0),"")</f>
        <v/>
      </c>
      <c r="Q1760">
        <f>Sheet9!A1643</f>
        <v>0</v>
      </c>
      <c r="R1760" t="str">
        <f t="shared" si="148"/>
        <v/>
      </c>
      <c r="S1760">
        <f>Sheet9!B1643</f>
        <v>0</v>
      </c>
      <c r="T1760" t="s">
        <v>158</v>
      </c>
      <c r="U1760" t="s">
        <v>159</v>
      </c>
      <c r="V1760" t="str">
        <f t="shared" si="149"/>
        <v>0予選無差別</v>
      </c>
      <c r="Y1760">
        <f t="shared" si="150"/>
        <v>0</v>
      </c>
      <c r="Z1760" t="str">
        <f t="shared" si="151"/>
        <v/>
      </c>
      <c r="AA1760" t="str">
        <f t="shared" si="152"/>
        <v>0予選無差別</v>
      </c>
    </row>
    <row r="1761" spans="14:27" x14ac:dyDescent="0.15">
      <c r="N1761">
        <f>Sheet9!D1644</f>
        <v>0</v>
      </c>
      <c r="O1761">
        <f>Sheet9!E1644</f>
        <v>0</v>
      </c>
      <c r="P1761" t="str">
        <f>IFERROR(VLOOKUP(O1761,Sheet6!A:B,2,0),"")</f>
        <v/>
      </c>
      <c r="Q1761">
        <f>Sheet9!A1644</f>
        <v>0</v>
      </c>
      <c r="R1761" t="str">
        <f t="shared" si="148"/>
        <v/>
      </c>
      <c r="S1761">
        <f>Sheet9!B1644</f>
        <v>0</v>
      </c>
      <c r="T1761" t="s">
        <v>158</v>
      </c>
      <c r="U1761" t="s">
        <v>159</v>
      </c>
      <c r="V1761" t="str">
        <f t="shared" si="149"/>
        <v>0予選無差別</v>
      </c>
      <c r="Y1761">
        <f t="shared" si="150"/>
        <v>0</v>
      </c>
      <c r="Z1761" t="str">
        <f t="shared" si="151"/>
        <v/>
      </c>
      <c r="AA1761" t="str">
        <f t="shared" si="152"/>
        <v>0予選無差別</v>
      </c>
    </row>
    <row r="1762" spans="14:27" x14ac:dyDescent="0.15">
      <c r="N1762">
        <f>Sheet9!D1645</f>
        <v>0</v>
      </c>
      <c r="O1762">
        <f>Sheet9!E1645</f>
        <v>0</v>
      </c>
      <c r="P1762" t="str">
        <f>IFERROR(VLOOKUP(O1762,Sheet6!A:B,2,0),"")</f>
        <v/>
      </c>
      <c r="Q1762">
        <f>Sheet9!A1645</f>
        <v>0</v>
      </c>
      <c r="R1762" t="str">
        <f t="shared" si="148"/>
        <v/>
      </c>
      <c r="S1762">
        <f>Sheet9!B1645</f>
        <v>0</v>
      </c>
      <c r="T1762" t="s">
        <v>158</v>
      </c>
      <c r="U1762" t="s">
        <v>159</v>
      </c>
      <c r="V1762" t="str">
        <f t="shared" si="149"/>
        <v>0予選無差別</v>
      </c>
      <c r="Y1762">
        <f t="shared" si="150"/>
        <v>0</v>
      </c>
      <c r="Z1762" t="str">
        <f t="shared" si="151"/>
        <v/>
      </c>
      <c r="AA1762" t="str">
        <f t="shared" si="152"/>
        <v>0予選無差別</v>
      </c>
    </row>
    <row r="1763" spans="14:27" x14ac:dyDescent="0.15">
      <c r="N1763">
        <f>Sheet9!D1646</f>
        <v>0</v>
      </c>
      <c r="O1763">
        <f>Sheet9!E1646</f>
        <v>0</v>
      </c>
      <c r="P1763" t="str">
        <f>IFERROR(VLOOKUP(O1763,Sheet6!A:B,2,0),"")</f>
        <v/>
      </c>
      <c r="Q1763">
        <f>Sheet9!A1646</f>
        <v>0</v>
      </c>
      <c r="R1763" t="str">
        <f t="shared" si="148"/>
        <v/>
      </c>
      <c r="S1763">
        <f>Sheet9!B1646</f>
        <v>0</v>
      </c>
      <c r="T1763" t="s">
        <v>158</v>
      </c>
      <c r="U1763" t="s">
        <v>159</v>
      </c>
      <c r="V1763" t="str">
        <f t="shared" si="149"/>
        <v>0予選無差別</v>
      </c>
      <c r="Y1763">
        <f t="shared" si="150"/>
        <v>0</v>
      </c>
      <c r="Z1763" t="str">
        <f t="shared" si="151"/>
        <v/>
      </c>
      <c r="AA1763" t="str">
        <f t="shared" si="152"/>
        <v>0予選無差別</v>
      </c>
    </row>
    <row r="1764" spans="14:27" x14ac:dyDescent="0.15">
      <c r="N1764">
        <f>Sheet9!D1647</f>
        <v>0</v>
      </c>
      <c r="O1764">
        <f>Sheet9!E1647</f>
        <v>0</v>
      </c>
      <c r="P1764" t="str">
        <f>IFERROR(VLOOKUP(O1764,Sheet6!A:B,2,0),"")</f>
        <v/>
      </c>
      <c r="Q1764">
        <f>Sheet9!A1647</f>
        <v>0</v>
      </c>
      <c r="R1764" t="str">
        <f t="shared" si="148"/>
        <v/>
      </c>
      <c r="S1764">
        <f>Sheet9!B1647</f>
        <v>0</v>
      </c>
      <c r="T1764" t="s">
        <v>158</v>
      </c>
      <c r="U1764" t="s">
        <v>159</v>
      </c>
      <c r="V1764" t="str">
        <f t="shared" si="149"/>
        <v>0予選無差別</v>
      </c>
      <c r="Y1764">
        <f t="shared" si="150"/>
        <v>0</v>
      </c>
      <c r="Z1764" t="str">
        <f t="shared" si="151"/>
        <v/>
      </c>
      <c r="AA1764" t="str">
        <f t="shared" si="152"/>
        <v>0予選無差別</v>
      </c>
    </row>
    <row r="1765" spans="14:27" x14ac:dyDescent="0.15">
      <c r="N1765">
        <f>Sheet9!D1648</f>
        <v>0</v>
      </c>
      <c r="O1765">
        <f>Sheet9!E1648</f>
        <v>0</v>
      </c>
      <c r="P1765" t="str">
        <f>IFERROR(VLOOKUP(O1765,Sheet6!A:B,2,0),"")</f>
        <v/>
      </c>
      <c r="Q1765">
        <f>Sheet9!A1648</f>
        <v>0</v>
      </c>
      <c r="R1765" t="str">
        <f t="shared" si="148"/>
        <v/>
      </c>
      <c r="S1765">
        <f>Sheet9!B1648</f>
        <v>0</v>
      </c>
      <c r="T1765" t="s">
        <v>158</v>
      </c>
      <c r="U1765" t="s">
        <v>159</v>
      </c>
      <c r="V1765" t="str">
        <f t="shared" si="149"/>
        <v>0予選無差別</v>
      </c>
      <c r="Y1765">
        <f t="shared" si="150"/>
        <v>0</v>
      </c>
      <c r="Z1765" t="str">
        <f t="shared" si="151"/>
        <v/>
      </c>
      <c r="AA1765" t="str">
        <f t="shared" si="152"/>
        <v>0予選無差別</v>
      </c>
    </row>
    <row r="1766" spans="14:27" x14ac:dyDescent="0.15">
      <c r="N1766">
        <f>Sheet9!D1649</f>
        <v>0</v>
      </c>
      <c r="O1766">
        <f>Sheet9!E1649</f>
        <v>0</v>
      </c>
      <c r="P1766" t="str">
        <f>IFERROR(VLOOKUP(O1766,Sheet6!A:B,2,0),"")</f>
        <v/>
      </c>
      <c r="Q1766">
        <f>Sheet9!A1649</f>
        <v>0</v>
      </c>
      <c r="R1766" t="str">
        <f t="shared" si="148"/>
        <v/>
      </c>
      <c r="S1766">
        <f>Sheet9!B1649</f>
        <v>0</v>
      </c>
      <c r="T1766" t="s">
        <v>158</v>
      </c>
      <c r="U1766" t="s">
        <v>159</v>
      </c>
      <c r="V1766" t="str">
        <f t="shared" si="149"/>
        <v>0予選無差別</v>
      </c>
      <c r="Y1766">
        <f t="shared" si="150"/>
        <v>0</v>
      </c>
      <c r="Z1766" t="str">
        <f t="shared" si="151"/>
        <v/>
      </c>
      <c r="AA1766" t="str">
        <f t="shared" si="152"/>
        <v>0予選無差別</v>
      </c>
    </row>
    <row r="1767" spans="14:27" x14ac:dyDescent="0.15">
      <c r="N1767">
        <f>Sheet9!D1650</f>
        <v>0</v>
      </c>
      <c r="O1767">
        <f>Sheet9!E1650</f>
        <v>0</v>
      </c>
      <c r="P1767" t="str">
        <f>IFERROR(VLOOKUP(O1767,Sheet6!A:B,2,0),"")</f>
        <v/>
      </c>
      <c r="Q1767">
        <f>Sheet9!A1650</f>
        <v>0</v>
      </c>
      <c r="R1767" t="str">
        <f t="shared" si="148"/>
        <v/>
      </c>
      <c r="S1767">
        <f>Sheet9!B1650</f>
        <v>0</v>
      </c>
      <c r="T1767" t="s">
        <v>158</v>
      </c>
      <c r="U1767" t="s">
        <v>159</v>
      </c>
      <c r="V1767" t="str">
        <f t="shared" si="149"/>
        <v>0予選無差別</v>
      </c>
      <c r="Y1767">
        <f t="shared" si="150"/>
        <v>0</v>
      </c>
      <c r="Z1767" t="str">
        <f t="shared" si="151"/>
        <v/>
      </c>
      <c r="AA1767" t="str">
        <f t="shared" si="152"/>
        <v>0予選無差別</v>
      </c>
    </row>
    <row r="1768" spans="14:27" x14ac:dyDescent="0.15">
      <c r="N1768">
        <f>Sheet9!D1651</f>
        <v>0</v>
      </c>
      <c r="O1768">
        <f>Sheet9!E1651</f>
        <v>0</v>
      </c>
      <c r="P1768" t="str">
        <f>IFERROR(VLOOKUP(O1768,Sheet6!A:B,2,0),"")</f>
        <v/>
      </c>
      <c r="Q1768">
        <f>Sheet9!A1651</f>
        <v>0</v>
      </c>
      <c r="R1768" t="str">
        <f t="shared" si="148"/>
        <v/>
      </c>
      <c r="S1768">
        <f>Sheet9!B1651</f>
        <v>0</v>
      </c>
      <c r="T1768" t="s">
        <v>158</v>
      </c>
      <c r="U1768" t="s">
        <v>159</v>
      </c>
      <c r="V1768" t="str">
        <f t="shared" si="149"/>
        <v>0予選無差別</v>
      </c>
      <c r="Y1768">
        <f t="shared" si="150"/>
        <v>0</v>
      </c>
      <c r="Z1768" t="str">
        <f t="shared" si="151"/>
        <v/>
      </c>
      <c r="AA1768" t="str">
        <f t="shared" si="152"/>
        <v>0予選無差別</v>
      </c>
    </row>
    <row r="1769" spans="14:27" x14ac:dyDescent="0.15">
      <c r="N1769">
        <f>Sheet9!D1652</f>
        <v>0</v>
      </c>
      <c r="O1769">
        <f>Sheet9!E1652</f>
        <v>0</v>
      </c>
      <c r="P1769" t="str">
        <f>IFERROR(VLOOKUP(O1769,Sheet6!A:B,2,0),"")</f>
        <v/>
      </c>
      <c r="Q1769">
        <f>Sheet9!A1652</f>
        <v>0</v>
      </c>
      <c r="R1769" t="str">
        <f t="shared" si="148"/>
        <v/>
      </c>
      <c r="S1769">
        <f>Sheet9!B1652</f>
        <v>0</v>
      </c>
      <c r="T1769" t="s">
        <v>158</v>
      </c>
      <c r="U1769" t="s">
        <v>159</v>
      </c>
      <c r="V1769" t="str">
        <f t="shared" si="149"/>
        <v>0予選無差別</v>
      </c>
      <c r="Y1769">
        <f t="shared" si="150"/>
        <v>0</v>
      </c>
      <c r="Z1769" t="str">
        <f t="shared" si="151"/>
        <v/>
      </c>
      <c r="AA1769" t="str">
        <f t="shared" si="152"/>
        <v>0予選無差別</v>
      </c>
    </row>
    <row r="1770" spans="14:27" x14ac:dyDescent="0.15">
      <c r="N1770">
        <f>Sheet9!D1653</f>
        <v>0</v>
      </c>
      <c r="O1770">
        <f>Sheet9!E1653</f>
        <v>0</v>
      </c>
      <c r="P1770" t="str">
        <f>IFERROR(VLOOKUP(O1770,Sheet6!A:B,2,0),"")</f>
        <v/>
      </c>
      <c r="Q1770">
        <f>Sheet9!A1653</f>
        <v>0</v>
      </c>
      <c r="R1770" t="str">
        <f t="shared" si="148"/>
        <v/>
      </c>
      <c r="S1770">
        <f>Sheet9!B1653</f>
        <v>0</v>
      </c>
      <c r="T1770" t="s">
        <v>158</v>
      </c>
      <c r="U1770" t="s">
        <v>159</v>
      </c>
      <c r="V1770" t="str">
        <f t="shared" si="149"/>
        <v>0予選無差別</v>
      </c>
      <c r="Y1770">
        <f t="shared" si="150"/>
        <v>0</v>
      </c>
      <c r="Z1770" t="str">
        <f t="shared" si="151"/>
        <v/>
      </c>
      <c r="AA1770" t="str">
        <f t="shared" si="152"/>
        <v>0予選無差別</v>
      </c>
    </row>
    <row r="1771" spans="14:27" x14ac:dyDescent="0.15">
      <c r="N1771">
        <f>Sheet9!D1654</f>
        <v>0</v>
      </c>
      <c r="O1771">
        <f>Sheet9!E1654</f>
        <v>0</v>
      </c>
      <c r="P1771" t="str">
        <f>IFERROR(VLOOKUP(O1771,Sheet6!A:B,2,0),"")</f>
        <v/>
      </c>
      <c r="Q1771">
        <f>Sheet9!A1654</f>
        <v>0</v>
      </c>
      <c r="R1771" t="str">
        <f t="shared" si="148"/>
        <v/>
      </c>
      <c r="S1771">
        <f>Sheet9!B1654</f>
        <v>0</v>
      </c>
      <c r="T1771" t="s">
        <v>158</v>
      </c>
      <c r="U1771" t="s">
        <v>159</v>
      </c>
      <c r="V1771" t="str">
        <f t="shared" si="149"/>
        <v>0予選無差別</v>
      </c>
      <c r="Y1771">
        <f t="shared" si="150"/>
        <v>0</v>
      </c>
      <c r="Z1771" t="str">
        <f t="shared" si="151"/>
        <v/>
      </c>
      <c r="AA1771" t="str">
        <f t="shared" si="152"/>
        <v>0予選無差別</v>
      </c>
    </row>
    <row r="1772" spans="14:27" x14ac:dyDescent="0.15">
      <c r="N1772">
        <f>Sheet9!D1655</f>
        <v>0</v>
      </c>
      <c r="O1772">
        <f>Sheet9!E1655</f>
        <v>0</v>
      </c>
      <c r="P1772" t="str">
        <f>IFERROR(VLOOKUP(O1772,Sheet6!A:B,2,0),"")</f>
        <v/>
      </c>
      <c r="Q1772">
        <f>Sheet9!A1655</f>
        <v>0</v>
      </c>
      <c r="R1772" t="str">
        <f t="shared" si="148"/>
        <v/>
      </c>
      <c r="S1772">
        <f>Sheet9!B1655</f>
        <v>0</v>
      </c>
      <c r="T1772" t="s">
        <v>158</v>
      </c>
      <c r="U1772" t="s">
        <v>159</v>
      </c>
      <c r="V1772" t="str">
        <f t="shared" si="149"/>
        <v>0予選無差別</v>
      </c>
      <c r="Y1772">
        <f t="shared" si="150"/>
        <v>0</v>
      </c>
      <c r="Z1772" t="str">
        <f t="shared" si="151"/>
        <v/>
      </c>
      <c r="AA1772" t="str">
        <f t="shared" si="152"/>
        <v>0予選無差別</v>
      </c>
    </row>
    <row r="1773" spans="14:27" x14ac:dyDescent="0.15">
      <c r="N1773">
        <f>Sheet9!D1656</f>
        <v>0</v>
      </c>
      <c r="O1773">
        <f>Sheet9!E1656</f>
        <v>0</v>
      </c>
      <c r="P1773" t="str">
        <f>IFERROR(VLOOKUP(O1773,Sheet6!A:B,2,0),"")</f>
        <v/>
      </c>
      <c r="Q1773">
        <f>Sheet9!A1656</f>
        <v>0</v>
      </c>
      <c r="R1773" t="str">
        <f t="shared" si="148"/>
        <v/>
      </c>
      <c r="S1773">
        <f>Sheet9!B1656</f>
        <v>0</v>
      </c>
      <c r="T1773" t="s">
        <v>158</v>
      </c>
      <c r="U1773" t="s">
        <v>159</v>
      </c>
      <c r="V1773" t="str">
        <f t="shared" si="149"/>
        <v>0予選無差別</v>
      </c>
      <c r="Y1773">
        <f t="shared" si="150"/>
        <v>0</v>
      </c>
      <c r="Z1773" t="str">
        <f t="shared" si="151"/>
        <v/>
      </c>
      <c r="AA1773" t="str">
        <f t="shared" si="152"/>
        <v>0予選無差別</v>
      </c>
    </row>
    <row r="1774" spans="14:27" x14ac:dyDescent="0.15">
      <c r="N1774">
        <f>Sheet9!D1657</f>
        <v>0</v>
      </c>
      <c r="O1774">
        <f>Sheet9!E1657</f>
        <v>0</v>
      </c>
      <c r="P1774" t="str">
        <f>IFERROR(VLOOKUP(O1774,Sheet6!A:B,2,0),"")</f>
        <v/>
      </c>
      <c r="Q1774">
        <f>Sheet9!A1657</f>
        <v>0</v>
      </c>
      <c r="R1774" t="str">
        <f t="shared" si="148"/>
        <v/>
      </c>
      <c r="S1774">
        <f>Sheet9!B1657</f>
        <v>0</v>
      </c>
      <c r="T1774" t="s">
        <v>158</v>
      </c>
      <c r="U1774" t="s">
        <v>159</v>
      </c>
      <c r="V1774" t="str">
        <f t="shared" si="149"/>
        <v>0予選無差別</v>
      </c>
      <c r="Y1774">
        <f t="shared" si="150"/>
        <v>0</v>
      </c>
      <c r="Z1774" t="str">
        <f t="shared" si="151"/>
        <v/>
      </c>
      <c r="AA1774" t="str">
        <f t="shared" si="152"/>
        <v>0予選無差別</v>
      </c>
    </row>
    <row r="1775" spans="14:27" x14ac:dyDescent="0.15">
      <c r="N1775">
        <f>Sheet9!D1658</f>
        <v>0</v>
      </c>
      <c r="O1775">
        <f>Sheet9!E1658</f>
        <v>0</v>
      </c>
      <c r="P1775" t="str">
        <f>IFERROR(VLOOKUP(O1775,Sheet6!A:B,2,0),"")</f>
        <v/>
      </c>
      <c r="Q1775">
        <f>Sheet9!A1658</f>
        <v>0</v>
      </c>
      <c r="R1775" t="str">
        <f t="shared" si="148"/>
        <v/>
      </c>
      <c r="S1775">
        <f>Sheet9!B1658</f>
        <v>0</v>
      </c>
      <c r="T1775" t="s">
        <v>158</v>
      </c>
      <c r="U1775" t="s">
        <v>159</v>
      </c>
      <c r="V1775" t="str">
        <f t="shared" si="149"/>
        <v>0予選無差別</v>
      </c>
      <c r="Y1775">
        <f t="shared" si="150"/>
        <v>0</v>
      </c>
      <c r="Z1775" t="str">
        <f t="shared" si="151"/>
        <v/>
      </c>
      <c r="AA1775" t="str">
        <f t="shared" si="152"/>
        <v>0予選無差別</v>
      </c>
    </row>
    <row r="1776" spans="14:27" x14ac:dyDescent="0.15">
      <c r="N1776">
        <f>Sheet9!D1659</f>
        <v>0</v>
      </c>
      <c r="O1776">
        <f>Sheet9!E1659</f>
        <v>0</v>
      </c>
      <c r="P1776" t="str">
        <f>IFERROR(VLOOKUP(O1776,Sheet6!A:B,2,0),"")</f>
        <v/>
      </c>
      <c r="Q1776">
        <f>Sheet9!A1659</f>
        <v>0</v>
      </c>
      <c r="R1776" t="str">
        <f t="shared" si="148"/>
        <v/>
      </c>
      <c r="S1776">
        <f>Sheet9!B1659</f>
        <v>0</v>
      </c>
      <c r="T1776" t="s">
        <v>158</v>
      </c>
      <c r="U1776" t="s">
        <v>159</v>
      </c>
      <c r="V1776" t="str">
        <f t="shared" si="149"/>
        <v>0予選無差別</v>
      </c>
      <c r="Y1776">
        <f t="shared" si="150"/>
        <v>0</v>
      </c>
      <c r="Z1776" t="str">
        <f t="shared" si="151"/>
        <v/>
      </c>
      <c r="AA1776" t="str">
        <f t="shared" si="152"/>
        <v>0予選無差別</v>
      </c>
    </row>
    <row r="1777" spans="14:27" x14ac:dyDescent="0.15">
      <c r="N1777">
        <f>Sheet9!D1660</f>
        <v>0</v>
      </c>
      <c r="O1777">
        <f>Sheet9!E1660</f>
        <v>0</v>
      </c>
      <c r="P1777" t="str">
        <f>IFERROR(VLOOKUP(O1777,Sheet6!A:B,2,0),"")</f>
        <v/>
      </c>
      <c r="Q1777">
        <f>Sheet9!A1660</f>
        <v>0</v>
      </c>
      <c r="R1777" t="str">
        <f t="shared" si="148"/>
        <v/>
      </c>
      <c r="S1777">
        <f>Sheet9!B1660</f>
        <v>0</v>
      </c>
      <c r="T1777" t="s">
        <v>158</v>
      </c>
      <c r="U1777" t="s">
        <v>159</v>
      </c>
      <c r="V1777" t="str">
        <f t="shared" si="149"/>
        <v>0予選無差別</v>
      </c>
      <c r="Y1777">
        <f t="shared" si="150"/>
        <v>0</v>
      </c>
      <c r="Z1777" t="str">
        <f t="shared" si="151"/>
        <v/>
      </c>
      <c r="AA1777" t="str">
        <f t="shared" si="152"/>
        <v>0予選無差別</v>
      </c>
    </row>
    <row r="1778" spans="14:27" x14ac:dyDescent="0.15">
      <c r="N1778">
        <f>Sheet9!D1661</f>
        <v>0</v>
      </c>
      <c r="O1778">
        <f>Sheet9!E1661</f>
        <v>0</v>
      </c>
      <c r="P1778" t="str">
        <f>IFERROR(VLOOKUP(O1778,Sheet6!A:B,2,0),"")</f>
        <v/>
      </c>
      <c r="Q1778">
        <f>Sheet9!A1661</f>
        <v>0</v>
      </c>
      <c r="R1778" t="str">
        <f t="shared" si="148"/>
        <v/>
      </c>
      <c r="S1778">
        <f>Sheet9!B1661</f>
        <v>0</v>
      </c>
      <c r="T1778" t="s">
        <v>158</v>
      </c>
      <c r="U1778" t="s">
        <v>159</v>
      </c>
      <c r="V1778" t="str">
        <f t="shared" si="149"/>
        <v>0予選無差別</v>
      </c>
      <c r="Y1778">
        <f t="shared" si="150"/>
        <v>0</v>
      </c>
      <c r="Z1778" t="str">
        <f t="shared" si="151"/>
        <v/>
      </c>
      <c r="AA1778" t="str">
        <f t="shared" si="152"/>
        <v>0予選無差別</v>
      </c>
    </row>
    <row r="1779" spans="14:27" x14ac:dyDescent="0.15">
      <c r="N1779">
        <f>Sheet9!D1662</f>
        <v>0</v>
      </c>
      <c r="O1779">
        <f>Sheet9!E1662</f>
        <v>0</v>
      </c>
      <c r="P1779" t="str">
        <f>IFERROR(VLOOKUP(O1779,Sheet6!A:B,2,0),"")</f>
        <v/>
      </c>
      <c r="Q1779">
        <f>Sheet9!A1662</f>
        <v>0</v>
      </c>
      <c r="R1779" t="str">
        <f t="shared" si="148"/>
        <v/>
      </c>
      <c r="S1779">
        <f>Sheet9!B1662</f>
        <v>0</v>
      </c>
      <c r="T1779" t="s">
        <v>158</v>
      </c>
      <c r="U1779" t="s">
        <v>159</v>
      </c>
      <c r="V1779" t="str">
        <f t="shared" si="149"/>
        <v>0予選無差別</v>
      </c>
      <c r="Y1779">
        <f t="shared" si="150"/>
        <v>0</v>
      </c>
      <c r="Z1779" t="str">
        <f t="shared" si="151"/>
        <v/>
      </c>
      <c r="AA1779" t="str">
        <f t="shared" si="152"/>
        <v>0予選無差別</v>
      </c>
    </row>
    <row r="1780" spans="14:27" x14ac:dyDescent="0.15">
      <c r="N1780">
        <f>Sheet9!D1663</f>
        <v>0</v>
      </c>
      <c r="O1780">
        <f>Sheet9!E1663</f>
        <v>0</v>
      </c>
      <c r="P1780" t="str">
        <f>IFERROR(VLOOKUP(O1780,Sheet6!A:B,2,0),"")</f>
        <v/>
      </c>
      <c r="Q1780">
        <f>Sheet9!A1663</f>
        <v>0</v>
      </c>
      <c r="R1780" t="str">
        <f t="shared" si="148"/>
        <v/>
      </c>
      <c r="S1780">
        <f>Sheet9!B1663</f>
        <v>0</v>
      </c>
      <c r="T1780" t="s">
        <v>158</v>
      </c>
      <c r="U1780" t="s">
        <v>159</v>
      </c>
      <c r="V1780" t="str">
        <f t="shared" si="149"/>
        <v>0予選無差別</v>
      </c>
      <c r="Y1780">
        <f t="shared" si="150"/>
        <v>0</v>
      </c>
      <c r="Z1780" t="str">
        <f t="shared" si="151"/>
        <v/>
      </c>
      <c r="AA1780" t="str">
        <f t="shared" si="152"/>
        <v>0予選無差別</v>
      </c>
    </row>
    <row r="1781" spans="14:27" x14ac:dyDescent="0.15">
      <c r="N1781">
        <f>Sheet9!D1664</f>
        <v>0</v>
      </c>
      <c r="O1781">
        <f>Sheet9!E1664</f>
        <v>0</v>
      </c>
      <c r="P1781" t="str">
        <f>IFERROR(VLOOKUP(O1781,Sheet6!A:B,2,0),"")</f>
        <v/>
      </c>
      <c r="Q1781">
        <f>Sheet9!A1664</f>
        <v>0</v>
      </c>
      <c r="R1781" t="str">
        <f t="shared" si="148"/>
        <v/>
      </c>
      <c r="S1781">
        <f>Sheet9!B1664</f>
        <v>0</v>
      </c>
      <c r="T1781" t="s">
        <v>158</v>
      </c>
      <c r="U1781" t="s">
        <v>159</v>
      </c>
      <c r="V1781" t="str">
        <f t="shared" si="149"/>
        <v>0予選無差別</v>
      </c>
      <c r="Y1781">
        <f t="shared" si="150"/>
        <v>0</v>
      </c>
      <c r="Z1781" t="str">
        <f t="shared" si="151"/>
        <v/>
      </c>
      <c r="AA1781" t="str">
        <f t="shared" si="152"/>
        <v>0予選無差別</v>
      </c>
    </row>
    <row r="1782" spans="14:27" x14ac:dyDescent="0.15">
      <c r="N1782">
        <f>Sheet9!D1665</f>
        <v>0</v>
      </c>
      <c r="O1782">
        <f>Sheet9!E1665</f>
        <v>0</v>
      </c>
      <c r="P1782" t="str">
        <f>IFERROR(VLOOKUP(O1782,Sheet6!A:B,2,0),"")</f>
        <v/>
      </c>
      <c r="Q1782">
        <f>Sheet9!A1665</f>
        <v>0</v>
      </c>
      <c r="R1782" t="str">
        <f t="shared" si="148"/>
        <v/>
      </c>
      <c r="S1782">
        <f>Sheet9!B1665</f>
        <v>0</v>
      </c>
      <c r="T1782" t="s">
        <v>158</v>
      </c>
      <c r="U1782" t="s">
        <v>159</v>
      </c>
      <c r="V1782" t="str">
        <f t="shared" si="149"/>
        <v>0予選無差別</v>
      </c>
      <c r="Y1782">
        <f t="shared" si="150"/>
        <v>0</v>
      </c>
      <c r="Z1782" t="str">
        <f t="shared" si="151"/>
        <v/>
      </c>
      <c r="AA1782" t="str">
        <f t="shared" si="152"/>
        <v>0予選無差別</v>
      </c>
    </row>
    <row r="1783" spans="14:27" x14ac:dyDescent="0.15">
      <c r="N1783">
        <f>Sheet9!D1666</f>
        <v>0</v>
      </c>
      <c r="O1783">
        <f>Sheet9!E1666</f>
        <v>0</v>
      </c>
      <c r="P1783" t="str">
        <f>IFERROR(VLOOKUP(O1783,Sheet6!A:B,2,0),"")</f>
        <v/>
      </c>
      <c r="Q1783">
        <f>Sheet9!A1666</f>
        <v>0</v>
      </c>
      <c r="R1783" t="str">
        <f t="shared" si="148"/>
        <v/>
      </c>
      <c r="S1783">
        <f>Sheet9!B1666</f>
        <v>0</v>
      </c>
      <c r="T1783" t="s">
        <v>158</v>
      </c>
      <c r="U1783" t="s">
        <v>159</v>
      </c>
      <c r="V1783" t="str">
        <f t="shared" si="149"/>
        <v>0予選無差別</v>
      </c>
      <c r="Y1783">
        <f t="shared" si="150"/>
        <v>0</v>
      </c>
      <c r="Z1783" t="str">
        <f t="shared" si="151"/>
        <v/>
      </c>
      <c r="AA1783" t="str">
        <f t="shared" si="152"/>
        <v>0予選無差別</v>
      </c>
    </row>
    <row r="1784" spans="14:27" x14ac:dyDescent="0.15">
      <c r="N1784">
        <f>Sheet9!D1667</f>
        <v>0</v>
      </c>
      <c r="O1784">
        <f>Sheet9!E1667</f>
        <v>0</v>
      </c>
      <c r="P1784" t="str">
        <f>IFERROR(VLOOKUP(O1784,Sheet6!A:B,2,0),"")</f>
        <v/>
      </c>
      <c r="Q1784">
        <f>Sheet9!A1667</f>
        <v>0</v>
      </c>
      <c r="R1784" t="str">
        <f t="shared" si="148"/>
        <v/>
      </c>
      <c r="S1784">
        <f>Sheet9!B1667</f>
        <v>0</v>
      </c>
      <c r="T1784" t="s">
        <v>158</v>
      </c>
      <c r="U1784" t="s">
        <v>159</v>
      </c>
      <c r="V1784" t="str">
        <f t="shared" si="149"/>
        <v>0予選無差別</v>
      </c>
      <c r="Y1784">
        <f t="shared" si="150"/>
        <v>0</v>
      </c>
      <c r="Z1784" t="str">
        <f t="shared" si="151"/>
        <v/>
      </c>
      <c r="AA1784" t="str">
        <f t="shared" si="152"/>
        <v>0予選無差別</v>
      </c>
    </row>
    <row r="1785" spans="14:27" x14ac:dyDescent="0.15">
      <c r="N1785">
        <f>Sheet9!D1668</f>
        <v>0</v>
      </c>
      <c r="O1785">
        <f>Sheet9!E1668</f>
        <v>0</v>
      </c>
      <c r="P1785" t="str">
        <f>IFERROR(VLOOKUP(O1785,Sheet6!A:B,2,0),"")</f>
        <v/>
      </c>
      <c r="Q1785">
        <f>Sheet9!A1668</f>
        <v>0</v>
      </c>
      <c r="R1785" t="str">
        <f t="shared" si="148"/>
        <v/>
      </c>
      <c r="S1785">
        <f>Sheet9!B1668</f>
        <v>0</v>
      </c>
      <c r="T1785" t="s">
        <v>158</v>
      </c>
      <c r="U1785" t="s">
        <v>159</v>
      </c>
      <c r="V1785" t="str">
        <f t="shared" si="149"/>
        <v>0予選無差別</v>
      </c>
      <c r="Y1785">
        <f t="shared" si="150"/>
        <v>0</v>
      </c>
      <c r="Z1785" t="str">
        <f t="shared" si="151"/>
        <v/>
      </c>
      <c r="AA1785" t="str">
        <f t="shared" si="152"/>
        <v>0予選無差別</v>
      </c>
    </row>
    <row r="1786" spans="14:27" x14ac:dyDescent="0.15">
      <c r="N1786">
        <f>Sheet9!D1669</f>
        <v>0</v>
      </c>
      <c r="O1786">
        <f>Sheet9!E1669</f>
        <v>0</v>
      </c>
      <c r="P1786" t="str">
        <f>IFERROR(VLOOKUP(O1786,Sheet6!A:B,2,0),"")</f>
        <v/>
      </c>
      <c r="Q1786">
        <f>Sheet9!A1669</f>
        <v>0</v>
      </c>
      <c r="R1786" t="str">
        <f t="shared" si="148"/>
        <v/>
      </c>
      <c r="S1786">
        <f>Sheet9!B1669</f>
        <v>0</v>
      </c>
      <c r="T1786" t="s">
        <v>158</v>
      </c>
      <c r="U1786" t="s">
        <v>159</v>
      </c>
      <c r="V1786" t="str">
        <f t="shared" si="149"/>
        <v>0予選無差別</v>
      </c>
      <c r="Y1786">
        <f t="shared" si="150"/>
        <v>0</v>
      </c>
      <c r="Z1786" t="str">
        <f t="shared" si="151"/>
        <v/>
      </c>
      <c r="AA1786" t="str">
        <f t="shared" si="152"/>
        <v>0予選無差別</v>
      </c>
    </row>
    <row r="1787" spans="14:27" x14ac:dyDescent="0.15">
      <c r="N1787">
        <f>Sheet9!D1670</f>
        <v>0</v>
      </c>
      <c r="O1787">
        <f>Sheet9!E1670</f>
        <v>0</v>
      </c>
      <c r="P1787" t="str">
        <f>IFERROR(VLOOKUP(O1787,Sheet6!A:B,2,0),"")</f>
        <v/>
      </c>
      <c r="Q1787">
        <f>Sheet9!A1670</f>
        <v>0</v>
      </c>
      <c r="R1787" t="str">
        <f t="shared" ref="R1787:R1841" si="153">IFERROR(VLOOKUP(Q1787,AG:AH,2,0),"")</f>
        <v/>
      </c>
      <c r="S1787">
        <f>Sheet9!B1670</f>
        <v>0</v>
      </c>
      <c r="T1787" t="s">
        <v>158</v>
      </c>
      <c r="U1787" t="s">
        <v>159</v>
      </c>
      <c r="V1787" t="str">
        <f t="shared" ref="V1787:V1841" si="154">CONCATENATE(P1787,R1787,S1787,T1787,U1787)</f>
        <v>0予選無差別</v>
      </c>
      <c r="Y1787">
        <f t="shared" ref="Y1787:Y1841" si="155">N1787</f>
        <v>0</v>
      </c>
      <c r="Z1787" t="str">
        <f t="shared" ref="Z1787:Z1841" si="156">IFERROR(VLOOKUP(V1787,I:M,5,0),"")</f>
        <v/>
      </c>
      <c r="AA1787" t="str">
        <f t="shared" ref="AA1787:AA1841" si="157">V1787</f>
        <v>0予選無差別</v>
      </c>
    </row>
    <row r="1788" spans="14:27" x14ac:dyDescent="0.15">
      <c r="N1788">
        <f>Sheet9!D1671</f>
        <v>0</v>
      </c>
      <c r="O1788">
        <f>Sheet9!E1671</f>
        <v>0</v>
      </c>
      <c r="P1788" t="str">
        <f>IFERROR(VLOOKUP(O1788,Sheet6!A:B,2,0),"")</f>
        <v/>
      </c>
      <c r="Q1788">
        <f>Sheet9!A1671</f>
        <v>0</v>
      </c>
      <c r="R1788" t="str">
        <f t="shared" si="153"/>
        <v/>
      </c>
      <c r="S1788">
        <f>Sheet9!B1671</f>
        <v>0</v>
      </c>
      <c r="T1788" t="s">
        <v>158</v>
      </c>
      <c r="U1788" t="s">
        <v>159</v>
      </c>
      <c r="V1788" t="str">
        <f t="shared" si="154"/>
        <v>0予選無差別</v>
      </c>
      <c r="Y1788">
        <f t="shared" si="155"/>
        <v>0</v>
      </c>
      <c r="Z1788" t="str">
        <f t="shared" si="156"/>
        <v/>
      </c>
      <c r="AA1788" t="str">
        <f t="shared" si="157"/>
        <v>0予選無差別</v>
      </c>
    </row>
    <row r="1789" spans="14:27" x14ac:dyDescent="0.15">
      <c r="N1789">
        <f>Sheet9!D1672</f>
        <v>0</v>
      </c>
      <c r="O1789">
        <f>Sheet9!E1672</f>
        <v>0</v>
      </c>
      <c r="P1789" t="str">
        <f>IFERROR(VLOOKUP(O1789,Sheet6!A:B,2,0),"")</f>
        <v/>
      </c>
      <c r="Q1789">
        <f>Sheet9!A1672</f>
        <v>0</v>
      </c>
      <c r="R1789" t="str">
        <f t="shared" si="153"/>
        <v/>
      </c>
      <c r="S1789">
        <f>Sheet9!B1672</f>
        <v>0</v>
      </c>
      <c r="T1789" t="s">
        <v>158</v>
      </c>
      <c r="U1789" t="s">
        <v>159</v>
      </c>
      <c r="V1789" t="str">
        <f t="shared" si="154"/>
        <v>0予選無差別</v>
      </c>
      <c r="Y1789">
        <f t="shared" si="155"/>
        <v>0</v>
      </c>
      <c r="Z1789" t="str">
        <f t="shared" si="156"/>
        <v/>
      </c>
      <c r="AA1789" t="str">
        <f t="shared" si="157"/>
        <v>0予選無差別</v>
      </c>
    </row>
    <row r="1790" spans="14:27" x14ac:dyDescent="0.15">
      <c r="N1790">
        <f>Sheet9!D1673</f>
        <v>0</v>
      </c>
      <c r="O1790">
        <f>Sheet9!E1673</f>
        <v>0</v>
      </c>
      <c r="P1790" t="str">
        <f>IFERROR(VLOOKUP(O1790,Sheet6!A:B,2,0),"")</f>
        <v/>
      </c>
      <c r="Q1790">
        <f>Sheet9!A1673</f>
        <v>0</v>
      </c>
      <c r="R1790" t="str">
        <f t="shared" si="153"/>
        <v/>
      </c>
      <c r="S1790">
        <f>Sheet9!B1673</f>
        <v>0</v>
      </c>
      <c r="T1790" t="s">
        <v>158</v>
      </c>
      <c r="U1790" t="s">
        <v>159</v>
      </c>
      <c r="V1790" t="str">
        <f t="shared" si="154"/>
        <v>0予選無差別</v>
      </c>
      <c r="Y1790">
        <f t="shared" si="155"/>
        <v>0</v>
      </c>
      <c r="Z1790" t="str">
        <f t="shared" si="156"/>
        <v/>
      </c>
      <c r="AA1790" t="str">
        <f t="shared" si="157"/>
        <v>0予選無差別</v>
      </c>
    </row>
    <row r="1791" spans="14:27" x14ac:dyDescent="0.15">
      <c r="N1791">
        <f>Sheet9!D1674</f>
        <v>0</v>
      </c>
      <c r="O1791">
        <f>Sheet9!E1674</f>
        <v>0</v>
      </c>
      <c r="P1791" t="str">
        <f>IFERROR(VLOOKUP(O1791,Sheet6!A:B,2,0),"")</f>
        <v/>
      </c>
      <c r="Q1791">
        <f>Sheet9!A1674</f>
        <v>0</v>
      </c>
      <c r="R1791" t="str">
        <f t="shared" si="153"/>
        <v/>
      </c>
      <c r="S1791">
        <f>Sheet9!B1674</f>
        <v>0</v>
      </c>
      <c r="T1791" t="s">
        <v>158</v>
      </c>
      <c r="U1791" t="s">
        <v>159</v>
      </c>
      <c r="V1791" t="str">
        <f t="shared" si="154"/>
        <v>0予選無差別</v>
      </c>
      <c r="Y1791">
        <f t="shared" si="155"/>
        <v>0</v>
      </c>
      <c r="Z1791" t="str">
        <f t="shared" si="156"/>
        <v/>
      </c>
      <c r="AA1791" t="str">
        <f t="shared" si="157"/>
        <v>0予選無差別</v>
      </c>
    </row>
    <row r="1792" spans="14:27" x14ac:dyDescent="0.15">
      <c r="N1792">
        <f>Sheet9!D1675</f>
        <v>0</v>
      </c>
      <c r="O1792">
        <f>Sheet9!E1675</f>
        <v>0</v>
      </c>
      <c r="P1792" t="str">
        <f>IFERROR(VLOOKUP(O1792,Sheet6!A:B,2,0),"")</f>
        <v/>
      </c>
      <c r="Q1792">
        <f>Sheet9!A1675</f>
        <v>0</v>
      </c>
      <c r="R1792" t="str">
        <f t="shared" si="153"/>
        <v/>
      </c>
      <c r="S1792">
        <f>Sheet9!B1675</f>
        <v>0</v>
      </c>
      <c r="T1792" t="s">
        <v>158</v>
      </c>
      <c r="U1792" t="s">
        <v>159</v>
      </c>
      <c r="V1792" t="str">
        <f t="shared" si="154"/>
        <v>0予選無差別</v>
      </c>
      <c r="Y1792">
        <f t="shared" si="155"/>
        <v>0</v>
      </c>
      <c r="Z1792" t="str">
        <f t="shared" si="156"/>
        <v/>
      </c>
      <c r="AA1792" t="str">
        <f t="shared" si="157"/>
        <v>0予選無差別</v>
      </c>
    </row>
    <row r="1793" spans="14:27" x14ac:dyDescent="0.15">
      <c r="N1793">
        <f>Sheet9!D1676</f>
        <v>0</v>
      </c>
      <c r="O1793">
        <f>Sheet9!E1676</f>
        <v>0</v>
      </c>
      <c r="P1793" t="str">
        <f>IFERROR(VLOOKUP(O1793,Sheet6!A:B,2,0),"")</f>
        <v/>
      </c>
      <c r="Q1793">
        <f>Sheet9!A1676</f>
        <v>0</v>
      </c>
      <c r="R1793" t="str">
        <f t="shared" si="153"/>
        <v/>
      </c>
      <c r="S1793">
        <f>Sheet9!B1676</f>
        <v>0</v>
      </c>
      <c r="T1793" t="s">
        <v>158</v>
      </c>
      <c r="U1793" t="s">
        <v>159</v>
      </c>
      <c r="V1793" t="str">
        <f t="shared" si="154"/>
        <v>0予選無差別</v>
      </c>
      <c r="Y1793">
        <f t="shared" si="155"/>
        <v>0</v>
      </c>
      <c r="Z1793" t="str">
        <f t="shared" si="156"/>
        <v/>
      </c>
      <c r="AA1793" t="str">
        <f t="shared" si="157"/>
        <v>0予選無差別</v>
      </c>
    </row>
    <row r="1794" spans="14:27" x14ac:dyDescent="0.15">
      <c r="N1794">
        <f>Sheet9!D1677</f>
        <v>0</v>
      </c>
      <c r="O1794">
        <f>Sheet9!E1677</f>
        <v>0</v>
      </c>
      <c r="P1794" t="str">
        <f>IFERROR(VLOOKUP(O1794,Sheet6!A:B,2,0),"")</f>
        <v/>
      </c>
      <c r="Q1794">
        <f>Sheet9!A1677</f>
        <v>0</v>
      </c>
      <c r="R1794" t="str">
        <f t="shared" si="153"/>
        <v/>
      </c>
      <c r="S1794">
        <f>Sheet9!B1677</f>
        <v>0</v>
      </c>
      <c r="T1794" t="s">
        <v>158</v>
      </c>
      <c r="U1794" t="s">
        <v>159</v>
      </c>
      <c r="V1794" t="str">
        <f t="shared" si="154"/>
        <v>0予選無差別</v>
      </c>
      <c r="Y1794">
        <f t="shared" si="155"/>
        <v>0</v>
      </c>
      <c r="Z1794" t="str">
        <f t="shared" si="156"/>
        <v/>
      </c>
      <c r="AA1794" t="str">
        <f t="shared" si="157"/>
        <v>0予選無差別</v>
      </c>
    </row>
    <row r="1795" spans="14:27" x14ac:dyDescent="0.15">
      <c r="N1795">
        <f>Sheet9!D1678</f>
        <v>0</v>
      </c>
      <c r="O1795">
        <f>Sheet9!E1678</f>
        <v>0</v>
      </c>
      <c r="P1795" t="str">
        <f>IFERROR(VLOOKUP(O1795,Sheet6!A:B,2,0),"")</f>
        <v/>
      </c>
      <c r="Q1795">
        <f>Sheet9!A1678</f>
        <v>0</v>
      </c>
      <c r="R1795" t="str">
        <f t="shared" si="153"/>
        <v/>
      </c>
      <c r="S1795">
        <f>Sheet9!B1678</f>
        <v>0</v>
      </c>
      <c r="T1795" t="s">
        <v>158</v>
      </c>
      <c r="U1795" t="s">
        <v>159</v>
      </c>
      <c r="V1795" t="str">
        <f t="shared" si="154"/>
        <v>0予選無差別</v>
      </c>
      <c r="Y1795">
        <f t="shared" si="155"/>
        <v>0</v>
      </c>
      <c r="Z1795" t="str">
        <f t="shared" si="156"/>
        <v/>
      </c>
      <c r="AA1795" t="str">
        <f t="shared" si="157"/>
        <v>0予選無差別</v>
      </c>
    </row>
    <row r="1796" spans="14:27" x14ac:dyDescent="0.15">
      <c r="N1796">
        <f>Sheet9!D1679</f>
        <v>0</v>
      </c>
      <c r="O1796">
        <f>Sheet9!E1679</f>
        <v>0</v>
      </c>
      <c r="P1796" t="str">
        <f>IFERROR(VLOOKUP(O1796,Sheet6!A:B,2,0),"")</f>
        <v/>
      </c>
      <c r="Q1796">
        <f>Sheet9!A1679</f>
        <v>0</v>
      </c>
      <c r="R1796" t="str">
        <f t="shared" si="153"/>
        <v/>
      </c>
      <c r="S1796">
        <f>Sheet9!B1679</f>
        <v>0</v>
      </c>
      <c r="T1796" t="s">
        <v>158</v>
      </c>
      <c r="U1796" t="s">
        <v>159</v>
      </c>
      <c r="V1796" t="str">
        <f t="shared" si="154"/>
        <v>0予選無差別</v>
      </c>
      <c r="Y1796">
        <f t="shared" si="155"/>
        <v>0</v>
      </c>
      <c r="Z1796" t="str">
        <f t="shared" si="156"/>
        <v/>
      </c>
      <c r="AA1796" t="str">
        <f t="shared" si="157"/>
        <v>0予選無差別</v>
      </c>
    </row>
    <row r="1797" spans="14:27" x14ac:dyDescent="0.15">
      <c r="N1797">
        <f>Sheet9!D1680</f>
        <v>0</v>
      </c>
      <c r="O1797">
        <f>Sheet9!E1680</f>
        <v>0</v>
      </c>
      <c r="P1797" t="str">
        <f>IFERROR(VLOOKUP(O1797,Sheet6!A:B,2,0),"")</f>
        <v/>
      </c>
      <c r="Q1797">
        <f>Sheet9!A1680</f>
        <v>0</v>
      </c>
      <c r="R1797" t="str">
        <f t="shared" si="153"/>
        <v/>
      </c>
      <c r="S1797">
        <f>Sheet9!B1680</f>
        <v>0</v>
      </c>
      <c r="T1797" t="s">
        <v>158</v>
      </c>
      <c r="U1797" t="s">
        <v>159</v>
      </c>
      <c r="V1797" t="str">
        <f t="shared" si="154"/>
        <v>0予選無差別</v>
      </c>
      <c r="Y1797">
        <f t="shared" si="155"/>
        <v>0</v>
      </c>
      <c r="Z1797" t="str">
        <f t="shared" si="156"/>
        <v/>
      </c>
      <c r="AA1797" t="str">
        <f t="shared" si="157"/>
        <v>0予選無差別</v>
      </c>
    </row>
    <row r="1798" spans="14:27" x14ac:dyDescent="0.15">
      <c r="N1798">
        <f>Sheet9!D1681</f>
        <v>0</v>
      </c>
      <c r="O1798">
        <f>Sheet9!E1681</f>
        <v>0</v>
      </c>
      <c r="P1798" t="str">
        <f>IFERROR(VLOOKUP(O1798,Sheet6!A:B,2,0),"")</f>
        <v/>
      </c>
      <c r="Q1798">
        <f>Sheet9!A1681</f>
        <v>0</v>
      </c>
      <c r="R1798" t="str">
        <f t="shared" si="153"/>
        <v/>
      </c>
      <c r="S1798">
        <f>Sheet9!B1681</f>
        <v>0</v>
      </c>
      <c r="T1798" t="s">
        <v>158</v>
      </c>
      <c r="U1798" t="s">
        <v>159</v>
      </c>
      <c r="V1798" t="str">
        <f t="shared" si="154"/>
        <v>0予選無差別</v>
      </c>
      <c r="Y1798">
        <f t="shared" si="155"/>
        <v>0</v>
      </c>
      <c r="Z1798" t="str">
        <f t="shared" si="156"/>
        <v/>
      </c>
      <c r="AA1798" t="str">
        <f t="shared" si="157"/>
        <v>0予選無差別</v>
      </c>
    </row>
    <row r="1799" spans="14:27" x14ac:dyDescent="0.15">
      <c r="N1799">
        <f>Sheet9!D1682</f>
        <v>0</v>
      </c>
      <c r="O1799">
        <f>Sheet9!E1682</f>
        <v>0</v>
      </c>
      <c r="P1799" t="str">
        <f>IFERROR(VLOOKUP(O1799,Sheet6!A:B,2,0),"")</f>
        <v/>
      </c>
      <c r="Q1799">
        <f>Sheet9!A1682</f>
        <v>0</v>
      </c>
      <c r="R1799" t="str">
        <f t="shared" si="153"/>
        <v/>
      </c>
      <c r="S1799">
        <f>Sheet9!B1682</f>
        <v>0</v>
      </c>
      <c r="T1799" t="s">
        <v>158</v>
      </c>
      <c r="U1799" t="s">
        <v>159</v>
      </c>
      <c r="V1799" t="str">
        <f t="shared" si="154"/>
        <v>0予選無差別</v>
      </c>
      <c r="Y1799">
        <f t="shared" si="155"/>
        <v>0</v>
      </c>
      <c r="Z1799" t="str">
        <f t="shared" si="156"/>
        <v/>
      </c>
      <c r="AA1799" t="str">
        <f t="shared" si="157"/>
        <v>0予選無差別</v>
      </c>
    </row>
    <row r="1800" spans="14:27" x14ac:dyDescent="0.15">
      <c r="N1800">
        <f>Sheet9!D1683</f>
        <v>0</v>
      </c>
      <c r="O1800">
        <f>Sheet9!E1683</f>
        <v>0</v>
      </c>
      <c r="P1800" t="str">
        <f>IFERROR(VLOOKUP(O1800,Sheet6!A:B,2,0),"")</f>
        <v/>
      </c>
      <c r="Q1800">
        <f>Sheet9!A1683</f>
        <v>0</v>
      </c>
      <c r="R1800" t="str">
        <f t="shared" si="153"/>
        <v/>
      </c>
      <c r="S1800">
        <f>Sheet9!B1683</f>
        <v>0</v>
      </c>
      <c r="T1800" t="s">
        <v>158</v>
      </c>
      <c r="U1800" t="s">
        <v>159</v>
      </c>
      <c r="V1800" t="str">
        <f t="shared" si="154"/>
        <v>0予選無差別</v>
      </c>
      <c r="Y1800">
        <f t="shared" si="155"/>
        <v>0</v>
      </c>
      <c r="Z1800" t="str">
        <f t="shared" si="156"/>
        <v/>
      </c>
      <c r="AA1800" t="str">
        <f t="shared" si="157"/>
        <v>0予選無差別</v>
      </c>
    </row>
    <row r="1801" spans="14:27" x14ac:dyDescent="0.15">
      <c r="N1801">
        <f>Sheet9!D1684</f>
        <v>0</v>
      </c>
      <c r="O1801">
        <f>Sheet9!E1684</f>
        <v>0</v>
      </c>
      <c r="P1801" t="str">
        <f>IFERROR(VLOOKUP(O1801,Sheet6!A:B,2,0),"")</f>
        <v/>
      </c>
      <c r="Q1801">
        <f>Sheet9!A1684</f>
        <v>0</v>
      </c>
      <c r="R1801" t="str">
        <f t="shared" si="153"/>
        <v/>
      </c>
      <c r="S1801">
        <f>Sheet9!B1684</f>
        <v>0</v>
      </c>
      <c r="T1801" t="s">
        <v>158</v>
      </c>
      <c r="U1801" t="s">
        <v>159</v>
      </c>
      <c r="V1801" t="str">
        <f t="shared" si="154"/>
        <v>0予選無差別</v>
      </c>
      <c r="Y1801">
        <f t="shared" si="155"/>
        <v>0</v>
      </c>
      <c r="Z1801" t="str">
        <f t="shared" si="156"/>
        <v/>
      </c>
      <c r="AA1801" t="str">
        <f t="shared" si="157"/>
        <v>0予選無差別</v>
      </c>
    </row>
    <row r="1802" spans="14:27" x14ac:dyDescent="0.15">
      <c r="N1802">
        <f>Sheet9!D1685</f>
        <v>0</v>
      </c>
      <c r="O1802">
        <f>Sheet9!E1685</f>
        <v>0</v>
      </c>
      <c r="P1802" t="str">
        <f>IFERROR(VLOOKUP(O1802,Sheet6!A:B,2,0),"")</f>
        <v/>
      </c>
      <c r="Q1802">
        <f>Sheet9!A1685</f>
        <v>0</v>
      </c>
      <c r="R1802" t="str">
        <f t="shared" si="153"/>
        <v/>
      </c>
      <c r="S1802">
        <f>Sheet9!B1685</f>
        <v>0</v>
      </c>
      <c r="T1802" t="s">
        <v>158</v>
      </c>
      <c r="U1802" t="s">
        <v>159</v>
      </c>
      <c r="V1802" t="str">
        <f t="shared" si="154"/>
        <v>0予選無差別</v>
      </c>
      <c r="Y1802">
        <f t="shared" si="155"/>
        <v>0</v>
      </c>
      <c r="Z1802" t="str">
        <f t="shared" si="156"/>
        <v/>
      </c>
      <c r="AA1802" t="str">
        <f t="shared" si="157"/>
        <v>0予選無差別</v>
      </c>
    </row>
    <row r="1803" spans="14:27" x14ac:dyDescent="0.15">
      <c r="N1803">
        <f>Sheet9!D1686</f>
        <v>0</v>
      </c>
      <c r="O1803">
        <f>Sheet9!E1686</f>
        <v>0</v>
      </c>
      <c r="P1803" t="str">
        <f>IFERROR(VLOOKUP(O1803,Sheet6!A:B,2,0),"")</f>
        <v/>
      </c>
      <c r="Q1803">
        <f>Sheet9!A1686</f>
        <v>0</v>
      </c>
      <c r="R1803" t="str">
        <f t="shared" si="153"/>
        <v/>
      </c>
      <c r="S1803">
        <f>Sheet9!B1686</f>
        <v>0</v>
      </c>
      <c r="T1803" t="s">
        <v>158</v>
      </c>
      <c r="U1803" t="s">
        <v>159</v>
      </c>
      <c r="V1803" t="str">
        <f t="shared" si="154"/>
        <v>0予選無差別</v>
      </c>
      <c r="Y1803">
        <f t="shared" si="155"/>
        <v>0</v>
      </c>
      <c r="Z1803" t="str">
        <f t="shared" si="156"/>
        <v/>
      </c>
      <c r="AA1803" t="str">
        <f t="shared" si="157"/>
        <v>0予選無差別</v>
      </c>
    </row>
    <row r="1804" spans="14:27" x14ac:dyDescent="0.15">
      <c r="N1804">
        <f>Sheet9!D1687</f>
        <v>0</v>
      </c>
      <c r="O1804">
        <f>Sheet9!E1687</f>
        <v>0</v>
      </c>
      <c r="P1804" t="str">
        <f>IFERROR(VLOOKUP(O1804,Sheet6!A:B,2,0),"")</f>
        <v/>
      </c>
      <c r="Q1804">
        <f>Sheet9!A1687</f>
        <v>0</v>
      </c>
      <c r="R1804" t="str">
        <f t="shared" si="153"/>
        <v/>
      </c>
      <c r="S1804">
        <f>Sheet9!B1687</f>
        <v>0</v>
      </c>
      <c r="T1804" t="s">
        <v>158</v>
      </c>
      <c r="U1804" t="s">
        <v>159</v>
      </c>
      <c r="V1804" t="str">
        <f t="shared" si="154"/>
        <v>0予選無差別</v>
      </c>
      <c r="Y1804">
        <f t="shared" si="155"/>
        <v>0</v>
      </c>
      <c r="Z1804" t="str">
        <f t="shared" si="156"/>
        <v/>
      </c>
      <c r="AA1804" t="str">
        <f t="shared" si="157"/>
        <v>0予選無差別</v>
      </c>
    </row>
    <row r="1805" spans="14:27" x14ac:dyDescent="0.15">
      <c r="N1805">
        <f>Sheet9!D1688</f>
        <v>0</v>
      </c>
      <c r="O1805">
        <f>Sheet9!E1688</f>
        <v>0</v>
      </c>
      <c r="P1805" t="str">
        <f>IFERROR(VLOOKUP(O1805,Sheet6!A:B,2,0),"")</f>
        <v/>
      </c>
      <c r="Q1805">
        <f>Sheet9!A1688</f>
        <v>0</v>
      </c>
      <c r="R1805" t="str">
        <f t="shared" si="153"/>
        <v/>
      </c>
      <c r="S1805">
        <f>Sheet9!B1688</f>
        <v>0</v>
      </c>
      <c r="T1805" t="s">
        <v>158</v>
      </c>
      <c r="U1805" t="s">
        <v>159</v>
      </c>
      <c r="V1805" t="str">
        <f t="shared" si="154"/>
        <v>0予選無差別</v>
      </c>
      <c r="Y1805">
        <f t="shared" si="155"/>
        <v>0</v>
      </c>
      <c r="Z1805" t="str">
        <f t="shared" si="156"/>
        <v/>
      </c>
      <c r="AA1805" t="str">
        <f t="shared" si="157"/>
        <v>0予選無差別</v>
      </c>
    </row>
    <row r="1806" spans="14:27" x14ac:dyDescent="0.15">
      <c r="N1806">
        <f>Sheet9!D1689</f>
        <v>0</v>
      </c>
      <c r="O1806">
        <f>Sheet9!E1689</f>
        <v>0</v>
      </c>
      <c r="P1806" t="str">
        <f>IFERROR(VLOOKUP(O1806,Sheet6!A:B,2,0),"")</f>
        <v/>
      </c>
      <c r="Q1806">
        <f>Sheet9!A1689</f>
        <v>0</v>
      </c>
      <c r="R1806" t="str">
        <f t="shared" si="153"/>
        <v/>
      </c>
      <c r="S1806">
        <f>Sheet9!B1689</f>
        <v>0</v>
      </c>
      <c r="T1806" t="s">
        <v>158</v>
      </c>
      <c r="U1806" t="s">
        <v>159</v>
      </c>
      <c r="V1806" t="str">
        <f t="shared" si="154"/>
        <v>0予選無差別</v>
      </c>
      <c r="Y1806">
        <f t="shared" si="155"/>
        <v>0</v>
      </c>
      <c r="Z1806" t="str">
        <f t="shared" si="156"/>
        <v/>
      </c>
      <c r="AA1806" t="str">
        <f t="shared" si="157"/>
        <v>0予選無差別</v>
      </c>
    </row>
    <row r="1807" spans="14:27" x14ac:dyDescent="0.15">
      <c r="N1807">
        <f>Sheet9!D1690</f>
        <v>0</v>
      </c>
      <c r="O1807">
        <f>Sheet9!E1690</f>
        <v>0</v>
      </c>
      <c r="P1807" t="str">
        <f>IFERROR(VLOOKUP(O1807,Sheet6!A:B,2,0),"")</f>
        <v/>
      </c>
      <c r="Q1807">
        <f>Sheet9!A1690</f>
        <v>0</v>
      </c>
      <c r="R1807" t="str">
        <f t="shared" si="153"/>
        <v/>
      </c>
      <c r="S1807">
        <f>Sheet9!B1690</f>
        <v>0</v>
      </c>
      <c r="T1807" t="s">
        <v>158</v>
      </c>
      <c r="U1807" t="s">
        <v>159</v>
      </c>
      <c r="V1807" t="str">
        <f t="shared" si="154"/>
        <v>0予選無差別</v>
      </c>
      <c r="Y1807">
        <f t="shared" si="155"/>
        <v>0</v>
      </c>
      <c r="Z1807" t="str">
        <f t="shared" si="156"/>
        <v/>
      </c>
      <c r="AA1807" t="str">
        <f t="shared" si="157"/>
        <v>0予選無差別</v>
      </c>
    </row>
    <row r="1808" spans="14:27" x14ac:dyDescent="0.15">
      <c r="N1808">
        <f>Sheet9!D1691</f>
        <v>0</v>
      </c>
      <c r="O1808">
        <f>Sheet9!E1691</f>
        <v>0</v>
      </c>
      <c r="P1808" t="str">
        <f>IFERROR(VLOOKUP(O1808,Sheet6!A:B,2,0),"")</f>
        <v/>
      </c>
      <c r="Q1808">
        <f>Sheet9!A1691</f>
        <v>0</v>
      </c>
      <c r="R1808" t="str">
        <f t="shared" si="153"/>
        <v/>
      </c>
      <c r="S1808">
        <f>Sheet9!B1691</f>
        <v>0</v>
      </c>
      <c r="T1808" t="s">
        <v>158</v>
      </c>
      <c r="U1808" t="s">
        <v>159</v>
      </c>
      <c r="V1808" t="str">
        <f t="shared" si="154"/>
        <v>0予選無差別</v>
      </c>
      <c r="Y1808">
        <f t="shared" si="155"/>
        <v>0</v>
      </c>
      <c r="Z1808" t="str">
        <f t="shared" si="156"/>
        <v/>
      </c>
      <c r="AA1808" t="str">
        <f t="shared" si="157"/>
        <v>0予選無差別</v>
      </c>
    </row>
    <row r="1809" spans="14:27" x14ac:dyDescent="0.15">
      <c r="N1809">
        <f>Sheet9!D1692</f>
        <v>0</v>
      </c>
      <c r="O1809">
        <f>Sheet9!E1692</f>
        <v>0</v>
      </c>
      <c r="P1809" t="str">
        <f>IFERROR(VLOOKUP(O1809,Sheet6!A:B,2,0),"")</f>
        <v/>
      </c>
      <c r="Q1809">
        <f>Sheet9!A1692</f>
        <v>0</v>
      </c>
      <c r="R1809" t="str">
        <f t="shared" si="153"/>
        <v/>
      </c>
      <c r="S1809">
        <f>Sheet9!B1692</f>
        <v>0</v>
      </c>
      <c r="T1809" t="s">
        <v>158</v>
      </c>
      <c r="U1809" t="s">
        <v>159</v>
      </c>
      <c r="V1809" t="str">
        <f t="shared" si="154"/>
        <v>0予選無差別</v>
      </c>
      <c r="Y1809">
        <f t="shared" si="155"/>
        <v>0</v>
      </c>
      <c r="Z1809" t="str">
        <f t="shared" si="156"/>
        <v/>
      </c>
      <c r="AA1809" t="str">
        <f t="shared" si="157"/>
        <v>0予選無差別</v>
      </c>
    </row>
    <row r="1810" spans="14:27" x14ac:dyDescent="0.15">
      <c r="N1810">
        <f>Sheet9!D1693</f>
        <v>0</v>
      </c>
      <c r="O1810">
        <f>Sheet9!E1693</f>
        <v>0</v>
      </c>
      <c r="P1810" t="str">
        <f>IFERROR(VLOOKUP(O1810,Sheet6!A:B,2,0),"")</f>
        <v/>
      </c>
      <c r="Q1810">
        <f>Sheet9!A1693</f>
        <v>0</v>
      </c>
      <c r="R1810" t="str">
        <f t="shared" si="153"/>
        <v/>
      </c>
      <c r="S1810">
        <f>Sheet9!B1693</f>
        <v>0</v>
      </c>
      <c r="T1810" t="s">
        <v>158</v>
      </c>
      <c r="U1810" t="s">
        <v>159</v>
      </c>
      <c r="V1810" t="str">
        <f t="shared" si="154"/>
        <v>0予選無差別</v>
      </c>
      <c r="Y1810">
        <f t="shared" si="155"/>
        <v>0</v>
      </c>
      <c r="Z1810" t="str">
        <f t="shared" si="156"/>
        <v/>
      </c>
      <c r="AA1810" t="str">
        <f t="shared" si="157"/>
        <v>0予選無差別</v>
      </c>
    </row>
    <row r="1811" spans="14:27" x14ac:dyDescent="0.15">
      <c r="N1811">
        <f>Sheet9!D1694</f>
        <v>0</v>
      </c>
      <c r="O1811">
        <f>Sheet9!E1694</f>
        <v>0</v>
      </c>
      <c r="P1811" t="str">
        <f>IFERROR(VLOOKUP(O1811,Sheet6!A:B,2,0),"")</f>
        <v/>
      </c>
      <c r="Q1811">
        <f>Sheet9!A1694</f>
        <v>0</v>
      </c>
      <c r="R1811" t="str">
        <f t="shared" si="153"/>
        <v/>
      </c>
      <c r="S1811">
        <f>Sheet9!B1694</f>
        <v>0</v>
      </c>
      <c r="T1811" t="s">
        <v>158</v>
      </c>
      <c r="U1811" t="s">
        <v>159</v>
      </c>
      <c r="V1811" t="str">
        <f t="shared" si="154"/>
        <v>0予選無差別</v>
      </c>
      <c r="Y1811">
        <f t="shared" si="155"/>
        <v>0</v>
      </c>
      <c r="Z1811" t="str">
        <f t="shared" si="156"/>
        <v/>
      </c>
      <c r="AA1811" t="str">
        <f t="shared" si="157"/>
        <v>0予選無差別</v>
      </c>
    </row>
    <row r="1812" spans="14:27" x14ac:dyDescent="0.15">
      <c r="N1812">
        <f>Sheet9!D1695</f>
        <v>0</v>
      </c>
      <c r="O1812">
        <f>Sheet9!E1695</f>
        <v>0</v>
      </c>
      <c r="P1812" t="str">
        <f>IFERROR(VLOOKUP(O1812,Sheet6!A:B,2,0),"")</f>
        <v/>
      </c>
      <c r="Q1812">
        <f>Sheet9!A1695</f>
        <v>0</v>
      </c>
      <c r="R1812" t="str">
        <f t="shared" si="153"/>
        <v/>
      </c>
      <c r="S1812">
        <f>Sheet9!B1695</f>
        <v>0</v>
      </c>
      <c r="T1812" t="s">
        <v>158</v>
      </c>
      <c r="U1812" t="s">
        <v>159</v>
      </c>
      <c r="V1812" t="str">
        <f t="shared" si="154"/>
        <v>0予選無差別</v>
      </c>
      <c r="Y1812">
        <f t="shared" si="155"/>
        <v>0</v>
      </c>
      <c r="Z1812" t="str">
        <f t="shared" si="156"/>
        <v/>
      </c>
      <c r="AA1812" t="str">
        <f t="shared" si="157"/>
        <v>0予選無差別</v>
      </c>
    </row>
    <row r="1813" spans="14:27" x14ac:dyDescent="0.15">
      <c r="N1813">
        <f>Sheet9!D1696</f>
        <v>0</v>
      </c>
      <c r="O1813">
        <f>Sheet9!E1696</f>
        <v>0</v>
      </c>
      <c r="P1813" t="str">
        <f>IFERROR(VLOOKUP(O1813,Sheet6!A:B,2,0),"")</f>
        <v/>
      </c>
      <c r="Q1813">
        <f>Sheet9!A1696</f>
        <v>0</v>
      </c>
      <c r="R1813" t="str">
        <f t="shared" si="153"/>
        <v/>
      </c>
      <c r="S1813">
        <f>Sheet9!B1696</f>
        <v>0</v>
      </c>
      <c r="T1813" t="s">
        <v>158</v>
      </c>
      <c r="U1813" t="s">
        <v>159</v>
      </c>
      <c r="V1813" t="str">
        <f t="shared" si="154"/>
        <v>0予選無差別</v>
      </c>
      <c r="Y1813">
        <f t="shared" si="155"/>
        <v>0</v>
      </c>
      <c r="Z1813" t="str">
        <f t="shared" si="156"/>
        <v/>
      </c>
      <c r="AA1813" t="str">
        <f t="shared" si="157"/>
        <v>0予選無差別</v>
      </c>
    </row>
    <row r="1814" spans="14:27" x14ac:dyDescent="0.15">
      <c r="N1814">
        <f>Sheet9!D1697</f>
        <v>0</v>
      </c>
      <c r="O1814">
        <f>Sheet9!E1697</f>
        <v>0</v>
      </c>
      <c r="P1814" t="str">
        <f>IFERROR(VLOOKUP(O1814,Sheet6!A:B,2,0),"")</f>
        <v/>
      </c>
      <c r="Q1814">
        <f>Sheet9!A1697</f>
        <v>0</v>
      </c>
      <c r="R1814" t="str">
        <f t="shared" si="153"/>
        <v/>
      </c>
      <c r="S1814">
        <f>Sheet9!B1697</f>
        <v>0</v>
      </c>
      <c r="T1814" t="s">
        <v>158</v>
      </c>
      <c r="U1814" t="s">
        <v>159</v>
      </c>
      <c r="V1814" t="str">
        <f t="shared" si="154"/>
        <v>0予選無差別</v>
      </c>
      <c r="Y1814">
        <f t="shared" si="155"/>
        <v>0</v>
      </c>
      <c r="Z1814" t="str">
        <f t="shared" si="156"/>
        <v/>
      </c>
      <c r="AA1814" t="str">
        <f t="shared" si="157"/>
        <v>0予選無差別</v>
      </c>
    </row>
    <row r="1815" spans="14:27" x14ac:dyDescent="0.15">
      <c r="N1815">
        <f>Sheet9!D1698</f>
        <v>0</v>
      </c>
      <c r="O1815">
        <f>Sheet9!E1698</f>
        <v>0</v>
      </c>
      <c r="P1815" t="str">
        <f>IFERROR(VLOOKUP(O1815,Sheet6!A:B,2,0),"")</f>
        <v/>
      </c>
      <c r="Q1815">
        <f>Sheet9!A1698</f>
        <v>0</v>
      </c>
      <c r="R1815" t="str">
        <f t="shared" si="153"/>
        <v/>
      </c>
      <c r="S1815">
        <f>Sheet9!B1698</f>
        <v>0</v>
      </c>
      <c r="T1815" t="s">
        <v>158</v>
      </c>
      <c r="U1815" t="s">
        <v>159</v>
      </c>
      <c r="V1815" t="str">
        <f t="shared" si="154"/>
        <v>0予選無差別</v>
      </c>
      <c r="Y1815">
        <f t="shared" si="155"/>
        <v>0</v>
      </c>
      <c r="Z1815" t="str">
        <f t="shared" si="156"/>
        <v/>
      </c>
      <c r="AA1815" t="str">
        <f t="shared" si="157"/>
        <v>0予選無差別</v>
      </c>
    </row>
    <row r="1816" spans="14:27" x14ac:dyDescent="0.15">
      <c r="N1816">
        <f>Sheet9!D1699</f>
        <v>0</v>
      </c>
      <c r="O1816">
        <f>Sheet9!E1699</f>
        <v>0</v>
      </c>
      <c r="P1816" t="str">
        <f>IFERROR(VLOOKUP(O1816,Sheet6!A:B,2,0),"")</f>
        <v/>
      </c>
      <c r="Q1816">
        <f>Sheet9!A1699</f>
        <v>0</v>
      </c>
      <c r="R1816" t="str">
        <f t="shared" si="153"/>
        <v/>
      </c>
      <c r="S1816">
        <f>Sheet9!B1699</f>
        <v>0</v>
      </c>
      <c r="T1816" t="s">
        <v>158</v>
      </c>
      <c r="U1816" t="s">
        <v>159</v>
      </c>
      <c r="V1816" t="str">
        <f t="shared" si="154"/>
        <v>0予選無差別</v>
      </c>
      <c r="Y1816">
        <f t="shared" si="155"/>
        <v>0</v>
      </c>
      <c r="Z1816" t="str">
        <f t="shared" si="156"/>
        <v/>
      </c>
      <c r="AA1816" t="str">
        <f t="shared" si="157"/>
        <v>0予選無差別</v>
      </c>
    </row>
    <row r="1817" spans="14:27" x14ac:dyDescent="0.15">
      <c r="N1817">
        <f>Sheet9!D1700</f>
        <v>0</v>
      </c>
      <c r="O1817">
        <f>Sheet9!E1700</f>
        <v>0</v>
      </c>
      <c r="P1817" t="str">
        <f>IFERROR(VLOOKUP(O1817,Sheet6!A:B,2,0),"")</f>
        <v/>
      </c>
      <c r="Q1817">
        <f>Sheet9!A1700</f>
        <v>0</v>
      </c>
      <c r="R1817" t="str">
        <f t="shared" si="153"/>
        <v/>
      </c>
      <c r="S1817">
        <f>Sheet9!B1700</f>
        <v>0</v>
      </c>
      <c r="T1817" t="s">
        <v>158</v>
      </c>
      <c r="U1817" t="s">
        <v>159</v>
      </c>
      <c r="V1817" t="str">
        <f t="shared" si="154"/>
        <v>0予選無差別</v>
      </c>
      <c r="Y1817">
        <f t="shared" si="155"/>
        <v>0</v>
      </c>
      <c r="Z1817" t="str">
        <f t="shared" si="156"/>
        <v/>
      </c>
      <c r="AA1817" t="str">
        <f t="shared" si="157"/>
        <v>0予選無差別</v>
      </c>
    </row>
    <row r="1818" spans="14:27" x14ac:dyDescent="0.15">
      <c r="N1818">
        <f>Sheet9!D1701</f>
        <v>0</v>
      </c>
      <c r="O1818">
        <f>Sheet9!E1701</f>
        <v>0</v>
      </c>
      <c r="P1818" t="str">
        <f>IFERROR(VLOOKUP(O1818,Sheet6!A:B,2,0),"")</f>
        <v/>
      </c>
      <c r="Q1818">
        <f>Sheet9!A1701</f>
        <v>0</v>
      </c>
      <c r="R1818" t="str">
        <f t="shared" si="153"/>
        <v/>
      </c>
      <c r="S1818">
        <f>Sheet9!B1701</f>
        <v>0</v>
      </c>
      <c r="T1818" t="s">
        <v>158</v>
      </c>
      <c r="U1818" t="s">
        <v>159</v>
      </c>
      <c r="V1818" t="str">
        <f t="shared" si="154"/>
        <v>0予選無差別</v>
      </c>
      <c r="Y1818">
        <f t="shared" si="155"/>
        <v>0</v>
      </c>
      <c r="Z1818" t="str">
        <f t="shared" si="156"/>
        <v/>
      </c>
      <c r="AA1818" t="str">
        <f t="shared" si="157"/>
        <v>0予選無差別</v>
      </c>
    </row>
    <row r="1819" spans="14:27" x14ac:dyDescent="0.15">
      <c r="N1819">
        <f>Sheet9!D1702</f>
        <v>0</v>
      </c>
      <c r="O1819">
        <f>Sheet9!E1702</f>
        <v>0</v>
      </c>
      <c r="P1819" t="str">
        <f>IFERROR(VLOOKUP(O1819,Sheet6!A:B,2,0),"")</f>
        <v/>
      </c>
      <c r="Q1819">
        <f>Sheet9!A1702</f>
        <v>0</v>
      </c>
      <c r="R1819" t="str">
        <f t="shared" si="153"/>
        <v/>
      </c>
      <c r="S1819">
        <f>Sheet9!B1702</f>
        <v>0</v>
      </c>
      <c r="T1819" t="s">
        <v>158</v>
      </c>
      <c r="U1819" t="s">
        <v>159</v>
      </c>
      <c r="V1819" t="str">
        <f t="shared" si="154"/>
        <v>0予選無差別</v>
      </c>
      <c r="Y1819">
        <f t="shared" si="155"/>
        <v>0</v>
      </c>
      <c r="Z1819" t="str">
        <f t="shared" si="156"/>
        <v/>
      </c>
      <c r="AA1819" t="str">
        <f t="shared" si="157"/>
        <v>0予選無差別</v>
      </c>
    </row>
    <row r="1820" spans="14:27" x14ac:dyDescent="0.15">
      <c r="N1820">
        <f>Sheet9!D1703</f>
        <v>0</v>
      </c>
      <c r="O1820">
        <f>Sheet9!E1703</f>
        <v>0</v>
      </c>
      <c r="P1820" t="str">
        <f>IFERROR(VLOOKUP(O1820,Sheet6!A:B,2,0),"")</f>
        <v/>
      </c>
      <c r="Q1820">
        <f>Sheet9!A1703</f>
        <v>0</v>
      </c>
      <c r="R1820" t="str">
        <f t="shared" si="153"/>
        <v/>
      </c>
      <c r="S1820">
        <f>Sheet9!B1703</f>
        <v>0</v>
      </c>
      <c r="T1820" t="s">
        <v>158</v>
      </c>
      <c r="U1820" t="s">
        <v>159</v>
      </c>
      <c r="V1820" t="str">
        <f t="shared" si="154"/>
        <v>0予選無差別</v>
      </c>
      <c r="Y1820">
        <f t="shared" si="155"/>
        <v>0</v>
      </c>
      <c r="Z1820" t="str">
        <f t="shared" si="156"/>
        <v/>
      </c>
      <c r="AA1820" t="str">
        <f t="shared" si="157"/>
        <v>0予選無差別</v>
      </c>
    </row>
    <row r="1821" spans="14:27" x14ac:dyDescent="0.15">
      <c r="N1821">
        <f>Sheet9!D1704</f>
        <v>0</v>
      </c>
      <c r="O1821">
        <f>Sheet9!E1704</f>
        <v>0</v>
      </c>
      <c r="P1821" t="str">
        <f>IFERROR(VLOOKUP(O1821,Sheet6!A:B,2,0),"")</f>
        <v/>
      </c>
      <c r="Q1821">
        <f>Sheet9!A1704</f>
        <v>0</v>
      </c>
      <c r="R1821" t="str">
        <f t="shared" si="153"/>
        <v/>
      </c>
      <c r="S1821">
        <f>Sheet9!B1704</f>
        <v>0</v>
      </c>
      <c r="T1821" t="s">
        <v>158</v>
      </c>
      <c r="U1821" t="s">
        <v>159</v>
      </c>
      <c r="V1821" t="str">
        <f t="shared" si="154"/>
        <v>0予選無差別</v>
      </c>
      <c r="Y1821">
        <f t="shared" si="155"/>
        <v>0</v>
      </c>
      <c r="Z1821" t="str">
        <f t="shared" si="156"/>
        <v/>
      </c>
      <c r="AA1821" t="str">
        <f t="shared" si="157"/>
        <v>0予選無差別</v>
      </c>
    </row>
    <row r="1822" spans="14:27" x14ac:dyDescent="0.15">
      <c r="N1822">
        <f>Sheet9!D1705</f>
        <v>0</v>
      </c>
      <c r="O1822">
        <f>Sheet9!E1705</f>
        <v>0</v>
      </c>
      <c r="P1822" t="str">
        <f>IFERROR(VLOOKUP(O1822,Sheet6!A:B,2,0),"")</f>
        <v/>
      </c>
      <c r="Q1822">
        <f>Sheet9!A1705</f>
        <v>0</v>
      </c>
      <c r="R1822" t="str">
        <f t="shared" si="153"/>
        <v/>
      </c>
      <c r="S1822">
        <f>Sheet9!B1705</f>
        <v>0</v>
      </c>
      <c r="T1822" t="s">
        <v>158</v>
      </c>
      <c r="U1822" t="s">
        <v>159</v>
      </c>
      <c r="V1822" t="str">
        <f t="shared" si="154"/>
        <v>0予選無差別</v>
      </c>
      <c r="Y1822">
        <f t="shared" si="155"/>
        <v>0</v>
      </c>
      <c r="Z1822" t="str">
        <f t="shared" si="156"/>
        <v/>
      </c>
      <c r="AA1822" t="str">
        <f t="shared" si="157"/>
        <v>0予選無差別</v>
      </c>
    </row>
    <row r="1823" spans="14:27" x14ac:dyDescent="0.15">
      <c r="N1823">
        <f>Sheet9!D1706</f>
        <v>0</v>
      </c>
      <c r="O1823">
        <f>Sheet9!E1706</f>
        <v>0</v>
      </c>
      <c r="P1823" t="str">
        <f>IFERROR(VLOOKUP(O1823,Sheet6!A:B,2,0),"")</f>
        <v/>
      </c>
      <c r="Q1823">
        <f>Sheet9!A1706</f>
        <v>0</v>
      </c>
      <c r="R1823" t="str">
        <f t="shared" si="153"/>
        <v/>
      </c>
      <c r="S1823">
        <f>Sheet9!B1706</f>
        <v>0</v>
      </c>
      <c r="T1823" t="s">
        <v>158</v>
      </c>
      <c r="U1823" t="s">
        <v>159</v>
      </c>
      <c r="V1823" t="str">
        <f t="shared" si="154"/>
        <v>0予選無差別</v>
      </c>
      <c r="Y1823">
        <f t="shared" si="155"/>
        <v>0</v>
      </c>
      <c r="Z1823" t="str">
        <f t="shared" si="156"/>
        <v/>
      </c>
      <c r="AA1823" t="str">
        <f t="shared" si="157"/>
        <v>0予選無差別</v>
      </c>
    </row>
    <row r="1824" spans="14:27" x14ac:dyDescent="0.15">
      <c r="N1824">
        <f>Sheet9!D1707</f>
        <v>0</v>
      </c>
      <c r="O1824">
        <f>Sheet9!E1707</f>
        <v>0</v>
      </c>
      <c r="P1824" t="str">
        <f>IFERROR(VLOOKUP(O1824,Sheet6!A:B,2,0),"")</f>
        <v/>
      </c>
      <c r="Q1824">
        <f>Sheet9!A1707</f>
        <v>0</v>
      </c>
      <c r="R1824" t="str">
        <f t="shared" si="153"/>
        <v/>
      </c>
      <c r="S1824">
        <f>Sheet9!B1707</f>
        <v>0</v>
      </c>
      <c r="T1824" t="s">
        <v>158</v>
      </c>
      <c r="U1824" t="s">
        <v>159</v>
      </c>
      <c r="V1824" t="str">
        <f t="shared" si="154"/>
        <v>0予選無差別</v>
      </c>
      <c r="Y1824">
        <f t="shared" si="155"/>
        <v>0</v>
      </c>
      <c r="Z1824" t="str">
        <f t="shared" si="156"/>
        <v/>
      </c>
      <c r="AA1824" t="str">
        <f t="shared" si="157"/>
        <v>0予選無差別</v>
      </c>
    </row>
    <row r="1825" spans="14:27" x14ac:dyDescent="0.15">
      <c r="N1825">
        <f>Sheet9!D1708</f>
        <v>0</v>
      </c>
      <c r="O1825">
        <f>Sheet9!E1708</f>
        <v>0</v>
      </c>
      <c r="P1825" t="str">
        <f>IFERROR(VLOOKUP(O1825,Sheet6!A:B,2,0),"")</f>
        <v/>
      </c>
      <c r="Q1825">
        <f>Sheet9!A1708</f>
        <v>0</v>
      </c>
      <c r="R1825" t="str">
        <f t="shared" si="153"/>
        <v/>
      </c>
      <c r="S1825">
        <f>Sheet9!B1708</f>
        <v>0</v>
      </c>
      <c r="T1825" t="s">
        <v>158</v>
      </c>
      <c r="U1825" t="s">
        <v>159</v>
      </c>
      <c r="V1825" t="str">
        <f t="shared" si="154"/>
        <v>0予選無差別</v>
      </c>
      <c r="Y1825">
        <f t="shared" si="155"/>
        <v>0</v>
      </c>
      <c r="Z1825" t="str">
        <f t="shared" si="156"/>
        <v/>
      </c>
      <c r="AA1825" t="str">
        <f t="shared" si="157"/>
        <v>0予選無差別</v>
      </c>
    </row>
    <row r="1826" spans="14:27" x14ac:dyDescent="0.15">
      <c r="N1826">
        <f>Sheet9!D1709</f>
        <v>0</v>
      </c>
      <c r="O1826">
        <f>Sheet9!E1709</f>
        <v>0</v>
      </c>
      <c r="P1826" t="str">
        <f>IFERROR(VLOOKUP(O1826,Sheet6!A:B,2,0),"")</f>
        <v/>
      </c>
      <c r="Q1826">
        <f>Sheet9!A1709</f>
        <v>0</v>
      </c>
      <c r="R1826" t="str">
        <f t="shared" si="153"/>
        <v/>
      </c>
      <c r="S1826">
        <f>Sheet9!B1709</f>
        <v>0</v>
      </c>
      <c r="T1826" t="s">
        <v>158</v>
      </c>
      <c r="U1826" t="s">
        <v>159</v>
      </c>
      <c r="V1826" t="str">
        <f t="shared" si="154"/>
        <v>0予選無差別</v>
      </c>
      <c r="Y1826">
        <f t="shared" si="155"/>
        <v>0</v>
      </c>
      <c r="Z1826" t="str">
        <f t="shared" si="156"/>
        <v/>
      </c>
      <c r="AA1826" t="str">
        <f t="shared" si="157"/>
        <v>0予選無差別</v>
      </c>
    </row>
    <row r="1827" spans="14:27" x14ac:dyDescent="0.15">
      <c r="N1827">
        <f>Sheet9!D1710</f>
        <v>0</v>
      </c>
      <c r="O1827">
        <f>Sheet9!E1710</f>
        <v>0</v>
      </c>
      <c r="P1827" t="str">
        <f>IFERROR(VLOOKUP(O1827,Sheet6!A:B,2,0),"")</f>
        <v/>
      </c>
      <c r="Q1827">
        <f>Sheet9!A1710</f>
        <v>0</v>
      </c>
      <c r="R1827" t="str">
        <f t="shared" si="153"/>
        <v/>
      </c>
      <c r="S1827">
        <f>Sheet9!B1710</f>
        <v>0</v>
      </c>
      <c r="T1827" t="s">
        <v>158</v>
      </c>
      <c r="U1827" t="s">
        <v>159</v>
      </c>
      <c r="V1827" t="str">
        <f t="shared" si="154"/>
        <v>0予選無差別</v>
      </c>
      <c r="Y1827">
        <f t="shared" si="155"/>
        <v>0</v>
      </c>
      <c r="Z1827" t="str">
        <f t="shared" si="156"/>
        <v/>
      </c>
      <c r="AA1827" t="str">
        <f t="shared" si="157"/>
        <v>0予選無差別</v>
      </c>
    </row>
    <row r="1828" spans="14:27" x14ac:dyDescent="0.15">
      <c r="N1828">
        <f>Sheet9!D1711</f>
        <v>0</v>
      </c>
      <c r="O1828">
        <f>Sheet9!E1711</f>
        <v>0</v>
      </c>
      <c r="P1828" t="str">
        <f>IFERROR(VLOOKUP(O1828,Sheet6!A:B,2,0),"")</f>
        <v/>
      </c>
      <c r="Q1828">
        <f>Sheet9!A1711</f>
        <v>0</v>
      </c>
      <c r="R1828" t="str">
        <f t="shared" si="153"/>
        <v/>
      </c>
      <c r="S1828">
        <f>Sheet9!B1711</f>
        <v>0</v>
      </c>
      <c r="T1828" t="s">
        <v>158</v>
      </c>
      <c r="U1828" t="s">
        <v>159</v>
      </c>
      <c r="V1828" t="str">
        <f t="shared" si="154"/>
        <v>0予選無差別</v>
      </c>
      <c r="Y1828">
        <f t="shared" si="155"/>
        <v>0</v>
      </c>
      <c r="Z1828" t="str">
        <f t="shared" si="156"/>
        <v/>
      </c>
      <c r="AA1828" t="str">
        <f t="shared" si="157"/>
        <v>0予選無差別</v>
      </c>
    </row>
    <row r="1829" spans="14:27" x14ac:dyDescent="0.15">
      <c r="N1829">
        <f>Sheet9!D1712</f>
        <v>0</v>
      </c>
      <c r="O1829">
        <f>Sheet9!E1712</f>
        <v>0</v>
      </c>
      <c r="P1829" t="str">
        <f>IFERROR(VLOOKUP(O1829,Sheet6!A:B,2,0),"")</f>
        <v/>
      </c>
      <c r="Q1829">
        <f>Sheet9!A1712</f>
        <v>0</v>
      </c>
      <c r="R1829" t="str">
        <f t="shared" si="153"/>
        <v/>
      </c>
      <c r="S1829">
        <f>Sheet9!B1712</f>
        <v>0</v>
      </c>
      <c r="T1829" t="s">
        <v>158</v>
      </c>
      <c r="U1829" t="s">
        <v>159</v>
      </c>
      <c r="V1829" t="str">
        <f t="shared" si="154"/>
        <v>0予選無差別</v>
      </c>
      <c r="Y1829">
        <f t="shared" si="155"/>
        <v>0</v>
      </c>
      <c r="Z1829" t="str">
        <f t="shared" si="156"/>
        <v/>
      </c>
      <c r="AA1829" t="str">
        <f t="shared" si="157"/>
        <v>0予選無差別</v>
      </c>
    </row>
    <row r="1830" spans="14:27" x14ac:dyDescent="0.15">
      <c r="N1830">
        <f>Sheet9!D1713</f>
        <v>0</v>
      </c>
      <c r="O1830">
        <f>Sheet9!E1713</f>
        <v>0</v>
      </c>
      <c r="P1830" t="str">
        <f>IFERROR(VLOOKUP(O1830,Sheet6!A:B,2,0),"")</f>
        <v/>
      </c>
      <c r="Q1830">
        <f>Sheet9!A1713</f>
        <v>0</v>
      </c>
      <c r="R1830" t="str">
        <f t="shared" si="153"/>
        <v/>
      </c>
      <c r="S1830">
        <f>Sheet9!B1713</f>
        <v>0</v>
      </c>
      <c r="T1830" t="s">
        <v>158</v>
      </c>
      <c r="U1830" t="s">
        <v>159</v>
      </c>
      <c r="V1830" t="str">
        <f t="shared" si="154"/>
        <v>0予選無差別</v>
      </c>
      <c r="Y1830">
        <f t="shared" si="155"/>
        <v>0</v>
      </c>
      <c r="Z1830" t="str">
        <f t="shared" si="156"/>
        <v/>
      </c>
      <c r="AA1830" t="str">
        <f t="shared" si="157"/>
        <v>0予選無差別</v>
      </c>
    </row>
    <row r="1831" spans="14:27" x14ac:dyDescent="0.15">
      <c r="N1831">
        <f>Sheet9!D1714</f>
        <v>0</v>
      </c>
      <c r="O1831">
        <f>Sheet9!E1714</f>
        <v>0</v>
      </c>
      <c r="P1831" t="str">
        <f>IFERROR(VLOOKUP(O1831,Sheet6!A:B,2,0),"")</f>
        <v/>
      </c>
      <c r="Q1831">
        <f>Sheet9!A1714</f>
        <v>0</v>
      </c>
      <c r="R1831" t="str">
        <f t="shared" si="153"/>
        <v/>
      </c>
      <c r="S1831">
        <f>Sheet9!B1714</f>
        <v>0</v>
      </c>
      <c r="T1831" t="s">
        <v>158</v>
      </c>
      <c r="U1831" t="s">
        <v>159</v>
      </c>
      <c r="V1831" t="str">
        <f t="shared" si="154"/>
        <v>0予選無差別</v>
      </c>
      <c r="Y1831">
        <f t="shared" si="155"/>
        <v>0</v>
      </c>
      <c r="Z1831" t="str">
        <f t="shared" si="156"/>
        <v/>
      </c>
      <c r="AA1831" t="str">
        <f t="shared" si="157"/>
        <v>0予選無差別</v>
      </c>
    </row>
    <row r="1832" spans="14:27" x14ac:dyDescent="0.15">
      <c r="N1832">
        <f>Sheet9!D1715</f>
        <v>0</v>
      </c>
      <c r="O1832">
        <f>Sheet9!E1715</f>
        <v>0</v>
      </c>
      <c r="P1832" t="str">
        <f>IFERROR(VLOOKUP(O1832,Sheet6!A:B,2,0),"")</f>
        <v/>
      </c>
      <c r="Q1832">
        <f>Sheet9!A1715</f>
        <v>0</v>
      </c>
      <c r="R1832" t="str">
        <f t="shared" si="153"/>
        <v/>
      </c>
      <c r="S1832">
        <f>Sheet9!B1715</f>
        <v>0</v>
      </c>
      <c r="T1832" t="s">
        <v>158</v>
      </c>
      <c r="U1832" t="s">
        <v>159</v>
      </c>
      <c r="V1832" t="str">
        <f t="shared" si="154"/>
        <v>0予選無差別</v>
      </c>
      <c r="Y1832">
        <f t="shared" si="155"/>
        <v>0</v>
      </c>
      <c r="Z1832" t="str">
        <f t="shared" si="156"/>
        <v/>
      </c>
      <c r="AA1832" t="str">
        <f t="shared" si="157"/>
        <v>0予選無差別</v>
      </c>
    </row>
    <row r="1833" spans="14:27" x14ac:dyDescent="0.15">
      <c r="N1833">
        <f>Sheet9!D1716</f>
        <v>0</v>
      </c>
      <c r="O1833">
        <f>Sheet9!E1716</f>
        <v>0</v>
      </c>
      <c r="P1833" t="str">
        <f>IFERROR(VLOOKUP(O1833,Sheet6!A:B,2,0),"")</f>
        <v/>
      </c>
      <c r="Q1833">
        <f>Sheet9!A1716</f>
        <v>0</v>
      </c>
      <c r="R1833" t="str">
        <f t="shared" si="153"/>
        <v/>
      </c>
      <c r="S1833">
        <f>Sheet9!B1716</f>
        <v>0</v>
      </c>
      <c r="T1833" t="s">
        <v>158</v>
      </c>
      <c r="U1833" t="s">
        <v>159</v>
      </c>
      <c r="V1833" t="str">
        <f t="shared" si="154"/>
        <v>0予選無差別</v>
      </c>
      <c r="Y1833">
        <f t="shared" si="155"/>
        <v>0</v>
      </c>
      <c r="Z1833" t="str">
        <f t="shared" si="156"/>
        <v/>
      </c>
      <c r="AA1833" t="str">
        <f t="shared" si="157"/>
        <v>0予選無差別</v>
      </c>
    </row>
    <row r="1834" spans="14:27" x14ac:dyDescent="0.15">
      <c r="N1834">
        <f>Sheet9!D1717</f>
        <v>0</v>
      </c>
      <c r="O1834">
        <f>Sheet9!E1717</f>
        <v>0</v>
      </c>
      <c r="P1834" t="str">
        <f>IFERROR(VLOOKUP(O1834,Sheet6!A:B,2,0),"")</f>
        <v/>
      </c>
      <c r="Q1834">
        <f>Sheet9!A1717</f>
        <v>0</v>
      </c>
      <c r="R1834" t="str">
        <f t="shared" si="153"/>
        <v/>
      </c>
      <c r="S1834">
        <f>Sheet9!B1717</f>
        <v>0</v>
      </c>
      <c r="T1834" t="s">
        <v>158</v>
      </c>
      <c r="U1834" t="s">
        <v>159</v>
      </c>
      <c r="V1834" t="str">
        <f t="shared" si="154"/>
        <v>0予選無差別</v>
      </c>
      <c r="Y1834">
        <f t="shared" si="155"/>
        <v>0</v>
      </c>
      <c r="Z1834" t="str">
        <f t="shared" si="156"/>
        <v/>
      </c>
      <c r="AA1834" t="str">
        <f t="shared" si="157"/>
        <v>0予選無差別</v>
      </c>
    </row>
    <row r="1835" spans="14:27" x14ac:dyDescent="0.15">
      <c r="N1835">
        <f>Sheet9!D1718</f>
        <v>0</v>
      </c>
      <c r="O1835">
        <f>Sheet9!E1718</f>
        <v>0</v>
      </c>
      <c r="P1835" t="str">
        <f>IFERROR(VLOOKUP(O1835,Sheet6!A:B,2,0),"")</f>
        <v/>
      </c>
      <c r="Q1835">
        <f>Sheet9!A1718</f>
        <v>0</v>
      </c>
      <c r="R1835" t="str">
        <f t="shared" si="153"/>
        <v/>
      </c>
      <c r="S1835">
        <f>Sheet9!B1718</f>
        <v>0</v>
      </c>
      <c r="T1835" t="s">
        <v>158</v>
      </c>
      <c r="U1835" t="s">
        <v>159</v>
      </c>
      <c r="V1835" t="str">
        <f t="shared" si="154"/>
        <v>0予選無差別</v>
      </c>
      <c r="Y1835">
        <f t="shared" si="155"/>
        <v>0</v>
      </c>
      <c r="Z1835" t="str">
        <f t="shared" si="156"/>
        <v/>
      </c>
      <c r="AA1835" t="str">
        <f t="shared" si="157"/>
        <v>0予選無差別</v>
      </c>
    </row>
    <row r="1836" spans="14:27" x14ac:dyDescent="0.15">
      <c r="N1836">
        <f>Sheet9!D1719</f>
        <v>0</v>
      </c>
      <c r="O1836">
        <f>Sheet9!E1719</f>
        <v>0</v>
      </c>
      <c r="P1836" t="str">
        <f>IFERROR(VLOOKUP(O1836,Sheet6!A:B,2,0),"")</f>
        <v/>
      </c>
      <c r="Q1836">
        <f>Sheet9!A1719</f>
        <v>0</v>
      </c>
      <c r="R1836" t="str">
        <f t="shared" si="153"/>
        <v/>
      </c>
      <c r="S1836">
        <f>Sheet9!B1719</f>
        <v>0</v>
      </c>
      <c r="T1836" t="s">
        <v>158</v>
      </c>
      <c r="U1836" t="s">
        <v>159</v>
      </c>
      <c r="V1836" t="str">
        <f t="shared" si="154"/>
        <v>0予選無差別</v>
      </c>
      <c r="Y1836">
        <f t="shared" si="155"/>
        <v>0</v>
      </c>
      <c r="Z1836" t="str">
        <f t="shared" si="156"/>
        <v/>
      </c>
      <c r="AA1836" t="str">
        <f t="shared" si="157"/>
        <v>0予選無差別</v>
      </c>
    </row>
    <row r="1837" spans="14:27" x14ac:dyDescent="0.15">
      <c r="N1837">
        <f>Sheet9!D1720</f>
        <v>0</v>
      </c>
      <c r="O1837">
        <f>Sheet9!E1720</f>
        <v>0</v>
      </c>
      <c r="P1837" t="str">
        <f>IFERROR(VLOOKUP(O1837,Sheet6!A:B,2,0),"")</f>
        <v/>
      </c>
      <c r="Q1837">
        <f>Sheet9!A1720</f>
        <v>0</v>
      </c>
      <c r="R1837" t="str">
        <f t="shared" si="153"/>
        <v/>
      </c>
      <c r="S1837">
        <f>Sheet9!B1720</f>
        <v>0</v>
      </c>
      <c r="T1837" t="s">
        <v>158</v>
      </c>
      <c r="U1837" t="s">
        <v>159</v>
      </c>
      <c r="V1837" t="str">
        <f t="shared" si="154"/>
        <v>0予選無差別</v>
      </c>
      <c r="Y1837">
        <f t="shared" si="155"/>
        <v>0</v>
      </c>
      <c r="Z1837" t="str">
        <f t="shared" si="156"/>
        <v/>
      </c>
      <c r="AA1837" t="str">
        <f t="shared" si="157"/>
        <v>0予選無差別</v>
      </c>
    </row>
    <row r="1838" spans="14:27" x14ac:dyDescent="0.15">
      <c r="N1838">
        <f>Sheet9!D1721</f>
        <v>0</v>
      </c>
      <c r="O1838">
        <f>Sheet9!E1721</f>
        <v>0</v>
      </c>
      <c r="P1838" t="str">
        <f>IFERROR(VLOOKUP(O1838,Sheet6!A:B,2,0),"")</f>
        <v/>
      </c>
      <c r="Q1838">
        <f>Sheet9!A1721</f>
        <v>0</v>
      </c>
      <c r="R1838" t="str">
        <f t="shared" si="153"/>
        <v/>
      </c>
      <c r="S1838">
        <f>Sheet9!B1721</f>
        <v>0</v>
      </c>
      <c r="T1838" t="s">
        <v>158</v>
      </c>
      <c r="U1838" t="s">
        <v>159</v>
      </c>
      <c r="V1838" t="str">
        <f t="shared" si="154"/>
        <v>0予選無差別</v>
      </c>
      <c r="Y1838">
        <f t="shared" si="155"/>
        <v>0</v>
      </c>
      <c r="Z1838" t="str">
        <f t="shared" si="156"/>
        <v/>
      </c>
      <c r="AA1838" t="str">
        <f t="shared" si="157"/>
        <v>0予選無差別</v>
      </c>
    </row>
    <row r="1839" spans="14:27" x14ac:dyDescent="0.15">
      <c r="N1839">
        <f>Sheet9!D1722</f>
        <v>0</v>
      </c>
      <c r="O1839">
        <f>Sheet9!E1722</f>
        <v>0</v>
      </c>
      <c r="P1839" t="str">
        <f>IFERROR(VLOOKUP(O1839,Sheet6!A:B,2,0),"")</f>
        <v/>
      </c>
      <c r="Q1839">
        <f>Sheet9!A1722</f>
        <v>0</v>
      </c>
      <c r="R1839" t="str">
        <f t="shared" si="153"/>
        <v/>
      </c>
      <c r="S1839">
        <f>Sheet9!B1722</f>
        <v>0</v>
      </c>
      <c r="T1839" t="s">
        <v>158</v>
      </c>
      <c r="U1839" t="s">
        <v>159</v>
      </c>
      <c r="V1839" t="str">
        <f t="shared" si="154"/>
        <v>0予選無差別</v>
      </c>
      <c r="Y1839">
        <f t="shared" si="155"/>
        <v>0</v>
      </c>
      <c r="Z1839" t="str">
        <f t="shared" si="156"/>
        <v/>
      </c>
      <c r="AA1839" t="str">
        <f t="shared" si="157"/>
        <v>0予選無差別</v>
      </c>
    </row>
    <row r="1840" spans="14:27" x14ac:dyDescent="0.15">
      <c r="N1840">
        <f>Sheet9!D1723</f>
        <v>0</v>
      </c>
      <c r="O1840">
        <f>Sheet9!E1723</f>
        <v>0</v>
      </c>
      <c r="P1840" t="str">
        <f>IFERROR(VLOOKUP(O1840,Sheet6!A:B,2,0),"")</f>
        <v/>
      </c>
      <c r="Q1840">
        <f>Sheet9!A1723</f>
        <v>0</v>
      </c>
      <c r="R1840" t="str">
        <f t="shared" si="153"/>
        <v/>
      </c>
      <c r="S1840">
        <f>Sheet9!B1723</f>
        <v>0</v>
      </c>
      <c r="T1840" t="s">
        <v>158</v>
      </c>
      <c r="U1840" t="s">
        <v>159</v>
      </c>
      <c r="V1840" t="str">
        <f t="shared" si="154"/>
        <v>0予選無差別</v>
      </c>
      <c r="Y1840">
        <f t="shared" si="155"/>
        <v>0</v>
      </c>
      <c r="Z1840" t="str">
        <f t="shared" si="156"/>
        <v/>
      </c>
      <c r="AA1840" t="str">
        <f t="shared" si="157"/>
        <v>0予選無差別</v>
      </c>
    </row>
    <row r="1841" spans="14:27" x14ac:dyDescent="0.15">
      <c r="N1841">
        <f>Sheet9!D1724</f>
        <v>0</v>
      </c>
      <c r="O1841">
        <f>Sheet9!E1724</f>
        <v>0</v>
      </c>
      <c r="P1841" t="str">
        <f>IFERROR(VLOOKUP(O1841,Sheet6!A:B,2,0),"")</f>
        <v/>
      </c>
      <c r="Q1841">
        <f>Sheet9!A1724</f>
        <v>0</v>
      </c>
      <c r="R1841" t="str">
        <f t="shared" si="153"/>
        <v/>
      </c>
      <c r="S1841">
        <f>Sheet9!B1724</f>
        <v>0</v>
      </c>
      <c r="T1841" t="s">
        <v>158</v>
      </c>
      <c r="U1841" t="s">
        <v>159</v>
      </c>
      <c r="V1841" t="str">
        <f t="shared" si="154"/>
        <v>0予選無差別</v>
      </c>
      <c r="Y1841">
        <f t="shared" si="155"/>
        <v>0</v>
      </c>
      <c r="Z1841" t="str">
        <f t="shared" si="156"/>
        <v/>
      </c>
      <c r="AA1841" t="str">
        <f t="shared" si="157"/>
        <v>0予選無差別</v>
      </c>
    </row>
  </sheetData>
  <phoneticPr fontId="1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S279"/>
  <sheetViews>
    <sheetView workbookViewId="0"/>
  </sheetViews>
  <sheetFormatPr defaultRowHeight="13.5" x14ac:dyDescent="0.15"/>
  <cols>
    <col min="1" max="1" width="9" style="22"/>
  </cols>
  <sheetData>
    <row r="1" spans="1:19" x14ac:dyDescent="0.15">
      <c r="A1" s="22" t="str">
        <f>Sheet10!I1</f>
        <v>女子個人メドレー 200m準決勝3・4年生</v>
      </c>
      <c r="E1" t="str">
        <f>IFERROR(VLOOKUP(F1,Sheet10!I:M,5,0),"")</f>
        <v/>
      </c>
      <c r="F1" t="str">
        <f>CONCATENATE(R1,O1,P1,S1,M1)</f>
        <v xml:space="preserve"> 200mタイム決勝5・6年生</v>
      </c>
      <c r="J1">
        <f>Sheet2!A2</f>
        <v>2001</v>
      </c>
      <c r="K1" t="str">
        <f>Sheet2!B2</f>
        <v>ｴﾘｴｰﾙSRT</v>
      </c>
      <c r="L1">
        <f>Sheet2!J2</f>
        <v>3</v>
      </c>
      <c r="M1" t="str">
        <f>IFERROR(VLOOKUP(L1,Sheet5!A:B,2,0),"")</f>
        <v>5・6年生</v>
      </c>
      <c r="N1" t="str">
        <f>Sheet2!L2</f>
        <v>リレー</v>
      </c>
      <c r="O1" t="str">
        <f>IFERROR(VLOOKUP(N1,Sheet10!AG:AH,2,0),"")</f>
        <v/>
      </c>
      <c r="P1" t="str">
        <f>Sheet2!M2</f>
        <v xml:space="preserve"> 200m</v>
      </c>
      <c r="Q1">
        <f>Sheet2!N2</f>
        <v>3</v>
      </c>
      <c r="R1" t="str">
        <f>IFERROR(VLOOKUP(Q1,Sheet6!A:B,2,0),"")</f>
        <v/>
      </c>
      <c r="S1" t="s">
        <v>160</v>
      </c>
    </row>
    <row r="2" spans="1:19" x14ac:dyDescent="0.15">
      <c r="A2" s="22" t="str">
        <f>Sheet10!I2</f>
        <v>男子個人メドレー 200m準決勝3・4年生</v>
      </c>
      <c r="E2" t="str">
        <f>IFERROR(VLOOKUP(F2,Sheet10!I:M,5,0),"")</f>
        <v/>
      </c>
      <c r="F2" t="str">
        <f t="shared" ref="F2:F17" si="0">CONCATENATE(R2,O2,P2,S2,M2)</f>
        <v xml:space="preserve"> 200mタイム決勝1・2年生</v>
      </c>
      <c r="J2">
        <f>Sheet2!A3</f>
        <v>2002</v>
      </c>
      <c r="K2" t="str">
        <f>Sheet2!B3</f>
        <v>ｴﾘｴｰﾙSRT</v>
      </c>
      <c r="L2">
        <f>Sheet2!J3</f>
        <v>1</v>
      </c>
      <c r="M2" t="str">
        <f>IFERROR(VLOOKUP(L2,Sheet5!A:B,2,0),"")</f>
        <v>1・2年生</v>
      </c>
      <c r="N2" t="str">
        <f>Sheet2!L3</f>
        <v>リレー</v>
      </c>
      <c r="O2" t="str">
        <f>IFERROR(VLOOKUP(N2,Sheet10!AG:AH,2,0),"")</f>
        <v/>
      </c>
      <c r="P2" t="str">
        <f>Sheet2!M3</f>
        <v xml:space="preserve"> 200m</v>
      </c>
      <c r="Q2">
        <f>Sheet2!N3</f>
        <v>3</v>
      </c>
      <c r="R2" t="str">
        <f>IFERROR(VLOOKUP(Q2,Sheet6!A:B,2,0),"")</f>
        <v/>
      </c>
      <c r="S2" t="s">
        <v>160</v>
      </c>
    </row>
    <row r="3" spans="1:19" x14ac:dyDescent="0.15">
      <c r="A3" s="22" t="str">
        <f>Sheet10!I3</f>
        <v>女子個人メドレー 200m準決勝5・6年生</v>
      </c>
      <c r="E3" t="str">
        <f>IFERROR(VLOOKUP(F3,Sheet10!I:M,5,0),"")</f>
        <v/>
      </c>
      <c r="F3" t="str">
        <f t="shared" si="0"/>
        <v xml:space="preserve"> 200mタイム決勝3・4年生</v>
      </c>
      <c r="J3">
        <f>Sheet2!A4</f>
        <v>2003</v>
      </c>
      <c r="K3" t="str">
        <f>Sheet2!B4</f>
        <v>ｴﾘｴｰﾙSRT</v>
      </c>
      <c r="L3">
        <f>Sheet2!J4</f>
        <v>2</v>
      </c>
      <c r="M3" t="str">
        <f>IFERROR(VLOOKUP(L3,Sheet5!A:B,2,0),"")</f>
        <v>3・4年生</v>
      </c>
      <c r="N3" t="str">
        <f>Sheet2!L4</f>
        <v>リレー</v>
      </c>
      <c r="O3" t="str">
        <f>IFERROR(VLOOKUP(N3,Sheet10!AG:AH,2,0),"")</f>
        <v/>
      </c>
      <c r="P3" t="str">
        <f>Sheet2!M4</f>
        <v xml:space="preserve"> 200m</v>
      </c>
      <c r="Q3">
        <f>Sheet2!N4</f>
        <v>3</v>
      </c>
      <c r="R3" t="str">
        <f>IFERROR(VLOOKUP(Q3,Sheet6!A:B,2,0),"")</f>
        <v/>
      </c>
      <c r="S3" t="s">
        <v>160</v>
      </c>
    </row>
    <row r="4" spans="1:19" x14ac:dyDescent="0.15">
      <c r="A4" s="22" t="str">
        <f>Sheet10!I4</f>
        <v>男子個人メドレー 200m準決勝5・6年生</v>
      </c>
      <c r="E4" t="str">
        <f>IFERROR(VLOOKUP(F4,Sheet10!I:M,5,0),"")</f>
        <v/>
      </c>
      <c r="F4" t="str">
        <f t="shared" si="0"/>
        <v xml:space="preserve"> 200mタイム決勝5・6年生</v>
      </c>
      <c r="J4">
        <f>Sheet2!A5</f>
        <v>2004</v>
      </c>
      <c r="K4" t="str">
        <f>Sheet2!B5</f>
        <v>ＭＧ瀬戸内</v>
      </c>
      <c r="L4">
        <f>Sheet2!J5</f>
        <v>3</v>
      </c>
      <c r="M4" t="str">
        <f>IFERROR(VLOOKUP(L4,Sheet5!A:B,2,0),"")</f>
        <v>5・6年生</v>
      </c>
      <c r="N4" t="str">
        <f>Sheet2!L5</f>
        <v>リレー</v>
      </c>
      <c r="O4" t="str">
        <f>IFERROR(VLOOKUP(N4,Sheet10!AG:AH,2,0),"")</f>
        <v/>
      </c>
      <c r="P4" t="str">
        <f>Sheet2!M5</f>
        <v xml:space="preserve"> 200m</v>
      </c>
      <c r="Q4">
        <f>Sheet2!N5</f>
        <v>3</v>
      </c>
      <c r="R4" t="str">
        <f>IFERROR(VLOOKUP(Q4,Sheet6!A:B,2,0),"")</f>
        <v/>
      </c>
      <c r="S4" t="s">
        <v>160</v>
      </c>
    </row>
    <row r="5" spans="1:19" x14ac:dyDescent="0.15">
      <c r="A5" s="22" t="str">
        <f>Sheet10!I5</f>
        <v>女子自由形  50m準決勝1・2年生</v>
      </c>
      <c r="E5" t="str">
        <f>IFERROR(VLOOKUP(F5,Sheet10!I:M,5,0),"")</f>
        <v/>
      </c>
      <c r="F5" t="str">
        <f t="shared" si="0"/>
        <v xml:space="preserve"> 200mタイム決勝3・4年生</v>
      </c>
      <c r="J5">
        <f>Sheet2!A6</f>
        <v>2005</v>
      </c>
      <c r="K5" t="str">
        <f>Sheet2!B6</f>
        <v>Z-UP</v>
      </c>
      <c r="L5">
        <f>Sheet2!J6</f>
        <v>2</v>
      </c>
      <c r="M5" t="str">
        <f>IFERROR(VLOOKUP(L5,Sheet5!A:B,2,0),"")</f>
        <v>3・4年生</v>
      </c>
      <c r="N5" t="str">
        <f>Sheet2!L6</f>
        <v>リレー</v>
      </c>
      <c r="O5" t="str">
        <f>IFERROR(VLOOKUP(N5,Sheet10!AG:AH,2,0),"")</f>
        <v/>
      </c>
      <c r="P5" t="str">
        <f>Sheet2!M6</f>
        <v xml:space="preserve"> 200m</v>
      </c>
      <c r="Q5">
        <f>Sheet2!N6</f>
        <v>3</v>
      </c>
      <c r="R5" t="str">
        <f>IFERROR(VLOOKUP(Q5,Sheet6!A:B,2,0),"")</f>
        <v/>
      </c>
      <c r="S5" t="s">
        <v>160</v>
      </c>
    </row>
    <row r="6" spans="1:19" x14ac:dyDescent="0.15">
      <c r="A6" s="22" t="str">
        <f>Sheet10!I6</f>
        <v>男子自由形  50m準決勝1・2年生</v>
      </c>
      <c r="E6" t="str">
        <f>IFERROR(VLOOKUP(F6,Sheet10!I:M,5,0),"")</f>
        <v/>
      </c>
      <c r="F6" t="str">
        <f t="shared" si="0"/>
        <v xml:space="preserve"> 200mタイム決勝5・6年生</v>
      </c>
      <c r="J6">
        <f>Sheet2!A7</f>
        <v>2006</v>
      </c>
      <c r="K6" t="str">
        <f>Sheet2!B7</f>
        <v>Z-UP</v>
      </c>
      <c r="L6">
        <f>Sheet2!J7</f>
        <v>3</v>
      </c>
      <c r="M6" t="str">
        <f>IFERROR(VLOOKUP(L6,Sheet5!A:B,2,0),"")</f>
        <v>5・6年生</v>
      </c>
      <c r="N6" t="str">
        <f>Sheet2!L7</f>
        <v>リレー</v>
      </c>
      <c r="O6" t="str">
        <f>IFERROR(VLOOKUP(N6,Sheet10!AG:AH,2,0),"")</f>
        <v/>
      </c>
      <c r="P6" t="str">
        <f>Sheet2!M7</f>
        <v xml:space="preserve"> 200m</v>
      </c>
      <c r="Q6">
        <f>Sheet2!N7</f>
        <v>3</v>
      </c>
      <c r="R6" t="str">
        <f>IFERROR(VLOOKUP(Q6,Sheet6!A:B,2,0),"")</f>
        <v/>
      </c>
      <c r="S6" t="s">
        <v>160</v>
      </c>
    </row>
    <row r="7" spans="1:19" x14ac:dyDescent="0.15">
      <c r="A7" s="22" t="str">
        <f>Sheet10!I7</f>
        <v>女子自由形  50m準決勝3・4年生</v>
      </c>
      <c r="E7" t="str">
        <f>IFERROR(VLOOKUP(F7,Sheet10!I:M,5,0),"")</f>
        <v/>
      </c>
      <c r="F7" t="str">
        <f t="shared" si="0"/>
        <v xml:space="preserve"> 200mタイム決勝5・6年生</v>
      </c>
      <c r="J7">
        <f>Sheet2!A8</f>
        <v>2007</v>
      </c>
      <c r="K7" t="str">
        <f>Sheet2!B8</f>
        <v>ＭＧ双葉</v>
      </c>
      <c r="L7">
        <f>Sheet2!J8</f>
        <v>3</v>
      </c>
      <c r="M7" t="str">
        <f>IFERROR(VLOOKUP(L7,Sheet5!A:B,2,0),"")</f>
        <v>5・6年生</v>
      </c>
      <c r="N7" t="str">
        <f>Sheet2!L8</f>
        <v>リレー</v>
      </c>
      <c r="O7" t="str">
        <f>IFERROR(VLOOKUP(N7,Sheet10!AG:AH,2,0),"")</f>
        <v/>
      </c>
      <c r="P7" t="str">
        <f>Sheet2!M8</f>
        <v xml:space="preserve"> 200m</v>
      </c>
      <c r="Q7">
        <f>Sheet2!N8</f>
        <v>3</v>
      </c>
      <c r="R7" t="str">
        <f>IFERROR(VLOOKUP(Q7,Sheet6!A:B,2,0),"")</f>
        <v/>
      </c>
      <c r="S7" t="s">
        <v>160</v>
      </c>
    </row>
    <row r="8" spans="1:19" x14ac:dyDescent="0.15">
      <c r="A8" s="22" t="str">
        <f>Sheet10!I8</f>
        <v>男子自由形  50m準決勝3・4年生</v>
      </c>
      <c r="E8" t="str">
        <f>IFERROR(VLOOKUP(F8,Sheet10!I:M,5,0),"")</f>
        <v/>
      </c>
      <c r="F8" t="str">
        <f t="shared" si="0"/>
        <v xml:space="preserve"> 200mタイム決勝3・4年生</v>
      </c>
      <c r="J8">
        <f>Sheet2!A9</f>
        <v>2008</v>
      </c>
      <c r="K8" t="str">
        <f>Sheet2!B9</f>
        <v>ＭＧ双葉</v>
      </c>
      <c r="L8">
        <f>Sheet2!J9</f>
        <v>2</v>
      </c>
      <c r="M8" t="str">
        <f>IFERROR(VLOOKUP(L8,Sheet5!A:B,2,0),"")</f>
        <v>3・4年生</v>
      </c>
      <c r="N8" t="str">
        <f>Sheet2!L9</f>
        <v>リレー</v>
      </c>
      <c r="O8" t="str">
        <f>IFERROR(VLOOKUP(N8,Sheet10!AG:AH,2,0),"")</f>
        <v/>
      </c>
      <c r="P8" t="str">
        <f>Sheet2!M9</f>
        <v xml:space="preserve"> 200m</v>
      </c>
      <c r="Q8">
        <f>Sheet2!N9</f>
        <v>3</v>
      </c>
      <c r="R8" t="str">
        <f>IFERROR(VLOOKUP(Q8,Sheet6!A:B,2,0),"")</f>
        <v/>
      </c>
      <c r="S8" t="s">
        <v>160</v>
      </c>
    </row>
    <row r="9" spans="1:19" x14ac:dyDescent="0.15">
      <c r="A9" s="22" t="str">
        <f>Sheet10!I117</f>
        <v>男子バタフライ 100m予選5・6年生</v>
      </c>
      <c r="E9" t="str">
        <f>IFERROR(VLOOKUP(F9,Sheet10!I:M,5,0),"")</f>
        <v/>
      </c>
      <c r="F9" t="str">
        <f t="shared" si="0"/>
        <v xml:space="preserve"> 200mタイム決勝1・2年生</v>
      </c>
      <c r="J9">
        <f>Sheet2!A10</f>
        <v>2009</v>
      </c>
      <c r="K9" t="str">
        <f>Sheet2!B10</f>
        <v>ファイブテン</v>
      </c>
      <c r="L9">
        <f>Sheet2!J10</f>
        <v>1</v>
      </c>
      <c r="M9" t="str">
        <f>IFERROR(VLOOKUP(L9,Sheet5!A:B,2,0),"")</f>
        <v>1・2年生</v>
      </c>
      <c r="N9" t="str">
        <f>Sheet2!L10</f>
        <v>リレー</v>
      </c>
      <c r="O9" t="str">
        <f>IFERROR(VLOOKUP(N9,Sheet10!AG:AH,2,0),"")</f>
        <v/>
      </c>
      <c r="P9" t="str">
        <f>Sheet2!M10</f>
        <v xml:space="preserve"> 200m</v>
      </c>
      <c r="Q9">
        <f>Sheet2!N10</f>
        <v>3</v>
      </c>
      <c r="R9" t="str">
        <f>IFERROR(VLOOKUP(Q9,Sheet6!A:B,2,0),"")</f>
        <v/>
      </c>
      <c r="S9" t="s">
        <v>160</v>
      </c>
    </row>
    <row r="10" spans="1:19" x14ac:dyDescent="0.15">
      <c r="A10" s="22" t="str">
        <f>Sheet10!I118</f>
        <v>リレー 200m予選1・2年生</v>
      </c>
      <c r="E10" t="str">
        <f>IFERROR(VLOOKUP(F10,Sheet10!I:M,5,0),"")</f>
        <v/>
      </c>
      <c r="F10" t="str">
        <f t="shared" si="0"/>
        <v xml:space="preserve"> 200mタイム決勝3・4年生</v>
      </c>
      <c r="J10">
        <f>Sheet2!A11</f>
        <v>2010</v>
      </c>
      <c r="K10" t="str">
        <f>Sheet2!B11</f>
        <v>ファイブテン</v>
      </c>
      <c r="L10">
        <f>Sheet2!J11</f>
        <v>2</v>
      </c>
      <c r="M10" t="str">
        <f>IFERROR(VLOOKUP(L10,Sheet5!A:B,2,0),"")</f>
        <v>3・4年生</v>
      </c>
      <c r="N10" t="str">
        <f>Sheet2!L11</f>
        <v>リレー</v>
      </c>
      <c r="O10" t="str">
        <f>IFERROR(VLOOKUP(N10,Sheet10!AG:AH,2,0),"")</f>
        <v/>
      </c>
      <c r="P10" t="str">
        <f>Sheet2!M11</f>
        <v xml:space="preserve"> 200m</v>
      </c>
      <c r="Q10">
        <f>Sheet2!N11</f>
        <v>3</v>
      </c>
      <c r="R10" t="str">
        <f>IFERROR(VLOOKUP(Q10,Sheet6!A:B,2,0),"")</f>
        <v/>
      </c>
      <c r="S10" t="s">
        <v>160</v>
      </c>
    </row>
    <row r="11" spans="1:19" x14ac:dyDescent="0.15">
      <c r="A11" s="22" t="str">
        <f>Sheet10!I119</f>
        <v>リレー 200m予選3・4年生</v>
      </c>
      <c r="E11" t="str">
        <f>IFERROR(VLOOKUP(F11,Sheet10!I:M,5,0),"")</f>
        <v/>
      </c>
      <c r="F11" t="str">
        <f t="shared" si="0"/>
        <v xml:space="preserve"> 200mタイム決勝5・6年生</v>
      </c>
      <c r="J11">
        <f>Sheet2!A12</f>
        <v>2011</v>
      </c>
      <c r="K11" t="str">
        <f>Sheet2!B12</f>
        <v>ファイブテン</v>
      </c>
      <c r="L11">
        <f>Sheet2!J12</f>
        <v>3</v>
      </c>
      <c r="M11" t="str">
        <f>IFERROR(VLOOKUP(L11,Sheet5!A:B,2,0),"")</f>
        <v>5・6年生</v>
      </c>
      <c r="N11" t="str">
        <f>Sheet2!L12</f>
        <v>リレー</v>
      </c>
      <c r="O11" t="str">
        <f>IFERROR(VLOOKUP(N11,Sheet10!AG:AH,2,0),"")</f>
        <v/>
      </c>
      <c r="P11" t="str">
        <f>Sheet2!M12</f>
        <v xml:space="preserve"> 200m</v>
      </c>
      <c r="Q11">
        <f>Sheet2!N12</f>
        <v>3</v>
      </c>
      <c r="R11" t="str">
        <f>IFERROR(VLOOKUP(Q11,Sheet6!A:B,2,0),"")</f>
        <v/>
      </c>
      <c r="S11" t="s">
        <v>160</v>
      </c>
    </row>
    <row r="12" spans="1:19" x14ac:dyDescent="0.15">
      <c r="A12" s="22" t="str">
        <f>Sheet10!I120</f>
        <v>リレー 200m予選5・6年生</v>
      </c>
      <c r="E12" t="str">
        <f>IFERROR(VLOOKUP(F12,Sheet10!I:M,5,0),"")</f>
        <v/>
      </c>
      <c r="F12" t="str">
        <f t="shared" si="0"/>
        <v xml:space="preserve"> 200mタイム決勝3・4年生</v>
      </c>
      <c r="J12">
        <f>Sheet2!A13</f>
        <v>2501</v>
      </c>
      <c r="K12" t="str">
        <f>Sheet2!B13</f>
        <v>西条ＳＣ</v>
      </c>
      <c r="L12">
        <f>Sheet2!J13</f>
        <v>2</v>
      </c>
      <c r="M12" t="str">
        <f>IFERROR(VLOOKUP(L12,Sheet5!A:B,2,0),"")</f>
        <v>3・4年生</v>
      </c>
      <c r="N12" t="str">
        <f>Sheet2!L13</f>
        <v>リレー</v>
      </c>
      <c r="O12" t="str">
        <f>IFERROR(VLOOKUP(N12,Sheet10!AG:AH,2,0),"")</f>
        <v/>
      </c>
      <c r="P12" t="str">
        <f>Sheet2!M13</f>
        <v xml:space="preserve"> 200m</v>
      </c>
      <c r="Q12">
        <f>Sheet2!N13</f>
        <v>3</v>
      </c>
      <c r="R12" t="str">
        <f>IFERROR(VLOOKUP(Q12,Sheet6!A:B,2,0),"")</f>
        <v/>
      </c>
      <c r="S12" t="s">
        <v>160</v>
      </c>
    </row>
    <row r="13" spans="1:19" x14ac:dyDescent="0.15">
      <c r="A13" s="22" t="str">
        <f>Sheet10!I121</f>
        <v/>
      </c>
      <c r="E13" t="str">
        <f>IFERROR(VLOOKUP(F13,Sheet10!I:M,5,0),"")</f>
        <v/>
      </c>
      <c r="F13" t="str">
        <f t="shared" si="0"/>
        <v xml:space="preserve"> 200mタイム決勝1・2年生</v>
      </c>
      <c r="J13">
        <f>Sheet2!A14</f>
        <v>2502</v>
      </c>
      <c r="K13" t="str">
        <f>Sheet2!B14</f>
        <v>西条ＳＣ</v>
      </c>
      <c r="L13">
        <f>Sheet2!J14</f>
        <v>1</v>
      </c>
      <c r="M13" t="str">
        <f>IFERROR(VLOOKUP(L13,Sheet5!A:B,2,0),"")</f>
        <v>1・2年生</v>
      </c>
      <c r="N13" t="str">
        <f>Sheet2!L14</f>
        <v>リレー</v>
      </c>
      <c r="O13" t="str">
        <f>IFERROR(VLOOKUP(N13,Sheet10!AG:AH,2,0),"")</f>
        <v/>
      </c>
      <c r="P13" t="str">
        <f>Sheet2!M14</f>
        <v xml:space="preserve"> 200m</v>
      </c>
      <c r="Q13">
        <f>Sheet2!N14</f>
        <v>3</v>
      </c>
      <c r="R13" t="str">
        <f>IFERROR(VLOOKUP(Q13,Sheet6!A:B,2,0),"")</f>
        <v/>
      </c>
      <c r="S13" t="s">
        <v>160</v>
      </c>
    </row>
    <row r="14" spans="1:19" x14ac:dyDescent="0.15">
      <c r="A14" s="22" t="str">
        <f>Sheet10!I122</f>
        <v/>
      </c>
      <c r="E14" t="str">
        <f>IFERROR(VLOOKUP(F14,Sheet10!I:M,5,0),"")</f>
        <v/>
      </c>
      <c r="F14" t="str">
        <f t="shared" si="0"/>
        <v xml:space="preserve"> 200mタイム決勝1・2年生</v>
      </c>
      <c r="J14">
        <f>Sheet2!A15</f>
        <v>2503</v>
      </c>
      <c r="K14" t="str">
        <f>Sheet2!B15</f>
        <v>ﾌｧｲﾌﾞﾃﾝ東予</v>
      </c>
      <c r="L14">
        <f>Sheet2!J15</f>
        <v>1</v>
      </c>
      <c r="M14" t="str">
        <f>IFERROR(VLOOKUP(L14,Sheet5!A:B,2,0),"")</f>
        <v>1・2年生</v>
      </c>
      <c r="N14" t="str">
        <f>Sheet2!L15</f>
        <v>リレー</v>
      </c>
      <c r="O14" t="str">
        <f>IFERROR(VLOOKUP(N14,Sheet10!AG:AH,2,0),"")</f>
        <v/>
      </c>
      <c r="P14" t="str">
        <f>Sheet2!M15</f>
        <v xml:space="preserve"> 200m</v>
      </c>
      <c r="Q14">
        <f>Sheet2!N15</f>
        <v>3</v>
      </c>
      <c r="R14" t="str">
        <f>IFERROR(VLOOKUP(Q14,Sheet6!A:B,2,0),"")</f>
        <v/>
      </c>
      <c r="S14" t="s">
        <v>160</v>
      </c>
    </row>
    <row r="15" spans="1:19" x14ac:dyDescent="0.15">
      <c r="A15" s="22" t="str">
        <f>Sheet10!I123</f>
        <v/>
      </c>
      <c r="E15" t="str">
        <f>IFERROR(VLOOKUP(F15,Sheet10!I:M,5,0),"")</f>
        <v/>
      </c>
      <c r="F15" t="e">
        <f t="shared" si="0"/>
        <v>#REF!</v>
      </c>
      <c r="J15" t="e">
        <f>Sheet2!#REF!</f>
        <v>#REF!</v>
      </c>
      <c r="K15" t="e">
        <f>Sheet2!#REF!</f>
        <v>#REF!</v>
      </c>
      <c r="L15" t="e">
        <f>Sheet2!#REF!</f>
        <v>#REF!</v>
      </c>
      <c r="M15" t="str">
        <f>IFERROR(VLOOKUP(L15,Sheet5!A:B,2,0),"")</f>
        <v/>
      </c>
      <c r="N15" t="e">
        <f>Sheet2!#REF!</f>
        <v>#REF!</v>
      </c>
      <c r="O15" t="str">
        <f>IFERROR(VLOOKUP(N15,Sheet10!AG:AH,2,0),"")</f>
        <v/>
      </c>
      <c r="P15" t="e">
        <f>Sheet2!#REF!</f>
        <v>#REF!</v>
      </c>
      <c r="Q15" t="e">
        <f>Sheet2!#REF!</f>
        <v>#REF!</v>
      </c>
      <c r="R15" t="str">
        <f>IFERROR(VLOOKUP(Q15,Sheet6!A:B,2,0),"")</f>
        <v/>
      </c>
      <c r="S15" t="s">
        <v>160</v>
      </c>
    </row>
    <row r="16" spans="1:19" x14ac:dyDescent="0.15">
      <c r="A16" s="22" t="str">
        <f>Sheet10!I124</f>
        <v/>
      </c>
      <c r="E16" t="str">
        <f>IFERROR(VLOOKUP(F16,Sheet10!I:M,5,0),"")</f>
        <v/>
      </c>
      <c r="F16" t="e">
        <f t="shared" si="0"/>
        <v>#REF!</v>
      </c>
      <c r="J16" t="e">
        <f>Sheet2!#REF!</f>
        <v>#REF!</v>
      </c>
      <c r="K16" t="e">
        <f>Sheet2!#REF!</f>
        <v>#REF!</v>
      </c>
      <c r="L16" t="e">
        <f>Sheet2!#REF!</f>
        <v>#REF!</v>
      </c>
      <c r="M16" t="str">
        <f>IFERROR(VLOOKUP(L16,Sheet5!A:B,2,0),"")</f>
        <v/>
      </c>
      <c r="N16" t="e">
        <f>Sheet2!#REF!</f>
        <v>#REF!</v>
      </c>
      <c r="O16" t="str">
        <f>IFERROR(VLOOKUP(N16,Sheet10!AG:AH,2,0),"")</f>
        <v/>
      </c>
      <c r="P16" t="e">
        <f>Sheet2!#REF!</f>
        <v>#REF!</v>
      </c>
      <c r="Q16" t="e">
        <f>Sheet2!#REF!</f>
        <v>#REF!</v>
      </c>
      <c r="R16" t="str">
        <f>IFERROR(VLOOKUP(Q16,Sheet6!A:B,2,0),"")</f>
        <v/>
      </c>
      <c r="S16" t="s">
        <v>160</v>
      </c>
    </row>
    <row r="17" spans="5:19" x14ac:dyDescent="0.15">
      <c r="E17" t="str">
        <f>IFERROR(VLOOKUP(F17,Sheet10!I:M,5,0),"")</f>
        <v/>
      </c>
      <c r="F17" t="e">
        <f t="shared" si="0"/>
        <v>#REF!</v>
      </c>
      <c r="J17" t="e">
        <f>Sheet2!#REF!</f>
        <v>#REF!</v>
      </c>
      <c r="K17" t="e">
        <f>Sheet2!#REF!</f>
        <v>#REF!</v>
      </c>
      <c r="L17" t="e">
        <f>Sheet2!#REF!</f>
        <v>#REF!</v>
      </c>
      <c r="M17" t="str">
        <f>IFERROR(VLOOKUP(L17,Sheet5!A:B,2,0),"")</f>
        <v/>
      </c>
      <c r="N17" t="e">
        <f>Sheet2!#REF!</f>
        <v>#REF!</v>
      </c>
      <c r="O17" t="str">
        <f>IFERROR(VLOOKUP(N17,Sheet10!AG:AH,2,0),"")</f>
        <v/>
      </c>
      <c r="P17" t="e">
        <f>Sheet2!#REF!</f>
        <v>#REF!</v>
      </c>
      <c r="Q17" t="e">
        <f>Sheet2!#REF!</f>
        <v>#REF!</v>
      </c>
      <c r="R17" t="str">
        <f>IFERROR(VLOOKUP(Q17,Sheet6!A:B,2,0),"")</f>
        <v/>
      </c>
      <c r="S17" t="s">
        <v>160</v>
      </c>
    </row>
    <row r="18" spans="5:19" x14ac:dyDescent="0.15">
      <c r="E18" t="str">
        <f>IFERROR(VLOOKUP(F18,Sheet10!I:M,5,0),"")</f>
        <v/>
      </c>
      <c r="F18" t="e">
        <f t="shared" ref="F18:F81" si="1">CONCATENATE(R18,O18,P18,S18,M18)</f>
        <v>#REF!</v>
      </c>
      <c r="J18" t="e">
        <f>Sheet2!#REF!</f>
        <v>#REF!</v>
      </c>
      <c r="K18" t="e">
        <f>Sheet2!#REF!</f>
        <v>#REF!</v>
      </c>
      <c r="L18" t="e">
        <f>Sheet2!#REF!</f>
        <v>#REF!</v>
      </c>
      <c r="M18" t="str">
        <f>IFERROR(VLOOKUP(L18,Sheet5!A:B,2,0),"")</f>
        <v/>
      </c>
      <c r="N18" t="e">
        <f>Sheet2!#REF!</f>
        <v>#REF!</v>
      </c>
      <c r="O18" t="str">
        <f>IFERROR(VLOOKUP(N18,Sheet10!AG:AH,2,0),"")</f>
        <v/>
      </c>
      <c r="P18" t="e">
        <f>Sheet2!#REF!</f>
        <v>#REF!</v>
      </c>
      <c r="Q18" t="e">
        <f>Sheet2!#REF!</f>
        <v>#REF!</v>
      </c>
      <c r="R18" t="str">
        <f>IFERROR(VLOOKUP(Q18,Sheet6!A:B,2,0),"")</f>
        <v/>
      </c>
      <c r="S18" t="s">
        <v>160</v>
      </c>
    </row>
    <row r="19" spans="5:19" x14ac:dyDescent="0.15">
      <c r="E19" t="str">
        <f>IFERROR(VLOOKUP(F19,Sheet10!I:M,5,0),"")</f>
        <v/>
      </c>
      <c r="F19" t="e">
        <f t="shared" si="1"/>
        <v>#REF!</v>
      </c>
      <c r="J19" t="e">
        <f>Sheet2!#REF!</f>
        <v>#REF!</v>
      </c>
      <c r="K19" t="e">
        <f>Sheet2!#REF!</f>
        <v>#REF!</v>
      </c>
      <c r="L19" t="e">
        <f>Sheet2!#REF!</f>
        <v>#REF!</v>
      </c>
      <c r="M19" t="str">
        <f>IFERROR(VLOOKUP(L19,Sheet5!A:B,2,0),"")</f>
        <v/>
      </c>
      <c r="N19" t="e">
        <f>Sheet2!#REF!</f>
        <v>#REF!</v>
      </c>
      <c r="O19" t="str">
        <f>IFERROR(VLOOKUP(N19,Sheet10!AG:AH,2,0),"")</f>
        <v/>
      </c>
      <c r="P19" t="e">
        <f>Sheet2!#REF!</f>
        <v>#REF!</v>
      </c>
      <c r="Q19" t="e">
        <f>Sheet2!#REF!</f>
        <v>#REF!</v>
      </c>
      <c r="R19" t="str">
        <f>IFERROR(VLOOKUP(Q19,Sheet6!A:B,2,0),"")</f>
        <v/>
      </c>
      <c r="S19" t="s">
        <v>160</v>
      </c>
    </row>
    <row r="20" spans="5:19" x14ac:dyDescent="0.15">
      <c r="E20" t="str">
        <f>IFERROR(VLOOKUP(F20,Sheet10!I:M,5,0),"")</f>
        <v/>
      </c>
      <c r="F20" t="e">
        <f t="shared" si="1"/>
        <v>#REF!</v>
      </c>
      <c r="J20" t="e">
        <f>Sheet2!#REF!</f>
        <v>#REF!</v>
      </c>
      <c r="K20" t="e">
        <f>Sheet2!#REF!</f>
        <v>#REF!</v>
      </c>
      <c r="L20" t="e">
        <f>Sheet2!#REF!</f>
        <v>#REF!</v>
      </c>
      <c r="M20" t="str">
        <f>IFERROR(VLOOKUP(L20,Sheet5!A:B,2,0),"")</f>
        <v/>
      </c>
      <c r="N20" t="e">
        <f>Sheet2!#REF!</f>
        <v>#REF!</v>
      </c>
      <c r="O20" t="str">
        <f>IFERROR(VLOOKUP(N20,Sheet10!AG:AH,2,0),"")</f>
        <v/>
      </c>
      <c r="P20" t="e">
        <f>Sheet2!#REF!</f>
        <v>#REF!</v>
      </c>
      <c r="Q20" t="e">
        <f>Sheet2!#REF!</f>
        <v>#REF!</v>
      </c>
      <c r="R20" t="str">
        <f>IFERROR(VLOOKUP(Q20,Sheet6!A:B,2,0),"")</f>
        <v/>
      </c>
      <c r="S20" t="s">
        <v>160</v>
      </c>
    </row>
    <row r="21" spans="5:19" x14ac:dyDescent="0.15">
      <c r="E21" t="str">
        <f>IFERROR(VLOOKUP(F21,Sheet10!I:M,5,0),"")</f>
        <v/>
      </c>
      <c r="F21" t="e">
        <f t="shared" si="1"/>
        <v>#REF!</v>
      </c>
      <c r="J21" t="e">
        <f>Sheet2!#REF!</f>
        <v>#REF!</v>
      </c>
      <c r="K21" t="e">
        <f>Sheet2!#REF!</f>
        <v>#REF!</v>
      </c>
      <c r="L21" t="e">
        <f>Sheet2!#REF!</f>
        <v>#REF!</v>
      </c>
      <c r="M21" t="str">
        <f>IFERROR(VLOOKUP(L21,Sheet5!A:B,2,0),"")</f>
        <v/>
      </c>
      <c r="N21" t="e">
        <f>Sheet2!#REF!</f>
        <v>#REF!</v>
      </c>
      <c r="O21" t="str">
        <f>IFERROR(VLOOKUP(N21,Sheet10!AG:AH,2,0),"")</f>
        <v/>
      </c>
      <c r="P21" t="e">
        <f>Sheet2!#REF!</f>
        <v>#REF!</v>
      </c>
      <c r="Q21" t="e">
        <f>Sheet2!#REF!</f>
        <v>#REF!</v>
      </c>
      <c r="R21" t="str">
        <f>IFERROR(VLOOKUP(Q21,Sheet6!A:B,2,0),"")</f>
        <v/>
      </c>
      <c r="S21" t="s">
        <v>160</v>
      </c>
    </row>
    <row r="22" spans="5:19" x14ac:dyDescent="0.15">
      <c r="E22" t="str">
        <f>IFERROR(VLOOKUP(F22,Sheet10!I:M,5,0),"")</f>
        <v/>
      </c>
      <c r="F22" t="e">
        <f t="shared" si="1"/>
        <v>#REF!</v>
      </c>
      <c r="J22" t="e">
        <f>Sheet2!#REF!</f>
        <v>#REF!</v>
      </c>
      <c r="K22" t="e">
        <f>Sheet2!#REF!</f>
        <v>#REF!</v>
      </c>
      <c r="L22" t="e">
        <f>Sheet2!#REF!</f>
        <v>#REF!</v>
      </c>
      <c r="M22" t="str">
        <f>IFERROR(VLOOKUP(L22,Sheet5!A:B,2,0),"")</f>
        <v/>
      </c>
      <c r="N22" t="e">
        <f>Sheet2!#REF!</f>
        <v>#REF!</v>
      </c>
      <c r="O22" t="str">
        <f>IFERROR(VLOOKUP(N22,Sheet10!AG:AH,2,0),"")</f>
        <v/>
      </c>
      <c r="P22" t="e">
        <f>Sheet2!#REF!</f>
        <v>#REF!</v>
      </c>
      <c r="Q22" t="e">
        <f>Sheet2!#REF!</f>
        <v>#REF!</v>
      </c>
      <c r="R22" t="str">
        <f>IFERROR(VLOOKUP(Q22,Sheet6!A:B,2,0),"")</f>
        <v/>
      </c>
      <c r="S22" t="s">
        <v>160</v>
      </c>
    </row>
    <row r="23" spans="5:19" x14ac:dyDescent="0.15">
      <c r="E23" t="str">
        <f>IFERROR(VLOOKUP(F23,Sheet10!I:M,5,0),"")</f>
        <v/>
      </c>
      <c r="F23" t="e">
        <f t="shared" si="1"/>
        <v>#REF!</v>
      </c>
      <c r="J23" t="e">
        <f>Sheet2!#REF!</f>
        <v>#REF!</v>
      </c>
      <c r="K23" t="e">
        <f>Sheet2!#REF!</f>
        <v>#REF!</v>
      </c>
      <c r="L23" t="e">
        <f>Sheet2!#REF!</f>
        <v>#REF!</v>
      </c>
      <c r="M23" t="str">
        <f>IFERROR(VLOOKUP(L23,Sheet5!A:B,2,0),"")</f>
        <v/>
      </c>
      <c r="N23" t="e">
        <f>Sheet2!#REF!</f>
        <v>#REF!</v>
      </c>
      <c r="O23" t="str">
        <f>IFERROR(VLOOKUP(N23,Sheet10!AG:AH,2,0),"")</f>
        <v/>
      </c>
      <c r="P23" t="e">
        <f>Sheet2!#REF!</f>
        <v>#REF!</v>
      </c>
      <c r="Q23" t="e">
        <f>Sheet2!#REF!</f>
        <v>#REF!</v>
      </c>
      <c r="R23" t="str">
        <f>IFERROR(VLOOKUP(Q23,Sheet6!A:B,2,0),"")</f>
        <v/>
      </c>
      <c r="S23" t="s">
        <v>160</v>
      </c>
    </row>
    <row r="24" spans="5:19" x14ac:dyDescent="0.15">
      <c r="E24" t="str">
        <f>IFERROR(VLOOKUP(F24,Sheet10!I:M,5,0),"")</f>
        <v/>
      </c>
      <c r="F24" t="e">
        <f t="shared" si="1"/>
        <v>#REF!</v>
      </c>
      <c r="J24" t="e">
        <f>Sheet2!#REF!</f>
        <v>#REF!</v>
      </c>
      <c r="K24" t="e">
        <f>Sheet2!#REF!</f>
        <v>#REF!</v>
      </c>
      <c r="L24" t="e">
        <f>Sheet2!#REF!</f>
        <v>#REF!</v>
      </c>
      <c r="M24" t="str">
        <f>IFERROR(VLOOKUP(L24,Sheet5!A:B,2,0),"")</f>
        <v/>
      </c>
      <c r="N24" t="e">
        <f>Sheet2!#REF!</f>
        <v>#REF!</v>
      </c>
      <c r="O24" t="str">
        <f>IFERROR(VLOOKUP(N24,Sheet10!AG:AH,2,0),"")</f>
        <v/>
      </c>
      <c r="P24" t="e">
        <f>Sheet2!#REF!</f>
        <v>#REF!</v>
      </c>
      <c r="Q24" t="e">
        <f>Sheet2!#REF!</f>
        <v>#REF!</v>
      </c>
      <c r="R24" t="str">
        <f>IFERROR(VLOOKUP(Q24,Sheet6!A:B,2,0),"")</f>
        <v/>
      </c>
      <c r="S24" t="s">
        <v>160</v>
      </c>
    </row>
    <row r="25" spans="5:19" x14ac:dyDescent="0.15">
      <c r="E25" t="str">
        <f>IFERROR(VLOOKUP(F25,Sheet10!I:M,5,0),"")</f>
        <v/>
      </c>
      <c r="F25" t="e">
        <f t="shared" si="1"/>
        <v>#REF!</v>
      </c>
      <c r="J25" t="e">
        <f>Sheet2!#REF!</f>
        <v>#REF!</v>
      </c>
      <c r="K25" t="e">
        <f>Sheet2!#REF!</f>
        <v>#REF!</v>
      </c>
      <c r="L25" t="e">
        <f>Sheet2!#REF!</f>
        <v>#REF!</v>
      </c>
      <c r="M25" t="str">
        <f>IFERROR(VLOOKUP(L25,Sheet5!A:B,2,0),"")</f>
        <v/>
      </c>
      <c r="N25" t="e">
        <f>Sheet2!#REF!</f>
        <v>#REF!</v>
      </c>
      <c r="O25" t="str">
        <f>IFERROR(VLOOKUP(N25,Sheet10!AG:AH,2,0),"")</f>
        <v/>
      </c>
      <c r="P25" t="e">
        <f>Sheet2!#REF!</f>
        <v>#REF!</v>
      </c>
      <c r="Q25" t="e">
        <f>Sheet2!#REF!</f>
        <v>#REF!</v>
      </c>
      <c r="R25" t="str">
        <f>IFERROR(VLOOKUP(Q25,Sheet6!A:B,2,0),"")</f>
        <v/>
      </c>
      <c r="S25" t="s">
        <v>160</v>
      </c>
    </row>
    <row r="26" spans="5:19" x14ac:dyDescent="0.15">
      <c r="E26" t="str">
        <f>IFERROR(VLOOKUP(F26,Sheet10!I:M,5,0),"")</f>
        <v/>
      </c>
      <c r="F26" t="e">
        <f t="shared" si="1"/>
        <v>#REF!</v>
      </c>
      <c r="J26" t="e">
        <f>Sheet2!#REF!</f>
        <v>#REF!</v>
      </c>
      <c r="K26" t="e">
        <f>Sheet2!#REF!</f>
        <v>#REF!</v>
      </c>
      <c r="L26" t="e">
        <f>Sheet2!#REF!</f>
        <v>#REF!</v>
      </c>
      <c r="M26" t="str">
        <f>IFERROR(VLOOKUP(L26,Sheet5!A:B,2,0),"")</f>
        <v/>
      </c>
      <c r="N26" t="e">
        <f>Sheet2!#REF!</f>
        <v>#REF!</v>
      </c>
      <c r="O26" t="str">
        <f>IFERROR(VLOOKUP(N26,Sheet10!AG:AH,2,0),"")</f>
        <v/>
      </c>
      <c r="P26" t="e">
        <f>Sheet2!#REF!</f>
        <v>#REF!</v>
      </c>
      <c r="Q26" t="e">
        <f>Sheet2!#REF!</f>
        <v>#REF!</v>
      </c>
      <c r="R26" t="str">
        <f>IFERROR(VLOOKUP(Q26,Sheet6!A:B,2,0),"")</f>
        <v/>
      </c>
      <c r="S26" t="s">
        <v>160</v>
      </c>
    </row>
    <row r="27" spans="5:19" x14ac:dyDescent="0.15">
      <c r="E27" t="str">
        <f>IFERROR(VLOOKUP(F27,Sheet10!I:M,5,0),"")</f>
        <v/>
      </c>
      <c r="F27" t="e">
        <f t="shared" si="1"/>
        <v>#REF!</v>
      </c>
      <c r="J27" t="e">
        <f>Sheet2!#REF!</f>
        <v>#REF!</v>
      </c>
      <c r="K27" t="e">
        <f>Sheet2!#REF!</f>
        <v>#REF!</v>
      </c>
      <c r="L27" t="e">
        <f>Sheet2!#REF!</f>
        <v>#REF!</v>
      </c>
      <c r="M27" t="str">
        <f>IFERROR(VLOOKUP(L27,Sheet5!A:B,2,0),"")</f>
        <v/>
      </c>
      <c r="N27" t="e">
        <f>Sheet2!#REF!</f>
        <v>#REF!</v>
      </c>
      <c r="O27" t="str">
        <f>IFERROR(VLOOKUP(N27,Sheet10!AG:AH,2,0),"")</f>
        <v/>
      </c>
      <c r="P27" t="e">
        <f>Sheet2!#REF!</f>
        <v>#REF!</v>
      </c>
      <c r="Q27" t="e">
        <f>Sheet2!#REF!</f>
        <v>#REF!</v>
      </c>
      <c r="R27" t="str">
        <f>IFERROR(VLOOKUP(Q27,Sheet6!A:B,2,0),"")</f>
        <v/>
      </c>
      <c r="S27" t="s">
        <v>160</v>
      </c>
    </row>
    <row r="28" spans="5:19" x14ac:dyDescent="0.15">
      <c r="E28" t="str">
        <f>IFERROR(VLOOKUP(F28,Sheet10!I:M,5,0),"")</f>
        <v/>
      </c>
      <c r="F28" t="e">
        <f t="shared" si="1"/>
        <v>#REF!</v>
      </c>
      <c r="J28" t="e">
        <f>Sheet2!#REF!</f>
        <v>#REF!</v>
      </c>
      <c r="K28" t="e">
        <f>Sheet2!#REF!</f>
        <v>#REF!</v>
      </c>
      <c r="L28" t="e">
        <f>Sheet2!#REF!</f>
        <v>#REF!</v>
      </c>
      <c r="M28" t="str">
        <f>IFERROR(VLOOKUP(L28,Sheet5!A:B,2,0),"")</f>
        <v/>
      </c>
      <c r="N28" t="e">
        <f>Sheet2!#REF!</f>
        <v>#REF!</v>
      </c>
      <c r="O28" t="str">
        <f>IFERROR(VLOOKUP(N28,Sheet10!AG:AH,2,0),"")</f>
        <v/>
      </c>
      <c r="P28" t="e">
        <f>Sheet2!#REF!</f>
        <v>#REF!</v>
      </c>
      <c r="Q28" t="e">
        <f>Sheet2!#REF!</f>
        <v>#REF!</v>
      </c>
      <c r="R28" t="str">
        <f>IFERROR(VLOOKUP(Q28,Sheet6!A:B,2,0),"")</f>
        <v/>
      </c>
      <c r="S28" t="s">
        <v>160</v>
      </c>
    </row>
    <row r="29" spans="5:19" x14ac:dyDescent="0.15">
      <c r="E29" t="str">
        <f>IFERROR(VLOOKUP(F29,Sheet10!I:M,5,0),"")</f>
        <v/>
      </c>
      <c r="F29" t="e">
        <f t="shared" si="1"/>
        <v>#REF!</v>
      </c>
      <c r="J29" t="e">
        <f>Sheet2!#REF!</f>
        <v>#REF!</v>
      </c>
      <c r="K29" t="e">
        <f>Sheet2!#REF!</f>
        <v>#REF!</v>
      </c>
      <c r="L29" t="e">
        <f>Sheet2!#REF!</f>
        <v>#REF!</v>
      </c>
      <c r="M29" t="str">
        <f>IFERROR(VLOOKUP(L29,Sheet5!A:B,2,0),"")</f>
        <v/>
      </c>
      <c r="N29" t="e">
        <f>Sheet2!#REF!</f>
        <v>#REF!</v>
      </c>
      <c r="O29" t="str">
        <f>IFERROR(VLOOKUP(N29,Sheet10!AG:AH,2,0),"")</f>
        <v/>
      </c>
      <c r="P29" t="e">
        <f>Sheet2!#REF!</f>
        <v>#REF!</v>
      </c>
      <c r="Q29" t="e">
        <f>Sheet2!#REF!</f>
        <v>#REF!</v>
      </c>
      <c r="R29" t="str">
        <f>IFERROR(VLOOKUP(Q29,Sheet6!A:B,2,0),"")</f>
        <v/>
      </c>
      <c r="S29" t="s">
        <v>160</v>
      </c>
    </row>
    <row r="30" spans="5:19" x14ac:dyDescent="0.15">
      <c r="E30" t="str">
        <f>IFERROR(VLOOKUP(F30,Sheet10!I:M,5,0),"")</f>
        <v/>
      </c>
      <c r="F30" t="e">
        <f t="shared" si="1"/>
        <v>#REF!</v>
      </c>
      <c r="J30" t="e">
        <f>Sheet2!#REF!</f>
        <v>#REF!</v>
      </c>
      <c r="K30" t="e">
        <f>Sheet2!#REF!</f>
        <v>#REF!</v>
      </c>
      <c r="L30" t="e">
        <f>Sheet2!#REF!</f>
        <v>#REF!</v>
      </c>
      <c r="M30" t="str">
        <f>IFERROR(VLOOKUP(L30,Sheet5!A:B,2,0),"")</f>
        <v/>
      </c>
      <c r="N30" t="e">
        <f>Sheet2!#REF!</f>
        <v>#REF!</v>
      </c>
      <c r="O30" t="str">
        <f>IFERROR(VLOOKUP(N30,Sheet10!AG:AH,2,0),"")</f>
        <v/>
      </c>
      <c r="P30" t="e">
        <f>Sheet2!#REF!</f>
        <v>#REF!</v>
      </c>
      <c r="Q30" t="e">
        <f>Sheet2!#REF!</f>
        <v>#REF!</v>
      </c>
      <c r="R30" t="str">
        <f>IFERROR(VLOOKUP(Q30,Sheet6!A:B,2,0),"")</f>
        <v/>
      </c>
      <c r="S30" t="s">
        <v>160</v>
      </c>
    </row>
    <row r="31" spans="5:19" x14ac:dyDescent="0.15">
      <c r="E31" t="str">
        <f>IFERROR(VLOOKUP(F31,Sheet10!I:M,5,0),"")</f>
        <v/>
      </c>
      <c r="F31" t="e">
        <f t="shared" si="1"/>
        <v>#REF!</v>
      </c>
      <c r="J31" t="e">
        <f>Sheet2!#REF!</f>
        <v>#REF!</v>
      </c>
      <c r="K31" t="e">
        <f>Sheet2!#REF!</f>
        <v>#REF!</v>
      </c>
      <c r="L31" t="e">
        <f>Sheet2!#REF!</f>
        <v>#REF!</v>
      </c>
      <c r="M31" t="str">
        <f>IFERROR(VLOOKUP(L31,Sheet5!A:B,2,0),"")</f>
        <v/>
      </c>
      <c r="N31" t="e">
        <f>Sheet2!#REF!</f>
        <v>#REF!</v>
      </c>
      <c r="O31" t="str">
        <f>IFERROR(VLOOKUP(N31,Sheet10!AG:AH,2,0),"")</f>
        <v/>
      </c>
      <c r="P31" t="e">
        <f>Sheet2!#REF!</f>
        <v>#REF!</v>
      </c>
      <c r="Q31" t="e">
        <f>Sheet2!#REF!</f>
        <v>#REF!</v>
      </c>
      <c r="R31" t="str">
        <f>IFERROR(VLOOKUP(Q31,Sheet6!A:B,2,0),"")</f>
        <v/>
      </c>
      <c r="S31" t="s">
        <v>160</v>
      </c>
    </row>
    <row r="32" spans="5:19" x14ac:dyDescent="0.15">
      <c r="E32" t="str">
        <f>IFERROR(VLOOKUP(F32,Sheet10!I:M,5,0),"")</f>
        <v/>
      </c>
      <c r="F32" t="e">
        <f t="shared" si="1"/>
        <v>#REF!</v>
      </c>
      <c r="J32" t="e">
        <f>Sheet2!#REF!</f>
        <v>#REF!</v>
      </c>
      <c r="K32" t="e">
        <f>Sheet2!#REF!</f>
        <v>#REF!</v>
      </c>
      <c r="L32" t="e">
        <f>Sheet2!#REF!</f>
        <v>#REF!</v>
      </c>
      <c r="M32" t="str">
        <f>IFERROR(VLOOKUP(L32,Sheet5!A:B,2,0),"")</f>
        <v/>
      </c>
      <c r="N32" t="e">
        <f>Sheet2!#REF!</f>
        <v>#REF!</v>
      </c>
      <c r="O32" t="str">
        <f>IFERROR(VLOOKUP(N32,Sheet10!AG:AH,2,0),"")</f>
        <v/>
      </c>
      <c r="P32" t="e">
        <f>Sheet2!#REF!</f>
        <v>#REF!</v>
      </c>
      <c r="Q32" t="e">
        <f>Sheet2!#REF!</f>
        <v>#REF!</v>
      </c>
      <c r="R32" t="str">
        <f>IFERROR(VLOOKUP(Q32,Sheet6!A:B,2,0),"")</f>
        <v/>
      </c>
      <c r="S32" t="s">
        <v>160</v>
      </c>
    </row>
    <row r="33" spans="5:19" x14ac:dyDescent="0.15">
      <c r="E33" t="str">
        <f>IFERROR(VLOOKUP(F33,Sheet10!I:M,5,0),"")</f>
        <v/>
      </c>
      <c r="F33" t="e">
        <f t="shared" si="1"/>
        <v>#REF!</v>
      </c>
      <c r="J33" t="e">
        <f>Sheet2!#REF!</f>
        <v>#REF!</v>
      </c>
      <c r="K33" t="e">
        <f>Sheet2!#REF!</f>
        <v>#REF!</v>
      </c>
      <c r="L33" t="e">
        <f>Sheet2!#REF!</f>
        <v>#REF!</v>
      </c>
      <c r="M33" t="str">
        <f>IFERROR(VLOOKUP(L33,Sheet5!A:B,2,0),"")</f>
        <v/>
      </c>
      <c r="N33" t="e">
        <f>Sheet2!#REF!</f>
        <v>#REF!</v>
      </c>
      <c r="O33" t="str">
        <f>IFERROR(VLOOKUP(N33,Sheet10!AG:AH,2,0),"")</f>
        <v/>
      </c>
      <c r="P33" t="e">
        <f>Sheet2!#REF!</f>
        <v>#REF!</v>
      </c>
      <c r="Q33" t="e">
        <f>Sheet2!#REF!</f>
        <v>#REF!</v>
      </c>
      <c r="R33" t="str">
        <f>IFERROR(VLOOKUP(Q33,Sheet6!A:B,2,0),"")</f>
        <v/>
      </c>
      <c r="S33" t="s">
        <v>160</v>
      </c>
    </row>
    <row r="34" spans="5:19" x14ac:dyDescent="0.15">
      <c r="E34" t="str">
        <f>IFERROR(VLOOKUP(F34,Sheet10!I:M,5,0),"")</f>
        <v/>
      </c>
      <c r="F34" t="e">
        <f t="shared" si="1"/>
        <v>#REF!</v>
      </c>
      <c r="J34" t="e">
        <f>Sheet2!#REF!</f>
        <v>#REF!</v>
      </c>
      <c r="K34" t="e">
        <f>Sheet2!#REF!</f>
        <v>#REF!</v>
      </c>
      <c r="L34" t="e">
        <f>Sheet2!#REF!</f>
        <v>#REF!</v>
      </c>
      <c r="M34" t="str">
        <f>IFERROR(VLOOKUP(L34,Sheet5!A:B,2,0),"")</f>
        <v/>
      </c>
      <c r="N34" t="e">
        <f>Sheet2!#REF!</f>
        <v>#REF!</v>
      </c>
      <c r="O34" t="str">
        <f>IFERROR(VLOOKUP(N34,Sheet10!AG:AH,2,0),"")</f>
        <v/>
      </c>
      <c r="P34" t="e">
        <f>Sheet2!#REF!</f>
        <v>#REF!</v>
      </c>
      <c r="Q34" t="e">
        <f>Sheet2!#REF!</f>
        <v>#REF!</v>
      </c>
      <c r="R34" t="str">
        <f>IFERROR(VLOOKUP(Q34,Sheet6!A:B,2,0),"")</f>
        <v/>
      </c>
      <c r="S34" t="s">
        <v>160</v>
      </c>
    </row>
    <row r="35" spans="5:19" x14ac:dyDescent="0.15">
      <c r="E35" t="str">
        <f>IFERROR(VLOOKUP(F35,Sheet10!I:M,5,0),"")</f>
        <v/>
      </c>
      <c r="F35" t="e">
        <f t="shared" si="1"/>
        <v>#REF!</v>
      </c>
      <c r="J35" t="e">
        <f>Sheet2!#REF!</f>
        <v>#REF!</v>
      </c>
      <c r="K35" t="e">
        <f>Sheet2!#REF!</f>
        <v>#REF!</v>
      </c>
      <c r="L35" t="e">
        <f>Sheet2!#REF!</f>
        <v>#REF!</v>
      </c>
      <c r="M35" t="str">
        <f>IFERROR(VLOOKUP(L35,Sheet5!A:B,2,0),"")</f>
        <v/>
      </c>
      <c r="N35" t="e">
        <f>Sheet2!#REF!</f>
        <v>#REF!</v>
      </c>
      <c r="O35" t="str">
        <f>IFERROR(VLOOKUP(N35,Sheet10!AG:AH,2,0),"")</f>
        <v/>
      </c>
      <c r="P35" t="e">
        <f>Sheet2!#REF!</f>
        <v>#REF!</v>
      </c>
      <c r="Q35" t="e">
        <f>Sheet2!#REF!</f>
        <v>#REF!</v>
      </c>
      <c r="R35" t="str">
        <f>IFERROR(VLOOKUP(Q35,Sheet6!A:B,2,0),"")</f>
        <v/>
      </c>
      <c r="S35" t="s">
        <v>160</v>
      </c>
    </row>
    <row r="36" spans="5:19" x14ac:dyDescent="0.15">
      <c r="E36" t="str">
        <f>IFERROR(VLOOKUP(F36,Sheet10!I:M,5,0),"")</f>
        <v/>
      </c>
      <c r="F36" t="e">
        <f t="shared" si="1"/>
        <v>#REF!</v>
      </c>
      <c r="J36" t="e">
        <f>Sheet2!#REF!</f>
        <v>#REF!</v>
      </c>
      <c r="K36" t="e">
        <f>Sheet2!#REF!</f>
        <v>#REF!</v>
      </c>
      <c r="L36" t="e">
        <f>Sheet2!#REF!</f>
        <v>#REF!</v>
      </c>
      <c r="M36" t="str">
        <f>IFERROR(VLOOKUP(L36,Sheet5!A:B,2,0),"")</f>
        <v/>
      </c>
      <c r="N36" t="e">
        <f>Sheet2!#REF!</f>
        <v>#REF!</v>
      </c>
      <c r="O36" t="str">
        <f>IFERROR(VLOOKUP(N36,Sheet10!AG:AH,2,0),"")</f>
        <v/>
      </c>
      <c r="P36" t="e">
        <f>Sheet2!#REF!</f>
        <v>#REF!</v>
      </c>
      <c r="Q36" t="e">
        <f>Sheet2!#REF!</f>
        <v>#REF!</v>
      </c>
      <c r="R36" t="str">
        <f>IFERROR(VLOOKUP(Q36,Sheet6!A:B,2,0),"")</f>
        <v/>
      </c>
      <c r="S36" t="s">
        <v>160</v>
      </c>
    </row>
    <row r="37" spans="5:19" x14ac:dyDescent="0.15">
      <c r="E37" t="str">
        <f>IFERROR(VLOOKUP(F37,Sheet10!I:M,5,0),"")</f>
        <v/>
      </c>
      <c r="F37" t="e">
        <f t="shared" si="1"/>
        <v>#REF!</v>
      </c>
      <c r="J37" t="e">
        <f>Sheet2!#REF!</f>
        <v>#REF!</v>
      </c>
      <c r="K37" t="e">
        <f>Sheet2!#REF!</f>
        <v>#REF!</v>
      </c>
      <c r="L37" t="e">
        <f>Sheet2!#REF!</f>
        <v>#REF!</v>
      </c>
      <c r="M37" t="str">
        <f>IFERROR(VLOOKUP(L37,Sheet5!A:B,2,0),"")</f>
        <v/>
      </c>
      <c r="N37" t="e">
        <f>Sheet2!#REF!</f>
        <v>#REF!</v>
      </c>
      <c r="O37" t="str">
        <f>IFERROR(VLOOKUP(N37,Sheet10!AG:AH,2,0),"")</f>
        <v/>
      </c>
      <c r="P37" t="e">
        <f>Sheet2!#REF!</f>
        <v>#REF!</v>
      </c>
      <c r="Q37" t="e">
        <f>Sheet2!#REF!</f>
        <v>#REF!</v>
      </c>
      <c r="R37" t="str">
        <f>IFERROR(VLOOKUP(Q37,Sheet6!A:B,2,0),"")</f>
        <v/>
      </c>
      <c r="S37" t="s">
        <v>160</v>
      </c>
    </row>
    <row r="38" spans="5:19" x14ac:dyDescent="0.15">
      <c r="E38" t="str">
        <f>IFERROR(VLOOKUP(F38,Sheet10!I:M,5,0),"")</f>
        <v/>
      </c>
      <c r="F38" t="e">
        <f t="shared" si="1"/>
        <v>#REF!</v>
      </c>
      <c r="J38" t="e">
        <f>Sheet2!#REF!</f>
        <v>#REF!</v>
      </c>
      <c r="K38" t="e">
        <f>Sheet2!#REF!</f>
        <v>#REF!</v>
      </c>
      <c r="L38" t="e">
        <f>Sheet2!#REF!</f>
        <v>#REF!</v>
      </c>
      <c r="M38" t="str">
        <f>IFERROR(VLOOKUP(L38,Sheet5!A:B,2,0),"")</f>
        <v/>
      </c>
      <c r="N38" t="e">
        <f>Sheet2!#REF!</f>
        <v>#REF!</v>
      </c>
      <c r="O38" t="str">
        <f>IFERROR(VLOOKUP(N38,Sheet10!AG:AH,2,0),"")</f>
        <v/>
      </c>
      <c r="P38" t="e">
        <f>Sheet2!#REF!</f>
        <v>#REF!</v>
      </c>
      <c r="Q38" t="e">
        <f>Sheet2!#REF!</f>
        <v>#REF!</v>
      </c>
      <c r="R38" t="str">
        <f>IFERROR(VLOOKUP(Q38,Sheet6!A:B,2,0),"")</f>
        <v/>
      </c>
      <c r="S38" t="s">
        <v>160</v>
      </c>
    </row>
    <row r="39" spans="5:19" x14ac:dyDescent="0.15">
      <c r="E39" t="str">
        <f>IFERROR(VLOOKUP(F39,Sheet10!I:M,5,0),"")</f>
        <v/>
      </c>
      <c r="F39" t="e">
        <f t="shared" si="1"/>
        <v>#REF!</v>
      </c>
      <c r="J39" t="e">
        <f>Sheet2!#REF!</f>
        <v>#REF!</v>
      </c>
      <c r="K39" t="e">
        <f>Sheet2!#REF!</f>
        <v>#REF!</v>
      </c>
      <c r="L39" t="e">
        <f>Sheet2!#REF!</f>
        <v>#REF!</v>
      </c>
      <c r="M39" t="str">
        <f>IFERROR(VLOOKUP(L39,Sheet5!A:B,2,0),"")</f>
        <v/>
      </c>
      <c r="N39" t="e">
        <f>Sheet2!#REF!</f>
        <v>#REF!</v>
      </c>
      <c r="O39" t="str">
        <f>IFERROR(VLOOKUP(N39,Sheet10!AG:AH,2,0),"")</f>
        <v/>
      </c>
      <c r="P39" t="e">
        <f>Sheet2!#REF!</f>
        <v>#REF!</v>
      </c>
      <c r="Q39" t="e">
        <f>Sheet2!#REF!</f>
        <v>#REF!</v>
      </c>
      <c r="R39" t="str">
        <f>IFERROR(VLOOKUP(Q39,Sheet6!A:B,2,0),"")</f>
        <v/>
      </c>
      <c r="S39" t="s">
        <v>160</v>
      </c>
    </row>
    <row r="40" spans="5:19" x14ac:dyDescent="0.15">
      <c r="E40" t="str">
        <f>IFERROR(VLOOKUP(F40,Sheet10!I:M,5,0),"")</f>
        <v/>
      </c>
      <c r="F40" t="e">
        <f t="shared" si="1"/>
        <v>#REF!</v>
      </c>
      <c r="J40" t="e">
        <f>Sheet2!#REF!</f>
        <v>#REF!</v>
      </c>
      <c r="K40" t="e">
        <f>Sheet2!#REF!</f>
        <v>#REF!</v>
      </c>
      <c r="L40" t="e">
        <f>Sheet2!#REF!</f>
        <v>#REF!</v>
      </c>
      <c r="M40" t="str">
        <f>IFERROR(VLOOKUP(L40,Sheet5!A:B,2,0),"")</f>
        <v/>
      </c>
      <c r="N40" t="e">
        <f>Sheet2!#REF!</f>
        <v>#REF!</v>
      </c>
      <c r="O40" t="str">
        <f>IFERROR(VLOOKUP(N40,Sheet10!AG:AH,2,0),"")</f>
        <v/>
      </c>
      <c r="P40" t="e">
        <f>Sheet2!#REF!</f>
        <v>#REF!</v>
      </c>
      <c r="Q40" t="e">
        <f>Sheet2!#REF!</f>
        <v>#REF!</v>
      </c>
      <c r="R40" t="str">
        <f>IFERROR(VLOOKUP(Q40,Sheet6!A:B,2,0),"")</f>
        <v/>
      </c>
      <c r="S40" t="s">
        <v>160</v>
      </c>
    </row>
    <row r="41" spans="5:19" x14ac:dyDescent="0.15">
      <c r="E41" t="str">
        <f>IFERROR(VLOOKUP(F41,Sheet10!I:M,5,0),"")</f>
        <v/>
      </c>
      <c r="F41" t="e">
        <f t="shared" si="1"/>
        <v>#REF!</v>
      </c>
      <c r="J41" t="e">
        <f>Sheet2!#REF!</f>
        <v>#REF!</v>
      </c>
      <c r="K41" t="e">
        <f>Sheet2!#REF!</f>
        <v>#REF!</v>
      </c>
      <c r="L41" t="e">
        <f>Sheet2!#REF!</f>
        <v>#REF!</v>
      </c>
      <c r="M41" t="str">
        <f>IFERROR(VLOOKUP(L41,Sheet5!A:B,2,0),"")</f>
        <v/>
      </c>
      <c r="N41" t="e">
        <f>Sheet2!#REF!</f>
        <v>#REF!</v>
      </c>
      <c r="O41" t="str">
        <f>IFERROR(VLOOKUP(N41,Sheet10!AG:AH,2,0),"")</f>
        <v/>
      </c>
      <c r="P41" t="e">
        <f>Sheet2!#REF!</f>
        <v>#REF!</v>
      </c>
      <c r="Q41" t="e">
        <f>Sheet2!#REF!</f>
        <v>#REF!</v>
      </c>
      <c r="R41" t="str">
        <f>IFERROR(VLOOKUP(Q41,Sheet6!A:B,2,0),"")</f>
        <v/>
      </c>
      <c r="S41" t="s">
        <v>160</v>
      </c>
    </row>
    <row r="42" spans="5:19" x14ac:dyDescent="0.15">
      <c r="E42" t="str">
        <f>IFERROR(VLOOKUP(F42,Sheet10!I:M,5,0),"")</f>
        <v/>
      </c>
      <c r="F42" t="e">
        <f t="shared" si="1"/>
        <v>#REF!</v>
      </c>
      <c r="J42" t="e">
        <f>Sheet2!#REF!</f>
        <v>#REF!</v>
      </c>
      <c r="K42" t="e">
        <f>Sheet2!#REF!</f>
        <v>#REF!</v>
      </c>
      <c r="L42" t="e">
        <f>Sheet2!#REF!</f>
        <v>#REF!</v>
      </c>
      <c r="M42" t="str">
        <f>IFERROR(VLOOKUP(L42,Sheet5!A:B,2,0),"")</f>
        <v/>
      </c>
      <c r="N42" t="e">
        <f>Sheet2!#REF!</f>
        <v>#REF!</v>
      </c>
      <c r="O42" t="str">
        <f>IFERROR(VLOOKUP(N42,Sheet10!AG:AH,2,0),"")</f>
        <v/>
      </c>
      <c r="P42" t="e">
        <f>Sheet2!#REF!</f>
        <v>#REF!</v>
      </c>
      <c r="Q42" t="e">
        <f>Sheet2!#REF!</f>
        <v>#REF!</v>
      </c>
      <c r="R42" t="str">
        <f>IFERROR(VLOOKUP(Q42,Sheet6!A:B,2,0),"")</f>
        <v/>
      </c>
      <c r="S42" t="s">
        <v>160</v>
      </c>
    </row>
    <row r="43" spans="5:19" x14ac:dyDescent="0.15">
      <c r="E43" t="str">
        <f>IFERROR(VLOOKUP(F43,Sheet10!I:M,5,0),"")</f>
        <v/>
      </c>
      <c r="F43" t="e">
        <f t="shared" si="1"/>
        <v>#REF!</v>
      </c>
      <c r="J43" t="e">
        <f>Sheet2!#REF!</f>
        <v>#REF!</v>
      </c>
      <c r="K43" t="e">
        <f>Sheet2!#REF!</f>
        <v>#REF!</v>
      </c>
      <c r="L43" t="e">
        <f>Sheet2!#REF!</f>
        <v>#REF!</v>
      </c>
      <c r="M43" t="str">
        <f>IFERROR(VLOOKUP(L43,Sheet5!A:B,2,0),"")</f>
        <v/>
      </c>
      <c r="N43" t="e">
        <f>Sheet2!#REF!</f>
        <v>#REF!</v>
      </c>
      <c r="O43" t="str">
        <f>IFERROR(VLOOKUP(N43,Sheet10!AG:AH,2,0),"")</f>
        <v/>
      </c>
      <c r="P43" t="e">
        <f>Sheet2!#REF!</f>
        <v>#REF!</v>
      </c>
      <c r="Q43" t="e">
        <f>Sheet2!#REF!</f>
        <v>#REF!</v>
      </c>
      <c r="R43" t="str">
        <f>IFERROR(VLOOKUP(Q43,Sheet6!A:B,2,0),"")</f>
        <v/>
      </c>
      <c r="S43" t="s">
        <v>160</v>
      </c>
    </row>
    <row r="44" spans="5:19" x14ac:dyDescent="0.15">
      <c r="E44" t="str">
        <f>IFERROR(VLOOKUP(F44,Sheet10!I:M,5,0),"")</f>
        <v/>
      </c>
      <c r="F44" t="e">
        <f t="shared" si="1"/>
        <v>#REF!</v>
      </c>
      <c r="J44" t="e">
        <f>Sheet2!#REF!</f>
        <v>#REF!</v>
      </c>
      <c r="K44" t="e">
        <f>Sheet2!#REF!</f>
        <v>#REF!</v>
      </c>
      <c r="L44" t="e">
        <f>Sheet2!#REF!</f>
        <v>#REF!</v>
      </c>
      <c r="M44" t="str">
        <f>IFERROR(VLOOKUP(L44,Sheet5!A:B,2,0),"")</f>
        <v/>
      </c>
      <c r="N44" t="e">
        <f>Sheet2!#REF!</f>
        <v>#REF!</v>
      </c>
      <c r="O44" t="str">
        <f>IFERROR(VLOOKUP(N44,Sheet10!AG:AH,2,0),"")</f>
        <v/>
      </c>
      <c r="P44" t="e">
        <f>Sheet2!#REF!</f>
        <v>#REF!</v>
      </c>
      <c r="Q44" t="e">
        <f>Sheet2!#REF!</f>
        <v>#REF!</v>
      </c>
      <c r="R44" t="str">
        <f>IFERROR(VLOOKUP(Q44,Sheet6!A:B,2,0),"")</f>
        <v/>
      </c>
      <c r="S44" t="s">
        <v>160</v>
      </c>
    </row>
    <row r="45" spans="5:19" x14ac:dyDescent="0.15">
      <c r="E45" t="str">
        <f>IFERROR(VLOOKUP(F45,Sheet10!I:M,5,0),"")</f>
        <v/>
      </c>
      <c r="F45" t="e">
        <f t="shared" si="1"/>
        <v>#REF!</v>
      </c>
      <c r="J45" t="e">
        <f>Sheet2!#REF!</f>
        <v>#REF!</v>
      </c>
      <c r="K45" t="e">
        <f>Sheet2!#REF!</f>
        <v>#REF!</v>
      </c>
      <c r="L45" t="e">
        <f>Sheet2!#REF!</f>
        <v>#REF!</v>
      </c>
      <c r="M45" t="str">
        <f>IFERROR(VLOOKUP(L45,Sheet5!A:B,2,0),"")</f>
        <v/>
      </c>
      <c r="N45" t="e">
        <f>Sheet2!#REF!</f>
        <v>#REF!</v>
      </c>
      <c r="O45" t="str">
        <f>IFERROR(VLOOKUP(N45,Sheet10!AG:AH,2,0),"")</f>
        <v/>
      </c>
      <c r="P45" t="e">
        <f>Sheet2!#REF!</f>
        <v>#REF!</v>
      </c>
      <c r="Q45" t="e">
        <f>Sheet2!#REF!</f>
        <v>#REF!</v>
      </c>
      <c r="R45" t="str">
        <f>IFERROR(VLOOKUP(Q45,Sheet6!A:B,2,0),"")</f>
        <v/>
      </c>
      <c r="S45" t="s">
        <v>160</v>
      </c>
    </row>
    <row r="46" spans="5:19" x14ac:dyDescent="0.15">
      <c r="E46" t="str">
        <f>IFERROR(VLOOKUP(F46,Sheet10!I:M,5,0),"")</f>
        <v/>
      </c>
      <c r="F46" t="e">
        <f t="shared" si="1"/>
        <v>#REF!</v>
      </c>
      <c r="J46" t="e">
        <f>Sheet2!#REF!</f>
        <v>#REF!</v>
      </c>
      <c r="K46" t="e">
        <f>Sheet2!#REF!</f>
        <v>#REF!</v>
      </c>
      <c r="L46" t="e">
        <f>Sheet2!#REF!</f>
        <v>#REF!</v>
      </c>
      <c r="M46" t="str">
        <f>IFERROR(VLOOKUP(L46,Sheet5!A:B,2,0),"")</f>
        <v/>
      </c>
      <c r="N46" t="e">
        <f>Sheet2!#REF!</f>
        <v>#REF!</v>
      </c>
      <c r="O46" t="str">
        <f>IFERROR(VLOOKUP(N46,Sheet10!AG:AH,2,0),"")</f>
        <v/>
      </c>
      <c r="P46" t="e">
        <f>Sheet2!#REF!</f>
        <v>#REF!</v>
      </c>
      <c r="Q46" t="e">
        <f>Sheet2!#REF!</f>
        <v>#REF!</v>
      </c>
      <c r="R46" t="str">
        <f>IFERROR(VLOOKUP(Q46,Sheet6!A:B,2,0),"")</f>
        <v/>
      </c>
      <c r="S46" t="s">
        <v>160</v>
      </c>
    </row>
    <row r="47" spans="5:19" x14ac:dyDescent="0.15">
      <c r="E47" t="str">
        <f>IFERROR(VLOOKUP(F47,Sheet10!I:M,5,0),"")</f>
        <v/>
      </c>
      <c r="F47" t="e">
        <f t="shared" si="1"/>
        <v>#REF!</v>
      </c>
      <c r="J47" t="e">
        <f>Sheet2!#REF!</f>
        <v>#REF!</v>
      </c>
      <c r="K47" t="e">
        <f>Sheet2!#REF!</f>
        <v>#REF!</v>
      </c>
      <c r="L47" t="e">
        <f>Sheet2!#REF!</f>
        <v>#REF!</v>
      </c>
      <c r="M47" t="str">
        <f>IFERROR(VLOOKUP(L47,Sheet5!A:B,2,0),"")</f>
        <v/>
      </c>
      <c r="N47" t="e">
        <f>Sheet2!#REF!</f>
        <v>#REF!</v>
      </c>
      <c r="O47" t="str">
        <f>IFERROR(VLOOKUP(N47,Sheet10!AG:AH,2,0),"")</f>
        <v/>
      </c>
      <c r="P47" t="e">
        <f>Sheet2!#REF!</f>
        <v>#REF!</v>
      </c>
      <c r="Q47" t="e">
        <f>Sheet2!#REF!</f>
        <v>#REF!</v>
      </c>
      <c r="R47" t="str">
        <f>IFERROR(VLOOKUP(Q47,Sheet6!A:B,2,0),"")</f>
        <v/>
      </c>
      <c r="S47" t="s">
        <v>160</v>
      </c>
    </row>
    <row r="48" spans="5:19" x14ac:dyDescent="0.15">
      <c r="E48" t="str">
        <f>IFERROR(VLOOKUP(F48,Sheet10!I:M,5,0),"")</f>
        <v/>
      </c>
      <c r="F48" t="e">
        <f t="shared" si="1"/>
        <v>#REF!</v>
      </c>
      <c r="J48" t="e">
        <f>Sheet2!#REF!</f>
        <v>#REF!</v>
      </c>
      <c r="K48" t="e">
        <f>Sheet2!#REF!</f>
        <v>#REF!</v>
      </c>
      <c r="L48" t="e">
        <f>Sheet2!#REF!</f>
        <v>#REF!</v>
      </c>
      <c r="M48" t="str">
        <f>IFERROR(VLOOKUP(L48,Sheet5!A:B,2,0),"")</f>
        <v/>
      </c>
      <c r="N48" t="e">
        <f>Sheet2!#REF!</f>
        <v>#REF!</v>
      </c>
      <c r="O48" t="str">
        <f>IFERROR(VLOOKUP(N48,Sheet10!AG:AH,2,0),"")</f>
        <v/>
      </c>
      <c r="P48" t="e">
        <f>Sheet2!#REF!</f>
        <v>#REF!</v>
      </c>
      <c r="Q48" t="e">
        <f>Sheet2!#REF!</f>
        <v>#REF!</v>
      </c>
      <c r="R48" t="str">
        <f>IFERROR(VLOOKUP(Q48,Sheet6!A:B,2,0),"")</f>
        <v/>
      </c>
      <c r="S48" t="s">
        <v>160</v>
      </c>
    </row>
    <row r="49" spans="5:19" x14ac:dyDescent="0.15">
      <c r="E49" t="str">
        <f>IFERROR(VLOOKUP(F49,Sheet10!I:M,5,0),"")</f>
        <v/>
      </c>
      <c r="F49" t="e">
        <f t="shared" si="1"/>
        <v>#REF!</v>
      </c>
      <c r="J49" t="e">
        <f>Sheet2!#REF!</f>
        <v>#REF!</v>
      </c>
      <c r="K49" t="e">
        <f>Sheet2!#REF!</f>
        <v>#REF!</v>
      </c>
      <c r="L49" t="e">
        <f>Sheet2!#REF!</f>
        <v>#REF!</v>
      </c>
      <c r="M49" t="str">
        <f>IFERROR(VLOOKUP(L49,Sheet5!A:B,2,0),"")</f>
        <v/>
      </c>
      <c r="N49" t="e">
        <f>Sheet2!#REF!</f>
        <v>#REF!</v>
      </c>
      <c r="O49" t="str">
        <f>IFERROR(VLOOKUP(N49,Sheet10!AG:AH,2,0),"")</f>
        <v/>
      </c>
      <c r="P49" t="e">
        <f>Sheet2!#REF!</f>
        <v>#REF!</v>
      </c>
      <c r="Q49" t="e">
        <f>Sheet2!#REF!</f>
        <v>#REF!</v>
      </c>
      <c r="R49" t="str">
        <f>IFERROR(VLOOKUP(Q49,Sheet6!A:B,2,0),"")</f>
        <v/>
      </c>
      <c r="S49" t="s">
        <v>160</v>
      </c>
    </row>
    <row r="50" spans="5:19" x14ac:dyDescent="0.15">
      <c r="E50" t="str">
        <f>IFERROR(VLOOKUP(F50,Sheet10!I:M,5,0),"")</f>
        <v/>
      </c>
      <c r="F50" t="e">
        <f t="shared" si="1"/>
        <v>#REF!</v>
      </c>
      <c r="J50" t="e">
        <f>Sheet2!#REF!</f>
        <v>#REF!</v>
      </c>
      <c r="K50" t="e">
        <f>Sheet2!#REF!</f>
        <v>#REF!</v>
      </c>
      <c r="L50" t="e">
        <f>Sheet2!#REF!</f>
        <v>#REF!</v>
      </c>
      <c r="M50" t="str">
        <f>IFERROR(VLOOKUP(L50,Sheet5!A:B,2,0),"")</f>
        <v/>
      </c>
      <c r="N50" t="e">
        <f>Sheet2!#REF!</f>
        <v>#REF!</v>
      </c>
      <c r="O50" t="str">
        <f>IFERROR(VLOOKUP(N50,Sheet10!AG:AH,2,0),"")</f>
        <v/>
      </c>
      <c r="P50" t="e">
        <f>Sheet2!#REF!</f>
        <v>#REF!</v>
      </c>
      <c r="Q50" t="e">
        <f>Sheet2!#REF!</f>
        <v>#REF!</v>
      </c>
      <c r="R50" t="str">
        <f>IFERROR(VLOOKUP(Q50,Sheet6!A:B,2,0),"")</f>
        <v/>
      </c>
      <c r="S50" t="s">
        <v>160</v>
      </c>
    </row>
    <row r="51" spans="5:19" x14ac:dyDescent="0.15">
      <c r="E51" t="str">
        <f>IFERROR(VLOOKUP(F51,Sheet10!I:M,5,0),"")</f>
        <v/>
      </c>
      <c r="F51" t="e">
        <f t="shared" si="1"/>
        <v>#REF!</v>
      </c>
      <c r="J51" t="e">
        <f>Sheet2!#REF!</f>
        <v>#REF!</v>
      </c>
      <c r="K51" t="e">
        <f>Sheet2!#REF!</f>
        <v>#REF!</v>
      </c>
      <c r="L51" t="e">
        <f>Sheet2!#REF!</f>
        <v>#REF!</v>
      </c>
      <c r="M51" t="str">
        <f>IFERROR(VLOOKUP(L51,Sheet5!A:B,2,0),"")</f>
        <v/>
      </c>
      <c r="N51" t="e">
        <f>Sheet2!#REF!</f>
        <v>#REF!</v>
      </c>
      <c r="O51" t="str">
        <f>IFERROR(VLOOKUP(N51,Sheet10!AG:AH,2,0),"")</f>
        <v/>
      </c>
      <c r="P51" t="e">
        <f>Sheet2!#REF!</f>
        <v>#REF!</v>
      </c>
      <c r="Q51" t="e">
        <f>Sheet2!#REF!</f>
        <v>#REF!</v>
      </c>
      <c r="R51" t="str">
        <f>IFERROR(VLOOKUP(Q51,Sheet6!A:B,2,0),"")</f>
        <v/>
      </c>
      <c r="S51" t="s">
        <v>160</v>
      </c>
    </row>
    <row r="52" spans="5:19" x14ac:dyDescent="0.15">
      <c r="E52" t="str">
        <f>IFERROR(VLOOKUP(F52,Sheet10!I:M,5,0),"")</f>
        <v/>
      </c>
      <c r="F52" t="e">
        <f t="shared" si="1"/>
        <v>#REF!</v>
      </c>
      <c r="J52" t="e">
        <f>Sheet2!#REF!</f>
        <v>#REF!</v>
      </c>
      <c r="K52" t="e">
        <f>Sheet2!#REF!</f>
        <v>#REF!</v>
      </c>
      <c r="L52" t="e">
        <f>Sheet2!#REF!</f>
        <v>#REF!</v>
      </c>
      <c r="M52" t="str">
        <f>IFERROR(VLOOKUP(L52,Sheet5!A:B,2,0),"")</f>
        <v/>
      </c>
      <c r="N52" t="e">
        <f>Sheet2!#REF!</f>
        <v>#REF!</v>
      </c>
      <c r="O52" t="str">
        <f>IFERROR(VLOOKUP(N52,Sheet10!AG:AH,2,0),"")</f>
        <v/>
      </c>
      <c r="P52" t="e">
        <f>Sheet2!#REF!</f>
        <v>#REF!</v>
      </c>
      <c r="Q52" t="e">
        <f>Sheet2!#REF!</f>
        <v>#REF!</v>
      </c>
      <c r="R52" t="str">
        <f>IFERROR(VLOOKUP(Q52,Sheet6!A:B,2,0),"")</f>
        <v/>
      </c>
      <c r="S52" t="s">
        <v>160</v>
      </c>
    </row>
    <row r="53" spans="5:19" x14ac:dyDescent="0.15">
      <c r="E53" t="str">
        <f>IFERROR(VLOOKUP(F53,Sheet10!I:M,5,0),"")</f>
        <v/>
      </c>
      <c r="F53" t="e">
        <f t="shared" si="1"/>
        <v>#REF!</v>
      </c>
      <c r="J53" t="e">
        <f>Sheet2!#REF!</f>
        <v>#REF!</v>
      </c>
      <c r="K53" t="e">
        <f>Sheet2!#REF!</f>
        <v>#REF!</v>
      </c>
      <c r="L53" t="e">
        <f>Sheet2!#REF!</f>
        <v>#REF!</v>
      </c>
      <c r="M53" t="str">
        <f>IFERROR(VLOOKUP(L53,Sheet5!A:B,2,0),"")</f>
        <v/>
      </c>
      <c r="N53" t="e">
        <f>Sheet2!#REF!</f>
        <v>#REF!</v>
      </c>
      <c r="O53" t="str">
        <f>IFERROR(VLOOKUP(N53,Sheet10!AG:AH,2,0),"")</f>
        <v/>
      </c>
      <c r="P53" t="e">
        <f>Sheet2!#REF!</f>
        <v>#REF!</v>
      </c>
      <c r="Q53" t="e">
        <f>Sheet2!#REF!</f>
        <v>#REF!</v>
      </c>
      <c r="R53" t="str">
        <f>IFERROR(VLOOKUP(Q53,Sheet6!A:B,2,0),"")</f>
        <v/>
      </c>
      <c r="S53" t="s">
        <v>160</v>
      </c>
    </row>
    <row r="54" spans="5:19" x14ac:dyDescent="0.15">
      <c r="E54" t="str">
        <f>IFERROR(VLOOKUP(F54,Sheet10!I:M,5,0),"")</f>
        <v/>
      </c>
      <c r="F54" t="e">
        <f t="shared" si="1"/>
        <v>#REF!</v>
      </c>
      <c r="J54" t="e">
        <f>Sheet2!#REF!</f>
        <v>#REF!</v>
      </c>
      <c r="K54" t="e">
        <f>Sheet2!#REF!</f>
        <v>#REF!</v>
      </c>
      <c r="L54" t="e">
        <f>Sheet2!#REF!</f>
        <v>#REF!</v>
      </c>
      <c r="M54" t="str">
        <f>IFERROR(VLOOKUP(L54,Sheet5!A:B,2,0),"")</f>
        <v/>
      </c>
      <c r="N54" t="e">
        <f>Sheet2!#REF!</f>
        <v>#REF!</v>
      </c>
      <c r="O54" t="str">
        <f>IFERROR(VLOOKUP(N54,Sheet10!AG:AH,2,0),"")</f>
        <v/>
      </c>
      <c r="P54" t="e">
        <f>Sheet2!#REF!</f>
        <v>#REF!</v>
      </c>
      <c r="Q54" t="e">
        <f>Sheet2!#REF!</f>
        <v>#REF!</v>
      </c>
      <c r="R54" t="str">
        <f>IFERROR(VLOOKUP(Q54,Sheet6!A:B,2,0),"")</f>
        <v/>
      </c>
      <c r="S54" t="s">
        <v>160</v>
      </c>
    </row>
    <row r="55" spans="5:19" x14ac:dyDescent="0.15">
      <c r="E55" t="str">
        <f>IFERROR(VLOOKUP(F55,Sheet10!I:M,5,0),"")</f>
        <v/>
      </c>
      <c r="F55" t="e">
        <f t="shared" si="1"/>
        <v>#REF!</v>
      </c>
      <c r="J55" t="e">
        <f>Sheet2!#REF!</f>
        <v>#REF!</v>
      </c>
      <c r="K55" t="e">
        <f>Sheet2!#REF!</f>
        <v>#REF!</v>
      </c>
      <c r="L55" t="e">
        <f>Sheet2!#REF!</f>
        <v>#REF!</v>
      </c>
      <c r="M55" t="str">
        <f>IFERROR(VLOOKUP(L55,Sheet5!A:B,2,0),"")</f>
        <v/>
      </c>
      <c r="N55" t="e">
        <f>Sheet2!#REF!</f>
        <v>#REF!</v>
      </c>
      <c r="O55" t="str">
        <f>IFERROR(VLOOKUP(N55,Sheet10!AG:AH,2,0),"")</f>
        <v/>
      </c>
      <c r="P55" t="e">
        <f>Sheet2!#REF!</f>
        <v>#REF!</v>
      </c>
      <c r="Q55" t="e">
        <f>Sheet2!#REF!</f>
        <v>#REF!</v>
      </c>
      <c r="R55" t="str">
        <f>IFERROR(VLOOKUP(Q55,Sheet6!A:B,2,0),"")</f>
        <v/>
      </c>
      <c r="S55" t="s">
        <v>160</v>
      </c>
    </row>
    <row r="56" spans="5:19" x14ac:dyDescent="0.15">
      <c r="E56" t="str">
        <f>IFERROR(VLOOKUP(F56,Sheet10!I:M,5,0),"")</f>
        <v/>
      </c>
      <c r="F56" t="e">
        <f t="shared" si="1"/>
        <v>#REF!</v>
      </c>
      <c r="J56" t="e">
        <f>Sheet2!#REF!</f>
        <v>#REF!</v>
      </c>
      <c r="K56" t="e">
        <f>Sheet2!#REF!</f>
        <v>#REF!</v>
      </c>
      <c r="L56" t="e">
        <f>Sheet2!#REF!</f>
        <v>#REF!</v>
      </c>
      <c r="M56" t="str">
        <f>IFERROR(VLOOKUP(L56,Sheet5!A:B,2,0),"")</f>
        <v/>
      </c>
      <c r="N56" t="e">
        <f>Sheet2!#REF!</f>
        <v>#REF!</v>
      </c>
      <c r="O56" t="str">
        <f>IFERROR(VLOOKUP(N56,Sheet10!AG:AH,2,0),"")</f>
        <v/>
      </c>
      <c r="P56" t="e">
        <f>Sheet2!#REF!</f>
        <v>#REF!</v>
      </c>
      <c r="Q56" t="e">
        <f>Sheet2!#REF!</f>
        <v>#REF!</v>
      </c>
      <c r="R56" t="str">
        <f>IFERROR(VLOOKUP(Q56,Sheet6!A:B,2,0),"")</f>
        <v/>
      </c>
      <c r="S56" t="s">
        <v>160</v>
      </c>
    </row>
    <row r="57" spans="5:19" x14ac:dyDescent="0.15">
      <c r="E57" t="str">
        <f>IFERROR(VLOOKUP(F57,Sheet10!I:M,5,0),"")</f>
        <v/>
      </c>
      <c r="F57" t="e">
        <f t="shared" si="1"/>
        <v>#REF!</v>
      </c>
      <c r="J57" t="e">
        <f>Sheet2!#REF!</f>
        <v>#REF!</v>
      </c>
      <c r="K57" t="e">
        <f>Sheet2!#REF!</f>
        <v>#REF!</v>
      </c>
      <c r="L57" t="e">
        <f>Sheet2!#REF!</f>
        <v>#REF!</v>
      </c>
      <c r="M57" t="str">
        <f>IFERROR(VLOOKUP(L57,Sheet5!A:B,2,0),"")</f>
        <v/>
      </c>
      <c r="N57" t="e">
        <f>Sheet2!#REF!</f>
        <v>#REF!</v>
      </c>
      <c r="O57" t="str">
        <f>IFERROR(VLOOKUP(N57,Sheet10!AG:AH,2,0),"")</f>
        <v/>
      </c>
      <c r="P57" t="e">
        <f>Sheet2!#REF!</f>
        <v>#REF!</v>
      </c>
      <c r="Q57" t="e">
        <f>Sheet2!#REF!</f>
        <v>#REF!</v>
      </c>
      <c r="R57" t="str">
        <f>IFERROR(VLOOKUP(Q57,Sheet6!A:B,2,0),"")</f>
        <v/>
      </c>
      <c r="S57" t="s">
        <v>160</v>
      </c>
    </row>
    <row r="58" spans="5:19" x14ac:dyDescent="0.15">
      <c r="E58" t="str">
        <f>IFERROR(VLOOKUP(F58,Sheet10!I:M,5,0),"")</f>
        <v/>
      </c>
      <c r="F58" t="e">
        <f t="shared" si="1"/>
        <v>#REF!</v>
      </c>
      <c r="J58" t="e">
        <f>Sheet2!#REF!</f>
        <v>#REF!</v>
      </c>
      <c r="K58" t="e">
        <f>Sheet2!#REF!</f>
        <v>#REF!</v>
      </c>
      <c r="L58" t="e">
        <f>Sheet2!#REF!</f>
        <v>#REF!</v>
      </c>
      <c r="M58" t="str">
        <f>IFERROR(VLOOKUP(L58,Sheet5!A:B,2,0),"")</f>
        <v/>
      </c>
      <c r="N58" t="e">
        <f>Sheet2!#REF!</f>
        <v>#REF!</v>
      </c>
      <c r="O58" t="str">
        <f>IFERROR(VLOOKUP(N58,Sheet10!AG:AH,2,0),"")</f>
        <v/>
      </c>
      <c r="P58" t="e">
        <f>Sheet2!#REF!</f>
        <v>#REF!</v>
      </c>
      <c r="Q58" t="e">
        <f>Sheet2!#REF!</f>
        <v>#REF!</v>
      </c>
      <c r="R58" t="str">
        <f>IFERROR(VLOOKUP(Q58,Sheet6!A:B,2,0),"")</f>
        <v/>
      </c>
      <c r="S58" t="s">
        <v>160</v>
      </c>
    </row>
    <row r="59" spans="5:19" x14ac:dyDescent="0.15">
      <c r="E59" t="str">
        <f>IFERROR(VLOOKUP(F59,Sheet10!I:M,5,0),"")</f>
        <v/>
      </c>
      <c r="F59" t="e">
        <f t="shared" si="1"/>
        <v>#REF!</v>
      </c>
      <c r="J59" t="e">
        <f>Sheet2!#REF!</f>
        <v>#REF!</v>
      </c>
      <c r="K59" t="e">
        <f>Sheet2!#REF!</f>
        <v>#REF!</v>
      </c>
      <c r="L59" t="e">
        <f>Sheet2!#REF!</f>
        <v>#REF!</v>
      </c>
      <c r="M59" t="str">
        <f>IFERROR(VLOOKUP(L59,Sheet5!A:B,2,0),"")</f>
        <v/>
      </c>
      <c r="N59" t="e">
        <f>Sheet2!#REF!</f>
        <v>#REF!</v>
      </c>
      <c r="O59" t="str">
        <f>IFERROR(VLOOKUP(N59,Sheet10!AG:AH,2,0),"")</f>
        <v/>
      </c>
      <c r="P59" t="e">
        <f>Sheet2!#REF!</f>
        <v>#REF!</v>
      </c>
      <c r="Q59" t="e">
        <f>Sheet2!#REF!</f>
        <v>#REF!</v>
      </c>
      <c r="R59" t="str">
        <f>IFERROR(VLOOKUP(Q59,Sheet6!A:B,2,0),"")</f>
        <v/>
      </c>
      <c r="S59" t="s">
        <v>160</v>
      </c>
    </row>
    <row r="60" spans="5:19" x14ac:dyDescent="0.15">
      <c r="E60" t="str">
        <f>IFERROR(VLOOKUP(F60,Sheet10!I:M,5,0),"")</f>
        <v/>
      </c>
      <c r="F60" t="e">
        <f t="shared" si="1"/>
        <v>#REF!</v>
      </c>
      <c r="J60" t="e">
        <f>Sheet2!#REF!</f>
        <v>#REF!</v>
      </c>
      <c r="K60" t="e">
        <f>Sheet2!#REF!</f>
        <v>#REF!</v>
      </c>
      <c r="L60" t="e">
        <f>Sheet2!#REF!</f>
        <v>#REF!</v>
      </c>
      <c r="M60" t="str">
        <f>IFERROR(VLOOKUP(L60,Sheet5!A:B,2,0),"")</f>
        <v/>
      </c>
      <c r="N60" t="e">
        <f>Sheet2!#REF!</f>
        <v>#REF!</v>
      </c>
      <c r="O60" t="str">
        <f>IFERROR(VLOOKUP(N60,Sheet10!AG:AH,2,0),"")</f>
        <v/>
      </c>
      <c r="P60" t="e">
        <f>Sheet2!#REF!</f>
        <v>#REF!</v>
      </c>
      <c r="Q60" t="e">
        <f>Sheet2!#REF!</f>
        <v>#REF!</v>
      </c>
      <c r="R60" t="str">
        <f>IFERROR(VLOOKUP(Q60,Sheet6!A:B,2,0),"")</f>
        <v/>
      </c>
      <c r="S60" t="s">
        <v>160</v>
      </c>
    </row>
    <row r="61" spans="5:19" x14ac:dyDescent="0.15">
      <c r="E61" t="str">
        <f>IFERROR(VLOOKUP(F61,Sheet10!I:M,5,0),"")</f>
        <v/>
      </c>
      <c r="F61" t="e">
        <f t="shared" si="1"/>
        <v>#REF!</v>
      </c>
      <c r="J61" t="e">
        <f>Sheet2!#REF!</f>
        <v>#REF!</v>
      </c>
      <c r="K61" t="e">
        <f>Sheet2!#REF!</f>
        <v>#REF!</v>
      </c>
      <c r="L61" t="e">
        <f>Sheet2!#REF!</f>
        <v>#REF!</v>
      </c>
      <c r="M61" t="str">
        <f>IFERROR(VLOOKUP(L61,Sheet5!A:B,2,0),"")</f>
        <v/>
      </c>
      <c r="N61" t="e">
        <f>Sheet2!#REF!</f>
        <v>#REF!</v>
      </c>
      <c r="O61" t="str">
        <f>IFERROR(VLOOKUP(N61,Sheet10!AG:AH,2,0),"")</f>
        <v/>
      </c>
      <c r="P61" t="e">
        <f>Sheet2!#REF!</f>
        <v>#REF!</v>
      </c>
      <c r="Q61" t="e">
        <f>Sheet2!#REF!</f>
        <v>#REF!</v>
      </c>
      <c r="R61" t="str">
        <f>IFERROR(VLOOKUP(Q61,Sheet6!A:B,2,0),"")</f>
        <v/>
      </c>
      <c r="S61" t="s">
        <v>160</v>
      </c>
    </row>
    <row r="62" spans="5:19" x14ac:dyDescent="0.15">
      <c r="E62" t="str">
        <f>IFERROR(VLOOKUP(F62,Sheet10!I:M,5,0),"")</f>
        <v/>
      </c>
      <c r="F62" t="e">
        <f t="shared" si="1"/>
        <v>#REF!</v>
      </c>
      <c r="J62" t="e">
        <f>Sheet2!#REF!</f>
        <v>#REF!</v>
      </c>
      <c r="K62" t="e">
        <f>Sheet2!#REF!</f>
        <v>#REF!</v>
      </c>
      <c r="L62" t="e">
        <f>Sheet2!#REF!</f>
        <v>#REF!</v>
      </c>
      <c r="M62" t="str">
        <f>IFERROR(VLOOKUP(L62,Sheet5!A:B,2,0),"")</f>
        <v/>
      </c>
      <c r="N62" t="e">
        <f>Sheet2!#REF!</f>
        <v>#REF!</v>
      </c>
      <c r="O62" t="str">
        <f>IFERROR(VLOOKUP(N62,Sheet10!AG:AH,2,0),"")</f>
        <v/>
      </c>
      <c r="P62" t="e">
        <f>Sheet2!#REF!</f>
        <v>#REF!</v>
      </c>
      <c r="Q62" t="e">
        <f>Sheet2!#REF!</f>
        <v>#REF!</v>
      </c>
      <c r="R62" t="str">
        <f>IFERROR(VLOOKUP(Q62,Sheet6!A:B,2,0),"")</f>
        <v/>
      </c>
      <c r="S62" t="s">
        <v>160</v>
      </c>
    </row>
    <row r="63" spans="5:19" x14ac:dyDescent="0.15">
      <c r="E63" t="str">
        <f>IFERROR(VLOOKUP(F63,Sheet10!I:M,5,0),"")</f>
        <v/>
      </c>
      <c r="F63" t="e">
        <f t="shared" si="1"/>
        <v>#REF!</v>
      </c>
      <c r="J63" t="e">
        <f>Sheet2!#REF!</f>
        <v>#REF!</v>
      </c>
      <c r="K63" t="e">
        <f>Sheet2!#REF!</f>
        <v>#REF!</v>
      </c>
      <c r="L63" t="e">
        <f>Sheet2!#REF!</f>
        <v>#REF!</v>
      </c>
      <c r="M63" t="str">
        <f>IFERROR(VLOOKUP(L63,Sheet5!A:B,2,0),"")</f>
        <v/>
      </c>
      <c r="N63" t="e">
        <f>Sheet2!#REF!</f>
        <v>#REF!</v>
      </c>
      <c r="O63" t="str">
        <f>IFERROR(VLOOKUP(N63,Sheet10!AG:AH,2,0),"")</f>
        <v/>
      </c>
      <c r="P63" t="e">
        <f>Sheet2!#REF!</f>
        <v>#REF!</v>
      </c>
      <c r="Q63" t="e">
        <f>Sheet2!#REF!</f>
        <v>#REF!</v>
      </c>
      <c r="R63" t="str">
        <f>IFERROR(VLOOKUP(Q63,Sheet6!A:B,2,0),"")</f>
        <v/>
      </c>
      <c r="S63" t="s">
        <v>160</v>
      </c>
    </row>
    <row r="64" spans="5:19" x14ac:dyDescent="0.15">
      <c r="E64" t="str">
        <f>IFERROR(VLOOKUP(F64,Sheet10!I:M,5,0),"")</f>
        <v/>
      </c>
      <c r="F64" t="e">
        <f t="shared" si="1"/>
        <v>#REF!</v>
      </c>
      <c r="J64" t="e">
        <f>Sheet2!#REF!</f>
        <v>#REF!</v>
      </c>
      <c r="K64" t="e">
        <f>Sheet2!#REF!</f>
        <v>#REF!</v>
      </c>
      <c r="L64" t="e">
        <f>Sheet2!#REF!</f>
        <v>#REF!</v>
      </c>
      <c r="M64" t="str">
        <f>IFERROR(VLOOKUP(L64,Sheet5!A:B,2,0),"")</f>
        <v/>
      </c>
      <c r="N64" t="e">
        <f>Sheet2!#REF!</f>
        <v>#REF!</v>
      </c>
      <c r="O64" t="str">
        <f>IFERROR(VLOOKUP(N64,Sheet10!AG:AH,2,0),"")</f>
        <v/>
      </c>
      <c r="P64" t="e">
        <f>Sheet2!#REF!</f>
        <v>#REF!</v>
      </c>
      <c r="Q64" t="e">
        <f>Sheet2!#REF!</f>
        <v>#REF!</v>
      </c>
      <c r="R64" t="str">
        <f>IFERROR(VLOOKUP(Q64,Sheet6!A:B,2,0),"")</f>
        <v/>
      </c>
      <c r="S64" t="s">
        <v>160</v>
      </c>
    </row>
    <row r="65" spans="5:19" x14ac:dyDescent="0.15">
      <c r="E65" t="str">
        <f>IFERROR(VLOOKUP(F65,Sheet10!I:M,5,0),"")</f>
        <v/>
      </c>
      <c r="F65" t="e">
        <f t="shared" si="1"/>
        <v>#REF!</v>
      </c>
      <c r="J65" t="e">
        <f>Sheet2!#REF!</f>
        <v>#REF!</v>
      </c>
      <c r="K65" t="e">
        <f>Sheet2!#REF!</f>
        <v>#REF!</v>
      </c>
      <c r="L65" t="e">
        <f>Sheet2!#REF!</f>
        <v>#REF!</v>
      </c>
      <c r="M65" t="str">
        <f>IFERROR(VLOOKUP(L65,Sheet5!A:B,2,0),"")</f>
        <v/>
      </c>
      <c r="N65" t="e">
        <f>Sheet2!#REF!</f>
        <v>#REF!</v>
      </c>
      <c r="O65" t="str">
        <f>IFERROR(VLOOKUP(N65,Sheet10!AG:AH,2,0),"")</f>
        <v/>
      </c>
      <c r="P65" t="e">
        <f>Sheet2!#REF!</f>
        <v>#REF!</v>
      </c>
      <c r="Q65" t="e">
        <f>Sheet2!#REF!</f>
        <v>#REF!</v>
      </c>
      <c r="R65" t="str">
        <f>IFERROR(VLOOKUP(Q65,Sheet6!A:B,2,0),"")</f>
        <v/>
      </c>
      <c r="S65" t="s">
        <v>160</v>
      </c>
    </row>
    <row r="66" spans="5:19" x14ac:dyDescent="0.15">
      <c r="E66" t="str">
        <f>IFERROR(VLOOKUP(F66,Sheet10!I:M,5,0),"")</f>
        <v/>
      </c>
      <c r="F66" t="e">
        <f t="shared" si="1"/>
        <v>#REF!</v>
      </c>
      <c r="J66" t="e">
        <f>Sheet2!#REF!</f>
        <v>#REF!</v>
      </c>
      <c r="K66" t="e">
        <f>Sheet2!#REF!</f>
        <v>#REF!</v>
      </c>
      <c r="L66" t="e">
        <f>Sheet2!#REF!</f>
        <v>#REF!</v>
      </c>
      <c r="M66" t="str">
        <f>IFERROR(VLOOKUP(L66,Sheet5!A:B,2,0),"")</f>
        <v/>
      </c>
      <c r="N66" t="e">
        <f>Sheet2!#REF!</f>
        <v>#REF!</v>
      </c>
      <c r="O66" t="str">
        <f>IFERROR(VLOOKUP(N66,Sheet10!AG:AH,2,0),"")</f>
        <v/>
      </c>
      <c r="P66" t="e">
        <f>Sheet2!#REF!</f>
        <v>#REF!</v>
      </c>
      <c r="Q66" t="e">
        <f>Sheet2!#REF!</f>
        <v>#REF!</v>
      </c>
      <c r="R66" t="str">
        <f>IFERROR(VLOOKUP(Q66,Sheet6!A:B,2,0),"")</f>
        <v/>
      </c>
      <c r="S66" t="s">
        <v>160</v>
      </c>
    </row>
    <row r="67" spans="5:19" x14ac:dyDescent="0.15">
      <c r="E67" t="str">
        <f>IFERROR(VLOOKUP(F67,Sheet10!I:M,5,0),"")</f>
        <v/>
      </c>
      <c r="F67" t="e">
        <f t="shared" si="1"/>
        <v>#REF!</v>
      </c>
      <c r="J67" t="e">
        <f>Sheet2!#REF!</f>
        <v>#REF!</v>
      </c>
      <c r="K67" t="e">
        <f>Sheet2!#REF!</f>
        <v>#REF!</v>
      </c>
      <c r="L67" t="e">
        <f>Sheet2!#REF!</f>
        <v>#REF!</v>
      </c>
      <c r="M67" t="str">
        <f>IFERROR(VLOOKUP(L67,Sheet5!A:B,2,0),"")</f>
        <v/>
      </c>
      <c r="N67" t="e">
        <f>Sheet2!#REF!</f>
        <v>#REF!</v>
      </c>
      <c r="O67" t="str">
        <f>IFERROR(VLOOKUP(N67,Sheet10!AG:AH,2,0),"")</f>
        <v/>
      </c>
      <c r="P67" t="e">
        <f>Sheet2!#REF!</f>
        <v>#REF!</v>
      </c>
      <c r="Q67" t="e">
        <f>Sheet2!#REF!</f>
        <v>#REF!</v>
      </c>
      <c r="R67" t="str">
        <f>IFERROR(VLOOKUP(Q67,Sheet6!A:B,2,0),"")</f>
        <v/>
      </c>
      <c r="S67" t="s">
        <v>160</v>
      </c>
    </row>
    <row r="68" spans="5:19" x14ac:dyDescent="0.15">
      <c r="E68" t="str">
        <f>IFERROR(VLOOKUP(F68,Sheet10!I:M,5,0),"")</f>
        <v/>
      </c>
      <c r="F68" t="e">
        <f t="shared" si="1"/>
        <v>#REF!</v>
      </c>
      <c r="J68" t="e">
        <f>Sheet2!#REF!</f>
        <v>#REF!</v>
      </c>
      <c r="K68" t="e">
        <f>Sheet2!#REF!</f>
        <v>#REF!</v>
      </c>
      <c r="L68" t="e">
        <f>Sheet2!#REF!</f>
        <v>#REF!</v>
      </c>
      <c r="M68" t="str">
        <f>IFERROR(VLOOKUP(L68,Sheet5!A:B,2,0),"")</f>
        <v/>
      </c>
      <c r="N68" t="e">
        <f>Sheet2!#REF!</f>
        <v>#REF!</v>
      </c>
      <c r="O68" t="str">
        <f>IFERROR(VLOOKUP(N68,Sheet10!AG:AH,2,0),"")</f>
        <v/>
      </c>
      <c r="P68" t="e">
        <f>Sheet2!#REF!</f>
        <v>#REF!</v>
      </c>
      <c r="Q68" t="e">
        <f>Sheet2!#REF!</f>
        <v>#REF!</v>
      </c>
      <c r="R68" t="str">
        <f>IFERROR(VLOOKUP(Q68,Sheet6!A:B,2,0),"")</f>
        <v/>
      </c>
      <c r="S68" t="s">
        <v>160</v>
      </c>
    </row>
    <row r="69" spans="5:19" x14ac:dyDescent="0.15">
      <c r="E69" t="str">
        <f>IFERROR(VLOOKUP(F69,Sheet10!I:M,5,0),"")</f>
        <v/>
      </c>
      <c r="F69" t="e">
        <f t="shared" si="1"/>
        <v>#REF!</v>
      </c>
      <c r="J69" t="e">
        <f>Sheet2!#REF!</f>
        <v>#REF!</v>
      </c>
      <c r="K69" t="e">
        <f>Sheet2!#REF!</f>
        <v>#REF!</v>
      </c>
      <c r="L69" t="e">
        <f>Sheet2!#REF!</f>
        <v>#REF!</v>
      </c>
      <c r="M69" t="str">
        <f>IFERROR(VLOOKUP(L69,Sheet5!A:B,2,0),"")</f>
        <v/>
      </c>
      <c r="N69" t="e">
        <f>Sheet2!#REF!</f>
        <v>#REF!</v>
      </c>
      <c r="O69" t="str">
        <f>IFERROR(VLOOKUP(N69,Sheet10!AG:AH,2,0),"")</f>
        <v/>
      </c>
      <c r="P69" t="e">
        <f>Sheet2!#REF!</f>
        <v>#REF!</v>
      </c>
      <c r="Q69" t="e">
        <f>Sheet2!#REF!</f>
        <v>#REF!</v>
      </c>
      <c r="R69" t="str">
        <f>IFERROR(VLOOKUP(Q69,Sheet6!A:B,2,0),"")</f>
        <v/>
      </c>
      <c r="S69" t="s">
        <v>160</v>
      </c>
    </row>
    <row r="70" spans="5:19" x14ac:dyDescent="0.15">
      <c r="E70" t="str">
        <f>IFERROR(VLOOKUP(F70,Sheet10!I:M,5,0),"")</f>
        <v/>
      </c>
      <c r="F70" t="e">
        <f t="shared" si="1"/>
        <v>#REF!</v>
      </c>
      <c r="J70" t="e">
        <f>Sheet2!#REF!</f>
        <v>#REF!</v>
      </c>
      <c r="K70" t="e">
        <f>Sheet2!#REF!</f>
        <v>#REF!</v>
      </c>
      <c r="L70" t="e">
        <f>Sheet2!#REF!</f>
        <v>#REF!</v>
      </c>
      <c r="M70" t="str">
        <f>IFERROR(VLOOKUP(L70,Sheet5!A:B,2,0),"")</f>
        <v/>
      </c>
      <c r="N70" t="e">
        <f>Sheet2!#REF!</f>
        <v>#REF!</v>
      </c>
      <c r="O70" t="str">
        <f>IFERROR(VLOOKUP(N70,Sheet10!AG:AH,2,0),"")</f>
        <v/>
      </c>
      <c r="P70" t="e">
        <f>Sheet2!#REF!</f>
        <v>#REF!</v>
      </c>
      <c r="Q70" t="e">
        <f>Sheet2!#REF!</f>
        <v>#REF!</v>
      </c>
      <c r="R70" t="str">
        <f>IFERROR(VLOOKUP(Q70,Sheet6!A:B,2,0),"")</f>
        <v/>
      </c>
      <c r="S70" t="s">
        <v>160</v>
      </c>
    </row>
    <row r="71" spans="5:19" x14ac:dyDescent="0.15">
      <c r="E71" t="str">
        <f>IFERROR(VLOOKUP(F71,Sheet10!I:M,5,0),"")</f>
        <v/>
      </c>
      <c r="F71" t="e">
        <f t="shared" si="1"/>
        <v>#REF!</v>
      </c>
      <c r="J71" t="e">
        <f>Sheet2!#REF!</f>
        <v>#REF!</v>
      </c>
      <c r="K71" t="e">
        <f>Sheet2!#REF!</f>
        <v>#REF!</v>
      </c>
      <c r="L71" t="e">
        <f>Sheet2!#REF!</f>
        <v>#REF!</v>
      </c>
      <c r="M71" t="str">
        <f>IFERROR(VLOOKUP(L71,Sheet5!A:B,2,0),"")</f>
        <v/>
      </c>
      <c r="N71" t="e">
        <f>Sheet2!#REF!</f>
        <v>#REF!</v>
      </c>
      <c r="O71" t="str">
        <f>IFERROR(VLOOKUP(N71,Sheet10!AG:AH,2,0),"")</f>
        <v/>
      </c>
      <c r="P71" t="e">
        <f>Sheet2!#REF!</f>
        <v>#REF!</v>
      </c>
      <c r="Q71" t="e">
        <f>Sheet2!#REF!</f>
        <v>#REF!</v>
      </c>
      <c r="R71" t="str">
        <f>IFERROR(VLOOKUP(Q71,Sheet6!A:B,2,0),"")</f>
        <v/>
      </c>
      <c r="S71" t="s">
        <v>160</v>
      </c>
    </row>
    <row r="72" spans="5:19" x14ac:dyDescent="0.15">
      <c r="E72" t="str">
        <f>IFERROR(VLOOKUP(F72,Sheet10!I:M,5,0),"")</f>
        <v/>
      </c>
      <c r="F72" t="e">
        <f t="shared" si="1"/>
        <v>#REF!</v>
      </c>
      <c r="J72" t="e">
        <f>Sheet2!#REF!</f>
        <v>#REF!</v>
      </c>
      <c r="K72" t="e">
        <f>Sheet2!#REF!</f>
        <v>#REF!</v>
      </c>
      <c r="L72" t="e">
        <f>Sheet2!#REF!</f>
        <v>#REF!</v>
      </c>
      <c r="M72" t="str">
        <f>IFERROR(VLOOKUP(L72,Sheet5!A:B,2,0),"")</f>
        <v/>
      </c>
      <c r="N72" t="e">
        <f>Sheet2!#REF!</f>
        <v>#REF!</v>
      </c>
      <c r="O72" t="str">
        <f>IFERROR(VLOOKUP(N72,Sheet10!AG:AH,2,0),"")</f>
        <v/>
      </c>
      <c r="P72" t="e">
        <f>Sheet2!#REF!</f>
        <v>#REF!</v>
      </c>
      <c r="Q72" t="e">
        <f>Sheet2!#REF!</f>
        <v>#REF!</v>
      </c>
      <c r="R72" t="str">
        <f>IFERROR(VLOOKUP(Q72,Sheet6!A:B,2,0),"")</f>
        <v/>
      </c>
      <c r="S72" t="s">
        <v>160</v>
      </c>
    </row>
    <row r="73" spans="5:19" x14ac:dyDescent="0.15">
      <c r="E73" t="str">
        <f>IFERROR(VLOOKUP(F73,Sheet10!I:M,5,0),"")</f>
        <v/>
      </c>
      <c r="F73" t="e">
        <f t="shared" si="1"/>
        <v>#REF!</v>
      </c>
      <c r="J73" t="e">
        <f>Sheet2!#REF!</f>
        <v>#REF!</v>
      </c>
      <c r="K73" t="e">
        <f>Sheet2!#REF!</f>
        <v>#REF!</v>
      </c>
      <c r="L73" t="e">
        <f>Sheet2!#REF!</f>
        <v>#REF!</v>
      </c>
      <c r="M73" t="str">
        <f>IFERROR(VLOOKUP(L73,Sheet5!A:B,2,0),"")</f>
        <v/>
      </c>
      <c r="N73" t="e">
        <f>Sheet2!#REF!</f>
        <v>#REF!</v>
      </c>
      <c r="O73" t="str">
        <f>IFERROR(VLOOKUP(N73,Sheet10!AG:AH,2,0),"")</f>
        <v/>
      </c>
      <c r="P73" t="e">
        <f>Sheet2!#REF!</f>
        <v>#REF!</v>
      </c>
      <c r="Q73" t="e">
        <f>Sheet2!#REF!</f>
        <v>#REF!</v>
      </c>
      <c r="R73" t="str">
        <f>IFERROR(VLOOKUP(Q73,Sheet6!A:B,2,0),"")</f>
        <v/>
      </c>
      <c r="S73" t="s">
        <v>160</v>
      </c>
    </row>
    <row r="74" spans="5:19" x14ac:dyDescent="0.15">
      <c r="E74" t="str">
        <f>IFERROR(VLOOKUP(F74,Sheet10!I:M,5,0),"")</f>
        <v/>
      </c>
      <c r="F74" t="e">
        <f t="shared" si="1"/>
        <v>#REF!</v>
      </c>
      <c r="J74" t="e">
        <f>Sheet2!#REF!</f>
        <v>#REF!</v>
      </c>
      <c r="K74" t="e">
        <f>Sheet2!#REF!</f>
        <v>#REF!</v>
      </c>
      <c r="L74" t="e">
        <f>Sheet2!#REF!</f>
        <v>#REF!</v>
      </c>
      <c r="M74" t="str">
        <f>IFERROR(VLOOKUP(L74,Sheet5!A:B,2,0),"")</f>
        <v/>
      </c>
      <c r="N74" t="e">
        <f>Sheet2!#REF!</f>
        <v>#REF!</v>
      </c>
      <c r="O74" t="str">
        <f>IFERROR(VLOOKUP(N74,Sheet10!AG:AH,2,0),"")</f>
        <v/>
      </c>
      <c r="P74" t="e">
        <f>Sheet2!#REF!</f>
        <v>#REF!</v>
      </c>
      <c r="Q74" t="e">
        <f>Sheet2!#REF!</f>
        <v>#REF!</v>
      </c>
      <c r="R74" t="str">
        <f>IFERROR(VLOOKUP(Q74,Sheet6!A:B,2,0),"")</f>
        <v/>
      </c>
      <c r="S74" t="s">
        <v>160</v>
      </c>
    </row>
    <row r="75" spans="5:19" x14ac:dyDescent="0.15">
      <c r="E75" t="str">
        <f>IFERROR(VLOOKUP(F75,Sheet10!I:M,5,0),"")</f>
        <v/>
      </c>
      <c r="F75" t="e">
        <f t="shared" si="1"/>
        <v>#REF!</v>
      </c>
      <c r="J75" t="e">
        <f>Sheet2!#REF!</f>
        <v>#REF!</v>
      </c>
      <c r="K75" t="e">
        <f>Sheet2!#REF!</f>
        <v>#REF!</v>
      </c>
      <c r="L75" t="e">
        <f>Sheet2!#REF!</f>
        <v>#REF!</v>
      </c>
      <c r="M75" t="str">
        <f>IFERROR(VLOOKUP(L75,Sheet5!A:B,2,0),"")</f>
        <v/>
      </c>
      <c r="N75" t="e">
        <f>Sheet2!#REF!</f>
        <v>#REF!</v>
      </c>
      <c r="O75" t="str">
        <f>IFERROR(VLOOKUP(N75,Sheet10!AG:AH,2,0),"")</f>
        <v/>
      </c>
      <c r="P75" t="e">
        <f>Sheet2!#REF!</f>
        <v>#REF!</v>
      </c>
      <c r="Q75" t="e">
        <f>Sheet2!#REF!</f>
        <v>#REF!</v>
      </c>
      <c r="R75" t="str">
        <f>IFERROR(VLOOKUP(Q75,Sheet6!A:B,2,0),"")</f>
        <v/>
      </c>
      <c r="S75" t="s">
        <v>160</v>
      </c>
    </row>
    <row r="76" spans="5:19" x14ac:dyDescent="0.15">
      <c r="E76" t="str">
        <f>IFERROR(VLOOKUP(F76,Sheet10!I:M,5,0),"")</f>
        <v/>
      </c>
      <c r="F76" t="e">
        <f t="shared" si="1"/>
        <v>#REF!</v>
      </c>
      <c r="J76" t="e">
        <f>Sheet2!#REF!</f>
        <v>#REF!</v>
      </c>
      <c r="K76" t="e">
        <f>Sheet2!#REF!</f>
        <v>#REF!</v>
      </c>
      <c r="L76" t="e">
        <f>Sheet2!#REF!</f>
        <v>#REF!</v>
      </c>
      <c r="M76" t="str">
        <f>IFERROR(VLOOKUP(L76,Sheet5!A:B,2,0),"")</f>
        <v/>
      </c>
      <c r="N76" t="e">
        <f>Sheet2!#REF!</f>
        <v>#REF!</v>
      </c>
      <c r="O76" t="str">
        <f>IFERROR(VLOOKUP(N76,Sheet10!AG:AH,2,0),"")</f>
        <v/>
      </c>
      <c r="P76" t="e">
        <f>Sheet2!#REF!</f>
        <v>#REF!</v>
      </c>
      <c r="Q76" t="e">
        <f>Sheet2!#REF!</f>
        <v>#REF!</v>
      </c>
      <c r="R76" t="str">
        <f>IFERROR(VLOOKUP(Q76,Sheet6!A:B,2,0),"")</f>
        <v/>
      </c>
      <c r="S76" t="s">
        <v>160</v>
      </c>
    </row>
    <row r="77" spans="5:19" x14ac:dyDescent="0.15">
      <c r="E77" t="str">
        <f>IFERROR(VLOOKUP(F77,Sheet10!I:M,5,0),"")</f>
        <v/>
      </c>
      <c r="F77" t="e">
        <f t="shared" si="1"/>
        <v>#REF!</v>
      </c>
      <c r="J77" t="e">
        <f>Sheet2!#REF!</f>
        <v>#REF!</v>
      </c>
      <c r="K77" t="e">
        <f>Sheet2!#REF!</f>
        <v>#REF!</v>
      </c>
      <c r="L77" t="e">
        <f>Sheet2!#REF!</f>
        <v>#REF!</v>
      </c>
      <c r="M77" t="str">
        <f>IFERROR(VLOOKUP(L77,Sheet5!A:B,2,0),"")</f>
        <v/>
      </c>
      <c r="N77" t="e">
        <f>Sheet2!#REF!</f>
        <v>#REF!</v>
      </c>
      <c r="O77" t="str">
        <f>IFERROR(VLOOKUP(N77,Sheet10!AG:AH,2,0),"")</f>
        <v/>
      </c>
      <c r="P77" t="e">
        <f>Sheet2!#REF!</f>
        <v>#REF!</v>
      </c>
      <c r="Q77" t="e">
        <f>Sheet2!#REF!</f>
        <v>#REF!</v>
      </c>
      <c r="R77" t="str">
        <f>IFERROR(VLOOKUP(Q77,Sheet6!A:B,2,0),"")</f>
        <v/>
      </c>
      <c r="S77" t="s">
        <v>160</v>
      </c>
    </row>
    <row r="78" spans="5:19" x14ac:dyDescent="0.15">
      <c r="E78" t="str">
        <f>IFERROR(VLOOKUP(F78,Sheet10!I:M,5,0),"")</f>
        <v/>
      </c>
      <c r="F78" t="e">
        <f t="shared" si="1"/>
        <v>#REF!</v>
      </c>
      <c r="J78" t="e">
        <f>Sheet2!#REF!</f>
        <v>#REF!</v>
      </c>
      <c r="K78" t="e">
        <f>Sheet2!#REF!</f>
        <v>#REF!</v>
      </c>
      <c r="L78" t="e">
        <f>Sheet2!#REF!</f>
        <v>#REF!</v>
      </c>
      <c r="M78" t="str">
        <f>IFERROR(VLOOKUP(L78,Sheet5!A:B,2,0),"")</f>
        <v/>
      </c>
      <c r="N78" t="e">
        <f>Sheet2!#REF!</f>
        <v>#REF!</v>
      </c>
      <c r="O78" t="str">
        <f>IFERROR(VLOOKUP(N78,Sheet10!AG:AH,2,0),"")</f>
        <v/>
      </c>
      <c r="P78" t="e">
        <f>Sheet2!#REF!</f>
        <v>#REF!</v>
      </c>
      <c r="Q78" t="e">
        <f>Sheet2!#REF!</f>
        <v>#REF!</v>
      </c>
      <c r="R78" t="str">
        <f>IFERROR(VLOOKUP(Q78,Sheet6!A:B,2,0),"")</f>
        <v/>
      </c>
      <c r="S78" t="s">
        <v>160</v>
      </c>
    </row>
    <row r="79" spans="5:19" x14ac:dyDescent="0.15">
      <c r="E79" t="str">
        <f>IFERROR(VLOOKUP(F79,Sheet10!I:M,5,0),"")</f>
        <v/>
      </c>
      <c r="F79" t="e">
        <f t="shared" si="1"/>
        <v>#REF!</v>
      </c>
      <c r="J79" t="e">
        <f>Sheet2!#REF!</f>
        <v>#REF!</v>
      </c>
      <c r="K79" t="e">
        <f>Sheet2!#REF!</f>
        <v>#REF!</v>
      </c>
      <c r="L79" t="e">
        <f>Sheet2!#REF!</f>
        <v>#REF!</v>
      </c>
      <c r="M79" t="str">
        <f>IFERROR(VLOOKUP(L79,Sheet5!A:B,2,0),"")</f>
        <v/>
      </c>
      <c r="N79" t="e">
        <f>Sheet2!#REF!</f>
        <v>#REF!</v>
      </c>
      <c r="O79" t="str">
        <f>IFERROR(VLOOKUP(N79,Sheet10!AG:AH,2,0),"")</f>
        <v/>
      </c>
      <c r="P79" t="e">
        <f>Sheet2!#REF!</f>
        <v>#REF!</v>
      </c>
      <c r="Q79" t="e">
        <f>Sheet2!#REF!</f>
        <v>#REF!</v>
      </c>
      <c r="R79" t="str">
        <f>IFERROR(VLOOKUP(Q79,Sheet6!A:B,2,0),"")</f>
        <v/>
      </c>
      <c r="S79" t="s">
        <v>160</v>
      </c>
    </row>
    <row r="80" spans="5:19" x14ac:dyDescent="0.15">
      <c r="E80" t="str">
        <f>IFERROR(VLOOKUP(F80,Sheet10!I:M,5,0),"")</f>
        <v/>
      </c>
      <c r="F80" t="e">
        <f t="shared" si="1"/>
        <v>#REF!</v>
      </c>
      <c r="J80" t="e">
        <f>Sheet2!#REF!</f>
        <v>#REF!</v>
      </c>
      <c r="K80" t="e">
        <f>Sheet2!#REF!</f>
        <v>#REF!</v>
      </c>
      <c r="L80" t="e">
        <f>Sheet2!#REF!</f>
        <v>#REF!</v>
      </c>
      <c r="M80" t="str">
        <f>IFERROR(VLOOKUP(L80,Sheet5!A:B,2,0),"")</f>
        <v/>
      </c>
      <c r="N80" t="e">
        <f>Sheet2!#REF!</f>
        <v>#REF!</v>
      </c>
      <c r="O80" t="str">
        <f>IFERROR(VLOOKUP(N80,Sheet10!AG:AH,2,0),"")</f>
        <v/>
      </c>
      <c r="P80" t="e">
        <f>Sheet2!#REF!</f>
        <v>#REF!</v>
      </c>
      <c r="Q80" t="e">
        <f>Sheet2!#REF!</f>
        <v>#REF!</v>
      </c>
      <c r="R80" t="str">
        <f>IFERROR(VLOOKUP(Q80,Sheet6!A:B,2,0),"")</f>
        <v/>
      </c>
      <c r="S80" t="s">
        <v>160</v>
      </c>
    </row>
    <row r="81" spans="5:19" x14ac:dyDescent="0.15">
      <c r="E81" t="str">
        <f>IFERROR(VLOOKUP(F81,Sheet10!I:M,5,0),"")</f>
        <v/>
      </c>
      <c r="F81" t="e">
        <f t="shared" si="1"/>
        <v>#REF!</v>
      </c>
      <c r="J81" t="e">
        <f>Sheet2!#REF!</f>
        <v>#REF!</v>
      </c>
      <c r="K81" t="e">
        <f>Sheet2!#REF!</f>
        <v>#REF!</v>
      </c>
      <c r="L81" t="e">
        <f>Sheet2!#REF!</f>
        <v>#REF!</v>
      </c>
      <c r="M81" t="str">
        <f>IFERROR(VLOOKUP(L81,Sheet5!A:B,2,0),"")</f>
        <v/>
      </c>
      <c r="N81" t="e">
        <f>Sheet2!#REF!</f>
        <v>#REF!</v>
      </c>
      <c r="O81" t="str">
        <f>IFERROR(VLOOKUP(N81,Sheet10!AG:AH,2,0),"")</f>
        <v/>
      </c>
      <c r="P81" t="e">
        <f>Sheet2!#REF!</f>
        <v>#REF!</v>
      </c>
      <c r="Q81" t="e">
        <f>Sheet2!#REF!</f>
        <v>#REF!</v>
      </c>
      <c r="R81" t="str">
        <f>IFERROR(VLOOKUP(Q81,Sheet6!A:B,2,0),"")</f>
        <v/>
      </c>
      <c r="S81" t="s">
        <v>160</v>
      </c>
    </row>
    <row r="82" spans="5:19" x14ac:dyDescent="0.15">
      <c r="E82" t="str">
        <f>IFERROR(VLOOKUP(F82,Sheet10!I:M,5,0),"")</f>
        <v/>
      </c>
      <c r="F82" t="e">
        <f t="shared" ref="F82" si="2">CONCATENATE(R82,O82,P82,S82,M82)</f>
        <v>#REF!</v>
      </c>
      <c r="J82" t="e">
        <f>Sheet2!#REF!</f>
        <v>#REF!</v>
      </c>
      <c r="K82" t="e">
        <f>Sheet2!#REF!</f>
        <v>#REF!</v>
      </c>
      <c r="L82" t="e">
        <f>Sheet2!#REF!</f>
        <v>#REF!</v>
      </c>
      <c r="M82" t="str">
        <f>IFERROR(VLOOKUP(L82,Sheet5!A:B,2,0),"")</f>
        <v/>
      </c>
      <c r="N82" t="e">
        <f>Sheet2!#REF!</f>
        <v>#REF!</v>
      </c>
      <c r="O82" t="str">
        <f>IFERROR(VLOOKUP(N82,Sheet10!AG:AH,2,0),"")</f>
        <v/>
      </c>
      <c r="P82" t="e">
        <f>Sheet2!#REF!</f>
        <v>#REF!</v>
      </c>
      <c r="Q82" t="e">
        <f>Sheet2!#REF!</f>
        <v>#REF!</v>
      </c>
      <c r="R82" t="str">
        <f>IFERROR(VLOOKUP(Q82,Sheet6!A:B,2,0),"")</f>
        <v/>
      </c>
      <c r="S82" t="s">
        <v>160</v>
      </c>
    </row>
    <row r="83" spans="5:19" x14ac:dyDescent="0.15">
      <c r="E83" t="str">
        <f>IFERROR(VLOOKUP(F83,Sheet10!I:M,5,0),"")</f>
        <v/>
      </c>
      <c r="F83" t="e">
        <f t="shared" ref="F83:F146" si="3">CONCATENATE(R83,O83,P83,S83,M83)</f>
        <v>#REF!</v>
      </c>
      <c r="J83" t="e">
        <f>Sheet2!#REF!</f>
        <v>#REF!</v>
      </c>
      <c r="K83" t="e">
        <f>Sheet2!#REF!</f>
        <v>#REF!</v>
      </c>
      <c r="L83" t="e">
        <f>Sheet2!#REF!</f>
        <v>#REF!</v>
      </c>
      <c r="M83" t="str">
        <f>IFERROR(VLOOKUP(L83,Sheet5!A:B,2,0),"")</f>
        <v/>
      </c>
      <c r="N83" t="e">
        <f>Sheet2!#REF!</f>
        <v>#REF!</v>
      </c>
      <c r="O83" t="str">
        <f>IFERROR(VLOOKUP(N83,Sheet10!AG:AH,2,0),"")</f>
        <v/>
      </c>
      <c r="P83" t="e">
        <f>Sheet2!#REF!</f>
        <v>#REF!</v>
      </c>
      <c r="Q83" t="e">
        <f>Sheet2!#REF!</f>
        <v>#REF!</v>
      </c>
      <c r="R83" t="str">
        <f>IFERROR(VLOOKUP(Q83,Sheet6!A:B,2,0),"")</f>
        <v/>
      </c>
      <c r="S83" t="s">
        <v>160</v>
      </c>
    </row>
    <row r="84" spans="5:19" x14ac:dyDescent="0.15">
      <c r="E84" t="str">
        <f>IFERROR(VLOOKUP(F84,Sheet10!I:M,5,0),"")</f>
        <v/>
      </c>
      <c r="F84" t="e">
        <f t="shared" si="3"/>
        <v>#REF!</v>
      </c>
      <c r="J84" t="e">
        <f>Sheet2!#REF!</f>
        <v>#REF!</v>
      </c>
      <c r="K84" t="e">
        <f>Sheet2!#REF!</f>
        <v>#REF!</v>
      </c>
      <c r="L84" t="e">
        <f>Sheet2!#REF!</f>
        <v>#REF!</v>
      </c>
      <c r="M84" t="str">
        <f>IFERROR(VLOOKUP(L84,Sheet5!A:B,2,0),"")</f>
        <v/>
      </c>
      <c r="N84" t="e">
        <f>Sheet2!#REF!</f>
        <v>#REF!</v>
      </c>
      <c r="O84" t="str">
        <f>IFERROR(VLOOKUP(N84,Sheet10!AG:AH,2,0),"")</f>
        <v/>
      </c>
      <c r="P84" t="e">
        <f>Sheet2!#REF!</f>
        <v>#REF!</v>
      </c>
      <c r="Q84" t="e">
        <f>Sheet2!#REF!</f>
        <v>#REF!</v>
      </c>
      <c r="R84" t="str">
        <f>IFERROR(VLOOKUP(Q84,Sheet6!A:B,2,0),"")</f>
        <v/>
      </c>
      <c r="S84" t="s">
        <v>160</v>
      </c>
    </row>
    <row r="85" spans="5:19" x14ac:dyDescent="0.15">
      <c r="E85" t="str">
        <f>IFERROR(VLOOKUP(F85,Sheet10!I:M,5,0),"")</f>
        <v/>
      </c>
      <c r="F85" t="e">
        <f t="shared" si="3"/>
        <v>#REF!</v>
      </c>
      <c r="J85" t="e">
        <f>Sheet2!#REF!</f>
        <v>#REF!</v>
      </c>
      <c r="K85" t="e">
        <f>Sheet2!#REF!</f>
        <v>#REF!</v>
      </c>
      <c r="L85" t="e">
        <f>Sheet2!#REF!</f>
        <v>#REF!</v>
      </c>
      <c r="M85" t="str">
        <f>IFERROR(VLOOKUP(L85,Sheet5!A:B,2,0),"")</f>
        <v/>
      </c>
      <c r="N85" t="e">
        <f>Sheet2!#REF!</f>
        <v>#REF!</v>
      </c>
      <c r="O85" t="str">
        <f>IFERROR(VLOOKUP(N85,Sheet10!AG:AH,2,0),"")</f>
        <v/>
      </c>
      <c r="P85" t="e">
        <f>Sheet2!#REF!</f>
        <v>#REF!</v>
      </c>
      <c r="Q85" t="e">
        <f>Sheet2!#REF!</f>
        <v>#REF!</v>
      </c>
      <c r="R85" t="str">
        <f>IFERROR(VLOOKUP(Q85,Sheet6!A:B,2,0),"")</f>
        <v/>
      </c>
      <c r="S85" t="s">
        <v>160</v>
      </c>
    </row>
    <row r="86" spans="5:19" x14ac:dyDescent="0.15">
      <c r="E86" t="str">
        <f>IFERROR(VLOOKUP(F86,Sheet10!I:M,5,0),"")</f>
        <v/>
      </c>
      <c r="F86" t="e">
        <f t="shared" si="3"/>
        <v>#REF!</v>
      </c>
      <c r="J86" t="e">
        <f>Sheet2!#REF!</f>
        <v>#REF!</v>
      </c>
      <c r="K86" t="e">
        <f>Sheet2!#REF!</f>
        <v>#REF!</v>
      </c>
      <c r="L86" t="e">
        <f>Sheet2!#REF!</f>
        <v>#REF!</v>
      </c>
      <c r="M86" t="str">
        <f>IFERROR(VLOOKUP(L86,Sheet5!A:B,2,0),"")</f>
        <v/>
      </c>
      <c r="N86" t="e">
        <f>Sheet2!#REF!</f>
        <v>#REF!</v>
      </c>
      <c r="O86" t="str">
        <f>IFERROR(VLOOKUP(N86,Sheet10!AG:AH,2,0),"")</f>
        <v/>
      </c>
      <c r="P86" t="e">
        <f>Sheet2!#REF!</f>
        <v>#REF!</v>
      </c>
      <c r="Q86" t="e">
        <f>Sheet2!#REF!</f>
        <v>#REF!</v>
      </c>
      <c r="R86" t="str">
        <f>IFERROR(VLOOKUP(Q86,Sheet6!A:B,2,0),"")</f>
        <v/>
      </c>
      <c r="S86" t="s">
        <v>160</v>
      </c>
    </row>
    <row r="87" spans="5:19" x14ac:dyDescent="0.15">
      <c r="E87" t="str">
        <f>IFERROR(VLOOKUP(F87,Sheet10!I:M,5,0),"")</f>
        <v/>
      </c>
      <c r="F87" t="e">
        <f t="shared" si="3"/>
        <v>#REF!</v>
      </c>
      <c r="J87" t="e">
        <f>Sheet2!#REF!</f>
        <v>#REF!</v>
      </c>
      <c r="K87" t="e">
        <f>Sheet2!#REF!</f>
        <v>#REF!</v>
      </c>
      <c r="L87" t="e">
        <f>Sheet2!#REF!</f>
        <v>#REF!</v>
      </c>
      <c r="M87" t="str">
        <f>IFERROR(VLOOKUP(L87,Sheet5!A:B,2,0),"")</f>
        <v/>
      </c>
      <c r="N87" t="e">
        <f>Sheet2!#REF!</f>
        <v>#REF!</v>
      </c>
      <c r="O87" t="str">
        <f>IFERROR(VLOOKUP(N87,Sheet10!AG:AH,2,0),"")</f>
        <v/>
      </c>
      <c r="P87" t="e">
        <f>Sheet2!#REF!</f>
        <v>#REF!</v>
      </c>
      <c r="Q87" t="e">
        <f>Sheet2!#REF!</f>
        <v>#REF!</v>
      </c>
      <c r="R87" t="str">
        <f>IFERROR(VLOOKUP(Q87,Sheet6!A:B,2,0),"")</f>
        <v/>
      </c>
      <c r="S87" t="s">
        <v>160</v>
      </c>
    </row>
    <row r="88" spans="5:19" x14ac:dyDescent="0.15">
      <c r="E88" t="str">
        <f>IFERROR(VLOOKUP(F88,Sheet10!I:M,5,0),"")</f>
        <v/>
      </c>
      <c r="F88" t="e">
        <f t="shared" si="3"/>
        <v>#REF!</v>
      </c>
      <c r="J88" t="e">
        <f>Sheet2!#REF!</f>
        <v>#REF!</v>
      </c>
      <c r="K88" t="e">
        <f>Sheet2!#REF!</f>
        <v>#REF!</v>
      </c>
      <c r="L88" t="e">
        <f>Sheet2!#REF!</f>
        <v>#REF!</v>
      </c>
      <c r="M88" t="str">
        <f>IFERROR(VLOOKUP(L88,Sheet5!A:B,2,0),"")</f>
        <v/>
      </c>
      <c r="N88" t="e">
        <f>Sheet2!#REF!</f>
        <v>#REF!</v>
      </c>
      <c r="O88" t="str">
        <f>IFERROR(VLOOKUP(N88,Sheet10!AG:AH,2,0),"")</f>
        <v/>
      </c>
      <c r="P88" t="e">
        <f>Sheet2!#REF!</f>
        <v>#REF!</v>
      </c>
      <c r="Q88" t="e">
        <f>Sheet2!#REF!</f>
        <v>#REF!</v>
      </c>
      <c r="R88" t="str">
        <f>IFERROR(VLOOKUP(Q88,Sheet6!A:B,2,0),"")</f>
        <v/>
      </c>
      <c r="S88" t="s">
        <v>160</v>
      </c>
    </row>
    <row r="89" spans="5:19" x14ac:dyDescent="0.15">
      <c r="E89" t="str">
        <f>IFERROR(VLOOKUP(F89,Sheet10!I:M,5,0),"")</f>
        <v/>
      </c>
      <c r="F89" t="e">
        <f t="shared" si="3"/>
        <v>#REF!</v>
      </c>
      <c r="J89" t="e">
        <f>Sheet2!#REF!</f>
        <v>#REF!</v>
      </c>
      <c r="K89" t="e">
        <f>Sheet2!#REF!</f>
        <v>#REF!</v>
      </c>
      <c r="L89" t="e">
        <f>Sheet2!#REF!</f>
        <v>#REF!</v>
      </c>
      <c r="M89" t="str">
        <f>IFERROR(VLOOKUP(L89,Sheet5!A:B,2,0),"")</f>
        <v/>
      </c>
      <c r="N89" t="e">
        <f>Sheet2!#REF!</f>
        <v>#REF!</v>
      </c>
      <c r="O89" t="str">
        <f>IFERROR(VLOOKUP(N89,Sheet10!AG:AH,2,0),"")</f>
        <v/>
      </c>
      <c r="P89" t="e">
        <f>Sheet2!#REF!</f>
        <v>#REF!</v>
      </c>
      <c r="Q89" t="e">
        <f>Sheet2!#REF!</f>
        <v>#REF!</v>
      </c>
      <c r="R89" t="str">
        <f>IFERROR(VLOOKUP(Q89,Sheet6!A:B,2,0),"")</f>
        <v/>
      </c>
      <c r="S89" t="s">
        <v>160</v>
      </c>
    </row>
    <row r="90" spans="5:19" x14ac:dyDescent="0.15">
      <c r="E90" t="str">
        <f>IFERROR(VLOOKUP(F90,Sheet10!I:M,5,0),"")</f>
        <v/>
      </c>
      <c r="F90" t="e">
        <f t="shared" si="3"/>
        <v>#REF!</v>
      </c>
      <c r="J90" t="e">
        <f>Sheet2!#REF!</f>
        <v>#REF!</v>
      </c>
      <c r="K90" t="e">
        <f>Sheet2!#REF!</f>
        <v>#REF!</v>
      </c>
      <c r="L90" t="e">
        <f>Sheet2!#REF!</f>
        <v>#REF!</v>
      </c>
      <c r="M90" t="str">
        <f>IFERROR(VLOOKUP(L90,Sheet5!A:B,2,0),"")</f>
        <v/>
      </c>
      <c r="N90" t="e">
        <f>Sheet2!#REF!</f>
        <v>#REF!</v>
      </c>
      <c r="O90" t="str">
        <f>IFERROR(VLOOKUP(N90,Sheet10!AG:AH,2,0),"")</f>
        <v/>
      </c>
      <c r="P90" t="e">
        <f>Sheet2!#REF!</f>
        <v>#REF!</v>
      </c>
      <c r="Q90" t="e">
        <f>Sheet2!#REF!</f>
        <v>#REF!</v>
      </c>
      <c r="R90" t="str">
        <f>IFERROR(VLOOKUP(Q90,Sheet6!A:B,2,0),"")</f>
        <v/>
      </c>
      <c r="S90" t="s">
        <v>160</v>
      </c>
    </row>
    <row r="91" spans="5:19" x14ac:dyDescent="0.15">
      <c r="E91" t="str">
        <f>IFERROR(VLOOKUP(F91,Sheet10!I:M,5,0),"")</f>
        <v/>
      </c>
      <c r="F91" t="e">
        <f t="shared" si="3"/>
        <v>#REF!</v>
      </c>
      <c r="J91" t="e">
        <f>Sheet2!#REF!</f>
        <v>#REF!</v>
      </c>
      <c r="K91" t="e">
        <f>Sheet2!#REF!</f>
        <v>#REF!</v>
      </c>
      <c r="L91" t="e">
        <f>Sheet2!#REF!</f>
        <v>#REF!</v>
      </c>
      <c r="M91" t="str">
        <f>IFERROR(VLOOKUP(L91,Sheet5!A:B,2,0),"")</f>
        <v/>
      </c>
      <c r="N91" t="e">
        <f>Sheet2!#REF!</f>
        <v>#REF!</v>
      </c>
      <c r="O91" t="str">
        <f>IFERROR(VLOOKUP(N91,Sheet10!AG:AH,2,0),"")</f>
        <v/>
      </c>
      <c r="P91" t="e">
        <f>Sheet2!#REF!</f>
        <v>#REF!</v>
      </c>
      <c r="Q91" t="e">
        <f>Sheet2!#REF!</f>
        <v>#REF!</v>
      </c>
      <c r="R91" t="str">
        <f>IFERROR(VLOOKUP(Q91,Sheet6!A:B,2,0),"")</f>
        <v/>
      </c>
      <c r="S91" t="s">
        <v>160</v>
      </c>
    </row>
    <row r="92" spans="5:19" x14ac:dyDescent="0.15">
      <c r="E92" t="str">
        <f>IFERROR(VLOOKUP(F92,Sheet10!I:M,5,0),"")</f>
        <v/>
      </c>
      <c r="F92" t="e">
        <f t="shared" si="3"/>
        <v>#REF!</v>
      </c>
      <c r="J92" t="e">
        <f>Sheet2!#REF!</f>
        <v>#REF!</v>
      </c>
      <c r="K92" t="e">
        <f>Sheet2!#REF!</f>
        <v>#REF!</v>
      </c>
      <c r="L92" t="e">
        <f>Sheet2!#REF!</f>
        <v>#REF!</v>
      </c>
      <c r="M92" t="str">
        <f>IFERROR(VLOOKUP(L92,Sheet5!A:B,2,0),"")</f>
        <v/>
      </c>
      <c r="N92" t="e">
        <f>Sheet2!#REF!</f>
        <v>#REF!</v>
      </c>
      <c r="O92" t="str">
        <f>IFERROR(VLOOKUP(N92,Sheet10!AG:AH,2,0),"")</f>
        <v/>
      </c>
      <c r="P92" t="e">
        <f>Sheet2!#REF!</f>
        <v>#REF!</v>
      </c>
      <c r="Q92" t="e">
        <f>Sheet2!#REF!</f>
        <v>#REF!</v>
      </c>
      <c r="R92" t="str">
        <f>IFERROR(VLOOKUP(Q92,Sheet6!A:B,2,0),"")</f>
        <v/>
      </c>
      <c r="S92" t="s">
        <v>160</v>
      </c>
    </row>
    <row r="93" spans="5:19" x14ac:dyDescent="0.15">
      <c r="E93" t="str">
        <f>IFERROR(VLOOKUP(F93,Sheet10!I:M,5,0),"")</f>
        <v/>
      </c>
      <c r="F93" t="e">
        <f t="shared" si="3"/>
        <v>#REF!</v>
      </c>
      <c r="J93" t="e">
        <f>Sheet2!#REF!</f>
        <v>#REF!</v>
      </c>
      <c r="K93" t="e">
        <f>Sheet2!#REF!</f>
        <v>#REF!</v>
      </c>
      <c r="L93" t="e">
        <f>Sheet2!#REF!</f>
        <v>#REF!</v>
      </c>
      <c r="M93" t="str">
        <f>IFERROR(VLOOKUP(L93,Sheet5!A:B,2,0),"")</f>
        <v/>
      </c>
      <c r="N93" t="e">
        <f>Sheet2!#REF!</f>
        <v>#REF!</v>
      </c>
      <c r="O93" t="str">
        <f>IFERROR(VLOOKUP(N93,Sheet10!AG:AH,2,0),"")</f>
        <v/>
      </c>
      <c r="P93" t="e">
        <f>Sheet2!#REF!</f>
        <v>#REF!</v>
      </c>
      <c r="Q93" t="e">
        <f>Sheet2!#REF!</f>
        <v>#REF!</v>
      </c>
      <c r="R93" t="str">
        <f>IFERROR(VLOOKUP(Q93,Sheet6!A:B,2,0),"")</f>
        <v/>
      </c>
      <c r="S93" t="s">
        <v>160</v>
      </c>
    </row>
    <row r="94" spans="5:19" x14ac:dyDescent="0.15">
      <c r="E94" t="str">
        <f>IFERROR(VLOOKUP(F94,Sheet10!I:M,5,0),"")</f>
        <v/>
      </c>
      <c r="F94" t="e">
        <f t="shared" si="3"/>
        <v>#REF!</v>
      </c>
      <c r="J94" t="e">
        <f>Sheet2!#REF!</f>
        <v>#REF!</v>
      </c>
      <c r="K94" t="e">
        <f>Sheet2!#REF!</f>
        <v>#REF!</v>
      </c>
      <c r="L94" t="e">
        <f>Sheet2!#REF!</f>
        <v>#REF!</v>
      </c>
      <c r="M94" t="str">
        <f>IFERROR(VLOOKUP(L94,Sheet5!A:B,2,0),"")</f>
        <v/>
      </c>
      <c r="N94" t="e">
        <f>Sheet2!#REF!</f>
        <v>#REF!</v>
      </c>
      <c r="O94" t="str">
        <f>IFERROR(VLOOKUP(N94,Sheet10!AG:AH,2,0),"")</f>
        <v/>
      </c>
      <c r="P94" t="e">
        <f>Sheet2!#REF!</f>
        <v>#REF!</v>
      </c>
      <c r="Q94" t="e">
        <f>Sheet2!#REF!</f>
        <v>#REF!</v>
      </c>
      <c r="R94" t="str">
        <f>IFERROR(VLOOKUP(Q94,Sheet6!A:B,2,0),"")</f>
        <v/>
      </c>
      <c r="S94" t="s">
        <v>160</v>
      </c>
    </row>
    <row r="95" spans="5:19" x14ac:dyDescent="0.15">
      <c r="E95" t="str">
        <f>IFERROR(VLOOKUP(F95,Sheet10!I:M,5,0),"")</f>
        <v/>
      </c>
      <c r="F95" t="e">
        <f t="shared" si="3"/>
        <v>#REF!</v>
      </c>
      <c r="J95" t="e">
        <f>Sheet2!#REF!</f>
        <v>#REF!</v>
      </c>
      <c r="K95" t="e">
        <f>Sheet2!#REF!</f>
        <v>#REF!</v>
      </c>
      <c r="L95" t="e">
        <f>Sheet2!#REF!</f>
        <v>#REF!</v>
      </c>
      <c r="M95" t="str">
        <f>IFERROR(VLOOKUP(L95,Sheet5!A:B,2,0),"")</f>
        <v/>
      </c>
      <c r="N95" t="e">
        <f>Sheet2!#REF!</f>
        <v>#REF!</v>
      </c>
      <c r="O95" t="str">
        <f>IFERROR(VLOOKUP(N95,Sheet10!AG:AH,2,0),"")</f>
        <v/>
      </c>
      <c r="P95" t="e">
        <f>Sheet2!#REF!</f>
        <v>#REF!</v>
      </c>
      <c r="Q95" t="e">
        <f>Sheet2!#REF!</f>
        <v>#REF!</v>
      </c>
      <c r="R95" t="str">
        <f>IFERROR(VLOOKUP(Q95,Sheet6!A:B,2,0),"")</f>
        <v/>
      </c>
      <c r="S95" t="s">
        <v>160</v>
      </c>
    </row>
    <row r="96" spans="5:19" x14ac:dyDescent="0.15">
      <c r="E96" t="str">
        <f>IFERROR(VLOOKUP(F96,Sheet10!I:M,5,0),"")</f>
        <v/>
      </c>
      <c r="F96" t="e">
        <f t="shared" si="3"/>
        <v>#REF!</v>
      </c>
      <c r="J96" t="e">
        <f>Sheet2!#REF!</f>
        <v>#REF!</v>
      </c>
      <c r="K96" t="e">
        <f>Sheet2!#REF!</f>
        <v>#REF!</v>
      </c>
      <c r="L96" t="e">
        <f>Sheet2!#REF!</f>
        <v>#REF!</v>
      </c>
      <c r="M96" t="str">
        <f>IFERROR(VLOOKUP(L96,Sheet5!A:B,2,0),"")</f>
        <v/>
      </c>
      <c r="N96" t="e">
        <f>Sheet2!#REF!</f>
        <v>#REF!</v>
      </c>
      <c r="O96" t="str">
        <f>IFERROR(VLOOKUP(N96,Sheet10!AG:AH,2,0),"")</f>
        <v/>
      </c>
      <c r="P96" t="e">
        <f>Sheet2!#REF!</f>
        <v>#REF!</v>
      </c>
      <c r="Q96" t="e">
        <f>Sheet2!#REF!</f>
        <v>#REF!</v>
      </c>
      <c r="R96" t="str">
        <f>IFERROR(VLOOKUP(Q96,Sheet6!A:B,2,0),"")</f>
        <v/>
      </c>
      <c r="S96" t="s">
        <v>160</v>
      </c>
    </row>
    <row r="97" spans="5:19" x14ac:dyDescent="0.15">
      <c r="E97" t="str">
        <f>IFERROR(VLOOKUP(F97,Sheet10!I:M,5,0),"")</f>
        <v/>
      </c>
      <c r="F97" t="e">
        <f t="shared" si="3"/>
        <v>#REF!</v>
      </c>
      <c r="J97" t="e">
        <f>Sheet2!#REF!</f>
        <v>#REF!</v>
      </c>
      <c r="K97" t="e">
        <f>Sheet2!#REF!</f>
        <v>#REF!</v>
      </c>
      <c r="L97" t="e">
        <f>Sheet2!#REF!</f>
        <v>#REF!</v>
      </c>
      <c r="M97" t="str">
        <f>IFERROR(VLOOKUP(L97,Sheet5!A:B,2,0),"")</f>
        <v/>
      </c>
      <c r="N97" t="e">
        <f>Sheet2!#REF!</f>
        <v>#REF!</v>
      </c>
      <c r="O97" t="str">
        <f>IFERROR(VLOOKUP(N97,Sheet10!AG:AH,2,0),"")</f>
        <v/>
      </c>
      <c r="P97" t="e">
        <f>Sheet2!#REF!</f>
        <v>#REF!</v>
      </c>
      <c r="Q97" t="e">
        <f>Sheet2!#REF!</f>
        <v>#REF!</v>
      </c>
      <c r="R97" t="str">
        <f>IFERROR(VLOOKUP(Q97,Sheet6!A:B,2,0),"")</f>
        <v/>
      </c>
      <c r="S97" t="s">
        <v>160</v>
      </c>
    </row>
    <row r="98" spans="5:19" x14ac:dyDescent="0.15">
      <c r="E98" t="str">
        <f>IFERROR(VLOOKUP(F98,Sheet10!I:M,5,0),"")</f>
        <v/>
      </c>
      <c r="F98" t="e">
        <f t="shared" si="3"/>
        <v>#REF!</v>
      </c>
      <c r="J98" t="e">
        <f>Sheet2!#REF!</f>
        <v>#REF!</v>
      </c>
      <c r="K98" t="e">
        <f>Sheet2!#REF!</f>
        <v>#REF!</v>
      </c>
      <c r="L98" t="e">
        <f>Sheet2!#REF!</f>
        <v>#REF!</v>
      </c>
      <c r="M98" t="str">
        <f>IFERROR(VLOOKUP(L98,Sheet5!A:B,2,0),"")</f>
        <v/>
      </c>
      <c r="N98" t="e">
        <f>Sheet2!#REF!</f>
        <v>#REF!</v>
      </c>
      <c r="O98" t="str">
        <f>IFERROR(VLOOKUP(N98,Sheet10!AG:AH,2,0),"")</f>
        <v/>
      </c>
      <c r="P98" t="e">
        <f>Sheet2!#REF!</f>
        <v>#REF!</v>
      </c>
      <c r="Q98" t="e">
        <f>Sheet2!#REF!</f>
        <v>#REF!</v>
      </c>
      <c r="R98" t="str">
        <f>IFERROR(VLOOKUP(Q98,Sheet6!A:B,2,0),"")</f>
        <v/>
      </c>
      <c r="S98" t="s">
        <v>160</v>
      </c>
    </row>
    <row r="99" spans="5:19" x14ac:dyDescent="0.15">
      <c r="E99" t="str">
        <f>IFERROR(VLOOKUP(F99,Sheet10!I:M,5,0),"")</f>
        <v/>
      </c>
      <c r="F99" t="e">
        <f t="shared" si="3"/>
        <v>#REF!</v>
      </c>
      <c r="J99" t="e">
        <f>Sheet2!#REF!</f>
        <v>#REF!</v>
      </c>
      <c r="K99" t="e">
        <f>Sheet2!#REF!</f>
        <v>#REF!</v>
      </c>
      <c r="L99" t="e">
        <f>Sheet2!#REF!</f>
        <v>#REF!</v>
      </c>
      <c r="M99" t="str">
        <f>IFERROR(VLOOKUP(L99,Sheet5!A:B,2,0),"")</f>
        <v/>
      </c>
      <c r="N99" t="e">
        <f>Sheet2!#REF!</f>
        <v>#REF!</v>
      </c>
      <c r="O99" t="str">
        <f>IFERROR(VLOOKUP(N99,Sheet10!AG:AH,2,0),"")</f>
        <v/>
      </c>
      <c r="P99" t="e">
        <f>Sheet2!#REF!</f>
        <v>#REF!</v>
      </c>
      <c r="Q99" t="e">
        <f>Sheet2!#REF!</f>
        <v>#REF!</v>
      </c>
      <c r="R99" t="str">
        <f>IFERROR(VLOOKUP(Q99,Sheet6!A:B,2,0),"")</f>
        <v/>
      </c>
      <c r="S99" t="s">
        <v>160</v>
      </c>
    </row>
    <row r="100" spans="5:19" x14ac:dyDescent="0.15">
      <c r="E100" t="str">
        <f>IFERROR(VLOOKUP(F100,Sheet10!I:M,5,0),"")</f>
        <v/>
      </c>
      <c r="F100" t="e">
        <f t="shared" si="3"/>
        <v>#REF!</v>
      </c>
      <c r="J100" t="e">
        <f>Sheet2!#REF!</f>
        <v>#REF!</v>
      </c>
      <c r="K100" t="e">
        <f>Sheet2!#REF!</f>
        <v>#REF!</v>
      </c>
      <c r="L100" t="e">
        <f>Sheet2!#REF!</f>
        <v>#REF!</v>
      </c>
      <c r="M100" t="str">
        <f>IFERROR(VLOOKUP(L100,Sheet5!A:B,2,0),"")</f>
        <v/>
      </c>
      <c r="N100" t="e">
        <f>Sheet2!#REF!</f>
        <v>#REF!</v>
      </c>
      <c r="O100" t="str">
        <f>IFERROR(VLOOKUP(N100,Sheet10!AG:AH,2,0),"")</f>
        <v/>
      </c>
      <c r="P100" t="e">
        <f>Sheet2!#REF!</f>
        <v>#REF!</v>
      </c>
      <c r="Q100" t="e">
        <f>Sheet2!#REF!</f>
        <v>#REF!</v>
      </c>
      <c r="R100" t="str">
        <f>IFERROR(VLOOKUP(Q100,Sheet6!A:B,2,0),"")</f>
        <v/>
      </c>
      <c r="S100" t="s">
        <v>160</v>
      </c>
    </row>
    <row r="101" spans="5:19" x14ac:dyDescent="0.15">
      <c r="E101" t="str">
        <f>IFERROR(VLOOKUP(F101,Sheet10!I:M,5,0),"")</f>
        <v/>
      </c>
      <c r="F101" t="e">
        <f t="shared" si="3"/>
        <v>#REF!</v>
      </c>
      <c r="J101" t="e">
        <f>Sheet2!#REF!</f>
        <v>#REF!</v>
      </c>
      <c r="K101" t="e">
        <f>Sheet2!#REF!</f>
        <v>#REF!</v>
      </c>
      <c r="L101" t="e">
        <f>Sheet2!#REF!</f>
        <v>#REF!</v>
      </c>
      <c r="M101" t="str">
        <f>IFERROR(VLOOKUP(L101,Sheet5!A:B,2,0),"")</f>
        <v/>
      </c>
      <c r="N101" t="e">
        <f>Sheet2!#REF!</f>
        <v>#REF!</v>
      </c>
      <c r="O101" t="str">
        <f>IFERROR(VLOOKUP(N101,Sheet10!AG:AH,2,0),"")</f>
        <v/>
      </c>
      <c r="P101" t="e">
        <f>Sheet2!#REF!</f>
        <v>#REF!</v>
      </c>
      <c r="Q101" t="e">
        <f>Sheet2!#REF!</f>
        <v>#REF!</v>
      </c>
      <c r="R101" t="str">
        <f>IFERROR(VLOOKUP(Q101,Sheet6!A:B,2,0),"")</f>
        <v/>
      </c>
      <c r="S101" t="s">
        <v>160</v>
      </c>
    </row>
    <row r="102" spans="5:19" x14ac:dyDescent="0.15">
      <c r="E102" t="str">
        <f>IFERROR(VLOOKUP(F102,Sheet10!I:M,5,0),"")</f>
        <v/>
      </c>
      <c r="F102" t="e">
        <f t="shared" si="3"/>
        <v>#REF!</v>
      </c>
      <c r="J102" t="e">
        <f>Sheet2!#REF!</f>
        <v>#REF!</v>
      </c>
      <c r="K102" t="e">
        <f>Sheet2!#REF!</f>
        <v>#REF!</v>
      </c>
      <c r="L102" t="e">
        <f>Sheet2!#REF!</f>
        <v>#REF!</v>
      </c>
      <c r="M102" t="str">
        <f>IFERROR(VLOOKUP(L102,Sheet5!A:B,2,0),"")</f>
        <v/>
      </c>
      <c r="N102" t="e">
        <f>Sheet2!#REF!</f>
        <v>#REF!</v>
      </c>
      <c r="O102" t="str">
        <f>IFERROR(VLOOKUP(N102,Sheet10!AG:AH,2,0),"")</f>
        <v/>
      </c>
      <c r="P102" t="e">
        <f>Sheet2!#REF!</f>
        <v>#REF!</v>
      </c>
      <c r="Q102" t="e">
        <f>Sheet2!#REF!</f>
        <v>#REF!</v>
      </c>
      <c r="R102" t="str">
        <f>IFERROR(VLOOKUP(Q102,Sheet6!A:B,2,0),"")</f>
        <v/>
      </c>
      <c r="S102" t="s">
        <v>160</v>
      </c>
    </row>
    <row r="103" spans="5:19" x14ac:dyDescent="0.15">
      <c r="E103" t="str">
        <f>IFERROR(VLOOKUP(F103,Sheet10!I:M,5,0),"")</f>
        <v/>
      </c>
      <c r="F103" t="e">
        <f t="shared" si="3"/>
        <v>#REF!</v>
      </c>
      <c r="J103" t="e">
        <f>Sheet2!#REF!</f>
        <v>#REF!</v>
      </c>
      <c r="K103" t="e">
        <f>Sheet2!#REF!</f>
        <v>#REF!</v>
      </c>
      <c r="L103" t="e">
        <f>Sheet2!#REF!</f>
        <v>#REF!</v>
      </c>
      <c r="M103" t="str">
        <f>IFERROR(VLOOKUP(L103,Sheet5!A:B,2,0),"")</f>
        <v/>
      </c>
      <c r="N103" t="e">
        <f>Sheet2!#REF!</f>
        <v>#REF!</v>
      </c>
      <c r="O103" t="str">
        <f>IFERROR(VLOOKUP(N103,Sheet10!AG:AH,2,0),"")</f>
        <v/>
      </c>
      <c r="P103" t="e">
        <f>Sheet2!#REF!</f>
        <v>#REF!</v>
      </c>
      <c r="Q103" t="e">
        <f>Sheet2!#REF!</f>
        <v>#REF!</v>
      </c>
      <c r="R103" t="str">
        <f>IFERROR(VLOOKUP(Q103,Sheet6!A:B,2,0),"")</f>
        <v/>
      </c>
      <c r="S103" t="s">
        <v>160</v>
      </c>
    </row>
    <row r="104" spans="5:19" x14ac:dyDescent="0.15">
      <c r="E104" t="str">
        <f>IFERROR(VLOOKUP(F104,Sheet10!I:M,5,0),"")</f>
        <v/>
      </c>
      <c r="F104" t="e">
        <f t="shared" si="3"/>
        <v>#REF!</v>
      </c>
      <c r="J104" t="e">
        <f>Sheet2!#REF!</f>
        <v>#REF!</v>
      </c>
      <c r="K104" t="e">
        <f>Sheet2!#REF!</f>
        <v>#REF!</v>
      </c>
      <c r="L104" t="e">
        <f>Sheet2!#REF!</f>
        <v>#REF!</v>
      </c>
      <c r="M104" t="str">
        <f>IFERROR(VLOOKUP(L104,Sheet5!A:B,2,0),"")</f>
        <v/>
      </c>
      <c r="N104" t="e">
        <f>Sheet2!#REF!</f>
        <v>#REF!</v>
      </c>
      <c r="O104" t="str">
        <f>IFERROR(VLOOKUP(N104,Sheet10!AG:AH,2,0),"")</f>
        <v/>
      </c>
      <c r="P104" t="e">
        <f>Sheet2!#REF!</f>
        <v>#REF!</v>
      </c>
      <c r="Q104" t="e">
        <f>Sheet2!#REF!</f>
        <v>#REF!</v>
      </c>
      <c r="R104" t="str">
        <f>IFERROR(VLOOKUP(Q104,Sheet6!A:B,2,0),"")</f>
        <v/>
      </c>
      <c r="S104" t="s">
        <v>160</v>
      </c>
    </row>
    <row r="105" spans="5:19" x14ac:dyDescent="0.15">
      <c r="E105" t="str">
        <f>IFERROR(VLOOKUP(F105,Sheet10!I:M,5,0),"")</f>
        <v/>
      </c>
      <c r="F105" t="e">
        <f t="shared" si="3"/>
        <v>#REF!</v>
      </c>
      <c r="J105" t="e">
        <f>Sheet2!#REF!</f>
        <v>#REF!</v>
      </c>
      <c r="K105" t="e">
        <f>Sheet2!#REF!</f>
        <v>#REF!</v>
      </c>
      <c r="L105" t="e">
        <f>Sheet2!#REF!</f>
        <v>#REF!</v>
      </c>
      <c r="M105" t="str">
        <f>IFERROR(VLOOKUP(L105,Sheet5!A:B,2,0),"")</f>
        <v/>
      </c>
      <c r="N105" t="e">
        <f>Sheet2!#REF!</f>
        <v>#REF!</v>
      </c>
      <c r="O105" t="str">
        <f>IFERROR(VLOOKUP(N105,Sheet10!AG:AH,2,0),"")</f>
        <v/>
      </c>
      <c r="P105" t="e">
        <f>Sheet2!#REF!</f>
        <v>#REF!</v>
      </c>
      <c r="Q105" t="e">
        <f>Sheet2!#REF!</f>
        <v>#REF!</v>
      </c>
      <c r="R105" t="str">
        <f>IFERROR(VLOOKUP(Q105,Sheet6!A:B,2,0),"")</f>
        <v/>
      </c>
      <c r="S105" t="s">
        <v>160</v>
      </c>
    </row>
    <row r="106" spans="5:19" x14ac:dyDescent="0.15">
      <c r="E106" t="str">
        <f>IFERROR(VLOOKUP(F106,Sheet10!I:M,5,0),"")</f>
        <v/>
      </c>
      <c r="F106" t="e">
        <f t="shared" si="3"/>
        <v>#REF!</v>
      </c>
      <c r="J106" t="e">
        <f>Sheet2!#REF!</f>
        <v>#REF!</v>
      </c>
      <c r="K106" t="e">
        <f>Sheet2!#REF!</f>
        <v>#REF!</v>
      </c>
      <c r="L106" t="e">
        <f>Sheet2!#REF!</f>
        <v>#REF!</v>
      </c>
      <c r="M106" t="str">
        <f>IFERROR(VLOOKUP(L106,Sheet5!A:B,2,0),"")</f>
        <v/>
      </c>
      <c r="N106" t="e">
        <f>Sheet2!#REF!</f>
        <v>#REF!</v>
      </c>
      <c r="O106" t="str">
        <f>IFERROR(VLOOKUP(N106,Sheet10!AG:AH,2,0),"")</f>
        <v/>
      </c>
      <c r="P106" t="e">
        <f>Sheet2!#REF!</f>
        <v>#REF!</v>
      </c>
      <c r="Q106" t="e">
        <f>Sheet2!#REF!</f>
        <v>#REF!</v>
      </c>
      <c r="R106" t="str">
        <f>IFERROR(VLOOKUP(Q106,Sheet6!A:B,2,0),"")</f>
        <v/>
      </c>
      <c r="S106" t="s">
        <v>160</v>
      </c>
    </row>
    <row r="107" spans="5:19" x14ac:dyDescent="0.15">
      <c r="E107" t="str">
        <f>IFERROR(VLOOKUP(F107,Sheet10!I:M,5,0),"")</f>
        <v/>
      </c>
      <c r="F107" t="e">
        <f t="shared" si="3"/>
        <v>#REF!</v>
      </c>
      <c r="J107" t="e">
        <f>Sheet2!#REF!</f>
        <v>#REF!</v>
      </c>
      <c r="K107" t="e">
        <f>Sheet2!#REF!</f>
        <v>#REF!</v>
      </c>
      <c r="L107" t="e">
        <f>Sheet2!#REF!</f>
        <v>#REF!</v>
      </c>
      <c r="M107" t="str">
        <f>IFERROR(VLOOKUP(L107,Sheet5!A:B,2,0),"")</f>
        <v/>
      </c>
      <c r="N107" t="e">
        <f>Sheet2!#REF!</f>
        <v>#REF!</v>
      </c>
      <c r="O107" t="str">
        <f>IFERROR(VLOOKUP(N107,Sheet10!AG:AH,2,0),"")</f>
        <v/>
      </c>
      <c r="P107" t="e">
        <f>Sheet2!#REF!</f>
        <v>#REF!</v>
      </c>
      <c r="Q107" t="e">
        <f>Sheet2!#REF!</f>
        <v>#REF!</v>
      </c>
      <c r="R107" t="str">
        <f>IFERROR(VLOOKUP(Q107,Sheet6!A:B,2,0),"")</f>
        <v/>
      </c>
      <c r="S107" t="s">
        <v>160</v>
      </c>
    </row>
    <row r="108" spans="5:19" x14ac:dyDescent="0.15">
      <c r="E108" t="str">
        <f>IFERROR(VLOOKUP(F108,Sheet10!I:M,5,0),"")</f>
        <v/>
      </c>
      <c r="F108" t="e">
        <f t="shared" si="3"/>
        <v>#REF!</v>
      </c>
      <c r="J108" t="e">
        <f>Sheet2!#REF!</f>
        <v>#REF!</v>
      </c>
      <c r="K108" t="e">
        <f>Sheet2!#REF!</f>
        <v>#REF!</v>
      </c>
      <c r="L108" t="e">
        <f>Sheet2!#REF!</f>
        <v>#REF!</v>
      </c>
      <c r="M108" t="str">
        <f>IFERROR(VLOOKUP(L108,Sheet5!A:B,2,0),"")</f>
        <v/>
      </c>
      <c r="N108" t="e">
        <f>Sheet2!#REF!</f>
        <v>#REF!</v>
      </c>
      <c r="O108" t="str">
        <f>IFERROR(VLOOKUP(N108,Sheet10!AG:AH,2,0),"")</f>
        <v/>
      </c>
      <c r="P108" t="e">
        <f>Sheet2!#REF!</f>
        <v>#REF!</v>
      </c>
      <c r="Q108" t="e">
        <f>Sheet2!#REF!</f>
        <v>#REF!</v>
      </c>
      <c r="R108" t="str">
        <f>IFERROR(VLOOKUP(Q108,Sheet6!A:B,2,0),"")</f>
        <v/>
      </c>
      <c r="S108" t="s">
        <v>160</v>
      </c>
    </row>
    <row r="109" spans="5:19" x14ac:dyDescent="0.15">
      <c r="E109" t="str">
        <f>IFERROR(VLOOKUP(F109,Sheet10!I:M,5,0),"")</f>
        <v/>
      </c>
      <c r="F109" t="e">
        <f t="shared" si="3"/>
        <v>#REF!</v>
      </c>
      <c r="J109" t="e">
        <f>Sheet2!#REF!</f>
        <v>#REF!</v>
      </c>
      <c r="K109" t="e">
        <f>Sheet2!#REF!</f>
        <v>#REF!</v>
      </c>
      <c r="L109" t="e">
        <f>Sheet2!#REF!</f>
        <v>#REF!</v>
      </c>
      <c r="M109" t="str">
        <f>IFERROR(VLOOKUP(L109,Sheet5!A:B,2,0),"")</f>
        <v/>
      </c>
      <c r="N109" t="e">
        <f>Sheet2!#REF!</f>
        <v>#REF!</v>
      </c>
      <c r="O109" t="str">
        <f>IFERROR(VLOOKUP(N109,Sheet10!AG:AH,2,0),"")</f>
        <v/>
      </c>
      <c r="P109" t="e">
        <f>Sheet2!#REF!</f>
        <v>#REF!</v>
      </c>
      <c r="Q109" t="e">
        <f>Sheet2!#REF!</f>
        <v>#REF!</v>
      </c>
      <c r="R109" t="str">
        <f>IFERROR(VLOOKUP(Q109,Sheet6!A:B,2,0),"")</f>
        <v/>
      </c>
      <c r="S109" t="s">
        <v>160</v>
      </c>
    </row>
    <row r="110" spans="5:19" x14ac:dyDescent="0.15">
      <c r="E110" t="str">
        <f>IFERROR(VLOOKUP(F110,Sheet10!I:M,5,0),"")</f>
        <v/>
      </c>
      <c r="F110" t="e">
        <f t="shared" si="3"/>
        <v>#REF!</v>
      </c>
      <c r="J110" t="e">
        <f>Sheet2!#REF!</f>
        <v>#REF!</v>
      </c>
      <c r="K110" t="e">
        <f>Sheet2!#REF!</f>
        <v>#REF!</v>
      </c>
      <c r="L110" t="e">
        <f>Sheet2!#REF!</f>
        <v>#REF!</v>
      </c>
      <c r="M110" t="str">
        <f>IFERROR(VLOOKUP(L110,Sheet5!A:B,2,0),"")</f>
        <v/>
      </c>
      <c r="N110" t="e">
        <f>Sheet2!#REF!</f>
        <v>#REF!</v>
      </c>
      <c r="O110" t="str">
        <f>IFERROR(VLOOKUP(N110,Sheet10!AG:AH,2,0),"")</f>
        <v/>
      </c>
      <c r="P110" t="e">
        <f>Sheet2!#REF!</f>
        <v>#REF!</v>
      </c>
      <c r="Q110" t="e">
        <f>Sheet2!#REF!</f>
        <v>#REF!</v>
      </c>
      <c r="R110" t="str">
        <f>IFERROR(VLOOKUP(Q110,Sheet6!A:B,2,0),"")</f>
        <v/>
      </c>
      <c r="S110" t="s">
        <v>160</v>
      </c>
    </row>
    <row r="111" spans="5:19" x14ac:dyDescent="0.15">
      <c r="E111" t="str">
        <f>IFERROR(VLOOKUP(F111,Sheet10!I:M,5,0),"")</f>
        <v/>
      </c>
      <c r="F111" t="str">
        <f t="shared" si="3"/>
        <v xml:space="preserve"> 200mタイム決勝5・6年生</v>
      </c>
      <c r="J111">
        <f>Sheet2!A41</f>
        <v>3508</v>
      </c>
      <c r="K111" t="str">
        <f>Sheet2!B41</f>
        <v>MESSA</v>
      </c>
      <c r="L111">
        <f>Sheet2!J41</f>
        <v>3</v>
      </c>
      <c r="M111" t="str">
        <f>IFERROR(VLOOKUP(L111,Sheet5!A:B,2,0),"")</f>
        <v>5・6年生</v>
      </c>
      <c r="N111" t="str">
        <f>Sheet2!L41</f>
        <v>リレー</v>
      </c>
      <c r="O111" t="str">
        <f>IFERROR(VLOOKUP(N111,Sheet10!AG:AH,2,0),"")</f>
        <v/>
      </c>
      <c r="P111" t="str">
        <f>Sheet2!M41</f>
        <v xml:space="preserve"> 200m</v>
      </c>
      <c r="Q111">
        <f>Sheet2!N41</f>
        <v>3</v>
      </c>
      <c r="R111" t="str">
        <f>IFERROR(VLOOKUP(Q111,Sheet6!A:B,2,0),"")</f>
        <v/>
      </c>
      <c r="S111" t="s">
        <v>160</v>
      </c>
    </row>
    <row r="112" spans="5:19" x14ac:dyDescent="0.15">
      <c r="E112" t="str">
        <f>IFERROR(VLOOKUP(F112,Sheet10!I:M,5,0),"")</f>
        <v/>
      </c>
      <c r="F112" t="str">
        <f t="shared" si="3"/>
        <v>0タイム決勝</v>
      </c>
      <c r="J112">
        <f>Sheet2!A42</f>
        <v>0</v>
      </c>
      <c r="K112">
        <f>Sheet2!B42</f>
        <v>0</v>
      </c>
      <c r="L112">
        <f>Sheet2!J42</f>
        <v>0</v>
      </c>
      <c r="M112" t="str">
        <f>IFERROR(VLOOKUP(L112,Sheet5!A:B,2,0),"")</f>
        <v/>
      </c>
      <c r="N112">
        <f>Sheet2!L42</f>
        <v>0</v>
      </c>
      <c r="O112" t="str">
        <f>IFERROR(VLOOKUP(N112,Sheet10!AG:AH,2,0),"")</f>
        <v/>
      </c>
      <c r="P112">
        <f>Sheet2!M42</f>
        <v>0</v>
      </c>
      <c r="Q112">
        <f>Sheet2!N42</f>
        <v>0</v>
      </c>
      <c r="R112" t="str">
        <f>IFERROR(VLOOKUP(Q112,Sheet6!A:B,2,0),"")</f>
        <v/>
      </c>
      <c r="S112" t="s">
        <v>160</v>
      </c>
    </row>
    <row r="113" spans="5:19" x14ac:dyDescent="0.15">
      <c r="E113" t="str">
        <f>IFERROR(VLOOKUP(F113,Sheet10!I:M,5,0),"")</f>
        <v/>
      </c>
      <c r="F113" t="str">
        <f t="shared" si="3"/>
        <v>0タイム決勝</v>
      </c>
      <c r="J113">
        <f>Sheet2!A43</f>
        <v>0</v>
      </c>
      <c r="K113">
        <f>Sheet2!B43</f>
        <v>0</v>
      </c>
      <c r="L113">
        <f>Sheet2!J43</f>
        <v>0</v>
      </c>
      <c r="M113" t="str">
        <f>IFERROR(VLOOKUP(L113,Sheet5!A:B,2,0),"")</f>
        <v/>
      </c>
      <c r="N113">
        <f>Sheet2!L43</f>
        <v>0</v>
      </c>
      <c r="O113" t="str">
        <f>IFERROR(VLOOKUP(N113,Sheet10!AG:AH,2,0),"")</f>
        <v/>
      </c>
      <c r="P113">
        <f>Sheet2!M43</f>
        <v>0</v>
      </c>
      <c r="Q113">
        <f>Sheet2!N43</f>
        <v>0</v>
      </c>
      <c r="R113" t="str">
        <f>IFERROR(VLOOKUP(Q113,Sheet6!A:B,2,0),"")</f>
        <v/>
      </c>
      <c r="S113" t="s">
        <v>160</v>
      </c>
    </row>
    <row r="114" spans="5:19" x14ac:dyDescent="0.15">
      <c r="E114" t="str">
        <f>IFERROR(VLOOKUP(F114,Sheet10!I:M,5,0),"")</f>
        <v/>
      </c>
      <c r="F114" t="str">
        <f t="shared" si="3"/>
        <v>0タイム決勝</v>
      </c>
      <c r="J114">
        <f>Sheet2!A44</f>
        <v>0</v>
      </c>
      <c r="K114">
        <f>Sheet2!B44</f>
        <v>0</v>
      </c>
      <c r="L114">
        <f>Sheet2!J44</f>
        <v>0</v>
      </c>
      <c r="M114" t="str">
        <f>IFERROR(VLOOKUP(L114,Sheet5!A:B,2,0),"")</f>
        <v/>
      </c>
      <c r="N114">
        <f>Sheet2!L44</f>
        <v>0</v>
      </c>
      <c r="O114" t="str">
        <f>IFERROR(VLOOKUP(N114,Sheet10!AG:AH,2,0),"")</f>
        <v/>
      </c>
      <c r="P114">
        <f>Sheet2!M44</f>
        <v>0</v>
      </c>
      <c r="Q114">
        <f>Sheet2!N44</f>
        <v>0</v>
      </c>
      <c r="R114" t="str">
        <f>IFERROR(VLOOKUP(Q114,Sheet6!A:B,2,0),"")</f>
        <v/>
      </c>
      <c r="S114" t="s">
        <v>160</v>
      </c>
    </row>
    <row r="115" spans="5:19" x14ac:dyDescent="0.15">
      <c r="E115" t="str">
        <f>IFERROR(VLOOKUP(F115,Sheet10!I:M,5,0),"")</f>
        <v/>
      </c>
      <c r="F115" t="str">
        <f t="shared" si="3"/>
        <v>0タイム決勝</v>
      </c>
      <c r="J115">
        <f>Sheet2!A45</f>
        <v>0</v>
      </c>
      <c r="K115">
        <f>Sheet2!B45</f>
        <v>0</v>
      </c>
      <c r="L115">
        <f>Sheet2!J45</f>
        <v>0</v>
      </c>
      <c r="M115" t="str">
        <f>IFERROR(VLOOKUP(L115,Sheet5!A:B,2,0),"")</f>
        <v/>
      </c>
      <c r="N115">
        <f>Sheet2!L45</f>
        <v>0</v>
      </c>
      <c r="O115" t="str">
        <f>IFERROR(VLOOKUP(N115,Sheet10!AG:AH,2,0),"")</f>
        <v/>
      </c>
      <c r="P115">
        <f>Sheet2!M45</f>
        <v>0</v>
      </c>
      <c r="Q115">
        <f>Sheet2!N45</f>
        <v>0</v>
      </c>
      <c r="R115" t="str">
        <f>IFERROR(VLOOKUP(Q115,Sheet6!A:B,2,0),"")</f>
        <v/>
      </c>
      <c r="S115" t="s">
        <v>160</v>
      </c>
    </row>
    <row r="116" spans="5:19" x14ac:dyDescent="0.15">
      <c r="E116" t="str">
        <f>IFERROR(VLOOKUP(F116,Sheet10!I:M,5,0),"")</f>
        <v/>
      </c>
      <c r="F116" t="str">
        <f t="shared" si="3"/>
        <v>0タイム決勝</v>
      </c>
      <c r="J116">
        <f>Sheet2!A46</f>
        <v>0</v>
      </c>
      <c r="K116">
        <f>Sheet2!B46</f>
        <v>0</v>
      </c>
      <c r="L116">
        <f>Sheet2!J46</f>
        <v>0</v>
      </c>
      <c r="M116" t="str">
        <f>IFERROR(VLOOKUP(L116,Sheet5!A:B,2,0),"")</f>
        <v/>
      </c>
      <c r="N116">
        <f>Sheet2!L46</f>
        <v>0</v>
      </c>
      <c r="O116" t="str">
        <f>IFERROR(VLOOKUP(N116,Sheet10!AG:AH,2,0),"")</f>
        <v/>
      </c>
      <c r="P116">
        <f>Sheet2!M46</f>
        <v>0</v>
      </c>
      <c r="Q116">
        <f>Sheet2!N46</f>
        <v>0</v>
      </c>
      <c r="R116" t="str">
        <f>IFERROR(VLOOKUP(Q116,Sheet6!A:B,2,0),"")</f>
        <v/>
      </c>
      <c r="S116" t="s">
        <v>160</v>
      </c>
    </row>
    <row r="117" spans="5:19" x14ac:dyDescent="0.15">
      <c r="E117" t="str">
        <f>IFERROR(VLOOKUP(F117,Sheet10!I:M,5,0),"")</f>
        <v/>
      </c>
      <c r="F117" t="str">
        <f t="shared" si="3"/>
        <v>0タイム決勝</v>
      </c>
      <c r="J117">
        <f>Sheet2!A47</f>
        <v>0</v>
      </c>
      <c r="K117">
        <f>Sheet2!B47</f>
        <v>0</v>
      </c>
      <c r="L117">
        <f>Sheet2!J47</f>
        <v>0</v>
      </c>
      <c r="M117" t="str">
        <f>IFERROR(VLOOKUP(L117,Sheet5!A:B,2,0),"")</f>
        <v/>
      </c>
      <c r="N117">
        <f>Sheet2!L47</f>
        <v>0</v>
      </c>
      <c r="O117" t="str">
        <f>IFERROR(VLOOKUP(N117,Sheet10!AG:AH,2,0),"")</f>
        <v/>
      </c>
      <c r="P117">
        <f>Sheet2!M47</f>
        <v>0</v>
      </c>
      <c r="Q117">
        <f>Sheet2!N47</f>
        <v>0</v>
      </c>
      <c r="R117" t="str">
        <f>IFERROR(VLOOKUP(Q117,Sheet6!A:B,2,0),"")</f>
        <v/>
      </c>
      <c r="S117" t="s">
        <v>160</v>
      </c>
    </row>
    <row r="118" spans="5:19" x14ac:dyDescent="0.15">
      <c r="E118" t="str">
        <f>IFERROR(VLOOKUP(F118,Sheet10!I:M,5,0),"")</f>
        <v/>
      </c>
      <c r="F118" t="str">
        <f t="shared" si="3"/>
        <v>0タイム決勝</v>
      </c>
      <c r="J118">
        <f>Sheet2!A48</f>
        <v>0</v>
      </c>
      <c r="K118">
        <f>Sheet2!B48</f>
        <v>0</v>
      </c>
      <c r="L118">
        <f>Sheet2!J48</f>
        <v>0</v>
      </c>
      <c r="M118" t="str">
        <f>IFERROR(VLOOKUP(L118,Sheet5!A:B,2,0),"")</f>
        <v/>
      </c>
      <c r="N118">
        <f>Sheet2!L48</f>
        <v>0</v>
      </c>
      <c r="O118" t="str">
        <f>IFERROR(VLOOKUP(N118,Sheet10!AG:AH,2,0),"")</f>
        <v/>
      </c>
      <c r="P118">
        <f>Sheet2!M48</f>
        <v>0</v>
      </c>
      <c r="Q118">
        <f>Sheet2!N48</f>
        <v>0</v>
      </c>
      <c r="R118" t="str">
        <f>IFERROR(VLOOKUP(Q118,Sheet6!A:B,2,0),"")</f>
        <v/>
      </c>
      <c r="S118" t="s">
        <v>160</v>
      </c>
    </row>
    <row r="119" spans="5:19" x14ac:dyDescent="0.15">
      <c r="E119" t="str">
        <f>IFERROR(VLOOKUP(F119,Sheet10!I:M,5,0),"")</f>
        <v/>
      </c>
      <c r="F119" t="str">
        <f t="shared" si="3"/>
        <v>0タイム決勝</v>
      </c>
      <c r="J119">
        <f>Sheet2!A49</f>
        <v>0</v>
      </c>
      <c r="K119">
        <f>Sheet2!B49</f>
        <v>0</v>
      </c>
      <c r="L119">
        <f>Sheet2!J49</f>
        <v>0</v>
      </c>
      <c r="M119" t="str">
        <f>IFERROR(VLOOKUP(L119,Sheet5!A:B,2,0),"")</f>
        <v/>
      </c>
      <c r="N119">
        <f>Sheet2!L49</f>
        <v>0</v>
      </c>
      <c r="O119" t="str">
        <f>IFERROR(VLOOKUP(N119,Sheet10!AG:AH,2,0),"")</f>
        <v/>
      </c>
      <c r="P119">
        <f>Sheet2!M49</f>
        <v>0</v>
      </c>
      <c r="Q119">
        <f>Sheet2!N49</f>
        <v>0</v>
      </c>
      <c r="R119" t="str">
        <f>IFERROR(VLOOKUP(Q119,Sheet6!A:B,2,0),"")</f>
        <v/>
      </c>
      <c r="S119" t="s">
        <v>160</v>
      </c>
    </row>
    <row r="120" spans="5:19" x14ac:dyDescent="0.15">
      <c r="E120" t="str">
        <f>IFERROR(VLOOKUP(F120,Sheet10!I:M,5,0),"")</f>
        <v/>
      </c>
      <c r="F120" t="str">
        <f t="shared" si="3"/>
        <v>0タイム決勝</v>
      </c>
      <c r="J120">
        <f>Sheet2!A50</f>
        <v>0</v>
      </c>
      <c r="K120">
        <f>Sheet2!B50</f>
        <v>0</v>
      </c>
      <c r="L120">
        <f>Sheet2!J50</f>
        <v>0</v>
      </c>
      <c r="M120" t="str">
        <f>IFERROR(VLOOKUP(L120,Sheet5!A:B,2,0),"")</f>
        <v/>
      </c>
      <c r="N120">
        <f>Sheet2!L50</f>
        <v>0</v>
      </c>
      <c r="O120" t="str">
        <f>IFERROR(VLOOKUP(N120,Sheet10!AG:AH,2,0),"")</f>
        <v/>
      </c>
      <c r="P120">
        <f>Sheet2!M50</f>
        <v>0</v>
      </c>
      <c r="Q120">
        <f>Sheet2!N50</f>
        <v>0</v>
      </c>
      <c r="R120" t="str">
        <f>IFERROR(VLOOKUP(Q120,Sheet6!A:B,2,0),"")</f>
        <v/>
      </c>
      <c r="S120" t="s">
        <v>160</v>
      </c>
    </row>
    <row r="121" spans="5:19" x14ac:dyDescent="0.15">
      <c r="E121" t="str">
        <f>IFERROR(VLOOKUP(F121,Sheet10!I:M,5,0),"")</f>
        <v/>
      </c>
      <c r="F121" t="str">
        <f t="shared" si="3"/>
        <v>0タイム決勝</v>
      </c>
      <c r="J121">
        <f>Sheet2!A51</f>
        <v>0</v>
      </c>
      <c r="K121">
        <f>Sheet2!B51</f>
        <v>0</v>
      </c>
      <c r="L121">
        <f>Sheet2!J51</f>
        <v>0</v>
      </c>
      <c r="M121" t="str">
        <f>IFERROR(VLOOKUP(L121,Sheet5!A:B,2,0),"")</f>
        <v/>
      </c>
      <c r="N121">
        <f>Sheet2!L51</f>
        <v>0</v>
      </c>
      <c r="O121" t="str">
        <f>IFERROR(VLOOKUP(N121,Sheet10!AG:AH,2,0),"")</f>
        <v/>
      </c>
      <c r="P121">
        <f>Sheet2!M51</f>
        <v>0</v>
      </c>
      <c r="Q121">
        <f>Sheet2!N51</f>
        <v>0</v>
      </c>
      <c r="R121" t="str">
        <f>IFERROR(VLOOKUP(Q121,Sheet6!A:B,2,0),"")</f>
        <v/>
      </c>
      <c r="S121" t="s">
        <v>160</v>
      </c>
    </row>
    <row r="122" spans="5:19" x14ac:dyDescent="0.15">
      <c r="E122" t="str">
        <f>IFERROR(VLOOKUP(F122,Sheet10!I:M,5,0),"")</f>
        <v/>
      </c>
      <c r="F122" t="str">
        <f t="shared" si="3"/>
        <v>0タイム決勝</v>
      </c>
      <c r="J122">
        <f>Sheet2!A52</f>
        <v>0</v>
      </c>
      <c r="K122">
        <f>Sheet2!B52</f>
        <v>0</v>
      </c>
      <c r="L122">
        <f>Sheet2!J52</f>
        <v>0</v>
      </c>
      <c r="M122" t="str">
        <f>IFERROR(VLOOKUP(L122,Sheet5!A:B,2,0),"")</f>
        <v/>
      </c>
      <c r="N122">
        <f>Sheet2!L52</f>
        <v>0</v>
      </c>
      <c r="O122" t="str">
        <f>IFERROR(VLOOKUP(N122,Sheet10!AG:AH,2,0),"")</f>
        <v/>
      </c>
      <c r="P122">
        <f>Sheet2!M52</f>
        <v>0</v>
      </c>
      <c r="Q122">
        <f>Sheet2!N52</f>
        <v>0</v>
      </c>
      <c r="R122" t="str">
        <f>IFERROR(VLOOKUP(Q122,Sheet6!A:B,2,0),"")</f>
        <v/>
      </c>
      <c r="S122" t="s">
        <v>160</v>
      </c>
    </row>
    <row r="123" spans="5:19" x14ac:dyDescent="0.15">
      <c r="E123" t="str">
        <f>IFERROR(VLOOKUP(F123,Sheet10!I:M,5,0),"")</f>
        <v/>
      </c>
      <c r="F123" t="str">
        <f t="shared" si="3"/>
        <v>0タイム決勝</v>
      </c>
      <c r="J123">
        <f>Sheet2!A53</f>
        <v>0</v>
      </c>
      <c r="K123">
        <f>Sheet2!B53</f>
        <v>0</v>
      </c>
      <c r="L123">
        <f>Sheet2!J53</f>
        <v>0</v>
      </c>
      <c r="M123" t="str">
        <f>IFERROR(VLOOKUP(L123,Sheet5!A:B,2,0),"")</f>
        <v/>
      </c>
      <c r="N123">
        <f>Sheet2!L53</f>
        <v>0</v>
      </c>
      <c r="O123" t="str">
        <f>IFERROR(VLOOKUP(N123,Sheet10!AG:AH,2,0),"")</f>
        <v/>
      </c>
      <c r="P123">
        <f>Sheet2!M53</f>
        <v>0</v>
      </c>
      <c r="Q123">
        <f>Sheet2!N53</f>
        <v>0</v>
      </c>
      <c r="R123" t="str">
        <f>IFERROR(VLOOKUP(Q123,Sheet6!A:B,2,0),"")</f>
        <v/>
      </c>
      <c r="S123" t="s">
        <v>160</v>
      </c>
    </row>
    <row r="124" spans="5:19" x14ac:dyDescent="0.15">
      <c r="E124" t="str">
        <f>IFERROR(VLOOKUP(F124,Sheet10!I:M,5,0),"")</f>
        <v/>
      </c>
      <c r="F124" t="str">
        <f t="shared" si="3"/>
        <v>0タイム決勝</v>
      </c>
      <c r="J124">
        <f>Sheet2!A54</f>
        <v>0</v>
      </c>
      <c r="K124">
        <f>Sheet2!B54</f>
        <v>0</v>
      </c>
      <c r="L124">
        <f>Sheet2!J54</f>
        <v>0</v>
      </c>
      <c r="M124" t="str">
        <f>IFERROR(VLOOKUP(L124,Sheet5!A:B,2,0),"")</f>
        <v/>
      </c>
      <c r="N124">
        <f>Sheet2!L54</f>
        <v>0</v>
      </c>
      <c r="O124" t="str">
        <f>IFERROR(VLOOKUP(N124,Sheet10!AG:AH,2,0),"")</f>
        <v/>
      </c>
      <c r="P124">
        <f>Sheet2!M54</f>
        <v>0</v>
      </c>
      <c r="Q124">
        <f>Sheet2!N54</f>
        <v>0</v>
      </c>
      <c r="R124" t="str">
        <f>IFERROR(VLOOKUP(Q124,Sheet6!A:B,2,0),"")</f>
        <v/>
      </c>
      <c r="S124" t="s">
        <v>160</v>
      </c>
    </row>
    <row r="125" spans="5:19" x14ac:dyDescent="0.15">
      <c r="E125" t="str">
        <f>IFERROR(VLOOKUP(F125,Sheet10!I:M,5,0),"")</f>
        <v/>
      </c>
      <c r="F125" t="str">
        <f t="shared" si="3"/>
        <v>0タイム決勝</v>
      </c>
      <c r="J125">
        <f>Sheet2!A55</f>
        <v>0</v>
      </c>
      <c r="K125">
        <f>Sheet2!B55</f>
        <v>0</v>
      </c>
      <c r="L125">
        <f>Sheet2!J55</f>
        <v>0</v>
      </c>
      <c r="M125" t="str">
        <f>IFERROR(VLOOKUP(L125,Sheet5!A:B,2,0),"")</f>
        <v/>
      </c>
      <c r="N125">
        <f>Sheet2!L55</f>
        <v>0</v>
      </c>
      <c r="O125" t="str">
        <f>IFERROR(VLOOKUP(N125,Sheet10!AG:AH,2,0),"")</f>
        <v/>
      </c>
      <c r="P125">
        <f>Sheet2!M55</f>
        <v>0</v>
      </c>
      <c r="Q125">
        <f>Sheet2!N55</f>
        <v>0</v>
      </c>
      <c r="R125" t="str">
        <f>IFERROR(VLOOKUP(Q125,Sheet6!A:B,2,0),"")</f>
        <v/>
      </c>
      <c r="S125" t="s">
        <v>160</v>
      </c>
    </row>
    <row r="126" spans="5:19" x14ac:dyDescent="0.15">
      <c r="E126" t="str">
        <f>IFERROR(VLOOKUP(F126,Sheet10!I:M,5,0),"")</f>
        <v/>
      </c>
      <c r="F126" t="str">
        <f t="shared" si="3"/>
        <v>0タイム決勝</v>
      </c>
      <c r="J126">
        <f>Sheet2!A56</f>
        <v>0</v>
      </c>
      <c r="K126">
        <f>Sheet2!B56</f>
        <v>0</v>
      </c>
      <c r="L126">
        <f>Sheet2!J56</f>
        <v>0</v>
      </c>
      <c r="M126" t="str">
        <f>IFERROR(VLOOKUP(L126,Sheet5!A:B,2,0),"")</f>
        <v/>
      </c>
      <c r="N126">
        <f>Sheet2!L56</f>
        <v>0</v>
      </c>
      <c r="O126" t="str">
        <f>IFERROR(VLOOKUP(N126,Sheet10!AG:AH,2,0),"")</f>
        <v/>
      </c>
      <c r="P126">
        <f>Sheet2!M56</f>
        <v>0</v>
      </c>
      <c r="Q126">
        <f>Sheet2!N56</f>
        <v>0</v>
      </c>
      <c r="R126" t="str">
        <f>IFERROR(VLOOKUP(Q126,Sheet6!A:B,2,0),"")</f>
        <v/>
      </c>
      <c r="S126" t="s">
        <v>160</v>
      </c>
    </row>
    <row r="127" spans="5:19" x14ac:dyDescent="0.15">
      <c r="E127" t="str">
        <f>IFERROR(VLOOKUP(F127,Sheet10!I:M,5,0),"")</f>
        <v/>
      </c>
      <c r="F127" t="str">
        <f t="shared" si="3"/>
        <v>0タイム決勝</v>
      </c>
      <c r="J127">
        <f>Sheet2!A57</f>
        <v>0</v>
      </c>
      <c r="K127">
        <f>Sheet2!B57</f>
        <v>0</v>
      </c>
      <c r="L127">
        <f>Sheet2!J57</f>
        <v>0</v>
      </c>
      <c r="M127" t="str">
        <f>IFERROR(VLOOKUP(L127,Sheet5!A:B,2,0),"")</f>
        <v/>
      </c>
      <c r="N127">
        <f>Sheet2!L57</f>
        <v>0</v>
      </c>
      <c r="O127" t="str">
        <f>IFERROR(VLOOKUP(N127,Sheet10!AG:AH,2,0),"")</f>
        <v/>
      </c>
      <c r="P127">
        <f>Sheet2!M57</f>
        <v>0</v>
      </c>
      <c r="Q127">
        <f>Sheet2!N57</f>
        <v>0</v>
      </c>
      <c r="R127" t="str">
        <f>IFERROR(VLOOKUP(Q127,Sheet6!A:B,2,0),"")</f>
        <v/>
      </c>
      <c r="S127" t="s">
        <v>160</v>
      </c>
    </row>
    <row r="128" spans="5:19" x14ac:dyDescent="0.15">
      <c r="E128" t="str">
        <f>IFERROR(VLOOKUP(F128,Sheet10!I:M,5,0),"")</f>
        <v/>
      </c>
      <c r="F128" t="str">
        <f t="shared" si="3"/>
        <v>0タイム決勝</v>
      </c>
      <c r="J128">
        <f>Sheet2!A58</f>
        <v>0</v>
      </c>
      <c r="K128">
        <f>Sheet2!B58</f>
        <v>0</v>
      </c>
      <c r="L128">
        <f>Sheet2!J58</f>
        <v>0</v>
      </c>
      <c r="M128" t="str">
        <f>IFERROR(VLOOKUP(L128,Sheet5!A:B,2,0),"")</f>
        <v/>
      </c>
      <c r="N128">
        <f>Sheet2!L58</f>
        <v>0</v>
      </c>
      <c r="O128" t="str">
        <f>IFERROR(VLOOKUP(N128,Sheet10!AG:AH,2,0),"")</f>
        <v/>
      </c>
      <c r="P128">
        <f>Sheet2!M58</f>
        <v>0</v>
      </c>
      <c r="Q128">
        <f>Sheet2!N58</f>
        <v>0</v>
      </c>
      <c r="R128" t="str">
        <f>IFERROR(VLOOKUP(Q128,Sheet6!A:B,2,0),"")</f>
        <v/>
      </c>
      <c r="S128" t="s">
        <v>160</v>
      </c>
    </row>
    <row r="129" spans="5:19" x14ac:dyDescent="0.15">
      <c r="E129" t="str">
        <f>IFERROR(VLOOKUP(F129,Sheet10!I:M,5,0),"")</f>
        <v/>
      </c>
      <c r="F129" t="str">
        <f t="shared" si="3"/>
        <v>0タイム決勝</v>
      </c>
      <c r="J129">
        <f>Sheet2!A59</f>
        <v>0</v>
      </c>
      <c r="K129">
        <f>Sheet2!B59</f>
        <v>0</v>
      </c>
      <c r="L129">
        <f>Sheet2!J59</f>
        <v>0</v>
      </c>
      <c r="M129" t="str">
        <f>IFERROR(VLOOKUP(L129,Sheet5!A:B,2,0),"")</f>
        <v/>
      </c>
      <c r="N129">
        <f>Sheet2!L59</f>
        <v>0</v>
      </c>
      <c r="O129" t="str">
        <f>IFERROR(VLOOKUP(N129,Sheet10!AG:AH,2,0),"")</f>
        <v/>
      </c>
      <c r="P129">
        <f>Sheet2!M59</f>
        <v>0</v>
      </c>
      <c r="Q129">
        <f>Sheet2!N59</f>
        <v>0</v>
      </c>
      <c r="R129" t="str">
        <f>IFERROR(VLOOKUP(Q129,Sheet6!A:B,2,0),"")</f>
        <v/>
      </c>
      <c r="S129" t="s">
        <v>160</v>
      </c>
    </row>
    <row r="130" spans="5:19" x14ac:dyDescent="0.15">
      <c r="E130" t="str">
        <f>IFERROR(VLOOKUP(F130,Sheet10!I:M,5,0),"")</f>
        <v/>
      </c>
      <c r="F130" t="str">
        <f t="shared" si="3"/>
        <v>0タイム決勝</v>
      </c>
      <c r="J130">
        <f>Sheet2!A60</f>
        <v>0</v>
      </c>
      <c r="K130">
        <f>Sheet2!B60</f>
        <v>0</v>
      </c>
      <c r="L130">
        <f>Sheet2!J60</f>
        <v>0</v>
      </c>
      <c r="M130" t="str">
        <f>IFERROR(VLOOKUP(L130,Sheet5!A:B,2,0),"")</f>
        <v/>
      </c>
      <c r="N130">
        <f>Sheet2!L60</f>
        <v>0</v>
      </c>
      <c r="O130" t="str">
        <f>IFERROR(VLOOKUP(N130,Sheet10!AG:AH,2,0),"")</f>
        <v/>
      </c>
      <c r="P130">
        <f>Sheet2!M60</f>
        <v>0</v>
      </c>
      <c r="Q130">
        <f>Sheet2!N60</f>
        <v>0</v>
      </c>
      <c r="R130" t="str">
        <f>IFERROR(VLOOKUP(Q130,Sheet6!A:B,2,0),"")</f>
        <v/>
      </c>
      <c r="S130" t="s">
        <v>160</v>
      </c>
    </row>
    <row r="131" spans="5:19" x14ac:dyDescent="0.15">
      <c r="E131" t="str">
        <f>IFERROR(VLOOKUP(F131,Sheet10!I:M,5,0),"")</f>
        <v/>
      </c>
      <c r="F131" t="str">
        <f t="shared" si="3"/>
        <v>0タイム決勝</v>
      </c>
      <c r="J131">
        <f>Sheet2!A61</f>
        <v>0</v>
      </c>
      <c r="K131">
        <f>Sheet2!B61</f>
        <v>0</v>
      </c>
      <c r="L131">
        <f>Sheet2!J61</f>
        <v>0</v>
      </c>
      <c r="M131" t="str">
        <f>IFERROR(VLOOKUP(L131,Sheet5!A:B,2,0),"")</f>
        <v/>
      </c>
      <c r="N131">
        <f>Sheet2!L61</f>
        <v>0</v>
      </c>
      <c r="O131" t="str">
        <f>IFERROR(VLOOKUP(N131,Sheet10!AG:AH,2,0),"")</f>
        <v/>
      </c>
      <c r="P131">
        <f>Sheet2!M61</f>
        <v>0</v>
      </c>
      <c r="Q131">
        <f>Sheet2!N61</f>
        <v>0</v>
      </c>
      <c r="R131" t="str">
        <f>IFERROR(VLOOKUP(Q131,Sheet6!A:B,2,0),"")</f>
        <v/>
      </c>
      <c r="S131" t="s">
        <v>160</v>
      </c>
    </row>
    <row r="132" spans="5:19" x14ac:dyDescent="0.15">
      <c r="E132" t="str">
        <f>IFERROR(VLOOKUP(F132,Sheet10!I:M,5,0),"")</f>
        <v/>
      </c>
      <c r="F132" t="str">
        <f t="shared" si="3"/>
        <v>0タイム決勝</v>
      </c>
      <c r="J132">
        <f>Sheet2!A62</f>
        <v>0</v>
      </c>
      <c r="K132">
        <f>Sheet2!B62</f>
        <v>0</v>
      </c>
      <c r="L132">
        <f>Sheet2!J62</f>
        <v>0</v>
      </c>
      <c r="M132" t="str">
        <f>IFERROR(VLOOKUP(L132,Sheet5!A:B,2,0),"")</f>
        <v/>
      </c>
      <c r="N132">
        <f>Sheet2!L62</f>
        <v>0</v>
      </c>
      <c r="O132" t="str">
        <f>IFERROR(VLOOKUP(N132,Sheet10!AG:AH,2,0),"")</f>
        <v/>
      </c>
      <c r="P132">
        <f>Sheet2!M62</f>
        <v>0</v>
      </c>
      <c r="Q132">
        <f>Sheet2!N62</f>
        <v>0</v>
      </c>
      <c r="R132" t="str">
        <f>IFERROR(VLOOKUP(Q132,Sheet6!A:B,2,0),"")</f>
        <v/>
      </c>
      <c r="S132" t="s">
        <v>160</v>
      </c>
    </row>
    <row r="133" spans="5:19" x14ac:dyDescent="0.15">
      <c r="E133" t="str">
        <f>IFERROR(VLOOKUP(F133,Sheet10!I:M,5,0),"")</f>
        <v/>
      </c>
      <c r="F133" t="str">
        <f t="shared" si="3"/>
        <v>0タイム決勝</v>
      </c>
      <c r="J133">
        <f>Sheet2!A63</f>
        <v>0</v>
      </c>
      <c r="K133">
        <f>Sheet2!B63</f>
        <v>0</v>
      </c>
      <c r="L133">
        <f>Sheet2!J63</f>
        <v>0</v>
      </c>
      <c r="M133" t="str">
        <f>IFERROR(VLOOKUP(L133,Sheet5!A:B,2,0),"")</f>
        <v/>
      </c>
      <c r="N133">
        <f>Sheet2!L63</f>
        <v>0</v>
      </c>
      <c r="O133" t="str">
        <f>IFERROR(VLOOKUP(N133,Sheet10!AG:AH,2,0),"")</f>
        <v/>
      </c>
      <c r="P133">
        <f>Sheet2!M63</f>
        <v>0</v>
      </c>
      <c r="Q133">
        <f>Sheet2!N63</f>
        <v>0</v>
      </c>
      <c r="R133" t="str">
        <f>IFERROR(VLOOKUP(Q133,Sheet6!A:B,2,0),"")</f>
        <v/>
      </c>
      <c r="S133" t="s">
        <v>160</v>
      </c>
    </row>
    <row r="134" spans="5:19" x14ac:dyDescent="0.15">
      <c r="E134" t="str">
        <f>IFERROR(VLOOKUP(F134,Sheet10!I:M,5,0),"")</f>
        <v/>
      </c>
      <c r="F134" t="str">
        <f t="shared" si="3"/>
        <v>0タイム決勝</v>
      </c>
      <c r="J134">
        <f>Sheet2!A64</f>
        <v>0</v>
      </c>
      <c r="K134">
        <f>Sheet2!B64</f>
        <v>0</v>
      </c>
      <c r="L134">
        <f>Sheet2!J64</f>
        <v>0</v>
      </c>
      <c r="M134" t="str">
        <f>IFERROR(VLOOKUP(L134,Sheet5!A:B,2,0),"")</f>
        <v/>
      </c>
      <c r="N134">
        <f>Sheet2!L64</f>
        <v>0</v>
      </c>
      <c r="O134" t="str">
        <f>IFERROR(VLOOKUP(N134,Sheet10!AG:AH,2,0),"")</f>
        <v/>
      </c>
      <c r="P134">
        <f>Sheet2!M64</f>
        <v>0</v>
      </c>
      <c r="Q134">
        <f>Sheet2!N64</f>
        <v>0</v>
      </c>
      <c r="R134" t="str">
        <f>IFERROR(VLOOKUP(Q134,Sheet6!A:B,2,0),"")</f>
        <v/>
      </c>
      <c r="S134" t="s">
        <v>160</v>
      </c>
    </row>
    <row r="135" spans="5:19" x14ac:dyDescent="0.15">
      <c r="E135" t="str">
        <f>IFERROR(VLOOKUP(F135,Sheet10!I:M,5,0),"")</f>
        <v/>
      </c>
      <c r="F135" t="str">
        <f t="shared" si="3"/>
        <v>0タイム決勝</v>
      </c>
      <c r="J135">
        <f>Sheet2!A65</f>
        <v>0</v>
      </c>
      <c r="K135">
        <f>Sheet2!B65</f>
        <v>0</v>
      </c>
      <c r="L135">
        <f>Sheet2!J65</f>
        <v>0</v>
      </c>
      <c r="M135" t="str">
        <f>IFERROR(VLOOKUP(L135,Sheet5!A:B,2,0),"")</f>
        <v/>
      </c>
      <c r="N135">
        <f>Sheet2!L65</f>
        <v>0</v>
      </c>
      <c r="O135" t="str">
        <f>IFERROR(VLOOKUP(N135,Sheet10!AG:AH,2,0),"")</f>
        <v/>
      </c>
      <c r="P135">
        <f>Sheet2!M65</f>
        <v>0</v>
      </c>
      <c r="Q135">
        <f>Sheet2!N65</f>
        <v>0</v>
      </c>
      <c r="R135" t="str">
        <f>IFERROR(VLOOKUP(Q135,Sheet6!A:B,2,0),"")</f>
        <v/>
      </c>
      <c r="S135" t="s">
        <v>160</v>
      </c>
    </row>
    <row r="136" spans="5:19" x14ac:dyDescent="0.15">
      <c r="E136" t="str">
        <f>IFERROR(VLOOKUP(F136,Sheet10!I:M,5,0),"")</f>
        <v/>
      </c>
      <c r="F136" t="str">
        <f t="shared" si="3"/>
        <v>0タイム決勝</v>
      </c>
      <c r="J136">
        <f>Sheet2!A66</f>
        <v>0</v>
      </c>
      <c r="K136">
        <f>Sheet2!B66</f>
        <v>0</v>
      </c>
      <c r="L136">
        <f>Sheet2!J66</f>
        <v>0</v>
      </c>
      <c r="M136" t="str">
        <f>IFERROR(VLOOKUP(L136,Sheet5!A:B,2,0),"")</f>
        <v/>
      </c>
      <c r="N136">
        <f>Sheet2!L66</f>
        <v>0</v>
      </c>
      <c r="O136" t="str">
        <f>IFERROR(VLOOKUP(N136,Sheet10!AG:AH,2,0),"")</f>
        <v/>
      </c>
      <c r="P136">
        <f>Sheet2!M66</f>
        <v>0</v>
      </c>
      <c r="Q136">
        <f>Sheet2!N66</f>
        <v>0</v>
      </c>
      <c r="R136" t="str">
        <f>IFERROR(VLOOKUP(Q136,Sheet6!A:B,2,0),"")</f>
        <v/>
      </c>
      <c r="S136" t="s">
        <v>160</v>
      </c>
    </row>
    <row r="137" spans="5:19" x14ac:dyDescent="0.15">
      <c r="E137" t="str">
        <f>IFERROR(VLOOKUP(F137,Sheet10!I:M,5,0),"")</f>
        <v/>
      </c>
      <c r="F137" t="str">
        <f t="shared" si="3"/>
        <v>0タイム決勝</v>
      </c>
      <c r="J137">
        <f>Sheet2!A67</f>
        <v>0</v>
      </c>
      <c r="K137">
        <f>Sheet2!B67</f>
        <v>0</v>
      </c>
      <c r="L137">
        <f>Sheet2!J67</f>
        <v>0</v>
      </c>
      <c r="M137" t="str">
        <f>IFERROR(VLOOKUP(L137,Sheet5!A:B,2,0),"")</f>
        <v/>
      </c>
      <c r="N137">
        <f>Sheet2!L67</f>
        <v>0</v>
      </c>
      <c r="O137" t="str">
        <f>IFERROR(VLOOKUP(N137,Sheet10!AG:AH,2,0),"")</f>
        <v/>
      </c>
      <c r="P137">
        <f>Sheet2!M67</f>
        <v>0</v>
      </c>
      <c r="Q137">
        <f>Sheet2!N67</f>
        <v>0</v>
      </c>
      <c r="R137" t="str">
        <f>IFERROR(VLOOKUP(Q137,Sheet6!A:B,2,0),"")</f>
        <v/>
      </c>
      <c r="S137" t="s">
        <v>160</v>
      </c>
    </row>
    <row r="138" spans="5:19" x14ac:dyDescent="0.15">
      <c r="E138" t="str">
        <f>IFERROR(VLOOKUP(F138,Sheet10!I:M,5,0),"")</f>
        <v/>
      </c>
      <c r="F138" t="str">
        <f t="shared" si="3"/>
        <v>0タイム決勝</v>
      </c>
      <c r="J138">
        <f>Sheet2!A68</f>
        <v>0</v>
      </c>
      <c r="K138">
        <f>Sheet2!B68</f>
        <v>0</v>
      </c>
      <c r="L138">
        <f>Sheet2!J68</f>
        <v>0</v>
      </c>
      <c r="M138" t="str">
        <f>IFERROR(VLOOKUP(L138,Sheet5!A:B,2,0),"")</f>
        <v/>
      </c>
      <c r="N138">
        <f>Sheet2!L68</f>
        <v>0</v>
      </c>
      <c r="O138" t="str">
        <f>IFERROR(VLOOKUP(N138,Sheet10!AG:AH,2,0),"")</f>
        <v/>
      </c>
      <c r="P138">
        <f>Sheet2!M68</f>
        <v>0</v>
      </c>
      <c r="Q138">
        <f>Sheet2!N68</f>
        <v>0</v>
      </c>
      <c r="R138" t="str">
        <f>IFERROR(VLOOKUP(Q138,Sheet6!A:B,2,0),"")</f>
        <v/>
      </c>
      <c r="S138" t="s">
        <v>160</v>
      </c>
    </row>
    <row r="139" spans="5:19" x14ac:dyDescent="0.15">
      <c r="E139" t="str">
        <f>IFERROR(VLOOKUP(F139,Sheet10!I:M,5,0),"")</f>
        <v/>
      </c>
      <c r="F139" t="str">
        <f t="shared" si="3"/>
        <v>0タイム決勝</v>
      </c>
      <c r="J139">
        <f>Sheet2!A69</f>
        <v>0</v>
      </c>
      <c r="K139">
        <f>Sheet2!B69</f>
        <v>0</v>
      </c>
      <c r="L139">
        <f>Sheet2!J69</f>
        <v>0</v>
      </c>
      <c r="M139" t="str">
        <f>IFERROR(VLOOKUP(L139,Sheet5!A:B,2,0),"")</f>
        <v/>
      </c>
      <c r="N139">
        <f>Sheet2!L69</f>
        <v>0</v>
      </c>
      <c r="O139" t="str">
        <f>IFERROR(VLOOKUP(N139,Sheet10!AG:AH,2,0),"")</f>
        <v/>
      </c>
      <c r="P139">
        <f>Sheet2!M69</f>
        <v>0</v>
      </c>
      <c r="Q139">
        <f>Sheet2!N69</f>
        <v>0</v>
      </c>
      <c r="R139" t="str">
        <f>IFERROR(VLOOKUP(Q139,Sheet6!A:B,2,0),"")</f>
        <v/>
      </c>
      <c r="S139" t="s">
        <v>160</v>
      </c>
    </row>
    <row r="140" spans="5:19" x14ac:dyDescent="0.15">
      <c r="E140" t="str">
        <f>IFERROR(VLOOKUP(F140,Sheet10!I:M,5,0),"")</f>
        <v/>
      </c>
      <c r="F140" t="str">
        <f t="shared" si="3"/>
        <v>0タイム決勝</v>
      </c>
      <c r="J140">
        <f>Sheet2!A70</f>
        <v>0</v>
      </c>
      <c r="K140">
        <f>Sheet2!B70</f>
        <v>0</v>
      </c>
      <c r="L140">
        <f>Sheet2!J70</f>
        <v>0</v>
      </c>
      <c r="M140" t="str">
        <f>IFERROR(VLOOKUP(L140,Sheet5!A:B,2,0),"")</f>
        <v/>
      </c>
      <c r="N140">
        <f>Sheet2!L70</f>
        <v>0</v>
      </c>
      <c r="O140" t="str">
        <f>IFERROR(VLOOKUP(N140,Sheet10!AG:AH,2,0),"")</f>
        <v/>
      </c>
      <c r="P140">
        <f>Sheet2!M70</f>
        <v>0</v>
      </c>
      <c r="Q140">
        <f>Sheet2!N70</f>
        <v>0</v>
      </c>
      <c r="R140" t="str">
        <f>IFERROR(VLOOKUP(Q140,Sheet6!A:B,2,0),"")</f>
        <v/>
      </c>
      <c r="S140" t="s">
        <v>160</v>
      </c>
    </row>
    <row r="141" spans="5:19" x14ac:dyDescent="0.15">
      <c r="E141" t="str">
        <f>IFERROR(VLOOKUP(F141,Sheet10!I:M,5,0),"")</f>
        <v/>
      </c>
      <c r="F141" t="str">
        <f t="shared" si="3"/>
        <v>0タイム決勝</v>
      </c>
      <c r="J141">
        <f>Sheet2!A71</f>
        <v>0</v>
      </c>
      <c r="K141">
        <f>Sheet2!B71</f>
        <v>0</v>
      </c>
      <c r="L141">
        <f>Sheet2!J71</f>
        <v>0</v>
      </c>
      <c r="M141" t="str">
        <f>IFERROR(VLOOKUP(L141,Sheet5!A:B,2,0),"")</f>
        <v/>
      </c>
      <c r="N141">
        <f>Sheet2!L71</f>
        <v>0</v>
      </c>
      <c r="O141" t="str">
        <f>IFERROR(VLOOKUP(N141,Sheet10!AG:AH,2,0),"")</f>
        <v/>
      </c>
      <c r="P141">
        <f>Sheet2!M71</f>
        <v>0</v>
      </c>
      <c r="Q141">
        <f>Sheet2!N71</f>
        <v>0</v>
      </c>
      <c r="R141" t="str">
        <f>IFERROR(VLOOKUP(Q141,Sheet6!A:B,2,0),"")</f>
        <v/>
      </c>
      <c r="S141" t="s">
        <v>160</v>
      </c>
    </row>
    <row r="142" spans="5:19" x14ac:dyDescent="0.15">
      <c r="E142" t="str">
        <f>IFERROR(VLOOKUP(F142,Sheet10!I:M,5,0),"")</f>
        <v/>
      </c>
      <c r="F142" t="str">
        <f t="shared" si="3"/>
        <v>0タイム決勝</v>
      </c>
      <c r="J142">
        <f>Sheet2!A72</f>
        <v>0</v>
      </c>
      <c r="K142">
        <f>Sheet2!B72</f>
        <v>0</v>
      </c>
      <c r="L142">
        <f>Sheet2!J72</f>
        <v>0</v>
      </c>
      <c r="M142" t="str">
        <f>IFERROR(VLOOKUP(L142,Sheet5!A:B,2,0),"")</f>
        <v/>
      </c>
      <c r="N142">
        <f>Sheet2!L72</f>
        <v>0</v>
      </c>
      <c r="O142" t="str">
        <f>IFERROR(VLOOKUP(N142,Sheet10!AG:AH,2,0),"")</f>
        <v/>
      </c>
      <c r="P142">
        <f>Sheet2!M72</f>
        <v>0</v>
      </c>
      <c r="Q142">
        <f>Sheet2!N72</f>
        <v>0</v>
      </c>
      <c r="R142" t="str">
        <f>IFERROR(VLOOKUP(Q142,Sheet6!A:B,2,0),"")</f>
        <v/>
      </c>
      <c r="S142" t="s">
        <v>160</v>
      </c>
    </row>
    <row r="143" spans="5:19" x14ac:dyDescent="0.15">
      <c r="E143" t="str">
        <f>IFERROR(VLOOKUP(F143,Sheet10!I:M,5,0),"")</f>
        <v/>
      </c>
      <c r="F143" t="str">
        <f t="shared" si="3"/>
        <v>0タイム決勝</v>
      </c>
      <c r="J143">
        <f>Sheet2!A73</f>
        <v>0</v>
      </c>
      <c r="K143">
        <f>Sheet2!B73</f>
        <v>0</v>
      </c>
      <c r="L143">
        <f>Sheet2!J73</f>
        <v>0</v>
      </c>
      <c r="M143" t="str">
        <f>IFERROR(VLOOKUP(L143,Sheet5!A:B,2,0),"")</f>
        <v/>
      </c>
      <c r="N143">
        <f>Sheet2!L73</f>
        <v>0</v>
      </c>
      <c r="O143" t="str">
        <f>IFERROR(VLOOKUP(N143,Sheet10!AG:AH,2,0),"")</f>
        <v/>
      </c>
      <c r="P143">
        <f>Sheet2!M73</f>
        <v>0</v>
      </c>
      <c r="Q143">
        <f>Sheet2!N73</f>
        <v>0</v>
      </c>
      <c r="R143" t="str">
        <f>IFERROR(VLOOKUP(Q143,Sheet6!A:B,2,0),"")</f>
        <v/>
      </c>
      <c r="S143" t="s">
        <v>160</v>
      </c>
    </row>
    <row r="144" spans="5:19" x14ac:dyDescent="0.15">
      <c r="E144" t="str">
        <f>IFERROR(VLOOKUP(F144,Sheet10!I:M,5,0),"")</f>
        <v/>
      </c>
      <c r="F144" t="str">
        <f t="shared" si="3"/>
        <v>0タイム決勝</v>
      </c>
      <c r="J144">
        <f>Sheet2!A74</f>
        <v>0</v>
      </c>
      <c r="K144">
        <f>Sheet2!B74</f>
        <v>0</v>
      </c>
      <c r="L144">
        <f>Sheet2!J74</f>
        <v>0</v>
      </c>
      <c r="M144" t="str">
        <f>IFERROR(VLOOKUP(L144,Sheet5!A:B,2,0),"")</f>
        <v/>
      </c>
      <c r="N144">
        <f>Sheet2!L74</f>
        <v>0</v>
      </c>
      <c r="O144" t="str">
        <f>IFERROR(VLOOKUP(N144,Sheet10!AG:AH,2,0),"")</f>
        <v/>
      </c>
      <c r="P144">
        <f>Sheet2!M74</f>
        <v>0</v>
      </c>
      <c r="Q144">
        <f>Sheet2!N74</f>
        <v>0</v>
      </c>
      <c r="R144" t="str">
        <f>IFERROR(VLOOKUP(Q144,Sheet6!A:B,2,0),"")</f>
        <v/>
      </c>
      <c r="S144" t="s">
        <v>160</v>
      </c>
    </row>
    <row r="145" spans="5:19" x14ac:dyDescent="0.15">
      <c r="E145" t="str">
        <f>IFERROR(VLOOKUP(F145,Sheet10!I:M,5,0),"")</f>
        <v/>
      </c>
      <c r="F145" t="str">
        <f t="shared" si="3"/>
        <v>0タイム決勝</v>
      </c>
      <c r="J145">
        <f>Sheet2!A75</f>
        <v>0</v>
      </c>
      <c r="K145">
        <f>Sheet2!B75</f>
        <v>0</v>
      </c>
      <c r="L145">
        <f>Sheet2!J75</f>
        <v>0</v>
      </c>
      <c r="M145" t="str">
        <f>IFERROR(VLOOKUP(L145,Sheet5!A:B,2,0),"")</f>
        <v/>
      </c>
      <c r="N145">
        <f>Sheet2!L75</f>
        <v>0</v>
      </c>
      <c r="O145" t="str">
        <f>IFERROR(VLOOKUP(N145,Sheet10!AG:AH,2,0),"")</f>
        <v/>
      </c>
      <c r="P145">
        <f>Sheet2!M75</f>
        <v>0</v>
      </c>
      <c r="Q145">
        <f>Sheet2!N75</f>
        <v>0</v>
      </c>
      <c r="R145" t="str">
        <f>IFERROR(VLOOKUP(Q145,Sheet6!A:B,2,0),"")</f>
        <v/>
      </c>
      <c r="S145" t="s">
        <v>160</v>
      </c>
    </row>
    <row r="146" spans="5:19" x14ac:dyDescent="0.15">
      <c r="E146" t="str">
        <f>IFERROR(VLOOKUP(F146,Sheet10!I:M,5,0),"")</f>
        <v/>
      </c>
      <c r="F146" t="str">
        <f t="shared" si="3"/>
        <v>0タイム決勝</v>
      </c>
      <c r="J146">
        <f>Sheet2!A76</f>
        <v>0</v>
      </c>
      <c r="K146">
        <f>Sheet2!B76</f>
        <v>0</v>
      </c>
      <c r="L146">
        <f>Sheet2!J76</f>
        <v>0</v>
      </c>
      <c r="M146" t="str">
        <f>IFERROR(VLOOKUP(L146,Sheet5!A:B,2,0),"")</f>
        <v/>
      </c>
      <c r="N146">
        <f>Sheet2!L76</f>
        <v>0</v>
      </c>
      <c r="O146" t="str">
        <f>IFERROR(VLOOKUP(N146,Sheet10!AG:AH,2,0),"")</f>
        <v/>
      </c>
      <c r="P146">
        <f>Sheet2!M76</f>
        <v>0</v>
      </c>
      <c r="Q146">
        <f>Sheet2!N76</f>
        <v>0</v>
      </c>
      <c r="R146" t="str">
        <f>IFERROR(VLOOKUP(Q146,Sheet6!A:B,2,0),"")</f>
        <v/>
      </c>
      <c r="S146" t="s">
        <v>160</v>
      </c>
    </row>
    <row r="147" spans="5:19" x14ac:dyDescent="0.15">
      <c r="E147" t="str">
        <f>IFERROR(VLOOKUP(F147,Sheet10!I:M,5,0),"")</f>
        <v/>
      </c>
      <c r="F147" t="str">
        <f t="shared" ref="F147:F210" si="4">CONCATENATE(R147,O147,P147,S147,M147)</f>
        <v>0タイム決勝</v>
      </c>
      <c r="J147">
        <f>Sheet2!A77</f>
        <v>0</v>
      </c>
      <c r="K147">
        <f>Sheet2!B77</f>
        <v>0</v>
      </c>
      <c r="L147">
        <f>Sheet2!J77</f>
        <v>0</v>
      </c>
      <c r="M147" t="str">
        <f>IFERROR(VLOOKUP(L147,Sheet5!A:B,2,0),"")</f>
        <v/>
      </c>
      <c r="N147">
        <f>Sheet2!L77</f>
        <v>0</v>
      </c>
      <c r="O147" t="str">
        <f>IFERROR(VLOOKUP(N147,Sheet10!AG:AH,2,0),"")</f>
        <v/>
      </c>
      <c r="P147">
        <f>Sheet2!M77</f>
        <v>0</v>
      </c>
      <c r="Q147">
        <f>Sheet2!N77</f>
        <v>0</v>
      </c>
      <c r="R147" t="str">
        <f>IFERROR(VLOOKUP(Q147,Sheet6!A:B,2,0),"")</f>
        <v/>
      </c>
      <c r="S147" t="s">
        <v>160</v>
      </c>
    </row>
    <row r="148" spans="5:19" x14ac:dyDescent="0.15">
      <c r="E148" t="str">
        <f>IFERROR(VLOOKUP(F148,Sheet10!I:M,5,0),"")</f>
        <v/>
      </c>
      <c r="F148" t="str">
        <f t="shared" si="4"/>
        <v>0タイム決勝</v>
      </c>
      <c r="J148">
        <f>Sheet2!A78</f>
        <v>0</v>
      </c>
      <c r="K148">
        <f>Sheet2!B78</f>
        <v>0</v>
      </c>
      <c r="L148">
        <f>Sheet2!J78</f>
        <v>0</v>
      </c>
      <c r="M148" t="str">
        <f>IFERROR(VLOOKUP(L148,Sheet5!A:B,2,0),"")</f>
        <v/>
      </c>
      <c r="N148">
        <f>Sheet2!L78</f>
        <v>0</v>
      </c>
      <c r="O148" t="str">
        <f>IFERROR(VLOOKUP(N148,Sheet10!AG:AH,2,0),"")</f>
        <v/>
      </c>
      <c r="P148">
        <f>Sheet2!M78</f>
        <v>0</v>
      </c>
      <c r="Q148">
        <f>Sheet2!N78</f>
        <v>0</v>
      </c>
      <c r="R148" t="str">
        <f>IFERROR(VLOOKUP(Q148,Sheet6!A:B,2,0),"")</f>
        <v/>
      </c>
      <c r="S148" t="s">
        <v>160</v>
      </c>
    </row>
    <row r="149" spans="5:19" x14ac:dyDescent="0.15">
      <c r="E149" t="str">
        <f>IFERROR(VLOOKUP(F149,Sheet10!I:M,5,0),"")</f>
        <v/>
      </c>
      <c r="F149" t="str">
        <f t="shared" si="4"/>
        <v>0タイム決勝</v>
      </c>
      <c r="J149">
        <f>Sheet2!A79</f>
        <v>0</v>
      </c>
      <c r="K149">
        <f>Sheet2!B79</f>
        <v>0</v>
      </c>
      <c r="L149">
        <f>Sheet2!J79</f>
        <v>0</v>
      </c>
      <c r="M149" t="str">
        <f>IFERROR(VLOOKUP(L149,Sheet5!A:B,2,0),"")</f>
        <v/>
      </c>
      <c r="N149">
        <f>Sheet2!L79</f>
        <v>0</v>
      </c>
      <c r="O149" t="str">
        <f>IFERROR(VLOOKUP(N149,Sheet10!AG:AH,2,0),"")</f>
        <v/>
      </c>
      <c r="P149">
        <f>Sheet2!M79</f>
        <v>0</v>
      </c>
      <c r="Q149">
        <f>Sheet2!N79</f>
        <v>0</v>
      </c>
      <c r="R149" t="str">
        <f>IFERROR(VLOOKUP(Q149,Sheet6!A:B,2,0),"")</f>
        <v/>
      </c>
      <c r="S149" t="s">
        <v>160</v>
      </c>
    </row>
    <row r="150" spans="5:19" x14ac:dyDescent="0.15">
      <c r="E150" t="str">
        <f>IFERROR(VLOOKUP(F150,Sheet10!I:M,5,0),"")</f>
        <v/>
      </c>
      <c r="F150" t="str">
        <f t="shared" si="4"/>
        <v>0タイム決勝</v>
      </c>
      <c r="J150">
        <f>Sheet2!A80</f>
        <v>0</v>
      </c>
      <c r="K150">
        <f>Sheet2!B80</f>
        <v>0</v>
      </c>
      <c r="L150">
        <f>Sheet2!J80</f>
        <v>0</v>
      </c>
      <c r="M150" t="str">
        <f>IFERROR(VLOOKUP(L150,Sheet5!A:B,2,0),"")</f>
        <v/>
      </c>
      <c r="N150">
        <f>Sheet2!L80</f>
        <v>0</v>
      </c>
      <c r="O150" t="str">
        <f>IFERROR(VLOOKUP(N150,Sheet10!AG:AH,2,0),"")</f>
        <v/>
      </c>
      <c r="P150">
        <f>Sheet2!M80</f>
        <v>0</v>
      </c>
      <c r="Q150">
        <f>Sheet2!N80</f>
        <v>0</v>
      </c>
      <c r="R150" t="str">
        <f>IFERROR(VLOOKUP(Q150,Sheet6!A:B,2,0),"")</f>
        <v/>
      </c>
      <c r="S150" t="s">
        <v>160</v>
      </c>
    </row>
    <row r="151" spans="5:19" x14ac:dyDescent="0.15">
      <c r="E151" t="str">
        <f>IFERROR(VLOOKUP(F151,Sheet10!I:M,5,0),"")</f>
        <v/>
      </c>
      <c r="F151" t="str">
        <f t="shared" si="4"/>
        <v>0タイム決勝</v>
      </c>
      <c r="J151">
        <f>Sheet2!A81</f>
        <v>0</v>
      </c>
      <c r="K151">
        <f>Sheet2!B81</f>
        <v>0</v>
      </c>
      <c r="L151">
        <f>Sheet2!J81</f>
        <v>0</v>
      </c>
      <c r="M151" t="str">
        <f>IFERROR(VLOOKUP(L151,Sheet5!A:B,2,0),"")</f>
        <v/>
      </c>
      <c r="N151">
        <f>Sheet2!L81</f>
        <v>0</v>
      </c>
      <c r="O151" t="str">
        <f>IFERROR(VLOOKUP(N151,Sheet10!AG:AH,2,0),"")</f>
        <v/>
      </c>
      <c r="P151">
        <f>Sheet2!M81</f>
        <v>0</v>
      </c>
      <c r="Q151">
        <f>Sheet2!N81</f>
        <v>0</v>
      </c>
      <c r="R151" t="str">
        <f>IFERROR(VLOOKUP(Q151,Sheet6!A:B,2,0),"")</f>
        <v/>
      </c>
      <c r="S151" t="s">
        <v>160</v>
      </c>
    </row>
    <row r="152" spans="5:19" x14ac:dyDescent="0.15">
      <c r="E152" t="str">
        <f>IFERROR(VLOOKUP(F152,Sheet10!I:M,5,0),"")</f>
        <v/>
      </c>
      <c r="F152" t="str">
        <f t="shared" si="4"/>
        <v>0タイム決勝</v>
      </c>
      <c r="J152">
        <f>Sheet2!A82</f>
        <v>0</v>
      </c>
      <c r="K152">
        <f>Sheet2!B82</f>
        <v>0</v>
      </c>
      <c r="L152">
        <f>Sheet2!J82</f>
        <v>0</v>
      </c>
      <c r="M152" t="str">
        <f>IFERROR(VLOOKUP(L152,Sheet5!A:B,2,0),"")</f>
        <v/>
      </c>
      <c r="N152">
        <f>Sheet2!L82</f>
        <v>0</v>
      </c>
      <c r="O152" t="str">
        <f>IFERROR(VLOOKUP(N152,Sheet10!AG:AH,2,0),"")</f>
        <v/>
      </c>
      <c r="P152">
        <f>Sheet2!M82</f>
        <v>0</v>
      </c>
      <c r="Q152">
        <f>Sheet2!N82</f>
        <v>0</v>
      </c>
      <c r="R152" t="str">
        <f>IFERROR(VLOOKUP(Q152,Sheet6!A:B,2,0),"")</f>
        <v/>
      </c>
      <c r="S152" t="s">
        <v>160</v>
      </c>
    </row>
    <row r="153" spans="5:19" x14ac:dyDescent="0.15">
      <c r="E153" t="str">
        <f>IFERROR(VLOOKUP(F153,Sheet10!I:M,5,0),"")</f>
        <v/>
      </c>
      <c r="F153" t="str">
        <f t="shared" si="4"/>
        <v>0タイム決勝</v>
      </c>
      <c r="J153">
        <f>Sheet2!A83</f>
        <v>0</v>
      </c>
      <c r="K153">
        <f>Sheet2!B83</f>
        <v>0</v>
      </c>
      <c r="L153">
        <f>Sheet2!J83</f>
        <v>0</v>
      </c>
      <c r="M153" t="str">
        <f>IFERROR(VLOOKUP(L153,Sheet5!A:B,2,0),"")</f>
        <v/>
      </c>
      <c r="N153">
        <f>Sheet2!L83</f>
        <v>0</v>
      </c>
      <c r="O153" t="str">
        <f>IFERROR(VLOOKUP(N153,Sheet10!AG:AH,2,0),"")</f>
        <v/>
      </c>
      <c r="P153">
        <f>Sheet2!M83</f>
        <v>0</v>
      </c>
      <c r="Q153">
        <f>Sheet2!N83</f>
        <v>0</v>
      </c>
      <c r="R153" t="str">
        <f>IFERROR(VLOOKUP(Q153,Sheet6!A:B,2,0),"")</f>
        <v/>
      </c>
      <c r="S153" t="s">
        <v>160</v>
      </c>
    </row>
    <row r="154" spans="5:19" x14ac:dyDescent="0.15">
      <c r="E154" t="str">
        <f>IFERROR(VLOOKUP(F154,Sheet10!I:M,5,0),"")</f>
        <v/>
      </c>
      <c r="F154" t="str">
        <f t="shared" si="4"/>
        <v>0タイム決勝</v>
      </c>
      <c r="J154">
        <f>Sheet2!A84</f>
        <v>0</v>
      </c>
      <c r="K154">
        <f>Sheet2!B84</f>
        <v>0</v>
      </c>
      <c r="L154">
        <f>Sheet2!J84</f>
        <v>0</v>
      </c>
      <c r="M154" t="str">
        <f>IFERROR(VLOOKUP(L154,Sheet5!A:B,2,0),"")</f>
        <v/>
      </c>
      <c r="N154">
        <f>Sheet2!L84</f>
        <v>0</v>
      </c>
      <c r="O154" t="str">
        <f>IFERROR(VLOOKUP(N154,Sheet10!AG:AH,2,0),"")</f>
        <v/>
      </c>
      <c r="P154">
        <f>Sheet2!M84</f>
        <v>0</v>
      </c>
      <c r="Q154">
        <f>Sheet2!N84</f>
        <v>0</v>
      </c>
      <c r="R154" t="str">
        <f>IFERROR(VLOOKUP(Q154,Sheet6!A:B,2,0),"")</f>
        <v/>
      </c>
      <c r="S154" t="s">
        <v>160</v>
      </c>
    </row>
    <row r="155" spans="5:19" x14ac:dyDescent="0.15">
      <c r="E155" t="str">
        <f>IFERROR(VLOOKUP(F155,Sheet10!I:M,5,0),"")</f>
        <v/>
      </c>
      <c r="F155" t="str">
        <f t="shared" si="4"/>
        <v>0タイム決勝</v>
      </c>
      <c r="J155">
        <f>Sheet2!A85</f>
        <v>0</v>
      </c>
      <c r="K155">
        <f>Sheet2!B85</f>
        <v>0</v>
      </c>
      <c r="L155">
        <f>Sheet2!J85</f>
        <v>0</v>
      </c>
      <c r="M155" t="str">
        <f>IFERROR(VLOOKUP(L155,Sheet5!A:B,2,0),"")</f>
        <v/>
      </c>
      <c r="N155">
        <f>Sheet2!L85</f>
        <v>0</v>
      </c>
      <c r="O155" t="str">
        <f>IFERROR(VLOOKUP(N155,Sheet10!AG:AH,2,0),"")</f>
        <v/>
      </c>
      <c r="P155">
        <f>Sheet2!M85</f>
        <v>0</v>
      </c>
      <c r="Q155">
        <f>Sheet2!N85</f>
        <v>0</v>
      </c>
      <c r="R155" t="str">
        <f>IFERROR(VLOOKUP(Q155,Sheet6!A:B,2,0),"")</f>
        <v/>
      </c>
      <c r="S155" t="s">
        <v>160</v>
      </c>
    </row>
    <row r="156" spans="5:19" x14ac:dyDescent="0.15">
      <c r="E156" t="str">
        <f>IFERROR(VLOOKUP(F156,Sheet10!I:M,5,0),"")</f>
        <v/>
      </c>
      <c r="F156" t="str">
        <f t="shared" si="4"/>
        <v>0タイム決勝</v>
      </c>
      <c r="J156">
        <f>Sheet2!A86</f>
        <v>0</v>
      </c>
      <c r="K156">
        <f>Sheet2!B86</f>
        <v>0</v>
      </c>
      <c r="L156">
        <f>Sheet2!J86</f>
        <v>0</v>
      </c>
      <c r="M156" t="str">
        <f>IFERROR(VLOOKUP(L156,Sheet5!A:B,2,0),"")</f>
        <v/>
      </c>
      <c r="N156">
        <f>Sheet2!L86</f>
        <v>0</v>
      </c>
      <c r="O156" t="str">
        <f>IFERROR(VLOOKUP(N156,Sheet10!AG:AH,2,0),"")</f>
        <v/>
      </c>
      <c r="P156">
        <f>Sheet2!M86</f>
        <v>0</v>
      </c>
      <c r="Q156">
        <f>Sheet2!N86</f>
        <v>0</v>
      </c>
      <c r="R156" t="str">
        <f>IFERROR(VLOOKUP(Q156,Sheet6!A:B,2,0),"")</f>
        <v/>
      </c>
      <c r="S156" t="s">
        <v>160</v>
      </c>
    </row>
    <row r="157" spans="5:19" x14ac:dyDescent="0.15">
      <c r="E157" t="str">
        <f>IFERROR(VLOOKUP(F157,Sheet10!I:M,5,0),"")</f>
        <v/>
      </c>
      <c r="F157" t="str">
        <f t="shared" si="4"/>
        <v>0タイム決勝</v>
      </c>
      <c r="J157">
        <f>Sheet2!A87</f>
        <v>0</v>
      </c>
      <c r="K157">
        <f>Sheet2!B87</f>
        <v>0</v>
      </c>
      <c r="L157">
        <f>Sheet2!J87</f>
        <v>0</v>
      </c>
      <c r="M157" t="str">
        <f>IFERROR(VLOOKUP(L157,Sheet5!A:B,2,0),"")</f>
        <v/>
      </c>
      <c r="N157">
        <f>Sheet2!L87</f>
        <v>0</v>
      </c>
      <c r="O157" t="str">
        <f>IFERROR(VLOOKUP(N157,Sheet10!AG:AH,2,0),"")</f>
        <v/>
      </c>
      <c r="P157">
        <f>Sheet2!M87</f>
        <v>0</v>
      </c>
      <c r="Q157">
        <f>Sheet2!N87</f>
        <v>0</v>
      </c>
      <c r="R157" t="str">
        <f>IFERROR(VLOOKUP(Q157,Sheet6!A:B,2,0),"")</f>
        <v/>
      </c>
      <c r="S157" t="s">
        <v>160</v>
      </c>
    </row>
    <row r="158" spans="5:19" x14ac:dyDescent="0.15">
      <c r="E158" t="str">
        <f>IFERROR(VLOOKUP(F158,Sheet10!I:M,5,0),"")</f>
        <v/>
      </c>
      <c r="F158" t="str">
        <f t="shared" si="4"/>
        <v>0タイム決勝</v>
      </c>
      <c r="J158">
        <f>Sheet2!A88</f>
        <v>0</v>
      </c>
      <c r="K158">
        <f>Sheet2!B88</f>
        <v>0</v>
      </c>
      <c r="L158">
        <f>Sheet2!J88</f>
        <v>0</v>
      </c>
      <c r="M158" t="str">
        <f>IFERROR(VLOOKUP(L158,Sheet5!A:B,2,0),"")</f>
        <v/>
      </c>
      <c r="N158">
        <f>Sheet2!L88</f>
        <v>0</v>
      </c>
      <c r="O158" t="str">
        <f>IFERROR(VLOOKUP(N158,Sheet10!AG:AH,2,0),"")</f>
        <v/>
      </c>
      <c r="P158">
        <f>Sheet2!M88</f>
        <v>0</v>
      </c>
      <c r="Q158">
        <f>Sheet2!N88</f>
        <v>0</v>
      </c>
      <c r="R158" t="str">
        <f>IFERROR(VLOOKUP(Q158,Sheet6!A:B,2,0),"")</f>
        <v/>
      </c>
      <c r="S158" t="s">
        <v>160</v>
      </c>
    </row>
    <row r="159" spans="5:19" x14ac:dyDescent="0.15">
      <c r="E159" t="str">
        <f>IFERROR(VLOOKUP(F159,Sheet10!I:M,5,0),"")</f>
        <v/>
      </c>
      <c r="F159" t="str">
        <f t="shared" si="4"/>
        <v>0タイム決勝</v>
      </c>
      <c r="J159">
        <f>Sheet2!A89</f>
        <v>0</v>
      </c>
      <c r="K159">
        <f>Sheet2!B89</f>
        <v>0</v>
      </c>
      <c r="L159">
        <f>Sheet2!J89</f>
        <v>0</v>
      </c>
      <c r="M159" t="str">
        <f>IFERROR(VLOOKUP(L159,Sheet5!A:B,2,0),"")</f>
        <v/>
      </c>
      <c r="N159">
        <f>Sheet2!L89</f>
        <v>0</v>
      </c>
      <c r="O159" t="str">
        <f>IFERROR(VLOOKUP(N159,Sheet10!AG:AH,2,0),"")</f>
        <v/>
      </c>
      <c r="P159">
        <f>Sheet2!M89</f>
        <v>0</v>
      </c>
      <c r="Q159">
        <f>Sheet2!N89</f>
        <v>0</v>
      </c>
      <c r="R159" t="str">
        <f>IFERROR(VLOOKUP(Q159,Sheet6!A:B,2,0),"")</f>
        <v/>
      </c>
      <c r="S159" t="s">
        <v>160</v>
      </c>
    </row>
    <row r="160" spans="5:19" x14ac:dyDescent="0.15">
      <c r="E160" t="str">
        <f>IFERROR(VLOOKUP(F160,Sheet10!I:M,5,0),"")</f>
        <v/>
      </c>
      <c r="F160" t="str">
        <f t="shared" si="4"/>
        <v>0タイム決勝</v>
      </c>
      <c r="J160">
        <f>Sheet2!A90</f>
        <v>0</v>
      </c>
      <c r="K160">
        <f>Sheet2!B90</f>
        <v>0</v>
      </c>
      <c r="L160">
        <f>Sheet2!J90</f>
        <v>0</v>
      </c>
      <c r="M160" t="str">
        <f>IFERROR(VLOOKUP(L160,Sheet5!A:B,2,0),"")</f>
        <v/>
      </c>
      <c r="N160">
        <f>Sheet2!L90</f>
        <v>0</v>
      </c>
      <c r="O160" t="str">
        <f>IFERROR(VLOOKUP(N160,Sheet10!AG:AH,2,0),"")</f>
        <v/>
      </c>
      <c r="P160">
        <f>Sheet2!M90</f>
        <v>0</v>
      </c>
      <c r="Q160">
        <f>Sheet2!N90</f>
        <v>0</v>
      </c>
      <c r="R160" t="str">
        <f>IFERROR(VLOOKUP(Q160,Sheet6!A:B,2,0),"")</f>
        <v/>
      </c>
      <c r="S160" t="s">
        <v>160</v>
      </c>
    </row>
    <row r="161" spans="5:19" x14ac:dyDescent="0.15">
      <c r="E161" t="str">
        <f>IFERROR(VLOOKUP(F161,Sheet10!I:M,5,0),"")</f>
        <v/>
      </c>
      <c r="F161" t="str">
        <f t="shared" si="4"/>
        <v>0タイム決勝</v>
      </c>
      <c r="J161">
        <f>Sheet2!A91</f>
        <v>0</v>
      </c>
      <c r="K161">
        <f>Sheet2!B91</f>
        <v>0</v>
      </c>
      <c r="L161">
        <f>Sheet2!J91</f>
        <v>0</v>
      </c>
      <c r="M161" t="str">
        <f>IFERROR(VLOOKUP(L161,Sheet5!A:B,2,0),"")</f>
        <v/>
      </c>
      <c r="N161">
        <f>Sheet2!L91</f>
        <v>0</v>
      </c>
      <c r="O161" t="str">
        <f>IFERROR(VLOOKUP(N161,Sheet10!AG:AH,2,0),"")</f>
        <v/>
      </c>
      <c r="P161">
        <f>Sheet2!M91</f>
        <v>0</v>
      </c>
      <c r="Q161">
        <f>Sheet2!N91</f>
        <v>0</v>
      </c>
      <c r="R161" t="str">
        <f>IFERROR(VLOOKUP(Q161,Sheet6!A:B,2,0),"")</f>
        <v/>
      </c>
      <c r="S161" t="s">
        <v>160</v>
      </c>
    </row>
    <row r="162" spans="5:19" x14ac:dyDescent="0.15">
      <c r="E162" t="str">
        <f>IFERROR(VLOOKUP(F162,Sheet10!I:M,5,0),"")</f>
        <v/>
      </c>
      <c r="F162" t="str">
        <f t="shared" si="4"/>
        <v>0タイム決勝</v>
      </c>
      <c r="J162">
        <f>Sheet2!A92</f>
        <v>0</v>
      </c>
      <c r="K162">
        <f>Sheet2!B92</f>
        <v>0</v>
      </c>
      <c r="L162">
        <f>Sheet2!J92</f>
        <v>0</v>
      </c>
      <c r="M162" t="str">
        <f>IFERROR(VLOOKUP(L162,Sheet5!A:B,2,0),"")</f>
        <v/>
      </c>
      <c r="N162">
        <f>Sheet2!L92</f>
        <v>0</v>
      </c>
      <c r="O162" t="str">
        <f>IFERROR(VLOOKUP(N162,Sheet10!AG:AH,2,0),"")</f>
        <v/>
      </c>
      <c r="P162">
        <f>Sheet2!M92</f>
        <v>0</v>
      </c>
      <c r="Q162">
        <f>Sheet2!N92</f>
        <v>0</v>
      </c>
      <c r="R162" t="str">
        <f>IFERROR(VLOOKUP(Q162,Sheet6!A:B,2,0),"")</f>
        <v/>
      </c>
      <c r="S162" t="s">
        <v>160</v>
      </c>
    </row>
    <row r="163" spans="5:19" x14ac:dyDescent="0.15">
      <c r="E163" t="str">
        <f>IFERROR(VLOOKUP(F163,Sheet10!I:M,5,0),"")</f>
        <v/>
      </c>
      <c r="F163" t="str">
        <f t="shared" si="4"/>
        <v>0タイム決勝</v>
      </c>
      <c r="J163">
        <f>Sheet2!A93</f>
        <v>0</v>
      </c>
      <c r="K163">
        <f>Sheet2!B93</f>
        <v>0</v>
      </c>
      <c r="L163">
        <f>Sheet2!J93</f>
        <v>0</v>
      </c>
      <c r="M163" t="str">
        <f>IFERROR(VLOOKUP(L163,Sheet5!A:B,2,0),"")</f>
        <v/>
      </c>
      <c r="N163">
        <f>Sheet2!L93</f>
        <v>0</v>
      </c>
      <c r="O163" t="str">
        <f>IFERROR(VLOOKUP(N163,Sheet10!AG:AH,2,0),"")</f>
        <v/>
      </c>
      <c r="P163">
        <f>Sheet2!M93</f>
        <v>0</v>
      </c>
      <c r="Q163">
        <f>Sheet2!N93</f>
        <v>0</v>
      </c>
      <c r="R163" t="str">
        <f>IFERROR(VLOOKUP(Q163,Sheet6!A:B,2,0),"")</f>
        <v/>
      </c>
      <c r="S163" t="s">
        <v>160</v>
      </c>
    </row>
    <row r="164" spans="5:19" x14ac:dyDescent="0.15">
      <c r="E164" t="str">
        <f>IFERROR(VLOOKUP(F164,Sheet10!I:M,5,0),"")</f>
        <v/>
      </c>
      <c r="F164" t="str">
        <f t="shared" si="4"/>
        <v>0タイム決勝</v>
      </c>
      <c r="J164">
        <f>Sheet2!A94</f>
        <v>0</v>
      </c>
      <c r="K164">
        <f>Sheet2!B94</f>
        <v>0</v>
      </c>
      <c r="L164">
        <f>Sheet2!J94</f>
        <v>0</v>
      </c>
      <c r="M164" t="str">
        <f>IFERROR(VLOOKUP(L164,Sheet5!A:B,2,0),"")</f>
        <v/>
      </c>
      <c r="N164">
        <f>Sheet2!L94</f>
        <v>0</v>
      </c>
      <c r="O164" t="str">
        <f>IFERROR(VLOOKUP(N164,Sheet10!AG:AH,2,0),"")</f>
        <v/>
      </c>
      <c r="P164">
        <f>Sheet2!M94</f>
        <v>0</v>
      </c>
      <c r="Q164">
        <f>Sheet2!N94</f>
        <v>0</v>
      </c>
      <c r="R164" t="str">
        <f>IFERROR(VLOOKUP(Q164,Sheet6!A:B,2,0),"")</f>
        <v/>
      </c>
      <c r="S164" t="s">
        <v>160</v>
      </c>
    </row>
    <row r="165" spans="5:19" x14ac:dyDescent="0.15">
      <c r="E165" t="str">
        <f>IFERROR(VLOOKUP(F165,Sheet10!I:M,5,0),"")</f>
        <v/>
      </c>
      <c r="F165" t="str">
        <f t="shared" si="4"/>
        <v>0タイム決勝</v>
      </c>
      <c r="J165">
        <f>Sheet2!A95</f>
        <v>0</v>
      </c>
      <c r="K165">
        <f>Sheet2!B95</f>
        <v>0</v>
      </c>
      <c r="L165">
        <f>Sheet2!J95</f>
        <v>0</v>
      </c>
      <c r="M165" t="str">
        <f>IFERROR(VLOOKUP(L165,Sheet5!A:B,2,0),"")</f>
        <v/>
      </c>
      <c r="N165">
        <f>Sheet2!L95</f>
        <v>0</v>
      </c>
      <c r="O165" t="str">
        <f>IFERROR(VLOOKUP(N165,Sheet10!AG:AH,2,0),"")</f>
        <v/>
      </c>
      <c r="P165">
        <f>Sheet2!M95</f>
        <v>0</v>
      </c>
      <c r="Q165">
        <f>Sheet2!N95</f>
        <v>0</v>
      </c>
      <c r="R165" t="str">
        <f>IFERROR(VLOOKUP(Q165,Sheet6!A:B,2,0),"")</f>
        <v/>
      </c>
      <c r="S165" t="s">
        <v>160</v>
      </c>
    </row>
    <row r="166" spans="5:19" x14ac:dyDescent="0.15">
      <c r="E166" t="str">
        <f>IFERROR(VLOOKUP(F166,Sheet10!I:M,5,0),"")</f>
        <v/>
      </c>
      <c r="F166" t="str">
        <f t="shared" si="4"/>
        <v>0タイム決勝</v>
      </c>
      <c r="J166">
        <f>Sheet2!A96</f>
        <v>0</v>
      </c>
      <c r="K166">
        <f>Sheet2!B96</f>
        <v>0</v>
      </c>
      <c r="L166">
        <f>Sheet2!J96</f>
        <v>0</v>
      </c>
      <c r="M166" t="str">
        <f>IFERROR(VLOOKUP(L166,Sheet5!A:B,2,0),"")</f>
        <v/>
      </c>
      <c r="N166">
        <f>Sheet2!L96</f>
        <v>0</v>
      </c>
      <c r="O166" t="str">
        <f>IFERROR(VLOOKUP(N166,Sheet10!AG:AH,2,0),"")</f>
        <v/>
      </c>
      <c r="P166">
        <f>Sheet2!M96</f>
        <v>0</v>
      </c>
      <c r="Q166">
        <f>Sheet2!N96</f>
        <v>0</v>
      </c>
      <c r="R166" t="str">
        <f>IFERROR(VLOOKUP(Q166,Sheet6!A:B,2,0),"")</f>
        <v/>
      </c>
      <c r="S166" t="s">
        <v>160</v>
      </c>
    </row>
    <row r="167" spans="5:19" x14ac:dyDescent="0.15">
      <c r="E167" t="str">
        <f>IFERROR(VLOOKUP(F167,Sheet10!I:M,5,0),"")</f>
        <v/>
      </c>
      <c r="F167" t="str">
        <f t="shared" si="4"/>
        <v>0タイム決勝</v>
      </c>
      <c r="J167">
        <f>Sheet2!A97</f>
        <v>0</v>
      </c>
      <c r="K167">
        <f>Sheet2!B97</f>
        <v>0</v>
      </c>
      <c r="L167">
        <f>Sheet2!J97</f>
        <v>0</v>
      </c>
      <c r="M167" t="str">
        <f>IFERROR(VLOOKUP(L167,Sheet5!A:B,2,0),"")</f>
        <v/>
      </c>
      <c r="N167">
        <f>Sheet2!L97</f>
        <v>0</v>
      </c>
      <c r="O167" t="str">
        <f>IFERROR(VLOOKUP(N167,Sheet10!AG:AH,2,0),"")</f>
        <v/>
      </c>
      <c r="P167">
        <f>Sheet2!M97</f>
        <v>0</v>
      </c>
      <c r="Q167">
        <f>Sheet2!N97</f>
        <v>0</v>
      </c>
      <c r="R167" t="str">
        <f>IFERROR(VLOOKUP(Q167,Sheet6!A:B,2,0),"")</f>
        <v/>
      </c>
      <c r="S167" t="s">
        <v>160</v>
      </c>
    </row>
    <row r="168" spans="5:19" x14ac:dyDescent="0.15">
      <c r="E168" t="str">
        <f>IFERROR(VLOOKUP(F168,Sheet10!I:M,5,0),"")</f>
        <v/>
      </c>
      <c r="F168" t="str">
        <f t="shared" si="4"/>
        <v>0タイム決勝</v>
      </c>
      <c r="J168">
        <f>Sheet2!A98</f>
        <v>0</v>
      </c>
      <c r="K168">
        <f>Sheet2!B98</f>
        <v>0</v>
      </c>
      <c r="L168">
        <f>Sheet2!J98</f>
        <v>0</v>
      </c>
      <c r="M168" t="str">
        <f>IFERROR(VLOOKUP(L168,Sheet5!A:B,2,0),"")</f>
        <v/>
      </c>
      <c r="N168">
        <f>Sheet2!L98</f>
        <v>0</v>
      </c>
      <c r="O168" t="str">
        <f>IFERROR(VLOOKUP(N168,Sheet10!AG:AH,2,0),"")</f>
        <v/>
      </c>
      <c r="P168">
        <f>Sheet2!M98</f>
        <v>0</v>
      </c>
      <c r="Q168">
        <f>Sheet2!N98</f>
        <v>0</v>
      </c>
      <c r="R168" t="str">
        <f>IFERROR(VLOOKUP(Q168,Sheet6!A:B,2,0),"")</f>
        <v/>
      </c>
      <c r="S168" t="s">
        <v>160</v>
      </c>
    </row>
    <row r="169" spans="5:19" x14ac:dyDescent="0.15">
      <c r="E169" t="str">
        <f>IFERROR(VLOOKUP(F169,Sheet10!I:M,5,0),"")</f>
        <v/>
      </c>
      <c r="F169" t="str">
        <f t="shared" si="4"/>
        <v>0タイム決勝</v>
      </c>
      <c r="J169">
        <f>Sheet2!A99</f>
        <v>0</v>
      </c>
      <c r="K169">
        <f>Sheet2!B99</f>
        <v>0</v>
      </c>
      <c r="L169">
        <f>Sheet2!J99</f>
        <v>0</v>
      </c>
      <c r="M169" t="str">
        <f>IFERROR(VLOOKUP(L169,Sheet5!A:B,2,0),"")</f>
        <v/>
      </c>
      <c r="N169">
        <f>Sheet2!L99</f>
        <v>0</v>
      </c>
      <c r="O169" t="str">
        <f>IFERROR(VLOOKUP(N169,Sheet10!AG:AH,2,0),"")</f>
        <v/>
      </c>
      <c r="P169">
        <f>Sheet2!M99</f>
        <v>0</v>
      </c>
      <c r="Q169">
        <f>Sheet2!N99</f>
        <v>0</v>
      </c>
      <c r="R169" t="str">
        <f>IFERROR(VLOOKUP(Q169,Sheet6!A:B,2,0),"")</f>
        <v/>
      </c>
      <c r="S169" t="s">
        <v>160</v>
      </c>
    </row>
    <row r="170" spans="5:19" x14ac:dyDescent="0.15">
      <c r="E170" t="str">
        <f>IFERROR(VLOOKUP(F170,Sheet10!I:M,5,0),"")</f>
        <v/>
      </c>
      <c r="F170" t="str">
        <f t="shared" si="4"/>
        <v>0タイム決勝</v>
      </c>
      <c r="J170">
        <f>Sheet2!A100</f>
        <v>0</v>
      </c>
      <c r="K170">
        <f>Sheet2!B100</f>
        <v>0</v>
      </c>
      <c r="L170">
        <f>Sheet2!J100</f>
        <v>0</v>
      </c>
      <c r="M170" t="str">
        <f>IFERROR(VLOOKUP(L170,Sheet5!A:B,2,0),"")</f>
        <v/>
      </c>
      <c r="N170">
        <f>Sheet2!L100</f>
        <v>0</v>
      </c>
      <c r="O170" t="str">
        <f>IFERROR(VLOOKUP(N170,Sheet10!AG:AH,2,0),"")</f>
        <v/>
      </c>
      <c r="P170">
        <f>Sheet2!M100</f>
        <v>0</v>
      </c>
      <c r="Q170">
        <f>Sheet2!N100</f>
        <v>0</v>
      </c>
      <c r="R170" t="str">
        <f>IFERROR(VLOOKUP(Q170,Sheet6!A:B,2,0),"")</f>
        <v/>
      </c>
      <c r="S170" t="s">
        <v>160</v>
      </c>
    </row>
    <row r="171" spans="5:19" x14ac:dyDescent="0.15">
      <c r="E171" t="str">
        <f>IFERROR(VLOOKUP(F171,Sheet10!I:M,5,0),"")</f>
        <v/>
      </c>
      <c r="F171" t="str">
        <f t="shared" si="4"/>
        <v>0タイム決勝</v>
      </c>
      <c r="J171">
        <f>Sheet2!A101</f>
        <v>0</v>
      </c>
      <c r="K171">
        <f>Sheet2!B101</f>
        <v>0</v>
      </c>
      <c r="L171">
        <f>Sheet2!J101</f>
        <v>0</v>
      </c>
      <c r="M171" t="str">
        <f>IFERROR(VLOOKUP(L171,Sheet5!A:B,2,0),"")</f>
        <v/>
      </c>
      <c r="N171">
        <f>Sheet2!L101</f>
        <v>0</v>
      </c>
      <c r="O171" t="str">
        <f>IFERROR(VLOOKUP(N171,Sheet10!AG:AH,2,0),"")</f>
        <v/>
      </c>
      <c r="P171">
        <f>Sheet2!M101</f>
        <v>0</v>
      </c>
      <c r="Q171">
        <f>Sheet2!N101</f>
        <v>0</v>
      </c>
      <c r="R171" t="str">
        <f>IFERROR(VLOOKUP(Q171,Sheet6!A:B,2,0),"")</f>
        <v/>
      </c>
      <c r="S171" t="s">
        <v>160</v>
      </c>
    </row>
    <row r="172" spans="5:19" x14ac:dyDescent="0.15">
      <c r="E172" t="str">
        <f>IFERROR(VLOOKUP(F172,Sheet10!I:M,5,0),"")</f>
        <v/>
      </c>
      <c r="F172" t="str">
        <f t="shared" si="4"/>
        <v>0タイム決勝</v>
      </c>
      <c r="J172">
        <f>Sheet2!A102</f>
        <v>0</v>
      </c>
      <c r="K172">
        <f>Sheet2!B102</f>
        <v>0</v>
      </c>
      <c r="L172">
        <f>Sheet2!J102</f>
        <v>0</v>
      </c>
      <c r="M172" t="str">
        <f>IFERROR(VLOOKUP(L172,Sheet5!A:B,2,0),"")</f>
        <v/>
      </c>
      <c r="N172">
        <f>Sheet2!L102</f>
        <v>0</v>
      </c>
      <c r="O172" t="str">
        <f>IFERROR(VLOOKUP(N172,Sheet10!AG:AH,2,0),"")</f>
        <v/>
      </c>
      <c r="P172">
        <f>Sheet2!M102</f>
        <v>0</v>
      </c>
      <c r="Q172">
        <f>Sheet2!N102</f>
        <v>0</v>
      </c>
      <c r="R172" t="str">
        <f>IFERROR(VLOOKUP(Q172,Sheet6!A:B,2,0),"")</f>
        <v/>
      </c>
      <c r="S172" t="s">
        <v>160</v>
      </c>
    </row>
    <row r="173" spans="5:19" x14ac:dyDescent="0.15">
      <c r="E173" t="str">
        <f>IFERROR(VLOOKUP(F173,Sheet10!I:M,5,0),"")</f>
        <v/>
      </c>
      <c r="F173" t="str">
        <f t="shared" si="4"/>
        <v>0タイム決勝</v>
      </c>
      <c r="J173">
        <f>Sheet2!A103</f>
        <v>0</v>
      </c>
      <c r="K173">
        <f>Sheet2!B103</f>
        <v>0</v>
      </c>
      <c r="L173">
        <f>Sheet2!J103</f>
        <v>0</v>
      </c>
      <c r="M173" t="str">
        <f>IFERROR(VLOOKUP(L173,Sheet5!A:B,2,0),"")</f>
        <v/>
      </c>
      <c r="N173">
        <f>Sheet2!L103</f>
        <v>0</v>
      </c>
      <c r="O173" t="str">
        <f>IFERROR(VLOOKUP(N173,Sheet10!AG:AH,2,0),"")</f>
        <v/>
      </c>
      <c r="P173">
        <f>Sheet2!M103</f>
        <v>0</v>
      </c>
      <c r="Q173">
        <f>Sheet2!N103</f>
        <v>0</v>
      </c>
      <c r="R173" t="str">
        <f>IFERROR(VLOOKUP(Q173,Sheet6!A:B,2,0),"")</f>
        <v/>
      </c>
      <c r="S173" t="s">
        <v>160</v>
      </c>
    </row>
    <row r="174" spans="5:19" x14ac:dyDescent="0.15">
      <c r="E174" t="str">
        <f>IFERROR(VLOOKUP(F174,Sheet10!I:M,5,0),"")</f>
        <v/>
      </c>
      <c r="F174" t="str">
        <f t="shared" si="4"/>
        <v>0タイム決勝</v>
      </c>
      <c r="J174">
        <f>Sheet2!A104</f>
        <v>0</v>
      </c>
      <c r="K174">
        <f>Sheet2!B104</f>
        <v>0</v>
      </c>
      <c r="L174">
        <f>Sheet2!J104</f>
        <v>0</v>
      </c>
      <c r="M174" t="str">
        <f>IFERROR(VLOOKUP(L174,Sheet5!A:B,2,0),"")</f>
        <v/>
      </c>
      <c r="N174">
        <f>Sheet2!L104</f>
        <v>0</v>
      </c>
      <c r="O174" t="str">
        <f>IFERROR(VLOOKUP(N174,Sheet10!AG:AH,2,0),"")</f>
        <v/>
      </c>
      <c r="P174">
        <f>Sheet2!M104</f>
        <v>0</v>
      </c>
      <c r="Q174">
        <f>Sheet2!N104</f>
        <v>0</v>
      </c>
      <c r="R174" t="str">
        <f>IFERROR(VLOOKUP(Q174,Sheet6!A:B,2,0),"")</f>
        <v/>
      </c>
      <c r="S174" t="s">
        <v>160</v>
      </c>
    </row>
    <row r="175" spans="5:19" x14ac:dyDescent="0.15">
      <c r="E175" t="str">
        <f>IFERROR(VLOOKUP(F175,Sheet10!I:M,5,0),"")</f>
        <v/>
      </c>
      <c r="F175" t="str">
        <f t="shared" si="4"/>
        <v>0タイム決勝</v>
      </c>
      <c r="J175">
        <f>Sheet2!A105</f>
        <v>0</v>
      </c>
      <c r="K175">
        <f>Sheet2!B105</f>
        <v>0</v>
      </c>
      <c r="L175">
        <f>Sheet2!J105</f>
        <v>0</v>
      </c>
      <c r="M175" t="str">
        <f>IFERROR(VLOOKUP(L175,Sheet5!A:B,2,0),"")</f>
        <v/>
      </c>
      <c r="N175">
        <f>Sheet2!L105</f>
        <v>0</v>
      </c>
      <c r="O175" t="str">
        <f>IFERROR(VLOOKUP(N175,Sheet10!AG:AH,2,0),"")</f>
        <v/>
      </c>
      <c r="P175">
        <f>Sheet2!M105</f>
        <v>0</v>
      </c>
      <c r="Q175">
        <f>Sheet2!N105</f>
        <v>0</v>
      </c>
      <c r="R175" t="str">
        <f>IFERROR(VLOOKUP(Q175,Sheet6!A:B,2,0),"")</f>
        <v/>
      </c>
      <c r="S175" t="s">
        <v>160</v>
      </c>
    </row>
    <row r="176" spans="5:19" x14ac:dyDescent="0.15">
      <c r="E176" t="str">
        <f>IFERROR(VLOOKUP(F176,Sheet10!I:M,5,0),"")</f>
        <v/>
      </c>
      <c r="F176" t="str">
        <f t="shared" si="4"/>
        <v>0タイム決勝</v>
      </c>
      <c r="J176">
        <f>Sheet2!A106</f>
        <v>0</v>
      </c>
      <c r="K176">
        <f>Sheet2!B106</f>
        <v>0</v>
      </c>
      <c r="L176">
        <f>Sheet2!J106</f>
        <v>0</v>
      </c>
      <c r="M176" t="str">
        <f>IFERROR(VLOOKUP(L176,Sheet5!A:B,2,0),"")</f>
        <v/>
      </c>
      <c r="N176">
        <f>Sheet2!L106</f>
        <v>0</v>
      </c>
      <c r="O176" t="str">
        <f>IFERROR(VLOOKUP(N176,Sheet10!AG:AH,2,0),"")</f>
        <v/>
      </c>
      <c r="P176">
        <f>Sheet2!M106</f>
        <v>0</v>
      </c>
      <c r="Q176">
        <f>Sheet2!N106</f>
        <v>0</v>
      </c>
      <c r="R176" t="str">
        <f>IFERROR(VLOOKUP(Q176,Sheet6!A:B,2,0),"")</f>
        <v/>
      </c>
      <c r="S176" t="s">
        <v>160</v>
      </c>
    </row>
    <row r="177" spans="5:19" x14ac:dyDescent="0.15">
      <c r="E177" t="str">
        <f>IFERROR(VLOOKUP(F177,Sheet10!I:M,5,0),"")</f>
        <v/>
      </c>
      <c r="F177" t="str">
        <f t="shared" si="4"/>
        <v>0タイム決勝</v>
      </c>
      <c r="J177">
        <f>Sheet2!A107</f>
        <v>0</v>
      </c>
      <c r="K177">
        <f>Sheet2!B107</f>
        <v>0</v>
      </c>
      <c r="L177">
        <f>Sheet2!J107</f>
        <v>0</v>
      </c>
      <c r="M177" t="str">
        <f>IFERROR(VLOOKUP(L177,Sheet5!A:B,2,0),"")</f>
        <v/>
      </c>
      <c r="N177">
        <f>Sheet2!L107</f>
        <v>0</v>
      </c>
      <c r="O177" t="str">
        <f>IFERROR(VLOOKUP(N177,Sheet10!AG:AH,2,0),"")</f>
        <v/>
      </c>
      <c r="P177">
        <f>Sheet2!M107</f>
        <v>0</v>
      </c>
      <c r="Q177">
        <f>Sheet2!N107</f>
        <v>0</v>
      </c>
      <c r="R177" t="str">
        <f>IFERROR(VLOOKUP(Q177,Sheet6!A:B,2,0),"")</f>
        <v/>
      </c>
      <c r="S177" t="s">
        <v>160</v>
      </c>
    </row>
    <row r="178" spans="5:19" x14ac:dyDescent="0.15">
      <c r="E178" t="str">
        <f>IFERROR(VLOOKUP(F178,Sheet10!I:M,5,0),"")</f>
        <v/>
      </c>
      <c r="F178" t="str">
        <f t="shared" si="4"/>
        <v>0タイム決勝</v>
      </c>
      <c r="J178">
        <f>Sheet2!A108</f>
        <v>0</v>
      </c>
      <c r="K178">
        <f>Sheet2!B108</f>
        <v>0</v>
      </c>
      <c r="L178">
        <f>Sheet2!J108</f>
        <v>0</v>
      </c>
      <c r="M178" t="str">
        <f>IFERROR(VLOOKUP(L178,Sheet5!A:B,2,0),"")</f>
        <v/>
      </c>
      <c r="N178">
        <f>Sheet2!L108</f>
        <v>0</v>
      </c>
      <c r="O178" t="str">
        <f>IFERROR(VLOOKUP(N178,Sheet10!AG:AH,2,0),"")</f>
        <v/>
      </c>
      <c r="P178">
        <f>Sheet2!M108</f>
        <v>0</v>
      </c>
      <c r="Q178">
        <f>Sheet2!N108</f>
        <v>0</v>
      </c>
      <c r="R178" t="str">
        <f>IFERROR(VLOOKUP(Q178,Sheet6!A:B,2,0),"")</f>
        <v/>
      </c>
      <c r="S178" t="s">
        <v>160</v>
      </c>
    </row>
    <row r="179" spans="5:19" x14ac:dyDescent="0.15">
      <c r="E179" t="str">
        <f>IFERROR(VLOOKUP(F179,Sheet10!I:M,5,0),"")</f>
        <v/>
      </c>
      <c r="F179" t="str">
        <f t="shared" si="4"/>
        <v>0タイム決勝</v>
      </c>
      <c r="J179">
        <f>Sheet2!A109</f>
        <v>0</v>
      </c>
      <c r="K179">
        <f>Sheet2!B109</f>
        <v>0</v>
      </c>
      <c r="L179">
        <f>Sheet2!J109</f>
        <v>0</v>
      </c>
      <c r="M179" t="str">
        <f>IFERROR(VLOOKUP(L179,Sheet5!A:B,2,0),"")</f>
        <v/>
      </c>
      <c r="N179">
        <f>Sheet2!L109</f>
        <v>0</v>
      </c>
      <c r="O179" t="str">
        <f>IFERROR(VLOOKUP(N179,Sheet10!AG:AH,2,0),"")</f>
        <v/>
      </c>
      <c r="P179">
        <f>Sheet2!M109</f>
        <v>0</v>
      </c>
      <c r="Q179">
        <f>Sheet2!N109</f>
        <v>0</v>
      </c>
      <c r="R179" t="str">
        <f>IFERROR(VLOOKUP(Q179,Sheet6!A:B,2,0),"")</f>
        <v/>
      </c>
      <c r="S179" t="s">
        <v>160</v>
      </c>
    </row>
    <row r="180" spans="5:19" x14ac:dyDescent="0.15">
      <c r="E180" t="str">
        <f>IFERROR(VLOOKUP(F180,Sheet10!I:M,5,0),"")</f>
        <v/>
      </c>
      <c r="F180" t="str">
        <f t="shared" si="4"/>
        <v>0タイム決勝</v>
      </c>
      <c r="J180">
        <f>Sheet2!A110</f>
        <v>0</v>
      </c>
      <c r="K180">
        <f>Sheet2!B110</f>
        <v>0</v>
      </c>
      <c r="L180">
        <f>Sheet2!J110</f>
        <v>0</v>
      </c>
      <c r="M180" t="str">
        <f>IFERROR(VLOOKUP(L180,Sheet5!A:B,2,0),"")</f>
        <v/>
      </c>
      <c r="N180">
        <f>Sheet2!L110</f>
        <v>0</v>
      </c>
      <c r="O180" t="str">
        <f>IFERROR(VLOOKUP(N180,Sheet10!AG:AH,2,0),"")</f>
        <v/>
      </c>
      <c r="P180">
        <f>Sheet2!M110</f>
        <v>0</v>
      </c>
      <c r="Q180">
        <f>Sheet2!N110</f>
        <v>0</v>
      </c>
      <c r="R180" t="str">
        <f>IFERROR(VLOOKUP(Q180,Sheet6!A:B,2,0),"")</f>
        <v/>
      </c>
      <c r="S180" t="s">
        <v>160</v>
      </c>
    </row>
    <row r="181" spans="5:19" x14ac:dyDescent="0.15">
      <c r="E181" t="str">
        <f>IFERROR(VLOOKUP(F181,Sheet10!I:M,5,0),"")</f>
        <v/>
      </c>
      <c r="F181" t="str">
        <f t="shared" si="4"/>
        <v>0タイム決勝</v>
      </c>
      <c r="J181">
        <f>Sheet2!A111</f>
        <v>0</v>
      </c>
      <c r="K181">
        <f>Sheet2!B111</f>
        <v>0</v>
      </c>
      <c r="L181">
        <f>Sheet2!J111</f>
        <v>0</v>
      </c>
      <c r="M181" t="str">
        <f>IFERROR(VLOOKUP(L181,Sheet5!A:B,2,0),"")</f>
        <v/>
      </c>
      <c r="N181">
        <f>Sheet2!L111</f>
        <v>0</v>
      </c>
      <c r="O181" t="str">
        <f>IFERROR(VLOOKUP(N181,Sheet10!AG:AH,2,0),"")</f>
        <v/>
      </c>
      <c r="P181">
        <f>Sheet2!M111</f>
        <v>0</v>
      </c>
      <c r="Q181">
        <f>Sheet2!N111</f>
        <v>0</v>
      </c>
      <c r="R181" t="str">
        <f>IFERROR(VLOOKUP(Q181,Sheet6!A:B,2,0),"")</f>
        <v/>
      </c>
      <c r="S181" t="s">
        <v>160</v>
      </c>
    </row>
    <row r="182" spans="5:19" x14ac:dyDescent="0.15">
      <c r="E182" t="str">
        <f>IFERROR(VLOOKUP(F182,Sheet10!I:M,5,0),"")</f>
        <v/>
      </c>
      <c r="F182" t="str">
        <f t="shared" si="4"/>
        <v>0タイム決勝</v>
      </c>
      <c r="J182">
        <f>Sheet2!A112</f>
        <v>0</v>
      </c>
      <c r="K182">
        <f>Sheet2!B112</f>
        <v>0</v>
      </c>
      <c r="L182">
        <f>Sheet2!J112</f>
        <v>0</v>
      </c>
      <c r="M182" t="str">
        <f>IFERROR(VLOOKUP(L182,Sheet5!A:B,2,0),"")</f>
        <v/>
      </c>
      <c r="N182">
        <f>Sheet2!L112</f>
        <v>0</v>
      </c>
      <c r="O182" t="str">
        <f>IFERROR(VLOOKUP(N182,Sheet10!AG:AH,2,0),"")</f>
        <v/>
      </c>
      <c r="P182">
        <f>Sheet2!M112</f>
        <v>0</v>
      </c>
      <c r="Q182">
        <f>Sheet2!N112</f>
        <v>0</v>
      </c>
      <c r="R182" t="str">
        <f>IFERROR(VLOOKUP(Q182,Sheet6!A:B,2,0),"")</f>
        <v/>
      </c>
      <c r="S182" t="s">
        <v>160</v>
      </c>
    </row>
    <row r="183" spans="5:19" x14ac:dyDescent="0.15">
      <c r="E183" t="str">
        <f>IFERROR(VLOOKUP(F183,Sheet10!I:M,5,0),"")</f>
        <v/>
      </c>
      <c r="F183" t="str">
        <f t="shared" si="4"/>
        <v>0タイム決勝</v>
      </c>
      <c r="J183">
        <f>Sheet2!A113</f>
        <v>0</v>
      </c>
      <c r="K183">
        <f>Sheet2!B113</f>
        <v>0</v>
      </c>
      <c r="L183">
        <f>Sheet2!J113</f>
        <v>0</v>
      </c>
      <c r="M183" t="str">
        <f>IFERROR(VLOOKUP(L183,Sheet5!A:B,2,0),"")</f>
        <v/>
      </c>
      <c r="N183">
        <f>Sheet2!L113</f>
        <v>0</v>
      </c>
      <c r="O183" t="str">
        <f>IFERROR(VLOOKUP(N183,Sheet10!AG:AH,2,0),"")</f>
        <v/>
      </c>
      <c r="P183">
        <f>Sheet2!M113</f>
        <v>0</v>
      </c>
      <c r="Q183">
        <f>Sheet2!N113</f>
        <v>0</v>
      </c>
      <c r="R183" t="str">
        <f>IFERROR(VLOOKUP(Q183,Sheet6!A:B,2,0),"")</f>
        <v/>
      </c>
      <c r="S183" t="s">
        <v>160</v>
      </c>
    </row>
    <row r="184" spans="5:19" x14ac:dyDescent="0.15">
      <c r="E184" t="str">
        <f>IFERROR(VLOOKUP(F184,Sheet10!I:M,5,0),"")</f>
        <v/>
      </c>
      <c r="F184" t="str">
        <f t="shared" si="4"/>
        <v>0タイム決勝</v>
      </c>
      <c r="J184">
        <f>Sheet2!A114</f>
        <v>0</v>
      </c>
      <c r="K184">
        <f>Sheet2!B114</f>
        <v>0</v>
      </c>
      <c r="L184">
        <f>Sheet2!J114</f>
        <v>0</v>
      </c>
      <c r="M184" t="str">
        <f>IFERROR(VLOOKUP(L184,Sheet5!A:B,2,0),"")</f>
        <v/>
      </c>
      <c r="N184">
        <f>Sheet2!L114</f>
        <v>0</v>
      </c>
      <c r="O184" t="str">
        <f>IFERROR(VLOOKUP(N184,Sheet10!AG:AH,2,0),"")</f>
        <v/>
      </c>
      <c r="P184">
        <f>Sheet2!M114</f>
        <v>0</v>
      </c>
      <c r="Q184">
        <f>Sheet2!N114</f>
        <v>0</v>
      </c>
      <c r="R184" t="str">
        <f>IFERROR(VLOOKUP(Q184,Sheet6!A:B,2,0),"")</f>
        <v/>
      </c>
      <c r="S184" t="s">
        <v>160</v>
      </c>
    </row>
    <row r="185" spans="5:19" x14ac:dyDescent="0.15">
      <c r="E185" t="str">
        <f>IFERROR(VLOOKUP(F185,Sheet10!I:M,5,0),"")</f>
        <v/>
      </c>
      <c r="F185" t="str">
        <f t="shared" si="4"/>
        <v>0タイム決勝</v>
      </c>
      <c r="J185">
        <f>Sheet2!A115</f>
        <v>0</v>
      </c>
      <c r="K185">
        <f>Sheet2!B115</f>
        <v>0</v>
      </c>
      <c r="L185">
        <f>Sheet2!J115</f>
        <v>0</v>
      </c>
      <c r="M185" t="str">
        <f>IFERROR(VLOOKUP(L185,Sheet5!A:B,2,0),"")</f>
        <v/>
      </c>
      <c r="N185">
        <f>Sheet2!L115</f>
        <v>0</v>
      </c>
      <c r="O185" t="str">
        <f>IFERROR(VLOOKUP(N185,Sheet10!AG:AH,2,0),"")</f>
        <v/>
      </c>
      <c r="P185">
        <f>Sheet2!M115</f>
        <v>0</v>
      </c>
      <c r="Q185">
        <f>Sheet2!N115</f>
        <v>0</v>
      </c>
      <c r="R185" t="str">
        <f>IFERROR(VLOOKUP(Q185,Sheet6!A:B,2,0),"")</f>
        <v/>
      </c>
      <c r="S185" t="s">
        <v>160</v>
      </c>
    </row>
    <row r="186" spans="5:19" x14ac:dyDescent="0.15">
      <c r="E186" t="str">
        <f>IFERROR(VLOOKUP(F186,Sheet10!I:M,5,0),"")</f>
        <v/>
      </c>
      <c r="F186" t="str">
        <f t="shared" si="4"/>
        <v>0タイム決勝</v>
      </c>
      <c r="J186">
        <f>Sheet2!A116</f>
        <v>0</v>
      </c>
      <c r="K186">
        <f>Sheet2!B116</f>
        <v>0</v>
      </c>
      <c r="L186">
        <f>Sheet2!J116</f>
        <v>0</v>
      </c>
      <c r="M186" t="str">
        <f>IFERROR(VLOOKUP(L186,Sheet5!A:B,2,0),"")</f>
        <v/>
      </c>
      <c r="N186">
        <f>Sheet2!L116</f>
        <v>0</v>
      </c>
      <c r="O186" t="str">
        <f>IFERROR(VLOOKUP(N186,Sheet10!AG:AH,2,0),"")</f>
        <v/>
      </c>
      <c r="P186">
        <f>Sheet2!M116</f>
        <v>0</v>
      </c>
      <c r="Q186">
        <f>Sheet2!N116</f>
        <v>0</v>
      </c>
      <c r="R186" t="str">
        <f>IFERROR(VLOOKUP(Q186,Sheet6!A:B,2,0),"")</f>
        <v/>
      </c>
      <c r="S186" t="s">
        <v>160</v>
      </c>
    </row>
    <row r="187" spans="5:19" x14ac:dyDescent="0.15">
      <c r="E187" t="str">
        <f>IFERROR(VLOOKUP(F187,Sheet10!I:M,5,0),"")</f>
        <v/>
      </c>
      <c r="F187" t="str">
        <f t="shared" si="4"/>
        <v>0タイム決勝</v>
      </c>
      <c r="J187">
        <f>Sheet2!A117</f>
        <v>0</v>
      </c>
      <c r="K187">
        <f>Sheet2!B117</f>
        <v>0</v>
      </c>
      <c r="L187">
        <f>Sheet2!J117</f>
        <v>0</v>
      </c>
      <c r="M187" t="str">
        <f>IFERROR(VLOOKUP(L187,Sheet5!A:B,2,0),"")</f>
        <v/>
      </c>
      <c r="N187">
        <f>Sheet2!L117</f>
        <v>0</v>
      </c>
      <c r="O187" t="str">
        <f>IFERROR(VLOOKUP(N187,Sheet10!AG:AH,2,0),"")</f>
        <v/>
      </c>
      <c r="P187">
        <f>Sheet2!M117</f>
        <v>0</v>
      </c>
      <c r="Q187">
        <f>Sheet2!N117</f>
        <v>0</v>
      </c>
      <c r="R187" t="str">
        <f>IFERROR(VLOOKUP(Q187,Sheet6!A:B,2,0),"")</f>
        <v/>
      </c>
      <c r="S187" t="s">
        <v>160</v>
      </c>
    </row>
    <row r="188" spans="5:19" x14ac:dyDescent="0.15">
      <c r="E188" t="str">
        <f>IFERROR(VLOOKUP(F188,Sheet10!I:M,5,0),"")</f>
        <v/>
      </c>
      <c r="F188" t="str">
        <f t="shared" si="4"/>
        <v>0タイム決勝</v>
      </c>
      <c r="J188">
        <f>Sheet2!A118</f>
        <v>0</v>
      </c>
      <c r="K188">
        <f>Sheet2!B118</f>
        <v>0</v>
      </c>
      <c r="L188">
        <f>Sheet2!J118</f>
        <v>0</v>
      </c>
      <c r="M188" t="str">
        <f>IFERROR(VLOOKUP(L188,Sheet5!A:B,2,0),"")</f>
        <v/>
      </c>
      <c r="N188">
        <f>Sheet2!L118</f>
        <v>0</v>
      </c>
      <c r="O188" t="str">
        <f>IFERROR(VLOOKUP(N188,Sheet10!AG:AH,2,0),"")</f>
        <v/>
      </c>
      <c r="P188">
        <f>Sheet2!M118</f>
        <v>0</v>
      </c>
      <c r="Q188">
        <f>Sheet2!N118</f>
        <v>0</v>
      </c>
      <c r="R188" t="str">
        <f>IFERROR(VLOOKUP(Q188,Sheet6!A:B,2,0),"")</f>
        <v/>
      </c>
      <c r="S188" t="s">
        <v>160</v>
      </c>
    </row>
    <row r="189" spans="5:19" x14ac:dyDescent="0.15">
      <c r="E189" t="str">
        <f>IFERROR(VLOOKUP(F189,Sheet10!I:M,5,0),"")</f>
        <v/>
      </c>
      <c r="F189" t="str">
        <f t="shared" si="4"/>
        <v>0タイム決勝</v>
      </c>
      <c r="J189">
        <f>Sheet2!A119</f>
        <v>0</v>
      </c>
      <c r="K189">
        <f>Sheet2!B119</f>
        <v>0</v>
      </c>
      <c r="L189">
        <f>Sheet2!J119</f>
        <v>0</v>
      </c>
      <c r="M189" t="str">
        <f>IFERROR(VLOOKUP(L189,Sheet5!A:B,2,0),"")</f>
        <v/>
      </c>
      <c r="N189">
        <f>Sheet2!L119</f>
        <v>0</v>
      </c>
      <c r="O189" t="str">
        <f>IFERROR(VLOOKUP(N189,Sheet10!AG:AH,2,0),"")</f>
        <v/>
      </c>
      <c r="P189">
        <f>Sheet2!M119</f>
        <v>0</v>
      </c>
      <c r="Q189">
        <f>Sheet2!N119</f>
        <v>0</v>
      </c>
      <c r="R189" t="str">
        <f>IFERROR(VLOOKUP(Q189,Sheet6!A:B,2,0),"")</f>
        <v/>
      </c>
      <c r="S189" t="s">
        <v>160</v>
      </c>
    </row>
    <row r="190" spans="5:19" x14ac:dyDescent="0.15">
      <c r="E190" t="str">
        <f>IFERROR(VLOOKUP(F190,Sheet10!I:M,5,0),"")</f>
        <v/>
      </c>
      <c r="F190" t="str">
        <f t="shared" si="4"/>
        <v>0タイム決勝</v>
      </c>
      <c r="J190">
        <f>Sheet2!A120</f>
        <v>0</v>
      </c>
      <c r="K190">
        <f>Sheet2!B120</f>
        <v>0</v>
      </c>
      <c r="L190">
        <f>Sheet2!J120</f>
        <v>0</v>
      </c>
      <c r="M190" t="str">
        <f>IFERROR(VLOOKUP(L190,Sheet5!A:B,2,0),"")</f>
        <v/>
      </c>
      <c r="N190">
        <f>Sheet2!L120</f>
        <v>0</v>
      </c>
      <c r="O190" t="str">
        <f>IFERROR(VLOOKUP(N190,Sheet10!AG:AH,2,0),"")</f>
        <v/>
      </c>
      <c r="P190">
        <f>Sheet2!M120</f>
        <v>0</v>
      </c>
      <c r="Q190">
        <f>Sheet2!N120</f>
        <v>0</v>
      </c>
      <c r="R190" t="str">
        <f>IFERROR(VLOOKUP(Q190,Sheet6!A:B,2,0),"")</f>
        <v/>
      </c>
      <c r="S190" t="s">
        <v>160</v>
      </c>
    </row>
    <row r="191" spans="5:19" x14ac:dyDescent="0.15">
      <c r="E191" t="str">
        <f>IFERROR(VLOOKUP(F191,Sheet10!I:M,5,0),"")</f>
        <v/>
      </c>
      <c r="F191" t="str">
        <f t="shared" si="4"/>
        <v>0タイム決勝</v>
      </c>
      <c r="J191">
        <f>Sheet2!A121</f>
        <v>0</v>
      </c>
      <c r="K191">
        <f>Sheet2!B121</f>
        <v>0</v>
      </c>
      <c r="L191">
        <f>Sheet2!J121</f>
        <v>0</v>
      </c>
      <c r="M191" t="str">
        <f>IFERROR(VLOOKUP(L191,Sheet5!A:B,2,0),"")</f>
        <v/>
      </c>
      <c r="N191">
        <f>Sheet2!L121</f>
        <v>0</v>
      </c>
      <c r="O191" t="str">
        <f>IFERROR(VLOOKUP(N191,Sheet10!AG:AH,2,0),"")</f>
        <v/>
      </c>
      <c r="P191">
        <f>Sheet2!M121</f>
        <v>0</v>
      </c>
      <c r="Q191">
        <f>Sheet2!N121</f>
        <v>0</v>
      </c>
      <c r="R191" t="str">
        <f>IFERROR(VLOOKUP(Q191,Sheet6!A:B,2,0),"")</f>
        <v/>
      </c>
      <c r="S191" t="s">
        <v>160</v>
      </c>
    </row>
    <row r="192" spans="5:19" x14ac:dyDescent="0.15">
      <c r="E192" t="str">
        <f>IFERROR(VLOOKUP(F192,Sheet10!I:M,5,0),"")</f>
        <v/>
      </c>
      <c r="F192" t="str">
        <f t="shared" si="4"/>
        <v>0タイム決勝</v>
      </c>
      <c r="J192">
        <f>Sheet2!A122</f>
        <v>0</v>
      </c>
      <c r="K192">
        <f>Sheet2!B122</f>
        <v>0</v>
      </c>
      <c r="L192">
        <f>Sheet2!J122</f>
        <v>0</v>
      </c>
      <c r="M192" t="str">
        <f>IFERROR(VLOOKUP(L192,Sheet5!A:B,2,0),"")</f>
        <v/>
      </c>
      <c r="N192">
        <f>Sheet2!L122</f>
        <v>0</v>
      </c>
      <c r="O192" t="str">
        <f>IFERROR(VLOOKUP(N192,Sheet10!AG:AH,2,0),"")</f>
        <v/>
      </c>
      <c r="P192">
        <f>Sheet2!M122</f>
        <v>0</v>
      </c>
      <c r="Q192">
        <f>Sheet2!N122</f>
        <v>0</v>
      </c>
      <c r="R192" t="str">
        <f>IFERROR(VLOOKUP(Q192,Sheet6!A:B,2,0),"")</f>
        <v/>
      </c>
      <c r="S192" t="s">
        <v>160</v>
      </c>
    </row>
    <row r="193" spans="5:19" x14ac:dyDescent="0.15">
      <c r="E193" t="str">
        <f>IFERROR(VLOOKUP(F193,Sheet10!I:M,5,0),"")</f>
        <v/>
      </c>
      <c r="F193" t="str">
        <f t="shared" si="4"/>
        <v>0タイム決勝</v>
      </c>
      <c r="J193">
        <f>Sheet2!A123</f>
        <v>0</v>
      </c>
      <c r="K193">
        <f>Sheet2!B123</f>
        <v>0</v>
      </c>
      <c r="L193">
        <f>Sheet2!J123</f>
        <v>0</v>
      </c>
      <c r="M193" t="str">
        <f>IFERROR(VLOOKUP(L193,Sheet5!A:B,2,0),"")</f>
        <v/>
      </c>
      <c r="N193">
        <f>Sheet2!L123</f>
        <v>0</v>
      </c>
      <c r="O193" t="str">
        <f>IFERROR(VLOOKUP(N193,Sheet10!AG:AH,2,0),"")</f>
        <v/>
      </c>
      <c r="P193">
        <f>Sheet2!M123</f>
        <v>0</v>
      </c>
      <c r="Q193">
        <f>Sheet2!N123</f>
        <v>0</v>
      </c>
      <c r="R193" t="str">
        <f>IFERROR(VLOOKUP(Q193,Sheet6!A:B,2,0),"")</f>
        <v/>
      </c>
      <c r="S193" t="s">
        <v>160</v>
      </c>
    </row>
    <row r="194" spans="5:19" x14ac:dyDescent="0.15">
      <c r="E194" t="str">
        <f>IFERROR(VLOOKUP(F194,Sheet10!I:M,5,0),"")</f>
        <v/>
      </c>
      <c r="F194" t="str">
        <f t="shared" si="4"/>
        <v>0タイム決勝</v>
      </c>
      <c r="J194">
        <f>Sheet2!A124</f>
        <v>0</v>
      </c>
      <c r="K194">
        <f>Sheet2!B124</f>
        <v>0</v>
      </c>
      <c r="L194">
        <f>Sheet2!J124</f>
        <v>0</v>
      </c>
      <c r="M194" t="str">
        <f>IFERROR(VLOOKUP(L194,Sheet5!A:B,2,0),"")</f>
        <v/>
      </c>
      <c r="N194">
        <f>Sheet2!L124</f>
        <v>0</v>
      </c>
      <c r="O194" t="str">
        <f>IFERROR(VLOOKUP(N194,Sheet10!AG:AH,2,0),"")</f>
        <v/>
      </c>
      <c r="P194">
        <f>Sheet2!M124</f>
        <v>0</v>
      </c>
      <c r="Q194">
        <f>Sheet2!N124</f>
        <v>0</v>
      </c>
      <c r="R194" t="str">
        <f>IFERROR(VLOOKUP(Q194,Sheet6!A:B,2,0),"")</f>
        <v/>
      </c>
      <c r="S194" t="s">
        <v>160</v>
      </c>
    </row>
    <row r="195" spans="5:19" x14ac:dyDescent="0.15">
      <c r="E195" t="str">
        <f>IFERROR(VLOOKUP(F195,Sheet10!I:M,5,0),"")</f>
        <v/>
      </c>
      <c r="F195" t="str">
        <f t="shared" si="4"/>
        <v>0タイム決勝</v>
      </c>
      <c r="J195">
        <f>Sheet2!A125</f>
        <v>0</v>
      </c>
      <c r="K195">
        <f>Sheet2!B125</f>
        <v>0</v>
      </c>
      <c r="L195">
        <f>Sheet2!J125</f>
        <v>0</v>
      </c>
      <c r="M195" t="str">
        <f>IFERROR(VLOOKUP(L195,Sheet5!A:B,2,0),"")</f>
        <v/>
      </c>
      <c r="N195">
        <f>Sheet2!L125</f>
        <v>0</v>
      </c>
      <c r="O195" t="str">
        <f>IFERROR(VLOOKUP(N195,Sheet10!AG:AH,2,0),"")</f>
        <v/>
      </c>
      <c r="P195">
        <f>Sheet2!M125</f>
        <v>0</v>
      </c>
      <c r="Q195">
        <f>Sheet2!N125</f>
        <v>0</v>
      </c>
      <c r="R195" t="str">
        <f>IFERROR(VLOOKUP(Q195,Sheet6!A:B,2,0),"")</f>
        <v/>
      </c>
      <c r="S195" t="s">
        <v>160</v>
      </c>
    </row>
    <row r="196" spans="5:19" x14ac:dyDescent="0.15">
      <c r="E196" t="str">
        <f>IFERROR(VLOOKUP(F196,Sheet10!I:M,5,0),"")</f>
        <v/>
      </c>
      <c r="F196" t="str">
        <f t="shared" si="4"/>
        <v>0タイム決勝</v>
      </c>
      <c r="J196">
        <f>Sheet2!A126</f>
        <v>0</v>
      </c>
      <c r="K196">
        <f>Sheet2!B126</f>
        <v>0</v>
      </c>
      <c r="L196">
        <f>Sheet2!J126</f>
        <v>0</v>
      </c>
      <c r="M196" t="str">
        <f>IFERROR(VLOOKUP(L196,Sheet5!A:B,2,0),"")</f>
        <v/>
      </c>
      <c r="N196">
        <f>Sheet2!L126</f>
        <v>0</v>
      </c>
      <c r="O196" t="str">
        <f>IFERROR(VLOOKUP(N196,Sheet10!AG:AH,2,0),"")</f>
        <v/>
      </c>
      <c r="P196">
        <f>Sheet2!M126</f>
        <v>0</v>
      </c>
      <c r="Q196">
        <f>Sheet2!N126</f>
        <v>0</v>
      </c>
      <c r="R196" t="str">
        <f>IFERROR(VLOOKUP(Q196,Sheet6!A:B,2,0),"")</f>
        <v/>
      </c>
      <c r="S196" t="s">
        <v>160</v>
      </c>
    </row>
    <row r="197" spans="5:19" x14ac:dyDescent="0.15">
      <c r="E197" t="str">
        <f>IFERROR(VLOOKUP(F197,Sheet10!I:M,5,0),"")</f>
        <v/>
      </c>
      <c r="F197" t="str">
        <f t="shared" si="4"/>
        <v>0タイム決勝</v>
      </c>
      <c r="J197">
        <f>Sheet2!A127</f>
        <v>0</v>
      </c>
      <c r="K197">
        <f>Sheet2!B127</f>
        <v>0</v>
      </c>
      <c r="L197">
        <f>Sheet2!J127</f>
        <v>0</v>
      </c>
      <c r="M197" t="str">
        <f>IFERROR(VLOOKUP(L197,Sheet5!A:B,2,0),"")</f>
        <v/>
      </c>
      <c r="N197">
        <f>Sheet2!L127</f>
        <v>0</v>
      </c>
      <c r="O197" t="str">
        <f>IFERROR(VLOOKUP(N197,Sheet10!AG:AH,2,0),"")</f>
        <v/>
      </c>
      <c r="P197">
        <f>Sheet2!M127</f>
        <v>0</v>
      </c>
      <c r="Q197">
        <f>Sheet2!N127</f>
        <v>0</v>
      </c>
      <c r="R197" t="str">
        <f>IFERROR(VLOOKUP(Q197,Sheet6!A:B,2,0),"")</f>
        <v/>
      </c>
      <c r="S197" t="s">
        <v>160</v>
      </c>
    </row>
    <row r="198" spans="5:19" x14ac:dyDescent="0.15">
      <c r="E198" t="str">
        <f>IFERROR(VLOOKUP(F198,Sheet10!I:M,5,0),"")</f>
        <v/>
      </c>
      <c r="F198" t="str">
        <f t="shared" si="4"/>
        <v>0タイム決勝</v>
      </c>
      <c r="J198">
        <f>Sheet2!A128</f>
        <v>0</v>
      </c>
      <c r="K198">
        <f>Sheet2!B128</f>
        <v>0</v>
      </c>
      <c r="L198">
        <f>Sheet2!J128</f>
        <v>0</v>
      </c>
      <c r="M198" t="str">
        <f>IFERROR(VLOOKUP(L198,Sheet5!A:B,2,0),"")</f>
        <v/>
      </c>
      <c r="N198">
        <f>Sheet2!L128</f>
        <v>0</v>
      </c>
      <c r="O198" t="str">
        <f>IFERROR(VLOOKUP(N198,Sheet10!AG:AH,2,0),"")</f>
        <v/>
      </c>
      <c r="P198">
        <f>Sheet2!M128</f>
        <v>0</v>
      </c>
      <c r="Q198">
        <f>Sheet2!N128</f>
        <v>0</v>
      </c>
      <c r="R198" t="str">
        <f>IFERROR(VLOOKUP(Q198,Sheet6!A:B,2,0),"")</f>
        <v/>
      </c>
      <c r="S198" t="s">
        <v>160</v>
      </c>
    </row>
    <row r="199" spans="5:19" x14ac:dyDescent="0.15">
      <c r="E199" t="str">
        <f>IFERROR(VLOOKUP(F199,Sheet10!I:M,5,0),"")</f>
        <v/>
      </c>
      <c r="F199" t="str">
        <f t="shared" si="4"/>
        <v>0タイム決勝</v>
      </c>
      <c r="J199">
        <f>Sheet2!A129</f>
        <v>0</v>
      </c>
      <c r="K199">
        <f>Sheet2!B129</f>
        <v>0</v>
      </c>
      <c r="L199">
        <f>Sheet2!J129</f>
        <v>0</v>
      </c>
      <c r="M199" t="str">
        <f>IFERROR(VLOOKUP(L199,Sheet5!A:B,2,0),"")</f>
        <v/>
      </c>
      <c r="N199">
        <f>Sheet2!L129</f>
        <v>0</v>
      </c>
      <c r="O199" t="str">
        <f>IFERROR(VLOOKUP(N199,Sheet10!AG:AH,2,0),"")</f>
        <v/>
      </c>
      <c r="P199">
        <f>Sheet2!M129</f>
        <v>0</v>
      </c>
      <c r="Q199">
        <f>Sheet2!N129</f>
        <v>0</v>
      </c>
      <c r="R199" t="str">
        <f>IFERROR(VLOOKUP(Q199,Sheet6!A:B,2,0),"")</f>
        <v/>
      </c>
      <c r="S199" t="s">
        <v>160</v>
      </c>
    </row>
    <row r="200" spans="5:19" x14ac:dyDescent="0.15">
      <c r="E200" t="str">
        <f>IFERROR(VLOOKUP(F200,Sheet10!I:M,5,0),"")</f>
        <v/>
      </c>
      <c r="F200" t="str">
        <f t="shared" si="4"/>
        <v>0タイム決勝</v>
      </c>
      <c r="J200">
        <f>Sheet2!A130</f>
        <v>0</v>
      </c>
      <c r="K200">
        <f>Sheet2!B130</f>
        <v>0</v>
      </c>
      <c r="L200">
        <f>Sheet2!J130</f>
        <v>0</v>
      </c>
      <c r="M200" t="str">
        <f>IFERROR(VLOOKUP(L200,Sheet5!A:B,2,0),"")</f>
        <v/>
      </c>
      <c r="N200">
        <f>Sheet2!L130</f>
        <v>0</v>
      </c>
      <c r="O200" t="str">
        <f>IFERROR(VLOOKUP(N200,Sheet10!AG:AH,2,0),"")</f>
        <v/>
      </c>
      <c r="P200">
        <f>Sheet2!M130</f>
        <v>0</v>
      </c>
      <c r="Q200">
        <f>Sheet2!N130</f>
        <v>0</v>
      </c>
      <c r="R200" t="str">
        <f>IFERROR(VLOOKUP(Q200,Sheet6!A:B,2,0),"")</f>
        <v/>
      </c>
      <c r="S200" t="s">
        <v>160</v>
      </c>
    </row>
    <row r="201" spans="5:19" x14ac:dyDescent="0.15">
      <c r="E201" t="str">
        <f>IFERROR(VLOOKUP(F201,Sheet10!I:M,5,0),"")</f>
        <v/>
      </c>
      <c r="F201" t="str">
        <f t="shared" si="4"/>
        <v>0タイム決勝</v>
      </c>
      <c r="J201">
        <f>Sheet2!A131</f>
        <v>0</v>
      </c>
      <c r="K201">
        <f>Sheet2!B131</f>
        <v>0</v>
      </c>
      <c r="L201">
        <f>Sheet2!J131</f>
        <v>0</v>
      </c>
      <c r="M201" t="str">
        <f>IFERROR(VLOOKUP(L201,Sheet5!A:B,2,0),"")</f>
        <v/>
      </c>
      <c r="N201">
        <f>Sheet2!L131</f>
        <v>0</v>
      </c>
      <c r="O201" t="str">
        <f>IFERROR(VLOOKUP(N201,Sheet10!AG:AH,2,0),"")</f>
        <v/>
      </c>
      <c r="P201">
        <f>Sheet2!M131</f>
        <v>0</v>
      </c>
      <c r="Q201">
        <f>Sheet2!N131</f>
        <v>0</v>
      </c>
      <c r="R201" t="str">
        <f>IFERROR(VLOOKUP(Q201,Sheet6!A:B,2,0),"")</f>
        <v/>
      </c>
      <c r="S201" t="s">
        <v>160</v>
      </c>
    </row>
    <row r="202" spans="5:19" x14ac:dyDescent="0.15">
      <c r="E202" t="str">
        <f>IFERROR(VLOOKUP(F202,Sheet10!I:M,5,0),"")</f>
        <v/>
      </c>
      <c r="F202" t="str">
        <f t="shared" si="4"/>
        <v>0タイム決勝</v>
      </c>
      <c r="J202">
        <f>Sheet2!A132</f>
        <v>0</v>
      </c>
      <c r="K202">
        <f>Sheet2!B132</f>
        <v>0</v>
      </c>
      <c r="L202">
        <f>Sheet2!J132</f>
        <v>0</v>
      </c>
      <c r="M202" t="str">
        <f>IFERROR(VLOOKUP(L202,Sheet5!A:B,2,0),"")</f>
        <v/>
      </c>
      <c r="N202">
        <f>Sheet2!L132</f>
        <v>0</v>
      </c>
      <c r="O202" t="str">
        <f>IFERROR(VLOOKUP(N202,Sheet10!AG:AH,2,0),"")</f>
        <v/>
      </c>
      <c r="P202">
        <f>Sheet2!M132</f>
        <v>0</v>
      </c>
      <c r="Q202">
        <f>Sheet2!N132</f>
        <v>0</v>
      </c>
      <c r="R202" t="str">
        <f>IFERROR(VLOOKUP(Q202,Sheet6!A:B,2,0),"")</f>
        <v/>
      </c>
      <c r="S202" t="s">
        <v>160</v>
      </c>
    </row>
    <row r="203" spans="5:19" x14ac:dyDescent="0.15">
      <c r="E203" t="str">
        <f>IFERROR(VLOOKUP(F203,Sheet10!I:M,5,0),"")</f>
        <v/>
      </c>
      <c r="F203" t="str">
        <f t="shared" si="4"/>
        <v>0タイム決勝</v>
      </c>
      <c r="J203">
        <f>Sheet2!A133</f>
        <v>0</v>
      </c>
      <c r="K203">
        <f>Sheet2!B133</f>
        <v>0</v>
      </c>
      <c r="L203">
        <f>Sheet2!J133</f>
        <v>0</v>
      </c>
      <c r="M203" t="str">
        <f>IFERROR(VLOOKUP(L203,Sheet5!A:B,2,0),"")</f>
        <v/>
      </c>
      <c r="N203">
        <f>Sheet2!L133</f>
        <v>0</v>
      </c>
      <c r="O203" t="str">
        <f>IFERROR(VLOOKUP(N203,Sheet10!AG:AH,2,0),"")</f>
        <v/>
      </c>
      <c r="P203">
        <f>Sheet2!M133</f>
        <v>0</v>
      </c>
      <c r="Q203">
        <f>Sheet2!N133</f>
        <v>0</v>
      </c>
      <c r="R203" t="str">
        <f>IFERROR(VLOOKUP(Q203,Sheet6!A:B,2,0),"")</f>
        <v/>
      </c>
      <c r="S203" t="s">
        <v>160</v>
      </c>
    </row>
    <row r="204" spans="5:19" x14ac:dyDescent="0.15">
      <c r="E204" t="str">
        <f>IFERROR(VLOOKUP(F204,Sheet10!I:M,5,0),"")</f>
        <v/>
      </c>
      <c r="F204" t="str">
        <f t="shared" si="4"/>
        <v>0タイム決勝</v>
      </c>
      <c r="J204">
        <f>Sheet2!A134</f>
        <v>0</v>
      </c>
      <c r="K204">
        <f>Sheet2!B134</f>
        <v>0</v>
      </c>
      <c r="L204">
        <f>Sheet2!J134</f>
        <v>0</v>
      </c>
      <c r="M204" t="str">
        <f>IFERROR(VLOOKUP(L204,Sheet5!A:B,2,0),"")</f>
        <v/>
      </c>
      <c r="N204">
        <f>Sheet2!L134</f>
        <v>0</v>
      </c>
      <c r="O204" t="str">
        <f>IFERROR(VLOOKUP(N204,Sheet10!AG:AH,2,0),"")</f>
        <v/>
      </c>
      <c r="P204">
        <f>Sheet2!M134</f>
        <v>0</v>
      </c>
      <c r="Q204">
        <f>Sheet2!N134</f>
        <v>0</v>
      </c>
      <c r="R204" t="str">
        <f>IFERROR(VLOOKUP(Q204,Sheet6!A:B,2,0),"")</f>
        <v/>
      </c>
      <c r="S204" t="s">
        <v>160</v>
      </c>
    </row>
    <row r="205" spans="5:19" x14ac:dyDescent="0.15">
      <c r="E205" t="str">
        <f>IFERROR(VLOOKUP(F205,Sheet10!I:M,5,0),"")</f>
        <v/>
      </c>
      <c r="F205" t="str">
        <f t="shared" si="4"/>
        <v>0タイム決勝</v>
      </c>
      <c r="J205">
        <f>Sheet2!A135</f>
        <v>0</v>
      </c>
      <c r="K205">
        <f>Sheet2!B135</f>
        <v>0</v>
      </c>
      <c r="L205">
        <f>Sheet2!J135</f>
        <v>0</v>
      </c>
      <c r="M205" t="str">
        <f>IFERROR(VLOOKUP(L205,Sheet5!A:B,2,0),"")</f>
        <v/>
      </c>
      <c r="N205">
        <f>Sheet2!L135</f>
        <v>0</v>
      </c>
      <c r="O205" t="str">
        <f>IFERROR(VLOOKUP(N205,Sheet10!AG:AH,2,0),"")</f>
        <v/>
      </c>
      <c r="P205">
        <f>Sheet2!M135</f>
        <v>0</v>
      </c>
      <c r="Q205">
        <f>Sheet2!N135</f>
        <v>0</v>
      </c>
      <c r="R205" t="str">
        <f>IFERROR(VLOOKUP(Q205,Sheet6!A:B,2,0),"")</f>
        <v/>
      </c>
      <c r="S205" t="s">
        <v>160</v>
      </c>
    </row>
    <row r="206" spans="5:19" x14ac:dyDescent="0.15">
      <c r="E206" t="str">
        <f>IFERROR(VLOOKUP(F206,Sheet10!I:M,5,0),"")</f>
        <v/>
      </c>
      <c r="F206" t="str">
        <f t="shared" si="4"/>
        <v>0タイム決勝</v>
      </c>
      <c r="J206">
        <f>Sheet2!A136</f>
        <v>0</v>
      </c>
      <c r="K206">
        <f>Sheet2!B136</f>
        <v>0</v>
      </c>
      <c r="L206">
        <f>Sheet2!J136</f>
        <v>0</v>
      </c>
      <c r="M206" t="str">
        <f>IFERROR(VLOOKUP(L206,Sheet5!A:B,2,0),"")</f>
        <v/>
      </c>
      <c r="N206">
        <f>Sheet2!L136</f>
        <v>0</v>
      </c>
      <c r="O206" t="str">
        <f>IFERROR(VLOOKUP(N206,Sheet10!AG:AH,2,0),"")</f>
        <v/>
      </c>
      <c r="P206">
        <f>Sheet2!M136</f>
        <v>0</v>
      </c>
      <c r="Q206">
        <f>Sheet2!N136</f>
        <v>0</v>
      </c>
      <c r="R206" t="str">
        <f>IFERROR(VLOOKUP(Q206,Sheet6!A:B,2,0),"")</f>
        <v/>
      </c>
      <c r="S206" t="s">
        <v>160</v>
      </c>
    </row>
    <row r="207" spans="5:19" x14ac:dyDescent="0.15">
      <c r="E207" t="str">
        <f>IFERROR(VLOOKUP(F207,Sheet10!I:M,5,0),"")</f>
        <v/>
      </c>
      <c r="F207" t="str">
        <f t="shared" si="4"/>
        <v>0タイム決勝</v>
      </c>
      <c r="J207">
        <f>Sheet2!A137</f>
        <v>0</v>
      </c>
      <c r="K207">
        <f>Sheet2!B137</f>
        <v>0</v>
      </c>
      <c r="L207">
        <f>Sheet2!J137</f>
        <v>0</v>
      </c>
      <c r="M207" t="str">
        <f>IFERROR(VLOOKUP(L207,Sheet5!A:B,2,0),"")</f>
        <v/>
      </c>
      <c r="N207">
        <f>Sheet2!L137</f>
        <v>0</v>
      </c>
      <c r="O207" t="str">
        <f>IFERROR(VLOOKUP(N207,Sheet10!AG:AH,2,0),"")</f>
        <v/>
      </c>
      <c r="P207">
        <f>Sheet2!M137</f>
        <v>0</v>
      </c>
      <c r="Q207">
        <f>Sheet2!N137</f>
        <v>0</v>
      </c>
      <c r="R207" t="str">
        <f>IFERROR(VLOOKUP(Q207,Sheet6!A:B,2,0),"")</f>
        <v/>
      </c>
      <c r="S207" t="s">
        <v>160</v>
      </c>
    </row>
    <row r="208" spans="5:19" x14ac:dyDescent="0.15">
      <c r="E208" t="str">
        <f>IFERROR(VLOOKUP(F208,Sheet10!I:M,5,0),"")</f>
        <v/>
      </c>
      <c r="F208" t="str">
        <f t="shared" si="4"/>
        <v>0タイム決勝</v>
      </c>
      <c r="J208">
        <f>Sheet2!A138</f>
        <v>0</v>
      </c>
      <c r="K208">
        <f>Sheet2!B138</f>
        <v>0</v>
      </c>
      <c r="L208">
        <f>Sheet2!J138</f>
        <v>0</v>
      </c>
      <c r="M208" t="str">
        <f>IFERROR(VLOOKUP(L208,Sheet5!A:B,2,0),"")</f>
        <v/>
      </c>
      <c r="N208">
        <f>Sheet2!L138</f>
        <v>0</v>
      </c>
      <c r="O208" t="str">
        <f>IFERROR(VLOOKUP(N208,Sheet10!AG:AH,2,0),"")</f>
        <v/>
      </c>
      <c r="P208">
        <f>Sheet2!M138</f>
        <v>0</v>
      </c>
      <c r="Q208">
        <f>Sheet2!N138</f>
        <v>0</v>
      </c>
      <c r="R208" t="str">
        <f>IFERROR(VLOOKUP(Q208,Sheet6!A:B,2,0),"")</f>
        <v/>
      </c>
      <c r="S208" t="s">
        <v>160</v>
      </c>
    </row>
    <row r="209" spans="5:19" x14ac:dyDescent="0.15">
      <c r="E209" t="str">
        <f>IFERROR(VLOOKUP(F209,Sheet10!I:M,5,0),"")</f>
        <v/>
      </c>
      <c r="F209" t="str">
        <f t="shared" si="4"/>
        <v>0タイム決勝</v>
      </c>
      <c r="J209">
        <f>Sheet2!A139</f>
        <v>0</v>
      </c>
      <c r="K209">
        <f>Sheet2!B139</f>
        <v>0</v>
      </c>
      <c r="L209">
        <f>Sheet2!J139</f>
        <v>0</v>
      </c>
      <c r="M209" t="str">
        <f>IFERROR(VLOOKUP(L209,Sheet5!A:B,2,0),"")</f>
        <v/>
      </c>
      <c r="N209">
        <f>Sheet2!L139</f>
        <v>0</v>
      </c>
      <c r="O209" t="str">
        <f>IFERROR(VLOOKUP(N209,Sheet10!AG:AH,2,0),"")</f>
        <v/>
      </c>
      <c r="P209">
        <f>Sheet2!M139</f>
        <v>0</v>
      </c>
      <c r="Q209">
        <f>Sheet2!N139</f>
        <v>0</v>
      </c>
      <c r="R209" t="str">
        <f>IFERROR(VLOOKUP(Q209,Sheet6!A:B,2,0),"")</f>
        <v/>
      </c>
      <c r="S209" t="s">
        <v>160</v>
      </c>
    </row>
    <row r="210" spans="5:19" x14ac:dyDescent="0.15">
      <c r="E210" t="str">
        <f>IFERROR(VLOOKUP(F210,Sheet10!I:M,5,0),"")</f>
        <v/>
      </c>
      <c r="F210" t="str">
        <f t="shared" si="4"/>
        <v>0タイム決勝</v>
      </c>
      <c r="J210">
        <f>Sheet2!A140</f>
        <v>0</v>
      </c>
      <c r="K210">
        <f>Sheet2!B140</f>
        <v>0</v>
      </c>
      <c r="L210">
        <f>Sheet2!J140</f>
        <v>0</v>
      </c>
      <c r="M210" t="str">
        <f>IFERROR(VLOOKUP(L210,Sheet5!A:B,2,0),"")</f>
        <v/>
      </c>
      <c r="N210">
        <f>Sheet2!L140</f>
        <v>0</v>
      </c>
      <c r="O210" t="str">
        <f>IFERROR(VLOOKUP(N210,Sheet10!AG:AH,2,0),"")</f>
        <v/>
      </c>
      <c r="P210">
        <f>Sheet2!M140</f>
        <v>0</v>
      </c>
      <c r="Q210">
        <f>Sheet2!N140</f>
        <v>0</v>
      </c>
      <c r="R210" t="str">
        <f>IFERROR(VLOOKUP(Q210,Sheet6!A:B,2,0),"")</f>
        <v/>
      </c>
      <c r="S210" t="s">
        <v>160</v>
      </c>
    </row>
    <row r="211" spans="5:19" x14ac:dyDescent="0.15">
      <c r="E211" t="str">
        <f>IFERROR(VLOOKUP(F211,Sheet10!I:M,5,0),"")</f>
        <v/>
      </c>
      <c r="F211" t="str">
        <f t="shared" ref="F211:F274" si="5">CONCATENATE(R211,O211,P211,S211,M211)</f>
        <v>0タイム決勝</v>
      </c>
      <c r="J211">
        <f>Sheet2!A141</f>
        <v>0</v>
      </c>
      <c r="K211">
        <f>Sheet2!B141</f>
        <v>0</v>
      </c>
      <c r="L211">
        <f>Sheet2!J141</f>
        <v>0</v>
      </c>
      <c r="M211" t="str">
        <f>IFERROR(VLOOKUP(L211,Sheet5!A:B,2,0),"")</f>
        <v/>
      </c>
      <c r="N211">
        <f>Sheet2!L141</f>
        <v>0</v>
      </c>
      <c r="O211" t="str">
        <f>IFERROR(VLOOKUP(N211,Sheet10!AG:AH,2,0),"")</f>
        <v/>
      </c>
      <c r="P211">
        <f>Sheet2!M141</f>
        <v>0</v>
      </c>
      <c r="Q211">
        <f>Sheet2!N141</f>
        <v>0</v>
      </c>
      <c r="R211" t="str">
        <f>IFERROR(VLOOKUP(Q211,Sheet6!A:B,2,0),"")</f>
        <v/>
      </c>
      <c r="S211" t="s">
        <v>160</v>
      </c>
    </row>
    <row r="212" spans="5:19" x14ac:dyDescent="0.15">
      <c r="E212" t="str">
        <f>IFERROR(VLOOKUP(F212,Sheet10!I:M,5,0),"")</f>
        <v/>
      </c>
      <c r="F212" t="str">
        <f t="shared" si="5"/>
        <v>0タイム決勝</v>
      </c>
      <c r="J212">
        <f>Sheet2!A142</f>
        <v>0</v>
      </c>
      <c r="K212">
        <f>Sheet2!B142</f>
        <v>0</v>
      </c>
      <c r="L212">
        <f>Sheet2!J142</f>
        <v>0</v>
      </c>
      <c r="M212" t="str">
        <f>IFERROR(VLOOKUP(L212,Sheet5!A:B,2,0),"")</f>
        <v/>
      </c>
      <c r="N212">
        <f>Sheet2!L142</f>
        <v>0</v>
      </c>
      <c r="O212" t="str">
        <f>IFERROR(VLOOKUP(N212,Sheet10!AG:AH,2,0),"")</f>
        <v/>
      </c>
      <c r="P212">
        <f>Sheet2!M142</f>
        <v>0</v>
      </c>
      <c r="Q212">
        <f>Sheet2!N142</f>
        <v>0</v>
      </c>
      <c r="R212" t="str">
        <f>IFERROR(VLOOKUP(Q212,Sheet6!A:B,2,0),"")</f>
        <v/>
      </c>
      <c r="S212" t="s">
        <v>160</v>
      </c>
    </row>
    <row r="213" spans="5:19" x14ac:dyDescent="0.15">
      <c r="E213" t="str">
        <f>IFERROR(VLOOKUP(F213,Sheet10!I:M,5,0),"")</f>
        <v/>
      </c>
      <c r="F213" t="str">
        <f t="shared" si="5"/>
        <v>0タイム決勝</v>
      </c>
      <c r="J213">
        <f>Sheet2!A143</f>
        <v>0</v>
      </c>
      <c r="K213">
        <f>Sheet2!B143</f>
        <v>0</v>
      </c>
      <c r="L213">
        <f>Sheet2!J143</f>
        <v>0</v>
      </c>
      <c r="M213" t="str">
        <f>IFERROR(VLOOKUP(L213,Sheet5!A:B,2,0),"")</f>
        <v/>
      </c>
      <c r="N213">
        <f>Sheet2!L143</f>
        <v>0</v>
      </c>
      <c r="O213" t="str">
        <f>IFERROR(VLOOKUP(N213,Sheet10!AG:AH,2,0),"")</f>
        <v/>
      </c>
      <c r="P213">
        <f>Sheet2!M143</f>
        <v>0</v>
      </c>
      <c r="Q213">
        <f>Sheet2!N143</f>
        <v>0</v>
      </c>
      <c r="R213" t="str">
        <f>IFERROR(VLOOKUP(Q213,Sheet6!A:B,2,0),"")</f>
        <v/>
      </c>
      <c r="S213" t="s">
        <v>160</v>
      </c>
    </row>
    <row r="214" spans="5:19" x14ac:dyDescent="0.15">
      <c r="E214" t="str">
        <f>IFERROR(VLOOKUP(F214,Sheet10!I:M,5,0),"")</f>
        <v/>
      </c>
      <c r="F214" t="str">
        <f t="shared" si="5"/>
        <v>0タイム決勝</v>
      </c>
      <c r="J214">
        <f>Sheet2!A144</f>
        <v>0</v>
      </c>
      <c r="K214">
        <f>Sheet2!B144</f>
        <v>0</v>
      </c>
      <c r="L214">
        <f>Sheet2!J144</f>
        <v>0</v>
      </c>
      <c r="M214" t="str">
        <f>IFERROR(VLOOKUP(L214,Sheet5!A:B,2,0),"")</f>
        <v/>
      </c>
      <c r="N214">
        <f>Sheet2!L144</f>
        <v>0</v>
      </c>
      <c r="O214" t="str">
        <f>IFERROR(VLOOKUP(N214,Sheet10!AG:AH,2,0),"")</f>
        <v/>
      </c>
      <c r="P214">
        <f>Sheet2!M144</f>
        <v>0</v>
      </c>
      <c r="Q214">
        <f>Sheet2!N144</f>
        <v>0</v>
      </c>
      <c r="R214" t="str">
        <f>IFERROR(VLOOKUP(Q214,Sheet6!A:B,2,0),"")</f>
        <v/>
      </c>
      <c r="S214" t="s">
        <v>160</v>
      </c>
    </row>
    <row r="215" spans="5:19" x14ac:dyDescent="0.15">
      <c r="E215" t="str">
        <f>IFERROR(VLOOKUP(F215,Sheet10!I:M,5,0),"")</f>
        <v/>
      </c>
      <c r="F215" t="str">
        <f t="shared" si="5"/>
        <v>0タイム決勝</v>
      </c>
      <c r="J215">
        <f>Sheet2!A145</f>
        <v>0</v>
      </c>
      <c r="K215">
        <f>Sheet2!B145</f>
        <v>0</v>
      </c>
      <c r="L215">
        <f>Sheet2!J145</f>
        <v>0</v>
      </c>
      <c r="M215" t="str">
        <f>IFERROR(VLOOKUP(L215,Sheet5!A:B,2,0),"")</f>
        <v/>
      </c>
      <c r="N215">
        <f>Sheet2!L145</f>
        <v>0</v>
      </c>
      <c r="O215" t="str">
        <f>IFERROR(VLOOKUP(N215,Sheet10!AG:AH,2,0),"")</f>
        <v/>
      </c>
      <c r="P215">
        <f>Sheet2!M145</f>
        <v>0</v>
      </c>
      <c r="Q215">
        <f>Sheet2!N145</f>
        <v>0</v>
      </c>
      <c r="R215" t="str">
        <f>IFERROR(VLOOKUP(Q215,Sheet6!A:B,2,0),"")</f>
        <v/>
      </c>
      <c r="S215" t="s">
        <v>160</v>
      </c>
    </row>
    <row r="216" spans="5:19" x14ac:dyDescent="0.15">
      <c r="E216" t="str">
        <f>IFERROR(VLOOKUP(F216,Sheet10!I:M,5,0),"")</f>
        <v/>
      </c>
      <c r="F216" t="str">
        <f t="shared" si="5"/>
        <v>0タイム決勝</v>
      </c>
      <c r="J216">
        <f>Sheet2!A146</f>
        <v>0</v>
      </c>
      <c r="K216">
        <f>Sheet2!B146</f>
        <v>0</v>
      </c>
      <c r="L216">
        <f>Sheet2!J146</f>
        <v>0</v>
      </c>
      <c r="M216" t="str">
        <f>IFERROR(VLOOKUP(L216,Sheet5!A:B,2,0),"")</f>
        <v/>
      </c>
      <c r="N216">
        <f>Sheet2!L146</f>
        <v>0</v>
      </c>
      <c r="O216" t="str">
        <f>IFERROR(VLOOKUP(N216,Sheet10!AG:AH,2,0),"")</f>
        <v/>
      </c>
      <c r="P216">
        <f>Sheet2!M146</f>
        <v>0</v>
      </c>
      <c r="Q216">
        <f>Sheet2!N146</f>
        <v>0</v>
      </c>
      <c r="R216" t="str">
        <f>IFERROR(VLOOKUP(Q216,Sheet6!A:B,2,0),"")</f>
        <v/>
      </c>
      <c r="S216" t="s">
        <v>160</v>
      </c>
    </row>
    <row r="217" spans="5:19" x14ac:dyDescent="0.15">
      <c r="E217" t="str">
        <f>IFERROR(VLOOKUP(F217,Sheet10!I:M,5,0),"")</f>
        <v/>
      </c>
      <c r="F217" t="str">
        <f t="shared" si="5"/>
        <v>0タイム決勝</v>
      </c>
      <c r="J217">
        <f>Sheet2!A147</f>
        <v>0</v>
      </c>
      <c r="K217">
        <f>Sheet2!B147</f>
        <v>0</v>
      </c>
      <c r="L217">
        <f>Sheet2!J147</f>
        <v>0</v>
      </c>
      <c r="M217" t="str">
        <f>IFERROR(VLOOKUP(L217,Sheet5!A:B,2,0),"")</f>
        <v/>
      </c>
      <c r="N217">
        <f>Sheet2!L147</f>
        <v>0</v>
      </c>
      <c r="O217" t="str">
        <f>IFERROR(VLOOKUP(N217,Sheet10!AG:AH,2,0),"")</f>
        <v/>
      </c>
      <c r="P217">
        <f>Sheet2!M147</f>
        <v>0</v>
      </c>
      <c r="Q217">
        <f>Sheet2!N147</f>
        <v>0</v>
      </c>
      <c r="R217" t="str">
        <f>IFERROR(VLOOKUP(Q217,Sheet6!A:B,2,0),"")</f>
        <v/>
      </c>
      <c r="S217" t="s">
        <v>160</v>
      </c>
    </row>
    <row r="218" spans="5:19" x14ac:dyDescent="0.15">
      <c r="E218" t="str">
        <f>IFERROR(VLOOKUP(F218,Sheet10!I:M,5,0),"")</f>
        <v/>
      </c>
      <c r="F218" t="str">
        <f t="shared" si="5"/>
        <v>0タイム決勝</v>
      </c>
      <c r="J218">
        <f>Sheet2!A148</f>
        <v>0</v>
      </c>
      <c r="K218">
        <f>Sheet2!B148</f>
        <v>0</v>
      </c>
      <c r="L218">
        <f>Sheet2!J148</f>
        <v>0</v>
      </c>
      <c r="M218" t="str">
        <f>IFERROR(VLOOKUP(L218,Sheet5!A:B,2,0),"")</f>
        <v/>
      </c>
      <c r="N218">
        <f>Sheet2!L148</f>
        <v>0</v>
      </c>
      <c r="O218" t="str">
        <f>IFERROR(VLOOKUP(N218,Sheet10!AG:AH,2,0),"")</f>
        <v/>
      </c>
      <c r="P218">
        <f>Sheet2!M148</f>
        <v>0</v>
      </c>
      <c r="Q218">
        <f>Sheet2!N148</f>
        <v>0</v>
      </c>
      <c r="R218" t="str">
        <f>IFERROR(VLOOKUP(Q218,Sheet6!A:B,2,0),"")</f>
        <v/>
      </c>
      <c r="S218" t="s">
        <v>160</v>
      </c>
    </row>
    <row r="219" spans="5:19" x14ac:dyDescent="0.15">
      <c r="E219" t="str">
        <f>IFERROR(VLOOKUP(F219,Sheet10!I:M,5,0),"")</f>
        <v/>
      </c>
      <c r="F219" t="str">
        <f t="shared" si="5"/>
        <v>0タイム決勝</v>
      </c>
      <c r="J219">
        <f>Sheet2!A149</f>
        <v>0</v>
      </c>
      <c r="K219">
        <f>Sheet2!B149</f>
        <v>0</v>
      </c>
      <c r="L219">
        <f>Sheet2!J149</f>
        <v>0</v>
      </c>
      <c r="M219" t="str">
        <f>IFERROR(VLOOKUP(L219,Sheet5!A:B,2,0),"")</f>
        <v/>
      </c>
      <c r="N219">
        <f>Sheet2!L149</f>
        <v>0</v>
      </c>
      <c r="O219" t="str">
        <f>IFERROR(VLOOKUP(N219,Sheet10!AG:AH,2,0),"")</f>
        <v/>
      </c>
      <c r="P219">
        <f>Sheet2!M149</f>
        <v>0</v>
      </c>
      <c r="Q219">
        <f>Sheet2!N149</f>
        <v>0</v>
      </c>
      <c r="R219" t="str">
        <f>IFERROR(VLOOKUP(Q219,Sheet6!A:B,2,0),"")</f>
        <v/>
      </c>
      <c r="S219" t="s">
        <v>160</v>
      </c>
    </row>
    <row r="220" spans="5:19" x14ac:dyDescent="0.15">
      <c r="E220" t="str">
        <f>IFERROR(VLOOKUP(F220,Sheet10!I:M,5,0),"")</f>
        <v/>
      </c>
      <c r="F220" t="str">
        <f t="shared" si="5"/>
        <v>0タイム決勝</v>
      </c>
      <c r="J220">
        <f>Sheet2!A150</f>
        <v>0</v>
      </c>
      <c r="K220">
        <f>Sheet2!B150</f>
        <v>0</v>
      </c>
      <c r="L220">
        <f>Sheet2!J150</f>
        <v>0</v>
      </c>
      <c r="M220" t="str">
        <f>IFERROR(VLOOKUP(L220,Sheet5!A:B,2,0),"")</f>
        <v/>
      </c>
      <c r="N220">
        <f>Sheet2!L150</f>
        <v>0</v>
      </c>
      <c r="O220" t="str">
        <f>IFERROR(VLOOKUP(N220,Sheet10!AG:AH,2,0),"")</f>
        <v/>
      </c>
      <c r="P220">
        <f>Sheet2!M150</f>
        <v>0</v>
      </c>
      <c r="Q220">
        <f>Sheet2!N150</f>
        <v>0</v>
      </c>
      <c r="R220" t="str">
        <f>IFERROR(VLOOKUP(Q220,Sheet6!A:B,2,0),"")</f>
        <v/>
      </c>
      <c r="S220" t="s">
        <v>160</v>
      </c>
    </row>
    <row r="221" spans="5:19" x14ac:dyDescent="0.15">
      <c r="E221" t="str">
        <f>IFERROR(VLOOKUP(F221,Sheet10!I:M,5,0),"")</f>
        <v/>
      </c>
      <c r="F221" t="str">
        <f t="shared" si="5"/>
        <v>0タイム決勝</v>
      </c>
      <c r="J221">
        <f>Sheet2!A151</f>
        <v>0</v>
      </c>
      <c r="K221">
        <f>Sheet2!B151</f>
        <v>0</v>
      </c>
      <c r="L221">
        <f>Sheet2!J151</f>
        <v>0</v>
      </c>
      <c r="M221" t="str">
        <f>IFERROR(VLOOKUP(L221,Sheet5!A:B,2,0),"")</f>
        <v/>
      </c>
      <c r="N221">
        <f>Sheet2!L151</f>
        <v>0</v>
      </c>
      <c r="O221" t="str">
        <f>IFERROR(VLOOKUP(N221,Sheet10!AG:AH,2,0),"")</f>
        <v/>
      </c>
      <c r="P221">
        <f>Sheet2!M151</f>
        <v>0</v>
      </c>
      <c r="Q221">
        <f>Sheet2!N151</f>
        <v>0</v>
      </c>
      <c r="R221" t="str">
        <f>IFERROR(VLOOKUP(Q221,Sheet6!A:B,2,0),"")</f>
        <v/>
      </c>
      <c r="S221" t="s">
        <v>160</v>
      </c>
    </row>
    <row r="222" spans="5:19" x14ac:dyDescent="0.15">
      <c r="E222" t="str">
        <f>IFERROR(VLOOKUP(F222,Sheet10!I:M,5,0),"")</f>
        <v/>
      </c>
      <c r="F222" t="str">
        <f t="shared" si="5"/>
        <v>0タイム決勝</v>
      </c>
      <c r="J222">
        <f>Sheet2!A152</f>
        <v>0</v>
      </c>
      <c r="K222">
        <f>Sheet2!B152</f>
        <v>0</v>
      </c>
      <c r="L222">
        <f>Sheet2!J152</f>
        <v>0</v>
      </c>
      <c r="M222" t="str">
        <f>IFERROR(VLOOKUP(L222,Sheet5!A:B,2,0),"")</f>
        <v/>
      </c>
      <c r="N222">
        <f>Sheet2!L152</f>
        <v>0</v>
      </c>
      <c r="O222" t="str">
        <f>IFERROR(VLOOKUP(N222,Sheet10!AG:AH,2,0),"")</f>
        <v/>
      </c>
      <c r="P222">
        <f>Sheet2!M152</f>
        <v>0</v>
      </c>
      <c r="Q222">
        <f>Sheet2!N152</f>
        <v>0</v>
      </c>
      <c r="R222" t="str">
        <f>IFERROR(VLOOKUP(Q222,Sheet6!A:B,2,0),"")</f>
        <v/>
      </c>
      <c r="S222" t="s">
        <v>160</v>
      </c>
    </row>
    <row r="223" spans="5:19" x14ac:dyDescent="0.15">
      <c r="E223" t="str">
        <f>IFERROR(VLOOKUP(F223,Sheet10!I:M,5,0),"")</f>
        <v/>
      </c>
      <c r="F223" t="str">
        <f t="shared" si="5"/>
        <v>0タイム決勝</v>
      </c>
      <c r="J223">
        <f>Sheet2!A153</f>
        <v>0</v>
      </c>
      <c r="K223">
        <f>Sheet2!B153</f>
        <v>0</v>
      </c>
      <c r="L223">
        <f>Sheet2!J153</f>
        <v>0</v>
      </c>
      <c r="M223" t="str">
        <f>IFERROR(VLOOKUP(L223,Sheet5!A:B,2,0),"")</f>
        <v/>
      </c>
      <c r="N223">
        <f>Sheet2!L153</f>
        <v>0</v>
      </c>
      <c r="O223" t="str">
        <f>IFERROR(VLOOKUP(N223,Sheet10!AG:AH,2,0),"")</f>
        <v/>
      </c>
      <c r="P223">
        <f>Sheet2!M153</f>
        <v>0</v>
      </c>
      <c r="Q223">
        <f>Sheet2!N153</f>
        <v>0</v>
      </c>
      <c r="R223" t="str">
        <f>IFERROR(VLOOKUP(Q223,Sheet6!A:B,2,0),"")</f>
        <v/>
      </c>
      <c r="S223" t="s">
        <v>160</v>
      </c>
    </row>
    <row r="224" spans="5:19" x14ac:dyDescent="0.15">
      <c r="E224" t="str">
        <f>IFERROR(VLOOKUP(F224,Sheet10!I:M,5,0),"")</f>
        <v/>
      </c>
      <c r="F224" t="str">
        <f t="shared" si="5"/>
        <v>0タイム決勝</v>
      </c>
      <c r="J224">
        <f>Sheet2!A154</f>
        <v>0</v>
      </c>
      <c r="K224">
        <f>Sheet2!B154</f>
        <v>0</v>
      </c>
      <c r="L224">
        <f>Sheet2!J154</f>
        <v>0</v>
      </c>
      <c r="M224" t="str">
        <f>IFERROR(VLOOKUP(L224,Sheet5!A:B,2,0),"")</f>
        <v/>
      </c>
      <c r="N224">
        <f>Sheet2!L154</f>
        <v>0</v>
      </c>
      <c r="O224" t="str">
        <f>IFERROR(VLOOKUP(N224,Sheet10!AG:AH,2,0),"")</f>
        <v/>
      </c>
      <c r="P224">
        <f>Sheet2!M154</f>
        <v>0</v>
      </c>
      <c r="Q224">
        <f>Sheet2!N154</f>
        <v>0</v>
      </c>
      <c r="R224" t="str">
        <f>IFERROR(VLOOKUP(Q224,Sheet6!A:B,2,0),"")</f>
        <v/>
      </c>
      <c r="S224" t="s">
        <v>160</v>
      </c>
    </row>
    <row r="225" spans="5:19" x14ac:dyDescent="0.15">
      <c r="E225" t="str">
        <f>IFERROR(VLOOKUP(F225,Sheet10!I:M,5,0),"")</f>
        <v/>
      </c>
      <c r="F225" t="str">
        <f t="shared" si="5"/>
        <v>0タイム決勝</v>
      </c>
      <c r="J225">
        <f>Sheet2!A155</f>
        <v>0</v>
      </c>
      <c r="K225">
        <f>Sheet2!B155</f>
        <v>0</v>
      </c>
      <c r="L225">
        <f>Sheet2!J155</f>
        <v>0</v>
      </c>
      <c r="M225" t="str">
        <f>IFERROR(VLOOKUP(L225,Sheet5!A:B,2,0),"")</f>
        <v/>
      </c>
      <c r="N225">
        <f>Sheet2!L155</f>
        <v>0</v>
      </c>
      <c r="O225" t="str">
        <f>IFERROR(VLOOKUP(N225,Sheet10!AG:AH,2,0),"")</f>
        <v/>
      </c>
      <c r="P225">
        <f>Sheet2!M155</f>
        <v>0</v>
      </c>
      <c r="Q225">
        <f>Sheet2!N155</f>
        <v>0</v>
      </c>
      <c r="R225" t="str">
        <f>IFERROR(VLOOKUP(Q225,Sheet6!A:B,2,0),"")</f>
        <v/>
      </c>
      <c r="S225" t="s">
        <v>160</v>
      </c>
    </row>
    <row r="226" spans="5:19" x14ac:dyDescent="0.15">
      <c r="E226" t="str">
        <f>IFERROR(VLOOKUP(F226,Sheet10!I:M,5,0),"")</f>
        <v/>
      </c>
      <c r="F226" t="str">
        <f t="shared" si="5"/>
        <v>0タイム決勝</v>
      </c>
      <c r="J226">
        <f>Sheet2!A156</f>
        <v>0</v>
      </c>
      <c r="K226">
        <f>Sheet2!B156</f>
        <v>0</v>
      </c>
      <c r="L226">
        <f>Sheet2!J156</f>
        <v>0</v>
      </c>
      <c r="M226" t="str">
        <f>IFERROR(VLOOKUP(L226,Sheet5!A:B,2,0),"")</f>
        <v/>
      </c>
      <c r="N226">
        <f>Sheet2!L156</f>
        <v>0</v>
      </c>
      <c r="O226" t="str">
        <f>IFERROR(VLOOKUP(N226,Sheet10!AG:AH,2,0),"")</f>
        <v/>
      </c>
      <c r="P226">
        <f>Sheet2!M156</f>
        <v>0</v>
      </c>
      <c r="Q226">
        <f>Sheet2!N156</f>
        <v>0</v>
      </c>
      <c r="R226" t="str">
        <f>IFERROR(VLOOKUP(Q226,Sheet6!A:B,2,0),"")</f>
        <v/>
      </c>
      <c r="S226" t="s">
        <v>160</v>
      </c>
    </row>
    <row r="227" spans="5:19" x14ac:dyDescent="0.15">
      <c r="E227" t="str">
        <f>IFERROR(VLOOKUP(F227,Sheet10!I:M,5,0),"")</f>
        <v/>
      </c>
      <c r="F227" t="str">
        <f t="shared" si="5"/>
        <v>0タイム決勝</v>
      </c>
      <c r="J227">
        <f>Sheet2!A157</f>
        <v>0</v>
      </c>
      <c r="K227">
        <f>Sheet2!B157</f>
        <v>0</v>
      </c>
      <c r="L227">
        <f>Sheet2!J157</f>
        <v>0</v>
      </c>
      <c r="M227" t="str">
        <f>IFERROR(VLOOKUP(L227,Sheet5!A:B,2,0),"")</f>
        <v/>
      </c>
      <c r="N227">
        <f>Sheet2!L157</f>
        <v>0</v>
      </c>
      <c r="O227" t="str">
        <f>IFERROR(VLOOKUP(N227,Sheet10!AG:AH,2,0),"")</f>
        <v/>
      </c>
      <c r="P227">
        <f>Sheet2!M157</f>
        <v>0</v>
      </c>
      <c r="Q227">
        <f>Sheet2!N157</f>
        <v>0</v>
      </c>
      <c r="R227" t="str">
        <f>IFERROR(VLOOKUP(Q227,Sheet6!A:B,2,0),"")</f>
        <v/>
      </c>
      <c r="S227" t="s">
        <v>160</v>
      </c>
    </row>
    <row r="228" spans="5:19" x14ac:dyDescent="0.15">
      <c r="E228" t="str">
        <f>IFERROR(VLOOKUP(F228,Sheet10!I:M,5,0),"")</f>
        <v/>
      </c>
      <c r="F228" t="str">
        <f t="shared" si="5"/>
        <v>0タイム決勝</v>
      </c>
      <c r="J228">
        <f>Sheet2!A158</f>
        <v>0</v>
      </c>
      <c r="K228">
        <f>Sheet2!B158</f>
        <v>0</v>
      </c>
      <c r="L228">
        <f>Sheet2!J158</f>
        <v>0</v>
      </c>
      <c r="M228" t="str">
        <f>IFERROR(VLOOKUP(L228,Sheet5!A:B,2,0),"")</f>
        <v/>
      </c>
      <c r="N228">
        <f>Sheet2!L158</f>
        <v>0</v>
      </c>
      <c r="O228" t="str">
        <f>IFERROR(VLOOKUP(N228,Sheet10!AG:AH,2,0),"")</f>
        <v/>
      </c>
      <c r="P228">
        <f>Sheet2!M158</f>
        <v>0</v>
      </c>
      <c r="Q228">
        <f>Sheet2!N158</f>
        <v>0</v>
      </c>
      <c r="R228" t="str">
        <f>IFERROR(VLOOKUP(Q228,Sheet6!A:B,2,0),"")</f>
        <v/>
      </c>
      <c r="S228" t="s">
        <v>160</v>
      </c>
    </row>
    <row r="229" spans="5:19" x14ac:dyDescent="0.15">
      <c r="E229" t="str">
        <f>IFERROR(VLOOKUP(F229,Sheet10!I:M,5,0),"")</f>
        <v/>
      </c>
      <c r="F229" t="str">
        <f t="shared" si="5"/>
        <v>0タイム決勝</v>
      </c>
      <c r="J229">
        <f>Sheet2!A159</f>
        <v>0</v>
      </c>
      <c r="K229">
        <f>Sheet2!B159</f>
        <v>0</v>
      </c>
      <c r="L229">
        <f>Sheet2!J159</f>
        <v>0</v>
      </c>
      <c r="M229" t="str">
        <f>IFERROR(VLOOKUP(L229,Sheet5!A:B,2,0),"")</f>
        <v/>
      </c>
      <c r="N229">
        <f>Sheet2!L159</f>
        <v>0</v>
      </c>
      <c r="O229" t="str">
        <f>IFERROR(VLOOKUP(N229,Sheet10!AG:AH,2,0),"")</f>
        <v/>
      </c>
      <c r="P229">
        <f>Sheet2!M159</f>
        <v>0</v>
      </c>
      <c r="Q229">
        <f>Sheet2!N159</f>
        <v>0</v>
      </c>
      <c r="R229" t="str">
        <f>IFERROR(VLOOKUP(Q229,Sheet6!A:B,2,0),"")</f>
        <v/>
      </c>
      <c r="S229" t="s">
        <v>160</v>
      </c>
    </row>
    <row r="230" spans="5:19" x14ac:dyDescent="0.15">
      <c r="E230" t="str">
        <f>IFERROR(VLOOKUP(F230,Sheet10!I:M,5,0),"")</f>
        <v/>
      </c>
      <c r="F230" t="str">
        <f t="shared" si="5"/>
        <v>0タイム決勝</v>
      </c>
      <c r="J230">
        <f>Sheet2!A160</f>
        <v>0</v>
      </c>
      <c r="K230">
        <f>Sheet2!B160</f>
        <v>0</v>
      </c>
      <c r="L230">
        <f>Sheet2!J160</f>
        <v>0</v>
      </c>
      <c r="M230" t="str">
        <f>IFERROR(VLOOKUP(L230,Sheet5!A:B,2,0),"")</f>
        <v/>
      </c>
      <c r="N230">
        <f>Sheet2!L160</f>
        <v>0</v>
      </c>
      <c r="O230" t="str">
        <f>IFERROR(VLOOKUP(N230,Sheet10!AG:AH,2,0),"")</f>
        <v/>
      </c>
      <c r="P230">
        <f>Sheet2!M160</f>
        <v>0</v>
      </c>
      <c r="Q230">
        <f>Sheet2!N160</f>
        <v>0</v>
      </c>
      <c r="R230" t="str">
        <f>IFERROR(VLOOKUP(Q230,Sheet6!A:B,2,0),"")</f>
        <v/>
      </c>
      <c r="S230" t="s">
        <v>160</v>
      </c>
    </row>
    <row r="231" spans="5:19" x14ac:dyDescent="0.15">
      <c r="E231" t="str">
        <f>IFERROR(VLOOKUP(F231,Sheet10!I:M,5,0),"")</f>
        <v/>
      </c>
      <c r="F231" t="str">
        <f t="shared" si="5"/>
        <v>0タイム決勝</v>
      </c>
      <c r="J231">
        <f>Sheet2!A161</f>
        <v>0</v>
      </c>
      <c r="K231">
        <f>Sheet2!B161</f>
        <v>0</v>
      </c>
      <c r="L231">
        <f>Sheet2!J161</f>
        <v>0</v>
      </c>
      <c r="M231" t="str">
        <f>IFERROR(VLOOKUP(L231,Sheet5!A:B,2,0),"")</f>
        <v/>
      </c>
      <c r="N231">
        <f>Sheet2!L161</f>
        <v>0</v>
      </c>
      <c r="O231" t="str">
        <f>IFERROR(VLOOKUP(N231,Sheet10!AG:AH,2,0),"")</f>
        <v/>
      </c>
      <c r="P231">
        <f>Sheet2!M161</f>
        <v>0</v>
      </c>
      <c r="Q231">
        <f>Sheet2!N161</f>
        <v>0</v>
      </c>
      <c r="R231" t="str">
        <f>IFERROR(VLOOKUP(Q231,Sheet6!A:B,2,0),"")</f>
        <v/>
      </c>
      <c r="S231" t="s">
        <v>160</v>
      </c>
    </row>
    <row r="232" spans="5:19" x14ac:dyDescent="0.15">
      <c r="E232" t="str">
        <f>IFERROR(VLOOKUP(F232,Sheet10!I:M,5,0),"")</f>
        <v/>
      </c>
      <c r="F232" t="str">
        <f t="shared" si="5"/>
        <v>0タイム決勝</v>
      </c>
      <c r="J232">
        <f>Sheet2!A162</f>
        <v>0</v>
      </c>
      <c r="K232">
        <f>Sheet2!B162</f>
        <v>0</v>
      </c>
      <c r="L232">
        <f>Sheet2!J162</f>
        <v>0</v>
      </c>
      <c r="M232" t="str">
        <f>IFERROR(VLOOKUP(L232,Sheet5!A:B,2,0),"")</f>
        <v/>
      </c>
      <c r="N232">
        <f>Sheet2!L162</f>
        <v>0</v>
      </c>
      <c r="O232" t="str">
        <f>IFERROR(VLOOKUP(N232,Sheet10!AG:AH,2,0),"")</f>
        <v/>
      </c>
      <c r="P232">
        <f>Sheet2!M162</f>
        <v>0</v>
      </c>
      <c r="Q232">
        <f>Sheet2!N162</f>
        <v>0</v>
      </c>
      <c r="R232" t="str">
        <f>IFERROR(VLOOKUP(Q232,Sheet6!A:B,2,0),"")</f>
        <v/>
      </c>
      <c r="S232" t="s">
        <v>160</v>
      </c>
    </row>
    <row r="233" spans="5:19" x14ac:dyDescent="0.15">
      <c r="E233" t="str">
        <f>IFERROR(VLOOKUP(F233,Sheet10!I:M,5,0),"")</f>
        <v/>
      </c>
      <c r="F233" t="str">
        <f t="shared" si="5"/>
        <v>0タイム決勝</v>
      </c>
      <c r="J233">
        <f>Sheet2!A163</f>
        <v>0</v>
      </c>
      <c r="K233">
        <f>Sheet2!B163</f>
        <v>0</v>
      </c>
      <c r="L233">
        <f>Sheet2!J163</f>
        <v>0</v>
      </c>
      <c r="M233" t="str">
        <f>IFERROR(VLOOKUP(L233,Sheet5!A:B,2,0),"")</f>
        <v/>
      </c>
      <c r="N233">
        <f>Sheet2!L163</f>
        <v>0</v>
      </c>
      <c r="O233" t="str">
        <f>IFERROR(VLOOKUP(N233,Sheet10!AG:AH,2,0),"")</f>
        <v/>
      </c>
      <c r="P233">
        <f>Sheet2!M163</f>
        <v>0</v>
      </c>
      <c r="Q233">
        <f>Sheet2!N163</f>
        <v>0</v>
      </c>
      <c r="R233" t="str">
        <f>IFERROR(VLOOKUP(Q233,Sheet6!A:B,2,0),"")</f>
        <v/>
      </c>
      <c r="S233" t="s">
        <v>160</v>
      </c>
    </row>
    <row r="234" spans="5:19" x14ac:dyDescent="0.15">
      <c r="E234" t="str">
        <f>IFERROR(VLOOKUP(F234,Sheet10!I:M,5,0),"")</f>
        <v/>
      </c>
      <c r="F234" t="str">
        <f t="shared" si="5"/>
        <v>0タイム決勝</v>
      </c>
      <c r="J234">
        <f>Sheet2!A164</f>
        <v>0</v>
      </c>
      <c r="K234">
        <f>Sheet2!B164</f>
        <v>0</v>
      </c>
      <c r="L234">
        <f>Sheet2!J164</f>
        <v>0</v>
      </c>
      <c r="M234" t="str">
        <f>IFERROR(VLOOKUP(L234,Sheet5!A:B,2,0),"")</f>
        <v/>
      </c>
      <c r="N234">
        <f>Sheet2!L164</f>
        <v>0</v>
      </c>
      <c r="O234" t="str">
        <f>IFERROR(VLOOKUP(N234,Sheet10!AG:AH,2,0),"")</f>
        <v/>
      </c>
      <c r="P234">
        <f>Sheet2!M164</f>
        <v>0</v>
      </c>
      <c r="Q234">
        <f>Sheet2!N164</f>
        <v>0</v>
      </c>
      <c r="R234" t="str">
        <f>IFERROR(VLOOKUP(Q234,Sheet6!A:B,2,0),"")</f>
        <v/>
      </c>
      <c r="S234" t="s">
        <v>160</v>
      </c>
    </row>
    <row r="235" spans="5:19" x14ac:dyDescent="0.15">
      <c r="E235" t="str">
        <f>IFERROR(VLOOKUP(F235,Sheet10!I:M,5,0),"")</f>
        <v/>
      </c>
      <c r="F235" t="str">
        <f t="shared" si="5"/>
        <v>0タイム決勝</v>
      </c>
      <c r="J235">
        <f>Sheet2!A165</f>
        <v>0</v>
      </c>
      <c r="K235">
        <f>Sheet2!B165</f>
        <v>0</v>
      </c>
      <c r="L235">
        <f>Sheet2!J165</f>
        <v>0</v>
      </c>
      <c r="M235" t="str">
        <f>IFERROR(VLOOKUP(L235,Sheet5!A:B,2,0),"")</f>
        <v/>
      </c>
      <c r="N235">
        <f>Sheet2!L165</f>
        <v>0</v>
      </c>
      <c r="O235" t="str">
        <f>IFERROR(VLOOKUP(N235,Sheet10!AG:AH,2,0),"")</f>
        <v/>
      </c>
      <c r="P235">
        <f>Sheet2!M165</f>
        <v>0</v>
      </c>
      <c r="Q235">
        <f>Sheet2!N165</f>
        <v>0</v>
      </c>
      <c r="R235" t="str">
        <f>IFERROR(VLOOKUP(Q235,Sheet6!A:B,2,0),"")</f>
        <v/>
      </c>
      <c r="S235" t="s">
        <v>160</v>
      </c>
    </row>
    <row r="236" spans="5:19" x14ac:dyDescent="0.15">
      <c r="E236" t="str">
        <f>IFERROR(VLOOKUP(F236,Sheet10!I:M,5,0),"")</f>
        <v/>
      </c>
      <c r="F236" t="str">
        <f t="shared" si="5"/>
        <v>0タイム決勝</v>
      </c>
      <c r="J236">
        <f>Sheet2!A166</f>
        <v>0</v>
      </c>
      <c r="K236">
        <f>Sheet2!B166</f>
        <v>0</v>
      </c>
      <c r="L236">
        <f>Sheet2!J166</f>
        <v>0</v>
      </c>
      <c r="M236" t="str">
        <f>IFERROR(VLOOKUP(L236,Sheet5!A:B,2,0),"")</f>
        <v/>
      </c>
      <c r="N236">
        <f>Sheet2!L166</f>
        <v>0</v>
      </c>
      <c r="O236" t="str">
        <f>IFERROR(VLOOKUP(N236,Sheet10!AG:AH,2,0),"")</f>
        <v/>
      </c>
      <c r="P236">
        <f>Sheet2!M166</f>
        <v>0</v>
      </c>
      <c r="Q236">
        <f>Sheet2!N166</f>
        <v>0</v>
      </c>
      <c r="R236" t="str">
        <f>IFERROR(VLOOKUP(Q236,Sheet6!A:B,2,0),"")</f>
        <v/>
      </c>
      <c r="S236" t="s">
        <v>160</v>
      </c>
    </row>
    <row r="237" spans="5:19" x14ac:dyDescent="0.15">
      <c r="E237" t="str">
        <f>IFERROR(VLOOKUP(F237,Sheet10!I:M,5,0),"")</f>
        <v/>
      </c>
      <c r="F237" t="str">
        <f t="shared" si="5"/>
        <v>0タイム決勝</v>
      </c>
      <c r="J237">
        <f>Sheet2!A167</f>
        <v>0</v>
      </c>
      <c r="K237">
        <f>Sheet2!B167</f>
        <v>0</v>
      </c>
      <c r="L237">
        <f>Sheet2!J167</f>
        <v>0</v>
      </c>
      <c r="M237" t="str">
        <f>IFERROR(VLOOKUP(L237,Sheet5!A:B,2,0),"")</f>
        <v/>
      </c>
      <c r="N237">
        <f>Sheet2!L167</f>
        <v>0</v>
      </c>
      <c r="O237" t="str">
        <f>IFERROR(VLOOKUP(N237,Sheet10!AG:AH,2,0),"")</f>
        <v/>
      </c>
      <c r="P237">
        <f>Sheet2!M167</f>
        <v>0</v>
      </c>
      <c r="Q237">
        <f>Sheet2!N167</f>
        <v>0</v>
      </c>
      <c r="R237" t="str">
        <f>IFERROR(VLOOKUP(Q237,Sheet6!A:B,2,0),"")</f>
        <v/>
      </c>
      <c r="S237" t="s">
        <v>160</v>
      </c>
    </row>
    <row r="238" spans="5:19" x14ac:dyDescent="0.15">
      <c r="E238" t="str">
        <f>IFERROR(VLOOKUP(F238,Sheet10!I:M,5,0),"")</f>
        <v/>
      </c>
      <c r="F238" t="str">
        <f t="shared" si="5"/>
        <v>0タイム決勝</v>
      </c>
      <c r="J238">
        <f>Sheet2!A168</f>
        <v>0</v>
      </c>
      <c r="K238">
        <f>Sheet2!B168</f>
        <v>0</v>
      </c>
      <c r="L238">
        <f>Sheet2!J168</f>
        <v>0</v>
      </c>
      <c r="M238" t="str">
        <f>IFERROR(VLOOKUP(L238,Sheet5!A:B,2,0),"")</f>
        <v/>
      </c>
      <c r="N238">
        <f>Sheet2!L168</f>
        <v>0</v>
      </c>
      <c r="O238" t="str">
        <f>IFERROR(VLOOKUP(N238,Sheet10!AG:AH,2,0),"")</f>
        <v/>
      </c>
      <c r="P238">
        <f>Sheet2!M168</f>
        <v>0</v>
      </c>
      <c r="Q238">
        <f>Sheet2!N168</f>
        <v>0</v>
      </c>
      <c r="R238" t="str">
        <f>IFERROR(VLOOKUP(Q238,Sheet6!A:B,2,0),"")</f>
        <v/>
      </c>
      <c r="S238" t="s">
        <v>160</v>
      </c>
    </row>
    <row r="239" spans="5:19" x14ac:dyDescent="0.15">
      <c r="E239" t="str">
        <f>IFERROR(VLOOKUP(F239,Sheet10!I:M,5,0),"")</f>
        <v/>
      </c>
      <c r="F239" t="str">
        <f t="shared" si="5"/>
        <v>0タイム決勝</v>
      </c>
      <c r="J239">
        <f>Sheet2!A169</f>
        <v>0</v>
      </c>
      <c r="K239">
        <f>Sheet2!B169</f>
        <v>0</v>
      </c>
      <c r="L239">
        <f>Sheet2!J169</f>
        <v>0</v>
      </c>
      <c r="M239" t="str">
        <f>IFERROR(VLOOKUP(L239,Sheet5!A:B,2,0),"")</f>
        <v/>
      </c>
      <c r="N239">
        <f>Sheet2!L169</f>
        <v>0</v>
      </c>
      <c r="O239" t="str">
        <f>IFERROR(VLOOKUP(N239,Sheet10!AG:AH,2,0),"")</f>
        <v/>
      </c>
      <c r="P239">
        <f>Sheet2!M169</f>
        <v>0</v>
      </c>
      <c r="Q239">
        <f>Sheet2!N169</f>
        <v>0</v>
      </c>
      <c r="R239" t="str">
        <f>IFERROR(VLOOKUP(Q239,Sheet6!A:B,2,0),"")</f>
        <v/>
      </c>
      <c r="S239" t="s">
        <v>160</v>
      </c>
    </row>
    <row r="240" spans="5:19" x14ac:dyDescent="0.15">
      <c r="E240" t="str">
        <f>IFERROR(VLOOKUP(F240,Sheet10!I:M,5,0),"")</f>
        <v/>
      </c>
      <c r="F240" t="str">
        <f t="shared" si="5"/>
        <v>0タイム決勝</v>
      </c>
      <c r="J240">
        <f>Sheet2!A170</f>
        <v>0</v>
      </c>
      <c r="K240">
        <f>Sheet2!B170</f>
        <v>0</v>
      </c>
      <c r="L240">
        <f>Sheet2!J170</f>
        <v>0</v>
      </c>
      <c r="M240" t="str">
        <f>IFERROR(VLOOKUP(L240,Sheet5!A:B,2,0),"")</f>
        <v/>
      </c>
      <c r="N240">
        <f>Sheet2!L170</f>
        <v>0</v>
      </c>
      <c r="O240" t="str">
        <f>IFERROR(VLOOKUP(N240,Sheet10!AG:AH,2,0),"")</f>
        <v/>
      </c>
      <c r="P240">
        <f>Sheet2!M170</f>
        <v>0</v>
      </c>
      <c r="Q240">
        <f>Sheet2!N170</f>
        <v>0</v>
      </c>
      <c r="R240" t="str">
        <f>IFERROR(VLOOKUP(Q240,Sheet6!A:B,2,0),"")</f>
        <v/>
      </c>
      <c r="S240" t="s">
        <v>160</v>
      </c>
    </row>
    <row r="241" spans="5:19" x14ac:dyDescent="0.15">
      <c r="E241" t="str">
        <f>IFERROR(VLOOKUP(F241,Sheet10!I:M,5,0),"")</f>
        <v/>
      </c>
      <c r="F241" t="str">
        <f t="shared" si="5"/>
        <v>0タイム決勝</v>
      </c>
      <c r="J241">
        <f>Sheet2!A171</f>
        <v>0</v>
      </c>
      <c r="K241">
        <f>Sheet2!B171</f>
        <v>0</v>
      </c>
      <c r="L241">
        <f>Sheet2!J171</f>
        <v>0</v>
      </c>
      <c r="M241" t="str">
        <f>IFERROR(VLOOKUP(L241,Sheet5!A:B,2,0),"")</f>
        <v/>
      </c>
      <c r="N241">
        <f>Sheet2!L171</f>
        <v>0</v>
      </c>
      <c r="O241" t="str">
        <f>IFERROR(VLOOKUP(N241,Sheet10!AG:AH,2,0),"")</f>
        <v/>
      </c>
      <c r="P241">
        <f>Sheet2!M171</f>
        <v>0</v>
      </c>
      <c r="Q241">
        <f>Sheet2!N171</f>
        <v>0</v>
      </c>
      <c r="R241" t="str">
        <f>IFERROR(VLOOKUP(Q241,Sheet6!A:B,2,0),"")</f>
        <v/>
      </c>
      <c r="S241" t="s">
        <v>160</v>
      </c>
    </row>
    <row r="242" spans="5:19" x14ac:dyDescent="0.15">
      <c r="E242" t="str">
        <f>IFERROR(VLOOKUP(F242,Sheet10!I:M,5,0),"")</f>
        <v/>
      </c>
      <c r="F242" t="str">
        <f t="shared" si="5"/>
        <v>0タイム決勝</v>
      </c>
      <c r="J242">
        <f>Sheet2!A172</f>
        <v>0</v>
      </c>
      <c r="K242">
        <f>Sheet2!B172</f>
        <v>0</v>
      </c>
      <c r="L242">
        <f>Sheet2!J172</f>
        <v>0</v>
      </c>
      <c r="M242" t="str">
        <f>IFERROR(VLOOKUP(L242,Sheet5!A:B,2,0),"")</f>
        <v/>
      </c>
      <c r="N242">
        <f>Sheet2!L172</f>
        <v>0</v>
      </c>
      <c r="O242" t="str">
        <f>IFERROR(VLOOKUP(N242,Sheet10!AG:AH,2,0),"")</f>
        <v/>
      </c>
      <c r="P242">
        <f>Sheet2!M172</f>
        <v>0</v>
      </c>
      <c r="Q242">
        <f>Sheet2!N172</f>
        <v>0</v>
      </c>
      <c r="R242" t="str">
        <f>IFERROR(VLOOKUP(Q242,Sheet6!A:B,2,0),"")</f>
        <v/>
      </c>
      <c r="S242" t="s">
        <v>160</v>
      </c>
    </row>
    <row r="243" spans="5:19" x14ac:dyDescent="0.15">
      <c r="E243" t="str">
        <f>IFERROR(VLOOKUP(F243,Sheet10!I:M,5,0),"")</f>
        <v/>
      </c>
      <c r="F243" t="str">
        <f t="shared" si="5"/>
        <v>0タイム決勝</v>
      </c>
      <c r="J243">
        <f>Sheet2!A173</f>
        <v>0</v>
      </c>
      <c r="K243">
        <f>Sheet2!B173</f>
        <v>0</v>
      </c>
      <c r="L243">
        <f>Sheet2!J173</f>
        <v>0</v>
      </c>
      <c r="M243" t="str">
        <f>IFERROR(VLOOKUP(L243,Sheet5!A:B,2,0),"")</f>
        <v/>
      </c>
      <c r="N243">
        <f>Sheet2!L173</f>
        <v>0</v>
      </c>
      <c r="O243" t="str">
        <f>IFERROR(VLOOKUP(N243,Sheet10!AG:AH,2,0),"")</f>
        <v/>
      </c>
      <c r="P243">
        <f>Sheet2!M173</f>
        <v>0</v>
      </c>
      <c r="Q243">
        <f>Sheet2!N173</f>
        <v>0</v>
      </c>
      <c r="R243" t="str">
        <f>IFERROR(VLOOKUP(Q243,Sheet6!A:B,2,0),"")</f>
        <v/>
      </c>
      <c r="S243" t="s">
        <v>160</v>
      </c>
    </row>
    <row r="244" spans="5:19" x14ac:dyDescent="0.15">
      <c r="E244" t="str">
        <f>IFERROR(VLOOKUP(F244,Sheet10!I:M,5,0),"")</f>
        <v/>
      </c>
      <c r="F244" t="str">
        <f t="shared" si="5"/>
        <v>0タイム決勝</v>
      </c>
      <c r="J244">
        <f>Sheet2!A174</f>
        <v>0</v>
      </c>
      <c r="K244">
        <f>Sheet2!B174</f>
        <v>0</v>
      </c>
      <c r="L244">
        <f>Sheet2!J174</f>
        <v>0</v>
      </c>
      <c r="M244" t="str">
        <f>IFERROR(VLOOKUP(L244,Sheet5!A:B,2,0),"")</f>
        <v/>
      </c>
      <c r="N244">
        <f>Sheet2!L174</f>
        <v>0</v>
      </c>
      <c r="O244" t="str">
        <f>IFERROR(VLOOKUP(N244,Sheet10!AG:AH,2,0),"")</f>
        <v/>
      </c>
      <c r="P244">
        <f>Sheet2!M174</f>
        <v>0</v>
      </c>
      <c r="Q244">
        <f>Sheet2!N174</f>
        <v>0</v>
      </c>
      <c r="R244" t="str">
        <f>IFERROR(VLOOKUP(Q244,Sheet6!A:B,2,0),"")</f>
        <v/>
      </c>
      <c r="S244" t="s">
        <v>160</v>
      </c>
    </row>
    <row r="245" spans="5:19" x14ac:dyDescent="0.15">
      <c r="E245" t="str">
        <f>IFERROR(VLOOKUP(F245,Sheet10!I:M,5,0),"")</f>
        <v/>
      </c>
      <c r="F245" t="str">
        <f t="shared" si="5"/>
        <v>0タイム決勝</v>
      </c>
      <c r="J245">
        <f>Sheet2!A175</f>
        <v>0</v>
      </c>
      <c r="K245">
        <f>Sheet2!B175</f>
        <v>0</v>
      </c>
      <c r="L245">
        <f>Sheet2!J175</f>
        <v>0</v>
      </c>
      <c r="M245" t="str">
        <f>IFERROR(VLOOKUP(L245,Sheet5!A:B,2,0),"")</f>
        <v/>
      </c>
      <c r="N245">
        <f>Sheet2!L175</f>
        <v>0</v>
      </c>
      <c r="O245" t="str">
        <f>IFERROR(VLOOKUP(N245,Sheet10!AG:AH,2,0),"")</f>
        <v/>
      </c>
      <c r="P245">
        <f>Sheet2!M175</f>
        <v>0</v>
      </c>
      <c r="Q245">
        <f>Sheet2!N175</f>
        <v>0</v>
      </c>
      <c r="R245" t="str">
        <f>IFERROR(VLOOKUP(Q245,Sheet6!A:B,2,0),"")</f>
        <v/>
      </c>
      <c r="S245" t="s">
        <v>160</v>
      </c>
    </row>
    <row r="246" spans="5:19" x14ac:dyDescent="0.15">
      <c r="E246" t="str">
        <f>IFERROR(VLOOKUP(F246,Sheet10!I:M,5,0),"")</f>
        <v/>
      </c>
      <c r="F246" t="str">
        <f t="shared" si="5"/>
        <v>0タイム決勝</v>
      </c>
      <c r="J246">
        <f>Sheet2!A176</f>
        <v>0</v>
      </c>
      <c r="K246">
        <f>Sheet2!B176</f>
        <v>0</v>
      </c>
      <c r="L246">
        <f>Sheet2!J176</f>
        <v>0</v>
      </c>
      <c r="M246" t="str">
        <f>IFERROR(VLOOKUP(L246,Sheet5!A:B,2,0),"")</f>
        <v/>
      </c>
      <c r="N246">
        <f>Sheet2!L176</f>
        <v>0</v>
      </c>
      <c r="O246" t="str">
        <f>IFERROR(VLOOKUP(N246,Sheet10!AG:AH,2,0),"")</f>
        <v/>
      </c>
      <c r="P246">
        <f>Sheet2!M176</f>
        <v>0</v>
      </c>
      <c r="Q246">
        <f>Sheet2!N176</f>
        <v>0</v>
      </c>
      <c r="R246" t="str">
        <f>IFERROR(VLOOKUP(Q246,Sheet6!A:B,2,0),"")</f>
        <v/>
      </c>
      <c r="S246" t="s">
        <v>160</v>
      </c>
    </row>
    <row r="247" spans="5:19" x14ac:dyDescent="0.15">
      <c r="E247" t="str">
        <f>IFERROR(VLOOKUP(F247,Sheet10!I:M,5,0),"")</f>
        <v/>
      </c>
      <c r="F247" t="str">
        <f t="shared" si="5"/>
        <v>0タイム決勝</v>
      </c>
      <c r="J247">
        <f>Sheet2!A177</f>
        <v>0</v>
      </c>
      <c r="K247">
        <f>Sheet2!B177</f>
        <v>0</v>
      </c>
      <c r="L247">
        <f>Sheet2!J177</f>
        <v>0</v>
      </c>
      <c r="M247" t="str">
        <f>IFERROR(VLOOKUP(L247,Sheet5!A:B,2,0),"")</f>
        <v/>
      </c>
      <c r="N247">
        <f>Sheet2!L177</f>
        <v>0</v>
      </c>
      <c r="O247" t="str">
        <f>IFERROR(VLOOKUP(N247,Sheet10!AG:AH,2,0),"")</f>
        <v/>
      </c>
      <c r="P247">
        <f>Sheet2!M177</f>
        <v>0</v>
      </c>
      <c r="Q247">
        <f>Sheet2!N177</f>
        <v>0</v>
      </c>
      <c r="R247" t="str">
        <f>IFERROR(VLOOKUP(Q247,Sheet6!A:B,2,0),"")</f>
        <v/>
      </c>
      <c r="S247" t="s">
        <v>160</v>
      </c>
    </row>
    <row r="248" spans="5:19" x14ac:dyDescent="0.15">
      <c r="E248" t="str">
        <f>IFERROR(VLOOKUP(F248,Sheet10!I:M,5,0),"")</f>
        <v/>
      </c>
      <c r="F248" t="str">
        <f t="shared" si="5"/>
        <v>0タイム決勝</v>
      </c>
      <c r="J248">
        <f>Sheet2!A178</f>
        <v>0</v>
      </c>
      <c r="K248">
        <f>Sheet2!B178</f>
        <v>0</v>
      </c>
      <c r="L248">
        <f>Sheet2!J178</f>
        <v>0</v>
      </c>
      <c r="M248" t="str">
        <f>IFERROR(VLOOKUP(L248,Sheet5!A:B,2,0),"")</f>
        <v/>
      </c>
      <c r="N248">
        <f>Sheet2!L178</f>
        <v>0</v>
      </c>
      <c r="O248" t="str">
        <f>IFERROR(VLOOKUP(N248,Sheet10!AG:AH,2,0),"")</f>
        <v/>
      </c>
      <c r="P248">
        <f>Sheet2!M178</f>
        <v>0</v>
      </c>
      <c r="Q248">
        <f>Sheet2!N178</f>
        <v>0</v>
      </c>
      <c r="R248" t="str">
        <f>IFERROR(VLOOKUP(Q248,Sheet6!A:B,2,0),"")</f>
        <v/>
      </c>
      <c r="S248" t="s">
        <v>160</v>
      </c>
    </row>
    <row r="249" spans="5:19" x14ac:dyDescent="0.15">
      <c r="E249" t="str">
        <f>IFERROR(VLOOKUP(F249,Sheet10!I:M,5,0),"")</f>
        <v/>
      </c>
      <c r="F249" t="str">
        <f t="shared" si="5"/>
        <v>0タイム決勝</v>
      </c>
      <c r="J249">
        <f>Sheet2!A179</f>
        <v>0</v>
      </c>
      <c r="K249">
        <f>Sheet2!B179</f>
        <v>0</v>
      </c>
      <c r="L249">
        <f>Sheet2!J179</f>
        <v>0</v>
      </c>
      <c r="M249" t="str">
        <f>IFERROR(VLOOKUP(L249,Sheet5!A:B,2,0),"")</f>
        <v/>
      </c>
      <c r="N249">
        <f>Sheet2!L179</f>
        <v>0</v>
      </c>
      <c r="O249" t="str">
        <f>IFERROR(VLOOKUP(N249,Sheet10!AG:AH,2,0),"")</f>
        <v/>
      </c>
      <c r="P249">
        <f>Sheet2!M179</f>
        <v>0</v>
      </c>
      <c r="Q249">
        <f>Sheet2!N179</f>
        <v>0</v>
      </c>
      <c r="R249" t="str">
        <f>IFERROR(VLOOKUP(Q249,Sheet6!A:B,2,0),"")</f>
        <v/>
      </c>
      <c r="S249" t="s">
        <v>160</v>
      </c>
    </row>
    <row r="250" spans="5:19" x14ac:dyDescent="0.15">
      <c r="E250" t="str">
        <f>IFERROR(VLOOKUP(F250,Sheet10!I:M,5,0),"")</f>
        <v/>
      </c>
      <c r="F250" t="str">
        <f t="shared" si="5"/>
        <v>0タイム決勝</v>
      </c>
      <c r="J250">
        <f>Sheet2!A180</f>
        <v>0</v>
      </c>
      <c r="K250">
        <f>Sheet2!B180</f>
        <v>0</v>
      </c>
      <c r="L250">
        <f>Sheet2!J180</f>
        <v>0</v>
      </c>
      <c r="M250" t="str">
        <f>IFERROR(VLOOKUP(L250,Sheet5!A:B,2,0),"")</f>
        <v/>
      </c>
      <c r="N250">
        <f>Sheet2!L180</f>
        <v>0</v>
      </c>
      <c r="O250" t="str">
        <f>IFERROR(VLOOKUP(N250,Sheet10!AG:AH,2,0),"")</f>
        <v/>
      </c>
      <c r="P250">
        <f>Sheet2!M180</f>
        <v>0</v>
      </c>
      <c r="Q250">
        <f>Sheet2!N180</f>
        <v>0</v>
      </c>
      <c r="R250" t="str">
        <f>IFERROR(VLOOKUP(Q250,Sheet6!A:B,2,0),"")</f>
        <v/>
      </c>
      <c r="S250" t="s">
        <v>160</v>
      </c>
    </row>
    <row r="251" spans="5:19" x14ac:dyDescent="0.15">
      <c r="E251" t="str">
        <f>IFERROR(VLOOKUP(F251,Sheet10!I:M,5,0),"")</f>
        <v/>
      </c>
      <c r="F251" t="str">
        <f t="shared" si="5"/>
        <v>0タイム決勝</v>
      </c>
      <c r="J251">
        <f>Sheet2!A181</f>
        <v>0</v>
      </c>
      <c r="K251">
        <f>Sheet2!B181</f>
        <v>0</v>
      </c>
      <c r="L251">
        <f>Sheet2!J181</f>
        <v>0</v>
      </c>
      <c r="M251" t="str">
        <f>IFERROR(VLOOKUP(L251,Sheet5!A:B,2,0),"")</f>
        <v/>
      </c>
      <c r="N251">
        <f>Sheet2!L181</f>
        <v>0</v>
      </c>
      <c r="O251" t="str">
        <f>IFERROR(VLOOKUP(N251,Sheet10!AG:AH,2,0),"")</f>
        <v/>
      </c>
      <c r="P251">
        <f>Sheet2!M181</f>
        <v>0</v>
      </c>
      <c r="Q251">
        <f>Sheet2!N181</f>
        <v>0</v>
      </c>
      <c r="R251" t="str">
        <f>IFERROR(VLOOKUP(Q251,Sheet6!A:B,2,0),"")</f>
        <v/>
      </c>
      <c r="S251" t="s">
        <v>160</v>
      </c>
    </row>
    <row r="252" spans="5:19" x14ac:dyDescent="0.15">
      <c r="E252" t="str">
        <f>IFERROR(VLOOKUP(F252,Sheet10!I:M,5,0),"")</f>
        <v/>
      </c>
      <c r="F252" t="str">
        <f t="shared" si="5"/>
        <v>0タイム決勝</v>
      </c>
      <c r="J252">
        <f>Sheet2!A182</f>
        <v>0</v>
      </c>
      <c r="K252">
        <f>Sheet2!B182</f>
        <v>0</v>
      </c>
      <c r="L252">
        <f>Sheet2!J182</f>
        <v>0</v>
      </c>
      <c r="M252" t="str">
        <f>IFERROR(VLOOKUP(L252,Sheet5!A:B,2,0),"")</f>
        <v/>
      </c>
      <c r="N252">
        <f>Sheet2!L182</f>
        <v>0</v>
      </c>
      <c r="O252" t="str">
        <f>IFERROR(VLOOKUP(N252,Sheet10!AG:AH,2,0),"")</f>
        <v/>
      </c>
      <c r="P252">
        <f>Sheet2!M182</f>
        <v>0</v>
      </c>
      <c r="Q252">
        <f>Sheet2!N182</f>
        <v>0</v>
      </c>
      <c r="R252" t="str">
        <f>IFERROR(VLOOKUP(Q252,Sheet6!A:B,2,0),"")</f>
        <v/>
      </c>
      <c r="S252" t="s">
        <v>160</v>
      </c>
    </row>
    <row r="253" spans="5:19" x14ac:dyDescent="0.15">
      <c r="E253" t="str">
        <f>IFERROR(VLOOKUP(F253,Sheet10!I:M,5,0),"")</f>
        <v/>
      </c>
      <c r="F253" t="str">
        <f t="shared" si="5"/>
        <v>0タイム決勝</v>
      </c>
      <c r="J253">
        <f>Sheet2!A183</f>
        <v>0</v>
      </c>
      <c r="K253">
        <f>Sheet2!B183</f>
        <v>0</v>
      </c>
      <c r="L253">
        <f>Sheet2!J183</f>
        <v>0</v>
      </c>
      <c r="M253" t="str">
        <f>IFERROR(VLOOKUP(L253,Sheet5!A:B,2,0),"")</f>
        <v/>
      </c>
      <c r="N253">
        <f>Sheet2!L183</f>
        <v>0</v>
      </c>
      <c r="O253" t="str">
        <f>IFERROR(VLOOKUP(N253,Sheet10!AG:AH,2,0),"")</f>
        <v/>
      </c>
      <c r="P253">
        <f>Sheet2!M183</f>
        <v>0</v>
      </c>
      <c r="Q253">
        <f>Sheet2!N183</f>
        <v>0</v>
      </c>
      <c r="R253" t="str">
        <f>IFERROR(VLOOKUP(Q253,Sheet6!A:B,2,0),"")</f>
        <v/>
      </c>
      <c r="S253" t="s">
        <v>160</v>
      </c>
    </row>
    <row r="254" spans="5:19" x14ac:dyDescent="0.15">
      <c r="E254" t="str">
        <f>IFERROR(VLOOKUP(F254,Sheet10!I:M,5,0),"")</f>
        <v/>
      </c>
      <c r="F254" t="str">
        <f t="shared" si="5"/>
        <v>0タイム決勝</v>
      </c>
      <c r="J254">
        <f>Sheet2!A184</f>
        <v>0</v>
      </c>
      <c r="K254">
        <f>Sheet2!B184</f>
        <v>0</v>
      </c>
      <c r="L254">
        <f>Sheet2!J184</f>
        <v>0</v>
      </c>
      <c r="M254" t="str">
        <f>IFERROR(VLOOKUP(L254,Sheet5!A:B,2,0),"")</f>
        <v/>
      </c>
      <c r="N254">
        <f>Sheet2!L184</f>
        <v>0</v>
      </c>
      <c r="O254" t="str">
        <f>IFERROR(VLOOKUP(N254,Sheet10!AG:AH,2,0),"")</f>
        <v/>
      </c>
      <c r="P254">
        <f>Sheet2!M184</f>
        <v>0</v>
      </c>
      <c r="Q254">
        <f>Sheet2!N184</f>
        <v>0</v>
      </c>
      <c r="R254" t="str">
        <f>IFERROR(VLOOKUP(Q254,Sheet6!A:B,2,0),"")</f>
        <v/>
      </c>
      <c r="S254" t="s">
        <v>160</v>
      </c>
    </row>
    <row r="255" spans="5:19" x14ac:dyDescent="0.15">
      <c r="E255" t="str">
        <f>IFERROR(VLOOKUP(F255,Sheet10!I:M,5,0),"")</f>
        <v/>
      </c>
      <c r="F255" t="str">
        <f t="shared" si="5"/>
        <v>0タイム決勝</v>
      </c>
      <c r="J255">
        <f>Sheet2!A185</f>
        <v>0</v>
      </c>
      <c r="K255">
        <f>Sheet2!B185</f>
        <v>0</v>
      </c>
      <c r="L255">
        <f>Sheet2!J185</f>
        <v>0</v>
      </c>
      <c r="M255" t="str">
        <f>IFERROR(VLOOKUP(L255,Sheet5!A:B,2,0),"")</f>
        <v/>
      </c>
      <c r="N255">
        <f>Sheet2!L185</f>
        <v>0</v>
      </c>
      <c r="O255" t="str">
        <f>IFERROR(VLOOKUP(N255,Sheet10!AG:AH,2,0),"")</f>
        <v/>
      </c>
      <c r="P255">
        <f>Sheet2!M185</f>
        <v>0</v>
      </c>
      <c r="Q255">
        <f>Sheet2!N185</f>
        <v>0</v>
      </c>
      <c r="R255" t="str">
        <f>IFERROR(VLOOKUP(Q255,Sheet6!A:B,2,0),"")</f>
        <v/>
      </c>
      <c r="S255" t="s">
        <v>160</v>
      </c>
    </row>
    <row r="256" spans="5:19" x14ac:dyDescent="0.15">
      <c r="E256" t="str">
        <f>IFERROR(VLOOKUP(F256,Sheet10!I:M,5,0),"")</f>
        <v/>
      </c>
      <c r="F256" t="str">
        <f t="shared" si="5"/>
        <v>0タイム決勝</v>
      </c>
      <c r="J256">
        <f>Sheet2!A186</f>
        <v>0</v>
      </c>
      <c r="K256">
        <f>Sheet2!B186</f>
        <v>0</v>
      </c>
      <c r="L256">
        <f>Sheet2!J186</f>
        <v>0</v>
      </c>
      <c r="M256" t="str">
        <f>IFERROR(VLOOKUP(L256,Sheet5!A:B,2,0),"")</f>
        <v/>
      </c>
      <c r="N256">
        <f>Sheet2!L186</f>
        <v>0</v>
      </c>
      <c r="O256" t="str">
        <f>IFERROR(VLOOKUP(N256,Sheet10!AG:AH,2,0),"")</f>
        <v/>
      </c>
      <c r="P256">
        <f>Sheet2!M186</f>
        <v>0</v>
      </c>
      <c r="Q256">
        <f>Sheet2!N186</f>
        <v>0</v>
      </c>
      <c r="R256" t="str">
        <f>IFERROR(VLOOKUP(Q256,Sheet6!A:B,2,0),"")</f>
        <v/>
      </c>
      <c r="S256" t="s">
        <v>160</v>
      </c>
    </row>
    <row r="257" spans="5:19" x14ac:dyDescent="0.15">
      <c r="E257" t="str">
        <f>IFERROR(VLOOKUP(F257,Sheet10!I:M,5,0),"")</f>
        <v/>
      </c>
      <c r="F257" t="str">
        <f t="shared" si="5"/>
        <v>0タイム決勝</v>
      </c>
      <c r="J257">
        <f>Sheet2!A187</f>
        <v>0</v>
      </c>
      <c r="K257">
        <f>Sheet2!B187</f>
        <v>0</v>
      </c>
      <c r="L257">
        <f>Sheet2!J187</f>
        <v>0</v>
      </c>
      <c r="M257" t="str">
        <f>IFERROR(VLOOKUP(L257,Sheet5!A:B,2,0),"")</f>
        <v/>
      </c>
      <c r="N257">
        <f>Sheet2!L187</f>
        <v>0</v>
      </c>
      <c r="O257" t="str">
        <f>IFERROR(VLOOKUP(N257,Sheet10!AG:AH,2,0),"")</f>
        <v/>
      </c>
      <c r="P257">
        <f>Sheet2!M187</f>
        <v>0</v>
      </c>
      <c r="Q257">
        <f>Sheet2!N187</f>
        <v>0</v>
      </c>
      <c r="R257" t="str">
        <f>IFERROR(VLOOKUP(Q257,Sheet6!A:B,2,0),"")</f>
        <v/>
      </c>
      <c r="S257" t="s">
        <v>160</v>
      </c>
    </row>
    <row r="258" spans="5:19" x14ac:dyDescent="0.15">
      <c r="E258" t="str">
        <f>IFERROR(VLOOKUP(F258,Sheet10!I:M,5,0),"")</f>
        <v/>
      </c>
      <c r="F258" t="str">
        <f t="shared" si="5"/>
        <v>0タイム決勝</v>
      </c>
      <c r="J258">
        <f>Sheet2!A188</f>
        <v>0</v>
      </c>
      <c r="K258">
        <f>Sheet2!B188</f>
        <v>0</v>
      </c>
      <c r="L258">
        <f>Sheet2!J188</f>
        <v>0</v>
      </c>
      <c r="M258" t="str">
        <f>IFERROR(VLOOKUP(L258,Sheet5!A:B,2,0),"")</f>
        <v/>
      </c>
      <c r="N258">
        <f>Sheet2!L188</f>
        <v>0</v>
      </c>
      <c r="O258" t="str">
        <f>IFERROR(VLOOKUP(N258,Sheet10!AG:AH,2,0),"")</f>
        <v/>
      </c>
      <c r="P258">
        <f>Sheet2!M188</f>
        <v>0</v>
      </c>
      <c r="Q258">
        <f>Sheet2!N188</f>
        <v>0</v>
      </c>
      <c r="R258" t="str">
        <f>IFERROR(VLOOKUP(Q258,Sheet6!A:B,2,0),"")</f>
        <v/>
      </c>
      <c r="S258" t="s">
        <v>160</v>
      </c>
    </row>
    <row r="259" spans="5:19" x14ac:dyDescent="0.15">
      <c r="E259" t="str">
        <f>IFERROR(VLOOKUP(F259,Sheet10!I:M,5,0),"")</f>
        <v/>
      </c>
      <c r="F259" t="str">
        <f t="shared" si="5"/>
        <v>0タイム決勝</v>
      </c>
      <c r="J259">
        <f>Sheet2!A189</f>
        <v>0</v>
      </c>
      <c r="K259">
        <f>Sheet2!B189</f>
        <v>0</v>
      </c>
      <c r="L259">
        <f>Sheet2!J189</f>
        <v>0</v>
      </c>
      <c r="M259" t="str">
        <f>IFERROR(VLOOKUP(L259,Sheet5!A:B,2,0),"")</f>
        <v/>
      </c>
      <c r="N259">
        <f>Sheet2!L189</f>
        <v>0</v>
      </c>
      <c r="O259" t="str">
        <f>IFERROR(VLOOKUP(N259,Sheet10!AG:AH,2,0),"")</f>
        <v/>
      </c>
      <c r="P259">
        <f>Sheet2!M189</f>
        <v>0</v>
      </c>
      <c r="Q259">
        <f>Sheet2!N189</f>
        <v>0</v>
      </c>
      <c r="R259" t="str">
        <f>IFERROR(VLOOKUP(Q259,Sheet6!A:B,2,0),"")</f>
        <v/>
      </c>
      <c r="S259" t="s">
        <v>160</v>
      </c>
    </row>
    <row r="260" spans="5:19" x14ac:dyDescent="0.15">
      <c r="E260" t="str">
        <f>IFERROR(VLOOKUP(F260,Sheet10!I:M,5,0),"")</f>
        <v/>
      </c>
      <c r="F260" t="str">
        <f t="shared" si="5"/>
        <v>0タイム決勝</v>
      </c>
      <c r="J260">
        <f>Sheet2!A190</f>
        <v>0</v>
      </c>
      <c r="K260">
        <f>Sheet2!B190</f>
        <v>0</v>
      </c>
      <c r="L260">
        <f>Sheet2!J190</f>
        <v>0</v>
      </c>
      <c r="M260" t="str">
        <f>IFERROR(VLOOKUP(L260,Sheet5!A:B,2,0),"")</f>
        <v/>
      </c>
      <c r="N260">
        <f>Sheet2!L190</f>
        <v>0</v>
      </c>
      <c r="O260" t="str">
        <f>IFERROR(VLOOKUP(N260,Sheet10!AG:AH,2,0),"")</f>
        <v/>
      </c>
      <c r="P260">
        <f>Sheet2!M190</f>
        <v>0</v>
      </c>
      <c r="Q260">
        <f>Sheet2!N190</f>
        <v>0</v>
      </c>
      <c r="R260" t="str">
        <f>IFERROR(VLOOKUP(Q260,Sheet6!A:B,2,0),"")</f>
        <v/>
      </c>
      <c r="S260" t="s">
        <v>160</v>
      </c>
    </row>
    <row r="261" spans="5:19" x14ac:dyDescent="0.15">
      <c r="E261" t="str">
        <f>IFERROR(VLOOKUP(F261,Sheet10!I:M,5,0),"")</f>
        <v/>
      </c>
      <c r="F261" t="str">
        <f t="shared" si="5"/>
        <v>0タイム決勝</v>
      </c>
      <c r="J261">
        <f>Sheet2!A191</f>
        <v>0</v>
      </c>
      <c r="K261">
        <f>Sheet2!B191</f>
        <v>0</v>
      </c>
      <c r="L261">
        <f>Sheet2!J191</f>
        <v>0</v>
      </c>
      <c r="M261" t="str">
        <f>IFERROR(VLOOKUP(L261,Sheet5!A:B,2,0),"")</f>
        <v/>
      </c>
      <c r="N261">
        <f>Sheet2!L191</f>
        <v>0</v>
      </c>
      <c r="O261" t="str">
        <f>IFERROR(VLOOKUP(N261,Sheet10!AG:AH,2,0),"")</f>
        <v/>
      </c>
      <c r="P261">
        <f>Sheet2!M191</f>
        <v>0</v>
      </c>
      <c r="Q261">
        <f>Sheet2!N191</f>
        <v>0</v>
      </c>
      <c r="R261" t="str">
        <f>IFERROR(VLOOKUP(Q261,Sheet6!A:B,2,0),"")</f>
        <v/>
      </c>
      <c r="S261" t="s">
        <v>160</v>
      </c>
    </row>
    <row r="262" spans="5:19" x14ac:dyDescent="0.15">
      <c r="E262" t="str">
        <f>IFERROR(VLOOKUP(F262,Sheet10!I:M,5,0),"")</f>
        <v/>
      </c>
      <c r="F262" t="str">
        <f t="shared" si="5"/>
        <v>0タイム決勝</v>
      </c>
      <c r="J262">
        <f>Sheet2!A192</f>
        <v>0</v>
      </c>
      <c r="K262">
        <f>Sheet2!B192</f>
        <v>0</v>
      </c>
      <c r="L262">
        <f>Sheet2!J192</f>
        <v>0</v>
      </c>
      <c r="M262" t="str">
        <f>IFERROR(VLOOKUP(L262,Sheet5!A:B,2,0),"")</f>
        <v/>
      </c>
      <c r="N262">
        <f>Sheet2!L192</f>
        <v>0</v>
      </c>
      <c r="O262" t="str">
        <f>IFERROR(VLOOKUP(N262,Sheet10!AG:AH,2,0),"")</f>
        <v/>
      </c>
      <c r="P262">
        <f>Sheet2!M192</f>
        <v>0</v>
      </c>
      <c r="Q262">
        <f>Sheet2!N192</f>
        <v>0</v>
      </c>
      <c r="R262" t="str">
        <f>IFERROR(VLOOKUP(Q262,Sheet6!A:B,2,0),"")</f>
        <v/>
      </c>
      <c r="S262" t="s">
        <v>160</v>
      </c>
    </row>
    <row r="263" spans="5:19" x14ac:dyDescent="0.15">
      <c r="E263" t="str">
        <f>IFERROR(VLOOKUP(F263,Sheet10!I:M,5,0),"")</f>
        <v/>
      </c>
      <c r="F263" t="str">
        <f t="shared" si="5"/>
        <v>0タイム決勝</v>
      </c>
      <c r="J263">
        <f>Sheet2!A193</f>
        <v>0</v>
      </c>
      <c r="K263">
        <f>Sheet2!B193</f>
        <v>0</v>
      </c>
      <c r="L263">
        <f>Sheet2!J193</f>
        <v>0</v>
      </c>
      <c r="M263" t="str">
        <f>IFERROR(VLOOKUP(L263,Sheet5!A:B,2,0),"")</f>
        <v/>
      </c>
      <c r="N263">
        <f>Sheet2!L193</f>
        <v>0</v>
      </c>
      <c r="O263" t="str">
        <f>IFERROR(VLOOKUP(N263,Sheet10!AG:AH,2,0),"")</f>
        <v/>
      </c>
      <c r="P263">
        <f>Sheet2!M193</f>
        <v>0</v>
      </c>
      <c r="Q263">
        <f>Sheet2!N193</f>
        <v>0</v>
      </c>
      <c r="R263" t="str">
        <f>IFERROR(VLOOKUP(Q263,Sheet6!A:B,2,0),"")</f>
        <v/>
      </c>
      <c r="S263" t="s">
        <v>160</v>
      </c>
    </row>
    <row r="264" spans="5:19" x14ac:dyDescent="0.15">
      <c r="E264" t="str">
        <f>IFERROR(VLOOKUP(F264,Sheet10!I:M,5,0),"")</f>
        <v/>
      </c>
      <c r="F264" t="str">
        <f t="shared" si="5"/>
        <v>0タイム決勝</v>
      </c>
      <c r="J264">
        <f>Sheet2!A194</f>
        <v>0</v>
      </c>
      <c r="K264">
        <f>Sheet2!B194</f>
        <v>0</v>
      </c>
      <c r="L264">
        <f>Sheet2!J194</f>
        <v>0</v>
      </c>
      <c r="M264" t="str">
        <f>IFERROR(VLOOKUP(L264,Sheet5!A:B,2,0),"")</f>
        <v/>
      </c>
      <c r="N264">
        <f>Sheet2!L194</f>
        <v>0</v>
      </c>
      <c r="O264" t="str">
        <f>IFERROR(VLOOKUP(N264,Sheet10!AG:AH,2,0),"")</f>
        <v/>
      </c>
      <c r="P264">
        <f>Sheet2!M194</f>
        <v>0</v>
      </c>
      <c r="Q264">
        <f>Sheet2!N194</f>
        <v>0</v>
      </c>
      <c r="R264" t="str">
        <f>IFERROR(VLOOKUP(Q264,Sheet6!A:B,2,0),"")</f>
        <v/>
      </c>
      <c r="S264" t="s">
        <v>160</v>
      </c>
    </row>
    <row r="265" spans="5:19" x14ac:dyDescent="0.15">
      <c r="E265" t="str">
        <f>IFERROR(VLOOKUP(F265,Sheet10!I:M,5,0),"")</f>
        <v/>
      </c>
      <c r="F265" t="str">
        <f t="shared" si="5"/>
        <v>0タイム決勝</v>
      </c>
      <c r="J265">
        <f>Sheet2!A195</f>
        <v>0</v>
      </c>
      <c r="K265">
        <f>Sheet2!B195</f>
        <v>0</v>
      </c>
      <c r="L265">
        <f>Sheet2!J195</f>
        <v>0</v>
      </c>
      <c r="M265" t="str">
        <f>IFERROR(VLOOKUP(L265,Sheet5!A:B,2,0),"")</f>
        <v/>
      </c>
      <c r="N265">
        <f>Sheet2!L195</f>
        <v>0</v>
      </c>
      <c r="O265" t="str">
        <f>IFERROR(VLOOKUP(N265,Sheet10!AG:AH,2,0),"")</f>
        <v/>
      </c>
      <c r="P265">
        <f>Sheet2!M195</f>
        <v>0</v>
      </c>
      <c r="Q265">
        <f>Sheet2!N195</f>
        <v>0</v>
      </c>
      <c r="R265" t="str">
        <f>IFERROR(VLOOKUP(Q265,Sheet6!A:B,2,0),"")</f>
        <v/>
      </c>
      <c r="S265" t="s">
        <v>160</v>
      </c>
    </row>
    <row r="266" spans="5:19" x14ac:dyDescent="0.15">
      <c r="E266" t="str">
        <f>IFERROR(VLOOKUP(F266,Sheet10!I:M,5,0),"")</f>
        <v/>
      </c>
      <c r="F266" t="str">
        <f t="shared" si="5"/>
        <v>0タイム決勝</v>
      </c>
      <c r="J266">
        <f>Sheet2!A196</f>
        <v>0</v>
      </c>
      <c r="K266">
        <f>Sheet2!B196</f>
        <v>0</v>
      </c>
      <c r="L266">
        <f>Sheet2!J196</f>
        <v>0</v>
      </c>
      <c r="M266" t="str">
        <f>IFERROR(VLOOKUP(L266,Sheet5!A:B,2,0),"")</f>
        <v/>
      </c>
      <c r="N266">
        <f>Sheet2!L196</f>
        <v>0</v>
      </c>
      <c r="O266" t="str">
        <f>IFERROR(VLOOKUP(N266,Sheet10!AG:AH,2,0),"")</f>
        <v/>
      </c>
      <c r="P266">
        <f>Sheet2!M196</f>
        <v>0</v>
      </c>
      <c r="Q266">
        <f>Sheet2!N196</f>
        <v>0</v>
      </c>
      <c r="R266" t="str">
        <f>IFERROR(VLOOKUP(Q266,Sheet6!A:B,2,0),"")</f>
        <v/>
      </c>
      <c r="S266" t="s">
        <v>160</v>
      </c>
    </row>
    <row r="267" spans="5:19" x14ac:dyDescent="0.15">
      <c r="E267" t="str">
        <f>IFERROR(VLOOKUP(F267,Sheet10!I:M,5,0),"")</f>
        <v/>
      </c>
      <c r="F267" t="str">
        <f t="shared" si="5"/>
        <v>0タイム決勝</v>
      </c>
      <c r="J267">
        <f>Sheet2!A197</f>
        <v>0</v>
      </c>
      <c r="K267">
        <f>Sheet2!B197</f>
        <v>0</v>
      </c>
      <c r="L267">
        <f>Sheet2!J197</f>
        <v>0</v>
      </c>
      <c r="M267" t="str">
        <f>IFERROR(VLOOKUP(L267,Sheet5!A:B,2,0),"")</f>
        <v/>
      </c>
      <c r="N267">
        <f>Sheet2!L197</f>
        <v>0</v>
      </c>
      <c r="O267" t="str">
        <f>IFERROR(VLOOKUP(N267,Sheet10!AG:AH,2,0),"")</f>
        <v/>
      </c>
      <c r="P267">
        <f>Sheet2!M197</f>
        <v>0</v>
      </c>
      <c r="Q267">
        <f>Sheet2!N197</f>
        <v>0</v>
      </c>
      <c r="R267" t="str">
        <f>IFERROR(VLOOKUP(Q267,Sheet6!A:B,2,0),"")</f>
        <v/>
      </c>
      <c r="S267" t="s">
        <v>160</v>
      </c>
    </row>
    <row r="268" spans="5:19" x14ac:dyDescent="0.15">
      <c r="E268" t="str">
        <f>IFERROR(VLOOKUP(F268,Sheet10!I:M,5,0),"")</f>
        <v/>
      </c>
      <c r="F268" t="str">
        <f t="shared" si="5"/>
        <v>0タイム決勝</v>
      </c>
      <c r="J268">
        <f>Sheet2!A198</f>
        <v>0</v>
      </c>
      <c r="K268">
        <f>Sheet2!B198</f>
        <v>0</v>
      </c>
      <c r="L268">
        <f>Sheet2!J198</f>
        <v>0</v>
      </c>
      <c r="M268" t="str">
        <f>IFERROR(VLOOKUP(L268,Sheet5!A:B,2,0),"")</f>
        <v/>
      </c>
      <c r="N268">
        <f>Sheet2!L198</f>
        <v>0</v>
      </c>
      <c r="O268" t="str">
        <f>IFERROR(VLOOKUP(N268,Sheet10!AG:AH,2,0),"")</f>
        <v/>
      </c>
      <c r="P268">
        <f>Sheet2!M198</f>
        <v>0</v>
      </c>
      <c r="Q268">
        <f>Sheet2!N198</f>
        <v>0</v>
      </c>
      <c r="R268" t="str">
        <f>IFERROR(VLOOKUP(Q268,Sheet6!A:B,2,0),"")</f>
        <v/>
      </c>
      <c r="S268" t="s">
        <v>160</v>
      </c>
    </row>
    <row r="269" spans="5:19" x14ac:dyDescent="0.15">
      <c r="E269" t="str">
        <f>IFERROR(VLOOKUP(F269,Sheet10!I:M,5,0),"")</f>
        <v/>
      </c>
      <c r="F269" t="str">
        <f t="shared" si="5"/>
        <v>0タイム決勝</v>
      </c>
      <c r="J269">
        <f>Sheet2!A199</f>
        <v>0</v>
      </c>
      <c r="K269">
        <f>Sheet2!B199</f>
        <v>0</v>
      </c>
      <c r="L269">
        <f>Sheet2!J199</f>
        <v>0</v>
      </c>
      <c r="M269" t="str">
        <f>IFERROR(VLOOKUP(L269,Sheet5!A:B,2,0),"")</f>
        <v/>
      </c>
      <c r="N269">
        <f>Sheet2!L199</f>
        <v>0</v>
      </c>
      <c r="O269" t="str">
        <f>IFERROR(VLOOKUP(N269,Sheet10!AG:AH,2,0),"")</f>
        <v/>
      </c>
      <c r="P269">
        <f>Sheet2!M199</f>
        <v>0</v>
      </c>
      <c r="Q269">
        <f>Sheet2!N199</f>
        <v>0</v>
      </c>
      <c r="R269" t="str">
        <f>IFERROR(VLOOKUP(Q269,Sheet6!A:B,2,0),"")</f>
        <v/>
      </c>
      <c r="S269" t="s">
        <v>160</v>
      </c>
    </row>
    <row r="270" spans="5:19" x14ac:dyDescent="0.15">
      <c r="E270" t="str">
        <f>IFERROR(VLOOKUP(F270,Sheet10!I:M,5,0),"")</f>
        <v/>
      </c>
      <c r="F270" t="str">
        <f t="shared" si="5"/>
        <v>0タイム決勝</v>
      </c>
      <c r="J270">
        <f>Sheet2!A200</f>
        <v>0</v>
      </c>
      <c r="K270">
        <f>Sheet2!B200</f>
        <v>0</v>
      </c>
      <c r="L270">
        <f>Sheet2!J200</f>
        <v>0</v>
      </c>
      <c r="M270" t="str">
        <f>IFERROR(VLOOKUP(L270,Sheet5!A:B,2,0),"")</f>
        <v/>
      </c>
      <c r="N270">
        <f>Sheet2!L200</f>
        <v>0</v>
      </c>
      <c r="O270" t="str">
        <f>IFERROR(VLOOKUP(N270,Sheet10!AG:AH,2,0),"")</f>
        <v/>
      </c>
      <c r="P270">
        <f>Sheet2!M200</f>
        <v>0</v>
      </c>
      <c r="Q270">
        <f>Sheet2!N200</f>
        <v>0</v>
      </c>
      <c r="R270" t="str">
        <f>IFERROR(VLOOKUP(Q270,Sheet6!A:B,2,0),"")</f>
        <v/>
      </c>
      <c r="S270" t="s">
        <v>160</v>
      </c>
    </row>
    <row r="271" spans="5:19" x14ac:dyDescent="0.15">
      <c r="E271" t="str">
        <f>IFERROR(VLOOKUP(F271,Sheet10!I:M,5,0),"")</f>
        <v/>
      </c>
      <c r="F271" t="str">
        <f t="shared" si="5"/>
        <v>0タイム決勝</v>
      </c>
      <c r="J271">
        <f>Sheet2!A201</f>
        <v>0</v>
      </c>
      <c r="K271">
        <f>Sheet2!B201</f>
        <v>0</v>
      </c>
      <c r="L271">
        <f>Sheet2!J201</f>
        <v>0</v>
      </c>
      <c r="M271" t="str">
        <f>IFERROR(VLOOKUP(L271,Sheet5!A:B,2,0),"")</f>
        <v/>
      </c>
      <c r="N271">
        <f>Sheet2!L201</f>
        <v>0</v>
      </c>
      <c r="O271" t="str">
        <f>IFERROR(VLOOKUP(N271,Sheet10!AG:AH,2,0),"")</f>
        <v/>
      </c>
      <c r="P271">
        <f>Sheet2!M201</f>
        <v>0</v>
      </c>
      <c r="Q271">
        <f>Sheet2!N201</f>
        <v>0</v>
      </c>
      <c r="R271" t="str">
        <f>IFERROR(VLOOKUP(Q271,Sheet6!A:B,2,0),"")</f>
        <v/>
      </c>
      <c r="S271" t="s">
        <v>160</v>
      </c>
    </row>
    <row r="272" spans="5:19" x14ac:dyDescent="0.15">
      <c r="E272" t="str">
        <f>IFERROR(VLOOKUP(F272,Sheet10!I:M,5,0),"")</f>
        <v/>
      </c>
      <c r="F272" t="str">
        <f t="shared" si="5"/>
        <v>0タイム決勝</v>
      </c>
      <c r="J272">
        <f>Sheet2!A202</f>
        <v>0</v>
      </c>
      <c r="K272">
        <f>Sheet2!B202</f>
        <v>0</v>
      </c>
      <c r="L272">
        <f>Sheet2!J202</f>
        <v>0</v>
      </c>
      <c r="M272" t="str">
        <f>IFERROR(VLOOKUP(L272,Sheet5!A:B,2,0),"")</f>
        <v/>
      </c>
      <c r="N272">
        <f>Sheet2!L202</f>
        <v>0</v>
      </c>
      <c r="O272" t="str">
        <f>IFERROR(VLOOKUP(N272,Sheet10!AG:AH,2,0),"")</f>
        <v/>
      </c>
      <c r="P272">
        <f>Sheet2!M202</f>
        <v>0</v>
      </c>
      <c r="Q272">
        <f>Sheet2!N202</f>
        <v>0</v>
      </c>
      <c r="R272" t="str">
        <f>IFERROR(VLOOKUP(Q272,Sheet6!A:B,2,0),"")</f>
        <v/>
      </c>
      <c r="S272" t="s">
        <v>160</v>
      </c>
    </row>
    <row r="273" spans="5:19" x14ac:dyDescent="0.15">
      <c r="E273" t="str">
        <f>IFERROR(VLOOKUP(F273,Sheet10!I:M,5,0),"")</f>
        <v/>
      </c>
      <c r="F273" t="str">
        <f t="shared" si="5"/>
        <v>0タイム決勝</v>
      </c>
      <c r="J273">
        <f>Sheet2!A203</f>
        <v>0</v>
      </c>
      <c r="K273">
        <f>Sheet2!B203</f>
        <v>0</v>
      </c>
      <c r="L273">
        <f>Sheet2!J203</f>
        <v>0</v>
      </c>
      <c r="M273" t="str">
        <f>IFERROR(VLOOKUP(L273,Sheet5!A:B,2,0),"")</f>
        <v/>
      </c>
      <c r="N273">
        <f>Sheet2!L203</f>
        <v>0</v>
      </c>
      <c r="O273" t="str">
        <f>IFERROR(VLOOKUP(N273,Sheet10!AG:AH,2,0),"")</f>
        <v/>
      </c>
      <c r="P273">
        <f>Sheet2!M203</f>
        <v>0</v>
      </c>
      <c r="Q273">
        <f>Sheet2!N203</f>
        <v>0</v>
      </c>
      <c r="R273" t="str">
        <f>IFERROR(VLOOKUP(Q273,Sheet6!A:B,2,0),"")</f>
        <v/>
      </c>
      <c r="S273" t="s">
        <v>160</v>
      </c>
    </row>
    <row r="274" spans="5:19" x14ac:dyDescent="0.15">
      <c r="E274" t="str">
        <f>IFERROR(VLOOKUP(F274,Sheet10!I:M,5,0),"")</f>
        <v/>
      </c>
      <c r="F274" t="str">
        <f t="shared" si="5"/>
        <v>0タイム決勝</v>
      </c>
      <c r="J274">
        <f>Sheet2!A204</f>
        <v>0</v>
      </c>
      <c r="K274">
        <f>Sheet2!B204</f>
        <v>0</v>
      </c>
      <c r="L274">
        <f>Sheet2!J204</f>
        <v>0</v>
      </c>
      <c r="M274" t="str">
        <f>IFERROR(VLOOKUP(L274,Sheet5!A:B,2,0),"")</f>
        <v/>
      </c>
      <c r="N274">
        <f>Sheet2!L204</f>
        <v>0</v>
      </c>
      <c r="O274" t="str">
        <f>IFERROR(VLOOKUP(N274,Sheet10!AG:AH,2,0),"")</f>
        <v/>
      </c>
      <c r="P274">
        <f>Sheet2!M204</f>
        <v>0</v>
      </c>
      <c r="Q274">
        <f>Sheet2!N204</f>
        <v>0</v>
      </c>
      <c r="R274" t="str">
        <f>IFERROR(VLOOKUP(Q274,Sheet6!A:B,2,0),"")</f>
        <v/>
      </c>
      <c r="S274" t="s">
        <v>160</v>
      </c>
    </row>
    <row r="275" spans="5:19" x14ac:dyDescent="0.15">
      <c r="E275" t="str">
        <f>IFERROR(VLOOKUP(F275,Sheet10!I:M,5,0),"")</f>
        <v/>
      </c>
      <c r="F275" t="str">
        <f t="shared" ref="F275:F279" si="6">CONCATENATE(R275,O275,P275,S275,M275)</f>
        <v>0タイム決勝</v>
      </c>
      <c r="J275">
        <f>Sheet2!A205</f>
        <v>0</v>
      </c>
      <c r="K275">
        <f>Sheet2!B205</f>
        <v>0</v>
      </c>
      <c r="L275">
        <f>Sheet2!J205</f>
        <v>0</v>
      </c>
      <c r="M275" t="str">
        <f>IFERROR(VLOOKUP(L275,Sheet5!A:B,2,0),"")</f>
        <v/>
      </c>
      <c r="N275">
        <f>Sheet2!L205</f>
        <v>0</v>
      </c>
      <c r="O275" t="str">
        <f>IFERROR(VLOOKUP(N275,Sheet10!AG:AH,2,0),"")</f>
        <v/>
      </c>
      <c r="P275">
        <f>Sheet2!M205</f>
        <v>0</v>
      </c>
      <c r="Q275">
        <f>Sheet2!N205</f>
        <v>0</v>
      </c>
      <c r="R275" t="str">
        <f>IFERROR(VLOOKUP(Q275,Sheet6!A:B,2,0),"")</f>
        <v/>
      </c>
      <c r="S275" t="s">
        <v>160</v>
      </c>
    </row>
    <row r="276" spans="5:19" x14ac:dyDescent="0.15">
      <c r="E276" t="str">
        <f>IFERROR(VLOOKUP(F276,Sheet10!I:M,5,0),"")</f>
        <v/>
      </c>
      <c r="F276" t="str">
        <f t="shared" si="6"/>
        <v>0タイム決勝</v>
      </c>
      <c r="J276">
        <f>Sheet2!A206</f>
        <v>0</v>
      </c>
      <c r="K276">
        <f>Sheet2!B206</f>
        <v>0</v>
      </c>
      <c r="L276">
        <f>Sheet2!J206</f>
        <v>0</v>
      </c>
      <c r="M276" t="str">
        <f>IFERROR(VLOOKUP(L276,Sheet5!A:B,2,0),"")</f>
        <v/>
      </c>
      <c r="N276">
        <f>Sheet2!L206</f>
        <v>0</v>
      </c>
      <c r="O276" t="str">
        <f>IFERROR(VLOOKUP(N276,Sheet10!AG:AH,2,0),"")</f>
        <v/>
      </c>
      <c r="P276">
        <f>Sheet2!M206</f>
        <v>0</v>
      </c>
      <c r="Q276">
        <f>Sheet2!N206</f>
        <v>0</v>
      </c>
      <c r="R276" t="str">
        <f>IFERROR(VLOOKUP(Q276,Sheet6!A:B,2,0),"")</f>
        <v/>
      </c>
      <c r="S276" t="s">
        <v>160</v>
      </c>
    </row>
    <row r="277" spans="5:19" x14ac:dyDescent="0.15">
      <c r="E277" t="str">
        <f>IFERROR(VLOOKUP(F277,Sheet10!I:M,5,0),"")</f>
        <v/>
      </c>
      <c r="F277" t="str">
        <f t="shared" si="6"/>
        <v>0タイム決勝</v>
      </c>
      <c r="J277">
        <f>Sheet2!A207</f>
        <v>0</v>
      </c>
      <c r="K277">
        <f>Sheet2!B207</f>
        <v>0</v>
      </c>
      <c r="L277">
        <f>Sheet2!J207</f>
        <v>0</v>
      </c>
      <c r="M277" t="str">
        <f>IFERROR(VLOOKUP(L277,Sheet5!A:B,2,0),"")</f>
        <v/>
      </c>
      <c r="N277">
        <f>Sheet2!L207</f>
        <v>0</v>
      </c>
      <c r="O277" t="str">
        <f>IFERROR(VLOOKUP(N277,Sheet10!AG:AH,2,0),"")</f>
        <v/>
      </c>
      <c r="P277">
        <f>Sheet2!M207</f>
        <v>0</v>
      </c>
      <c r="Q277">
        <f>Sheet2!N207</f>
        <v>0</v>
      </c>
      <c r="R277" t="str">
        <f>IFERROR(VLOOKUP(Q277,Sheet6!A:B,2,0),"")</f>
        <v/>
      </c>
      <c r="S277" t="s">
        <v>160</v>
      </c>
    </row>
    <row r="278" spans="5:19" x14ac:dyDescent="0.15">
      <c r="E278" t="str">
        <f>IFERROR(VLOOKUP(F278,Sheet10!I:M,5,0),"")</f>
        <v/>
      </c>
      <c r="F278" t="str">
        <f t="shared" si="6"/>
        <v>0タイム決勝</v>
      </c>
      <c r="J278">
        <f>Sheet2!A208</f>
        <v>0</v>
      </c>
      <c r="K278">
        <f>Sheet2!B208</f>
        <v>0</v>
      </c>
      <c r="L278">
        <f>Sheet2!J208</f>
        <v>0</v>
      </c>
      <c r="M278" t="str">
        <f>IFERROR(VLOOKUP(L278,Sheet5!A:B,2,0),"")</f>
        <v/>
      </c>
      <c r="N278">
        <f>Sheet2!L208</f>
        <v>0</v>
      </c>
      <c r="O278" t="str">
        <f>IFERROR(VLOOKUP(N278,Sheet10!AG:AH,2,0),"")</f>
        <v/>
      </c>
      <c r="P278">
        <f>Sheet2!M208</f>
        <v>0</v>
      </c>
      <c r="Q278">
        <f>Sheet2!N208</f>
        <v>0</v>
      </c>
      <c r="R278" t="str">
        <f>IFERROR(VLOOKUP(Q278,Sheet6!A:B,2,0),"")</f>
        <v/>
      </c>
      <c r="S278" t="s">
        <v>160</v>
      </c>
    </row>
    <row r="279" spans="5:19" x14ac:dyDescent="0.15">
      <c r="E279" t="str">
        <f>IFERROR(VLOOKUP(F279,Sheet10!I:M,5,0),"")</f>
        <v/>
      </c>
      <c r="F279" t="str">
        <f t="shared" si="6"/>
        <v>0タイム決勝</v>
      </c>
      <c r="J279">
        <f>Sheet2!A209</f>
        <v>0</v>
      </c>
      <c r="K279">
        <f>Sheet2!B209</f>
        <v>0</v>
      </c>
      <c r="L279">
        <f>Sheet2!J209</f>
        <v>0</v>
      </c>
      <c r="M279" t="str">
        <f>IFERROR(VLOOKUP(L279,Sheet5!A:B,2,0),"")</f>
        <v/>
      </c>
      <c r="N279">
        <f>Sheet2!L209</f>
        <v>0</v>
      </c>
      <c r="O279" t="str">
        <f>IFERROR(VLOOKUP(N279,Sheet10!AG:AH,2,0),"")</f>
        <v/>
      </c>
      <c r="P279">
        <f>Sheet2!M209</f>
        <v>0</v>
      </c>
      <c r="Q279">
        <f>Sheet2!N209</f>
        <v>0</v>
      </c>
      <c r="R279" t="str">
        <f>IFERROR(VLOOKUP(Q279,Sheet6!A:B,2,0),"")</f>
        <v/>
      </c>
      <c r="S279" t="s">
        <v>160</v>
      </c>
    </row>
  </sheetData>
  <phoneticPr fontId="1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C36"/>
  <sheetViews>
    <sheetView workbookViewId="0"/>
  </sheetViews>
  <sheetFormatPr defaultRowHeight="13.5" x14ac:dyDescent="0.15"/>
  <sheetData>
    <row r="1" spans="1:3" x14ac:dyDescent="0.15">
      <c r="A1" t="str">
        <f>CONCATENATE(棄権届!L7,棄権届!B7)</f>
        <v/>
      </c>
      <c r="C1" t="str">
        <f>CONCATENATE(棄権届!AF7,棄権届!V7)</f>
        <v/>
      </c>
    </row>
    <row r="2" spans="1:3" x14ac:dyDescent="0.15">
      <c r="A2" t="str">
        <f>CONCATENATE(棄権届!L8,棄権届!B8)</f>
        <v/>
      </c>
      <c r="C2" t="str">
        <f>CONCATENATE(棄権届!AF8,棄権届!V8)</f>
        <v/>
      </c>
    </row>
    <row r="3" spans="1:3" x14ac:dyDescent="0.15">
      <c r="A3" t="str">
        <f>CONCATENATE(棄権届!L9,棄権届!B9)</f>
        <v/>
      </c>
      <c r="C3" t="str">
        <f>CONCATENATE(棄権届!AF9,棄権届!V9)</f>
        <v/>
      </c>
    </row>
    <row r="4" spans="1:3" x14ac:dyDescent="0.15">
      <c r="A4" t="str">
        <f>CONCATENATE(棄権届!L10,棄権届!B10)</f>
        <v/>
      </c>
      <c r="C4" t="str">
        <f>CONCATENATE(棄権届!AF10,棄権届!V10)</f>
        <v/>
      </c>
    </row>
    <row r="5" spans="1:3" x14ac:dyDescent="0.15">
      <c r="A5" t="str">
        <f>CONCATENATE(棄権届!L11,棄権届!B11)</f>
        <v/>
      </c>
      <c r="C5" t="str">
        <f>CONCATENATE(棄権届!AF11,棄権届!V11)</f>
        <v/>
      </c>
    </row>
    <row r="6" spans="1:3" x14ac:dyDescent="0.15">
      <c r="A6" t="str">
        <f>CONCATENATE(棄権届!L12,棄権届!B12)</f>
        <v/>
      </c>
      <c r="C6" t="str">
        <f>CONCATENATE(棄権届!AF12,棄権届!V12)</f>
        <v/>
      </c>
    </row>
    <row r="7" spans="1:3" x14ac:dyDescent="0.15">
      <c r="A7" t="str">
        <f>CONCATENATE(棄権届!L13,棄権届!B13)</f>
        <v/>
      </c>
      <c r="C7" t="str">
        <f>CONCATENATE(棄権届!AF13,棄権届!V13)</f>
        <v/>
      </c>
    </row>
    <row r="8" spans="1:3" x14ac:dyDescent="0.15">
      <c r="A8" t="str">
        <f>CONCATENATE(棄権届!L14,棄権届!B14)</f>
        <v/>
      </c>
      <c r="C8" t="str">
        <f>CONCATENATE(棄権届!AF14,棄権届!V14)</f>
        <v/>
      </c>
    </row>
    <row r="9" spans="1:3" x14ac:dyDescent="0.15">
      <c r="A9" t="str">
        <f>CONCATENATE(棄権届!L15,棄権届!B15)</f>
        <v/>
      </c>
      <c r="C9" t="str">
        <f>CONCATENATE(棄権届!AF15,棄権届!V15)</f>
        <v/>
      </c>
    </row>
    <row r="10" spans="1:3" x14ac:dyDescent="0.15">
      <c r="A10" t="str">
        <f>CONCATENATE(棄権届!L16,棄権届!B16)</f>
        <v/>
      </c>
      <c r="C10" t="str">
        <f>CONCATENATE(棄権届!AF16,棄権届!V16)</f>
        <v/>
      </c>
    </row>
    <row r="11" spans="1:3" x14ac:dyDescent="0.15">
      <c r="A11" t="str">
        <f>CONCATENATE(棄権届!L17,棄権届!B17)</f>
        <v/>
      </c>
      <c r="C11" t="str">
        <f>CONCATENATE(棄権届!AF17,棄権届!V17)</f>
        <v/>
      </c>
    </row>
    <row r="12" spans="1:3" x14ac:dyDescent="0.15">
      <c r="A12" t="str">
        <f>CONCATENATE(棄権届!L18,棄権届!B18)</f>
        <v/>
      </c>
      <c r="C12" t="str">
        <f>CONCATENATE(棄権届!AF18,棄権届!V18)</f>
        <v/>
      </c>
    </row>
    <row r="13" spans="1:3" x14ac:dyDescent="0.15">
      <c r="A13" t="str">
        <f>CONCATENATE(棄権届!L19,棄権届!B19)</f>
        <v/>
      </c>
      <c r="C13" t="str">
        <f>CONCATENATE(棄権届!AF19,棄権届!V19)</f>
        <v/>
      </c>
    </row>
    <row r="14" spans="1:3" x14ac:dyDescent="0.15">
      <c r="A14" t="str">
        <f>CONCATENATE(棄権届!L20,棄権届!B20)</f>
        <v/>
      </c>
      <c r="C14" t="str">
        <f>CONCATENATE(棄権届!AF20,棄権届!V20)</f>
        <v/>
      </c>
    </row>
    <row r="15" spans="1:3" x14ac:dyDescent="0.15">
      <c r="A15" t="str">
        <f>CONCATENATE(棄権届!L21,棄権届!B21)</f>
        <v/>
      </c>
      <c r="C15" t="str">
        <f>CONCATENATE(棄権届!AF21,棄権届!V21)</f>
        <v/>
      </c>
    </row>
    <row r="16" spans="1:3" x14ac:dyDescent="0.15">
      <c r="A16" t="str">
        <f>CONCATENATE(棄権届!L22,棄権届!B22)</f>
        <v/>
      </c>
      <c r="C16" t="str">
        <f>CONCATENATE(棄権届!AF22,棄権届!V22)</f>
        <v/>
      </c>
    </row>
    <row r="17" spans="1:3" x14ac:dyDescent="0.15">
      <c r="A17" t="str">
        <f>CONCATENATE(棄権届!L23,棄権届!B23)</f>
        <v/>
      </c>
      <c r="C17" t="str">
        <f>CONCATENATE(棄権届!AF23,棄権届!V23)</f>
        <v/>
      </c>
    </row>
    <row r="18" spans="1:3" x14ac:dyDescent="0.15">
      <c r="A18" t="str">
        <f>CONCATENATE(棄権届!L24,棄権届!B24)</f>
        <v/>
      </c>
      <c r="C18" t="str">
        <f>CONCATENATE(棄権届!AF24,棄権届!V24)</f>
        <v/>
      </c>
    </row>
    <row r="19" spans="1:3" x14ac:dyDescent="0.15">
      <c r="A19" t="str">
        <f>CONCATENATE(棄権届!L25,棄権届!B25)</f>
        <v/>
      </c>
      <c r="C19" t="str">
        <f>CONCATENATE(棄権届!AF25,棄権届!V25)</f>
        <v/>
      </c>
    </row>
    <row r="20" spans="1:3" x14ac:dyDescent="0.15">
      <c r="A20" t="str">
        <f>CONCATENATE(棄権届!L26,棄権届!B26)</f>
        <v/>
      </c>
      <c r="C20" t="str">
        <f>CONCATENATE(棄権届!AF26,棄権届!V26)</f>
        <v/>
      </c>
    </row>
    <row r="21" spans="1:3" x14ac:dyDescent="0.15">
      <c r="A21" t="str">
        <f>CONCATENATE(棄権届!L27,棄権届!B27)</f>
        <v/>
      </c>
      <c r="C21" t="str">
        <f>CONCATENATE(棄権届!AF27,棄権届!V27)</f>
        <v/>
      </c>
    </row>
    <row r="22" spans="1:3" x14ac:dyDescent="0.15">
      <c r="A22" t="str">
        <f>CONCATENATE(棄権届!L28,棄権届!B28)</f>
        <v/>
      </c>
      <c r="C22" t="str">
        <f>CONCATENATE(棄権届!AF28,棄権届!V28)</f>
        <v/>
      </c>
    </row>
    <row r="23" spans="1:3" x14ac:dyDescent="0.15">
      <c r="A23" t="str">
        <f>CONCATENATE(棄権届!L29,棄権届!B29)</f>
        <v/>
      </c>
      <c r="C23" t="str">
        <f>CONCATENATE(棄権届!AF29,棄権届!V29)</f>
        <v/>
      </c>
    </row>
    <row r="24" spans="1:3" x14ac:dyDescent="0.15">
      <c r="A24" t="str">
        <f>CONCATENATE(棄権届!L30,棄権届!B30)</f>
        <v/>
      </c>
      <c r="C24" t="str">
        <f>CONCATENATE(棄権届!AF30,棄権届!V30)</f>
        <v/>
      </c>
    </row>
    <row r="25" spans="1:3" x14ac:dyDescent="0.15">
      <c r="C25" t="str">
        <f>CONCATENATE(棄権届!AF31,棄権届!V31)</f>
        <v/>
      </c>
    </row>
    <row r="27" spans="1:3" x14ac:dyDescent="0.15">
      <c r="A27" t="str">
        <f>CONCATENATE(棄権届!L33,棄権届!B33)</f>
        <v/>
      </c>
      <c r="C27" t="str">
        <f>CONCATENATE(棄権届!AF33,棄権届!V33)</f>
        <v/>
      </c>
    </row>
    <row r="28" spans="1:3" x14ac:dyDescent="0.15">
      <c r="A28" t="str">
        <f>CONCATENATE(棄権届!L34,棄権届!B34)</f>
        <v/>
      </c>
      <c r="C28" t="str">
        <f>CONCATENATE(棄権届!AF34,棄権届!V34)</f>
        <v/>
      </c>
    </row>
    <row r="29" spans="1:3" x14ac:dyDescent="0.15">
      <c r="A29" t="str">
        <f>CONCATENATE(棄権届!L35,棄権届!B35)</f>
        <v/>
      </c>
      <c r="C29" t="str">
        <f>CONCATENATE(棄権届!AF35,棄権届!V35)</f>
        <v/>
      </c>
    </row>
    <row r="30" spans="1:3" x14ac:dyDescent="0.15">
      <c r="A30" t="str">
        <f>CONCATENATE(棄権届!L36,棄権届!B36)</f>
        <v/>
      </c>
      <c r="C30" t="str">
        <f>CONCATENATE(棄権届!AF36,棄権届!V36)</f>
        <v/>
      </c>
    </row>
    <row r="31" spans="1:3" x14ac:dyDescent="0.15">
      <c r="A31" t="str">
        <f>CONCATENATE(棄権届!L37,棄権届!B37)</f>
        <v/>
      </c>
      <c r="C31" t="str">
        <f>CONCATENATE(棄権届!AF37,棄権届!V37)</f>
        <v/>
      </c>
    </row>
    <row r="32" spans="1:3" x14ac:dyDescent="0.15">
      <c r="A32" t="str">
        <f>CONCATENATE(棄権届!L38,棄権届!B38)</f>
        <v/>
      </c>
      <c r="C32" t="str">
        <f>CONCATENATE(棄権届!AF38,棄権届!V38)</f>
        <v/>
      </c>
    </row>
    <row r="33" spans="1:3" x14ac:dyDescent="0.15">
      <c r="A33" t="str">
        <f>CONCATENATE(棄権届!L39,棄権届!B39)</f>
        <v/>
      </c>
      <c r="C33" t="str">
        <f>CONCATENATE(棄権届!AF39,棄権届!V39)</f>
        <v/>
      </c>
    </row>
    <row r="34" spans="1:3" x14ac:dyDescent="0.15">
      <c r="A34" t="str">
        <f>CONCATENATE(棄権届!L40,棄権届!B40)</f>
        <v/>
      </c>
      <c r="C34" t="str">
        <f>CONCATENATE(棄権届!AF40,棄権届!V40)</f>
        <v/>
      </c>
    </row>
    <row r="35" spans="1:3" x14ac:dyDescent="0.15">
      <c r="C35" t="str">
        <f>CONCATENATE(棄権届!AF41,棄権届!V41)</f>
        <v/>
      </c>
    </row>
    <row r="36" spans="1:3" x14ac:dyDescent="0.15">
      <c r="C36" t="str">
        <f>CONCATENATE(棄権届!AF42,棄権届!V42)</f>
        <v/>
      </c>
    </row>
  </sheetData>
  <sheetProtection sheet="1" objects="1" scenarios="1" selectLockedCells="1"/>
  <phoneticPr fontId="1"/>
  <pageMargins left="0.7" right="0.7" top="0.75" bottom="0.75" header="0.3" footer="0.3"/>
  <pageSetup paperSize="9" orientation="portrait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1">
    <tabColor theme="9"/>
  </sheetPr>
  <dimension ref="B1:C167"/>
  <sheetViews>
    <sheetView showGridLines="0" showRowColHeaders="0" showZeros="0" workbookViewId="0">
      <pane ySplit="1" topLeftCell="A2" activePane="bottomLeft" state="frozen"/>
      <selection activeCell="C2" sqref="C2"/>
      <selection pane="bottomLeft" activeCell="B1" sqref="B1"/>
    </sheetView>
  </sheetViews>
  <sheetFormatPr defaultRowHeight="24.95" customHeight="1" x14ac:dyDescent="0.15"/>
  <cols>
    <col min="3" max="3" width="50.625" customWidth="1"/>
  </cols>
  <sheetData>
    <row r="1" spans="2:3" ht="24.95" customHeight="1" x14ac:dyDescent="0.15">
      <c r="B1" s="19" t="s">
        <v>4</v>
      </c>
      <c r="C1" s="14" t="s">
        <v>126</v>
      </c>
    </row>
    <row r="2" spans="2:3" ht="24.95" customHeight="1" x14ac:dyDescent="0.15">
      <c r="B2" s="15">
        <f>IFERROR(Sheet6!E2,"")</f>
        <v>1</v>
      </c>
      <c r="C2" s="15" t="str">
        <f>IFERROR(LOOKUP(B2,Sheet6!E:E,Sheet6!M:M),"")</f>
        <v>3・4年生  女子   200m  個人メドレー  準決勝</v>
      </c>
    </row>
    <row r="3" spans="2:3" ht="24.95" customHeight="1" x14ac:dyDescent="0.15">
      <c r="B3" s="15">
        <f>IFERROR(Sheet6!E3,"")</f>
        <v>2</v>
      </c>
      <c r="C3" s="15" t="str">
        <f>IFERROR(LOOKUP(B3,Sheet6!E:E,Sheet6!M:M),"")</f>
        <v>3・4年生  男子   200m  個人メドレー  準決勝</v>
      </c>
    </row>
    <row r="4" spans="2:3" ht="24.95" customHeight="1" x14ac:dyDescent="0.15">
      <c r="B4" s="15">
        <f>IFERROR(Sheet6!E4,"")</f>
        <v>3</v>
      </c>
      <c r="C4" s="15" t="str">
        <f>IFERROR(LOOKUP(B4,Sheet6!E:E,Sheet6!M:M),"")</f>
        <v>5・6年生  女子   200m  個人メドレー  準決勝</v>
      </c>
    </row>
    <row r="5" spans="2:3" ht="24.95" customHeight="1" x14ac:dyDescent="0.15">
      <c r="B5" s="15">
        <f>IFERROR(Sheet6!E5,"")</f>
        <v>4</v>
      </c>
      <c r="C5" s="15" t="str">
        <f>IFERROR(LOOKUP(B5,Sheet6!E:E,Sheet6!M:M),"")</f>
        <v>5・6年生  男子   200m  個人メドレー  準決勝</v>
      </c>
    </row>
    <row r="6" spans="2:3" ht="24.95" customHeight="1" x14ac:dyDescent="0.15">
      <c r="B6" s="15">
        <f>IFERROR(Sheet6!E6,"")</f>
        <v>5</v>
      </c>
      <c r="C6" s="15" t="str">
        <f>IFERROR(LOOKUP(B6,Sheet6!E:E,Sheet6!M:M),"")</f>
        <v>1・2年生  女子    50m  自由形  準決勝</v>
      </c>
    </row>
    <row r="7" spans="2:3" ht="24.95" customHeight="1" x14ac:dyDescent="0.15">
      <c r="B7" s="15">
        <f>IFERROR(Sheet6!E7,"")</f>
        <v>6</v>
      </c>
      <c r="C7" s="15" t="str">
        <f>IFERROR(LOOKUP(B7,Sheet6!E:E,Sheet6!M:M),"")</f>
        <v>1・2年生  男子    50m  自由形  準決勝</v>
      </c>
    </row>
    <row r="8" spans="2:3" ht="24.95" customHeight="1" x14ac:dyDescent="0.15">
      <c r="B8" s="15">
        <f>IFERROR(Sheet6!E8,"")</f>
        <v>7</v>
      </c>
      <c r="C8" s="15" t="str">
        <f>IFERROR(LOOKUP(B8,Sheet6!E:E,Sheet6!M:M),"")</f>
        <v>3・4年生  女子    50m  自由形  準決勝</v>
      </c>
    </row>
    <row r="9" spans="2:3" ht="24.95" customHeight="1" x14ac:dyDescent="0.15">
      <c r="B9" s="15">
        <f>IFERROR(Sheet6!E9,"")</f>
        <v>8</v>
      </c>
      <c r="C9" s="15" t="str">
        <f>IFERROR(LOOKUP(B9,Sheet6!E:E,Sheet6!M:M),"")</f>
        <v>3・4年生  男子    50m  自由形  準決勝</v>
      </c>
    </row>
    <row r="10" spans="2:3" ht="24.95" customHeight="1" x14ac:dyDescent="0.15">
      <c r="B10" s="15">
        <f>IFERROR(Sheet6!E10,"")</f>
        <v>9</v>
      </c>
      <c r="C10" s="15" t="str">
        <f>IFERROR(LOOKUP(B10,Sheet6!E:E,Sheet6!M:M),"")</f>
        <v>5・6年生  女子    50m  自由形  準決勝</v>
      </c>
    </row>
    <row r="11" spans="2:3" ht="24.95" customHeight="1" x14ac:dyDescent="0.15">
      <c r="B11" s="15">
        <f>IFERROR(Sheet6!E11,"")</f>
        <v>10</v>
      </c>
      <c r="C11" s="15" t="str">
        <f>IFERROR(LOOKUP(B11,Sheet6!E:E,Sheet6!M:M),"")</f>
        <v>5・6年生  男子    50m  自由形  準決勝</v>
      </c>
    </row>
    <row r="12" spans="2:3" ht="24.95" customHeight="1" x14ac:dyDescent="0.15">
      <c r="B12" s="15">
        <f>IFERROR(Sheet6!E12,"")</f>
        <v>11</v>
      </c>
      <c r="C12" s="15" t="str">
        <f>IFERROR(LOOKUP(B12,Sheet6!E:E,Sheet6!M:M),"")</f>
        <v>1・2年生  女子    50m  背泳ぎ  準決勝</v>
      </c>
    </row>
    <row r="13" spans="2:3" ht="24.95" customHeight="1" x14ac:dyDescent="0.15">
      <c r="B13" s="15">
        <f>IFERROR(Sheet6!E13,"")</f>
        <v>12</v>
      </c>
      <c r="C13" s="15" t="str">
        <f>IFERROR(LOOKUP(B13,Sheet6!E:E,Sheet6!M:M),"")</f>
        <v>1・2年生  男子    50m  背泳ぎ  準決勝</v>
      </c>
    </row>
    <row r="14" spans="2:3" ht="24.95" customHeight="1" x14ac:dyDescent="0.15">
      <c r="B14" s="15">
        <f>IFERROR(Sheet6!E14,"")</f>
        <v>13</v>
      </c>
      <c r="C14" s="15" t="str">
        <f>IFERROR(LOOKUP(B14,Sheet6!E:E,Sheet6!M:M),"")</f>
        <v>3・4年生  女子    50m  背泳ぎ  準決勝</v>
      </c>
    </row>
    <row r="15" spans="2:3" ht="24.95" customHeight="1" x14ac:dyDescent="0.15">
      <c r="B15" s="15">
        <f>IFERROR(Sheet6!E15,"")</f>
        <v>14</v>
      </c>
      <c r="C15" s="15" t="str">
        <f>IFERROR(LOOKUP(B15,Sheet6!E:E,Sheet6!M:M),"")</f>
        <v>3・4年生  男子    50m  背泳ぎ  準決勝</v>
      </c>
    </row>
    <row r="16" spans="2:3" ht="24.95" customHeight="1" x14ac:dyDescent="0.15">
      <c r="B16" s="15">
        <f>IFERROR(Sheet6!E16,"")</f>
        <v>15</v>
      </c>
      <c r="C16" s="15" t="str">
        <f>IFERROR(LOOKUP(B16,Sheet6!E:E,Sheet6!M:M),"")</f>
        <v>5・6年生  女子    50m  背泳ぎ  準決勝</v>
      </c>
    </row>
    <row r="17" spans="2:3" ht="24.95" customHeight="1" x14ac:dyDescent="0.15">
      <c r="B17" s="15">
        <f>IFERROR(Sheet6!E17,"")</f>
        <v>16</v>
      </c>
      <c r="C17" s="15" t="str">
        <f>IFERROR(LOOKUP(B17,Sheet6!E:E,Sheet6!M:M),"")</f>
        <v>5・6年生  男子    50m  背泳ぎ  準決勝</v>
      </c>
    </row>
    <row r="18" spans="2:3" ht="24.95" customHeight="1" x14ac:dyDescent="0.15">
      <c r="B18" s="15">
        <f>IFERROR(Sheet6!E18,"")</f>
        <v>17</v>
      </c>
      <c r="C18" s="15" t="str">
        <f>IFERROR(LOOKUP(B18,Sheet6!E:E,Sheet6!M:M),"")</f>
        <v>1・2年生  女子    50m  平泳ぎ  準決勝</v>
      </c>
    </row>
    <row r="19" spans="2:3" ht="24.95" customHeight="1" x14ac:dyDescent="0.15">
      <c r="B19" s="15">
        <f>IFERROR(Sheet6!E19,"")</f>
        <v>18</v>
      </c>
      <c r="C19" s="15" t="str">
        <f>IFERROR(LOOKUP(B19,Sheet6!E:E,Sheet6!M:M),"")</f>
        <v>1・2年生  男子    50m  平泳ぎ  準決勝</v>
      </c>
    </row>
    <row r="20" spans="2:3" ht="24.95" customHeight="1" x14ac:dyDescent="0.15">
      <c r="B20" s="15">
        <f>IFERROR(Sheet6!E20,"")</f>
        <v>19</v>
      </c>
      <c r="C20" s="15" t="str">
        <f>IFERROR(LOOKUP(B20,Sheet6!E:E,Sheet6!M:M),"")</f>
        <v>3・4年生  女子    50m  平泳ぎ  準決勝</v>
      </c>
    </row>
    <row r="21" spans="2:3" ht="24.95" customHeight="1" x14ac:dyDescent="0.15">
      <c r="B21" s="15">
        <f>IFERROR(Sheet6!E21,"")</f>
        <v>20</v>
      </c>
      <c r="C21" s="15" t="str">
        <f>IFERROR(LOOKUP(B21,Sheet6!E:E,Sheet6!M:M),"")</f>
        <v>3・4年生  男子    50m  平泳ぎ  準決勝</v>
      </c>
    </row>
    <row r="22" spans="2:3" ht="24.95" customHeight="1" x14ac:dyDescent="0.15">
      <c r="B22" s="15">
        <f>IFERROR(Sheet6!E22,"")</f>
        <v>21</v>
      </c>
      <c r="C22" s="15" t="str">
        <f>IFERROR(LOOKUP(B22,Sheet6!E:E,Sheet6!M:M),"")</f>
        <v>5・6年生  女子    50m  平泳ぎ  準決勝</v>
      </c>
    </row>
    <row r="23" spans="2:3" ht="24.95" customHeight="1" x14ac:dyDescent="0.15">
      <c r="B23" s="15">
        <f>IFERROR(Sheet6!E23,"")</f>
        <v>22</v>
      </c>
      <c r="C23" s="15" t="str">
        <f>IFERROR(LOOKUP(B23,Sheet6!E:E,Sheet6!M:M),"")</f>
        <v>5・6年生  男子    50m  平泳ぎ  準決勝</v>
      </c>
    </row>
    <row r="24" spans="2:3" ht="24.95" customHeight="1" x14ac:dyDescent="0.15">
      <c r="B24" s="15">
        <f>IFERROR(Sheet6!E24,"")</f>
        <v>23</v>
      </c>
      <c r="C24" s="15" t="str">
        <f>IFERROR(LOOKUP(B24,Sheet6!E:E,Sheet6!M:M),"")</f>
        <v>1・2年生  女子    50m  バタフライ  準決勝</v>
      </c>
    </row>
    <row r="25" spans="2:3" ht="24.95" customHeight="1" x14ac:dyDescent="0.15">
      <c r="B25" s="15">
        <f>IFERROR(Sheet6!E25,"")</f>
        <v>24</v>
      </c>
      <c r="C25" s="15" t="str">
        <f>IFERROR(LOOKUP(B25,Sheet6!E:E,Sheet6!M:M),"")</f>
        <v>1・2年生  男子    50m  バタフライ  準決勝</v>
      </c>
    </row>
    <row r="26" spans="2:3" ht="24.95" customHeight="1" x14ac:dyDescent="0.15">
      <c r="B26" s="15">
        <f>IFERROR(Sheet6!E26,"")</f>
        <v>25</v>
      </c>
      <c r="C26" s="15" t="str">
        <f>IFERROR(LOOKUP(B26,Sheet6!E:E,Sheet6!M:M),"")</f>
        <v>3・4年生  女子    50m  バタフライ  準決勝</v>
      </c>
    </row>
    <row r="27" spans="2:3" ht="24.95" customHeight="1" x14ac:dyDescent="0.15">
      <c r="B27" s="15">
        <f>IFERROR(Sheet6!E27,"")</f>
        <v>26</v>
      </c>
      <c r="C27" s="15" t="str">
        <f>IFERROR(LOOKUP(B27,Sheet6!E:E,Sheet6!M:M),"")</f>
        <v>3・4年生  男子    50m  バタフライ  準決勝</v>
      </c>
    </row>
    <row r="28" spans="2:3" ht="24.95" customHeight="1" x14ac:dyDescent="0.15">
      <c r="B28" s="15">
        <f>IFERROR(Sheet6!E28,"")</f>
        <v>27</v>
      </c>
      <c r="C28" s="15" t="str">
        <f>IFERROR(LOOKUP(B28,Sheet6!E:E,Sheet6!M:M),"")</f>
        <v>5・6年生  女子    50m  バタフライ  準決勝</v>
      </c>
    </row>
    <row r="29" spans="2:3" ht="24.95" customHeight="1" x14ac:dyDescent="0.15">
      <c r="B29" s="15">
        <f>IFERROR(Sheet6!E29,"")</f>
        <v>28</v>
      </c>
      <c r="C29" s="15" t="str">
        <f>IFERROR(LOOKUP(B29,Sheet6!E:E,Sheet6!M:M),"")</f>
        <v>5・6年生  男子    50m  バタフライ  準決勝</v>
      </c>
    </row>
    <row r="30" spans="2:3" ht="24.95" customHeight="1" x14ac:dyDescent="0.15">
      <c r="B30" s="15">
        <f>IFERROR(Sheet6!E30,"")</f>
        <v>29</v>
      </c>
      <c r="C30" s="15" t="str">
        <f>IFERROR(LOOKUP(B30,Sheet6!E:E,Sheet6!M:M),"")</f>
        <v>3・4年生  女子   100m  自由形  準決勝</v>
      </c>
    </row>
    <row r="31" spans="2:3" ht="24.95" customHeight="1" x14ac:dyDescent="0.15">
      <c r="B31" s="15">
        <f>IFERROR(Sheet6!E31,"")</f>
        <v>30</v>
      </c>
      <c r="C31" s="15" t="str">
        <f>IFERROR(LOOKUP(B31,Sheet6!E:E,Sheet6!M:M),"")</f>
        <v>3・4年生  男子   100m  自由形  準決勝</v>
      </c>
    </row>
    <row r="32" spans="2:3" ht="24.95" customHeight="1" x14ac:dyDescent="0.15">
      <c r="B32" s="15">
        <f>IFERROR(Sheet6!E32,"")</f>
        <v>31</v>
      </c>
      <c r="C32" s="15" t="str">
        <f>IFERROR(LOOKUP(B32,Sheet6!E:E,Sheet6!M:M),"")</f>
        <v>5・6年生  女子   100m  自由形  準決勝</v>
      </c>
    </row>
    <row r="33" spans="2:3" ht="24.95" customHeight="1" x14ac:dyDescent="0.15">
      <c r="B33" s="15">
        <f>IFERROR(Sheet6!E33,"")</f>
        <v>32</v>
      </c>
      <c r="C33" s="15" t="str">
        <f>IFERROR(LOOKUP(B33,Sheet6!E:E,Sheet6!M:M),"")</f>
        <v>5・6年生  男子   100m  自由形  準決勝</v>
      </c>
    </row>
    <row r="34" spans="2:3" ht="24.95" customHeight="1" x14ac:dyDescent="0.15">
      <c r="B34" s="15">
        <f>IFERROR(Sheet6!E34,"")</f>
        <v>33</v>
      </c>
      <c r="C34" s="15" t="str">
        <f>IFERROR(LOOKUP(B34,Sheet6!E:E,Sheet6!M:M),"")</f>
        <v>5・6年生  女子   100m  背泳ぎ  準決勝</v>
      </c>
    </row>
    <row r="35" spans="2:3" ht="24.95" customHeight="1" x14ac:dyDescent="0.15">
      <c r="B35" s="15">
        <f>IFERROR(Sheet6!E35,"")</f>
        <v>34</v>
      </c>
      <c r="C35" s="15" t="str">
        <f>IFERROR(LOOKUP(B35,Sheet6!E:E,Sheet6!M:M),"")</f>
        <v>5・6年生  男子   100m  背泳ぎ  準決勝</v>
      </c>
    </row>
    <row r="36" spans="2:3" ht="24.95" customHeight="1" x14ac:dyDescent="0.15">
      <c r="B36" s="15">
        <f>IFERROR(Sheet6!E36,"")</f>
        <v>35</v>
      </c>
      <c r="C36" s="15" t="str">
        <f>IFERROR(LOOKUP(B36,Sheet6!E:E,Sheet6!M:M),"")</f>
        <v>5・6年生  女子   100m  平泳ぎ  準決勝</v>
      </c>
    </row>
    <row r="37" spans="2:3" ht="24.95" customHeight="1" x14ac:dyDescent="0.15">
      <c r="B37" s="15">
        <f>IFERROR(Sheet6!E37,"")</f>
        <v>36</v>
      </c>
      <c r="C37" s="15" t="str">
        <f>IFERROR(LOOKUP(B37,Sheet6!E:E,Sheet6!M:M),"")</f>
        <v>5・6年生  男子   100m  平泳ぎ  準決勝</v>
      </c>
    </row>
    <row r="38" spans="2:3" ht="24.95" customHeight="1" x14ac:dyDescent="0.15">
      <c r="B38" s="15">
        <f>IFERROR(Sheet6!E38,"")</f>
        <v>37</v>
      </c>
      <c r="C38" s="15" t="str">
        <f>IFERROR(LOOKUP(B38,Sheet6!E:E,Sheet6!M:M),"")</f>
        <v>5・6年生  女子   100m  バタフライ  準決勝</v>
      </c>
    </row>
    <row r="39" spans="2:3" ht="24.95" customHeight="1" x14ac:dyDescent="0.15">
      <c r="B39" s="15">
        <f>IFERROR(Sheet6!E39,"")</f>
        <v>38</v>
      </c>
      <c r="C39" s="15" t="str">
        <f>IFERROR(LOOKUP(B39,Sheet6!E:E,Sheet6!M:M),"")</f>
        <v>5・6年生  男子   100m  バタフライ  準決勝</v>
      </c>
    </row>
    <row r="40" spans="2:3" ht="24.95" customHeight="1" x14ac:dyDescent="0.15">
      <c r="B40" s="15">
        <f>IFERROR(Sheet6!E40,"")</f>
        <v>39</v>
      </c>
      <c r="C40" s="15" t="str">
        <f>IFERROR(LOOKUP(B40,Sheet6!E:E,Sheet6!M:M),"")</f>
        <v>3・4年生  女子   200m  個人メドレー  決勝</v>
      </c>
    </row>
    <row r="41" spans="2:3" ht="24.95" customHeight="1" x14ac:dyDescent="0.15">
      <c r="B41" s="15">
        <f>IFERROR(Sheet6!E41,"")</f>
        <v>40</v>
      </c>
      <c r="C41" s="15" t="str">
        <f>IFERROR(LOOKUP(B41,Sheet6!E:E,Sheet6!M:M),"")</f>
        <v>3・4年生  男子   200m  個人メドレー  決勝</v>
      </c>
    </row>
    <row r="42" spans="2:3" ht="24.95" customHeight="1" x14ac:dyDescent="0.15">
      <c r="B42" s="15">
        <f>IFERROR(Sheet6!E42,"")</f>
        <v>41</v>
      </c>
      <c r="C42" s="15" t="str">
        <f>IFERROR(LOOKUP(B42,Sheet6!E:E,Sheet6!M:M),"")</f>
        <v>5・6年生  女子   200m  個人メドレー  決勝</v>
      </c>
    </row>
    <row r="43" spans="2:3" ht="24.95" customHeight="1" x14ac:dyDescent="0.15">
      <c r="B43" s="15">
        <f>IFERROR(Sheet6!E43,"")</f>
        <v>42</v>
      </c>
      <c r="C43" s="15" t="str">
        <f>IFERROR(LOOKUP(B43,Sheet6!E:E,Sheet6!M:M),"")</f>
        <v>5・6年生  男子   200m  個人メドレー  決勝</v>
      </c>
    </row>
    <row r="44" spans="2:3" ht="24.95" customHeight="1" x14ac:dyDescent="0.15">
      <c r="B44" s="15">
        <f>IFERROR(Sheet6!E44,"")</f>
        <v>43</v>
      </c>
      <c r="C44" s="15" t="str">
        <f>IFERROR(LOOKUP(B44,Sheet6!E:E,Sheet6!M:M),"")</f>
        <v>1・2年生  女子    50m  自由形  決勝</v>
      </c>
    </row>
    <row r="45" spans="2:3" ht="24.95" customHeight="1" x14ac:dyDescent="0.15">
      <c r="B45" s="15">
        <f>IFERROR(Sheet6!E45,"")</f>
        <v>44</v>
      </c>
      <c r="C45" s="15" t="str">
        <f>IFERROR(LOOKUP(B45,Sheet6!E:E,Sheet6!M:M),"")</f>
        <v>1・2年生  男子    50m  自由形  決勝</v>
      </c>
    </row>
    <row r="46" spans="2:3" ht="24.95" customHeight="1" x14ac:dyDescent="0.15">
      <c r="B46" s="15">
        <f>IFERROR(Sheet6!E46,"")</f>
        <v>45</v>
      </c>
      <c r="C46" s="15" t="str">
        <f>IFERROR(LOOKUP(B46,Sheet6!E:E,Sheet6!M:M),"")</f>
        <v>3・4年生  女子    50m  自由形  決勝</v>
      </c>
    </row>
    <row r="47" spans="2:3" ht="24.95" customHeight="1" x14ac:dyDescent="0.15">
      <c r="B47" s="15">
        <f>IFERROR(Sheet6!E47,"")</f>
        <v>46</v>
      </c>
      <c r="C47" s="15" t="str">
        <f>IFERROR(LOOKUP(B47,Sheet6!E:E,Sheet6!M:M),"")</f>
        <v>3・4年生  男子    50m  自由形  決勝</v>
      </c>
    </row>
    <row r="48" spans="2:3" ht="24.95" customHeight="1" x14ac:dyDescent="0.15">
      <c r="B48" s="15">
        <f>IFERROR(Sheet6!E48,"")</f>
        <v>47</v>
      </c>
      <c r="C48" s="15" t="str">
        <f>IFERROR(LOOKUP(B48,Sheet6!E:E,Sheet6!M:M),"")</f>
        <v>5・6年生  女子    50m  自由形  決勝</v>
      </c>
    </row>
    <row r="49" spans="2:3" ht="24.95" customHeight="1" x14ac:dyDescent="0.15">
      <c r="B49" s="15">
        <f>IFERROR(Sheet6!E49,"")</f>
        <v>48</v>
      </c>
      <c r="C49" s="15" t="str">
        <f>IFERROR(LOOKUP(B49,Sheet6!E:E,Sheet6!M:M),"")</f>
        <v>5・6年生  男子    50m  自由形  決勝</v>
      </c>
    </row>
    <row r="50" spans="2:3" ht="24.95" customHeight="1" x14ac:dyDescent="0.15">
      <c r="B50" s="15">
        <f>IFERROR(Sheet6!E50,"")</f>
        <v>49</v>
      </c>
      <c r="C50" s="15" t="str">
        <f>IFERROR(LOOKUP(B50,Sheet6!E:E,Sheet6!M:M),"")</f>
        <v>1・2年生  女子    50m  背泳ぎ  決勝</v>
      </c>
    </row>
    <row r="51" spans="2:3" ht="24.95" customHeight="1" x14ac:dyDescent="0.15">
      <c r="B51" s="15">
        <f>IFERROR(Sheet6!E51,"")</f>
        <v>50</v>
      </c>
      <c r="C51" s="15" t="str">
        <f>IFERROR(LOOKUP(B51,Sheet6!E:E,Sheet6!M:M),"")</f>
        <v>1・2年生  男子    50m  背泳ぎ  決勝</v>
      </c>
    </row>
    <row r="52" spans="2:3" ht="24.95" customHeight="1" x14ac:dyDescent="0.15">
      <c r="B52" s="15">
        <f>IFERROR(Sheet6!E52,"")</f>
        <v>51</v>
      </c>
      <c r="C52" s="15" t="str">
        <f>IFERROR(LOOKUP(B52,Sheet6!E:E,Sheet6!M:M),"")</f>
        <v>3・4年生  女子    50m  背泳ぎ  決勝</v>
      </c>
    </row>
    <row r="53" spans="2:3" ht="24.95" customHeight="1" x14ac:dyDescent="0.15">
      <c r="B53" s="15">
        <f>IFERROR(Sheet6!E53,"")</f>
        <v>52</v>
      </c>
      <c r="C53" s="15" t="str">
        <f>IFERROR(LOOKUP(B53,Sheet6!E:E,Sheet6!M:M),"")</f>
        <v>3・4年生  男子    50m  背泳ぎ  決勝</v>
      </c>
    </row>
    <row r="54" spans="2:3" ht="24.95" customHeight="1" x14ac:dyDescent="0.15">
      <c r="B54" s="15">
        <f>IFERROR(Sheet6!E54,"")</f>
        <v>53</v>
      </c>
      <c r="C54" s="15" t="str">
        <f>IFERROR(LOOKUP(B54,Sheet6!E:E,Sheet6!M:M),"")</f>
        <v>5・6年生  女子    50m  背泳ぎ  決勝</v>
      </c>
    </row>
    <row r="55" spans="2:3" ht="24.95" customHeight="1" x14ac:dyDescent="0.15">
      <c r="B55" s="15">
        <f>IFERROR(Sheet6!E55,"")</f>
        <v>54</v>
      </c>
      <c r="C55" s="15" t="str">
        <f>IFERROR(LOOKUP(B55,Sheet6!E:E,Sheet6!M:M),"")</f>
        <v>5・6年生  男子    50m  背泳ぎ  決勝</v>
      </c>
    </row>
    <row r="56" spans="2:3" ht="24.95" customHeight="1" x14ac:dyDescent="0.15">
      <c r="B56" s="15">
        <f>IFERROR(Sheet6!E56,"")</f>
        <v>55</v>
      </c>
      <c r="C56" s="15" t="str">
        <f>IFERROR(LOOKUP(B56,Sheet6!E:E,Sheet6!M:M),"")</f>
        <v>1・2年生  女子    50m  平泳ぎ  決勝</v>
      </c>
    </row>
    <row r="57" spans="2:3" ht="24.95" customHeight="1" x14ac:dyDescent="0.15">
      <c r="B57" s="15">
        <f>IFERROR(Sheet6!E57,"")</f>
        <v>56</v>
      </c>
      <c r="C57" s="15" t="str">
        <f>IFERROR(LOOKUP(B57,Sheet6!E:E,Sheet6!M:M),"")</f>
        <v>1・2年生  男子    50m  平泳ぎ  決勝</v>
      </c>
    </row>
    <row r="58" spans="2:3" ht="24.95" customHeight="1" x14ac:dyDescent="0.15">
      <c r="B58" s="15">
        <f>IFERROR(Sheet6!E58,"")</f>
        <v>57</v>
      </c>
      <c r="C58" s="15" t="str">
        <f>IFERROR(LOOKUP(B58,Sheet6!E:E,Sheet6!M:M),"")</f>
        <v>3・4年生  女子    50m  平泳ぎ  決勝</v>
      </c>
    </row>
    <row r="59" spans="2:3" ht="24.95" customHeight="1" x14ac:dyDescent="0.15">
      <c r="B59" s="15">
        <f>IFERROR(Sheet6!E59,"")</f>
        <v>58</v>
      </c>
      <c r="C59" s="15" t="str">
        <f>IFERROR(LOOKUP(B59,Sheet6!E:E,Sheet6!M:M),"")</f>
        <v>3・4年生  男子    50m  平泳ぎ  決勝</v>
      </c>
    </row>
    <row r="60" spans="2:3" ht="24.95" customHeight="1" x14ac:dyDescent="0.15">
      <c r="B60" s="15">
        <f>IFERROR(Sheet6!E60,"")</f>
        <v>59</v>
      </c>
      <c r="C60" s="15" t="str">
        <f>IFERROR(LOOKUP(B60,Sheet6!E:E,Sheet6!M:M),"")</f>
        <v>5・6年生  女子    50m  平泳ぎ  決勝</v>
      </c>
    </row>
    <row r="61" spans="2:3" ht="24.95" customHeight="1" x14ac:dyDescent="0.15">
      <c r="B61" s="15">
        <f>IFERROR(Sheet6!E61,"")</f>
        <v>60</v>
      </c>
      <c r="C61" s="15" t="str">
        <f>IFERROR(LOOKUP(B61,Sheet6!E:E,Sheet6!M:M),"")</f>
        <v>5・6年生  男子    50m  平泳ぎ  決勝</v>
      </c>
    </row>
    <row r="62" spans="2:3" ht="24.95" customHeight="1" x14ac:dyDescent="0.15">
      <c r="B62" s="15">
        <f>IFERROR(Sheet6!E62,"")</f>
        <v>61</v>
      </c>
      <c r="C62" s="15" t="str">
        <f>IFERROR(LOOKUP(B62,Sheet6!E:E,Sheet6!M:M),"")</f>
        <v>1・2年生  女子    50m  バタフライ  決勝</v>
      </c>
    </row>
    <row r="63" spans="2:3" ht="24.95" customHeight="1" x14ac:dyDescent="0.15">
      <c r="B63" s="15">
        <f>IFERROR(Sheet6!E63,"")</f>
        <v>62</v>
      </c>
      <c r="C63" s="15" t="str">
        <f>IFERROR(LOOKUP(B63,Sheet6!E:E,Sheet6!M:M),"")</f>
        <v>1・2年生  男子    50m  バタフライ  決勝</v>
      </c>
    </row>
    <row r="64" spans="2:3" ht="24.95" customHeight="1" x14ac:dyDescent="0.15">
      <c r="B64" s="15">
        <f>IFERROR(Sheet6!E64,"")</f>
        <v>63</v>
      </c>
      <c r="C64" s="15" t="str">
        <f>IFERROR(LOOKUP(B64,Sheet6!E:E,Sheet6!M:M),"")</f>
        <v>3・4年生  女子    50m  バタフライ  決勝</v>
      </c>
    </row>
    <row r="65" spans="2:3" ht="24.95" customHeight="1" x14ac:dyDescent="0.15">
      <c r="B65" s="15">
        <f>IFERROR(Sheet6!E65,"")</f>
        <v>64</v>
      </c>
      <c r="C65" s="15" t="str">
        <f>IFERROR(LOOKUP(B65,Sheet6!E:E,Sheet6!M:M),"")</f>
        <v>3・4年生  男子    50m  バタフライ  決勝</v>
      </c>
    </row>
    <row r="66" spans="2:3" ht="24.95" customHeight="1" x14ac:dyDescent="0.15">
      <c r="B66" s="15">
        <f>IFERROR(Sheet6!E66,"")</f>
        <v>65</v>
      </c>
      <c r="C66" s="15" t="str">
        <f>IFERROR(LOOKUP(B66,Sheet6!E:E,Sheet6!M:M),"")</f>
        <v>5・6年生  女子    50m  バタフライ  決勝</v>
      </c>
    </row>
    <row r="67" spans="2:3" ht="24.95" customHeight="1" x14ac:dyDescent="0.15">
      <c r="B67" s="15">
        <f>IFERROR(Sheet6!E67,"")</f>
        <v>66</v>
      </c>
      <c r="C67" s="15" t="str">
        <f>IFERROR(LOOKUP(B67,Sheet6!E:E,Sheet6!M:M),"")</f>
        <v>5・6年生  男子    50m  バタフライ  決勝</v>
      </c>
    </row>
    <row r="68" spans="2:3" ht="24.95" customHeight="1" x14ac:dyDescent="0.15">
      <c r="B68" s="15">
        <f>IFERROR(Sheet6!E68,"")</f>
        <v>67</v>
      </c>
      <c r="C68" s="15" t="str">
        <f>IFERROR(LOOKUP(B68,Sheet6!E:E,Sheet6!M:M),"")</f>
        <v>3・4年生  女子   100m  自由形  決勝</v>
      </c>
    </row>
    <row r="69" spans="2:3" ht="24.95" customHeight="1" x14ac:dyDescent="0.15">
      <c r="B69" s="15">
        <f>IFERROR(Sheet6!E69,"")</f>
        <v>68</v>
      </c>
      <c r="C69" s="15" t="str">
        <f>IFERROR(LOOKUP(B69,Sheet6!E:E,Sheet6!M:M),"")</f>
        <v>3・4年生  男子   100m  自由形  決勝</v>
      </c>
    </row>
    <row r="70" spans="2:3" ht="24.95" customHeight="1" x14ac:dyDescent="0.15">
      <c r="B70" s="15">
        <f>IFERROR(Sheet6!E70,"")</f>
        <v>69</v>
      </c>
      <c r="C70" s="15" t="str">
        <f>IFERROR(LOOKUP(B70,Sheet6!E:E,Sheet6!M:M),"")</f>
        <v>5・6年生  女子   100m  自由形  決勝</v>
      </c>
    </row>
    <row r="71" spans="2:3" ht="24.95" customHeight="1" x14ac:dyDescent="0.15">
      <c r="B71" s="15">
        <f>IFERROR(Sheet6!E71,"")</f>
        <v>70</v>
      </c>
      <c r="C71" s="15" t="str">
        <f>IFERROR(LOOKUP(B71,Sheet6!E:E,Sheet6!M:M),"")</f>
        <v>5・6年生  男子   100m  自由形  決勝</v>
      </c>
    </row>
    <row r="72" spans="2:3" ht="24.95" customHeight="1" x14ac:dyDescent="0.15">
      <c r="B72" s="15">
        <f>IFERROR(Sheet6!E72,"")</f>
        <v>71</v>
      </c>
      <c r="C72" s="15" t="str">
        <f>IFERROR(LOOKUP(B72,Sheet6!E:E,Sheet6!M:M),"")</f>
        <v>5・6年生  女子   100m  背泳ぎ  決勝</v>
      </c>
    </row>
    <row r="73" spans="2:3" ht="24.95" customHeight="1" x14ac:dyDescent="0.15">
      <c r="B73" s="15">
        <f>IFERROR(Sheet6!E73,"")</f>
        <v>72</v>
      </c>
      <c r="C73" s="15" t="str">
        <f>IFERROR(LOOKUP(B73,Sheet6!E:E,Sheet6!M:M),"")</f>
        <v>5・6年生  男子   100m  背泳ぎ  決勝</v>
      </c>
    </row>
    <row r="74" spans="2:3" ht="24.95" customHeight="1" x14ac:dyDescent="0.15">
      <c r="B74" s="15">
        <f>IFERROR(Sheet6!E74,"")</f>
        <v>73</v>
      </c>
      <c r="C74" s="15" t="str">
        <f>IFERROR(LOOKUP(B74,Sheet6!E:E,Sheet6!M:M),"")</f>
        <v>5・6年生  女子   100m  平泳ぎ  決勝</v>
      </c>
    </row>
    <row r="75" spans="2:3" ht="24.95" customHeight="1" x14ac:dyDescent="0.15">
      <c r="B75" s="15">
        <f>IFERROR(Sheet6!E75,"")</f>
        <v>74</v>
      </c>
      <c r="C75" s="15" t="str">
        <f>IFERROR(LOOKUP(B75,Sheet6!E:E,Sheet6!M:M),"")</f>
        <v>5・6年生  男子   100m  平泳ぎ  決勝</v>
      </c>
    </row>
    <row r="76" spans="2:3" ht="24.95" customHeight="1" x14ac:dyDescent="0.15">
      <c r="B76" s="15">
        <f>IFERROR(Sheet6!E76,"")</f>
        <v>75</v>
      </c>
      <c r="C76" s="15" t="str">
        <f>IFERROR(LOOKUP(B76,Sheet6!E:E,Sheet6!M:M),"")</f>
        <v>5・6年生  女子   100m  バタフライ  決勝</v>
      </c>
    </row>
    <row r="77" spans="2:3" ht="24.95" customHeight="1" x14ac:dyDescent="0.15">
      <c r="B77" s="15">
        <f>IFERROR(Sheet6!E77,"")</f>
        <v>76</v>
      </c>
      <c r="C77" s="15" t="str">
        <f>IFERROR(LOOKUP(B77,Sheet6!E:E,Sheet6!M:M),"")</f>
        <v>5・6年生  男子   100m  バタフライ  決勝</v>
      </c>
    </row>
    <row r="78" spans="2:3" ht="24.95" customHeight="1" x14ac:dyDescent="0.15">
      <c r="B78" s="15">
        <f>IFERROR(Sheet6!E78,"")</f>
        <v>77</v>
      </c>
      <c r="C78" s="15" t="str">
        <f>IFERROR(LOOKUP(B78,Sheet6!E:E,Sheet6!M:M),"")</f>
        <v>1・2年生  女子   200m  リレー  決勝</v>
      </c>
    </row>
    <row r="79" spans="2:3" ht="24.95" customHeight="1" x14ac:dyDescent="0.15">
      <c r="B79" s="15">
        <f>IFERROR(Sheet6!E79,"")</f>
        <v>78</v>
      </c>
      <c r="C79" s="15" t="str">
        <f>IFERROR(LOOKUP(B79,Sheet6!E:E,Sheet6!M:M),"")</f>
        <v>3・4年生  女子   200m  リレー  決勝</v>
      </c>
    </row>
    <row r="80" spans="2:3" ht="24.95" customHeight="1" x14ac:dyDescent="0.15">
      <c r="B80" s="15">
        <f>IFERROR(Sheet6!E80,"")</f>
        <v>79</v>
      </c>
      <c r="C80" s="15" t="str">
        <f>IFERROR(LOOKUP(B80,Sheet6!E:E,Sheet6!M:M),"")</f>
        <v>5・6年生  女子   200m  リレー  決勝</v>
      </c>
    </row>
    <row r="81" spans="2:3" ht="24.95" customHeight="1" x14ac:dyDescent="0.15">
      <c r="B81" s="15">
        <f>IFERROR(Sheet6!E81,"")</f>
        <v>80</v>
      </c>
      <c r="C81" s="15" t="str">
        <f>IFERROR(LOOKUP(B81,Sheet6!E:E,Sheet6!M:M),"")</f>
        <v>3・4年生  女子   200m  個人メドレー  予選</v>
      </c>
    </row>
    <row r="82" spans="2:3" ht="24.95" customHeight="1" x14ac:dyDescent="0.15">
      <c r="B82" s="15">
        <f>IFERROR(Sheet6!E82,"")</f>
        <v>81</v>
      </c>
      <c r="C82" s="15" t="str">
        <f>IFERROR(LOOKUP(B82,Sheet6!E:E,Sheet6!M:M),"")</f>
        <v>3・4年生  男子   200m  個人メドレー  予選</v>
      </c>
    </row>
    <row r="83" spans="2:3" ht="24.95" customHeight="1" x14ac:dyDescent="0.15">
      <c r="B83" s="15">
        <f>IFERROR(Sheet6!E83,"")</f>
        <v>82</v>
      </c>
      <c r="C83" s="15" t="str">
        <f>IFERROR(LOOKUP(B83,Sheet6!E:E,Sheet6!M:M),"")</f>
        <v>5・6年生  女子   200m  個人メドレー  予選</v>
      </c>
    </row>
    <row r="84" spans="2:3" ht="24.95" customHeight="1" x14ac:dyDescent="0.15">
      <c r="B84" s="15">
        <f>IFERROR(Sheet6!E84,"")</f>
        <v>83</v>
      </c>
      <c r="C84" s="15" t="str">
        <f>IFERROR(LOOKUP(B84,Sheet6!E:E,Sheet6!M:M),"")</f>
        <v>5・6年生  男子   200m  個人メドレー  予選</v>
      </c>
    </row>
    <row r="85" spans="2:3" ht="24.95" customHeight="1" x14ac:dyDescent="0.15">
      <c r="B85" s="15">
        <f>IFERROR(Sheet6!E85,"")</f>
        <v>84</v>
      </c>
      <c r="C85" s="15" t="str">
        <f>IFERROR(LOOKUP(B85,Sheet6!E:E,Sheet6!M:M),"")</f>
        <v>1・2年生  女子    50m  自由形  予選</v>
      </c>
    </row>
    <row r="86" spans="2:3" ht="24.95" customHeight="1" x14ac:dyDescent="0.15">
      <c r="B86" s="15">
        <f>IFERROR(Sheet6!E86,"")</f>
        <v>85</v>
      </c>
      <c r="C86" s="15" t="str">
        <f>IFERROR(LOOKUP(B86,Sheet6!E:E,Sheet6!M:M),"")</f>
        <v>1・2年生  男子    50m  自由形  予選</v>
      </c>
    </row>
    <row r="87" spans="2:3" ht="24.95" customHeight="1" x14ac:dyDescent="0.15">
      <c r="B87" s="15">
        <f>IFERROR(Sheet6!E87,"")</f>
        <v>86</v>
      </c>
      <c r="C87" s="15" t="str">
        <f>IFERROR(LOOKUP(B87,Sheet6!E:E,Sheet6!M:M),"")</f>
        <v>3・4年生  女子    50m  自由形  予選</v>
      </c>
    </row>
    <row r="88" spans="2:3" ht="24.95" customHeight="1" x14ac:dyDescent="0.15">
      <c r="B88" s="15">
        <f>IFERROR(Sheet6!E88,"")</f>
        <v>87</v>
      </c>
      <c r="C88" s="15" t="str">
        <f>IFERROR(LOOKUP(B88,Sheet6!E:E,Sheet6!M:M),"")</f>
        <v>3・4年生  男子    50m  自由形  予選</v>
      </c>
    </row>
    <row r="89" spans="2:3" ht="24.95" customHeight="1" x14ac:dyDescent="0.15">
      <c r="B89" s="15">
        <f>IFERROR(Sheet6!E89,"")</f>
        <v>88</v>
      </c>
      <c r="C89" s="15" t="str">
        <f>IFERROR(LOOKUP(B89,Sheet6!E:E,Sheet6!M:M),"")</f>
        <v>5・6年生  女子    50m  自由形  予選</v>
      </c>
    </row>
    <row r="90" spans="2:3" ht="24.95" customHeight="1" x14ac:dyDescent="0.15">
      <c r="B90" s="15">
        <f>IFERROR(Sheet6!E90,"")</f>
        <v>89</v>
      </c>
      <c r="C90" s="15" t="str">
        <f>IFERROR(LOOKUP(B90,Sheet6!E:E,Sheet6!M:M),"")</f>
        <v>5・6年生  男子    50m  自由形  予選</v>
      </c>
    </row>
    <row r="91" spans="2:3" ht="24.95" customHeight="1" x14ac:dyDescent="0.15">
      <c r="B91" s="15">
        <f>IFERROR(Sheet6!E91,"")</f>
        <v>90</v>
      </c>
      <c r="C91" s="15" t="str">
        <f>IFERROR(LOOKUP(B91,Sheet6!E:E,Sheet6!M:M),"")</f>
        <v>1・2年生  女子    50m  背泳ぎ  予選</v>
      </c>
    </row>
    <row r="92" spans="2:3" ht="24.95" customHeight="1" x14ac:dyDescent="0.15">
      <c r="B92" s="15">
        <f>IFERROR(Sheet6!E92,"")</f>
        <v>91</v>
      </c>
      <c r="C92" s="15" t="str">
        <f>IFERROR(LOOKUP(B92,Sheet6!E:E,Sheet6!M:M),"")</f>
        <v>1・2年生  男子    50m  背泳ぎ  予選</v>
      </c>
    </row>
    <row r="93" spans="2:3" ht="24.95" customHeight="1" x14ac:dyDescent="0.15">
      <c r="B93" s="15">
        <f>IFERROR(Sheet6!E93,"")</f>
        <v>92</v>
      </c>
      <c r="C93" s="15" t="str">
        <f>IFERROR(LOOKUP(B93,Sheet6!E:E,Sheet6!M:M),"")</f>
        <v>3・4年生  女子    50m  背泳ぎ  予選</v>
      </c>
    </row>
    <row r="94" spans="2:3" ht="24.95" customHeight="1" x14ac:dyDescent="0.15">
      <c r="B94" s="15">
        <f>IFERROR(Sheet6!E94,"")</f>
        <v>93</v>
      </c>
      <c r="C94" s="15" t="str">
        <f>IFERROR(LOOKUP(B94,Sheet6!E:E,Sheet6!M:M),"")</f>
        <v>3・4年生  男子    50m  背泳ぎ  予選</v>
      </c>
    </row>
    <row r="95" spans="2:3" ht="24.95" customHeight="1" x14ac:dyDescent="0.15">
      <c r="B95" s="15">
        <f>IFERROR(Sheet6!E95,"")</f>
        <v>94</v>
      </c>
      <c r="C95" s="15" t="str">
        <f>IFERROR(LOOKUP(B95,Sheet6!E:E,Sheet6!M:M),"")</f>
        <v>5・6年生  女子    50m  背泳ぎ  予選</v>
      </c>
    </row>
    <row r="96" spans="2:3" ht="24.95" customHeight="1" x14ac:dyDescent="0.15">
      <c r="B96" s="15">
        <f>IFERROR(Sheet6!E96,"")</f>
        <v>95</v>
      </c>
      <c r="C96" s="15" t="str">
        <f>IFERROR(LOOKUP(B96,Sheet6!E:E,Sheet6!M:M),"")</f>
        <v>5・6年生  男子    50m  背泳ぎ  予選</v>
      </c>
    </row>
    <row r="97" spans="2:3" ht="24.95" customHeight="1" x14ac:dyDescent="0.15">
      <c r="B97" s="15">
        <f>IFERROR(Sheet6!E97,"")</f>
        <v>96</v>
      </c>
      <c r="C97" s="15" t="str">
        <f>IFERROR(LOOKUP(B97,Sheet6!E:E,Sheet6!M:M),"")</f>
        <v>1・2年生  女子    50m  平泳ぎ  予選</v>
      </c>
    </row>
    <row r="98" spans="2:3" ht="24.95" customHeight="1" x14ac:dyDescent="0.15">
      <c r="B98" s="15">
        <f>IFERROR(Sheet6!E98,"")</f>
        <v>97</v>
      </c>
      <c r="C98" s="15" t="str">
        <f>IFERROR(LOOKUP(B98,Sheet6!E:E,Sheet6!M:M),"")</f>
        <v>1・2年生  男子    50m  平泳ぎ  予選</v>
      </c>
    </row>
    <row r="99" spans="2:3" ht="24.95" customHeight="1" x14ac:dyDescent="0.15">
      <c r="B99" s="15">
        <f>IFERROR(Sheet6!E99,"")</f>
        <v>98</v>
      </c>
      <c r="C99" s="15" t="str">
        <f>IFERROR(LOOKUP(B99,Sheet6!E:E,Sheet6!M:M),"")</f>
        <v>3・4年生  女子    50m  平泳ぎ  予選</v>
      </c>
    </row>
    <row r="100" spans="2:3" ht="24.95" customHeight="1" x14ac:dyDescent="0.15">
      <c r="B100" s="15">
        <f>IFERROR(Sheet6!E100,"")</f>
        <v>99</v>
      </c>
      <c r="C100" s="15" t="str">
        <f>IFERROR(LOOKUP(B100,Sheet6!E:E,Sheet6!M:M),"")</f>
        <v>3・4年生  男子    50m  平泳ぎ  予選</v>
      </c>
    </row>
    <row r="101" spans="2:3" ht="24.95" customHeight="1" x14ac:dyDescent="0.15">
      <c r="B101" s="15">
        <f>IFERROR(Sheet6!E101,"")</f>
        <v>100</v>
      </c>
      <c r="C101" s="15" t="str">
        <f>IFERROR(LOOKUP(B101,Sheet6!E:E,Sheet6!M:M),"")</f>
        <v>5・6年生  女子    50m  平泳ぎ  予選</v>
      </c>
    </row>
    <row r="102" spans="2:3" ht="24.95" customHeight="1" x14ac:dyDescent="0.15">
      <c r="B102" s="15">
        <f>IFERROR(Sheet6!E102,"")</f>
        <v>101</v>
      </c>
      <c r="C102" s="15" t="str">
        <f>IFERROR(LOOKUP(B102,Sheet6!E:E,Sheet6!M:M),"")</f>
        <v>5・6年生  男子    50m  平泳ぎ  予選</v>
      </c>
    </row>
    <row r="103" spans="2:3" ht="24.95" customHeight="1" x14ac:dyDescent="0.15">
      <c r="B103" s="15">
        <f>IFERROR(Sheet6!E103,"")</f>
        <v>102</v>
      </c>
      <c r="C103" s="15" t="str">
        <f>IFERROR(LOOKUP(B103,Sheet6!E:E,Sheet6!M:M),"")</f>
        <v>1・2年生  女子    50m  バタフライ  予選</v>
      </c>
    </row>
    <row r="104" spans="2:3" ht="24.95" customHeight="1" x14ac:dyDescent="0.15">
      <c r="B104" s="15">
        <f>IFERROR(Sheet6!E104,"")</f>
        <v>103</v>
      </c>
      <c r="C104" s="15" t="str">
        <f>IFERROR(LOOKUP(B104,Sheet6!E:E,Sheet6!M:M),"")</f>
        <v>1・2年生  男子    50m  バタフライ  予選</v>
      </c>
    </row>
    <row r="105" spans="2:3" ht="24.95" customHeight="1" x14ac:dyDescent="0.15">
      <c r="B105" s="15">
        <f>IFERROR(Sheet6!E105,"")</f>
        <v>104</v>
      </c>
      <c r="C105" s="15" t="str">
        <f>IFERROR(LOOKUP(B105,Sheet6!E:E,Sheet6!M:M),"")</f>
        <v>3・4年生  女子    50m  バタフライ  予選</v>
      </c>
    </row>
    <row r="106" spans="2:3" ht="24.95" customHeight="1" x14ac:dyDescent="0.15">
      <c r="B106" s="15">
        <f>IFERROR(Sheet6!E106,"")</f>
        <v>105</v>
      </c>
      <c r="C106" s="15" t="str">
        <f>IFERROR(LOOKUP(B106,Sheet6!E:E,Sheet6!M:M),"")</f>
        <v>3・4年生  男子    50m  バタフライ  予選</v>
      </c>
    </row>
    <row r="107" spans="2:3" ht="24.95" customHeight="1" x14ac:dyDescent="0.15">
      <c r="B107" s="15">
        <f>IFERROR(Sheet6!E107,"")</f>
        <v>106</v>
      </c>
      <c r="C107" s="15" t="str">
        <f>IFERROR(LOOKUP(B107,Sheet6!E:E,Sheet6!M:M),"")</f>
        <v>5・6年生  女子    50m  バタフライ  予選</v>
      </c>
    </row>
    <row r="108" spans="2:3" ht="24.95" customHeight="1" x14ac:dyDescent="0.15">
      <c r="B108" s="15">
        <f>IFERROR(Sheet6!E108,"")</f>
        <v>107</v>
      </c>
      <c r="C108" s="15" t="str">
        <f>IFERROR(LOOKUP(B108,Sheet6!E:E,Sheet6!M:M),"")</f>
        <v>5・6年生  男子    50m  バタフライ  予選</v>
      </c>
    </row>
    <row r="109" spans="2:3" ht="24.95" customHeight="1" x14ac:dyDescent="0.15">
      <c r="B109" s="15">
        <f>IFERROR(Sheet6!E109,"")</f>
        <v>108</v>
      </c>
      <c r="C109" s="15" t="str">
        <f>IFERROR(LOOKUP(B109,Sheet6!E:E,Sheet6!M:M),"")</f>
        <v>3・4年生  女子   100m  自由形  予選</v>
      </c>
    </row>
    <row r="110" spans="2:3" ht="24.95" customHeight="1" x14ac:dyDescent="0.15">
      <c r="B110" s="15">
        <f>IFERROR(Sheet6!E110,"")</f>
        <v>109</v>
      </c>
      <c r="C110" s="15" t="str">
        <f>IFERROR(LOOKUP(B110,Sheet6!E:E,Sheet6!M:M),"")</f>
        <v>3・4年生  男子   100m  自由形  予選</v>
      </c>
    </row>
    <row r="111" spans="2:3" ht="24.95" customHeight="1" x14ac:dyDescent="0.15">
      <c r="B111" s="15">
        <f>IFERROR(Sheet6!E111,"")</f>
        <v>110</v>
      </c>
      <c r="C111" s="15" t="str">
        <f>IFERROR(LOOKUP(B111,Sheet6!E:E,Sheet6!M:M),"")</f>
        <v>5・6年生  女子   100m  自由形  予選</v>
      </c>
    </row>
    <row r="112" spans="2:3" ht="24.95" customHeight="1" x14ac:dyDescent="0.15">
      <c r="B112" s="15">
        <f>IFERROR(Sheet6!E112,"")</f>
        <v>111</v>
      </c>
      <c r="C112" s="15" t="str">
        <f>IFERROR(LOOKUP(B112,Sheet6!E:E,Sheet6!M:M),"")</f>
        <v>5・6年生  男子   100m  自由形  予選</v>
      </c>
    </row>
    <row r="113" spans="2:3" ht="24.95" customHeight="1" x14ac:dyDescent="0.15">
      <c r="B113" s="15">
        <f>IFERROR(Sheet6!E113,"")</f>
        <v>112</v>
      </c>
      <c r="C113" s="15" t="str">
        <f>IFERROR(LOOKUP(B113,Sheet6!E:E,Sheet6!M:M),"")</f>
        <v>5・6年生  女子   100m  背泳ぎ  予選</v>
      </c>
    </row>
    <row r="114" spans="2:3" ht="24.95" customHeight="1" x14ac:dyDescent="0.15">
      <c r="B114" s="15">
        <f>IFERROR(Sheet6!E114,"")</f>
        <v>113</v>
      </c>
      <c r="C114" s="15" t="str">
        <f>IFERROR(LOOKUP(B114,Sheet6!E:E,Sheet6!M:M),"")</f>
        <v>5・6年生  男子   100m  背泳ぎ  予選</v>
      </c>
    </row>
    <row r="115" spans="2:3" ht="24.95" customHeight="1" x14ac:dyDescent="0.15">
      <c r="B115" s="15">
        <f>IFERROR(Sheet6!E115,"")</f>
        <v>114</v>
      </c>
      <c r="C115" s="15" t="str">
        <f>IFERROR(LOOKUP(B115,Sheet6!E:E,Sheet6!M:M),"")</f>
        <v>5・6年生  女子   100m  平泳ぎ  予選</v>
      </c>
    </row>
    <row r="116" spans="2:3" ht="24.95" customHeight="1" x14ac:dyDescent="0.15">
      <c r="B116" s="15">
        <f>IFERROR(Sheet6!E116,"")</f>
        <v>115</v>
      </c>
      <c r="C116" s="15" t="str">
        <f>IFERROR(LOOKUP(B116,Sheet6!E:E,Sheet6!M:M),"")</f>
        <v>5・6年生  男子   100m  平泳ぎ  予選</v>
      </c>
    </row>
    <row r="117" spans="2:3" ht="24.95" customHeight="1" x14ac:dyDescent="0.15">
      <c r="B117" s="15">
        <f>IFERROR(Sheet6!E117,"")</f>
        <v>116</v>
      </c>
      <c r="C117" s="15" t="str">
        <f>IFERROR(LOOKUP(B117,Sheet6!E:E,Sheet6!M:M),"")</f>
        <v>5・6年生  女子   100m  バタフライ  予選</v>
      </c>
    </row>
    <row r="118" spans="2:3" ht="24.95" customHeight="1" x14ac:dyDescent="0.15">
      <c r="B118" s="15">
        <f>IFERROR(Sheet6!E118,"")</f>
        <v>117</v>
      </c>
      <c r="C118" s="15" t="str">
        <f>IFERROR(LOOKUP(B118,Sheet6!E:E,Sheet6!M:M),"")</f>
        <v>5・6年生  男子   100m  バタフライ  予選</v>
      </c>
    </row>
    <row r="119" spans="2:3" ht="24.95" customHeight="1" x14ac:dyDescent="0.15">
      <c r="B119" s="15">
        <f>IFERROR(Sheet6!E119,"")</f>
        <v>118</v>
      </c>
      <c r="C119" s="15" t="str">
        <f>IFERROR(LOOKUP(B119,Sheet6!E:E,Sheet6!M:M),"")</f>
        <v>1・2年生  女子   200m  リレー  予選</v>
      </c>
    </row>
    <row r="120" spans="2:3" ht="24.95" customHeight="1" x14ac:dyDescent="0.15">
      <c r="B120" s="15">
        <f>IFERROR(Sheet6!E120,"")</f>
        <v>119</v>
      </c>
      <c r="C120" s="15" t="str">
        <f>IFERROR(LOOKUP(B120,Sheet6!E:E,Sheet6!M:M),"")</f>
        <v>3・4年生  女子   200m  リレー  予選</v>
      </c>
    </row>
    <row r="121" spans="2:3" ht="24.95" customHeight="1" x14ac:dyDescent="0.15">
      <c r="B121" s="15">
        <f>IFERROR(Sheet6!E121,"")</f>
        <v>120</v>
      </c>
      <c r="C121" s="15" t="str">
        <f>IFERROR(LOOKUP(B121,Sheet6!E:E,Sheet6!M:M),"")</f>
        <v>5・6年生  女子   200m  リレー  予選</v>
      </c>
    </row>
    <row r="122" spans="2:3" ht="24.95" customHeight="1" x14ac:dyDescent="0.15">
      <c r="B122" s="15" t="str">
        <f>IFERROR(Sheet6!E122,"")</f>
        <v/>
      </c>
      <c r="C122" s="15" t="str">
        <f>IFERROR(LOOKUP(B122,Sheet6!E:E,Sheet6!M:M),"")</f>
        <v xml:space="preserve">        </v>
      </c>
    </row>
    <row r="123" spans="2:3" ht="24.95" customHeight="1" x14ac:dyDescent="0.15">
      <c r="B123" s="15" t="str">
        <f>IFERROR(Sheet6!E123,"")</f>
        <v/>
      </c>
      <c r="C123" s="15" t="str">
        <f>IFERROR(LOOKUP(B123,Sheet6!E:E,Sheet6!M:M),"")</f>
        <v xml:space="preserve">        </v>
      </c>
    </row>
    <row r="124" spans="2:3" ht="24.95" customHeight="1" x14ac:dyDescent="0.15">
      <c r="B124" s="15" t="str">
        <f>IFERROR(Sheet6!E124,"")</f>
        <v/>
      </c>
      <c r="C124" s="15" t="str">
        <f>IFERROR(LOOKUP(B124,Sheet6!E:E,Sheet6!M:M),"")</f>
        <v xml:space="preserve">        </v>
      </c>
    </row>
    <row r="125" spans="2:3" ht="24.95" customHeight="1" x14ac:dyDescent="0.15">
      <c r="B125" s="15" t="str">
        <f>IFERROR(Sheet6!E125,"")</f>
        <v/>
      </c>
      <c r="C125" s="15" t="str">
        <f>IFERROR(LOOKUP(B125,Sheet6!E:E,Sheet6!M:M),"")</f>
        <v xml:space="preserve">        </v>
      </c>
    </row>
    <row r="126" spans="2:3" ht="24.95" customHeight="1" x14ac:dyDescent="0.15">
      <c r="B126" s="15" t="str">
        <f>IFERROR(Sheet6!E126,"")</f>
        <v/>
      </c>
      <c r="C126" s="15" t="str">
        <f>IFERROR(LOOKUP(B126,Sheet6!E:E,Sheet6!M:M),"")</f>
        <v xml:space="preserve">        </v>
      </c>
    </row>
    <row r="127" spans="2:3" ht="24.95" customHeight="1" x14ac:dyDescent="0.15">
      <c r="B127" s="15" t="str">
        <f>IFERROR(Sheet6!E127,"")</f>
        <v/>
      </c>
      <c r="C127" s="15" t="str">
        <f>IFERROR(LOOKUP(B127,Sheet6!E:E,Sheet6!M:M),"")</f>
        <v xml:space="preserve">        </v>
      </c>
    </row>
    <row r="128" spans="2:3" ht="24.95" customHeight="1" x14ac:dyDescent="0.15">
      <c r="B128" s="15" t="str">
        <f>IFERROR(Sheet6!E128,"")</f>
        <v/>
      </c>
      <c r="C128" s="15" t="str">
        <f>IFERROR(LOOKUP(B128,Sheet6!E:E,Sheet6!M:M),"")</f>
        <v xml:space="preserve">        </v>
      </c>
    </row>
    <row r="129" spans="2:3" ht="24.95" customHeight="1" x14ac:dyDescent="0.15">
      <c r="B129" s="15" t="str">
        <f>IFERROR(Sheet6!E129,"")</f>
        <v/>
      </c>
      <c r="C129" s="15" t="str">
        <f>IFERROR(LOOKUP(B129,Sheet6!E:E,Sheet6!M:M),"")</f>
        <v xml:space="preserve">        </v>
      </c>
    </row>
    <row r="130" spans="2:3" ht="24.95" customHeight="1" x14ac:dyDescent="0.15">
      <c r="B130" s="15" t="str">
        <f>IFERROR(Sheet6!E130,"")</f>
        <v/>
      </c>
      <c r="C130" s="15" t="str">
        <f>IFERROR(LOOKUP(B130,Sheet6!E:E,Sheet6!M:M),"")</f>
        <v xml:space="preserve">        </v>
      </c>
    </row>
    <row r="131" spans="2:3" ht="24.95" customHeight="1" x14ac:dyDescent="0.15">
      <c r="B131" s="15" t="str">
        <f>IFERROR(Sheet6!E131,"")</f>
        <v/>
      </c>
      <c r="C131" s="15" t="str">
        <f>IFERROR(LOOKUP(B131,Sheet6!E:E,Sheet6!M:M),"")</f>
        <v xml:space="preserve">        </v>
      </c>
    </row>
    <row r="132" spans="2:3" ht="24.95" customHeight="1" x14ac:dyDescent="0.15">
      <c r="B132" s="15" t="str">
        <f>IFERROR(Sheet6!E132,"")</f>
        <v/>
      </c>
      <c r="C132" s="15" t="str">
        <f>IFERROR(LOOKUP(B132,Sheet6!E:E,Sheet6!M:M),"")</f>
        <v xml:space="preserve">        </v>
      </c>
    </row>
    <row r="133" spans="2:3" ht="24.95" customHeight="1" x14ac:dyDescent="0.15">
      <c r="B133" s="15" t="str">
        <f>IFERROR(Sheet6!E133,"")</f>
        <v/>
      </c>
      <c r="C133" s="15" t="str">
        <f>IFERROR(LOOKUP(B133,Sheet6!E:E,Sheet6!M:M),"")</f>
        <v xml:space="preserve">        </v>
      </c>
    </row>
    <row r="134" spans="2:3" ht="24.95" customHeight="1" x14ac:dyDescent="0.15">
      <c r="B134" s="15" t="str">
        <f>IFERROR(Sheet6!E134,"")</f>
        <v/>
      </c>
      <c r="C134" s="15" t="str">
        <f>IFERROR(LOOKUP(B134,Sheet6!E:E,Sheet6!M:M),"")</f>
        <v xml:space="preserve">        </v>
      </c>
    </row>
    <row r="135" spans="2:3" ht="24.95" customHeight="1" x14ac:dyDescent="0.15">
      <c r="B135" s="15" t="str">
        <f>IFERROR(Sheet6!E135,"")</f>
        <v/>
      </c>
      <c r="C135" s="15" t="str">
        <f>IFERROR(LOOKUP(B135,Sheet6!E:E,Sheet6!M:M),"")</f>
        <v xml:space="preserve">        </v>
      </c>
    </row>
    <row r="136" spans="2:3" ht="24.95" customHeight="1" x14ac:dyDescent="0.15">
      <c r="B136" s="15" t="str">
        <f>IFERROR(Sheet6!E136,"")</f>
        <v/>
      </c>
      <c r="C136" s="15" t="str">
        <f>IFERROR(LOOKUP(B136,Sheet6!E:E,Sheet6!M:M),"")</f>
        <v xml:space="preserve">        </v>
      </c>
    </row>
    <row r="137" spans="2:3" ht="24.95" customHeight="1" x14ac:dyDescent="0.15">
      <c r="B137" s="15" t="str">
        <f>IFERROR(Sheet6!E137,"")</f>
        <v/>
      </c>
      <c r="C137" s="15" t="str">
        <f>IFERROR(LOOKUP(B137,Sheet6!E:E,Sheet6!M:M),"")</f>
        <v xml:space="preserve">        </v>
      </c>
    </row>
    <row r="138" spans="2:3" ht="24.95" customHeight="1" x14ac:dyDescent="0.15">
      <c r="B138" s="15" t="str">
        <f>IFERROR(Sheet6!E138,"")</f>
        <v/>
      </c>
      <c r="C138" s="15" t="str">
        <f>IFERROR(LOOKUP(B138,Sheet6!E:E,Sheet6!M:M),"")</f>
        <v xml:space="preserve">        </v>
      </c>
    </row>
    <row r="139" spans="2:3" ht="24.95" customHeight="1" x14ac:dyDescent="0.15">
      <c r="B139" s="15" t="str">
        <f>IFERROR(Sheet6!E139,"")</f>
        <v/>
      </c>
      <c r="C139" s="15" t="str">
        <f>IFERROR(LOOKUP(B139,Sheet6!E:E,Sheet6!M:M),"")</f>
        <v xml:space="preserve">        </v>
      </c>
    </row>
    <row r="140" spans="2:3" ht="24.95" customHeight="1" x14ac:dyDescent="0.15">
      <c r="B140" s="15" t="str">
        <f>IFERROR(Sheet6!E140,"")</f>
        <v/>
      </c>
      <c r="C140" s="15" t="str">
        <f>IFERROR(LOOKUP(B140,Sheet6!E:E,Sheet6!M:M),"")</f>
        <v xml:space="preserve">        </v>
      </c>
    </row>
    <row r="141" spans="2:3" ht="24.95" customHeight="1" x14ac:dyDescent="0.15">
      <c r="B141" s="15" t="str">
        <f>IFERROR(Sheet6!E141,"")</f>
        <v/>
      </c>
      <c r="C141" s="15" t="str">
        <f>IFERROR(LOOKUP(B141,Sheet6!E:E,Sheet6!M:M),"")</f>
        <v xml:space="preserve">        </v>
      </c>
    </row>
    <row r="142" spans="2:3" ht="24.95" customHeight="1" x14ac:dyDescent="0.15">
      <c r="B142" s="15" t="str">
        <f>IFERROR(Sheet6!E142,"")</f>
        <v/>
      </c>
      <c r="C142" s="15" t="str">
        <f>IFERROR(LOOKUP(B142,Sheet6!E:E,Sheet6!M:M),"")</f>
        <v xml:space="preserve">        </v>
      </c>
    </row>
    <row r="143" spans="2:3" ht="24.95" customHeight="1" x14ac:dyDescent="0.15">
      <c r="B143" s="15" t="str">
        <f>IFERROR(Sheet6!E143,"")</f>
        <v/>
      </c>
      <c r="C143" s="15" t="str">
        <f>IFERROR(LOOKUP(B143,Sheet6!E:E,Sheet6!M:M),"")</f>
        <v xml:space="preserve">        </v>
      </c>
    </row>
    <row r="144" spans="2:3" ht="24.95" customHeight="1" x14ac:dyDescent="0.15">
      <c r="B144" s="15" t="str">
        <f>IFERROR(Sheet6!E144,"")</f>
        <v/>
      </c>
      <c r="C144" s="15" t="str">
        <f>IFERROR(LOOKUP(B144,Sheet6!E:E,Sheet6!M:M),"")</f>
        <v xml:space="preserve">        </v>
      </c>
    </row>
    <row r="145" spans="2:3" ht="24.95" customHeight="1" x14ac:dyDescent="0.15">
      <c r="B145" s="15" t="str">
        <f>IFERROR(Sheet6!E145,"")</f>
        <v/>
      </c>
      <c r="C145" s="15" t="str">
        <f>IFERROR(LOOKUP(B145,Sheet6!E:E,Sheet6!M:M),"")</f>
        <v xml:space="preserve">        </v>
      </c>
    </row>
    <row r="146" spans="2:3" ht="24.95" customHeight="1" x14ac:dyDescent="0.15">
      <c r="B146" s="15" t="str">
        <f>IFERROR(Sheet6!E146,"")</f>
        <v/>
      </c>
      <c r="C146" s="15" t="str">
        <f>IFERROR(LOOKUP(B146,Sheet6!E:E,Sheet6!M:M),"")</f>
        <v xml:space="preserve">        </v>
      </c>
    </row>
    <row r="147" spans="2:3" ht="24.95" customHeight="1" x14ac:dyDescent="0.15">
      <c r="B147" s="15" t="str">
        <f>IFERROR(Sheet6!E147,"")</f>
        <v/>
      </c>
      <c r="C147" s="15" t="str">
        <f>IFERROR(LOOKUP(B147,Sheet6!E:E,Sheet6!M:M),"")</f>
        <v xml:space="preserve">        </v>
      </c>
    </row>
    <row r="148" spans="2:3" ht="24.95" customHeight="1" x14ac:dyDescent="0.15">
      <c r="B148" s="15" t="str">
        <f>IFERROR(Sheet6!E148,"")</f>
        <v/>
      </c>
      <c r="C148" s="15" t="str">
        <f>IFERROR(LOOKUP(B148,Sheet6!E:E,Sheet6!M:M),"")</f>
        <v xml:space="preserve">        </v>
      </c>
    </row>
    <row r="149" spans="2:3" ht="24.95" customHeight="1" x14ac:dyDescent="0.15">
      <c r="B149" s="15" t="str">
        <f>IFERROR(Sheet6!E149,"")</f>
        <v/>
      </c>
      <c r="C149" s="15" t="str">
        <f>IFERROR(LOOKUP(B149,Sheet6!E:E,Sheet6!M:M),"")</f>
        <v xml:space="preserve">        </v>
      </c>
    </row>
    <row r="150" spans="2:3" ht="24.95" customHeight="1" x14ac:dyDescent="0.15">
      <c r="B150" s="15" t="str">
        <f>IFERROR(Sheet6!E150,"")</f>
        <v/>
      </c>
      <c r="C150" s="15" t="str">
        <f>IFERROR(LOOKUP(B150,Sheet6!E:E,Sheet6!M:M),"")</f>
        <v xml:space="preserve">        </v>
      </c>
    </row>
    <row r="151" spans="2:3" ht="24.95" customHeight="1" x14ac:dyDescent="0.15">
      <c r="B151" s="15" t="str">
        <f>IFERROR(Sheet6!E151,"")</f>
        <v/>
      </c>
      <c r="C151" s="15" t="str">
        <f>IFERROR(LOOKUP(B151,Sheet6!E:E,Sheet6!M:M),"")</f>
        <v xml:space="preserve">        </v>
      </c>
    </row>
    <row r="152" spans="2:3" ht="24.95" customHeight="1" x14ac:dyDescent="0.15">
      <c r="C152" s="15"/>
    </row>
    <row r="153" spans="2:3" ht="24.95" customHeight="1" x14ac:dyDescent="0.15">
      <c r="C153" s="15"/>
    </row>
    <row r="154" spans="2:3" ht="24.95" customHeight="1" x14ac:dyDescent="0.15">
      <c r="C154" s="15"/>
    </row>
    <row r="155" spans="2:3" ht="24.95" customHeight="1" x14ac:dyDescent="0.15">
      <c r="C155" s="15"/>
    </row>
    <row r="156" spans="2:3" ht="24.95" customHeight="1" x14ac:dyDescent="0.15">
      <c r="C156" s="15"/>
    </row>
    <row r="157" spans="2:3" ht="24.95" customHeight="1" x14ac:dyDescent="0.15">
      <c r="C157" s="15"/>
    </row>
    <row r="158" spans="2:3" ht="24.95" customHeight="1" x14ac:dyDescent="0.15">
      <c r="C158" s="15"/>
    </row>
    <row r="159" spans="2:3" ht="24.95" customHeight="1" x14ac:dyDescent="0.15">
      <c r="C159" s="15"/>
    </row>
    <row r="160" spans="2:3" ht="24.95" customHeight="1" x14ac:dyDescent="0.15">
      <c r="C160" s="15"/>
    </row>
    <row r="161" spans="3:3" ht="24.95" customHeight="1" x14ac:dyDescent="0.15">
      <c r="C161" s="15"/>
    </row>
    <row r="162" spans="3:3" ht="24.95" customHeight="1" x14ac:dyDescent="0.15">
      <c r="C162" s="15"/>
    </row>
    <row r="163" spans="3:3" ht="24.95" customHeight="1" x14ac:dyDescent="0.15">
      <c r="C163" s="15"/>
    </row>
    <row r="164" spans="3:3" ht="24.95" customHeight="1" x14ac:dyDescent="0.15">
      <c r="C164" s="15"/>
    </row>
    <row r="165" spans="3:3" ht="24.95" customHeight="1" x14ac:dyDescent="0.15">
      <c r="C165" s="15"/>
    </row>
    <row r="166" spans="3:3" ht="24.95" customHeight="1" x14ac:dyDescent="0.15">
      <c r="C166" s="15"/>
    </row>
    <row r="167" spans="3:3" ht="24.95" customHeight="1" x14ac:dyDescent="0.15">
      <c r="C167" s="15"/>
    </row>
  </sheetData>
  <sheetProtection sheet="1" objects="1" scenarios="1" selectLockedCells="1" autoFilter="0"/>
  <autoFilter ref="B1:B133" xr:uid="{00000000-0009-0000-0000-00000C000000}"/>
  <phoneticPr fontId="1"/>
  <pageMargins left="0.7" right="0.7" top="0.75" bottom="0.75" header="0.3" footer="0.3"/>
  <pageSetup paperSize="300" orientation="portrait" verticalDpi="120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8">
    <tabColor theme="3"/>
  </sheetPr>
  <dimension ref="C1:I1501"/>
  <sheetViews>
    <sheetView showGridLines="0" showZeros="0" topLeftCell="C1" zoomScale="142" zoomScaleNormal="142" workbookViewId="0">
      <pane ySplit="1" topLeftCell="A194" activePane="bottomLeft" state="frozen"/>
      <selection pane="bottomLeft" activeCell="C1" sqref="C1"/>
    </sheetView>
  </sheetViews>
  <sheetFormatPr defaultColWidth="9" defaultRowHeight="13.5" x14ac:dyDescent="0.15"/>
  <cols>
    <col min="1" max="2" width="9" style="4"/>
    <col min="3" max="3" width="8.75" style="10" customWidth="1"/>
    <col min="4" max="4" width="8.75" style="31" hidden="1" customWidth="1"/>
    <col min="5" max="5" width="14.5" style="11" customWidth="1"/>
    <col min="6" max="6" width="15.625" style="10" customWidth="1"/>
    <col min="7" max="7" width="19.375" style="11" hidden="1" customWidth="1"/>
    <col min="10" max="16384" width="9" style="4"/>
  </cols>
  <sheetData>
    <row r="1" spans="3:7" s="9" customFormat="1" ht="20.100000000000001" customHeight="1" x14ac:dyDescent="0.15">
      <c r="C1" s="17" t="s">
        <v>47</v>
      </c>
      <c r="D1" s="31"/>
      <c r="E1" s="18" t="s">
        <v>114</v>
      </c>
      <c r="F1" s="18" t="s">
        <v>48</v>
      </c>
      <c r="G1" s="18" t="s">
        <v>48</v>
      </c>
    </row>
    <row r="2" spans="3:7" x14ac:dyDescent="0.15">
      <c r="C2" s="24">
        <f t="shared" ref="C2:C65" si="0">IF(AND(D2=""),"",D2)</f>
        <v>1</v>
      </c>
      <c r="D2" s="32">
        <f>IFERROR(テーブル_Swim014[[#This Row],[選手番号]],"")</f>
        <v>1</v>
      </c>
      <c r="E2" s="25" t="str">
        <f>IFERROR(VLOOKUP(C2,Sheet3!A:H,8,0),"")</f>
        <v xml:space="preserve">ｴﾘｴｰﾙSRT        </v>
      </c>
      <c r="F2" s="26" t="str">
        <f t="shared" ref="F2:F65" si="1">MID(G2,1,7)</f>
        <v xml:space="preserve">赤野　弘幸  </v>
      </c>
      <c r="G2" s="27" t="str">
        <f>IFERROR(VLOOKUP(C2,Sheet3!A:H,3,0),"")</f>
        <v xml:space="preserve">赤野　弘幸                    </v>
      </c>
    </row>
    <row r="3" spans="3:7" x14ac:dyDescent="0.15">
      <c r="C3" s="24">
        <f t="shared" si="0"/>
        <v>2</v>
      </c>
      <c r="D3" s="32">
        <f>IFERROR(テーブル_Swim014[[#This Row],[選手番号]],"")</f>
        <v>2</v>
      </c>
      <c r="E3" s="28" t="str">
        <f>IFERROR(VLOOKUP(C3,Sheet3!A:H,8,0),"")</f>
        <v xml:space="preserve">ｴﾘｴｰﾙSRT        </v>
      </c>
      <c r="F3" s="29" t="str">
        <f t="shared" si="1"/>
        <v xml:space="preserve">守谷　亮飛  </v>
      </c>
      <c r="G3" s="30" t="str">
        <f>IFERROR(VLOOKUP(C3,Sheet3!A:H,3,0),"")</f>
        <v xml:space="preserve">守谷　亮飛                    </v>
      </c>
    </row>
    <row r="4" spans="3:7" x14ac:dyDescent="0.15">
      <c r="C4" s="24">
        <f t="shared" si="0"/>
        <v>3</v>
      </c>
      <c r="D4" s="32">
        <f>IFERROR(テーブル_Swim014[[#This Row],[選手番号]],"")</f>
        <v>3</v>
      </c>
      <c r="E4" s="28" t="str">
        <f>IFERROR(VLOOKUP(C4,Sheet3!A:H,8,0),"")</f>
        <v xml:space="preserve">ｴﾘｴｰﾙSRT        </v>
      </c>
      <c r="F4" s="29" t="str">
        <f t="shared" si="1"/>
        <v xml:space="preserve">玉井　豪大  </v>
      </c>
      <c r="G4" s="30" t="str">
        <f>IFERROR(VLOOKUP(C4,Sheet3!A:H,3,0),"")</f>
        <v xml:space="preserve">玉井　豪大                    </v>
      </c>
    </row>
    <row r="5" spans="3:7" x14ac:dyDescent="0.15">
      <c r="C5" s="24">
        <f t="shared" si="0"/>
        <v>4</v>
      </c>
      <c r="D5" s="32">
        <f>IFERROR(テーブル_Swim014[[#This Row],[選手番号]],"")</f>
        <v>4</v>
      </c>
      <c r="E5" s="28" t="str">
        <f>IFERROR(VLOOKUP(C5,Sheet3!A:H,8,0),"")</f>
        <v xml:space="preserve">ｴﾘｴｰﾙSRT        </v>
      </c>
      <c r="F5" s="29" t="str">
        <f t="shared" si="1"/>
        <v xml:space="preserve">尾藤　渉大  </v>
      </c>
      <c r="G5" s="30" t="str">
        <f>IFERROR(VLOOKUP(C5,Sheet3!A:H,3,0),"")</f>
        <v xml:space="preserve">尾藤　渉大                    </v>
      </c>
    </row>
    <row r="6" spans="3:7" x14ac:dyDescent="0.15">
      <c r="C6" s="24">
        <f t="shared" si="0"/>
        <v>5</v>
      </c>
      <c r="D6" s="32">
        <f>IFERROR(テーブル_Swim014[[#This Row],[選手番号]],"")</f>
        <v>5</v>
      </c>
      <c r="E6" s="28" t="str">
        <f>IFERROR(VLOOKUP(C6,Sheet3!A:H,8,0),"")</f>
        <v xml:space="preserve">ｴﾘｴｰﾙSRT        </v>
      </c>
      <c r="F6" s="29" t="str">
        <f t="shared" si="1"/>
        <v xml:space="preserve">脇　　章人  </v>
      </c>
      <c r="G6" s="30" t="str">
        <f>IFERROR(VLOOKUP(C6,Sheet3!A:H,3,0),"")</f>
        <v xml:space="preserve">脇　　章人                    </v>
      </c>
    </row>
    <row r="7" spans="3:7" x14ac:dyDescent="0.15">
      <c r="C7" s="24">
        <f t="shared" si="0"/>
        <v>6</v>
      </c>
      <c r="D7" s="32">
        <f>IFERROR(テーブル_Swim014[[#This Row],[選手番号]],"")</f>
        <v>6</v>
      </c>
      <c r="E7" s="28" t="str">
        <f>IFERROR(VLOOKUP(C7,Sheet3!A:H,8,0),"")</f>
        <v xml:space="preserve">ｴﾘｴｰﾙSRT        </v>
      </c>
      <c r="F7" s="29" t="str">
        <f t="shared" si="1"/>
        <v xml:space="preserve">森下　泰明  </v>
      </c>
      <c r="G7" s="30" t="str">
        <f>IFERROR(VLOOKUP(C7,Sheet3!A:H,3,0),"")</f>
        <v xml:space="preserve">森下　泰明                    </v>
      </c>
    </row>
    <row r="8" spans="3:7" x14ac:dyDescent="0.15">
      <c r="C8" s="24">
        <f t="shared" si="0"/>
        <v>7</v>
      </c>
      <c r="D8" s="32">
        <f>IFERROR(テーブル_Swim014[[#This Row],[選手番号]],"")</f>
        <v>7</v>
      </c>
      <c r="E8" s="28" t="str">
        <f>IFERROR(VLOOKUP(C8,Sheet3!A:H,8,0),"")</f>
        <v xml:space="preserve">ｴﾘｴｰﾙSRT        </v>
      </c>
      <c r="F8" s="29" t="str">
        <f t="shared" si="1"/>
        <v xml:space="preserve">大西　凰生  </v>
      </c>
      <c r="G8" s="30" t="str">
        <f>IFERROR(VLOOKUP(C8,Sheet3!A:H,3,0),"")</f>
        <v xml:space="preserve">大西　凰生                    </v>
      </c>
    </row>
    <row r="9" spans="3:7" x14ac:dyDescent="0.15">
      <c r="C9" s="24">
        <f t="shared" si="0"/>
        <v>8</v>
      </c>
      <c r="D9" s="32">
        <f>IFERROR(テーブル_Swim014[[#This Row],[選手番号]],"")</f>
        <v>8</v>
      </c>
      <c r="E9" s="28" t="str">
        <f>IFERROR(VLOOKUP(C9,Sheet3!A:H,8,0),"")</f>
        <v xml:space="preserve">ｴﾘｴｰﾙSRT        </v>
      </c>
      <c r="F9" s="29" t="str">
        <f t="shared" si="1"/>
        <v xml:space="preserve">藤井　煌真  </v>
      </c>
      <c r="G9" s="30" t="str">
        <f>IFERROR(VLOOKUP(C9,Sheet3!A:H,3,0),"")</f>
        <v xml:space="preserve">藤井　煌真                    </v>
      </c>
    </row>
    <row r="10" spans="3:7" x14ac:dyDescent="0.15">
      <c r="C10" s="24">
        <f t="shared" si="0"/>
        <v>9</v>
      </c>
      <c r="D10" s="32">
        <f>IFERROR(テーブル_Swim014[[#This Row],[選手番号]],"")</f>
        <v>9</v>
      </c>
      <c r="E10" s="28" t="str">
        <f>IFERROR(VLOOKUP(C10,Sheet3!A:H,8,0),"")</f>
        <v xml:space="preserve">ｴﾘｴｰﾙSRT        </v>
      </c>
      <c r="F10" s="29" t="str">
        <f t="shared" si="1"/>
        <v xml:space="preserve">脇　　遼平  </v>
      </c>
      <c r="G10" s="30" t="str">
        <f>IFERROR(VLOOKUP(C10,Sheet3!A:H,3,0),"")</f>
        <v xml:space="preserve">脇　　遼平                    </v>
      </c>
    </row>
    <row r="11" spans="3:7" x14ac:dyDescent="0.15">
      <c r="C11" s="24">
        <f t="shared" si="0"/>
        <v>10</v>
      </c>
      <c r="D11" s="32">
        <f>IFERROR(テーブル_Swim014[[#This Row],[選手番号]],"")</f>
        <v>10</v>
      </c>
      <c r="E11" s="28" t="str">
        <f>IFERROR(VLOOKUP(C11,Sheet3!A:H,8,0),"")</f>
        <v xml:space="preserve">ｴﾘｴｰﾙSRT        </v>
      </c>
      <c r="F11" s="29" t="str">
        <f t="shared" si="1"/>
        <v xml:space="preserve">星川　夏伊  </v>
      </c>
      <c r="G11" s="30" t="str">
        <f>IFERROR(VLOOKUP(C11,Sheet3!A:H,3,0),"")</f>
        <v xml:space="preserve">星川　夏伊                    </v>
      </c>
    </row>
    <row r="12" spans="3:7" x14ac:dyDescent="0.15">
      <c r="C12" s="24">
        <f t="shared" si="0"/>
        <v>11</v>
      </c>
      <c r="D12" s="32">
        <f>IFERROR(テーブル_Swim014[[#This Row],[選手番号]],"")</f>
        <v>11</v>
      </c>
      <c r="E12" s="28" t="str">
        <f>IFERROR(VLOOKUP(C12,Sheet3!A:H,8,0),"")</f>
        <v xml:space="preserve">ｴﾘｴｰﾙSRT        </v>
      </c>
      <c r="F12" s="29" t="str">
        <f t="shared" si="1"/>
        <v xml:space="preserve">青木　勇達  </v>
      </c>
      <c r="G12" s="30" t="str">
        <f>IFERROR(VLOOKUP(C12,Sheet3!A:H,3,0),"")</f>
        <v xml:space="preserve">青木　勇達                    </v>
      </c>
    </row>
    <row r="13" spans="3:7" x14ac:dyDescent="0.15">
      <c r="C13" s="24">
        <f t="shared" si="0"/>
        <v>12</v>
      </c>
      <c r="D13" s="32">
        <f>IFERROR(テーブル_Swim014[[#This Row],[選手番号]],"")</f>
        <v>12</v>
      </c>
      <c r="E13" s="28" t="str">
        <f>IFERROR(VLOOKUP(C13,Sheet3!A:H,8,0),"")</f>
        <v xml:space="preserve">ｴﾘｴｰﾙSRT        </v>
      </c>
      <c r="F13" s="29" t="str">
        <f t="shared" si="1"/>
        <v xml:space="preserve">岡本　彩花  </v>
      </c>
      <c r="G13" s="30" t="str">
        <f>IFERROR(VLOOKUP(C13,Sheet3!A:H,3,0),"")</f>
        <v xml:space="preserve">岡本　彩花                    </v>
      </c>
    </row>
    <row r="14" spans="3:7" x14ac:dyDescent="0.15">
      <c r="C14" s="24">
        <f t="shared" si="0"/>
        <v>13</v>
      </c>
      <c r="D14" s="32">
        <f>IFERROR(テーブル_Swim014[[#This Row],[選手番号]],"")</f>
        <v>13</v>
      </c>
      <c r="E14" s="28" t="str">
        <f>IFERROR(VLOOKUP(C14,Sheet3!A:H,8,0),"")</f>
        <v xml:space="preserve">ｴﾘｴｰﾙSRT        </v>
      </c>
      <c r="F14" s="29" t="str">
        <f t="shared" si="1"/>
        <v xml:space="preserve">青木　花音  </v>
      </c>
      <c r="G14" s="30" t="str">
        <f>IFERROR(VLOOKUP(C14,Sheet3!A:H,3,0),"")</f>
        <v xml:space="preserve">青木　花音                    </v>
      </c>
    </row>
    <row r="15" spans="3:7" x14ac:dyDescent="0.15">
      <c r="C15" s="24">
        <f t="shared" si="0"/>
        <v>14</v>
      </c>
      <c r="D15" s="32">
        <f>IFERROR(テーブル_Swim014[[#This Row],[選手番号]],"")</f>
        <v>14</v>
      </c>
      <c r="E15" s="28" t="str">
        <f>IFERROR(VLOOKUP(C15,Sheet3!A:H,8,0),"")</f>
        <v xml:space="preserve">ｴﾘｴｰﾙSRT        </v>
      </c>
      <c r="F15" s="29" t="str">
        <f t="shared" si="1"/>
        <v xml:space="preserve">宮崎　倖歩  </v>
      </c>
      <c r="G15" s="30" t="str">
        <f>IFERROR(VLOOKUP(C15,Sheet3!A:H,3,0),"")</f>
        <v xml:space="preserve">宮崎　倖歩                    </v>
      </c>
    </row>
    <row r="16" spans="3:7" x14ac:dyDescent="0.15">
      <c r="C16" s="24">
        <f t="shared" si="0"/>
        <v>15</v>
      </c>
      <c r="D16" s="32">
        <f>IFERROR(テーブル_Swim014[[#This Row],[選手番号]],"")</f>
        <v>15</v>
      </c>
      <c r="E16" s="28" t="str">
        <f>IFERROR(VLOOKUP(C16,Sheet3!A:H,8,0),"")</f>
        <v xml:space="preserve">ｴﾘｴｰﾙSRT        </v>
      </c>
      <c r="F16" s="29" t="str">
        <f t="shared" si="1"/>
        <v xml:space="preserve">脇　　栞那  </v>
      </c>
      <c r="G16" s="30" t="str">
        <f>IFERROR(VLOOKUP(C16,Sheet3!A:H,3,0),"")</f>
        <v xml:space="preserve">脇　　栞那                    </v>
      </c>
    </row>
    <row r="17" spans="3:7" x14ac:dyDescent="0.15">
      <c r="C17" s="24">
        <f t="shared" si="0"/>
        <v>16</v>
      </c>
      <c r="D17" s="32">
        <f>IFERROR(テーブル_Swim014[[#This Row],[選手番号]],"")</f>
        <v>16</v>
      </c>
      <c r="E17" s="28" t="str">
        <f>IFERROR(VLOOKUP(C17,Sheet3!A:H,8,0),"")</f>
        <v xml:space="preserve">ｴﾘｴｰﾙSRT        </v>
      </c>
      <c r="F17" s="29" t="str">
        <f t="shared" si="1"/>
        <v xml:space="preserve">野坂　咲楽  </v>
      </c>
      <c r="G17" s="30" t="str">
        <f>IFERROR(VLOOKUP(C17,Sheet3!A:H,3,0),"")</f>
        <v xml:space="preserve">野坂　咲楽                    </v>
      </c>
    </row>
    <row r="18" spans="3:7" x14ac:dyDescent="0.15">
      <c r="C18" s="24">
        <f t="shared" si="0"/>
        <v>17</v>
      </c>
      <c r="D18" s="32">
        <f>IFERROR(テーブル_Swim014[[#This Row],[選手番号]],"")</f>
        <v>17</v>
      </c>
      <c r="E18" s="28" t="str">
        <f>IFERROR(VLOOKUP(C18,Sheet3!A:H,8,0),"")</f>
        <v xml:space="preserve">ｴﾘｴｰﾙSRT        </v>
      </c>
      <c r="F18" s="29" t="str">
        <f t="shared" si="1"/>
        <v xml:space="preserve">坂下　梨紗  </v>
      </c>
      <c r="G18" s="30" t="str">
        <f>IFERROR(VLOOKUP(C18,Sheet3!A:H,3,0),"")</f>
        <v xml:space="preserve">坂下　梨紗                    </v>
      </c>
    </row>
    <row r="19" spans="3:7" x14ac:dyDescent="0.15">
      <c r="C19" s="24">
        <f t="shared" si="0"/>
        <v>18</v>
      </c>
      <c r="D19" s="32">
        <f>IFERROR(テーブル_Swim014[[#This Row],[選手番号]],"")</f>
        <v>18</v>
      </c>
      <c r="E19" s="28" t="str">
        <f>IFERROR(VLOOKUP(C19,Sheet3!A:H,8,0),"")</f>
        <v xml:space="preserve">ｴﾘｴｰﾙSRT        </v>
      </c>
      <c r="F19" s="29" t="str">
        <f t="shared" si="1"/>
        <v xml:space="preserve">宮崎　咲歩  </v>
      </c>
      <c r="G19" s="30" t="str">
        <f>IFERROR(VLOOKUP(C19,Sheet3!A:H,3,0),"")</f>
        <v xml:space="preserve">宮崎　咲歩                    </v>
      </c>
    </row>
    <row r="20" spans="3:7" x14ac:dyDescent="0.15">
      <c r="C20" s="24">
        <f t="shared" si="0"/>
        <v>19</v>
      </c>
      <c r="D20" s="32">
        <f>IFERROR(テーブル_Swim014[[#This Row],[選手番号]],"")</f>
        <v>19</v>
      </c>
      <c r="E20" s="28" t="str">
        <f>IFERROR(VLOOKUP(C20,Sheet3!A:H,8,0),"")</f>
        <v xml:space="preserve">ｴﾘｴｰﾙSRT        </v>
      </c>
      <c r="F20" s="29" t="str">
        <f t="shared" si="1"/>
        <v xml:space="preserve">曽根芹李空  </v>
      </c>
      <c r="G20" s="30" t="str">
        <f>IFERROR(VLOOKUP(C20,Sheet3!A:H,3,0),"")</f>
        <v xml:space="preserve">曽根芹李空                    </v>
      </c>
    </row>
    <row r="21" spans="3:7" x14ac:dyDescent="0.15">
      <c r="C21" s="24">
        <f t="shared" si="0"/>
        <v>20</v>
      </c>
      <c r="D21" s="32">
        <f>IFERROR(テーブル_Swim014[[#This Row],[選手番号]],"")</f>
        <v>20</v>
      </c>
      <c r="E21" s="28" t="str">
        <f>IFERROR(VLOOKUP(C21,Sheet3!A:H,8,0),"")</f>
        <v xml:space="preserve">西条ＳＣ        </v>
      </c>
      <c r="F21" s="29" t="str">
        <f t="shared" si="1"/>
        <v xml:space="preserve">眞鍋　心桜  </v>
      </c>
      <c r="G21" s="30" t="str">
        <f>IFERROR(VLOOKUP(C21,Sheet3!A:H,3,0),"")</f>
        <v xml:space="preserve">眞鍋　心桜                    </v>
      </c>
    </row>
    <row r="22" spans="3:7" x14ac:dyDescent="0.15">
      <c r="C22" s="24">
        <f t="shared" si="0"/>
        <v>21</v>
      </c>
      <c r="D22" s="32">
        <f>IFERROR(テーブル_Swim014[[#This Row],[選手番号]],"")</f>
        <v>21</v>
      </c>
      <c r="E22" s="28" t="str">
        <f>IFERROR(VLOOKUP(C22,Sheet3!A:H,8,0),"")</f>
        <v xml:space="preserve">Z-UP            </v>
      </c>
      <c r="F22" s="29" t="str">
        <f t="shared" si="1"/>
        <v xml:space="preserve">加藤　大貴  </v>
      </c>
      <c r="G22" s="30" t="str">
        <f>IFERROR(VLOOKUP(C22,Sheet3!A:H,3,0),"")</f>
        <v xml:space="preserve">加藤　大貴                    </v>
      </c>
    </row>
    <row r="23" spans="3:7" x14ac:dyDescent="0.15">
      <c r="C23" s="24">
        <f t="shared" si="0"/>
        <v>22</v>
      </c>
      <c r="D23" s="32">
        <f>IFERROR(テーブル_Swim014[[#This Row],[選手番号]],"")</f>
        <v>22</v>
      </c>
      <c r="E23" s="28" t="str">
        <f>IFERROR(VLOOKUP(C23,Sheet3!A:H,8,0),"")</f>
        <v xml:space="preserve">Z-UP            </v>
      </c>
      <c r="F23" s="29" t="str">
        <f t="shared" si="1"/>
        <v xml:space="preserve">西原　大護  </v>
      </c>
      <c r="G23" s="30" t="str">
        <f>IFERROR(VLOOKUP(C23,Sheet3!A:H,3,0),"")</f>
        <v xml:space="preserve">西原　大護                    </v>
      </c>
    </row>
    <row r="24" spans="3:7" x14ac:dyDescent="0.15">
      <c r="C24" s="24">
        <f t="shared" si="0"/>
        <v>23</v>
      </c>
      <c r="D24" s="32">
        <f>IFERROR(テーブル_Swim014[[#This Row],[選手番号]],"")</f>
        <v>23</v>
      </c>
      <c r="E24" s="28" t="str">
        <f>IFERROR(VLOOKUP(C24,Sheet3!A:H,8,0),"")</f>
        <v xml:space="preserve">Z-UP            </v>
      </c>
      <c r="F24" s="29" t="str">
        <f t="shared" si="1"/>
        <v xml:space="preserve">曽我部有利  </v>
      </c>
      <c r="G24" s="30" t="str">
        <f>IFERROR(VLOOKUP(C24,Sheet3!A:H,3,0),"")</f>
        <v xml:space="preserve">曽我部有利                    </v>
      </c>
    </row>
    <row r="25" spans="3:7" x14ac:dyDescent="0.15">
      <c r="C25" s="24">
        <f t="shared" si="0"/>
        <v>24</v>
      </c>
      <c r="D25" s="32">
        <f>IFERROR(テーブル_Swim014[[#This Row],[選手番号]],"")</f>
        <v>24</v>
      </c>
      <c r="E25" s="28" t="str">
        <f>IFERROR(VLOOKUP(C25,Sheet3!A:H,8,0),"")</f>
        <v xml:space="preserve">Z-UP            </v>
      </c>
      <c r="F25" s="29" t="str">
        <f t="shared" si="1"/>
        <v xml:space="preserve">中木戸之博  </v>
      </c>
      <c r="G25" s="30" t="str">
        <f>IFERROR(VLOOKUP(C25,Sheet3!A:H,3,0),"")</f>
        <v xml:space="preserve">中木戸之博                    </v>
      </c>
    </row>
    <row r="26" spans="3:7" x14ac:dyDescent="0.15">
      <c r="C26" s="24">
        <f t="shared" si="0"/>
        <v>25</v>
      </c>
      <c r="D26" s="32">
        <f>IFERROR(テーブル_Swim014[[#This Row],[選手番号]],"")</f>
        <v>25</v>
      </c>
      <c r="E26" s="28" t="str">
        <f>IFERROR(VLOOKUP(C26,Sheet3!A:H,8,0),"")</f>
        <v xml:space="preserve">Z-UP            </v>
      </c>
      <c r="F26" s="29" t="str">
        <f t="shared" si="1"/>
        <v xml:space="preserve">八木　優磨  </v>
      </c>
      <c r="G26" s="30" t="str">
        <f>IFERROR(VLOOKUP(C26,Sheet3!A:H,3,0),"")</f>
        <v xml:space="preserve">八木　優磨                    </v>
      </c>
    </row>
    <row r="27" spans="3:7" x14ac:dyDescent="0.15">
      <c r="C27" s="24">
        <f t="shared" si="0"/>
        <v>26</v>
      </c>
      <c r="D27" s="32">
        <f>IFERROR(テーブル_Swim014[[#This Row],[選手番号]],"")</f>
        <v>26</v>
      </c>
      <c r="E27" s="28" t="str">
        <f>IFERROR(VLOOKUP(C27,Sheet3!A:H,8,0),"")</f>
        <v xml:space="preserve">Z-UP            </v>
      </c>
      <c r="F27" s="29" t="str">
        <f t="shared" si="1"/>
        <v xml:space="preserve">北條　そら  </v>
      </c>
      <c r="G27" s="30" t="str">
        <f>IFERROR(VLOOKUP(C27,Sheet3!A:H,3,0),"")</f>
        <v xml:space="preserve">北條　そら                    </v>
      </c>
    </row>
    <row r="28" spans="3:7" x14ac:dyDescent="0.15">
      <c r="C28" s="24">
        <f t="shared" si="0"/>
        <v>27</v>
      </c>
      <c r="D28" s="32">
        <f>IFERROR(テーブル_Swim014[[#This Row],[選手番号]],"")</f>
        <v>27</v>
      </c>
      <c r="E28" s="28" t="str">
        <f>IFERROR(VLOOKUP(C28,Sheet3!A:H,8,0),"")</f>
        <v xml:space="preserve">Z-UP            </v>
      </c>
      <c r="F28" s="29" t="str">
        <f t="shared" si="1"/>
        <v xml:space="preserve">田中　美咲  </v>
      </c>
      <c r="G28" s="30" t="str">
        <f>IFERROR(VLOOKUP(C28,Sheet3!A:H,3,0),"")</f>
        <v xml:space="preserve">田中　美咲                    </v>
      </c>
    </row>
    <row r="29" spans="3:7" x14ac:dyDescent="0.15">
      <c r="C29" s="24">
        <f t="shared" si="0"/>
        <v>28</v>
      </c>
      <c r="D29" s="32">
        <f>IFERROR(テーブル_Swim014[[#This Row],[選手番号]],"")</f>
        <v>28</v>
      </c>
      <c r="E29" s="28" t="str">
        <f>IFERROR(VLOOKUP(C29,Sheet3!A:H,8,0),"")</f>
        <v xml:space="preserve">Z-UP            </v>
      </c>
      <c r="F29" s="29" t="str">
        <f t="shared" si="1"/>
        <v xml:space="preserve">井原美姫奈  </v>
      </c>
      <c r="G29" s="30" t="str">
        <f>IFERROR(VLOOKUP(C29,Sheet3!A:H,3,0),"")</f>
        <v xml:space="preserve">井原美姫奈                    </v>
      </c>
    </row>
    <row r="30" spans="3:7" x14ac:dyDescent="0.15">
      <c r="C30" s="24">
        <f t="shared" si="0"/>
        <v>29</v>
      </c>
      <c r="D30" s="32">
        <f>IFERROR(テーブル_Swim014[[#This Row],[選手番号]],"")</f>
        <v>29</v>
      </c>
      <c r="E30" s="28" t="str">
        <f>IFERROR(VLOOKUP(C30,Sheet3!A:H,8,0),"")</f>
        <v xml:space="preserve">Z-UP            </v>
      </c>
      <c r="F30" s="29" t="str">
        <f t="shared" si="1"/>
        <v xml:space="preserve">阿部　柚葉  </v>
      </c>
      <c r="G30" s="30" t="str">
        <f>IFERROR(VLOOKUP(C30,Sheet3!A:H,3,0),"")</f>
        <v xml:space="preserve">阿部　柚葉                    </v>
      </c>
    </row>
    <row r="31" spans="3:7" x14ac:dyDescent="0.15">
      <c r="C31" s="24">
        <f t="shared" si="0"/>
        <v>30</v>
      </c>
      <c r="D31" s="32">
        <f>IFERROR(テーブル_Swim014[[#This Row],[選手番号]],"")</f>
        <v>30</v>
      </c>
      <c r="E31" s="28" t="str">
        <f>IFERROR(VLOOKUP(C31,Sheet3!A:H,8,0),"")</f>
        <v xml:space="preserve">Z-UP            </v>
      </c>
      <c r="F31" s="29" t="str">
        <f t="shared" si="1"/>
        <v xml:space="preserve">高橋　芽生  </v>
      </c>
      <c r="G31" s="30" t="str">
        <f>IFERROR(VLOOKUP(C31,Sheet3!A:H,3,0),"")</f>
        <v xml:space="preserve">高橋　芽生                    </v>
      </c>
    </row>
    <row r="32" spans="3:7" x14ac:dyDescent="0.15">
      <c r="C32" s="24">
        <f t="shared" si="0"/>
        <v>31</v>
      </c>
      <c r="D32" s="32">
        <f>IFERROR(テーブル_Swim014[[#This Row],[選手番号]],"")</f>
        <v>31</v>
      </c>
      <c r="E32" s="28" t="str">
        <f>IFERROR(VLOOKUP(C32,Sheet3!A:H,8,0),"")</f>
        <v xml:space="preserve">Z-UP            </v>
      </c>
      <c r="F32" s="29" t="str">
        <f t="shared" si="1"/>
        <v xml:space="preserve">金子　栞己  </v>
      </c>
      <c r="G32" s="30" t="str">
        <f>IFERROR(VLOOKUP(C32,Sheet3!A:H,3,0),"")</f>
        <v xml:space="preserve">金子　栞己                    </v>
      </c>
    </row>
    <row r="33" spans="3:7" x14ac:dyDescent="0.15">
      <c r="C33" s="24">
        <f t="shared" si="0"/>
        <v>32</v>
      </c>
      <c r="D33" s="32">
        <f>IFERROR(テーブル_Swim014[[#This Row],[選手番号]],"")</f>
        <v>32</v>
      </c>
      <c r="E33" s="28" t="str">
        <f>IFERROR(VLOOKUP(C33,Sheet3!A:H,8,0),"")</f>
        <v xml:space="preserve">Z-UP            </v>
      </c>
      <c r="F33" s="29" t="str">
        <f t="shared" si="1"/>
        <v xml:space="preserve">曽我部寿美  </v>
      </c>
      <c r="G33" s="30" t="str">
        <f>IFERROR(VLOOKUP(C33,Sheet3!A:H,3,0),"")</f>
        <v xml:space="preserve">曽我部寿美                    </v>
      </c>
    </row>
    <row r="34" spans="3:7" x14ac:dyDescent="0.15">
      <c r="C34" s="24">
        <f t="shared" si="0"/>
        <v>33</v>
      </c>
      <c r="D34" s="32">
        <f>IFERROR(テーブル_Swim014[[#This Row],[選手番号]],"")</f>
        <v>33</v>
      </c>
      <c r="E34" s="28" t="str">
        <f>IFERROR(VLOOKUP(C34,Sheet3!A:H,8,0),"")</f>
        <v xml:space="preserve">ファイブテン    </v>
      </c>
      <c r="F34" s="29" t="str">
        <f t="shared" si="1"/>
        <v xml:space="preserve">森田　蒼琉  </v>
      </c>
      <c r="G34" s="30" t="str">
        <f>IFERROR(VLOOKUP(C34,Sheet3!A:H,3,0),"")</f>
        <v xml:space="preserve">森田　蒼琉                    </v>
      </c>
    </row>
    <row r="35" spans="3:7" x14ac:dyDescent="0.15">
      <c r="C35" s="24">
        <f t="shared" si="0"/>
        <v>34</v>
      </c>
      <c r="D35" s="32">
        <f>IFERROR(テーブル_Swim014[[#This Row],[選手番号]],"")</f>
        <v>34</v>
      </c>
      <c r="E35" s="28" t="str">
        <f>IFERROR(VLOOKUP(C35,Sheet3!A:H,8,0),"")</f>
        <v xml:space="preserve">ファイブテン    </v>
      </c>
      <c r="F35" s="29" t="str">
        <f t="shared" si="1"/>
        <v xml:space="preserve">森田　尚斗  </v>
      </c>
      <c r="G35" s="30" t="str">
        <f>IFERROR(VLOOKUP(C35,Sheet3!A:H,3,0),"")</f>
        <v xml:space="preserve">森田　尚斗                    </v>
      </c>
    </row>
    <row r="36" spans="3:7" x14ac:dyDescent="0.15">
      <c r="C36" s="24">
        <f t="shared" si="0"/>
        <v>35</v>
      </c>
      <c r="D36" s="32">
        <f>IFERROR(テーブル_Swim014[[#This Row],[選手番号]],"")</f>
        <v>35</v>
      </c>
      <c r="E36" s="28" t="str">
        <f>IFERROR(VLOOKUP(C36,Sheet3!A:H,8,0),"")</f>
        <v xml:space="preserve">ファイブテン    </v>
      </c>
      <c r="F36" s="29" t="str">
        <f t="shared" si="1"/>
        <v xml:space="preserve">藤原琥太郎  </v>
      </c>
      <c r="G36" s="30" t="str">
        <f>IFERROR(VLOOKUP(C36,Sheet3!A:H,3,0),"")</f>
        <v xml:space="preserve">藤原琥太郎                    </v>
      </c>
    </row>
    <row r="37" spans="3:7" x14ac:dyDescent="0.15">
      <c r="C37" s="24">
        <f t="shared" si="0"/>
        <v>36</v>
      </c>
      <c r="D37" s="32">
        <f>IFERROR(テーブル_Swim014[[#This Row],[選手番号]],"")</f>
        <v>36</v>
      </c>
      <c r="E37" s="28" t="str">
        <f>IFERROR(VLOOKUP(C37,Sheet3!A:H,8,0),"")</f>
        <v xml:space="preserve">ファイブテン    </v>
      </c>
      <c r="F37" s="29" t="str">
        <f t="shared" si="1"/>
        <v xml:space="preserve">真鍋　　諒  </v>
      </c>
      <c r="G37" s="30" t="str">
        <f>IFERROR(VLOOKUP(C37,Sheet3!A:H,3,0),"")</f>
        <v xml:space="preserve">真鍋　　諒                    </v>
      </c>
    </row>
    <row r="38" spans="3:7" x14ac:dyDescent="0.15">
      <c r="C38" s="24">
        <f t="shared" si="0"/>
        <v>37</v>
      </c>
      <c r="D38" s="32">
        <f>IFERROR(テーブル_Swim014[[#This Row],[選手番号]],"")</f>
        <v>37</v>
      </c>
      <c r="E38" s="28" t="str">
        <f>IFERROR(VLOOKUP(C38,Sheet3!A:H,8,0),"")</f>
        <v xml:space="preserve">ファイブテン    </v>
      </c>
      <c r="F38" s="29" t="str">
        <f t="shared" si="1"/>
        <v xml:space="preserve">金田　莉東  </v>
      </c>
      <c r="G38" s="30" t="str">
        <f>IFERROR(VLOOKUP(C38,Sheet3!A:H,3,0),"")</f>
        <v xml:space="preserve">金田　莉東                    </v>
      </c>
    </row>
    <row r="39" spans="3:7" x14ac:dyDescent="0.15">
      <c r="C39" s="24">
        <f t="shared" si="0"/>
        <v>38</v>
      </c>
      <c r="D39" s="32">
        <f>IFERROR(テーブル_Swim014[[#This Row],[選手番号]],"")</f>
        <v>38</v>
      </c>
      <c r="E39" s="28" t="str">
        <f>IFERROR(VLOOKUP(C39,Sheet3!A:H,8,0),"")</f>
        <v xml:space="preserve">ファイブテン    </v>
      </c>
      <c r="F39" s="29" t="str">
        <f t="shared" si="1"/>
        <v xml:space="preserve">大西　颯真  </v>
      </c>
      <c r="G39" s="30" t="str">
        <f>IFERROR(VLOOKUP(C39,Sheet3!A:H,3,0),"")</f>
        <v xml:space="preserve">大西　颯真                    </v>
      </c>
    </row>
    <row r="40" spans="3:7" x14ac:dyDescent="0.15">
      <c r="C40" s="24">
        <f t="shared" si="0"/>
        <v>39</v>
      </c>
      <c r="D40" s="32">
        <f>IFERROR(テーブル_Swim014[[#This Row],[選手番号]],"")</f>
        <v>39</v>
      </c>
      <c r="E40" s="28" t="str">
        <f>IFERROR(VLOOKUP(C40,Sheet3!A:H,8,0),"")</f>
        <v xml:space="preserve">ファイブテン    </v>
      </c>
      <c r="F40" s="29" t="str">
        <f t="shared" si="1"/>
        <v xml:space="preserve">高橋　昇暉  </v>
      </c>
      <c r="G40" s="30" t="str">
        <f>IFERROR(VLOOKUP(C40,Sheet3!A:H,3,0),"")</f>
        <v xml:space="preserve">高橋　昇暉                    </v>
      </c>
    </row>
    <row r="41" spans="3:7" x14ac:dyDescent="0.15">
      <c r="C41" s="24">
        <f t="shared" si="0"/>
        <v>40</v>
      </c>
      <c r="D41" s="32">
        <f>IFERROR(テーブル_Swim014[[#This Row],[選手番号]],"")</f>
        <v>40</v>
      </c>
      <c r="E41" s="28" t="str">
        <f>IFERROR(VLOOKUP(C41,Sheet3!A:H,8,0),"")</f>
        <v xml:space="preserve">ファイブテン    </v>
      </c>
      <c r="F41" s="29" t="str">
        <f t="shared" si="1"/>
        <v xml:space="preserve">二宮　花音  </v>
      </c>
      <c r="G41" s="30" t="str">
        <f>IFERROR(VLOOKUP(C41,Sheet3!A:H,3,0),"")</f>
        <v xml:space="preserve">二宮　花音                    </v>
      </c>
    </row>
    <row r="42" spans="3:7" x14ac:dyDescent="0.15">
      <c r="C42" s="24">
        <f t="shared" si="0"/>
        <v>41</v>
      </c>
      <c r="D42" s="32">
        <f>IFERROR(テーブル_Swim014[[#This Row],[選手番号]],"")</f>
        <v>41</v>
      </c>
      <c r="E42" s="28" t="str">
        <f>IFERROR(VLOOKUP(C42,Sheet3!A:H,8,0),"")</f>
        <v xml:space="preserve">ファイブテン    </v>
      </c>
      <c r="F42" s="29" t="str">
        <f t="shared" si="1"/>
        <v xml:space="preserve">今井　楓乃  </v>
      </c>
      <c r="G42" s="30" t="str">
        <f>IFERROR(VLOOKUP(C42,Sheet3!A:H,3,0),"")</f>
        <v xml:space="preserve">今井　楓乃                    </v>
      </c>
    </row>
    <row r="43" spans="3:7" x14ac:dyDescent="0.15">
      <c r="C43" s="24">
        <f t="shared" si="0"/>
        <v>42</v>
      </c>
      <c r="D43" s="32">
        <f>IFERROR(テーブル_Swim014[[#This Row],[選手番号]],"")</f>
        <v>42</v>
      </c>
      <c r="E43" s="28" t="str">
        <f>IFERROR(VLOOKUP(C43,Sheet3!A:H,8,0),"")</f>
        <v xml:space="preserve">ファイブテン    </v>
      </c>
      <c r="F43" s="29" t="str">
        <f t="shared" si="1"/>
        <v xml:space="preserve">山林　美貴  </v>
      </c>
      <c r="G43" s="30" t="str">
        <f>IFERROR(VLOOKUP(C43,Sheet3!A:H,3,0),"")</f>
        <v xml:space="preserve">山林　美貴                    </v>
      </c>
    </row>
    <row r="44" spans="3:7" x14ac:dyDescent="0.15">
      <c r="C44" s="24">
        <f t="shared" si="0"/>
        <v>43</v>
      </c>
      <c r="D44" s="32">
        <f>IFERROR(テーブル_Swim014[[#This Row],[選手番号]],"")</f>
        <v>43</v>
      </c>
      <c r="E44" s="28" t="str">
        <f>IFERROR(VLOOKUP(C44,Sheet3!A:H,8,0),"")</f>
        <v xml:space="preserve">ファイブテン    </v>
      </c>
      <c r="F44" s="29" t="str">
        <f t="shared" si="1"/>
        <v xml:space="preserve">深川　花夏  </v>
      </c>
      <c r="G44" s="30" t="str">
        <f>IFERROR(VLOOKUP(C44,Sheet3!A:H,3,0),"")</f>
        <v xml:space="preserve">深川　花夏                    </v>
      </c>
    </row>
    <row r="45" spans="3:7" x14ac:dyDescent="0.15">
      <c r="C45" s="24">
        <f t="shared" si="0"/>
        <v>44</v>
      </c>
      <c r="D45" s="32">
        <f>IFERROR(テーブル_Swim014[[#This Row],[選手番号]],"")</f>
        <v>44</v>
      </c>
      <c r="E45" s="28" t="str">
        <f>IFERROR(VLOOKUP(C45,Sheet3!A:H,8,0),"")</f>
        <v xml:space="preserve">ファイブテン    </v>
      </c>
      <c r="F45" s="29" t="str">
        <f t="shared" si="1"/>
        <v xml:space="preserve">向井　咲夏  </v>
      </c>
      <c r="G45" s="30" t="str">
        <f>IFERROR(VLOOKUP(C45,Sheet3!A:H,3,0),"")</f>
        <v xml:space="preserve">向井　咲夏                    </v>
      </c>
    </row>
    <row r="46" spans="3:7" x14ac:dyDescent="0.15">
      <c r="C46" s="24">
        <f t="shared" si="0"/>
        <v>45</v>
      </c>
      <c r="D46" s="32">
        <f>IFERROR(テーブル_Swim014[[#This Row],[選手番号]],"")</f>
        <v>45</v>
      </c>
      <c r="E46" s="28" t="str">
        <f>IFERROR(VLOOKUP(C46,Sheet3!A:H,8,0),"")</f>
        <v xml:space="preserve">ファイブテン    </v>
      </c>
      <c r="F46" s="29" t="str">
        <f t="shared" si="1"/>
        <v xml:space="preserve">永井　陽菜  </v>
      </c>
      <c r="G46" s="30" t="str">
        <f>IFERROR(VLOOKUP(C46,Sheet3!A:H,3,0),"")</f>
        <v xml:space="preserve">永井　陽菜                    </v>
      </c>
    </row>
    <row r="47" spans="3:7" x14ac:dyDescent="0.15">
      <c r="C47" s="24">
        <f t="shared" si="0"/>
        <v>46</v>
      </c>
      <c r="D47" s="32">
        <f>IFERROR(テーブル_Swim014[[#This Row],[選手番号]],"")</f>
        <v>46</v>
      </c>
      <c r="E47" s="28" t="str">
        <f>IFERROR(VLOOKUP(C47,Sheet3!A:H,8,0),"")</f>
        <v xml:space="preserve">ファイブテン    </v>
      </c>
      <c r="F47" s="29" t="str">
        <f t="shared" si="1"/>
        <v xml:space="preserve">森　　　優  </v>
      </c>
      <c r="G47" s="30" t="str">
        <f>IFERROR(VLOOKUP(C47,Sheet3!A:H,3,0),"")</f>
        <v xml:space="preserve">森　　　優                    </v>
      </c>
    </row>
    <row r="48" spans="3:7" x14ac:dyDescent="0.15">
      <c r="C48" s="24">
        <f t="shared" si="0"/>
        <v>47</v>
      </c>
      <c r="D48" s="32">
        <f>IFERROR(テーブル_Swim014[[#This Row],[選手番号]],"")</f>
        <v>47</v>
      </c>
      <c r="E48" s="28" t="str">
        <f>IFERROR(VLOOKUP(C48,Sheet3!A:H,8,0),"")</f>
        <v xml:space="preserve">ファイブテン    </v>
      </c>
      <c r="F48" s="29" t="str">
        <f t="shared" si="1"/>
        <v xml:space="preserve">金田明泉玖  </v>
      </c>
      <c r="G48" s="30" t="str">
        <f>IFERROR(VLOOKUP(C48,Sheet3!A:H,3,0),"")</f>
        <v xml:space="preserve">金田明泉玖                    </v>
      </c>
    </row>
    <row r="49" spans="3:7" x14ac:dyDescent="0.15">
      <c r="C49" s="24">
        <f t="shared" si="0"/>
        <v>48</v>
      </c>
      <c r="D49" s="32">
        <f>IFERROR(テーブル_Swim014[[#This Row],[選手番号]],"")</f>
        <v>48</v>
      </c>
      <c r="E49" s="28" t="str">
        <f>IFERROR(VLOOKUP(C49,Sheet3!A:H,8,0),"")</f>
        <v xml:space="preserve">ファイブテン    </v>
      </c>
      <c r="F49" s="29" t="str">
        <f t="shared" si="1"/>
        <v xml:space="preserve">星田　一華  </v>
      </c>
      <c r="G49" s="30" t="str">
        <f>IFERROR(VLOOKUP(C49,Sheet3!A:H,3,0),"")</f>
        <v xml:space="preserve">星田　一華                    </v>
      </c>
    </row>
    <row r="50" spans="3:7" x14ac:dyDescent="0.15">
      <c r="C50" s="24">
        <f t="shared" si="0"/>
        <v>49</v>
      </c>
      <c r="D50" s="32">
        <f>IFERROR(テーブル_Swim014[[#This Row],[選手番号]],"")</f>
        <v>49</v>
      </c>
      <c r="E50" s="28" t="str">
        <f>IFERROR(VLOOKUP(C50,Sheet3!A:H,8,0),"")</f>
        <v xml:space="preserve">ファイブテン    </v>
      </c>
      <c r="F50" s="29" t="str">
        <f t="shared" si="1"/>
        <v xml:space="preserve">大滝　万里  </v>
      </c>
      <c r="G50" s="30" t="str">
        <f>IFERROR(VLOOKUP(C50,Sheet3!A:H,3,0),"")</f>
        <v xml:space="preserve">大滝　万里                    </v>
      </c>
    </row>
    <row r="51" spans="3:7" x14ac:dyDescent="0.15">
      <c r="C51" s="24">
        <f t="shared" si="0"/>
        <v>50</v>
      </c>
      <c r="D51" s="32">
        <f>IFERROR(テーブル_Swim014[[#This Row],[選手番号]],"")</f>
        <v>50</v>
      </c>
      <c r="E51" s="28" t="str">
        <f>IFERROR(VLOOKUP(C51,Sheet3!A:H,8,0),"")</f>
        <v xml:space="preserve">ファイブテン    </v>
      </c>
      <c r="F51" s="29" t="str">
        <f t="shared" si="1"/>
        <v xml:space="preserve">白石優里花  </v>
      </c>
      <c r="G51" s="30" t="str">
        <f>IFERROR(VLOOKUP(C51,Sheet3!A:H,3,0),"")</f>
        <v xml:space="preserve">白石優里花                    </v>
      </c>
    </row>
    <row r="52" spans="3:7" x14ac:dyDescent="0.15">
      <c r="C52" s="24">
        <f t="shared" si="0"/>
        <v>51</v>
      </c>
      <c r="D52" s="32">
        <f>IFERROR(テーブル_Swim014[[#This Row],[選手番号]],"")</f>
        <v>51</v>
      </c>
      <c r="E52" s="28" t="str">
        <f>IFERROR(VLOOKUP(C52,Sheet3!A:H,8,0),"")</f>
        <v xml:space="preserve">ＭＧ双葉        </v>
      </c>
      <c r="F52" s="29" t="str">
        <f t="shared" si="1"/>
        <v xml:space="preserve">菅　　大翔  </v>
      </c>
      <c r="G52" s="30" t="str">
        <f>IFERROR(VLOOKUP(C52,Sheet3!A:H,3,0),"")</f>
        <v xml:space="preserve">菅　　大翔                    </v>
      </c>
    </row>
    <row r="53" spans="3:7" x14ac:dyDescent="0.15">
      <c r="C53" s="24">
        <f t="shared" si="0"/>
        <v>52</v>
      </c>
      <c r="D53" s="32">
        <f>IFERROR(テーブル_Swim014[[#This Row],[選手番号]],"")</f>
        <v>52</v>
      </c>
      <c r="E53" s="28" t="str">
        <f>IFERROR(VLOOKUP(C53,Sheet3!A:H,8,0),"")</f>
        <v xml:space="preserve">ＭＧ双葉        </v>
      </c>
      <c r="F53" s="29" t="str">
        <f t="shared" si="1"/>
        <v xml:space="preserve">山口　莉玖  </v>
      </c>
      <c r="G53" s="30" t="str">
        <f>IFERROR(VLOOKUP(C53,Sheet3!A:H,3,0),"")</f>
        <v xml:space="preserve">山口　莉玖                    </v>
      </c>
    </row>
    <row r="54" spans="3:7" x14ac:dyDescent="0.15">
      <c r="C54" s="24">
        <f t="shared" si="0"/>
        <v>53</v>
      </c>
      <c r="D54" s="32">
        <f>IFERROR(テーブル_Swim014[[#This Row],[選手番号]],"")</f>
        <v>53</v>
      </c>
      <c r="E54" s="28" t="str">
        <f>IFERROR(VLOOKUP(C54,Sheet3!A:H,8,0),"")</f>
        <v xml:space="preserve">ＭＧ双葉        </v>
      </c>
      <c r="F54" s="29" t="str">
        <f t="shared" si="1"/>
        <v xml:space="preserve">鎌田　凌徳  </v>
      </c>
      <c r="G54" s="30" t="str">
        <f>IFERROR(VLOOKUP(C54,Sheet3!A:H,3,0),"")</f>
        <v xml:space="preserve">鎌田　凌徳                    </v>
      </c>
    </row>
    <row r="55" spans="3:7" x14ac:dyDescent="0.15">
      <c r="C55" s="24">
        <f t="shared" si="0"/>
        <v>54</v>
      </c>
      <c r="D55" s="32">
        <f>IFERROR(テーブル_Swim014[[#This Row],[選手番号]],"")</f>
        <v>54</v>
      </c>
      <c r="E55" s="28" t="str">
        <f>IFERROR(VLOOKUP(C55,Sheet3!A:H,8,0),"")</f>
        <v xml:space="preserve">ＭＧ双葉        </v>
      </c>
      <c r="F55" s="29" t="str">
        <f t="shared" si="1"/>
        <v xml:space="preserve">山田　武蔵  </v>
      </c>
      <c r="G55" s="30" t="str">
        <f>IFERROR(VLOOKUP(C55,Sheet3!A:H,3,0),"")</f>
        <v xml:space="preserve">山田　武蔵                    </v>
      </c>
    </row>
    <row r="56" spans="3:7" x14ac:dyDescent="0.15">
      <c r="C56" s="24">
        <f t="shared" si="0"/>
        <v>55</v>
      </c>
      <c r="D56" s="32">
        <f>IFERROR(テーブル_Swim014[[#This Row],[選手番号]],"")</f>
        <v>55</v>
      </c>
      <c r="E56" s="28" t="str">
        <f>IFERROR(VLOOKUP(C56,Sheet3!A:H,8,0),"")</f>
        <v xml:space="preserve">ＭＧ双葉        </v>
      </c>
      <c r="F56" s="29" t="str">
        <f t="shared" si="1"/>
        <v xml:space="preserve">佐藤　蓮介  </v>
      </c>
      <c r="G56" s="30" t="str">
        <f>IFERROR(VLOOKUP(C56,Sheet3!A:H,3,0),"")</f>
        <v xml:space="preserve">佐藤　蓮介                    </v>
      </c>
    </row>
    <row r="57" spans="3:7" x14ac:dyDescent="0.15">
      <c r="C57" s="24">
        <f t="shared" si="0"/>
        <v>56</v>
      </c>
      <c r="D57" s="32">
        <f>IFERROR(テーブル_Swim014[[#This Row],[選手番号]],"")</f>
        <v>56</v>
      </c>
      <c r="E57" s="28" t="str">
        <f>IFERROR(VLOOKUP(C57,Sheet3!A:H,8,0),"")</f>
        <v xml:space="preserve">ＭＧ双葉        </v>
      </c>
      <c r="F57" s="29" t="str">
        <f t="shared" si="1"/>
        <v xml:space="preserve">越智　裕惺  </v>
      </c>
      <c r="G57" s="30" t="str">
        <f>IFERROR(VLOOKUP(C57,Sheet3!A:H,3,0),"")</f>
        <v xml:space="preserve">越智　裕惺                    </v>
      </c>
    </row>
    <row r="58" spans="3:7" x14ac:dyDescent="0.15">
      <c r="C58" s="24">
        <f t="shared" si="0"/>
        <v>57</v>
      </c>
      <c r="D58" s="32">
        <f>IFERROR(テーブル_Swim014[[#This Row],[選手番号]],"")</f>
        <v>57</v>
      </c>
      <c r="E58" s="28" t="str">
        <f>IFERROR(VLOOKUP(C58,Sheet3!A:H,8,0),"")</f>
        <v xml:space="preserve">ＭＧ双葉        </v>
      </c>
      <c r="F58" s="29" t="str">
        <f t="shared" si="1"/>
        <v xml:space="preserve">山内　大和  </v>
      </c>
      <c r="G58" s="30" t="str">
        <f>IFERROR(VLOOKUP(C58,Sheet3!A:H,3,0),"")</f>
        <v xml:space="preserve">山内　大和                    </v>
      </c>
    </row>
    <row r="59" spans="3:7" x14ac:dyDescent="0.15">
      <c r="C59" s="24">
        <f t="shared" si="0"/>
        <v>58</v>
      </c>
      <c r="D59" s="32">
        <f>IFERROR(テーブル_Swim014[[#This Row],[選手番号]],"")</f>
        <v>58</v>
      </c>
      <c r="E59" s="28" t="str">
        <f>IFERROR(VLOOKUP(C59,Sheet3!A:H,8,0),"")</f>
        <v xml:space="preserve">ＭＧ双葉        </v>
      </c>
      <c r="F59" s="29" t="str">
        <f t="shared" si="1"/>
        <v xml:space="preserve">別府　明彩  </v>
      </c>
      <c r="G59" s="30" t="str">
        <f>IFERROR(VLOOKUP(C59,Sheet3!A:H,3,0),"")</f>
        <v xml:space="preserve">別府　明彩                    </v>
      </c>
    </row>
    <row r="60" spans="3:7" x14ac:dyDescent="0.15">
      <c r="C60" s="24">
        <f t="shared" si="0"/>
        <v>59</v>
      </c>
      <c r="D60" s="32">
        <f>IFERROR(テーブル_Swim014[[#This Row],[選手番号]],"")</f>
        <v>59</v>
      </c>
      <c r="E60" s="28" t="str">
        <f>IFERROR(VLOOKUP(C60,Sheet3!A:H,8,0),"")</f>
        <v xml:space="preserve">ＭＧ双葉        </v>
      </c>
      <c r="F60" s="29" t="str">
        <f t="shared" si="1"/>
        <v xml:space="preserve">杉本　奈月  </v>
      </c>
      <c r="G60" s="30" t="str">
        <f>IFERROR(VLOOKUP(C60,Sheet3!A:H,3,0),"")</f>
        <v xml:space="preserve">杉本　奈月                    </v>
      </c>
    </row>
    <row r="61" spans="3:7" x14ac:dyDescent="0.15">
      <c r="C61" s="24">
        <f t="shared" si="0"/>
        <v>60</v>
      </c>
      <c r="D61" s="32">
        <f>IFERROR(テーブル_Swim014[[#This Row],[選手番号]],"")</f>
        <v>60</v>
      </c>
      <c r="E61" s="28" t="str">
        <f>IFERROR(VLOOKUP(C61,Sheet3!A:H,8,0),"")</f>
        <v xml:space="preserve">ＭＧ双葉        </v>
      </c>
      <c r="F61" s="29" t="str">
        <f t="shared" si="1"/>
        <v xml:space="preserve">日浅　由彩  </v>
      </c>
      <c r="G61" s="30" t="str">
        <f>IFERROR(VLOOKUP(C61,Sheet3!A:H,3,0),"")</f>
        <v xml:space="preserve">日浅　由彩                    </v>
      </c>
    </row>
    <row r="62" spans="3:7" x14ac:dyDescent="0.15">
      <c r="C62" s="24">
        <f t="shared" si="0"/>
        <v>61</v>
      </c>
      <c r="D62" s="32">
        <f>IFERROR(テーブル_Swim014[[#This Row],[選手番号]],"")</f>
        <v>61</v>
      </c>
      <c r="E62" s="28" t="str">
        <f>IFERROR(VLOOKUP(C62,Sheet3!A:H,8,0),"")</f>
        <v xml:space="preserve">ＭＧ双葉        </v>
      </c>
      <c r="F62" s="29" t="str">
        <f t="shared" si="1"/>
        <v xml:space="preserve">村上　慧音  </v>
      </c>
      <c r="G62" s="30" t="str">
        <f>IFERROR(VLOOKUP(C62,Sheet3!A:H,3,0),"")</f>
        <v xml:space="preserve">村上　慧音                    </v>
      </c>
    </row>
    <row r="63" spans="3:7" x14ac:dyDescent="0.15">
      <c r="C63" s="24">
        <f t="shared" si="0"/>
        <v>62</v>
      </c>
      <c r="D63" s="32">
        <f>IFERROR(テーブル_Swim014[[#This Row],[選手番号]],"")</f>
        <v>62</v>
      </c>
      <c r="E63" s="28" t="str">
        <f>IFERROR(VLOOKUP(C63,Sheet3!A:H,8,0),"")</f>
        <v xml:space="preserve">ＭＧ双葉        </v>
      </c>
      <c r="F63" s="29" t="str">
        <f t="shared" si="1"/>
        <v xml:space="preserve">渡部　夢菜  </v>
      </c>
      <c r="G63" s="30" t="str">
        <f>IFERROR(VLOOKUP(C63,Sheet3!A:H,3,0),"")</f>
        <v xml:space="preserve">渡部　夢菜                    </v>
      </c>
    </row>
    <row r="64" spans="3:7" x14ac:dyDescent="0.15">
      <c r="C64" s="24">
        <f t="shared" si="0"/>
        <v>63</v>
      </c>
      <c r="D64" s="32">
        <f>IFERROR(テーブル_Swim014[[#This Row],[選手番号]],"")</f>
        <v>63</v>
      </c>
      <c r="E64" s="28" t="str">
        <f>IFERROR(VLOOKUP(C64,Sheet3!A:H,8,0),"")</f>
        <v xml:space="preserve">ＭＧ双葉        </v>
      </c>
      <c r="F64" s="29" t="str">
        <f t="shared" si="1"/>
        <v xml:space="preserve">寺町　莉恋  </v>
      </c>
      <c r="G64" s="30" t="str">
        <f>IFERROR(VLOOKUP(C64,Sheet3!A:H,3,0),"")</f>
        <v xml:space="preserve">寺町　莉恋                    </v>
      </c>
    </row>
    <row r="65" spans="3:7" x14ac:dyDescent="0.15">
      <c r="C65" s="24">
        <f t="shared" si="0"/>
        <v>64</v>
      </c>
      <c r="D65" s="32">
        <f>IFERROR(テーブル_Swim014[[#This Row],[選手番号]],"")</f>
        <v>64</v>
      </c>
      <c r="E65" s="28" t="str">
        <f>IFERROR(VLOOKUP(C65,Sheet3!A:H,8,0),"")</f>
        <v xml:space="preserve">ＭＧ双葉        </v>
      </c>
      <c r="F65" s="29" t="str">
        <f t="shared" si="1"/>
        <v xml:space="preserve">菊川　莉愛  </v>
      </c>
      <c r="G65" s="30" t="str">
        <f>IFERROR(VLOOKUP(C65,Sheet3!A:H,3,0),"")</f>
        <v xml:space="preserve">菊川　莉愛                    </v>
      </c>
    </row>
    <row r="66" spans="3:7" x14ac:dyDescent="0.15">
      <c r="C66" s="24">
        <f t="shared" ref="C66:C129" si="2">IF(AND(D66=""),"",D66)</f>
        <v>65</v>
      </c>
      <c r="D66" s="32">
        <f>IFERROR(テーブル_Swim014[[#This Row],[選手番号]],"")</f>
        <v>65</v>
      </c>
      <c r="E66" s="28" t="str">
        <f>IFERROR(VLOOKUP(C66,Sheet3!A:H,8,0),"")</f>
        <v xml:space="preserve">ＭＧ双葉        </v>
      </c>
      <c r="F66" s="29" t="str">
        <f t="shared" ref="F66:F129" si="3">MID(G66,1,7)</f>
        <v xml:space="preserve">原　　杏奈  </v>
      </c>
      <c r="G66" s="30" t="str">
        <f>IFERROR(VLOOKUP(C66,Sheet3!A:H,3,0),"")</f>
        <v xml:space="preserve">原　　杏奈                    </v>
      </c>
    </row>
    <row r="67" spans="3:7" x14ac:dyDescent="0.15">
      <c r="C67" s="24">
        <f t="shared" si="2"/>
        <v>66</v>
      </c>
      <c r="D67" s="32">
        <f>IFERROR(テーブル_Swim014[[#This Row],[選手番号]],"")</f>
        <v>66</v>
      </c>
      <c r="E67" s="28" t="str">
        <f>IFERROR(VLOOKUP(C67,Sheet3!A:H,8,0),"")</f>
        <v xml:space="preserve">ＭＧ双葉        </v>
      </c>
      <c r="F67" s="29" t="str">
        <f t="shared" si="3"/>
        <v xml:space="preserve">田中　彩央  </v>
      </c>
      <c r="G67" s="30" t="str">
        <f>IFERROR(VLOOKUP(C67,Sheet3!A:H,3,0),"")</f>
        <v xml:space="preserve">田中　彩央                    </v>
      </c>
    </row>
    <row r="68" spans="3:7" x14ac:dyDescent="0.15">
      <c r="C68" s="24">
        <f t="shared" si="2"/>
        <v>67</v>
      </c>
      <c r="D68" s="32">
        <f>IFERROR(テーブル_Swim014[[#This Row],[選手番号]],"")</f>
        <v>67</v>
      </c>
      <c r="E68" s="28" t="str">
        <f>IFERROR(VLOOKUP(C68,Sheet3!A:H,8,0),"")</f>
        <v xml:space="preserve">ＭＧ双葉        </v>
      </c>
      <c r="F68" s="29" t="str">
        <f t="shared" si="3"/>
        <v xml:space="preserve">山本　麗桜  </v>
      </c>
      <c r="G68" s="30" t="str">
        <f>IFERROR(VLOOKUP(C68,Sheet3!A:H,3,0),"")</f>
        <v xml:space="preserve">山本　麗桜                    </v>
      </c>
    </row>
    <row r="69" spans="3:7" x14ac:dyDescent="0.15">
      <c r="C69" s="24">
        <f t="shared" si="2"/>
        <v>68</v>
      </c>
      <c r="D69" s="32">
        <f>IFERROR(テーブル_Swim014[[#This Row],[選手番号]],"")</f>
        <v>68</v>
      </c>
      <c r="E69" s="28" t="str">
        <f>IFERROR(VLOOKUP(C69,Sheet3!A:H,8,0),"")</f>
        <v xml:space="preserve">ＭＧ双葉        </v>
      </c>
      <c r="F69" s="29" t="str">
        <f t="shared" si="3"/>
        <v xml:space="preserve">山口　葵生  </v>
      </c>
      <c r="G69" s="30" t="str">
        <f>IFERROR(VLOOKUP(C69,Sheet3!A:H,3,0),"")</f>
        <v xml:space="preserve">山口　葵生                    </v>
      </c>
    </row>
    <row r="70" spans="3:7" x14ac:dyDescent="0.15">
      <c r="C70" s="24">
        <f t="shared" si="2"/>
        <v>69</v>
      </c>
      <c r="D70" s="32">
        <f>IFERROR(テーブル_Swim014[[#This Row],[選手番号]],"")</f>
        <v>69</v>
      </c>
      <c r="E70" s="28" t="str">
        <f>IFERROR(VLOOKUP(C70,Sheet3!A:H,8,0),"")</f>
        <v xml:space="preserve">ＭＧ双葉        </v>
      </c>
      <c r="F70" s="29" t="str">
        <f t="shared" si="3"/>
        <v xml:space="preserve">山田　帆夏  </v>
      </c>
      <c r="G70" s="30" t="str">
        <f>IFERROR(VLOOKUP(C70,Sheet3!A:H,3,0),"")</f>
        <v xml:space="preserve">山田　帆夏                    </v>
      </c>
    </row>
    <row r="71" spans="3:7" x14ac:dyDescent="0.15">
      <c r="C71" s="24">
        <f t="shared" si="2"/>
        <v>70</v>
      </c>
      <c r="D71" s="32">
        <f>IFERROR(テーブル_Swim014[[#This Row],[選手番号]],"")</f>
        <v>70</v>
      </c>
      <c r="E71" s="28" t="str">
        <f>IFERROR(VLOOKUP(C71,Sheet3!A:H,8,0),"")</f>
        <v xml:space="preserve">ﾌｧｲﾌﾞﾃﾝ東予     </v>
      </c>
      <c r="F71" s="29" t="str">
        <f t="shared" si="3"/>
        <v xml:space="preserve">越智　翔麻  </v>
      </c>
      <c r="G71" s="30" t="str">
        <f>IFERROR(VLOOKUP(C71,Sheet3!A:H,3,0),"")</f>
        <v xml:space="preserve">越智　翔麻                    </v>
      </c>
    </row>
    <row r="72" spans="3:7" x14ac:dyDescent="0.15">
      <c r="C72" s="24">
        <f t="shared" si="2"/>
        <v>71</v>
      </c>
      <c r="D72" s="32">
        <f>IFERROR(テーブル_Swim014[[#This Row],[選手番号]],"")</f>
        <v>71</v>
      </c>
      <c r="E72" s="28" t="str">
        <f>IFERROR(VLOOKUP(C72,Sheet3!A:H,8,0),"")</f>
        <v xml:space="preserve">ﾌｧｲﾌﾞﾃﾝ東予     </v>
      </c>
      <c r="F72" s="29" t="str">
        <f t="shared" si="3"/>
        <v xml:space="preserve">宇佐美弥市  </v>
      </c>
      <c r="G72" s="30" t="str">
        <f>IFERROR(VLOOKUP(C72,Sheet3!A:H,3,0),"")</f>
        <v xml:space="preserve">宇佐美弥市                    </v>
      </c>
    </row>
    <row r="73" spans="3:7" x14ac:dyDescent="0.15">
      <c r="C73" s="24">
        <f t="shared" si="2"/>
        <v>72</v>
      </c>
      <c r="D73" s="32">
        <f>IFERROR(テーブル_Swim014[[#This Row],[選手番号]],"")</f>
        <v>72</v>
      </c>
      <c r="E73" s="28" t="str">
        <f>IFERROR(VLOOKUP(C73,Sheet3!A:H,8,0),"")</f>
        <v xml:space="preserve">ﾌｨｯﾀ川之江      </v>
      </c>
      <c r="F73" s="29" t="str">
        <f t="shared" si="3"/>
        <v xml:space="preserve">西原　唯人  </v>
      </c>
      <c r="G73" s="30" t="str">
        <f>IFERROR(VLOOKUP(C73,Sheet3!A:H,3,0),"")</f>
        <v xml:space="preserve">西原　唯人                    </v>
      </c>
    </row>
    <row r="74" spans="3:7" x14ac:dyDescent="0.15">
      <c r="C74" s="24">
        <f t="shared" si="2"/>
        <v>73</v>
      </c>
      <c r="D74" s="32">
        <f>IFERROR(テーブル_Swim014[[#This Row],[選手番号]],"")</f>
        <v>73</v>
      </c>
      <c r="E74" s="28" t="str">
        <f>IFERROR(VLOOKUP(C74,Sheet3!A:H,8,0),"")</f>
        <v xml:space="preserve">ﾌｨｯﾀ川之江      </v>
      </c>
      <c r="F74" s="29" t="str">
        <f t="shared" si="3"/>
        <v xml:space="preserve">渡辺　桃知  </v>
      </c>
      <c r="G74" s="30" t="str">
        <f>IFERROR(VLOOKUP(C74,Sheet3!A:H,3,0),"")</f>
        <v xml:space="preserve">渡辺　桃知                    </v>
      </c>
    </row>
    <row r="75" spans="3:7" x14ac:dyDescent="0.15">
      <c r="C75" s="24">
        <f t="shared" si="2"/>
        <v>74</v>
      </c>
      <c r="D75" s="32">
        <f>IFERROR(テーブル_Swim014[[#This Row],[選手番号]],"")</f>
        <v>74</v>
      </c>
      <c r="E75" s="28" t="str">
        <f>IFERROR(VLOOKUP(C75,Sheet3!A:H,8,0),"")</f>
        <v xml:space="preserve">ﾌｨｯﾀ川之江      </v>
      </c>
      <c r="F75" s="29" t="str">
        <f t="shared" si="3"/>
        <v xml:space="preserve">大島徹之進  </v>
      </c>
      <c r="G75" s="30" t="str">
        <f>IFERROR(VLOOKUP(C75,Sheet3!A:H,3,0),"")</f>
        <v xml:space="preserve">大島徹之進                    </v>
      </c>
    </row>
    <row r="76" spans="3:7" x14ac:dyDescent="0.15">
      <c r="C76" s="24">
        <f t="shared" si="2"/>
        <v>75</v>
      </c>
      <c r="D76" s="32">
        <f>IFERROR(テーブル_Swim014[[#This Row],[選手番号]],"")</f>
        <v>75</v>
      </c>
      <c r="E76" s="28" t="str">
        <f>IFERROR(VLOOKUP(C76,Sheet3!A:H,8,0),"")</f>
        <v xml:space="preserve">ﾌｨｯﾀ川之江      </v>
      </c>
      <c r="F76" s="29" t="str">
        <f t="shared" si="3"/>
        <v xml:space="preserve">寺尾　　豪  </v>
      </c>
      <c r="G76" s="30" t="str">
        <f>IFERROR(VLOOKUP(C76,Sheet3!A:H,3,0),"")</f>
        <v xml:space="preserve">寺尾　　豪                    </v>
      </c>
    </row>
    <row r="77" spans="3:7" x14ac:dyDescent="0.15">
      <c r="C77" s="24">
        <f t="shared" si="2"/>
        <v>76</v>
      </c>
      <c r="D77" s="32">
        <f>IFERROR(テーブル_Swim014[[#This Row],[選手番号]],"")</f>
        <v>76</v>
      </c>
      <c r="E77" s="28" t="str">
        <f>IFERROR(VLOOKUP(C77,Sheet3!A:H,8,0),"")</f>
        <v xml:space="preserve">ﾌｨｯﾀ川之江      </v>
      </c>
      <c r="F77" s="29" t="str">
        <f t="shared" si="3"/>
        <v xml:space="preserve">渡辺　脩斗  </v>
      </c>
      <c r="G77" s="30" t="str">
        <f>IFERROR(VLOOKUP(C77,Sheet3!A:H,3,0),"")</f>
        <v xml:space="preserve">渡辺　脩斗                    </v>
      </c>
    </row>
    <row r="78" spans="3:7" x14ac:dyDescent="0.15">
      <c r="C78" s="24">
        <f t="shared" si="2"/>
        <v>77</v>
      </c>
      <c r="D78" s="32">
        <f>IFERROR(テーブル_Swim014[[#This Row],[選手番号]],"")</f>
        <v>77</v>
      </c>
      <c r="E78" s="28" t="str">
        <f>IFERROR(VLOOKUP(C78,Sheet3!A:H,8,0),"")</f>
        <v xml:space="preserve">ﾌｨｯﾀ川之江      </v>
      </c>
      <c r="F78" s="29" t="str">
        <f t="shared" si="3"/>
        <v xml:space="preserve">徳永圭太朗  </v>
      </c>
      <c r="G78" s="30" t="str">
        <f>IFERROR(VLOOKUP(C78,Sheet3!A:H,3,0),"")</f>
        <v xml:space="preserve">徳永圭太朗                    </v>
      </c>
    </row>
    <row r="79" spans="3:7" x14ac:dyDescent="0.15">
      <c r="C79" s="24">
        <f t="shared" si="2"/>
        <v>78</v>
      </c>
      <c r="D79" s="32">
        <f>IFERROR(テーブル_Swim014[[#This Row],[選手番号]],"")</f>
        <v>78</v>
      </c>
      <c r="E79" s="28" t="str">
        <f>IFERROR(VLOOKUP(C79,Sheet3!A:H,8,0),"")</f>
        <v xml:space="preserve">ﾌｨｯﾀ川之江      </v>
      </c>
      <c r="F79" s="29" t="str">
        <f t="shared" si="3"/>
        <v xml:space="preserve">佐藤　由梨  </v>
      </c>
      <c r="G79" s="30" t="str">
        <f>IFERROR(VLOOKUP(C79,Sheet3!A:H,3,0),"")</f>
        <v xml:space="preserve">佐藤　由梨                    </v>
      </c>
    </row>
    <row r="80" spans="3:7" x14ac:dyDescent="0.15">
      <c r="C80" s="24">
        <f t="shared" si="2"/>
        <v>79</v>
      </c>
      <c r="D80" s="32">
        <f>IFERROR(テーブル_Swim014[[#This Row],[選手番号]],"")</f>
        <v>79</v>
      </c>
      <c r="E80" s="28" t="str">
        <f>IFERROR(VLOOKUP(C80,Sheet3!A:H,8,0),"")</f>
        <v xml:space="preserve">ﾌｨｯﾀ川之江      </v>
      </c>
      <c r="F80" s="29" t="str">
        <f t="shared" si="3"/>
        <v xml:space="preserve">石川　沙来  </v>
      </c>
      <c r="G80" s="30" t="str">
        <f>IFERROR(VLOOKUP(C80,Sheet3!A:H,3,0),"")</f>
        <v xml:space="preserve">石川　沙来                    </v>
      </c>
    </row>
    <row r="81" spans="3:7" x14ac:dyDescent="0.15">
      <c r="C81" s="24">
        <f t="shared" si="2"/>
        <v>80</v>
      </c>
      <c r="D81" s="32">
        <f>IFERROR(テーブル_Swim014[[#This Row],[選手番号]],"")</f>
        <v>80</v>
      </c>
      <c r="E81" s="28" t="str">
        <f>IFERROR(VLOOKUP(C81,Sheet3!A:H,8,0),"")</f>
        <v xml:space="preserve">しまなみST      </v>
      </c>
      <c r="F81" s="29" t="str">
        <f t="shared" si="3"/>
        <v xml:space="preserve">日淺　　華  </v>
      </c>
      <c r="G81" s="30" t="str">
        <f>IFERROR(VLOOKUP(C81,Sheet3!A:H,3,0),"")</f>
        <v xml:space="preserve">日淺　　華                    </v>
      </c>
    </row>
    <row r="82" spans="3:7" x14ac:dyDescent="0.15">
      <c r="C82" s="24">
        <f t="shared" si="2"/>
        <v>81</v>
      </c>
      <c r="D82" s="32">
        <f>IFERROR(テーブル_Swim014[[#This Row],[選手番号]],"")</f>
        <v>81</v>
      </c>
      <c r="E82" s="28" t="str">
        <f>IFERROR(VLOOKUP(C82,Sheet3!A:H,8,0),"")</f>
        <v xml:space="preserve">しまなみST      </v>
      </c>
      <c r="F82" s="29" t="str">
        <f t="shared" si="3"/>
        <v xml:space="preserve">越智　　葵  </v>
      </c>
      <c r="G82" s="30" t="str">
        <f>IFERROR(VLOOKUP(C82,Sheet3!A:H,3,0),"")</f>
        <v xml:space="preserve">越智　　葵                    </v>
      </c>
    </row>
    <row r="83" spans="3:7" x14ac:dyDescent="0.15">
      <c r="C83" s="24">
        <f t="shared" si="2"/>
        <v>82</v>
      </c>
      <c r="D83" s="32">
        <f>IFERROR(テーブル_Swim014[[#This Row],[選手番号]],"")</f>
        <v>82</v>
      </c>
      <c r="E83" s="28" t="str">
        <f>IFERROR(VLOOKUP(C83,Sheet3!A:H,8,0),"")</f>
        <v xml:space="preserve">しまなみST      </v>
      </c>
      <c r="F83" s="29" t="str">
        <f t="shared" si="3"/>
        <v xml:space="preserve">矢野　凪菜  </v>
      </c>
      <c r="G83" s="30" t="str">
        <f>IFERROR(VLOOKUP(C83,Sheet3!A:H,3,0),"")</f>
        <v xml:space="preserve">矢野　凪菜                    </v>
      </c>
    </row>
    <row r="84" spans="3:7" x14ac:dyDescent="0.15">
      <c r="C84" s="24">
        <f t="shared" si="2"/>
        <v>83</v>
      </c>
      <c r="D84" s="32">
        <f>IFERROR(テーブル_Swim014[[#This Row],[選手番号]],"")</f>
        <v>83</v>
      </c>
      <c r="E84" s="28" t="str">
        <f>IFERROR(VLOOKUP(C84,Sheet3!A:H,8,0),"")</f>
        <v xml:space="preserve">しまなみST      </v>
      </c>
      <c r="F84" s="29" t="str">
        <f t="shared" si="3"/>
        <v xml:space="preserve">岡本　心桜  </v>
      </c>
      <c r="G84" s="30" t="str">
        <f>IFERROR(VLOOKUP(C84,Sheet3!A:H,3,0),"")</f>
        <v xml:space="preserve">岡本　心桜                    </v>
      </c>
    </row>
    <row r="85" spans="3:7" x14ac:dyDescent="0.15">
      <c r="C85" s="24">
        <f t="shared" si="2"/>
        <v>84</v>
      </c>
      <c r="D85" s="32">
        <f>IFERROR(テーブル_Swim014[[#This Row],[選手番号]],"")</f>
        <v>84</v>
      </c>
      <c r="E85" s="28" t="str">
        <f>IFERROR(VLOOKUP(C85,Sheet3!A:H,8,0),"")</f>
        <v>ファイブテン</v>
      </c>
      <c r="F85" s="29" t="str">
        <f t="shared" si="3"/>
        <v>後藤　謙斗</v>
      </c>
      <c r="G85" s="30" t="str">
        <f>IFERROR(VLOOKUP(C85,Sheet3!A:H,3,0),"")</f>
        <v>後藤　謙斗</v>
      </c>
    </row>
    <row r="86" spans="3:7" x14ac:dyDescent="0.15">
      <c r="C86" s="24">
        <f t="shared" si="2"/>
        <v>85</v>
      </c>
      <c r="D86" s="32">
        <f>IFERROR(テーブル_Swim014[[#This Row],[選手番号]],"")</f>
        <v>85</v>
      </c>
      <c r="E86" s="28" t="str">
        <f>IFERROR(VLOOKUP(C86,Sheet3!A:H,8,0),"")</f>
        <v>ファイブテン</v>
      </c>
      <c r="F86" s="29" t="str">
        <f t="shared" si="3"/>
        <v>髙石　健翔</v>
      </c>
      <c r="G86" s="30" t="str">
        <f>IFERROR(VLOOKUP(C86,Sheet3!A:H,3,0),"")</f>
        <v>髙石　健翔</v>
      </c>
    </row>
    <row r="87" spans="3:7" x14ac:dyDescent="0.15">
      <c r="C87" s="24">
        <f t="shared" si="2"/>
        <v>86</v>
      </c>
      <c r="D87" s="32">
        <f>IFERROR(テーブル_Swim014[[#This Row],[選手番号]],"")</f>
        <v>86</v>
      </c>
      <c r="E87" s="28" t="str">
        <f>IFERROR(VLOOKUP(C87,Sheet3!A:H,8,0),"")</f>
        <v>ファイブテン</v>
      </c>
      <c r="F87" s="29" t="str">
        <f t="shared" si="3"/>
        <v>長谷川陽希</v>
      </c>
      <c r="G87" s="30" t="str">
        <f>IFERROR(VLOOKUP(C87,Sheet3!A:H,3,0),"")</f>
        <v>長谷川陽希</v>
      </c>
    </row>
    <row r="88" spans="3:7" x14ac:dyDescent="0.15">
      <c r="C88" s="24">
        <f t="shared" si="2"/>
        <v>87</v>
      </c>
      <c r="D88" s="32">
        <f>IFERROR(テーブル_Swim014[[#This Row],[選手番号]],"")</f>
        <v>87</v>
      </c>
      <c r="E88" s="28" t="str">
        <f>IFERROR(VLOOKUP(C88,Sheet3!A:H,8,0),"")</f>
        <v>ファイブテン</v>
      </c>
      <c r="F88" s="29" t="str">
        <f t="shared" si="3"/>
        <v>向井　蒼空</v>
      </c>
      <c r="G88" s="30" t="str">
        <f>IFERROR(VLOOKUP(C88,Sheet3!A:H,3,0),"")</f>
        <v>向井　蒼空</v>
      </c>
    </row>
    <row r="89" spans="3:7" x14ac:dyDescent="0.15">
      <c r="C89" s="24">
        <f t="shared" si="2"/>
        <v>88</v>
      </c>
      <c r="D89" s="32">
        <f>IFERROR(テーブル_Swim014[[#This Row],[選手番号]],"")</f>
        <v>88</v>
      </c>
      <c r="E89" s="28" t="str">
        <f>IFERROR(VLOOKUP(C89,Sheet3!A:H,8,0),"")</f>
        <v>ファイブテン</v>
      </c>
      <c r="F89" s="29" t="str">
        <f t="shared" si="3"/>
        <v>吉原　壮祐</v>
      </c>
      <c r="G89" s="30" t="str">
        <f>IFERROR(VLOOKUP(C89,Sheet3!A:H,3,0),"")</f>
        <v>吉原　壮祐</v>
      </c>
    </row>
    <row r="90" spans="3:7" x14ac:dyDescent="0.15">
      <c r="C90" s="24">
        <f t="shared" si="2"/>
        <v>89</v>
      </c>
      <c r="D90" s="32">
        <f>IFERROR(テーブル_Swim014[[#This Row],[選手番号]],"")</f>
        <v>89</v>
      </c>
      <c r="E90" s="28" t="str">
        <f>IFERROR(VLOOKUP(C90,Sheet3!A:H,8,0),"")</f>
        <v xml:space="preserve">ファイブテン    </v>
      </c>
      <c r="F90" s="29" t="str">
        <f t="shared" si="3"/>
        <v xml:space="preserve">築山　柚人  </v>
      </c>
      <c r="G90" s="30" t="str">
        <f>IFERROR(VLOOKUP(C90,Sheet3!A:H,3,0),"")</f>
        <v xml:space="preserve">築山　柚人                    </v>
      </c>
    </row>
    <row r="91" spans="3:7" x14ac:dyDescent="0.15">
      <c r="C91" s="24">
        <f t="shared" si="2"/>
        <v>90</v>
      </c>
      <c r="D91" s="32">
        <f>IFERROR(テーブル_Swim014[[#This Row],[選手番号]],"")</f>
        <v>90</v>
      </c>
      <c r="E91" s="28" t="str">
        <f>IFERROR(VLOOKUP(C91,Sheet3!A:H,8,0),"")</f>
        <v>ファイブテン</v>
      </c>
      <c r="F91" s="29" t="str">
        <f t="shared" si="3"/>
        <v>村上　凌空</v>
      </c>
      <c r="G91" s="30" t="str">
        <f>IFERROR(VLOOKUP(C91,Sheet3!A:H,3,0),"")</f>
        <v>村上　凌空</v>
      </c>
    </row>
    <row r="92" spans="3:7" x14ac:dyDescent="0.15">
      <c r="C92" s="24">
        <f t="shared" si="2"/>
        <v>91</v>
      </c>
      <c r="D92" s="32">
        <f>IFERROR(テーブル_Swim014[[#This Row],[選手番号]],"")</f>
        <v>91</v>
      </c>
      <c r="E92" s="28" t="str">
        <f>IFERROR(VLOOKUP(C92,Sheet3!A:H,8,0),"")</f>
        <v xml:space="preserve">ファイブテン    </v>
      </c>
      <c r="F92" s="29" t="str">
        <f t="shared" si="3"/>
        <v xml:space="preserve">山林　健太  </v>
      </c>
      <c r="G92" s="30" t="str">
        <f>IFERROR(VLOOKUP(C92,Sheet3!A:H,3,0),"")</f>
        <v xml:space="preserve">山林　健太                    </v>
      </c>
    </row>
    <row r="93" spans="3:7" x14ac:dyDescent="0.15">
      <c r="C93" s="24">
        <f t="shared" si="2"/>
        <v>92</v>
      </c>
      <c r="D93" s="32">
        <f>IFERROR(テーブル_Swim014[[#This Row],[選手番号]],"")</f>
        <v>92</v>
      </c>
      <c r="E93" s="28" t="str">
        <f>IFERROR(VLOOKUP(C93,Sheet3!A:H,8,0),"")</f>
        <v xml:space="preserve">ファイブテン    </v>
      </c>
      <c r="F93" s="29" t="str">
        <f t="shared" si="3"/>
        <v xml:space="preserve">都田　玖龍  </v>
      </c>
      <c r="G93" s="30" t="str">
        <f>IFERROR(VLOOKUP(C93,Sheet3!A:H,3,0),"")</f>
        <v xml:space="preserve">都田　玖龍                    </v>
      </c>
    </row>
    <row r="94" spans="3:7" x14ac:dyDescent="0.15">
      <c r="C94" s="24">
        <f t="shared" si="2"/>
        <v>93</v>
      </c>
      <c r="D94" s="32">
        <f>IFERROR(テーブル_Swim014[[#This Row],[選手番号]],"")</f>
        <v>93</v>
      </c>
      <c r="E94" s="28" t="str">
        <f>IFERROR(VLOOKUP(C94,Sheet3!A:H,8,0),"")</f>
        <v xml:space="preserve">ファイブテン    </v>
      </c>
      <c r="F94" s="29" t="str">
        <f t="shared" si="3"/>
        <v xml:space="preserve">向井　芽久  </v>
      </c>
      <c r="G94" s="30" t="str">
        <f>IFERROR(VLOOKUP(C94,Sheet3!A:H,3,0),"")</f>
        <v xml:space="preserve">向井　芽久                    </v>
      </c>
    </row>
    <row r="95" spans="3:7" x14ac:dyDescent="0.15">
      <c r="C95" s="24">
        <f t="shared" si="2"/>
        <v>94</v>
      </c>
      <c r="D95" s="32">
        <f>IFERROR(テーブル_Swim014[[#This Row],[選手番号]],"")</f>
        <v>94</v>
      </c>
      <c r="E95" s="28" t="str">
        <f>IFERROR(VLOOKUP(C95,Sheet3!A:H,8,0),"")</f>
        <v>ファイブテン</v>
      </c>
      <c r="F95" s="29" t="str">
        <f t="shared" si="3"/>
        <v>吉原　知寿</v>
      </c>
      <c r="G95" s="30" t="str">
        <f>IFERROR(VLOOKUP(C95,Sheet3!A:H,3,0),"")</f>
        <v>吉原　知寿</v>
      </c>
    </row>
    <row r="96" spans="3:7" x14ac:dyDescent="0.15">
      <c r="C96" s="24">
        <f t="shared" si="2"/>
        <v>95</v>
      </c>
      <c r="D96" s="32">
        <f>IFERROR(テーブル_Swim014[[#This Row],[選手番号]],"")</f>
        <v>95</v>
      </c>
      <c r="E96" s="28" t="str">
        <f>IFERROR(VLOOKUP(C96,Sheet3!A:H,8,0),"")</f>
        <v>ファイブテン</v>
      </c>
      <c r="F96" s="29" t="str">
        <f t="shared" si="3"/>
        <v>深川　絢都</v>
      </c>
      <c r="G96" s="30" t="str">
        <f>IFERROR(VLOOKUP(C96,Sheet3!A:H,3,0),"")</f>
        <v>深川　絢都</v>
      </c>
    </row>
    <row r="97" spans="3:7" x14ac:dyDescent="0.15">
      <c r="C97" s="24">
        <f t="shared" si="2"/>
        <v>96</v>
      </c>
      <c r="D97" s="32">
        <f>IFERROR(テーブル_Swim014[[#This Row],[選手番号]],"")</f>
        <v>96</v>
      </c>
      <c r="E97" s="28" t="str">
        <f>IFERROR(VLOOKUP(C97,Sheet3!A:H,8,0),"")</f>
        <v>ファイブテン</v>
      </c>
      <c r="F97" s="29" t="str">
        <f t="shared" si="3"/>
        <v>酒井　  淀</v>
      </c>
      <c r="G97" s="30" t="str">
        <f>IFERROR(VLOOKUP(C97,Sheet3!A:H,3,0),"")</f>
        <v>酒井　  淀</v>
      </c>
    </row>
    <row r="98" spans="3:7" x14ac:dyDescent="0.15">
      <c r="C98" s="24">
        <f t="shared" si="2"/>
        <v>97</v>
      </c>
      <c r="D98" s="32">
        <f>IFERROR(テーブル_Swim014[[#This Row],[選手番号]],"")</f>
        <v>97</v>
      </c>
      <c r="E98" s="28" t="str">
        <f>IFERROR(VLOOKUP(C98,Sheet3!A:H,8,0),"")</f>
        <v>ファイブテン</v>
      </c>
      <c r="F98" s="29" t="str">
        <f t="shared" si="3"/>
        <v>髙橋　寿菜</v>
      </c>
      <c r="G98" s="30" t="str">
        <f>IFERROR(VLOOKUP(C98,Sheet3!A:H,3,0),"")</f>
        <v>髙橋　寿菜</v>
      </c>
    </row>
    <row r="99" spans="3:7" x14ac:dyDescent="0.15">
      <c r="C99" s="24">
        <f t="shared" si="2"/>
        <v>98</v>
      </c>
      <c r="D99" s="32">
        <f>IFERROR(テーブル_Swim014[[#This Row],[選手番号]],"")</f>
        <v>98</v>
      </c>
      <c r="E99" s="28" t="str">
        <f>IFERROR(VLOOKUP(C99,Sheet3!A:H,8,0),"")</f>
        <v xml:space="preserve">ファイブテン    </v>
      </c>
      <c r="F99" s="29" t="str">
        <f t="shared" si="3"/>
        <v xml:space="preserve">大塚　望珠  </v>
      </c>
      <c r="G99" s="30" t="str">
        <f>IFERROR(VLOOKUP(C99,Sheet3!A:H,3,0),"")</f>
        <v xml:space="preserve">大塚　望珠                    </v>
      </c>
    </row>
    <row r="100" spans="3:7" x14ac:dyDescent="0.15">
      <c r="C100" s="24">
        <f t="shared" si="2"/>
        <v>99</v>
      </c>
      <c r="D100" s="32">
        <f>IFERROR(テーブル_Swim014[[#This Row],[選手番号]],"")</f>
        <v>99</v>
      </c>
      <c r="E100" s="28" t="str">
        <f>IFERROR(VLOOKUP(C100,Sheet3!A:H,8,0),"")</f>
        <v>ファイブテン</v>
      </c>
      <c r="F100" s="29" t="str">
        <f t="shared" si="3"/>
        <v>二宮　愛心</v>
      </c>
      <c r="G100" s="30" t="str">
        <f>IFERROR(VLOOKUP(C100,Sheet3!A:H,3,0),"")</f>
        <v>二宮　愛心</v>
      </c>
    </row>
    <row r="101" spans="3:7" x14ac:dyDescent="0.15">
      <c r="C101" s="24">
        <f t="shared" si="2"/>
        <v>100</v>
      </c>
      <c r="D101" s="32">
        <f>IFERROR(テーブル_Swim014[[#This Row],[選手番号]],"")</f>
        <v>100</v>
      </c>
      <c r="E101" s="28" t="str">
        <f>IFERROR(VLOOKUP(C101,Sheet3!A:H,8,0),"")</f>
        <v xml:space="preserve">ファイブテン    </v>
      </c>
      <c r="F101" s="29" t="str">
        <f t="shared" si="3"/>
        <v xml:space="preserve">今井　結月  </v>
      </c>
      <c r="G101" s="30" t="str">
        <f>IFERROR(VLOOKUP(C101,Sheet3!A:H,3,0),"")</f>
        <v xml:space="preserve">今井　結月                    </v>
      </c>
    </row>
    <row r="102" spans="3:7" x14ac:dyDescent="0.15">
      <c r="C102" s="24">
        <f t="shared" si="2"/>
        <v>101</v>
      </c>
      <c r="D102" s="32">
        <f>IFERROR(テーブル_Swim014[[#This Row],[選手番号]],"")</f>
        <v>101</v>
      </c>
      <c r="E102" s="28" t="str">
        <f>IFERROR(VLOOKUP(C102,Sheet3!A:H,8,0),"")</f>
        <v>ファイブテン</v>
      </c>
      <c r="F102" s="29" t="str">
        <f t="shared" si="3"/>
        <v>森田　緋珠</v>
      </c>
      <c r="G102" s="30" t="str">
        <f>IFERROR(VLOOKUP(C102,Sheet3!A:H,3,0),"")</f>
        <v>森田　緋珠</v>
      </c>
    </row>
    <row r="103" spans="3:7" x14ac:dyDescent="0.15">
      <c r="C103" s="24">
        <f t="shared" si="2"/>
        <v>102</v>
      </c>
      <c r="D103" s="32">
        <f>IFERROR(テーブル_Swim014[[#This Row],[選手番号]],"")</f>
        <v>102</v>
      </c>
      <c r="E103" s="28" t="str">
        <f>IFERROR(VLOOKUP(C103,Sheet3!A:H,8,0),"")</f>
        <v>ファイブテン</v>
      </c>
      <c r="F103" s="29" t="str">
        <f t="shared" si="3"/>
        <v>山林　香奈</v>
      </c>
      <c r="G103" s="30" t="str">
        <f>IFERROR(VLOOKUP(C103,Sheet3!A:H,3,0),"")</f>
        <v>山林　香奈</v>
      </c>
    </row>
    <row r="104" spans="3:7" x14ac:dyDescent="0.15">
      <c r="C104" s="24">
        <f t="shared" si="2"/>
        <v>103</v>
      </c>
      <c r="D104" s="32">
        <f>IFERROR(テーブル_Swim014[[#This Row],[選手番号]],"")</f>
        <v>103</v>
      </c>
      <c r="E104" s="28" t="str">
        <f>IFERROR(VLOOKUP(C104,Sheet3!A:H,8,0),"")</f>
        <v>ﾌｧｲﾌﾞﾃﾝ東予</v>
      </c>
      <c r="F104" s="29" t="str">
        <f t="shared" si="3"/>
        <v>佐山　陽咲</v>
      </c>
      <c r="G104" s="30" t="str">
        <f>IFERROR(VLOOKUP(C104,Sheet3!A:H,3,0),"")</f>
        <v>佐山　陽咲</v>
      </c>
    </row>
    <row r="105" spans="3:7" x14ac:dyDescent="0.15">
      <c r="C105" s="24">
        <f t="shared" si="2"/>
        <v>104</v>
      </c>
      <c r="D105" s="32">
        <f>IFERROR(テーブル_Swim014[[#This Row],[選手番号]],"")</f>
        <v>104</v>
      </c>
      <c r="E105" s="28" t="str">
        <f>IFERROR(VLOOKUP(C105,Sheet3!A:H,8,0),"")</f>
        <v>ﾌｧｲﾌﾞﾃﾝ東予</v>
      </c>
      <c r="F105" s="29" t="str">
        <f t="shared" si="3"/>
        <v>小笠原凛空</v>
      </c>
      <c r="G105" s="30" t="str">
        <f>IFERROR(VLOOKUP(C105,Sheet3!A:H,3,0),"")</f>
        <v>小笠原凛空</v>
      </c>
    </row>
    <row r="106" spans="3:7" x14ac:dyDescent="0.15">
      <c r="C106" s="24">
        <f t="shared" si="2"/>
        <v>105</v>
      </c>
      <c r="D106" s="32">
        <f>IFERROR(テーブル_Swim014[[#This Row],[選手番号]],"")</f>
        <v>105</v>
      </c>
      <c r="E106" s="28" t="str">
        <f>IFERROR(VLOOKUP(C106,Sheet3!A:H,8,0),"")</f>
        <v xml:space="preserve">西条ＳＣ        </v>
      </c>
      <c r="F106" s="29" t="str">
        <f t="shared" si="3"/>
        <v xml:space="preserve">松尾　秀晟  </v>
      </c>
      <c r="G106" s="30" t="str">
        <f>IFERROR(VLOOKUP(C106,Sheet3!A:H,3,0),"")</f>
        <v xml:space="preserve">松尾　秀晟                    </v>
      </c>
    </row>
    <row r="107" spans="3:7" x14ac:dyDescent="0.15">
      <c r="C107" s="24">
        <f t="shared" si="2"/>
        <v>106</v>
      </c>
      <c r="D107" s="32">
        <f>IFERROR(テーブル_Swim014[[#This Row],[選手番号]],"")</f>
        <v>106</v>
      </c>
      <c r="E107" s="28" t="str">
        <f>IFERROR(VLOOKUP(C107,Sheet3!A:H,8,0),"")</f>
        <v xml:space="preserve">西条ＳＣ        </v>
      </c>
      <c r="F107" s="29" t="str">
        <f t="shared" si="3"/>
        <v xml:space="preserve">原田　　倫  </v>
      </c>
      <c r="G107" s="30" t="str">
        <f>IFERROR(VLOOKUP(C107,Sheet3!A:H,3,0),"")</f>
        <v xml:space="preserve">原田　　倫                    </v>
      </c>
    </row>
    <row r="108" spans="3:7" x14ac:dyDescent="0.15">
      <c r="C108" s="24">
        <f t="shared" si="2"/>
        <v>107</v>
      </c>
      <c r="D108" s="32">
        <f>IFERROR(テーブル_Swim014[[#This Row],[選手番号]],"")</f>
        <v>107</v>
      </c>
      <c r="E108" s="28" t="str">
        <f>IFERROR(VLOOKUP(C108,Sheet3!A:H,8,0),"")</f>
        <v xml:space="preserve">西条ＳＣ        </v>
      </c>
      <c r="F108" s="29" t="str">
        <f t="shared" si="3"/>
        <v xml:space="preserve">松尾　篤城  </v>
      </c>
      <c r="G108" s="30" t="str">
        <f>IFERROR(VLOOKUP(C108,Sheet3!A:H,3,0),"")</f>
        <v xml:space="preserve">松尾　篤城                    </v>
      </c>
    </row>
    <row r="109" spans="3:7" x14ac:dyDescent="0.15">
      <c r="C109" s="24">
        <f t="shared" si="2"/>
        <v>108</v>
      </c>
      <c r="D109" s="32">
        <f>IFERROR(テーブル_Swim014[[#This Row],[選手番号]],"")</f>
        <v>108</v>
      </c>
      <c r="E109" s="28" t="str">
        <f>IFERROR(VLOOKUP(C109,Sheet3!A:H,8,0),"")</f>
        <v xml:space="preserve">西条ＳＣ        </v>
      </c>
      <c r="F109" s="29" t="str">
        <f t="shared" si="3"/>
        <v xml:space="preserve">石川　幸明  </v>
      </c>
      <c r="G109" s="30" t="str">
        <f>IFERROR(VLOOKUP(C109,Sheet3!A:H,3,0),"")</f>
        <v xml:space="preserve">石川　幸明                    </v>
      </c>
    </row>
    <row r="110" spans="3:7" x14ac:dyDescent="0.15">
      <c r="C110" s="24">
        <f t="shared" si="2"/>
        <v>109</v>
      </c>
      <c r="D110" s="32">
        <f>IFERROR(テーブル_Swim014[[#This Row],[選手番号]],"")</f>
        <v>109</v>
      </c>
      <c r="E110" s="28" t="str">
        <f>IFERROR(VLOOKUP(C110,Sheet3!A:H,8,0),"")</f>
        <v xml:space="preserve">西条ＳＣ        </v>
      </c>
      <c r="F110" s="29" t="str">
        <f t="shared" si="3"/>
        <v xml:space="preserve">山内　美音  </v>
      </c>
      <c r="G110" s="30" t="str">
        <f>IFERROR(VLOOKUP(C110,Sheet3!A:H,3,0),"")</f>
        <v xml:space="preserve">山内　美音                    </v>
      </c>
    </row>
    <row r="111" spans="3:7" x14ac:dyDescent="0.15">
      <c r="C111" s="24">
        <f t="shared" si="2"/>
        <v>110</v>
      </c>
      <c r="D111" s="32">
        <f>IFERROR(テーブル_Swim014[[#This Row],[選手番号]],"")</f>
        <v>110</v>
      </c>
      <c r="E111" s="28" t="str">
        <f>IFERROR(VLOOKUP(C111,Sheet3!A:H,8,0),"")</f>
        <v xml:space="preserve">西条ＳＣ        </v>
      </c>
      <c r="F111" s="29" t="str">
        <f t="shared" si="3"/>
        <v xml:space="preserve">三宅　玲奈  </v>
      </c>
      <c r="G111" s="30" t="str">
        <f>IFERROR(VLOOKUP(C111,Sheet3!A:H,3,0),"")</f>
        <v xml:space="preserve">三宅　玲奈                    </v>
      </c>
    </row>
    <row r="112" spans="3:7" x14ac:dyDescent="0.15">
      <c r="C112" s="24">
        <f t="shared" si="2"/>
        <v>111</v>
      </c>
      <c r="D112" s="32">
        <f>IFERROR(テーブル_Swim014[[#This Row],[選手番号]],"")</f>
        <v>111</v>
      </c>
      <c r="E112" s="28" t="str">
        <f>IFERROR(VLOOKUP(C112,Sheet3!A:H,8,0),"")</f>
        <v xml:space="preserve">ＭＧ瀬戸内      </v>
      </c>
      <c r="F112" s="29" t="str">
        <f t="shared" si="3"/>
        <v xml:space="preserve">小林　蒼涼  </v>
      </c>
      <c r="G112" s="30" t="str">
        <f>IFERROR(VLOOKUP(C112,Sheet3!A:H,3,0),"")</f>
        <v xml:space="preserve">小林　蒼涼                    </v>
      </c>
    </row>
    <row r="113" spans="3:7" x14ac:dyDescent="0.15">
      <c r="C113" s="24">
        <f t="shared" si="2"/>
        <v>112</v>
      </c>
      <c r="D113" s="32">
        <f>IFERROR(テーブル_Swim014[[#This Row],[選手番号]],"")</f>
        <v>112</v>
      </c>
      <c r="E113" s="28" t="str">
        <f>IFERROR(VLOOKUP(C113,Sheet3!A:H,8,0),"")</f>
        <v xml:space="preserve">ＭＧ瀬戸内      </v>
      </c>
      <c r="F113" s="29" t="str">
        <f t="shared" si="3"/>
        <v xml:space="preserve">青野　公紀  </v>
      </c>
      <c r="G113" s="30" t="str">
        <f>IFERROR(VLOOKUP(C113,Sheet3!A:H,3,0),"")</f>
        <v xml:space="preserve">青野　公紀                    </v>
      </c>
    </row>
    <row r="114" spans="3:7" x14ac:dyDescent="0.15">
      <c r="C114" s="24">
        <f t="shared" si="2"/>
        <v>113</v>
      </c>
      <c r="D114" s="32">
        <f>IFERROR(テーブル_Swim014[[#This Row],[選手番号]],"")</f>
        <v>113</v>
      </c>
      <c r="E114" s="28" t="str">
        <f>IFERROR(VLOOKUP(C114,Sheet3!A:H,8,0),"")</f>
        <v xml:space="preserve">ＭＧ瀬戸内      </v>
      </c>
      <c r="F114" s="29" t="str">
        <f t="shared" si="3"/>
        <v xml:space="preserve">山本　朝陽  </v>
      </c>
      <c r="G114" s="30" t="str">
        <f>IFERROR(VLOOKUP(C114,Sheet3!A:H,3,0),"")</f>
        <v xml:space="preserve">山本　朝陽                    </v>
      </c>
    </row>
    <row r="115" spans="3:7" x14ac:dyDescent="0.15">
      <c r="C115" s="24">
        <f t="shared" si="2"/>
        <v>114</v>
      </c>
      <c r="D115" s="32">
        <f>IFERROR(テーブル_Swim014[[#This Row],[選手番号]],"")</f>
        <v>114</v>
      </c>
      <c r="E115" s="28" t="str">
        <f>IFERROR(VLOOKUP(C115,Sheet3!A:H,8,0),"")</f>
        <v xml:space="preserve">ＭＧ瀬戸内      </v>
      </c>
      <c r="F115" s="29" t="str">
        <f t="shared" si="3"/>
        <v xml:space="preserve">森　　瑛心  </v>
      </c>
      <c r="G115" s="30" t="str">
        <f>IFERROR(VLOOKUP(C115,Sheet3!A:H,3,0),"")</f>
        <v xml:space="preserve">森　　瑛心                    </v>
      </c>
    </row>
    <row r="116" spans="3:7" x14ac:dyDescent="0.15">
      <c r="C116" s="24">
        <f t="shared" si="2"/>
        <v>115</v>
      </c>
      <c r="D116" s="32">
        <f>IFERROR(テーブル_Swim014[[#This Row],[選手番号]],"")</f>
        <v>115</v>
      </c>
      <c r="E116" s="28" t="str">
        <f>IFERROR(VLOOKUP(C116,Sheet3!A:H,8,0),"")</f>
        <v xml:space="preserve">ＭＧ瀬戸内      </v>
      </c>
      <c r="F116" s="29" t="str">
        <f t="shared" si="3"/>
        <v xml:space="preserve">門田　紗空  </v>
      </c>
      <c r="G116" s="30" t="str">
        <f>IFERROR(VLOOKUP(C116,Sheet3!A:H,3,0),"")</f>
        <v xml:space="preserve">門田　紗空                    </v>
      </c>
    </row>
    <row r="117" spans="3:7" x14ac:dyDescent="0.15">
      <c r="C117" s="24">
        <f t="shared" si="2"/>
        <v>116</v>
      </c>
      <c r="D117" s="32">
        <f>IFERROR(テーブル_Swim014[[#This Row],[選手番号]],"")</f>
        <v>116</v>
      </c>
      <c r="E117" s="28" t="str">
        <f>IFERROR(VLOOKUP(C117,Sheet3!A:H,8,0),"")</f>
        <v xml:space="preserve">ＭＧ瀬戸内      </v>
      </c>
      <c r="F117" s="29" t="str">
        <f t="shared" si="3"/>
        <v xml:space="preserve">浦田　　楓  </v>
      </c>
      <c r="G117" s="30" t="str">
        <f>IFERROR(VLOOKUP(C117,Sheet3!A:H,3,0),"")</f>
        <v xml:space="preserve">浦田　　楓                    </v>
      </c>
    </row>
    <row r="118" spans="3:7" x14ac:dyDescent="0.15">
      <c r="C118" s="24">
        <f t="shared" si="2"/>
        <v>117</v>
      </c>
      <c r="D118" s="32">
        <f>IFERROR(テーブル_Swim014[[#This Row],[選手番号]],"")</f>
        <v>117</v>
      </c>
      <c r="E118" s="28" t="str">
        <f>IFERROR(VLOOKUP(C118,Sheet3!A:H,8,0),"")</f>
        <v xml:space="preserve">ＭＧ瀬戸内      </v>
      </c>
      <c r="F118" s="29" t="str">
        <f t="shared" si="3"/>
        <v xml:space="preserve">谷若　紅羽  </v>
      </c>
      <c r="G118" s="30" t="str">
        <f>IFERROR(VLOOKUP(C118,Sheet3!A:H,3,0),"")</f>
        <v xml:space="preserve">谷若　紅羽                    </v>
      </c>
    </row>
    <row r="119" spans="3:7" x14ac:dyDescent="0.15">
      <c r="C119" s="24">
        <f t="shared" si="2"/>
        <v>118</v>
      </c>
      <c r="D119" s="32">
        <f>IFERROR(テーブル_Swim014[[#This Row],[選手番号]],"")</f>
        <v>118</v>
      </c>
      <c r="E119" s="28" t="str">
        <f>IFERROR(VLOOKUP(C119,Sheet3!A:H,8,0),"")</f>
        <v xml:space="preserve">ＭＧ瀬戸内      </v>
      </c>
      <c r="F119" s="29" t="str">
        <f t="shared" si="3"/>
        <v xml:space="preserve">門田　七海  </v>
      </c>
      <c r="G119" s="30" t="str">
        <f>IFERROR(VLOOKUP(C119,Sheet3!A:H,3,0),"")</f>
        <v xml:space="preserve">門田　七海                    </v>
      </c>
    </row>
    <row r="120" spans="3:7" x14ac:dyDescent="0.15">
      <c r="C120" s="24">
        <f t="shared" si="2"/>
        <v>501</v>
      </c>
      <c r="D120" s="32">
        <f>IFERROR(テーブル_Swim014[[#This Row],[選手番号]],"")</f>
        <v>501</v>
      </c>
      <c r="E120" s="28" t="str">
        <f>IFERROR(VLOOKUP(C120,Sheet3!A:H,8,0),"")</f>
        <v xml:space="preserve">西条ＳＣ        </v>
      </c>
      <c r="F120" s="29" t="str">
        <f t="shared" si="3"/>
        <v xml:space="preserve">塩出　心剛  </v>
      </c>
      <c r="G120" s="30" t="str">
        <f>IFERROR(VLOOKUP(C120,Sheet3!A:H,3,0),"")</f>
        <v xml:space="preserve">塩出　心剛                    </v>
      </c>
    </row>
    <row r="121" spans="3:7" x14ac:dyDescent="0.15">
      <c r="C121" s="24">
        <f t="shared" si="2"/>
        <v>502</v>
      </c>
      <c r="D121" s="32">
        <f>IFERROR(テーブル_Swim014[[#This Row],[選手番号]],"")</f>
        <v>502</v>
      </c>
      <c r="E121" s="28" t="str">
        <f>IFERROR(VLOOKUP(C121,Sheet3!A:H,8,0),"")</f>
        <v xml:space="preserve">西条ＳＣ        </v>
      </c>
      <c r="F121" s="29" t="str">
        <f t="shared" si="3"/>
        <v xml:space="preserve">濱田　　基  </v>
      </c>
      <c r="G121" s="30" t="str">
        <f>IFERROR(VLOOKUP(C121,Sheet3!A:H,3,0),"")</f>
        <v xml:space="preserve">濱田　　基                    </v>
      </c>
    </row>
    <row r="122" spans="3:7" x14ac:dyDescent="0.15">
      <c r="C122" s="24">
        <f t="shared" si="2"/>
        <v>503</v>
      </c>
      <c r="D122" s="32">
        <f>IFERROR(テーブル_Swim014[[#This Row],[選手番号]],"")</f>
        <v>503</v>
      </c>
      <c r="E122" s="28" t="str">
        <f>IFERROR(VLOOKUP(C122,Sheet3!A:H,8,0),"")</f>
        <v xml:space="preserve">西条ＳＣ        </v>
      </c>
      <c r="F122" s="29" t="str">
        <f t="shared" si="3"/>
        <v xml:space="preserve">佐々木裕月  </v>
      </c>
      <c r="G122" s="30" t="str">
        <f>IFERROR(VLOOKUP(C122,Sheet3!A:H,3,0),"")</f>
        <v xml:space="preserve">佐々木裕月                    </v>
      </c>
    </row>
    <row r="123" spans="3:7" x14ac:dyDescent="0.15">
      <c r="C123" s="24">
        <f t="shared" si="2"/>
        <v>504</v>
      </c>
      <c r="D123" s="32">
        <f>IFERROR(テーブル_Swim014[[#This Row],[選手番号]],"")</f>
        <v>504</v>
      </c>
      <c r="E123" s="28" t="str">
        <f>IFERROR(VLOOKUP(C123,Sheet3!A:H,8,0),"")</f>
        <v xml:space="preserve">西条ＳＣ        </v>
      </c>
      <c r="F123" s="29" t="str">
        <f t="shared" si="3"/>
        <v xml:space="preserve">井谷　将都  </v>
      </c>
      <c r="G123" s="30" t="str">
        <f>IFERROR(VLOOKUP(C123,Sheet3!A:H,3,0),"")</f>
        <v xml:space="preserve">井谷　将都                    </v>
      </c>
    </row>
    <row r="124" spans="3:7" x14ac:dyDescent="0.15">
      <c r="C124" s="24">
        <f t="shared" si="2"/>
        <v>505</v>
      </c>
      <c r="D124" s="32">
        <f>IFERROR(テーブル_Swim014[[#This Row],[選手番号]],"")</f>
        <v>505</v>
      </c>
      <c r="E124" s="28" t="str">
        <f>IFERROR(VLOOKUP(C124,Sheet3!A:H,8,0),"")</f>
        <v xml:space="preserve">西条ＳＣ        </v>
      </c>
      <c r="F124" s="29" t="str">
        <f t="shared" si="3"/>
        <v xml:space="preserve">深井悠二朗  </v>
      </c>
      <c r="G124" s="30" t="str">
        <f>IFERROR(VLOOKUP(C124,Sheet3!A:H,3,0),"")</f>
        <v xml:space="preserve">深井悠二朗                    </v>
      </c>
    </row>
    <row r="125" spans="3:7" x14ac:dyDescent="0.15">
      <c r="C125" s="24">
        <f t="shared" si="2"/>
        <v>506</v>
      </c>
      <c r="D125" s="32">
        <f>IFERROR(テーブル_Swim014[[#This Row],[選手番号]],"")</f>
        <v>506</v>
      </c>
      <c r="E125" s="28" t="str">
        <f>IFERROR(VLOOKUP(C125,Sheet3!A:H,8,0),"")</f>
        <v xml:space="preserve">西条ＳＣ        </v>
      </c>
      <c r="F125" s="29" t="str">
        <f t="shared" si="3"/>
        <v xml:space="preserve">河本　涼春  </v>
      </c>
      <c r="G125" s="30" t="str">
        <f>IFERROR(VLOOKUP(C125,Sheet3!A:H,3,0),"")</f>
        <v xml:space="preserve">河本　涼春                    </v>
      </c>
    </row>
    <row r="126" spans="3:7" x14ac:dyDescent="0.15">
      <c r="C126" s="24">
        <f t="shared" si="2"/>
        <v>507</v>
      </c>
      <c r="D126" s="32">
        <f>IFERROR(テーブル_Swim014[[#This Row],[選手番号]],"")</f>
        <v>507</v>
      </c>
      <c r="E126" s="28" t="str">
        <f>IFERROR(VLOOKUP(C126,Sheet3!A:H,8,0),"")</f>
        <v xml:space="preserve">西条ＳＣ        </v>
      </c>
      <c r="F126" s="29" t="str">
        <f t="shared" si="3"/>
        <v xml:space="preserve">川上　　藍  </v>
      </c>
      <c r="G126" s="30" t="str">
        <f>IFERROR(VLOOKUP(C126,Sheet3!A:H,3,0),"")</f>
        <v xml:space="preserve">川上　　藍                    </v>
      </c>
    </row>
    <row r="127" spans="3:7" x14ac:dyDescent="0.15">
      <c r="C127" s="24">
        <f t="shared" si="2"/>
        <v>508</v>
      </c>
      <c r="D127" s="32">
        <f>IFERROR(テーブル_Swim014[[#This Row],[選手番号]],"")</f>
        <v>508</v>
      </c>
      <c r="E127" s="28" t="str">
        <f>IFERROR(VLOOKUP(C127,Sheet3!A:H,8,0),"")</f>
        <v xml:space="preserve">西条ＳＣ        </v>
      </c>
      <c r="F127" s="29" t="str">
        <f t="shared" si="3"/>
        <v xml:space="preserve">二宮　結彩  </v>
      </c>
      <c r="G127" s="30" t="str">
        <f>IFERROR(VLOOKUP(C127,Sheet3!A:H,3,0),"")</f>
        <v xml:space="preserve">二宮　結彩                    </v>
      </c>
    </row>
    <row r="128" spans="3:7" x14ac:dyDescent="0.15">
      <c r="C128" s="24">
        <f t="shared" si="2"/>
        <v>509</v>
      </c>
      <c r="D128" s="32">
        <f>IFERROR(テーブル_Swim014[[#This Row],[選手番号]],"")</f>
        <v>509</v>
      </c>
      <c r="E128" s="28" t="str">
        <f>IFERROR(VLOOKUP(C128,Sheet3!A:H,8,0),"")</f>
        <v xml:space="preserve">西条ＳＣ        </v>
      </c>
      <c r="F128" s="29" t="str">
        <f t="shared" si="3"/>
        <v xml:space="preserve">丸内里衣菜  </v>
      </c>
      <c r="G128" s="30" t="str">
        <f>IFERROR(VLOOKUP(C128,Sheet3!A:H,3,0),"")</f>
        <v xml:space="preserve">丸内里衣菜                    </v>
      </c>
    </row>
    <row r="129" spans="3:7" x14ac:dyDescent="0.15">
      <c r="C129" s="24">
        <f t="shared" si="2"/>
        <v>510</v>
      </c>
      <c r="D129" s="32">
        <f>IFERROR(テーブル_Swim014[[#This Row],[選手番号]],"")</f>
        <v>510</v>
      </c>
      <c r="E129" s="28" t="str">
        <f>IFERROR(VLOOKUP(C129,Sheet3!A:H,8,0),"")</f>
        <v xml:space="preserve">西条ＳＣ        </v>
      </c>
      <c r="F129" s="29" t="str">
        <f t="shared" si="3"/>
        <v xml:space="preserve">小池　真生  </v>
      </c>
      <c r="G129" s="30" t="str">
        <f>IFERROR(VLOOKUP(C129,Sheet3!A:H,3,0),"")</f>
        <v xml:space="preserve">小池　真生                    </v>
      </c>
    </row>
    <row r="130" spans="3:7" x14ac:dyDescent="0.15">
      <c r="C130" s="24">
        <f t="shared" ref="C130:C193" si="4">IF(AND(D130=""),"",D130)</f>
        <v>511</v>
      </c>
      <c r="D130" s="32">
        <f>IFERROR(テーブル_Swim014[[#This Row],[選手番号]],"")</f>
        <v>511</v>
      </c>
      <c r="E130" s="28" t="str">
        <f>IFERROR(VLOOKUP(C130,Sheet3!A:H,8,0),"")</f>
        <v xml:space="preserve">西条ＳＣ        </v>
      </c>
      <c r="F130" s="29" t="str">
        <f t="shared" ref="F130:F193" si="5">MID(G130,1,7)</f>
        <v xml:space="preserve">秦　　玲奈  </v>
      </c>
      <c r="G130" s="30" t="str">
        <f>IFERROR(VLOOKUP(C130,Sheet3!A:H,3,0),"")</f>
        <v xml:space="preserve">秦　　玲奈                    </v>
      </c>
    </row>
    <row r="131" spans="3:7" x14ac:dyDescent="0.15">
      <c r="C131" s="24">
        <f t="shared" si="4"/>
        <v>512</v>
      </c>
      <c r="D131" s="32">
        <f>IFERROR(テーブル_Swim014[[#This Row],[選手番号]],"")</f>
        <v>512</v>
      </c>
      <c r="E131" s="28" t="str">
        <f>IFERROR(VLOOKUP(C131,Sheet3!A:H,8,0),"")</f>
        <v xml:space="preserve">西条ＳＣ        </v>
      </c>
      <c r="F131" s="29" t="str">
        <f t="shared" si="5"/>
        <v xml:space="preserve">加地奈伎紗  </v>
      </c>
      <c r="G131" s="30" t="str">
        <f>IFERROR(VLOOKUP(C131,Sheet3!A:H,3,0),"")</f>
        <v xml:space="preserve">加地奈伎紗                    </v>
      </c>
    </row>
    <row r="132" spans="3:7" x14ac:dyDescent="0.15">
      <c r="C132" s="24">
        <f t="shared" si="4"/>
        <v>513</v>
      </c>
      <c r="D132" s="32">
        <f>IFERROR(テーブル_Swim014[[#This Row],[選手番号]],"")</f>
        <v>513</v>
      </c>
      <c r="E132" s="28" t="str">
        <f>IFERROR(VLOOKUP(C132,Sheet3!A:H,8,0),"")</f>
        <v xml:space="preserve">西条ＳＣ        </v>
      </c>
      <c r="F132" s="29" t="str">
        <f t="shared" si="5"/>
        <v xml:space="preserve">高藤　志帆  </v>
      </c>
      <c r="G132" s="30" t="str">
        <f>IFERROR(VLOOKUP(C132,Sheet3!A:H,3,0),"")</f>
        <v xml:space="preserve">高藤　志帆                    </v>
      </c>
    </row>
    <row r="133" spans="3:7" x14ac:dyDescent="0.15">
      <c r="C133" s="24">
        <f t="shared" si="4"/>
        <v>514</v>
      </c>
      <c r="D133" s="32">
        <f>IFERROR(テーブル_Swim014[[#This Row],[選手番号]],"")</f>
        <v>514</v>
      </c>
      <c r="E133" s="28" t="str">
        <f>IFERROR(VLOOKUP(C133,Sheet3!A:H,8,0),"")</f>
        <v xml:space="preserve">ファイブテン    </v>
      </c>
      <c r="F133" s="29" t="str">
        <f t="shared" si="5"/>
        <v xml:space="preserve">近藤　由都  </v>
      </c>
      <c r="G133" s="30" t="str">
        <f>IFERROR(VLOOKUP(C133,Sheet3!A:H,3,0),"")</f>
        <v xml:space="preserve">近藤　由都                    </v>
      </c>
    </row>
    <row r="134" spans="3:7" x14ac:dyDescent="0.15">
      <c r="C134" s="24">
        <f t="shared" si="4"/>
        <v>515</v>
      </c>
      <c r="D134" s="32">
        <f>IFERROR(テーブル_Swim014[[#This Row],[選手番号]],"")</f>
        <v>515</v>
      </c>
      <c r="E134" s="28" t="str">
        <f>IFERROR(VLOOKUP(C134,Sheet3!A:H,8,0),"")</f>
        <v xml:space="preserve">ﾌｧｲﾌﾞﾃﾝ東予     </v>
      </c>
      <c r="F134" s="29" t="str">
        <f t="shared" si="5"/>
        <v xml:space="preserve">尾田　絆莉  </v>
      </c>
      <c r="G134" s="30" t="str">
        <f>IFERROR(VLOOKUP(C134,Sheet3!A:H,3,0),"")</f>
        <v xml:space="preserve">尾田　絆莉                    </v>
      </c>
    </row>
    <row r="135" spans="3:7" x14ac:dyDescent="0.15">
      <c r="C135" s="24">
        <f t="shared" si="4"/>
        <v>516</v>
      </c>
      <c r="D135" s="32">
        <f>IFERROR(テーブル_Swim014[[#This Row],[選手番号]],"")</f>
        <v>516</v>
      </c>
      <c r="E135" s="28" t="str">
        <f>IFERROR(VLOOKUP(C135,Sheet3!A:H,8,0),"")</f>
        <v xml:space="preserve">ﾌｧｲﾌﾞﾃﾝ東予     </v>
      </c>
      <c r="F135" s="29" t="str">
        <f t="shared" si="5"/>
        <v xml:space="preserve">佐々木結萌  </v>
      </c>
      <c r="G135" s="30" t="str">
        <f>IFERROR(VLOOKUP(C135,Sheet3!A:H,3,0),"")</f>
        <v xml:space="preserve">佐々木結萌                    </v>
      </c>
    </row>
    <row r="136" spans="3:7" x14ac:dyDescent="0.15">
      <c r="C136" s="24">
        <f t="shared" si="4"/>
        <v>517</v>
      </c>
      <c r="D136" s="32">
        <f>IFERROR(テーブル_Swim014[[#This Row],[選手番号]],"")</f>
        <v>517</v>
      </c>
      <c r="E136" s="28" t="str">
        <f>IFERROR(VLOOKUP(C136,Sheet3!A:H,8,0),"")</f>
        <v xml:space="preserve">ﾌｧｲﾌﾞﾃﾝ東予     </v>
      </c>
      <c r="F136" s="29" t="str">
        <f t="shared" si="5"/>
        <v xml:space="preserve">宮崎　羽叶  </v>
      </c>
      <c r="G136" s="30" t="str">
        <f>IFERROR(VLOOKUP(C136,Sheet3!A:H,3,0),"")</f>
        <v xml:space="preserve">宮崎　羽叶                    </v>
      </c>
    </row>
    <row r="137" spans="3:7" x14ac:dyDescent="0.15">
      <c r="C137" s="24">
        <f t="shared" si="4"/>
        <v>518</v>
      </c>
      <c r="D137" s="32">
        <f>IFERROR(テーブル_Swim014[[#This Row],[選手番号]],"")</f>
        <v>518</v>
      </c>
      <c r="E137" s="28" t="str">
        <f>IFERROR(VLOOKUP(C137,Sheet3!A:H,8,0),"")</f>
        <v>ファイブテン</v>
      </c>
      <c r="F137" s="29" t="str">
        <f t="shared" si="5"/>
        <v>山口　珠璃</v>
      </c>
      <c r="G137" s="30" t="str">
        <f>IFERROR(VLOOKUP(C137,Sheet3!A:H,3,0),"")</f>
        <v>山口　珠璃</v>
      </c>
    </row>
    <row r="138" spans="3:7" x14ac:dyDescent="0.15">
      <c r="C138" s="24">
        <f t="shared" si="4"/>
        <v>519</v>
      </c>
      <c r="D138" s="32">
        <f>IFERROR(テーブル_Swim014[[#This Row],[選手番号]],"")</f>
        <v>519</v>
      </c>
      <c r="E138" s="28" t="str">
        <f>IFERROR(VLOOKUP(C138,Sheet3!A:H,8,0),"")</f>
        <v xml:space="preserve">ファイブテン    </v>
      </c>
      <c r="F138" s="29" t="str">
        <f t="shared" si="5"/>
        <v xml:space="preserve">三島　　佑  </v>
      </c>
      <c r="G138" s="30" t="str">
        <f>IFERROR(VLOOKUP(C138,Sheet3!A:H,3,0),"")</f>
        <v xml:space="preserve">三島　　佑                    </v>
      </c>
    </row>
    <row r="139" spans="3:7" x14ac:dyDescent="0.15">
      <c r="C139" s="24">
        <f t="shared" si="4"/>
        <v>520</v>
      </c>
      <c r="D139" s="32">
        <f>IFERROR(テーブル_Swim014[[#This Row],[選手番号]],"")</f>
        <v>520</v>
      </c>
      <c r="E139" s="28" t="str">
        <f>IFERROR(VLOOKUP(C139,Sheet3!A:H,8,0),"")</f>
        <v xml:space="preserve">ﾌｧｲﾌﾞﾃﾝ東予     </v>
      </c>
      <c r="F139" s="29" t="str">
        <f t="shared" si="5"/>
        <v xml:space="preserve">八束充名子  </v>
      </c>
      <c r="G139" s="30" t="str">
        <f>IFERROR(VLOOKUP(C139,Sheet3!A:H,3,0),"")</f>
        <v xml:space="preserve">八束充名子                    </v>
      </c>
    </row>
    <row r="140" spans="3:7" x14ac:dyDescent="0.15">
      <c r="C140" s="24">
        <f t="shared" si="4"/>
        <v>521</v>
      </c>
      <c r="D140" s="32">
        <f>IFERROR(テーブル_Swim014[[#This Row],[選手番号]],"")</f>
        <v>521</v>
      </c>
      <c r="E140" s="28" t="str">
        <f>IFERROR(VLOOKUP(C140,Sheet3!A:H,8,0),"")</f>
        <v xml:space="preserve">ﾌｧｲﾌﾞﾃﾝ東予     </v>
      </c>
      <c r="F140" s="29" t="str">
        <f t="shared" si="5"/>
        <v xml:space="preserve">釣本日都子  </v>
      </c>
      <c r="G140" s="30" t="str">
        <f>IFERROR(VLOOKUP(C140,Sheet3!A:H,3,0),"")</f>
        <v xml:space="preserve">釣本日都子                    </v>
      </c>
    </row>
    <row r="141" spans="3:7" x14ac:dyDescent="0.15">
      <c r="C141" s="24">
        <f t="shared" si="4"/>
        <v>522</v>
      </c>
      <c r="D141" s="32">
        <f>IFERROR(テーブル_Swim014[[#This Row],[選手番号]],"")</f>
        <v>522</v>
      </c>
      <c r="E141" s="28" t="str">
        <f>IFERROR(VLOOKUP(C141,Sheet3!A:H,8,0),"")</f>
        <v>ﾌｧｲﾌﾞﾃﾝ東予</v>
      </c>
      <c r="F141" s="29" t="str">
        <f t="shared" si="5"/>
        <v>眞部　栞奈</v>
      </c>
      <c r="G141" s="30" t="str">
        <f>IFERROR(VLOOKUP(C141,Sheet3!A:H,3,0),"")</f>
        <v>眞部　栞奈</v>
      </c>
    </row>
    <row r="142" spans="3:7" x14ac:dyDescent="0.15">
      <c r="C142" s="24">
        <f t="shared" si="4"/>
        <v>523</v>
      </c>
      <c r="D142" s="32">
        <f>IFERROR(テーブル_Swim014[[#This Row],[選手番号]],"")</f>
        <v>523</v>
      </c>
      <c r="E142" s="28" t="str">
        <f>IFERROR(VLOOKUP(C142,Sheet3!A:H,8,0),"")</f>
        <v>ﾌｧｲﾌﾞﾃﾝ東予</v>
      </c>
      <c r="F142" s="29" t="str">
        <f t="shared" si="5"/>
        <v>佐々木舞優</v>
      </c>
      <c r="G142" s="30" t="str">
        <f>IFERROR(VLOOKUP(C142,Sheet3!A:H,3,0),"")</f>
        <v>佐々木舞優</v>
      </c>
    </row>
    <row r="143" spans="3:7" x14ac:dyDescent="0.15">
      <c r="C143" s="24">
        <f t="shared" si="4"/>
        <v>524</v>
      </c>
      <c r="D143" s="32">
        <f>IFERROR(テーブル_Swim014[[#This Row],[選手番号]],"")</f>
        <v>524</v>
      </c>
      <c r="E143" s="28" t="str">
        <f>IFERROR(VLOOKUP(C143,Sheet3!A:H,8,0),"")</f>
        <v xml:space="preserve">ﾌｧｲﾌﾞﾃﾝ東予     </v>
      </c>
      <c r="F143" s="29" t="str">
        <f t="shared" si="5"/>
        <v xml:space="preserve">石原　凌介  </v>
      </c>
      <c r="G143" s="30" t="str">
        <f>IFERROR(VLOOKUP(C143,Sheet3!A:H,3,0),"")</f>
        <v xml:space="preserve">石原　凌介                    </v>
      </c>
    </row>
    <row r="144" spans="3:7" x14ac:dyDescent="0.15">
      <c r="C144" s="24">
        <f t="shared" si="4"/>
        <v>525</v>
      </c>
      <c r="D144" s="32">
        <f>IFERROR(テーブル_Swim014[[#This Row],[選手番号]],"")</f>
        <v>525</v>
      </c>
      <c r="E144" s="28" t="str">
        <f>IFERROR(VLOOKUP(C144,Sheet3!A:H,8,0),"")</f>
        <v xml:space="preserve">ﾌｧｲﾌﾞﾃﾝ東予     </v>
      </c>
      <c r="F144" s="29" t="str">
        <f t="shared" si="5"/>
        <v xml:space="preserve">檜垣　駿哉  </v>
      </c>
      <c r="G144" s="30" t="str">
        <f>IFERROR(VLOOKUP(C144,Sheet3!A:H,3,0),"")</f>
        <v xml:space="preserve">檜垣　駿哉                    </v>
      </c>
    </row>
    <row r="145" spans="3:7" x14ac:dyDescent="0.15">
      <c r="C145" s="24">
        <f t="shared" si="4"/>
        <v>526</v>
      </c>
      <c r="D145" s="32">
        <f>IFERROR(テーブル_Swim014[[#This Row],[選手番号]],"")</f>
        <v>526</v>
      </c>
      <c r="E145" s="28" t="str">
        <f>IFERROR(VLOOKUP(C145,Sheet3!A:H,8,0),"")</f>
        <v xml:space="preserve">ﾌｧｲﾌﾞﾃﾝ東予     </v>
      </c>
      <c r="F145" s="29" t="str">
        <f t="shared" si="5"/>
        <v xml:space="preserve">藤原　明士  </v>
      </c>
      <c r="G145" s="30" t="str">
        <f>IFERROR(VLOOKUP(C145,Sheet3!A:H,3,0),"")</f>
        <v xml:space="preserve">藤原　明士                    </v>
      </c>
    </row>
    <row r="146" spans="3:7" x14ac:dyDescent="0.15">
      <c r="C146" s="24">
        <f t="shared" si="4"/>
        <v>527</v>
      </c>
      <c r="D146" s="32">
        <f>IFERROR(テーブル_Swim014[[#This Row],[選手番号]],"")</f>
        <v>527</v>
      </c>
      <c r="E146" s="28" t="str">
        <f>IFERROR(VLOOKUP(C146,Sheet3!A:H,8,0),"")</f>
        <v>ﾌｧｲﾌﾞﾃﾝ東予</v>
      </c>
      <c r="F146" s="29" t="str">
        <f t="shared" si="5"/>
        <v>尾田　慎羅</v>
      </c>
      <c r="G146" s="30" t="str">
        <f>IFERROR(VLOOKUP(C146,Sheet3!A:H,3,0),"")</f>
        <v>尾田　慎羅</v>
      </c>
    </row>
    <row r="147" spans="3:7" x14ac:dyDescent="0.15">
      <c r="C147" s="24">
        <f t="shared" si="4"/>
        <v>528</v>
      </c>
      <c r="D147" s="32">
        <f>IFERROR(テーブル_Swim014[[#This Row],[選手番号]],"")</f>
        <v>528</v>
      </c>
      <c r="E147" s="28" t="str">
        <f>IFERROR(VLOOKUP(C147,Sheet3!A:H,8,0),"")</f>
        <v xml:space="preserve">ﾌｧｲﾌﾞﾃﾝ東予     </v>
      </c>
      <c r="F147" s="29" t="str">
        <f t="shared" si="5"/>
        <v xml:space="preserve">釣本　仁成  </v>
      </c>
      <c r="G147" s="30" t="str">
        <f>IFERROR(VLOOKUP(C147,Sheet3!A:H,3,0),"")</f>
        <v xml:space="preserve">釣本　仁成                    </v>
      </c>
    </row>
    <row r="148" spans="3:7" x14ac:dyDescent="0.15">
      <c r="C148" s="24">
        <f t="shared" si="4"/>
        <v>529</v>
      </c>
      <c r="D148" s="32">
        <f>IFERROR(テーブル_Swim014[[#This Row],[選手番号]],"")</f>
        <v>529</v>
      </c>
      <c r="E148" s="28" t="str">
        <f>IFERROR(VLOOKUP(C148,Sheet3!A:H,8,0),"")</f>
        <v>ﾌｧｲﾌﾞﾃﾝ東予</v>
      </c>
      <c r="F148" s="29" t="str">
        <f t="shared" si="5"/>
        <v>井下　耀翔</v>
      </c>
      <c r="G148" s="30" t="str">
        <f>IFERROR(VLOOKUP(C148,Sheet3!A:H,3,0),"")</f>
        <v>井下　耀翔</v>
      </c>
    </row>
    <row r="149" spans="3:7" x14ac:dyDescent="0.15">
      <c r="C149" s="24">
        <f t="shared" si="4"/>
        <v>1001</v>
      </c>
      <c r="D149" s="32">
        <f>IFERROR(テーブル_Swim014[[#This Row],[選手番号]],"")</f>
        <v>1001</v>
      </c>
      <c r="E149" s="28" t="str">
        <f>IFERROR(VLOOKUP(C149,Sheet3!A:H,8,0),"")</f>
        <v xml:space="preserve">五百木ＳＣ      </v>
      </c>
      <c r="F149" s="29" t="str">
        <f t="shared" si="5"/>
        <v xml:space="preserve">玉井　央輔  </v>
      </c>
      <c r="G149" s="30" t="str">
        <f>IFERROR(VLOOKUP(C149,Sheet3!A:H,3,0),"")</f>
        <v xml:space="preserve">玉井　央輔                    </v>
      </c>
    </row>
    <row r="150" spans="3:7" x14ac:dyDescent="0.15">
      <c r="C150" s="24">
        <f t="shared" si="4"/>
        <v>1002</v>
      </c>
      <c r="D150" s="32">
        <f>IFERROR(テーブル_Swim014[[#This Row],[選手番号]],"")</f>
        <v>1002</v>
      </c>
      <c r="E150" s="28" t="str">
        <f>IFERROR(VLOOKUP(C150,Sheet3!A:H,8,0),"")</f>
        <v xml:space="preserve">五百木ＳＣ      </v>
      </c>
      <c r="F150" s="29" t="str">
        <f t="shared" si="5"/>
        <v xml:space="preserve">田村　　然  </v>
      </c>
      <c r="G150" s="30" t="str">
        <f>IFERROR(VLOOKUP(C150,Sheet3!A:H,3,0),"")</f>
        <v xml:space="preserve">田村　　然                    </v>
      </c>
    </row>
    <row r="151" spans="3:7" x14ac:dyDescent="0.15">
      <c r="C151" s="24">
        <f t="shared" si="4"/>
        <v>1003</v>
      </c>
      <c r="D151" s="32">
        <f>IFERROR(テーブル_Swim014[[#This Row],[選手番号]],"")</f>
        <v>1003</v>
      </c>
      <c r="E151" s="28" t="str">
        <f>IFERROR(VLOOKUP(C151,Sheet3!A:H,8,0),"")</f>
        <v xml:space="preserve">五百木ＳＣ      </v>
      </c>
      <c r="F151" s="29" t="str">
        <f t="shared" si="5"/>
        <v xml:space="preserve">菅野　　笙  </v>
      </c>
      <c r="G151" s="30" t="str">
        <f>IFERROR(VLOOKUP(C151,Sheet3!A:H,3,0),"")</f>
        <v xml:space="preserve">菅野　　笙                    </v>
      </c>
    </row>
    <row r="152" spans="3:7" x14ac:dyDescent="0.15">
      <c r="C152" s="24">
        <f t="shared" si="4"/>
        <v>1004</v>
      </c>
      <c r="D152" s="32">
        <f>IFERROR(テーブル_Swim014[[#This Row],[選手番号]],"")</f>
        <v>1004</v>
      </c>
      <c r="E152" s="28" t="str">
        <f>IFERROR(VLOOKUP(C152,Sheet3!A:H,8,0),"")</f>
        <v xml:space="preserve">五百木ＳＣ      </v>
      </c>
      <c r="F152" s="29" t="str">
        <f t="shared" si="5"/>
        <v xml:space="preserve">門田　煌征  </v>
      </c>
      <c r="G152" s="30" t="str">
        <f>IFERROR(VLOOKUP(C152,Sheet3!A:H,3,0),"")</f>
        <v xml:space="preserve">門田　煌征                    </v>
      </c>
    </row>
    <row r="153" spans="3:7" x14ac:dyDescent="0.15">
      <c r="C153" s="24">
        <f t="shared" si="4"/>
        <v>1005</v>
      </c>
      <c r="D153" s="32">
        <f>IFERROR(テーブル_Swim014[[#This Row],[選手番号]],"")</f>
        <v>1005</v>
      </c>
      <c r="E153" s="28" t="str">
        <f>IFERROR(VLOOKUP(C153,Sheet3!A:H,8,0),"")</f>
        <v xml:space="preserve">五百木ＳＣ      </v>
      </c>
      <c r="F153" s="29" t="str">
        <f t="shared" si="5"/>
        <v xml:space="preserve">秀野　　葵  </v>
      </c>
      <c r="G153" s="30" t="str">
        <f>IFERROR(VLOOKUP(C153,Sheet3!A:H,3,0),"")</f>
        <v xml:space="preserve">秀野　　葵                    </v>
      </c>
    </row>
    <row r="154" spans="3:7" x14ac:dyDescent="0.15">
      <c r="C154" s="24">
        <f t="shared" si="4"/>
        <v>1006</v>
      </c>
      <c r="D154" s="32">
        <f>IFERROR(テーブル_Swim014[[#This Row],[選手番号]],"")</f>
        <v>1006</v>
      </c>
      <c r="E154" s="28" t="str">
        <f>IFERROR(VLOOKUP(C154,Sheet3!A:H,8,0),"")</f>
        <v xml:space="preserve">五百木ＳＣ      </v>
      </c>
      <c r="F154" s="29" t="str">
        <f t="shared" si="5"/>
        <v xml:space="preserve">松岡　茉那  </v>
      </c>
      <c r="G154" s="30" t="str">
        <f>IFERROR(VLOOKUP(C154,Sheet3!A:H,3,0),"")</f>
        <v xml:space="preserve">松岡　茉那                    </v>
      </c>
    </row>
    <row r="155" spans="3:7" x14ac:dyDescent="0.15">
      <c r="C155" s="24">
        <f t="shared" si="4"/>
        <v>1007</v>
      </c>
      <c r="D155" s="32">
        <f>IFERROR(テーブル_Swim014[[#This Row],[選手番号]],"")</f>
        <v>1007</v>
      </c>
      <c r="E155" s="28" t="str">
        <f>IFERROR(VLOOKUP(C155,Sheet3!A:H,8,0),"")</f>
        <v xml:space="preserve">五百木ＳＣ      </v>
      </c>
      <c r="F155" s="29" t="str">
        <f t="shared" si="5"/>
        <v xml:space="preserve">井上　心稟  </v>
      </c>
      <c r="G155" s="30" t="str">
        <f>IFERROR(VLOOKUP(C155,Sheet3!A:H,3,0),"")</f>
        <v xml:space="preserve">井上　心稟                    </v>
      </c>
    </row>
    <row r="156" spans="3:7" x14ac:dyDescent="0.15">
      <c r="C156" s="24">
        <f t="shared" si="4"/>
        <v>1008</v>
      </c>
      <c r="D156" s="32">
        <f>IFERROR(テーブル_Swim014[[#This Row],[選手番号]],"")</f>
        <v>1008</v>
      </c>
      <c r="E156" s="28" t="str">
        <f>IFERROR(VLOOKUP(C156,Sheet3!A:H,8,0),"")</f>
        <v xml:space="preserve">五百木ＳＣ      </v>
      </c>
      <c r="F156" s="29" t="str">
        <f t="shared" si="5"/>
        <v xml:space="preserve">山本　　実  </v>
      </c>
      <c r="G156" s="30" t="str">
        <f>IFERROR(VLOOKUP(C156,Sheet3!A:H,3,0),"")</f>
        <v xml:space="preserve">山本　　実                    </v>
      </c>
    </row>
    <row r="157" spans="3:7" x14ac:dyDescent="0.15">
      <c r="C157" s="24">
        <f t="shared" si="4"/>
        <v>1009</v>
      </c>
      <c r="D157" s="32">
        <f>IFERROR(テーブル_Swim014[[#This Row],[選手番号]],"")</f>
        <v>1009</v>
      </c>
      <c r="E157" s="28" t="str">
        <f>IFERROR(VLOOKUP(C157,Sheet3!A:H,8,0),"")</f>
        <v xml:space="preserve">五百木ＳＣ      </v>
      </c>
      <c r="F157" s="29" t="str">
        <f t="shared" si="5"/>
        <v xml:space="preserve">小笠原美帆  </v>
      </c>
      <c r="G157" s="30" t="str">
        <f>IFERROR(VLOOKUP(C157,Sheet3!A:H,3,0),"")</f>
        <v xml:space="preserve">小笠原美帆                    </v>
      </c>
    </row>
    <row r="158" spans="3:7" x14ac:dyDescent="0.15">
      <c r="C158" s="24">
        <f t="shared" si="4"/>
        <v>1010</v>
      </c>
      <c r="D158" s="32">
        <f>IFERROR(テーブル_Swim014[[#This Row],[選手番号]],"")</f>
        <v>1010</v>
      </c>
      <c r="E158" s="28" t="str">
        <f>IFERROR(VLOOKUP(C158,Sheet3!A:H,8,0),"")</f>
        <v xml:space="preserve">五百木ＳＣ      </v>
      </c>
      <c r="F158" s="29" t="str">
        <f t="shared" si="5"/>
        <v xml:space="preserve">加藤　愛理  </v>
      </c>
      <c r="G158" s="30" t="str">
        <f>IFERROR(VLOOKUP(C158,Sheet3!A:H,3,0),"")</f>
        <v xml:space="preserve">加藤　愛理                    </v>
      </c>
    </row>
    <row r="159" spans="3:7" x14ac:dyDescent="0.15">
      <c r="C159" s="24">
        <f t="shared" si="4"/>
        <v>1011</v>
      </c>
      <c r="D159" s="32">
        <f>IFERROR(テーブル_Swim014[[#This Row],[選手番号]],"")</f>
        <v>1011</v>
      </c>
      <c r="E159" s="28" t="str">
        <f>IFERROR(VLOOKUP(C159,Sheet3!A:H,8,0),"")</f>
        <v xml:space="preserve">五百木ＳＣ      </v>
      </c>
      <c r="F159" s="29" t="str">
        <f t="shared" si="5"/>
        <v xml:space="preserve">松岡　怜佳  </v>
      </c>
      <c r="G159" s="30" t="str">
        <f>IFERROR(VLOOKUP(C159,Sheet3!A:H,3,0),"")</f>
        <v xml:space="preserve">松岡　怜佳                    </v>
      </c>
    </row>
    <row r="160" spans="3:7" x14ac:dyDescent="0.15">
      <c r="C160" s="24">
        <f t="shared" si="4"/>
        <v>1012</v>
      </c>
      <c r="D160" s="32">
        <f>IFERROR(テーブル_Swim014[[#This Row],[選手番号]],"")</f>
        <v>1012</v>
      </c>
      <c r="E160" s="28" t="str">
        <f>IFERROR(VLOOKUP(C160,Sheet3!A:H,8,0),"")</f>
        <v xml:space="preserve">五百木ＳＣ      </v>
      </c>
      <c r="F160" s="29" t="str">
        <f t="shared" si="5"/>
        <v xml:space="preserve">中矢　紫媛  </v>
      </c>
      <c r="G160" s="30" t="str">
        <f>IFERROR(VLOOKUP(C160,Sheet3!A:H,3,0),"")</f>
        <v xml:space="preserve">中矢　紫媛                    </v>
      </c>
    </row>
    <row r="161" spans="3:7" x14ac:dyDescent="0.15">
      <c r="C161" s="24">
        <f t="shared" si="4"/>
        <v>1013</v>
      </c>
      <c r="D161" s="32">
        <f>IFERROR(テーブル_Swim014[[#This Row],[選手番号]],"")</f>
        <v>1013</v>
      </c>
      <c r="E161" s="28" t="str">
        <f>IFERROR(VLOOKUP(C161,Sheet3!A:H,8,0),"")</f>
        <v xml:space="preserve">南海ＤＣ        </v>
      </c>
      <c r="F161" s="29" t="str">
        <f t="shared" si="5"/>
        <v xml:space="preserve">渡部　泰成  </v>
      </c>
      <c r="G161" s="30" t="str">
        <f>IFERROR(VLOOKUP(C161,Sheet3!A:H,3,0),"")</f>
        <v xml:space="preserve">渡部　泰成                    </v>
      </c>
    </row>
    <row r="162" spans="3:7" x14ac:dyDescent="0.15">
      <c r="C162" s="24">
        <f t="shared" si="4"/>
        <v>1014</v>
      </c>
      <c r="D162" s="32">
        <f>IFERROR(テーブル_Swim014[[#This Row],[選手番号]],"")</f>
        <v>1014</v>
      </c>
      <c r="E162" s="28" t="str">
        <f>IFERROR(VLOOKUP(C162,Sheet3!A:H,8,0),"")</f>
        <v xml:space="preserve">南海ＤＣ        </v>
      </c>
      <c r="F162" s="29" t="str">
        <f t="shared" si="5"/>
        <v xml:space="preserve">大山　葵生  </v>
      </c>
      <c r="G162" s="30" t="str">
        <f>IFERROR(VLOOKUP(C162,Sheet3!A:H,3,0),"")</f>
        <v xml:space="preserve">大山　葵生                    </v>
      </c>
    </row>
    <row r="163" spans="3:7" x14ac:dyDescent="0.15">
      <c r="C163" s="24">
        <f t="shared" si="4"/>
        <v>1015</v>
      </c>
      <c r="D163" s="32">
        <f>IFERROR(テーブル_Swim014[[#This Row],[選手番号]],"")</f>
        <v>1015</v>
      </c>
      <c r="E163" s="28" t="str">
        <f>IFERROR(VLOOKUP(C163,Sheet3!A:H,8,0),"")</f>
        <v xml:space="preserve">南海ＤＣ        </v>
      </c>
      <c r="F163" s="29" t="str">
        <f t="shared" si="5"/>
        <v xml:space="preserve">玉井　悠慎  </v>
      </c>
      <c r="G163" s="30" t="str">
        <f>IFERROR(VLOOKUP(C163,Sheet3!A:H,3,0),"")</f>
        <v xml:space="preserve">玉井　悠慎                    </v>
      </c>
    </row>
    <row r="164" spans="3:7" x14ac:dyDescent="0.15">
      <c r="C164" s="24">
        <f t="shared" si="4"/>
        <v>1016</v>
      </c>
      <c r="D164" s="32">
        <f>IFERROR(テーブル_Swim014[[#This Row],[選手番号]],"")</f>
        <v>1016</v>
      </c>
      <c r="E164" s="28" t="str">
        <f>IFERROR(VLOOKUP(C164,Sheet3!A:H,8,0),"")</f>
        <v xml:space="preserve">南海ＤＣ        </v>
      </c>
      <c r="F164" s="29" t="str">
        <f t="shared" si="5"/>
        <v xml:space="preserve">伊須　彩葉  </v>
      </c>
      <c r="G164" s="30" t="str">
        <f>IFERROR(VLOOKUP(C164,Sheet3!A:H,3,0),"")</f>
        <v xml:space="preserve">伊須　彩葉                    </v>
      </c>
    </row>
    <row r="165" spans="3:7" x14ac:dyDescent="0.15">
      <c r="C165" s="24">
        <f t="shared" si="4"/>
        <v>1017</v>
      </c>
      <c r="D165" s="32">
        <f>IFERROR(テーブル_Swim014[[#This Row],[選手番号]],"")</f>
        <v>1017</v>
      </c>
      <c r="E165" s="28" t="str">
        <f>IFERROR(VLOOKUP(C165,Sheet3!A:H,8,0),"")</f>
        <v xml:space="preserve">アズサ松山      </v>
      </c>
      <c r="F165" s="29" t="str">
        <f t="shared" si="5"/>
        <v xml:space="preserve">亀尾　　輝  </v>
      </c>
      <c r="G165" s="30" t="str">
        <f>IFERROR(VLOOKUP(C165,Sheet3!A:H,3,0),"")</f>
        <v xml:space="preserve">亀尾　　輝                    </v>
      </c>
    </row>
    <row r="166" spans="3:7" x14ac:dyDescent="0.15">
      <c r="C166" s="24">
        <f t="shared" si="4"/>
        <v>1018</v>
      </c>
      <c r="D166" s="32">
        <f>IFERROR(テーブル_Swim014[[#This Row],[選手番号]],"")</f>
        <v>1018</v>
      </c>
      <c r="E166" s="28" t="str">
        <f>IFERROR(VLOOKUP(C166,Sheet3!A:H,8,0),"")</f>
        <v xml:space="preserve">アズサ松山      </v>
      </c>
      <c r="F166" s="29" t="str">
        <f t="shared" si="5"/>
        <v xml:space="preserve">永田　実悠  </v>
      </c>
      <c r="G166" s="30" t="str">
        <f>IFERROR(VLOOKUP(C166,Sheet3!A:H,3,0),"")</f>
        <v xml:space="preserve">永田　実悠                    </v>
      </c>
    </row>
    <row r="167" spans="3:7" x14ac:dyDescent="0.15">
      <c r="C167" s="24">
        <f t="shared" si="4"/>
        <v>1019</v>
      </c>
      <c r="D167" s="32">
        <f>IFERROR(テーブル_Swim014[[#This Row],[選手番号]],"")</f>
        <v>1019</v>
      </c>
      <c r="E167" s="28" t="str">
        <f>IFERROR(VLOOKUP(C167,Sheet3!A:H,8,0),"")</f>
        <v xml:space="preserve">アズサ松山      </v>
      </c>
      <c r="F167" s="29" t="str">
        <f t="shared" si="5"/>
        <v xml:space="preserve">山﨑　千世  </v>
      </c>
      <c r="G167" s="30" t="str">
        <f>IFERROR(VLOOKUP(C167,Sheet3!A:H,3,0),"")</f>
        <v xml:space="preserve">山﨑　千世                    </v>
      </c>
    </row>
    <row r="168" spans="3:7" x14ac:dyDescent="0.15">
      <c r="C168" s="24">
        <f t="shared" si="4"/>
        <v>1020</v>
      </c>
      <c r="D168" s="32">
        <f>IFERROR(テーブル_Swim014[[#This Row],[選手番号]],"")</f>
        <v>1020</v>
      </c>
      <c r="E168" s="28" t="str">
        <f>IFERROR(VLOOKUP(C168,Sheet3!A:H,8,0),"")</f>
        <v xml:space="preserve">アズサ松山      </v>
      </c>
      <c r="F168" s="29" t="str">
        <f t="shared" si="5"/>
        <v xml:space="preserve">植田　菜南  </v>
      </c>
      <c r="G168" s="30" t="str">
        <f>IFERROR(VLOOKUP(C168,Sheet3!A:H,3,0),"")</f>
        <v xml:space="preserve">植田　菜南                    </v>
      </c>
    </row>
    <row r="169" spans="3:7" x14ac:dyDescent="0.15">
      <c r="C169" s="24">
        <f t="shared" si="4"/>
        <v>1021</v>
      </c>
      <c r="D169" s="32">
        <f>IFERROR(テーブル_Swim014[[#This Row],[選手番号]],"")</f>
        <v>1021</v>
      </c>
      <c r="E169" s="28" t="str">
        <f>IFERROR(VLOOKUP(C169,Sheet3!A:H,8,0),"")</f>
        <v xml:space="preserve">アズサ松山      </v>
      </c>
      <c r="F169" s="29" t="str">
        <f t="shared" si="5"/>
        <v xml:space="preserve">山﨑　心遥  </v>
      </c>
      <c r="G169" s="30" t="str">
        <f>IFERROR(VLOOKUP(C169,Sheet3!A:H,3,0),"")</f>
        <v xml:space="preserve">山﨑　心遥                    </v>
      </c>
    </row>
    <row r="170" spans="3:7" x14ac:dyDescent="0.15">
      <c r="C170" s="24">
        <f t="shared" si="4"/>
        <v>1022</v>
      </c>
      <c r="D170" s="32">
        <f>IFERROR(テーブル_Swim014[[#This Row],[選手番号]],"")</f>
        <v>1022</v>
      </c>
      <c r="E170" s="28" t="str">
        <f>IFERROR(VLOOKUP(C170,Sheet3!A:H,8,0),"")</f>
        <v xml:space="preserve">アズサ松山      </v>
      </c>
      <c r="F170" s="29" t="str">
        <f t="shared" si="5"/>
        <v xml:space="preserve">満汐　七琉  </v>
      </c>
      <c r="G170" s="30" t="str">
        <f>IFERROR(VLOOKUP(C170,Sheet3!A:H,3,0),"")</f>
        <v xml:space="preserve">満汐　七琉                    </v>
      </c>
    </row>
    <row r="171" spans="3:7" x14ac:dyDescent="0.15">
      <c r="C171" s="24">
        <f t="shared" si="4"/>
        <v>1023</v>
      </c>
      <c r="D171" s="32">
        <f>IFERROR(テーブル_Swim014[[#This Row],[選手番号]],"")</f>
        <v>1023</v>
      </c>
      <c r="E171" s="28" t="str">
        <f>IFERROR(VLOOKUP(C171,Sheet3!A:H,8,0),"")</f>
        <v xml:space="preserve">石原ＳＣ        </v>
      </c>
      <c r="F171" s="29" t="str">
        <f t="shared" si="5"/>
        <v xml:space="preserve">清水　幹太  </v>
      </c>
      <c r="G171" s="30" t="str">
        <f>IFERROR(VLOOKUP(C171,Sheet3!A:H,3,0),"")</f>
        <v xml:space="preserve">清水　幹太                    </v>
      </c>
    </row>
    <row r="172" spans="3:7" x14ac:dyDescent="0.15">
      <c r="C172" s="24">
        <f t="shared" si="4"/>
        <v>1024</v>
      </c>
      <c r="D172" s="32">
        <f>IFERROR(テーブル_Swim014[[#This Row],[選手番号]],"")</f>
        <v>1024</v>
      </c>
      <c r="E172" s="28" t="str">
        <f>IFERROR(VLOOKUP(C172,Sheet3!A:H,8,0),"")</f>
        <v xml:space="preserve">石原ＳＣ        </v>
      </c>
      <c r="F172" s="29" t="str">
        <f t="shared" si="5"/>
        <v xml:space="preserve">大西　琉唯  </v>
      </c>
      <c r="G172" s="30" t="str">
        <f>IFERROR(VLOOKUP(C172,Sheet3!A:H,3,0),"")</f>
        <v xml:space="preserve">大西　琉唯                    </v>
      </c>
    </row>
    <row r="173" spans="3:7" x14ac:dyDescent="0.15">
      <c r="C173" s="24">
        <f t="shared" si="4"/>
        <v>1025</v>
      </c>
      <c r="D173" s="32">
        <f>IFERROR(テーブル_Swim014[[#This Row],[選手番号]],"")</f>
        <v>1025</v>
      </c>
      <c r="E173" s="28" t="str">
        <f>IFERROR(VLOOKUP(C173,Sheet3!A:H,8,0),"")</f>
        <v xml:space="preserve">石原ＳＣ        </v>
      </c>
      <c r="F173" s="29" t="str">
        <f t="shared" si="5"/>
        <v xml:space="preserve">城戸　心呂  </v>
      </c>
      <c r="G173" s="30" t="str">
        <f>IFERROR(VLOOKUP(C173,Sheet3!A:H,3,0),"")</f>
        <v xml:space="preserve">城戸　心呂                    </v>
      </c>
    </row>
    <row r="174" spans="3:7" x14ac:dyDescent="0.15">
      <c r="C174" s="24">
        <f t="shared" si="4"/>
        <v>1026</v>
      </c>
      <c r="D174" s="32">
        <f>IFERROR(テーブル_Swim014[[#This Row],[選手番号]],"")</f>
        <v>1026</v>
      </c>
      <c r="E174" s="28" t="str">
        <f>IFERROR(VLOOKUP(C174,Sheet3!A:H,8,0),"")</f>
        <v xml:space="preserve">石原ＳＣ        </v>
      </c>
      <c r="F174" s="29" t="str">
        <f t="shared" si="5"/>
        <v xml:space="preserve">堀川　卓幹  </v>
      </c>
      <c r="G174" s="30" t="str">
        <f>IFERROR(VLOOKUP(C174,Sheet3!A:H,3,0),"")</f>
        <v xml:space="preserve">堀川　卓幹                    </v>
      </c>
    </row>
    <row r="175" spans="3:7" x14ac:dyDescent="0.15">
      <c r="C175" s="24">
        <f t="shared" si="4"/>
        <v>1027</v>
      </c>
      <c r="D175" s="32">
        <f>IFERROR(テーブル_Swim014[[#This Row],[選手番号]],"")</f>
        <v>1027</v>
      </c>
      <c r="E175" s="28" t="str">
        <f>IFERROR(VLOOKUP(C175,Sheet3!A:H,8,0),"")</f>
        <v xml:space="preserve">石原ＳＣ        </v>
      </c>
      <c r="F175" s="29" t="str">
        <f t="shared" si="5"/>
        <v xml:space="preserve">樋口万悠香  </v>
      </c>
      <c r="G175" s="30" t="str">
        <f>IFERROR(VLOOKUP(C175,Sheet3!A:H,3,0),"")</f>
        <v xml:space="preserve">樋口万悠香                    </v>
      </c>
    </row>
    <row r="176" spans="3:7" x14ac:dyDescent="0.15">
      <c r="C176" s="24">
        <f t="shared" si="4"/>
        <v>1028</v>
      </c>
      <c r="D176" s="32">
        <f>IFERROR(テーブル_Swim014[[#This Row],[選手番号]],"")</f>
        <v>1028</v>
      </c>
      <c r="E176" s="28" t="str">
        <f>IFERROR(VLOOKUP(C176,Sheet3!A:H,8,0),"")</f>
        <v xml:space="preserve">石原ＳＣ        </v>
      </c>
      <c r="F176" s="29" t="str">
        <f t="shared" si="5"/>
        <v xml:space="preserve">上石　采周  </v>
      </c>
      <c r="G176" s="30" t="str">
        <f>IFERROR(VLOOKUP(C176,Sheet3!A:H,3,0),"")</f>
        <v xml:space="preserve">上石　采周                    </v>
      </c>
    </row>
    <row r="177" spans="3:7" x14ac:dyDescent="0.15">
      <c r="C177" s="24">
        <f t="shared" si="4"/>
        <v>1029</v>
      </c>
      <c r="D177" s="32">
        <f>IFERROR(テーブル_Swim014[[#This Row],[選手番号]],"")</f>
        <v>1029</v>
      </c>
      <c r="E177" s="28" t="str">
        <f>IFERROR(VLOOKUP(C177,Sheet3!A:H,8,0),"")</f>
        <v xml:space="preserve">石原ＳＣ        </v>
      </c>
      <c r="F177" s="29" t="str">
        <f t="shared" si="5"/>
        <v xml:space="preserve">城戸　南海  </v>
      </c>
      <c r="G177" s="30" t="str">
        <f>IFERROR(VLOOKUP(C177,Sheet3!A:H,3,0),"")</f>
        <v xml:space="preserve">城戸　南海                    </v>
      </c>
    </row>
    <row r="178" spans="3:7" x14ac:dyDescent="0.15">
      <c r="C178" s="24">
        <f t="shared" si="4"/>
        <v>1030</v>
      </c>
      <c r="D178" s="32">
        <f>IFERROR(テーブル_Swim014[[#This Row],[選手番号]],"")</f>
        <v>1030</v>
      </c>
      <c r="E178" s="28" t="str">
        <f>IFERROR(VLOOKUP(C178,Sheet3!A:H,8,0),"")</f>
        <v xml:space="preserve">フィッタ松山    </v>
      </c>
      <c r="F178" s="29" t="str">
        <f t="shared" si="5"/>
        <v xml:space="preserve">平田　優貴  </v>
      </c>
      <c r="G178" s="30" t="str">
        <f>IFERROR(VLOOKUP(C178,Sheet3!A:H,3,0),"")</f>
        <v xml:space="preserve">平田　優貴                    </v>
      </c>
    </row>
    <row r="179" spans="3:7" x14ac:dyDescent="0.15">
      <c r="C179" s="24">
        <f t="shared" si="4"/>
        <v>1031</v>
      </c>
      <c r="D179" s="32">
        <f>IFERROR(テーブル_Swim014[[#This Row],[選手番号]],"")</f>
        <v>1031</v>
      </c>
      <c r="E179" s="28" t="str">
        <f>IFERROR(VLOOKUP(C179,Sheet3!A:H,8,0),"")</f>
        <v xml:space="preserve">フィッタ松山    </v>
      </c>
      <c r="F179" s="29" t="str">
        <f t="shared" si="5"/>
        <v xml:space="preserve">八重川　輝  </v>
      </c>
      <c r="G179" s="30" t="str">
        <f>IFERROR(VLOOKUP(C179,Sheet3!A:H,3,0),"")</f>
        <v xml:space="preserve">八重川　輝                    </v>
      </c>
    </row>
    <row r="180" spans="3:7" x14ac:dyDescent="0.15">
      <c r="C180" s="24">
        <f t="shared" si="4"/>
        <v>1032</v>
      </c>
      <c r="D180" s="32">
        <f>IFERROR(テーブル_Swim014[[#This Row],[選手番号]],"")</f>
        <v>1032</v>
      </c>
      <c r="E180" s="28" t="str">
        <f>IFERROR(VLOOKUP(C180,Sheet3!A:H,8,0),"")</f>
        <v xml:space="preserve">フィッタ松山    </v>
      </c>
      <c r="F180" s="29" t="str">
        <f t="shared" si="5"/>
        <v xml:space="preserve">水野　太貴  </v>
      </c>
      <c r="G180" s="30" t="str">
        <f>IFERROR(VLOOKUP(C180,Sheet3!A:H,3,0),"")</f>
        <v xml:space="preserve">水野　太貴                    </v>
      </c>
    </row>
    <row r="181" spans="3:7" x14ac:dyDescent="0.15">
      <c r="C181" s="24">
        <f t="shared" si="4"/>
        <v>1033</v>
      </c>
      <c r="D181" s="32">
        <f>IFERROR(テーブル_Swim014[[#This Row],[選手番号]],"")</f>
        <v>1033</v>
      </c>
      <c r="E181" s="28" t="str">
        <f>IFERROR(VLOOKUP(C181,Sheet3!A:H,8,0),"")</f>
        <v xml:space="preserve">フィッタ松山    </v>
      </c>
      <c r="F181" s="29" t="str">
        <f t="shared" si="5"/>
        <v xml:space="preserve">前田　湊仁  </v>
      </c>
      <c r="G181" s="30" t="str">
        <f>IFERROR(VLOOKUP(C181,Sheet3!A:H,3,0),"")</f>
        <v xml:space="preserve">前田　湊仁                    </v>
      </c>
    </row>
    <row r="182" spans="3:7" x14ac:dyDescent="0.15">
      <c r="C182" s="24">
        <f t="shared" si="4"/>
        <v>1034</v>
      </c>
      <c r="D182" s="32">
        <f>IFERROR(テーブル_Swim014[[#This Row],[選手番号]],"")</f>
        <v>1034</v>
      </c>
      <c r="E182" s="28" t="str">
        <f>IFERROR(VLOOKUP(C182,Sheet3!A:H,8,0),"")</f>
        <v xml:space="preserve">フィッタ松山    </v>
      </c>
      <c r="F182" s="29" t="str">
        <f t="shared" si="5"/>
        <v xml:space="preserve">田村　　公  </v>
      </c>
      <c r="G182" s="30" t="str">
        <f>IFERROR(VLOOKUP(C182,Sheet3!A:H,3,0),"")</f>
        <v xml:space="preserve">田村　　公                    </v>
      </c>
    </row>
    <row r="183" spans="3:7" x14ac:dyDescent="0.15">
      <c r="C183" s="24">
        <f t="shared" si="4"/>
        <v>1035</v>
      </c>
      <c r="D183" s="32">
        <f>IFERROR(テーブル_Swim014[[#This Row],[選手番号]],"")</f>
        <v>1035</v>
      </c>
      <c r="E183" s="28" t="str">
        <f>IFERROR(VLOOKUP(C183,Sheet3!A:H,8,0),"")</f>
        <v xml:space="preserve">フィッタ松山    </v>
      </c>
      <c r="F183" s="29" t="str">
        <f t="shared" si="5"/>
        <v xml:space="preserve">高山　　翔  </v>
      </c>
      <c r="G183" s="30" t="str">
        <f>IFERROR(VLOOKUP(C183,Sheet3!A:H,3,0),"")</f>
        <v xml:space="preserve">高山　　翔                    </v>
      </c>
    </row>
    <row r="184" spans="3:7" x14ac:dyDescent="0.15">
      <c r="C184" s="24">
        <f t="shared" si="4"/>
        <v>1036</v>
      </c>
      <c r="D184" s="32">
        <f>IFERROR(テーブル_Swim014[[#This Row],[選手番号]],"")</f>
        <v>1036</v>
      </c>
      <c r="E184" s="28" t="str">
        <f>IFERROR(VLOOKUP(C184,Sheet3!A:H,8,0),"")</f>
        <v xml:space="preserve">フィッタ松山    </v>
      </c>
      <c r="F184" s="29" t="str">
        <f t="shared" si="5"/>
        <v xml:space="preserve">藤並　拓郎  </v>
      </c>
      <c r="G184" s="30" t="str">
        <f>IFERROR(VLOOKUP(C184,Sheet3!A:H,3,0),"")</f>
        <v xml:space="preserve">藤並　拓郎                    </v>
      </c>
    </row>
    <row r="185" spans="3:7" x14ac:dyDescent="0.15">
      <c r="C185" s="24">
        <f t="shared" si="4"/>
        <v>1037</v>
      </c>
      <c r="D185" s="32">
        <f>IFERROR(テーブル_Swim014[[#This Row],[選手番号]],"")</f>
        <v>1037</v>
      </c>
      <c r="E185" s="28" t="str">
        <f>IFERROR(VLOOKUP(C185,Sheet3!A:H,8,0),"")</f>
        <v xml:space="preserve">フィッタ松山    </v>
      </c>
      <c r="F185" s="29" t="str">
        <f t="shared" si="5"/>
        <v xml:space="preserve">山田　朔久  </v>
      </c>
      <c r="G185" s="30" t="str">
        <f>IFERROR(VLOOKUP(C185,Sheet3!A:H,3,0),"")</f>
        <v xml:space="preserve">山田　朔久                    </v>
      </c>
    </row>
    <row r="186" spans="3:7" x14ac:dyDescent="0.15">
      <c r="C186" s="24">
        <f t="shared" si="4"/>
        <v>1038</v>
      </c>
      <c r="D186" s="32">
        <f>IFERROR(テーブル_Swim014[[#This Row],[選手番号]],"")</f>
        <v>1038</v>
      </c>
      <c r="E186" s="28" t="str">
        <f>IFERROR(VLOOKUP(C186,Sheet3!A:H,8,0),"")</f>
        <v xml:space="preserve">フィッタ松山    </v>
      </c>
      <c r="F186" s="29" t="str">
        <f t="shared" si="5"/>
        <v xml:space="preserve">久保　嘉輝  </v>
      </c>
      <c r="G186" s="30" t="str">
        <f>IFERROR(VLOOKUP(C186,Sheet3!A:H,3,0),"")</f>
        <v xml:space="preserve">久保　嘉輝                    </v>
      </c>
    </row>
    <row r="187" spans="3:7" x14ac:dyDescent="0.15">
      <c r="C187" s="24">
        <f t="shared" si="4"/>
        <v>1039</v>
      </c>
      <c r="D187" s="32">
        <f>IFERROR(テーブル_Swim014[[#This Row],[選手番号]],"")</f>
        <v>1039</v>
      </c>
      <c r="E187" s="28" t="str">
        <f>IFERROR(VLOOKUP(C187,Sheet3!A:H,8,0),"")</f>
        <v xml:space="preserve">フィッタ松山    </v>
      </c>
      <c r="F187" s="29" t="str">
        <f t="shared" si="5"/>
        <v xml:space="preserve">三瀬　一太  </v>
      </c>
      <c r="G187" s="30" t="str">
        <f>IFERROR(VLOOKUP(C187,Sheet3!A:H,3,0),"")</f>
        <v xml:space="preserve">三瀬　一太                    </v>
      </c>
    </row>
    <row r="188" spans="3:7" x14ac:dyDescent="0.15">
      <c r="C188" s="24">
        <f t="shared" si="4"/>
        <v>1040</v>
      </c>
      <c r="D188" s="32">
        <f>IFERROR(テーブル_Swim014[[#This Row],[選手番号]],"")</f>
        <v>1040</v>
      </c>
      <c r="E188" s="28" t="str">
        <f>IFERROR(VLOOKUP(C188,Sheet3!A:H,8,0),"")</f>
        <v xml:space="preserve">フィッタ松山    </v>
      </c>
      <c r="F188" s="29" t="str">
        <f t="shared" si="5"/>
        <v xml:space="preserve">平田　克貴  </v>
      </c>
      <c r="G188" s="30" t="str">
        <f>IFERROR(VLOOKUP(C188,Sheet3!A:H,3,0),"")</f>
        <v xml:space="preserve">平田　克貴                    </v>
      </c>
    </row>
    <row r="189" spans="3:7" x14ac:dyDescent="0.15">
      <c r="C189" s="24">
        <f t="shared" si="4"/>
        <v>1041</v>
      </c>
      <c r="D189" s="32">
        <f>IFERROR(テーブル_Swim014[[#This Row],[選手番号]],"")</f>
        <v>1041</v>
      </c>
      <c r="E189" s="28" t="str">
        <f>IFERROR(VLOOKUP(C189,Sheet3!A:H,8,0),"")</f>
        <v xml:space="preserve">フィッタ松山    </v>
      </c>
      <c r="F189" s="29" t="str">
        <f t="shared" si="5"/>
        <v xml:space="preserve">橋本　旺典  </v>
      </c>
      <c r="G189" s="30" t="str">
        <f>IFERROR(VLOOKUP(C189,Sheet3!A:H,3,0),"")</f>
        <v xml:space="preserve">橋本　旺典                    </v>
      </c>
    </row>
    <row r="190" spans="3:7" x14ac:dyDescent="0.15">
      <c r="C190" s="24">
        <f t="shared" si="4"/>
        <v>1042</v>
      </c>
      <c r="D190" s="32">
        <f>IFERROR(テーブル_Swim014[[#This Row],[選手番号]],"")</f>
        <v>1042</v>
      </c>
      <c r="E190" s="28" t="str">
        <f>IFERROR(VLOOKUP(C190,Sheet3!A:H,8,0),"")</f>
        <v xml:space="preserve">フィッタ松山    </v>
      </c>
      <c r="F190" s="29" t="str">
        <f t="shared" si="5"/>
        <v xml:space="preserve">樋口　航志  </v>
      </c>
      <c r="G190" s="30" t="str">
        <f>IFERROR(VLOOKUP(C190,Sheet3!A:H,3,0),"")</f>
        <v xml:space="preserve">樋口　航志                    </v>
      </c>
    </row>
    <row r="191" spans="3:7" x14ac:dyDescent="0.15">
      <c r="C191" s="24">
        <f t="shared" si="4"/>
        <v>1043</v>
      </c>
      <c r="D191" s="32">
        <f>IFERROR(テーブル_Swim014[[#This Row],[選手番号]],"")</f>
        <v>1043</v>
      </c>
      <c r="E191" s="28" t="str">
        <f>IFERROR(VLOOKUP(C191,Sheet3!A:H,8,0),"")</f>
        <v xml:space="preserve">フィッタ松山    </v>
      </c>
      <c r="F191" s="29" t="str">
        <f t="shared" si="5"/>
        <v xml:space="preserve">藤並　幹太  </v>
      </c>
      <c r="G191" s="30" t="str">
        <f>IFERROR(VLOOKUP(C191,Sheet3!A:H,3,0),"")</f>
        <v xml:space="preserve">藤並　幹太                    </v>
      </c>
    </row>
    <row r="192" spans="3:7" x14ac:dyDescent="0.15">
      <c r="C192" s="24">
        <f t="shared" si="4"/>
        <v>1044</v>
      </c>
      <c r="D192" s="32">
        <f>IFERROR(テーブル_Swim014[[#This Row],[選手番号]],"")</f>
        <v>1044</v>
      </c>
      <c r="E192" s="28" t="str">
        <f>IFERROR(VLOOKUP(C192,Sheet3!A:H,8,0),"")</f>
        <v xml:space="preserve">フィッタ松山    </v>
      </c>
      <c r="F192" s="29" t="str">
        <f t="shared" si="5"/>
        <v xml:space="preserve">久保　勇人  </v>
      </c>
      <c r="G192" s="30" t="str">
        <f>IFERROR(VLOOKUP(C192,Sheet3!A:H,3,0),"")</f>
        <v xml:space="preserve">久保　勇人                    </v>
      </c>
    </row>
    <row r="193" spans="3:7" x14ac:dyDescent="0.15">
      <c r="C193" s="24">
        <f t="shared" si="4"/>
        <v>1045</v>
      </c>
      <c r="D193" s="32">
        <f>IFERROR(テーブル_Swim014[[#This Row],[選手番号]],"")</f>
        <v>1045</v>
      </c>
      <c r="E193" s="28" t="str">
        <f>IFERROR(VLOOKUP(C193,Sheet3!A:H,8,0),"")</f>
        <v xml:space="preserve">フィッタ松山    </v>
      </c>
      <c r="F193" s="29" t="str">
        <f t="shared" si="5"/>
        <v xml:space="preserve">井村　遥翔  </v>
      </c>
      <c r="G193" s="30" t="str">
        <f>IFERROR(VLOOKUP(C193,Sheet3!A:H,3,0),"")</f>
        <v xml:space="preserve">井村　遥翔                    </v>
      </c>
    </row>
    <row r="194" spans="3:7" x14ac:dyDescent="0.15">
      <c r="C194" s="24">
        <f t="shared" ref="C194:C257" si="6">IF(AND(D194=""),"",D194)</f>
        <v>1046</v>
      </c>
      <c r="D194" s="32">
        <f>IFERROR(テーブル_Swim014[[#This Row],[選手番号]],"")</f>
        <v>1046</v>
      </c>
      <c r="E194" s="28" t="str">
        <f>IFERROR(VLOOKUP(C194,Sheet3!A:H,8,0),"")</f>
        <v xml:space="preserve">フィッタ松山    </v>
      </c>
      <c r="F194" s="29" t="str">
        <f t="shared" ref="F194:F257" si="7">MID(G194,1,7)</f>
        <v xml:space="preserve">辻田　悠真  </v>
      </c>
      <c r="G194" s="30" t="str">
        <f>IFERROR(VLOOKUP(C194,Sheet3!A:H,3,0),"")</f>
        <v xml:space="preserve">辻田　悠真                    </v>
      </c>
    </row>
    <row r="195" spans="3:7" x14ac:dyDescent="0.15">
      <c r="C195" s="24">
        <f t="shared" si="6"/>
        <v>1047</v>
      </c>
      <c r="D195" s="32">
        <f>IFERROR(テーブル_Swim014[[#This Row],[選手番号]],"")</f>
        <v>1047</v>
      </c>
      <c r="E195" s="28" t="str">
        <f>IFERROR(VLOOKUP(C195,Sheet3!A:H,8,0),"")</f>
        <v xml:space="preserve">フィッタ松山    </v>
      </c>
      <c r="F195" s="29" t="str">
        <f t="shared" si="7"/>
        <v xml:space="preserve">松岡誠士郎  </v>
      </c>
      <c r="G195" s="30" t="str">
        <f>IFERROR(VLOOKUP(C195,Sheet3!A:H,3,0),"")</f>
        <v xml:space="preserve">松岡誠士郎                    </v>
      </c>
    </row>
    <row r="196" spans="3:7" x14ac:dyDescent="0.15">
      <c r="C196" s="24">
        <f t="shared" si="6"/>
        <v>1048</v>
      </c>
      <c r="D196" s="32">
        <f>IFERROR(テーブル_Swim014[[#This Row],[選手番号]],"")</f>
        <v>1048</v>
      </c>
      <c r="E196" s="28" t="str">
        <f>IFERROR(VLOOKUP(C196,Sheet3!A:H,8,0),"")</f>
        <v xml:space="preserve">フィッタ松山    </v>
      </c>
      <c r="F196" s="29" t="str">
        <f t="shared" si="7"/>
        <v xml:space="preserve">山内　瑛登  </v>
      </c>
      <c r="G196" s="30" t="str">
        <f>IFERROR(VLOOKUP(C196,Sheet3!A:H,3,0),"")</f>
        <v xml:space="preserve">山内　瑛登                    </v>
      </c>
    </row>
    <row r="197" spans="3:7" x14ac:dyDescent="0.15">
      <c r="C197" s="24">
        <f t="shared" si="6"/>
        <v>1049</v>
      </c>
      <c r="D197" s="32">
        <f>IFERROR(テーブル_Swim014[[#This Row],[選手番号]],"")</f>
        <v>1049</v>
      </c>
      <c r="E197" s="28" t="str">
        <f>IFERROR(VLOOKUP(C197,Sheet3!A:H,8,0),"")</f>
        <v xml:space="preserve">フィッタ松山    </v>
      </c>
      <c r="F197" s="29" t="str">
        <f t="shared" si="7"/>
        <v xml:space="preserve">高山　勝輝  </v>
      </c>
      <c r="G197" s="30" t="str">
        <f>IFERROR(VLOOKUP(C197,Sheet3!A:H,3,0),"")</f>
        <v xml:space="preserve">高山　勝輝                    </v>
      </c>
    </row>
    <row r="198" spans="3:7" x14ac:dyDescent="0.15">
      <c r="C198" s="24">
        <f t="shared" si="6"/>
        <v>1050</v>
      </c>
      <c r="D198" s="32">
        <f>IFERROR(テーブル_Swim014[[#This Row],[選手番号]],"")</f>
        <v>1050</v>
      </c>
      <c r="E198" s="28" t="str">
        <f>IFERROR(VLOOKUP(C198,Sheet3!A:H,8,0),"")</f>
        <v xml:space="preserve">フィッタ松山    </v>
      </c>
      <c r="F198" s="29" t="str">
        <f t="shared" si="7"/>
        <v xml:space="preserve">高橋　良征  </v>
      </c>
      <c r="G198" s="30" t="str">
        <f>IFERROR(VLOOKUP(C198,Sheet3!A:H,3,0),"")</f>
        <v xml:space="preserve">高橋　良征                    </v>
      </c>
    </row>
    <row r="199" spans="3:7" x14ac:dyDescent="0.15">
      <c r="C199" s="24">
        <f t="shared" si="6"/>
        <v>1051</v>
      </c>
      <c r="D199" s="32">
        <f>IFERROR(テーブル_Swim014[[#This Row],[選手番号]],"")</f>
        <v>1051</v>
      </c>
      <c r="E199" s="28" t="str">
        <f>IFERROR(VLOOKUP(C199,Sheet3!A:H,8,0),"")</f>
        <v xml:space="preserve">フィッタ松山    </v>
      </c>
      <c r="F199" s="29" t="str">
        <f t="shared" si="7"/>
        <v xml:space="preserve">江端　　湊  </v>
      </c>
      <c r="G199" s="30" t="str">
        <f>IFERROR(VLOOKUP(C199,Sheet3!A:H,3,0),"")</f>
        <v xml:space="preserve">江端　　湊                    </v>
      </c>
    </row>
    <row r="200" spans="3:7" x14ac:dyDescent="0.15">
      <c r="C200" s="24">
        <f t="shared" si="6"/>
        <v>1052</v>
      </c>
      <c r="D200" s="32">
        <f>IFERROR(テーブル_Swim014[[#This Row],[選手番号]],"")</f>
        <v>1052</v>
      </c>
      <c r="E200" s="28" t="str">
        <f>IFERROR(VLOOKUP(C200,Sheet3!A:H,8,0),"")</f>
        <v xml:space="preserve">フィッタ松山    </v>
      </c>
      <c r="F200" s="29" t="str">
        <f t="shared" si="7"/>
        <v xml:space="preserve">平岡　昊大  </v>
      </c>
      <c r="G200" s="30" t="str">
        <f>IFERROR(VLOOKUP(C200,Sheet3!A:H,3,0),"")</f>
        <v xml:space="preserve">平岡　昊大                    </v>
      </c>
    </row>
    <row r="201" spans="3:7" x14ac:dyDescent="0.15">
      <c r="C201" s="24">
        <f t="shared" si="6"/>
        <v>1053</v>
      </c>
      <c r="D201" s="32">
        <f>IFERROR(テーブル_Swim014[[#This Row],[選手番号]],"")</f>
        <v>1053</v>
      </c>
      <c r="E201" s="28" t="str">
        <f>IFERROR(VLOOKUP(C201,Sheet3!A:H,8,0),"")</f>
        <v xml:space="preserve">フィッタ松山    </v>
      </c>
      <c r="F201" s="29" t="str">
        <f t="shared" si="7"/>
        <v xml:space="preserve">乃万　美嘉  </v>
      </c>
      <c r="G201" s="30" t="str">
        <f>IFERROR(VLOOKUP(C201,Sheet3!A:H,3,0),"")</f>
        <v xml:space="preserve">乃万　美嘉                    </v>
      </c>
    </row>
    <row r="202" spans="3:7" x14ac:dyDescent="0.15">
      <c r="C202" s="24">
        <f t="shared" si="6"/>
        <v>1054</v>
      </c>
      <c r="D202" s="32">
        <f>IFERROR(テーブル_Swim014[[#This Row],[選手番号]],"")</f>
        <v>1054</v>
      </c>
      <c r="E202" s="28" t="str">
        <f>IFERROR(VLOOKUP(C202,Sheet3!A:H,8,0),"")</f>
        <v xml:space="preserve">フィッタ松山    </v>
      </c>
      <c r="F202" s="29" t="str">
        <f t="shared" si="7"/>
        <v xml:space="preserve">星山　心結  </v>
      </c>
      <c r="G202" s="30" t="str">
        <f>IFERROR(VLOOKUP(C202,Sheet3!A:H,3,0),"")</f>
        <v xml:space="preserve">星山　心結                    </v>
      </c>
    </row>
    <row r="203" spans="3:7" x14ac:dyDescent="0.15">
      <c r="C203" s="24">
        <f t="shared" si="6"/>
        <v>1055</v>
      </c>
      <c r="D203" s="32">
        <f>IFERROR(テーブル_Swim014[[#This Row],[選手番号]],"")</f>
        <v>1055</v>
      </c>
      <c r="E203" s="28" t="str">
        <f>IFERROR(VLOOKUP(C203,Sheet3!A:H,8,0),"")</f>
        <v xml:space="preserve">フィッタ松山    </v>
      </c>
      <c r="F203" s="29" t="str">
        <f t="shared" si="7"/>
        <v xml:space="preserve">西田　瑚雪  </v>
      </c>
      <c r="G203" s="30" t="str">
        <f>IFERROR(VLOOKUP(C203,Sheet3!A:H,3,0),"")</f>
        <v xml:space="preserve">西田　瑚雪                    </v>
      </c>
    </row>
    <row r="204" spans="3:7" x14ac:dyDescent="0.15">
      <c r="C204" s="24">
        <f t="shared" si="6"/>
        <v>1056</v>
      </c>
      <c r="D204" s="32">
        <f>IFERROR(テーブル_Swim014[[#This Row],[選手番号]],"")</f>
        <v>1056</v>
      </c>
      <c r="E204" s="28" t="str">
        <f>IFERROR(VLOOKUP(C204,Sheet3!A:H,8,0),"")</f>
        <v xml:space="preserve">フィッタ松山    </v>
      </c>
      <c r="F204" s="29" t="str">
        <f t="shared" si="7"/>
        <v xml:space="preserve">大野　結菜  </v>
      </c>
      <c r="G204" s="30" t="str">
        <f>IFERROR(VLOOKUP(C204,Sheet3!A:H,3,0),"")</f>
        <v xml:space="preserve">大野　結菜                    </v>
      </c>
    </row>
    <row r="205" spans="3:7" x14ac:dyDescent="0.15">
      <c r="C205" s="24">
        <f t="shared" si="6"/>
        <v>1057</v>
      </c>
      <c r="D205" s="32">
        <f>IFERROR(テーブル_Swim014[[#This Row],[選手番号]],"")</f>
        <v>1057</v>
      </c>
      <c r="E205" s="28" t="str">
        <f>IFERROR(VLOOKUP(C205,Sheet3!A:H,8,0),"")</f>
        <v xml:space="preserve">フィッタ松山    </v>
      </c>
      <c r="F205" s="29" t="str">
        <f t="shared" si="7"/>
        <v xml:space="preserve">山本　涼華  </v>
      </c>
      <c r="G205" s="30" t="str">
        <f>IFERROR(VLOOKUP(C205,Sheet3!A:H,3,0),"")</f>
        <v xml:space="preserve">山本　涼華                    </v>
      </c>
    </row>
    <row r="206" spans="3:7" x14ac:dyDescent="0.15">
      <c r="C206" s="24">
        <f t="shared" si="6"/>
        <v>1058</v>
      </c>
      <c r="D206" s="32">
        <f>IFERROR(テーブル_Swim014[[#This Row],[選手番号]],"")</f>
        <v>1058</v>
      </c>
      <c r="E206" s="28" t="str">
        <f>IFERROR(VLOOKUP(C206,Sheet3!A:H,8,0),"")</f>
        <v xml:space="preserve">フィッタ松山    </v>
      </c>
      <c r="F206" s="29" t="str">
        <f t="shared" si="7"/>
        <v xml:space="preserve">得永　法花  </v>
      </c>
      <c r="G206" s="30" t="str">
        <f>IFERROR(VLOOKUP(C206,Sheet3!A:H,3,0),"")</f>
        <v xml:space="preserve">得永　法花                    </v>
      </c>
    </row>
    <row r="207" spans="3:7" x14ac:dyDescent="0.15">
      <c r="C207" s="24">
        <f t="shared" si="6"/>
        <v>1059</v>
      </c>
      <c r="D207" s="32">
        <f>IFERROR(テーブル_Swim014[[#This Row],[選手番号]],"")</f>
        <v>1059</v>
      </c>
      <c r="E207" s="28" t="str">
        <f>IFERROR(VLOOKUP(C207,Sheet3!A:H,8,0),"")</f>
        <v xml:space="preserve">フィッタ松山    </v>
      </c>
      <c r="F207" s="29" t="str">
        <f t="shared" si="7"/>
        <v xml:space="preserve">石川　　葵  </v>
      </c>
      <c r="G207" s="30" t="str">
        <f>IFERROR(VLOOKUP(C207,Sheet3!A:H,3,0),"")</f>
        <v xml:space="preserve">石川　　葵                    </v>
      </c>
    </row>
    <row r="208" spans="3:7" x14ac:dyDescent="0.15">
      <c r="C208" s="24">
        <f t="shared" si="6"/>
        <v>1060</v>
      </c>
      <c r="D208" s="32">
        <f>IFERROR(テーブル_Swim014[[#This Row],[選手番号]],"")</f>
        <v>1060</v>
      </c>
      <c r="E208" s="28" t="str">
        <f>IFERROR(VLOOKUP(C208,Sheet3!A:H,8,0),"")</f>
        <v xml:space="preserve">フィッタ松山    </v>
      </c>
      <c r="F208" s="29" t="str">
        <f t="shared" si="7"/>
        <v xml:space="preserve">吉野　彩来  </v>
      </c>
      <c r="G208" s="30" t="str">
        <f>IFERROR(VLOOKUP(C208,Sheet3!A:H,3,0),"")</f>
        <v xml:space="preserve">吉野　彩来                    </v>
      </c>
    </row>
    <row r="209" spans="3:7" x14ac:dyDescent="0.15">
      <c r="C209" s="24">
        <f t="shared" si="6"/>
        <v>1061</v>
      </c>
      <c r="D209" s="32">
        <f>IFERROR(テーブル_Swim014[[#This Row],[選手番号]],"")</f>
        <v>1061</v>
      </c>
      <c r="E209" s="28" t="str">
        <f>IFERROR(VLOOKUP(C209,Sheet3!A:H,8,0),"")</f>
        <v xml:space="preserve">フィッタ松山    </v>
      </c>
      <c r="F209" s="29" t="str">
        <f t="shared" si="7"/>
        <v xml:space="preserve">高橋　佐和  </v>
      </c>
      <c r="G209" s="30" t="str">
        <f>IFERROR(VLOOKUP(C209,Sheet3!A:H,3,0),"")</f>
        <v xml:space="preserve">高橋　佐和                    </v>
      </c>
    </row>
    <row r="210" spans="3:7" x14ac:dyDescent="0.15">
      <c r="C210" s="24">
        <f t="shared" si="6"/>
        <v>1062</v>
      </c>
      <c r="D210" s="32">
        <f>IFERROR(テーブル_Swim014[[#This Row],[選手番号]],"")</f>
        <v>1062</v>
      </c>
      <c r="E210" s="28" t="str">
        <f>IFERROR(VLOOKUP(C210,Sheet3!A:H,8,0),"")</f>
        <v xml:space="preserve">フィッタ松山    </v>
      </c>
      <c r="F210" s="29" t="str">
        <f t="shared" si="7"/>
        <v xml:space="preserve">三島　彩織  </v>
      </c>
      <c r="G210" s="30" t="str">
        <f>IFERROR(VLOOKUP(C210,Sheet3!A:H,3,0),"")</f>
        <v xml:space="preserve">三島　彩織                    </v>
      </c>
    </row>
    <row r="211" spans="3:7" x14ac:dyDescent="0.15">
      <c r="C211" s="24">
        <f t="shared" si="6"/>
        <v>1063</v>
      </c>
      <c r="D211" s="32">
        <f>IFERROR(テーブル_Swim014[[#This Row],[選手番号]],"")</f>
        <v>1063</v>
      </c>
      <c r="E211" s="28" t="str">
        <f>IFERROR(VLOOKUP(C211,Sheet3!A:H,8,0),"")</f>
        <v xml:space="preserve">フィッタ松山    </v>
      </c>
      <c r="F211" s="29" t="str">
        <f t="shared" si="7"/>
        <v xml:space="preserve">ランダー瑛真 </v>
      </c>
      <c r="G211" s="30" t="str">
        <f>IFERROR(VLOOKUP(C211,Sheet3!A:H,3,0),"")</f>
        <v xml:space="preserve">ランダー瑛真                  </v>
      </c>
    </row>
    <row r="212" spans="3:7" x14ac:dyDescent="0.15">
      <c r="C212" s="24">
        <f t="shared" si="6"/>
        <v>1064</v>
      </c>
      <c r="D212" s="32">
        <f>IFERROR(テーブル_Swim014[[#This Row],[選手番号]],"")</f>
        <v>1064</v>
      </c>
      <c r="E212" s="28" t="str">
        <f>IFERROR(VLOOKUP(C212,Sheet3!A:H,8,0),"")</f>
        <v xml:space="preserve">フィッタ松山    </v>
      </c>
      <c r="F212" s="29" t="str">
        <f t="shared" si="7"/>
        <v xml:space="preserve">塚本　理華  </v>
      </c>
      <c r="G212" s="30" t="str">
        <f>IFERROR(VLOOKUP(C212,Sheet3!A:H,3,0),"")</f>
        <v xml:space="preserve">塚本　理華                    </v>
      </c>
    </row>
    <row r="213" spans="3:7" x14ac:dyDescent="0.15">
      <c r="C213" s="24">
        <f t="shared" si="6"/>
        <v>1065</v>
      </c>
      <c r="D213" s="32">
        <f>IFERROR(テーブル_Swim014[[#This Row],[選手番号]],"")</f>
        <v>1065</v>
      </c>
      <c r="E213" s="28" t="str">
        <f>IFERROR(VLOOKUP(C213,Sheet3!A:H,8,0),"")</f>
        <v xml:space="preserve">フィッタ松山    </v>
      </c>
      <c r="F213" s="29" t="str">
        <f t="shared" si="7"/>
        <v xml:space="preserve">三神　千夏  </v>
      </c>
      <c r="G213" s="30" t="str">
        <f>IFERROR(VLOOKUP(C213,Sheet3!A:H,3,0),"")</f>
        <v xml:space="preserve">三神　千夏                    </v>
      </c>
    </row>
    <row r="214" spans="3:7" x14ac:dyDescent="0.15">
      <c r="C214" s="24">
        <f t="shared" si="6"/>
        <v>1066</v>
      </c>
      <c r="D214" s="32">
        <f>IFERROR(テーブル_Swim014[[#This Row],[選手番号]],"")</f>
        <v>1066</v>
      </c>
      <c r="E214" s="28" t="str">
        <f>IFERROR(VLOOKUP(C214,Sheet3!A:H,8,0),"")</f>
        <v xml:space="preserve">フィッタ松山    </v>
      </c>
      <c r="F214" s="29" t="str">
        <f t="shared" si="7"/>
        <v xml:space="preserve">吉井　咲愛  </v>
      </c>
      <c r="G214" s="30" t="str">
        <f>IFERROR(VLOOKUP(C214,Sheet3!A:H,3,0),"")</f>
        <v xml:space="preserve">吉井　咲愛                    </v>
      </c>
    </row>
    <row r="215" spans="3:7" x14ac:dyDescent="0.15">
      <c r="C215" s="24">
        <f t="shared" si="6"/>
        <v>1067</v>
      </c>
      <c r="D215" s="32">
        <f>IFERROR(テーブル_Swim014[[#This Row],[選手番号]],"")</f>
        <v>1067</v>
      </c>
      <c r="E215" s="28" t="str">
        <f>IFERROR(VLOOKUP(C215,Sheet3!A:H,8,0),"")</f>
        <v xml:space="preserve">フィッタ松山    </v>
      </c>
      <c r="F215" s="29" t="str">
        <f t="shared" si="7"/>
        <v xml:space="preserve">渡部　花音  </v>
      </c>
      <c r="G215" s="30" t="str">
        <f>IFERROR(VLOOKUP(C215,Sheet3!A:H,3,0),"")</f>
        <v xml:space="preserve">渡部　花音                    </v>
      </c>
    </row>
    <row r="216" spans="3:7" x14ac:dyDescent="0.15">
      <c r="C216" s="24">
        <f t="shared" si="6"/>
        <v>1068</v>
      </c>
      <c r="D216" s="32">
        <f>IFERROR(テーブル_Swim014[[#This Row],[選手番号]],"")</f>
        <v>1068</v>
      </c>
      <c r="E216" s="28" t="str">
        <f>IFERROR(VLOOKUP(C216,Sheet3!A:H,8,0),"")</f>
        <v xml:space="preserve">フィッタ松山    </v>
      </c>
      <c r="F216" s="29" t="str">
        <f t="shared" si="7"/>
        <v xml:space="preserve">鷹羽　美玖  </v>
      </c>
      <c r="G216" s="30" t="str">
        <f>IFERROR(VLOOKUP(C216,Sheet3!A:H,3,0),"")</f>
        <v xml:space="preserve">鷹羽　美玖                    </v>
      </c>
    </row>
    <row r="217" spans="3:7" x14ac:dyDescent="0.15">
      <c r="C217" s="24">
        <f t="shared" si="6"/>
        <v>1069</v>
      </c>
      <c r="D217" s="32">
        <f>IFERROR(テーブル_Swim014[[#This Row],[選手番号]],"")</f>
        <v>1069</v>
      </c>
      <c r="E217" s="28" t="str">
        <f>IFERROR(VLOOKUP(C217,Sheet3!A:H,8,0),"")</f>
        <v xml:space="preserve">フィッタ松山    </v>
      </c>
      <c r="F217" s="29" t="str">
        <f t="shared" si="7"/>
        <v xml:space="preserve">新谷　千咲  </v>
      </c>
      <c r="G217" s="30" t="str">
        <f>IFERROR(VLOOKUP(C217,Sheet3!A:H,3,0),"")</f>
        <v xml:space="preserve">新谷　千咲                    </v>
      </c>
    </row>
    <row r="218" spans="3:7" x14ac:dyDescent="0.15">
      <c r="C218" s="24">
        <f t="shared" si="6"/>
        <v>1070</v>
      </c>
      <c r="D218" s="32">
        <f>IFERROR(テーブル_Swim014[[#This Row],[選手番号]],"")</f>
        <v>1070</v>
      </c>
      <c r="E218" s="28" t="str">
        <f>IFERROR(VLOOKUP(C218,Sheet3!A:H,8,0),"")</f>
        <v xml:space="preserve">フィッタ松山    </v>
      </c>
      <c r="F218" s="29" t="str">
        <f t="shared" si="7"/>
        <v xml:space="preserve">星山　心愛  </v>
      </c>
      <c r="G218" s="30" t="str">
        <f>IFERROR(VLOOKUP(C218,Sheet3!A:H,3,0),"")</f>
        <v xml:space="preserve">星山　心愛                    </v>
      </c>
    </row>
    <row r="219" spans="3:7" x14ac:dyDescent="0.15">
      <c r="C219" s="24">
        <f t="shared" si="6"/>
        <v>1071</v>
      </c>
      <c r="D219" s="32">
        <f>IFERROR(テーブル_Swim014[[#This Row],[選手番号]],"")</f>
        <v>1071</v>
      </c>
      <c r="E219" s="28" t="str">
        <f>IFERROR(VLOOKUP(C219,Sheet3!A:H,8,0),"")</f>
        <v xml:space="preserve">フィッタ重信    </v>
      </c>
      <c r="F219" s="29" t="str">
        <f t="shared" si="7"/>
        <v xml:space="preserve">北脇　雄大  </v>
      </c>
      <c r="G219" s="30" t="str">
        <f>IFERROR(VLOOKUP(C219,Sheet3!A:H,3,0),"")</f>
        <v xml:space="preserve">北脇　雄大                    </v>
      </c>
    </row>
    <row r="220" spans="3:7" x14ac:dyDescent="0.15">
      <c r="C220" s="24">
        <f t="shared" si="6"/>
        <v>1072</v>
      </c>
      <c r="D220" s="32">
        <f>IFERROR(テーブル_Swim014[[#This Row],[選手番号]],"")</f>
        <v>1072</v>
      </c>
      <c r="E220" s="28" t="str">
        <f>IFERROR(VLOOKUP(C220,Sheet3!A:H,8,0),"")</f>
        <v xml:space="preserve">フィッタ重信    </v>
      </c>
      <c r="F220" s="29" t="str">
        <f t="shared" si="7"/>
        <v xml:space="preserve">安永　　櫂  </v>
      </c>
      <c r="G220" s="30" t="str">
        <f>IFERROR(VLOOKUP(C220,Sheet3!A:H,3,0),"")</f>
        <v xml:space="preserve">安永　　櫂                    </v>
      </c>
    </row>
    <row r="221" spans="3:7" x14ac:dyDescent="0.15">
      <c r="C221" s="24">
        <f t="shared" si="6"/>
        <v>1073</v>
      </c>
      <c r="D221" s="32">
        <f>IFERROR(テーブル_Swim014[[#This Row],[選手番号]],"")</f>
        <v>1073</v>
      </c>
      <c r="E221" s="28" t="str">
        <f>IFERROR(VLOOKUP(C221,Sheet3!A:H,8,0),"")</f>
        <v xml:space="preserve">フィッタ重信    </v>
      </c>
      <c r="F221" s="29" t="str">
        <f t="shared" si="7"/>
        <v xml:space="preserve">十亀　優哉  </v>
      </c>
      <c r="G221" s="30" t="str">
        <f>IFERROR(VLOOKUP(C221,Sheet3!A:H,3,0),"")</f>
        <v xml:space="preserve">十亀　優哉                    </v>
      </c>
    </row>
    <row r="222" spans="3:7" x14ac:dyDescent="0.15">
      <c r="C222" s="24">
        <f t="shared" si="6"/>
        <v>1074</v>
      </c>
      <c r="D222" s="32">
        <f>IFERROR(テーブル_Swim014[[#This Row],[選手番号]],"")</f>
        <v>1074</v>
      </c>
      <c r="E222" s="28" t="str">
        <f>IFERROR(VLOOKUP(C222,Sheet3!A:H,8,0),"")</f>
        <v xml:space="preserve">フィッタ重信    </v>
      </c>
      <c r="F222" s="29" t="str">
        <f t="shared" si="7"/>
        <v xml:space="preserve">児島　煌大  </v>
      </c>
      <c r="G222" s="30" t="str">
        <f>IFERROR(VLOOKUP(C222,Sheet3!A:H,3,0),"")</f>
        <v xml:space="preserve">児島　煌大                    </v>
      </c>
    </row>
    <row r="223" spans="3:7" x14ac:dyDescent="0.15">
      <c r="C223" s="24">
        <f t="shared" si="6"/>
        <v>1075</v>
      </c>
      <c r="D223" s="32">
        <f>IFERROR(テーブル_Swim014[[#This Row],[選手番号]],"")</f>
        <v>1075</v>
      </c>
      <c r="E223" s="28" t="str">
        <f>IFERROR(VLOOKUP(C223,Sheet3!A:H,8,0),"")</f>
        <v xml:space="preserve">フィッタ重信    </v>
      </c>
      <c r="F223" s="29" t="str">
        <f t="shared" si="7"/>
        <v xml:space="preserve">松浦　　蒼  </v>
      </c>
      <c r="G223" s="30" t="str">
        <f>IFERROR(VLOOKUP(C223,Sheet3!A:H,3,0),"")</f>
        <v xml:space="preserve">松浦　　蒼                    </v>
      </c>
    </row>
    <row r="224" spans="3:7" x14ac:dyDescent="0.15">
      <c r="C224" s="24">
        <f t="shared" si="6"/>
        <v>1076</v>
      </c>
      <c r="D224" s="32">
        <f>IFERROR(テーブル_Swim014[[#This Row],[選手番号]],"")</f>
        <v>1076</v>
      </c>
      <c r="E224" s="28" t="str">
        <f>IFERROR(VLOOKUP(C224,Sheet3!A:H,8,0),"")</f>
        <v xml:space="preserve">フィッタ重信    </v>
      </c>
      <c r="F224" s="29" t="str">
        <f t="shared" si="7"/>
        <v xml:space="preserve">渡部　透真  </v>
      </c>
      <c r="G224" s="30" t="str">
        <f>IFERROR(VLOOKUP(C224,Sheet3!A:H,3,0),"")</f>
        <v xml:space="preserve">渡部　透真                    </v>
      </c>
    </row>
    <row r="225" spans="3:7" x14ac:dyDescent="0.15">
      <c r="C225" s="24">
        <f t="shared" si="6"/>
        <v>1077</v>
      </c>
      <c r="D225" s="32">
        <f>IFERROR(テーブル_Swim014[[#This Row],[選手番号]],"")</f>
        <v>1077</v>
      </c>
      <c r="E225" s="28" t="str">
        <f>IFERROR(VLOOKUP(C225,Sheet3!A:H,8,0),"")</f>
        <v xml:space="preserve">フィッタ重信    </v>
      </c>
      <c r="F225" s="29" t="str">
        <f t="shared" si="7"/>
        <v xml:space="preserve">長野　篤生  </v>
      </c>
      <c r="G225" s="30" t="str">
        <f>IFERROR(VLOOKUP(C225,Sheet3!A:H,3,0),"")</f>
        <v xml:space="preserve">長野　篤生                    </v>
      </c>
    </row>
    <row r="226" spans="3:7" x14ac:dyDescent="0.15">
      <c r="C226" s="24">
        <f t="shared" si="6"/>
        <v>1078</v>
      </c>
      <c r="D226" s="32">
        <f>IFERROR(テーブル_Swim014[[#This Row],[選手番号]],"")</f>
        <v>1078</v>
      </c>
      <c r="E226" s="28" t="str">
        <f>IFERROR(VLOOKUP(C226,Sheet3!A:H,8,0),"")</f>
        <v xml:space="preserve">フィッタ重信    </v>
      </c>
      <c r="F226" s="29" t="str">
        <f t="shared" si="7"/>
        <v xml:space="preserve">亀田　翔太  </v>
      </c>
      <c r="G226" s="30" t="str">
        <f>IFERROR(VLOOKUP(C226,Sheet3!A:H,3,0),"")</f>
        <v xml:space="preserve">亀田　翔太                    </v>
      </c>
    </row>
    <row r="227" spans="3:7" x14ac:dyDescent="0.15">
      <c r="C227" s="24">
        <f t="shared" si="6"/>
        <v>1079</v>
      </c>
      <c r="D227" s="32">
        <f>IFERROR(テーブル_Swim014[[#This Row],[選手番号]],"")</f>
        <v>1079</v>
      </c>
      <c r="E227" s="28" t="str">
        <f>IFERROR(VLOOKUP(C227,Sheet3!A:H,8,0),"")</f>
        <v xml:space="preserve">フィッタ重信    </v>
      </c>
      <c r="F227" s="29" t="str">
        <f t="shared" si="7"/>
        <v xml:space="preserve">枡野　　雅  </v>
      </c>
      <c r="G227" s="30" t="str">
        <f>IFERROR(VLOOKUP(C227,Sheet3!A:H,3,0),"")</f>
        <v xml:space="preserve">枡野　　雅                    </v>
      </c>
    </row>
    <row r="228" spans="3:7" x14ac:dyDescent="0.15">
      <c r="C228" s="24">
        <f t="shared" si="6"/>
        <v>1080</v>
      </c>
      <c r="D228" s="32">
        <f>IFERROR(テーブル_Swim014[[#This Row],[選手番号]],"")</f>
        <v>1080</v>
      </c>
      <c r="E228" s="28" t="str">
        <f>IFERROR(VLOOKUP(C228,Sheet3!A:H,8,0),"")</f>
        <v xml:space="preserve">フィッタ重信    </v>
      </c>
      <c r="F228" s="29" t="str">
        <f t="shared" si="7"/>
        <v xml:space="preserve">北脇　太耀  </v>
      </c>
      <c r="G228" s="30" t="str">
        <f>IFERROR(VLOOKUP(C228,Sheet3!A:H,3,0),"")</f>
        <v xml:space="preserve">北脇　太耀                    </v>
      </c>
    </row>
    <row r="229" spans="3:7" x14ac:dyDescent="0.15">
      <c r="C229" s="24">
        <f t="shared" si="6"/>
        <v>1081</v>
      </c>
      <c r="D229" s="32">
        <f>IFERROR(テーブル_Swim014[[#This Row],[選手番号]],"")</f>
        <v>1081</v>
      </c>
      <c r="E229" s="28" t="str">
        <f>IFERROR(VLOOKUP(C229,Sheet3!A:H,8,0),"")</f>
        <v xml:space="preserve">フィッタ重信    </v>
      </c>
      <c r="F229" s="29" t="str">
        <f t="shared" si="7"/>
        <v xml:space="preserve">和田　夏樹  </v>
      </c>
      <c r="G229" s="30" t="str">
        <f>IFERROR(VLOOKUP(C229,Sheet3!A:H,3,0),"")</f>
        <v xml:space="preserve">和田　夏樹                    </v>
      </c>
    </row>
    <row r="230" spans="3:7" x14ac:dyDescent="0.15">
      <c r="C230" s="24">
        <f t="shared" si="6"/>
        <v>1082</v>
      </c>
      <c r="D230" s="32">
        <f>IFERROR(テーブル_Swim014[[#This Row],[選手番号]],"")</f>
        <v>1082</v>
      </c>
      <c r="E230" s="28" t="str">
        <f>IFERROR(VLOOKUP(C230,Sheet3!A:H,8,0),"")</f>
        <v xml:space="preserve">フィッタ重信    </v>
      </c>
      <c r="F230" s="29" t="str">
        <f t="shared" si="7"/>
        <v xml:space="preserve">島村　真人  </v>
      </c>
      <c r="G230" s="30" t="str">
        <f>IFERROR(VLOOKUP(C230,Sheet3!A:H,3,0),"")</f>
        <v xml:space="preserve">島村　真人                    </v>
      </c>
    </row>
    <row r="231" spans="3:7" x14ac:dyDescent="0.15">
      <c r="C231" s="24">
        <f t="shared" si="6"/>
        <v>1083</v>
      </c>
      <c r="D231" s="32">
        <f>IFERROR(テーブル_Swim014[[#This Row],[選手番号]],"")</f>
        <v>1083</v>
      </c>
      <c r="E231" s="28" t="str">
        <f>IFERROR(VLOOKUP(C231,Sheet3!A:H,8,0),"")</f>
        <v xml:space="preserve">フィッタ重信    </v>
      </c>
      <c r="F231" s="29" t="str">
        <f t="shared" si="7"/>
        <v xml:space="preserve">中田　律子  </v>
      </c>
      <c r="G231" s="30" t="str">
        <f>IFERROR(VLOOKUP(C231,Sheet3!A:H,3,0),"")</f>
        <v xml:space="preserve">中田　律子                    </v>
      </c>
    </row>
    <row r="232" spans="3:7" x14ac:dyDescent="0.15">
      <c r="C232" s="24">
        <f t="shared" si="6"/>
        <v>1084</v>
      </c>
      <c r="D232" s="32">
        <f>IFERROR(テーブル_Swim014[[#This Row],[選手番号]],"")</f>
        <v>1084</v>
      </c>
      <c r="E232" s="28" t="str">
        <f>IFERROR(VLOOKUP(C232,Sheet3!A:H,8,0),"")</f>
        <v xml:space="preserve">フィッタ重信    </v>
      </c>
      <c r="F232" s="29" t="str">
        <f t="shared" si="7"/>
        <v xml:space="preserve">小糸　凛子  </v>
      </c>
      <c r="G232" s="30" t="str">
        <f>IFERROR(VLOOKUP(C232,Sheet3!A:H,3,0),"")</f>
        <v xml:space="preserve">小糸　凛子                    </v>
      </c>
    </row>
    <row r="233" spans="3:7" x14ac:dyDescent="0.15">
      <c r="C233" s="24">
        <f t="shared" si="6"/>
        <v>1085</v>
      </c>
      <c r="D233" s="32">
        <f>IFERROR(テーブル_Swim014[[#This Row],[選手番号]],"")</f>
        <v>1085</v>
      </c>
      <c r="E233" s="28" t="str">
        <f>IFERROR(VLOOKUP(C233,Sheet3!A:H,8,0),"")</f>
        <v xml:space="preserve">フィッタ重信    </v>
      </c>
      <c r="F233" s="29" t="str">
        <f t="shared" si="7"/>
        <v xml:space="preserve">神野　心愛  </v>
      </c>
      <c r="G233" s="30" t="str">
        <f>IFERROR(VLOOKUP(C233,Sheet3!A:H,3,0),"")</f>
        <v xml:space="preserve">神野　心愛                    </v>
      </c>
    </row>
    <row r="234" spans="3:7" x14ac:dyDescent="0.15">
      <c r="C234" s="24">
        <f t="shared" si="6"/>
        <v>1086</v>
      </c>
      <c r="D234" s="32">
        <f>IFERROR(テーブル_Swim014[[#This Row],[選手番号]],"")</f>
        <v>1086</v>
      </c>
      <c r="E234" s="28" t="str">
        <f>IFERROR(VLOOKUP(C234,Sheet3!A:H,8,0),"")</f>
        <v xml:space="preserve">フィッタ重信    </v>
      </c>
      <c r="F234" s="29" t="str">
        <f t="shared" si="7"/>
        <v xml:space="preserve">小田　花純  </v>
      </c>
      <c r="G234" s="30" t="str">
        <f>IFERROR(VLOOKUP(C234,Sheet3!A:H,3,0),"")</f>
        <v xml:space="preserve">小田　花純                    </v>
      </c>
    </row>
    <row r="235" spans="3:7" x14ac:dyDescent="0.15">
      <c r="C235" s="24">
        <f t="shared" si="6"/>
        <v>1087</v>
      </c>
      <c r="D235" s="32">
        <f>IFERROR(テーブル_Swim014[[#This Row],[選手番号]],"")</f>
        <v>1087</v>
      </c>
      <c r="E235" s="28" t="str">
        <f>IFERROR(VLOOKUP(C235,Sheet3!A:H,8,0),"")</f>
        <v xml:space="preserve">フィッタ重信    </v>
      </c>
      <c r="F235" s="29" t="str">
        <f t="shared" si="7"/>
        <v xml:space="preserve">田中　莉菜  </v>
      </c>
      <c r="G235" s="30" t="str">
        <f>IFERROR(VLOOKUP(C235,Sheet3!A:H,3,0),"")</f>
        <v xml:space="preserve">田中　莉菜                    </v>
      </c>
    </row>
    <row r="236" spans="3:7" x14ac:dyDescent="0.15">
      <c r="C236" s="24">
        <f t="shared" si="6"/>
        <v>1088</v>
      </c>
      <c r="D236" s="32">
        <f>IFERROR(テーブル_Swim014[[#This Row],[選手番号]],"")</f>
        <v>1088</v>
      </c>
      <c r="E236" s="28" t="str">
        <f>IFERROR(VLOOKUP(C236,Sheet3!A:H,8,0),"")</f>
        <v xml:space="preserve">フィッタ重信    </v>
      </c>
      <c r="F236" s="29" t="str">
        <f t="shared" si="7"/>
        <v xml:space="preserve">大石　千尋  </v>
      </c>
      <c r="G236" s="30" t="str">
        <f>IFERROR(VLOOKUP(C236,Sheet3!A:H,3,0),"")</f>
        <v xml:space="preserve">大石　千尋                    </v>
      </c>
    </row>
    <row r="237" spans="3:7" x14ac:dyDescent="0.15">
      <c r="C237" s="24">
        <f t="shared" si="6"/>
        <v>1089</v>
      </c>
      <c r="D237" s="32">
        <f>IFERROR(テーブル_Swim014[[#This Row],[選手番号]],"")</f>
        <v>1089</v>
      </c>
      <c r="E237" s="28" t="str">
        <f>IFERROR(VLOOKUP(C237,Sheet3!A:H,8,0),"")</f>
        <v xml:space="preserve">フィッタ重信    </v>
      </c>
      <c r="F237" s="29" t="str">
        <f t="shared" si="7"/>
        <v xml:space="preserve">田丸　咲花  </v>
      </c>
      <c r="G237" s="30" t="str">
        <f>IFERROR(VLOOKUP(C237,Sheet3!A:H,3,0),"")</f>
        <v xml:space="preserve">田丸　咲花                    </v>
      </c>
    </row>
    <row r="238" spans="3:7" x14ac:dyDescent="0.15">
      <c r="C238" s="24">
        <f t="shared" si="6"/>
        <v>1090</v>
      </c>
      <c r="D238" s="32">
        <f>IFERROR(テーブル_Swim014[[#This Row],[選手番号]],"")</f>
        <v>1090</v>
      </c>
      <c r="E238" s="28" t="str">
        <f>IFERROR(VLOOKUP(C238,Sheet3!A:H,8,0),"")</f>
        <v xml:space="preserve">フィッタ重信    </v>
      </c>
      <c r="F238" s="29" t="str">
        <f t="shared" si="7"/>
        <v xml:space="preserve">髙橋　希光  </v>
      </c>
      <c r="G238" s="30" t="str">
        <f>IFERROR(VLOOKUP(C238,Sheet3!A:H,3,0),"")</f>
        <v xml:space="preserve">髙橋　希光                    </v>
      </c>
    </row>
    <row r="239" spans="3:7" x14ac:dyDescent="0.15">
      <c r="C239" s="24">
        <f t="shared" si="6"/>
        <v>1091</v>
      </c>
      <c r="D239" s="32">
        <f>IFERROR(テーブル_Swim014[[#This Row],[選手番号]],"")</f>
        <v>1091</v>
      </c>
      <c r="E239" s="28" t="str">
        <f>IFERROR(VLOOKUP(C239,Sheet3!A:H,8,0),"")</f>
        <v xml:space="preserve">フィッタ重信    </v>
      </c>
      <c r="F239" s="29" t="str">
        <f t="shared" si="7"/>
        <v xml:space="preserve">小田　　楓  </v>
      </c>
      <c r="G239" s="30" t="str">
        <f>IFERROR(VLOOKUP(C239,Sheet3!A:H,3,0),"")</f>
        <v xml:space="preserve">小田　　楓                    </v>
      </c>
    </row>
    <row r="240" spans="3:7" x14ac:dyDescent="0.15">
      <c r="C240" s="24">
        <f t="shared" si="6"/>
        <v>1092</v>
      </c>
      <c r="D240" s="32">
        <f>IFERROR(テーブル_Swim014[[#This Row],[選手番号]],"")</f>
        <v>1092</v>
      </c>
      <c r="E240" s="28" t="str">
        <f>IFERROR(VLOOKUP(C240,Sheet3!A:H,8,0),"")</f>
        <v xml:space="preserve">フィッタ重信    </v>
      </c>
      <c r="F240" s="29" t="str">
        <f t="shared" si="7"/>
        <v xml:space="preserve">髙橋　紗羅  </v>
      </c>
      <c r="G240" s="30" t="str">
        <f>IFERROR(VLOOKUP(C240,Sheet3!A:H,3,0),"")</f>
        <v xml:space="preserve">髙橋　紗羅                    </v>
      </c>
    </row>
    <row r="241" spans="3:7" x14ac:dyDescent="0.15">
      <c r="C241" s="24">
        <f t="shared" si="6"/>
        <v>1093</v>
      </c>
      <c r="D241" s="32">
        <f>IFERROR(テーブル_Swim014[[#This Row],[選手番号]],"")</f>
        <v>1093</v>
      </c>
      <c r="E241" s="28" t="str">
        <f>IFERROR(VLOOKUP(C241,Sheet3!A:H,8,0),"")</f>
        <v xml:space="preserve">フィッタ重信    </v>
      </c>
      <c r="F241" s="29" t="str">
        <f t="shared" si="7"/>
        <v xml:space="preserve">渡部　美仁  </v>
      </c>
      <c r="G241" s="30" t="str">
        <f>IFERROR(VLOOKUP(C241,Sheet3!A:H,3,0),"")</f>
        <v xml:space="preserve">渡部　美仁                    </v>
      </c>
    </row>
    <row r="242" spans="3:7" x14ac:dyDescent="0.15">
      <c r="C242" s="24">
        <f t="shared" si="6"/>
        <v>1094</v>
      </c>
      <c r="D242" s="32">
        <f>IFERROR(テーブル_Swim014[[#This Row],[選手番号]],"")</f>
        <v>1094</v>
      </c>
      <c r="E242" s="28" t="str">
        <f>IFERROR(VLOOKUP(C242,Sheet3!A:H,8,0),"")</f>
        <v xml:space="preserve">フィッタ重信    </v>
      </c>
      <c r="F242" s="29" t="str">
        <f t="shared" si="7"/>
        <v xml:space="preserve">中島　菜摘  </v>
      </c>
      <c r="G242" s="30" t="str">
        <f>IFERROR(VLOOKUP(C242,Sheet3!A:H,3,0),"")</f>
        <v xml:space="preserve">中島　菜摘                    </v>
      </c>
    </row>
    <row r="243" spans="3:7" x14ac:dyDescent="0.15">
      <c r="C243" s="24">
        <f t="shared" si="6"/>
        <v>1095</v>
      </c>
      <c r="D243" s="32">
        <f>IFERROR(テーブル_Swim014[[#This Row],[選手番号]],"")</f>
        <v>1095</v>
      </c>
      <c r="E243" s="28" t="str">
        <f>IFERROR(VLOOKUP(C243,Sheet3!A:H,8,0),"")</f>
        <v xml:space="preserve">ﾌｨｯﾀｴﾐﾌﾙ松前    </v>
      </c>
      <c r="F243" s="29" t="str">
        <f t="shared" si="7"/>
        <v xml:space="preserve">谷　　宗賢  </v>
      </c>
      <c r="G243" s="30" t="str">
        <f>IFERROR(VLOOKUP(C243,Sheet3!A:H,3,0),"")</f>
        <v xml:space="preserve">谷　　宗賢                    </v>
      </c>
    </row>
    <row r="244" spans="3:7" x14ac:dyDescent="0.15">
      <c r="C244" s="24">
        <f t="shared" si="6"/>
        <v>1096</v>
      </c>
      <c r="D244" s="32">
        <f>IFERROR(テーブル_Swim014[[#This Row],[選手番号]],"")</f>
        <v>1096</v>
      </c>
      <c r="E244" s="28" t="str">
        <f>IFERROR(VLOOKUP(C244,Sheet3!A:H,8,0),"")</f>
        <v xml:space="preserve">ﾌｨｯﾀｴﾐﾌﾙ松前    </v>
      </c>
      <c r="F244" s="29" t="str">
        <f t="shared" si="7"/>
        <v xml:space="preserve">長野　愛斗  </v>
      </c>
      <c r="G244" s="30" t="str">
        <f>IFERROR(VLOOKUP(C244,Sheet3!A:H,3,0),"")</f>
        <v xml:space="preserve">長野　愛斗                    </v>
      </c>
    </row>
    <row r="245" spans="3:7" x14ac:dyDescent="0.15">
      <c r="C245" s="24">
        <f t="shared" si="6"/>
        <v>1097</v>
      </c>
      <c r="D245" s="32">
        <f>IFERROR(テーブル_Swim014[[#This Row],[選手番号]],"")</f>
        <v>1097</v>
      </c>
      <c r="E245" s="28" t="str">
        <f>IFERROR(VLOOKUP(C245,Sheet3!A:H,8,0),"")</f>
        <v xml:space="preserve">ﾌｨｯﾀｴﾐﾌﾙ松前    </v>
      </c>
      <c r="F245" s="29" t="str">
        <f t="shared" si="7"/>
        <v xml:space="preserve">大森　真慶  </v>
      </c>
      <c r="G245" s="30" t="str">
        <f>IFERROR(VLOOKUP(C245,Sheet3!A:H,3,0),"")</f>
        <v xml:space="preserve">大森　真慶                    </v>
      </c>
    </row>
    <row r="246" spans="3:7" x14ac:dyDescent="0.15">
      <c r="C246" s="24">
        <f t="shared" si="6"/>
        <v>1098</v>
      </c>
      <c r="D246" s="32">
        <f>IFERROR(テーブル_Swim014[[#This Row],[選手番号]],"")</f>
        <v>1098</v>
      </c>
      <c r="E246" s="28" t="str">
        <f>IFERROR(VLOOKUP(C246,Sheet3!A:H,8,0),"")</f>
        <v xml:space="preserve">ﾌｨｯﾀｴﾐﾌﾙ松前    </v>
      </c>
      <c r="F246" s="29" t="str">
        <f t="shared" si="7"/>
        <v xml:space="preserve">明比　琉斗  </v>
      </c>
      <c r="G246" s="30" t="str">
        <f>IFERROR(VLOOKUP(C246,Sheet3!A:H,3,0),"")</f>
        <v xml:space="preserve">明比　琉斗                    </v>
      </c>
    </row>
    <row r="247" spans="3:7" x14ac:dyDescent="0.15">
      <c r="C247" s="24">
        <f t="shared" si="6"/>
        <v>1099</v>
      </c>
      <c r="D247" s="32">
        <f>IFERROR(テーブル_Swim014[[#This Row],[選手番号]],"")</f>
        <v>1099</v>
      </c>
      <c r="E247" s="28" t="str">
        <f>IFERROR(VLOOKUP(C247,Sheet3!A:H,8,0),"")</f>
        <v xml:space="preserve">ﾌｨｯﾀｴﾐﾌﾙ松前    </v>
      </c>
      <c r="F247" s="29" t="str">
        <f t="shared" si="7"/>
        <v xml:space="preserve">弓達　歩夢  </v>
      </c>
      <c r="G247" s="30" t="str">
        <f>IFERROR(VLOOKUP(C247,Sheet3!A:H,3,0),"")</f>
        <v xml:space="preserve">弓達　歩夢                    </v>
      </c>
    </row>
    <row r="248" spans="3:7" x14ac:dyDescent="0.15">
      <c r="C248" s="24">
        <f t="shared" si="6"/>
        <v>1100</v>
      </c>
      <c r="D248" s="32">
        <f>IFERROR(テーブル_Swim014[[#This Row],[選手番号]],"")</f>
        <v>1100</v>
      </c>
      <c r="E248" s="28" t="str">
        <f>IFERROR(VLOOKUP(C248,Sheet3!A:H,8,0),"")</f>
        <v xml:space="preserve">ﾌｨｯﾀｴﾐﾌﾙ松前    </v>
      </c>
      <c r="F248" s="29" t="str">
        <f t="shared" si="7"/>
        <v xml:space="preserve">小松　久人  </v>
      </c>
      <c r="G248" s="30" t="str">
        <f>IFERROR(VLOOKUP(C248,Sheet3!A:H,3,0),"")</f>
        <v xml:space="preserve">小松　久人                    </v>
      </c>
    </row>
    <row r="249" spans="3:7" x14ac:dyDescent="0.15">
      <c r="C249" s="24">
        <f t="shared" si="6"/>
        <v>1101</v>
      </c>
      <c r="D249" s="32">
        <f>IFERROR(テーブル_Swim014[[#This Row],[選手番号]],"")</f>
        <v>1101</v>
      </c>
      <c r="E249" s="28" t="str">
        <f>IFERROR(VLOOKUP(C249,Sheet3!A:H,8,0),"")</f>
        <v xml:space="preserve">ﾌｨｯﾀｴﾐﾌﾙ松前    </v>
      </c>
      <c r="F249" s="29" t="str">
        <f t="shared" si="7"/>
        <v xml:space="preserve">松本　拓真  </v>
      </c>
      <c r="G249" s="30" t="str">
        <f>IFERROR(VLOOKUP(C249,Sheet3!A:H,3,0),"")</f>
        <v xml:space="preserve">松本　拓真                    </v>
      </c>
    </row>
    <row r="250" spans="3:7" x14ac:dyDescent="0.15">
      <c r="C250" s="24">
        <f t="shared" si="6"/>
        <v>1102</v>
      </c>
      <c r="D250" s="32">
        <f>IFERROR(テーブル_Swim014[[#This Row],[選手番号]],"")</f>
        <v>1102</v>
      </c>
      <c r="E250" s="28" t="str">
        <f>IFERROR(VLOOKUP(C250,Sheet3!A:H,8,0),"")</f>
        <v xml:space="preserve">ﾌｨｯﾀｴﾐﾌﾙ松前    </v>
      </c>
      <c r="F250" s="29" t="str">
        <f t="shared" si="7"/>
        <v xml:space="preserve">牧野　源志  </v>
      </c>
      <c r="G250" s="30" t="str">
        <f>IFERROR(VLOOKUP(C250,Sheet3!A:H,3,0),"")</f>
        <v xml:space="preserve">牧野　源志                    </v>
      </c>
    </row>
    <row r="251" spans="3:7" x14ac:dyDescent="0.15">
      <c r="C251" s="24">
        <f t="shared" si="6"/>
        <v>1103</v>
      </c>
      <c r="D251" s="32">
        <f>IFERROR(テーブル_Swim014[[#This Row],[選手番号]],"")</f>
        <v>1103</v>
      </c>
      <c r="E251" s="28" t="str">
        <f>IFERROR(VLOOKUP(C251,Sheet3!A:H,8,0),"")</f>
        <v xml:space="preserve">ﾌｨｯﾀｴﾐﾌﾙ松前    </v>
      </c>
      <c r="F251" s="29" t="str">
        <f t="shared" si="7"/>
        <v xml:space="preserve">梅﨑　　煌  </v>
      </c>
      <c r="G251" s="30" t="str">
        <f>IFERROR(VLOOKUP(C251,Sheet3!A:H,3,0),"")</f>
        <v xml:space="preserve">梅﨑　　煌                    </v>
      </c>
    </row>
    <row r="252" spans="3:7" x14ac:dyDescent="0.15">
      <c r="C252" s="24">
        <f t="shared" si="6"/>
        <v>1104</v>
      </c>
      <c r="D252" s="32">
        <f>IFERROR(テーブル_Swim014[[#This Row],[選手番号]],"")</f>
        <v>1104</v>
      </c>
      <c r="E252" s="28" t="str">
        <f>IFERROR(VLOOKUP(C252,Sheet3!A:H,8,0),"")</f>
        <v xml:space="preserve">ﾌｨｯﾀｴﾐﾌﾙ松前    </v>
      </c>
      <c r="F252" s="29" t="str">
        <f t="shared" si="7"/>
        <v xml:space="preserve">二宮　海哩  </v>
      </c>
      <c r="G252" s="30" t="str">
        <f>IFERROR(VLOOKUP(C252,Sheet3!A:H,3,0),"")</f>
        <v xml:space="preserve">二宮　海哩                    </v>
      </c>
    </row>
    <row r="253" spans="3:7" x14ac:dyDescent="0.15">
      <c r="C253" s="24">
        <f t="shared" si="6"/>
        <v>1105</v>
      </c>
      <c r="D253" s="32">
        <f>IFERROR(テーブル_Swim014[[#This Row],[選手番号]],"")</f>
        <v>1105</v>
      </c>
      <c r="E253" s="28" t="str">
        <f>IFERROR(VLOOKUP(C253,Sheet3!A:H,8,0),"")</f>
        <v xml:space="preserve">ﾌｨｯﾀｴﾐﾌﾙ松前    </v>
      </c>
      <c r="F253" s="29" t="str">
        <f t="shared" si="7"/>
        <v xml:space="preserve">宇都宮　充  </v>
      </c>
      <c r="G253" s="30" t="str">
        <f>IFERROR(VLOOKUP(C253,Sheet3!A:H,3,0),"")</f>
        <v xml:space="preserve">宇都宮　充                    </v>
      </c>
    </row>
    <row r="254" spans="3:7" x14ac:dyDescent="0.15">
      <c r="C254" s="24">
        <f t="shared" si="6"/>
        <v>1106</v>
      </c>
      <c r="D254" s="32">
        <f>IFERROR(テーブル_Swim014[[#This Row],[選手番号]],"")</f>
        <v>1106</v>
      </c>
      <c r="E254" s="28" t="str">
        <f>IFERROR(VLOOKUP(C254,Sheet3!A:H,8,0),"")</f>
        <v xml:space="preserve">ﾌｨｯﾀｴﾐﾌﾙ松前    </v>
      </c>
      <c r="F254" s="29" t="str">
        <f t="shared" si="7"/>
        <v xml:space="preserve">山下　　陸  </v>
      </c>
      <c r="G254" s="30" t="str">
        <f>IFERROR(VLOOKUP(C254,Sheet3!A:H,3,0),"")</f>
        <v xml:space="preserve">山下　　陸                    </v>
      </c>
    </row>
    <row r="255" spans="3:7" x14ac:dyDescent="0.15">
      <c r="C255" s="24">
        <f t="shared" si="6"/>
        <v>1107</v>
      </c>
      <c r="D255" s="32">
        <f>IFERROR(テーブル_Swim014[[#This Row],[選手番号]],"")</f>
        <v>1107</v>
      </c>
      <c r="E255" s="28" t="str">
        <f>IFERROR(VLOOKUP(C255,Sheet3!A:H,8,0),"")</f>
        <v xml:space="preserve">ﾌｨｯﾀｴﾐﾌﾙ松前    </v>
      </c>
      <c r="F255" s="29" t="str">
        <f t="shared" si="7"/>
        <v xml:space="preserve">井上　恭吾  </v>
      </c>
      <c r="G255" s="30" t="str">
        <f>IFERROR(VLOOKUP(C255,Sheet3!A:H,3,0),"")</f>
        <v xml:space="preserve">井上　恭吾                    </v>
      </c>
    </row>
    <row r="256" spans="3:7" x14ac:dyDescent="0.15">
      <c r="C256" s="24">
        <f t="shared" si="6"/>
        <v>1108</v>
      </c>
      <c r="D256" s="32">
        <f>IFERROR(テーブル_Swim014[[#This Row],[選手番号]],"")</f>
        <v>1108</v>
      </c>
      <c r="E256" s="28" t="str">
        <f>IFERROR(VLOOKUP(C256,Sheet3!A:H,8,0),"")</f>
        <v xml:space="preserve">ﾌｨｯﾀｴﾐﾌﾙ松前    </v>
      </c>
      <c r="F256" s="29" t="str">
        <f t="shared" si="7"/>
        <v xml:space="preserve">武知　海斗  </v>
      </c>
      <c r="G256" s="30" t="str">
        <f>IFERROR(VLOOKUP(C256,Sheet3!A:H,3,0),"")</f>
        <v xml:space="preserve">武知　海斗                    </v>
      </c>
    </row>
    <row r="257" spans="3:7" x14ac:dyDescent="0.15">
      <c r="C257" s="24">
        <f t="shared" si="6"/>
        <v>1109</v>
      </c>
      <c r="D257" s="32">
        <f>IFERROR(テーブル_Swim014[[#This Row],[選手番号]],"")</f>
        <v>1109</v>
      </c>
      <c r="E257" s="28" t="str">
        <f>IFERROR(VLOOKUP(C257,Sheet3!A:H,8,0),"")</f>
        <v xml:space="preserve">ﾌｨｯﾀｴﾐﾌﾙ松前    </v>
      </c>
      <c r="F257" s="29" t="str">
        <f t="shared" si="7"/>
        <v xml:space="preserve">鶴田　勇心  </v>
      </c>
      <c r="G257" s="30" t="str">
        <f>IFERROR(VLOOKUP(C257,Sheet3!A:H,3,0),"")</f>
        <v xml:space="preserve">鶴田　勇心                    </v>
      </c>
    </row>
    <row r="258" spans="3:7" x14ac:dyDescent="0.15">
      <c r="C258" s="24">
        <f t="shared" ref="C258:C321" si="8">IF(AND(D258=""),"",D258)</f>
        <v>1110</v>
      </c>
      <c r="D258" s="32">
        <f>IFERROR(テーブル_Swim014[[#This Row],[選手番号]],"")</f>
        <v>1110</v>
      </c>
      <c r="E258" s="28" t="str">
        <f>IFERROR(VLOOKUP(C258,Sheet3!A:H,8,0),"")</f>
        <v xml:space="preserve">ﾌｨｯﾀｴﾐﾌﾙ松前    </v>
      </c>
      <c r="F258" s="29" t="str">
        <f t="shared" ref="F258:F321" si="9">MID(G258,1,7)</f>
        <v xml:space="preserve">西岡　　駿  </v>
      </c>
      <c r="G258" s="30" t="str">
        <f>IFERROR(VLOOKUP(C258,Sheet3!A:H,3,0),"")</f>
        <v xml:space="preserve">西岡　　駿                    </v>
      </c>
    </row>
    <row r="259" spans="3:7" x14ac:dyDescent="0.15">
      <c r="C259" s="24">
        <f t="shared" si="8"/>
        <v>1111</v>
      </c>
      <c r="D259" s="32">
        <f>IFERROR(テーブル_Swim014[[#This Row],[選手番号]],"")</f>
        <v>1111</v>
      </c>
      <c r="E259" s="28" t="str">
        <f>IFERROR(VLOOKUP(C259,Sheet3!A:H,8,0),"")</f>
        <v xml:space="preserve">ﾌｨｯﾀｴﾐﾌﾙ松前    </v>
      </c>
      <c r="F259" s="29" t="str">
        <f t="shared" si="9"/>
        <v xml:space="preserve">藤本　悠晴  </v>
      </c>
      <c r="G259" s="30" t="str">
        <f>IFERROR(VLOOKUP(C259,Sheet3!A:H,3,0),"")</f>
        <v xml:space="preserve">藤本　悠晴                    </v>
      </c>
    </row>
    <row r="260" spans="3:7" x14ac:dyDescent="0.15">
      <c r="C260" s="24">
        <f t="shared" si="8"/>
        <v>1112</v>
      </c>
      <c r="D260" s="32">
        <f>IFERROR(テーブル_Swim014[[#This Row],[選手番号]],"")</f>
        <v>1112</v>
      </c>
      <c r="E260" s="28" t="str">
        <f>IFERROR(VLOOKUP(C260,Sheet3!A:H,8,0),"")</f>
        <v xml:space="preserve">ﾌｨｯﾀｴﾐﾌﾙ松前    </v>
      </c>
      <c r="F260" s="29" t="str">
        <f t="shared" si="9"/>
        <v xml:space="preserve">森實　駿斗  </v>
      </c>
      <c r="G260" s="30" t="str">
        <f>IFERROR(VLOOKUP(C260,Sheet3!A:H,3,0),"")</f>
        <v xml:space="preserve">森實　駿斗                    </v>
      </c>
    </row>
    <row r="261" spans="3:7" x14ac:dyDescent="0.15">
      <c r="C261" s="24">
        <f t="shared" si="8"/>
        <v>1113</v>
      </c>
      <c r="D261" s="32">
        <f>IFERROR(テーブル_Swim014[[#This Row],[選手番号]],"")</f>
        <v>1113</v>
      </c>
      <c r="E261" s="28" t="str">
        <f>IFERROR(VLOOKUP(C261,Sheet3!A:H,8,0),"")</f>
        <v xml:space="preserve">ﾌｨｯﾀｴﾐﾌﾙ松前    </v>
      </c>
      <c r="F261" s="29" t="str">
        <f t="shared" si="9"/>
        <v xml:space="preserve">白石　頼雅  </v>
      </c>
      <c r="G261" s="30" t="str">
        <f>IFERROR(VLOOKUP(C261,Sheet3!A:H,3,0),"")</f>
        <v xml:space="preserve">白石　頼雅                    </v>
      </c>
    </row>
    <row r="262" spans="3:7" x14ac:dyDescent="0.15">
      <c r="C262" s="24">
        <f t="shared" si="8"/>
        <v>1114</v>
      </c>
      <c r="D262" s="32">
        <f>IFERROR(テーブル_Swim014[[#This Row],[選手番号]],"")</f>
        <v>1114</v>
      </c>
      <c r="E262" s="28" t="str">
        <f>IFERROR(VLOOKUP(C262,Sheet3!A:H,8,0),"")</f>
        <v xml:space="preserve">ﾌｨｯﾀｴﾐﾌﾙ松前    </v>
      </c>
      <c r="F262" s="29" t="str">
        <f t="shared" si="9"/>
        <v xml:space="preserve">明比　梛斗  </v>
      </c>
      <c r="G262" s="30" t="str">
        <f>IFERROR(VLOOKUP(C262,Sheet3!A:H,3,0),"")</f>
        <v xml:space="preserve">明比　梛斗                    </v>
      </c>
    </row>
    <row r="263" spans="3:7" x14ac:dyDescent="0.15">
      <c r="C263" s="24">
        <f t="shared" si="8"/>
        <v>1115</v>
      </c>
      <c r="D263" s="32">
        <f>IFERROR(テーブル_Swim014[[#This Row],[選手番号]],"")</f>
        <v>1115</v>
      </c>
      <c r="E263" s="28" t="str">
        <f>IFERROR(VLOOKUP(C263,Sheet3!A:H,8,0),"")</f>
        <v xml:space="preserve">ﾌｨｯﾀｴﾐﾌﾙ松前    </v>
      </c>
      <c r="F263" s="29" t="str">
        <f t="shared" si="9"/>
        <v xml:space="preserve">弓達　　悠  </v>
      </c>
      <c r="G263" s="30" t="str">
        <f>IFERROR(VLOOKUP(C263,Sheet3!A:H,3,0),"")</f>
        <v xml:space="preserve">弓達　　悠                    </v>
      </c>
    </row>
    <row r="264" spans="3:7" x14ac:dyDescent="0.15">
      <c r="C264" s="24">
        <f t="shared" si="8"/>
        <v>1116</v>
      </c>
      <c r="D264" s="32">
        <f>IFERROR(テーブル_Swim014[[#This Row],[選手番号]],"")</f>
        <v>1116</v>
      </c>
      <c r="E264" s="28" t="str">
        <f>IFERROR(VLOOKUP(C264,Sheet3!A:H,8,0),"")</f>
        <v xml:space="preserve">ﾌｨｯﾀｴﾐﾌﾙ松前    </v>
      </c>
      <c r="F264" s="29" t="str">
        <f t="shared" si="9"/>
        <v xml:space="preserve">内藤　結華  </v>
      </c>
      <c r="G264" s="30" t="str">
        <f>IFERROR(VLOOKUP(C264,Sheet3!A:H,3,0),"")</f>
        <v xml:space="preserve">内藤　結華                    </v>
      </c>
    </row>
    <row r="265" spans="3:7" x14ac:dyDescent="0.15">
      <c r="C265" s="24">
        <f t="shared" si="8"/>
        <v>1117</v>
      </c>
      <c r="D265" s="32">
        <f>IFERROR(テーブル_Swim014[[#This Row],[選手番号]],"")</f>
        <v>1117</v>
      </c>
      <c r="E265" s="28" t="str">
        <f>IFERROR(VLOOKUP(C265,Sheet3!A:H,8,0),"")</f>
        <v xml:space="preserve">ﾌｨｯﾀｴﾐﾌﾙ松前    </v>
      </c>
      <c r="F265" s="29" t="str">
        <f t="shared" si="9"/>
        <v xml:space="preserve">藤本　結香  </v>
      </c>
      <c r="G265" s="30" t="str">
        <f>IFERROR(VLOOKUP(C265,Sheet3!A:H,3,0),"")</f>
        <v xml:space="preserve">藤本　結香                    </v>
      </c>
    </row>
    <row r="266" spans="3:7" x14ac:dyDescent="0.15">
      <c r="C266" s="24">
        <f t="shared" si="8"/>
        <v>1118</v>
      </c>
      <c r="D266" s="32">
        <f>IFERROR(テーブル_Swim014[[#This Row],[選手番号]],"")</f>
        <v>1118</v>
      </c>
      <c r="E266" s="28" t="str">
        <f>IFERROR(VLOOKUP(C266,Sheet3!A:H,8,0),"")</f>
        <v xml:space="preserve">ﾌｨｯﾀｴﾐﾌﾙ松前    </v>
      </c>
      <c r="F266" s="29" t="str">
        <f t="shared" si="9"/>
        <v xml:space="preserve">森實　乃愛  </v>
      </c>
      <c r="G266" s="30" t="str">
        <f>IFERROR(VLOOKUP(C266,Sheet3!A:H,3,0),"")</f>
        <v xml:space="preserve">森實　乃愛                    </v>
      </c>
    </row>
    <row r="267" spans="3:7" x14ac:dyDescent="0.15">
      <c r="C267" s="24">
        <f t="shared" si="8"/>
        <v>1119</v>
      </c>
      <c r="D267" s="32">
        <f>IFERROR(テーブル_Swim014[[#This Row],[選手番号]],"")</f>
        <v>1119</v>
      </c>
      <c r="E267" s="28" t="str">
        <f>IFERROR(VLOOKUP(C267,Sheet3!A:H,8,0),"")</f>
        <v xml:space="preserve">ﾌｨｯﾀｴﾐﾌﾙ松前    </v>
      </c>
      <c r="F267" s="29" t="str">
        <f t="shared" si="9"/>
        <v xml:space="preserve">渡邊　杏奈  </v>
      </c>
      <c r="G267" s="30" t="str">
        <f>IFERROR(VLOOKUP(C267,Sheet3!A:H,3,0),"")</f>
        <v xml:space="preserve">渡邊　杏奈                    </v>
      </c>
    </row>
    <row r="268" spans="3:7" x14ac:dyDescent="0.15">
      <c r="C268" s="24">
        <f t="shared" si="8"/>
        <v>1120</v>
      </c>
      <c r="D268" s="32">
        <f>IFERROR(テーブル_Swim014[[#This Row],[選手番号]],"")</f>
        <v>1120</v>
      </c>
      <c r="E268" s="28" t="str">
        <f>IFERROR(VLOOKUP(C268,Sheet3!A:H,8,0),"")</f>
        <v xml:space="preserve">ﾌｨｯﾀｴﾐﾌﾙ松前    </v>
      </c>
      <c r="F268" s="29" t="str">
        <f t="shared" si="9"/>
        <v xml:space="preserve">忽那　風香  </v>
      </c>
      <c r="G268" s="30" t="str">
        <f>IFERROR(VLOOKUP(C268,Sheet3!A:H,3,0),"")</f>
        <v xml:space="preserve">忽那　風香                    </v>
      </c>
    </row>
    <row r="269" spans="3:7" x14ac:dyDescent="0.15">
      <c r="C269" s="24">
        <f t="shared" si="8"/>
        <v>1121</v>
      </c>
      <c r="D269" s="32">
        <f>IFERROR(テーブル_Swim014[[#This Row],[選手番号]],"")</f>
        <v>1121</v>
      </c>
      <c r="E269" s="28" t="str">
        <f>IFERROR(VLOOKUP(C269,Sheet3!A:H,8,0),"")</f>
        <v xml:space="preserve">ﾌｨｯﾀｴﾐﾌﾙ松前    </v>
      </c>
      <c r="F269" s="29" t="str">
        <f t="shared" si="9"/>
        <v xml:space="preserve">黒田　　菫  </v>
      </c>
      <c r="G269" s="30" t="str">
        <f>IFERROR(VLOOKUP(C269,Sheet3!A:H,3,0),"")</f>
        <v xml:space="preserve">黒田　　菫                    </v>
      </c>
    </row>
    <row r="270" spans="3:7" x14ac:dyDescent="0.15">
      <c r="C270" s="24">
        <f t="shared" si="8"/>
        <v>1122</v>
      </c>
      <c r="D270" s="32">
        <f>IFERROR(テーブル_Swim014[[#This Row],[選手番号]],"")</f>
        <v>1122</v>
      </c>
      <c r="E270" s="28" t="str">
        <f>IFERROR(VLOOKUP(C270,Sheet3!A:H,8,0),"")</f>
        <v xml:space="preserve">ﾌｨｯﾀｴﾐﾌﾙ松前    </v>
      </c>
      <c r="F270" s="29" t="str">
        <f t="shared" si="9"/>
        <v xml:space="preserve">江戸　絆夏  </v>
      </c>
      <c r="G270" s="30" t="str">
        <f>IFERROR(VLOOKUP(C270,Sheet3!A:H,3,0),"")</f>
        <v xml:space="preserve">江戸　絆夏                    </v>
      </c>
    </row>
    <row r="271" spans="3:7" x14ac:dyDescent="0.15">
      <c r="C271" s="24">
        <f t="shared" si="8"/>
        <v>1123</v>
      </c>
      <c r="D271" s="32">
        <f>IFERROR(テーブル_Swim014[[#This Row],[選手番号]],"")</f>
        <v>1123</v>
      </c>
      <c r="E271" s="28" t="str">
        <f>IFERROR(VLOOKUP(C271,Sheet3!A:H,8,0),"")</f>
        <v xml:space="preserve">ﾌｨｯﾀｴﾐﾌﾙ松前    </v>
      </c>
      <c r="F271" s="29" t="str">
        <f t="shared" si="9"/>
        <v xml:space="preserve">木村さくら  </v>
      </c>
      <c r="G271" s="30" t="str">
        <f>IFERROR(VLOOKUP(C271,Sheet3!A:H,3,0),"")</f>
        <v xml:space="preserve">木村さくら                    </v>
      </c>
    </row>
    <row r="272" spans="3:7" x14ac:dyDescent="0.15">
      <c r="C272" s="24">
        <f t="shared" si="8"/>
        <v>1124</v>
      </c>
      <c r="D272" s="32">
        <f>IFERROR(テーブル_Swim014[[#This Row],[選手番号]],"")</f>
        <v>1124</v>
      </c>
      <c r="E272" s="28" t="str">
        <f>IFERROR(VLOOKUP(C272,Sheet3!A:H,8,0),"")</f>
        <v xml:space="preserve">ﾌｨｯﾀｴﾐﾌﾙ松前    </v>
      </c>
      <c r="F272" s="29" t="str">
        <f t="shared" si="9"/>
        <v xml:space="preserve">渡邊　柚希  </v>
      </c>
      <c r="G272" s="30" t="str">
        <f>IFERROR(VLOOKUP(C272,Sheet3!A:H,3,0),"")</f>
        <v xml:space="preserve">渡邊　柚希                    </v>
      </c>
    </row>
    <row r="273" spans="3:7" x14ac:dyDescent="0.15">
      <c r="C273" s="24">
        <f t="shared" si="8"/>
        <v>1125</v>
      </c>
      <c r="D273" s="32">
        <f>IFERROR(テーブル_Swim014[[#This Row],[選手番号]],"")</f>
        <v>1125</v>
      </c>
      <c r="E273" s="28" t="str">
        <f>IFERROR(VLOOKUP(C273,Sheet3!A:H,8,0),"")</f>
        <v xml:space="preserve">ﾌｨｯﾀｴﾐﾌﾙ松前    </v>
      </c>
      <c r="F273" s="29" t="str">
        <f t="shared" si="9"/>
        <v xml:space="preserve">武智　咲來  </v>
      </c>
      <c r="G273" s="30" t="str">
        <f>IFERROR(VLOOKUP(C273,Sheet3!A:H,3,0),"")</f>
        <v xml:space="preserve">武智　咲來                    </v>
      </c>
    </row>
    <row r="274" spans="3:7" x14ac:dyDescent="0.15">
      <c r="C274" s="24">
        <f t="shared" si="8"/>
        <v>1126</v>
      </c>
      <c r="D274" s="32">
        <f>IFERROR(テーブル_Swim014[[#This Row],[選手番号]],"")</f>
        <v>1126</v>
      </c>
      <c r="E274" s="28" t="str">
        <f>IFERROR(VLOOKUP(C274,Sheet3!A:H,8,0),"")</f>
        <v xml:space="preserve">ﾌｨｯﾀｴﾐﾌﾙ松前    </v>
      </c>
      <c r="F274" s="29" t="str">
        <f t="shared" si="9"/>
        <v xml:space="preserve">松浦　有里  </v>
      </c>
      <c r="G274" s="30" t="str">
        <f>IFERROR(VLOOKUP(C274,Sheet3!A:H,3,0),"")</f>
        <v xml:space="preserve">松浦　有里                    </v>
      </c>
    </row>
    <row r="275" spans="3:7" x14ac:dyDescent="0.15">
      <c r="C275" s="24">
        <f t="shared" si="8"/>
        <v>1127</v>
      </c>
      <c r="D275" s="32">
        <f>IFERROR(テーブル_Swim014[[#This Row],[選手番号]],"")</f>
        <v>1127</v>
      </c>
      <c r="E275" s="28" t="str">
        <f>IFERROR(VLOOKUP(C275,Sheet3!A:H,8,0),"")</f>
        <v xml:space="preserve">ﾌｨｯﾀｴﾐﾌﾙ松前    </v>
      </c>
      <c r="F275" s="29" t="str">
        <f t="shared" si="9"/>
        <v xml:space="preserve">古川　夏妃  </v>
      </c>
      <c r="G275" s="30" t="str">
        <f>IFERROR(VLOOKUP(C275,Sheet3!A:H,3,0),"")</f>
        <v xml:space="preserve">古川　夏妃                    </v>
      </c>
    </row>
    <row r="276" spans="3:7" x14ac:dyDescent="0.15">
      <c r="C276" s="24">
        <f t="shared" si="8"/>
        <v>1128</v>
      </c>
      <c r="D276" s="32">
        <f>IFERROR(テーブル_Swim014[[#This Row],[選手番号]],"")</f>
        <v>1128</v>
      </c>
      <c r="E276" s="28" t="str">
        <f>IFERROR(VLOOKUP(C276,Sheet3!A:H,8,0),"")</f>
        <v xml:space="preserve">ﾌｨｯﾀｴﾐﾌﾙ松前    </v>
      </c>
      <c r="F276" s="29" t="str">
        <f t="shared" si="9"/>
        <v xml:space="preserve">谷本　梨紗  </v>
      </c>
      <c r="G276" s="30" t="str">
        <f>IFERROR(VLOOKUP(C276,Sheet3!A:H,3,0),"")</f>
        <v xml:space="preserve">谷本　梨紗                    </v>
      </c>
    </row>
    <row r="277" spans="3:7" x14ac:dyDescent="0.15">
      <c r="C277" s="24">
        <f t="shared" si="8"/>
        <v>1129</v>
      </c>
      <c r="D277" s="32">
        <f>IFERROR(テーブル_Swim014[[#This Row],[選手番号]],"")</f>
        <v>1129</v>
      </c>
      <c r="E277" s="28" t="str">
        <f>IFERROR(VLOOKUP(C277,Sheet3!A:H,8,0),"")</f>
        <v xml:space="preserve">ﾌｨｯﾀｴﾐﾌﾙ松前    </v>
      </c>
      <c r="F277" s="29" t="str">
        <f t="shared" si="9"/>
        <v xml:space="preserve">此下　栞奈  </v>
      </c>
      <c r="G277" s="30" t="str">
        <f>IFERROR(VLOOKUP(C277,Sheet3!A:H,3,0),"")</f>
        <v xml:space="preserve">此下　栞奈                    </v>
      </c>
    </row>
    <row r="278" spans="3:7" x14ac:dyDescent="0.15">
      <c r="C278" s="24">
        <f t="shared" si="8"/>
        <v>1130</v>
      </c>
      <c r="D278" s="32">
        <f>IFERROR(テーブル_Swim014[[#This Row],[選手番号]],"")</f>
        <v>1130</v>
      </c>
      <c r="E278" s="28" t="str">
        <f>IFERROR(VLOOKUP(C278,Sheet3!A:H,8,0),"")</f>
        <v xml:space="preserve">ﾌｨｯﾀｴﾐﾌﾙ松前    </v>
      </c>
      <c r="F278" s="29" t="str">
        <f t="shared" si="9"/>
        <v xml:space="preserve">牧野　史季  </v>
      </c>
      <c r="G278" s="30" t="str">
        <f>IFERROR(VLOOKUP(C278,Sheet3!A:H,3,0),"")</f>
        <v xml:space="preserve">牧野　史季                    </v>
      </c>
    </row>
    <row r="279" spans="3:7" x14ac:dyDescent="0.15">
      <c r="C279" s="24">
        <f t="shared" si="8"/>
        <v>1131</v>
      </c>
      <c r="D279" s="32">
        <f>IFERROR(テーブル_Swim014[[#This Row],[選手番号]],"")</f>
        <v>1131</v>
      </c>
      <c r="E279" s="28" t="str">
        <f>IFERROR(VLOOKUP(C279,Sheet3!A:H,8,0),"")</f>
        <v xml:space="preserve">ﾌｨｯﾀｴﾐﾌﾙ松前    </v>
      </c>
      <c r="F279" s="29" t="str">
        <f t="shared" si="9"/>
        <v xml:space="preserve">兵頭　杏南  </v>
      </c>
      <c r="G279" s="30" t="str">
        <f>IFERROR(VLOOKUP(C279,Sheet3!A:H,3,0),"")</f>
        <v xml:space="preserve">兵頭　杏南                    </v>
      </c>
    </row>
    <row r="280" spans="3:7" x14ac:dyDescent="0.15">
      <c r="C280" s="24">
        <f t="shared" si="8"/>
        <v>1132</v>
      </c>
      <c r="D280" s="32">
        <f>IFERROR(テーブル_Swim014[[#This Row],[選手番号]],"")</f>
        <v>1132</v>
      </c>
      <c r="E280" s="28" t="str">
        <f>IFERROR(VLOOKUP(C280,Sheet3!A:H,8,0),"")</f>
        <v xml:space="preserve">ﾌｨｯﾀｴﾐﾌﾙ松前    </v>
      </c>
      <c r="F280" s="29" t="str">
        <f t="shared" si="9"/>
        <v xml:space="preserve">内藤　晴華  </v>
      </c>
      <c r="G280" s="30" t="str">
        <f>IFERROR(VLOOKUP(C280,Sheet3!A:H,3,0),"")</f>
        <v xml:space="preserve">内藤　晴華                    </v>
      </c>
    </row>
    <row r="281" spans="3:7" x14ac:dyDescent="0.15">
      <c r="C281" s="24">
        <f t="shared" si="8"/>
        <v>1133</v>
      </c>
      <c r="D281" s="32">
        <f>IFERROR(テーブル_Swim014[[#This Row],[選手番号]],"")</f>
        <v>1133</v>
      </c>
      <c r="E281" s="28" t="str">
        <f>IFERROR(VLOOKUP(C281,Sheet3!A:H,8,0),"")</f>
        <v xml:space="preserve">ﾌｨｯﾀｴﾐﾌﾙ松前    </v>
      </c>
      <c r="F281" s="29" t="str">
        <f t="shared" si="9"/>
        <v xml:space="preserve">鶴田　梨心  </v>
      </c>
      <c r="G281" s="30" t="str">
        <f>IFERROR(VLOOKUP(C281,Sheet3!A:H,3,0),"")</f>
        <v xml:space="preserve">鶴田　梨心                    </v>
      </c>
    </row>
    <row r="282" spans="3:7" x14ac:dyDescent="0.15">
      <c r="C282" s="24">
        <f t="shared" si="8"/>
        <v>1134</v>
      </c>
      <c r="D282" s="32">
        <f>IFERROR(テーブル_Swim014[[#This Row],[選手番号]],"")</f>
        <v>1134</v>
      </c>
      <c r="E282" s="28" t="str">
        <f>IFERROR(VLOOKUP(C282,Sheet3!A:H,8,0),"")</f>
        <v>AQUA</v>
      </c>
      <c r="F282" s="29" t="str">
        <f t="shared" si="9"/>
        <v>近藤　創太</v>
      </c>
      <c r="G282" s="30" t="str">
        <f>IFERROR(VLOOKUP(C282,Sheet3!A:H,3,0),"")</f>
        <v>近藤　創太</v>
      </c>
    </row>
    <row r="283" spans="3:7" x14ac:dyDescent="0.15">
      <c r="C283" s="24">
        <f t="shared" si="8"/>
        <v>1135</v>
      </c>
      <c r="D283" s="32">
        <f>IFERROR(テーブル_Swim014[[#This Row],[選手番号]],"")</f>
        <v>1135</v>
      </c>
      <c r="E283" s="28" t="str">
        <f>IFERROR(VLOOKUP(C283,Sheet3!A:H,8,0),"")</f>
        <v>AQUA</v>
      </c>
      <c r="F283" s="29" t="str">
        <f t="shared" si="9"/>
        <v>兵頭　煌晟</v>
      </c>
      <c r="G283" s="30" t="str">
        <f>IFERROR(VLOOKUP(C283,Sheet3!A:H,3,0),"")</f>
        <v>兵頭　煌晟</v>
      </c>
    </row>
    <row r="284" spans="3:7" x14ac:dyDescent="0.15">
      <c r="C284" s="24">
        <f t="shared" si="8"/>
        <v>1136</v>
      </c>
      <c r="D284" s="32">
        <f>IFERROR(テーブル_Swim014[[#This Row],[選手番号]],"")</f>
        <v>1136</v>
      </c>
      <c r="E284" s="28" t="str">
        <f>IFERROR(VLOOKUP(C284,Sheet3!A:H,8,0),"")</f>
        <v>AQUA</v>
      </c>
      <c r="F284" s="29" t="str">
        <f t="shared" si="9"/>
        <v>松下　昂正</v>
      </c>
      <c r="G284" s="30" t="str">
        <f>IFERROR(VLOOKUP(C284,Sheet3!A:H,3,0),"")</f>
        <v>松下　昂正</v>
      </c>
    </row>
    <row r="285" spans="3:7" x14ac:dyDescent="0.15">
      <c r="C285" s="24">
        <f t="shared" si="8"/>
        <v>1137</v>
      </c>
      <c r="D285" s="32">
        <f>IFERROR(テーブル_Swim014[[#This Row],[選手番号]],"")</f>
        <v>1137</v>
      </c>
      <c r="E285" s="28" t="str">
        <f>IFERROR(VLOOKUP(C285,Sheet3!A:H,8,0),"")</f>
        <v>AQUA</v>
      </c>
      <c r="F285" s="29" t="str">
        <f t="shared" si="9"/>
        <v>村田　　椛</v>
      </c>
      <c r="G285" s="30" t="str">
        <f>IFERROR(VLOOKUP(C285,Sheet3!A:H,3,0),"")</f>
        <v>村田　　椛</v>
      </c>
    </row>
    <row r="286" spans="3:7" x14ac:dyDescent="0.15">
      <c r="C286" s="24">
        <f t="shared" si="8"/>
        <v>1138</v>
      </c>
      <c r="D286" s="32">
        <f>IFERROR(テーブル_Swim014[[#This Row],[選手番号]],"")</f>
        <v>1138</v>
      </c>
      <c r="E286" s="28" t="str">
        <f>IFERROR(VLOOKUP(C286,Sheet3!A:H,8,0),"")</f>
        <v>アズサ松山</v>
      </c>
      <c r="F286" s="29" t="str">
        <f t="shared" si="9"/>
        <v>越智　咲月</v>
      </c>
      <c r="G286" s="30" t="str">
        <f>IFERROR(VLOOKUP(C286,Sheet3!A:H,3,0),"")</f>
        <v>越智　咲月</v>
      </c>
    </row>
    <row r="287" spans="3:7" x14ac:dyDescent="0.15">
      <c r="C287" s="24">
        <f t="shared" si="8"/>
        <v>1139</v>
      </c>
      <c r="D287" s="32">
        <f>IFERROR(テーブル_Swim014[[#This Row],[選手番号]],"")</f>
        <v>1139</v>
      </c>
      <c r="E287" s="28" t="str">
        <f>IFERROR(VLOOKUP(C287,Sheet3!A:H,8,0),"")</f>
        <v>アズサ松山</v>
      </c>
      <c r="F287" s="29" t="str">
        <f t="shared" si="9"/>
        <v>越智　南月</v>
      </c>
      <c r="G287" s="30" t="str">
        <f>IFERROR(VLOOKUP(C287,Sheet3!A:H,3,0),"")</f>
        <v>越智　南月</v>
      </c>
    </row>
    <row r="288" spans="3:7" x14ac:dyDescent="0.15">
      <c r="C288" s="24">
        <f t="shared" si="8"/>
        <v>1140</v>
      </c>
      <c r="D288" s="32">
        <f>IFERROR(テーブル_Swim014[[#This Row],[選手番号]],"")</f>
        <v>1140</v>
      </c>
      <c r="E288" s="28" t="str">
        <f>IFERROR(VLOOKUP(C288,Sheet3!A:H,8,0),"")</f>
        <v>AQUA</v>
      </c>
      <c r="F288" s="29" t="str">
        <f t="shared" si="9"/>
        <v>瀬良奈々美</v>
      </c>
      <c r="G288" s="30" t="str">
        <f>IFERROR(VLOOKUP(C288,Sheet3!A:H,3,0),"")</f>
        <v>瀬良奈々美</v>
      </c>
    </row>
    <row r="289" spans="3:7" x14ac:dyDescent="0.15">
      <c r="C289" s="24">
        <f t="shared" si="8"/>
        <v>1141</v>
      </c>
      <c r="D289" s="32">
        <f>IFERROR(テーブル_Swim014[[#This Row],[選手番号]],"")</f>
        <v>1141</v>
      </c>
      <c r="E289" s="28" t="str">
        <f>IFERROR(VLOOKUP(C289,Sheet3!A:H,8,0),"")</f>
        <v xml:space="preserve">えいしSC北条    </v>
      </c>
      <c r="F289" s="29" t="str">
        <f t="shared" si="9"/>
        <v xml:space="preserve">藤田　海心  </v>
      </c>
      <c r="G289" s="30" t="str">
        <f>IFERROR(VLOOKUP(C289,Sheet3!A:H,3,0),"")</f>
        <v xml:space="preserve">藤田　海心                    </v>
      </c>
    </row>
    <row r="290" spans="3:7" x14ac:dyDescent="0.15">
      <c r="C290" s="24">
        <f t="shared" si="8"/>
        <v>1142</v>
      </c>
      <c r="D290" s="32">
        <f>IFERROR(テーブル_Swim014[[#This Row],[選手番号]],"")</f>
        <v>1142</v>
      </c>
      <c r="E290" s="28" t="str">
        <f>IFERROR(VLOOKUP(C290,Sheet3!A:H,8,0),"")</f>
        <v xml:space="preserve">えいしSC北条    </v>
      </c>
      <c r="F290" s="29" t="str">
        <f t="shared" si="9"/>
        <v xml:space="preserve">芳野　結花  </v>
      </c>
      <c r="G290" s="30" t="str">
        <f>IFERROR(VLOOKUP(C290,Sheet3!A:H,3,0),"")</f>
        <v xml:space="preserve">芳野　結花                    </v>
      </c>
    </row>
    <row r="291" spans="3:7" x14ac:dyDescent="0.15">
      <c r="C291" s="24">
        <f t="shared" si="8"/>
        <v>1143</v>
      </c>
      <c r="D291" s="32">
        <f>IFERROR(テーブル_Swim014[[#This Row],[選手番号]],"")</f>
        <v>1143</v>
      </c>
      <c r="E291" s="28" t="str">
        <f>IFERROR(VLOOKUP(C291,Sheet3!A:H,8,0),"")</f>
        <v xml:space="preserve">えいしSC砥部    </v>
      </c>
      <c r="F291" s="29" t="str">
        <f t="shared" si="9"/>
        <v xml:space="preserve">岡田　英明  </v>
      </c>
      <c r="G291" s="30" t="str">
        <f>IFERROR(VLOOKUP(C291,Sheet3!A:H,3,0),"")</f>
        <v xml:space="preserve">岡田　英明                    </v>
      </c>
    </row>
    <row r="292" spans="3:7" x14ac:dyDescent="0.15">
      <c r="C292" s="24">
        <f t="shared" si="8"/>
        <v>1144</v>
      </c>
      <c r="D292" s="32">
        <f>IFERROR(テーブル_Swim014[[#This Row],[選手番号]],"")</f>
        <v>1144</v>
      </c>
      <c r="E292" s="28" t="str">
        <f>IFERROR(VLOOKUP(C292,Sheet3!A:H,8,0),"")</f>
        <v xml:space="preserve">えいしSC砥部    </v>
      </c>
      <c r="F292" s="29" t="str">
        <f t="shared" si="9"/>
        <v xml:space="preserve">谷本いづみ  </v>
      </c>
      <c r="G292" s="30" t="str">
        <f>IFERROR(VLOOKUP(C292,Sheet3!A:H,3,0),"")</f>
        <v xml:space="preserve">谷本いづみ                    </v>
      </c>
    </row>
    <row r="293" spans="3:7" x14ac:dyDescent="0.15">
      <c r="C293" s="24">
        <f t="shared" si="8"/>
        <v>1145</v>
      </c>
      <c r="D293" s="32">
        <f>IFERROR(テーブル_Swim014[[#This Row],[選手番号]],"")</f>
        <v>1145</v>
      </c>
      <c r="E293" s="28" t="str">
        <f>IFERROR(VLOOKUP(C293,Sheet3!A:H,8,0),"")</f>
        <v>AGAIN</v>
      </c>
      <c r="F293" s="29" t="str">
        <f t="shared" si="9"/>
        <v>サラモノフスキ</v>
      </c>
      <c r="G293" s="30" t="str">
        <f>IFERROR(VLOOKUP(C293,Sheet3!A:H,3,0),"")</f>
        <v>サラモノフスキモ</v>
      </c>
    </row>
    <row r="294" spans="3:7" x14ac:dyDescent="0.15">
      <c r="C294" s="24">
        <f t="shared" si="8"/>
        <v>1146</v>
      </c>
      <c r="D294" s="32">
        <f>IFERROR(テーブル_Swim014[[#This Row],[選手番号]],"")</f>
        <v>1146</v>
      </c>
      <c r="E294" s="28" t="str">
        <f>IFERROR(VLOOKUP(C294,Sheet3!A:H,8,0),"")</f>
        <v xml:space="preserve">AGAIN           </v>
      </c>
      <c r="F294" s="29" t="str">
        <f t="shared" si="9"/>
        <v xml:space="preserve">和田　尚記  </v>
      </c>
      <c r="G294" s="30" t="str">
        <f>IFERROR(VLOOKUP(C294,Sheet3!A:H,3,0),"")</f>
        <v xml:space="preserve">和田　尚記                    </v>
      </c>
    </row>
    <row r="295" spans="3:7" x14ac:dyDescent="0.15">
      <c r="C295" s="24">
        <f t="shared" si="8"/>
        <v>1147</v>
      </c>
      <c r="D295" s="32">
        <f>IFERROR(テーブル_Swim014[[#This Row],[選手番号]],"")</f>
        <v>1147</v>
      </c>
      <c r="E295" s="28" t="str">
        <f>IFERROR(VLOOKUP(C295,Sheet3!A:H,8,0),"")</f>
        <v xml:space="preserve">AGAIN           </v>
      </c>
      <c r="F295" s="29" t="str">
        <f t="shared" si="9"/>
        <v xml:space="preserve">坂本　龍彦  </v>
      </c>
      <c r="G295" s="30" t="str">
        <f>IFERROR(VLOOKUP(C295,Sheet3!A:H,3,0),"")</f>
        <v xml:space="preserve">坂本　龍彦                    </v>
      </c>
    </row>
    <row r="296" spans="3:7" x14ac:dyDescent="0.15">
      <c r="C296" s="24">
        <f t="shared" si="8"/>
        <v>1148</v>
      </c>
      <c r="D296" s="32">
        <f>IFERROR(テーブル_Swim014[[#This Row],[選手番号]],"")</f>
        <v>1148</v>
      </c>
      <c r="E296" s="28" t="str">
        <f>IFERROR(VLOOKUP(C296,Sheet3!A:H,8,0),"")</f>
        <v xml:space="preserve">AGAIN           </v>
      </c>
      <c r="F296" s="29" t="str">
        <f t="shared" si="9"/>
        <v xml:space="preserve">玉田　天留  </v>
      </c>
      <c r="G296" s="30" t="str">
        <f>IFERROR(VLOOKUP(C296,Sheet3!A:H,3,0),"")</f>
        <v xml:space="preserve">玉田　天留                    </v>
      </c>
    </row>
    <row r="297" spans="3:7" x14ac:dyDescent="0.15">
      <c r="C297" s="24">
        <f t="shared" si="8"/>
        <v>1149</v>
      </c>
      <c r="D297" s="32">
        <f>IFERROR(テーブル_Swim014[[#This Row],[選手番号]],"")</f>
        <v>1149</v>
      </c>
      <c r="E297" s="28" t="str">
        <f>IFERROR(VLOOKUP(C297,Sheet3!A:H,8,0),"")</f>
        <v xml:space="preserve">AGAIN           </v>
      </c>
      <c r="F297" s="29" t="str">
        <f t="shared" si="9"/>
        <v xml:space="preserve">程野　宇宙  </v>
      </c>
      <c r="G297" s="30" t="str">
        <f>IFERROR(VLOOKUP(C297,Sheet3!A:H,3,0),"")</f>
        <v xml:space="preserve">程野　宇宙                    </v>
      </c>
    </row>
    <row r="298" spans="3:7" x14ac:dyDescent="0.15">
      <c r="C298" s="24">
        <f t="shared" si="8"/>
        <v>1150</v>
      </c>
      <c r="D298" s="32">
        <f>IFERROR(テーブル_Swim014[[#This Row],[選手番号]],"")</f>
        <v>1150</v>
      </c>
      <c r="E298" s="28" t="str">
        <f>IFERROR(VLOOKUP(C298,Sheet3!A:H,8,0),"")</f>
        <v>AGAIN</v>
      </c>
      <c r="F298" s="29" t="str">
        <f t="shared" si="9"/>
        <v>桐内　愛実</v>
      </c>
      <c r="G298" s="30" t="str">
        <f>IFERROR(VLOOKUP(C298,Sheet3!A:H,3,0),"")</f>
        <v>桐内　愛実</v>
      </c>
    </row>
    <row r="299" spans="3:7" x14ac:dyDescent="0.15">
      <c r="C299" s="24">
        <f t="shared" si="8"/>
        <v>1151</v>
      </c>
      <c r="D299" s="32">
        <f>IFERROR(テーブル_Swim014[[#This Row],[選手番号]],"")</f>
        <v>1151</v>
      </c>
      <c r="E299" s="28" t="str">
        <f>IFERROR(VLOOKUP(C299,Sheet3!A:H,8,0),"")</f>
        <v>五百木ＳＣ</v>
      </c>
      <c r="F299" s="29" t="str">
        <f t="shared" si="9"/>
        <v>久光　莉夏</v>
      </c>
      <c r="G299" s="30" t="str">
        <f>IFERROR(VLOOKUP(C299,Sheet3!A:H,3,0),"")</f>
        <v>久光　莉夏</v>
      </c>
    </row>
    <row r="300" spans="3:7" x14ac:dyDescent="0.15">
      <c r="C300" s="24">
        <f t="shared" si="8"/>
        <v>1152</v>
      </c>
      <c r="D300" s="32">
        <f>IFERROR(テーブル_Swim014[[#This Row],[選手番号]],"")</f>
        <v>1152</v>
      </c>
      <c r="E300" s="28" t="str">
        <f>IFERROR(VLOOKUP(C300,Sheet3!A:H,8,0),"")</f>
        <v>五百木ＳＣ</v>
      </c>
      <c r="F300" s="29" t="str">
        <f t="shared" si="9"/>
        <v>関谷　雪雅</v>
      </c>
      <c r="G300" s="30" t="str">
        <f>IFERROR(VLOOKUP(C300,Sheet3!A:H,3,0),"")</f>
        <v>関谷　雪雅</v>
      </c>
    </row>
    <row r="301" spans="3:7" x14ac:dyDescent="0.15">
      <c r="C301" s="24">
        <f t="shared" si="8"/>
        <v>1153</v>
      </c>
      <c r="D301" s="32">
        <f>IFERROR(テーブル_Swim014[[#This Row],[選手番号]],"")</f>
        <v>1153</v>
      </c>
      <c r="E301" s="28" t="str">
        <f>IFERROR(VLOOKUP(C301,Sheet3!A:H,8,0),"")</f>
        <v>五百木ＳＣ</v>
      </c>
      <c r="F301" s="29" t="str">
        <f t="shared" si="9"/>
        <v>門田　彩聖</v>
      </c>
      <c r="G301" s="30" t="str">
        <f>IFERROR(VLOOKUP(C301,Sheet3!A:H,3,0),"")</f>
        <v>門田　彩聖</v>
      </c>
    </row>
    <row r="302" spans="3:7" x14ac:dyDescent="0.15">
      <c r="C302" s="24">
        <f t="shared" si="8"/>
        <v>1154</v>
      </c>
      <c r="D302" s="32">
        <f>IFERROR(テーブル_Swim014[[#This Row],[選手番号]],"")</f>
        <v>1154</v>
      </c>
      <c r="E302" s="28" t="str">
        <f>IFERROR(VLOOKUP(C302,Sheet3!A:H,8,0),"")</f>
        <v>五百木ＳＣ</v>
      </c>
      <c r="F302" s="29" t="str">
        <f t="shared" si="9"/>
        <v>秀野　  光</v>
      </c>
      <c r="G302" s="30" t="str">
        <f>IFERROR(VLOOKUP(C302,Sheet3!A:H,3,0),"")</f>
        <v>秀野　  光</v>
      </c>
    </row>
    <row r="303" spans="3:7" x14ac:dyDescent="0.15">
      <c r="C303" s="24">
        <f t="shared" si="8"/>
        <v>1155</v>
      </c>
      <c r="D303" s="32">
        <f>IFERROR(テーブル_Swim014[[#This Row],[選手番号]],"")</f>
        <v>1155</v>
      </c>
      <c r="E303" s="28" t="str">
        <f>IFERROR(VLOOKUP(C303,Sheet3!A:H,8,0),"")</f>
        <v xml:space="preserve">五百木ＳＣ      </v>
      </c>
      <c r="F303" s="29" t="str">
        <f t="shared" si="9"/>
        <v xml:space="preserve">二宮　さわ  </v>
      </c>
      <c r="G303" s="30" t="str">
        <f>IFERROR(VLOOKUP(C303,Sheet3!A:H,3,0),"")</f>
        <v xml:space="preserve">二宮　さわ                    </v>
      </c>
    </row>
    <row r="304" spans="3:7" x14ac:dyDescent="0.15">
      <c r="C304" s="24">
        <f t="shared" si="8"/>
        <v>1156</v>
      </c>
      <c r="D304" s="32">
        <f>IFERROR(テーブル_Swim014[[#This Row],[選手番号]],"")</f>
        <v>1156</v>
      </c>
      <c r="E304" s="28" t="str">
        <f>IFERROR(VLOOKUP(C304,Sheet3!A:H,8,0),"")</f>
        <v xml:space="preserve">五百木ＳＣ      </v>
      </c>
      <c r="F304" s="29" t="str">
        <f t="shared" si="9"/>
        <v xml:space="preserve">森　  美桜 </v>
      </c>
      <c r="G304" s="30" t="str">
        <f>IFERROR(VLOOKUP(C304,Sheet3!A:H,3,0),"")</f>
        <v xml:space="preserve">森　  美桜                    </v>
      </c>
    </row>
    <row r="305" spans="3:7" x14ac:dyDescent="0.15">
      <c r="C305" s="24">
        <f t="shared" si="8"/>
        <v>1157</v>
      </c>
      <c r="D305" s="32">
        <f>IFERROR(テーブル_Swim014[[#This Row],[選手番号]],"")</f>
        <v>1157</v>
      </c>
      <c r="E305" s="28" t="str">
        <f>IFERROR(VLOOKUP(C305,Sheet3!A:H,8,0),"")</f>
        <v xml:space="preserve">五百木ＳＣ      </v>
      </c>
      <c r="F305" s="29" t="str">
        <f t="shared" si="9"/>
        <v xml:space="preserve">谷中　さと  </v>
      </c>
      <c r="G305" s="30" t="str">
        <f>IFERROR(VLOOKUP(C305,Sheet3!A:H,3,0),"")</f>
        <v xml:space="preserve">谷中　さと                    </v>
      </c>
    </row>
    <row r="306" spans="3:7" x14ac:dyDescent="0.15">
      <c r="C306" s="24">
        <f t="shared" si="8"/>
        <v>1158</v>
      </c>
      <c r="D306" s="32">
        <f>IFERROR(テーブル_Swim014[[#This Row],[選手番号]],"")</f>
        <v>1158</v>
      </c>
      <c r="E306" s="28" t="str">
        <f>IFERROR(VLOOKUP(C306,Sheet3!A:H,8,0),"")</f>
        <v>五百木ＳＣ</v>
      </c>
      <c r="F306" s="29" t="str">
        <f t="shared" si="9"/>
        <v>門田　陽咲</v>
      </c>
      <c r="G306" s="30" t="str">
        <f>IFERROR(VLOOKUP(C306,Sheet3!A:H,3,0),"")</f>
        <v>門田　陽咲</v>
      </c>
    </row>
    <row r="307" spans="3:7" x14ac:dyDescent="0.15">
      <c r="C307" s="24">
        <f t="shared" si="8"/>
        <v>1159</v>
      </c>
      <c r="D307" s="32">
        <f>IFERROR(テーブル_Swim014[[#This Row],[選手番号]],"")</f>
        <v>1159</v>
      </c>
      <c r="E307" s="28" t="str">
        <f>IFERROR(VLOOKUP(C307,Sheet3!A:H,8,0),"")</f>
        <v>五百木ＳＣ</v>
      </c>
      <c r="F307" s="29" t="str">
        <f t="shared" si="9"/>
        <v>伊藤　千愛</v>
      </c>
      <c r="G307" s="30" t="str">
        <f>IFERROR(VLOOKUP(C307,Sheet3!A:H,3,0),"")</f>
        <v>伊藤　千愛</v>
      </c>
    </row>
    <row r="308" spans="3:7" x14ac:dyDescent="0.15">
      <c r="C308" s="24">
        <f t="shared" si="8"/>
        <v>1160</v>
      </c>
      <c r="D308" s="32">
        <f>IFERROR(テーブル_Swim014[[#This Row],[選手番号]],"")</f>
        <v>1160</v>
      </c>
      <c r="E308" s="28" t="str">
        <f>IFERROR(VLOOKUP(C308,Sheet3!A:H,8,0),"")</f>
        <v>五百木ＳＣ</v>
      </c>
      <c r="F308" s="29" t="str">
        <f t="shared" si="9"/>
        <v>玉井　恵奈</v>
      </c>
      <c r="G308" s="30" t="str">
        <f>IFERROR(VLOOKUP(C308,Sheet3!A:H,3,0),"")</f>
        <v>玉井　恵奈</v>
      </c>
    </row>
    <row r="309" spans="3:7" x14ac:dyDescent="0.15">
      <c r="C309" s="24">
        <f t="shared" si="8"/>
        <v>1161</v>
      </c>
      <c r="D309" s="32">
        <f>IFERROR(テーブル_Swim014[[#This Row],[選手番号]],"")</f>
        <v>1161</v>
      </c>
      <c r="E309" s="28" t="str">
        <f>IFERROR(VLOOKUP(C309,Sheet3!A:H,8,0),"")</f>
        <v>五百木ＳＣ</v>
      </c>
      <c r="F309" s="29" t="str">
        <f t="shared" si="9"/>
        <v>阪田　心結</v>
      </c>
      <c r="G309" s="30" t="str">
        <f>IFERROR(VLOOKUP(C309,Sheet3!A:H,3,0),"")</f>
        <v>阪田　心結</v>
      </c>
    </row>
    <row r="310" spans="3:7" x14ac:dyDescent="0.15">
      <c r="C310" s="24">
        <f t="shared" si="8"/>
        <v>1162</v>
      </c>
      <c r="D310" s="32">
        <f>IFERROR(テーブル_Swim014[[#This Row],[選手番号]],"")</f>
        <v>1162</v>
      </c>
      <c r="E310" s="28" t="str">
        <f>IFERROR(VLOOKUP(C310,Sheet3!A:H,8,0),"")</f>
        <v>五百木ＳＣ</v>
      </c>
      <c r="F310" s="29" t="str">
        <f t="shared" si="9"/>
        <v>鴨川  菜乃</v>
      </c>
      <c r="G310" s="30" t="str">
        <f>IFERROR(VLOOKUP(C310,Sheet3!A:H,3,0),"")</f>
        <v>鴨川  菜乃</v>
      </c>
    </row>
    <row r="311" spans="3:7" x14ac:dyDescent="0.15">
      <c r="C311" s="24">
        <f t="shared" si="8"/>
        <v>1163</v>
      </c>
      <c r="D311" s="32">
        <f>IFERROR(テーブル_Swim014[[#This Row],[選手番号]],"")</f>
        <v>1163</v>
      </c>
      <c r="E311" s="28" t="str">
        <f>IFERROR(VLOOKUP(C311,Sheet3!A:H,8,0),"")</f>
        <v>五百木ＳＣ</v>
      </c>
      <c r="F311" s="29" t="str">
        <f t="shared" si="9"/>
        <v>池内　杏実</v>
      </c>
      <c r="G311" s="30" t="str">
        <f>IFERROR(VLOOKUP(C311,Sheet3!A:H,3,0),"")</f>
        <v>池内　杏実</v>
      </c>
    </row>
    <row r="312" spans="3:7" x14ac:dyDescent="0.15">
      <c r="C312" s="24">
        <f t="shared" si="8"/>
        <v>1164</v>
      </c>
      <c r="D312" s="32">
        <f>IFERROR(テーブル_Swim014[[#This Row],[選手番号]],"")</f>
        <v>1164</v>
      </c>
      <c r="E312" s="28" t="str">
        <f>IFERROR(VLOOKUP(C312,Sheet3!A:H,8,0),"")</f>
        <v>五百木ＳＣ</v>
      </c>
      <c r="F312" s="29" t="str">
        <f t="shared" si="9"/>
        <v>松本  莉巳</v>
      </c>
      <c r="G312" s="30" t="str">
        <f>IFERROR(VLOOKUP(C312,Sheet3!A:H,3,0),"")</f>
        <v>松本  莉巳</v>
      </c>
    </row>
    <row r="313" spans="3:7" x14ac:dyDescent="0.15">
      <c r="C313" s="24">
        <f t="shared" si="8"/>
        <v>1165</v>
      </c>
      <c r="D313" s="32">
        <f>IFERROR(テーブル_Swim014[[#This Row],[選手番号]],"")</f>
        <v>1165</v>
      </c>
      <c r="E313" s="28" t="str">
        <f>IFERROR(VLOOKUP(C313,Sheet3!A:H,8,0),"")</f>
        <v>五百木ＳＣ</v>
      </c>
      <c r="F313" s="29" t="str">
        <f t="shared" si="9"/>
        <v>玉井  咲衣</v>
      </c>
      <c r="G313" s="30" t="str">
        <f>IFERROR(VLOOKUP(C313,Sheet3!A:H,3,0),"")</f>
        <v>玉井  咲衣</v>
      </c>
    </row>
    <row r="314" spans="3:7" x14ac:dyDescent="0.15">
      <c r="C314" s="24">
        <f t="shared" si="8"/>
        <v>1166</v>
      </c>
      <c r="D314" s="32">
        <f>IFERROR(テーブル_Swim014[[#This Row],[選手番号]],"")</f>
        <v>1166</v>
      </c>
      <c r="E314" s="28" t="str">
        <f>IFERROR(VLOOKUP(C314,Sheet3!A:H,8,0),"")</f>
        <v xml:space="preserve">五百木ＳＣ      </v>
      </c>
      <c r="F314" s="29" t="str">
        <f t="shared" si="9"/>
        <v xml:space="preserve">村上　  葵 </v>
      </c>
      <c r="G314" s="30" t="str">
        <f>IFERROR(VLOOKUP(C314,Sheet3!A:H,3,0),"")</f>
        <v xml:space="preserve">村上　  葵                    </v>
      </c>
    </row>
    <row r="315" spans="3:7" x14ac:dyDescent="0.15">
      <c r="C315" s="24">
        <f t="shared" si="8"/>
        <v>1167</v>
      </c>
      <c r="D315" s="32">
        <f>IFERROR(テーブル_Swim014[[#This Row],[選手番号]],"")</f>
        <v>1167</v>
      </c>
      <c r="E315" s="28" t="str">
        <f>IFERROR(VLOOKUP(C315,Sheet3!A:H,8,0),"")</f>
        <v>五百木ＳＣ</v>
      </c>
      <c r="F315" s="29" t="str">
        <f t="shared" si="9"/>
        <v>野中　瑛斗</v>
      </c>
      <c r="G315" s="30" t="str">
        <f>IFERROR(VLOOKUP(C315,Sheet3!A:H,3,0),"")</f>
        <v>野中　瑛斗</v>
      </c>
    </row>
    <row r="316" spans="3:7" x14ac:dyDescent="0.15">
      <c r="C316" s="24">
        <f t="shared" si="8"/>
        <v>1168</v>
      </c>
      <c r="D316" s="32">
        <f>IFERROR(テーブル_Swim014[[#This Row],[選手番号]],"")</f>
        <v>1168</v>
      </c>
      <c r="E316" s="28" t="str">
        <f>IFERROR(VLOOKUP(C316,Sheet3!A:H,8,0),"")</f>
        <v>五百木ＳＣ</v>
      </c>
      <c r="F316" s="29" t="str">
        <f t="shared" si="9"/>
        <v>金子　祐也</v>
      </c>
      <c r="G316" s="30" t="str">
        <f>IFERROR(VLOOKUP(C316,Sheet3!A:H,3,0),"")</f>
        <v>金子　祐也</v>
      </c>
    </row>
    <row r="317" spans="3:7" x14ac:dyDescent="0.15">
      <c r="C317" s="24">
        <f t="shared" si="8"/>
        <v>1169</v>
      </c>
      <c r="D317" s="32">
        <f>IFERROR(テーブル_Swim014[[#This Row],[選手番号]],"")</f>
        <v>1169</v>
      </c>
      <c r="E317" s="28" t="str">
        <f>IFERROR(VLOOKUP(C317,Sheet3!A:H,8,0),"")</f>
        <v>五百木ＳＣ</v>
      </c>
      <c r="F317" s="29" t="str">
        <f t="shared" si="9"/>
        <v>玉乃井蒼空</v>
      </c>
      <c r="G317" s="30" t="str">
        <f>IFERROR(VLOOKUP(C317,Sheet3!A:H,3,0),"")</f>
        <v>玉乃井蒼空</v>
      </c>
    </row>
    <row r="318" spans="3:7" x14ac:dyDescent="0.15">
      <c r="C318" s="24">
        <f t="shared" si="8"/>
        <v>1170</v>
      </c>
      <c r="D318" s="32">
        <f>IFERROR(テーブル_Swim014[[#This Row],[選手番号]],"")</f>
        <v>1170</v>
      </c>
      <c r="E318" s="28" t="str">
        <f>IFERROR(VLOOKUP(C318,Sheet3!A:H,8,0),"")</f>
        <v>五百木ＳＣ</v>
      </c>
      <c r="F318" s="29" t="str">
        <f t="shared" si="9"/>
        <v>谷中　  凌</v>
      </c>
      <c r="G318" s="30" t="str">
        <f>IFERROR(VLOOKUP(C318,Sheet3!A:H,3,0),"")</f>
        <v>谷中　  凌</v>
      </c>
    </row>
    <row r="319" spans="3:7" x14ac:dyDescent="0.15">
      <c r="C319" s="24">
        <f t="shared" si="8"/>
        <v>1171</v>
      </c>
      <c r="D319" s="32">
        <f>IFERROR(テーブル_Swim014[[#This Row],[選手番号]],"")</f>
        <v>1171</v>
      </c>
      <c r="E319" s="28" t="str">
        <f>IFERROR(VLOOKUP(C319,Sheet3!A:H,8,0),"")</f>
        <v>五百木ＳＣ</v>
      </c>
      <c r="F319" s="29" t="str">
        <f t="shared" si="9"/>
        <v>本田　洸大</v>
      </c>
      <c r="G319" s="30" t="str">
        <f>IFERROR(VLOOKUP(C319,Sheet3!A:H,3,0),"")</f>
        <v>本田　洸大</v>
      </c>
    </row>
    <row r="320" spans="3:7" x14ac:dyDescent="0.15">
      <c r="C320" s="24">
        <f t="shared" si="8"/>
        <v>1172</v>
      </c>
      <c r="D320" s="32">
        <f>IFERROR(テーブル_Swim014[[#This Row],[選手番号]],"")</f>
        <v>1172</v>
      </c>
      <c r="E320" s="28" t="str">
        <f>IFERROR(VLOOKUP(C320,Sheet3!A:H,8,0),"")</f>
        <v xml:space="preserve">五百木ＳＣ      </v>
      </c>
      <c r="F320" s="29" t="str">
        <f t="shared" si="9"/>
        <v xml:space="preserve">兵　  逸平 </v>
      </c>
      <c r="G320" s="30" t="str">
        <f>IFERROR(VLOOKUP(C320,Sheet3!A:H,3,0),"")</f>
        <v xml:space="preserve">兵　  逸平                    </v>
      </c>
    </row>
    <row r="321" spans="3:7" x14ac:dyDescent="0.15">
      <c r="C321" s="24">
        <f t="shared" si="8"/>
        <v>1173</v>
      </c>
      <c r="D321" s="32">
        <f>IFERROR(テーブル_Swim014[[#This Row],[選手番号]],"")</f>
        <v>1173</v>
      </c>
      <c r="E321" s="28" t="str">
        <f>IFERROR(VLOOKUP(C321,Sheet3!A:H,8,0),"")</f>
        <v>五百木ＳＣ</v>
      </c>
      <c r="F321" s="29" t="str">
        <f t="shared" si="9"/>
        <v>濱本　  零</v>
      </c>
      <c r="G321" s="30" t="str">
        <f>IFERROR(VLOOKUP(C321,Sheet3!A:H,3,0),"")</f>
        <v>濱本　  零</v>
      </c>
    </row>
    <row r="322" spans="3:7" x14ac:dyDescent="0.15">
      <c r="C322" s="24">
        <f t="shared" ref="C322:C385" si="10">IF(AND(D322=""),"",D322)</f>
        <v>1174</v>
      </c>
      <c r="D322" s="32">
        <f>IFERROR(テーブル_Swim014[[#This Row],[選手番号]],"")</f>
        <v>1174</v>
      </c>
      <c r="E322" s="28" t="str">
        <f>IFERROR(VLOOKUP(C322,Sheet3!A:H,8,0),"")</f>
        <v>五百木ＳＣ</v>
      </c>
      <c r="F322" s="29" t="str">
        <f t="shared" ref="F322:F385" si="11">MID(G322,1,7)</f>
        <v>近藤　麻斗</v>
      </c>
      <c r="G322" s="30" t="str">
        <f>IFERROR(VLOOKUP(C322,Sheet3!A:H,3,0),"")</f>
        <v>近藤　麻斗</v>
      </c>
    </row>
    <row r="323" spans="3:7" x14ac:dyDescent="0.15">
      <c r="C323" s="24">
        <f t="shared" si="10"/>
        <v>1175</v>
      </c>
      <c r="D323" s="32">
        <f>IFERROR(テーブル_Swim014[[#This Row],[選手番号]],"")</f>
        <v>1175</v>
      </c>
      <c r="E323" s="28" t="str">
        <f>IFERROR(VLOOKUP(C323,Sheet3!A:H,8,0),"")</f>
        <v>五百木ＳＣ</v>
      </c>
      <c r="F323" s="29" t="str">
        <f t="shared" si="11"/>
        <v>中岡　翔大</v>
      </c>
      <c r="G323" s="30" t="str">
        <f>IFERROR(VLOOKUP(C323,Sheet3!A:H,3,0),"")</f>
        <v>中岡　翔大</v>
      </c>
    </row>
    <row r="324" spans="3:7" x14ac:dyDescent="0.15">
      <c r="C324" s="24">
        <f t="shared" si="10"/>
        <v>1176</v>
      </c>
      <c r="D324" s="32">
        <f>IFERROR(テーブル_Swim014[[#This Row],[選手番号]],"")</f>
        <v>1176</v>
      </c>
      <c r="E324" s="28" t="str">
        <f>IFERROR(VLOOKUP(C324,Sheet3!A:H,8,0),"")</f>
        <v>五百木ＳＣ</v>
      </c>
      <c r="F324" s="29" t="str">
        <f t="shared" si="11"/>
        <v>阪田　雄太</v>
      </c>
      <c r="G324" s="30" t="str">
        <f>IFERROR(VLOOKUP(C324,Sheet3!A:H,3,0),"")</f>
        <v>阪田　雄太</v>
      </c>
    </row>
    <row r="325" spans="3:7" x14ac:dyDescent="0.15">
      <c r="C325" s="24">
        <f t="shared" si="10"/>
        <v>1177</v>
      </c>
      <c r="D325" s="32">
        <f>IFERROR(テーブル_Swim014[[#This Row],[選手番号]],"")</f>
        <v>1177</v>
      </c>
      <c r="E325" s="28" t="str">
        <f>IFERROR(VLOOKUP(C325,Sheet3!A:H,8,0),"")</f>
        <v xml:space="preserve">五百木ＳＣ      </v>
      </c>
      <c r="F325" s="29" t="str">
        <f t="shared" si="11"/>
        <v xml:space="preserve">金子　太一  </v>
      </c>
      <c r="G325" s="30" t="str">
        <f>IFERROR(VLOOKUP(C325,Sheet3!A:H,3,0),"")</f>
        <v xml:space="preserve">金子　太一                    </v>
      </c>
    </row>
    <row r="326" spans="3:7" x14ac:dyDescent="0.15">
      <c r="C326" s="24">
        <f t="shared" si="10"/>
        <v>1178</v>
      </c>
      <c r="D326" s="32">
        <f>IFERROR(テーブル_Swim014[[#This Row],[選手番号]],"")</f>
        <v>1178</v>
      </c>
      <c r="E326" s="28" t="str">
        <f>IFERROR(VLOOKUP(C326,Sheet3!A:H,8,0),"")</f>
        <v>五百木ＳＣ</v>
      </c>
      <c r="F326" s="29" t="str">
        <f t="shared" si="11"/>
        <v>菅野　  琉</v>
      </c>
      <c r="G326" s="30" t="str">
        <f>IFERROR(VLOOKUP(C326,Sheet3!A:H,3,0),"")</f>
        <v>菅野　  琉</v>
      </c>
    </row>
    <row r="327" spans="3:7" x14ac:dyDescent="0.15">
      <c r="C327" s="24">
        <f t="shared" si="10"/>
        <v>1179</v>
      </c>
      <c r="D327" s="32">
        <f>IFERROR(テーブル_Swim014[[#This Row],[選手番号]],"")</f>
        <v>1179</v>
      </c>
      <c r="E327" s="28" t="str">
        <f>IFERROR(VLOOKUP(C327,Sheet3!A:H,8,0),"")</f>
        <v>五百木ＳＣ</v>
      </c>
      <c r="F327" s="29" t="str">
        <f t="shared" si="11"/>
        <v>玉乃井真碧</v>
      </c>
      <c r="G327" s="30" t="str">
        <f>IFERROR(VLOOKUP(C327,Sheet3!A:H,3,0),"")</f>
        <v>玉乃井真碧</v>
      </c>
    </row>
    <row r="328" spans="3:7" x14ac:dyDescent="0.15">
      <c r="C328" s="24">
        <f t="shared" si="10"/>
        <v>1180</v>
      </c>
      <c r="D328" s="32">
        <f>IFERROR(テーブル_Swim014[[#This Row],[選手番号]],"")</f>
        <v>1180</v>
      </c>
      <c r="E328" s="28" t="str">
        <f>IFERROR(VLOOKUP(C328,Sheet3!A:H,8,0),"")</f>
        <v>えいしSC北条</v>
      </c>
      <c r="F328" s="29" t="str">
        <f t="shared" si="11"/>
        <v>谷本　  工</v>
      </c>
      <c r="G328" s="30" t="str">
        <f>IFERROR(VLOOKUP(C328,Sheet3!A:H,3,0),"")</f>
        <v>谷本　  工</v>
      </c>
    </row>
    <row r="329" spans="3:7" x14ac:dyDescent="0.15">
      <c r="C329" s="24">
        <f t="shared" si="10"/>
        <v>1181</v>
      </c>
      <c r="D329" s="32">
        <f>IFERROR(テーブル_Swim014[[#This Row],[選手番号]],"")</f>
        <v>1181</v>
      </c>
      <c r="E329" s="28" t="str">
        <f>IFERROR(VLOOKUP(C329,Sheet3!A:H,8,0),"")</f>
        <v>えいしSC北条</v>
      </c>
      <c r="F329" s="29" t="str">
        <f t="shared" si="11"/>
        <v>松岡　諒大</v>
      </c>
      <c r="G329" s="30" t="str">
        <f>IFERROR(VLOOKUP(C329,Sheet3!A:H,3,0),"")</f>
        <v>松岡　諒大</v>
      </c>
    </row>
    <row r="330" spans="3:7" x14ac:dyDescent="0.15">
      <c r="C330" s="24">
        <f t="shared" si="10"/>
        <v>1182</v>
      </c>
      <c r="D330" s="32">
        <f>IFERROR(テーブル_Swim014[[#This Row],[選手番号]],"")</f>
        <v>1182</v>
      </c>
      <c r="E330" s="28" t="str">
        <f>IFERROR(VLOOKUP(C330,Sheet3!A:H,8,0),"")</f>
        <v xml:space="preserve">南海ＤＣ        </v>
      </c>
      <c r="F330" s="29" t="str">
        <f t="shared" si="11"/>
        <v xml:space="preserve">木村虎太朗  </v>
      </c>
      <c r="G330" s="30" t="str">
        <f>IFERROR(VLOOKUP(C330,Sheet3!A:H,3,0),"")</f>
        <v xml:space="preserve">木村虎太朗                    </v>
      </c>
    </row>
    <row r="331" spans="3:7" x14ac:dyDescent="0.15">
      <c r="C331" s="24">
        <f t="shared" si="10"/>
        <v>1183</v>
      </c>
      <c r="D331" s="32">
        <f>IFERROR(テーブル_Swim014[[#This Row],[選手番号]],"")</f>
        <v>1183</v>
      </c>
      <c r="E331" s="28" t="str">
        <f>IFERROR(VLOOKUP(C331,Sheet3!A:H,8,0),"")</f>
        <v>南海ＤＣ</v>
      </c>
      <c r="F331" s="29" t="str">
        <f t="shared" si="11"/>
        <v>三谷　航平</v>
      </c>
      <c r="G331" s="30" t="str">
        <f>IFERROR(VLOOKUP(C331,Sheet3!A:H,3,0),"")</f>
        <v>三谷　航平</v>
      </c>
    </row>
    <row r="332" spans="3:7" x14ac:dyDescent="0.15">
      <c r="C332" s="24">
        <f t="shared" si="10"/>
        <v>1184</v>
      </c>
      <c r="D332" s="32">
        <f>IFERROR(テーブル_Swim014[[#This Row],[選手番号]],"")</f>
        <v>1184</v>
      </c>
      <c r="E332" s="28" t="str">
        <f>IFERROR(VLOOKUP(C332,Sheet3!A:H,8,0),"")</f>
        <v>南海ＤＣ</v>
      </c>
      <c r="F332" s="29" t="str">
        <f t="shared" si="11"/>
        <v>河内　康伸</v>
      </c>
      <c r="G332" s="30" t="str">
        <f>IFERROR(VLOOKUP(C332,Sheet3!A:H,3,0),"")</f>
        <v>河内　康伸</v>
      </c>
    </row>
    <row r="333" spans="3:7" x14ac:dyDescent="0.15">
      <c r="C333" s="24">
        <f t="shared" si="10"/>
        <v>1185</v>
      </c>
      <c r="D333" s="32">
        <f>IFERROR(テーブル_Swim014[[#This Row],[選手番号]],"")</f>
        <v>1185</v>
      </c>
      <c r="E333" s="28" t="str">
        <f>IFERROR(VLOOKUP(C333,Sheet3!A:H,8,0),"")</f>
        <v xml:space="preserve">南海ＤＣ        </v>
      </c>
      <c r="F333" s="29" t="str">
        <f t="shared" si="11"/>
        <v xml:space="preserve">沖　  秀朔 </v>
      </c>
      <c r="G333" s="30" t="str">
        <f>IFERROR(VLOOKUP(C333,Sheet3!A:H,3,0),"")</f>
        <v xml:space="preserve">沖　  秀朔                    </v>
      </c>
    </row>
    <row r="334" spans="3:7" x14ac:dyDescent="0.15">
      <c r="C334" s="24">
        <f t="shared" si="10"/>
        <v>1186</v>
      </c>
      <c r="D334" s="32">
        <f>IFERROR(テーブル_Swim014[[#This Row],[選手番号]],"")</f>
        <v>1186</v>
      </c>
      <c r="E334" s="28" t="str">
        <f>IFERROR(VLOOKUP(C334,Sheet3!A:H,8,0),"")</f>
        <v xml:space="preserve">南海ＤＣ        </v>
      </c>
      <c r="F334" s="29" t="str">
        <f t="shared" si="11"/>
        <v xml:space="preserve">阿部　垂都  </v>
      </c>
      <c r="G334" s="30" t="str">
        <f>IFERROR(VLOOKUP(C334,Sheet3!A:H,3,0),"")</f>
        <v xml:space="preserve">阿部　垂都                    </v>
      </c>
    </row>
    <row r="335" spans="3:7" x14ac:dyDescent="0.15">
      <c r="C335" s="24">
        <f t="shared" si="10"/>
        <v>1187</v>
      </c>
      <c r="D335" s="32">
        <f>IFERROR(テーブル_Swim014[[#This Row],[選手番号]],"")</f>
        <v>1187</v>
      </c>
      <c r="E335" s="28" t="str">
        <f>IFERROR(VLOOKUP(C335,Sheet3!A:H,8,0),"")</f>
        <v xml:space="preserve">南海ＤＣ        </v>
      </c>
      <c r="F335" s="29" t="str">
        <f t="shared" si="11"/>
        <v xml:space="preserve">本間　陽翔  </v>
      </c>
      <c r="G335" s="30" t="str">
        <f>IFERROR(VLOOKUP(C335,Sheet3!A:H,3,0),"")</f>
        <v xml:space="preserve">本間　陽翔                    </v>
      </c>
    </row>
    <row r="336" spans="3:7" x14ac:dyDescent="0.15">
      <c r="C336" s="24">
        <f t="shared" si="10"/>
        <v>1188</v>
      </c>
      <c r="D336" s="32">
        <f>IFERROR(テーブル_Swim014[[#This Row],[選手番号]],"")</f>
        <v>1188</v>
      </c>
      <c r="E336" s="28" t="str">
        <f>IFERROR(VLOOKUP(C336,Sheet3!A:H,8,0),"")</f>
        <v xml:space="preserve">南海ＤＣ        </v>
      </c>
      <c r="F336" s="29" t="str">
        <f t="shared" si="11"/>
        <v xml:space="preserve">沢田虎志朗  </v>
      </c>
      <c r="G336" s="30" t="str">
        <f>IFERROR(VLOOKUP(C336,Sheet3!A:H,3,0),"")</f>
        <v xml:space="preserve">沢田虎志朗                    </v>
      </c>
    </row>
    <row r="337" spans="3:7" x14ac:dyDescent="0.15">
      <c r="C337" s="24">
        <f t="shared" si="10"/>
        <v>1189</v>
      </c>
      <c r="D337" s="32">
        <f>IFERROR(テーブル_Swim014[[#This Row],[選手番号]],"")</f>
        <v>1189</v>
      </c>
      <c r="E337" s="28" t="str">
        <f>IFERROR(VLOOKUP(C337,Sheet3!A:H,8,0),"")</f>
        <v>南海ＤＣ</v>
      </c>
      <c r="F337" s="29" t="str">
        <f t="shared" si="11"/>
        <v>神野　叶羽</v>
      </c>
      <c r="G337" s="30" t="str">
        <f>IFERROR(VLOOKUP(C337,Sheet3!A:H,3,0),"")</f>
        <v>神野　叶羽</v>
      </c>
    </row>
    <row r="338" spans="3:7" x14ac:dyDescent="0.15">
      <c r="C338" s="24">
        <f t="shared" si="10"/>
        <v>1190</v>
      </c>
      <c r="D338" s="32">
        <f>IFERROR(テーブル_Swim014[[#This Row],[選手番号]],"")</f>
        <v>1190</v>
      </c>
      <c r="E338" s="28" t="str">
        <f>IFERROR(VLOOKUP(C338,Sheet3!A:H,8,0),"")</f>
        <v>南海ＤＣ</v>
      </c>
      <c r="F338" s="29" t="str">
        <f t="shared" si="11"/>
        <v>白地　  凌</v>
      </c>
      <c r="G338" s="30" t="str">
        <f>IFERROR(VLOOKUP(C338,Sheet3!A:H,3,0),"")</f>
        <v>白地　  凌</v>
      </c>
    </row>
    <row r="339" spans="3:7" x14ac:dyDescent="0.15">
      <c r="C339" s="24">
        <f t="shared" si="10"/>
        <v>1191</v>
      </c>
      <c r="D339" s="32">
        <f>IFERROR(テーブル_Swim014[[#This Row],[選手番号]],"")</f>
        <v>1191</v>
      </c>
      <c r="E339" s="28" t="str">
        <f>IFERROR(VLOOKUP(C339,Sheet3!A:H,8,0),"")</f>
        <v xml:space="preserve">南海ＤＣ        </v>
      </c>
      <c r="F339" s="29" t="str">
        <f t="shared" si="11"/>
        <v xml:space="preserve">中山　優南  </v>
      </c>
      <c r="G339" s="30" t="str">
        <f>IFERROR(VLOOKUP(C339,Sheet3!A:H,3,0),"")</f>
        <v xml:space="preserve">中山　優南                    </v>
      </c>
    </row>
    <row r="340" spans="3:7" x14ac:dyDescent="0.15">
      <c r="C340" s="24">
        <f t="shared" si="10"/>
        <v>1192</v>
      </c>
      <c r="D340" s="32">
        <f>IFERROR(テーブル_Swim014[[#This Row],[選手番号]],"")</f>
        <v>1192</v>
      </c>
      <c r="E340" s="28" t="str">
        <f>IFERROR(VLOOKUP(C340,Sheet3!A:H,8,0),"")</f>
        <v xml:space="preserve">南海ＤＣ        </v>
      </c>
      <c r="F340" s="29" t="str">
        <f t="shared" si="11"/>
        <v xml:space="preserve">橋本すみれ  </v>
      </c>
      <c r="G340" s="30" t="str">
        <f>IFERROR(VLOOKUP(C340,Sheet3!A:H,3,0),"")</f>
        <v xml:space="preserve">橋本すみれ                    </v>
      </c>
    </row>
    <row r="341" spans="3:7" x14ac:dyDescent="0.15">
      <c r="C341" s="24">
        <f t="shared" si="10"/>
        <v>1193</v>
      </c>
      <c r="D341" s="32">
        <f>IFERROR(テーブル_Swim014[[#This Row],[選手番号]],"")</f>
        <v>1193</v>
      </c>
      <c r="E341" s="28" t="str">
        <f>IFERROR(VLOOKUP(C341,Sheet3!A:H,8,0),"")</f>
        <v>南海ＤＣ</v>
      </c>
      <c r="F341" s="29" t="str">
        <f t="shared" si="11"/>
        <v>野澤しおり</v>
      </c>
      <c r="G341" s="30" t="str">
        <f>IFERROR(VLOOKUP(C341,Sheet3!A:H,3,0),"")</f>
        <v>野澤しおり</v>
      </c>
    </row>
    <row r="342" spans="3:7" x14ac:dyDescent="0.15">
      <c r="C342" s="24">
        <f t="shared" si="10"/>
        <v>1194</v>
      </c>
      <c r="D342" s="32">
        <f>IFERROR(テーブル_Swim014[[#This Row],[選手番号]],"")</f>
        <v>1194</v>
      </c>
      <c r="E342" s="28" t="str">
        <f>IFERROR(VLOOKUP(C342,Sheet3!A:H,8,0),"")</f>
        <v>南海ＤＣ</v>
      </c>
      <c r="F342" s="29" t="str">
        <f t="shared" si="11"/>
        <v>橋本  りる</v>
      </c>
      <c r="G342" s="30" t="str">
        <f>IFERROR(VLOOKUP(C342,Sheet3!A:H,3,0),"")</f>
        <v>橋本  りる</v>
      </c>
    </row>
    <row r="343" spans="3:7" x14ac:dyDescent="0.15">
      <c r="C343" s="24">
        <f t="shared" si="10"/>
        <v>1195</v>
      </c>
      <c r="D343" s="32">
        <f>IFERROR(テーブル_Swim014[[#This Row],[選手番号]],"")</f>
        <v>1195</v>
      </c>
      <c r="E343" s="28" t="str">
        <f>IFERROR(VLOOKUP(C343,Sheet3!A:H,8,0),"")</f>
        <v>南海ＤＣ</v>
      </c>
      <c r="F343" s="29" t="str">
        <f t="shared" si="11"/>
        <v>松岡　琉生</v>
      </c>
      <c r="G343" s="30" t="str">
        <f>IFERROR(VLOOKUP(C343,Sheet3!A:H,3,0),"")</f>
        <v>松岡　琉生</v>
      </c>
    </row>
    <row r="344" spans="3:7" x14ac:dyDescent="0.15">
      <c r="C344" s="24">
        <f t="shared" si="10"/>
        <v>1196</v>
      </c>
      <c r="D344" s="32">
        <f>IFERROR(テーブル_Swim014[[#This Row],[選手番号]],"")</f>
        <v>1196</v>
      </c>
      <c r="E344" s="28" t="str">
        <f>IFERROR(VLOOKUP(C344,Sheet3!A:H,8,0),"")</f>
        <v>南海ＤＣ</v>
      </c>
      <c r="F344" s="29" t="str">
        <f t="shared" si="11"/>
        <v>白石優芽華</v>
      </c>
      <c r="G344" s="30" t="str">
        <f>IFERROR(VLOOKUP(C344,Sheet3!A:H,3,0),"")</f>
        <v>白石優芽華</v>
      </c>
    </row>
    <row r="345" spans="3:7" x14ac:dyDescent="0.15">
      <c r="C345" s="24">
        <f t="shared" si="10"/>
        <v>1197</v>
      </c>
      <c r="D345" s="32">
        <f>IFERROR(テーブル_Swim014[[#This Row],[選手番号]],"")</f>
        <v>1197</v>
      </c>
      <c r="E345" s="28" t="str">
        <f>IFERROR(VLOOKUP(C345,Sheet3!A:H,8,0),"")</f>
        <v>南海ＤＣ</v>
      </c>
      <c r="F345" s="29" t="str">
        <f t="shared" si="11"/>
        <v>白石穂乃花</v>
      </c>
      <c r="G345" s="30" t="str">
        <f>IFERROR(VLOOKUP(C345,Sheet3!A:H,3,0),"")</f>
        <v>白石穂乃花</v>
      </c>
    </row>
    <row r="346" spans="3:7" x14ac:dyDescent="0.15">
      <c r="C346" s="24">
        <f t="shared" si="10"/>
        <v>1198</v>
      </c>
      <c r="D346" s="32">
        <f>IFERROR(テーブル_Swim014[[#This Row],[選手番号]],"")</f>
        <v>1198</v>
      </c>
      <c r="E346" s="28" t="str">
        <f>IFERROR(VLOOKUP(C346,Sheet3!A:H,8,0),"")</f>
        <v xml:space="preserve">南海ＤＣ        </v>
      </c>
      <c r="F346" s="29" t="str">
        <f t="shared" si="11"/>
        <v xml:space="preserve">渡部　愛莉  </v>
      </c>
      <c r="G346" s="30" t="str">
        <f>IFERROR(VLOOKUP(C346,Sheet3!A:H,3,0),"")</f>
        <v xml:space="preserve">渡部　愛莉                    </v>
      </c>
    </row>
    <row r="347" spans="3:7" x14ac:dyDescent="0.15">
      <c r="C347" s="24">
        <f t="shared" si="10"/>
        <v>1199</v>
      </c>
      <c r="D347" s="32">
        <f>IFERROR(テーブル_Swim014[[#This Row],[選手番号]],"")</f>
        <v>1199</v>
      </c>
      <c r="E347" s="28" t="str">
        <f>IFERROR(VLOOKUP(C347,Sheet3!A:H,8,0),"")</f>
        <v xml:space="preserve">南海ＤＣ        </v>
      </c>
      <c r="F347" s="29" t="str">
        <f t="shared" si="11"/>
        <v xml:space="preserve">荒本　莉音  </v>
      </c>
      <c r="G347" s="30" t="str">
        <f>IFERROR(VLOOKUP(C347,Sheet3!A:H,3,0),"")</f>
        <v xml:space="preserve">荒本　莉音                    </v>
      </c>
    </row>
    <row r="348" spans="3:7" x14ac:dyDescent="0.15">
      <c r="C348" s="24">
        <f t="shared" si="10"/>
        <v>1200</v>
      </c>
      <c r="D348" s="32">
        <f>IFERROR(テーブル_Swim014[[#This Row],[選手番号]],"")</f>
        <v>1200</v>
      </c>
      <c r="E348" s="28" t="str">
        <f>IFERROR(VLOOKUP(C348,Sheet3!A:H,8,0),"")</f>
        <v>南海ＤＣ</v>
      </c>
      <c r="F348" s="29" t="str">
        <f t="shared" si="11"/>
        <v>渡部　莉央</v>
      </c>
      <c r="G348" s="30" t="str">
        <f>IFERROR(VLOOKUP(C348,Sheet3!A:H,3,0),"")</f>
        <v>渡部　莉央</v>
      </c>
    </row>
    <row r="349" spans="3:7" x14ac:dyDescent="0.15">
      <c r="C349" s="24">
        <f t="shared" si="10"/>
        <v>1201</v>
      </c>
      <c r="D349" s="32">
        <f>IFERROR(テーブル_Swim014[[#This Row],[選手番号]],"")</f>
        <v>1201</v>
      </c>
      <c r="E349" s="28" t="str">
        <f>IFERROR(VLOOKUP(C349,Sheet3!A:H,8,0),"")</f>
        <v>南海ＤＣ</v>
      </c>
      <c r="F349" s="29" t="str">
        <f t="shared" si="11"/>
        <v>神野　未羽</v>
      </c>
      <c r="G349" s="30" t="str">
        <f>IFERROR(VLOOKUP(C349,Sheet3!A:H,3,0),"")</f>
        <v>神野　未羽</v>
      </c>
    </row>
    <row r="350" spans="3:7" x14ac:dyDescent="0.15">
      <c r="C350" s="24">
        <f t="shared" si="10"/>
        <v>1202</v>
      </c>
      <c r="D350" s="32">
        <f>IFERROR(テーブル_Swim014[[#This Row],[選手番号]],"")</f>
        <v>1202</v>
      </c>
      <c r="E350" s="28" t="str">
        <f>IFERROR(VLOOKUP(C350,Sheet3!A:H,8,0),"")</f>
        <v>南海ＤＣ</v>
      </c>
      <c r="F350" s="29" t="str">
        <f t="shared" si="11"/>
        <v>長井　  仁</v>
      </c>
      <c r="G350" s="30" t="str">
        <f>IFERROR(VLOOKUP(C350,Sheet3!A:H,3,0),"")</f>
        <v>長井　  仁</v>
      </c>
    </row>
    <row r="351" spans="3:7" x14ac:dyDescent="0.15">
      <c r="C351" s="24">
        <f t="shared" si="10"/>
        <v>1203</v>
      </c>
      <c r="D351" s="32">
        <f>IFERROR(テーブル_Swim014[[#This Row],[選手番号]],"")</f>
        <v>1203</v>
      </c>
      <c r="E351" s="28" t="str">
        <f>IFERROR(VLOOKUP(C351,Sheet3!A:H,8,0),"")</f>
        <v>南海ＤＣ</v>
      </c>
      <c r="F351" s="29" t="str">
        <f t="shared" si="11"/>
        <v>藤本  彩里</v>
      </c>
      <c r="G351" s="30" t="str">
        <f>IFERROR(VLOOKUP(C351,Sheet3!A:H,3,0),"")</f>
        <v>藤本  彩里</v>
      </c>
    </row>
    <row r="352" spans="3:7" x14ac:dyDescent="0.15">
      <c r="C352" s="24">
        <f t="shared" si="10"/>
        <v>1204</v>
      </c>
      <c r="D352" s="32">
        <f>IFERROR(テーブル_Swim014[[#This Row],[選手番号]],"")</f>
        <v>1204</v>
      </c>
      <c r="E352" s="28" t="str">
        <f>IFERROR(VLOOKUP(C352,Sheet3!A:H,8,0),"")</f>
        <v xml:space="preserve">石原ＳＣ        </v>
      </c>
      <c r="F352" s="29" t="str">
        <f t="shared" si="11"/>
        <v xml:space="preserve">松田　悠希  </v>
      </c>
      <c r="G352" s="30" t="str">
        <f>IFERROR(VLOOKUP(C352,Sheet3!A:H,3,0),"")</f>
        <v xml:space="preserve">松田　悠希                    </v>
      </c>
    </row>
    <row r="353" spans="3:7" x14ac:dyDescent="0.15">
      <c r="C353" s="24">
        <f t="shared" si="10"/>
        <v>1205</v>
      </c>
      <c r="D353" s="32">
        <f>IFERROR(テーブル_Swim014[[#This Row],[選手番号]],"")</f>
        <v>1205</v>
      </c>
      <c r="E353" s="28" t="str">
        <f>IFERROR(VLOOKUP(C353,Sheet3!A:H,8,0),"")</f>
        <v xml:space="preserve">石原ＳＣ        </v>
      </c>
      <c r="F353" s="29" t="str">
        <f t="shared" si="11"/>
        <v xml:space="preserve">渡部　翔優  </v>
      </c>
      <c r="G353" s="30" t="str">
        <f>IFERROR(VLOOKUP(C353,Sheet3!A:H,3,0),"")</f>
        <v xml:space="preserve">渡部　翔優                    </v>
      </c>
    </row>
    <row r="354" spans="3:7" x14ac:dyDescent="0.15">
      <c r="C354" s="24">
        <f t="shared" si="10"/>
        <v>1206</v>
      </c>
      <c r="D354" s="32">
        <f>IFERROR(テーブル_Swim014[[#This Row],[選手番号]],"")</f>
        <v>1206</v>
      </c>
      <c r="E354" s="28" t="str">
        <f>IFERROR(VLOOKUP(C354,Sheet3!A:H,8,0),"")</f>
        <v xml:space="preserve">石原ＳＣ        </v>
      </c>
      <c r="F354" s="29" t="str">
        <f t="shared" si="11"/>
        <v xml:space="preserve">本多　晴大  </v>
      </c>
      <c r="G354" s="30" t="str">
        <f>IFERROR(VLOOKUP(C354,Sheet3!A:H,3,0),"")</f>
        <v xml:space="preserve">本多　晴大                    </v>
      </c>
    </row>
    <row r="355" spans="3:7" x14ac:dyDescent="0.15">
      <c r="C355" s="24">
        <f t="shared" si="10"/>
        <v>1207</v>
      </c>
      <c r="D355" s="32">
        <f>IFERROR(テーブル_Swim014[[#This Row],[選手番号]],"")</f>
        <v>1207</v>
      </c>
      <c r="E355" s="28" t="str">
        <f>IFERROR(VLOOKUP(C355,Sheet3!A:H,8,0),"")</f>
        <v xml:space="preserve">石原ＳＣ        </v>
      </c>
      <c r="F355" s="29" t="str">
        <f t="shared" si="11"/>
        <v xml:space="preserve">一色　和桜  </v>
      </c>
      <c r="G355" s="30" t="str">
        <f>IFERROR(VLOOKUP(C355,Sheet3!A:H,3,0),"")</f>
        <v xml:space="preserve">一色　和桜                    </v>
      </c>
    </row>
    <row r="356" spans="3:7" x14ac:dyDescent="0.15">
      <c r="C356" s="24">
        <f t="shared" si="10"/>
        <v>1208</v>
      </c>
      <c r="D356" s="32">
        <f>IFERROR(テーブル_Swim014[[#This Row],[選手番号]],"")</f>
        <v>1208</v>
      </c>
      <c r="E356" s="28" t="str">
        <f>IFERROR(VLOOKUP(C356,Sheet3!A:H,8,0),"")</f>
        <v xml:space="preserve">石原ＳＣ        </v>
      </c>
      <c r="F356" s="29" t="str">
        <f t="shared" si="11"/>
        <v xml:space="preserve">武部　紬希  </v>
      </c>
      <c r="G356" s="30" t="str">
        <f>IFERROR(VLOOKUP(C356,Sheet3!A:H,3,0),"")</f>
        <v xml:space="preserve">武部　紬希                    </v>
      </c>
    </row>
    <row r="357" spans="3:7" x14ac:dyDescent="0.15">
      <c r="C357" s="24">
        <f t="shared" si="10"/>
        <v>1209</v>
      </c>
      <c r="D357" s="32">
        <f>IFERROR(テーブル_Swim014[[#This Row],[選手番号]],"")</f>
        <v>1209</v>
      </c>
      <c r="E357" s="28" t="str">
        <f>IFERROR(VLOOKUP(C357,Sheet3!A:H,8,0),"")</f>
        <v>AQUA</v>
      </c>
      <c r="F357" s="29" t="str">
        <f t="shared" si="11"/>
        <v>中川　愛菜</v>
      </c>
      <c r="G357" s="30" t="str">
        <f>IFERROR(VLOOKUP(C357,Sheet3!A:H,3,0),"")</f>
        <v>中川　愛菜</v>
      </c>
    </row>
    <row r="358" spans="3:7" x14ac:dyDescent="0.15">
      <c r="C358" s="24">
        <f t="shared" si="10"/>
        <v>1210</v>
      </c>
      <c r="D358" s="32">
        <f>IFERROR(テーブル_Swim014[[#This Row],[選手番号]],"")</f>
        <v>1210</v>
      </c>
      <c r="E358" s="28" t="str">
        <f>IFERROR(VLOOKUP(C358,Sheet3!A:H,8,0),"")</f>
        <v>えいしSC砥部</v>
      </c>
      <c r="F358" s="29" t="str">
        <f t="shared" si="11"/>
        <v>池田　泰煌</v>
      </c>
      <c r="G358" s="30" t="str">
        <f>IFERROR(VLOOKUP(C358,Sheet3!A:H,3,0),"")</f>
        <v>池田　泰煌</v>
      </c>
    </row>
    <row r="359" spans="3:7" x14ac:dyDescent="0.15">
      <c r="C359" s="24">
        <f t="shared" si="10"/>
        <v>1211</v>
      </c>
      <c r="D359" s="32">
        <f>IFERROR(テーブル_Swim014[[#This Row],[選手番号]],"")</f>
        <v>1211</v>
      </c>
      <c r="E359" s="28" t="str">
        <f>IFERROR(VLOOKUP(C359,Sheet3!A:H,8,0),"")</f>
        <v>えいしSC砥部</v>
      </c>
      <c r="F359" s="29" t="str">
        <f t="shared" si="11"/>
        <v>重松　俊弥</v>
      </c>
      <c r="G359" s="30" t="str">
        <f>IFERROR(VLOOKUP(C359,Sheet3!A:H,3,0),"")</f>
        <v>重松　俊弥</v>
      </c>
    </row>
    <row r="360" spans="3:7" x14ac:dyDescent="0.15">
      <c r="C360" s="24">
        <f t="shared" si="10"/>
        <v>1212</v>
      </c>
      <c r="D360" s="32">
        <f>IFERROR(テーブル_Swim014[[#This Row],[選手番号]],"")</f>
        <v>1212</v>
      </c>
      <c r="E360" s="28" t="str">
        <f>IFERROR(VLOOKUP(C360,Sheet3!A:H,8,0),"")</f>
        <v xml:space="preserve">えいしSC砥部    </v>
      </c>
      <c r="F360" s="29" t="str">
        <f t="shared" si="11"/>
        <v xml:space="preserve">石田　はな  </v>
      </c>
      <c r="G360" s="30" t="str">
        <f>IFERROR(VLOOKUP(C360,Sheet3!A:H,3,0),"")</f>
        <v xml:space="preserve">石田　はな                    </v>
      </c>
    </row>
    <row r="361" spans="3:7" x14ac:dyDescent="0.15">
      <c r="C361" s="24">
        <f t="shared" si="10"/>
        <v>1213</v>
      </c>
      <c r="D361" s="32">
        <f>IFERROR(テーブル_Swim014[[#This Row],[選手番号]],"")</f>
        <v>1213</v>
      </c>
      <c r="E361" s="28" t="str">
        <f>IFERROR(VLOOKUP(C361,Sheet3!A:H,8,0),"")</f>
        <v>AQUA</v>
      </c>
      <c r="F361" s="29" t="str">
        <f t="shared" si="11"/>
        <v>中川　琥太</v>
      </c>
      <c r="G361" s="30" t="str">
        <f>IFERROR(VLOOKUP(C361,Sheet3!A:H,3,0),"")</f>
        <v>中川　琥太</v>
      </c>
    </row>
    <row r="362" spans="3:7" x14ac:dyDescent="0.15">
      <c r="C362" s="24">
        <f t="shared" si="10"/>
        <v>1214</v>
      </c>
      <c r="D362" s="32">
        <f>IFERROR(テーブル_Swim014[[#This Row],[選手番号]],"")</f>
        <v>1214</v>
      </c>
      <c r="E362" s="28" t="str">
        <f>IFERROR(VLOOKUP(C362,Sheet3!A:H,8,0),"")</f>
        <v>えいしSC砥部</v>
      </c>
      <c r="F362" s="29" t="str">
        <f t="shared" si="11"/>
        <v>近藤　慶大</v>
      </c>
      <c r="G362" s="30" t="str">
        <f>IFERROR(VLOOKUP(C362,Sheet3!A:H,3,0),"")</f>
        <v>近藤　慶大</v>
      </c>
    </row>
    <row r="363" spans="3:7" x14ac:dyDescent="0.15">
      <c r="C363" s="24">
        <f t="shared" si="10"/>
        <v>1215</v>
      </c>
      <c r="D363" s="32">
        <f>IFERROR(テーブル_Swim014[[#This Row],[選手番号]],"")</f>
        <v>1215</v>
      </c>
      <c r="E363" s="28" t="str">
        <f>IFERROR(VLOOKUP(C363,Sheet3!A:H,8,0),"")</f>
        <v>えいしSC砥部</v>
      </c>
      <c r="F363" s="29" t="str">
        <f t="shared" si="11"/>
        <v>大政　凛桜</v>
      </c>
      <c r="G363" s="30" t="str">
        <f>IFERROR(VLOOKUP(C363,Sheet3!A:H,3,0),"")</f>
        <v>大政　凛桜</v>
      </c>
    </row>
    <row r="364" spans="3:7" x14ac:dyDescent="0.15">
      <c r="C364" s="24">
        <f t="shared" si="10"/>
        <v>1216</v>
      </c>
      <c r="D364" s="32">
        <f>IFERROR(テーブル_Swim014[[#This Row],[選手番号]],"")</f>
        <v>1216</v>
      </c>
      <c r="E364" s="28" t="str">
        <f>IFERROR(VLOOKUP(C364,Sheet3!A:H,8,0),"")</f>
        <v>えいしSC砥部</v>
      </c>
      <c r="F364" s="29" t="str">
        <f t="shared" si="11"/>
        <v>中川凛太朗</v>
      </c>
      <c r="G364" s="30" t="str">
        <f>IFERROR(VLOOKUP(C364,Sheet3!A:H,3,0),"")</f>
        <v>中川凛太朗</v>
      </c>
    </row>
    <row r="365" spans="3:7" x14ac:dyDescent="0.15">
      <c r="C365" s="24">
        <f t="shared" si="10"/>
        <v>1217</v>
      </c>
      <c r="D365" s="32">
        <f>IFERROR(テーブル_Swim014[[#This Row],[選手番号]],"")</f>
        <v>1217</v>
      </c>
      <c r="E365" s="28" t="str">
        <f>IFERROR(VLOOKUP(C365,Sheet3!A:H,8,0),"")</f>
        <v>えいしSC砥部</v>
      </c>
      <c r="F365" s="29" t="str">
        <f t="shared" si="11"/>
        <v>薬師寺利帆</v>
      </c>
      <c r="G365" s="30" t="str">
        <f>IFERROR(VLOOKUP(C365,Sheet3!A:H,3,0),"")</f>
        <v>薬師寺利帆</v>
      </c>
    </row>
    <row r="366" spans="3:7" x14ac:dyDescent="0.15">
      <c r="C366" s="24">
        <f t="shared" si="10"/>
        <v>1218</v>
      </c>
      <c r="D366" s="32">
        <f>IFERROR(テーブル_Swim014[[#This Row],[選手番号]],"")</f>
        <v>1218</v>
      </c>
      <c r="E366" s="28" t="str">
        <f>IFERROR(VLOOKUP(C366,Sheet3!A:H,8,0),"")</f>
        <v xml:space="preserve">えいしSC砥部    </v>
      </c>
      <c r="F366" s="29" t="str">
        <f t="shared" si="11"/>
        <v xml:space="preserve">堀田　宗佑  </v>
      </c>
      <c r="G366" s="30" t="str">
        <f>IFERROR(VLOOKUP(C366,Sheet3!A:H,3,0),"")</f>
        <v xml:space="preserve">堀田　宗佑                    </v>
      </c>
    </row>
    <row r="367" spans="3:7" x14ac:dyDescent="0.15">
      <c r="C367" s="24">
        <f t="shared" si="10"/>
        <v>1219</v>
      </c>
      <c r="D367" s="32">
        <f>IFERROR(テーブル_Swim014[[#This Row],[選手番号]],"")</f>
        <v>1219</v>
      </c>
      <c r="E367" s="28" t="str">
        <f>IFERROR(VLOOKUP(C367,Sheet3!A:H,8,0),"")</f>
        <v>えいしSC砥部</v>
      </c>
      <c r="F367" s="29" t="str">
        <f t="shared" si="11"/>
        <v>児玉　旺典</v>
      </c>
      <c r="G367" s="30" t="str">
        <f>IFERROR(VLOOKUP(C367,Sheet3!A:H,3,0),"")</f>
        <v>児玉　旺典</v>
      </c>
    </row>
    <row r="368" spans="3:7" x14ac:dyDescent="0.15">
      <c r="C368" s="24">
        <f t="shared" si="10"/>
        <v>1220</v>
      </c>
      <c r="D368" s="32">
        <f>IFERROR(テーブル_Swim014[[#This Row],[選手番号]],"")</f>
        <v>1220</v>
      </c>
      <c r="E368" s="28" t="str">
        <f>IFERROR(VLOOKUP(C368,Sheet3!A:H,8,0),"")</f>
        <v xml:space="preserve">えいしSC砥部    </v>
      </c>
      <c r="F368" s="29" t="str">
        <f t="shared" si="11"/>
        <v xml:space="preserve">中島　健斗  </v>
      </c>
      <c r="G368" s="30" t="str">
        <f>IFERROR(VLOOKUP(C368,Sheet3!A:H,3,0),"")</f>
        <v xml:space="preserve">中島　健斗                    </v>
      </c>
    </row>
    <row r="369" spans="3:7" x14ac:dyDescent="0.15">
      <c r="C369" s="24">
        <f t="shared" si="10"/>
        <v>1221</v>
      </c>
      <c r="D369" s="32">
        <f>IFERROR(テーブル_Swim014[[#This Row],[選手番号]],"")</f>
        <v>1221</v>
      </c>
      <c r="E369" s="28" t="str">
        <f>IFERROR(VLOOKUP(C369,Sheet3!A:H,8,0),"")</f>
        <v>AQUA</v>
      </c>
      <c r="F369" s="29" t="str">
        <f t="shared" si="11"/>
        <v>高見　俐寿</v>
      </c>
      <c r="G369" s="30" t="str">
        <f>IFERROR(VLOOKUP(C369,Sheet3!A:H,3,0),"")</f>
        <v>高見　俐寿</v>
      </c>
    </row>
    <row r="370" spans="3:7" x14ac:dyDescent="0.15">
      <c r="C370" s="24">
        <f t="shared" si="10"/>
        <v>1222</v>
      </c>
      <c r="D370" s="32">
        <f>IFERROR(テーブル_Swim014[[#This Row],[選手番号]],"")</f>
        <v>1222</v>
      </c>
      <c r="E370" s="28" t="str">
        <f>IFERROR(VLOOKUP(C370,Sheet3!A:H,8,0),"")</f>
        <v>AQUA</v>
      </c>
      <c r="F370" s="29" t="str">
        <f t="shared" si="11"/>
        <v>斎藤　  詩</v>
      </c>
      <c r="G370" s="30" t="str">
        <f>IFERROR(VLOOKUP(C370,Sheet3!A:H,3,0),"")</f>
        <v>斎藤　  詩</v>
      </c>
    </row>
    <row r="371" spans="3:7" x14ac:dyDescent="0.15">
      <c r="C371" s="24">
        <f t="shared" si="10"/>
        <v>1223</v>
      </c>
      <c r="D371" s="32">
        <f>IFERROR(テーブル_Swim014[[#This Row],[選手番号]],"")</f>
        <v>1223</v>
      </c>
      <c r="E371" s="28" t="str">
        <f>IFERROR(VLOOKUP(C371,Sheet3!A:H,8,0),"")</f>
        <v>AQUA</v>
      </c>
      <c r="F371" s="29" t="str">
        <f t="shared" si="11"/>
        <v>阿部　  輝</v>
      </c>
      <c r="G371" s="30" t="str">
        <f>IFERROR(VLOOKUP(C371,Sheet3!A:H,3,0),"")</f>
        <v>阿部　  輝</v>
      </c>
    </row>
    <row r="372" spans="3:7" x14ac:dyDescent="0.15">
      <c r="C372" s="24">
        <f t="shared" si="10"/>
        <v>1224</v>
      </c>
      <c r="D372" s="32">
        <f>IFERROR(テーブル_Swim014[[#This Row],[選手番号]],"")</f>
        <v>1224</v>
      </c>
      <c r="E372" s="28" t="str">
        <f>IFERROR(VLOOKUP(C372,Sheet3!A:H,8,0),"")</f>
        <v>AQUA</v>
      </c>
      <c r="F372" s="29" t="str">
        <f t="shared" si="11"/>
        <v>伊東　煌生</v>
      </c>
      <c r="G372" s="30" t="str">
        <f>IFERROR(VLOOKUP(C372,Sheet3!A:H,3,0),"")</f>
        <v>伊東　煌生</v>
      </c>
    </row>
    <row r="373" spans="3:7" x14ac:dyDescent="0.15">
      <c r="C373" s="24">
        <f t="shared" si="10"/>
        <v>1225</v>
      </c>
      <c r="D373" s="32">
        <f>IFERROR(テーブル_Swim014[[#This Row],[選手番号]],"")</f>
        <v>1225</v>
      </c>
      <c r="E373" s="28" t="str">
        <f>IFERROR(VLOOKUP(C373,Sheet3!A:H,8,0),"")</f>
        <v>AQUA</v>
      </c>
      <c r="F373" s="29" t="str">
        <f t="shared" si="11"/>
        <v>德井　里保</v>
      </c>
      <c r="G373" s="30" t="str">
        <f>IFERROR(VLOOKUP(C373,Sheet3!A:H,3,0),"")</f>
        <v>德井　里保</v>
      </c>
    </row>
    <row r="374" spans="3:7" x14ac:dyDescent="0.15">
      <c r="C374" s="24">
        <f t="shared" si="10"/>
        <v>1226</v>
      </c>
      <c r="D374" s="32">
        <f>IFERROR(テーブル_Swim014[[#This Row],[選手番号]],"")</f>
        <v>1226</v>
      </c>
      <c r="E374" s="28" t="str">
        <f>IFERROR(VLOOKUP(C374,Sheet3!A:H,8,0),"")</f>
        <v xml:space="preserve">アズサ松山      </v>
      </c>
      <c r="F374" s="29" t="str">
        <f t="shared" si="11"/>
        <v xml:space="preserve">高岡　煌大  </v>
      </c>
      <c r="G374" s="30" t="str">
        <f>IFERROR(VLOOKUP(C374,Sheet3!A:H,3,0),"")</f>
        <v xml:space="preserve">高岡　煌大                    </v>
      </c>
    </row>
    <row r="375" spans="3:7" x14ac:dyDescent="0.15">
      <c r="C375" s="24">
        <f t="shared" si="10"/>
        <v>1227</v>
      </c>
      <c r="D375" s="32">
        <f>IFERROR(テーブル_Swim014[[#This Row],[選手番号]],"")</f>
        <v>1227</v>
      </c>
      <c r="E375" s="28" t="str">
        <f>IFERROR(VLOOKUP(C375,Sheet3!A:H,8,0),"")</f>
        <v xml:space="preserve">アズサ松山      </v>
      </c>
      <c r="F375" s="29" t="str">
        <f t="shared" si="11"/>
        <v xml:space="preserve">山本　涼平  </v>
      </c>
      <c r="G375" s="30" t="str">
        <f>IFERROR(VLOOKUP(C375,Sheet3!A:H,3,0),"")</f>
        <v xml:space="preserve">山本　涼平                    </v>
      </c>
    </row>
    <row r="376" spans="3:7" x14ac:dyDescent="0.15">
      <c r="C376" s="24">
        <f t="shared" si="10"/>
        <v>1228</v>
      </c>
      <c r="D376" s="32">
        <f>IFERROR(テーブル_Swim014[[#This Row],[選手番号]],"")</f>
        <v>1228</v>
      </c>
      <c r="E376" s="28" t="str">
        <f>IFERROR(VLOOKUP(C376,Sheet3!A:H,8,0),"")</f>
        <v xml:space="preserve">アズサ松山      </v>
      </c>
      <c r="F376" s="29" t="str">
        <f t="shared" si="11"/>
        <v xml:space="preserve">古見　一起  </v>
      </c>
      <c r="G376" s="30" t="str">
        <f>IFERROR(VLOOKUP(C376,Sheet3!A:H,3,0),"")</f>
        <v xml:space="preserve">古見　一起                    </v>
      </c>
    </row>
    <row r="377" spans="3:7" x14ac:dyDescent="0.15">
      <c r="C377" s="24">
        <f t="shared" si="10"/>
        <v>1229</v>
      </c>
      <c r="D377" s="32">
        <f>IFERROR(テーブル_Swim014[[#This Row],[選手番号]],"")</f>
        <v>1229</v>
      </c>
      <c r="E377" s="28" t="str">
        <f>IFERROR(VLOOKUP(C377,Sheet3!A:H,8,0),"")</f>
        <v>アズサ松山</v>
      </c>
      <c r="F377" s="29" t="str">
        <f t="shared" si="11"/>
        <v>乗松　侑青</v>
      </c>
      <c r="G377" s="30" t="str">
        <f>IFERROR(VLOOKUP(C377,Sheet3!A:H,3,0),"")</f>
        <v>乗松　侑青</v>
      </c>
    </row>
    <row r="378" spans="3:7" x14ac:dyDescent="0.15">
      <c r="C378" s="24">
        <f t="shared" si="10"/>
        <v>1230</v>
      </c>
      <c r="D378" s="32">
        <f>IFERROR(テーブル_Swim014[[#This Row],[選手番号]],"")</f>
        <v>1230</v>
      </c>
      <c r="E378" s="28" t="str">
        <f>IFERROR(VLOOKUP(C378,Sheet3!A:H,8,0),"")</f>
        <v>アズサ松山</v>
      </c>
      <c r="F378" s="29" t="str">
        <f t="shared" si="11"/>
        <v>木原　康貴</v>
      </c>
      <c r="G378" s="30" t="str">
        <f>IFERROR(VLOOKUP(C378,Sheet3!A:H,3,0),"")</f>
        <v>木原　康貴</v>
      </c>
    </row>
    <row r="379" spans="3:7" x14ac:dyDescent="0.15">
      <c r="C379" s="24">
        <f t="shared" si="10"/>
        <v>1231</v>
      </c>
      <c r="D379" s="32">
        <f>IFERROR(テーブル_Swim014[[#This Row],[選手番号]],"")</f>
        <v>1231</v>
      </c>
      <c r="E379" s="28" t="str">
        <f>IFERROR(VLOOKUP(C379,Sheet3!A:H,8,0),"")</f>
        <v>アズサ松山</v>
      </c>
      <c r="F379" s="29" t="str">
        <f t="shared" si="11"/>
        <v>畦地　遥斗</v>
      </c>
      <c r="G379" s="30" t="str">
        <f>IFERROR(VLOOKUP(C379,Sheet3!A:H,3,0),"")</f>
        <v>畦地　遥斗</v>
      </c>
    </row>
    <row r="380" spans="3:7" x14ac:dyDescent="0.15">
      <c r="C380" s="24">
        <f t="shared" si="10"/>
        <v>1232</v>
      </c>
      <c r="D380" s="32">
        <f>IFERROR(テーブル_Swim014[[#This Row],[選手番号]],"")</f>
        <v>1232</v>
      </c>
      <c r="E380" s="28" t="str">
        <f>IFERROR(VLOOKUP(C380,Sheet3!A:H,8,0),"")</f>
        <v>アズサ松山</v>
      </c>
      <c r="F380" s="29" t="str">
        <f t="shared" si="11"/>
        <v>池田　大悟</v>
      </c>
      <c r="G380" s="30" t="str">
        <f>IFERROR(VLOOKUP(C380,Sheet3!A:H,3,0),"")</f>
        <v>池田　大悟</v>
      </c>
    </row>
    <row r="381" spans="3:7" x14ac:dyDescent="0.15">
      <c r="C381" s="24">
        <f t="shared" si="10"/>
        <v>1233</v>
      </c>
      <c r="D381" s="32">
        <f>IFERROR(テーブル_Swim014[[#This Row],[選手番号]],"")</f>
        <v>1233</v>
      </c>
      <c r="E381" s="28" t="str">
        <f>IFERROR(VLOOKUP(C381,Sheet3!A:H,8,0),"")</f>
        <v>アズサ松山</v>
      </c>
      <c r="F381" s="29" t="str">
        <f t="shared" si="11"/>
        <v>矢野　蒼士</v>
      </c>
      <c r="G381" s="30" t="str">
        <f>IFERROR(VLOOKUP(C381,Sheet3!A:H,3,0),"")</f>
        <v>矢野　蒼士</v>
      </c>
    </row>
    <row r="382" spans="3:7" x14ac:dyDescent="0.15">
      <c r="C382" s="24">
        <f t="shared" si="10"/>
        <v>1234</v>
      </c>
      <c r="D382" s="32">
        <f>IFERROR(テーブル_Swim014[[#This Row],[選手番号]],"")</f>
        <v>1234</v>
      </c>
      <c r="E382" s="28" t="str">
        <f>IFERROR(VLOOKUP(C382,Sheet3!A:H,8,0),"")</f>
        <v>アズサ松山</v>
      </c>
      <c r="F382" s="29" t="str">
        <f t="shared" si="11"/>
        <v>小池京士郎</v>
      </c>
      <c r="G382" s="30" t="str">
        <f>IFERROR(VLOOKUP(C382,Sheet3!A:H,3,0),"")</f>
        <v>小池京士郎</v>
      </c>
    </row>
    <row r="383" spans="3:7" x14ac:dyDescent="0.15">
      <c r="C383" s="24">
        <f t="shared" si="10"/>
        <v>1235</v>
      </c>
      <c r="D383" s="32">
        <f>IFERROR(テーブル_Swim014[[#This Row],[選手番号]],"")</f>
        <v>1235</v>
      </c>
      <c r="E383" s="28" t="str">
        <f>IFERROR(VLOOKUP(C383,Sheet3!A:H,8,0),"")</f>
        <v>アズサ松山</v>
      </c>
      <c r="F383" s="29" t="str">
        <f t="shared" si="11"/>
        <v>山田　  媛</v>
      </c>
      <c r="G383" s="30" t="str">
        <f>IFERROR(VLOOKUP(C383,Sheet3!A:H,3,0),"")</f>
        <v>山田　  媛</v>
      </c>
    </row>
    <row r="384" spans="3:7" x14ac:dyDescent="0.15">
      <c r="C384" s="24">
        <f t="shared" si="10"/>
        <v>1236</v>
      </c>
      <c r="D384" s="32">
        <f>IFERROR(テーブル_Swim014[[#This Row],[選手番号]],"")</f>
        <v>1236</v>
      </c>
      <c r="E384" s="28" t="str">
        <f>IFERROR(VLOOKUP(C384,Sheet3!A:H,8,0),"")</f>
        <v>アズサ松山</v>
      </c>
      <c r="F384" s="29" t="str">
        <f t="shared" si="11"/>
        <v>山口　紗弥</v>
      </c>
      <c r="G384" s="30" t="str">
        <f>IFERROR(VLOOKUP(C384,Sheet3!A:H,3,0),"")</f>
        <v>山口　紗弥</v>
      </c>
    </row>
    <row r="385" spans="3:7" x14ac:dyDescent="0.15">
      <c r="C385" s="24">
        <f t="shared" si="10"/>
        <v>1237</v>
      </c>
      <c r="D385" s="32">
        <f>IFERROR(テーブル_Swim014[[#This Row],[選手番号]],"")</f>
        <v>1237</v>
      </c>
      <c r="E385" s="28" t="str">
        <f>IFERROR(VLOOKUP(C385,Sheet3!A:H,8,0),"")</f>
        <v xml:space="preserve">アズサ松山      </v>
      </c>
      <c r="F385" s="29" t="str">
        <f t="shared" si="11"/>
        <v xml:space="preserve">光宗  　柚 </v>
      </c>
      <c r="G385" s="30" t="str">
        <f>IFERROR(VLOOKUP(C385,Sheet3!A:H,3,0),"")</f>
        <v xml:space="preserve">光宗  　柚                    </v>
      </c>
    </row>
    <row r="386" spans="3:7" x14ac:dyDescent="0.15">
      <c r="C386" s="24">
        <f t="shared" ref="C386:C449" si="12">IF(AND(D386=""),"",D386)</f>
        <v>1238</v>
      </c>
      <c r="D386" s="32">
        <f>IFERROR(テーブル_Swim014[[#This Row],[選手番号]],"")</f>
        <v>1238</v>
      </c>
      <c r="E386" s="28" t="str">
        <f>IFERROR(VLOOKUP(C386,Sheet3!A:H,8,0),"")</f>
        <v>アズサ松山</v>
      </c>
      <c r="F386" s="29" t="str">
        <f t="shared" ref="F386:F449" si="13">MID(G386,1,7)</f>
        <v>若林　香恋</v>
      </c>
      <c r="G386" s="30" t="str">
        <f>IFERROR(VLOOKUP(C386,Sheet3!A:H,3,0),"")</f>
        <v>若林　香恋</v>
      </c>
    </row>
    <row r="387" spans="3:7" x14ac:dyDescent="0.15">
      <c r="C387" s="24">
        <f t="shared" si="12"/>
        <v>1239</v>
      </c>
      <c r="D387" s="32">
        <f>IFERROR(テーブル_Swim014[[#This Row],[選手番号]],"")</f>
        <v>1239</v>
      </c>
      <c r="E387" s="28" t="str">
        <f>IFERROR(VLOOKUP(C387,Sheet3!A:H,8,0),"")</f>
        <v>アズサ松山</v>
      </c>
      <c r="F387" s="29" t="str">
        <f t="shared" si="13"/>
        <v>水野　結愛</v>
      </c>
      <c r="G387" s="30" t="str">
        <f>IFERROR(VLOOKUP(C387,Sheet3!A:H,3,0),"")</f>
        <v>水野　結愛</v>
      </c>
    </row>
    <row r="388" spans="3:7" x14ac:dyDescent="0.15">
      <c r="C388" s="24">
        <f t="shared" si="12"/>
        <v>1240</v>
      </c>
      <c r="D388" s="32">
        <f>IFERROR(テーブル_Swim014[[#This Row],[選手番号]],"")</f>
        <v>1240</v>
      </c>
      <c r="E388" s="28" t="str">
        <f>IFERROR(VLOOKUP(C388,Sheet3!A:H,8,0),"")</f>
        <v>アズサ松山</v>
      </c>
      <c r="F388" s="29" t="str">
        <f t="shared" si="13"/>
        <v>岩田　莉歩</v>
      </c>
      <c r="G388" s="30" t="str">
        <f>IFERROR(VLOOKUP(C388,Sheet3!A:H,3,0),"")</f>
        <v>岩田　莉歩</v>
      </c>
    </row>
    <row r="389" spans="3:7" x14ac:dyDescent="0.15">
      <c r="C389" s="24">
        <f t="shared" si="12"/>
        <v>1241</v>
      </c>
      <c r="D389" s="32">
        <f>IFERROR(テーブル_Swim014[[#This Row],[選手番号]],"")</f>
        <v>1241</v>
      </c>
      <c r="E389" s="28" t="str">
        <f>IFERROR(VLOOKUP(C389,Sheet3!A:H,8,0),"")</f>
        <v>アズサ松山</v>
      </c>
      <c r="F389" s="29" t="str">
        <f t="shared" si="13"/>
        <v>武智　菜月</v>
      </c>
      <c r="G389" s="30" t="str">
        <f>IFERROR(VLOOKUP(C389,Sheet3!A:H,3,0),"")</f>
        <v>武智　菜月</v>
      </c>
    </row>
    <row r="390" spans="3:7" x14ac:dyDescent="0.15">
      <c r="C390" s="24">
        <f t="shared" si="12"/>
        <v>1501</v>
      </c>
      <c r="D390" s="32">
        <f>IFERROR(テーブル_Swim014[[#This Row],[選手番号]],"")</f>
        <v>1501</v>
      </c>
      <c r="E390" s="28" t="str">
        <f>IFERROR(VLOOKUP(C390,Sheet3!A:H,8,0),"")</f>
        <v xml:space="preserve">八幡浜ＳＣ      </v>
      </c>
      <c r="F390" s="29" t="str">
        <f t="shared" si="13"/>
        <v xml:space="preserve">廣瀬　功武  </v>
      </c>
      <c r="G390" s="30" t="str">
        <f>IFERROR(VLOOKUP(C390,Sheet3!A:H,3,0),"")</f>
        <v xml:space="preserve">廣瀬　功武                    </v>
      </c>
    </row>
    <row r="391" spans="3:7" x14ac:dyDescent="0.15">
      <c r="C391" s="24">
        <f t="shared" si="12"/>
        <v>1502</v>
      </c>
      <c r="D391" s="32">
        <f>IFERROR(テーブル_Swim014[[#This Row],[選手番号]],"")</f>
        <v>1502</v>
      </c>
      <c r="E391" s="28" t="str">
        <f>IFERROR(VLOOKUP(C391,Sheet3!A:H,8,0),"")</f>
        <v xml:space="preserve">八幡浜ＳＣ      </v>
      </c>
      <c r="F391" s="29" t="str">
        <f t="shared" si="13"/>
        <v xml:space="preserve">浦中　　蓮  </v>
      </c>
      <c r="G391" s="30" t="str">
        <f>IFERROR(VLOOKUP(C391,Sheet3!A:H,3,0),"")</f>
        <v xml:space="preserve">浦中　　蓮                    </v>
      </c>
    </row>
    <row r="392" spans="3:7" x14ac:dyDescent="0.15">
      <c r="C392" s="24">
        <f t="shared" si="12"/>
        <v>1503</v>
      </c>
      <c r="D392" s="32">
        <f>IFERROR(テーブル_Swim014[[#This Row],[選手番号]],"")</f>
        <v>1503</v>
      </c>
      <c r="E392" s="28" t="str">
        <f>IFERROR(VLOOKUP(C392,Sheet3!A:H,8,0),"")</f>
        <v xml:space="preserve">八幡浜ＳＣ      </v>
      </c>
      <c r="F392" s="29" t="str">
        <f t="shared" si="13"/>
        <v xml:space="preserve">白石　一颯  </v>
      </c>
      <c r="G392" s="30" t="str">
        <f>IFERROR(VLOOKUP(C392,Sheet3!A:H,3,0),"")</f>
        <v xml:space="preserve">白石　一颯                    </v>
      </c>
    </row>
    <row r="393" spans="3:7" x14ac:dyDescent="0.15">
      <c r="C393" s="24">
        <f t="shared" si="12"/>
        <v>1504</v>
      </c>
      <c r="D393" s="32">
        <f>IFERROR(テーブル_Swim014[[#This Row],[選手番号]],"")</f>
        <v>1504</v>
      </c>
      <c r="E393" s="28" t="str">
        <f>IFERROR(VLOOKUP(C393,Sheet3!A:H,8,0),"")</f>
        <v xml:space="preserve">八幡浜ＳＣ      </v>
      </c>
      <c r="F393" s="29" t="str">
        <f t="shared" si="13"/>
        <v xml:space="preserve">大竹　紗生  </v>
      </c>
      <c r="G393" s="30" t="str">
        <f>IFERROR(VLOOKUP(C393,Sheet3!A:H,3,0),"")</f>
        <v xml:space="preserve">大竹　紗生                    </v>
      </c>
    </row>
    <row r="394" spans="3:7" x14ac:dyDescent="0.15">
      <c r="C394" s="24">
        <f t="shared" si="12"/>
        <v>1505</v>
      </c>
      <c r="D394" s="32">
        <f>IFERROR(テーブル_Swim014[[#This Row],[選手番号]],"")</f>
        <v>1505</v>
      </c>
      <c r="E394" s="28" t="str">
        <f>IFERROR(VLOOKUP(C394,Sheet3!A:H,8,0),"")</f>
        <v xml:space="preserve">八幡浜ＳＣ      </v>
      </c>
      <c r="F394" s="29" t="str">
        <f t="shared" si="13"/>
        <v xml:space="preserve">竹林　優貴  </v>
      </c>
      <c r="G394" s="30" t="str">
        <f>IFERROR(VLOOKUP(C394,Sheet3!A:H,3,0),"")</f>
        <v xml:space="preserve">竹林　優貴                    </v>
      </c>
    </row>
    <row r="395" spans="3:7" x14ac:dyDescent="0.15">
      <c r="C395" s="24">
        <f t="shared" si="12"/>
        <v>1506</v>
      </c>
      <c r="D395" s="32">
        <f>IFERROR(テーブル_Swim014[[#This Row],[選手番号]],"")</f>
        <v>1506</v>
      </c>
      <c r="E395" s="28" t="str">
        <f>IFERROR(VLOOKUP(C395,Sheet3!A:H,8,0),"")</f>
        <v xml:space="preserve">八幡浜ＳＣ      </v>
      </c>
      <c r="F395" s="29" t="str">
        <f t="shared" si="13"/>
        <v xml:space="preserve">上杉　美羽  </v>
      </c>
      <c r="G395" s="30" t="str">
        <f>IFERROR(VLOOKUP(C395,Sheet3!A:H,3,0),"")</f>
        <v xml:space="preserve">上杉　美羽                    </v>
      </c>
    </row>
    <row r="396" spans="3:7" x14ac:dyDescent="0.15">
      <c r="C396" s="24">
        <f t="shared" si="12"/>
        <v>1507</v>
      </c>
      <c r="D396" s="32">
        <f>IFERROR(テーブル_Swim014[[#This Row],[選手番号]],"")</f>
        <v>1507</v>
      </c>
      <c r="E396" s="28" t="str">
        <f>IFERROR(VLOOKUP(C396,Sheet3!A:H,8,0),"")</f>
        <v xml:space="preserve">八幡浜ＳＣ      </v>
      </c>
      <c r="F396" s="29" t="str">
        <f t="shared" si="13"/>
        <v xml:space="preserve">兵頭　奏真  </v>
      </c>
      <c r="G396" s="30" t="str">
        <f>IFERROR(VLOOKUP(C396,Sheet3!A:H,3,0),"")</f>
        <v xml:space="preserve">兵頭　奏真                    </v>
      </c>
    </row>
    <row r="397" spans="3:7" x14ac:dyDescent="0.15">
      <c r="C397" s="24">
        <f t="shared" si="12"/>
        <v>1508</v>
      </c>
      <c r="D397" s="32">
        <f>IFERROR(テーブル_Swim014[[#This Row],[選手番号]],"")</f>
        <v>1508</v>
      </c>
      <c r="E397" s="28" t="str">
        <f>IFERROR(VLOOKUP(C397,Sheet3!A:H,8,0),"")</f>
        <v xml:space="preserve">リー保内        </v>
      </c>
      <c r="F397" s="29" t="str">
        <f t="shared" si="13"/>
        <v xml:space="preserve">三好　郁哉  </v>
      </c>
      <c r="G397" s="30" t="str">
        <f>IFERROR(VLOOKUP(C397,Sheet3!A:H,3,0),"")</f>
        <v xml:space="preserve">三好　郁哉                    </v>
      </c>
    </row>
    <row r="398" spans="3:7" x14ac:dyDescent="0.15">
      <c r="C398" s="24">
        <f t="shared" si="12"/>
        <v>1509</v>
      </c>
      <c r="D398" s="32">
        <f>IFERROR(テーブル_Swim014[[#This Row],[選手番号]],"")</f>
        <v>1509</v>
      </c>
      <c r="E398" s="28" t="str">
        <f>IFERROR(VLOOKUP(C398,Sheet3!A:H,8,0),"")</f>
        <v xml:space="preserve">リー保内        </v>
      </c>
      <c r="F398" s="29" t="str">
        <f t="shared" si="13"/>
        <v xml:space="preserve">髙藤　颯心  </v>
      </c>
      <c r="G398" s="30" t="str">
        <f>IFERROR(VLOOKUP(C398,Sheet3!A:H,3,0),"")</f>
        <v xml:space="preserve">髙藤　颯心                    </v>
      </c>
    </row>
    <row r="399" spans="3:7" x14ac:dyDescent="0.15">
      <c r="C399" s="24">
        <f t="shared" si="12"/>
        <v>1510</v>
      </c>
      <c r="D399" s="32">
        <f>IFERROR(テーブル_Swim014[[#This Row],[選手番号]],"")</f>
        <v>1510</v>
      </c>
      <c r="E399" s="28" t="str">
        <f>IFERROR(VLOOKUP(C399,Sheet3!A:H,8,0),"")</f>
        <v xml:space="preserve">リー保内        </v>
      </c>
      <c r="F399" s="29" t="str">
        <f t="shared" si="13"/>
        <v xml:space="preserve">大西　未桜  </v>
      </c>
      <c r="G399" s="30" t="str">
        <f>IFERROR(VLOOKUP(C399,Sheet3!A:H,3,0),"")</f>
        <v xml:space="preserve">大西　未桜                    </v>
      </c>
    </row>
    <row r="400" spans="3:7" x14ac:dyDescent="0.15">
      <c r="C400" s="24">
        <f t="shared" si="12"/>
        <v>1511</v>
      </c>
      <c r="D400" s="32">
        <f>IFERROR(テーブル_Swim014[[#This Row],[選手番号]],"")</f>
        <v>1511</v>
      </c>
      <c r="E400" s="28" t="str">
        <f>IFERROR(VLOOKUP(C400,Sheet3!A:H,8,0),"")</f>
        <v xml:space="preserve">リー保内        </v>
      </c>
      <c r="F400" s="29" t="str">
        <f t="shared" si="13"/>
        <v xml:space="preserve">菊池　真帆  </v>
      </c>
      <c r="G400" s="30" t="str">
        <f>IFERROR(VLOOKUP(C400,Sheet3!A:H,3,0),"")</f>
        <v xml:space="preserve">菊池　真帆                    </v>
      </c>
    </row>
    <row r="401" spans="3:7" x14ac:dyDescent="0.15">
      <c r="C401" s="24">
        <f t="shared" si="12"/>
        <v>1512</v>
      </c>
      <c r="D401" s="32">
        <f>IFERROR(テーブル_Swim014[[#This Row],[選手番号]],"")</f>
        <v>1512</v>
      </c>
      <c r="E401" s="28" t="str">
        <f>IFERROR(VLOOKUP(C401,Sheet3!A:H,8,0),"")</f>
        <v xml:space="preserve">リー保内        </v>
      </c>
      <c r="F401" s="29" t="str">
        <f t="shared" si="13"/>
        <v xml:space="preserve">清水　結生  </v>
      </c>
      <c r="G401" s="30" t="str">
        <f>IFERROR(VLOOKUP(C401,Sheet3!A:H,3,0),"")</f>
        <v xml:space="preserve">清水　結生                    </v>
      </c>
    </row>
    <row r="402" spans="3:7" x14ac:dyDescent="0.15">
      <c r="C402" s="24">
        <f t="shared" si="12"/>
        <v>1513</v>
      </c>
      <c r="D402" s="32">
        <f>IFERROR(テーブル_Swim014[[#This Row],[選手番号]],"")</f>
        <v>1513</v>
      </c>
      <c r="E402" s="28" t="str">
        <f>IFERROR(VLOOKUP(C402,Sheet3!A:H,8,0),"")</f>
        <v xml:space="preserve">リー保内        </v>
      </c>
      <c r="F402" s="29" t="str">
        <f t="shared" si="13"/>
        <v xml:space="preserve">兵頭　萌綾  </v>
      </c>
      <c r="G402" s="30" t="str">
        <f>IFERROR(VLOOKUP(C402,Sheet3!A:H,3,0),"")</f>
        <v xml:space="preserve">兵頭　萌綾                    </v>
      </c>
    </row>
    <row r="403" spans="3:7" x14ac:dyDescent="0.15">
      <c r="C403" s="24">
        <f t="shared" si="12"/>
        <v>1514</v>
      </c>
      <c r="D403" s="32">
        <f>IFERROR(テーブル_Swim014[[#This Row],[選手番号]],"")</f>
        <v>1514</v>
      </c>
      <c r="E403" s="28" t="str">
        <f>IFERROR(VLOOKUP(C403,Sheet3!A:H,8,0),"")</f>
        <v xml:space="preserve">フィッタ吉田    </v>
      </c>
      <c r="F403" s="29" t="str">
        <f t="shared" si="13"/>
        <v xml:space="preserve">井関　　煌  </v>
      </c>
      <c r="G403" s="30" t="str">
        <f>IFERROR(VLOOKUP(C403,Sheet3!A:H,3,0),"")</f>
        <v xml:space="preserve">井関　　煌                    </v>
      </c>
    </row>
    <row r="404" spans="3:7" x14ac:dyDescent="0.15">
      <c r="C404" s="24">
        <f t="shared" si="12"/>
        <v>1515</v>
      </c>
      <c r="D404" s="32">
        <f>IFERROR(テーブル_Swim014[[#This Row],[選手番号]],"")</f>
        <v>1515</v>
      </c>
      <c r="E404" s="28" t="str">
        <f>IFERROR(VLOOKUP(C404,Sheet3!A:H,8,0),"")</f>
        <v xml:space="preserve">フィッタ吉田    </v>
      </c>
      <c r="F404" s="29" t="str">
        <f t="shared" si="13"/>
        <v xml:space="preserve">古谷　空大  </v>
      </c>
      <c r="G404" s="30" t="str">
        <f>IFERROR(VLOOKUP(C404,Sheet3!A:H,3,0),"")</f>
        <v xml:space="preserve">古谷　空大                    </v>
      </c>
    </row>
    <row r="405" spans="3:7" x14ac:dyDescent="0.15">
      <c r="C405" s="24">
        <f t="shared" si="12"/>
        <v>1516</v>
      </c>
      <c r="D405" s="32">
        <f>IFERROR(テーブル_Swim014[[#This Row],[選手番号]],"")</f>
        <v>1516</v>
      </c>
      <c r="E405" s="28" t="str">
        <f>IFERROR(VLOOKUP(C405,Sheet3!A:H,8,0),"")</f>
        <v xml:space="preserve">フィッタ吉田    </v>
      </c>
      <c r="F405" s="29" t="str">
        <f t="shared" si="13"/>
        <v xml:space="preserve">畔地　俊輔  </v>
      </c>
      <c r="G405" s="30" t="str">
        <f>IFERROR(VLOOKUP(C405,Sheet3!A:H,3,0),"")</f>
        <v xml:space="preserve">畔地　俊輔                    </v>
      </c>
    </row>
    <row r="406" spans="3:7" x14ac:dyDescent="0.15">
      <c r="C406" s="24">
        <f t="shared" si="12"/>
        <v>1517</v>
      </c>
      <c r="D406" s="32">
        <f>IFERROR(テーブル_Swim014[[#This Row],[選手番号]],"")</f>
        <v>1517</v>
      </c>
      <c r="E406" s="28" t="str">
        <f>IFERROR(VLOOKUP(C406,Sheet3!A:H,8,0),"")</f>
        <v xml:space="preserve">フィッタ吉田    </v>
      </c>
      <c r="F406" s="29" t="str">
        <f t="shared" si="13"/>
        <v xml:space="preserve">宇都宮　旬  </v>
      </c>
      <c r="G406" s="30" t="str">
        <f>IFERROR(VLOOKUP(C406,Sheet3!A:H,3,0),"")</f>
        <v xml:space="preserve">宇都宮　旬                    </v>
      </c>
    </row>
    <row r="407" spans="3:7" x14ac:dyDescent="0.15">
      <c r="C407" s="24">
        <f t="shared" si="12"/>
        <v>1518</v>
      </c>
      <c r="D407" s="32">
        <f>IFERROR(テーブル_Swim014[[#This Row],[選手番号]],"")</f>
        <v>1518</v>
      </c>
      <c r="E407" s="28" t="str">
        <f>IFERROR(VLOOKUP(C407,Sheet3!A:H,8,0),"")</f>
        <v xml:space="preserve">フィッタ吉田    </v>
      </c>
      <c r="F407" s="29" t="str">
        <f t="shared" si="13"/>
        <v xml:space="preserve">古谷　　旭  </v>
      </c>
      <c r="G407" s="30" t="str">
        <f>IFERROR(VLOOKUP(C407,Sheet3!A:H,3,0),"")</f>
        <v xml:space="preserve">古谷　　旭                    </v>
      </c>
    </row>
    <row r="408" spans="3:7" x14ac:dyDescent="0.15">
      <c r="C408" s="24">
        <f t="shared" si="12"/>
        <v>1519</v>
      </c>
      <c r="D408" s="32">
        <f>IFERROR(テーブル_Swim014[[#This Row],[選手番号]],"")</f>
        <v>1519</v>
      </c>
      <c r="E408" s="28" t="str">
        <f>IFERROR(VLOOKUP(C408,Sheet3!A:H,8,0),"")</f>
        <v xml:space="preserve">フィッタ吉田    </v>
      </c>
      <c r="F408" s="29" t="str">
        <f t="shared" si="13"/>
        <v xml:space="preserve">酒井　優衣  </v>
      </c>
      <c r="G408" s="30" t="str">
        <f>IFERROR(VLOOKUP(C408,Sheet3!A:H,3,0),"")</f>
        <v xml:space="preserve">酒井　優衣                    </v>
      </c>
    </row>
    <row r="409" spans="3:7" x14ac:dyDescent="0.15">
      <c r="C409" s="24">
        <f t="shared" si="12"/>
        <v>1520</v>
      </c>
      <c r="D409" s="32">
        <f>IFERROR(テーブル_Swim014[[#This Row],[選手番号]],"")</f>
        <v>1520</v>
      </c>
      <c r="E409" s="28" t="str">
        <f>IFERROR(VLOOKUP(C409,Sheet3!A:H,8,0),"")</f>
        <v xml:space="preserve">フィッタ吉田    </v>
      </c>
      <c r="F409" s="29" t="str">
        <f t="shared" si="13"/>
        <v xml:space="preserve">原　　綾香  </v>
      </c>
      <c r="G409" s="30" t="str">
        <f>IFERROR(VLOOKUP(C409,Sheet3!A:H,3,0),"")</f>
        <v xml:space="preserve">原　　綾香                    </v>
      </c>
    </row>
    <row r="410" spans="3:7" x14ac:dyDescent="0.15">
      <c r="C410" s="24">
        <f t="shared" si="12"/>
        <v>1521</v>
      </c>
      <c r="D410" s="32">
        <f>IFERROR(テーブル_Swim014[[#This Row],[選手番号]],"")</f>
        <v>1521</v>
      </c>
      <c r="E410" s="28" t="str">
        <f>IFERROR(VLOOKUP(C410,Sheet3!A:H,8,0),"")</f>
        <v xml:space="preserve">フィッタ吉田    </v>
      </c>
      <c r="F410" s="29" t="str">
        <f t="shared" si="13"/>
        <v xml:space="preserve">髙山　弥久  </v>
      </c>
      <c r="G410" s="30" t="str">
        <f>IFERROR(VLOOKUP(C410,Sheet3!A:H,3,0),"")</f>
        <v xml:space="preserve">髙山　弥久                    </v>
      </c>
    </row>
    <row r="411" spans="3:7" x14ac:dyDescent="0.15">
      <c r="C411" s="24">
        <f t="shared" si="12"/>
        <v>1522</v>
      </c>
      <c r="D411" s="32">
        <f>IFERROR(テーブル_Swim014[[#This Row],[選手番号]],"")</f>
        <v>1522</v>
      </c>
      <c r="E411" s="28" t="str">
        <f>IFERROR(VLOOKUP(C411,Sheet3!A:H,8,0),"")</f>
        <v xml:space="preserve">フィッタ吉田    </v>
      </c>
      <c r="F411" s="29" t="str">
        <f t="shared" si="13"/>
        <v xml:space="preserve">水谷　結和  </v>
      </c>
      <c r="G411" s="30" t="str">
        <f>IFERROR(VLOOKUP(C411,Sheet3!A:H,3,0),"")</f>
        <v xml:space="preserve">水谷　結和                    </v>
      </c>
    </row>
    <row r="412" spans="3:7" x14ac:dyDescent="0.15">
      <c r="C412" s="24">
        <f t="shared" si="12"/>
        <v>1523</v>
      </c>
      <c r="D412" s="32">
        <f>IFERROR(テーブル_Swim014[[#This Row],[選手番号]],"")</f>
        <v>1523</v>
      </c>
      <c r="E412" s="28" t="str">
        <f>IFERROR(VLOOKUP(C412,Sheet3!A:H,8,0),"")</f>
        <v xml:space="preserve">フィッタ吉田    </v>
      </c>
      <c r="F412" s="29" t="str">
        <f t="shared" si="13"/>
        <v xml:space="preserve">中村　優月  </v>
      </c>
      <c r="G412" s="30" t="str">
        <f>IFERROR(VLOOKUP(C412,Sheet3!A:H,3,0),"")</f>
        <v xml:space="preserve">中村　優月                    </v>
      </c>
    </row>
    <row r="413" spans="3:7" x14ac:dyDescent="0.15">
      <c r="C413" s="24">
        <f t="shared" si="12"/>
        <v>1524</v>
      </c>
      <c r="D413" s="32">
        <f>IFERROR(テーブル_Swim014[[#This Row],[選手番号]],"")</f>
        <v>1524</v>
      </c>
      <c r="E413" s="28" t="str">
        <f>IFERROR(VLOOKUP(C413,Sheet3!A:H,8,0),"")</f>
        <v xml:space="preserve">Ryuow           </v>
      </c>
      <c r="F413" s="29" t="str">
        <f t="shared" si="13"/>
        <v xml:space="preserve">竹本　大輝  </v>
      </c>
      <c r="G413" s="30" t="str">
        <f>IFERROR(VLOOKUP(C413,Sheet3!A:H,3,0),"")</f>
        <v xml:space="preserve">竹本　大輝                    </v>
      </c>
    </row>
    <row r="414" spans="3:7" x14ac:dyDescent="0.15">
      <c r="C414" s="24">
        <f t="shared" si="12"/>
        <v>1525</v>
      </c>
      <c r="D414" s="32">
        <f>IFERROR(テーブル_Swim014[[#This Row],[選手番号]],"")</f>
        <v>1525</v>
      </c>
      <c r="E414" s="28" t="str">
        <f>IFERROR(VLOOKUP(C414,Sheet3!A:H,8,0),"")</f>
        <v xml:space="preserve">Ryuow           </v>
      </c>
      <c r="F414" s="29" t="str">
        <f t="shared" si="13"/>
        <v xml:space="preserve">井上　幹雄  </v>
      </c>
      <c r="G414" s="30" t="str">
        <f>IFERROR(VLOOKUP(C414,Sheet3!A:H,3,0),"")</f>
        <v xml:space="preserve">井上　幹雄                    </v>
      </c>
    </row>
    <row r="415" spans="3:7" x14ac:dyDescent="0.15">
      <c r="C415" s="24">
        <f t="shared" si="12"/>
        <v>1526</v>
      </c>
      <c r="D415" s="32">
        <f>IFERROR(テーブル_Swim014[[#This Row],[選手番号]],"")</f>
        <v>1526</v>
      </c>
      <c r="E415" s="28" t="str">
        <f>IFERROR(VLOOKUP(C415,Sheet3!A:H,8,0),"")</f>
        <v xml:space="preserve">Ryuow           </v>
      </c>
      <c r="F415" s="29" t="str">
        <f t="shared" si="13"/>
        <v xml:space="preserve">松本　韻生  </v>
      </c>
      <c r="G415" s="30" t="str">
        <f>IFERROR(VLOOKUP(C415,Sheet3!A:H,3,0),"")</f>
        <v xml:space="preserve">松本　韻生                    </v>
      </c>
    </row>
    <row r="416" spans="3:7" x14ac:dyDescent="0.15">
      <c r="C416" s="24">
        <f t="shared" si="12"/>
        <v>1527</v>
      </c>
      <c r="D416" s="32">
        <f>IFERROR(テーブル_Swim014[[#This Row],[選手番号]],"")</f>
        <v>1527</v>
      </c>
      <c r="E416" s="28" t="str">
        <f>IFERROR(VLOOKUP(C416,Sheet3!A:H,8,0),"")</f>
        <v xml:space="preserve">Ryuow           </v>
      </c>
      <c r="F416" s="29" t="str">
        <f t="shared" si="13"/>
        <v xml:space="preserve">井上　晴喜  </v>
      </c>
      <c r="G416" s="30" t="str">
        <f>IFERROR(VLOOKUP(C416,Sheet3!A:H,3,0),"")</f>
        <v xml:space="preserve">井上　晴喜                    </v>
      </c>
    </row>
    <row r="417" spans="3:7" x14ac:dyDescent="0.15">
      <c r="C417" s="24">
        <f t="shared" si="12"/>
        <v>1528</v>
      </c>
      <c r="D417" s="32">
        <f>IFERROR(テーブル_Swim014[[#This Row],[選手番号]],"")</f>
        <v>1528</v>
      </c>
      <c r="E417" s="28" t="str">
        <f>IFERROR(VLOOKUP(C417,Sheet3!A:H,8,0),"")</f>
        <v xml:space="preserve">Ryuow           </v>
      </c>
      <c r="F417" s="29" t="str">
        <f t="shared" si="13"/>
        <v xml:space="preserve">上田こはる  </v>
      </c>
      <c r="G417" s="30" t="str">
        <f>IFERROR(VLOOKUP(C417,Sheet3!A:H,3,0),"")</f>
        <v xml:space="preserve">上田こはる                    </v>
      </c>
    </row>
    <row r="418" spans="3:7" x14ac:dyDescent="0.15">
      <c r="C418" s="24">
        <f t="shared" si="12"/>
        <v>1529</v>
      </c>
      <c r="D418" s="32">
        <f>IFERROR(テーブル_Swim014[[#This Row],[選手番号]],"")</f>
        <v>1529</v>
      </c>
      <c r="E418" s="28" t="str">
        <f>IFERROR(VLOOKUP(C418,Sheet3!A:H,8,0),"")</f>
        <v xml:space="preserve">Ryuow           </v>
      </c>
      <c r="F418" s="29" t="str">
        <f t="shared" si="13"/>
        <v xml:space="preserve">菊地　希実  </v>
      </c>
      <c r="G418" s="30" t="str">
        <f>IFERROR(VLOOKUP(C418,Sheet3!A:H,3,0),"")</f>
        <v xml:space="preserve">菊地　希実                    </v>
      </c>
    </row>
    <row r="419" spans="3:7" x14ac:dyDescent="0.15">
      <c r="C419" s="24">
        <f t="shared" si="12"/>
        <v>1530</v>
      </c>
      <c r="D419" s="32">
        <f>IFERROR(テーブル_Swim014[[#This Row],[選手番号]],"")</f>
        <v>1530</v>
      </c>
      <c r="E419" s="28" t="str">
        <f>IFERROR(VLOOKUP(C419,Sheet3!A:H,8,0),"")</f>
        <v xml:space="preserve">Ryuow           </v>
      </c>
      <c r="F419" s="29" t="str">
        <f t="shared" si="13"/>
        <v xml:space="preserve">西村　柚良  </v>
      </c>
      <c r="G419" s="30" t="str">
        <f>IFERROR(VLOOKUP(C419,Sheet3!A:H,3,0),"")</f>
        <v xml:space="preserve">西村　柚良                    </v>
      </c>
    </row>
    <row r="420" spans="3:7" x14ac:dyDescent="0.15">
      <c r="C420" s="24">
        <f t="shared" si="12"/>
        <v>1531</v>
      </c>
      <c r="D420" s="32">
        <f>IFERROR(テーブル_Swim014[[#This Row],[選手番号]],"")</f>
        <v>1531</v>
      </c>
      <c r="E420" s="28" t="str">
        <f>IFERROR(VLOOKUP(C420,Sheet3!A:H,8,0),"")</f>
        <v xml:space="preserve">Ryuow           </v>
      </c>
      <c r="F420" s="29" t="str">
        <f t="shared" si="13"/>
        <v xml:space="preserve">前田　京香  </v>
      </c>
      <c r="G420" s="30" t="str">
        <f>IFERROR(VLOOKUP(C420,Sheet3!A:H,3,0),"")</f>
        <v xml:space="preserve">前田　京香                    </v>
      </c>
    </row>
    <row r="421" spans="3:7" x14ac:dyDescent="0.15">
      <c r="C421" s="24">
        <f t="shared" si="12"/>
        <v>1532</v>
      </c>
      <c r="D421" s="32">
        <f>IFERROR(テーブル_Swim014[[#This Row],[選手番号]],"")</f>
        <v>1532</v>
      </c>
      <c r="E421" s="28" t="str">
        <f>IFERROR(VLOOKUP(C421,Sheet3!A:H,8,0),"")</f>
        <v xml:space="preserve">Ryuow           </v>
      </c>
      <c r="F421" s="29" t="str">
        <f t="shared" si="13"/>
        <v xml:space="preserve">中村　心都  </v>
      </c>
      <c r="G421" s="30" t="str">
        <f>IFERROR(VLOOKUP(C421,Sheet3!A:H,3,0),"")</f>
        <v xml:space="preserve">中村　心都                    </v>
      </c>
    </row>
    <row r="422" spans="3:7" x14ac:dyDescent="0.15">
      <c r="C422" s="24">
        <f t="shared" si="12"/>
        <v>1533</v>
      </c>
      <c r="D422" s="32">
        <f>IFERROR(テーブル_Swim014[[#This Row],[選手番号]],"")</f>
        <v>1533</v>
      </c>
      <c r="E422" s="28" t="str">
        <f>IFERROR(VLOOKUP(C422,Sheet3!A:H,8,0),"")</f>
        <v xml:space="preserve">MESSA           </v>
      </c>
      <c r="F422" s="29" t="str">
        <f t="shared" si="13"/>
        <v xml:space="preserve">土居　愛宙  </v>
      </c>
      <c r="G422" s="30" t="str">
        <f>IFERROR(VLOOKUP(C422,Sheet3!A:H,3,0),"")</f>
        <v xml:space="preserve">土居　愛宙                    </v>
      </c>
    </row>
    <row r="423" spans="3:7" x14ac:dyDescent="0.15">
      <c r="C423" s="24">
        <f t="shared" si="12"/>
        <v>1534</v>
      </c>
      <c r="D423" s="32">
        <f>IFERROR(テーブル_Swim014[[#This Row],[選手番号]],"")</f>
        <v>1534</v>
      </c>
      <c r="E423" s="28" t="str">
        <f>IFERROR(VLOOKUP(C423,Sheet3!A:H,8,0),"")</f>
        <v xml:space="preserve">ﾓｰﾆSS           </v>
      </c>
      <c r="F423" s="29" t="str">
        <f t="shared" si="13"/>
        <v xml:space="preserve">濱田　莉子  </v>
      </c>
      <c r="G423" s="30" t="str">
        <f>IFERROR(VLOOKUP(C423,Sheet3!A:H,3,0),"")</f>
        <v xml:space="preserve">濱田　莉子                    </v>
      </c>
    </row>
    <row r="424" spans="3:7" x14ac:dyDescent="0.15">
      <c r="C424" s="24">
        <f t="shared" si="12"/>
        <v>1535</v>
      </c>
      <c r="D424" s="32">
        <f>IFERROR(テーブル_Swim014[[#This Row],[選手番号]],"")</f>
        <v>1535</v>
      </c>
      <c r="E424" s="28" t="str">
        <f>IFERROR(VLOOKUP(C424,Sheet3!A:H,8,0),"")</f>
        <v>Ryuow</v>
      </c>
      <c r="F424" s="29" t="str">
        <f t="shared" si="13"/>
        <v>田中陽菜実</v>
      </c>
      <c r="G424" s="30" t="str">
        <f>IFERROR(VLOOKUP(C424,Sheet3!A:H,3,0),"")</f>
        <v>田中陽菜実</v>
      </c>
    </row>
    <row r="425" spans="3:7" x14ac:dyDescent="0.15">
      <c r="C425" s="24">
        <f t="shared" si="12"/>
        <v>1536</v>
      </c>
      <c r="D425" s="32">
        <f>IFERROR(テーブル_Swim014[[#This Row],[選手番号]],"")</f>
        <v>1536</v>
      </c>
      <c r="E425" s="28" t="str">
        <f>IFERROR(VLOOKUP(C425,Sheet3!A:H,8,0),"")</f>
        <v>Ryuow</v>
      </c>
      <c r="F425" s="29" t="str">
        <f t="shared" si="13"/>
        <v>平井　　杏</v>
      </c>
      <c r="G425" s="30" t="str">
        <f>IFERROR(VLOOKUP(C425,Sheet3!A:H,3,0),"")</f>
        <v>平井　　杏</v>
      </c>
    </row>
    <row r="426" spans="3:7" x14ac:dyDescent="0.15">
      <c r="C426" s="24">
        <f t="shared" si="12"/>
        <v>1537</v>
      </c>
      <c r="D426" s="32">
        <f>IFERROR(テーブル_Swim014[[#This Row],[選手番号]],"")</f>
        <v>1537</v>
      </c>
      <c r="E426" s="28" t="str">
        <f>IFERROR(VLOOKUP(C426,Sheet3!A:H,8,0),"")</f>
        <v>Ryuow</v>
      </c>
      <c r="F426" s="29" t="str">
        <f t="shared" si="13"/>
        <v>平井　結月</v>
      </c>
      <c r="G426" s="30" t="str">
        <f>IFERROR(VLOOKUP(C426,Sheet3!A:H,3,0),"")</f>
        <v>平井　結月</v>
      </c>
    </row>
    <row r="427" spans="3:7" x14ac:dyDescent="0.15">
      <c r="C427" s="24">
        <f t="shared" si="12"/>
        <v>1538</v>
      </c>
      <c r="D427" s="32">
        <f>IFERROR(テーブル_Swim014[[#This Row],[選手番号]],"")</f>
        <v>1538</v>
      </c>
      <c r="E427" s="28" t="str">
        <f>IFERROR(VLOOKUP(C427,Sheet3!A:H,8,0),"")</f>
        <v>Ryuow</v>
      </c>
      <c r="F427" s="29" t="str">
        <f t="shared" si="13"/>
        <v>宮岡　拓都</v>
      </c>
      <c r="G427" s="30" t="str">
        <f>IFERROR(VLOOKUP(C427,Sheet3!A:H,3,0),"")</f>
        <v>宮岡　拓都</v>
      </c>
    </row>
    <row r="428" spans="3:7" x14ac:dyDescent="0.15">
      <c r="C428" s="24">
        <f t="shared" si="12"/>
        <v>1539</v>
      </c>
      <c r="D428" s="32">
        <f>IFERROR(テーブル_Swim014[[#This Row],[選手番号]],"")</f>
        <v>1539</v>
      </c>
      <c r="E428" s="28" t="str">
        <f>IFERROR(VLOOKUP(C428,Sheet3!A:H,8,0),"")</f>
        <v>Ryuow</v>
      </c>
      <c r="F428" s="29" t="str">
        <f t="shared" si="13"/>
        <v>上田　弥楽</v>
      </c>
      <c r="G428" s="30" t="str">
        <f>IFERROR(VLOOKUP(C428,Sheet3!A:H,3,0),"")</f>
        <v>上田　弥楽</v>
      </c>
    </row>
    <row r="429" spans="3:7" x14ac:dyDescent="0.15">
      <c r="C429" s="24">
        <f t="shared" si="12"/>
        <v>1540</v>
      </c>
      <c r="D429" s="32">
        <f>IFERROR(テーブル_Swim014[[#This Row],[選手番号]],"")</f>
        <v>1540</v>
      </c>
      <c r="E429" s="28" t="str">
        <f>IFERROR(VLOOKUP(C429,Sheet3!A:H,8,0),"")</f>
        <v>Ryuow</v>
      </c>
      <c r="F429" s="29" t="str">
        <f t="shared" si="13"/>
        <v>上岡 莉己</v>
      </c>
      <c r="G429" s="30" t="str">
        <f>IFERROR(VLOOKUP(C429,Sheet3!A:H,3,0),"")</f>
        <v>上岡 莉己</v>
      </c>
    </row>
    <row r="430" spans="3:7" x14ac:dyDescent="0.15">
      <c r="C430" s="24">
        <f t="shared" si="12"/>
        <v>1541</v>
      </c>
      <c r="D430" s="32">
        <f>IFERROR(テーブル_Swim014[[#This Row],[選手番号]],"")</f>
        <v>1541</v>
      </c>
      <c r="E430" s="28" t="str">
        <f>IFERROR(VLOOKUP(C430,Sheet3!A:H,8,0),"")</f>
        <v xml:space="preserve">リー保内        </v>
      </c>
      <c r="F430" s="29" t="str">
        <f t="shared" si="13"/>
        <v xml:space="preserve">守田　聖陽  </v>
      </c>
      <c r="G430" s="30" t="str">
        <f>IFERROR(VLOOKUP(C430,Sheet3!A:H,3,0),"")</f>
        <v xml:space="preserve">守田　聖陽                    </v>
      </c>
    </row>
    <row r="431" spans="3:7" x14ac:dyDescent="0.15">
      <c r="C431" s="24">
        <f t="shared" si="12"/>
        <v>1542</v>
      </c>
      <c r="D431" s="32">
        <f>IFERROR(テーブル_Swim014[[#This Row],[選手番号]],"")</f>
        <v>1542</v>
      </c>
      <c r="E431" s="28" t="str">
        <f>IFERROR(VLOOKUP(C431,Sheet3!A:H,8,0),"")</f>
        <v>リー保内</v>
      </c>
      <c r="F431" s="29" t="str">
        <f t="shared" si="13"/>
        <v>長谷川　蓮</v>
      </c>
      <c r="G431" s="30" t="str">
        <f>IFERROR(VLOOKUP(C431,Sheet3!A:H,3,0),"")</f>
        <v>長谷川　蓮</v>
      </c>
    </row>
    <row r="432" spans="3:7" x14ac:dyDescent="0.15">
      <c r="C432" s="24">
        <f t="shared" si="12"/>
        <v>1543</v>
      </c>
      <c r="D432" s="32">
        <f>IFERROR(テーブル_Swim014[[#This Row],[選手番号]],"")</f>
        <v>1543</v>
      </c>
      <c r="E432" s="28" t="str">
        <f>IFERROR(VLOOKUP(C432,Sheet3!A:H,8,0),"")</f>
        <v>リー保内</v>
      </c>
      <c r="F432" s="29" t="str">
        <f t="shared" si="13"/>
        <v>多田　歩高</v>
      </c>
      <c r="G432" s="30" t="str">
        <f>IFERROR(VLOOKUP(C432,Sheet3!A:H,3,0),"")</f>
        <v>多田　歩高</v>
      </c>
    </row>
    <row r="433" spans="3:7" x14ac:dyDescent="0.15">
      <c r="C433" s="24">
        <f t="shared" si="12"/>
        <v>1544</v>
      </c>
      <c r="D433" s="32">
        <f>IFERROR(テーブル_Swim014[[#This Row],[選手番号]],"")</f>
        <v>1544</v>
      </c>
      <c r="E433" s="28" t="str">
        <f>IFERROR(VLOOKUP(C433,Sheet3!A:H,8,0),"")</f>
        <v xml:space="preserve">リー保内        </v>
      </c>
      <c r="F433" s="29" t="str">
        <f t="shared" si="13"/>
        <v>繁桝    翔</v>
      </c>
      <c r="G433" s="30" t="str">
        <f>IFERROR(VLOOKUP(C433,Sheet3!A:H,3,0),"")</f>
        <v xml:space="preserve">繁桝    翔                    </v>
      </c>
    </row>
    <row r="434" spans="3:7" x14ac:dyDescent="0.15">
      <c r="C434" s="24">
        <f t="shared" si="12"/>
        <v>1545</v>
      </c>
      <c r="D434" s="32">
        <f>IFERROR(テーブル_Swim014[[#This Row],[選手番号]],"")</f>
        <v>1545</v>
      </c>
      <c r="E434" s="28" t="str">
        <f>IFERROR(VLOOKUP(C434,Sheet3!A:H,8,0),"")</f>
        <v xml:space="preserve">リー保内        </v>
      </c>
      <c r="F434" s="29" t="str">
        <f t="shared" si="13"/>
        <v xml:space="preserve">上甲　千尋  </v>
      </c>
      <c r="G434" s="30" t="str">
        <f>IFERROR(VLOOKUP(C434,Sheet3!A:H,3,0),"")</f>
        <v xml:space="preserve">上甲　千尋                    </v>
      </c>
    </row>
    <row r="435" spans="3:7" x14ac:dyDescent="0.15">
      <c r="C435" s="24">
        <f t="shared" si="12"/>
        <v>1546</v>
      </c>
      <c r="D435" s="32">
        <f>IFERROR(テーブル_Swim014[[#This Row],[選手番号]],"")</f>
        <v>1546</v>
      </c>
      <c r="E435" s="28" t="str">
        <f>IFERROR(VLOOKUP(C435,Sheet3!A:H,8,0),"")</f>
        <v xml:space="preserve">リー保内        </v>
      </c>
      <c r="F435" s="29" t="str">
        <f t="shared" si="13"/>
        <v xml:space="preserve">上甲　紗世  </v>
      </c>
      <c r="G435" s="30" t="str">
        <f>IFERROR(VLOOKUP(C435,Sheet3!A:H,3,0),"")</f>
        <v xml:space="preserve">上甲　紗世                    </v>
      </c>
    </row>
    <row r="436" spans="3:7" x14ac:dyDescent="0.15">
      <c r="C436" s="24">
        <f t="shared" si="12"/>
        <v>1547</v>
      </c>
      <c r="D436" s="32">
        <f>IFERROR(テーブル_Swim014[[#This Row],[選手番号]],"")</f>
        <v>1547</v>
      </c>
      <c r="E436" s="28" t="str">
        <f>IFERROR(VLOOKUP(C436,Sheet3!A:H,8,0),"")</f>
        <v xml:space="preserve">リー保内        </v>
      </c>
      <c r="F436" s="29" t="str">
        <f t="shared" si="13"/>
        <v xml:space="preserve">中川　　望  </v>
      </c>
      <c r="G436" s="30" t="str">
        <f>IFERROR(VLOOKUP(C436,Sheet3!A:H,3,0),"")</f>
        <v xml:space="preserve">中川　　望                    </v>
      </c>
    </row>
    <row r="437" spans="3:7" x14ac:dyDescent="0.15">
      <c r="C437" s="24">
        <f t="shared" si="12"/>
        <v>1548</v>
      </c>
      <c r="D437" s="32">
        <f>IFERROR(テーブル_Swim014[[#This Row],[選手番号]],"")</f>
        <v>1548</v>
      </c>
      <c r="E437" s="28" t="str">
        <f>IFERROR(VLOOKUP(C437,Sheet3!A:H,8,0),"")</f>
        <v>リー保内</v>
      </c>
      <c r="F437" s="29" t="str">
        <f t="shared" si="13"/>
        <v>谷口　瑠奈</v>
      </c>
      <c r="G437" s="30" t="str">
        <f>IFERROR(VLOOKUP(C437,Sheet3!A:H,3,0),"")</f>
        <v>谷口　瑠奈</v>
      </c>
    </row>
    <row r="438" spans="3:7" x14ac:dyDescent="0.15">
      <c r="C438" s="24">
        <f t="shared" si="12"/>
        <v>1549</v>
      </c>
      <c r="D438" s="32">
        <f>IFERROR(テーブル_Swim014[[#This Row],[選手番号]],"")</f>
        <v>1549</v>
      </c>
      <c r="E438" s="28" t="str">
        <f>IFERROR(VLOOKUP(C438,Sheet3!A:H,8,0),"")</f>
        <v>リー保内</v>
      </c>
      <c r="F438" s="29" t="str">
        <f t="shared" si="13"/>
        <v>井上　晴貴</v>
      </c>
      <c r="G438" s="30" t="str">
        <f>IFERROR(VLOOKUP(C438,Sheet3!A:H,3,0),"")</f>
        <v>井上　晴貴</v>
      </c>
    </row>
    <row r="439" spans="3:7" x14ac:dyDescent="0.15">
      <c r="C439" s="24">
        <f t="shared" si="12"/>
        <v>1550</v>
      </c>
      <c r="D439" s="32">
        <f>IFERROR(テーブル_Swim014[[#This Row],[選手番号]],"")</f>
        <v>1550</v>
      </c>
      <c r="E439" s="28" t="str">
        <f>IFERROR(VLOOKUP(C439,Sheet3!A:H,8,0),"")</f>
        <v xml:space="preserve">リー保内        </v>
      </c>
      <c r="F439" s="29" t="str">
        <f t="shared" si="13"/>
        <v xml:space="preserve">佐々木隆晴  </v>
      </c>
      <c r="G439" s="30" t="str">
        <f>IFERROR(VLOOKUP(C439,Sheet3!A:H,3,0),"")</f>
        <v xml:space="preserve">佐々木隆晴                    </v>
      </c>
    </row>
    <row r="440" spans="3:7" x14ac:dyDescent="0.15">
      <c r="C440" s="24">
        <f t="shared" si="12"/>
        <v>1551</v>
      </c>
      <c r="D440" s="32">
        <f>IFERROR(テーブル_Swim014[[#This Row],[選手番号]],"")</f>
        <v>1551</v>
      </c>
      <c r="E440" s="28" t="str">
        <f>IFERROR(VLOOKUP(C440,Sheet3!A:H,8,0),"")</f>
        <v xml:space="preserve">リー保内        </v>
      </c>
      <c r="F440" s="29" t="str">
        <f t="shared" si="13"/>
        <v xml:space="preserve">町田　結菜  </v>
      </c>
      <c r="G440" s="30" t="str">
        <f>IFERROR(VLOOKUP(C440,Sheet3!A:H,3,0),"")</f>
        <v xml:space="preserve">町田　結菜                    </v>
      </c>
    </row>
    <row r="441" spans="3:7" x14ac:dyDescent="0.15">
      <c r="C441" s="24">
        <f t="shared" si="12"/>
        <v>1552</v>
      </c>
      <c r="D441" s="32">
        <f>IFERROR(テーブル_Swim014[[#This Row],[選手番号]],"")</f>
        <v>1552</v>
      </c>
      <c r="E441" s="28" t="str">
        <f>IFERROR(VLOOKUP(C441,Sheet3!A:H,8,0),"")</f>
        <v xml:space="preserve">リー保内        </v>
      </c>
      <c r="F441" s="29" t="str">
        <f t="shared" si="13"/>
        <v xml:space="preserve">中田　楓歌  </v>
      </c>
      <c r="G441" s="30" t="str">
        <f>IFERROR(VLOOKUP(C441,Sheet3!A:H,3,0),"")</f>
        <v xml:space="preserve">中田　楓歌                    </v>
      </c>
    </row>
    <row r="442" spans="3:7" x14ac:dyDescent="0.15">
      <c r="C442" s="24">
        <f t="shared" si="12"/>
        <v>1553</v>
      </c>
      <c r="D442" s="32">
        <f>IFERROR(テーブル_Swim014[[#This Row],[選手番号]],"")</f>
        <v>1553</v>
      </c>
      <c r="E442" s="28" t="str">
        <f>IFERROR(VLOOKUP(C442,Sheet3!A:H,8,0),"")</f>
        <v xml:space="preserve">B&amp;G愛南         </v>
      </c>
      <c r="F442" s="29" t="str">
        <f t="shared" si="13"/>
        <v xml:space="preserve">石口　桜愛  </v>
      </c>
      <c r="G442" s="30" t="str">
        <f>IFERROR(VLOOKUP(C442,Sheet3!A:H,3,0),"")</f>
        <v xml:space="preserve">石口　桜愛                    </v>
      </c>
    </row>
    <row r="443" spans="3:7" x14ac:dyDescent="0.15">
      <c r="C443" s="24">
        <f t="shared" si="12"/>
        <v>1554</v>
      </c>
      <c r="D443" s="32">
        <f>IFERROR(テーブル_Swim014[[#This Row],[選手番号]],"")</f>
        <v>1554</v>
      </c>
      <c r="E443" s="28" t="str">
        <f>IFERROR(VLOOKUP(C443,Sheet3!A:H,8,0),"")</f>
        <v xml:space="preserve">B&amp;G愛南         </v>
      </c>
      <c r="F443" s="29" t="str">
        <f t="shared" si="13"/>
        <v xml:space="preserve">中島　芳徳  </v>
      </c>
      <c r="G443" s="30" t="str">
        <f>IFERROR(VLOOKUP(C443,Sheet3!A:H,3,0),"")</f>
        <v xml:space="preserve">中島　芳徳                    </v>
      </c>
    </row>
    <row r="444" spans="3:7" x14ac:dyDescent="0.15">
      <c r="C444" s="24">
        <f t="shared" si="12"/>
        <v>1555</v>
      </c>
      <c r="D444" s="32">
        <f>IFERROR(テーブル_Swim014[[#This Row],[選手番号]],"")</f>
        <v>1555</v>
      </c>
      <c r="E444" s="28" t="str">
        <f>IFERROR(VLOOKUP(C444,Sheet3!A:H,8,0),"")</f>
        <v>MESSA</v>
      </c>
      <c r="F444" s="29" t="str">
        <f t="shared" si="13"/>
        <v>平田　佑斗</v>
      </c>
      <c r="G444" s="30" t="str">
        <f>IFERROR(VLOOKUP(C444,Sheet3!A:H,3,0),"")</f>
        <v>平田　佑斗</v>
      </c>
    </row>
    <row r="445" spans="3:7" x14ac:dyDescent="0.15">
      <c r="C445" s="24">
        <f t="shared" si="12"/>
        <v>1556</v>
      </c>
      <c r="D445" s="32">
        <f>IFERROR(テーブル_Swim014[[#This Row],[選手番号]],"")</f>
        <v>1556</v>
      </c>
      <c r="E445" s="28" t="str">
        <f>IFERROR(VLOOKUP(C445,Sheet3!A:H,8,0),"")</f>
        <v xml:space="preserve">MESSA           </v>
      </c>
      <c r="F445" s="29" t="str">
        <f t="shared" si="13"/>
        <v xml:space="preserve">菊地　海翔  </v>
      </c>
      <c r="G445" s="30" t="str">
        <f>IFERROR(VLOOKUP(C445,Sheet3!A:H,3,0),"")</f>
        <v xml:space="preserve">菊地　海翔                    </v>
      </c>
    </row>
    <row r="446" spans="3:7" x14ac:dyDescent="0.15">
      <c r="C446" s="24">
        <f t="shared" si="12"/>
        <v>1557</v>
      </c>
      <c r="D446" s="32">
        <f>IFERROR(テーブル_Swim014[[#This Row],[選手番号]],"")</f>
        <v>1557</v>
      </c>
      <c r="E446" s="28" t="str">
        <f>IFERROR(VLOOKUP(C446,Sheet3!A:H,8,0),"")</f>
        <v xml:space="preserve">MESSA           </v>
      </c>
      <c r="F446" s="29" t="str">
        <f t="shared" si="13"/>
        <v xml:space="preserve">鎌田　寧々  </v>
      </c>
      <c r="G446" s="30" t="str">
        <f>IFERROR(VLOOKUP(C446,Sheet3!A:H,3,0),"")</f>
        <v xml:space="preserve">鎌田　寧々                    </v>
      </c>
    </row>
    <row r="447" spans="3:7" x14ac:dyDescent="0.15">
      <c r="C447" s="24">
        <f t="shared" si="12"/>
        <v>1558</v>
      </c>
      <c r="D447" s="32">
        <f>IFERROR(テーブル_Swim014[[#This Row],[選手番号]],"")</f>
        <v>1558</v>
      </c>
      <c r="E447" s="28" t="str">
        <f>IFERROR(VLOOKUP(C447,Sheet3!A:H,8,0),"")</f>
        <v xml:space="preserve">MESSA           </v>
      </c>
      <c r="F447" s="29" t="str">
        <f t="shared" si="13"/>
        <v xml:space="preserve">阿部　  心 </v>
      </c>
      <c r="G447" s="30" t="str">
        <f>IFERROR(VLOOKUP(C447,Sheet3!A:H,3,0),"")</f>
        <v xml:space="preserve">阿部　  心                    </v>
      </c>
    </row>
    <row r="448" spans="3:7" x14ac:dyDescent="0.15">
      <c r="C448" s="24">
        <f t="shared" si="12"/>
        <v>1559</v>
      </c>
      <c r="D448" s="32">
        <f>IFERROR(テーブル_Swim014[[#This Row],[選手番号]],"")</f>
        <v>1559</v>
      </c>
      <c r="E448" s="28" t="str">
        <f>IFERROR(VLOOKUP(C448,Sheet3!A:H,8,0),"")</f>
        <v xml:space="preserve">MESSA           </v>
      </c>
      <c r="F448" s="29" t="str">
        <f t="shared" si="13"/>
        <v xml:space="preserve">吉井　智咲  </v>
      </c>
      <c r="G448" s="30" t="str">
        <f>IFERROR(VLOOKUP(C448,Sheet3!A:H,3,0),"")</f>
        <v xml:space="preserve">吉井　智咲                    </v>
      </c>
    </row>
    <row r="449" spans="3:7" x14ac:dyDescent="0.15">
      <c r="C449" s="24">
        <f t="shared" si="12"/>
        <v>1560</v>
      </c>
      <c r="D449" s="32">
        <f>IFERROR(テーブル_Swim014[[#This Row],[選手番号]],"")</f>
        <v>1560</v>
      </c>
      <c r="E449" s="28" t="str">
        <f>IFERROR(VLOOKUP(C449,Sheet3!A:H,8,0),"")</f>
        <v>MESSA</v>
      </c>
      <c r="F449" s="29" t="str">
        <f t="shared" si="13"/>
        <v>田中紗百合</v>
      </c>
      <c r="G449" s="30" t="str">
        <f>IFERROR(VLOOKUP(C449,Sheet3!A:H,3,0),"")</f>
        <v>田中紗百合</v>
      </c>
    </row>
    <row r="450" spans="3:7" x14ac:dyDescent="0.15">
      <c r="C450" s="24">
        <f t="shared" ref="C450:C513" si="14">IF(AND(D450=""),"",D450)</f>
        <v>1561</v>
      </c>
      <c r="D450" s="32">
        <f>IFERROR(テーブル_Swim014[[#This Row],[選手番号]],"")</f>
        <v>1561</v>
      </c>
      <c r="E450" s="28" t="str">
        <f>IFERROR(VLOOKUP(C450,Sheet3!A:H,8,0),"")</f>
        <v>MESSA</v>
      </c>
      <c r="F450" s="29" t="str">
        <f t="shared" ref="F450:F513" si="15">MID(G450,1,7)</f>
        <v>飯田　空武</v>
      </c>
      <c r="G450" s="30" t="str">
        <f>IFERROR(VLOOKUP(C450,Sheet3!A:H,3,0),"")</f>
        <v>飯田　空武</v>
      </c>
    </row>
    <row r="451" spans="3:7" x14ac:dyDescent="0.15">
      <c r="C451" s="24">
        <f t="shared" si="14"/>
        <v>1562</v>
      </c>
      <c r="D451" s="32">
        <f>IFERROR(テーブル_Swim014[[#This Row],[選手番号]],"")</f>
        <v>1562</v>
      </c>
      <c r="E451" s="28" t="str">
        <f>IFERROR(VLOOKUP(C451,Sheet3!A:H,8,0),"")</f>
        <v xml:space="preserve">MESSA           </v>
      </c>
      <c r="F451" s="29" t="str">
        <f t="shared" si="15"/>
        <v xml:space="preserve">宮本　理央  </v>
      </c>
      <c r="G451" s="30" t="str">
        <f>IFERROR(VLOOKUP(C451,Sheet3!A:H,3,0),"")</f>
        <v xml:space="preserve">宮本　理央                    </v>
      </c>
    </row>
    <row r="452" spans="3:7" x14ac:dyDescent="0.15">
      <c r="C452" s="24">
        <f t="shared" si="14"/>
        <v>1563</v>
      </c>
      <c r="D452" s="32">
        <f>IFERROR(テーブル_Swim014[[#This Row],[選手番号]],"")</f>
        <v>1563</v>
      </c>
      <c r="E452" s="28" t="str">
        <f>IFERROR(VLOOKUP(C452,Sheet3!A:H,8,0),"")</f>
        <v>MESSA</v>
      </c>
      <c r="F452" s="29" t="str">
        <f t="shared" si="15"/>
        <v>石山はる妃</v>
      </c>
      <c r="G452" s="30" t="str">
        <f>IFERROR(VLOOKUP(C452,Sheet3!A:H,3,0),"")</f>
        <v>石山はる妃</v>
      </c>
    </row>
    <row r="453" spans="3:7" x14ac:dyDescent="0.15">
      <c r="C453" s="24">
        <f t="shared" si="14"/>
        <v>1564</v>
      </c>
      <c r="D453" s="32">
        <f>IFERROR(テーブル_Swim014[[#This Row],[選手番号]],"")</f>
        <v>1564</v>
      </c>
      <c r="E453" s="28" t="str">
        <f>IFERROR(VLOOKUP(C453,Sheet3!A:H,8,0),"")</f>
        <v xml:space="preserve">MESSA           </v>
      </c>
      <c r="F453" s="29" t="str">
        <f t="shared" si="15"/>
        <v xml:space="preserve">福岡　奏汰  </v>
      </c>
      <c r="G453" s="30" t="str">
        <f>IFERROR(VLOOKUP(C453,Sheet3!A:H,3,0),"")</f>
        <v xml:space="preserve">福岡　奏汰                    </v>
      </c>
    </row>
    <row r="454" spans="3:7" x14ac:dyDescent="0.15">
      <c r="C454" s="24">
        <f t="shared" si="14"/>
        <v>1565</v>
      </c>
      <c r="D454" s="32">
        <f>IFERROR(テーブル_Swim014[[#This Row],[選手番号]],"")</f>
        <v>1565</v>
      </c>
      <c r="E454" s="28" t="str">
        <f>IFERROR(VLOOKUP(C454,Sheet3!A:H,8,0),"")</f>
        <v xml:space="preserve">MESSA           </v>
      </c>
      <c r="F454" s="29" t="str">
        <f t="shared" si="15"/>
        <v xml:space="preserve">吉井　千乃  </v>
      </c>
      <c r="G454" s="30" t="str">
        <f>IFERROR(VLOOKUP(C454,Sheet3!A:H,3,0),"")</f>
        <v xml:space="preserve">吉井　千乃                    </v>
      </c>
    </row>
    <row r="455" spans="3:7" x14ac:dyDescent="0.15">
      <c r="C455" s="24">
        <f t="shared" si="14"/>
        <v>1566</v>
      </c>
      <c r="D455" s="32">
        <f>IFERROR(テーブル_Swim014[[#This Row],[選手番号]],"")</f>
        <v>1566</v>
      </c>
      <c r="E455" s="28" t="str">
        <f>IFERROR(VLOOKUP(C455,Sheet3!A:H,8,0),"")</f>
        <v xml:space="preserve">MESSA           </v>
      </c>
      <c r="F455" s="29" t="str">
        <f t="shared" si="15"/>
        <v xml:space="preserve">田中　  武 </v>
      </c>
      <c r="G455" s="30" t="str">
        <f>IFERROR(VLOOKUP(C455,Sheet3!A:H,3,0),"")</f>
        <v xml:space="preserve">田中　  武                    </v>
      </c>
    </row>
    <row r="456" spans="3:7" x14ac:dyDescent="0.15">
      <c r="C456" s="24">
        <f t="shared" si="14"/>
        <v>1567</v>
      </c>
      <c r="D456" s="32">
        <f>IFERROR(テーブル_Swim014[[#This Row],[選手番号]],"")</f>
        <v>1567</v>
      </c>
      <c r="E456" s="28" t="str">
        <f>IFERROR(VLOOKUP(C456,Sheet3!A:H,8,0),"")</f>
        <v>MESSA</v>
      </c>
      <c r="F456" s="29" t="str">
        <f t="shared" si="15"/>
        <v>土居　蒼空</v>
      </c>
      <c r="G456" s="30" t="str">
        <f>IFERROR(VLOOKUP(C456,Sheet3!A:H,3,0),"")</f>
        <v>土居　蒼空</v>
      </c>
    </row>
    <row r="457" spans="3:7" x14ac:dyDescent="0.15">
      <c r="C457" s="24">
        <f t="shared" si="14"/>
        <v>1568</v>
      </c>
      <c r="D457" s="32">
        <f>IFERROR(テーブル_Swim014[[#This Row],[選手番号]],"")</f>
        <v>1568</v>
      </c>
      <c r="E457" s="28" t="str">
        <f>IFERROR(VLOOKUP(C457,Sheet3!A:H,8,0),"")</f>
        <v xml:space="preserve">MESSA           </v>
      </c>
      <c r="F457" s="29" t="str">
        <f t="shared" si="15"/>
        <v xml:space="preserve">西田　飛博  </v>
      </c>
      <c r="G457" s="30" t="str">
        <f>IFERROR(VLOOKUP(C457,Sheet3!A:H,3,0),"")</f>
        <v xml:space="preserve">西田　飛博                    </v>
      </c>
    </row>
    <row r="458" spans="3:7" x14ac:dyDescent="0.15">
      <c r="C458" s="24">
        <f t="shared" si="14"/>
        <v>1569</v>
      </c>
      <c r="D458" s="32">
        <f>IFERROR(テーブル_Swim014[[#This Row],[選手番号]],"")</f>
        <v>1569</v>
      </c>
      <c r="E458" s="28" t="str">
        <f>IFERROR(VLOOKUP(C458,Sheet3!A:H,8,0),"")</f>
        <v>MESSA</v>
      </c>
      <c r="F458" s="29" t="str">
        <f t="shared" si="15"/>
        <v>池浦　摩周</v>
      </c>
      <c r="G458" s="30" t="str">
        <f>IFERROR(VLOOKUP(C458,Sheet3!A:H,3,0),"")</f>
        <v>池浦　摩周</v>
      </c>
    </row>
    <row r="459" spans="3:7" x14ac:dyDescent="0.15">
      <c r="C459" s="24">
        <f t="shared" si="14"/>
        <v>1570</v>
      </c>
      <c r="D459" s="32">
        <f>IFERROR(テーブル_Swim014[[#This Row],[選手番号]],"")</f>
        <v>1570</v>
      </c>
      <c r="E459" s="28" t="str">
        <f>IFERROR(VLOOKUP(C459,Sheet3!A:H,8,0),"")</f>
        <v>ﾓｰﾆSS</v>
      </c>
      <c r="F459" s="29" t="str">
        <f t="shared" si="15"/>
        <v>土居蒼一朗</v>
      </c>
      <c r="G459" s="30" t="str">
        <f>IFERROR(VLOOKUP(C459,Sheet3!A:H,3,0),"")</f>
        <v>土居蒼一朗</v>
      </c>
    </row>
    <row r="460" spans="3:7" x14ac:dyDescent="0.15">
      <c r="C460" s="24">
        <f t="shared" si="14"/>
        <v>1571</v>
      </c>
      <c r="D460" s="32">
        <f>IFERROR(テーブル_Swim014[[#This Row],[選手番号]],"")</f>
        <v>1571</v>
      </c>
      <c r="E460" s="28" t="str">
        <f>IFERROR(VLOOKUP(C460,Sheet3!A:H,8,0),"")</f>
        <v>ﾓｰﾆSS</v>
      </c>
      <c r="F460" s="29" t="str">
        <f t="shared" si="15"/>
        <v>酒井　愛幸</v>
      </c>
      <c r="G460" s="30" t="str">
        <f>IFERROR(VLOOKUP(C460,Sheet3!A:H,3,0),"")</f>
        <v>酒井　愛幸</v>
      </c>
    </row>
    <row r="461" spans="3:7" x14ac:dyDescent="0.15">
      <c r="C461" s="24">
        <f t="shared" si="14"/>
        <v>1572</v>
      </c>
      <c r="D461" s="32">
        <f>IFERROR(テーブル_Swim014[[#This Row],[選手番号]],"")</f>
        <v>1572</v>
      </c>
      <c r="E461" s="28" t="str">
        <f>IFERROR(VLOOKUP(C461,Sheet3!A:H,8,0),"")</f>
        <v xml:space="preserve">八幡浜ＳＣ      </v>
      </c>
      <c r="F461" s="29" t="str">
        <f t="shared" si="15"/>
        <v xml:space="preserve">新井　篤仁  </v>
      </c>
      <c r="G461" s="30" t="str">
        <f>IFERROR(VLOOKUP(C461,Sheet3!A:H,3,0),"")</f>
        <v xml:space="preserve">新井　篤仁                    </v>
      </c>
    </row>
    <row r="462" spans="3:7" x14ac:dyDescent="0.15">
      <c r="C462" s="24">
        <f t="shared" si="14"/>
        <v>1573</v>
      </c>
      <c r="D462" s="32">
        <f>IFERROR(テーブル_Swim014[[#This Row],[選手番号]],"")</f>
        <v>1573</v>
      </c>
      <c r="E462" s="28" t="str">
        <f>IFERROR(VLOOKUP(C462,Sheet3!A:H,8,0),"")</f>
        <v xml:space="preserve">八幡浜ＳＣ      </v>
      </c>
      <c r="F462" s="29" t="str">
        <f t="shared" si="15"/>
        <v xml:space="preserve">清水進太郎  </v>
      </c>
      <c r="G462" s="30" t="str">
        <f>IFERROR(VLOOKUP(C462,Sheet3!A:H,3,0),"")</f>
        <v xml:space="preserve">清水進太郎                    </v>
      </c>
    </row>
    <row r="463" spans="3:7" x14ac:dyDescent="0.15">
      <c r="C463" s="24">
        <f t="shared" si="14"/>
        <v>1574</v>
      </c>
      <c r="D463" s="32">
        <f>IFERROR(テーブル_Swim014[[#This Row],[選手番号]],"")</f>
        <v>1574</v>
      </c>
      <c r="E463" s="28" t="str">
        <f>IFERROR(VLOOKUP(C463,Sheet3!A:H,8,0),"")</f>
        <v xml:space="preserve">八幡浜ＳＣ      </v>
      </c>
      <c r="F463" s="29" t="str">
        <f t="shared" si="15"/>
        <v xml:space="preserve">島田　瑠空  </v>
      </c>
      <c r="G463" s="30" t="str">
        <f>IFERROR(VLOOKUP(C463,Sheet3!A:H,3,0),"")</f>
        <v xml:space="preserve">島田　瑠空                    </v>
      </c>
    </row>
    <row r="464" spans="3:7" x14ac:dyDescent="0.15">
      <c r="C464" s="24">
        <f t="shared" si="14"/>
        <v>1575</v>
      </c>
      <c r="D464" s="32">
        <f>IFERROR(テーブル_Swim014[[#This Row],[選手番号]],"")</f>
        <v>1575</v>
      </c>
      <c r="E464" s="28" t="str">
        <f>IFERROR(VLOOKUP(C464,Sheet3!A:H,8,0),"")</f>
        <v xml:space="preserve">八幡浜ＳＣ      </v>
      </c>
      <c r="F464" s="29" t="str">
        <f t="shared" si="15"/>
        <v xml:space="preserve">和田　一希  </v>
      </c>
      <c r="G464" s="30" t="str">
        <f>IFERROR(VLOOKUP(C464,Sheet3!A:H,3,0),"")</f>
        <v xml:space="preserve">和田　一希                    </v>
      </c>
    </row>
    <row r="465" spans="3:7" x14ac:dyDescent="0.15">
      <c r="C465" s="24">
        <f t="shared" si="14"/>
        <v>1576</v>
      </c>
      <c r="D465" s="32">
        <f>IFERROR(テーブル_Swim014[[#This Row],[選手番号]],"")</f>
        <v>1576</v>
      </c>
      <c r="E465" s="28" t="str">
        <f>IFERROR(VLOOKUP(C465,Sheet3!A:H,8,0),"")</f>
        <v xml:space="preserve">八幡浜ＳＣ      </v>
      </c>
      <c r="F465" s="29" t="str">
        <f t="shared" si="15"/>
        <v xml:space="preserve">菊池　神威  </v>
      </c>
      <c r="G465" s="30" t="str">
        <f>IFERROR(VLOOKUP(C465,Sheet3!A:H,3,0),"")</f>
        <v xml:space="preserve">菊池　神威                    </v>
      </c>
    </row>
    <row r="466" spans="3:7" x14ac:dyDescent="0.15">
      <c r="C466" s="24">
        <f t="shared" si="14"/>
        <v>1577</v>
      </c>
      <c r="D466" s="32">
        <f>IFERROR(テーブル_Swim014[[#This Row],[選手番号]],"")</f>
        <v>1577</v>
      </c>
      <c r="E466" s="28" t="str">
        <f>IFERROR(VLOOKUP(C466,Sheet3!A:H,8,0),"")</f>
        <v xml:space="preserve">八幡浜ＳＣ      </v>
      </c>
      <c r="F466" s="29" t="str">
        <f t="shared" si="15"/>
        <v xml:space="preserve">上甲城太郎  </v>
      </c>
      <c r="G466" s="30" t="str">
        <f>IFERROR(VLOOKUP(C466,Sheet3!A:H,3,0),"")</f>
        <v xml:space="preserve">上甲城太郎                    </v>
      </c>
    </row>
    <row r="467" spans="3:7" x14ac:dyDescent="0.15">
      <c r="C467" s="24">
        <f t="shared" si="14"/>
        <v>1578</v>
      </c>
      <c r="D467" s="32">
        <f>IFERROR(テーブル_Swim014[[#This Row],[選手番号]],"")</f>
        <v>1578</v>
      </c>
      <c r="E467" s="28" t="str">
        <f>IFERROR(VLOOKUP(C467,Sheet3!A:H,8,0),"")</f>
        <v>八幡浜ＳＣ</v>
      </c>
      <c r="F467" s="29" t="str">
        <f t="shared" si="15"/>
        <v>森田 圭祐</v>
      </c>
      <c r="G467" s="30" t="str">
        <f>IFERROR(VLOOKUP(C467,Sheet3!A:H,3,0),"")</f>
        <v>森田 圭祐</v>
      </c>
    </row>
    <row r="468" spans="3:7" x14ac:dyDescent="0.15">
      <c r="C468" s="24">
        <f t="shared" si="14"/>
        <v>1579</v>
      </c>
      <c r="D468" s="32">
        <f>IFERROR(テーブル_Swim014[[#This Row],[選手番号]],"")</f>
        <v>1579</v>
      </c>
      <c r="E468" s="28" t="str">
        <f>IFERROR(VLOOKUP(C468,Sheet3!A:H,8,0),"")</f>
        <v xml:space="preserve">八幡浜ＳＣ      </v>
      </c>
      <c r="F468" s="29" t="str">
        <f t="shared" si="15"/>
        <v xml:space="preserve">窪田　千乃  </v>
      </c>
      <c r="G468" s="30" t="str">
        <f>IFERROR(VLOOKUP(C468,Sheet3!A:H,3,0),"")</f>
        <v xml:space="preserve">窪田　千乃                    </v>
      </c>
    </row>
    <row r="469" spans="3:7" x14ac:dyDescent="0.15">
      <c r="C469" s="24">
        <f t="shared" si="14"/>
        <v>1580</v>
      </c>
      <c r="D469" s="32">
        <f>IFERROR(テーブル_Swim014[[#This Row],[選手番号]],"")</f>
        <v>1580</v>
      </c>
      <c r="E469" s="28" t="str">
        <f>IFERROR(VLOOKUP(C469,Sheet3!A:H,8,0),"")</f>
        <v xml:space="preserve">八幡浜ＳＣ      </v>
      </c>
      <c r="F469" s="29" t="str">
        <f t="shared" si="15"/>
        <v xml:space="preserve">門石　光生  </v>
      </c>
      <c r="G469" s="30" t="str">
        <f>IFERROR(VLOOKUP(C469,Sheet3!A:H,3,0),"")</f>
        <v xml:space="preserve">門石　光生                    </v>
      </c>
    </row>
    <row r="470" spans="3:7" x14ac:dyDescent="0.15">
      <c r="C470" s="24">
        <f t="shared" si="14"/>
        <v>1581</v>
      </c>
      <c r="D470" s="32">
        <f>IFERROR(テーブル_Swim014[[#This Row],[選手番号]],"")</f>
        <v>1581</v>
      </c>
      <c r="E470" s="28" t="str">
        <f>IFERROR(VLOOKUP(C470,Sheet3!A:H,8,0),"")</f>
        <v xml:space="preserve">八幡浜ＳＣ      </v>
      </c>
      <c r="F470" s="29" t="str">
        <f t="shared" si="15"/>
        <v xml:space="preserve">阿部　栞奈  </v>
      </c>
      <c r="G470" s="30" t="str">
        <f>IFERROR(VLOOKUP(C470,Sheet3!A:H,3,0),"")</f>
        <v xml:space="preserve">阿部　栞奈                    </v>
      </c>
    </row>
    <row r="471" spans="3:7" x14ac:dyDescent="0.15">
      <c r="C471" s="24">
        <f t="shared" si="14"/>
        <v>1582</v>
      </c>
      <c r="D471" s="32">
        <f>IFERROR(テーブル_Swim014[[#This Row],[選手番号]],"")</f>
        <v>1582</v>
      </c>
      <c r="E471" s="28" t="str">
        <f>IFERROR(VLOOKUP(C471,Sheet3!A:H,8,0),"")</f>
        <v xml:space="preserve">八幡浜ＳＣ      </v>
      </c>
      <c r="F471" s="29" t="str">
        <f t="shared" si="15"/>
        <v xml:space="preserve">廣瀬　茉乃  </v>
      </c>
      <c r="G471" s="30" t="str">
        <f>IFERROR(VLOOKUP(C471,Sheet3!A:H,3,0),"")</f>
        <v xml:space="preserve">廣瀬　茉乃                    </v>
      </c>
    </row>
    <row r="472" spans="3:7" x14ac:dyDescent="0.15">
      <c r="C472" s="24">
        <f t="shared" si="14"/>
        <v>1583</v>
      </c>
      <c r="D472" s="32">
        <f>IFERROR(テーブル_Swim014[[#This Row],[選手番号]],"")</f>
        <v>1583</v>
      </c>
      <c r="E472" s="28" t="str">
        <f>IFERROR(VLOOKUP(C472,Sheet3!A:H,8,0),"")</f>
        <v xml:space="preserve">八幡浜ＳＣ      </v>
      </c>
      <c r="F472" s="29" t="str">
        <f t="shared" si="15"/>
        <v xml:space="preserve">大竹　緒和  </v>
      </c>
      <c r="G472" s="30" t="str">
        <f>IFERROR(VLOOKUP(C472,Sheet3!A:H,3,0),"")</f>
        <v xml:space="preserve">大竹　緒和                    </v>
      </c>
    </row>
    <row r="473" spans="3:7" x14ac:dyDescent="0.15">
      <c r="C473" s="24" t="str">
        <f t="shared" si="14"/>
        <v/>
      </c>
      <c r="D473" s="32" t="str">
        <f>IFERROR(テーブル_Swim014[[#This Row],[選手番号]],"")</f>
        <v/>
      </c>
      <c r="E473" s="28" t="str">
        <f>IFERROR(VLOOKUP(C473,Sheet3!A:H,8,0),"")</f>
        <v/>
      </c>
      <c r="F473" s="29" t="str">
        <f t="shared" si="15"/>
        <v/>
      </c>
      <c r="G473" s="30" t="str">
        <f>IFERROR(VLOOKUP(C473,Sheet3!A:H,3,0),"")</f>
        <v/>
      </c>
    </row>
    <row r="474" spans="3:7" x14ac:dyDescent="0.15">
      <c r="C474" s="24" t="str">
        <f t="shared" si="14"/>
        <v/>
      </c>
      <c r="D474" s="32" t="str">
        <f>IFERROR(テーブル_Swim014[[#This Row],[選手番号]],"")</f>
        <v/>
      </c>
      <c r="E474" s="28" t="str">
        <f>IFERROR(VLOOKUP(C474,Sheet3!A:H,8,0),"")</f>
        <v/>
      </c>
      <c r="F474" s="29" t="str">
        <f t="shared" si="15"/>
        <v/>
      </c>
      <c r="G474" s="30" t="str">
        <f>IFERROR(VLOOKUP(C474,Sheet3!A:H,3,0),"")</f>
        <v/>
      </c>
    </row>
    <row r="475" spans="3:7" x14ac:dyDescent="0.15">
      <c r="C475" s="24" t="str">
        <f t="shared" si="14"/>
        <v/>
      </c>
      <c r="D475" s="32" t="str">
        <f>IFERROR(テーブル_Swim014[[#This Row],[選手番号]],"")</f>
        <v/>
      </c>
      <c r="E475" s="28" t="str">
        <f>IFERROR(VLOOKUP(C475,Sheet3!A:H,8,0),"")</f>
        <v/>
      </c>
      <c r="F475" s="29" t="str">
        <f t="shared" si="15"/>
        <v/>
      </c>
      <c r="G475" s="30" t="str">
        <f>IFERROR(VLOOKUP(C475,Sheet3!A:H,3,0),"")</f>
        <v/>
      </c>
    </row>
    <row r="476" spans="3:7" x14ac:dyDescent="0.15">
      <c r="C476" s="24" t="str">
        <f t="shared" si="14"/>
        <v/>
      </c>
      <c r="D476" s="32" t="str">
        <f>IFERROR(テーブル_Swim014[[#This Row],[選手番号]],"")</f>
        <v/>
      </c>
      <c r="E476" s="28" t="str">
        <f>IFERROR(VLOOKUP(C476,Sheet3!A:H,8,0),"")</f>
        <v/>
      </c>
      <c r="F476" s="29" t="str">
        <f t="shared" si="15"/>
        <v/>
      </c>
      <c r="G476" s="30" t="str">
        <f>IFERROR(VLOOKUP(C476,Sheet3!A:H,3,0),"")</f>
        <v/>
      </c>
    </row>
    <row r="477" spans="3:7" x14ac:dyDescent="0.15">
      <c r="C477" s="24" t="str">
        <f t="shared" si="14"/>
        <v/>
      </c>
      <c r="D477" s="32" t="str">
        <f>IFERROR(テーブル_Swim014[[#This Row],[選手番号]],"")</f>
        <v/>
      </c>
      <c r="E477" s="28" t="str">
        <f>IFERROR(VLOOKUP(C477,Sheet3!A:H,8,0),"")</f>
        <v/>
      </c>
      <c r="F477" s="29" t="str">
        <f t="shared" si="15"/>
        <v/>
      </c>
      <c r="G477" s="30" t="str">
        <f>IFERROR(VLOOKUP(C477,Sheet3!A:H,3,0),"")</f>
        <v/>
      </c>
    </row>
    <row r="478" spans="3:7" x14ac:dyDescent="0.15">
      <c r="C478" s="24" t="str">
        <f t="shared" si="14"/>
        <v/>
      </c>
      <c r="D478" s="32" t="str">
        <f>IFERROR(テーブル_Swim014[[#This Row],[選手番号]],"")</f>
        <v/>
      </c>
      <c r="E478" s="28" t="str">
        <f>IFERROR(VLOOKUP(C478,Sheet3!A:H,8,0),"")</f>
        <v/>
      </c>
      <c r="F478" s="29" t="str">
        <f t="shared" si="15"/>
        <v/>
      </c>
      <c r="G478" s="30" t="str">
        <f>IFERROR(VLOOKUP(C478,Sheet3!A:H,3,0),"")</f>
        <v/>
      </c>
    </row>
    <row r="479" spans="3:7" x14ac:dyDescent="0.15">
      <c r="C479" s="24" t="str">
        <f t="shared" si="14"/>
        <v/>
      </c>
      <c r="D479" s="32" t="str">
        <f>IFERROR(テーブル_Swim014[[#This Row],[選手番号]],"")</f>
        <v/>
      </c>
      <c r="E479" s="28" t="str">
        <f>IFERROR(VLOOKUP(C479,Sheet3!A:H,8,0),"")</f>
        <v/>
      </c>
      <c r="F479" s="29" t="str">
        <f t="shared" si="15"/>
        <v/>
      </c>
      <c r="G479" s="30" t="str">
        <f>IFERROR(VLOOKUP(C479,Sheet3!A:H,3,0),"")</f>
        <v/>
      </c>
    </row>
    <row r="480" spans="3:7" x14ac:dyDescent="0.15">
      <c r="C480" s="24" t="str">
        <f t="shared" si="14"/>
        <v/>
      </c>
      <c r="D480" s="32" t="str">
        <f>IFERROR(テーブル_Swim014[[#This Row],[選手番号]],"")</f>
        <v/>
      </c>
      <c r="E480" s="28" t="str">
        <f>IFERROR(VLOOKUP(C480,Sheet3!A:H,8,0),"")</f>
        <v/>
      </c>
      <c r="F480" s="29" t="str">
        <f t="shared" si="15"/>
        <v/>
      </c>
      <c r="G480" s="30" t="str">
        <f>IFERROR(VLOOKUP(C480,Sheet3!A:H,3,0),"")</f>
        <v/>
      </c>
    </row>
    <row r="481" spans="3:7" x14ac:dyDescent="0.15">
      <c r="C481" s="24" t="str">
        <f t="shared" si="14"/>
        <v/>
      </c>
      <c r="D481" s="32" t="str">
        <f>IFERROR(テーブル_Swim014[[#This Row],[選手番号]],"")</f>
        <v/>
      </c>
      <c r="E481" s="28" t="str">
        <f>IFERROR(VLOOKUP(C481,Sheet3!A:H,8,0),"")</f>
        <v/>
      </c>
      <c r="F481" s="29" t="str">
        <f t="shared" si="15"/>
        <v/>
      </c>
      <c r="G481" s="30" t="str">
        <f>IFERROR(VLOOKUP(C481,Sheet3!A:H,3,0),"")</f>
        <v/>
      </c>
    </row>
    <row r="482" spans="3:7" x14ac:dyDescent="0.15">
      <c r="C482" s="24" t="str">
        <f t="shared" si="14"/>
        <v/>
      </c>
      <c r="D482" s="32" t="str">
        <f>IFERROR(テーブル_Swim014[[#This Row],[選手番号]],"")</f>
        <v/>
      </c>
      <c r="E482" s="28" t="str">
        <f>IFERROR(VLOOKUP(C482,Sheet3!A:H,8,0),"")</f>
        <v/>
      </c>
      <c r="F482" s="29" t="str">
        <f t="shared" si="15"/>
        <v/>
      </c>
      <c r="G482" s="30" t="str">
        <f>IFERROR(VLOOKUP(C482,Sheet3!A:H,3,0),"")</f>
        <v/>
      </c>
    </row>
    <row r="483" spans="3:7" x14ac:dyDescent="0.15">
      <c r="C483" s="24" t="str">
        <f t="shared" si="14"/>
        <v/>
      </c>
      <c r="D483" s="32" t="str">
        <f>IFERROR(テーブル_Swim014[[#This Row],[選手番号]],"")</f>
        <v/>
      </c>
      <c r="E483" s="28" t="str">
        <f>IFERROR(VLOOKUP(C483,Sheet3!A:H,8,0),"")</f>
        <v/>
      </c>
      <c r="F483" s="29" t="str">
        <f t="shared" si="15"/>
        <v/>
      </c>
      <c r="G483" s="30" t="str">
        <f>IFERROR(VLOOKUP(C483,Sheet3!A:H,3,0),"")</f>
        <v/>
      </c>
    </row>
    <row r="484" spans="3:7" x14ac:dyDescent="0.15">
      <c r="C484" s="24" t="str">
        <f t="shared" si="14"/>
        <v/>
      </c>
      <c r="D484" s="32" t="str">
        <f>IFERROR(テーブル_Swim014[[#This Row],[選手番号]],"")</f>
        <v/>
      </c>
      <c r="E484" s="28" t="str">
        <f>IFERROR(VLOOKUP(C484,Sheet3!A:H,8,0),"")</f>
        <v/>
      </c>
      <c r="F484" s="29" t="str">
        <f t="shared" si="15"/>
        <v/>
      </c>
      <c r="G484" s="30" t="str">
        <f>IFERROR(VLOOKUP(C484,Sheet3!A:H,3,0),"")</f>
        <v/>
      </c>
    </row>
    <row r="485" spans="3:7" x14ac:dyDescent="0.15">
      <c r="C485" s="24" t="str">
        <f t="shared" si="14"/>
        <v/>
      </c>
      <c r="D485" s="32" t="str">
        <f>IFERROR(テーブル_Swim014[[#This Row],[選手番号]],"")</f>
        <v/>
      </c>
      <c r="E485" s="28" t="str">
        <f>IFERROR(VLOOKUP(C485,Sheet3!A:H,8,0),"")</f>
        <v/>
      </c>
      <c r="F485" s="29" t="str">
        <f t="shared" si="15"/>
        <v/>
      </c>
      <c r="G485" s="30" t="str">
        <f>IFERROR(VLOOKUP(C485,Sheet3!A:H,3,0),"")</f>
        <v/>
      </c>
    </row>
    <row r="486" spans="3:7" x14ac:dyDescent="0.15">
      <c r="C486" s="24" t="str">
        <f t="shared" si="14"/>
        <v/>
      </c>
      <c r="D486" s="32" t="str">
        <f>IFERROR(テーブル_Swim014[[#This Row],[選手番号]],"")</f>
        <v/>
      </c>
      <c r="E486" s="28" t="str">
        <f>IFERROR(VLOOKUP(C486,Sheet3!A:H,8,0),"")</f>
        <v/>
      </c>
      <c r="F486" s="29" t="str">
        <f t="shared" si="15"/>
        <v/>
      </c>
      <c r="G486" s="30" t="str">
        <f>IFERROR(VLOOKUP(C486,Sheet3!A:H,3,0),"")</f>
        <v/>
      </c>
    </row>
    <row r="487" spans="3:7" x14ac:dyDescent="0.15">
      <c r="C487" s="24" t="str">
        <f t="shared" si="14"/>
        <v/>
      </c>
      <c r="D487" s="32" t="str">
        <f>IFERROR(テーブル_Swim014[[#This Row],[選手番号]],"")</f>
        <v/>
      </c>
      <c r="E487" s="28" t="str">
        <f>IFERROR(VLOOKUP(C487,Sheet3!A:H,8,0),"")</f>
        <v/>
      </c>
      <c r="F487" s="29" t="str">
        <f t="shared" si="15"/>
        <v/>
      </c>
      <c r="G487" s="30" t="str">
        <f>IFERROR(VLOOKUP(C487,Sheet3!A:H,3,0),"")</f>
        <v/>
      </c>
    </row>
    <row r="488" spans="3:7" x14ac:dyDescent="0.15">
      <c r="C488" s="24" t="str">
        <f t="shared" si="14"/>
        <v/>
      </c>
      <c r="D488" s="32" t="str">
        <f>IFERROR(テーブル_Swim014[[#This Row],[選手番号]],"")</f>
        <v/>
      </c>
      <c r="E488" s="28" t="str">
        <f>IFERROR(VLOOKUP(C488,Sheet3!A:H,8,0),"")</f>
        <v/>
      </c>
      <c r="F488" s="29" t="str">
        <f t="shared" si="15"/>
        <v/>
      </c>
      <c r="G488" s="30" t="str">
        <f>IFERROR(VLOOKUP(C488,Sheet3!A:H,3,0),"")</f>
        <v/>
      </c>
    </row>
    <row r="489" spans="3:7" x14ac:dyDescent="0.15">
      <c r="C489" s="24" t="str">
        <f t="shared" si="14"/>
        <v/>
      </c>
      <c r="D489" s="32" t="str">
        <f>IFERROR(テーブル_Swim014[[#This Row],[選手番号]],"")</f>
        <v/>
      </c>
      <c r="E489" s="28" t="str">
        <f>IFERROR(VLOOKUP(C489,Sheet3!A:H,8,0),"")</f>
        <v/>
      </c>
      <c r="F489" s="29" t="str">
        <f t="shared" si="15"/>
        <v/>
      </c>
      <c r="G489" s="30" t="str">
        <f>IFERROR(VLOOKUP(C489,Sheet3!A:H,3,0),"")</f>
        <v/>
      </c>
    </row>
    <row r="490" spans="3:7" x14ac:dyDescent="0.15">
      <c r="C490" s="24" t="str">
        <f t="shared" si="14"/>
        <v/>
      </c>
      <c r="D490" s="32" t="str">
        <f>IFERROR(テーブル_Swim014[[#This Row],[選手番号]],"")</f>
        <v/>
      </c>
      <c r="E490" s="28" t="str">
        <f>IFERROR(VLOOKUP(C490,Sheet3!A:H,8,0),"")</f>
        <v/>
      </c>
      <c r="F490" s="29" t="str">
        <f t="shared" si="15"/>
        <v/>
      </c>
      <c r="G490" s="30" t="str">
        <f>IFERROR(VLOOKUP(C490,Sheet3!A:H,3,0),"")</f>
        <v/>
      </c>
    </row>
    <row r="491" spans="3:7" x14ac:dyDescent="0.15">
      <c r="C491" s="24" t="str">
        <f t="shared" si="14"/>
        <v/>
      </c>
      <c r="D491" s="32" t="str">
        <f>IFERROR(テーブル_Swim014[[#This Row],[選手番号]],"")</f>
        <v/>
      </c>
      <c r="E491" s="28" t="str">
        <f>IFERROR(VLOOKUP(C491,Sheet3!A:H,8,0),"")</f>
        <v/>
      </c>
      <c r="F491" s="29" t="str">
        <f t="shared" si="15"/>
        <v/>
      </c>
      <c r="G491" s="30" t="str">
        <f>IFERROR(VLOOKUP(C491,Sheet3!A:H,3,0),"")</f>
        <v/>
      </c>
    </row>
    <row r="492" spans="3:7" x14ac:dyDescent="0.15">
      <c r="C492" s="24" t="str">
        <f t="shared" si="14"/>
        <v/>
      </c>
      <c r="D492" s="32" t="str">
        <f>IFERROR(テーブル_Swim014[[#This Row],[選手番号]],"")</f>
        <v/>
      </c>
      <c r="E492" s="28" t="str">
        <f>IFERROR(VLOOKUP(C492,Sheet3!A:H,8,0),"")</f>
        <v/>
      </c>
      <c r="F492" s="29" t="str">
        <f t="shared" si="15"/>
        <v/>
      </c>
      <c r="G492" s="30" t="str">
        <f>IFERROR(VLOOKUP(C492,Sheet3!A:H,3,0),"")</f>
        <v/>
      </c>
    </row>
    <row r="493" spans="3:7" x14ac:dyDescent="0.15">
      <c r="C493" s="24" t="str">
        <f t="shared" si="14"/>
        <v/>
      </c>
      <c r="D493" s="32" t="str">
        <f>IFERROR(テーブル_Swim014[[#This Row],[選手番号]],"")</f>
        <v/>
      </c>
      <c r="E493" s="28" t="str">
        <f>IFERROR(VLOOKUP(C493,Sheet3!A:H,8,0),"")</f>
        <v/>
      </c>
      <c r="F493" s="29" t="str">
        <f t="shared" si="15"/>
        <v/>
      </c>
      <c r="G493" s="30" t="str">
        <f>IFERROR(VLOOKUP(C493,Sheet3!A:H,3,0),"")</f>
        <v/>
      </c>
    </row>
    <row r="494" spans="3:7" x14ac:dyDescent="0.15">
      <c r="C494" s="24" t="str">
        <f t="shared" si="14"/>
        <v/>
      </c>
      <c r="D494" s="32" t="str">
        <f>IFERROR(テーブル_Swim014[[#This Row],[選手番号]],"")</f>
        <v/>
      </c>
      <c r="E494" s="28" t="str">
        <f>IFERROR(VLOOKUP(C494,Sheet3!A:H,8,0),"")</f>
        <v/>
      </c>
      <c r="F494" s="29" t="str">
        <f t="shared" si="15"/>
        <v/>
      </c>
      <c r="G494" s="30" t="str">
        <f>IFERROR(VLOOKUP(C494,Sheet3!A:H,3,0),"")</f>
        <v/>
      </c>
    </row>
    <row r="495" spans="3:7" x14ac:dyDescent="0.15">
      <c r="C495" s="24" t="str">
        <f t="shared" si="14"/>
        <v/>
      </c>
      <c r="D495" s="32" t="str">
        <f>IFERROR(テーブル_Swim014[[#This Row],[選手番号]],"")</f>
        <v/>
      </c>
      <c r="E495" s="28" t="str">
        <f>IFERROR(VLOOKUP(C495,Sheet3!A:H,8,0),"")</f>
        <v/>
      </c>
      <c r="F495" s="29" t="str">
        <f t="shared" si="15"/>
        <v/>
      </c>
      <c r="G495" s="30" t="str">
        <f>IFERROR(VLOOKUP(C495,Sheet3!A:H,3,0),"")</f>
        <v/>
      </c>
    </row>
    <row r="496" spans="3:7" x14ac:dyDescent="0.15">
      <c r="C496" s="24" t="str">
        <f t="shared" si="14"/>
        <v/>
      </c>
      <c r="D496" s="32" t="str">
        <f>IFERROR(テーブル_Swim014[[#This Row],[選手番号]],"")</f>
        <v/>
      </c>
      <c r="E496" s="28" t="str">
        <f>IFERROR(VLOOKUP(C496,Sheet3!A:H,8,0),"")</f>
        <v/>
      </c>
      <c r="F496" s="29" t="str">
        <f t="shared" si="15"/>
        <v/>
      </c>
      <c r="G496" s="30" t="str">
        <f>IFERROR(VLOOKUP(C496,Sheet3!A:H,3,0),"")</f>
        <v/>
      </c>
    </row>
    <row r="497" spans="3:7" x14ac:dyDescent="0.15">
      <c r="C497" s="24" t="str">
        <f t="shared" si="14"/>
        <v/>
      </c>
      <c r="D497" s="32" t="str">
        <f>IFERROR(テーブル_Swim014[[#This Row],[選手番号]],"")</f>
        <v/>
      </c>
      <c r="E497" s="28" t="str">
        <f>IFERROR(VLOOKUP(C497,Sheet3!A:H,8,0),"")</f>
        <v/>
      </c>
      <c r="F497" s="29" t="str">
        <f t="shared" si="15"/>
        <v/>
      </c>
      <c r="G497" s="30" t="str">
        <f>IFERROR(VLOOKUP(C497,Sheet3!A:H,3,0),"")</f>
        <v/>
      </c>
    </row>
    <row r="498" spans="3:7" x14ac:dyDescent="0.15">
      <c r="C498" s="24" t="str">
        <f t="shared" si="14"/>
        <v/>
      </c>
      <c r="D498" s="32" t="str">
        <f>IFERROR(テーブル_Swim014[[#This Row],[選手番号]],"")</f>
        <v/>
      </c>
      <c r="E498" s="28" t="str">
        <f>IFERROR(VLOOKUP(C498,Sheet3!A:H,8,0),"")</f>
        <v/>
      </c>
      <c r="F498" s="29" t="str">
        <f t="shared" si="15"/>
        <v/>
      </c>
      <c r="G498" s="30" t="str">
        <f>IFERROR(VLOOKUP(C498,Sheet3!A:H,3,0),"")</f>
        <v/>
      </c>
    </row>
    <row r="499" spans="3:7" x14ac:dyDescent="0.15">
      <c r="C499" s="24" t="str">
        <f t="shared" si="14"/>
        <v/>
      </c>
      <c r="D499" s="32" t="str">
        <f>IFERROR(テーブル_Swim014[[#This Row],[選手番号]],"")</f>
        <v/>
      </c>
      <c r="E499" s="28" t="str">
        <f>IFERROR(VLOOKUP(C499,Sheet3!A:H,8,0),"")</f>
        <v/>
      </c>
      <c r="F499" s="29" t="str">
        <f t="shared" si="15"/>
        <v/>
      </c>
      <c r="G499" s="30" t="str">
        <f>IFERROR(VLOOKUP(C499,Sheet3!A:H,3,0),"")</f>
        <v/>
      </c>
    </row>
    <row r="500" spans="3:7" x14ac:dyDescent="0.15">
      <c r="C500" s="24" t="str">
        <f t="shared" si="14"/>
        <v/>
      </c>
      <c r="D500" s="32" t="str">
        <f>IFERROR(テーブル_Swim014[[#This Row],[選手番号]],"")</f>
        <v/>
      </c>
      <c r="E500" s="28" t="str">
        <f>IFERROR(VLOOKUP(C500,Sheet3!A:H,8,0),"")</f>
        <v/>
      </c>
      <c r="F500" s="29" t="str">
        <f t="shared" si="15"/>
        <v/>
      </c>
      <c r="G500" s="30" t="str">
        <f>IFERROR(VLOOKUP(C500,Sheet3!A:H,3,0),"")</f>
        <v/>
      </c>
    </row>
    <row r="501" spans="3:7" x14ac:dyDescent="0.15">
      <c r="C501" s="24" t="str">
        <f t="shared" si="14"/>
        <v/>
      </c>
      <c r="D501" s="32" t="str">
        <f>IFERROR(テーブル_Swim014[[#This Row],[選手番号]],"")</f>
        <v/>
      </c>
      <c r="E501" s="28" t="str">
        <f>IFERROR(VLOOKUP(C501,Sheet3!A:H,8,0),"")</f>
        <v/>
      </c>
      <c r="F501" s="29" t="str">
        <f t="shared" si="15"/>
        <v/>
      </c>
      <c r="G501" s="30" t="str">
        <f>IFERROR(VLOOKUP(C501,Sheet3!A:H,3,0),"")</f>
        <v/>
      </c>
    </row>
    <row r="502" spans="3:7" x14ac:dyDescent="0.15">
      <c r="C502" s="24" t="str">
        <f t="shared" si="14"/>
        <v/>
      </c>
      <c r="D502" s="32" t="str">
        <f>IFERROR(テーブル_Swim014[[#This Row],[選手番号]],"")</f>
        <v/>
      </c>
      <c r="E502" s="28" t="str">
        <f>IFERROR(VLOOKUP(C502,Sheet3!A:H,8,0),"")</f>
        <v/>
      </c>
      <c r="F502" s="29" t="str">
        <f t="shared" si="15"/>
        <v/>
      </c>
      <c r="G502" s="30" t="str">
        <f>IFERROR(VLOOKUP(C502,Sheet3!A:H,3,0),"")</f>
        <v/>
      </c>
    </row>
    <row r="503" spans="3:7" x14ac:dyDescent="0.15">
      <c r="C503" s="24" t="str">
        <f t="shared" si="14"/>
        <v/>
      </c>
      <c r="D503" s="32" t="str">
        <f>IFERROR(テーブル_Swim014[[#This Row],[選手番号]],"")</f>
        <v/>
      </c>
      <c r="E503" s="28" t="str">
        <f>IFERROR(VLOOKUP(C503,Sheet3!A:H,8,0),"")</f>
        <v/>
      </c>
      <c r="F503" s="29" t="str">
        <f t="shared" si="15"/>
        <v/>
      </c>
      <c r="G503" s="30" t="str">
        <f>IFERROR(VLOOKUP(C503,Sheet3!A:H,3,0),"")</f>
        <v/>
      </c>
    </row>
    <row r="504" spans="3:7" x14ac:dyDescent="0.15">
      <c r="C504" s="24" t="str">
        <f t="shared" si="14"/>
        <v/>
      </c>
      <c r="D504" s="32" t="str">
        <f>IFERROR(テーブル_Swim014[[#This Row],[選手番号]],"")</f>
        <v/>
      </c>
      <c r="E504" s="28" t="str">
        <f>IFERROR(VLOOKUP(C504,Sheet3!A:H,8,0),"")</f>
        <v/>
      </c>
      <c r="F504" s="29" t="str">
        <f t="shared" si="15"/>
        <v/>
      </c>
      <c r="G504" s="30" t="str">
        <f>IFERROR(VLOOKUP(C504,Sheet3!A:H,3,0),"")</f>
        <v/>
      </c>
    </row>
    <row r="505" spans="3:7" x14ac:dyDescent="0.15">
      <c r="C505" s="24" t="str">
        <f t="shared" si="14"/>
        <v/>
      </c>
      <c r="D505" s="32" t="str">
        <f>IFERROR(テーブル_Swim014[[#This Row],[選手番号]],"")</f>
        <v/>
      </c>
      <c r="E505" s="28" t="str">
        <f>IFERROR(VLOOKUP(C505,Sheet3!A:H,8,0),"")</f>
        <v/>
      </c>
      <c r="F505" s="29" t="str">
        <f t="shared" si="15"/>
        <v/>
      </c>
      <c r="G505" s="30" t="str">
        <f>IFERROR(VLOOKUP(C505,Sheet3!A:H,3,0),"")</f>
        <v/>
      </c>
    </row>
    <row r="506" spans="3:7" x14ac:dyDescent="0.15">
      <c r="C506" s="24" t="str">
        <f t="shared" si="14"/>
        <v/>
      </c>
      <c r="D506" s="32" t="str">
        <f>IFERROR(テーブル_Swim014[[#This Row],[選手番号]],"")</f>
        <v/>
      </c>
      <c r="E506" s="28" t="str">
        <f>IFERROR(VLOOKUP(C506,Sheet3!A:H,8,0),"")</f>
        <v/>
      </c>
      <c r="F506" s="29" t="str">
        <f t="shared" si="15"/>
        <v/>
      </c>
      <c r="G506" s="30" t="str">
        <f>IFERROR(VLOOKUP(C506,Sheet3!A:H,3,0),"")</f>
        <v/>
      </c>
    </row>
    <row r="507" spans="3:7" x14ac:dyDescent="0.15">
      <c r="C507" s="24" t="str">
        <f t="shared" si="14"/>
        <v/>
      </c>
      <c r="D507" s="32" t="str">
        <f>IFERROR(テーブル_Swim014[[#This Row],[選手番号]],"")</f>
        <v/>
      </c>
      <c r="E507" s="28" t="str">
        <f>IFERROR(VLOOKUP(C507,Sheet3!A:H,8,0),"")</f>
        <v/>
      </c>
      <c r="F507" s="29" t="str">
        <f t="shared" si="15"/>
        <v/>
      </c>
      <c r="G507" s="30" t="str">
        <f>IFERROR(VLOOKUP(C507,Sheet3!A:H,3,0),"")</f>
        <v/>
      </c>
    </row>
    <row r="508" spans="3:7" x14ac:dyDescent="0.15">
      <c r="C508" s="24" t="str">
        <f t="shared" si="14"/>
        <v/>
      </c>
      <c r="D508" s="32" t="str">
        <f>IFERROR(テーブル_Swim014[[#This Row],[選手番号]],"")</f>
        <v/>
      </c>
      <c r="E508" s="28" t="str">
        <f>IFERROR(VLOOKUP(C508,Sheet3!A:H,8,0),"")</f>
        <v/>
      </c>
      <c r="F508" s="29" t="str">
        <f t="shared" si="15"/>
        <v/>
      </c>
      <c r="G508" s="30" t="str">
        <f>IFERROR(VLOOKUP(C508,Sheet3!A:H,3,0),"")</f>
        <v/>
      </c>
    </row>
    <row r="509" spans="3:7" x14ac:dyDescent="0.15">
      <c r="C509" s="24" t="str">
        <f t="shared" si="14"/>
        <v/>
      </c>
      <c r="D509" s="32" t="str">
        <f>IFERROR(テーブル_Swim014[[#This Row],[選手番号]],"")</f>
        <v/>
      </c>
      <c r="E509" s="28" t="str">
        <f>IFERROR(VLOOKUP(C509,Sheet3!A:H,8,0),"")</f>
        <v/>
      </c>
      <c r="F509" s="29" t="str">
        <f t="shared" si="15"/>
        <v/>
      </c>
      <c r="G509" s="30" t="str">
        <f>IFERROR(VLOOKUP(C509,Sheet3!A:H,3,0),"")</f>
        <v/>
      </c>
    </row>
    <row r="510" spans="3:7" x14ac:dyDescent="0.15">
      <c r="C510" s="24" t="str">
        <f t="shared" si="14"/>
        <v/>
      </c>
      <c r="D510" s="32" t="str">
        <f>IFERROR(テーブル_Swim014[[#This Row],[選手番号]],"")</f>
        <v/>
      </c>
      <c r="E510" s="28" t="str">
        <f>IFERROR(VLOOKUP(C510,Sheet3!A:H,8,0),"")</f>
        <v/>
      </c>
      <c r="F510" s="29" t="str">
        <f t="shared" si="15"/>
        <v/>
      </c>
      <c r="G510" s="30" t="str">
        <f>IFERROR(VLOOKUP(C510,Sheet3!A:H,3,0),"")</f>
        <v/>
      </c>
    </row>
    <row r="511" spans="3:7" x14ac:dyDescent="0.15">
      <c r="C511" s="24" t="str">
        <f t="shared" si="14"/>
        <v/>
      </c>
      <c r="D511" s="32" t="str">
        <f>IFERROR(テーブル_Swim014[[#This Row],[選手番号]],"")</f>
        <v/>
      </c>
      <c r="E511" s="28" t="str">
        <f>IFERROR(VLOOKUP(C511,Sheet3!A:H,8,0),"")</f>
        <v/>
      </c>
      <c r="F511" s="29" t="str">
        <f t="shared" si="15"/>
        <v/>
      </c>
      <c r="G511" s="30" t="str">
        <f>IFERROR(VLOOKUP(C511,Sheet3!A:H,3,0),"")</f>
        <v/>
      </c>
    </row>
    <row r="512" spans="3:7" x14ac:dyDescent="0.15">
      <c r="C512" s="24" t="str">
        <f t="shared" si="14"/>
        <v/>
      </c>
      <c r="D512" s="32" t="str">
        <f>IFERROR(テーブル_Swim014[[#This Row],[選手番号]],"")</f>
        <v/>
      </c>
      <c r="E512" s="28" t="str">
        <f>IFERROR(VLOOKUP(C512,Sheet3!A:H,8,0),"")</f>
        <v/>
      </c>
      <c r="F512" s="29" t="str">
        <f t="shared" si="15"/>
        <v/>
      </c>
      <c r="G512" s="30" t="str">
        <f>IFERROR(VLOOKUP(C512,Sheet3!A:H,3,0),"")</f>
        <v/>
      </c>
    </row>
    <row r="513" spans="3:7" x14ac:dyDescent="0.15">
      <c r="C513" s="24" t="str">
        <f t="shared" si="14"/>
        <v/>
      </c>
      <c r="D513" s="32" t="str">
        <f>IFERROR(テーブル_Swim014[[#This Row],[選手番号]],"")</f>
        <v/>
      </c>
      <c r="E513" s="28" t="str">
        <f>IFERROR(VLOOKUP(C513,Sheet3!A:H,8,0),"")</f>
        <v/>
      </c>
      <c r="F513" s="29" t="str">
        <f t="shared" si="15"/>
        <v/>
      </c>
      <c r="G513" s="30" t="str">
        <f>IFERROR(VLOOKUP(C513,Sheet3!A:H,3,0),"")</f>
        <v/>
      </c>
    </row>
    <row r="514" spans="3:7" x14ac:dyDescent="0.15">
      <c r="C514" s="24" t="str">
        <f t="shared" ref="C514:C577" si="16">IF(AND(D514=""),"",D514)</f>
        <v/>
      </c>
      <c r="D514" s="32" t="str">
        <f>IFERROR(テーブル_Swim014[[#This Row],[選手番号]],"")</f>
        <v/>
      </c>
      <c r="E514" s="28" t="str">
        <f>IFERROR(VLOOKUP(C514,Sheet3!A:H,8,0),"")</f>
        <v/>
      </c>
      <c r="F514" s="29" t="str">
        <f t="shared" ref="F514:F577" si="17">MID(G514,1,7)</f>
        <v/>
      </c>
      <c r="G514" s="30" t="str">
        <f>IFERROR(VLOOKUP(C514,Sheet3!A:H,3,0),"")</f>
        <v/>
      </c>
    </row>
    <row r="515" spans="3:7" x14ac:dyDescent="0.15">
      <c r="C515" s="24" t="str">
        <f t="shared" si="16"/>
        <v/>
      </c>
      <c r="D515" s="32" t="str">
        <f>IFERROR(テーブル_Swim014[[#This Row],[選手番号]],"")</f>
        <v/>
      </c>
      <c r="E515" s="28" t="str">
        <f>IFERROR(VLOOKUP(C515,Sheet3!A:H,8,0),"")</f>
        <v/>
      </c>
      <c r="F515" s="29" t="str">
        <f t="shared" si="17"/>
        <v/>
      </c>
      <c r="G515" s="30" t="str">
        <f>IFERROR(VLOOKUP(C515,Sheet3!A:H,3,0),"")</f>
        <v/>
      </c>
    </row>
    <row r="516" spans="3:7" x14ac:dyDescent="0.15">
      <c r="C516" s="24" t="str">
        <f t="shared" si="16"/>
        <v/>
      </c>
      <c r="D516" s="32" t="str">
        <f>IFERROR(テーブル_Swim014[[#This Row],[選手番号]],"")</f>
        <v/>
      </c>
      <c r="E516" s="28" t="str">
        <f>IFERROR(VLOOKUP(C516,Sheet3!A:H,8,0),"")</f>
        <v/>
      </c>
      <c r="F516" s="29" t="str">
        <f t="shared" si="17"/>
        <v/>
      </c>
      <c r="G516" s="30" t="str">
        <f>IFERROR(VLOOKUP(C516,Sheet3!A:H,3,0),"")</f>
        <v/>
      </c>
    </row>
    <row r="517" spans="3:7" x14ac:dyDescent="0.15">
      <c r="C517" s="24" t="str">
        <f t="shared" si="16"/>
        <v/>
      </c>
      <c r="D517" s="32" t="str">
        <f>IFERROR(テーブル_Swim014[[#This Row],[選手番号]],"")</f>
        <v/>
      </c>
      <c r="E517" s="28" t="str">
        <f>IFERROR(VLOOKUP(C517,Sheet3!A:H,8,0),"")</f>
        <v/>
      </c>
      <c r="F517" s="29" t="str">
        <f t="shared" si="17"/>
        <v/>
      </c>
      <c r="G517" s="30" t="str">
        <f>IFERROR(VLOOKUP(C517,Sheet3!A:H,3,0),"")</f>
        <v/>
      </c>
    </row>
    <row r="518" spans="3:7" x14ac:dyDescent="0.15">
      <c r="C518" s="24" t="str">
        <f t="shared" si="16"/>
        <v/>
      </c>
      <c r="D518" s="32" t="str">
        <f>IFERROR(テーブル_Swim014[[#This Row],[選手番号]],"")</f>
        <v/>
      </c>
      <c r="E518" s="28" t="str">
        <f>IFERROR(VLOOKUP(C518,Sheet3!A:H,8,0),"")</f>
        <v/>
      </c>
      <c r="F518" s="29" t="str">
        <f t="shared" si="17"/>
        <v/>
      </c>
      <c r="G518" s="30" t="str">
        <f>IFERROR(VLOOKUP(C518,Sheet3!A:H,3,0),"")</f>
        <v/>
      </c>
    </row>
    <row r="519" spans="3:7" x14ac:dyDescent="0.15">
      <c r="C519" s="24" t="str">
        <f t="shared" si="16"/>
        <v/>
      </c>
      <c r="D519" s="32" t="str">
        <f>IFERROR(テーブル_Swim014[[#This Row],[選手番号]],"")</f>
        <v/>
      </c>
      <c r="E519" s="28" t="str">
        <f>IFERROR(VLOOKUP(C519,Sheet3!A:H,8,0),"")</f>
        <v/>
      </c>
      <c r="F519" s="29" t="str">
        <f t="shared" si="17"/>
        <v/>
      </c>
      <c r="G519" s="30" t="str">
        <f>IFERROR(VLOOKUP(C519,Sheet3!A:H,3,0),"")</f>
        <v/>
      </c>
    </row>
    <row r="520" spans="3:7" x14ac:dyDescent="0.15">
      <c r="C520" s="24" t="str">
        <f t="shared" si="16"/>
        <v/>
      </c>
      <c r="D520" s="32" t="str">
        <f>IFERROR(テーブル_Swim014[[#This Row],[選手番号]],"")</f>
        <v/>
      </c>
      <c r="E520" s="28" t="str">
        <f>IFERROR(VLOOKUP(C520,Sheet3!A:H,8,0),"")</f>
        <v/>
      </c>
      <c r="F520" s="29" t="str">
        <f t="shared" si="17"/>
        <v/>
      </c>
      <c r="G520" s="30" t="str">
        <f>IFERROR(VLOOKUP(C520,Sheet3!A:H,3,0),"")</f>
        <v/>
      </c>
    </row>
    <row r="521" spans="3:7" x14ac:dyDescent="0.15">
      <c r="C521" s="24" t="str">
        <f t="shared" si="16"/>
        <v/>
      </c>
      <c r="D521" s="32" t="str">
        <f>IFERROR(テーブル_Swim014[[#This Row],[選手番号]],"")</f>
        <v/>
      </c>
      <c r="E521" s="28" t="str">
        <f>IFERROR(VLOOKUP(C521,Sheet3!A:H,8,0),"")</f>
        <v/>
      </c>
      <c r="F521" s="29" t="str">
        <f t="shared" si="17"/>
        <v/>
      </c>
      <c r="G521" s="30" t="str">
        <f>IFERROR(VLOOKUP(C521,Sheet3!A:H,3,0),"")</f>
        <v/>
      </c>
    </row>
    <row r="522" spans="3:7" x14ac:dyDescent="0.15">
      <c r="C522" s="24" t="str">
        <f t="shared" si="16"/>
        <v/>
      </c>
      <c r="D522" s="32" t="str">
        <f>IFERROR(テーブル_Swim014[[#This Row],[選手番号]],"")</f>
        <v/>
      </c>
      <c r="E522" s="28" t="str">
        <f>IFERROR(VLOOKUP(C522,Sheet3!A:H,8,0),"")</f>
        <v/>
      </c>
      <c r="F522" s="29" t="str">
        <f t="shared" si="17"/>
        <v/>
      </c>
      <c r="G522" s="30" t="str">
        <f>IFERROR(VLOOKUP(C522,Sheet3!A:H,3,0),"")</f>
        <v/>
      </c>
    </row>
    <row r="523" spans="3:7" x14ac:dyDescent="0.15">
      <c r="C523" s="24" t="str">
        <f t="shared" si="16"/>
        <v/>
      </c>
      <c r="D523" s="32" t="str">
        <f>IFERROR(テーブル_Swim014[[#This Row],[選手番号]],"")</f>
        <v/>
      </c>
      <c r="E523" s="28" t="str">
        <f>IFERROR(VLOOKUP(C523,Sheet3!A:H,8,0),"")</f>
        <v/>
      </c>
      <c r="F523" s="29" t="str">
        <f t="shared" si="17"/>
        <v/>
      </c>
      <c r="G523" s="30" t="str">
        <f>IFERROR(VLOOKUP(C523,Sheet3!A:H,3,0),"")</f>
        <v/>
      </c>
    </row>
    <row r="524" spans="3:7" x14ac:dyDescent="0.15">
      <c r="C524" s="24" t="str">
        <f t="shared" si="16"/>
        <v/>
      </c>
      <c r="D524" s="32" t="str">
        <f>IFERROR(テーブル_Swim014[[#This Row],[選手番号]],"")</f>
        <v/>
      </c>
      <c r="E524" s="28" t="str">
        <f>IFERROR(VLOOKUP(C524,Sheet3!A:H,8,0),"")</f>
        <v/>
      </c>
      <c r="F524" s="29" t="str">
        <f t="shared" si="17"/>
        <v/>
      </c>
      <c r="G524" s="30" t="str">
        <f>IFERROR(VLOOKUP(C524,Sheet3!A:H,3,0),"")</f>
        <v/>
      </c>
    </row>
    <row r="525" spans="3:7" x14ac:dyDescent="0.15">
      <c r="C525" s="24" t="str">
        <f t="shared" si="16"/>
        <v/>
      </c>
      <c r="D525" s="32" t="str">
        <f>IFERROR(テーブル_Swim014[[#This Row],[選手番号]],"")</f>
        <v/>
      </c>
      <c r="E525" s="28" t="str">
        <f>IFERROR(VLOOKUP(C525,Sheet3!A:H,8,0),"")</f>
        <v/>
      </c>
      <c r="F525" s="29" t="str">
        <f t="shared" si="17"/>
        <v/>
      </c>
      <c r="G525" s="30" t="str">
        <f>IFERROR(VLOOKUP(C525,Sheet3!A:H,3,0),"")</f>
        <v/>
      </c>
    </row>
    <row r="526" spans="3:7" x14ac:dyDescent="0.15">
      <c r="C526" s="24" t="str">
        <f t="shared" si="16"/>
        <v/>
      </c>
      <c r="D526" s="32" t="str">
        <f>IFERROR(テーブル_Swim014[[#This Row],[選手番号]],"")</f>
        <v/>
      </c>
      <c r="E526" s="28" t="str">
        <f>IFERROR(VLOOKUP(C526,Sheet3!A:H,8,0),"")</f>
        <v/>
      </c>
      <c r="F526" s="29" t="str">
        <f t="shared" si="17"/>
        <v/>
      </c>
      <c r="G526" s="30" t="str">
        <f>IFERROR(VLOOKUP(C526,Sheet3!A:H,3,0),"")</f>
        <v/>
      </c>
    </row>
    <row r="527" spans="3:7" x14ac:dyDescent="0.15">
      <c r="C527" s="24" t="str">
        <f t="shared" si="16"/>
        <v/>
      </c>
      <c r="D527" s="32" t="str">
        <f>IFERROR(テーブル_Swim014[[#This Row],[選手番号]],"")</f>
        <v/>
      </c>
      <c r="E527" s="28" t="str">
        <f>IFERROR(VLOOKUP(C527,Sheet3!A:H,8,0),"")</f>
        <v/>
      </c>
      <c r="F527" s="29" t="str">
        <f t="shared" si="17"/>
        <v/>
      </c>
      <c r="G527" s="30" t="str">
        <f>IFERROR(VLOOKUP(C527,Sheet3!A:H,3,0),"")</f>
        <v/>
      </c>
    </row>
    <row r="528" spans="3:7" x14ac:dyDescent="0.15">
      <c r="C528" s="24" t="str">
        <f t="shared" si="16"/>
        <v/>
      </c>
      <c r="D528" s="32" t="str">
        <f>IFERROR(テーブル_Swim014[[#This Row],[選手番号]],"")</f>
        <v/>
      </c>
      <c r="E528" s="28" t="str">
        <f>IFERROR(VLOOKUP(C528,Sheet3!A:H,8,0),"")</f>
        <v/>
      </c>
      <c r="F528" s="29" t="str">
        <f t="shared" si="17"/>
        <v/>
      </c>
      <c r="G528" s="30" t="str">
        <f>IFERROR(VLOOKUP(C528,Sheet3!A:H,3,0),"")</f>
        <v/>
      </c>
    </row>
    <row r="529" spans="3:7" x14ac:dyDescent="0.15">
      <c r="C529" s="24" t="str">
        <f t="shared" si="16"/>
        <v/>
      </c>
      <c r="D529" s="32" t="str">
        <f>IFERROR(テーブル_Swim014[[#This Row],[選手番号]],"")</f>
        <v/>
      </c>
      <c r="E529" s="28" t="str">
        <f>IFERROR(VLOOKUP(C529,Sheet3!A:H,8,0),"")</f>
        <v/>
      </c>
      <c r="F529" s="29" t="str">
        <f t="shared" si="17"/>
        <v/>
      </c>
      <c r="G529" s="30" t="str">
        <f>IFERROR(VLOOKUP(C529,Sheet3!A:H,3,0),"")</f>
        <v/>
      </c>
    </row>
    <row r="530" spans="3:7" x14ac:dyDescent="0.15">
      <c r="C530" s="24" t="str">
        <f t="shared" si="16"/>
        <v/>
      </c>
      <c r="D530" s="32" t="str">
        <f>IFERROR(テーブル_Swim014[[#This Row],[選手番号]],"")</f>
        <v/>
      </c>
      <c r="E530" s="28" t="str">
        <f>IFERROR(VLOOKUP(C530,Sheet3!A:H,8,0),"")</f>
        <v/>
      </c>
      <c r="F530" s="29" t="str">
        <f t="shared" si="17"/>
        <v/>
      </c>
      <c r="G530" s="30" t="str">
        <f>IFERROR(VLOOKUP(C530,Sheet3!A:H,3,0),"")</f>
        <v/>
      </c>
    </row>
    <row r="531" spans="3:7" x14ac:dyDescent="0.15">
      <c r="C531" s="24" t="str">
        <f t="shared" si="16"/>
        <v/>
      </c>
      <c r="D531" s="32" t="str">
        <f>IFERROR(テーブル_Swim014[[#This Row],[選手番号]],"")</f>
        <v/>
      </c>
      <c r="E531" s="28" t="str">
        <f>IFERROR(VLOOKUP(C531,Sheet3!A:H,8,0),"")</f>
        <v/>
      </c>
      <c r="F531" s="29" t="str">
        <f t="shared" si="17"/>
        <v/>
      </c>
      <c r="G531" s="30" t="str">
        <f>IFERROR(VLOOKUP(C531,Sheet3!A:H,3,0),"")</f>
        <v/>
      </c>
    </row>
    <row r="532" spans="3:7" x14ac:dyDescent="0.15">
      <c r="C532" s="24" t="str">
        <f t="shared" si="16"/>
        <v/>
      </c>
      <c r="D532" s="32" t="str">
        <f>IFERROR(テーブル_Swim014[[#This Row],[選手番号]],"")</f>
        <v/>
      </c>
      <c r="E532" s="28" t="str">
        <f>IFERROR(VLOOKUP(C532,Sheet3!A:H,8,0),"")</f>
        <v/>
      </c>
      <c r="F532" s="29" t="str">
        <f t="shared" si="17"/>
        <v/>
      </c>
      <c r="G532" s="30" t="str">
        <f>IFERROR(VLOOKUP(C532,Sheet3!A:H,3,0),"")</f>
        <v/>
      </c>
    </row>
    <row r="533" spans="3:7" x14ac:dyDescent="0.15">
      <c r="C533" s="24" t="str">
        <f t="shared" si="16"/>
        <v/>
      </c>
      <c r="D533" s="32" t="str">
        <f>IFERROR(テーブル_Swim014[[#This Row],[選手番号]],"")</f>
        <v/>
      </c>
      <c r="E533" s="28" t="str">
        <f>IFERROR(VLOOKUP(C533,Sheet3!A:H,8,0),"")</f>
        <v/>
      </c>
      <c r="F533" s="29" t="str">
        <f t="shared" si="17"/>
        <v/>
      </c>
      <c r="G533" s="30" t="str">
        <f>IFERROR(VLOOKUP(C533,Sheet3!A:H,3,0),"")</f>
        <v/>
      </c>
    </row>
    <row r="534" spans="3:7" x14ac:dyDescent="0.15">
      <c r="C534" s="24" t="str">
        <f t="shared" si="16"/>
        <v/>
      </c>
      <c r="D534" s="32" t="str">
        <f>IFERROR(テーブル_Swim014[[#This Row],[選手番号]],"")</f>
        <v/>
      </c>
      <c r="E534" s="28" t="str">
        <f>IFERROR(VLOOKUP(C534,Sheet3!A:H,8,0),"")</f>
        <v/>
      </c>
      <c r="F534" s="29" t="str">
        <f t="shared" si="17"/>
        <v/>
      </c>
      <c r="G534" s="30" t="str">
        <f>IFERROR(VLOOKUP(C534,Sheet3!A:H,3,0),"")</f>
        <v/>
      </c>
    </row>
    <row r="535" spans="3:7" x14ac:dyDescent="0.15">
      <c r="C535" s="24" t="str">
        <f t="shared" si="16"/>
        <v/>
      </c>
      <c r="D535" s="32" t="str">
        <f>IFERROR(テーブル_Swim014[[#This Row],[選手番号]],"")</f>
        <v/>
      </c>
      <c r="E535" s="28" t="str">
        <f>IFERROR(VLOOKUP(C535,Sheet3!A:H,8,0),"")</f>
        <v/>
      </c>
      <c r="F535" s="29" t="str">
        <f t="shared" si="17"/>
        <v/>
      </c>
      <c r="G535" s="30" t="str">
        <f>IFERROR(VLOOKUP(C535,Sheet3!A:H,3,0),"")</f>
        <v/>
      </c>
    </row>
    <row r="536" spans="3:7" x14ac:dyDescent="0.15">
      <c r="C536" s="24" t="str">
        <f t="shared" si="16"/>
        <v/>
      </c>
      <c r="D536" s="32" t="str">
        <f>IFERROR(テーブル_Swim014[[#This Row],[選手番号]],"")</f>
        <v/>
      </c>
      <c r="E536" s="28" t="str">
        <f>IFERROR(VLOOKUP(C536,Sheet3!A:H,8,0),"")</f>
        <v/>
      </c>
      <c r="F536" s="29" t="str">
        <f t="shared" si="17"/>
        <v/>
      </c>
      <c r="G536" s="30" t="str">
        <f>IFERROR(VLOOKUP(C536,Sheet3!A:H,3,0),"")</f>
        <v/>
      </c>
    </row>
    <row r="537" spans="3:7" x14ac:dyDescent="0.15">
      <c r="C537" s="24" t="str">
        <f t="shared" si="16"/>
        <v/>
      </c>
      <c r="D537" s="32" t="str">
        <f>IFERROR(テーブル_Swim014[[#This Row],[選手番号]],"")</f>
        <v/>
      </c>
      <c r="E537" s="28" t="str">
        <f>IFERROR(VLOOKUP(C537,Sheet3!A:H,8,0),"")</f>
        <v/>
      </c>
      <c r="F537" s="29" t="str">
        <f t="shared" si="17"/>
        <v/>
      </c>
      <c r="G537" s="30" t="str">
        <f>IFERROR(VLOOKUP(C537,Sheet3!A:H,3,0),"")</f>
        <v/>
      </c>
    </row>
    <row r="538" spans="3:7" x14ac:dyDescent="0.15">
      <c r="C538" s="24" t="str">
        <f t="shared" si="16"/>
        <v/>
      </c>
      <c r="D538" s="32" t="str">
        <f>IFERROR(テーブル_Swim014[[#This Row],[選手番号]],"")</f>
        <v/>
      </c>
      <c r="E538" s="28" t="str">
        <f>IFERROR(VLOOKUP(C538,Sheet3!A:H,8,0),"")</f>
        <v/>
      </c>
      <c r="F538" s="29" t="str">
        <f t="shared" si="17"/>
        <v/>
      </c>
      <c r="G538" s="30" t="str">
        <f>IFERROR(VLOOKUP(C538,Sheet3!A:H,3,0),"")</f>
        <v/>
      </c>
    </row>
    <row r="539" spans="3:7" x14ac:dyDescent="0.15">
      <c r="C539" s="24" t="str">
        <f t="shared" si="16"/>
        <v/>
      </c>
      <c r="D539" s="32" t="str">
        <f>IFERROR(テーブル_Swim014[[#This Row],[選手番号]],"")</f>
        <v/>
      </c>
      <c r="E539" s="28" t="str">
        <f>IFERROR(VLOOKUP(C539,Sheet3!A:H,8,0),"")</f>
        <v/>
      </c>
      <c r="F539" s="29" t="str">
        <f t="shared" si="17"/>
        <v/>
      </c>
      <c r="G539" s="30" t="str">
        <f>IFERROR(VLOOKUP(C539,Sheet3!A:H,3,0),"")</f>
        <v/>
      </c>
    </row>
    <row r="540" spans="3:7" x14ac:dyDescent="0.15">
      <c r="C540" s="24" t="str">
        <f t="shared" si="16"/>
        <v/>
      </c>
      <c r="D540" s="32" t="str">
        <f>IFERROR(テーブル_Swim014[[#This Row],[選手番号]],"")</f>
        <v/>
      </c>
      <c r="E540" s="28" t="str">
        <f>IFERROR(VLOOKUP(C540,Sheet3!A:H,8,0),"")</f>
        <v/>
      </c>
      <c r="F540" s="29" t="str">
        <f t="shared" si="17"/>
        <v/>
      </c>
      <c r="G540" s="30" t="str">
        <f>IFERROR(VLOOKUP(C540,Sheet3!A:H,3,0),"")</f>
        <v/>
      </c>
    </row>
    <row r="541" spans="3:7" x14ac:dyDescent="0.15">
      <c r="C541" s="24" t="str">
        <f t="shared" si="16"/>
        <v/>
      </c>
      <c r="D541" s="32" t="str">
        <f>IFERROR(テーブル_Swim014[[#This Row],[選手番号]],"")</f>
        <v/>
      </c>
      <c r="E541" s="28" t="str">
        <f>IFERROR(VLOOKUP(C541,Sheet3!A:H,8,0),"")</f>
        <v/>
      </c>
      <c r="F541" s="29" t="str">
        <f t="shared" si="17"/>
        <v/>
      </c>
      <c r="G541" s="30" t="str">
        <f>IFERROR(VLOOKUP(C541,Sheet3!A:H,3,0),"")</f>
        <v/>
      </c>
    </row>
    <row r="542" spans="3:7" x14ac:dyDescent="0.15">
      <c r="C542" s="24" t="str">
        <f t="shared" si="16"/>
        <v/>
      </c>
      <c r="D542" s="32" t="str">
        <f>IFERROR(テーブル_Swim014[[#This Row],[選手番号]],"")</f>
        <v/>
      </c>
      <c r="E542" s="28" t="str">
        <f>IFERROR(VLOOKUP(C542,Sheet3!A:H,8,0),"")</f>
        <v/>
      </c>
      <c r="F542" s="29" t="str">
        <f t="shared" si="17"/>
        <v/>
      </c>
      <c r="G542" s="30" t="str">
        <f>IFERROR(VLOOKUP(C542,Sheet3!A:H,3,0),"")</f>
        <v/>
      </c>
    </row>
    <row r="543" spans="3:7" x14ac:dyDescent="0.15">
      <c r="C543" s="24" t="str">
        <f t="shared" si="16"/>
        <v/>
      </c>
      <c r="D543" s="32" t="str">
        <f>IFERROR(テーブル_Swim014[[#This Row],[選手番号]],"")</f>
        <v/>
      </c>
      <c r="E543" s="28" t="str">
        <f>IFERROR(VLOOKUP(C543,Sheet3!A:H,8,0),"")</f>
        <v/>
      </c>
      <c r="F543" s="29" t="str">
        <f t="shared" si="17"/>
        <v/>
      </c>
      <c r="G543" s="30" t="str">
        <f>IFERROR(VLOOKUP(C543,Sheet3!A:H,3,0),"")</f>
        <v/>
      </c>
    </row>
    <row r="544" spans="3:7" x14ac:dyDescent="0.15">
      <c r="C544" s="24" t="str">
        <f t="shared" si="16"/>
        <v/>
      </c>
      <c r="D544" s="32" t="str">
        <f>IFERROR(テーブル_Swim014[[#This Row],[選手番号]],"")</f>
        <v/>
      </c>
      <c r="E544" s="28" t="str">
        <f>IFERROR(VLOOKUP(C544,Sheet3!A:H,8,0),"")</f>
        <v/>
      </c>
      <c r="F544" s="29" t="str">
        <f t="shared" si="17"/>
        <v/>
      </c>
      <c r="G544" s="30" t="str">
        <f>IFERROR(VLOOKUP(C544,Sheet3!A:H,3,0),"")</f>
        <v/>
      </c>
    </row>
    <row r="545" spans="3:7" x14ac:dyDescent="0.15">
      <c r="C545" s="24" t="str">
        <f t="shared" si="16"/>
        <v/>
      </c>
      <c r="D545" s="32" t="str">
        <f>IFERROR(テーブル_Swim014[[#This Row],[選手番号]],"")</f>
        <v/>
      </c>
      <c r="E545" s="28" t="str">
        <f>IFERROR(VLOOKUP(C545,Sheet3!A:H,8,0),"")</f>
        <v/>
      </c>
      <c r="F545" s="29" t="str">
        <f t="shared" si="17"/>
        <v/>
      </c>
      <c r="G545" s="30" t="str">
        <f>IFERROR(VLOOKUP(C545,Sheet3!A:H,3,0),"")</f>
        <v/>
      </c>
    </row>
    <row r="546" spans="3:7" x14ac:dyDescent="0.15">
      <c r="C546" s="24" t="str">
        <f t="shared" si="16"/>
        <v/>
      </c>
      <c r="D546" s="32" t="str">
        <f>IFERROR(テーブル_Swim014[[#This Row],[選手番号]],"")</f>
        <v/>
      </c>
      <c r="E546" s="28" t="str">
        <f>IFERROR(VLOOKUP(C546,Sheet3!A:H,8,0),"")</f>
        <v/>
      </c>
      <c r="F546" s="29" t="str">
        <f t="shared" si="17"/>
        <v/>
      </c>
      <c r="G546" s="30" t="str">
        <f>IFERROR(VLOOKUP(C546,Sheet3!A:H,3,0),"")</f>
        <v/>
      </c>
    </row>
    <row r="547" spans="3:7" x14ac:dyDescent="0.15">
      <c r="C547" s="24" t="str">
        <f t="shared" si="16"/>
        <v/>
      </c>
      <c r="D547" s="32" t="str">
        <f>IFERROR(テーブル_Swim014[[#This Row],[選手番号]],"")</f>
        <v/>
      </c>
      <c r="E547" s="28" t="str">
        <f>IFERROR(VLOOKUP(C547,Sheet3!A:H,8,0),"")</f>
        <v/>
      </c>
      <c r="F547" s="29" t="str">
        <f t="shared" si="17"/>
        <v/>
      </c>
      <c r="G547" s="30" t="str">
        <f>IFERROR(VLOOKUP(C547,Sheet3!A:H,3,0),"")</f>
        <v/>
      </c>
    </row>
    <row r="548" spans="3:7" x14ac:dyDescent="0.15">
      <c r="C548" s="24" t="str">
        <f t="shared" si="16"/>
        <v/>
      </c>
      <c r="D548" s="32" t="str">
        <f>IFERROR(テーブル_Swim014[[#This Row],[選手番号]],"")</f>
        <v/>
      </c>
      <c r="E548" s="28" t="str">
        <f>IFERROR(VLOOKUP(C548,Sheet3!A:H,8,0),"")</f>
        <v/>
      </c>
      <c r="F548" s="29" t="str">
        <f t="shared" si="17"/>
        <v/>
      </c>
      <c r="G548" s="30" t="str">
        <f>IFERROR(VLOOKUP(C548,Sheet3!A:H,3,0),"")</f>
        <v/>
      </c>
    </row>
    <row r="549" spans="3:7" x14ac:dyDescent="0.15">
      <c r="C549" s="24" t="str">
        <f t="shared" si="16"/>
        <v/>
      </c>
      <c r="D549" s="32" t="str">
        <f>IFERROR(テーブル_Swim014[[#This Row],[選手番号]],"")</f>
        <v/>
      </c>
      <c r="E549" s="28" t="str">
        <f>IFERROR(VLOOKUP(C549,Sheet3!A:H,8,0),"")</f>
        <v/>
      </c>
      <c r="F549" s="29" t="str">
        <f t="shared" si="17"/>
        <v/>
      </c>
      <c r="G549" s="30" t="str">
        <f>IFERROR(VLOOKUP(C549,Sheet3!A:H,3,0),"")</f>
        <v/>
      </c>
    </row>
    <row r="550" spans="3:7" x14ac:dyDescent="0.15">
      <c r="C550" s="24" t="str">
        <f t="shared" si="16"/>
        <v/>
      </c>
      <c r="D550" s="32" t="str">
        <f>IFERROR(テーブル_Swim014[[#This Row],[選手番号]],"")</f>
        <v/>
      </c>
      <c r="E550" s="28" t="str">
        <f>IFERROR(VLOOKUP(C550,Sheet3!A:H,8,0),"")</f>
        <v/>
      </c>
      <c r="F550" s="29" t="str">
        <f t="shared" si="17"/>
        <v/>
      </c>
      <c r="G550" s="30" t="str">
        <f>IFERROR(VLOOKUP(C550,Sheet3!A:H,3,0),"")</f>
        <v/>
      </c>
    </row>
    <row r="551" spans="3:7" x14ac:dyDescent="0.15">
      <c r="C551" s="24" t="str">
        <f t="shared" si="16"/>
        <v/>
      </c>
      <c r="D551" s="32" t="str">
        <f>IFERROR(テーブル_Swim014[[#This Row],[選手番号]],"")</f>
        <v/>
      </c>
      <c r="E551" s="28" t="str">
        <f>IFERROR(VLOOKUP(C551,Sheet3!A:H,8,0),"")</f>
        <v/>
      </c>
      <c r="F551" s="29" t="str">
        <f t="shared" si="17"/>
        <v/>
      </c>
      <c r="G551" s="30" t="str">
        <f>IFERROR(VLOOKUP(C551,Sheet3!A:H,3,0),"")</f>
        <v/>
      </c>
    </row>
    <row r="552" spans="3:7" x14ac:dyDescent="0.15">
      <c r="C552" s="24" t="str">
        <f t="shared" si="16"/>
        <v/>
      </c>
      <c r="D552" s="32" t="str">
        <f>IFERROR(テーブル_Swim014[[#This Row],[選手番号]],"")</f>
        <v/>
      </c>
      <c r="E552" s="28" t="str">
        <f>IFERROR(VLOOKUP(C552,Sheet3!A:H,8,0),"")</f>
        <v/>
      </c>
      <c r="F552" s="29" t="str">
        <f t="shared" si="17"/>
        <v/>
      </c>
      <c r="G552" s="30" t="str">
        <f>IFERROR(VLOOKUP(C552,Sheet3!A:H,3,0),"")</f>
        <v/>
      </c>
    </row>
    <row r="553" spans="3:7" x14ac:dyDescent="0.15">
      <c r="C553" s="24" t="str">
        <f t="shared" si="16"/>
        <v/>
      </c>
      <c r="D553" s="32" t="str">
        <f>IFERROR(テーブル_Swim014[[#This Row],[選手番号]],"")</f>
        <v/>
      </c>
      <c r="E553" s="28" t="str">
        <f>IFERROR(VLOOKUP(C553,Sheet3!A:H,8,0),"")</f>
        <v/>
      </c>
      <c r="F553" s="29" t="str">
        <f t="shared" si="17"/>
        <v/>
      </c>
      <c r="G553" s="30" t="str">
        <f>IFERROR(VLOOKUP(C553,Sheet3!A:H,3,0),"")</f>
        <v/>
      </c>
    </row>
    <row r="554" spans="3:7" x14ac:dyDescent="0.15">
      <c r="C554" s="24" t="str">
        <f t="shared" si="16"/>
        <v/>
      </c>
      <c r="D554" s="32" t="str">
        <f>IFERROR(テーブル_Swim014[[#This Row],[選手番号]],"")</f>
        <v/>
      </c>
      <c r="E554" s="28" t="str">
        <f>IFERROR(VLOOKUP(C554,Sheet3!A:H,8,0),"")</f>
        <v/>
      </c>
      <c r="F554" s="29" t="str">
        <f t="shared" si="17"/>
        <v/>
      </c>
      <c r="G554" s="30" t="str">
        <f>IFERROR(VLOOKUP(C554,Sheet3!A:H,3,0),"")</f>
        <v/>
      </c>
    </row>
    <row r="555" spans="3:7" x14ac:dyDescent="0.15">
      <c r="C555" s="24" t="str">
        <f t="shared" si="16"/>
        <v/>
      </c>
      <c r="D555" s="32" t="str">
        <f>IFERROR(テーブル_Swim014[[#This Row],[選手番号]],"")</f>
        <v/>
      </c>
      <c r="E555" s="28" t="str">
        <f>IFERROR(VLOOKUP(C555,Sheet3!A:H,8,0),"")</f>
        <v/>
      </c>
      <c r="F555" s="29" t="str">
        <f t="shared" si="17"/>
        <v/>
      </c>
      <c r="G555" s="30" t="str">
        <f>IFERROR(VLOOKUP(C555,Sheet3!A:H,3,0),"")</f>
        <v/>
      </c>
    </row>
    <row r="556" spans="3:7" x14ac:dyDescent="0.15">
      <c r="C556" s="24" t="str">
        <f t="shared" si="16"/>
        <v/>
      </c>
      <c r="D556" s="32" t="str">
        <f>IFERROR(テーブル_Swim014[[#This Row],[選手番号]],"")</f>
        <v/>
      </c>
      <c r="E556" s="28" t="str">
        <f>IFERROR(VLOOKUP(C556,Sheet3!A:H,8,0),"")</f>
        <v/>
      </c>
      <c r="F556" s="29" t="str">
        <f t="shared" si="17"/>
        <v/>
      </c>
      <c r="G556" s="30" t="str">
        <f>IFERROR(VLOOKUP(C556,Sheet3!A:H,3,0),"")</f>
        <v/>
      </c>
    </row>
    <row r="557" spans="3:7" x14ac:dyDescent="0.15">
      <c r="C557" s="24" t="str">
        <f t="shared" si="16"/>
        <v/>
      </c>
      <c r="D557" s="32" t="str">
        <f>IFERROR(テーブル_Swim014[[#This Row],[選手番号]],"")</f>
        <v/>
      </c>
      <c r="E557" s="28" t="str">
        <f>IFERROR(VLOOKUP(C557,Sheet3!A:H,8,0),"")</f>
        <v/>
      </c>
      <c r="F557" s="29" t="str">
        <f t="shared" si="17"/>
        <v/>
      </c>
      <c r="G557" s="30" t="str">
        <f>IFERROR(VLOOKUP(C557,Sheet3!A:H,3,0),"")</f>
        <v/>
      </c>
    </row>
    <row r="558" spans="3:7" x14ac:dyDescent="0.15">
      <c r="C558" s="24" t="str">
        <f t="shared" si="16"/>
        <v/>
      </c>
      <c r="D558" s="32" t="str">
        <f>IFERROR(テーブル_Swim014[[#This Row],[選手番号]],"")</f>
        <v/>
      </c>
      <c r="E558" s="28" t="str">
        <f>IFERROR(VLOOKUP(C558,Sheet3!A:H,8,0),"")</f>
        <v/>
      </c>
      <c r="F558" s="29" t="str">
        <f t="shared" si="17"/>
        <v/>
      </c>
      <c r="G558" s="30" t="str">
        <f>IFERROR(VLOOKUP(C558,Sheet3!A:H,3,0),"")</f>
        <v/>
      </c>
    </row>
    <row r="559" spans="3:7" x14ac:dyDescent="0.15">
      <c r="C559" s="24" t="str">
        <f t="shared" si="16"/>
        <v/>
      </c>
      <c r="D559" s="32" t="str">
        <f>IFERROR(テーブル_Swim014[[#This Row],[選手番号]],"")</f>
        <v/>
      </c>
      <c r="E559" s="28" t="str">
        <f>IFERROR(VLOOKUP(C559,Sheet3!A:H,8,0),"")</f>
        <v/>
      </c>
      <c r="F559" s="29" t="str">
        <f t="shared" si="17"/>
        <v/>
      </c>
      <c r="G559" s="30" t="str">
        <f>IFERROR(VLOOKUP(C559,Sheet3!A:H,3,0),"")</f>
        <v/>
      </c>
    </row>
    <row r="560" spans="3:7" x14ac:dyDescent="0.15">
      <c r="C560" s="24" t="str">
        <f t="shared" si="16"/>
        <v/>
      </c>
      <c r="D560" s="32" t="str">
        <f>IFERROR(テーブル_Swim014[[#This Row],[選手番号]],"")</f>
        <v/>
      </c>
      <c r="E560" s="28" t="str">
        <f>IFERROR(VLOOKUP(C560,Sheet3!A:H,8,0),"")</f>
        <v/>
      </c>
      <c r="F560" s="29" t="str">
        <f t="shared" si="17"/>
        <v/>
      </c>
      <c r="G560" s="30" t="str">
        <f>IFERROR(VLOOKUP(C560,Sheet3!A:H,3,0),"")</f>
        <v/>
      </c>
    </row>
    <row r="561" spans="3:7" x14ac:dyDescent="0.15">
      <c r="C561" s="24" t="str">
        <f t="shared" si="16"/>
        <v/>
      </c>
      <c r="D561" s="32" t="str">
        <f>IFERROR(テーブル_Swim014[[#This Row],[選手番号]],"")</f>
        <v/>
      </c>
      <c r="E561" s="28" t="str">
        <f>IFERROR(VLOOKUP(C561,Sheet3!A:H,8,0),"")</f>
        <v/>
      </c>
      <c r="F561" s="29" t="str">
        <f t="shared" si="17"/>
        <v/>
      </c>
      <c r="G561" s="30" t="str">
        <f>IFERROR(VLOOKUP(C561,Sheet3!A:H,3,0),"")</f>
        <v/>
      </c>
    </row>
    <row r="562" spans="3:7" x14ac:dyDescent="0.15">
      <c r="C562" s="24" t="str">
        <f t="shared" si="16"/>
        <v/>
      </c>
      <c r="D562" s="32" t="str">
        <f>IFERROR(テーブル_Swim014[[#This Row],[選手番号]],"")</f>
        <v/>
      </c>
      <c r="E562" s="28" t="str">
        <f>IFERROR(VLOOKUP(C562,Sheet3!A:H,8,0),"")</f>
        <v/>
      </c>
      <c r="F562" s="29" t="str">
        <f t="shared" si="17"/>
        <v/>
      </c>
      <c r="G562" s="30" t="str">
        <f>IFERROR(VLOOKUP(C562,Sheet3!A:H,3,0),"")</f>
        <v/>
      </c>
    </row>
    <row r="563" spans="3:7" x14ac:dyDescent="0.15">
      <c r="C563" s="24" t="str">
        <f t="shared" si="16"/>
        <v/>
      </c>
      <c r="D563" s="32" t="str">
        <f>IFERROR(テーブル_Swim014[[#This Row],[選手番号]],"")</f>
        <v/>
      </c>
      <c r="E563" s="28" t="str">
        <f>IFERROR(VLOOKUP(C563,Sheet3!A:H,8,0),"")</f>
        <v/>
      </c>
      <c r="F563" s="29" t="str">
        <f t="shared" si="17"/>
        <v/>
      </c>
      <c r="G563" s="30" t="str">
        <f>IFERROR(VLOOKUP(C563,Sheet3!A:H,3,0),"")</f>
        <v/>
      </c>
    </row>
    <row r="564" spans="3:7" x14ac:dyDescent="0.15">
      <c r="C564" s="24" t="str">
        <f t="shared" si="16"/>
        <v/>
      </c>
      <c r="D564" s="32" t="str">
        <f>IFERROR(テーブル_Swim014[[#This Row],[選手番号]],"")</f>
        <v/>
      </c>
      <c r="E564" s="28" t="str">
        <f>IFERROR(VLOOKUP(C564,Sheet3!A:H,8,0),"")</f>
        <v/>
      </c>
      <c r="F564" s="29" t="str">
        <f t="shared" si="17"/>
        <v/>
      </c>
      <c r="G564" s="30" t="str">
        <f>IFERROR(VLOOKUP(C564,Sheet3!A:H,3,0),"")</f>
        <v/>
      </c>
    </row>
    <row r="565" spans="3:7" x14ac:dyDescent="0.15">
      <c r="C565" s="24" t="str">
        <f t="shared" si="16"/>
        <v/>
      </c>
      <c r="D565" s="32" t="str">
        <f>IFERROR(テーブル_Swim014[[#This Row],[選手番号]],"")</f>
        <v/>
      </c>
      <c r="E565" s="28" t="str">
        <f>IFERROR(VLOOKUP(C565,Sheet3!A:H,8,0),"")</f>
        <v/>
      </c>
      <c r="F565" s="29" t="str">
        <f t="shared" si="17"/>
        <v/>
      </c>
      <c r="G565" s="30" t="str">
        <f>IFERROR(VLOOKUP(C565,Sheet3!A:H,3,0),"")</f>
        <v/>
      </c>
    </row>
    <row r="566" spans="3:7" x14ac:dyDescent="0.15">
      <c r="C566" s="24" t="str">
        <f t="shared" si="16"/>
        <v/>
      </c>
      <c r="D566" s="32" t="str">
        <f>IFERROR(テーブル_Swim014[[#This Row],[選手番号]],"")</f>
        <v/>
      </c>
      <c r="E566" s="28" t="str">
        <f>IFERROR(VLOOKUP(C566,Sheet3!A:H,8,0),"")</f>
        <v/>
      </c>
      <c r="F566" s="29" t="str">
        <f t="shared" si="17"/>
        <v/>
      </c>
      <c r="G566" s="30" t="str">
        <f>IFERROR(VLOOKUP(C566,Sheet3!A:H,3,0),"")</f>
        <v/>
      </c>
    </row>
    <row r="567" spans="3:7" x14ac:dyDescent="0.15">
      <c r="C567" s="24" t="str">
        <f t="shared" si="16"/>
        <v/>
      </c>
      <c r="D567" s="32" t="str">
        <f>IFERROR(テーブル_Swim014[[#This Row],[選手番号]],"")</f>
        <v/>
      </c>
      <c r="E567" s="28" t="str">
        <f>IFERROR(VLOOKUP(C567,Sheet3!A:H,8,0),"")</f>
        <v/>
      </c>
      <c r="F567" s="29" t="str">
        <f t="shared" si="17"/>
        <v/>
      </c>
      <c r="G567" s="30" t="str">
        <f>IFERROR(VLOOKUP(C567,Sheet3!A:H,3,0),"")</f>
        <v/>
      </c>
    </row>
    <row r="568" spans="3:7" x14ac:dyDescent="0.15">
      <c r="C568" s="24" t="str">
        <f t="shared" si="16"/>
        <v/>
      </c>
      <c r="D568" s="32" t="str">
        <f>IFERROR(テーブル_Swim014[[#This Row],[選手番号]],"")</f>
        <v/>
      </c>
      <c r="E568" s="28" t="str">
        <f>IFERROR(VLOOKUP(C568,Sheet3!A:H,8,0),"")</f>
        <v/>
      </c>
      <c r="F568" s="29" t="str">
        <f t="shared" si="17"/>
        <v/>
      </c>
      <c r="G568" s="30" t="str">
        <f>IFERROR(VLOOKUP(C568,Sheet3!A:H,3,0),"")</f>
        <v/>
      </c>
    </row>
    <row r="569" spans="3:7" x14ac:dyDescent="0.15">
      <c r="C569" s="24" t="str">
        <f t="shared" si="16"/>
        <v/>
      </c>
      <c r="D569" s="32" t="str">
        <f>IFERROR(テーブル_Swim014[[#This Row],[選手番号]],"")</f>
        <v/>
      </c>
      <c r="E569" s="28" t="str">
        <f>IFERROR(VLOOKUP(C569,Sheet3!A:H,8,0),"")</f>
        <v/>
      </c>
      <c r="F569" s="29" t="str">
        <f t="shared" si="17"/>
        <v/>
      </c>
      <c r="G569" s="30" t="str">
        <f>IFERROR(VLOOKUP(C569,Sheet3!A:H,3,0),"")</f>
        <v/>
      </c>
    </row>
    <row r="570" spans="3:7" x14ac:dyDescent="0.15">
      <c r="C570" s="24" t="str">
        <f t="shared" si="16"/>
        <v/>
      </c>
      <c r="D570" s="32" t="str">
        <f>IFERROR(テーブル_Swim014[[#This Row],[選手番号]],"")</f>
        <v/>
      </c>
      <c r="E570" s="28" t="str">
        <f>IFERROR(VLOOKUP(C570,Sheet3!A:H,8,0),"")</f>
        <v/>
      </c>
      <c r="F570" s="29" t="str">
        <f t="shared" si="17"/>
        <v/>
      </c>
      <c r="G570" s="30" t="str">
        <f>IFERROR(VLOOKUP(C570,Sheet3!A:H,3,0),"")</f>
        <v/>
      </c>
    </row>
    <row r="571" spans="3:7" x14ac:dyDescent="0.15">
      <c r="C571" s="24" t="str">
        <f t="shared" si="16"/>
        <v/>
      </c>
      <c r="D571" s="32" t="str">
        <f>IFERROR(テーブル_Swim014[[#This Row],[選手番号]],"")</f>
        <v/>
      </c>
      <c r="E571" s="28" t="str">
        <f>IFERROR(VLOOKUP(C571,Sheet3!A:H,8,0),"")</f>
        <v/>
      </c>
      <c r="F571" s="29" t="str">
        <f t="shared" si="17"/>
        <v/>
      </c>
      <c r="G571" s="30" t="str">
        <f>IFERROR(VLOOKUP(C571,Sheet3!A:H,3,0),"")</f>
        <v/>
      </c>
    </row>
    <row r="572" spans="3:7" x14ac:dyDescent="0.15">
      <c r="C572" s="24" t="str">
        <f t="shared" si="16"/>
        <v/>
      </c>
      <c r="D572" s="32" t="str">
        <f>IFERROR(テーブル_Swim014[[#This Row],[選手番号]],"")</f>
        <v/>
      </c>
      <c r="E572" s="28" t="str">
        <f>IFERROR(VLOOKUP(C572,Sheet3!A:H,8,0),"")</f>
        <v/>
      </c>
      <c r="F572" s="29" t="str">
        <f t="shared" si="17"/>
        <v/>
      </c>
      <c r="G572" s="30" t="str">
        <f>IFERROR(VLOOKUP(C572,Sheet3!A:H,3,0),"")</f>
        <v/>
      </c>
    </row>
    <row r="573" spans="3:7" x14ac:dyDescent="0.15">
      <c r="C573" s="24" t="str">
        <f t="shared" si="16"/>
        <v/>
      </c>
      <c r="D573" s="32" t="str">
        <f>IFERROR(テーブル_Swim014[[#This Row],[選手番号]],"")</f>
        <v/>
      </c>
      <c r="E573" s="28" t="str">
        <f>IFERROR(VLOOKUP(C573,Sheet3!A:H,8,0),"")</f>
        <v/>
      </c>
      <c r="F573" s="29" t="str">
        <f t="shared" si="17"/>
        <v/>
      </c>
      <c r="G573" s="30" t="str">
        <f>IFERROR(VLOOKUP(C573,Sheet3!A:H,3,0),"")</f>
        <v/>
      </c>
    </row>
    <row r="574" spans="3:7" x14ac:dyDescent="0.15">
      <c r="C574" s="24" t="str">
        <f t="shared" si="16"/>
        <v/>
      </c>
      <c r="D574" s="32" t="str">
        <f>IFERROR(テーブル_Swim014[[#This Row],[選手番号]],"")</f>
        <v/>
      </c>
      <c r="E574" s="28" t="str">
        <f>IFERROR(VLOOKUP(C574,Sheet3!A:H,8,0),"")</f>
        <v/>
      </c>
      <c r="F574" s="29" t="str">
        <f t="shared" si="17"/>
        <v/>
      </c>
      <c r="G574" s="30" t="str">
        <f>IFERROR(VLOOKUP(C574,Sheet3!A:H,3,0),"")</f>
        <v/>
      </c>
    </row>
    <row r="575" spans="3:7" x14ac:dyDescent="0.15">
      <c r="C575" s="24" t="str">
        <f t="shared" si="16"/>
        <v/>
      </c>
      <c r="D575" s="32" t="str">
        <f>IFERROR(テーブル_Swim014[[#This Row],[選手番号]],"")</f>
        <v/>
      </c>
      <c r="E575" s="28" t="str">
        <f>IFERROR(VLOOKUP(C575,Sheet3!A:H,8,0),"")</f>
        <v/>
      </c>
      <c r="F575" s="29" t="str">
        <f t="shared" si="17"/>
        <v/>
      </c>
      <c r="G575" s="30" t="str">
        <f>IFERROR(VLOOKUP(C575,Sheet3!A:H,3,0),"")</f>
        <v/>
      </c>
    </row>
    <row r="576" spans="3:7" x14ac:dyDescent="0.15">
      <c r="C576" s="24" t="str">
        <f t="shared" si="16"/>
        <v/>
      </c>
      <c r="D576" s="32" t="str">
        <f>IFERROR(テーブル_Swim014[[#This Row],[選手番号]],"")</f>
        <v/>
      </c>
      <c r="E576" s="28" t="str">
        <f>IFERROR(VLOOKUP(C576,Sheet3!A:H,8,0),"")</f>
        <v/>
      </c>
      <c r="F576" s="29" t="str">
        <f t="shared" si="17"/>
        <v/>
      </c>
      <c r="G576" s="30" t="str">
        <f>IFERROR(VLOOKUP(C576,Sheet3!A:H,3,0),"")</f>
        <v/>
      </c>
    </row>
    <row r="577" spans="3:7" x14ac:dyDescent="0.15">
      <c r="C577" s="24" t="str">
        <f t="shared" si="16"/>
        <v/>
      </c>
      <c r="D577" s="32" t="str">
        <f>IFERROR(テーブル_Swim014[[#This Row],[選手番号]],"")</f>
        <v/>
      </c>
      <c r="E577" s="28" t="str">
        <f>IFERROR(VLOOKUP(C577,Sheet3!A:H,8,0),"")</f>
        <v/>
      </c>
      <c r="F577" s="29" t="str">
        <f t="shared" si="17"/>
        <v/>
      </c>
      <c r="G577" s="30" t="str">
        <f>IFERROR(VLOOKUP(C577,Sheet3!A:H,3,0),"")</f>
        <v/>
      </c>
    </row>
    <row r="578" spans="3:7" x14ac:dyDescent="0.15">
      <c r="C578" s="24" t="str">
        <f t="shared" ref="C578:C641" si="18">IF(AND(D578=""),"",D578)</f>
        <v/>
      </c>
      <c r="D578" s="32" t="str">
        <f>IFERROR(テーブル_Swim014[[#This Row],[選手番号]],"")</f>
        <v/>
      </c>
      <c r="E578" s="28" t="str">
        <f>IFERROR(VLOOKUP(C578,Sheet3!A:H,8,0),"")</f>
        <v/>
      </c>
      <c r="F578" s="29" t="str">
        <f t="shared" ref="F578:F601" si="19">MID(G578,1,7)</f>
        <v/>
      </c>
      <c r="G578" s="30" t="str">
        <f>IFERROR(VLOOKUP(C578,Sheet3!A:H,3,0),"")</f>
        <v/>
      </c>
    </row>
    <row r="579" spans="3:7" x14ac:dyDescent="0.15">
      <c r="C579" s="24" t="str">
        <f t="shared" si="18"/>
        <v/>
      </c>
      <c r="D579" s="32" t="str">
        <f>IFERROR(テーブル_Swim014[[#This Row],[選手番号]],"")</f>
        <v/>
      </c>
      <c r="E579" s="28" t="str">
        <f>IFERROR(VLOOKUP(C579,Sheet3!A:H,8,0),"")</f>
        <v/>
      </c>
      <c r="F579" s="29" t="str">
        <f t="shared" si="19"/>
        <v/>
      </c>
      <c r="G579" s="30" t="str">
        <f>IFERROR(VLOOKUP(C579,Sheet3!A:H,3,0),"")</f>
        <v/>
      </c>
    </row>
    <row r="580" spans="3:7" x14ac:dyDescent="0.15">
      <c r="C580" s="24" t="str">
        <f t="shared" si="18"/>
        <v/>
      </c>
      <c r="D580" s="32" t="str">
        <f>IFERROR(テーブル_Swim014[[#This Row],[選手番号]],"")</f>
        <v/>
      </c>
      <c r="E580" s="28" t="str">
        <f>IFERROR(VLOOKUP(C580,Sheet3!A:H,8,0),"")</f>
        <v/>
      </c>
      <c r="F580" s="29" t="str">
        <f t="shared" si="19"/>
        <v/>
      </c>
      <c r="G580" s="30" t="str">
        <f>IFERROR(VLOOKUP(C580,Sheet3!A:H,3,0),"")</f>
        <v/>
      </c>
    </row>
    <row r="581" spans="3:7" x14ac:dyDescent="0.15">
      <c r="C581" s="24" t="str">
        <f t="shared" si="18"/>
        <v/>
      </c>
      <c r="D581" s="32" t="str">
        <f>IFERROR(テーブル_Swim014[[#This Row],[選手番号]],"")</f>
        <v/>
      </c>
      <c r="E581" s="28" t="str">
        <f>IFERROR(VLOOKUP(C581,Sheet3!A:H,8,0),"")</f>
        <v/>
      </c>
      <c r="F581" s="29" t="str">
        <f t="shared" si="19"/>
        <v/>
      </c>
      <c r="G581" s="30" t="str">
        <f>IFERROR(VLOOKUP(C581,Sheet3!A:H,3,0),"")</f>
        <v/>
      </c>
    </row>
    <row r="582" spans="3:7" x14ac:dyDescent="0.15">
      <c r="C582" s="24" t="str">
        <f t="shared" si="18"/>
        <v/>
      </c>
      <c r="D582" s="32" t="str">
        <f>IFERROR(テーブル_Swim014[[#This Row],[選手番号]],"")</f>
        <v/>
      </c>
      <c r="E582" s="28" t="str">
        <f>IFERROR(VLOOKUP(C582,Sheet3!A:H,8,0),"")</f>
        <v/>
      </c>
      <c r="F582" s="29" t="str">
        <f t="shared" si="19"/>
        <v/>
      </c>
      <c r="G582" s="30" t="str">
        <f>IFERROR(VLOOKUP(C582,Sheet3!A:H,3,0),"")</f>
        <v/>
      </c>
    </row>
    <row r="583" spans="3:7" x14ac:dyDescent="0.15">
      <c r="C583" s="24" t="str">
        <f t="shared" si="18"/>
        <v/>
      </c>
      <c r="D583" s="32" t="str">
        <f>IFERROR(テーブル_Swim014[[#This Row],[選手番号]],"")</f>
        <v/>
      </c>
      <c r="E583" s="28" t="str">
        <f>IFERROR(VLOOKUP(C583,Sheet3!A:H,8,0),"")</f>
        <v/>
      </c>
      <c r="F583" s="29" t="str">
        <f t="shared" si="19"/>
        <v/>
      </c>
      <c r="G583" s="30" t="str">
        <f>IFERROR(VLOOKUP(C583,Sheet3!A:H,3,0),"")</f>
        <v/>
      </c>
    </row>
    <row r="584" spans="3:7" x14ac:dyDescent="0.15">
      <c r="C584" s="24" t="str">
        <f t="shared" si="18"/>
        <v/>
      </c>
      <c r="D584" s="32" t="str">
        <f>IFERROR(テーブル_Swim014[[#This Row],[選手番号]],"")</f>
        <v/>
      </c>
      <c r="E584" s="28" t="str">
        <f>IFERROR(VLOOKUP(C584,Sheet3!A:H,8,0),"")</f>
        <v/>
      </c>
      <c r="F584" s="29" t="str">
        <f t="shared" si="19"/>
        <v/>
      </c>
      <c r="G584" s="30" t="str">
        <f>IFERROR(VLOOKUP(C584,Sheet3!A:H,3,0),"")</f>
        <v/>
      </c>
    </row>
    <row r="585" spans="3:7" x14ac:dyDescent="0.15">
      <c r="C585" s="24" t="str">
        <f t="shared" si="18"/>
        <v/>
      </c>
      <c r="D585" s="32" t="str">
        <f>IFERROR(テーブル_Swim014[[#This Row],[選手番号]],"")</f>
        <v/>
      </c>
      <c r="E585" s="28" t="str">
        <f>IFERROR(VLOOKUP(C585,Sheet3!A:H,8,0),"")</f>
        <v/>
      </c>
      <c r="F585" s="29" t="str">
        <f t="shared" si="19"/>
        <v/>
      </c>
      <c r="G585" s="30" t="str">
        <f>IFERROR(VLOOKUP(C585,Sheet3!A:H,3,0),"")</f>
        <v/>
      </c>
    </row>
    <row r="586" spans="3:7" x14ac:dyDescent="0.15">
      <c r="C586" s="24" t="str">
        <f t="shared" si="18"/>
        <v/>
      </c>
      <c r="D586" s="32" t="str">
        <f>IFERROR(テーブル_Swim014[[#This Row],[選手番号]],"")</f>
        <v/>
      </c>
      <c r="E586" s="28" t="str">
        <f>IFERROR(VLOOKUP(C586,Sheet3!A:H,8,0),"")</f>
        <v/>
      </c>
      <c r="F586" s="29" t="str">
        <f t="shared" si="19"/>
        <v/>
      </c>
      <c r="G586" s="30" t="str">
        <f>IFERROR(VLOOKUP(C586,Sheet3!A:H,3,0),"")</f>
        <v/>
      </c>
    </row>
    <row r="587" spans="3:7" x14ac:dyDescent="0.15">
      <c r="C587" s="24" t="str">
        <f t="shared" si="18"/>
        <v/>
      </c>
      <c r="D587" s="32" t="str">
        <f>IFERROR(テーブル_Swim014[[#This Row],[選手番号]],"")</f>
        <v/>
      </c>
      <c r="E587" s="28" t="str">
        <f>IFERROR(VLOOKUP(C587,Sheet3!A:H,8,0),"")</f>
        <v/>
      </c>
      <c r="F587" s="29" t="str">
        <f t="shared" si="19"/>
        <v/>
      </c>
      <c r="G587" s="30" t="str">
        <f>IFERROR(VLOOKUP(C587,Sheet3!A:H,3,0),"")</f>
        <v/>
      </c>
    </row>
    <row r="588" spans="3:7" x14ac:dyDescent="0.15">
      <c r="C588" s="24" t="str">
        <f t="shared" si="18"/>
        <v/>
      </c>
      <c r="D588" s="32" t="str">
        <f>IFERROR(テーブル_Swim014[[#This Row],[選手番号]],"")</f>
        <v/>
      </c>
      <c r="E588" s="28" t="str">
        <f>IFERROR(VLOOKUP(C588,Sheet3!A:H,8,0),"")</f>
        <v/>
      </c>
      <c r="F588" s="29" t="str">
        <f t="shared" si="19"/>
        <v/>
      </c>
      <c r="G588" s="30" t="str">
        <f>IFERROR(VLOOKUP(C588,Sheet3!A:H,3,0),"")</f>
        <v/>
      </c>
    </row>
    <row r="589" spans="3:7" x14ac:dyDescent="0.15">
      <c r="C589" s="24" t="str">
        <f t="shared" si="18"/>
        <v/>
      </c>
      <c r="D589" s="32" t="str">
        <f>IFERROR(テーブル_Swim014[[#This Row],[選手番号]],"")</f>
        <v/>
      </c>
      <c r="E589" s="28" t="str">
        <f>IFERROR(VLOOKUP(C589,Sheet3!A:H,8,0),"")</f>
        <v/>
      </c>
      <c r="F589" s="29" t="str">
        <f t="shared" si="19"/>
        <v/>
      </c>
      <c r="G589" s="30" t="str">
        <f>IFERROR(VLOOKUP(C589,Sheet3!A:H,3,0),"")</f>
        <v/>
      </c>
    </row>
    <row r="590" spans="3:7" x14ac:dyDescent="0.15">
      <c r="C590" s="24" t="str">
        <f t="shared" si="18"/>
        <v/>
      </c>
      <c r="D590" s="32" t="str">
        <f>IFERROR(テーブル_Swim014[[#This Row],[選手番号]],"")</f>
        <v/>
      </c>
      <c r="E590" s="28" t="str">
        <f>IFERROR(VLOOKUP(C590,Sheet3!A:H,8,0),"")</f>
        <v/>
      </c>
      <c r="F590" s="29" t="str">
        <f t="shared" si="19"/>
        <v/>
      </c>
      <c r="G590" s="30" t="str">
        <f>IFERROR(VLOOKUP(C590,Sheet3!A:H,3,0),"")</f>
        <v/>
      </c>
    </row>
    <row r="591" spans="3:7" x14ac:dyDescent="0.15">
      <c r="C591" s="24" t="str">
        <f t="shared" si="18"/>
        <v/>
      </c>
      <c r="D591" s="32" t="str">
        <f>IFERROR(テーブル_Swim014[[#This Row],[選手番号]],"")</f>
        <v/>
      </c>
      <c r="E591" s="28" t="str">
        <f>IFERROR(VLOOKUP(C591,Sheet3!A:H,8,0),"")</f>
        <v/>
      </c>
      <c r="F591" s="29" t="str">
        <f t="shared" si="19"/>
        <v/>
      </c>
      <c r="G591" s="30" t="str">
        <f>IFERROR(VLOOKUP(C591,Sheet3!A:H,3,0),"")</f>
        <v/>
      </c>
    </row>
    <row r="592" spans="3:7" x14ac:dyDescent="0.15">
      <c r="C592" s="24" t="str">
        <f t="shared" si="18"/>
        <v/>
      </c>
      <c r="D592" s="32" t="str">
        <f>IFERROR(テーブル_Swim014[[#This Row],[選手番号]],"")</f>
        <v/>
      </c>
      <c r="E592" s="28" t="str">
        <f>IFERROR(VLOOKUP(C592,Sheet3!A:H,8,0),"")</f>
        <v/>
      </c>
      <c r="F592" s="29" t="str">
        <f t="shared" si="19"/>
        <v/>
      </c>
      <c r="G592" s="30" t="str">
        <f>IFERROR(VLOOKUP(C592,Sheet3!A:H,3,0),"")</f>
        <v/>
      </c>
    </row>
    <row r="593" spans="3:7" x14ac:dyDescent="0.15">
      <c r="C593" s="24" t="str">
        <f t="shared" si="18"/>
        <v/>
      </c>
      <c r="D593" s="32" t="str">
        <f>IFERROR(テーブル_Swim014[[#This Row],[選手番号]],"")</f>
        <v/>
      </c>
      <c r="E593" s="28" t="str">
        <f>IFERROR(VLOOKUP(C593,Sheet3!A:H,8,0),"")</f>
        <v/>
      </c>
      <c r="F593" s="29" t="str">
        <f t="shared" si="19"/>
        <v/>
      </c>
      <c r="G593" s="30" t="str">
        <f>IFERROR(VLOOKUP(C593,Sheet3!A:H,3,0),"")</f>
        <v/>
      </c>
    </row>
    <row r="594" spans="3:7" x14ac:dyDescent="0.15">
      <c r="C594" s="24" t="str">
        <f t="shared" si="18"/>
        <v/>
      </c>
      <c r="D594" s="32" t="str">
        <f>IFERROR(テーブル_Swim014[[#This Row],[選手番号]],"")</f>
        <v/>
      </c>
      <c r="E594" s="28" t="str">
        <f>IFERROR(VLOOKUP(C594,Sheet3!A:H,8,0),"")</f>
        <v/>
      </c>
      <c r="F594" s="29" t="str">
        <f t="shared" si="19"/>
        <v/>
      </c>
      <c r="G594" s="30" t="str">
        <f>IFERROR(VLOOKUP(C594,Sheet3!A:H,3,0),"")</f>
        <v/>
      </c>
    </row>
    <row r="595" spans="3:7" x14ac:dyDescent="0.15">
      <c r="C595" s="24" t="str">
        <f t="shared" si="18"/>
        <v/>
      </c>
      <c r="D595" s="32" t="str">
        <f>IFERROR(テーブル_Swim014[[#This Row],[選手番号]],"")</f>
        <v/>
      </c>
      <c r="E595" s="28" t="str">
        <f>IFERROR(VLOOKUP(C595,Sheet3!A:H,8,0),"")</f>
        <v/>
      </c>
      <c r="F595" s="29" t="str">
        <f t="shared" si="19"/>
        <v/>
      </c>
      <c r="G595" s="30" t="str">
        <f>IFERROR(VLOOKUP(C595,Sheet3!A:H,3,0),"")</f>
        <v/>
      </c>
    </row>
    <row r="596" spans="3:7" x14ac:dyDescent="0.15">
      <c r="C596" s="24" t="str">
        <f t="shared" si="18"/>
        <v/>
      </c>
      <c r="D596" s="32" t="str">
        <f>IFERROR(テーブル_Swim014[[#This Row],[選手番号]],"")</f>
        <v/>
      </c>
      <c r="E596" s="28" t="str">
        <f>IFERROR(VLOOKUP(C596,Sheet3!A:H,8,0),"")</f>
        <v/>
      </c>
      <c r="F596" s="29" t="str">
        <f t="shared" si="19"/>
        <v/>
      </c>
      <c r="G596" s="30" t="str">
        <f>IFERROR(VLOOKUP(C596,Sheet3!A:H,3,0),"")</f>
        <v/>
      </c>
    </row>
    <row r="597" spans="3:7" x14ac:dyDescent="0.15">
      <c r="C597" s="24" t="str">
        <f t="shared" si="18"/>
        <v/>
      </c>
      <c r="D597" s="32" t="str">
        <f>IFERROR(テーブル_Swim014[[#This Row],[選手番号]],"")</f>
        <v/>
      </c>
      <c r="E597" s="28" t="str">
        <f>IFERROR(VLOOKUP(C597,Sheet3!A:H,8,0),"")</f>
        <v/>
      </c>
      <c r="F597" s="29" t="str">
        <f t="shared" si="19"/>
        <v/>
      </c>
      <c r="G597" s="30" t="str">
        <f>IFERROR(VLOOKUP(C597,Sheet3!A:H,3,0),"")</f>
        <v/>
      </c>
    </row>
    <row r="598" spans="3:7" x14ac:dyDescent="0.15">
      <c r="C598" s="24" t="str">
        <f t="shared" si="18"/>
        <v/>
      </c>
      <c r="D598" s="32" t="str">
        <f>IFERROR(テーブル_Swim014[[#This Row],[選手番号]],"")</f>
        <v/>
      </c>
      <c r="E598" s="28" t="str">
        <f>IFERROR(VLOOKUP(C598,Sheet3!A:H,8,0),"")</f>
        <v/>
      </c>
      <c r="F598" s="29" t="str">
        <f t="shared" si="19"/>
        <v/>
      </c>
      <c r="G598" s="30" t="str">
        <f>IFERROR(VLOOKUP(C598,Sheet3!A:H,3,0),"")</f>
        <v/>
      </c>
    </row>
    <row r="599" spans="3:7" x14ac:dyDescent="0.15">
      <c r="C599" s="24" t="str">
        <f t="shared" si="18"/>
        <v/>
      </c>
      <c r="D599" s="32" t="str">
        <f>IFERROR(テーブル_Swim014[[#This Row],[選手番号]],"")</f>
        <v/>
      </c>
      <c r="E599" s="28" t="str">
        <f>IFERROR(VLOOKUP(C599,Sheet3!A:H,8,0),"")</f>
        <v/>
      </c>
      <c r="F599" s="29" t="str">
        <f t="shared" si="19"/>
        <v/>
      </c>
      <c r="G599" s="30" t="str">
        <f>IFERROR(VLOOKUP(C599,Sheet3!A:H,3,0),"")</f>
        <v/>
      </c>
    </row>
    <row r="600" spans="3:7" x14ac:dyDescent="0.15">
      <c r="C600" s="24" t="str">
        <f t="shared" si="18"/>
        <v/>
      </c>
      <c r="D600" s="32" t="str">
        <f>IFERROR(テーブル_Swim014[[#This Row],[選手番号]],"")</f>
        <v/>
      </c>
      <c r="E600" s="28" t="str">
        <f>IFERROR(VLOOKUP(C600,Sheet3!A:H,8,0),"")</f>
        <v/>
      </c>
      <c r="F600" s="29" t="str">
        <f t="shared" si="19"/>
        <v/>
      </c>
      <c r="G600" s="30" t="str">
        <f>IFERROR(VLOOKUP(C600,Sheet3!A:H,3,0),"")</f>
        <v/>
      </c>
    </row>
    <row r="601" spans="3:7" x14ac:dyDescent="0.15">
      <c r="C601" s="24" t="str">
        <f t="shared" si="18"/>
        <v/>
      </c>
      <c r="D601" s="32" t="str">
        <f>IFERROR(テーブル_Swim014[[#This Row],[選手番号]],"")</f>
        <v/>
      </c>
      <c r="E601" s="28" t="str">
        <f>IFERROR(VLOOKUP(C601,Sheet3!A:H,8,0),"")</f>
        <v/>
      </c>
      <c r="F601" s="29" t="str">
        <f t="shared" si="19"/>
        <v/>
      </c>
      <c r="G601" s="30" t="str">
        <f>IFERROR(VLOOKUP(C601,Sheet3!A:H,3,0),"")</f>
        <v/>
      </c>
    </row>
    <row r="602" spans="3:7" x14ac:dyDescent="0.15">
      <c r="C602" s="24" t="str">
        <f t="shared" si="18"/>
        <v/>
      </c>
      <c r="D602" s="32" t="str">
        <f>IFERROR(テーブル_Swim014[[#This Row],[選手番号]],"")</f>
        <v/>
      </c>
      <c r="E602" s="28" t="str">
        <f>IFERROR(VLOOKUP(C602,Sheet3!A:H,8,0),"")</f>
        <v/>
      </c>
      <c r="F602" s="29" t="str">
        <f>MID(G602,1,7)</f>
        <v/>
      </c>
      <c r="G602" s="30" t="str">
        <f>IFERROR(VLOOKUP(C602,Sheet3!A:H,3,0),"")</f>
        <v/>
      </c>
    </row>
    <row r="603" spans="3:7" x14ac:dyDescent="0.15">
      <c r="C603" s="24" t="str">
        <f t="shared" si="18"/>
        <v/>
      </c>
      <c r="D603" s="32" t="str">
        <f>IFERROR(テーブル_Swim014[[#This Row],[選手番号]],"")</f>
        <v/>
      </c>
      <c r="E603" s="28" t="str">
        <f>IFERROR(VLOOKUP(C603,Sheet3!A:H,8,0),"")</f>
        <v/>
      </c>
      <c r="F603" s="29" t="str">
        <f t="shared" ref="F603:F665" si="20">MID(G603,1,7)</f>
        <v/>
      </c>
      <c r="G603" s="30" t="str">
        <f>IFERROR(VLOOKUP(C603,Sheet3!A:H,3,0),"")</f>
        <v/>
      </c>
    </row>
    <row r="604" spans="3:7" x14ac:dyDescent="0.15">
      <c r="C604" s="24" t="str">
        <f t="shared" si="18"/>
        <v/>
      </c>
      <c r="D604" s="32" t="str">
        <f>IFERROR(テーブル_Swim014[[#This Row],[選手番号]],"")</f>
        <v/>
      </c>
      <c r="E604" s="28" t="str">
        <f>IFERROR(VLOOKUP(C604,Sheet3!A:H,8,0),"")</f>
        <v/>
      </c>
      <c r="F604" s="29" t="str">
        <f t="shared" si="20"/>
        <v/>
      </c>
      <c r="G604" s="30" t="str">
        <f>IFERROR(VLOOKUP(C604,Sheet3!A:H,3,0),"")</f>
        <v/>
      </c>
    </row>
    <row r="605" spans="3:7" x14ac:dyDescent="0.15">
      <c r="C605" s="24" t="str">
        <f t="shared" si="18"/>
        <v/>
      </c>
      <c r="D605" s="32" t="str">
        <f>IFERROR(テーブル_Swim014[[#This Row],[選手番号]],"")</f>
        <v/>
      </c>
      <c r="E605" s="28" t="str">
        <f>IFERROR(VLOOKUP(C605,Sheet3!A:H,8,0),"")</f>
        <v/>
      </c>
      <c r="F605" s="29" t="str">
        <f t="shared" si="20"/>
        <v/>
      </c>
      <c r="G605" s="30" t="str">
        <f>IFERROR(VLOOKUP(C605,Sheet3!A:H,3,0),"")</f>
        <v/>
      </c>
    </row>
    <row r="606" spans="3:7" x14ac:dyDescent="0.15">
      <c r="C606" s="24" t="str">
        <f t="shared" si="18"/>
        <v/>
      </c>
      <c r="D606" s="32" t="str">
        <f>IFERROR(テーブル_Swim014[[#This Row],[選手番号]],"")</f>
        <v/>
      </c>
      <c r="E606" s="28" t="str">
        <f>IFERROR(VLOOKUP(C606,Sheet3!A:H,8,0),"")</f>
        <v/>
      </c>
      <c r="F606" s="29" t="str">
        <f t="shared" si="20"/>
        <v/>
      </c>
      <c r="G606" s="30" t="str">
        <f>IFERROR(VLOOKUP(C606,Sheet3!A:H,3,0),"")</f>
        <v/>
      </c>
    </row>
    <row r="607" spans="3:7" x14ac:dyDescent="0.15">
      <c r="C607" s="24" t="str">
        <f t="shared" si="18"/>
        <v/>
      </c>
      <c r="D607" s="32" t="str">
        <f>IFERROR(テーブル_Swim014[[#This Row],[選手番号]],"")</f>
        <v/>
      </c>
      <c r="E607" s="28" t="str">
        <f>IFERROR(VLOOKUP(C607,Sheet3!A:H,8,0),"")</f>
        <v/>
      </c>
      <c r="F607" s="29" t="str">
        <f t="shared" si="20"/>
        <v/>
      </c>
      <c r="G607" s="30" t="str">
        <f>IFERROR(VLOOKUP(C607,Sheet3!A:H,3,0),"")</f>
        <v/>
      </c>
    </row>
    <row r="608" spans="3:7" x14ac:dyDescent="0.15">
      <c r="C608" s="24" t="str">
        <f t="shared" si="18"/>
        <v/>
      </c>
      <c r="D608" s="32" t="str">
        <f>IFERROR(テーブル_Swim014[[#This Row],[選手番号]],"")</f>
        <v/>
      </c>
      <c r="E608" s="28" t="str">
        <f>IFERROR(VLOOKUP(C608,Sheet3!A:H,8,0),"")</f>
        <v/>
      </c>
      <c r="F608" s="29" t="str">
        <f t="shared" si="20"/>
        <v/>
      </c>
      <c r="G608" s="30" t="str">
        <f>IFERROR(VLOOKUP(C608,Sheet3!A:H,3,0),"")</f>
        <v/>
      </c>
    </row>
    <row r="609" spans="3:7" x14ac:dyDescent="0.15">
      <c r="C609" s="24" t="str">
        <f t="shared" si="18"/>
        <v/>
      </c>
      <c r="D609" s="32" t="str">
        <f>IFERROR(テーブル_Swim014[[#This Row],[選手番号]],"")</f>
        <v/>
      </c>
      <c r="E609" s="28" t="str">
        <f>IFERROR(VLOOKUP(C609,Sheet3!A:H,8,0),"")</f>
        <v/>
      </c>
      <c r="F609" s="29" t="str">
        <f t="shared" si="20"/>
        <v/>
      </c>
      <c r="G609" s="30" t="str">
        <f>IFERROR(VLOOKUP(C609,Sheet3!A:H,3,0),"")</f>
        <v/>
      </c>
    </row>
    <row r="610" spans="3:7" x14ac:dyDescent="0.15">
      <c r="C610" s="24" t="str">
        <f t="shared" si="18"/>
        <v/>
      </c>
      <c r="D610" s="32" t="str">
        <f>IFERROR(テーブル_Swim014[[#This Row],[選手番号]],"")</f>
        <v/>
      </c>
      <c r="E610" s="28" t="str">
        <f>IFERROR(VLOOKUP(C610,Sheet3!A:H,8,0),"")</f>
        <v/>
      </c>
      <c r="F610" s="29" t="str">
        <f t="shared" si="20"/>
        <v/>
      </c>
      <c r="G610" s="30" t="str">
        <f>IFERROR(VLOOKUP(C610,Sheet3!A:H,3,0),"")</f>
        <v/>
      </c>
    </row>
    <row r="611" spans="3:7" x14ac:dyDescent="0.15">
      <c r="C611" s="24" t="str">
        <f t="shared" si="18"/>
        <v/>
      </c>
      <c r="D611" s="32" t="str">
        <f>IFERROR(テーブル_Swim014[[#This Row],[選手番号]],"")</f>
        <v/>
      </c>
      <c r="E611" s="28" t="str">
        <f>IFERROR(VLOOKUP(C611,Sheet3!A:H,8,0),"")</f>
        <v/>
      </c>
      <c r="F611" s="29" t="str">
        <f t="shared" si="20"/>
        <v/>
      </c>
      <c r="G611" s="30" t="str">
        <f>IFERROR(VLOOKUP(C611,Sheet3!A:H,3,0),"")</f>
        <v/>
      </c>
    </row>
    <row r="612" spans="3:7" x14ac:dyDescent="0.15">
      <c r="C612" s="24" t="str">
        <f t="shared" si="18"/>
        <v/>
      </c>
      <c r="D612" s="32" t="str">
        <f>IFERROR(テーブル_Swim014[[#This Row],[選手番号]],"")</f>
        <v/>
      </c>
      <c r="E612" s="28" t="str">
        <f>IFERROR(VLOOKUP(C612,Sheet3!A:H,8,0),"")</f>
        <v/>
      </c>
      <c r="F612" s="29" t="str">
        <f t="shared" si="20"/>
        <v/>
      </c>
      <c r="G612" s="30" t="str">
        <f>IFERROR(VLOOKUP(C612,Sheet3!A:H,3,0),"")</f>
        <v/>
      </c>
    </row>
    <row r="613" spans="3:7" x14ac:dyDescent="0.15">
      <c r="C613" s="24" t="str">
        <f t="shared" si="18"/>
        <v/>
      </c>
      <c r="D613" s="32" t="str">
        <f>IFERROR(テーブル_Swim014[[#This Row],[選手番号]],"")</f>
        <v/>
      </c>
      <c r="E613" s="28" t="str">
        <f>IFERROR(VLOOKUP(C613,Sheet3!A:H,8,0),"")</f>
        <v/>
      </c>
      <c r="F613" s="29" t="str">
        <f t="shared" si="20"/>
        <v/>
      </c>
      <c r="G613" s="30" t="str">
        <f>IFERROR(VLOOKUP(C613,Sheet3!A:H,3,0),"")</f>
        <v/>
      </c>
    </row>
    <row r="614" spans="3:7" x14ac:dyDescent="0.15">
      <c r="C614" s="24" t="str">
        <f t="shared" si="18"/>
        <v/>
      </c>
      <c r="D614" s="32" t="str">
        <f>IFERROR(テーブル_Swim014[[#This Row],[選手番号]],"")</f>
        <v/>
      </c>
      <c r="E614" s="28" t="str">
        <f>IFERROR(VLOOKUP(C614,Sheet3!A:H,8,0),"")</f>
        <v/>
      </c>
      <c r="F614" s="29" t="str">
        <f t="shared" si="20"/>
        <v/>
      </c>
      <c r="G614" s="30" t="str">
        <f>IFERROR(VLOOKUP(C614,Sheet3!A:H,3,0),"")</f>
        <v/>
      </c>
    </row>
    <row r="615" spans="3:7" x14ac:dyDescent="0.15">
      <c r="C615" s="24" t="str">
        <f t="shared" si="18"/>
        <v/>
      </c>
      <c r="D615" s="32" t="str">
        <f>IFERROR(テーブル_Swim014[[#This Row],[選手番号]],"")</f>
        <v/>
      </c>
      <c r="E615" s="28" t="str">
        <f>IFERROR(VLOOKUP(C615,Sheet3!A:H,8,0),"")</f>
        <v/>
      </c>
      <c r="F615" s="29" t="str">
        <f t="shared" si="20"/>
        <v/>
      </c>
      <c r="G615" s="30" t="str">
        <f>IFERROR(VLOOKUP(C615,Sheet3!A:H,3,0),"")</f>
        <v/>
      </c>
    </row>
    <row r="616" spans="3:7" x14ac:dyDescent="0.15">
      <c r="C616" s="24" t="str">
        <f t="shared" si="18"/>
        <v/>
      </c>
      <c r="D616" s="32" t="str">
        <f>IFERROR(テーブル_Swim014[[#This Row],[選手番号]],"")</f>
        <v/>
      </c>
      <c r="E616" s="28" t="str">
        <f>IFERROR(VLOOKUP(C616,Sheet3!A:H,8,0),"")</f>
        <v/>
      </c>
      <c r="F616" s="29" t="str">
        <f t="shared" si="20"/>
        <v/>
      </c>
      <c r="G616" s="30" t="str">
        <f>IFERROR(VLOOKUP(C616,Sheet3!A:H,3,0),"")</f>
        <v/>
      </c>
    </row>
    <row r="617" spans="3:7" x14ac:dyDescent="0.15">
      <c r="C617" s="24" t="str">
        <f t="shared" si="18"/>
        <v/>
      </c>
      <c r="D617" s="32" t="str">
        <f>IFERROR(テーブル_Swim014[[#This Row],[選手番号]],"")</f>
        <v/>
      </c>
      <c r="E617" s="28" t="str">
        <f>IFERROR(VLOOKUP(C617,Sheet3!A:H,8,0),"")</f>
        <v/>
      </c>
      <c r="F617" s="29" t="str">
        <f t="shared" si="20"/>
        <v/>
      </c>
      <c r="G617" s="30" t="str">
        <f>IFERROR(VLOOKUP(C617,Sheet3!A:H,3,0),"")</f>
        <v/>
      </c>
    </row>
    <row r="618" spans="3:7" x14ac:dyDescent="0.15">
      <c r="C618" s="24" t="str">
        <f t="shared" si="18"/>
        <v/>
      </c>
      <c r="D618" s="32" t="str">
        <f>IFERROR(テーブル_Swim014[[#This Row],[選手番号]],"")</f>
        <v/>
      </c>
      <c r="E618" s="28" t="str">
        <f>IFERROR(VLOOKUP(C618,Sheet3!A:H,8,0),"")</f>
        <v/>
      </c>
      <c r="F618" s="29" t="str">
        <f t="shared" si="20"/>
        <v/>
      </c>
      <c r="G618" s="30" t="str">
        <f>IFERROR(VLOOKUP(C618,Sheet3!A:H,3,0),"")</f>
        <v/>
      </c>
    </row>
    <row r="619" spans="3:7" x14ac:dyDescent="0.15">
      <c r="C619" s="24" t="str">
        <f t="shared" si="18"/>
        <v/>
      </c>
      <c r="D619" s="32" t="str">
        <f>IFERROR(テーブル_Swim014[[#This Row],[選手番号]],"")</f>
        <v/>
      </c>
      <c r="E619" s="28" t="str">
        <f>IFERROR(VLOOKUP(C619,Sheet3!A:H,8,0),"")</f>
        <v/>
      </c>
      <c r="F619" s="29" t="str">
        <f t="shared" si="20"/>
        <v/>
      </c>
      <c r="G619" s="30" t="str">
        <f>IFERROR(VLOOKUP(C619,Sheet3!A:H,3,0),"")</f>
        <v/>
      </c>
    </row>
    <row r="620" spans="3:7" x14ac:dyDescent="0.15">
      <c r="C620" s="24" t="str">
        <f t="shared" si="18"/>
        <v/>
      </c>
      <c r="D620" s="32" t="str">
        <f>IFERROR(テーブル_Swim014[[#This Row],[選手番号]],"")</f>
        <v/>
      </c>
      <c r="E620" s="28" t="str">
        <f>IFERROR(VLOOKUP(C620,Sheet3!A:H,8,0),"")</f>
        <v/>
      </c>
      <c r="F620" s="29" t="str">
        <f t="shared" si="20"/>
        <v/>
      </c>
      <c r="G620" s="30" t="str">
        <f>IFERROR(VLOOKUP(C620,Sheet3!A:H,3,0),"")</f>
        <v/>
      </c>
    </row>
    <row r="621" spans="3:7" x14ac:dyDescent="0.15">
      <c r="C621" s="24" t="str">
        <f t="shared" si="18"/>
        <v/>
      </c>
      <c r="D621" s="32" t="str">
        <f>IFERROR(テーブル_Swim014[[#This Row],[選手番号]],"")</f>
        <v/>
      </c>
      <c r="E621" s="28" t="str">
        <f>IFERROR(VLOOKUP(C621,Sheet3!A:H,8,0),"")</f>
        <v/>
      </c>
      <c r="F621" s="29" t="str">
        <f t="shared" si="20"/>
        <v/>
      </c>
      <c r="G621" s="30" t="str">
        <f>IFERROR(VLOOKUP(C621,Sheet3!A:H,3,0),"")</f>
        <v/>
      </c>
    </row>
    <row r="622" spans="3:7" x14ac:dyDescent="0.15">
      <c r="C622" s="24" t="str">
        <f t="shared" si="18"/>
        <v/>
      </c>
      <c r="D622" s="32" t="str">
        <f>IFERROR(テーブル_Swim014[[#This Row],[選手番号]],"")</f>
        <v/>
      </c>
      <c r="E622" s="28" t="str">
        <f>IFERROR(VLOOKUP(C622,Sheet3!A:H,8,0),"")</f>
        <v/>
      </c>
      <c r="F622" s="29" t="str">
        <f t="shared" si="20"/>
        <v/>
      </c>
      <c r="G622" s="30" t="str">
        <f>IFERROR(VLOOKUP(C622,Sheet3!A:H,3,0),"")</f>
        <v/>
      </c>
    </row>
    <row r="623" spans="3:7" x14ac:dyDescent="0.15">
      <c r="C623" s="24" t="str">
        <f t="shared" si="18"/>
        <v/>
      </c>
      <c r="D623" s="32" t="str">
        <f>IFERROR(テーブル_Swim014[[#This Row],[選手番号]],"")</f>
        <v/>
      </c>
      <c r="E623" s="28" t="str">
        <f>IFERROR(VLOOKUP(C623,Sheet3!A:H,8,0),"")</f>
        <v/>
      </c>
      <c r="F623" s="29" t="str">
        <f t="shared" si="20"/>
        <v/>
      </c>
      <c r="G623" s="30" t="str">
        <f>IFERROR(VLOOKUP(C623,Sheet3!A:H,3,0),"")</f>
        <v/>
      </c>
    </row>
    <row r="624" spans="3:7" x14ac:dyDescent="0.15">
      <c r="C624" s="24" t="str">
        <f t="shared" si="18"/>
        <v/>
      </c>
      <c r="D624" s="32" t="str">
        <f>IFERROR(テーブル_Swim014[[#This Row],[選手番号]],"")</f>
        <v/>
      </c>
      <c r="E624" s="28" t="str">
        <f>IFERROR(VLOOKUP(C624,Sheet3!A:H,8,0),"")</f>
        <v/>
      </c>
      <c r="F624" s="29" t="str">
        <f t="shared" si="20"/>
        <v/>
      </c>
      <c r="G624" s="30" t="str">
        <f>IFERROR(VLOOKUP(C624,Sheet3!A:H,3,0),"")</f>
        <v/>
      </c>
    </row>
    <row r="625" spans="3:7" x14ac:dyDescent="0.15">
      <c r="C625" s="24" t="str">
        <f t="shared" si="18"/>
        <v/>
      </c>
      <c r="D625" s="32" t="str">
        <f>IFERROR(テーブル_Swim014[[#This Row],[選手番号]],"")</f>
        <v/>
      </c>
      <c r="E625" s="28" t="str">
        <f>IFERROR(VLOOKUP(C625,Sheet3!A:H,8,0),"")</f>
        <v/>
      </c>
      <c r="F625" s="29" t="str">
        <f t="shared" si="20"/>
        <v/>
      </c>
      <c r="G625" s="30" t="str">
        <f>IFERROR(VLOOKUP(C625,Sheet3!A:H,3,0),"")</f>
        <v/>
      </c>
    </row>
    <row r="626" spans="3:7" x14ac:dyDescent="0.15">
      <c r="C626" s="24" t="str">
        <f t="shared" si="18"/>
        <v/>
      </c>
      <c r="D626" s="32" t="str">
        <f>IFERROR(テーブル_Swim014[[#This Row],[選手番号]],"")</f>
        <v/>
      </c>
      <c r="E626" s="28" t="str">
        <f>IFERROR(VLOOKUP(C626,Sheet3!A:H,8,0),"")</f>
        <v/>
      </c>
      <c r="F626" s="29" t="str">
        <f t="shared" si="20"/>
        <v/>
      </c>
      <c r="G626" s="30" t="str">
        <f>IFERROR(VLOOKUP(C626,Sheet3!A:H,3,0),"")</f>
        <v/>
      </c>
    </row>
    <row r="627" spans="3:7" x14ac:dyDescent="0.15">
      <c r="C627" s="24" t="str">
        <f t="shared" si="18"/>
        <v/>
      </c>
      <c r="D627" s="32" t="str">
        <f>IFERROR(テーブル_Swim014[[#This Row],[選手番号]],"")</f>
        <v/>
      </c>
      <c r="E627" s="28" t="str">
        <f>IFERROR(VLOOKUP(C627,Sheet3!A:H,8,0),"")</f>
        <v/>
      </c>
      <c r="F627" s="29" t="str">
        <f t="shared" si="20"/>
        <v/>
      </c>
      <c r="G627" s="30" t="str">
        <f>IFERROR(VLOOKUP(C627,Sheet3!A:H,3,0),"")</f>
        <v/>
      </c>
    </row>
    <row r="628" spans="3:7" x14ac:dyDescent="0.15">
      <c r="C628" s="24" t="str">
        <f t="shared" si="18"/>
        <v/>
      </c>
      <c r="D628" s="32" t="str">
        <f>IFERROR(テーブル_Swim014[[#This Row],[選手番号]],"")</f>
        <v/>
      </c>
      <c r="E628" s="28" t="str">
        <f>IFERROR(VLOOKUP(C628,Sheet3!A:H,8,0),"")</f>
        <v/>
      </c>
      <c r="F628" s="29" t="str">
        <f t="shared" si="20"/>
        <v/>
      </c>
      <c r="G628" s="30" t="str">
        <f>IFERROR(VLOOKUP(C628,Sheet3!A:H,3,0),"")</f>
        <v/>
      </c>
    </row>
    <row r="629" spans="3:7" x14ac:dyDescent="0.15">
      <c r="C629" s="24" t="str">
        <f t="shared" si="18"/>
        <v/>
      </c>
      <c r="D629" s="32" t="str">
        <f>IFERROR(テーブル_Swim014[[#This Row],[選手番号]],"")</f>
        <v/>
      </c>
      <c r="E629" s="28" t="str">
        <f>IFERROR(VLOOKUP(C629,Sheet3!A:H,8,0),"")</f>
        <v/>
      </c>
      <c r="F629" s="29" t="str">
        <f t="shared" si="20"/>
        <v/>
      </c>
      <c r="G629" s="30" t="str">
        <f>IFERROR(VLOOKUP(C629,Sheet3!A:H,3,0),"")</f>
        <v/>
      </c>
    </row>
    <row r="630" spans="3:7" x14ac:dyDescent="0.15">
      <c r="C630" s="24" t="str">
        <f t="shared" si="18"/>
        <v/>
      </c>
      <c r="D630" s="32" t="str">
        <f>IFERROR(テーブル_Swim014[[#This Row],[選手番号]],"")</f>
        <v/>
      </c>
      <c r="E630" s="28" t="str">
        <f>IFERROR(VLOOKUP(C630,Sheet3!A:H,8,0),"")</f>
        <v/>
      </c>
      <c r="F630" s="29" t="str">
        <f t="shared" si="20"/>
        <v/>
      </c>
      <c r="G630" s="30" t="str">
        <f>IFERROR(VLOOKUP(C630,Sheet3!A:H,3,0),"")</f>
        <v/>
      </c>
    </row>
    <row r="631" spans="3:7" x14ac:dyDescent="0.15">
      <c r="C631" s="24" t="str">
        <f t="shared" si="18"/>
        <v/>
      </c>
      <c r="D631" s="32" t="str">
        <f>IFERROR(テーブル_Swim014[[#This Row],[選手番号]],"")</f>
        <v/>
      </c>
      <c r="E631" s="28" t="str">
        <f>IFERROR(VLOOKUP(C631,Sheet3!A:H,8,0),"")</f>
        <v/>
      </c>
      <c r="F631" s="29" t="str">
        <f t="shared" si="20"/>
        <v/>
      </c>
      <c r="G631" s="30" t="str">
        <f>IFERROR(VLOOKUP(C631,Sheet3!A:H,3,0),"")</f>
        <v/>
      </c>
    </row>
    <row r="632" spans="3:7" x14ac:dyDescent="0.15">
      <c r="C632" s="24" t="str">
        <f t="shared" si="18"/>
        <v/>
      </c>
      <c r="D632" s="32" t="str">
        <f>IFERROR(テーブル_Swim014[[#This Row],[選手番号]],"")</f>
        <v/>
      </c>
      <c r="E632" s="28" t="str">
        <f>IFERROR(VLOOKUP(C632,Sheet3!A:H,8,0),"")</f>
        <v/>
      </c>
      <c r="F632" s="29" t="str">
        <f t="shared" si="20"/>
        <v/>
      </c>
      <c r="G632" s="30" t="str">
        <f>IFERROR(VLOOKUP(C632,Sheet3!A:H,3,0),"")</f>
        <v/>
      </c>
    </row>
    <row r="633" spans="3:7" x14ac:dyDescent="0.15">
      <c r="C633" s="24" t="str">
        <f t="shared" si="18"/>
        <v/>
      </c>
      <c r="D633" s="32" t="str">
        <f>IFERROR(テーブル_Swim014[[#This Row],[選手番号]],"")</f>
        <v/>
      </c>
      <c r="E633" s="28" t="str">
        <f>IFERROR(VLOOKUP(C633,Sheet3!A:H,8,0),"")</f>
        <v/>
      </c>
      <c r="F633" s="29" t="str">
        <f t="shared" si="20"/>
        <v/>
      </c>
      <c r="G633" s="30" t="str">
        <f>IFERROR(VLOOKUP(C633,Sheet3!A:H,3,0),"")</f>
        <v/>
      </c>
    </row>
    <row r="634" spans="3:7" x14ac:dyDescent="0.15">
      <c r="C634" s="24" t="str">
        <f t="shared" si="18"/>
        <v/>
      </c>
      <c r="D634" s="32" t="str">
        <f>IFERROR(テーブル_Swim014[[#This Row],[選手番号]],"")</f>
        <v/>
      </c>
      <c r="E634" s="28" t="str">
        <f>IFERROR(VLOOKUP(C634,Sheet3!A:H,8,0),"")</f>
        <v/>
      </c>
      <c r="F634" s="29" t="str">
        <f t="shared" si="20"/>
        <v/>
      </c>
      <c r="G634" s="30" t="str">
        <f>IFERROR(VLOOKUP(C634,Sheet3!A:H,3,0),"")</f>
        <v/>
      </c>
    </row>
    <row r="635" spans="3:7" x14ac:dyDescent="0.15">
      <c r="C635" s="24" t="str">
        <f t="shared" si="18"/>
        <v/>
      </c>
      <c r="D635" s="32" t="str">
        <f>IFERROR(テーブル_Swim014[[#This Row],[選手番号]],"")</f>
        <v/>
      </c>
      <c r="E635" s="28" t="str">
        <f>IFERROR(VLOOKUP(C635,Sheet3!A:H,8,0),"")</f>
        <v/>
      </c>
      <c r="F635" s="29" t="str">
        <f t="shared" si="20"/>
        <v/>
      </c>
      <c r="G635" s="30" t="str">
        <f>IFERROR(VLOOKUP(C635,Sheet3!A:H,3,0),"")</f>
        <v/>
      </c>
    </row>
    <row r="636" spans="3:7" x14ac:dyDescent="0.15">
      <c r="C636" s="24" t="str">
        <f t="shared" si="18"/>
        <v/>
      </c>
      <c r="D636" s="32" t="str">
        <f>IFERROR(テーブル_Swim014[[#This Row],[選手番号]],"")</f>
        <v/>
      </c>
      <c r="E636" s="28" t="str">
        <f>IFERROR(VLOOKUP(C636,Sheet3!A:H,8,0),"")</f>
        <v/>
      </c>
      <c r="F636" s="29" t="str">
        <f t="shared" si="20"/>
        <v/>
      </c>
      <c r="G636" s="30" t="str">
        <f>IFERROR(VLOOKUP(C636,Sheet3!A:H,3,0),"")</f>
        <v/>
      </c>
    </row>
    <row r="637" spans="3:7" x14ac:dyDescent="0.15">
      <c r="C637" s="24" t="str">
        <f t="shared" si="18"/>
        <v/>
      </c>
      <c r="D637" s="32" t="str">
        <f>IFERROR(テーブル_Swim014[[#This Row],[選手番号]],"")</f>
        <v/>
      </c>
      <c r="E637" s="28" t="str">
        <f>IFERROR(VLOOKUP(C637,Sheet3!A:H,8,0),"")</f>
        <v/>
      </c>
      <c r="F637" s="29" t="str">
        <f t="shared" si="20"/>
        <v/>
      </c>
      <c r="G637" s="30" t="str">
        <f>IFERROR(VLOOKUP(C637,Sheet3!A:H,3,0),"")</f>
        <v/>
      </c>
    </row>
    <row r="638" spans="3:7" x14ac:dyDescent="0.15">
      <c r="C638" s="24" t="str">
        <f t="shared" si="18"/>
        <v/>
      </c>
      <c r="D638" s="32" t="str">
        <f>IFERROR(テーブル_Swim014[[#This Row],[選手番号]],"")</f>
        <v/>
      </c>
      <c r="E638" s="28" t="str">
        <f>IFERROR(VLOOKUP(C638,Sheet3!A:H,8,0),"")</f>
        <v/>
      </c>
      <c r="F638" s="29" t="str">
        <f t="shared" si="20"/>
        <v/>
      </c>
      <c r="G638" s="30" t="str">
        <f>IFERROR(VLOOKUP(C638,Sheet3!A:H,3,0),"")</f>
        <v/>
      </c>
    </row>
    <row r="639" spans="3:7" x14ac:dyDescent="0.15">
      <c r="C639" s="24" t="str">
        <f t="shared" si="18"/>
        <v/>
      </c>
      <c r="D639" s="32" t="str">
        <f>IFERROR(テーブル_Swim014[[#This Row],[選手番号]],"")</f>
        <v/>
      </c>
      <c r="E639" s="28" t="str">
        <f>IFERROR(VLOOKUP(C639,Sheet3!A:H,8,0),"")</f>
        <v/>
      </c>
      <c r="F639" s="29" t="str">
        <f t="shared" si="20"/>
        <v/>
      </c>
      <c r="G639" s="30" t="str">
        <f>IFERROR(VLOOKUP(C639,Sheet3!A:H,3,0),"")</f>
        <v/>
      </c>
    </row>
    <row r="640" spans="3:7" x14ac:dyDescent="0.15">
      <c r="C640" s="24" t="str">
        <f t="shared" si="18"/>
        <v/>
      </c>
      <c r="D640" s="32" t="str">
        <f>IFERROR(テーブル_Swim014[[#This Row],[選手番号]],"")</f>
        <v/>
      </c>
      <c r="E640" s="28" t="str">
        <f>IFERROR(VLOOKUP(C640,Sheet3!A:H,8,0),"")</f>
        <v/>
      </c>
      <c r="F640" s="29" t="str">
        <f t="shared" si="20"/>
        <v/>
      </c>
      <c r="G640" s="30" t="str">
        <f>IFERROR(VLOOKUP(C640,Sheet3!A:H,3,0),"")</f>
        <v/>
      </c>
    </row>
    <row r="641" spans="3:7" x14ac:dyDescent="0.15">
      <c r="C641" s="24" t="str">
        <f t="shared" si="18"/>
        <v/>
      </c>
      <c r="D641" s="32" t="str">
        <f>IFERROR(テーブル_Swim014[[#This Row],[選手番号]],"")</f>
        <v/>
      </c>
      <c r="E641" s="28" t="str">
        <f>IFERROR(VLOOKUP(C641,Sheet3!A:H,8,0),"")</f>
        <v/>
      </c>
      <c r="F641" s="29" t="str">
        <f t="shared" si="20"/>
        <v/>
      </c>
      <c r="G641" s="30" t="str">
        <f>IFERROR(VLOOKUP(C641,Sheet3!A:H,3,0),"")</f>
        <v/>
      </c>
    </row>
    <row r="642" spans="3:7" x14ac:dyDescent="0.15">
      <c r="C642" s="24" t="str">
        <f t="shared" ref="C642:C705" si="21">IF(AND(D642=""),"",D642)</f>
        <v/>
      </c>
      <c r="D642" s="32" t="str">
        <f>IFERROR(テーブル_Swim014[[#This Row],[選手番号]],"")</f>
        <v/>
      </c>
      <c r="E642" s="28" t="str">
        <f>IFERROR(VLOOKUP(C642,Sheet3!A:H,8,0),"")</f>
        <v/>
      </c>
      <c r="F642" s="29" t="str">
        <f t="shared" si="20"/>
        <v/>
      </c>
      <c r="G642" s="30" t="str">
        <f>IFERROR(VLOOKUP(C642,Sheet3!A:H,3,0),"")</f>
        <v/>
      </c>
    </row>
    <row r="643" spans="3:7" x14ac:dyDescent="0.15">
      <c r="C643" s="24" t="str">
        <f t="shared" si="21"/>
        <v/>
      </c>
      <c r="D643" s="32" t="str">
        <f>IFERROR(テーブル_Swim014[[#This Row],[選手番号]],"")</f>
        <v/>
      </c>
      <c r="E643" s="28" t="str">
        <f>IFERROR(VLOOKUP(C643,Sheet3!A:H,8,0),"")</f>
        <v/>
      </c>
      <c r="F643" s="29" t="str">
        <f t="shared" si="20"/>
        <v/>
      </c>
      <c r="G643" s="30" t="str">
        <f>IFERROR(VLOOKUP(C643,Sheet3!A:H,3,0),"")</f>
        <v/>
      </c>
    </row>
    <row r="644" spans="3:7" x14ac:dyDescent="0.15">
      <c r="C644" s="24" t="str">
        <f t="shared" si="21"/>
        <v/>
      </c>
      <c r="D644" s="32" t="str">
        <f>IFERROR(テーブル_Swim014[[#This Row],[選手番号]],"")</f>
        <v/>
      </c>
      <c r="E644" s="28" t="str">
        <f>IFERROR(VLOOKUP(C644,Sheet3!A:H,8,0),"")</f>
        <v/>
      </c>
      <c r="F644" s="29" t="str">
        <f t="shared" si="20"/>
        <v/>
      </c>
      <c r="G644" s="30" t="str">
        <f>IFERROR(VLOOKUP(C644,Sheet3!A:H,3,0),"")</f>
        <v/>
      </c>
    </row>
    <row r="645" spans="3:7" x14ac:dyDescent="0.15">
      <c r="C645" s="24" t="str">
        <f t="shared" si="21"/>
        <v/>
      </c>
      <c r="D645" s="32" t="str">
        <f>IFERROR(テーブル_Swim014[[#This Row],[選手番号]],"")</f>
        <v/>
      </c>
      <c r="E645" s="28" t="str">
        <f>IFERROR(VLOOKUP(C645,Sheet3!A:H,8,0),"")</f>
        <v/>
      </c>
      <c r="F645" s="29" t="str">
        <f t="shared" si="20"/>
        <v/>
      </c>
      <c r="G645" s="30" t="str">
        <f>IFERROR(VLOOKUP(C645,Sheet3!A:H,3,0),"")</f>
        <v/>
      </c>
    </row>
    <row r="646" spans="3:7" x14ac:dyDescent="0.15">
      <c r="C646" s="24" t="str">
        <f t="shared" si="21"/>
        <v/>
      </c>
      <c r="D646" s="32" t="str">
        <f>IFERROR(テーブル_Swim014[[#This Row],[選手番号]],"")</f>
        <v/>
      </c>
      <c r="E646" s="28" t="str">
        <f>IFERROR(VLOOKUP(C646,Sheet3!A:H,8,0),"")</f>
        <v/>
      </c>
      <c r="F646" s="29" t="str">
        <f t="shared" si="20"/>
        <v/>
      </c>
      <c r="G646" s="30" t="str">
        <f>IFERROR(VLOOKUP(C646,Sheet3!A:H,3,0),"")</f>
        <v/>
      </c>
    </row>
    <row r="647" spans="3:7" x14ac:dyDescent="0.15">
      <c r="C647" s="24" t="str">
        <f t="shared" si="21"/>
        <v/>
      </c>
      <c r="D647" s="32" t="str">
        <f>IFERROR(テーブル_Swim014[[#This Row],[選手番号]],"")</f>
        <v/>
      </c>
      <c r="E647" s="28" t="str">
        <f>IFERROR(VLOOKUP(C647,Sheet3!A:H,8,0),"")</f>
        <v/>
      </c>
      <c r="F647" s="29" t="str">
        <f t="shared" si="20"/>
        <v/>
      </c>
      <c r="G647" s="30" t="str">
        <f>IFERROR(VLOOKUP(C647,Sheet3!A:H,3,0),"")</f>
        <v/>
      </c>
    </row>
    <row r="648" spans="3:7" x14ac:dyDescent="0.15">
      <c r="C648" s="24" t="str">
        <f t="shared" si="21"/>
        <v/>
      </c>
      <c r="D648" s="32" t="str">
        <f>IFERROR(テーブル_Swim014[[#This Row],[選手番号]],"")</f>
        <v/>
      </c>
      <c r="E648" s="28" t="str">
        <f>IFERROR(VLOOKUP(C648,Sheet3!A:H,8,0),"")</f>
        <v/>
      </c>
      <c r="F648" s="29" t="str">
        <f t="shared" si="20"/>
        <v/>
      </c>
      <c r="G648" s="30" t="str">
        <f>IFERROR(VLOOKUP(C648,Sheet3!A:H,3,0),"")</f>
        <v/>
      </c>
    </row>
    <row r="649" spans="3:7" x14ac:dyDescent="0.15">
      <c r="C649" s="24" t="str">
        <f t="shared" si="21"/>
        <v/>
      </c>
      <c r="D649" s="32" t="str">
        <f>IFERROR(テーブル_Swim014[[#This Row],[選手番号]],"")</f>
        <v/>
      </c>
      <c r="E649" s="28" t="str">
        <f>IFERROR(VLOOKUP(C649,Sheet3!A:H,8,0),"")</f>
        <v/>
      </c>
      <c r="F649" s="29" t="str">
        <f t="shared" si="20"/>
        <v/>
      </c>
      <c r="G649" s="30" t="str">
        <f>IFERROR(VLOOKUP(C649,Sheet3!A:H,3,0),"")</f>
        <v/>
      </c>
    </row>
    <row r="650" spans="3:7" x14ac:dyDescent="0.15">
      <c r="C650" s="24" t="str">
        <f t="shared" si="21"/>
        <v/>
      </c>
      <c r="D650" s="32" t="str">
        <f>IFERROR(テーブル_Swim014[[#This Row],[選手番号]],"")</f>
        <v/>
      </c>
      <c r="E650" s="28" t="str">
        <f>IFERROR(VLOOKUP(C650,Sheet3!A:H,8,0),"")</f>
        <v/>
      </c>
      <c r="F650" s="29" t="str">
        <f t="shared" si="20"/>
        <v/>
      </c>
      <c r="G650" s="30" t="str">
        <f>IFERROR(VLOOKUP(C650,Sheet3!A:H,3,0),"")</f>
        <v/>
      </c>
    </row>
    <row r="651" spans="3:7" x14ac:dyDescent="0.15">
      <c r="C651" s="24" t="str">
        <f t="shared" si="21"/>
        <v/>
      </c>
      <c r="D651" s="32" t="str">
        <f>IFERROR(テーブル_Swim014[[#This Row],[選手番号]],"")</f>
        <v/>
      </c>
      <c r="E651" s="28" t="str">
        <f>IFERROR(VLOOKUP(C651,Sheet3!A:H,8,0),"")</f>
        <v/>
      </c>
      <c r="F651" s="29" t="str">
        <f t="shared" si="20"/>
        <v/>
      </c>
      <c r="G651" s="30" t="str">
        <f>IFERROR(VLOOKUP(C651,Sheet3!A:H,3,0),"")</f>
        <v/>
      </c>
    </row>
    <row r="652" spans="3:7" x14ac:dyDescent="0.15">
      <c r="C652" s="24" t="str">
        <f t="shared" si="21"/>
        <v/>
      </c>
      <c r="D652" s="32" t="str">
        <f>IFERROR(テーブル_Swim014[[#This Row],[選手番号]],"")</f>
        <v/>
      </c>
      <c r="E652" s="28" t="str">
        <f>IFERROR(VLOOKUP(C652,Sheet3!A:H,8,0),"")</f>
        <v/>
      </c>
      <c r="F652" s="29" t="str">
        <f t="shared" si="20"/>
        <v/>
      </c>
      <c r="G652" s="30" t="str">
        <f>IFERROR(VLOOKUP(C652,Sheet3!A:H,3,0),"")</f>
        <v/>
      </c>
    </row>
    <row r="653" spans="3:7" x14ac:dyDescent="0.15">
      <c r="C653" s="24" t="str">
        <f t="shared" si="21"/>
        <v/>
      </c>
      <c r="D653" s="32" t="str">
        <f>IFERROR(テーブル_Swim014[[#This Row],[選手番号]],"")</f>
        <v/>
      </c>
      <c r="E653" s="28" t="str">
        <f>IFERROR(VLOOKUP(C653,Sheet3!A:H,8,0),"")</f>
        <v/>
      </c>
      <c r="F653" s="29" t="str">
        <f t="shared" si="20"/>
        <v/>
      </c>
      <c r="G653" s="30" t="str">
        <f>IFERROR(VLOOKUP(C653,Sheet3!A:H,3,0),"")</f>
        <v/>
      </c>
    </row>
    <row r="654" spans="3:7" x14ac:dyDescent="0.15">
      <c r="C654" s="24" t="str">
        <f t="shared" si="21"/>
        <v/>
      </c>
      <c r="D654" s="32" t="str">
        <f>IFERROR(テーブル_Swim014[[#This Row],[選手番号]],"")</f>
        <v/>
      </c>
      <c r="E654" s="28" t="str">
        <f>IFERROR(VLOOKUP(C654,Sheet3!A:H,8,0),"")</f>
        <v/>
      </c>
      <c r="F654" s="29" t="str">
        <f t="shared" si="20"/>
        <v/>
      </c>
      <c r="G654" s="30" t="str">
        <f>IFERROR(VLOOKUP(C654,Sheet3!A:H,3,0),"")</f>
        <v/>
      </c>
    </row>
    <row r="655" spans="3:7" x14ac:dyDescent="0.15">
      <c r="C655" s="24" t="str">
        <f t="shared" si="21"/>
        <v/>
      </c>
      <c r="D655" s="32" t="str">
        <f>IFERROR(テーブル_Swim014[[#This Row],[選手番号]],"")</f>
        <v/>
      </c>
      <c r="E655" s="28" t="str">
        <f>IFERROR(VLOOKUP(C655,Sheet3!A:H,8,0),"")</f>
        <v/>
      </c>
      <c r="F655" s="29" t="str">
        <f t="shared" si="20"/>
        <v/>
      </c>
      <c r="G655" s="30" t="str">
        <f>IFERROR(VLOOKUP(C655,Sheet3!A:H,3,0),"")</f>
        <v/>
      </c>
    </row>
    <row r="656" spans="3:7" x14ac:dyDescent="0.15">
      <c r="C656" s="24" t="str">
        <f t="shared" si="21"/>
        <v/>
      </c>
      <c r="D656" s="32" t="str">
        <f>IFERROR(テーブル_Swim014[[#This Row],[選手番号]],"")</f>
        <v/>
      </c>
      <c r="E656" s="28" t="str">
        <f>IFERROR(VLOOKUP(C656,Sheet3!A:H,8,0),"")</f>
        <v/>
      </c>
      <c r="F656" s="29" t="str">
        <f t="shared" si="20"/>
        <v/>
      </c>
      <c r="G656" s="30" t="str">
        <f>IFERROR(VLOOKUP(C656,Sheet3!A:H,3,0),"")</f>
        <v/>
      </c>
    </row>
    <row r="657" spans="3:7" x14ac:dyDescent="0.15">
      <c r="C657" s="24" t="str">
        <f t="shared" si="21"/>
        <v/>
      </c>
      <c r="D657" s="32" t="str">
        <f>IFERROR(テーブル_Swim014[[#This Row],[選手番号]],"")</f>
        <v/>
      </c>
      <c r="E657" s="28" t="str">
        <f>IFERROR(VLOOKUP(C657,Sheet3!A:H,8,0),"")</f>
        <v/>
      </c>
      <c r="F657" s="29" t="str">
        <f t="shared" si="20"/>
        <v/>
      </c>
      <c r="G657" s="30" t="str">
        <f>IFERROR(VLOOKUP(C657,Sheet3!A:H,3,0),"")</f>
        <v/>
      </c>
    </row>
    <row r="658" spans="3:7" x14ac:dyDescent="0.15">
      <c r="C658" s="24" t="str">
        <f t="shared" si="21"/>
        <v/>
      </c>
      <c r="D658" s="32" t="str">
        <f>IFERROR(テーブル_Swim014[[#This Row],[選手番号]],"")</f>
        <v/>
      </c>
      <c r="E658" s="28" t="str">
        <f>IFERROR(VLOOKUP(C658,Sheet3!A:H,8,0),"")</f>
        <v/>
      </c>
      <c r="F658" s="29" t="str">
        <f t="shared" si="20"/>
        <v/>
      </c>
      <c r="G658" s="30" t="str">
        <f>IFERROR(VLOOKUP(C658,Sheet3!A:H,3,0),"")</f>
        <v/>
      </c>
    </row>
    <row r="659" spans="3:7" x14ac:dyDescent="0.15">
      <c r="C659" s="24" t="str">
        <f t="shared" si="21"/>
        <v/>
      </c>
      <c r="D659" s="32" t="str">
        <f>IFERROR(テーブル_Swim014[[#This Row],[選手番号]],"")</f>
        <v/>
      </c>
      <c r="E659" s="28" t="str">
        <f>IFERROR(VLOOKUP(C659,Sheet3!A:H,8,0),"")</f>
        <v/>
      </c>
      <c r="F659" s="29" t="str">
        <f t="shared" si="20"/>
        <v/>
      </c>
      <c r="G659" s="30" t="str">
        <f>IFERROR(VLOOKUP(C659,Sheet3!A:H,3,0),"")</f>
        <v/>
      </c>
    </row>
    <row r="660" spans="3:7" x14ac:dyDescent="0.15">
      <c r="C660" s="24" t="str">
        <f t="shared" si="21"/>
        <v/>
      </c>
      <c r="D660" s="32" t="str">
        <f>IFERROR(テーブル_Swim014[[#This Row],[選手番号]],"")</f>
        <v/>
      </c>
      <c r="E660" s="28" t="str">
        <f>IFERROR(VLOOKUP(C660,Sheet3!A:H,8,0),"")</f>
        <v/>
      </c>
      <c r="F660" s="29" t="str">
        <f t="shared" si="20"/>
        <v/>
      </c>
      <c r="G660" s="30" t="str">
        <f>IFERROR(VLOOKUP(C660,Sheet3!A:H,3,0),"")</f>
        <v/>
      </c>
    </row>
    <row r="661" spans="3:7" x14ac:dyDescent="0.15">
      <c r="C661" s="24" t="str">
        <f t="shared" si="21"/>
        <v/>
      </c>
      <c r="D661" s="32" t="str">
        <f>IFERROR(テーブル_Swim014[[#This Row],[選手番号]],"")</f>
        <v/>
      </c>
      <c r="E661" s="28" t="str">
        <f>IFERROR(VLOOKUP(C661,Sheet3!A:H,8,0),"")</f>
        <v/>
      </c>
      <c r="F661" s="29" t="str">
        <f t="shared" si="20"/>
        <v/>
      </c>
      <c r="G661" s="30" t="str">
        <f>IFERROR(VLOOKUP(C661,Sheet3!A:H,3,0),"")</f>
        <v/>
      </c>
    </row>
    <row r="662" spans="3:7" x14ac:dyDescent="0.15">
      <c r="C662" s="24" t="str">
        <f t="shared" si="21"/>
        <v/>
      </c>
      <c r="D662" s="32" t="str">
        <f>IFERROR(テーブル_Swim014[[#This Row],[選手番号]],"")</f>
        <v/>
      </c>
      <c r="E662" s="28" t="str">
        <f>IFERROR(VLOOKUP(C662,Sheet3!A:H,8,0),"")</f>
        <v/>
      </c>
      <c r="F662" s="29" t="str">
        <f t="shared" si="20"/>
        <v/>
      </c>
      <c r="G662" s="30" t="str">
        <f>IFERROR(VLOOKUP(C662,Sheet3!A:H,3,0),"")</f>
        <v/>
      </c>
    </row>
    <row r="663" spans="3:7" x14ac:dyDescent="0.15">
      <c r="C663" s="24" t="str">
        <f t="shared" si="21"/>
        <v/>
      </c>
      <c r="D663" s="32" t="str">
        <f>IFERROR(テーブル_Swim014[[#This Row],[選手番号]],"")</f>
        <v/>
      </c>
      <c r="E663" s="28" t="str">
        <f>IFERROR(VLOOKUP(C663,Sheet3!A:H,8,0),"")</f>
        <v/>
      </c>
      <c r="F663" s="29" t="str">
        <f t="shared" si="20"/>
        <v/>
      </c>
      <c r="G663" s="30" t="str">
        <f>IFERROR(VLOOKUP(C663,Sheet3!A:H,3,0),"")</f>
        <v/>
      </c>
    </row>
    <row r="664" spans="3:7" x14ac:dyDescent="0.15">
      <c r="C664" s="24" t="str">
        <f t="shared" si="21"/>
        <v/>
      </c>
      <c r="D664" s="32" t="str">
        <f>IFERROR(テーブル_Swim014[[#This Row],[選手番号]],"")</f>
        <v/>
      </c>
      <c r="E664" s="28" t="str">
        <f>IFERROR(VLOOKUP(C664,Sheet3!A:H,8,0),"")</f>
        <v/>
      </c>
      <c r="F664" s="29" t="str">
        <f t="shared" si="20"/>
        <v/>
      </c>
      <c r="G664" s="30" t="str">
        <f>IFERROR(VLOOKUP(C664,Sheet3!A:H,3,0),"")</f>
        <v/>
      </c>
    </row>
    <row r="665" spans="3:7" x14ac:dyDescent="0.15">
      <c r="C665" s="24" t="str">
        <f t="shared" si="21"/>
        <v/>
      </c>
      <c r="D665" s="32" t="str">
        <f>IFERROR(テーブル_Swim014[[#This Row],[選手番号]],"")</f>
        <v/>
      </c>
      <c r="E665" s="28" t="str">
        <f>IFERROR(VLOOKUP(C665,Sheet3!A:H,8,0),"")</f>
        <v/>
      </c>
      <c r="F665" s="29" t="str">
        <f t="shared" si="20"/>
        <v/>
      </c>
      <c r="G665" s="30" t="str">
        <f>IFERROR(VLOOKUP(C665,Sheet3!A:H,3,0),"")</f>
        <v/>
      </c>
    </row>
    <row r="666" spans="3:7" x14ac:dyDescent="0.15">
      <c r="C666" s="24" t="str">
        <f t="shared" si="21"/>
        <v/>
      </c>
      <c r="D666" s="32" t="str">
        <f>IFERROR(テーブル_Swim014[[#This Row],[選手番号]],"")</f>
        <v/>
      </c>
      <c r="E666" s="28" t="str">
        <f>IFERROR(VLOOKUP(C666,Sheet3!A:H,8,0),"")</f>
        <v/>
      </c>
      <c r="F666" s="29" t="str">
        <f t="shared" ref="F666:F729" si="22">MID(G666,1,7)</f>
        <v/>
      </c>
      <c r="G666" s="30" t="str">
        <f>IFERROR(VLOOKUP(C666,Sheet3!A:H,3,0),"")</f>
        <v/>
      </c>
    </row>
    <row r="667" spans="3:7" x14ac:dyDescent="0.15">
      <c r="C667" s="24" t="str">
        <f t="shared" si="21"/>
        <v/>
      </c>
      <c r="D667" s="32" t="str">
        <f>IFERROR(テーブル_Swim014[[#This Row],[選手番号]],"")</f>
        <v/>
      </c>
      <c r="E667" s="28" t="str">
        <f>IFERROR(VLOOKUP(C667,Sheet3!A:H,8,0),"")</f>
        <v/>
      </c>
      <c r="F667" s="29" t="str">
        <f t="shared" si="22"/>
        <v/>
      </c>
      <c r="G667" s="30" t="str">
        <f>IFERROR(VLOOKUP(C667,Sheet3!A:H,3,0),"")</f>
        <v/>
      </c>
    </row>
    <row r="668" spans="3:7" x14ac:dyDescent="0.15">
      <c r="C668" s="24" t="str">
        <f t="shared" si="21"/>
        <v/>
      </c>
      <c r="D668" s="32" t="str">
        <f>IFERROR(テーブル_Swim014[[#This Row],[選手番号]],"")</f>
        <v/>
      </c>
      <c r="E668" s="28" t="str">
        <f>IFERROR(VLOOKUP(C668,Sheet3!A:H,8,0),"")</f>
        <v/>
      </c>
      <c r="F668" s="29" t="str">
        <f t="shared" si="22"/>
        <v/>
      </c>
      <c r="G668" s="30" t="str">
        <f>IFERROR(VLOOKUP(C668,Sheet3!A:H,3,0),"")</f>
        <v/>
      </c>
    </row>
    <row r="669" spans="3:7" x14ac:dyDescent="0.15">
      <c r="C669" s="24" t="str">
        <f t="shared" si="21"/>
        <v/>
      </c>
      <c r="D669" s="32" t="str">
        <f>IFERROR(テーブル_Swim014[[#This Row],[選手番号]],"")</f>
        <v/>
      </c>
      <c r="E669" s="28" t="str">
        <f>IFERROR(VLOOKUP(C669,Sheet3!A:H,8,0),"")</f>
        <v/>
      </c>
      <c r="F669" s="29" t="str">
        <f t="shared" si="22"/>
        <v/>
      </c>
      <c r="G669" s="30" t="str">
        <f>IFERROR(VLOOKUP(C669,Sheet3!A:H,3,0),"")</f>
        <v/>
      </c>
    </row>
    <row r="670" spans="3:7" x14ac:dyDescent="0.15">
      <c r="C670" s="24" t="str">
        <f t="shared" si="21"/>
        <v/>
      </c>
      <c r="D670" s="32" t="str">
        <f>IFERROR(テーブル_Swim014[[#This Row],[選手番号]],"")</f>
        <v/>
      </c>
      <c r="E670" s="28" t="str">
        <f>IFERROR(VLOOKUP(C670,Sheet3!A:H,8,0),"")</f>
        <v/>
      </c>
      <c r="F670" s="29" t="str">
        <f t="shared" si="22"/>
        <v/>
      </c>
      <c r="G670" s="30" t="str">
        <f>IFERROR(VLOOKUP(C670,Sheet3!A:H,3,0),"")</f>
        <v/>
      </c>
    </row>
    <row r="671" spans="3:7" x14ac:dyDescent="0.15">
      <c r="C671" s="24" t="str">
        <f t="shared" si="21"/>
        <v/>
      </c>
      <c r="D671" s="32" t="str">
        <f>IFERROR(テーブル_Swim014[[#This Row],[選手番号]],"")</f>
        <v/>
      </c>
      <c r="E671" s="28" t="str">
        <f>IFERROR(VLOOKUP(C671,Sheet3!A:H,8,0),"")</f>
        <v/>
      </c>
      <c r="F671" s="29" t="str">
        <f t="shared" si="22"/>
        <v/>
      </c>
      <c r="G671" s="30" t="str">
        <f>IFERROR(VLOOKUP(C671,Sheet3!A:H,3,0),"")</f>
        <v/>
      </c>
    </row>
    <row r="672" spans="3:7" x14ac:dyDescent="0.15">
      <c r="C672" s="24" t="str">
        <f t="shared" si="21"/>
        <v/>
      </c>
      <c r="D672" s="32" t="str">
        <f>IFERROR(テーブル_Swim014[[#This Row],[選手番号]],"")</f>
        <v/>
      </c>
      <c r="E672" s="28" t="str">
        <f>IFERROR(VLOOKUP(C672,Sheet3!A:H,8,0),"")</f>
        <v/>
      </c>
      <c r="F672" s="29" t="str">
        <f t="shared" si="22"/>
        <v/>
      </c>
      <c r="G672" s="30" t="str">
        <f>IFERROR(VLOOKUP(C672,Sheet3!A:H,3,0),"")</f>
        <v/>
      </c>
    </row>
    <row r="673" spans="3:7" x14ac:dyDescent="0.15">
      <c r="C673" s="24" t="str">
        <f t="shared" si="21"/>
        <v/>
      </c>
      <c r="D673" s="32" t="str">
        <f>IFERROR(テーブル_Swim014[[#This Row],[選手番号]],"")</f>
        <v/>
      </c>
      <c r="E673" s="28" t="str">
        <f>IFERROR(VLOOKUP(C673,Sheet3!A:H,8,0),"")</f>
        <v/>
      </c>
      <c r="F673" s="29" t="str">
        <f t="shared" si="22"/>
        <v/>
      </c>
      <c r="G673" s="30" t="str">
        <f>IFERROR(VLOOKUP(C673,Sheet3!A:H,3,0),"")</f>
        <v/>
      </c>
    </row>
    <row r="674" spans="3:7" x14ac:dyDescent="0.15">
      <c r="C674" s="24" t="str">
        <f t="shared" si="21"/>
        <v/>
      </c>
      <c r="D674" s="32" t="str">
        <f>IFERROR(テーブル_Swim014[[#This Row],[選手番号]],"")</f>
        <v/>
      </c>
      <c r="E674" s="28" t="str">
        <f>IFERROR(VLOOKUP(C674,Sheet3!A:H,8,0),"")</f>
        <v/>
      </c>
      <c r="F674" s="29" t="str">
        <f t="shared" si="22"/>
        <v/>
      </c>
      <c r="G674" s="30" t="str">
        <f>IFERROR(VLOOKUP(C674,Sheet3!A:H,3,0),"")</f>
        <v/>
      </c>
    </row>
    <row r="675" spans="3:7" x14ac:dyDescent="0.15">
      <c r="C675" s="24" t="str">
        <f t="shared" si="21"/>
        <v/>
      </c>
      <c r="D675" s="32" t="str">
        <f>IFERROR(テーブル_Swim014[[#This Row],[選手番号]],"")</f>
        <v/>
      </c>
      <c r="E675" s="28" t="str">
        <f>IFERROR(VLOOKUP(C675,Sheet3!A:H,8,0),"")</f>
        <v/>
      </c>
      <c r="F675" s="29" t="str">
        <f t="shared" si="22"/>
        <v/>
      </c>
      <c r="G675" s="30" t="str">
        <f>IFERROR(VLOOKUP(C675,Sheet3!A:H,3,0),"")</f>
        <v/>
      </c>
    </row>
    <row r="676" spans="3:7" x14ac:dyDescent="0.15">
      <c r="C676" s="24" t="str">
        <f t="shared" si="21"/>
        <v/>
      </c>
      <c r="D676" s="32" t="str">
        <f>IFERROR(テーブル_Swim014[[#This Row],[選手番号]],"")</f>
        <v/>
      </c>
      <c r="E676" s="28" t="str">
        <f>IFERROR(VLOOKUP(C676,Sheet3!A:H,8,0),"")</f>
        <v/>
      </c>
      <c r="F676" s="29" t="str">
        <f t="shared" si="22"/>
        <v/>
      </c>
      <c r="G676" s="30" t="str">
        <f>IFERROR(VLOOKUP(C676,Sheet3!A:H,3,0),"")</f>
        <v/>
      </c>
    </row>
    <row r="677" spans="3:7" x14ac:dyDescent="0.15">
      <c r="C677" s="24" t="str">
        <f t="shared" si="21"/>
        <v/>
      </c>
      <c r="D677" s="32" t="str">
        <f>IFERROR(テーブル_Swim014[[#This Row],[選手番号]],"")</f>
        <v/>
      </c>
      <c r="E677" s="28" t="str">
        <f>IFERROR(VLOOKUP(C677,Sheet3!A:H,8,0),"")</f>
        <v/>
      </c>
      <c r="F677" s="29" t="str">
        <f t="shared" si="22"/>
        <v/>
      </c>
      <c r="G677" s="30" t="str">
        <f>IFERROR(VLOOKUP(C677,Sheet3!A:H,3,0),"")</f>
        <v/>
      </c>
    </row>
    <row r="678" spans="3:7" x14ac:dyDescent="0.15">
      <c r="C678" s="24" t="str">
        <f t="shared" si="21"/>
        <v/>
      </c>
      <c r="D678" s="32" t="str">
        <f>IFERROR(テーブル_Swim014[[#This Row],[選手番号]],"")</f>
        <v/>
      </c>
      <c r="E678" s="28" t="str">
        <f>IFERROR(VLOOKUP(C678,Sheet3!A:H,8,0),"")</f>
        <v/>
      </c>
      <c r="F678" s="29" t="str">
        <f t="shared" si="22"/>
        <v/>
      </c>
      <c r="G678" s="30" t="str">
        <f>IFERROR(VLOOKUP(C678,Sheet3!A:H,3,0),"")</f>
        <v/>
      </c>
    </row>
    <row r="679" spans="3:7" x14ac:dyDescent="0.15">
      <c r="C679" s="24" t="str">
        <f t="shared" si="21"/>
        <v/>
      </c>
      <c r="D679" s="32" t="str">
        <f>IFERROR(テーブル_Swim014[[#This Row],[選手番号]],"")</f>
        <v/>
      </c>
      <c r="E679" s="28" t="str">
        <f>IFERROR(VLOOKUP(C679,Sheet3!A:H,8,0),"")</f>
        <v/>
      </c>
      <c r="F679" s="29" t="str">
        <f t="shared" si="22"/>
        <v/>
      </c>
      <c r="G679" s="30" t="str">
        <f>IFERROR(VLOOKUP(C679,Sheet3!A:H,3,0),"")</f>
        <v/>
      </c>
    </row>
    <row r="680" spans="3:7" x14ac:dyDescent="0.15">
      <c r="C680" s="24" t="str">
        <f t="shared" si="21"/>
        <v/>
      </c>
      <c r="D680" s="32" t="str">
        <f>IFERROR(テーブル_Swim014[[#This Row],[選手番号]],"")</f>
        <v/>
      </c>
      <c r="E680" s="28" t="str">
        <f>IFERROR(VLOOKUP(C680,Sheet3!A:H,8,0),"")</f>
        <v/>
      </c>
      <c r="F680" s="29" t="str">
        <f t="shared" si="22"/>
        <v/>
      </c>
      <c r="G680" s="30" t="str">
        <f>IFERROR(VLOOKUP(C680,Sheet3!A:H,3,0),"")</f>
        <v/>
      </c>
    </row>
    <row r="681" spans="3:7" x14ac:dyDescent="0.15">
      <c r="C681" s="24" t="str">
        <f t="shared" si="21"/>
        <v/>
      </c>
      <c r="D681" s="32" t="str">
        <f>IFERROR(テーブル_Swim014[[#This Row],[選手番号]],"")</f>
        <v/>
      </c>
      <c r="E681" s="28" t="str">
        <f>IFERROR(VLOOKUP(C681,Sheet3!A:H,8,0),"")</f>
        <v/>
      </c>
      <c r="F681" s="29" t="str">
        <f t="shared" si="22"/>
        <v/>
      </c>
      <c r="G681" s="30" t="str">
        <f>IFERROR(VLOOKUP(C681,Sheet3!A:H,3,0),"")</f>
        <v/>
      </c>
    </row>
    <row r="682" spans="3:7" x14ac:dyDescent="0.15">
      <c r="C682" s="24" t="str">
        <f t="shared" si="21"/>
        <v/>
      </c>
      <c r="D682" s="32" t="str">
        <f>IFERROR(テーブル_Swim014[[#This Row],[選手番号]],"")</f>
        <v/>
      </c>
      <c r="E682" s="28" t="str">
        <f>IFERROR(VLOOKUP(C682,Sheet3!A:H,8,0),"")</f>
        <v/>
      </c>
      <c r="F682" s="29" t="str">
        <f t="shared" si="22"/>
        <v/>
      </c>
      <c r="G682" s="30" t="str">
        <f>IFERROR(VLOOKUP(C682,Sheet3!A:H,3,0),"")</f>
        <v/>
      </c>
    </row>
    <row r="683" spans="3:7" x14ac:dyDescent="0.15">
      <c r="C683" s="24" t="str">
        <f t="shared" si="21"/>
        <v/>
      </c>
      <c r="D683" s="32" t="str">
        <f>IFERROR(テーブル_Swim014[[#This Row],[選手番号]],"")</f>
        <v/>
      </c>
      <c r="E683" s="28" t="str">
        <f>IFERROR(VLOOKUP(C683,Sheet3!A:H,8,0),"")</f>
        <v/>
      </c>
      <c r="F683" s="29" t="str">
        <f t="shared" si="22"/>
        <v/>
      </c>
      <c r="G683" s="30" t="str">
        <f>IFERROR(VLOOKUP(C683,Sheet3!A:H,3,0),"")</f>
        <v/>
      </c>
    </row>
    <row r="684" spans="3:7" x14ac:dyDescent="0.15">
      <c r="C684" s="24" t="str">
        <f t="shared" si="21"/>
        <v/>
      </c>
      <c r="D684" s="32" t="str">
        <f>IFERROR(テーブル_Swim014[[#This Row],[選手番号]],"")</f>
        <v/>
      </c>
      <c r="E684" s="28" t="str">
        <f>IFERROR(VLOOKUP(C684,Sheet3!A:H,8,0),"")</f>
        <v/>
      </c>
      <c r="F684" s="29" t="str">
        <f t="shared" si="22"/>
        <v/>
      </c>
      <c r="G684" s="30" t="str">
        <f>IFERROR(VLOOKUP(C684,Sheet3!A:H,3,0),"")</f>
        <v/>
      </c>
    </row>
    <row r="685" spans="3:7" x14ac:dyDescent="0.15">
      <c r="C685" s="24" t="str">
        <f t="shared" si="21"/>
        <v/>
      </c>
      <c r="D685" s="32" t="str">
        <f>IFERROR(テーブル_Swim014[[#This Row],[選手番号]],"")</f>
        <v/>
      </c>
      <c r="E685" s="28" t="str">
        <f>IFERROR(VLOOKUP(C685,Sheet3!A:H,8,0),"")</f>
        <v/>
      </c>
      <c r="F685" s="29" t="str">
        <f t="shared" si="22"/>
        <v/>
      </c>
      <c r="G685" s="30" t="str">
        <f>IFERROR(VLOOKUP(C685,Sheet3!A:H,3,0),"")</f>
        <v/>
      </c>
    </row>
    <row r="686" spans="3:7" x14ac:dyDescent="0.15">
      <c r="C686" s="24" t="str">
        <f t="shared" si="21"/>
        <v/>
      </c>
      <c r="D686" s="32" t="str">
        <f>IFERROR(テーブル_Swim014[[#This Row],[選手番号]],"")</f>
        <v/>
      </c>
      <c r="E686" s="28" t="str">
        <f>IFERROR(VLOOKUP(C686,Sheet3!A:H,8,0),"")</f>
        <v/>
      </c>
      <c r="F686" s="29" t="str">
        <f t="shared" si="22"/>
        <v/>
      </c>
      <c r="G686" s="30" t="str">
        <f>IFERROR(VLOOKUP(C686,Sheet3!A:H,3,0),"")</f>
        <v/>
      </c>
    </row>
    <row r="687" spans="3:7" x14ac:dyDescent="0.15">
      <c r="C687" s="24" t="str">
        <f t="shared" si="21"/>
        <v/>
      </c>
      <c r="D687" s="32" t="str">
        <f>IFERROR(テーブル_Swim014[[#This Row],[選手番号]],"")</f>
        <v/>
      </c>
      <c r="E687" s="28" t="str">
        <f>IFERROR(VLOOKUP(C687,Sheet3!A:H,8,0),"")</f>
        <v/>
      </c>
      <c r="F687" s="29" t="str">
        <f t="shared" si="22"/>
        <v/>
      </c>
      <c r="G687" s="30" t="str">
        <f>IFERROR(VLOOKUP(C687,Sheet3!A:H,3,0),"")</f>
        <v/>
      </c>
    </row>
    <row r="688" spans="3:7" x14ac:dyDescent="0.15">
      <c r="C688" s="24" t="str">
        <f t="shared" si="21"/>
        <v/>
      </c>
      <c r="D688" s="32" t="str">
        <f>IFERROR(テーブル_Swim014[[#This Row],[選手番号]],"")</f>
        <v/>
      </c>
      <c r="E688" s="28" t="str">
        <f>IFERROR(VLOOKUP(C688,Sheet3!A:H,8,0),"")</f>
        <v/>
      </c>
      <c r="F688" s="29" t="str">
        <f t="shared" si="22"/>
        <v/>
      </c>
      <c r="G688" s="30" t="str">
        <f>IFERROR(VLOOKUP(C688,Sheet3!A:H,3,0),"")</f>
        <v/>
      </c>
    </row>
    <row r="689" spans="3:7" x14ac:dyDescent="0.15">
      <c r="C689" s="24" t="str">
        <f t="shared" si="21"/>
        <v/>
      </c>
      <c r="D689" s="32" t="str">
        <f>IFERROR(テーブル_Swim014[[#This Row],[選手番号]],"")</f>
        <v/>
      </c>
      <c r="E689" s="28" t="str">
        <f>IFERROR(VLOOKUP(C689,Sheet3!A:H,8,0),"")</f>
        <v/>
      </c>
      <c r="F689" s="29" t="str">
        <f t="shared" si="22"/>
        <v/>
      </c>
      <c r="G689" s="30" t="str">
        <f>IFERROR(VLOOKUP(C689,Sheet3!A:H,3,0),"")</f>
        <v/>
      </c>
    </row>
    <row r="690" spans="3:7" x14ac:dyDescent="0.15">
      <c r="C690" s="24" t="str">
        <f t="shared" si="21"/>
        <v/>
      </c>
      <c r="D690" s="32" t="str">
        <f>IFERROR(テーブル_Swim014[[#This Row],[選手番号]],"")</f>
        <v/>
      </c>
      <c r="E690" s="28" t="str">
        <f>IFERROR(VLOOKUP(C690,Sheet3!A:H,8,0),"")</f>
        <v/>
      </c>
      <c r="F690" s="29" t="str">
        <f t="shared" si="22"/>
        <v/>
      </c>
      <c r="G690" s="30" t="str">
        <f>IFERROR(VLOOKUP(C690,Sheet3!A:H,3,0),"")</f>
        <v/>
      </c>
    </row>
    <row r="691" spans="3:7" x14ac:dyDescent="0.15">
      <c r="C691" s="24" t="str">
        <f t="shared" si="21"/>
        <v/>
      </c>
      <c r="D691" s="32" t="str">
        <f>IFERROR(テーブル_Swim014[[#This Row],[選手番号]],"")</f>
        <v/>
      </c>
      <c r="E691" s="28" t="str">
        <f>IFERROR(VLOOKUP(C691,Sheet3!A:H,8,0),"")</f>
        <v/>
      </c>
      <c r="F691" s="29" t="str">
        <f t="shared" si="22"/>
        <v/>
      </c>
      <c r="G691" s="30" t="str">
        <f>IFERROR(VLOOKUP(C691,Sheet3!A:H,3,0),"")</f>
        <v/>
      </c>
    </row>
    <row r="692" spans="3:7" x14ac:dyDescent="0.15">
      <c r="C692" s="24" t="str">
        <f t="shared" si="21"/>
        <v/>
      </c>
      <c r="D692" s="32" t="str">
        <f>IFERROR(テーブル_Swim014[[#This Row],[選手番号]],"")</f>
        <v/>
      </c>
      <c r="E692" s="28" t="str">
        <f>IFERROR(VLOOKUP(C692,Sheet3!A:H,8,0),"")</f>
        <v/>
      </c>
      <c r="F692" s="29" t="str">
        <f t="shared" si="22"/>
        <v/>
      </c>
      <c r="G692" s="30" t="str">
        <f>IFERROR(VLOOKUP(C692,Sheet3!A:H,3,0),"")</f>
        <v/>
      </c>
    </row>
    <row r="693" spans="3:7" x14ac:dyDescent="0.15">
      <c r="C693" s="24" t="str">
        <f t="shared" si="21"/>
        <v/>
      </c>
      <c r="D693" s="32" t="str">
        <f>IFERROR(テーブル_Swim014[[#This Row],[選手番号]],"")</f>
        <v/>
      </c>
      <c r="E693" s="28" t="str">
        <f>IFERROR(VLOOKUP(C693,Sheet3!A:H,8,0),"")</f>
        <v/>
      </c>
      <c r="F693" s="29" t="str">
        <f t="shared" si="22"/>
        <v/>
      </c>
      <c r="G693" s="30" t="str">
        <f>IFERROR(VLOOKUP(C693,Sheet3!A:H,3,0),"")</f>
        <v/>
      </c>
    </row>
    <row r="694" spans="3:7" x14ac:dyDescent="0.15">
      <c r="C694" s="24" t="str">
        <f t="shared" si="21"/>
        <v/>
      </c>
      <c r="D694" s="32" t="str">
        <f>IFERROR(テーブル_Swim014[[#This Row],[選手番号]],"")</f>
        <v/>
      </c>
      <c r="E694" s="28" t="str">
        <f>IFERROR(VLOOKUP(C694,Sheet3!A:H,8,0),"")</f>
        <v/>
      </c>
      <c r="F694" s="29" t="str">
        <f t="shared" si="22"/>
        <v/>
      </c>
      <c r="G694" s="30" t="str">
        <f>IFERROR(VLOOKUP(C694,Sheet3!A:H,3,0),"")</f>
        <v/>
      </c>
    </row>
    <row r="695" spans="3:7" x14ac:dyDescent="0.15">
      <c r="C695" s="24" t="str">
        <f t="shared" si="21"/>
        <v/>
      </c>
      <c r="D695" s="32" t="str">
        <f>IFERROR(テーブル_Swim014[[#This Row],[選手番号]],"")</f>
        <v/>
      </c>
      <c r="E695" s="28" t="str">
        <f>IFERROR(VLOOKUP(C695,Sheet3!A:H,8,0),"")</f>
        <v/>
      </c>
      <c r="F695" s="29" t="str">
        <f t="shared" si="22"/>
        <v/>
      </c>
      <c r="G695" s="30" t="str">
        <f>IFERROR(VLOOKUP(C695,Sheet3!A:H,3,0),"")</f>
        <v/>
      </c>
    </row>
    <row r="696" spans="3:7" x14ac:dyDescent="0.15">
      <c r="C696" s="24" t="str">
        <f t="shared" si="21"/>
        <v/>
      </c>
      <c r="D696" s="32" t="str">
        <f>IFERROR(テーブル_Swim014[[#This Row],[選手番号]],"")</f>
        <v/>
      </c>
      <c r="E696" s="28" t="str">
        <f>IFERROR(VLOOKUP(C696,Sheet3!A:H,8,0),"")</f>
        <v/>
      </c>
      <c r="F696" s="29" t="str">
        <f t="shared" si="22"/>
        <v/>
      </c>
      <c r="G696" s="30" t="str">
        <f>IFERROR(VLOOKUP(C696,Sheet3!A:H,3,0),"")</f>
        <v/>
      </c>
    </row>
    <row r="697" spans="3:7" x14ac:dyDescent="0.15">
      <c r="C697" s="24" t="str">
        <f t="shared" si="21"/>
        <v/>
      </c>
      <c r="D697" s="32" t="str">
        <f>IFERROR(テーブル_Swim014[[#This Row],[選手番号]],"")</f>
        <v/>
      </c>
      <c r="E697" s="28" t="str">
        <f>IFERROR(VLOOKUP(C697,Sheet3!A:H,8,0),"")</f>
        <v/>
      </c>
      <c r="F697" s="29" t="str">
        <f t="shared" si="22"/>
        <v/>
      </c>
      <c r="G697" s="30" t="str">
        <f>IFERROR(VLOOKUP(C697,Sheet3!A:H,3,0),"")</f>
        <v/>
      </c>
    </row>
    <row r="698" spans="3:7" x14ac:dyDescent="0.15">
      <c r="C698" s="24" t="str">
        <f t="shared" si="21"/>
        <v/>
      </c>
      <c r="D698" s="32" t="str">
        <f>IFERROR(テーブル_Swim014[[#This Row],[選手番号]],"")</f>
        <v/>
      </c>
      <c r="E698" s="28" t="str">
        <f>IFERROR(VLOOKUP(C698,Sheet3!A:H,8,0),"")</f>
        <v/>
      </c>
      <c r="F698" s="29" t="str">
        <f t="shared" si="22"/>
        <v/>
      </c>
      <c r="G698" s="30" t="str">
        <f>IFERROR(VLOOKUP(C698,Sheet3!A:H,3,0),"")</f>
        <v/>
      </c>
    </row>
    <row r="699" spans="3:7" x14ac:dyDescent="0.15">
      <c r="C699" s="24" t="str">
        <f t="shared" si="21"/>
        <v/>
      </c>
      <c r="D699" s="32" t="str">
        <f>IFERROR(テーブル_Swim014[[#This Row],[選手番号]],"")</f>
        <v/>
      </c>
      <c r="E699" s="28" t="str">
        <f>IFERROR(VLOOKUP(C699,Sheet3!A:H,8,0),"")</f>
        <v/>
      </c>
      <c r="F699" s="29" t="str">
        <f t="shared" si="22"/>
        <v/>
      </c>
      <c r="G699" s="30" t="str">
        <f>IFERROR(VLOOKUP(C699,Sheet3!A:H,3,0),"")</f>
        <v/>
      </c>
    </row>
    <row r="700" spans="3:7" x14ac:dyDescent="0.15">
      <c r="C700" s="24" t="str">
        <f t="shared" si="21"/>
        <v/>
      </c>
      <c r="D700" s="32" t="str">
        <f>IFERROR(テーブル_Swim014[[#This Row],[選手番号]],"")</f>
        <v/>
      </c>
      <c r="E700" s="28" t="str">
        <f>IFERROR(VLOOKUP(C700,Sheet3!A:H,8,0),"")</f>
        <v/>
      </c>
      <c r="F700" s="29" t="str">
        <f t="shared" si="22"/>
        <v/>
      </c>
      <c r="G700" s="30" t="str">
        <f>IFERROR(VLOOKUP(C700,Sheet3!A:H,3,0),"")</f>
        <v/>
      </c>
    </row>
    <row r="701" spans="3:7" x14ac:dyDescent="0.15">
      <c r="C701" s="24" t="str">
        <f t="shared" si="21"/>
        <v/>
      </c>
      <c r="D701" s="32" t="str">
        <f>IFERROR(テーブル_Swim014[[#This Row],[選手番号]],"")</f>
        <v/>
      </c>
      <c r="E701" s="28" t="str">
        <f>IFERROR(VLOOKUP(C701,Sheet3!A:H,8,0),"")</f>
        <v/>
      </c>
      <c r="F701" s="29" t="str">
        <f t="shared" si="22"/>
        <v/>
      </c>
      <c r="G701" s="30" t="str">
        <f>IFERROR(VLOOKUP(C701,Sheet3!A:H,3,0),"")</f>
        <v/>
      </c>
    </row>
    <row r="702" spans="3:7" x14ac:dyDescent="0.15">
      <c r="C702" s="24" t="str">
        <f t="shared" si="21"/>
        <v/>
      </c>
      <c r="D702" s="32" t="str">
        <f>IFERROR(テーブル_Swim014[[#This Row],[選手番号]],"")</f>
        <v/>
      </c>
      <c r="E702" s="28" t="str">
        <f>IFERROR(VLOOKUP(C702,Sheet3!A:H,8,0),"")</f>
        <v/>
      </c>
      <c r="F702" s="29" t="str">
        <f t="shared" si="22"/>
        <v/>
      </c>
      <c r="G702" s="30" t="str">
        <f>IFERROR(VLOOKUP(C702,Sheet3!A:H,3,0),"")</f>
        <v/>
      </c>
    </row>
    <row r="703" spans="3:7" x14ac:dyDescent="0.15">
      <c r="C703" s="24" t="str">
        <f t="shared" si="21"/>
        <v/>
      </c>
      <c r="D703" s="32" t="str">
        <f>IFERROR(テーブル_Swim014[[#This Row],[選手番号]],"")</f>
        <v/>
      </c>
      <c r="E703" s="28" t="str">
        <f>IFERROR(VLOOKUP(C703,Sheet3!A:H,8,0),"")</f>
        <v/>
      </c>
      <c r="F703" s="29" t="str">
        <f t="shared" si="22"/>
        <v/>
      </c>
      <c r="G703" s="30" t="str">
        <f>IFERROR(VLOOKUP(C703,Sheet3!A:H,3,0),"")</f>
        <v/>
      </c>
    </row>
    <row r="704" spans="3:7" x14ac:dyDescent="0.15">
      <c r="C704" s="24" t="str">
        <f t="shared" si="21"/>
        <v/>
      </c>
      <c r="D704" s="32" t="str">
        <f>IFERROR(テーブル_Swim014[[#This Row],[選手番号]],"")</f>
        <v/>
      </c>
      <c r="E704" s="28" t="str">
        <f>IFERROR(VLOOKUP(C704,Sheet3!A:H,8,0),"")</f>
        <v/>
      </c>
      <c r="F704" s="29" t="str">
        <f t="shared" si="22"/>
        <v/>
      </c>
      <c r="G704" s="30" t="str">
        <f>IFERROR(VLOOKUP(C704,Sheet3!A:H,3,0),"")</f>
        <v/>
      </c>
    </row>
    <row r="705" spans="3:7" x14ac:dyDescent="0.15">
      <c r="C705" s="24" t="str">
        <f t="shared" si="21"/>
        <v/>
      </c>
      <c r="D705" s="32" t="str">
        <f>IFERROR(テーブル_Swim014[[#This Row],[選手番号]],"")</f>
        <v/>
      </c>
      <c r="E705" s="28" t="str">
        <f>IFERROR(VLOOKUP(C705,Sheet3!A:H,8,0),"")</f>
        <v/>
      </c>
      <c r="F705" s="29" t="str">
        <f t="shared" si="22"/>
        <v/>
      </c>
      <c r="G705" s="30" t="str">
        <f>IFERROR(VLOOKUP(C705,Sheet3!A:H,3,0),"")</f>
        <v/>
      </c>
    </row>
    <row r="706" spans="3:7" x14ac:dyDescent="0.15">
      <c r="C706" s="24" t="str">
        <f t="shared" ref="C706:C769" si="23">IF(AND(D706=""),"",D706)</f>
        <v/>
      </c>
      <c r="D706" s="32" t="str">
        <f>IFERROR(テーブル_Swim014[[#This Row],[選手番号]],"")</f>
        <v/>
      </c>
      <c r="E706" s="28" t="str">
        <f>IFERROR(VLOOKUP(C706,Sheet3!A:H,8,0),"")</f>
        <v/>
      </c>
      <c r="F706" s="29" t="str">
        <f t="shared" si="22"/>
        <v/>
      </c>
      <c r="G706" s="30" t="str">
        <f>IFERROR(VLOOKUP(C706,Sheet3!A:H,3,0),"")</f>
        <v/>
      </c>
    </row>
    <row r="707" spans="3:7" x14ac:dyDescent="0.15">
      <c r="C707" s="24" t="str">
        <f t="shared" si="23"/>
        <v/>
      </c>
      <c r="D707" s="32" t="str">
        <f>IFERROR(テーブル_Swim014[[#This Row],[選手番号]],"")</f>
        <v/>
      </c>
      <c r="E707" s="28" t="str">
        <f>IFERROR(VLOOKUP(C707,Sheet3!A:H,8,0),"")</f>
        <v/>
      </c>
      <c r="F707" s="29" t="str">
        <f t="shared" si="22"/>
        <v/>
      </c>
      <c r="G707" s="30" t="str">
        <f>IFERROR(VLOOKUP(C707,Sheet3!A:H,3,0),"")</f>
        <v/>
      </c>
    </row>
    <row r="708" spans="3:7" x14ac:dyDescent="0.15">
      <c r="C708" s="24" t="str">
        <f t="shared" si="23"/>
        <v/>
      </c>
      <c r="D708" s="32" t="str">
        <f>IFERROR(テーブル_Swim014[[#This Row],[選手番号]],"")</f>
        <v/>
      </c>
      <c r="E708" s="28" t="str">
        <f>IFERROR(VLOOKUP(C708,Sheet3!A:H,8,0),"")</f>
        <v/>
      </c>
      <c r="F708" s="29" t="str">
        <f t="shared" si="22"/>
        <v/>
      </c>
      <c r="G708" s="30" t="str">
        <f>IFERROR(VLOOKUP(C708,Sheet3!A:H,3,0),"")</f>
        <v/>
      </c>
    </row>
    <row r="709" spans="3:7" x14ac:dyDescent="0.15">
      <c r="C709" s="24" t="str">
        <f t="shared" si="23"/>
        <v/>
      </c>
      <c r="D709" s="32" t="str">
        <f>IFERROR(テーブル_Swim014[[#This Row],[選手番号]],"")</f>
        <v/>
      </c>
      <c r="E709" s="28" t="str">
        <f>IFERROR(VLOOKUP(C709,Sheet3!A:H,8,0),"")</f>
        <v/>
      </c>
      <c r="F709" s="29" t="str">
        <f t="shared" si="22"/>
        <v/>
      </c>
      <c r="G709" s="30" t="str">
        <f>IFERROR(VLOOKUP(C709,Sheet3!A:H,3,0),"")</f>
        <v/>
      </c>
    </row>
    <row r="710" spans="3:7" x14ac:dyDescent="0.15">
      <c r="C710" s="24" t="str">
        <f t="shared" si="23"/>
        <v/>
      </c>
      <c r="D710" s="32" t="str">
        <f>IFERROR(テーブル_Swim014[[#This Row],[選手番号]],"")</f>
        <v/>
      </c>
      <c r="E710" s="28" t="str">
        <f>IFERROR(VLOOKUP(C710,Sheet3!A:H,8,0),"")</f>
        <v/>
      </c>
      <c r="F710" s="29" t="str">
        <f t="shared" si="22"/>
        <v/>
      </c>
      <c r="G710" s="30" t="str">
        <f>IFERROR(VLOOKUP(C710,Sheet3!A:H,3,0),"")</f>
        <v/>
      </c>
    </row>
    <row r="711" spans="3:7" x14ac:dyDescent="0.15">
      <c r="C711" s="24" t="str">
        <f t="shared" si="23"/>
        <v/>
      </c>
      <c r="D711" s="32" t="str">
        <f>IFERROR(テーブル_Swim014[[#This Row],[選手番号]],"")</f>
        <v/>
      </c>
      <c r="E711" s="28" t="str">
        <f>IFERROR(VLOOKUP(C711,Sheet3!A:H,8,0),"")</f>
        <v/>
      </c>
      <c r="F711" s="29" t="str">
        <f t="shared" si="22"/>
        <v/>
      </c>
      <c r="G711" s="30" t="str">
        <f>IFERROR(VLOOKUP(C711,Sheet3!A:H,3,0),"")</f>
        <v/>
      </c>
    </row>
    <row r="712" spans="3:7" x14ac:dyDescent="0.15">
      <c r="C712" s="24" t="str">
        <f t="shared" si="23"/>
        <v/>
      </c>
      <c r="D712" s="32" t="str">
        <f>IFERROR(テーブル_Swim014[[#This Row],[選手番号]],"")</f>
        <v/>
      </c>
      <c r="E712" s="28" t="str">
        <f>IFERROR(VLOOKUP(C712,Sheet3!A:H,8,0),"")</f>
        <v/>
      </c>
      <c r="F712" s="29" t="str">
        <f t="shared" si="22"/>
        <v/>
      </c>
      <c r="G712" s="30" t="str">
        <f>IFERROR(VLOOKUP(C712,Sheet3!A:H,3,0),"")</f>
        <v/>
      </c>
    </row>
    <row r="713" spans="3:7" x14ac:dyDescent="0.15">
      <c r="C713" s="24" t="str">
        <f t="shared" si="23"/>
        <v/>
      </c>
      <c r="D713" s="32" t="str">
        <f>IFERROR(テーブル_Swim014[[#This Row],[選手番号]],"")</f>
        <v/>
      </c>
      <c r="E713" s="28" t="str">
        <f>IFERROR(VLOOKUP(C713,Sheet3!A:H,8,0),"")</f>
        <v/>
      </c>
      <c r="F713" s="29" t="str">
        <f t="shared" si="22"/>
        <v/>
      </c>
      <c r="G713" s="30" t="str">
        <f>IFERROR(VLOOKUP(C713,Sheet3!A:H,3,0),"")</f>
        <v/>
      </c>
    </row>
    <row r="714" spans="3:7" x14ac:dyDescent="0.15">
      <c r="C714" s="24" t="str">
        <f t="shared" si="23"/>
        <v/>
      </c>
      <c r="D714" s="32" t="str">
        <f>IFERROR(テーブル_Swim014[[#This Row],[選手番号]],"")</f>
        <v/>
      </c>
      <c r="E714" s="28" t="str">
        <f>IFERROR(VLOOKUP(C714,Sheet3!A:H,8,0),"")</f>
        <v/>
      </c>
      <c r="F714" s="29" t="str">
        <f t="shared" si="22"/>
        <v/>
      </c>
      <c r="G714" s="30" t="str">
        <f>IFERROR(VLOOKUP(C714,Sheet3!A:H,3,0),"")</f>
        <v/>
      </c>
    </row>
    <row r="715" spans="3:7" x14ac:dyDescent="0.15">
      <c r="C715" s="24" t="str">
        <f t="shared" si="23"/>
        <v/>
      </c>
      <c r="D715" s="32" t="str">
        <f>IFERROR(テーブル_Swim014[[#This Row],[選手番号]],"")</f>
        <v/>
      </c>
      <c r="E715" s="28" t="str">
        <f>IFERROR(VLOOKUP(C715,Sheet3!A:H,8,0),"")</f>
        <v/>
      </c>
      <c r="F715" s="29" t="str">
        <f t="shared" si="22"/>
        <v/>
      </c>
      <c r="G715" s="30" t="str">
        <f>IFERROR(VLOOKUP(C715,Sheet3!A:H,3,0),"")</f>
        <v/>
      </c>
    </row>
    <row r="716" spans="3:7" x14ac:dyDescent="0.15">
      <c r="C716" s="24" t="str">
        <f t="shared" si="23"/>
        <v/>
      </c>
      <c r="D716" s="32" t="str">
        <f>IFERROR(テーブル_Swim014[[#This Row],[選手番号]],"")</f>
        <v/>
      </c>
      <c r="E716" s="28" t="str">
        <f>IFERROR(VLOOKUP(C716,Sheet3!A:H,8,0),"")</f>
        <v/>
      </c>
      <c r="F716" s="29" t="str">
        <f t="shared" si="22"/>
        <v/>
      </c>
      <c r="G716" s="30" t="str">
        <f>IFERROR(VLOOKUP(C716,Sheet3!A:H,3,0),"")</f>
        <v/>
      </c>
    </row>
    <row r="717" spans="3:7" x14ac:dyDescent="0.15">
      <c r="C717" s="24" t="str">
        <f t="shared" si="23"/>
        <v/>
      </c>
      <c r="D717" s="32" t="str">
        <f>IFERROR(テーブル_Swim014[[#This Row],[選手番号]],"")</f>
        <v/>
      </c>
      <c r="E717" s="28" t="str">
        <f>IFERROR(VLOOKUP(C717,Sheet3!A:H,8,0),"")</f>
        <v/>
      </c>
      <c r="F717" s="29" t="str">
        <f t="shared" si="22"/>
        <v/>
      </c>
      <c r="G717" s="30" t="str">
        <f>IFERROR(VLOOKUP(C717,Sheet3!A:H,3,0),"")</f>
        <v/>
      </c>
    </row>
    <row r="718" spans="3:7" x14ac:dyDescent="0.15">
      <c r="C718" s="24" t="str">
        <f t="shared" si="23"/>
        <v/>
      </c>
      <c r="D718" s="32" t="str">
        <f>IFERROR(テーブル_Swim014[[#This Row],[選手番号]],"")</f>
        <v/>
      </c>
      <c r="E718" s="28" t="str">
        <f>IFERROR(VLOOKUP(C718,Sheet3!A:H,8,0),"")</f>
        <v/>
      </c>
      <c r="F718" s="29" t="str">
        <f t="shared" si="22"/>
        <v/>
      </c>
      <c r="G718" s="30" t="str">
        <f>IFERROR(VLOOKUP(C718,Sheet3!A:H,3,0),"")</f>
        <v/>
      </c>
    </row>
    <row r="719" spans="3:7" x14ac:dyDescent="0.15">
      <c r="C719" s="24" t="str">
        <f t="shared" si="23"/>
        <v/>
      </c>
      <c r="D719" s="32" t="str">
        <f>IFERROR(テーブル_Swim014[[#This Row],[選手番号]],"")</f>
        <v/>
      </c>
      <c r="E719" s="28" t="str">
        <f>IFERROR(VLOOKUP(C719,Sheet3!A:H,8,0),"")</f>
        <v/>
      </c>
      <c r="F719" s="29" t="str">
        <f t="shared" si="22"/>
        <v/>
      </c>
      <c r="G719" s="30" t="str">
        <f>IFERROR(VLOOKUP(C719,Sheet3!A:H,3,0),"")</f>
        <v/>
      </c>
    </row>
    <row r="720" spans="3:7" x14ac:dyDescent="0.15">
      <c r="C720" s="24" t="str">
        <f t="shared" si="23"/>
        <v/>
      </c>
      <c r="D720" s="32" t="str">
        <f>IFERROR(テーブル_Swim014[[#This Row],[選手番号]],"")</f>
        <v/>
      </c>
      <c r="E720" s="28" t="str">
        <f>IFERROR(VLOOKUP(C720,Sheet3!A:H,8,0),"")</f>
        <v/>
      </c>
      <c r="F720" s="29" t="str">
        <f t="shared" si="22"/>
        <v/>
      </c>
      <c r="G720" s="30" t="str">
        <f>IFERROR(VLOOKUP(C720,Sheet3!A:H,3,0),"")</f>
        <v/>
      </c>
    </row>
    <row r="721" spans="3:7" x14ac:dyDescent="0.15">
      <c r="C721" s="24" t="str">
        <f t="shared" si="23"/>
        <v/>
      </c>
      <c r="D721" s="32" t="str">
        <f>IFERROR(テーブル_Swim014[[#This Row],[選手番号]],"")</f>
        <v/>
      </c>
      <c r="E721" s="28" t="str">
        <f>IFERROR(VLOOKUP(C721,Sheet3!A:H,8,0),"")</f>
        <v/>
      </c>
      <c r="F721" s="29" t="str">
        <f t="shared" si="22"/>
        <v/>
      </c>
      <c r="G721" s="30" t="str">
        <f>IFERROR(VLOOKUP(C721,Sheet3!A:H,3,0),"")</f>
        <v/>
      </c>
    </row>
    <row r="722" spans="3:7" x14ac:dyDescent="0.15">
      <c r="C722" s="24" t="str">
        <f t="shared" si="23"/>
        <v/>
      </c>
      <c r="D722" s="32" t="str">
        <f>IFERROR(テーブル_Swim014[[#This Row],[選手番号]],"")</f>
        <v/>
      </c>
      <c r="E722" s="28" t="str">
        <f>IFERROR(VLOOKUP(C722,Sheet3!A:H,8,0),"")</f>
        <v/>
      </c>
      <c r="F722" s="29" t="str">
        <f t="shared" si="22"/>
        <v/>
      </c>
      <c r="G722" s="30" t="str">
        <f>IFERROR(VLOOKUP(C722,Sheet3!A:H,3,0),"")</f>
        <v/>
      </c>
    </row>
    <row r="723" spans="3:7" x14ac:dyDescent="0.15">
      <c r="C723" s="24" t="str">
        <f t="shared" si="23"/>
        <v/>
      </c>
      <c r="D723" s="32" t="str">
        <f>IFERROR(テーブル_Swim014[[#This Row],[選手番号]],"")</f>
        <v/>
      </c>
      <c r="E723" s="28" t="str">
        <f>IFERROR(VLOOKUP(C723,Sheet3!A:H,8,0),"")</f>
        <v/>
      </c>
      <c r="F723" s="29" t="str">
        <f t="shared" si="22"/>
        <v/>
      </c>
      <c r="G723" s="30" t="str">
        <f>IFERROR(VLOOKUP(C723,Sheet3!A:H,3,0),"")</f>
        <v/>
      </c>
    </row>
    <row r="724" spans="3:7" x14ac:dyDescent="0.15">
      <c r="C724" s="24" t="str">
        <f t="shared" si="23"/>
        <v/>
      </c>
      <c r="D724" s="32" t="str">
        <f>IFERROR(テーブル_Swim014[[#This Row],[選手番号]],"")</f>
        <v/>
      </c>
      <c r="E724" s="28" t="str">
        <f>IFERROR(VLOOKUP(C724,Sheet3!A:H,8,0),"")</f>
        <v/>
      </c>
      <c r="F724" s="29" t="str">
        <f t="shared" si="22"/>
        <v/>
      </c>
      <c r="G724" s="30" t="str">
        <f>IFERROR(VLOOKUP(C724,Sheet3!A:H,3,0),"")</f>
        <v/>
      </c>
    </row>
    <row r="725" spans="3:7" x14ac:dyDescent="0.15">
      <c r="C725" s="24" t="str">
        <f t="shared" si="23"/>
        <v/>
      </c>
      <c r="D725" s="32" t="str">
        <f>IFERROR(テーブル_Swim014[[#This Row],[選手番号]],"")</f>
        <v/>
      </c>
      <c r="E725" s="28" t="str">
        <f>IFERROR(VLOOKUP(C725,Sheet3!A:H,8,0),"")</f>
        <v/>
      </c>
      <c r="F725" s="29" t="str">
        <f t="shared" si="22"/>
        <v/>
      </c>
      <c r="G725" s="30" t="str">
        <f>IFERROR(VLOOKUP(C725,Sheet3!A:H,3,0),"")</f>
        <v/>
      </c>
    </row>
    <row r="726" spans="3:7" x14ac:dyDescent="0.15">
      <c r="C726" s="24" t="str">
        <f t="shared" si="23"/>
        <v/>
      </c>
      <c r="D726" s="32" t="str">
        <f>IFERROR(テーブル_Swim014[[#This Row],[選手番号]],"")</f>
        <v/>
      </c>
      <c r="E726" s="28" t="str">
        <f>IFERROR(VLOOKUP(C726,Sheet3!A:H,8,0),"")</f>
        <v/>
      </c>
      <c r="F726" s="29" t="str">
        <f t="shared" si="22"/>
        <v/>
      </c>
      <c r="G726" s="30" t="str">
        <f>IFERROR(VLOOKUP(C726,Sheet3!A:H,3,0),"")</f>
        <v/>
      </c>
    </row>
    <row r="727" spans="3:7" x14ac:dyDescent="0.15">
      <c r="C727" s="24" t="str">
        <f t="shared" si="23"/>
        <v/>
      </c>
      <c r="D727" s="32" t="str">
        <f>IFERROR(テーブル_Swim014[[#This Row],[選手番号]],"")</f>
        <v/>
      </c>
      <c r="E727" s="28" t="str">
        <f>IFERROR(VLOOKUP(C727,Sheet3!A:H,8,0),"")</f>
        <v/>
      </c>
      <c r="F727" s="29" t="str">
        <f t="shared" si="22"/>
        <v/>
      </c>
      <c r="G727" s="30" t="str">
        <f>IFERROR(VLOOKUP(C727,Sheet3!A:H,3,0),"")</f>
        <v/>
      </c>
    </row>
    <row r="728" spans="3:7" x14ac:dyDescent="0.15">
      <c r="C728" s="24" t="str">
        <f t="shared" si="23"/>
        <v/>
      </c>
      <c r="D728" s="32" t="str">
        <f>IFERROR(テーブル_Swim014[[#This Row],[選手番号]],"")</f>
        <v/>
      </c>
      <c r="E728" s="28" t="str">
        <f>IFERROR(VLOOKUP(C728,Sheet3!A:H,8,0),"")</f>
        <v/>
      </c>
      <c r="F728" s="29" t="str">
        <f t="shared" si="22"/>
        <v/>
      </c>
      <c r="G728" s="30" t="str">
        <f>IFERROR(VLOOKUP(C728,Sheet3!A:H,3,0),"")</f>
        <v/>
      </c>
    </row>
    <row r="729" spans="3:7" x14ac:dyDescent="0.15">
      <c r="C729" s="24" t="str">
        <f t="shared" si="23"/>
        <v/>
      </c>
      <c r="D729" s="32" t="str">
        <f>IFERROR(テーブル_Swim014[[#This Row],[選手番号]],"")</f>
        <v/>
      </c>
      <c r="E729" s="28" t="str">
        <f>IFERROR(VLOOKUP(C729,Sheet3!A:H,8,0),"")</f>
        <v/>
      </c>
      <c r="F729" s="29" t="str">
        <f t="shared" si="22"/>
        <v/>
      </c>
      <c r="G729" s="30" t="str">
        <f>IFERROR(VLOOKUP(C729,Sheet3!A:H,3,0),"")</f>
        <v/>
      </c>
    </row>
    <row r="730" spans="3:7" x14ac:dyDescent="0.15">
      <c r="C730" s="24" t="str">
        <f t="shared" si="23"/>
        <v/>
      </c>
      <c r="D730" s="32" t="str">
        <f>IFERROR(テーブル_Swim014[[#This Row],[選手番号]],"")</f>
        <v/>
      </c>
      <c r="E730" s="28" t="str">
        <f>IFERROR(VLOOKUP(C730,Sheet3!A:H,8,0),"")</f>
        <v/>
      </c>
      <c r="F730" s="29" t="str">
        <f t="shared" ref="F730:F793" si="24">MID(G730,1,7)</f>
        <v/>
      </c>
      <c r="G730" s="30" t="str">
        <f>IFERROR(VLOOKUP(C730,Sheet3!A:H,3,0),"")</f>
        <v/>
      </c>
    </row>
    <row r="731" spans="3:7" x14ac:dyDescent="0.15">
      <c r="C731" s="24" t="str">
        <f t="shared" si="23"/>
        <v/>
      </c>
      <c r="D731" s="32" t="str">
        <f>IFERROR(テーブル_Swim014[[#This Row],[選手番号]],"")</f>
        <v/>
      </c>
      <c r="E731" s="28" t="str">
        <f>IFERROR(VLOOKUP(C731,Sheet3!A:H,8,0),"")</f>
        <v/>
      </c>
      <c r="F731" s="29" t="str">
        <f t="shared" si="24"/>
        <v/>
      </c>
      <c r="G731" s="30" t="str">
        <f>IFERROR(VLOOKUP(C731,Sheet3!A:H,3,0),"")</f>
        <v/>
      </c>
    </row>
    <row r="732" spans="3:7" x14ac:dyDescent="0.15">
      <c r="C732" s="24" t="str">
        <f t="shared" si="23"/>
        <v/>
      </c>
      <c r="D732" s="32" t="str">
        <f>IFERROR(テーブル_Swim014[[#This Row],[選手番号]],"")</f>
        <v/>
      </c>
      <c r="E732" s="28" t="str">
        <f>IFERROR(VLOOKUP(C732,Sheet3!A:H,8,0),"")</f>
        <v/>
      </c>
      <c r="F732" s="29" t="str">
        <f t="shared" si="24"/>
        <v/>
      </c>
      <c r="G732" s="30" t="str">
        <f>IFERROR(VLOOKUP(C732,Sheet3!A:H,3,0),"")</f>
        <v/>
      </c>
    </row>
    <row r="733" spans="3:7" x14ac:dyDescent="0.15">
      <c r="C733" s="24" t="str">
        <f t="shared" si="23"/>
        <v/>
      </c>
      <c r="D733" s="32" t="str">
        <f>IFERROR(テーブル_Swim014[[#This Row],[選手番号]],"")</f>
        <v/>
      </c>
      <c r="E733" s="28" t="str">
        <f>IFERROR(VLOOKUP(C733,Sheet3!A:H,8,0),"")</f>
        <v/>
      </c>
      <c r="F733" s="29" t="str">
        <f t="shared" si="24"/>
        <v/>
      </c>
      <c r="G733" s="30" t="str">
        <f>IFERROR(VLOOKUP(C733,Sheet3!A:H,3,0),"")</f>
        <v/>
      </c>
    </row>
    <row r="734" spans="3:7" x14ac:dyDescent="0.15">
      <c r="C734" s="24" t="str">
        <f t="shared" si="23"/>
        <v/>
      </c>
      <c r="D734" s="32" t="str">
        <f>IFERROR(テーブル_Swim014[[#This Row],[選手番号]],"")</f>
        <v/>
      </c>
      <c r="E734" s="28" t="str">
        <f>IFERROR(VLOOKUP(C734,Sheet3!A:H,8,0),"")</f>
        <v/>
      </c>
      <c r="F734" s="29" t="str">
        <f t="shared" si="24"/>
        <v/>
      </c>
      <c r="G734" s="30" t="str">
        <f>IFERROR(VLOOKUP(C734,Sheet3!A:H,3,0),"")</f>
        <v/>
      </c>
    </row>
    <row r="735" spans="3:7" x14ac:dyDescent="0.15">
      <c r="C735" s="24" t="str">
        <f t="shared" si="23"/>
        <v/>
      </c>
      <c r="D735" s="32" t="str">
        <f>IFERROR(テーブル_Swim014[[#This Row],[選手番号]],"")</f>
        <v/>
      </c>
      <c r="E735" s="28" t="str">
        <f>IFERROR(VLOOKUP(C735,Sheet3!A:H,8,0),"")</f>
        <v/>
      </c>
      <c r="F735" s="29" t="str">
        <f t="shared" si="24"/>
        <v/>
      </c>
      <c r="G735" s="30" t="str">
        <f>IFERROR(VLOOKUP(C735,Sheet3!A:H,3,0),"")</f>
        <v/>
      </c>
    </row>
    <row r="736" spans="3:7" x14ac:dyDescent="0.15">
      <c r="C736" s="24" t="str">
        <f t="shared" si="23"/>
        <v/>
      </c>
      <c r="D736" s="32" t="str">
        <f>IFERROR(テーブル_Swim014[[#This Row],[選手番号]],"")</f>
        <v/>
      </c>
      <c r="E736" s="28" t="str">
        <f>IFERROR(VLOOKUP(C736,Sheet3!A:H,8,0),"")</f>
        <v/>
      </c>
      <c r="F736" s="29" t="str">
        <f t="shared" si="24"/>
        <v/>
      </c>
      <c r="G736" s="30" t="str">
        <f>IFERROR(VLOOKUP(C736,Sheet3!A:H,3,0),"")</f>
        <v/>
      </c>
    </row>
    <row r="737" spans="3:7" x14ac:dyDescent="0.15">
      <c r="C737" s="24" t="str">
        <f t="shared" si="23"/>
        <v/>
      </c>
      <c r="D737" s="32" t="str">
        <f>IFERROR(テーブル_Swim014[[#This Row],[選手番号]],"")</f>
        <v/>
      </c>
      <c r="E737" s="28" t="str">
        <f>IFERROR(VLOOKUP(C737,Sheet3!A:H,8,0),"")</f>
        <v/>
      </c>
      <c r="F737" s="29" t="str">
        <f t="shared" si="24"/>
        <v/>
      </c>
      <c r="G737" s="30" t="str">
        <f>IFERROR(VLOOKUP(C737,Sheet3!A:H,3,0),"")</f>
        <v/>
      </c>
    </row>
    <row r="738" spans="3:7" x14ac:dyDescent="0.15">
      <c r="C738" s="24" t="str">
        <f t="shared" si="23"/>
        <v/>
      </c>
      <c r="D738" s="32" t="str">
        <f>IFERROR(テーブル_Swim014[[#This Row],[選手番号]],"")</f>
        <v/>
      </c>
      <c r="E738" s="28" t="str">
        <f>IFERROR(VLOOKUP(C738,Sheet3!A:H,8,0),"")</f>
        <v/>
      </c>
      <c r="F738" s="29" t="str">
        <f t="shared" si="24"/>
        <v/>
      </c>
      <c r="G738" s="30" t="str">
        <f>IFERROR(VLOOKUP(C738,Sheet3!A:H,3,0),"")</f>
        <v/>
      </c>
    </row>
    <row r="739" spans="3:7" x14ac:dyDescent="0.15">
      <c r="C739" s="24" t="str">
        <f t="shared" si="23"/>
        <v/>
      </c>
      <c r="D739" s="32" t="str">
        <f>IFERROR(テーブル_Swim014[[#This Row],[選手番号]],"")</f>
        <v/>
      </c>
      <c r="E739" s="28" t="str">
        <f>IFERROR(VLOOKUP(C739,Sheet3!A:H,8,0),"")</f>
        <v/>
      </c>
      <c r="F739" s="29" t="str">
        <f t="shared" si="24"/>
        <v/>
      </c>
      <c r="G739" s="30" t="str">
        <f>IFERROR(VLOOKUP(C739,Sheet3!A:H,3,0),"")</f>
        <v/>
      </c>
    </row>
    <row r="740" spans="3:7" x14ac:dyDescent="0.15">
      <c r="C740" s="24" t="str">
        <f t="shared" si="23"/>
        <v/>
      </c>
      <c r="D740" s="32" t="str">
        <f>IFERROR(テーブル_Swim014[[#This Row],[選手番号]],"")</f>
        <v/>
      </c>
      <c r="E740" s="28" t="str">
        <f>IFERROR(VLOOKUP(C740,Sheet3!A:H,8,0),"")</f>
        <v/>
      </c>
      <c r="F740" s="29" t="str">
        <f t="shared" si="24"/>
        <v/>
      </c>
      <c r="G740" s="30" t="str">
        <f>IFERROR(VLOOKUP(C740,Sheet3!A:H,3,0),"")</f>
        <v/>
      </c>
    </row>
    <row r="741" spans="3:7" x14ac:dyDescent="0.15">
      <c r="C741" s="24" t="str">
        <f t="shared" si="23"/>
        <v/>
      </c>
      <c r="D741" s="32" t="str">
        <f>IFERROR(テーブル_Swim014[[#This Row],[選手番号]],"")</f>
        <v/>
      </c>
      <c r="E741" s="28" t="str">
        <f>IFERROR(VLOOKUP(C741,Sheet3!A:H,8,0),"")</f>
        <v/>
      </c>
      <c r="F741" s="29" t="str">
        <f t="shared" si="24"/>
        <v/>
      </c>
      <c r="G741" s="30" t="str">
        <f>IFERROR(VLOOKUP(C741,Sheet3!A:H,3,0),"")</f>
        <v/>
      </c>
    </row>
    <row r="742" spans="3:7" x14ac:dyDescent="0.15">
      <c r="C742" s="24" t="str">
        <f t="shared" si="23"/>
        <v/>
      </c>
      <c r="D742" s="32" t="str">
        <f>IFERROR(テーブル_Swim014[[#This Row],[選手番号]],"")</f>
        <v/>
      </c>
      <c r="E742" s="28" t="str">
        <f>IFERROR(VLOOKUP(C742,Sheet3!A:H,8,0),"")</f>
        <v/>
      </c>
      <c r="F742" s="29" t="str">
        <f t="shared" si="24"/>
        <v/>
      </c>
      <c r="G742" s="30" t="str">
        <f>IFERROR(VLOOKUP(C742,Sheet3!A:H,3,0),"")</f>
        <v/>
      </c>
    </row>
    <row r="743" spans="3:7" x14ac:dyDescent="0.15">
      <c r="C743" s="24" t="str">
        <f t="shared" si="23"/>
        <v/>
      </c>
      <c r="D743" s="32" t="str">
        <f>IFERROR(テーブル_Swim014[[#This Row],[選手番号]],"")</f>
        <v/>
      </c>
      <c r="E743" s="28" t="str">
        <f>IFERROR(VLOOKUP(C743,Sheet3!A:H,8,0),"")</f>
        <v/>
      </c>
      <c r="F743" s="29" t="str">
        <f t="shared" si="24"/>
        <v/>
      </c>
      <c r="G743" s="30" t="str">
        <f>IFERROR(VLOOKUP(C743,Sheet3!A:H,3,0),"")</f>
        <v/>
      </c>
    </row>
    <row r="744" spans="3:7" x14ac:dyDescent="0.15">
      <c r="C744" s="24" t="str">
        <f t="shared" si="23"/>
        <v/>
      </c>
      <c r="D744" s="32" t="str">
        <f>IFERROR(テーブル_Swim014[[#This Row],[選手番号]],"")</f>
        <v/>
      </c>
      <c r="E744" s="28" t="str">
        <f>IFERROR(VLOOKUP(C744,Sheet3!A:H,8,0),"")</f>
        <v/>
      </c>
      <c r="F744" s="29" t="str">
        <f t="shared" si="24"/>
        <v/>
      </c>
      <c r="G744" s="30" t="str">
        <f>IFERROR(VLOOKUP(C744,Sheet3!A:H,3,0),"")</f>
        <v/>
      </c>
    </row>
    <row r="745" spans="3:7" x14ac:dyDescent="0.15">
      <c r="C745" s="24" t="str">
        <f t="shared" si="23"/>
        <v/>
      </c>
      <c r="D745" s="32" t="str">
        <f>IFERROR(テーブル_Swim014[[#This Row],[選手番号]],"")</f>
        <v/>
      </c>
      <c r="E745" s="28" t="str">
        <f>IFERROR(VLOOKUP(C745,Sheet3!A:H,8,0),"")</f>
        <v/>
      </c>
      <c r="F745" s="29" t="str">
        <f t="shared" si="24"/>
        <v/>
      </c>
      <c r="G745" s="30" t="str">
        <f>IFERROR(VLOOKUP(C745,Sheet3!A:H,3,0),"")</f>
        <v/>
      </c>
    </row>
    <row r="746" spans="3:7" x14ac:dyDescent="0.15">
      <c r="C746" s="24" t="str">
        <f t="shared" si="23"/>
        <v/>
      </c>
      <c r="D746" s="32" t="str">
        <f>IFERROR(テーブル_Swim014[[#This Row],[選手番号]],"")</f>
        <v/>
      </c>
      <c r="E746" s="28" t="str">
        <f>IFERROR(VLOOKUP(C746,Sheet3!A:H,8,0),"")</f>
        <v/>
      </c>
      <c r="F746" s="29" t="str">
        <f t="shared" si="24"/>
        <v/>
      </c>
      <c r="G746" s="30" t="str">
        <f>IFERROR(VLOOKUP(C746,Sheet3!A:H,3,0),"")</f>
        <v/>
      </c>
    </row>
    <row r="747" spans="3:7" x14ac:dyDescent="0.15">
      <c r="C747" s="24" t="str">
        <f t="shared" si="23"/>
        <v/>
      </c>
      <c r="D747" s="32" t="str">
        <f>IFERROR(テーブル_Swim014[[#This Row],[選手番号]],"")</f>
        <v/>
      </c>
      <c r="E747" s="28" t="str">
        <f>IFERROR(VLOOKUP(C747,Sheet3!A:H,8,0),"")</f>
        <v/>
      </c>
      <c r="F747" s="29" t="str">
        <f t="shared" si="24"/>
        <v/>
      </c>
      <c r="G747" s="30" t="str">
        <f>IFERROR(VLOOKUP(C747,Sheet3!A:H,3,0),"")</f>
        <v/>
      </c>
    </row>
    <row r="748" spans="3:7" x14ac:dyDescent="0.15">
      <c r="C748" s="24" t="str">
        <f t="shared" si="23"/>
        <v/>
      </c>
      <c r="D748" s="32" t="str">
        <f>IFERROR(テーブル_Swim014[[#This Row],[選手番号]],"")</f>
        <v/>
      </c>
      <c r="E748" s="28" t="str">
        <f>IFERROR(VLOOKUP(C748,Sheet3!A:H,8,0),"")</f>
        <v/>
      </c>
      <c r="F748" s="29" t="str">
        <f t="shared" si="24"/>
        <v/>
      </c>
      <c r="G748" s="30" t="str">
        <f>IFERROR(VLOOKUP(C748,Sheet3!A:H,3,0),"")</f>
        <v/>
      </c>
    </row>
    <row r="749" spans="3:7" x14ac:dyDescent="0.15">
      <c r="C749" s="24" t="str">
        <f t="shared" si="23"/>
        <v/>
      </c>
      <c r="D749" s="32" t="str">
        <f>IFERROR(テーブル_Swim014[[#This Row],[選手番号]],"")</f>
        <v/>
      </c>
      <c r="E749" s="28" t="str">
        <f>IFERROR(VLOOKUP(C749,Sheet3!A:H,8,0),"")</f>
        <v/>
      </c>
      <c r="F749" s="29" t="str">
        <f t="shared" si="24"/>
        <v/>
      </c>
      <c r="G749" s="30" t="str">
        <f>IFERROR(VLOOKUP(C749,Sheet3!A:H,3,0),"")</f>
        <v/>
      </c>
    </row>
    <row r="750" spans="3:7" x14ac:dyDescent="0.15">
      <c r="C750" s="24" t="str">
        <f t="shared" si="23"/>
        <v/>
      </c>
      <c r="D750" s="32" t="str">
        <f>IFERROR(テーブル_Swim014[[#This Row],[選手番号]],"")</f>
        <v/>
      </c>
      <c r="E750" s="28" t="str">
        <f>IFERROR(VLOOKUP(C750,Sheet3!A:H,8,0),"")</f>
        <v/>
      </c>
      <c r="F750" s="29" t="str">
        <f t="shared" si="24"/>
        <v/>
      </c>
      <c r="G750" s="30" t="str">
        <f>IFERROR(VLOOKUP(C750,Sheet3!A:H,3,0),"")</f>
        <v/>
      </c>
    </row>
    <row r="751" spans="3:7" x14ac:dyDescent="0.15">
      <c r="C751" s="24" t="str">
        <f t="shared" si="23"/>
        <v/>
      </c>
      <c r="D751" s="32" t="str">
        <f>IFERROR(テーブル_Swim014[[#This Row],[選手番号]],"")</f>
        <v/>
      </c>
      <c r="E751" s="28" t="str">
        <f>IFERROR(VLOOKUP(C751,Sheet3!A:H,8,0),"")</f>
        <v/>
      </c>
      <c r="F751" s="29" t="str">
        <f t="shared" si="24"/>
        <v/>
      </c>
      <c r="G751" s="30" t="str">
        <f>IFERROR(VLOOKUP(C751,Sheet3!A:H,3,0),"")</f>
        <v/>
      </c>
    </row>
    <row r="752" spans="3:7" x14ac:dyDescent="0.15">
      <c r="C752" s="24" t="str">
        <f t="shared" si="23"/>
        <v/>
      </c>
      <c r="D752" s="32" t="str">
        <f>IFERROR(テーブル_Swim014[[#This Row],[選手番号]],"")</f>
        <v/>
      </c>
      <c r="E752" s="28" t="str">
        <f>IFERROR(VLOOKUP(C752,Sheet3!A:H,8,0),"")</f>
        <v/>
      </c>
      <c r="F752" s="29" t="str">
        <f t="shared" si="24"/>
        <v/>
      </c>
      <c r="G752" s="30" t="str">
        <f>IFERROR(VLOOKUP(C752,Sheet3!A:H,3,0),"")</f>
        <v/>
      </c>
    </row>
    <row r="753" spans="3:7" x14ac:dyDescent="0.15">
      <c r="C753" s="24" t="str">
        <f t="shared" si="23"/>
        <v/>
      </c>
      <c r="D753" s="32" t="str">
        <f>IFERROR(テーブル_Swim014[[#This Row],[選手番号]],"")</f>
        <v/>
      </c>
      <c r="E753" s="28" t="str">
        <f>IFERROR(VLOOKUP(C753,Sheet3!A:H,8,0),"")</f>
        <v/>
      </c>
      <c r="F753" s="29" t="str">
        <f t="shared" si="24"/>
        <v/>
      </c>
      <c r="G753" s="30" t="str">
        <f>IFERROR(VLOOKUP(C753,Sheet3!A:H,3,0),"")</f>
        <v/>
      </c>
    </row>
    <row r="754" spans="3:7" x14ac:dyDescent="0.15">
      <c r="C754" s="24" t="str">
        <f t="shared" si="23"/>
        <v/>
      </c>
      <c r="D754" s="32" t="str">
        <f>IFERROR(テーブル_Swim014[[#This Row],[選手番号]],"")</f>
        <v/>
      </c>
      <c r="E754" s="28" t="str">
        <f>IFERROR(VLOOKUP(C754,Sheet3!A:H,8,0),"")</f>
        <v/>
      </c>
      <c r="F754" s="29" t="str">
        <f t="shared" si="24"/>
        <v/>
      </c>
      <c r="G754" s="30" t="str">
        <f>IFERROR(VLOOKUP(C754,Sheet3!A:H,3,0),"")</f>
        <v/>
      </c>
    </row>
    <row r="755" spans="3:7" x14ac:dyDescent="0.15">
      <c r="C755" s="24" t="str">
        <f t="shared" si="23"/>
        <v/>
      </c>
      <c r="D755" s="32" t="str">
        <f>IFERROR(テーブル_Swim014[[#This Row],[選手番号]],"")</f>
        <v/>
      </c>
      <c r="E755" s="28" t="str">
        <f>IFERROR(VLOOKUP(C755,Sheet3!A:H,8,0),"")</f>
        <v/>
      </c>
      <c r="F755" s="29" t="str">
        <f t="shared" si="24"/>
        <v/>
      </c>
      <c r="G755" s="30" t="str">
        <f>IFERROR(VLOOKUP(C755,Sheet3!A:H,3,0),"")</f>
        <v/>
      </c>
    </row>
    <row r="756" spans="3:7" x14ac:dyDescent="0.15">
      <c r="C756" s="24" t="str">
        <f t="shared" si="23"/>
        <v/>
      </c>
      <c r="D756" s="32" t="str">
        <f>IFERROR(テーブル_Swim014[[#This Row],[選手番号]],"")</f>
        <v/>
      </c>
      <c r="E756" s="28" t="str">
        <f>IFERROR(VLOOKUP(C756,Sheet3!A:H,8,0),"")</f>
        <v/>
      </c>
      <c r="F756" s="29" t="str">
        <f t="shared" si="24"/>
        <v/>
      </c>
      <c r="G756" s="30" t="str">
        <f>IFERROR(VLOOKUP(C756,Sheet3!A:H,3,0),"")</f>
        <v/>
      </c>
    </row>
    <row r="757" spans="3:7" x14ac:dyDescent="0.15">
      <c r="C757" s="24" t="str">
        <f t="shared" si="23"/>
        <v/>
      </c>
      <c r="D757" s="32" t="str">
        <f>IFERROR(テーブル_Swim014[[#This Row],[選手番号]],"")</f>
        <v/>
      </c>
      <c r="E757" s="28" t="str">
        <f>IFERROR(VLOOKUP(C757,Sheet3!A:H,8,0),"")</f>
        <v/>
      </c>
      <c r="F757" s="29" t="str">
        <f t="shared" si="24"/>
        <v/>
      </c>
      <c r="G757" s="30" t="str">
        <f>IFERROR(VLOOKUP(C757,Sheet3!A:H,3,0),"")</f>
        <v/>
      </c>
    </row>
    <row r="758" spans="3:7" x14ac:dyDescent="0.15">
      <c r="C758" s="24" t="str">
        <f t="shared" si="23"/>
        <v/>
      </c>
      <c r="D758" s="32" t="str">
        <f>IFERROR(テーブル_Swim014[[#This Row],[選手番号]],"")</f>
        <v/>
      </c>
      <c r="E758" s="28" t="str">
        <f>IFERROR(VLOOKUP(C758,Sheet3!A:H,8,0),"")</f>
        <v/>
      </c>
      <c r="F758" s="29" t="str">
        <f t="shared" si="24"/>
        <v/>
      </c>
      <c r="G758" s="30" t="str">
        <f>IFERROR(VLOOKUP(C758,Sheet3!A:H,3,0),"")</f>
        <v/>
      </c>
    </row>
    <row r="759" spans="3:7" x14ac:dyDescent="0.15">
      <c r="C759" s="24" t="str">
        <f t="shared" si="23"/>
        <v/>
      </c>
      <c r="D759" s="32" t="str">
        <f>IFERROR(テーブル_Swim014[[#This Row],[選手番号]],"")</f>
        <v/>
      </c>
      <c r="E759" s="28" t="str">
        <f>IFERROR(VLOOKUP(C759,Sheet3!A:H,8,0),"")</f>
        <v/>
      </c>
      <c r="F759" s="29" t="str">
        <f t="shared" si="24"/>
        <v/>
      </c>
      <c r="G759" s="30" t="str">
        <f>IFERROR(VLOOKUP(C759,Sheet3!A:H,3,0),"")</f>
        <v/>
      </c>
    </row>
    <row r="760" spans="3:7" x14ac:dyDescent="0.15">
      <c r="C760" s="24" t="str">
        <f t="shared" si="23"/>
        <v/>
      </c>
      <c r="D760" s="32" t="str">
        <f>IFERROR(テーブル_Swim014[[#This Row],[選手番号]],"")</f>
        <v/>
      </c>
      <c r="E760" s="28" t="str">
        <f>IFERROR(VLOOKUP(C760,Sheet3!A:H,8,0),"")</f>
        <v/>
      </c>
      <c r="F760" s="29" t="str">
        <f t="shared" si="24"/>
        <v/>
      </c>
      <c r="G760" s="30" t="str">
        <f>IFERROR(VLOOKUP(C760,Sheet3!A:H,3,0),"")</f>
        <v/>
      </c>
    </row>
    <row r="761" spans="3:7" x14ac:dyDescent="0.15">
      <c r="C761" s="24" t="str">
        <f t="shared" si="23"/>
        <v/>
      </c>
      <c r="D761" s="32" t="str">
        <f>IFERROR(テーブル_Swim014[[#This Row],[選手番号]],"")</f>
        <v/>
      </c>
      <c r="E761" s="28" t="str">
        <f>IFERROR(VLOOKUP(C761,Sheet3!A:H,8,0),"")</f>
        <v/>
      </c>
      <c r="F761" s="29" t="str">
        <f t="shared" si="24"/>
        <v/>
      </c>
      <c r="G761" s="30" t="str">
        <f>IFERROR(VLOOKUP(C761,Sheet3!A:H,3,0),"")</f>
        <v/>
      </c>
    </row>
    <row r="762" spans="3:7" x14ac:dyDescent="0.15">
      <c r="C762" s="24" t="str">
        <f t="shared" si="23"/>
        <v/>
      </c>
      <c r="D762" s="32" t="str">
        <f>IFERROR(テーブル_Swim014[[#This Row],[選手番号]],"")</f>
        <v/>
      </c>
      <c r="E762" s="28" t="str">
        <f>IFERROR(VLOOKUP(C762,Sheet3!A:H,8,0),"")</f>
        <v/>
      </c>
      <c r="F762" s="29" t="str">
        <f t="shared" si="24"/>
        <v/>
      </c>
      <c r="G762" s="30" t="str">
        <f>IFERROR(VLOOKUP(C762,Sheet3!A:H,3,0),"")</f>
        <v/>
      </c>
    </row>
    <row r="763" spans="3:7" x14ac:dyDescent="0.15">
      <c r="C763" s="24" t="str">
        <f t="shared" si="23"/>
        <v/>
      </c>
      <c r="D763" s="32" t="str">
        <f>IFERROR(テーブル_Swim014[[#This Row],[選手番号]],"")</f>
        <v/>
      </c>
      <c r="E763" s="28" t="str">
        <f>IFERROR(VLOOKUP(C763,Sheet3!A:H,8,0),"")</f>
        <v/>
      </c>
      <c r="F763" s="29" t="str">
        <f t="shared" si="24"/>
        <v/>
      </c>
      <c r="G763" s="30" t="str">
        <f>IFERROR(VLOOKUP(C763,Sheet3!A:H,3,0),"")</f>
        <v/>
      </c>
    </row>
    <row r="764" spans="3:7" x14ac:dyDescent="0.15">
      <c r="C764" s="24" t="str">
        <f t="shared" si="23"/>
        <v/>
      </c>
      <c r="D764" s="32" t="str">
        <f>IFERROR(テーブル_Swim014[[#This Row],[選手番号]],"")</f>
        <v/>
      </c>
      <c r="E764" s="28" t="str">
        <f>IFERROR(VLOOKUP(C764,Sheet3!A:H,8,0),"")</f>
        <v/>
      </c>
      <c r="F764" s="29" t="str">
        <f t="shared" si="24"/>
        <v/>
      </c>
      <c r="G764" s="30" t="str">
        <f>IFERROR(VLOOKUP(C764,Sheet3!A:H,3,0),"")</f>
        <v/>
      </c>
    </row>
    <row r="765" spans="3:7" x14ac:dyDescent="0.15">
      <c r="C765" s="24" t="str">
        <f t="shared" si="23"/>
        <v/>
      </c>
      <c r="D765" s="32" t="str">
        <f>IFERROR(テーブル_Swim014[[#This Row],[選手番号]],"")</f>
        <v/>
      </c>
      <c r="E765" s="28" t="str">
        <f>IFERROR(VLOOKUP(C765,Sheet3!A:H,8,0),"")</f>
        <v/>
      </c>
      <c r="F765" s="29" t="str">
        <f t="shared" si="24"/>
        <v/>
      </c>
      <c r="G765" s="30" t="str">
        <f>IFERROR(VLOOKUP(C765,Sheet3!A:H,3,0),"")</f>
        <v/>
      </c>
    </row>
    <row r="766" spans="3:7" x14ac:dyDescent="0.15">
      <c r="C766" s="24" t="str">
        <f t="shared" si="23"/>
        <v/>
      </c>
      <c r="D766" s="32" t="str">
        <f>IFERROR(テーブル_Swim014[[#This Row],[選手番号]],"")</f>
        <v/>
      </c>
      <c r="E766" s="28" t="str">
        <f>IFERROR(VLOOKUP(C766,Sheet3!A:H,8,0),"")</f>
        <v/>
      </c>
      <c r="F766" s="29" t="str">
        <f t="shared" si="24"/>
        <v/>
      </c>
      <c r="G766" s="30" t="str">
        <f>IFERROR(VLOOKUP(C766,Sheet3!A:H,3,0),"")</f>
        <v/>
      </c>
    </row>
    <row r="767" spans="3:7" x14ac:dyDescent="0.15">
      <c r="C767" s="24" t="str">
        <f t="shared" si="23"/>
        <v/>
      </c>
      <c r="D767" s="32" t="str">
        <f>IFERROR(テーブル_Swim014[[#This Row],[選手番号]],"")</f>
        <v/>
      </c>
      <c r="E767" s="28" t="str">
        <f>IFERROR(VLOOKUP(C767,Sheet3!A:H,8,0),"")</f>
        <v/>
      </c>
      <c r="F767" s="29" t="str">
        <f t="shared" si="24"/>
        <v/>
      </c>
      <c r="G767" s="30" t="str">
        <f>IFERROR(VLOOKUP(C767,Sheet3!A:H,3,0),"")</f>
        <v/>
      </c>
    </row>
    <row r="768" spans="3:7" x14ac:dyDescent="0.15">
      <c r="C768" s="24" t="str">
        <f t="shared" si="23"/>
        <v/>
      </c>
      <c r="D768" s="32" t="str">
        <f>IFERROR(テーブル_Swim014[[#This Row],[選手番号]],"")</f>
        <v/>
      </c>
      <c r="E768" s="28" t="str">
        <f>IFERROR(VLOOKUP(C768,Sheet3!A:H,8,0),"")</f>
        <v/>
      </c>
      <c r="F768" s="29" t="str">
        <f t="shared" si="24"/>
        <v/>
      </c>
      <c r="G768" s="30" t="str">
        <f>IFERROR(VLOOKUP(C768,Sheet3!A:H,3,0),"")</f>
        <v/>
      </c>
    </row>
    <row r="769" spans="3:7" x14ac:dyDescent="0.15">
      <c r="C769" s="24" t="str">
        <f t="shared" si="23"/>
        <v/>
      </c>
      <c r="D769" s="32" t="str">
        <f>IFERROR(テーブル_Swim014[[#This Row],[選手番号]],"")</f>
        <v/>
      </c>
      <c r="E769" s="28" t="str">
        <f>IFERROR(VLOOKUP(C769,Sheet3!A:H,8,0),"")</f>
        <v/>
      </c>
      <c r="F769" s="29" t="str">
        <f t="shared" si="24"/>
        <v/>
      </c>
      <c r="G769" s="30" t="str">
        <f>IFERROR(VLOOKUP(C769,Sheet3!A:H,3,0),"")</f>
        <v/>
      </c>
    </row>
    <row r="770" spans="3:7" x14ac:dyDescent="0.15">
      <c r="C770" s="24" t="str">
        <f t="shared" ref="C770:C833" si="25">IF(AND(D770=""),"",D770)</f>
        <v/>
      </c>
      <c r="D770" s="32" t="str">
        <f>IFERROR(テーブル_Swim014[[#This Row],[選手番号]],"")</f>
        <v/>
      </c>
      <c r="E770" s="28" t="str">
        <f>IFERROR(VLOOKUP(C770,Sheet3!A:H,8,0),"")</f>
        <v/>
      </c>
      <c r="F770" s="29" t="str">
        <f t="shared" si="24"/>
        <v/>
      </c>
      <c r="G770" s="30" t="str">
        <f>IFERROR(VLOOKUP(C770,Sheet3!A:H,3,0),"")</f>
        <v/>
      </c>
    </row>
    <row r="771" spans="3:7" x14ac:dyDescent="0.15">
      <c r="C771" s="24" t="str">
        <f t="shared" si="25"/>
        <v/>
      </c>
      <c r="D771" s="32" t="str">
        <f>IFERROR(テーブル_Swim014[[#This Row],[選手番号]],"")</f>
        <v/>
      </c>
      <c r="E771" s="28" t="str">
        <f>IFERROR(VLOOKUP(C771,Sheet3!A:H,8,0),"")</f>
        <v/>
      </c>
      <c r="F771" s="29" t="str">
        <f t="shared" si="24"/>
        <v/>
      </c>
      <c r="G771" s="30" t="str">
        <f>IFERROR(VLOOKUP(C771,Sheet3!A:H,3,0),"")</f>
        <v/>
      </c>
    </row>
    <row r="772" spans="3:7" x14ac:dyDescent="0.15">
      <c r="C772" s="24" t="str">
        <f t="shared" si="25"/>
        <v/>
      </c>
      <c r="D772" s="32" t="str">
        <f>IFERROR(テーブル_Swim014[[#This Row],[選手番号]],"")</f>
        <v/>
      </c>
      <c r="E772" s="28" t="str">
        <f>IFERROR(VLOOKUP(C772,Sheet3!A:H,8,0),"")</f>
        <v/>
      </c>
      <c r="F772" s="29" t="str">
        <f t="shared" si="24"/>
        <v/>
      </c>
      <c r="G772" s="30" t="str">
        <f>IFERROR(VLOOKUP(C772,Sheet3!A:H,3,0),"")</f>
        <v/>
      </c>
    </row>
    <row r="773" spans="3:7" x14ac:dyDescent="0.15">
      <c r="C773" s="24" t="str">
        <f t="shared" si="25"/>
        <v/>
      </c>
      <c r="D773" s="32" t="str">
        <f>IFERROR(テーブル_Swim014[[#This Row],[選手番号]],"")</f>
        <v/>
      </c>
      <c r="E773" s="28" t="str">
        <f>IFERROR(VLOOKUP(C773,Sheet3!A:H,8,0),"")</f>
        <v/>
      </c>
      <c r="F773" s="29" t="str">
        <f t="shared" si="24"/>
        <v/>
      </c>
      <c r="G773" s="30" t="str">
        <f>IFERROR(VLOOKUP(C773,Sheet3!A:H,3,0),"")</f>
        <v/>
      </c>
    </row>
    <row r="774" spans="3:7" x14ac:dyDescent="0.15">
      <c r="C774" s="24" t="str">
        <f t="shared" si="25"/>
        <v/>
      </c>
      <c r="D774" s="32" t="str">
        <f>IFERROR(テーブル_Swim014[[#This Row],[選手番号]],"")</f>
        <v/>
      </c>
      <c r="E774" s="28" t="str">
        <f>IFERROR(VLOOKUP(C774,Sheet3!A:H,8,0),"")</f>
        <v/>
      </c>
      <c r="F774" s="29" t="str">
        <f t="shared" si="24"/>
        <v/>
      </c>
      <c r="G774" s="30" t="str">
        <f>IFERROR(VLOOKUP(C774,Sheet3!A:H,3,0),"")</f>
        <v/>
      </c>
    </row>
    <row r="775" spans="3:7" x14ac:dyDescent="0.15">
      <c r="C775" s="24" t="str">
        <f t="shared" si="25"/>
        <v/>
      </c>
      <c r="D775" s="32" t="str">
        <f>IFERROR(テーブル_Swim014[[#This Row],[選手番号]],"")</f>
        <v/>
      </c>
      <c r="E775" s="28" t="str">
        <f>IFERROR(VLOOKUP(C775,Sheet3!A:H,8,0),"")</f>
        <v/>
      </c>
      <c r="F775" s="29" t="str">
        <f t="shared" si="24"/>
        <v/>
      </c>
      <c r="G775" s="30" t="str">
        <f>IFERROR(VLOOKUP(C775,Sheet3!A:H,3,0),"")</f>
        <v/>
      </c>
    </row>
    <row r="776" spans="3:7" x14ac:dyDescent="0.15">
      <c r="C776" s="24" t="str">
        <f t="shared" si="25"/>
        <v/>
      </c>
      <c r="D776" s="32" t="str">
        <f>IFERROR(テーブル_Swim014[[#This Row],[選手番号]],"")</f>
        <v/>
      </c>
      <c r="E776" s="28" t="str">
        <f>IFERROR(VLOOKUP(C776,Sheet3!A:H,8,0),"")</f>
        <v/>
      </c>
      <c r="F776" s="29" t="str">
        <f t="shared" si="24"/>
        <v/>
      </c>
      <c r="G776" s="30" t="str">
        <f>IFERROR(VLOOKUP(C776,Sheet3!A:H,3,0),"")</f>
        <v/>
      </c>
    </row>
    <row r="777" spans="3:7" x14ac:dyDescent="0.15">
      <c r="C777" s="24" t="str">
        <f t="shared" si="25"/>
        <v/>
      </c>
      <c r="D777" s="32" t="str">
        <f>IFERROR(テーブル_Swim014[[#This Row],[選手番号]],"")</f>
        <v/>
      </c>
      <c r="E777" s="28" t="str">
        <f>IFERROR(VLOOKUP(C777,Sheet3!A:H,8,0),"")</f>
        <v/>
      </c>
      <c r="F777" s="29" t="str">
        <f t="shared" si="24"/>
        <v/>
      </c>
      <c r="G777" s="30" t="str">
        <f>IFERROR(VLOOKUP(C777,Sheet3!A:H,3,0),"")</f>
        <v/>
      </c>
    </row>
    <row r="778" spans="3:7" x14ac:dyDescent="0.15">
      <c r="C778" s="24" t="str">
        <f t="shared" si="25"/>
        <v/>
      </c>
      <c r="D778" s="32" t="str">
        <f>IFERROR(テーブル_Swim014[[#This Row],[選手番号]],"")</f>
        <v/>
      </c>
      <c r="E778" s="28" t="str">
        <f>IFERROR(VLOOKUP(C778,Sheet3!A:H,8,0),"")</f>
        <v/>
      </c>
      <c r="F778" s="29" t="str">
        <f t="shared" si="24"/>
        <v/>
      </c>
      <c r="G778" s="30" t="str">
        <f>IFERROR(VLOOKUP(C778,Sheet3!A:H,3,0),"")</f>
        <v/>
      </c>
    </row>
    <row r="779" spans="3:7" x14ac:dyDescent="0.15">
      <c r="C779" s="24" t="str">
        <f t="shared" si="25"/>
        <v/>
      </c>
      <c r="D779" s="32" t="str">
        <f>IFERROR(テーブル_Swim014[[#This Row],[選手番号]],"")</f>
        <v/>
      </c>
      <c r="E779" s="28" t="str">
        <f>IFERROR(VLOOKUP(C779,Sheet3!A:H,8,0),"")</f>
        <v/>
      </c>
      <c r="F779" s="29" t="str">
        <f t="shared" si="24"/>
        <v/>
      </c>
      <c r="G779" s="30" t="str">
        <f>IFERROR(VLOOKUP(C779,Sheet3!A:H,3,0),"")</f>
        <v/>
      </c>
    </row>
    <row r="780" spans="3:7" x14ac:dyDescent="0.15">
      <c r="C780" s="24" t="str">
        <f t="shared" si="25"/>
        <v/>
      </c>
      <c r="D780" s="32" t="str">
        <f>IFERROR(テーブル_Swim014[[#This Row],[選手番号]],"")</f>
        <v/>
      </c>
      <c r="E780" s="28" t="str">
        <f>IFERROR(VLOOKUP(C780,Sheet3!A:H,8,0),"")</f>
        <v/>
      </c>
      <c r="F780" s="29" t="str">
        <f t="shared" si="24"/>
        <v/>
      </c>
      <c r="G780" s="30" t="str">
        <f>IFERROR(VLOOKUP(C780,Sheet3!A:H,3,0),"")</f>
        <v/>
      </c>
    </row>
    <row r="781" spans="3:7" x14ac:dyDescent="0.15">
      <c r="C781" s="24" t="str">
        <f t="shared" si="25"/>
        <v/>
      </c>
      <c r="D781" s="32" t="str">
        <f>IFERROR(テーブル_Swim014[[#This Row],[選手番号]],"")</f>
        <v/>
      </c>
      <c r="E781" s="28" t="str">
        <f>IFERROR(VLOOKUP(C781,Sheet3!A:H,8,0),"")</f>
        <v/>
      </c>
      <c r="F781" s="29" t="str">
        <f t="shared" si="24"/>
        <v/>
      </c>
      <c r="G781" s="30" t="str">
        <f>IFERROR(VLOOKUP(C781,Sheet3!A:H,3,0),"")</f>
        <v/>
      </c>
    </row>
    <row r="782" spans="3:7" x14ac:dyDescent="0.15">
      <c r="C782" s="24" t="str">
        <f t="shared" si="25"/>
        <v/>
      </c>
      <c r="D782" s="32" t="str">
        <f>IFERROR(テーブル_Swim014[[#This Row],[選手番号]],"")</f>
        <v/>
      </c>
      <c r="E782" s="28" t="str">
        <f>IFERROR(VLOOKUP(C782,Sheet3!A:H,8,0),"")</f>
        <v/>
      </c>
      <c r="F782" s="29" t="str">
        <f t="shared" si="24"/>
        <v/>
      </c>
      <c r="G782" s="30" t="str">
        <f>IFERROR(VLOOKUP(C782,Sheet3!A:H,3,0),"")</f>
        <v/>
      </c>
    </row>
    <row r="783" spans="3:7" x14ac:dyDescent="0.15">
      <c r="C783" s="24" t="str">
        <f t="shared" si="25"/>
        <v/>
      </c>
      <c r="D783" s="32" t="str">
        <f>IFERROR(テーブル_Swim014[[#This Row],[選手番号]],"")</f>
        <v/>
      </c>
      <c r="E783" s="28" t="str">
        <f>IFERROR(VLOOKUP(C783,Sheet3!A:H,8,0),"")</f>
        <v/>
      </c>
      <c r="F783" s="29" t="str">
        <f t="shared" si="24"/>
        <v/>
      </c>
      <c r="G783" s="30" t="str">
        <f>IFERROR(VLOOKUP(C783,Sheet3!A:H,3,0),"")</f>
        <v/>
      </c>
    </row>
    <row r="784" spans="3:7" x14ac:dyDescent="0.15">
      <c r="C784" s="24" t="str">
        <f t="shared" si="25"/>
        <v/>
      </c>
      <c r="D784" s="32" t="str">
        <f>IFERROR(テーブル_Swim014[[#This Row],[選手番号]],"")</f>
        <v/>
      </c>
      <c r="E784" s="28" t="str">
        <f>IFERROR(VLOOKUP(C784,Sheet3!A:H,8,0),"")</f>
        <v/>
      </c>
      <c r="F784" s="29" t="str">
        <f t="shared" si="24"/>
        <v/>
      </c>
      <c r="G784" s="30" t="str">
        <f>IFERROR(VLOOKUP(C784,Sheet3!A:H,3,0),"")</f>
        <v/>
      </c>
    </row>
    <row r="785" spans="3:7" x14ac:dyDescent="0.15">
      <c r="C785" s="24" t="str">
        <f t="shared" si="25"/>
        <v/>
      </c>
      <c r="D785" s="32" t="str">
        <f>IFERROR(テーブル_Swim014[[#This Row],[選手番号]],"")</f>
        <v/>
      </c>
      <c r="E785" s="28" t="str">
        <f>IFERROR(VLOOKUP(C785,Sheet3!A:H,8,0),"")</f>
        <v/>
      </c>
      <c r="F785" s="29" t="str">
        <f t="shared" si="24"/>
        <v/>
      </c>
      <c r="G785" s="30" t="str">
        <f>IFERROR(VLOOKUP(C785,Sheet3!A:H,3,0),"")</f>
        <v/>
      </c>
    </row>
    <row r="786" spans="3:7" x14ac:dyDescent="0.15">
      <c r="C786" s="24" t="str">
        <f t="shared" si="25"/>
        <v/>
      </c>
      <c r="D786" s="32" t="str">
        <f>IFERROR(テーブル_Swim014[[#This Row],[選手番号]],"")</f>
        <v/>
      </c>
      <c r="E786" s="28" t="str">
        <f>IFERROR(VLOOKUP(C786,Sheet3!A:H,8,0),"")</f>
        <v/>
      </c>
      <c r="F786" s="29" t="str">
        <f t="shared" si="24"/>
        <v/>
      </c>
      <c r="G786" s="30" t="str">
        <f>IFERROR(VLOOKUP(C786,Sheet3!A:H,3,0),"")</f>
        <v/>
      </c>
    </row>
    <row r="787" spans="3:7" x14ac:dyDescent="0.15">
      <c r="C787" s="24" t="str">
        <f t="shared" si="25"/>
        <v/>
      </c>
      <c r="D787" s="32" t="str">
        <f>IFERROR(テーブル_Swim014[[#This Row],[選手番号]],"")</f>
        <v/>
      </c>
      <c r="E787" s="28" t="str">
        <f>IFERROR(VLOOKUP(C787,Sheet3!A:H,8,0),"")</f>
        <v/>
      </c>
      <c r="F787" s="29" t="str">
        <f t="shared" si="24"/>
        <v/>
      </c>
      <c r="G787" s="30" t="str">
        <f>IFERROR(VLOOKUP(C787,Sheet3!A:H,3,0),"")</f>
        <v/>
      </c>
    </row>
    <row r="788" spans="3:7" x14ac:dyDescent="0.15">
      <c r="C788" s="24" t="str">
        <f t="shared" si="25"/>
        <v/>
      </c>
      <c r="D788" s="32" t="str">
        <f>IFERROR(テーブル_Swim014[[#This Row],[選手番号]],"")</f>
        <v/>
      </c>
      <c r="E788" s="28" t="str">
        <f>IFERROR(VLOOKUP(C788,Sheet3!A:H,8,0),"")</f>
        <v/>
      </c>
      <c r="F788" s="29" t="str">
        <f t="shared" si="24"/>
        <v/>
      </c>
      <c r="G788" s="30" t="str">
        <f>IFERROR(VLOOKUP(C788,Sheet3!A:H,3,0),"")</f>
        <v/>
      </c>
    </row>
    <row r="789" spans="3:7" x14ac:dyDescent="0.15">
      <c r="C789" s="24" t="str">
        <f t="shared" si="25"/>
        <v/>
      </c>
      <c r="D789" s="32" t="str">
        <f>IFERROR(テーブル_Swim014[[#This Row],[選手番号]],"")</f>
        <v/>
      </c>
      <c r="E789" s="28" t="str">
        <f>IFERROR(VLOOKUP(C789,Sheet3!A:H,8,0),"")</f>
        <v/>
      </c>
      <c r="F789" s="29" t="str">
        <f t="shared" si="24"/>
        <v/>
      </c>
      <c r="G789" s="30" t="str">
        <f>IFERROR(VLOOKUP(C789,Sheet3!A:H,3,0),"")</f>
        <v/>
      </c>
    </row>
    <row r="790" spans="3:7" x14ac:dyDescent="0.15">
      <c r="C790" s="24" t="str">
        <f t="shared" si="25"/>
        <v/>
      </c>
      <c r="D790" s="32" t="str">
        <f>IFERROR(テーブル_Swim014[[#This Row],[選手番号]],"")</f>
        <v/>
      </c>
      <c r="E790" s="28" t="str">
        <f>IFERROR(VLOOKUP(C790,Sheet3!A:H,8,0),"")</f>
        <v/>
      </c>
      <c r="F790" s="29" t="str">
        <f t="shared" si="24"/>
        <v/>
      </c>
      <c r="G790" s="30" t="str">
        <f>IFERROR(VLOOKUP(C790,Sheet3!A:H,3,0),"")</f>
        <v/>
      </c>
    </row>
    <row r="791" spans="3:7" x14ac:dyDescent="0.15">
      <c r="C791" s="24" t="str">
        <f t="shared" si="25"/>
        <v/>
      </c>
      <c r="D791" s="32" t="str">
        <f>IFERROR(テーブル_Swim014[[#This Row],[選手番号]],"")</f>
        <v/>
      </c>
      <c r="E791" s="28" t="str">
        <f>IFERROR(VLOOKUP(C791,Sheet3!A:H,8,0),"")</f>
        <v/>
      </c>
      <c r="F791" s="29" t="str">
        <f t="shared" si="24"/>
        <v/>
      </c>
      <c r="G791" s="30" t="str">
        <f>IFERROR(VLOOKUP(C791,Sheet3!A:H,3,0),"")</f>
        <v/>
      </c>
    </row>
    <row r="792" spans="3:7" x14ac:dyDescent="0.15">
      <c r="C792" s="24" t="str">
        <f t="shared" si="25"/>
        <v/>
      </c>
      <c r="D792" s="32" t="str">
        <f>IFERROR(テーブル_Swim014[[#This Row],[選手番号]],"")</f>
        <v/>
      </c>
      <c r="E792" s="28" t="str">
        <f>IFERROR(VLOOKUP(C792,Sheet3!A:H,8,0),"")</f>
        <v/>
      </c>
      <c r="F792" s="29" t="str">
        <f t="shared" si="24"/>
        <v/>
      </c>
      <c r="G792" s="30" t="str">
        <f>IFERROR(VLOOKUP(C792,Sheet3!A:H,3,0),"")</f>
        <v/>
      </c>
    </row>
    <row r="793" spans="3:7" x14ac:dyDescent="0.15">
      <c r="C793" s="24" t="str">
        <f t="shared" si="25"/>
        <v/>
      </c>
      <c r="D793" s="32" t="str">
        <f>IFERROR(テーブル_Swim014[[#This Row],[選手番号]],"")</f>
        <v/>
      </c>
      <c r="E793" s="28" t="str">
        <f>IFERROR(VLOOKUP(C793,Sheet3!A:H,8,0),"")</f>
        <v/>
      </c>
      <c r="F793" s="29" t="str">
        <f t="shared" si="24"/>
        <v/>
      </c>
      <c r="G793" s="30" t="str">
        <f>IFERROR(VLOOKUP(C793,Sheet3!A:H,3,0),"")</f>
        <v/>
      </c>
    </row>
    <row r="794" spans="3:7" x14ac:dyDescent="0.15">
      <c r="C794" s="24" t="str">
        <f t="shared" si="25"/>
        <v/>
      </c>
      <c r="D794" s="32" t="str">
        <f>IFERROR(テーブル_Swim014[[#This Row],[選手番号]],"")</f>
        <v/>
      </c>
      <c r="E794" s="28" t="str">
        <f>IFERROR(VLOOKUP(C794,Sheet3!A:H,8,0),"")</f>
        <v/>
      </c>
      <c r="F794" s="29" t="str">
        <f t="shared" ref="F794:F857" si="26">MID(G794,1,7)</f>
        <v/>
      </c>
      <c r="G794" s="30" t="str">
        <f>IFERROR(VLOOKUP(C794,Sheet3!A:H,3,0),"")</f>
        <v/>
      </c>
    </row>
    <row r="795" spans="3:7" x14ac:dyDescent="0.15">
      <c r="C795" s="24" t="str">
        <f t="shared" si="25"/>
        <v/>
      </c>
      <c r="D795" s="32" t="str">
        <f>IFERROR(テーブル_Swim014[[#This Row],[選手番号]],"")</f>
        <v/>
      </c>
      <c r="E795" s="28" t="str">
        <f>IFERROR(VLOOKUP(C795,Sheet3!A:H,8,0),"")</f>
        <v/>
      </c>
      <c r="F795" s="29" t="str">
        <f t="shared" si="26"/>
        <v/>
      </c>
      <c r="G795" s="30" t="str">
        <f>IFERROR(VLOOKUP(C795,Sheet3!A:H,3,0),"")</f>
        <v/>
      </c>
    </row>
    <row r="796" spans="3:7" x14ac:dyDescent="0.15">
      <c r="C796" s="24" t="str">
        <f t="shared" si="25"/>
        <v/>
      </c>
      <c r="D796" s="32" t="str">
        <f>IFERROR(テーブル_Swim014[[#This Row],[選手番号]],"")</f>
        <v/>
      </c>
      <c r="E796" s="28" t="str">
        <f>IFERROR(VLOOKUP(C796,Sheet3!A:H,8,0),"")</f>
        <v/>
      </c>
      <c r="F796" s="29" t="str">
        <f t="shared" si="26"/>
        <v/>
      </c>
      <c r="G796" s="30" t="str">
        <f>IFERROR(VLOOKUP(C796,Sheet3!A:H,3,0),"")</f>
        <v/>
      </c>
    </row>
    <row r="797" spans="3:7" x14ac:dyDescent="0.15">
      <c r="C797" s="24" t="str">
        <f t="shared" si="25"/>
        <v/>
      </c>
      <c r="D797" s="32" t="str">
        <f>IFERROR(テーブル_Swim014[[#This Row],[選手番号]],"")</f>
        <v/>
      </c>
      <c r="E797" s="28" t="str">
        <f>IFERROR(VLOOKUP(C797,Sheet3!A:H,8,0),"")</f>
        <v/>
      </c>
      <c r="F797" s="29" t="str">
        <f t="shared" si="26"/>
        <v/>
      </c>
      <c r="G797" s="30" t="str">
        <f>IFERROR(VLOOKUP(C797,Sheet3!A:H,3,0),"")</f>
        <v/>
      </c>
    </row>
    <row r="798" spans="3:7" x14ac:dyDescent="0.15">
      <c r="C798" s="24" t="str">
        <f t="shared" si="25"/>
        <v/>
      </c>
      <c r="D798" s="32" t="str">
        <f>IFERROR(テーブル_Swim014[[#This Row],[選手番号]],"")</f>
        <v/>
      </c>
      <c r="E798" s="28" t="str">
        <f>IFERROR(VLOOKUP(C798,Sheet3!A:H,8,0),"")</f>
        <v/>
      </c>
      <c r="F798" s="29" t="str">
        <f t="shared" si="26"/>
        <v/>
      </c>
      <c r="G798" s="30" t="str">
        <f>IFERROR(VLOOKUP(C798,Sheet3!A:H,3,0),"")</f>
        <v/>
      </c>
    </row>
    <row r="799" spans="3:7" x14ac:dyDescent="0.15">
      <c r="C799" s="24" t="str">
        <f t="shared" si="25"/>
        <v/>
      </c>
      <c r="D799" s="32" t="str">
        <f>IFERROR(テーブル_Swim014[[#This Row],[選手番号]],"")</f>
        <v/>
      </c>
      <c r="E799" s="28" t="str">
        <f>IFERROR(VLOOKUP(C799,Sheet3!A:H,8,0),"")</f>
        <v/>
      </c>
      <c r="F799" s="29" t="str">
        <f t="shared" si="26"/>
        <v/>
      </c>
      <c r="G799" s="30" t="str">
        <f>IFERROR(VLOOKUP(C799,Sheet3!A:H,3,0),"")</f>
        <v/>
      </c>
    </row>
    <row r="800" spans="3:7" x14ac:dyDescent="0.15">
      <c r="C800" s="24" t="str">
        <f t="shared" si="25"/>
        <v/>
      </c>
      <c r="D800" s="32" t="str">
        <f>IFERROR(テーブル_Swim014[[#This Row],[選手番号]],"")</f>
        <v/>
      </c>
      <c r="E800" s="28" t="str">
        <f>IFERROR(VLOOKUP(C800,Sheet3!A:H,8,0),"")</f>
        <v/>
      </c>
      <c r="F800" s="29" t="str">
        <f t="shared" si="26"/>
        <v/>
      </c>
      <c r="G800" s="30" t="str">
        <f>IFERROR(VLOOKUP(C800,Sheet3!A:H,3,0),"")</f>
        <v/>
      </c>
    </row>
    <row r="801" spans="3:7" x14ac:dyDescent="0.15">
      <c r="C801" s="24" t="str">
        <f t="shared" si="25"/>
        <v/>
      </c>
      <c r="D801" s="32" t="str">
        <f>IFERROR(テーブル_Swim014[[#This Row],[選手番号]],"")</f>
        <v/>
      </c>
      <c r="E801" s="28" t="str">
        <f>IFERROR(VLOOKUP(C801,Sheet3!A:H,8,0),"")</f>
        <v/>
      </c>
      <c r="F801" s="29" t="str">
        <f t="shared" si="26"/>
        <v/>
      </c>
      <c r="G801" s="30" t="str">
        <f>IFERROR(VLOOKUP(C801,Sheet3!A:H,3,0),"")</f>
        <v/>
      </c>
    </row>
    <row r="802" spans="3:7" x14ac:dyDescent="0.15">
      <c r="C802" s="24" t="str">
        <f t="shared" si="25"/>
        <v/>
      </c>
      <c r="D802" s="32" t="str">
        <f>IFERROR(テーブル_Swim014[[#This Row],[選手番号]],"")</f>
        <v/>
      </c>
      <c r="E802" s="28" t="str">
        <f>IFERROR(VLOOKUP(C802,Sheet3!A:H,8,0),"")</f>
        <v/>
      </c>
      <c r="F802" s="29" t="str">
        <f t="shared" si="26"/>
        <v/>
      </c>
      <c r="G802" s="30" t="str">
        <f>IFERROR(VLOOKUP(C802,Sheet3!A:H,3,0),"")</f>
        <v/>
      </c>
    </row>
    <row r="803" spans="3:7" x14ac:dyDescent="0.15">
      <c r="C803" s="24" t="str">
        <f t="shared" si="25"/>
        <v/>
      </c>
      <c r="D803" s="32" t="str">
        <f>IFERROR(テーブル_Swim014[[#This Row],[選手番号]],"")</f>
        <v/>
      </c>
      <c r="E803" s="28" t="str">
        <f>IFERROR(VLOOKUP(C803,Sheet3!A:H,8,0),"")</f>
        <v/>
      </c>
      <c r="F803" s="29" t="str">
        <f t="shared" si="26"/>
        <v/>
      </c>
      <c r="G803" s="30" t="str">
        <f>IFERROR(VLOOKUP(C803,Sheet3!A:H,3,0),"")</f>
        <v/>
      </c>
    </row>
    <row r="804" spans="3:7" x14ac:dyDescent="0.15">
      <c r="C804" s="24" t="str">
        <f t="shared" si="25"/>
        <v/>
      </c>
      <c r="D804" s="32" t="str">
        <f>IFERROR(テーブル_Swim014[[#This Row],[選手番号]],"")</f>
        <v/>
      </c>
      <c r="E804" s="28" t="str">
        <f>IFERROR(VLOOKUP(C804,Sheet3!A:H,8,0),"")</f>
        <v/>
      </c>
      <c r="F804" s="29" t="str">
        <f t="shared" si="26"/>
        <v/>
      </c>
      <c r="G804" s="30" t="str">
        <f>IFERROR(VLOOKUP(C804,Sheet3!A:H,3,0),"")</f>
        <v/>
      </c>
    </row>
    <row r="805" spans="3:7" x14ac:dyDescent="0.15">
      <c r="C805" s="24" t="str">
        <f t="shared" si="25"/>
        <v/>
      </c>
      <c r="D805" s="32" t="str">
        <f>IFERROR(テーブル_Swim014[[#This Row],[選手番号]],"")</f>
        <v/>
      </c>
      <c r="E805" s="28" t="str">
        <f>IFERROR(VLOOKUP(C805,Sheet3!A:H,8,0),"")</f>
        <v/>
      </c>
      <c r="F805" s="29" t="str">
        <f t="shared" si="26"/>
        <v/>
      </c>
      <c r="G805" s="30" t="str">
        <f>IFERROR(VLOOKUP(C805,Sheet3!A:H,3,0),"")</f>
        <v/>
      </c>
    </row>
    <row r="806" spans="3:7" x14ac:dyDescent="0.15">
      <c r="C806" s="24" t="str">
        <f t="shared" si="25"/>
        <v/>
      </c>
      <c r="D806" s="32" t="str">
        <f>IFERROR(テーブル_Swim014[[#This Row],[選手番号]],"")</f>
        <v/>
      </c>
      <c r="E806" s="28" t="str">
        <f>IFERROR(VLOOKUP(C806,Sheet3!A:H,8,0),"")</f>
        <v/>
      </c>
      <c r="F806" s="29" t="str">
        <f t="shared" si="26"/>
        <v/>
      </c>
      <c r="G806" s="30" t="str">
        <f>IFERROR(VLOOKUP(C806,Sheet3!A:H,3,0),"")</f>
        <v/>
      </c>
    </row>
    <row r="807" spans="3:7" x14ac:dyDescent="0.15">
      <c r="C807" s="24" t="str">
        <f t="shared" si="25"/>
        <v/>
      </c>
      <c r="D807" s="32" t="str">
        <f>IFERROR(テーブル_Swim014[[#This Row],[選手番号]],"")</f>
        <v/>
      </c>
      <c r="E807" s="28" t="str">
        <f>IFERROR(VLOOKUP(C807,Sheet3!A:H,8,0),"")</f>
        <v/>
      </c>
      <c r="F807" s="29" t="str">
        <f t="shared" si="26"/>
        <v/>
      </c>
      <c r="G807" s="30" t="str">
        <f>IFERROR(VLOOKUP(C807,Sheet3!A:H,3,0),"")</f>
        <v/>
      </c>
    </row>
    <row r="808" spans="3:7" x14ac:dyDescent="0.15">
      <c r="C808" s="24" t="str">
        <f t="shared" si="25"/>
        <v/>
      </c>
      <c r="D808" s="32" t="str">
        <f>IFERROR(テーブル_Swim014[[#This Row],[選手番号]],"")</f>
        <v/>
      </c>
      <c r="E808" s="28" t="str">
        <f>IFERROR(VLOOKUP(C808,Sheet3!A:H,8,0),"")</f>
        <v/>
      </c>
      <c r="F808" s="29" t="str">
        <f t="shared" si="26"/>
        <v/>
      </c>
      <c r="G808" s="30" t="str">
        <f>IFERROR(VLOOKUP(C808,Sheet3!A:H,3,0),"")</f>
        <v/>
      </c>
    </row>
    <row r="809" spans="3:7" x14ac:dyDescent="0.15">
      <c r="C809" s="24" t="str">
        <f t="shared" si="25"/>
        <v/>
      </c>
      <c r="D809" s="32" t="str">
        <f>IFERROR(テーブル_Swim014[[#This Row],[選手番号]],"")</f>
        <v/>
      </c>
      <c r="E809" s="28" t="str">
        <f>IFERROR(VLOOKUP(C809,Sheet3!A:H,8,0),"")</f>
        <v/>
      </c>
      <c r="F809" s="29" t="str">
        <f t="shared" si="26"/>
        <v/>
      </c>
      <c r="G809" s="30" t="str">
        <f>IFERROR(VLOOKUP(C809,Sheet3!A:H,3,0),"")</f>
        <v/>
      </c>
    </row>
    <row r="810" spans="3:7" x14ac:dyDescent="0.15">
      <c r="C810" s="24" t="str">
        <f t="shared" si="25"/>
        <v/>
      </c>
      <c r="D810" s="32" t="str">
        <f>IFERROR(テーブル_Swim014[[#This Row],[選手番号]],"")</f>
        <v/>
      </c>
      <c r="E810" s="28" t="str">
        <f>IFERROR(VLOOKUP(C810,Sheet3!A:H,8,0),"")</f>
        <v/>
      </c>
      <c r="F810" s="29" t="str">
        <f t="shared" si="26"/>
        <v/>
      </c>
      <c r="G810" s="30" t="str">
        <f>IFERROR(VLOOKUP(C810,Sheet3!A:H,3,0),"")</f>
        <v/>
      </c>
    </row>
    <row r="811" spans="3:7" x14ac:dyDescent="0.15">
      <c r="C811" s="24" t="str">
        <f t="shared" si="25"/>
        <v/>
      </c>
      <c r="D811" s="32" t="str">
        <f>IFERROR(テーブル_Swim014[[#This Row],[選手番号]],"")</f>
        <v/>
      </c>
      <c r="E811" s="28" t="str">
        <f>IFERROR(VLOOKUP(C811,Sheet3!A:H,8,0),"")</f>
        <v/>
      </c>
      <c r="F811" s="29" t="str">
        <f t="shared" si="26"/>
        <v/>
      </c>
      <c r="G811" s="30" t="str">
        <f>IFERROR(VLOOKUP(C811,Sheet3!A:H,3,0),"")</f>
        <v/>
      </c>
    </row>
    <row r="812" spans="3:7" x14ac:dyDescent="0.15">
      <c r="C812" s="24" t="str">
        <f t="shared" si="25"/>
        <v/>
      </c>
      <c r="D812" s="32" t="str">
        <f>IFERROR(テーブル_Swim014[[#This Row],[選手番号]],"")</f>
        <v/>
      </c>
      <c r="E812" s="28" t="str">
        <f>IFERROR(VLOOKUP(C812,Sheet3!A:H,8,0),"")</f>
        <v/>
      </c>
      <c r="F812" s="29" t="str">
        <f t="shared" si="26"/>
        <v/>
      </c>
      <c r="G812" s="30" t="str">
        <f>IFERROR(VLOOKUP(C812,Sheet3!A:H,3,0),"")</f>
        <v/>
      </c>
    </row>
    <row r="813" spans="3:7" x14ac:dyDescent="0.15">
      <c r="C813" s="24" t="str">
        <f t="shared" si="25"/>
        <v/>
      </c>
      <c r="D813" s="32" t="str">
        <f>IFERROR(テーブル_Swim014[[#This Row],[選手番号]],"")</f>
        <v/>
      </c>
      <c r="E813" s="28" t="str">
        <f>IFERROR(VLOOKUP(C813,Sheet3!A:H,8,0),"")</f>
        <v/>
      </c>
      <c r="F813" s="29" t="str">
        <f t="shared" si="26"/>
        <v/>
      </c>
      <c r="G813" s="30" t="str">
        <f>IFERROR(VLOOKUP(C813,Sheet3!A:H,3,0),"")</f>
        <v/>
      </c>
    </row>
    <row r="814" spans="3:7" x14ac:dyDescent="0.15">
      <c r="C814" s="24" t="str">
        <f t="shared" si="25"/>
        <v/>
      </c>
      <c r="D814" s="32" t="str">
        <f>IFERROR(テーブル_Swim014[[#This Row],[選手番号]],"")</f>
        <v/>
      </c>
      <c r="E814" s="28" t="str">
        <f>IFERROR(VLOOKUP(C814,Sheet3!A:H,8,0),"")</f>
        <v/>
      </c>
      <c r="F814" s="29" t="str">
        <f t="shared" si="26"/>
        <v/>
      </c>
      <c r="G814" s="30" t="str">
        <f>IFERROR(VLOOKUP(C814,Sheet3!A:H,3,0),"")</f>
        <v/>
      </c>
    </row>
    <row r="815" spans="3:7" x14ac:dyDescent="0.15">
      <c r="C815" s="24" t="str">
        <f t="shared" si="25"/>
        <v/>
      </c>
      <c r="D815" s="32" t="str">
        <f>IFERROR(テーブル_Swim014[[#This Row],[選手番号]],"")</f>
        <v/>
      </c>
      <c r="E815" s="28" t="str">
        <f>IFERROR(VLOOKUP(C815,Sheet3!A:H,8,0),"")</f>
        <v/>
      </c>
      <c r="F815" s="29" t="str">
        <f t="shared" si="26"/>
        <v/>
      </c>
      <c r="G815" s="30" t="str">
        <f>IFERROR(VLOOKUP(C815,Sheet3!A:H,3,0),"")</f>
        <v/>
      </c>
    </row>
    <row r="816" spans="3:7" x14ac:dyDescent="0.15">
      <c r="C816" s="24" t="str">
        <f t="shared" si="25"/>
        <v/>
      </c>
      <c r="D816" s="32" t="str">
        <f>IFERROR(テーブル_Swim014[[#This Row],[選手番号]],"")</f>
        <v/>
      </c>
      <c r="E816" s="28" t="str">
        <f>IFERROR(VLOOKUP(C816,Sheet3!A:H,8,0),"")</f>
        <v/>
      </c>
      <c r="F816" s="29" t="str">
        <f t="shared" si="26"/>
        <v/>
      </c>
      <c r="G816" s="30" t="str">
        <f>IFERROR(VLOOKUP(C816,Sheet3!A:H,3,0),"")</f>
        <v/>
      </c>
    </row>
    <row r="817" spans="3:7" x14ac:dyDescent="0.15">
      <c r="C817" s="24" t="str">
        <f t="shared" si="25"/>
        <v/>
      </c>
      <c r="D817" s="32" t="str">
        <f>IFERROR(テーブル_Swim014[[#This Row],[選手番号]],"")</f>
        <v/>
      </c>
      <c r="E817" s="28" t="str">
        <f>IFERROR(VLOOKUP(C817,Sheet3!A:H,8,0),"")</f>
        <v/>
      </c>
      <c r="F817" s="29" t="str">
        <f t="shared" si="26"/>
        <v/>
      </c>
      <c r="G817" s="30" t="str">
        <f>IFERROR(VLOOKUP(C817,Sheet3!A:H,3,0),"")</f>
        <v/>
      </c>
    </row>
    <row r="818" spans="3:7" x14ac:dyDescent="0.15">
      <c r="C818" s="24" t="str">
        <f t="shared" si="25"/>
        <v/>
      </c>
      <c r="D818" s="32" t="str">
        <f>IFERROR(テーブル_Swim014[[#This Row],[選手番号]],"")</f>
        <v/>
      </c>
      <c r="E818" s="28" t="str">
        <f>IFERROR(VLOOKUP(C818,Sheet3!A:H,8,0),"")</f>
        <v/>
      </c>
      <c r="F818" s="29" t="str">
        <f t="shared" si="26"/>
        <v/>
      </c>
      <c r="G818" s="30" t="str">
        <f>IFERROR(VLOOKUP(C818,Sheet3!A:H,3,0),"")</f>
        <v/>
      </c>
    </row>
    <row r="819" spans="3:7" x14ac:dyDescent="0.15">
      <c r="C819" s="24" t="str">
        <f t="shared" si="25"/>
        <v/>
      </c>
      <c r="D819" s="32" t="str">
        <f>IFERROR(テーブル_Swim014[[#This Row],[選手番号]],"")</f>
        <v/>
      </c>
      <c r="E819" s="28" t="str">
        <f>IFERROR(VLOOKUP(C819,Sheet3!A:H,8,0),"")</f>
        <v/>
      </c>
      <c r="F819" s="29" t="str">
        <f t="shared" si="26"/>
        <v/>
      </c>
      <c r="G819" s="30" t="str">
        <f>IFERROR(VLOOKUP(C819,Sheet3!A:H,3,0),"")</f>
        <v/>
      </c>
    </row>
    <row r="820" spans="3:7" x14ac:dyDescent="0.15">
      <c r="C820" s="24" t="str">
        <f t="shared" si="25"/>
        <v/>
      </c>
      <c r="D820" s="32" t="str">
        <f>IFERROR(テーブル_Swim014[[#This Row],[選手番号]],"")</f>
        <v/>
      </c>
      <c r="E820" s="28" t="str">
        <f>IFERROR(VLOOKUP(C820,Sheet3!A:H,8,0),"")</f>
        <v/>
      </c>
      <c r="F820" s="29" t="str">
        <f t="shared" si="26"/>
        <v/>
      </c>
      <c r="G820" s="30" t="str">
        <f>IFERROR(VLOOKUP(C820,Sheet3!A:H,3,0),"")</f>
        <v/>
      </c>
    </row>
    <row r="821" spans="3:7" x14ac:dyDescent="0.15">
      <c r="C821" s="24" t="str">
        <f t="shared" si="25"/>
        <v/>
      </c>
      <c r="D821" s="32" t="str">
        <f>IFERROR(テーブル_Swim014[[#This Row],[選手番号]],"")</f>
        <v/>
      </c>
      <c r="E821" s="28" t="str">
        <f>IFERROR(VLOOKUP(C821,Sheet3!A:H,8,0),"")</f>
        <v/>
      </c>
      <c r="F821" s="29" t="str">
        <f t="shared" si="26"/>
        <v/>
      </c>
      <c r="G821" s="30" t="str">
        <f>IFERROR(VLOOKUP(C821,Sheet3!A:H,3,0),"")</f>
        <v/>
      </c>
    </row>
    <row r="822" spans="3:7" x14ac:dyDescent="0.15">
      <c r="C822" s="24" t="str">
        <f t="shared" si="25"/>
        <v/>
      </c>
      <c r="D822" s="32" t="str">
        <f>IFERROR(テーブル_Swim014[[#This Row],[選手番号]],"")</f>
        <v/>
      </c>
      <c r="E822" s="28" t="str">
        <f>IFERROR(VLOOKUP(C822,Sheet3!A:H,8,0),"")</f>
        <v/>
      </c>
      <c r="F822" s="29" t="str">
        <f t="shared" si="26"/>
        <v/>
      </c>
      <c r="G822" s="30" t="str">
        <f>IFERROR(VLOOKUP(C822,Sheet3!A:H,3,0),"")</f>
        <v/>
      </c>
    </row>
    <row r="823" spans="3:7" x14ac:dyDescent="0.15">
      <c r="C823" s="24" t="str">
        <f t="shared" si="25"/>
        <v/>
      </c>
      <c r="D823" s="32" t="str">
        <f>IFERROR(テーブル_Swim014[[#This Row],[選手番号]],"")</f>
        <v/>
      </c>
      <c r="E823" s="28" t="str">
        <f>IFERROR(VLOOKUP(C823,Sheet3!A:H,8,0),"")</f>
        <v/>
      </c>
      <c r="F823" s="29" t="str">
        <f t="shared" si="26"/>
        <v/>
      </c>
      <c r="G823" s="30" t="str">
        <f>IFERROR(VLOOKUP(C823,Sheet3!A:H,3,0),"")</f>
        <v/>
      </c>
    </row>
    <row r="824" spans="3:7" x14ac:dyDescent="0.15">
      <c r="C824" s="24" t="str">
        <f t="shared" si="25"/>
        <v/>
      </c>
      <c r="D824" s="32" t="str">
        <f>IFERROR(テーブル_Swim014[[#This Row],[選手番号]],"")</f>
        <v/>
      </c>
      <c r="E824" s="28" t="str">
        <f>IFERROR(VLOOKUP(C824,Sheet3!A:H,8,0),"")</f>
        <v/>
      </c>
      <c r="F824" s="29" t="str">
        <f t="shared" si="26"/>
        <v/>
      </c>
      <c r="G824" s="30" t="str">
        <f>IFERROR(VLOOKUP(C824,Sheet3!A:H,3,0),"")</f>
        <v/>
      </c>
    </row>
    <row r="825" spans="3:7" x14ac:dyDescent="0.15">
      <c r="C825" s="24" t="str">
        <f t="shared" si="25"/>
        <v/>
      </c>
      <c r="D825" s="32" t="str">
        <f>IFERROR(テーブル_Swim014[[#This Row],[選手番号]],"")</f>
        <v/>
      </c>
      <c r="E825" s="28" t="str">
        <f>IFERROR(VLOOKUP(C825,Sheet3!A:H,8,0),"")</f>
        <v/>
      </c>
      <c r="F825" s="29" t="str">
        <f t="shared" si="26"/>
        <v/>
      </c>
      <c r="G825" s="30" t="str">
        <f>IFERROR(VLOOKUP(C825,Sheet3!A:H,3,0),"")</f>
        <v/>
      </c>
    </row>
    <row r="826" spans="3:7" x14ac:dyDescent="0.15">
      <c r="C826" s="24" t="str">
        <f t="shared" si="25"/>
        <v/>
      </c>
      <c r="D826" s="32" t="str">
        <f>IFERROR(テーブル_Swim014[[#This Row],[選手番号]],"")</f>
        <v/>
      </c>
      <c r="E826" s="28" t="str">
        <f>IFERROR(VLOOKUP(C826,Sheet3!A:H,8,0),"")</f>
        <v/>
      </c>
      <c r="F826" s="29" t="str">
        <f t="shared" si="26"/>
        <v/>
      </c>
      <c r="G826" s="30" t="str">
        <f>IFERROR(VLOOKUP(C826,Sheet3!A:H,3,0),"")</f>
        <v/>
      </c>
    </row>
    <row r="827" spans="3:7" x14ac:dyDescent="0.15">
      <c r="C827" s="24" t="str">
        <f t="shared" si="25"/>
        <v/>
      </c>
      <c r="D827" s="32" t="str">
        <f>IFERROR(テーブル_Swim014[[#This Row],[選手番号]],"")</f>
        <v/>
      </c>
      <c r="E827" s="28" t="str">
        <f>IFERROR(VLOOKUP(C827,Sheet3!A:H,8,0),"")</f>
        <v/>
      </c>
      <c r="F827" s="29" t="str">
        <f t="shared" si="26"/>
        <v/>
      </c>
      <c r="G827" s="30" t="str">
        <f>IFERROR(VLOOKUP(C827,Sheet3!A:H,3,0),"")</f>
        <v/>
      </c>
    </row>
    <row r="828" spans="3:7" x14ac:dyDescent="0.15">
      <c r="C828" s="24" t="str">
        <f t="shared" si="25"/>
        <v/>
      </c>
      <c r="D828" s="32" t="str">
        <f>IFERROR(テーブル_Swim014[[#This Row],[選手番号]],"")</f>
        <v/>
      </c>
      <c r="E828" s="28" t="str">
        <f>IFERROR(VLOOKUP(C828,Sheet3!A:H,8,0),"")</f>
        <v/>
      </c>
      <c r="F828" s="29" t="str">
        <f t="shared" si="26"/>
        <v/>
      </c>
      <c r="G828" s="30" t="str">
        <f>IFERROR(VLOOKUP(C828,Sheet3!A:H,3,0),"")</f>
        <v/>
      </c>
    </row>
    <row r="829" spans="3:7" x14ac:dyDescent="0.15">
      <c r="C829" s="24" t="str">
        <f t="shared" si="25"/>
        <v/>
      </c>
      <c r="D829" s="32" t="str">
        <f>IFERROR(テーブル_Swim014[[#This Row],[選手番号]],"")</f>
        <v/>
      </c>
      <c r="E829" s="28" t="str">
        <f>IFERROR(VLOOKUP(C829,Sheet3!A:H,8,0),"")</f>
        <v/>
      </c>
      <c r="F829" s="29" t="str">
        <f t="shared" si="26"/>
        <v/>
      </c>
      <c r="G829" s="30" t="str">
        <f>IFERROR(VLOOKUP(C829,Sheet3!A:H,3,0),"")</f>
        <v/>
      </c>
    </row>
    <row r="830" spans="3:7" x14ac:dyDescent="0.15">
      <c r="C830" s="24" t="str">
        <f t="shared" si="25"/>
        <v/>
      </c>
      <c r="D830" s="32" t="str">
        <f>IFERROR(テーブル_Swim014[[#This Row],[選手番号]],"")</f>
        <v/>
      </c>
      <c r="E830" s="28" t="str">
        <f>IFERROR(VLOOKUP(C830,Sheet3!A:H,8,0),"")</f>
        <v/>
      </c>
      <c r="F830" s="29" t="str">
        <f t="shared" si="26"/>
        <v/>
      </c>
      <c r="G830" s="30" t="str">
        <f>IFERROR(VLOOKUP(C830,Sheet3!A:H,3,0),"")</f>
        <v/>
      </c>
    </row>
    <row r="831" spans="3:7" x14ac:dyDescent="0.15">
      <c r="C831" s="24" t="str">
        <f t="shared" si="25"/>
        <v/>
      </c>
      <c r="D831" s="32" t="str">
        <f>IFERROR(テーブル_Swim014[[#This Row],[選手番号]],"")</f>
        <v/>
      </c>
      <c r="E831" s="28" t="str">
        <f>IFERROR(VLOOKUP(C831,Sheet3!A:H,8,0),"")</f>
        <v/>
      </c>
      <c r="F831" s="29" t="str">
        <f t="shared" si="26"/>
        <v/>
      </c>
      <c r="G831" s="30" t="str">
        <f>IFERROR(VLOOKUP(C831,Sheet3!A:H,3,0),"")</f>
        <v/>
      </c>
    </row>
    <row r="832" spans="3:7" x14ac:dyDescent="0.15">
      <c r="C832" s="24" t="str">
        <f t="shared" si="25"/>
        <v/>
      </c>
      <c r="D832" s="32" t="str">
        <f>IFERROR(テーブル_Swim014[[#This Row],[選手番号]],"")</f>
        <v/>
      </c>
      <c r="E832" s="28" t="str">
        <f>IFERROR(VLOOKUP(C832,Sheet3!A:H,8,0),"")</f>
        <v/>
      </c>
      <c r="F832" s="29" t="str">
        <f t="shared" si="26"/>
        <v/>
      </c>
      <c r="G832" s="30" t="str">
        <f>IFERROR(VLOOKUP(C832,Sheet3!A:H,3,0),"")</f>
        <v/>
      </c>
    </row>
    <row r="833" spans="3:7" x14ac:dyDescent="0.15">
      <c r="C833" s="24" t="str">
        <f t="shared" si="25"/>
        <v/>
      </c>
      <c r="D833" s="32" t="str">
        <f>IFERROR(テーブル_Swim014[[#This Row],[選手番号]],"")</f>
        <v/>
      </c>
      <c r="E833" s="28" t="str">
        <f>IFERROR(VLOOKUP(C833,Sheet3!A:H,8,0),"")</f>
        <v/>
      </c>
      <c r="F833" s="29" t="str">
        <f t="shared" si="26"/>
        <v/>
      </c>
      <c r="G833" s="30" t="str">
        <f>IFERROR(VLOOKUP(C833,Sheet3!A:H,3,0),"")</f>
        <v/>
      </c>
    </row>
    <row r="834" spans="3:7" x14ac:dyDescent="0.15">
      <c r="C834" s="24" t="str">
        <f t="shared" ref="C834:C897" si="27">IF(AND(D834=""),"",D834)</f>
        <v/>
      </c>
      <c r="D834" s="32" t="str">
        <f>IFERROR(テーブル_Swim014[[#This Row],[選手番号]],"")</f>
        <v/>
      </c>
      <c r="E834" s="28" t="str">
        <f>IFERROR(VLOOKUP(C834,Sheet3!A:H,8,0),"")</f>
        <v/>
      </c>
      <c r="F834" s="29" t="str">
        <f t="shared" si="26"/>
        <v/>
      </c>
      <c r="G834" s="30" t="str">
        <f>IFERROR(VLOOKUP(C834,Sheet3!A:H,3,0),"")</f>
        <v/>
      </c>
    </row>
    <row r="835" spans="3:7" x14ac:dyDescent="0.15">
      <c r="C835" s="24" t="str">
        <f t="shared" si="27"/>
        <v/>
      </c>
      <c r="D835" s="32" t="str">
        <f>IFERROR(テーブル_Swim014[[#This Row],[選手番号]],"")</f>
        <v/>
      </c>
      <c r="E835" s="28" t="str">
        <f>IFERROR(VLOOKUP(C835,Sheet3!A:H,8,0),"")</f>
        <v/>
      </c>
      <c r="F835" s="29" t="str">
        <f t="shared" si="26"/>
        <v/>
      </c>
      <c r="G835" s="30" t="str">
        <f>IFERROR(VLOOKUP(C835,Sheet3!A:H,3,0),"")</f>
        <v/>
      </c>
    </row>
    <row r="836" spans="3:7" x14ac:dyDescent="0.15">
      <c r="C836" s="24" t="str">
        <f t="shared" si="27"/>
        <v/>
      </c>
      <c r="D836" s="32" t="str">
        <f>IFERROR(テーブル_Swim014[[#This Row],[選手番号]],"")</f>
        <v/>
      </c>
      <c r="E836" s="28" t="str">
        <f>IFERROR(VLOOKUP(C836,Sheet3!A:H,8,0),"")</f>
        <v/>
      </c>
      <c r="F836" s="29" t="str">
        <f t="shared" si="26"/>
        <v/>
      </c>
      <c r="G836" s="30" t="str">
        <f>IFERROR(VLOOKUP(C836,Sheet3!A:H,3,0),"")</f>
        <v/>
      </c>
    </row>
    <row r="837" spans="3:7" x14ac:dyDescent="0.15">
      <c r="C837" s="24" t="str">
        <f t="shared" si="27"/>
        <v/>
      </c>
      <c r="D837" s="32" t="str">
        <f>IFERROR(テーブル_Swim014[[#This Row],[選手番号]],"")</f>
        <v/>
      </c>
      <c r="E837" s="28" t="str">
        <f>IFERROR(VLOOKUP(C837,Sheet3!A:H,8,0),"")</f>
        <v/>
      </c>
      <c r="F837" s="29" t="str">
        <f t="shared" si="26"/>
        <v/>
      </c>
      <c r="G837" s="30" t="str">
        <f>IFERROR(VLOOKUP(C837,Sheet3!A:H,3,0),"")</f>
        <v/>
      </c>
    </row>
    <row r="838" spans="3:7" x14ac:dyDescent="0.15">
      <c r="C838" s="24" t="str">
        <f t="shared" si="27"/>
        <v/>
      </c>
      <c r="D838" s="32" t="str">
        <f>IFERROR(テーブル_Swim014[[#This Row],[選手番号]],"")</f>
        <v/>
      </c>
      <c r="E838" s="28" t="str">
        <f>IFERROR(VLOOKUP(C838,Sheet3!A:H,8,0),"")</f>
        <v/>
      </c>
      <c r="F838" s="29" t="str">
        <f t="shared" si="26"/>
        <v/>
      </c>
      <c r="G838" s="30" t="str">
        <f>IFERROR(VLOOKUP(C838,Sheet3!A:H,3,0),"")</f>
        <v/>
      </c>
    </row>
    <row r="839" spans="3:7" x14ac:dyDescent="0.15">
      <c r="C839" s="24" t="str">
        <f t="shared" si="27"/>
        <v/>
      </c>
      <c r="D839" s="32" t="str">
        <f>IFERROR(テーブル_Swim014[[#This Row],[選手番号]],"")</f>
        <v/>
      </c>
      <c r="E839" s="28" t="str">
        <f>IFERROR(VLOOKUP(C839,Sheet3!A:H,8,0),"")</f>
        <v/>
      </c>
      <c r="F839" s="29" t="str">
        <f t="shared" si="26"/>
        <v/>
      </c>
      <c r="G839" s="30" t="str">
        <f>IFERROR(VLOOKUP(C839,Sheet3!A:H,3,0),"")</f>
        <v/>
      </c>
    </row>
    <row r="840" spans="3:7" x14ac:dyDescent="0.15">
      <c r="C840" s="24" t="str">
        <f t="shared" si="27"/>
        <v/>
      </c>
      <c r="D840" s="32" t="str">
        <f>IFERROR(テーブル_Swim014[[#This Row],[選手番号]],"")</f>
        <v/>
      </c>
      <c r="E840" s="28" t="str">
        <f>IFERROR(VLOOKUP(C840,Sheet3!A:H,8,0),"")</f>
        <v/>
      </c>
      <c r="F840" s="29" t="str">
        <f t="shared" si="26"/>
        <v/>
      </c>
      <c r="G840" s="30" t="str">
        <f>IFERROR(VLOOKUP(C840,Sheet3!A:H,3,0),"")</f>
        <v/>
      </c>
    </row>
    <row r="841" spans="3:7" x14ac:dyDescent="0.15">
      <c r="C841" s="24" t="str">
        <f t="shared" si="27"/>
        <v/>
      </c>
      <c r="D841" s="32" t="str">
        <f>IFERROR(テーブル_Swim014[[#This Row],[選手番号]],"")</f>
        <v/>
      </c>
      <c r="E841" s="28" t="str">
        <f>IFERROR(VLOOKUP(C841,Sheet3!A:H,8,0),"")</f>
        <v/>
      </c>
      <c r="F841" s="29" t="str">
        <f t="shared" si="26"/>
        <v/>
      </c>
      <c r="G841" s="30" t="str">
        <f>IFERROR(VLOOKUP(C841,Sheet3!A:H,3,0),"")</f>
        <v/>
      </c>
    </row>
    <row r="842" spans="3:7" x14ac:dyDescent="0.15">
      <c r="C842" s="24" t="str">
        <f t="shared" si="27"/>
        <v/>
      </c>
      <c r="D842" s="32" t="str">
        <f>IFERROR(テーブル_Swim014[[#This Row],[選手番号]],"")</f>
        <v/>
      </c>
      <c r="E842" s="28" t="str">
        <f>IFERROR(VLOOKUP(C842,Sheet3!A:H,8,0),"")</f>
        <v/>
      </c>
      <c r="F842" s="29" t="str">
        <f t="shared" si="26"/>
        <v/>
      </c>
      <c r="G842" s="30" t="str">
        <f>IFERROR(VLOOKUP(C842,Sheet3!A:H,3,0),"")</f>
        <v/>
      </c>
    </row>
    <row r="843" spans="3:7" x14ac:dyDescent="0.15">
      <c r="C843" s="24" t="str">
        <f>IF(AND(D843=""),"",D843)</f>
        <v/>
      </c>
      <c r="D843" s="32" t="str">
        <f>IFERROR(テーブル_Swim014[[#This Row],[選手番号]],"")</f>
        <v/>
      </c>
      <c r="E843" s="28" t="str">
        <f>IFERROR(VLOOKUP(C843,Sheet3!A:H,8,0),"")</f>
        <v/>
      </c>
      <c r="F843" s="29" t="str">
        <f t="shared" si="26"/>
        <v/>
      </c>
      <c r="G843" s="30" t="str">
        <f>IFERROR(VLOOKUP(C843,Sheet3!A:H,3,0),"")</f>
        <v/>
      </c>
    </row>
    <row r="844" spans="3:7" x14ac:dyDescent="0.15">
      <c r="C844" s="24" t="str">
        <f t="shared" si="27"/>
        <v/>
      </c>
      <c r="D844" s="32" t="str">
        <f>IFERROR(テーブル_Swim014[[#This Row],[選手番号]],"")</f>
        <v/>
      </c>
      <c r="E844" s="28" t="str">
        <f>IFERROR(VLOOKUP(C844,Sheet3!A:H,8,0),"")</f>
        <v/>
      </c>
      <c r="F844" s="29" t="str">
        <f t="shared" si="26"/>
        <v/>
      </c>
      <c r="G844" s="30" t="str">
        <f>IFERROR(VLOOKUP(C844,Sheet3!A:H,3,0),"")</f>
        <v/>
      </c>
    </row>
    <row r="845" spans="3:7" x14ac:dyDescent="0.15">
      <c r="C845" s="24" t="str">
        <f t="shared" si="27"/>
        <v/>
      </c>
      <c r="D845" s="32" t="str">
        <f>IFERROR(テーブル_Swim014[[#This Row],[選手番号]],"")</f>
        <v/>
      </c>
      <c r="E845" s="28" t="str">
        <f>IFERROR(VLOOKUP(C845,Sheet3!A:H,8,0),"")</f>
        <v/>
      </c>
      <c r="F845" s="29" t="str">
        <f t="shared" si="26"/>
        <v/>
      </c>
      <c r="G845" s="30" t="str">
        <f>IFERROR(VLOOKUP(C845,Sheet3!A:H,3,0),"")</f>
        <v/>
      </c>
    </row>
    <row r="846" spans="3:7" x14ac:dyDescent="0.15">
      <c r="C846" s="24" t="str">
        <f t="shared" si="27"/>
        <v/>
      </c>
      <c r="D846" s="32" t="str">
        <f>IFERROR(テーブル_Swim014[[#This Row],[選手番号]],"")</f>
        <v/>
      </c>
      <c r="E846" s="28" t="str">
        <f>IFERROR(VLOOKUP(C846,Sheet3!A:H,8,0),"")</f>
        <v/>
      </c>
      <c r="F846" s="29" t="str">
        <f t="shared" si="26"/>
        <v/>
      </c>
      <c r="G846" s="30" t="str">
        <f>IFERROR(VLOOKUP(C846,Sheet3!A:H,3,0),"")</f>
        <v/>
      </c>
    </row>
    <row r="847" spans="3:7" x14ac:dyDescent="0.15">
      <c r="C847" s="24" t="str">
        <f t="shared" si="27"/>
        <v/>
      </c>
      <c r="D847" s="32" t="str">
        <f>IFERROR(テーブル_Swim014[[#This Row],[選手番号]],"")</f>
        <v/>
      </c>
      <c r="E847" s="28" t="str">
        <f>IFERROR(VLOOKUP(C847,Sheet3!A:H,8,0),"")</f>
        <v/>
      </c>
      <c r="F847" s="29" t="str">
        <f t="shared" si="26"/>
        <v/>
      </c>
      <c r="G847" s="30" t="str">
        <f>IFERROR(VLOOKUP(C847,Sheet3!A:H,3,0),"")</f>
        <v/>
      </c>
    </row>
    <row r="848" spans="3:7" x14ac:dyDescent="0.15">
      <c r="C848" s="24" t="str">
        <f t="shared" si="27"/>
        <v/>
      </c>
      <c r="D848" s="32" t="str">
        <f>IFERROR(テーブル_Swim014[[#This Row],[選手番号]],"")</f>
        <v/>
      </c>
      <c r="E848" s="28" t="str">
        <f>IFERROR(VLOOKUP(C848,Sheet3!A:H,8,0),"")</f>
        <v/>
      </c>
      <c r="F848" s="29" t="str">
        <f t="shared" si="26"/>
        <v/>
      </c>
      <c r="G848" s="30" t="str">
        <f>IFERROR(VLOOKUP(C848,Sheet3!A:H,3,0),"")</f>
        <v/>
      </c>
    </row>
    <row r="849" spans="3:7" x14ac:dyDescent="0.15">
      <c r="C849" s="24" t="str">
        <f t="shared" si="27"/>
        <v/>
      </c>
      <c r="D849" s="32" t="str">
        <f>IFERROR(テーブル_Swim014[[#This Row],[選手番号]],"")</f>
        <v/>
      </c>
      <c r="E849" s="28" t="str">
        <f>IFERROR(VLOOKUP(C849,Sheet3!A:H,8,0),"")</f>
        <v/>
      </c>
      <c r="F849" s="29" t="str">
        <f t="shared" si="26"/>
        <v/>
      </c>
      <c r="G849" s="30" t="str">
        <f>IFERROR(VLOOKUP(C849,Sheet3!A:H,3,0),"")</f>
        <v/>
      </c>
    </row>
    <row r="850" spans="3:7" x14ac:dyDescent="0.15">
      <c r="C850" s="24" t="str">
        <f t="shared" si="27"/>
        <v/>
      </c>
      <c r="D850" s="32" t="str">
        <f>IFERROR(テーブル_Swim014[[#This Row],[選手番号]],"")</f>
        <v/>
      </c>
      <c r="E850" s="28" t="str">
        <f>IFERROR(VLOOKUP(C850,Sheet3!A:H,8,0),"")</f>
        <v/>
      </c>
      <c r="F850" s="29" t="str">
        <f t="shared" si="26"/>
        <v/>
      </c>
      <c r="G850" s="30" t="str">
        <f>IFERROR(VLOOKUP(C850,Sheet3!A:H,3,0),"")</f>
        <v/>
      </c>
    </row>
    <row r="851" spans="3:7" x14ac:dyDescent="0.15">
      <c r="C851" s="24" t="str">
        <f t="shared" si="27"/>
        <v/>
      </c>
      <c r="D851" s="32" t="str">
        <f>IFERROR(テーブル_Swim014[[#This Row],[選手番号]],"")</f>
        <v/>
      </c>
      <c r="E851" s="28" t="str">
        <f>IFERROR(VLOOKUP(C851,Sheet3!A:H,8,0),"")</f>
        <v/>
      </c>
      <c r="F851" s="29" t="str">
        <f t="shared" si="26"/>
        <v/>
      </c>
      <c r="G851" s="30" t="str">
        <f>IFERROR(VLOOKUP(C851,Sheet3!A:H,3,0),"")</f>
        <v/>
      </c>
    </row>
    <row r="852" spans="3:7" x14ac:dyDescent="0.15">
      <c r="C852" s="24" t="str">
        <f t="shared" si="27"/>
        <v/>
      </c>
      <c r="D852" s="32" t="str">
        <f>IFERROR(テーブル_Swim014[[#This Row],[選手番号]],"")</f>
        <v/>
      </c>
      <c r="E852" s="28" t="str">
        <f>IFERROR(VLOOKUP(C852,Sheet3!A:H,8,0),"")</f>
        <v/>
      </c>
      <c r="F852" s="29" t="str">
        <f t="shared" si="26"/>
        <v/>
      </c>
      <c r="G852" s="30" t="str">
        <f>IFERROR(VLOOKUP(C852,Sheet3!A:H,3,0),"")</f>
        <v/>
      </c>
    </row>
    <row r="853" spans="3:7" x14ac:dyDescent="0.15">
      <c r="C853" s="24" t="str">
        <f t="shared" si="27"/>
        <v/>
      </c>
      <c r="D853" s="32" t="str">
        <f>IFERROR(テーブル_Swim014[[#This Row],[選手番号]],"")</f>
        <v/>
      </c>
      <c r="E853" s="28" t="str">
        <f>IFERROR(VLOOKUP(C853,Sheet3!A:H,8,0),"")</f>
        <v/>
      </c>
      <c r="F853" s="29" t="str">
        <f t="shared" si="26"/>
        <v/>
      </c>
      <c r="G853" s="30" t="str">
        <f>IFERROR(VLOOKUP(C853,Sheet3!A:H,3,0),"")</f>
        <v/>
      </c>
    </row>
    <row r="854" spans="3:7" x14ac:dyDescent="0.15">
      <c r="C854" s="24" t="str">
        <f t="shared" si="27"/>
        <v/>
      </c>
      <c r="D854" s="32" t="str">
        <f>IFERROR(テーブル_Swim014[[#This Row],[選手番号]],"")</f>
        <v/>
      </c>
      <c r="E854" s="28" t="str">
        <f>IFERROR(VLOOKUP(C854,Sheet3!A:H,8,0),"")</f>
        <v/>
      </c>
      <c r="F854" s="29" t="str">
        <f t="shared" si="26"/>
        <v/>
      </c>
      <c r="G854" s="30" t="str">
        <f>IFERROR(VLOOKUP(C854,Sheet3!A:H,3,0),"")</f>
        <v/>
      </c>
    </row>
    <row r="855" spans="3:7" x14ac:dyDescent="0.15">
      <c r="C855" s="24" t="str">
        <f t="shared" si="27"/>
        <v/>
      </c>
      <c r="D855" s="32" t="str">
        <f>IFERROR(テーブル_Swim014[[#This Row],[選手番号]],"")</f>
        <v/>
      </c>
      <c r="E855" s="28" t="str">
        <f>IFERROR(VLOOKUP(C855,Sheet3!A:H,8,0),"")</f>
        <v/>
      </c>
      <c r="F855" s="29" t="str">
        <f t="shared" si="26"/>
        <v/>
      </c>
      <c r="G855" s="30" t="str">
        <f>IFERROR(VLOOKUP(C855,Sheet3!A:H,3,0),"")</f>
        <v/>
      </c>
    </row>
    <row r="856" spans="3:7" x14ac:dyDescent="0.15">
      <c r="C856" s="24" t="str">
        <f t="shared" si="27"/>
        <v/>
      </c>
      <c r="D856" s="32" t="str">
        <f>IFERROR(テーブル_Swim014[[#This Row],[選手番号]],"")</f>
        <v/>
      </c>
      <c r="E856" s="28" t="str">
        <f>IFERROR(VLOOKUP(C856,Sheet3!A:H,8,0),"")</f>
        <v/>
      </c>
      <c r="F856" s="29" t="str">
        <f t="shared" si="26"/>
        <v/>
      </c>
      <c r="G856" s="30" t="str">
        <f>IFERROR(VLOOKUP(C856,Sheet3!A:H,3,0),"")</f>
        <v/>
      </c>
    </row>
    <row r="857" spans="3:7" x14ac:dyDescent="0.15">
      <c r="C857" s="24" t="str">
        <f t="shared" si="27"/>
        <v/>
      </c>
      <c r="D857" s="32" t="str">
        <f>IFERROR(テーブル_Swim014[[#This Row],[選手番号]],"")</f>
        <v/>
      </c>
      <c r="E857" s="28" t="str">
        <f>IFERROR(VLOOKUP(C857,Sheet3!A:H,8,0),"")</f>
        <v/>
      </c>
      <c r="F857" s="29" t="str">
        <f t="shared" si="26"/>
        <v/>
      </c>
      <c r="G857" s="30" t="str">
        <f>IFERROR(VLOOKUP(C857,Sheet3!A:H,3,0),"")</f>
        <v/>
      </c>
    </row>
    <row r="858" spans="3:7" x14ac:dyDescent="0.15">
      <c r="C858" s="24" t="str">
        <f t="shared" si="27"/>
        <v/>
      </c>
      <c r="D858" s="32" t="str">
        <f>IFERROR(テーブル_Swim014[[#This Row],[選手番号]],"")</f>
        <v/>
      </c>
      <c r="E858" s="28" t="str">
        <f>IFERROR(VLOOKUP(C858,Sheet3!A:H,8,0),"")</f>
        <v/>
      </c>
      <c r="F858" s="29" t="str">
        <f t="shared" ref="F858:F921" si="28">MID(G858,1,7)</f>
        <v/>
      </c>
      <c r="G858" s="30" t="str">
        <f>IFERROR(VLOOKUP(C858,Sheet3!A:H,3,0),"")</f>
        <v/>
      </c>
    </row>
    <row r="859" spans="3:7" x14ac:dyDescent="0.15">
      <c r="C859" s="24" t="str">
        <f t="shared" si="27"/>
        <v/>
      </c>
      <c r="D859" s="32" t="str">
        <f>IFERROR(テーブル_Swim014[[#This Row],[選手番号]],"")</f>
        <v/>
      </c>
      <c r="E859" s="28" t="str">
        <f>IFERROR(VLOOKUP(C859,Sheet3!A:H,8,0),"")</f>
        <v/>
      </c>
      <c r="F859" s="29" t="str">
        <f t="shared" si="28"/>
        <v/>
      </c>
      <c r="G859" s="30" t="str">
        <f>IFERROR(VLOOKUP(C859,Sheet3!A:H,3,0),"")</f>
        <v/>
      </c>
    </row>
    <row r="860" spans="3:7" x14ac:dyDescent="0.15">
      <c r="C860" s="24" t="str">
        <f t="shared" si="27"/>
        <v/>
      </c>
      <c r="D860" s="32" t="str">
        <f>IFERROR(テーブル_Swim014[[#This Row],[選手番号]],"")</f>
        <v/>
      </c>
      <c r="E860" s="28" t="str">
        <f>IFERROR(VLOOKUP(C860,Sheet3!A:H,8,0),"")</f>
        <v/>
      </c>
      <c r="F860" s="29" t="str">
        <f t="shared" si="28"/>
        <v/>
      </c>
      <c r="G860" s="30" t="str">
        <f>IFERROR(VLOOKUP(C860,Sheet3!A:H,3,0),"")</f>
        <v/>
      </c>
    </row>
    <row r="861" spans="3:7" x14ac:dyDescent="0.15">
      <c r="C861" s="24" t="str">
        <f t="shared" si="27"/>
        <v/>
      </c>
      <c r="D861" s="32" t="str">
        <f>IFERROR(テーブル_Swim014[[#This Row],[選手番号]],"")</f>
        <v/>
      </c>
      <c r="E861" s="28" t="str">
        <f>IFERROR(VLOOKUP(C861,Sheet3!A:H,8,0),"")</f>
        <v/>
      </c>
      <c r="F861" s="29" t="str">
        <f t="shared" si="28"/>
        <v/>
      </c>
      <c r="G861" s="30" t="str">
        <f>IFERROR(VLOOKUP(C861,Sheet3!A:H,3,0),"")</f>
        <v/>
      </c>
    </row>
    <row r="862" spans="3:7" x14ac:dyDescent="0.15">
      <c r="C862" s="24" t="str">
        <f t="shared" si="27"/>
        <v/>
      </c>
      <c r="D862" s="32" t="str">
        <f>IFERROR(テーブル_Swim014[[#This Row],[選手番号]],"")</f>
        <v/>
      </c>
      <c r="E862" s="28" t="str">
        <f>IFERROR(VLOOKUP(C862,Sheet3!A:H,8,0),"")</f>
        <v/>
      </c>
      <c r="F862" s="29" t="str">
        <f t="shared" si="28"/>
        <v/>
      </c>
      <c r="G862" s="30" t="str">
        <f>IFERROR(VLOOKUP(C862,Sheet3!A:H,3,0),"")</f>
        <v/>
      </c>
    </row>
    <row r="863" spans="3:7" x14ac:dyDescent="0.15">
      <c r="C863" s="24" t="str">
        <f t="shared" si="27"/>
        <v/>
      </c>
      <c r="D863" s="32" t="str">
        <f>IFERROR(テーブル_Swim014[[#This Row],[選手番号]],"")</f>
        <v/>
      </c>
      <c r="E863" s="28" t="str">
        <f>IFERROR(VLOOKUP(C863,Sheet3!A:H,8,0),"")</f>
        <v/>
      </c>
      <c r="F863" s="29" t="str">
        <f t="shared" si="28"/>
        <v/>
      </c>
      <c r="G863" s="30" t="str">
        <f>IFERROR(VLOOKUP(C863,Sheet3!A:H,3,0),"")</f>
        <v/>
      </c>
    </row>
    <row r="864" spans="3:7" x14ac:dyDescent="0.15">
      <c r="C864" s="24" t="str">
        <f t="shared" si="27"/>
        <v/>
      </c>
      <c r="D864" s="32" t="str">
        <f>IFERROR(テーブル_Swim014[[#This Row],[選手番号]],"")</f>
        <v/>
      </c>
      <c r="E864" s="28" t="str">
        <f>IFERROR(VLOOKUP(C864,Sheet3!A:H,8,0),"")</f>
        <v/>
      </c>
      <c r="F864" s="29" t="str">
        <f t="shared" si="28"/>
        <v/>
      </c>
      <c r="G864" s="30" t="str">
        <f>IFERROR(VLOOKUP(C864,Sheet3!A:H,3,0),"")</f>
        <v/>
      </c>
    </row>
    <row r="865" spans="3:7" x14ac:dyDescent="0.15">
      <c r="C865" s="24" t="str">
        <f t="shared" si="27"/>
        <v/>
      </c>
      <c r="D865" s="32" t="str">
        <f>IFERROR(テーブル_Swim014[[#This Row],[選手番号]],"")</f>
        <v/>
      </c>
      <c r="E865" s="28" t="str">
        <f>IFERROR(VLOOKUP(C865,Sheet3!A:H,8,0),"")</f>
        <v/>
      </c>
      <c r="F865" s="29" t="str">
        <f t="shared" si="28"/>
        <v/>
      </c>
      <c r="G865" s="30" t="str">
        <f>IFERROR(VLOOKUP(C865,Sheet3!A:H,3,0),"")</f>
        <v/>
      </c>
    </row>
    <row r="866" spans="3:7" x14ac:dyDescent="0.15">
      <c r="C866" s="24" t="str">
        <f t="shared" si="27"/>
        <v/>
      </c>
      <c r="D866" s="32" t="str">
        <f>IFERROR(テーブル_Swim014[[#This Row],[選手番号]],"")</f>
        <v/>
      </c>
      <c r="E866" s="28" t="str">
        <f>IFERROR(VLOOKUP(C866,Sheet3!A:H,8,0),"")</f>
        <v/>
      </c>
      <c r="F866" s="29" t="str">
        <f t="shared" si="28"/>
        <v/>
      </c>
      <c r="G866" s="30" t="str">
        <f>IFERROR(VLOOKUP(C866,Sheet3!A:H,3,0),"")</f>
        <v/>
      </c>
    </row>
    <row r="867" spans="3:7" x14ac:dyDescent="0.15">
      <c r="C867" s="24" t="str">
        <f t="shared" si="27"/>
        <v/>
      </c>
      <c r="D867" s="32" t="str">
        <f>IFERROR(テーブル_Swim014[[#This Row],[選手番号]],"")</f>
        <v/>
      </c>
      <c r="E867" s="28" t="str">
        <f>IFERROR(VLOOKUP(C867,Sheet3!A:H,8,0),"")</f>
        <v/>
      </c>
      <c r="F867" s="29" t="str">
        <f t="shared" si="28"/>
        <v/>
      </c>
      <c r="G867" s="30" t="str">
        <f>IFERROR(VLOOKUP(C867,Sheet3!A:H,3,0),"")</f>
        <v/>
      </c>
    </row>
    <row r="868" spans="3:7" x14ac:dyDescent="0.15">
      <c r="C868" s="24" t="str">
        <f t="shared" si="27"/>
        <v/>
      </c>
      <c r="D868" s="32" t="str">
        <f>IFERROR(テーブル_Swim014[[#This Row],[選手番号]],"")</f>
        <v/>
      </c>
      <c r="E868" s="28" t="str">
        <f>IFERROR(VLOOKUP(C868,Sheet3!A:H,8,0),"")</f>
        <v/>
      </c>
      <c r="F868" s="29" t="str">
        <f t="shared" si="28"/>
        <v/>
      </c>
      <c r="G868" s="30" t="str">
        <f>IFERROR(VLOOKUP(C868,Sheet3!A:H,3,0),"")</f>
        <v/>
      </c>
    </row>
    <row r="869" spans="3:7" x14ac:dyDescent="0.15">
      <c r="C869" s="24" t="str">
        <f t="shared" si="27"/>
        <v/>
      </c>
      <c r="D869" s="32" t="str">
        <f>IFERROR(テーブル_Swim014[[#This Row],[選手番号]],"")</f>
        <v/>
      </c>
      <c r="E869" s="28" t="str">
        <f>IFERROR(VLOOKUP(C869,Sheet3!A:H,8,0),"")</f>
        <v/>
      </c>
      <c r="F869" s="29" t="str">
        <f t="shared" si="28"/>
        <v/>
      </c>
      <c r="G869" s="30" t="str">
        <f>IFERROR(VLOOKUP(C869,Sheet3!A:H,3,0),"")</f>
        <v/>
      </c>
    </row>
    <row r="870" spans="3:7" x14ac:dyDescent="0.15">
      <c r="C870" s="24" t="str">
        <f t="shared" si="27"/>
        <v/>
      </c>
      <c r="D870" s="32" t="str">
        <f>IFERROR(テーブル_Swim014[[#This Row],[選手番号]],"")</f>
        <v/>
      </c>
      <c r="E870" s="28" t="str">
        <f>IFERROR(VLOOKUP(C870,Sheet3!A:H,8,0),"")</f>
        <v/>
      </c>
      <c r="F870" s="29" t="str">
        <f t="shared" si="28"/>
        <v/>
      </c>
      <c r="G870" s="30" t="str">
        <f>IFERROR(VLOOKUP(C870,Sheet3!A:H,3,0),"")</f>
        <v/>
      </c>
    </row>
    <row r="871" spans="3:7" x14ac:dyDescent="0.15">
      <c r="C871" s="24" t="str">
        <f t="shared" si="27"/>
        <v/>
      </c>
      <c r="D871" s="32" t="str">
        <f>IFERROR(テーブル_Swim014[[#This Row],[選手番号]],"")</f>
        <v/>
      </c>
      <c r="E871" s="28" t="str">
        <f>IFERROR(VLOOKUP(C871,Sheet3!A:H,8,0),"")</f>
        <v/>
      </c>
      <c r="F871" s="29" t="str">
        <f t="shared" si="28"/>
        <v/>
      </c>
      <c r="G871" s="30" t="str">
        <f>IFERROR(VLOOKUP(C871,Sheet3!A:H,3,0),"")</f>
        <v/>
      </c>
    </row>
    <row r="872" spans="3:7" x14ac:dyDescent="0.15">
      <c r="C872" s="24" t="str">
        <f t="shared" si="27"/>
        <v/>
      </c>
      <c r="D872" s="32" t="str">
        <f>IFERROR(テーブル_Swim014[[#This Row],[選手番号]],"")</f>
        <v/>
      </c>
      <c r="E872" s="28" t="str">
        <f>IFERROR(VLOOKUP(C872,Sheet3!A:H,8,0),"")</f>
        <v/>
      </c>
      <c r="F872" s="29" t="str">
        <f t="shared" si="28"/>
        <v/>
      </c>
      <c r="G872" s="30" t="str">
        <f>IFERROR(VLOOKUP(C872,Sheet3!A:H,3,0),"")</f>
        <v/>
      </c>
    </row>
    <row r="873" spans="3:7" x14ac:dyDescent="0.15">
      <c r="C873" s="24" t="str">
        <f t="shared" si="27"/>
        <v/>
      </c>
      <c r="D873" s="32" t="str">
        <f>IFERROR(テーブル_Swim014[[#This Row],[選手番号]],"")</f>
        <v/>
      </c>
      <c r="E873" s="28" t="str">
        <f>IFERROR(VLOOKUP(C873,Sheet3!A:H,8,0),"")</f>
        <v/>
      </c>
      <c r="F873" s="29" t="str">
        <f t="shared" si="28"/>
        <v/>
      </c>
      <c r="G873" s="30" t="str">
        <f>IFERROR(VLOOKUP(C873,Sheet3!A:H,3,0),"")</f>
        <v/>
      </c>
    </row>
    <row r="874" spans="3:7" x14ac:dyDescent="0.15">
      <c r="C874" s="24" t="str">
        <f t="shared" si="27"/>
        <v/>
      </c>
      <c r="D874" s="32" t="str">
        <f>IFERROR(テーブル_Swim014[[#This Row],[選手番号]],"")</f>
        <v/>
      </c>
      <c r="E874" s="28" t="str">
        <f>IFERROR(VLOOKUP(C874,Sheet3!A:H,8,0),"")</f>
        <v/>
      </c>
      <c r="F874" s="29" t="str">
        <f t="shared" si="28"/>
        <v/>
      </c>
      <c r="G874" s="30" t="str">
        <f>IFERROR(VLOOKUP(C874,Sheet3!A:H,3,0),"")</f>
        <v/>
      </c>
    </row>
    <row r="875" spans="3:7" x14ac:dyDescent="0.15">
      <c r="C875" s="24" t="str">
        <f t="shared" si="27"/>
        <v/>
      </c>
      <c r="D875" s="32" t="str">
        <f>IFERROR(テーブル_Swim014[[#This Row],[選手番号]],"")</f>
        <v/>
      </c>
      <c r="E875" s="28" t="str">
        <f>IFERROR(VLOOKUP(C875,Sheet3!A:H,8,0),"")</f>
        <v/>
      </c>
      <c r="F875" s="29" t="str">
        <f t="shared" si="28"/>
        <v/>
      </c>
      <c r="G875" s="30" t="str">
        <f>IFERROR(VLOOKUP(C875,Sheet3!A:H,3,0),"")</f>
        <v/>
      </c>
    </row>
    <row r="876" spans="3:7" x14ac:dyDescent="0.15">
      <c r="C876" s="24" t="str">
        <f t="shared" si="27"/>
        <v/>
      </c>
      <c r="D876" s="32" t="str">
        <f>IFERROR(テーブル_Swim014[[#This Row],[選手番号]],"")</f>
        <v/>
      </c>
      <c r="E876" s="28" t="str">
        <f>IFERROR(VLOOKUP(C876,Sheet3!A:H,8,0),"")</f>
        <v/>
      </c>
      <c r="F876" s="29" t="str">
        <f t="shared" si="28"/>
        <v/>
      </c>
      <c r="G876" s="30" t="str">
        <f>IFERROR(VLOOKUP(C876,Sheet3!A:H,3,0),"")</f>
        <v/>
      </c>
    </row>
    <row r="877" spans="3:7" x14ac:dyDescent="0.15">
      <c r="C877" s="24" t="str">
        <f t="shared" si="27"/>
        <v/>
      </c>
      <c r="D877" s="32" t="str">
        <f>IFERROR(テーブル_Swim014[[#This Row],[選手番号]],"")</f>
        <v/>
      </c>
      <c r="E877" s="28" t="str">
        <f>IFERROR(VLOOKUP(C877,Sheet3!A:H,8,0),"")</f>
        <v/>
      </c>
      <c r="F877" s="29" t="str">
        <f t="shared" si="28"/>
        <v/>
      </c>
      <c r="G877" s="30" t="str">
        <f>IFERROR(VLOOKUP(C877,Sheet3!A:H,3,0),"")</f>
        <v/>
      </c>
    </row>
    <row r="878" spans="3:7" x14ac:dyDescent="0.15">
      <c r="C878" s="24" t="str">
        <f t="shared" si="27"/>
        <v/>
      </c>
      <c r="D878" s="32" t="str">
        <f>IFERROR(テーブル_Swim014[[#This Row],[選手番号]],"")</f>
        <v/>
      </c>
      <c r="E878" s="28" t="str">
        <f>IFERROR(VLOOKUP(C878,Sheet3!A:H,8,0),"")</f>
        <v/>
      </c>
      <c r="F878" s="29" t="str">
        <f t="shared" si="28"/>
        <v/>
      </c>
      <c r="G878" s="30" t="str">
        <f>IFERROR(VLOOKUP(C878,Sheet3!A:H,3,0),"")</f>
        <v/>
      </c>
    </row>
    <row r="879" spans="3:7" x14ac:dyDescent="0.15">
      <c r="C879" s="24" t="str">
        <f t="shared" si="27"/>
        <v/>
      </c>
      <c r="D879" s="32" t="str">
        <f>IFERROR(テーブル_Swim014[[#This Row],[選手番号]],"")</f>
        <v/>
      </c>
      <c r="E879" s="28" t="str">
        <f>IFERROR(VLOOKUP(C879,Sheet3!A:H,8,0),"")</f>
        <v/>
      </c>
      <c r="F879" s="29" t="str">
        <f t="shared" si="28"/>
        <v/>
      </c>
      <c r="G879" s="30" t="str">
        <f>IFERROR(VLOOKUP(C879,Sheet3!A:H,3,0),"")</f>
        <v/>
      </c>
    </row>
    <row r="880" spans="3:7" x14ac:dyDescent="0.15">
      <c r="C880" s="24" t="str">
        <f t="shared" si="27"/>
        <v/>
      </c>
      <c r="D880" s="32" t="str">
        <f>IFERROR(テーブル_Swim014[[#This Row],[選手番号]],"")</f>
        <v/>
      </c>
      <c r="E880" s="28" t="str">
        <f>IFERROR(VLOOKUP(C880,Sheet3!A:H,8,0),"")</f>
        <v/>
      </c>
      <c r="F880" s="29" t="str">
        <f t="shared" si="28"/>
        <v/>
      </c>
      <c r="G880" s="30" t="str">
        <f>IFERROR(VLOOKUP(C880,Sheet3!A:H,3,0),"")</f>
        <v/>
      </c>
    </row>
    <row r="881" spans="3:7" x14ac:dyDescent="0.15">
      <c r="C881" s="24" t="str">
        <f t="shared" si="27"/>
        <v/>
      </c>
      <c r="D881" s="32" t="str">
        <f>IFERROR(テーブル_Swim014[[#This Row],[選手番号]],"")</f>
        <v/>
      </c>
      <c r="E881" s="28" t="str">
        <f>IFERROR(VLOOKUP(C881,Sheet3!A:H,8,0),"")</f>
        <v/>
      </c>
      <c r="F881" s="29" t="str">
        <f t="shared" si="28"/>
        <v/>
      </c>
      <c r="G881" s="30" t="str">
        <f>IFERROR(VLOOKUP(C881,Sheet3!A:H,3,0),"")</f>
        <v/>
      </c>
    </row>
    <row r="882" spans="3:7" x14ac:dyDescent="0.15">
      <c r="C882" s="24" t="str">
        <f t="shared" si="27"/>
        <v/>
      </c>
      <c r="D882" s="32" t="str">
        <f>IFERROR(テーブル_Swim014[[#This Row],[選手番号]],"")</f>
        <v/>
      </c>
      <c r="E882" s="28" t="str">
        <f>IFERROR(VLOOKUP(C882,Sheet3!A:H,8,0),"")</f>
        <v/>
      </c>
      <c r="F882" s="29" t="str">
        <f t="shared" si="28"/>
        <v/>
      </c>
      <c r="G882" s="30" t="str">
        <f>IFERROR(VLOOKUP(C882,Sheet3!A:H,3,0),"")</f>
        <v/>
      </c>
    </row>
    <row r="883" spans="3:7" x14ac:dyDescent="0.15">
      <c r="C883" s="24" t="str">
        <f t="shared" si="27"/>
        <v/>
      </c>
      <c r="D883" s="32" t="str">
        <f>IFERROR(テーブル_Swim014[[#This Row],[選手番号]],"")</f>
        <v/>
      </c>
      <c r="E883" s="28" t="str">
        <f>IFERROR(VLOOKUP(C883,Sheet3!A:H,8,0),"")</f>
        <v/>
      </c>
      <c r="F883" s="29" t="str">
        <f t="shared" si="28"/>
        <v/>
      </c>
      <c r="G883" s="30" t="str">
        <f>IFERROR(VLOOKUP(C883,Sheet3!A:H,3,0),"")</f>
        <v/>
      </c>
    </row>
    <row r="884" spans="3:7" x14ac:dyDescent="0.15">
      <c r="C884" s="24" t="str">
        <f t="shared" si="27"/>
        <v/>
      </c>
      <c r="D884" s="32" t="str">
        <f>IFERROR(テーブル_Swim014[[#This Row],[選手番号]],"")</f>
        <v/>
      </c>
      <c r="E884" s="28" t="str">
        <f>IFERROR(VLOOKUP(C884,Sheet3!A:H,8,0),"")</f>
        <v/>
      </c>
      <c r="F884" s="29" t="str">
        <f t="shared" si="28"/>
        <v/>
      </c>
      <c r="G884" s="30" t="str">
        <f>IFERROR(VLOOKUP(C884,Sheet3!A:H,3,0),"")</f>
        <v/>
      </c>
    </row>
    <row r="885" spans="3:7" x14ac:dyDescent="0.15">
      <c r="C885" s="24" t="str">
        <f t="shared" si="27"/>
        <v/>
      </c>
      <c r="D885" s="32" t="str">
        <f>IFERROR(テーブル_Swim014[[#This Row],[選手番号]],"")</f>
        <v/>
      </c>
      <c r="E885" s="28" t="str">
        <f>IFERROR(VLOOKUP(C885,Sheet3!A:H,8,0),"")</f>
        <v/>
      </c>
      <c r="F885" s="29" t="str">
        <f t="shared" si="28"/>
        <v/>
      </c>
      <c r="G885" s="30" t="str">
        <f>IFERROR(VLOOKUP(C885,Sheet3!A:H,3,0),"")</f>
        <v/>
      </c>
    </row>
    <row r="886" spans="3:7" x14ac:dyDescent="0.15">
      <c r="C886" s="24" t="str">
        <f t="shared" si="27"/>
        <v/>
      </c>
      <c r="D886" s="32" t="str">
        <f>IFERROR(テーブル_Swim014[[#This Row],[選手番号]],"")</f>
        <v/>
      </c>
      <c r="E886" s="28" t="str">
        <f>IFERROR(VLOOKUP(C886,Sheet3!A:H,8,0),"")</f>
        <v/>
      </c>
      <c r="F886" s="29" t="str">
        <f t="shared" si="28"/>
        <v/>
      </c>
      <c r="G886" s="30" t="str">
        <f>IFERROR(VLOOKUP(C886,Sheet3!A:H,3,0),"")</f>
        <v/>
      </c>
    </row>
    <row r="887" spans="3:7" x14ac:dyDescent="0.15">
      <c r="C887" s="24" t="str">
        <f t="shared" si="27"/>
        <v/>
      </c>
      <c r="D887" s="32" t="str">
        <f>IFERROR(テーブル_Swim014[[#This Row],[選手番号]],"")</f>
        <v/>
      </c>
      <c r="E887" s="28" t="str">
        <f>IFERROR(VLOOKUP(C887,Sheet3!A:H,8,0),"")</f>
        <v/>
      </c>
      <c r="F887" s="29" t="str">
        <f t="shared" si="28"/>
        <v/>
      </c>
      <c r="G887" s="30" t="str">
        <f>IFERROR(VLOOKUP(C887,Sheet3!A:H,3,0),"")</f>
        <v/>
      </c>
    </row>
    <row r="888" spans="3:7" x14ac:dyDescent="0.15">
      <c r="C888" s="24" t="str">
        <f t="shared" si="27"/>
        <v/>
      </c>
      <c r="D888" s="32" t="str">
        <f>IFERROR(テーブル_Swim014[[#This Row],[選手番号]],"")</f>
        <v/>
      </c>
      <c r="E888" s="28" t="str">
        <f>IFERROR(VLOOKUP(C888,Sheet3!A:H,8,0),"")</f>
        <v/>
      </c>
      <c r="F888" s="29" t="str">
        <f t="shared" si="28"/>
        <v/>
      </c>
      <c r="G888" s="30" t="str">
        <f>IFERROR(VLOOKUP(C888,Sheet3!A:H,3,0),"")</f>
        <v/>
      </c>
    </row>
    <row r="889" spans="3:7" x14ac:dyDescent="0.15">
      <c r="C889" s="24" t="str">
        <f t="shared" si="27"/>
        <v/>
      </c>
      <c r="D889" s="32" t="str">
        <f>IFERROR(テーブル_Swim014[[#This Row],[選手番号]],"")</f>
        <v/>
      </c>
      <c r="E889" s="28" t="str">
        <f>IFERROR(VLOOKUP(C889,Sheet3!A:H,8,0),"")</f>
        <v/>
      </c>
      <c r="F889" s="29" t="str">
        <f t="shared" si="28"/>
        <v/>
      </c>
      <c r="G889" s="30" t="str">
        <f>IFERROR(VLOOKUP(C889,Sheet3!A:H,3,0),"")</f>
        <v/>
      </c>
    </row>
    <row r="890" spans="3:7" x14ac:dyDescent="0.15">
      <c r="C890" s="24" t="str">
        <f t="shared" si="27"/>
        <v/>
      </c>
      <c r="D890" s="32" t="str">
        <f>IFERROR(テーブル_Swim014[[#This Row],[選手番号]],"")</f>
        <v/>
      </c>
      <c r="E890" s="28" t="str">
        <f>IFERROR(VLOOKUP(C890,Sheet3!A:H,8,0),"")</f>
        <v/>
      </c>
      <c r="F890" s="29" t="str">
        <f t="shared" si="28"/>
        <v/>
      </c>
      <c r="G890" s="30" t="str">
        <f>IFERROR(VLOOKUP(C890,Sheet3!A:H,3,0),"")</f>
        <v/>
      </c>
    </row>
    <row r="891" spans="3:7" x14ac:dyDescent="0.15">
      <c r="C891" s="24" t="str">
        <f t="shared" si="27"/>
        <v/>
      </c>
      <c r="D891" s="32" t="str">
        <f>IFERROR(テーブル_Swim014[[#This Row],[選手番号]],"")</f>
        <v/>
      </c>
      <c r="E891" s="28" t="str">
        <f>IFERROR(VLOOKUP(C891,Sheet3!A:H,8,0),"")</f>
        <v/>
      </c>
      <c r="F891" s="29" t="str">
        <f t="shared" si="28"/>
        <v/>
      </c>
      <c r="G891" s="30" t="str">
        <f>IFERROR(VLOOKUP(C891,Sheet3!A:H,3,0),"")</f>
        <v/>
      </c>
    </row>
    <row r="892" spans="3:7" x14ac:dyDescent="0.15">
      <c r="C892" s="24" t="str">
        <f t="shared" si="27"/>
        <v/>
      </c>
      <c r="D892" s="32" t="str">
        <f>IFERROR(テーブル_Swim014[[#This Row],[選手番号]],"")</f>
        <v/>
      </c>
      <c r="E892" s="28" t="str">
        <f>IFERROR(VLOOKUP(C892,Sheet3!A:H,8,0),"")</f>
        <v/>
      </c>
      <c r="F892" s="29" t="str">
        <f t="shared" si="28"/>
        <v/>
      </c>
      <c r="G892" s="30" t="str">
        <f>IFERROR(VLOOKUP(C892,Sheet3!A:H,3,0),"")</f>
        <v/>
      </c>
    </row>
    <row r="893" spans="3:7" x14ac:dyDescent="0.15">
      <c r="C893" s="24" t="str">
        <f t="shared" si="27"/>
        <v/>
      </c>
      <c r="D893" s="32" t="str">
        <f>IFERROR(テーブル_Swim014[[#This Row],[選手番号]],"")</f>
        <v/>
      </c>
      <c r="E893" s="28" t="str">
        <f>IFERROR(VLOOKUP(C893,Sheet3!A:H,8,0),"")</f>
        <v/>
      </c>
      <c r="F893" s="29" t="str">
        <f t="shared" si="28"/>
        <v/>
      </c>
      <c r="G893" s="30" t="str">
        <f>IFERROR(VLOOKUP(C893,Sheet3!A:H,3,0),"")</f>
        <v/>
      </c>
    </row>
    <row r="894" spans="3:7" x14ac:dyDescent="0.15">
      <c r="C894" s="24" t="str">
        <f t="shared" si="27"/>
        <v/>
      </c>
      <c r="D894" s="32" t="str">
        <f>IFERROR(テーブル_Swim014[[#This Row],[選手番号]],"")</f>
        <v/>
      </c>
      <c r="E894" s="28" t="str">
        <f>IFERROR(VLOOKUP(C894,Sheet3!A:H,8,0),"")</f>
        <v/>
      </c>
      <c r="F894" s="29" t="str">
        <f t="shared" si="28"/>
        <v/>
      </c>
      <c r="G894" s="30" t="str">
        <f>IFERROR(VLOOKUP(C894,Sheet3!A:H,3,0),"")</f>
        <v/>
      </c>
    </row>
    <row r="895" spans="3:7" x14ac:dyDescent="0.15">
      <c r="C895" s="24" t="str">
        <f t="shared" si="27"/>
        <v/>
      </c>
      <c r="D895" s="32" t="str">
        <f>IFERROR(テーブル_Swim014[[#This Row],[選手番号]],"")</f>
        <v/>
      </c>
      <c r="E895" s="28" t="str">
        <f>IFERROR(VLOOKUP(C895,Sheet3!A:H,8,0),"")</f>
        <v/>
      </c>
      <c r="F895" s="29" t="str">
        <f t="shared" si="28"/>
        <v/>
      </c>
      <c r="G895" s="30" t="str">
        <f>IFERROR(VLOOKUP(C895,Sheet3!A:H,3,0),"")</f>
        <v/>
      </c>
    </row>
    <row r="896" spans="3:7" x14ac:dyDescent="0.15">
      <c r="C896" s="24" t="str">
        <f t="shared" si="27"/>
        <v/>
      </c>
      <c r="D896" s="32" t="str">
        <f>IFERROR(テーブル_Swim014[[#This Row],[選手番号]],"")</f>
        <v/>
      </c>
      <c r="E896" s="28" t="str">
        <f>IFERROR(VLOOKUP(C896,Sheet3!A:H,8,0),"")</f>
        <v/>
      </c>
      <c r="F896" s="29" t="str">
        <f t="shared" si="28"/>
        <v/>
      </c>
      <c r="G896" s="30" t="str">
        <f>IFERROR(VLOOKUP(C896,Sheet3!A:H,3,0),"")</f>
        <v/>
      </c>
    </row>
    <row r="897" spans="3:7" x14ac:dyDescent="0.15">
      <c r="C897" s="24" t="str">
        <f t="shared" si="27"/>
        <v/>
      </c>
      <c r="D897" s="32" t="str">
        <f>IFERROR(テーブル_Swim014[[#This Row],[選手番号]],"")</f>
        <v/>
      </c>
      <c r="E897" s="28" t="str">
        <f>IFERROR(VLOOKUP(C897,Sheet3!A:H,8,0),"")</f>
        <v/>
      </c>
      <c r="F897" s="29" t="str">
        <f t="shared" si="28"/>
        <v/>
      </c>
      <c r="G897" s="30" t="str">
        <f>IFERROR(VLOOKUP(C897,Sheet3!A:H,3,0),"")</f>
        <v/>
      </c>
    </row>
    <row r="898" spans="3:7" x14ac:dyDescent="0.15">
      <c r="C898" s="24" t="str">
        <f t="shared" ref="C898:C961" si="29">IF(AND(D898=""),"",D898)</f>
        <v/>
      </c>
      <c r="D898" s="32" t="str">
        <f>IFERROR(テーブル_Swim014[[#This Row],[選手番号]],"")</f>
        <v/>
      </c>
      <c r="E898" s="28" t="str">
        <f>IFERROR(VLOOKUP(C898,Sheet3!A:H,8,0),"")</f>
        <v/>
      </c>
      <c r="F898" s="29" t="str">
        <f t="shared" si="28"/>
        <v/>
      </c>
      <c r="G898" s="30" t="str">
        <f>IFERROR(VLOOKUP(C898,Sheet3!A:H,3,0),"")</f>
        <v/>
      </c>
    </row>
    <row r="899" spans="3:7" x14ac:dyDescent="0.15">
      <c r="C899" s="24" t="str">
        <f t="shared" si="29"/>
        <v/>
      </c>
      <c r="D899" s="32" t="str">
        <f>IFERROR(テーブル_Swim014[[#This Row],[選手番号]],"")</f>
        <v/>
      </c>
      <c r="E899" s="28" t="str">
        <f>IFERROR(VLOOKUP(C899,Sheet3!A:H,8,0),"")</f>
        <v/>
      </c>
      <c r="F899" s="29" t="str">
        <f t="shared" si="28"/>
        <v/>
      </c>
      <c r="G899" s="30" t="str">
        <f>IFERROR(VLOOKUP(C899,Sheet3!A:H,3,0),"")</f>
        <v/>
      </c>
    </row>
    <row r="900" spans="3:7" x14ac:dyDescent="0.15">
      <c r="C900" s="24" t="str">
        <f t="shared" si="29"/>
        <v/>
      </c>
      <c r="D900" s="32" t="str">
        <f>IFERROR(テーブル_Swim014[[#This Row],[選手番号]],"")</f>
        <v/>
      </c>
      <c r="E900" s="28" t="str">
        <f>IFERROR(VLOOKUP(C900,Sheet3!A:H,8,0),"")</f>
        <v/>
      </c>
      <c r="F900" s="29" t="str">
        <f t="shared" si="28"/>
        <v/>
      </c>
      <c r="G900" s="30" t="str">
        <f>IFERROR(VLOOKUP(C900,Sheet3!A:H,3,0),"")</f>
        <v/>
      </c>
    </row>
    <row r="901" spans="3:7" x14ac:dyDescent="0.15">
      <c r="C901" s="24" t="str">
        <f t="shared" si="29"/>
        <v/>
      </c>
      <c r="D901" s="32" t="str">
        <f>IFERROR(テーブル_Swim014[[#This Row],[選手番号]],"")</f>
        <v/>
      </c>
      <c r="E901" s="28" t="str">
        <f>IFERROR(VLOOKUP(C901,Sheet3!A:H,8,0),"")</f>
        <v/>
      </c>
      <c r="F901" s="29" t="str">
        <f t="shared" si="28"/>
        <v/>
      </c>
      <c r="G901" s="30" t="str">
        <f>IFERROR(VLOOKUP(C901,Sheet3!A:H,3,0),"")</f>
        <v/>
      </c>
    </row>
    <row r="902" spans="3:7" x14ac:dyDescent="0.15">
      <c r="C902" s="24" t="str">
        <f t="shared" si="29"/>
        <v/>
      </c>
      <c r="D902" s="32" t="str">
        <f>IFERROR(テーブル_Swim014[[#This Row],[選手番号]],"")</f>
        <v/>
      </c>
      <c r="E902" s="28" t="str">
        <f>IFERROR(VLOOKUP(C902,Sheet3!A:H,8,0),"")</f>
        <v/>
      </c>
      <c r="F902" s="29" t="str">
        <f t="shared" si="28"/>
        <v/>
      </c>
      <c r="G902" s="30" t="str">
        <f>IFERROR(VLOOKUP(C902,Sheet3!A:H,3,0),"")</f>
        <v/>
      </c>
    </row>
    <row r="903" spans="3:7" x14ac:dyDescent="0.15">
      <c r="C903" s="24" t="str">
        <f t="shared" si="29"/>
        <v/>
      </c>
      <c r="D903" s="32" t="str">
        <f>IFERROR(テーブル_Swim014[[#This Row],[選手番号]],"")</f>
        <v/>
      </c>
      <c r="E903" s="28" t="str">
        <f>IFERROR(VLOOKUP(C903,Sheet3!A:H,8,0),"")</f>
        <v/>
      </c>
      <c r="F903" s="29" t="str">
        <f t="shared" si="28"/>
        <v/>
      </c>
      <c r="G903" s="30" t="str">
        <f>IFERROR(VLOOKUP(C903,Sheet3!A:H,3,0),"")</f>
        <v/>
      </c>
    </row>
    <row r="904" spans="3:7" x14ac:dyDescent="0.15">
      <c r="C904" s="24" t="str">
        <f t="shared" si="29"/>
        <v/>
      </c>
      <c r="D904" s="32" t="str">
        <f>IFERROR(テーブル_Swim014[[#This Row],[選手番号]],"")</f>
        <v/>
      </c>
      <c r="E904" s="28" t="str">
        <f>IFERROR(VLOOKUP(C904,Sheet3!A:H,8,0),"")</f>
        <v/>
      </c>
      <c r="F904" s="29" t="str">
        <f t="shared" si="28"/>
        <v/>
      </c>
      <c r="G904" s="30" t="str">
        <f>IFERROR(VLOOKUP(C904,Sheet3!A:H,3,0),"")</f>
        <v/>
      </c>
    </row>
    <row r="905" spans="3:7" x14ac:dyDescent="0.15">
      <c r="C905" s="24" t="str">
        <f t="shared" si="29"/>
        <v/>
      </c>
      <c r="D905" s="32" t="str">
        <f>IFERROR(テーブル_Swim014[[#This Row],[選手番号]],"")</f>
        <v/>
      </c>
      <c r="E905" s="28" t="str">
        <f>IFERROR(VLOOKUP(C905,Sheet3!A:H,8,0),"")</f>
        <v/>
      </c>
      <c r="F905" s="29" t="str">
        <f t="shared" si="28"/>
        <v/>
      </c>
      <c r="G905" s="30" t="str">
        <f>IFERROR(VLOOKUP(C905,Sheet3!A:H,3,0),"")</f>
        <v/>
      </c>
    </row>
    <row r="906" spans="3:7" x14ac:dyDescent="0.15">
      <c r="C906" s="24" t="str">
        <f t="shared" si="29"/>
        <v/>
      </c>
      <c r="D906" s="32" t="str">
        <f>IFERROR(テーブル_Swim014[[#This Row],[選手番号]],"")</f>
        <v/>
      </c>
      <c r="E906" s="28" t="str">
        <f>IFERROR(VLOOKUP(C906,Sheet3!A:H,8,0),"")</f>
        <v/>
      </c>
      <c r="F906" s="29" t="str">
        <f t="shared" si="28"/>
        <v/>
      </c>
      <c r="G906" s="30" t="str">
        <f>IFERROR(VLOOKUP(C906,Sheet3!A:H,3,0),"")</f>
        <v/>
      </c>
    </row>
    <row r="907" spans="3:7" x14ac:dyDescent="0.15">
      <c r="C907" s="24" t="str">
        <f t="shared" si="29"/>
        <v/>
      </c>
      <c r="D907" s="32" t="str">
        <f>IFERROR(テーブル_Swim014[[#This Row],[選手番号]],"")</f>
        <v/>
      </c>
      <c r="E907" s="28" t="str">
        <f>IFERROR(VLOOKUP(C907,Sheet3!A:H,8,0),"")</f>
        <v/>
      </c>
      <c r="F907" s="29" t="str">
        <f t="shared" si="28"/>
        <v/>
      </c>
      <c r="G907" s="30" t="str">
        <f>IFERROR(VLOOKUP(C907,Sheet3!A:H,3,0),"")</f>
        <v/>
      </c>
    </row>
    <row r="908" spans="3:7" x14ac:dyDescent="0.15">
      <c r="C908" s="24" t="str">
        <f t="shared" si="29"/>
        <v/>
      </c>
      <c r="D908" s="32" t="str">
        <f>IFERROR(テーブル_Swim014[[#This Row],[選手番号]],"")</f>
        <v/>
      </c>
      <c r="E908" s="28" t="str">
        <f>IFERROR(VLOOKUP(C908,Sheet3!A:H,8,0),"")</f>
        <v/>
      </c>
      <c r="F908" s="29" t="str">
        <f t="shared" si="28"/>
        <v/>
      </c>
      <c r="G908" s="30" t="str">
        <f>IFERROR(VLOOKUP(C908,Sheet3!A:H,3,0),"")</f>
        <v/>
      </c>
    </row>
    <row r="909" spans="3:7" x14ac:dyDescent="0.15">
      <c r="C909" s="24" t="str">
        <f t="shared" si="29"/>
        <v/>
      </c>
      <c r="D909" s="32" t="str">
        <f>IFERROR(テーブル_Swim014[[#This Row],[選手番号]],"")</f>
        <v/>
      </c>
      <c r="E909" s="28" t="str">
        <f>IFERROR(VLOOKUP(C909,Sheet3!A:H,8,0),"")</f>
        <v/>
      </c>
      <c r="F909" s="29" t="str">
        <f t="shared" si="28"/>
        <v/>
      </c>
      <c r="G909" s="30" t="str">
        <f>IFERROR(VLOOKUP(C909,Sheet3!A:H,3,0),"")</f>
        <v/>
      </c>
    </row>
    <row r="910" spans="3:7" x14ac:dyDescent="0.15">
      <c r="C910" s="24" t="str">
        <f t="shared" si="29"/>
        <v/>
      </c>
      <c r="D910" s="32" t="str">
        <f>IFERROR(テーブル_Swim014[[#This Row],[選手番号]],"")</f>
        <v/>
      </c>
      <c r="E910" s="28" t="str">
        <f>IFERROR(VLOOKUP(C910,Sheet3!A:H,8,0),"")</f>
        <v/>
      </c>
      <c r="F910" s="29" t="str">
        <f t="shared" si="28"/>
        <v/>
      </c>
      <c r="G910" s="30" t="str">
        <f>IFERROR(VLOOKUP(C910,Sheet3!A:H,3,0),"")</f>
        <v/>
      </c>
    </row>
    <row r="911" spans="3:7" x14ac:dyDescent="0.15">
      <c r="C911" s="24" t="str">
        <f t="shared" si="29"/>
        <v/>
      </c>
      <c r="D911" s="32" t="str">
        <f>IFERROR(テーブル_Swim014[[#This Row],[選手番号]],"")</f>
        <v/>
      </c>
      <c r="E911" s="28" t="str">
        <f>IFERROR(VLOOKUP(C911,Sheet3!A:H,8,0),"")</f>
        <v/>
      </c>
      <c r="F911" s="29" t="str">
        <f t="shared" si="28"/>
        <v/>
      </c>
      <c r="G911" s="30" t="str">
        <f>IFERROR(VLOOKUP(C911,Sheet3!A:H,3,0),"")</f>
        <v/>
      </c>
    </row>
    <row r="912" spans="3:7" x14ac:dyDescent="0.15">
      <c r="C912" s="24" t="str">
        <f t="shared" si="29"/>
        <v/>
      </c>
      <c r="D912" s="32" t="str">
        <f>IFERROR(テーブル_Swim014[[#This Row],[選手番号]],"")</f>
        <v/>
      </c>
      <c r="E912" s="28" t="str">
        <f>IFERROR(VLOOKUP(C912,Sheet3!A:H,8,0),"")</f>
        <v/>
      </c>
      <c r="F912" s="29" t="str">
        <f t="shared" si="28"/>
        <v/>
      </c>
      <c r="G912" s="30" t="str">
        <f>IFERROR(VLOOKUP(C912,Sheet3!A:H,3,0),"")</f>
        <v/>
      </c>
    </row>
    <row r="913" spans="3:7" x14ac:dyDescent="0.15">
      <c r="C913" s="24" t="str">
        <f t="shared" si="29"/>
        <v/>
      </c>
      <c r="D913" s="32" t="str">
        <f>IFERROR(テーブル_Swim014[[#This Row],[選手番号]],"")</f>
        <v/>
      </c>
      <c r="E913" s="28" t="str">
        <f>IFERROR(VLOOKUP(C913,Sheet3!A:H,8,0),"")</f>
        <v/>
      </c>
      <c r="F913" s="29" t="str">
        <f t="shared" si="28"/>
        <v/>
      </c>
      <c r="G913" s="30" t="str">
        <f>IFERROR(VLOOKUP(C913,Sheet3!A:H,3,0),"")</f>
        <v/>
      </c>
    </row>
    <row r="914" spans="3:7" x14ac:dyDescent="0.15">
      <c r="C914" s="24" t="str">
        <f t="shared" si="29"/>
        <v/>
      </c>
      <c r="D914" s="32" t="str">
        <f>IFERROR(テーブル_Swim014[[#This Row],[選手番号]],"")</f>
        <v/>
      </c>
      <c r="E914" s="28" t="str">
        <f>IFERROR(VLOOKUP(C914,Sheet3!A:H,8,0),"")</f>
        <v/>
      </c>
      <c r="F914" s="29" t="str">
        <f t="shared" si="28"/>
        <v/>
      </c>
      <c r="G914" s="30" t="str">
        <f>IFERROR(VLOOKUP(C914,Sheet3!A:H,3,0),"")</f>
        <v/>
      </c>
    </row>
    <row r="915" spans="3:7" x14ac:dyDescent="0.15">
      <c r="C915" s="24" t="str">
        <f t="shared" si="29"/>
        <v/>
      </c>
      <c r="D915" s="32" t="str">
        <f>IFERROR(テーブル_Swim014[[#This Row],[選手番号]],"")</f>
        <v/>
      </c>
      <c r="E915" s="28" t="str">
        <f>IFERROR(VLOOKUP(C915,Sheet3!A:H,8,0),"")</f>
        <v/>
      </c>
      <c r="F915" s="29" t="str">
        <f t="shared" si="28"/>
        <v/>
      </c>
      <c r="G915" s="30" t="str">
        <f>IFERROR(VLOOKUP(C915,Sheet3!A:H,3,0),"")</f>
        <v/>
      </c>
    </row>
    <row r="916" spans="3:7" x14ac:dyDescent="0.15">
      <c r="C916" s="24" t="str">
        <f t="shared" si="29"/>
        <v/>
      </c>
      <c r="D916" s="32" t="str">
        <f>IFERROR(テーブル_Swim014[[#This Row],[選手番号]],"")</f>
        <v/>
      </c>
      <c r="E916" s="28" t="str">
        <f>IFERROR(VLOOKUP(C916,Sheet3!A:H,8,0),"")</f>
        <v/>
      </c>
      <c r="F916" s="29" t="str">
        <f t="shared" si="28"/>
        <v/>
      </c>
      <c r="G916" s="30" t="str">
        <f>IFERROR(VLOOKUP(C916,Sheet3!A:H,3,0),"")</f>
        <v/>
      </c>
    </row>
    <row r="917" spans="3:7" x14ac:dyDescent="0.15">
      <c r="C917" s="24" t="str">
        <f t="shared" si="29"/>
        <v/>
      </c>
      <c r="D917" s="32" t="str">
        <f>IFERROR(テーブル_Swim014[[#This Row],[選手番号]],"")</f>
        <v/>
      </c>
      <c r="E917" s="28" t="str">
        <f>IFERROR(VLOOKUP(C917,Sheet3!A:H,8,0),"")</f>
        <v/>
      </c>
      <c r="F917" s="29" t="str">
        <f t="shared" si="28"/>
        <v/>
      </c>
      <c r="G917" s="30" t="str">
        <f>IFERROR(VLOOKUP(C917,Sheet3!A:H,3,0),"")</f>
        <v/>
      </c>
    </row>
    <row r="918" spans="3:7" x14ac:dyDescent="0.15">
      <c r="C918" s="24" t="str">
        <f t="shared" si="29"/>
        <v/>
      </c>
      <c r="D918" s="32" t="str">
        <f>IFERROR(テーブル_Swim014[[#This Row],[選手番号]],"")</f>
        <v/>
      </c>
      <c r="E918" s="28" t="str">
        <f>IFERROR(VLOOKUP(C918,Sheet3!A:H,8,0),"")</f>
        <v/>
      </c>
      <c r="F918" s="29" t="str">
        <f t="shared" si="28"/>
        <v/>
      </c>
      <c r="G918" s="30" t="str">
        <f>IFERROR(VLOOKUP(C918,Sheet3!A:H,3,0),"")</f>
        <v/>
      </c>
    </row>
    <row r="919" spans="3:7" x14ac:dyDescent="0.15">
      <c r="C919" s="24" t="str">
        <f t="shared" si="29"/>
        <v/>
      </c>
      <c r="D919" s="32" t="str">
        <f>IFERROR(テーブル_Swim014[[#This Row],[選手番号]],"")</f>
        <v/>
      </c>
      <c r="E919" s="28" t="str">
        <f>IFERROR(VLOOKUP(C919,Sheet3!A:H,8,0),"")</f>
        <v/>
      </c>
      <c r="F919" s="29" t="str">
        <f t="shared" si="28"/>
        <v/>
      </c>
      <c r="G919" s="30" t="str">
        <f>IFERROR(VLOOKUP(C919,Sheet3!A:H,3,0),"")</f>
        <v/>
      </c>
    </row>
    <row r="920" spans="3:7" x14ac:dyDescent="0.15">
      <c r="C920" s="24" t="str">
        <f t="shared" si="29"/>
        <v/>
      </c>
      <c r="D920" s="32" t="str">
        <f>IFERROR(テーブル_Swim014[[#This Row],[選手番号]],"")</f>
        <v/>
      </c>
      <c r="E920" s="28" t="str">
        <f>IFERROR(VLOOKUP(C920,Sheet3!A:H,8,0),"")</f>
        <v/>
      </c>
      <c r="F920" s="29" t="str">
        <f t="shared" si="28"/>
        <v/>
      </c>
      <c r="G920" s="30" t="str">
        <f>IFERROR(VLOOKUP(C920,Sheet3!A:H,3,0),"")</f>
        <v/>
      </c>
    </row>
    <row r="921" spans="3:7" x14ac:dyDescent="0.15">
      <c r="C921" s="24" t="str">
        <f t="shared" si="29"/>
        <v/>
      </c>
      <c r="D921" s="32" t="str">
        <f>IFERROR(テーブル_Swim014[[#This Row],[選手番号]],"")</f>
        <v/>
      </c>
      <c r="E921" s="28" t="str">
        <f>IFERROR(VLOOKUP(C921,Sheet3!A:H,8,0),"")</f>
        <v/>
      </c>
      <c r="F921" s="29" t="str">
        <f t="shared" si="28"/>
        <v/>
      </c>
      <c r="G921" s="30" t="str">
        <f>IFERROR(VLOOKUP(C921,Sheet3!A:H,3,0),"")</f>
        <v/>
      </c>
    </row>
    <row r="922" spans="3:7" x14ac:dyDescent="0.15">
      <c r="C922" s="24" t="str">
        <f t="shared" si="29"/>
        <v/>
      </c>
      <c r="D922" s="32" t="str">
        <f>IFERROR(テーブル_Swim014[[#This Row],[選手番号]],"")</f>
        <v/>
      </c>
      <c r="E922" s="28" t="str">
        <f>IFERROR(VLOOKUP(C922,Sheet3!A:H,8,0),"")</f>
        <v/>
      </c>
      <c r="F922" s="29" t="str">
        <f t="shared" ref="F922:F985" si="30">MID(G922,1,7)</f>
        <v/>
      </c>
      <c r="G922" s="30" t="str">
        <f>IFERROR(VLOOKUP(C922,Sheet3!A:H,3,0),"")</f>
        <v/>
      </c>
    </row>
    <row r="923" spans="3:7" x14ac:dyDescent="0.15">
      <c r="C923" s="24" t="str">
        <f t="shared" si="29"/>
        <v/>
      </c>
      <c r="D923" s="32" t="str">
        <f>IFERROR(テーブル_Swim014[[#This Row],[選手番号]],"")</f>
        <v/>
      </c>
      <c r="E923" s="28" t="str">
        <f>IFERROR(VLOOKUP(C923,Sheet3!A:H,8,0),"")</f>
        <v/>
      </c>
      <c r="F923" s="29" t="str">
        <f t="shared" si="30"/>
        <v/>
      </c>
      <c r="G923" s="30" t="str">
        <f>IFERROR(VLOOKUP(C923,Sheet3!A:H,3,0),"")</f>
        <v/>
      </c>
    </row>
    <row r="924" spans="3:7" x14ac:dyDescent="0.15">
      <c r="C924" s="24" t="str">
        <f t="shared" si="29"/>
        <v/>
      </c>
      <c r="D924" s="32" t="str">
        <f>IFERROR(テーブル_Swim014[[#This Row],[選手番号]],"")</f>
        <v/>
      </c>
      <c r="E924" s="28" t="str">
        <f>IFERROR(VLOOKUP(C924,Sheet3!A:H,8,0),"")</f>
        <v/>
      </c>
      <c r="F924" s="29" t="str">
        <f t="shared" si="30"/>
        <v/>
      </c>
      <c r="G924" s="30" t="str">
        <f>IFERROR(VLOOKUP(C924,Sheet3!A:H,3,0),"")</f>
        <v/>
      </c>
    </row>
    <row r="925" spans="3:7" x14ac:dyDescent="0.15">
      <c r="C925" s="24" t="str">
        <f t="shared" si="29"/>
        <v/>
      </c>
      <c r="D925" s="32" t="str">
        <f>IFERROR(テーブル_Swim014[[#This Row],[選手番号]],"")</f>
        <v/>
      </c>
      <c r="E925" s="28" t="str">
        <f>IFERROR(VLOOKUP(C925,Sheet3!A:H,8,0),"")</f>
        <v/>
      </c>
      <c r="F925" s="29" t="str">
        <f t="shared" si="30"/>
        <v/>
      </c>
      <c r="G925" s="30" t="str">
        <f>IFERROR(VLOOKUP(C925,Sheet3!A:H,3,0),"")</f>
        <v/>
      </c>
    </row>
    <row r="926" spans="3:7" x14ac:dyDescent="0.15">
      <c r="C926" s="24" t="str">
        <f t="shared" si="29"/>
        <v/>
      </c>
      <c r="D926" s="32" t="str">
        <f>IFERROR(テーブル_Swim014[[#This Row],[選手番号]],"")</f>
        <v/>
      </c>
      <c r="E926" s="28" t="str">
        <f>IFERROR(VLOOKUP(C926,Sheet3!A:H,8,0),"")</f>
        <v/>
      </c>
      <c r="F926" s="29" t="str">
        <f t="shared" si="30"/>
        <v/>
      </c>
      <c r="G926" s="30" t="str">
        <f>IFERROR(VLOOKUP(C926,Sheet3!A:H,3,0),"")</f>
        <v/>
      </c>
    </row>
    <row r="927" spans="3:7" x14ac:dyDescent="0.15">
      <c r="C927" s="24" t="str">
        <f t="shared" si="29"/>
        <v/>
      </c>
      <c r="D927" s="32" t="str">
        <f>IFERROR(テーブル_Swim014[[#This Row],[選手番号]],"")</f>
        <v/>
      </c>
      <c r="E927" s="28" t="str">
        <f>IFERROR(VLOOKUP(C927,Sheet3!A:H,8,0),"")</f>
        <v/>
      </c>
      <c r="F927" s="29" t="str">
        <f t="shared" si="30"/>
        <v/>
      </c>
      <c r="G927" s="30" t="str">
        <f>IFERROR(VLOOKUP(C927,Sheet3!A:H,3,0),"")</f>
        <v/>
      </c>
    </row>
    <row r="928" spans="3:7" x14ac:dyDescent="0.15">
      <c r="C928" s="24" t="str">
        <f t="shared" si="29"/>
        <v/>
      </c>
      <c r="D928" s="32" t="str">
        <f>IFERROR(テーブル_Swim014[[#This Row],[選手番号]],"")</f>
        <v/>
      </c>
      <c r="E928" s="28" t="str">
        <f>IFERROR(VLOOKUP(C928,Sheet3!A:H,8,0),"")</f>
        <v/>
      </c>
      <c r="F928" s="29" t="str">
        <f t="shared" si="30"/>
        <v/>
      </c>
      <c r="G928" s="30" t="str">
        <f>IFERROR(VLOOKUP(C928,Sheet3!A:H,3,0),"")</f>
        <v/>
      </c>
    </row>
    <row r="929" spans="3:7" x14ac:dyDescent="0.15">
      <c r="C929" s="24" t="str">
        <f t="shared" si="29"/>
        <v/>
      </c>
      <c r="D929" s="32" t="str">
        <f>IFERROR(テーブル_Swim014[[#This Row],[選手番号]],"")</f>
        <v/>
      </c>
      <c r="E929" s="28" t="str">
        <f>IFERROR(VLOOKUP(C929,Sheet3!A:H,8,0),"")</f>
        <v/>
      </c>
      <c r="F929" s="29" t="str">
        <f t="shared" si="30"/>
        <v/>
      </c>
      <c r="G929" s="30" t="str">
        <f>IFERROR(VLOOKUP(C929,Sheet3!A:H,3,0),"")</f>
        <v/>
      </c>
    </row>
    <row r="930" spans="3:7" x14ac:dyDescent="0.15">
      <c r="C930" s="24" t="str">
        <f t="shared" si="29"/>
        <v/>
      </c>
      <c r="D930" s="32" t="str">
        <f>IFERROR(テーブル_Swim014[[#This Row],[選手番号]],"")</f>
        <v/>
      </c>
      <c r="E930" s="28" t="str">
        <f>IFERROR(VLOOKUP(C930,Sheet3!A:H,8,0),"")</f>
        <v/>
      </c>
      <c r="F930" s="29" t="str">
        <f t="shared" si="30"/>
        <v/>
      </c>
      <c r="G930" s="30" t="str">
        <f>IFERROR(VLOOKUP(C930,Sheet3!A:H,3,0),"")</f>
        <v/>
      </c>
    </row>
    <row r="931" spans="3:7" x14ac:dyDescent="0.15">
      <c r="C931" s="24" t="str">
        <f t="shared" si="29"/>
        <v/>
      </c>
      <c r="D931" s="32" t="str">
        <f>IFERROR(テーブル_Swim014[[#This Row],[選手番号]],"")</f>
        <v/>
      </c>
      <c r="E931" s="28" t="str">
        <f>IFERROR(VLOOKUP(C931,Sheet3!A:H,8,0),"")</f>
        <v/>
      </c>
      <c r="F931" s="29" t="str">
        <f t="shared" si="30"/>
        <v/>
      </c>
      <c r="G931" s="30" t="str">
        <f>IFERROR(VLOOKUP(C931,Sheet3!A:H,3,0),"")</f>
        <v/>
      </c>
    </row>
    <row r="932" spans="3:7" x14ac:dyDescent="0.15">
      <c r="C932" s="24" t="str">
        <f t="shared" si="29"/>
        <v/>
      </c>
      <c r="D932" s="32" t="str">
        <f>IFERROR(テーブル_Swim014[[#This Row],[選手番号]],"")</f>
        <v/>
      </c>
      <c r="E932" s="28" t="str">
        <f>IFERROR(VLOOKUP(C932,Sheet3!A:H,8,0),"")</f>
        <v/>
      </c>
      <c r="F932" s="29" t="str">
        <f t="shared" si="30"/>
        <v/>
      </c>
      <c r="G932" s="30" t="str">
        <f>IFERROR(VLOOKUP(C932,Sheet3!A:H,3,0),"")</f>
        <v/>
      </c>
    </row>
    <row r="933" spans="3:7" x14ac:dyDescent="0.15">
      <c r="C933" s="24" t="str">
        <f t="shared" si="29"/>
        <v/>
      </c>
      <c r="D933" s="32" t="str">
        <f>IFERROR(テーブル_Swim014[[#This Row],[選手番号]],"")</f>
        <v/>
      </c>
      <c r="E933" s="28" t="str">
        <f>IFERROR(VLOOKUP(C933,Sheet3!A:H,8,0),"")</f>
        <v/>
      </c>
      <c r="F933" s="29" t="str">
        <f t="shared" si="30"/>
        <v/>
      </c>
      <c r="G933" s="30" t="str">
        <f>IFERROR(VLOOKUP(C933,Sheet3!A:H,3,0),"")</f>
        <v/>
      </c>
    </row>
    <row r="934" spans="3:7" x14ac:dyDescent="0.15">
      <c r="C934" s="24" t="str">
        <f t="shared" si="29"/>
        <v/>
      </c>
      <c r="D934" s="32" t="str">
        <f>IFERROR(テーブル_Swim014[[#This Row],[選手番号]],"")</f>
        <v/>
      </c>
      <c r="E934" s="28" t="str">
        <f>IFERROR(VLOOKUP(C934,Sheet3!A:H,8,0),"")</f>
        <v/>
      </c>
      <c r="F934" s="29" t="str">
        <f t="shared" si="30"/>
        <v/>
      </c>
      <c r="G934" s="30" t="str">
        <f>IFERROR(VLOOKUP(C934,Sheet3!A:H,3,0),"")</f>
        <v/>
      </c>
    </row>
    <row r="935" spans="3:7" x14ac:dyDescent="0.15">
      <c r="C935" s="24" t="str">
        <f t="shared" si="29"/>
        <v/>
      </c>
      <c r="D935" s="32" t="str">
        <f>IFERROR(テーブル_Swim014[[#This Row],[選手番号]],"")</f>
        <v/>
      </c>
      <c r="E935" s="28" t="str">
        <f>IFERROR(VLOOKUP(C935,Sheet3!A:H,8,0),"")</f>
        <v/>
      </c>
      <c r="F935" s="29" t="str">
        <f t="shared" si="30"/>
        <v/>
      </c>
      <c r="G935" s="30" t="str">
        <f>IFERROR(VLOOKUP(C935,Sheet3!A:H,3,0),"")</f>
        <v/>
      </c>
    </row>
    <row r="936" spans="3:7" x14ac:dyDescent="0.15">
      <c r="C936" s="24" t="str">
        <f t="shared" si="29"/>
        <v/>
      </c>
      <c r="D936" s="32" t="str">
        <f>IFERROR(テーブル_Swim014[[#This Row],[選手番号]],"")</f>
        <v/>
      </c>
      <c r="E936" s="28" t="str">
        <f>IFERROR(VLOOKUP(C936,Sheet3!A:H,8,0),"")</f>
        <v/>
      </c>
      <c r="F936" s="29" t="str">
        <f t="shared" si="30"/>
        <v/>
      </c>
      <c r="G936" s="30" t="str">
        <f>IFERROR(VLOOKUP(C936,Sheet3!A:H,3,0),"")</f>
        <v/>
      </c>
    </row>
    <row r="937" spans="3:7" x14ac:dyDescent="0.15">
      <c r="C937" s="24" t="str">
        <f t="shared" si="29"/>
        <v/>
      </c>
      <c r="D937" s="32" t="str">
        <f>IFERROR(テーブル_Swim014[[#This Row],[選手番号]],"")</f>
        <v/>
      </c>
      <c r="E937" s="28" t="str">
        <f>IFERROR(VLOOKUP(C937,Sheet3!A:H,8,0),"")</f>
        <v/>
      </c>
      <c r="F937" s="29" t="str">
        <f t="shared" si="30"/>
        <v/>
      </c>
      <c r="G937" s="30" t="str">
        <f>IFERROR(VLOOKUP(C937,Sheet3!A:H,3,0),"")</f>
        <v/>
      </c>
    </row>
    <row r="938" spans="3:7" x14ac:dyDescent="0.15">
      <c r="C938" s="24" t="str">
        <f t="shared" si="29"/>
        <v/>
      </c>
      <c r="D938" s="32" t="str">
        <f>IFERROR(テーブル_Swim014[[#This Row],[選手番号]],"")</f>
        <v/>
      </c>
      <c r="E938" s="28" t="str">
        <f>IFERROR(VLOOKUP(C938,Sheet3!A:H,8,0),"")</f>
        <v/>
      </c>
      <c r="F938" s="29" t="str">
        <f t="shared" si="30"/>
        <v/>
      </c>
      <c r="G938" s="30" t="str">
        <f>IFERROR(VLOOKUP(C938,Sheet3!A:H,3,0),"")</f>
        <v/>
      </c>
    </row>
    <row r="939" spans="3:7" x14ac:dyDescent="0.15">
      <c r="C939" s="24" t="str">
        <f t="shared" si="29"/>
        <v/>
      </c>
      <c r="D939" s="32" t="str">
        <f>IFERROR(テーブル_Swim014[[#This Row],[選手番号]],"")</f>
        <v/>
      </c>
      <c r="E939" s="28" t="str">
        <f>IFERROR(VLOOKUP(C939,Sheet3!A:H,8,0),"")</f>
        <v/>
      </c>
      <c r="F939" s="29" t="str">
        <f t="shared" si="30"/>
        <v/>
      </c>
      <c r="G939" s="30" t="str">
        <f>IFERROR(VLOOKUP(C939,Sheet3!A:H,3,0),"")</f>
        <v/>
      </c>
    </row>
    <row r="940" spans="3:7" x14ac:dyDescent="0.15">
      <c r="C940" s="24" t="str">
        <f t="shared" si="29"/>
        <v/>
      </c>
      <c r="D940" s="32" t="str">
        <f>IFERROR(テーブル_Swim014[[#This Row],[選手番号]],"")</f>
        <v/>
      </c>
      <c r="E940" s="28" t="str">
        <f>IFERROR(VLOOKUP(C940,Sheet3!A:H,8,0),"")</f>
        <v/>
      </c>
      <c r="F940" s="29" t="str">
        <f t="shared" si="30"/>
        <v/>
      </c>
      <c r="G940" s="30" t="str">
        <f>IFERROR(VLOOKUP(C940,Sheet3!A:H,3,0),"")</f>
        <v/>
      </c>
    </row>
    <row r="941" spans="3:7" x14ac:dyDescent="0.15">
      <c r="C941" s="24" t="str">
        <f t="shared" si="29"/>
        <v/>
      </c>
      <c r="D941" s="32" t="str">
        <f>IFERROR(テーブル_Swim014[[#This Row],[選手番号]],"")</f>
        <v/>
      </c>
      <c r="E941" s="28" t="str">
        <f>IFERROR(VLOOKUP(C941,Sheet3!A:H,8,0),"")</f>
        <v/>
      </c>
      <c r="F941" s="29" t="str">
        <f t="shared" si="30"/>
        <v/>
      </c>
      <c r="G941" s="30" t="str">
        <f>IFERROR(VLOOKUP(C941,Sheet3!A:H,3,0),"")</f>
        <v/>
      </c>
    </row>
    <row r="942" spans="3:7" x14ac:dyDescent="0.15">
      <c r="C942" s="24" t="str">
        <f t="shared" si="29"/>
        <v/>
      </c>
      <c r="D942" s="32" t="str">
        <f>IFERROR(テーブル_Swim014[[#This Row],[選手番号]],"")</f>
        <v/>
      </c>
      <c r="E942" s="28" t="str">
        <f>IFERROR(VLOOKUP(C942,Sheet3!A:H,8,0),"")</f>
        <v/>
      </c>
      <c r="F942" s="29" t="str">
        <f t="shared" si="30"/>
        <v/>
      </c>
      <c r="G942" s="30" t="str">
        <f>IFERROR(VLOOKUP(C942,Sheet3!A:H,3,0),"")</f>
        <v/>
      </c>
    </row>
    <row r="943" spans="3:7" x14ac:dyDescent="0.15">
      <c r="C943" s="24" t="str">
        <f t="shared" si="29"/>
        <v/>
      </c>
      <c r="D943" s="32" t="str">
        <f>IFERROR(テーブル_Swim014[[#This Row],[選手番号]],"")</f>
        <v/>
      </c>
      <c r="E943" s="28" t="str">
        <f>IFERROR(VLOOKUP(C943,Sheet3!A:H,8,0),"")</f>
        <v/>
      </c>
      <c r="F943" s="29" t="str">
        <f t="shared" si="30"/>
        <v/>
      </c>
      <c r="G943" s="30" t="str">
        <f>IFERROR(VLOOKUP(C943,Sheet3!A:H,3,0),"")</f>
        <v/>
      </c>
    </row>
    <row r="944" spans="3:7" x14ac:dyDescent="0.15">
      <c r="C944" s="24" t="str">
        <f t="shared" si="29"/>
        <v/>
      </c>
      <c r="D944" s="32" t="str">
        <f>IFERROR(テーブル_Swim014[[#This Row],[選手番号]],"")</f>
        <v/>
      </c>
      <c r="E944" s="28" t="str">
        <f>IFERROR(VLOOKUP(C944,Sheet3!A:H,8,0),"")</f>
        <v/>
      </c>
      <c r="F944" s="29" t="str">
        <f t="shared" si="30"/>
        <v/>
      </c>
      <c r="G944" s="30" t="str">
        <f>IFERROR(VLOOKUP(C944,Sheet3!A:H,3,0),"")</f>
        <v/>
      </c>
    </row>
    <row r="945" spans="3:7" x14ac:dyDescent="0.15">
      <c r="C945" s="24" t="str">
        <f t="shared" si="29"/>
        <v/>
      </c>
      <c r="D945" s="32" t="str">
        <f>IFERROR(テーブル_Swim014[[#This Row],[選手番号]],"")</f>
        <v/>
      </c>
      <c r="E945" s="28" t="str">
        <f>IFERROR(VLOOKUP(C945,Sheet3!A:H,8,0),"")</f>
        <v/>
      </c>
      <c r="F945" s="29" t="str">
        <f t="shared" si="30"/>
        <v/>
      </c>
      <c r="G945" s="30" t="str">
        <f>IFERROR(VLOOKUP(C945,Sheet3!A:H,3,0),"")</f>
        <v/>
      </c>
    </row>
    <row r="946" spans="3:7" x14ac:dyDescent="0.15">
      <c r="C946" s="24" t="str">
        <f t="shared" si="29"/>
        <v/>
      </c>
      <c r="D946" s="32" t="str">
        <f>IFERROR(テーブル_Swim014[[#This Row],[選手番号]],"")</f>
        <v/>
      </c>
      <c r="E946" s="28" t="str">
        <f>IFERROR(VLOOKUP(C946,Sheet3!A:H,8,0),"")</f>
        <v/>
      </c>
      <c r="F946" s="29" t="str">
        <f t="shared" si="30"/>
        <v/>
      </c>
      <c r="G946" s="30" t="str">
        <f>IFERROR(VLOOKUP(C946,Sheet3!A:H,3,0),"")</f>
        <v/>
      </c>
    </row>
    <row r="947" spans="3:7" x14ac:dyDescent="0.15">
      <c r="C947" s="24" t="str">
        <f t="shared" si="29"/>
        <v/>
      </c>
      <c r="D947" s="32" t="str">
        <f>IFERROR(テーブル_Swim014[[#This Row],[選手番号]],"")</f>
        <v/>
      </c>
      <c r="E947" s="28" t="str">
        <f>IFERROR(VLOOKUP(C947,Sheet3!A:H,8,0),"")</f>
        <v/>
      </c>
      <c r="F947" s="29" t="str">
        <f t="shared" si="30"/>
        <v/>
      </c>
      <c r="G947" s="30" t="str">
        <f>IFERROR(VLOOKUP(C947,Sheet3!A:H,3,0),"")</f>
        <v/>
      </c>
    </row>
    <row r="948" spans="3:7" x14ac:dyDescent="0.15">
      <c r="C948" s="24" t="str">
        <f t="shared" si="29"/>
        <v/>
      </c>
      <c r="D948" s="32" t="str">
        <f>IFERROR(テーブル_Swim014[[#This Row],[選手番号]],"")</f>
        <v/>
      </c>
      <c r="E948" s="28" t="str">
        <f>IFERROR(VLOOKUP(C948,Sheet3!A:H,8,0),"")</f>
        <v/>
      </c>
      <c r="F948" s="29" t="str">
        <f t="shared" si="30"/>
        <v/>
      </c>
      <c r="G948" s="30" t="str">
        <f>IFERROR(VLOOKUP(C948,Sheet3!A:H,3,0),"")</f>
        <v/>
      </c>
    </row>
    <row r="949" spans="3:7" x14ac:dyDescent="0.15">
      <c r="C949" s="24" t="str">
        <f t="shared" si="29"/>
        <v/>
      </c>
      <c r="D949" s="32" t="str">
        <f>IFERROR(テーブル_Swim014[[#This Row],[選手番号]],"")</f>
        <v/>
      </c>
      <c r="E949" s="28" t="str">
        <f>IFERROR(VLOOKUP(C949,Sheet3!A:H,8,0),"")</f>
        <v/>
      </c>
      <c r="F949" s="29" t="str">
        <f t="shared" si="30"/>
        <v/>
      </c>
      <c r="G949" s="30" t="str">
        <f>IFERROR(VLOOKUP(C949,Sheet3!A:H,3,0),"")</f>
        <v/>
      </c>
    </row>
    <row r="950" spans="3:7" x14ac:dyDescent="0.15">
      <c r="C950" s="24" t="str">
        <f t="shared" si="29"/>
        <v/>
      </c>
      <c r="D950" s="32" t="str">
        <f>IFERROR(テーブル_Swim014[[#This Row],[選手番号]],"")</f>
        <v/>
      </c>
      <c r="E950" s="28" t="str">
        <f>IFERROR(VLOOKUP(C950,Sheet3!A:H,8,0),"")</f>
        <v/>
      </c>
      <c r="F950" s="29" t="str">
        <f t="shared" si="30"/>
        <v/>
      </c>
      <c r="G950" s="30" t="str">
        <f>IFERROR(VLOOKUP(C950,Sheet3!A:H,3,0),"")</f>
        <v/>
      </c>
    </row>
    <row r="951" spans="3:7" x14ac:dyDescent="0.15">
      <c r="C951" s="24" t="str">
        <f t="shared" si="29"/>
        <v/>
      </c>
      <c r="D951" s="32" t="str">
        <f>IFERROR(テーブル_Swim014[[#This Row],[選手番号]],"")</f>
        <v/>
      </c>
      <c r="E951" s="28" t="str">
        <f>IFERROR(VLOOKUP(C951,Sheet3!A:H,8,0),"")</f>
        <v/>
      </c>
      <c r="F951" s="29" t="str">
        <f t="shared" si="30"/>
        <v/>
      </c>
      <c r="G951" s="30" t="str">
        <f>IFERROR(VLOOKUP(C951,Sheet3!A:H,3,0),"")</f>
        <v/>
      </c>
    </row>
    <row r="952" spans="3:7" x14ac:dyDescent="0.15">
      <c r="C952" s="24" t="str">
        <f t="shared" si="29"/>
        <v/>
      </c>
      <c r="D952" s="32" t="str">
        <f>IFERROR(テーブル_Swim014[[#This Row],[選手番号]],"")</f>
        <v/>
      </c>
      <c r="E952" s="28" t="str">
        <f>IFERROR(VLOOKUP(C952,Sheet3!A:H,8,0),"")</f>
        <v/>
      </c>
      <c r="F952" s="29" t="str">
        <f t="shared" si="30"/>
        <v/>
      </c>
      <c r="G952" s="30" t="str">
        <f>IFERROR(VLOOKUP(C952,Sheet3!A:H,3,0),"")</f>
        <v/>
      </c>
    </row>
    <row r="953" spans="3:7" x14ac:dyDescent="0.15">
      <c r="C953" s="24" t="str">
        <f t="shared" si="29"/>
        <v/>
      </c>
      <c r="D953" s="32" t="str">
        <f>IFERROR(テーブル_Swim014[[#This Row],[選手番号]],"")</f>
        <v/>
      </c>
      <c r="E953" s="28" t="str">
        <f>IFERROR(VLOOKUP(C953,Sheet3!A:H,8,0),"")</f>
        <v/>
      </c>
      <c r="F953" s="29" t="str">
        <f t="shared" si="30"/>
        <v/>
      </c>
      <c r="G953" s="30" t="str">
        <f>IFERROR(VLOOKUP(C953,Sheet3!A:H,3,0),"")</f>
        <v/>
      </c>
    </row>
    <row r="954" spans="3:7" x14ac:dyDescent="0.15">
      <c r="C954" s="24" t="str">
        <f t="shared" si="29"/>
        <v/>
      </c>
      <c r="D954" s="32" t="str">
        <f>IFERROR(テーブル_Swim014[[#This Row],[選手番号]],"")</f>
        <v/>
      </c>
      <c r="E954" s="28" t="str">
        <f>IFERROR(VLOOKUP(C954,Sheet3!A:H,8,0),"")</f>
        <v/>
      </c>
      <c r="F954" s="29" t="str">
        <f t="shared" si="30"/>
        <v/>
      </c>
      <c r="G954" s="30" t="str">
        <f>IFERROR(VLOOKUP(C954,Sheet3!A:H,3,0),"")</f>
        <v/>
      </c>
    </row>
    <row r="955" spans="3:7" x14ac:dyDescent="0.15">
      <c r="C955" s="24" t="str">
        <f t="shared" si="29"/>
        <v/>
      </c>
      <c r="D955" s="32" t="str">
        <f>IFERROR(テーブル_Swim014[[#This Row],[選手番号]],"")</f>
        <v/>
      </c>
      <c r="E955" s="28" t="str">
        <f>IFERROR(VLOOKUP(C955,Sheet3!A:H,8,0),"")</f>
        <v/>
      </c>
      <c r="F955" s="29" t="str">
        <f t="shared" si="30"/>
        <v/>
      </c>
      <c r="G955" s="30" t="str">
        <f>IFERROR(VLOOKUP(C955,Sheet3!A:H,3,0),"")</f>
        <v/>
      </c>
    </row>
    <row r="956" spans="3:7" x14ac:dyDescent="0.15">
      <c r="C956" s="24" t="str">
        <f t="shared" si="29"/>
        <v/>
      </c>
      <c r="D956" s="32" t="str">
        <f>IFERROR(テーブル_Swim014[[#This Row],[選手番号]],"")</f>
        <v/>
      </c>
      <c r="E956" s="28" t="str">
        <f>IFERROR(VLOOKUP(C956,Sheet3!A:H,8,0),"")</f>
        <v/>
      </c>
      <c r="F956" s="29" t="str">
        <f t="shared" si="30"/>
        <v/>
      </c>
      <c r="G956" s="30" t="str">
        <f>IFERROR(VLOOKUP(C956,Sheet3!A:H,3,0),"")</f>
        <v/>
      </c>
    </row>
    <row r="957" spans="3:7" x14ac:dyDescent="0.15">
      <c r="C957" s="24" t="str">
        <f t="shared" si="29"/>
        <v/>
      </c>
      <c r="D957" s="32" t="str">
        <f>IFERROR(テーブル_Swim014[[#This Row],[選手番号]],"")</f>
        <v/>
      </c>
      <c r="E957" s="28" t="str">
        <f>IFERROR(VLOOKUP(C957,Sheet3!A:H,8,0),"")</f>
        <v/>
      </c>
      <c r="F957" s="29" t="str">
        <f t="shared" si="30"/>
        <v/>
      </c>
      <c r="G957" s="30" t="str">
        <f>IFERROR(VLOOKUP(C957,Sheet3!A:H,3,0),"")</f>
        <v/>
      </c>
    </row>
    <row r="958" spans="3:7" x14ac:dyDescent="0.15">
      <c r="C958" s="24" t="str">
        <f t="shared" si="29"/>
        <v/>
      </c>
      <c r="D958" s="32" t="str">
        <f>IFERROR(テーブル_Swim014[[#This Row],[選手番号]],"")</f>
        <v/>
      </c>
      <c r="E958" s="28" t="str">
        <f>IFERROR(VLOOKUP(C958,Sheet3!A:H,8,0),"")</f>
        <v/>
      </c>
      <c r="F958" s="29" t="str">
        <f t="shared" si="30"/>
        <v/>
      </c>
      <c r="G958" s="30" t="str">
        <f>IFERROR(VLOOKUP(C958,Sheet3!A:H,3,0),"")</f>
        <v/>
      </c>
    </row>
    <row r="959" spans="3:7" x14ac:dyDescent="0.15">
      <c r="C959" s="24" t="str">
        <f t="shared" si="29"/>
        <v/>
      </c>
      <c r="D959" s="32" t="str">
        <f>IFERROR(テーブル_Swim014[[#This Row],[選手番号]],"")</f>
        <v/>
      </c>
      <c r="E959" s="28" t="str">
        <f>IFERROR(VLOOKUP(C959,Sheet3!A:H,8,0),"")</f>
        <v/>
      </c>
      <c r="F959" s="29" t="str">
        <f t="shared" si="30"/>
        <v/>
      </c>
      <c r="G959" s="30" t="str">
        <f>IFERROR(VLOOKUP(C959,Sheet3!A:H,3,0),"")</f>
        <v/>
      </c>
    </row>
    <row r="960" spans="3:7" x14ac:dyDescent="0.15">
      <c r="C960" s="24" t="str">
        <f t="shared" si="29"/>
        <v/>
      </c>
      <c r="D960" s="32" t="str">
        <f>IFERROR(テーブル_Swim014[[#This Row],[選手番号]],"")</f>
        <v/>
      </c>
      <c r="E960" s="28" t="str">
        <f>IFERROR(VLOOKUP(C960,Sheet3!A:H,8,0),"")</f>
        <v/>
      </c>
      <c r="F960" s="29" t="str">
        <f t="shared" si="30"/>
        <v/>
      </c>
      <c r="G960" s="30" t="str">
        <f>IFERROR(VLOOKUP(C960,Sheet3!A:H,3,0),"")</f>
        <v/>
      </c>
    </row>
    <row r="961" spans="3:7" x14ac:dyDescent="0.15">
      <c r="C961" s="24" t="str">
        <f t="shared" si="29"/>
        <v/>
      </c>
      <c r="D961" s="32" t="str">
        <f>IFERROR(テーブル_Swim014[[#This Row],[選手番号]],"")</f>
        <v/>
      </c>
      <c r="E961" s="28" t="str">
        <f>IFERROR(VLOOKUP(C961,Sheet3!A:H,8,0),"")</f>
        <v/>
      </c>
      <c r="F961" s="29" t="str">
        <f t="shared" si="30"/>
        <v/>
      </c>
      <c r="G961" s="30" t="str">
        <f>IFERROR(VLOOKUP(C961,Sheet3!A:H,3,0),"")</f>
        <v/>
      </c>
    </row>
    <row r="962" spans="3:7" x14ac:dyDescent="0.15">
      <c r="C962" s="24" t="str">
        <f t="shared" ref="C962:C1025" si="31">IF(AND(D962=""),"",D962)</f>
        <v/>
      </c>
      <c r="D962" s="32" t="str">
        <f>IFERROR(テーブル_Swim014[[#This Row],[選手番号]],"")</f>
        <v/>
      </c>
      <c r="E962" s="28" t="str">
        <f>IFERROR(VLOOKUP(C962,Sheet3!A:H,8,0),"")</f>
        <v/>
      </c>
      <c r="F962" s="29" t="str">
        <f t="shared" si="30"/>
        <v/>
      </c>
      <c r="G962" s="30" t="str">
        <f>IFERROR(VLOOKUP(C962,Sheet3!A:H,3,0),"")</f>
        <v/>
      </c>
    </row>
    <row r="963" spans="3:7" x14ac:dyDescent="0.15">
      <c r="C963" s="24" t="str">
        <f t="shared" si="31"/>
        <v/>
      </c>
      <c r="D963" s="32" t="str">
        <f>IFERROR(テーブル_Swim014[[#This Row],[選手番号]],"")</f>
        <v/>
      </c>
      <c r="E963" s="28" t="str">
        <f>IFERROR(VLOOKUP(C963,Sheet3!A:H,8,0),"")</f>
        <v/>
      </c>
      <c r="F963" s="29" t="str">
        <f t="shared" si="30"/>
        <v/>
      </c>
      <c r="G963" s="30" t="str">
        <f>IFERROR(VLOOKUP(C963,Sheet3!A:H,3,0),"")</f>
        <v/>
      </c>
    </row>
    <row r="964" spans="3:7" x14ac:dyDescent="0.15">
      <c r="C964" s="24" t="str">
        <f t="shared" si="31"/>
        <v/>
      </c>
      <c r="D964" s="32" t="str">
        <f>IFERROR(テーブル_Swim014[[#This Row],[選手番号]],"")</f>
        <v/>
      </c>
      <c r="E964" s="28" t="str">
        <f>IFERROR(VLOOKUP(C964,Sheet3!A:H,8,0),"")</f>
        <v/>
      </c>
      <c r="F964" s="29" t="str">
        <f t="shared" si="30"/>
        <v/>
      </c>
      <c r="G964" s="30" t="str">
        <f>IFERROR(VLOOKUP(C964,Sheet3!A:H,3,0),"")</f>
        <v/>
      </c>
    </row>
    <row r="965" spans="3:7" x14ac:dyDescent="0.15">
      <c r="C965" s="24" t="str">
        <f t="shared" si="31"/>
        <v/>
      </c>
      <c r="D965" s="32" t="str">
        <f>IFERROR(テーブル_Swim014[[#This Row],[選手番号]],"")</f>
        <v/>
      </c>
      <c r="E965" s="28" t="str">
        <f>IFERROR(VLOOKUP(C965,Sheet3!A:H,8,0),"")</f>
        <v/>
      </c>
      <c r="F965" s="29" t="str">
        <f t="shared" si="30"/>
        <v/>
      </c>
      <c r="G965" s="30" t="str">
        <f>IFERROR(VLOOKUP(C965,Sheet3!A:H,3,0),"")</f>
        <v/>
      </c>
    </row>
    <row r="966" spans="3:7" x14ac:dyDescent="0.15">
      <c r="C966" s="24" t="str">
        <f t="shared" si="31"/>
        <v/>
      </c>
      <c r="D966" s="32" t="str">
        <f>IFERROR(テーブル_Swim014[[#This Row],[選手番号]],"")</f>
        <v/>
      </c>
      <c r="E966" s="28" t="str">
        <f>IFERROR(VLOOKUP(C966,Sheet3!A:H,8,0),"")</f>
        <v/>
      </c>
      <c r="F966" s="29" t="str">
        <f t="shared" si="30"/>
        <v/>
      </c>
      <c r="G966" s="30" t="str">
        <f>IFERROR(VLOOKUP(C966,Sheet3!A:H,3,0),"")</f>
        <v/>
      </c>
    </row>
    <row r="967" spans="3:7" x14ac:dyDescent="0.15">
      <c r="C967" s="24" t="str">
        <f t="shared" si="31"/>
        <v/>
      </c>
      <c r="D967" s="32" t="str">
        <f>IFERROR(テーブル_Swim014[[#This Row],[選手番号]],"")</f>
        <v/>
      </c>
      <c r="E967" s="28" t="str">
        <f>IFERROR(VLOOKUP(C967,Sheet3!A:H,8,0),"")</f>
        <v/>
      </c>
      <c r="F967" s="29" t="str">
        <f t="shared" si="30"/>
        <v/>
      </c>
      <c r="G967" s="30" t="str">
        <f>IFERROR(VLOOKUP(C967,Sheet3!A:H,3,0),"")</f>
        <v/>
      </c>
    </row>
    <row r="968" spans="3:7" x14ac:dyDescent="0.15">
      <c r="C968" s="24" t="str">
        <f t="shared" si="31"/>
        <v/>
      </c>
      <c r="D968" s="32" t="str">
        <f>IFERROR(テーブル_Swim014[[#This Row],[選手番号]],"")</f>
        <v/>
      </c>
      <c r="E968" s="28" t="str">
        <f>IFERROR(VLOOKUP(C968,Sheet3!A:H,8,0),"")</f>
        <v/>
      </c>
      <c r="F968" s="29" t="str">
        <f t="shared" si="30"/>
        <v/>
      </c>
      <c r="G968" s="30" t="str">
        <f>IFERROR(VLOOKUP(C968,Sheet3!A:H,3,0),"")</f>
        <v/>
      </c>
    </row>
    <row r="969" spans="3:7" x14ac:dyDescent="0.15">
      <c r="C969" s="24" t="str">
        <f t="shared" si="31"/>
        <v/>
      </c>
      <c r="D969" s="32" t="str">
        <f>IFERROR(テーブル_Swim014[[#This Row],[選手番号]],"")</f>
        <v/>
      </c>
      <c r="E969" s="28" t="str">
        <f>IFERROR(VLOOKUP(C969,Sheet3!A:H,8,0),"")</f>
        <v/>
      </c>
      <c r="F969" s="29" t="str">
        <f t="shared" si="30"/>
        <v/>
      </c>
      <c r="G969" s="30" t="str">
        <f>IFERROR(VLOOKUP(C969,Sheet3!A:H,3,0),"")</f>
        <v/>
      </c>
    </row>
    <row r="970" spans="3:7" x14ac:dyDescent="0.15">
      <c r="C970" s="24" t="str">
        <f t="shared" si="31"/>
        <v/>
      </c>
      <c r="D970" s="32" t="str">
        <f>IFERROR(テーブル_Swim014[[#This Row],[選手番号]],"")</f>
        <v/>
      </c>
      <c r="E970" s="28" t="str">
        <f>IFERROR(VLOOKUP(C970,Sheet3!A:H,8,0),"")</f>
        <v/>
      </c>
      <c r="F970" s="29" t="str">
        <f t="shared" si="30"/>
        <v/>
      </c>
      <c r="G970" s="30" t="str">
        <f>IFERROR(VLOOKUP(C970,Sheet3!A:H,3,0),"")</f>
        <v/>
      </c>
    </row>
    <row r="971" spans="3:7" x14ac:dyDescent="0.15">
      <c r="C971" s="24" t="str">
        <f t="shared" si="31"/>
        <v/>
      </c>
      <c r="D971" s="32" t="str">
        <f>IFERROR(テーブル_Swim014[[#This Row],[選手番号]],"")</f>
        <v/>
      </c>
      <c r="E971" s="28" t="str">
        <f>IFERROR(VLOOKUP(C971,Sheet3!A:H,8,0),"")</f>
        <v/>
      </c>
      <c r="F971" s="29" t="str">
        <f t="shared" si="30"/>
        <v/>
      </c>
      <c r="G971" s="30" t="str">
        <f>IFERROR(VLOOKUP(C971,Sheet3!A:H,3,0),"")</f>
        <v/>
      </c>
    </row>
    <row r="972" spans="3:7" x14ac:dyDescent="0.15">
      <c r="C972" s="24" t="str">
        <f t="shared" si="31"/>
        <v/>
      </c>
      <c r="D972" s="32" t="str">
        <f>IFERROR(テーブル_Swim014[[#This Row],[選手番号]],"")</f>
        <v/>
      </c>
      <c r="E972" s="28" t="str">
        <f>IFERROR(VLOOKUP(C972,Sheet3!A:H,8,0),"")</f>
        <v/>
      </c>
      <c r="F972" s="29" t="str">
        <f t="shared" si="30"/>
        <v/>
      </c>
      <c r="G972" s="30" t="str">
        <f>IFERROR(VLOOKUP(C972,Sheet3!A:H,3,0),"")</f>
        <v/>
      </c>
    </row>
    <row r="973" spans="3:7" x14ac:dyDescent="0.15">
      <c r="C973" s="24" t="str">
        <f t="shared" si="31"/>
        <v/>
      </c>
      <c r="D973" s="32" t="str">
        <f>IFERROR(テーブル_Swim014[[#This Row],[選手番号]],"")</f>
        <v/>
      </c>
      <c r="E973" s="28" t="str">
        <f>IFERROR(VLOOKUP(C973,Sheet3!A:H,8,0),"")</f>
        <v/>
      </c>
      <c r="F973" s="29" t="str">
        <f t="shared" si="30"/>
        <v/>
      </c>
      <c r="G973" s="30" t="str">
        <f>IFERROR(VLOOKUP(C973,Sheet3!A:H,3,0),"")</f>
        <v/>
      </c>
    </row>
    <row r="974" spans="3:7" x14ac:dyDescent="0.15">
      <c r="C974" s="24" t="str">
        <f t="shared" si="31"/>
        <v/>
      </c>
      <c r="D974" s="32" t="str">
        <f>IFERROR(テーブル_Swim014[[#This Row],[選手番号]],"")</f>
        <v/>
      </c>
      <c r="E974" s="28" t="str">
        <f>IFERROR(VLOOKUP(C974,Sheet3!A:H,8,0),"")</f>
        <v/>
      </c>
      <c r="F974" s="29" t="str">
        <f t="shared" si="30"/>
        <v/>
      </c>
      <c r="G974" s="30" t="str">
        <f>IFERROR(VLOOKUP(C974,Sheet3!A:H,3,0),"")</f>
        <v/>
      </c>
    </row>
    <row r="975" spans="3:7" x14ac:dyDescent="0.15">
      <c r="C975" s="24" t="str">
        <f t="shared" si="31"/>
        <v/>
      </c>
      <c r="D975" s="32" t="str">
        <f>IFERROR(テーブル_Swim014[[#This Row],[選手番号]],"")</f>
        <v/>
      </c>
      <c r="E975" s="28" t="str">
        <f>IFERROR(VLOOKUP(C975,Sheet3!A:H,8,0),"")</f>
        <v/>
      </c>
      <c r="F975" s="29" t="str">
        <f t="shared" si="30"/>
        <v/>
      </c>
      <c r="G975" s="30" t="str">
        <f>IFERROR(VLOOKUP(C975,Sheet3!A:H,3,0),"")</f>
        <v/>
      </c>
    </row>
    <row r="976" spans="3:7" x14ac:dyDescent="0.15">
      <c r="C976" s="24" t="str">
        <f t="shared" si="31"/>
        <v/>
      </c>
      <c r="D976" s="32" t="str">
        <f>IFERROR(テーブル_Swim014[[#This Row],[選手番号]],"")</f>
        <v/>
      </c>
      <c r="E976" s="28" t="str">
        <f>IFERROR(VLOOKUP(C976,Sheet3!A:H,8,0),"")</f>
        <v/>
      </c>
      <c r="F976" s="29" t="str">
        <f t="shared" si="30"/>
        <v/>
      </c>
      <c r="G976" s="30" t="str">
        <f>IFERROR(VLOOKUP(C976,Sheet3!A:H,3,0),"")</f>
        <v/>
      </c>
    </row>
    <row r="977" spans="3:7" x14ac:dyDescent="0.15">
      <c r="C977" s="24" t="str">
        <f t="shared" si="31"/>
        <v/>
      </c>
      <c r="D977" s="32" t="str">
        <f>IFERROR(テーブル_Swim014[[#This Row],[選手番号]],"")</f>
        <v/>
      </c>
      <c r="E977" s="28" t="str">
        <f>IFERROR(VLOOKUP(C977,Sheet3!A:H,8,0),"")</f>
        <v/>
      </c>
      <c r="F977" s="29" t="str">
        <f t="shared" si="30"/>
        <v/>
      </c>
      <c r="G977" s="30" t="str">
        <f>IFERROR(VLOOKUP(C977,Sheet3!A:H,3,0),"")</f>
        <v/>
      </c>
    </row>
    <row r="978" spans="3:7" x14ac:dyDescent="0.15">
      <c r="C978" s="24" t="str">
        <f t="shared" si="31"/>
        <v/>
      </c>
      <c r="D978" s="32" t="str">
        <f>IFERROR(テーブル_Swim014[[#This Row],[選手番号]],"")</f>
        <v/>
      </c>
      <c r="E978" s="28" t="str">
        <f>IFERROR(VLOOKUP(C978,Sheet3!A:H,8,0),"")</f>
        <v/>
      </c>
      <c r="F978" s="29" t="str">
        <f t="shared" si="30"/>
        <v/>
      </c>
      <c r="G978" s="30" t="str">
        <f>IFERROR(VLOOKUP(C978,Sheet3!A:H,3,0),"")</f>
        <v/>
      </c>
    </row>
    <row r="979" spans="3:7" x14ac:dyDescent="0.15">
      <c r="C979" s="24" t="str">
        <f t="shared" si="31"/>
        <v/>
      </c>
      <c r="D979" s="32" t="str">
        <f>IFERROR(テーブル_Swim014[[#This Row],[選手番号]],"")</f>
        <v/>
      </c>
      <c r="E979" s="28" t="str">
        <f>IFERROR(VLOOKUP(C979,Sheet3!A:H,8,0),"")</f>
        <v/>
      </c>
      <c r="F979" s="29" t="str">
        <f t="shared" si="30"/>
        <v/>
      </c>
      <c r="G979" s="30" t="str">
        <f>IFERROR(VLOOKUP(C979,Sheet3!A:H,3,0),"")</f>
        <v/>
      </c>
    </row>
    <row r="980" spans="3:7" x14ac:dyDescent="0.15">
      <c r="C980" s="24" t="str">
        <f t="shared" si="31"/>
        <v/>
      </c>
      <c r="D980" s="32" t="str">
        <f>IFERROR(テーブル_Swim014[[#This Row],[選手番号]],"")</f>
        <v/>
      </c>
      <c r="E980" s="28" t="str">
        <f>IFERROR(VLOOKUP(C980,Sheet3!A:H,8,0),"")</f>
        <v/>
      </c>
      <c r="F980" s="29" t="str">
        <f t="shared" si="30"/>
        <v/>
      </c>
      <c r="G980" s="30" t="str">
        <f>IFERROR(VLOOKUP(C980,Sheet3!A:H,3,0),"")</f>
        <v/>
      </c>
    </row>
    <row r="981" spans="3:7" x14ac:dyDescent="0.15">
      <c r="C981" s="24" t="str">
        <f t="shared" si="31"/>
        <v/>
      </c>
      <c r="D981" s="32" t="str">
        <f>IFERROR(テーブル_Swim014[[#This Row],[選手番号]],"")</f>
        <v/>
      </c>
      <c r="E981" s="28" t="str">
        <f>IFERROR(VLOOKUP(C981,Sheet3!A:H,8,0),"")</f>
        <v/>
      </c>
      <c r="F981" s="29" t="str">
        <f t="shared" si="30"/>
        <v/>
      </c>
      <c r="G981" s="30" t="str">
        <f>IFERROR(VLOOKUP(C981,Sheet3!A:H,3,0),"")</f>
        <v/>
      </c>
    </row>
    <row r="982" spans="3:7" x14ac:dyDescent="0.15">
      <c r="C982" s="24" t="str">
        <f t="shared" si="31"/>
        <v/>
      </c>
      <c r="D982" s="32" t="str">
        <f>IFERROR(テーブル_Swim014[[#This Row],[選手番号]],"")</f>
        <v/>
      </c>
      <c r="E982" s="28" t="str">
        <f>IFERROR(VLOOKUP(C982,Sheet3!A:H,8,0),"")</f>
        <v/>
      </c>
      <c r="F982" s="29" t="str">
        <f t="shared" si="30"/>
        <v/>
      </c>
      <c r="G982" s="30" t="str">
        <f>IFERROR(VLOOKUP(C982,Sheet3!A:H,3,0),"")</f>
        <v/>
      </c>
    </row>
    <row r="983" spans="3:7" x14ac:dyDescent="0.15">
      <c r="C983" s="24" t="str">
        <f t="shared" si="31"/>
        <v/>
      </c>
      <c r="D983" s="32" t="str">
        <f>IFERROR(テーブル_Swim014[[#This Row],[選手番号]],"")</f>
        <v/>
      </c>
      <c r="E983" s="28" t="str">
        <f>IFERROR(VLOOKUP(C983,Sheet3!A:H,8,0),"")</f>
        <v/>
      </c>
      <c r="F983" s="29" t="str">
        <f t="shared" si="30"/>
        <v/>
      </c>
      <c r="G983" s="30" t="str">
        <f>IFERROR(VLOOKUP(C983,Sheet3!A:H,3,0),"")</f>
        <v/>
      </c>
    </row>
    <row r="984" spans="3:7" x14ac:dyDescent="0.15">
      <c r="C984" s="24" t="str">
        <f t="shared" si="31"/>
        <v/>
      </c>
      <c r="D984" s="32" t="str">
        <f>IFERROR(テーブル_Swim014[[#This Row],[選手番号]],"")</f>
        <v/>
      </c>
      <c r="E984" s="28" t="str">
        <f>IFERROR(VLOOKUP(C984,Sheet3!A:H,8,0),"")</f>
        <v/>
      </c>
      <c r="F984" s="29" t="str">
        <f t="shared" si="30"/>
        <v/>
      </c>
      <c r="G984" s="30" t="str">
        <f>IFERROR(VLOOKUP(C984,Sheet3!A:H,3,0),"")</f>
        <v/>
      </c>
    </row>
    <row r="985" spans="3:7" x14ac:dyDescent="0.15">
      <c r="C985" s="24" t="str">
        <f t="shared" si="31"/>
        <v/>
      </c>
      <c r="D985" s="32" t="str">
        <f>IFERROR(テーブル_Swim014[[#This Row],[選手番号]],"")</f>
        <v/>
      </c>
      <c r="E985" s="28" t="str">
        <f>IFERROR(VLOOKUP(C985,Sheet3!A:H,8,0),"")</f>
        <v/>
      </c>
      <c r="F985" s="29" t="str">
        <f t="shared" si="30"/>
        <v/>
      </c>
      <c r="G985" s="30" t="str">
        <f>IFERROR(VLOOKUP(C985,Sheet3!A:H,3,0),"")</f>
        <v/>
      </c>
    </row>
    <row r="986" spans="3:7" x14ac:dyDescent="0.15">
      <c r="C986" s="24" t="str">
        <f t="shared" si="31"/>
        <v/>
      </c>
      <c r="D986" s="32" t="str">
        <f>IFERROR(テーブル_Swim014[[#This Row],[選手番号]],"")</f>
        <v/>
      </c>
      <c r="E986" s="28" t="str">
        <f>IFERROR(VLOOKUP(C986,Sheet3!A:H,8,0),"")</f>
        <v/>
      </c>
      <c r="F986" s="29" t="str">
        <f t="shared" ref="F986:F1049" si="32">MID(G986,1,7)</f>
        <v/>
      </c>
      <c r="G986" s="30" t="str">
        <f>IFERROR(VLOOKUP(C986,Sheet3!A:H,3,0),"")</f>
        <v/>
      </c>
    </row>
    <row r="987" spans="3:7" x14ac:dyDescent="0.15">
      <c r="C987" s="24" t="str">
        <f t="shared" si="31"/>
        <v/>
      </c>
      <c r="D987" s="32" t="str">
        <f>IFERROR(テーブル_Swim014[[#This Row],[選手番号]],"")</f>
        <v/>
      </c>
      <c r="E987" s="28" t="str">
        <f>IFERROR(VLOOKUP(C987,Sheet3!A:H,8,0),"")</f>
        <v/>
      </c>
      <c r="F987" s="29" t="str">
        <f t="shared" si="32"/>
        <v/>
      </c>
      <c r="G987" s="30" t="str">
        <f>IFERROR(VLOOKUP(C987,Sheet3!A:H,3,0),"")</f>
        <v/>
      </c>
    </row>
    <row r="988" spans="3:7" x14ac:dyDescent="0.15">
      <c r="C988" s="24" t="str">
        <f t="shared" si="31"/>
        <v/>
      </c>
      <c r="D988" s="32" t="str">
        <f>IFERROR(テーブル_Swim014[[#This Row],[選手番号]],"")</f>
        <v/>
      </c>
      <c r="E988" s="28" t="str">
        <f>IFERROR(VLOOKUP(C988,Sheet3!A:H,8,0),"")</f>
        <v/>
      </c>
      <c r="F988" s="29" t="str">
        <f t="shared" si="32"/>
        <v/>
      </c>
      <c r="G988" s="30" t="str">
        <f>IFERROR(VLOOKUP(C988,Sheet3!A:H,3,0),"")</f>
        <v/>
      </c>
    </row>
    <row r="989" spans="3:7" x14ac:dyDescent="0.15">
      <c r="C989" s="24" t="str">
        <f t="shared" si="31"/>
        <v/>
      </c>
      <c r="D989" s="32" t="str">
        <f>IFERROR(テーブル_Swim014[[#This Row],[選手番号]],"")</f>
        <v/>
      </c>
      <c r="E989" s="28" t="str">
        <f>IFERROR(VLOOKUP(C989,Sheet3!A:H,8,0),"")</f>
        <v/>
      </c>
      <c r="F989" s="29" t="str">
        <f t="shared" si="32"/>
        <v/>
      </c>
      <c r="G989" s="30" t="str">
        <f>IFERROR(VLOOKUP(C989,Sheet3!A:H,3,0),"")</f>
        <v/>
      </c>
    </row>
    <row r="990" spans="3:7" x14ac:dyDescent="0.15">
      <c r="C990" s="24" t="str">
        <f t="shared" si="31"/>
        <v/>
      </c>
      <c r="D990" s="32" t="str">
        <f>IFERROR(テーブル_Swim014[[#This Row],[選手番号]],"")</f>
        <v/>
      </c>
      <c r="E990" s="28" t="str">
        <f>IFERROR(VLOOKUP(C990,Sheet3!A:H,8,0),"")</f>
        <v/>
      </c>
      <c r="F990" s="29" t="str">
        <f t="shared" si="32"/>
        <v/>
      </c>
      <c r="G990" s="30" t="str">
        <f>IFERROR(VLOOKUP(C990,Sheet3!A:H,3,0),"")</f>
        <v/>
      </c>
    </row>
    <row r="991" spans="3:7" x14ac:dyDescent="0.15">
      <c r="C991" s="24" t="str">
        <f t="shared" si="31"/>
        <v/>
      </c>
      <c r="D991" s="32" t="str">
        <f>IFERROR(テーブル_Swim014[[#This Row],[選手番号]],"")</f>
        <v/>
      </c>
      <c r="E991" s="28" t="str">
        <f>IFERROR(VLOOKUP(C991,Sheet3!A:H,8,0),"")</f>
        <v/>
      </c>
      <c r="F991" s="29" t="str">
        <f t="shared" si="32"/>
        <v/>
      </c>
      <c r="G991" s="30" t="str">
        <f>IFERROR(VLOOKUP(C991,Sheet3!A:H,3,0),"")</f>
        <v/>
      </c>
    </row>
    <row r="992" spans="3:7" x14ac:dyDescent="0.15">
      <c r="C992" s="24" t="str">
        <f t="shared" si="31"/>
        <v/>
      </c>
      <c r="D992" s="32" t="str">
        <f>IFERROR(テーブル_Swim014[[#This Row],[選手番号]],"")</f>
        <v/>
      </c>
      <c r="E992" s="28" t="str">
        <f>IFERROR(VLOOKUP(C992,Sheet3!A:H,8,0),"")</f>
        <v/>
      </c>
      <c r="F992" s="29" t="str">
        <f t="shared" si="32"/>
        <v/>
      </c>
      <c r="G992" s="30" t="str">
        <f>IFERROR(VLOOKUP(C992,Sheet3!A:H,3,0),"")</f>
        <v/>
      </c>
    </row>
    <row r="993" spans="3:7" x14ac:dyDescent="0.15">
      <c r="C993" s="24" t="str">
        <f t="shared" si="31"/>
        <v/>
      </c>
      <c r="D993" s="32" t="str">
        <f>IFERROR(テーブル_Swim014[[#This Row],[選手番号]],"")</f>
        <v/>
      </c>
      <c r="E993" s="28" t="str">
        <f>IFERROR(VLOOKUP(C993,Sheet3!A:H,8,0),"")</f>
        <v/>
      </c>
      <c r="F993" s="29" t="str">
        <f t="shared" si="32"/>
        <v/>
      </c>
      <c r="G993" s="30" t="str">
        <f>IFERROR(VLOOKUP(C993,Sheet3!A:H,3,0),"")</f>
        <v/>
      </c>
    </row>
    <row r="994" spans="3:7" x14ac:dyDescent="0.15">
      <c r="C994" s="24" t="str">
        <f t="shared" si="31"/>
        <v/>
      </c>
      <c r="D994" s="32" t="str">
        <f>IFERROR(テーブル_Swim014[[#This Row],[選手番号]],"")</f>
        <v/>
      </c>
      <c r="E994" s="28" t="str">
        <f>IFERROR(VLOOKUP(C994,Sheet3!A:H,8,0),"")</f>
        <v/>
      </c>
      <c r="F994" s="29" t="str">
        <f t="shared" si="32"/>
        <v/>
      </c>
      <c r="G994" s="30" t="str">
        <f>IFERROR(VLOOKUP(C994,Sheet3!A:H,3,0),"")</f>
        <v/>
      </c>
    </row>
    <row r="995" spans="3:7" x14ac:dyDescent="0.15">
      <c r="C995" s="24" t="str">
        <f t="shared" si="31"/>
        <v/>
      </c>
      <c r="D995" s="32" t="str">
        <f>IFERROR(テーブル_Swim014[[#This Row],[選手番号]],"")</f>
        <v/>
      </c>
      <c r="E995" s="28" t="str">
        <f>IFERROR(VLOOKUP(C995,Sheet3!A:H,8,0),"")</f>
        <v/>
      </c>
      <c r="F995" s="29" t="str">
        <f t="shared" si="32"/>
        <v/>
      </c>
      <c r="G995" s="30" t="str">
        <f>IFERROR(VLOOKUP(C995,Sheet3!A:H,3,0),"")</f>
        <v/>
      </c>
    </row>
    <row r="996" spans="3:7" x14ac:dyDescent="0.15">
      <c r="C996" s="24" t="str">
        <f t="shared" si="31"/>
        <v/>
      </c>
      <c r="D996" s="32" t="str">
        <f>IFERROR(テーブル_Swim014[[#This Row],[選手番号]],"")</f>
        <v/>
      </c>
      <c r="E996" s="28" t="str">
        <f>IFERROR(VLOOKUP(C996,Sheet3!A:H,8,0),"")</f>
        <v/>
      </c>
      <c r="F996" s="29" t="str">
        <f t="shared" si="32"/>
        <v/>
      </c>
      <c r="G996" s="30" t="str">
        <f>IFERROR(VLOOKUP(C996,Sheet3!A:H,3,0),"")</f>
        <v/>
      </c>
    </row>
    <row r="997" spans="3:7" x14ac:dyDescent="0.15">
      <c r="C997" s="24" t="str">
        <f t="shared" si="31"/>
        <v/>
      </c>
      <c r="D997" s="32" t="str">
        <f>IFERROR(テーブル_Swim014[[#This Row],[選手番号]],"")</f>
        <v/>
      </c>
      <c r="E997" s="28" t="str">
        <f>IFERROR(VLOOKUP(C997,Sheet3!A:H,8,0),"")</f>
        <v/>
      </c>
      <c r="F997" s="29" t="str">
        <f t="shared" si="32"/>
        <v/>
      </c>
      <c r="G997" s="30" t="str">
        <f>IFERROR(VLOOKUP(C997,Sheet3!A:H,3,0),"")</f>
        <v/>
      </c>
    </row>
    <row r="998" spans="3:7" x14ac:dyDescent="0.15">
      <c r="C998" s="24" t="str">
        <f t="shared" si="31"/>
        <v/>
      </c>
      <c r="D998" s="32" t="str">
        <f>IFERROR(テーブル_Swim014[[#This Row],[選手番号]],"")</f>
        <v/>
      </c>
      <c r="E998" s="28" t="str">
        <f>IFERROR(VLOOKUP(C998,Sheet3!A:H,8,0),"")</f>
        <v/>
      </c>
      <c r="F998" s="29" t="str">
        <f t="shared" si="32"/>
        <v/>
      </c>
      <c r="G998" s="30" t="str">
        <f>IFERROR(VLOOKUP(C998,Sheet3!A:H,3,0),"")</f>
        <v/>
      </c>
    </row>
    <row r="999" spans="3:7" x14ac:dyDescent="0.15">
      <c r="C999" s="24" t="str">
        <f t="shared" si="31"/>
        <v/>
      </c>
      <c r="D999" s="32" t="str">
        <f>IFERROR(テーブル_Swim014[[#This Row],[選手番号]],"")</f>
        <v/>
      </c>
      <c r="E999" s="28" t="str">
        <f>IFERROR(VLOOKUP(C999,Sheet3!A:H,8,0),"")</f>
        <v/>
      </c>
      <c r="F999" s="29" t="str">
        <f t="shared" si="32"/>
        <v/>
      </c>
      <c r="G999" s="30" t="str">
        <f>IFERROR(VLOOKUP(C999,Sheet3!A:H,3,0),"")</f>
        <v/>
      </c>
    </row>
    <row r="1000" spans="3:7" x14ac:dyDescent="0.15">
      <c r="C1000" s="24" t="str">
        <f t="shared" si="31"/>
        <v/>
      </c>
      <c r="D1000" s="32" t="str">
        <f>IFERROR(テーブル_Swim014[[#This Row],[選手番号]],"")</f>
        <v/>
      </c>
      <c r="E1000" s="28" t="str">
        <f>IFERROR(VLOOKUP(C1000,Sheet3!A:H,8,0),"")</f>
        <v/>
      </c>
      <c r="F1000" s="29" t="str">
        <f t="shared" si="32"/>
        <v/>
      </c>
      <c r="G1000" s="30" t="str">
        <f>IFERROR(VLOOKUP(C1000,Sheet3!A:H,3,0),"")</f>
        <v/>
      </c>
    </row>
    <row r="1001" spans="3:7" x14ac:dyDescent="0.15">
      <c r="C1001" s="24" t="str">
        <f t="shared" si="31"/>
        <v/>
      </c>
      <c r="D1001" s="32" t="str">
        <f>IFERROR(テーブル_Swim014[[#This Row],[選手番号]],"")</f>
        <v/>
      </c>
      <c r="E1001" s="28" t="str">
        <f>IFERROR(VLOOKUP(C1001,Sheet3!A:H,8,0),"")</f>
        <v/>
      </c>
      <c r="F1001" s="29" t="str">
        <f t="shared" si="32"/>
        <v/>
      </c>
      <c r="G1001" s="30" t="str">
        <f>IFERROR(VLOOKUP(C1001,Sheet3!A:H,3,0),"")</f>
        <v/>
      </c>
    </row>
    <row r="1002" spans="3:7" x14ac:dyDescent="0.15">
      <c r="C1002" s="24" t="str">
        <f t="shared" si="31"/>
        <v/>
      </c>
      <c r="D1002" s="32" t="str">
        <f>IFERROR(テーブル_Swim014[[#This Row],[選手番号]],"")</f>
        <v/>
      </c>
      <c r="E1002" s="28" t="str">
        <f>IFERROR(VLOOKUP(C1002,Sheet3!A:H,8,0),"")</f>
        <v/>
      </c>
      <c r="F1002" s="29" t="str">
        <f t="shared" si="32"/>
        <v/>
      </c>
      <c r="G1002" s="30" t="str">
        <f>IFERROR(VLOOKUP(C1002,Sheet3!A:H,3,0),"")</f>
        <v/>
      </c>
    </row>
    <row r="1003" spans="3:7" x14ac:dyDescent="0.15">
      <c r="C1003" s="24" t="str">
        <f t="shared" si="31"/>
        <v/>
      </c>
      <c r="D1003" s="32" t="str">
        <f>IFERROR(テーブル_Swim014[[#This Row],[選手番号]],"")</f>
        <v/>
      </c>
      <c r="E1003" s="28" t="str">
        <f>IFERROR(VLOOKUP(C1003,Sheet3!A:H,8,0),"")</f>
        <v/>
      </c>
      <c r="F1003" s="29" t="str">
        <f t="shared" si="32"/>
        <v/>
      </c>
      <c r="G1003" s="30" t="str">
        <f>IFERROR(VLOOKUP(C1003,Sheet3!A:H,3,0),"")</f>
        <v/>
      </c>
    </row>
    <row r="1004" spans="3:7" x14ac:dyDescent="0.15">
      <c r="C1004" s="24" t="str">
        <f t="shared" si="31"/>
        <v/>
      </c>
      <c r="D1004" s="32" t="str">
        <f>IFERROR(テーブル_Swim014[[#This Row],[選手番号]],"")</f>
        <v/>
      </c>
      <c r="E1004" s="28" t="str">
        <f>IFERROR(VLOOKUP(C1004,Sheet3!A:H,8,0),"")</f>
        <v/>
      </c>
      <c r="F1004" s="29" t="str">
        <f t="shared" si="32"/>
        <v/>
      </c>
      <c r="G1004" s="30" t="str">
        <f>IFERROR(VLOOKUP(C1004,Sheet3!A:H,3,0),"")</f>
        <v/>
      </c>
    </row>
    <row r="1005" spans="3:7" x14ac:dyDescent="0.15">
      <c r="C1005" s="24" t="str">
        <f t="shared" si="31"/>
        <v/>
      </c>
      <c r="D1005" s="32" t="str">
        <f>IFERROR(テーブル_Swim014[[#This Row],[選手番号]],"")</f>
        <v/>
      </c>
      <c r="E1005" s="28" t="str">
        <f>IFERROR(VLOOKUP(C1005,Sheet3!A:H,8,0),"")</f>
        <v/>
      </c>
      <c r="F1005" s="29" t="str">
        <f t="shared" si="32"/>
        <v/>
      </c>
      <c r="G1005" s="30" t="str">
        <f>IFERROR(VLOOKUP(C1005,Sheet3!A:H,3,0),"")</f>
        <v/>
      </c>
    </row>
    <row r="1006" spans="3:7" x14ac:dyDescent="0.15">
      <c r="C1006" s="24" t="str">
        <f t="shared" si="31"/>
        <v/>
      </c>
      <c r="D1006" s="32" t="str">
        <f>IFERROR(テーブル_Swim014[[#This Row],[選手番号]],"")</f>
        <v/>
      </c>
      <c r="E1006" s="28" t="str">
        <f>IFERROR(VLOOKUP(C1006,Sheet3!A:H,8,0),"")</f>
        <v/>
      </c>
      <c r="F1006" s="29" t="str">
        <f t="shared" si="32"/>
        <v/>
      </c>
      <c r="G1006" s="30" t="str">
        <f>IFERROR(VLOOKUP(C1006,Sheet3!A:H,3,0),"")</f>
        <v/>
      </c>
    </row>
    <row r="1007" spans="3:7" x14ac:dyDescent="0.15">
      <c r="C1007" s="24" t="str">
        <f t="shared" si="31"/>
        <v/>
      </c>
      <c r="D1007" s="32" t="str">
        <f>IFERROR(テーブル_Swim014[[#This Row],[選手番号]],"")</f>
        <v/>
      </c>
      <c r="E1007" s="28" t="str">
        <f>IFERROR(VLOOKUP(C1007,Sheet3!A:H,8,0),"")</f>
        <v/>
      </c>
      <c r="F1007" s="29" t="str">
        <f t="shared" si="32"/>
        <v/>
      </c>
      <c r="G1007" s="30" t="str">
        <f>IFERROR(VLOOKUP(C1007,Sheet3!A:H,3,0),"")</f>
        <v/>
      </c>
    </row>
    <row r="1008" spans="3:7" x14ac:dyDescent="0.15">
      <c r="C1008" s="24" t="str">
        <f t="shared" si="31"/>
        <v/>
      </c>
      <c r="D1008" s="32" t="str">
        <f>IFERROR(テーブル_Swim014[[#This Row],[選手番号]],"")</f>
        <v/>
      </c>
      <c r="E1008" s="28" t="str">
        <f>IFERROR(VLOOKUP(C1008,Sheet3!A:H,8,0),"")</f>
        <v/>
      </c>
      <c r="F1008" s="29" t="str">
        <f t="shared" si="32"/>
        <v/>
      </c>
      <c r="G1008" s="30" t="str">
        <f>IFERROR(VLOOKUP(C1008,Sheet3!A:H,3,0),"")</f>
        <v/>
      </c>
    </row>
    <row r="1009" spans="3:7" x14ac:dyDescent="0.15">
      <c r="C1009" s="24" t="str">
        <f t="shared" si="31"/>
        <v/>
      </c>
      <c r="D1009" s="32" t="str">
        <f>IFERROR(テーブル_Swim014[[#This Row],[選手番号]],"")</f>
        <v/>
      </c>
      <c r="E1009" s="28" t="str">
        <f>IFERROR(VLOOKUP(C1009,Sheet3!A:H,8,0),"")</f>
        <v/>
      </c>
      <c r="F1009" s="29" t="str">
        <f t="shared" si="32"/>
        <v/>
      </c>
      <c r="G1009" s="30" t="str">
        <f>IFERROR(VLOOKUP(C1009,Sheet3!A:H,3,0),"")</f>
        <v/>
      </c>
    </row>
    <row r="1010" spans="3:7" x14ac:dyDescent="0.15">
      <c r="C1010" s="24" t="str">
        <f t="shared" si="31"/>
        <v/>
      </c>
      <c r="D1010" s="32" t="str">
        <f>IFERROR(テーブル_Swim014[[#This Row],[選手番号]],"")</f>
        <v/>
      </c>
      <c r="E1010" s="28" t="str">
        <f>IFERROR(VLOOKUP(C1010,Sheet3!A:H,8,0),"")</f>
        <v/>
      </c>
      <c r="F1010" s="29" t="str">
        <f t="shared" si="32"/>
        <v/>
      </c>
      <c r="G1010" s="30" t="str">
        <f>IFERROR(VLOOKUP(C1010,Sheet3!A:H,3,0),"")</f>
        <v/>
      </c>
    </row>
    <row r="1011" spans="3:7" x14ac:dyDescent="0.15">
      <c r="C1011" s="24" t="str">
        <f t="shared" si="31"/>
        <v/>
      </c>
      <c r="D1011" s="32" t="str">
        <f>IFERROR(テーブル_Swim014[[#This Row],[選手番号]],"")</f>
        <v/>
      </c>
      <c r="E1011" s="28" t="str">
        <f>IFERROR(VLOOKUP(C1011,Sheet3!A:H,8,0),"")</f>
        <v/>
      </c>
      <c r="F1011" s="29" t="str">
        <f t="shared" si="32"/>
        <v/>
      </c>
      <c r="G1011" s="30" t="str">
        <f>IFERROR(VLOOKUP(C1011,Sheet3!A:H,3,0),"")</f>
        <v/>
      </c>
    </row>
    <row r="1012" spans="3:7" x14ac:dyDescent="0.15">
      <c r="C1012" s="24" t="str">
        <f t="shared" si="31"/>
        <v/>
      </c>
      <c r="D1012" s="32" t="str">
        <f>IFERROR(テーブル_Swim014[[#This Row],[選手番号]],"")</f>
        <v/>
      </c>
      <c r="E1012" s="28" t="str">
        <f>IFERROR(VLOOKUP(C1012,Sheet3!A:H,8,0),"")</f>
        <v/>
      </c>
      <c r="F1012" s="29" t="str">
        <f t="shared" si="32"/>
        <v/>
      </c>
      <c r="G1012" s="30" t="str">
        <f>IFERROR(VLOOKUP(C1012,Sheet3!A:H,3,0),"")</f>
        <v/>
      </c>
    </row>
    <row r="1013" spans="3:7" x14ac:dyDescent="0.15">
      <c r="C1013" s="24" t="str">
        <f t="shared" si="31"/>
        <v/>
      </c>
      <c r="D1013" s="32" t="str">
        <f>IFERROR(テーブル_Swim014[[#This Row],[選手番号]],"")</f>
        <v/>
      </c>
      <c r="E1013" s="28" t="str">
        <f>IFERROR(VLOOKUP(C1013,Sheet3!A:H,8,0),"")</f>
        <v/>
      </c>
      <c r="F1013" s="29" t="str">
        <f t="shared" si="32"/>
        <v/>
      </c>
      <c r="G1013" s="30" t="str">
        <f>IFERROR(VLOOKUP(C1013,Sheet3!A:H,3,0),"")</f>
        <v/>
      </c>
    </row>
    <row r="1014" spans="3:7" x14ac:dyDescent="0.15">
      <c r="C1014" s="24" t="str">
        <f t="shared" si="31"/>
        <v/>
      </c>
      <c r="D1014" s="32" t="str">
        <f>IFERROR(テーブル_Swim014[[#This Row],[選手番号]],"")</f>
        <v/>
      </c>
      <c r="E1014" s="28" t="str">
        <f>IFERROR(VLOOKUP(C1014,Sheet3!A:H,8,0),"")</f>
        <v/>
      </c>
      <c r="F1014" s="29" t="str">
        <f t="shared" si="32"/>
        <v/>
      </c>
      <c r="G1014" s="30" t="str">
        <f>IFERROR(VLOOKUP(C1014,Sheet3!A:H,3,0),"")</f>
        <v/>
      </c>
    </row>
    <row r="1015" spans="3:7" x14ac:dyDescent="0.15">
      <c r="C1015" s="24" t="str">
        <f t="shared" si="31"/>
        <v/>
      </c>
      <c r="D1015" s="32" t="str">
        <f>IFERROR(テーブル_Swim014[[#This Row],[選手番号]],"")</f>
        <v/>
      </c>
      <c r="E1015" s="28" t="str">
        <f>IFERROR(VLOOKUP(C1015,Sheet3!A:H,8,0),"")</f>
        <v/>
      </c>
      <c r="F1015" s="29" t="str">
        <f t="shared" si="32"/>
        <v/>
      </c>
      <c r="G1015" s="30" t="str">
        <f>IFERROR(VLOOKUP(C1015,Sheet3!A:H,3,0),"")</f>
        <v/>
      </c>
    </row>
    <row r="1016" spans="3:7" x14ac:dyDescent="0.15">
      <c r="C1016" s="24" t="str">
        <f t="shared" si="31"/>
        <v/>
      </c>
      <c r="D1016" s="32" t="str">
        <f>IFERROR(テーブル_Swim014[[#This Row],[選手番号]],"")</f>
        <v/>
      </c>
      <c r="E1016" s="28" t="str">
        <f>IFERROR(VLOOKUP(C1016,Sheet3!A:H,8,0),"")</f>
        <v/>
      </c>
      <c r="F1016" s="29" t="str">
        <f t="shared" si="32"/>
        <v/>
      </c>
      <c r="G1016" s="30" t="str">
        <f>IFERROR(VLOOKUP(C1016,Sheet3!A:H,3,0),"")</f>
        <v/>
      </c>
    </row>
    <row r="1017" spans="3:7" x14ac:dyDescent="0.15">
      <c r="C1017" s="24" t="str">
        <f t="shared" si="31"/>
        <v/>
      </c>
      <c r="D1017" s="32" t="str">
        <f>IFERROR(テーブル_Swim014[[#This Row],[選手番号]],"")</f>
        <v/>
      </c>
      <c r="E1017" s="28" t="str">
        <f>IFERROR(VLOOKUP(C1017,Sheet3!A:H,8,0),"")</f>
        <v/>
      </c>
      <c r="F1017" s="29" t="str">
        <f t="shared" si="32"/>
        <v/>
      </c>
      <c r="G1017" s="30" t="str">
        <f>IFERROR(VLOOKUP(C1017,Sheet3!A:H,3,0),"")</f>
        <v/>
      </c>
    </row>
    <row r="1018" spans="3:7" x14ac:dyDescent="0.15">
      <c r="C1018" s="24" t="str">
        <f t="shared" si="31"/>
        <v/>
      </c>
      <c r="D1018" s="32" t="str">
        <f>IFERROR(テーブル_Swim014[[#This Row],[選手番号]],"")</f>
        <v/>
      </c>
      <c r="E1018" s="28" t="str">
        <f>IFERROR(VLOOKUP(C1018,Sheet3!A:H,8,0),"")</f>
        <v/>
      </c>
      <c r="F1018" s="29" t="str">
        <f t="shared" si="32"/>
        <v/>
      </c>
      <c r="G1018" s="30" t="str">
        <f>IFERROR(VLOOKUP(C1018,Sheet3!A:H,3,0),"")</f>
        <v/>
      </c>
    </row>
    <row r="1019" spans="3:7" x14ac:dyDescent="0.15">
      <c r="C1019" s="24" t="str">
        <f t="shared" si="31"/>
        <v/>
      </c>
      <c r="D1019" s="32" t="str">
        <f>IFERROR(テーブル_Swim014[[#This Row],[選手番号]],"")</f>
        <v/>
      </c>
      <c r="E1019" s="28" t="str">
        <f>IFERROR(VLOOKUP(C1019,Sheet3!A:H,8,0),"")</f>
        <v/>
      </c>
      <c r="F1019" s="29" t="str">
        <f t="shared" si="32"/>
        <v/>
      </c>
      <c r="G1019" s="30" t="str">
        <f>IFERROR(VLOOKUP(C1019,Sheet3!A:H,3,0),"")</f>
        <v/>
      </c>
    </row>
    <row r="1020" spans="3:7" x14ac:dyDescent="0.15">
      <c r="C1020" s="24" t="str">
        <f t="shared" si="31"/>
        <v/>
      </c>
      <c r="D1020" s="32" t="str">
        <f>IFERROR(テーブル_Swim014[[#This Row],[選手番号]],"")</f>
        <v/>
      </c>
      <c r="E1020" s="28" t="str">
        <f>IFERROR(VLOOKUP(C1020,Sheet3!A:H,8,0),"")</f>
        <v/>
      </c>
      <c r="F1020" s="29" t="str">
        <f t="shared" si="32"/>
        <v/>
      </c>
      <c r="G1020" s="30" t="str">
        <f>IFERROR(VLOOKUP(C1020,Sheet3!A:H,3,0),"")</f>
        <v/>
      </c>
    </row>
    <row r="1021" spans="3:7" x14ac:dyDescent="0.15">
      <c r="C1021" s="24" t="str">
        <f t="shared" si="31"/>
        <v/>
      </c>
      <c r="D1021" s="32" t="str">
        <f>IFERROR(テーブル_Swim014[[#This Row],[選手番号]],"")</f>
        <v/>
      </c>
      <c r="E1021" s="28" t="str">
        <f>IFERROR(VLOOKUP(C1021,Sheet3!A:H,8,0),"")</f>
        <v/>
      </c>
      <c r="F1021" s="29" t="str">
        <f t="shared" si="32"/>
        <v/>
      </c>
      <c r="G1021" s="30" t="str">
        <f>IFERROR(VLOOKUP(C1021,Sheet3!A:H,3,0),"")</f>
        <v/>
      </c>
    </row>
    <row r="1022" spans="3:7" x14ac:dyDescent="0.15">
      <c r="C1022" s="24" t="str">
        <f t="shared" si="31"/>
        <v/>
      </c>
      <c r="D1022" s="32" t="str">
        <f>IFERROR(テーブル_Swim014[[#This Row],[選手番号]],"")</f>
        <v/>
      </c>
      <c r="E1022" s="28" t="str">
        <f>IFERROR(VLOOKUP(C1022,Sheet3!A:H,8,0),"")</f>
        <v/>
      </c>
      <c r="F1022" s="29" t="str">
        <f t="shared" si="32"/>
        <v/>
      </c>
      <c r="G1022" s="30" t="str">
        <f>IFERROR(VLOOKUP(C1022,Sheet3!A:H,3,0),"")</f>
        <v/>
      </c>
    </row>
    <row r="1023" spans="3:7" x14ac:dyDescent="0.15">
      <c r="C1023" s="24" t="str">
        <f t="shared" si="31"/>
        <v/>
      </c>
      <c r="D1023" s="32" t="str">
        <f>IFERROR(テーブル_Swim014[[#This Row],[選手番号]],"")</f>
        <v/>
      </c>
      <c r="E1023" s="28" t="str">
        <f>IFERROR(VLOOKUP(C1023,Sheet3!A:H,8,0),"")</f>
        <v/>
      </c>
      <c r="F1023" s="29" t="str">
        <f t="shared" si="32"/>
        <v/>
      </c>
      <c r="G1023" s="30" t="str">
        <f>IFERROR(VLOOKUP(C1023,Sheet3!A:H,3,0),"")</f>
        <v/>
      </c>
    </row>
    <row r="1024" spans="3:7" x14ac:dyDescent="0.15">
      <c r="C1024" s="24" t="str">
        <f t="shared" si="31"/>
        <v/>
      </c>
      <c r="D1024" s="32" t="str">
        <f>IFERROR(テーブル_Swim014[[#This Row],[選手番号]],"")</f>
        <v/>
      </c>
      <c r="E1024" s="28" t="str">
        <f>IFERROR(VLOOKUP(C1024,Sheet3!A:H,8,0),"")</f>
        <v/>
      </c>
      <c r="F1024" s="29" t="str">
        <f t="shared" si="32"/>
        <v/>
      </c>
      <c r="G1024" s="30" t="str">
        <f>IFERROR(VLOOKUP(C1024,Sheet3!A:H,3,0),"")</f>
        <v/>
      </c>
    </row>
    <row r="1025" spans="3:7" x14ac:dyDescent="0.15">
      <c r="C1025" s="24" t="str">
        <f t="shared" si="31"/>
        <v/>
      </c>
      <c r="D1025" s="32" t="str">
        <f>IFERROR(テーブル_Swim014[[#This Row],[選手番号]],"")</f>
        <v/>
      </c>
      <c r="E1025" s="28" t="str">
        <f>IFERROR(VLOOKUP(C1025,Sheet3!A:H,8,0),"")</f>
        <v/>
      </c>
      <c r="F1025" s="29" t="str">
        <f t="shared" si="32"/>
        <v/>
      </c>
      <c r="G1025" s="30" t="str">
        <f>IFERROR(VLOOKUP(C1025,Sheet3!A:H,3,0),"")</f>
        <v/>
      </c>
    </row>
    <row r="1026" spans="3:7" x14ac:dyDescent="0.15">
      <c r="C1026" s="24" t="str">
        <f t="shared" ref="C1026:C1089" si="33">IF(AND(D1026=""),"",D1026)</f>
        <v/>
      </c>
      <c r="D1026" s="32" t="str">
        <f>IFERROR(テーブル_Swim014[[#This Row],[選手番号]],"")</f>
        <v/>
      </c>
      <c r="E1026" s="28" t="str">
        <f>IFERROR(VLOOKUP(C1026,Sheet3!A:H,8,0),"")</f>
        <v/>
      </c>
      <c r="F1026" s="29" t="str">
        <f t="shared" si="32"/>
        <v/>
      </c>
      <c r="G1026" s="30" t="str">
        <f>IFERROR(VLOOKUP(C1026,Sheet3!A:H,3,0),"")</f>
        <v/>
      </c>
    </row>
    <row r="1027" spans="3:7" x14ac:dyDescent="0.15">
      <c r="C1027" s="24" t="str">
        <f t="shared" si="33"/>
        <v/>
      </c>
      <c r="D1027" s="32" t="str">
        <f>IFERROR(テーブル_Swim014[[#This Row],[選手番号]],"")</f>
        <v/>
      </c>
      <c r="E1027" s="28" t="str">
        <f>IFERROR(VLOOKUP(C1027,Sheet3!A:H,8,0),"")</f>
        <v/>
      </c>
      <c r="F1027" s="29" t="str">
        <f t="shared" si="32"/>
        <v/>
      </c>
      <c r="G1027" s="30" t="str">
        <f>IFERROR(VLOOKUP(C1027,Sheet3!A:H,3,0),"")</f>
        <v/>
      </c>
    </row>
    <row r="1028" spans="3:7" x14ac:dyDescent="0.15">
      <c r="C1028" s="24" t="str">
        <f t="shared" si="33"/>
        <v/>
      </c>
      <c r="D1028" s="32" t="str">
        <f>IFERROR(テーブル_Swim014[[#This Row],[選手番号]],"")</f>
        <v/>
      </c>
      <c r="E1028" s="28" t="str">
        <f>IFERROR(VLOOKUP(C1028,Sheet3!A:H,8,0),"")</f>
        <v/>
      </c>
      <c r="F1028" s="29" t="str">
        <f t="shared" si="32"/>
        <v/>
      </c>
      <c r="G1028" s="30" t="str">
        <f>IFERROR(VLOOKUP(C1028,Sheet3!A:H,3,0),"")</f>
        <v/>
      </c>
    </row>
    <row r="1029" spans="3:7" x14ac:dyDescent="0.15">
      <c r="C1029" s="24" t="str">
        <f t="shared" si="33"/>
        <v/>
      </c>
      <c r="D1029" s="32" t="str">
        <f>IFERROR(テーブル_Swim014[[#This Row],[選手番号]],"")</f>
        <v/>
      </c>
      <c r="E1029" s="28" t="str">
        <f>IFERROR(VLOOKUP(C1029,Sheet3!A:H,8,0),"")</f>
        <v/>
      </c>
      <c r="F1029" s="29" t="str">
        <f t="shared" si="32"/>
        <v/>
      </c>
      <c r="G1029" s="30" t="str">
        <f>IFERROR(VLOOKUP(C1029,Sheet3!A:H,3,0),"")</f>
        <v/>
      </c>
    </row>
    <row r="1030" spans="3:7" x14ac:dyDescent="0.15">
      <c r="C1030" s="24" t="str">
        <f t="shared" si="33"/>
        <v/>
      </c>
      <c r="D1030" s="32" t="str">
        <f>IFERROR(テーブル_Swim014[[#This Row],[選手番号]],"")</f>
        <v/>
      </c>
      <c r="E1030" s="28" t="str">
        <f>IFERROR(VLOOKUP(C1030,Sheet3!A:H,8,0),"")</f>
        <v/>
      </c>
      <c r="F1030" s="29" t="str">
        <f t="shared" si="32"/>
        <v/>
      </c>
      <c r="G1030" s="30" t="str">
        <f>IFERROR(VLOOKUP(C1030,Sheet3!A:H,3,0),"")</f>
        <v/>
      </c>
    </row>
    <row r="1031" spans="3:7" x14ac:dyDescent="0.15">
      <c r="C1031" s="24" t="str">
        <f t="shared" si="33"/>
        <v/>
      </c>
      <c r="D1031" s="32" t="str">
        <f>IFERROR(テーブル_Swim014[[#This Row],[選手番号]],"")</f>
        <v/>
      </c>
      <c r="E1031" s="28" t="str">
        <f>IFERROR(VLOOKUP(C1031,Sheet3!A:H,8,0),"")</f>
        <v/>
      </c>
      <c r="F1031" s="29" t="str">
        <f t="shared" si="32"/>
        <v/>
      </c>
      <c r="G1031" s="30" t="str">
        <f>IFERROR(VLOOKUP(C1031,Sheet3!A:H,3,0),"")</f>
        <v/>
      </c>
    </row>
    <row r="1032" spans="3:7" x14ac:dyDescent="0.15">
      <c r="C1032" s="24" t="str">
        <f t="shared" si="33"/>
        <v/>
      </c>
      <c r="D1032" s="32" t="str">
        <f>IFERROR(テーブル_Swim014[[#This Row],[選手番号]],"")</f>
        <v/>
      </c>
      <c r="E1032" s="28" t="str">
        <f>IFERROR(VLOOKUP(C1032,Sheet3!A:H,8,0),"")</f>
        <v/>
      </c>
      <c r="F1032" s="29" t="str">
        <f t="shared" si="32"/>
        <v/>
      </c>
      <c r="G1032" s="30" t="str">
        <f>IFERROR(VLOOKUP(C1032,Sheet3!A:H,3,0),"")</f>
        <v/>
      </c>
    </row>
    <row r="1033" spans="3:7" x14ac:dyDescent="0.15">
      <c r="C1033" s="24" t="str">
        <f t="shared" si="33"/>
        <v/>
      </c>
      <c r="D1033" s="32" t="str">
        <f>IFERROR(テーブル_Swim014[[#This Row],[選手番号]],"")</f>
        <v/>
      </c>
      <c r="E1033" s="28" t="str">
        <f>IFERROR(VLOOKUP(C1033,Sheet3!A:H,8,0),"")</f>
        <v/>
      </c>
      <c r="F1033" s="29" t="str">
        <f t="shared" si="32"/>
        <v/>
      </c>
      <c r="G1033" s="30" t="str">
        <f>IFERROR(VLOOKUP(C1033,Sheet3!A:H,3,0),"")</f>
        <v/>
      </c>
    </row>
    <row r="1034" spans="3:7" x14ac:dyDescent="0.15">
      <c r="C1034" s="24" t="str">
        <f t="shared" si="33"/>
        <v/>
      </c>
      <c r="D1034" s="32" t="str">
        <f>IFERROR(テーブル_Swim014[[#This Row],[選手番号]],"")</f>
        <v/>
      </c>
      <c r="E1034" s="28" t="str">
        <f>IFERROR(VLOOKUP(C1034,Sheet3!A:H,8,0),"")</f>
        <v/>
      </c>
      <c r="F1034" s="29" t="str">
        <f t="shared" si="32"/>
        <v/>
      </c>
      <c r="G1034" s="30" t="str">
        <f>IFERROR(VLOOKUP(C1034,Sheet3!A:H,3,0),"")</f>
        <v/>
      </c>
    </row>
    <row r="1035" spans="3:7" x14ac:dyDescent="0.15">
      <c r="C1035" s="24" t="str">
        <f t="shared" si="33"/>
        <v/>
      </c>
      <c r="D1035" s="32" t="str">
        <f>IFERROR(テーブル_Swim014[[#This Row],[選手番号]],"")</f>
        <v/>
      </c>
      <c r="E1035" s="28" t="str">
        <f>IFERROR(VLOOKUP(C1035,Sheet3!A:H,8,0),"")</f>
        <v/>
      </c>
      <c r="F1035" s="29" t="str">
        <f t="shared" si="32"/>
        <v/>
      </c>
      <c r="G1035" s="30" t="str">
        <f>IFERROR(VLOOKUP(C1035,Sheet3!A:H,3,0),"")</f>
        <v/>
      </c>
    </row>
    <row r="1036" spans="3:7" x14ac:dyDescent="0.15">
      <c r="C1036" s="24" t="str">
        <f t="shared" si="33"/>
        <v/>
      </c>
      <c r="D1036" s="32" t="str">
        <f>IFERROR(テーブル_Swim014[[#This Row],[選手番号]],"")</f>
        <v/>
      </c>
      <c r="E1036" s="28" t="str">
        <f>IFERROR(VLOOKUP(C1036,Sheet3!A:H,8,0),"")</f>
        <v/>
      </c>
      <c r="F1036" s="29" t="str">
        <f t="shared" si="32"/>
        <v/>
      </c>
      <c r="G1036" s="30" t="str">
        <f>IFERROR(VLOOKUP(C1036,Sheet3!A:H,3,0),"")</f>
        <v/>
      </c>
    </row>
    <row r="1037" spans="3:7" x14ac:dyDescent="0.15">
      <c r="C1037" s="24" t="str">
        <f t="shared" si="33"/>
        <v/>
      </c>
      <c r="D1037" s="32" t="str">
        <f>IFERROR(テーブル_Swim014[[#This Row],[選手番号]],"")</f>
        <v/>
      </c>
      <c r="E1037" s="28" t="str">
        <f>IFERROR(VLOOKUP(C1037,Sheet3!A:H,8,0),"")</f>
        <v/>
      </c>
      <c r="F1037" s="29" t="str">
        <f t="shared" si="32"/>
        <v/>
      </c>
      <c r="G1037" s="30" t="str">
        <f>IFERROR(VLOOKUP(C1037,Sheet3!A:H,3,0),"")</f>
        <v/>
      </c>
    </row>
    <row r="1038" spans="3:7" x14ac:dyDescent="0.15">
      <c r="C1038" s="24" t="str">
        <f t="shared" si="33"/>
        <v/>
      </c>
      <c r="D1038" s="32" t="str">
        <f>IFERROR(テーブル_Swim014[[#This Row],[選手番号]],"")</f>
        <v/>
      </c>
      <c r="E1038" s="28" t="str">
        <f>IFERROR(VLOOKUP(C1038,Sheet3!A:H,8,0),"")</f>
        <v/>
      </c>
      <c r="F1038" s="29" t="str">
        <f t="shared" si="32"/>
        <v/>
      </c>
      <c r="G1038" s="30" t="str">
        <f>IFERROR(VLOOKUP(C1038,Sheet3!A:H,3,0),"")</f>
        <v/>
      </c>
    </row>
    <row r="1039" spans="3:7" x14ac:dyDescent="0.15">
      <c r="C1039" s="24" t="str">
        <f t="shared" si="33"/>
        <v/>
      </c>
      <c r="D1039" s="32" t="str">
        <f>IFERROR(テーブル_Swim014[[#This Row],[選手番号]],"")</f>
        <v/>
      </c>
      <c r="E1039" s="28" t="str">
        <f>IFERROR(VLOOKUP(C1039,Sheet3!A:H,8,0),"")</f>
        <v/>
      </c>
      <c r="F1039" s="29" t="str">
        <f t="shared" si="32"/>
        <v/>
      </c>
      <c r="G1039" s="30" t="str">
        <f>IFERROR(VLOOKUP(C1039,Sheet3!A:H,3,0),"")</f>
        <v/>
      </c>
    </row>
    <row r="1040" spans="3:7" x14ac:dyDescent="0.15">
      <c r="C1040" s="24" t="str">
        <f t="shared" si="33"/>
        <v/>
      </c>
      <c r="D1040" s="32" t="str">
        <f>IFERROR(テーブル_Swim014[[#This Row],[選手番号]],"")</f>
        <v/>
      </c>
      <c r="E1040" s="28" t="str">
        <f>IFERROR(VLOOKUP(C1040,Sheet3!A:H,8,0),"")</f>
        <v/>
      </c>
      <c r="F1040" s="29" t="str">
        <f t="shared" si="32"/>
        <v/>
      </c>
      <c r="G1040" s="30" t="str">
        <f>IFERROR(VLOOKUP(C1040,Sheet3!A:H,3,0),"")</f>
        <v/>
      </c>
    </row>
    <row r="1041" spans="3:7" x14ac:dyDescent="0.15">
      <c r="C1041" s="24" t="str">
        <f t="shared" si="33"/>
        <v/>
      </c>
      <c r="D1041" s="32" t="str">
        <f>IFERROR(テーブル_Swim014[[#This Row],[選手番号]],"")</f>
        <v/>
      </c>
      <c r="E1041" s="28" t="str">
        <f>IFERROR(VLOOKUP(C1041,Sheet3!A:H,8,0),"")</f>
        <v/>
      </c>
      <c r="F1041" s="29" t="str">
        <f t="shared" si="32"/>
        <v/>
      </c>
      <c r="G1041" s="30" t="str">
        <f>IFERROR(VLOOKUP(C1041,Sheet3!A:H,3,0),"")</f>
        <v/>
      </c>
    </row>
    <row r="1042" spans="3:7" x14ac:dyDescent="0.15">
      <c r="C1042" s="24" t="str">
        <f t="shared" si="33"/>
        <v/>
      </c>
      <c r="D1042" s="32" t="str">
        <f>IFERROR(テーブル_Swim014[[#This Row],[選手番号]],"")</f>
        <v/>
      </c>
      <c r="E1042" s="28" t="str">
        <f>IFERROR(VLOOKUP(C1042,Sheet3!A:H,8,0),"")</f>
        <v/>
      </c>
      <c r="F1042" s="29" t="str">
        <f t="shared" si="32"/>
        <v/>
      </c>
      <c r="G1042" s="30" t="str">
        <f>IFERROR(VLOOKUP(C1042,Sheet3!A:H,3,0),"")</f>
        <v/>
      </c>
    </row>
    <row r="1043" spans="3:7" x14ac:dyDescent="0.15">
      <c r="C1043" s="24" t="str">
        <f t="shared" si="33"/>
        <v/>
      </c>
      <c r="D1043" s="32" t="str">
        <f>IFERROR(テーブル_Swim014[[#This Row],[選手番号]],"")</f>
        <v/>
      </c>
      <c r="E1043" s="28" t="str">
        <f>IFERROR(VLOOKUP(C1043,Sheet3!A:H,8,0),"")</f>
        <v/>
      </c>
      <c r="F1043" s="29" t="str">
        <f t="shared" si="32"/>
        <v/>
      </c>
      <c r="G1043" s="30" t="str">
        <f>IFERROR(VLOOKUP(C1043,Sheet3!A:H,3,0),"")</f>
        <v/>
      </c>
    </row>
    <row r="1044" spans="3:7" x14ac:dyDescent="0.15">
      <c r="C1044" s="24" t="str">
        <f t="shared" si="33"/>
        <v/>
      </c>
      <c r="D1044" s="32" t="str">
        <f>IFERROR(テーブル_Swim014[[#This Row],[選手番号]],"")</f>
        <v/>
      </c>
      <c r="E1044" s="28" t="str">
        <f>IFERROR(VLOOKUP(C1044,Sheet3!A:H,8,0),"")</f>
        <v/>
      </c>
      <c r="F1044" s="29" t="str">
        <f t="shared" si="32"/>
        <v/>
      </c>
      <c r="G1044" s="30" t="str">
        <f>IFERROR(VLOOKUP(C1044,Sheet3!A:H,3,0),"")</f>
        <v/>
      </c>
    </row>
    <row r="1045" spans="3:7" x14ac:dyDescent="0.15">
      <c r="C1045" s="24" t="str">
        <f t="shared" si="33"/>
        <v/>
      </c>
      <c r="D1045" s="32" t="str">
        <f>IFERROR(テーブル_Swim014[[#This Row],[選手番号]],"")</f>
        <v/>
      </c>
      <c r="E1045" s="28" t="str">
        <f>IFERROR(VLOOKUP(C1045,Sheet3!A:H,8,0),"")</f>
        <v/>
      </c>
      <c r="F1045" s="29" t="str">
        <f t="shared" si="32"/>
        <v/>
      </c>
      <c r="G1045" s="30" t="str">
        <f>IFERROR(VLOOKUP(C1045,Sheet3!A:H,3,0),"")</f>
        <v/>
      </c>
    </row>
    <row r="1046" spans="3:7" x14ac:dyDescent="0.15">
      <c r="C1046" s="24" t="str">
        <f t="shared" si="33"/>
        <v/>
      </c>
      <c r="D1046" s="32" t="str">
        <f>IFERROR(テーブル_Swim014[[#This Row],[選手番号]],"")</f>
        <v/>
      </c>
      <c r="E1046" s="28" t="str">
        <f>IFERROR(VLOOKUP(C1046,Sheet3!A:H,8,0),"")</f>
        <v/>
      </c>
      <c r="F1046" s="29" t="str">
        <f t="shared" si="32"/>
        <v/>
      </c>
      <c r="G1046" s="30" t="str">
        <f>IFERROR(VLOOKUP(C1046,Sheet3!A:H,3,0),"")</f>
        <v/>
      </c>
    </row>
    <row r="1047" spans="3:7" x14ac:dyDescent="0.15">
      <c r="C1047" s="24" t="str">
        <f t="shared" si="33"/>
        <v/>
      </c>
      <c r="D1047" s="32" t="str">
        <f>IFERROR(テーブル_Swim014[[#This Row],[選手番号]],"")</f>
        <v/>
      </c>
      <c r="E1047" s="28" t="str">
        <f>IFERROR(VLOOKUP(C1047,Sheet3!A:H,8,0),"")</f>
        <v/>
      </c>
      <c r="F1047" s="29" t="str">
        <f t="shared" si="32"/>
        <v/>
      </c>
      <c r="G1047" s="30" t="str">
        <f>IFERROR(VLOOKUP(C1047,Sheet3!A:H,3,0),"")</f>
        <v/>
      </c>
    </row>
    <row r="1048" spans="3:7" x14ac:dyDescent="0.15">
      <c r="C1048" s="24" t="str">
        <f t="shared" si="33"/>
        <v/>
      </c>
      <c r="D1048" s="32" t="str">
        <f>IFERROR(テーブル_Swim014[[#This Row],[選手番号]],"")</f>
        <v/>
      </c>
      <c r="E1048" s="28" t="str">
        <f>IFERROR(VLOOKUP(C1048,Sheet3!A:H,8,0),"")</f>
        <v/>
      </c>
      <c r="F1048" s="29" t="str">
        <f t="shared" si="32"/>
        <v/>
      </c>
      <c r="G1048" s="30" t="str">
        <f>IFERROR(VLOOKUP(C1048,Sheet3!A:H,3,0),"")</f>
        <v/>
      </c>
    </row>
    <row r="1049" spans="3:7" x14ac:dyDescent="0.15">
      <c r="C1049" s="24" t="str">
        <f t="shared" si="33"/>
        <v/>
      </c>
      <c r="D1049" s="32" t="str">
        <f>IFERROR(テーブル_Swim014[[#This Row],[選手番号]],"")</f>
        <v/>
      </c>
      <c r="E1049" s="28" t="str">
        <f>IFERROR(VLOOKUP(C1049,Sheet3!A:H,8,0),"")</f>
        <v/>
      </c>
      <c r="F1049" s="29" t="str">
        <f t="shared" si="32"/>
        <v/>
      </c>
      <c r="G1049" s="30" t="str">
        <f>IFERROR(VLOOKUP(C1049,Sheet3!A:H,3,0),"")</f>
        <v/>
      </c>
    </row>
    <row r="1050" spans="3:7" x14ac:dyDescent="0.15">
      <c r="C1050" s="24" t="str">
        <f t="shared" si="33"/>
        <v/>
      </c>
      <c r="D1050" s="32" t="str">
        <f>IFERROR(テーブル_Swim014[[#This Row],[選手番号]],"")</f>
        <v/>
      </c>
      <c r="E1050" s="28" t="str">
        <f>IFERROR(VLOOKUP(C1050,Sheet3!A:H,8,0),"")</f>
        <v/>
      </c>
      <c r="F1050" s="29" t="str">
        <f t="shared" ref="F1050:F1113" si="34">MID(G1050,1,7)</f>
        <v/>
      </c>
      <c r="G1050" s="30" t="str">
        <f>IFERROR(VLOOKUP(C1050,Sheet3!A:H,3,0),"")</f>
        <v/>
      </c>
    </row>
    <row r="1051" spans="3:7" x14ac:dyDescent="0.15">
      <c r="C1051" s="24" t="str">
        <f t="shared" si="33"/>
        <v/>
      </c>
      <c r="D1051" s="32" t="str">
        <f>IFERROR(テーブル_Swim014[[#This Row],[選手番号]],"")</f>
        <v/>
      </c>
      <c r="E1051" s="28" t="str">
        <f>IFERROR(VLOOKUP(C1051,Sheet3!A:H,8,0),"")</f>
        <v/>
      </c>
      <c r="F1051" s="29" t="str">
        <f t="shared" si="34"/>
        <v/>
      </c>
      <c r="G1051" s="30" t="str">
        <f>IFERROR(VLOOKUP(C1051,Sheet3!A:H,3,0),"")</f>
        <v/>
      </c>
    </row>
    <row r="1052" spans="3:7" x14ac:dyDescent="0.15">
      <c r="C1052" s="24" t="str">
        <f t="shared" si="33"/>
        <v/>
      </c>
      <c r="D1052" s="32" t="str">
        <f>IFERROR(テーブル_Swim014[[#This Row],[選手番号]],"")</f>
        <v/>
      </c>
      <c r="E1052" s="28" t="str">
        <f>IFERROR(VLOOKUP(C1052,Sheet3!A:H,8,0),"")</f>
        <v/>
      </c>
      <c r="F1052" s="29" t="str">
        <f t="shared" si="34"/>
        <v/>
      </c>
      <c r="G1052" s="30" t="str">
        <f>IFERROR(VLOOKUP(C1052,Sheet3!A:H,3,0),"")</f>
        <v/>
      </c>
    </row>
    <row r="1053" spans="3:7" x14ac:dyDescent="0.15">
      <c r="C1053" s="24" t="str">
        <f t="shared" si="33"/>
        <v/>
      </c>
      <c r="D1053" s="32" t="str">
        <f>IFERROR(テーブル_Swim014[[#This Row],[選手番号]],"")</f>
        <v/>
      </c>
      <c r="E1053" s="28" t="str">
        <f>IFERROR(VLOOKUP(C1053,Sheet3!A:H,8,0),"")</f>
        <v/>
      </c>
      <c r="F1053" s="29" t="str">
        <f t="shared" si="34"/>
        <v/>
      </c>
      <c r="G1053" s="30" t="str">
        <f>IFERROR(VLOOKUP(C1053,Sheet3!A:H,3,0),"")</f>
        <v/>
      </c>
    </row>
    <row r="1054" spans="3:7" x14ac:dyDescent="0.15">
      <c r="C1054" s="24" t="str">
        <f t="shared" si="33"/>
        <v/>
      </c>
      <c r="D1054" s="32" t="str">
        <f>IFERROR(テーブル_Swim014[[#This Row],[選手番号]],"")</f>
        <v/>
      </c>
      <c r="E1054" s="28" t="str">
        <f>IFERROR(VLOOKUP(C1054,Sheet3!A:H,8,0),"")</f>
        <v/>
      </c>
      <c r="F1054" s="29" t="str">
        <f t="shared" si="34"/>
        <v/>
      </c>
      <c r="G1054" s="30" t="str">
        <f>IFERROR(VLOOKUP(C1054,Sheet3!A:H,3,0),"")</f>
        <v/>
      </c>
    </row>
    <row r="1055" spans="3:7" x14ac:dyDescent="0.15">
      <c r="C1055" s="24" t="str">
        <f t="shared" si="33"/>
        <v/>
      </c>
      <c r="D1055" s="32" t="str">
        <f>IFERROR(テーブル_Swim014[[#This Row],[選手番号]],"")</f>
        <v/>
      </c>
      <c r="E1055" s="28" t="str">
        <f>IFERROR(VLOOKUP(C1055,Sheet3!A:H,8,0),"")</f>
        <v/>
      </c>
      <c r="F1055" s="29" t="str">
        <f t="shared" si="34"/>
        <v/>
      </c>
      <c r="G1055" s="30" t="str">
        <f>IFERROR(VLOOKUP(C1055,Sheet3!A:H,3,0),"")</f>
        <v/>
      </c>
    </row>
    <row r="1056" spans="3:7" x14ac:dyDescent="0.15">
      <c r="C1056" s="24" t="str">
        <f t="shared" si="33"/>
        <v/>
      </c>
      <c r="D1056" s="32" t="str">
        <f>IFERROR(テーブル_Swim014[[#This Row],[選手番号]],"")</f>
        <v/>
      </c>
      <c r="E1056" s="28" t="str">
        <f>IFERROR(VLOOKUP(C1056,Sheet3!A:H,8,0),"")</f>
        <v/>
      </c>
      <c r="F1056" s="29" t="str">
        <f t="shared" si="34"/>
        <v/>
      </c>
      <c r="G1056" s="30" t="str">
        <f>IFERROR(VLOOKUP(C1056,Sheet3!A:H,3,0),"")</f>
        <v/>
      </c>
    </row>
    <row r="1057" spans="3:7" x14ac:dyDescent="0.15">
      <c r="C1057" s="24" t="str">
        <f t="shared" si="33"/>
        <v/>
      </c>
      <c r="D1057" s="32" t="str">
        <f>IFERROR(テーブル_Swim014[[#This Row],[選手番号]],"")</f>
        <v/>
      </c>
      <c r="E1057" s="28" t="str">
        <f>IFERROR(VLOOKUP(C1057,Sheet3!A:H,8,0),"")</f>
        <v/>
      </c>
      <c r="F1057" s="29" t="str">
        <f t="shared" si="34"/>
        <v/>
      </c>
      <c r="G1057" s="30" t="str">
        <f>IFERROR(VLOOKUP(C1057,Sheet3!A:H,3,0),"")</f>
        <v/>
      </c>
    </row>
    <row r="1058" spans="3:7" x14ac:dyDescent="0.15">
      <c r="C1058" s="24" t="str">
        <f t="shared" si="33"/>
        <v/>
      </c>
      <c r="D1058" s="32" t="str">
        <f>IFERROR(テーブル_Swim014[[#This Row],[選手番号]],"")</f>
        <v/>
      </c>
      <c r="E1058" s="28" t="str">
        <f>IFERROR(VLOOKUP(C1058,Sheet3!A:H,8,0),"")</f>
        <v/>
      </c>
      <c r="F1058" s="29" t="str">
        <f t="shared" si="34"/>
        <v/>
      </c>
      <c r="G1058" s="30" t="str">
        <f>IFERROR(VLOOKUP(C1058,Sheet3!A:H,3,0),"")</f>
        <v/>
      </c>
    </row>
    <row r="1059" spans="3:7" x14ac:dyDescent="0.15">
      <c r="C1059" s="24" t="str">
        <f t="shared" si="33"/>
        <v/>
      </c>
      <c r="D1059" s="32" t="str">
        <f>IFERROR(テーブル_Swim014[[#This Row],[選手番号]],"")</f>
        <v/>
      </c>
      <c r="E1059" s="28" t="str">
        <f>IFERROR(VLOOKUP(C1059,Sheet3!A:H,8,0),"")</f>
        <v/>
      </c>
      <c r="F1059" s="29" t="str">
        <f t="shared" si="34"/>
        <v/>
      </c>
      <c r="G1059" s="30" t="str">
        <f>IFERROR(VLOOKUP(C1059,Sheet3!A:H,3,0),"")</f>
        <v/>
      </c>
    </row>
    <row r="1060" spans="3:7" x14ac:dyDescent="0.15">
      <c r="C1060" s="24" t="str">
        <f t="shared" si="33"/>
        <v/>
      </c>
      <c r="D1060" s="32" t="str">
        <f>IFERROR(テーブル_Swim014[[#This Row],[選手番号]],"")</f>
        <v/>
      </c>
      <c r="E1060" s="28" t="str">
        <f>IFERROR(VLOOKUP(C1060,Sheet3!A:H,8,0),"")</f>
        <v/>
      </c>
      <c r="F1060" s="29" t="str">
        <f t="shared" si="34"/>
        <v/>
      </c>
      <c r="G1060" s="30" t="str">
        <f>IFERROR(VLOOKUP(C1060,Sheet3!A:H,3,0),"")</f>
        <v/>
      </c>
    </row>
    <row r="1061" spans="3:7" x14ac:dyDescent="0.15">
      <c r="C1061" s="24" t="str">
        <f t="shared" si="33"/>
        <v/>
      </c>
      <c r="D1061" s="32" t="str">
        <f>IFERROR(テーブル_Swim014[[#This Row],[選手番号]],"")</f>
        <v/>
      </c>
      <c r="E1061" s="28" t="str">
        <f>IFERROR(VLOOKUP(C1061,Sheet3!A:H,8,0),"")</f>
        <v/>
      </c>
      <c r="F1061" s="29" t="str">
        <f t="shared" si="34"/>
        <v/>
      </c>
      <c r="G1061" s="30" t="str">
        <f>IFERROR(VLOOKUP(C1061,Sheet3!A:H,3,0),"")</f>
        <v/>
      </c>
    </row>
    <row r="1062" spans="3:7" x14ac:dyDescent="0.15">
      <c r="C1062" s="24" t="str">
        <f t="shared" si="33"/>
        <v/>
      </c>
      <c r="D1062" s="32" t="str">
        <f>IFERROR(テーブル_Swim014[[#This Row],[選手番号]],"")</f>
        <v/>
      </c>
      <c r="E1062" s="28" t="str">
        <f>IFERROR(VLOOKUP(C1062,Sheet3!A:H,8,0),"")</f>
        <v/>
      </c>
      <c r="F1062" s="29" t="str">
        <f t="shared" si="34"/>
        <v/>
      </c>
      <c r="G1062" s="30" t="str">
        <f>IFERROR(VLOOKUP(C1062,Sheet3!A:H,3,0),"")</f>
        <v/>
      </c>
    </row>
    <row r="1063" spans="3:7" x14ac:dyDescent="0.15">
      <c r="C1063" s="24" t="str">
        <f t="shared" si="33"/>
        <v/>
      </c>
      <c r="D1063" s="32" t="str">
        <f>IFERROR(テーブル_Swim014[[#This Row],[選手番号]],"")</f>
        <v/>
      </c>
      <c r="E1063" s="28" t="str">
        <f>IFERROR(VLOOKUP(C1063,Sheet3!A:H,8,0),"")</f>
        <v/>
      </c>
      <c r="F1063" s="29" t="str">
        <f t="shared" si="34"/>
        <v/>
      </c>
      <c r="G1063" s="30" t="str">
        <f>IFERROR(VLOOKUP(C1063,Sheet3!A:H,3,0),"")</f>
        <v/>
      </c>
    </row>
    <row r="1064" spans="3:7" x14ac:dyDescent="0.15">
      <c r="C1064" s="24" t="str">
        <f t="shared" si="33"/>
        <v/>
      </c>
      <c r="D1064" s="32" t="str">
        <f>IFERROR(テーブル_Swim014[[#This Row],[選手番号]],"")</f>
        <v/>
      </c>
      <c r="E1064" s="28" t="str">
        <f>IFERROR(VLOOKUP(C1064,Sheet3!A:H,8,0),"")</f>
        <v/>
      </c>
      <c r="F1064" s="29" t="str">
        <f t="shared" si="34"/>
        <v/>
      </c>
      <c r="G1064" s="30" t="str">
        <f>IFERROR(VLOOKUP(C1064,Sheet3!A:H,3,0),"")</f>
        <v/>
      </c>
    </row>
    <row r="1065" spans="3:7" x14ac:dyDescent="0.15">
      <c r="C1065" s="24" t="str">
        <f t="shared" si="33"/>
        <v/>
      </c>
      <c r="D1065" s="32" t="str">
        <f>IFERROR(テーブル_Swim014[[#This Row],[選手番号]],"")</f>
        <v/>
      </c>
      <c r="E1065" s="28" t="str">
        <f>IFERROR(VLOOKUP(C1065,Sheet3!A:H,8,0),"")</f>
        <v/>
      </c>
      <c r="F1065" s="29" t="str">
        <f t="shared" si="34"/>
        <v/>
      </c>
      <c r="G1065" s="30" t="str">
        <f>IFERROR(VLOOKUP(C1065,Sheet3!A:H,3,0),"")</f>
        <v/>
      </c>
    </row>
    <row r="1066" spans="3:7" x14ac:dyDescent="0.15">
      <c r="C1066" s="24" t="str">
        <f t="shared" si="33"/>
        <v/>
      </c>
      <c r="D1066" s="32" t="str">
        <f>IFERROR(テーブル_Swim014[[#This Row],[選手番号]],"")</f>
        <v/>
      </c>
      <c r="E1066" s="28" t="str">
        <f>IFERROR(VLOOKUP(C1066,Sheet3!A:H,8,0),"")</f>
        <v/>
      </c>
      <c r="F1066" s="29" t="str">
        <f t="shared" si="34"/>
        <v/>
      </c>
      <c r="G1066" s="30" t="str">
        <f>IFERROR(VLOOKUP(C1066,Sheet3!A:H,3,0),"")</f>
        <v/>
      </c>
    </row>
    <row r="1067" spans="3:7" x14ac:dyDescent="0.15">
      <c r="C1067" s="24" t="str">
        <f t="shared" si="33"/>
        <v/>
      </c>
      <c r="D1067" s="32" t="str">
        <f>IFERROR(テーブル_Swim014[[#This Row],[選手番号]],"")</f>
        <v/>
      </c>
      <c r="E1067" s="28" t="str">
        <f>IFERROR(VLOOKUP(C1067,Sheet3!A:H,8,0),"")</f>
        <v/>
      </c>
      <c r="F1067" s="29" t="str">
        <f t="shared" si="34"/>
        <v/>
      </c>
      <c r="G1067" s="30" t="str">
        <f>IFERROR(VLOOKUP(C1067,Sheet3!A:H,3,0),"")</f>
        <v/>
      </c>
    </row>
    <row r="1068" spans="3:7" x14ac:dyDescent="0.15">
      <c r="C1068" s="24" t="str">
        <f t="shared" si="33"/>
        <v/>
      </c>
      <c r="D1068" s="32" t="str">
        <f>IFERROR(テーブル_Swim014[[#This Row],[選手番号]],"")</f>
        <v/>
      </c>
      <c r="E1068" s="28" t="str">
        <f>IFERROR(VLOOKUP(C1068,Sheet3!A:H,8,0),"")</f>
        <v/>
      </c>
      <c r="F1068" s="29" t="str">
        <f t="shared" si="34"/>
        <v/>
      </c>
      <c r="G1068" s="30" t="str">
        <f>IFERROR(VLOOKUP(C1068,Sheet3!A:H,3,0),"")</f>
        <v/>
      </c>
    </row>
    <row r="1069" spans="3:7" x14ac:dyDescent="0.15">
      <c r="C1069" s="24" t="str">
        <f t="shared" si="33"/>
        <v/>
      </c>
      <c r="D1069" s="32" t="str">
        <f>IFERROR(テーブル_Swim014[[#This Row],[選手番号]],"")</f>
        <v/>
      </c>
      <c r="E1069" s="28" t="str">
        <f>IFERROR(VLOOKUP(C1069,Sheet3!A:H,8,0),"")</f>
        <v/>
      </c>
      <c r="F1069" s="29" t="str">
        <f t="shared" si="34"/>
        <v/>
      </c>
      <c r="G1069" s="30" t="str">
        <f>IFERROR(VLOOKUP(C1069,Sheet3!A:H,3,0),"")</f>
        <v/>
      </c>
    </row>
    <row r="1070" spans="3:7" x14ac:dyDescent="0.15">
      <c r="C1070" s="24" t="str">
        <f t="shared" si="33"/>
        <v/>
      </c>
      <c r="D1070" s="32" t="str">
        <f>IFERROR(テーブル_Swim014[[#This Row],[選手番号]],"")</f>
        <v/>
      </c>
      <c r="E1070" s="28" t="str">
        <f>IFERROR(VLOOKUP(C1070,Sheet3!A:H,8,0),"")</f>
        <v/>
      </c>
      <c r="F1070" s="29" t="str">
        <f t="shared" si="34"/>
        <v/>
      </c>
      <c r="G1070" s="30" t="str">
        <f>IFERROR(VLOOKUP(C1070,Sheet3!A:H,3,0),"")</f>
        <v/>
      </c>
    </row>
    <row r="1071" spans="3:7" x14ac:dyDescent="0.15">
      <c r="C1071" s="24" t="str">
        <f t="shared" si="33"/>
        <v/>
      </c>
      <c r="D1071" s="32" t="str">
        <f>IFERROR(テーブル_Swim014[[#This Row],[選手番号]],"")</f>
        <v/>
      </c>
      <c r="E1071" s="28" t="str">
        <f>IFERROR(VLOOKUP(C1071,Sheet3!A:H,8,0),"")</f>
        <v/>
      </c>
      <c r="F1071" s="29" t="str">
        <f t="shared" si="34"/>
        <v/>
      </c>
      <c r="G1071" s="30" t="str">
        <f>IFERROR(VLOOKUP(C1071,Sheet3!A:H,3,0),"")</f>
        <v/>
      </c>
    </row>
    <row r="1072" spans="3:7" x14ac:dyDescent="0.15">
      <c r="C1072" s="24" t="str">
        <f t="shared" si="33"/>
        <v/>
      </c>
      <c r="D1072" s="32" t="str">
        <f>IFERROR(テーブル_Swim014[[#This Row],[選手番号]],"")</f>
        <v/>
      </c>
      <c r="E1072" s="28" t="str">
        <f>IFERROR(VLOOKUP(C1072,Sheet3!A:H,8,0),"")</f>
        <v/>
      </c>
      <c r="F1072" s="29" t="str">
        <f t="shared" si="34"/>
        <v/>
      </c>
      <c r="G1072" s="30" t="str">
        <f>IFERROR(VLOOKUP(C1072,Sheet3!A:H,3,0),"")</f>
        <v/>
      </c>
    </row>
    <row r="1073" spans="3:7" x14ac:dyDescent="0.15">
      <c r="C1073" s="24" t="str">
        <f t="shared" si="33"/>
        <v/>
      </c>
      <c r="D1073" s="32" t="str">
        <f>IFERROR(テーブル_Swim014[[#This Row],[選手番号]],"")</f>
        <v/>
      </c>
      <c r="E1073" s="28" t="str">
        <f>IFERROR(VLOOKUP(C1073,Sheet3!A:H,8,0),"")</f>
        <v/>
      </c>
      <c r="F1073" s="29" t="str">
        <f t="shared" si="34"/>
        <v/>
      </c>
      <c r="G1073" s="30" t="str">
        <f>IFERROR(VLOOKUP(C1073,Sheet3!A:H,3,0),"")</f>
        <v/>
      </c>
    </row>
    <row r="1074" spans="3:7" x14ac:dyDescent="0.15">
      <c r="C1074" s="24" t="str">
        <f t="shared" si="33"/>
        <v/>
      </c>
      <c r="D1074" s="32" t="str">
        <f>IFERROR(テーブル_Swim014[[#This Row],[選手番号]],"")</f>
        <v/>
      </c>
      <c r="E1074" s="28" t="str">
        <f>IFERROR(VLOOKUP(C1074,Sheet3!A:H,8,0),"")</f>
        <v/>
      </c>
      <c r="F1074" s="29" t="str">
        <f t="shared" si="34"/>
        <v/>
      </c>
      <c r="G1074" s="30" t="str">
        <f>IFERROR(VLOOKUP(C1074,Sheet3!A:H,3,0),"")</f>
        <v/>
      </c>
    </row>
    <row r="1075" spans="3:7" x14ac:dyDescent="0.15">
      <c r="C1075" s="24" t="str">
        <f t="shared" si="33"/>
        <v/>
      </c>
      <c r="D1075" s="32" t="str">
        <f>IFERROR(テーブル_Swim014[[#This Row],[選手番号]],"")</f>
        <v/>
      </c>
      <c r="E1075" s="28" t="str">
        <f>IFERROR(VLOOKUP(C1075,Sheet3!A:H,8,0),"")</f>
        <v/>
      </c>
      <c r="F1075" s="29" t="str">
        <f t="shared" si="34"/>
        <v/>
      </c>
      <c r="G1075" s="30" t="str">
        <f>IFERROR(VLOOKUP(C1075,Sheet3!A:H,3,0),"")</f>
        <v/>
      </c>
    </row>
    <row r="1076" spans="3:7" x14ac:dyDescent="0.15">
      <c r="C1076" s="24" t="str">
        <f t="shared" si="33"/>
        <v/>
      </c>
      <c r="D1076" s="32" t="str">
        <f>IFERROR(テーブル_Swim014[[#This Row],[選手番号]],"")</f>
        <v/>
      </c>
      <c r="E1076" s="28" t="str">
        <f>IFERROR(VLOOKUP(C1076,Sheet3!A:H,8,0),"")</f>
        <v/>
      </c>
      <c r="F1076" s="29" t="str">
        <f t="shared" si="34"/>
        <v/>
      </c>
      <c r="G1076" s="30" t="str">
        <f>IFERROR(VLOOKUP(C1076,Sheet3!A:H,3,0),"")</f>
        <v/>
      </c>
    </row>
    <row r="1077" spans="3:7" x14ac:dyDescent="0.15">
      <c r="C1077" s="24" t="str">
        <f t="shared" si="33"/>
        <v/>
      </c>
      <c r="D1077" s="32" t="str">
        <f>IFERROR(テーブル_Swim014[[#This Row],[選手番号]],"")</f>
        <v/>
      </c>
      <c r="E1077" s="28" t="str">
        <f>IFERROR(VLOOKUP(C1077,Sheet3!A:H,8,0),"")</f>
        <v/>
      </c>
      <c r="F1077" s="29" t="str">
        <f t="shared" si="34"/>
        <v/>
      </c>
      <c r="G1077" s="30" t="str">
        <f>IFERROR(VLOOKUP(C1077,Sheet3!A:H,3,0),"")</f>
        <v/>
      </c>
    </row>
    <row r="1078" spans="3:7" x14ac:dyDescent="0.15">
      <c r="C1078" s="24" t="str">
        <f t="shared" si="33"/>
        <v/>
      </c>
      <c r="D1078" s="32" t="str">
        <f>IFERROR(テーブル_Swim014[[#This Row],[選手番号]],"")</f>
        <v/>
      </c>
      <c r="E1078" s="28" t="str">
        <f>IFERROR(VLOOKUP(C1078,Sheet3!A:H,8,0),"")</f>
        <v/>
      </c>
      <c r="F1078" s="29" t="str">
        <f t="shared" si="34"/>
        <v/>
      </c>
      <c r="G1078" s="30" t="str">
        <f>IFERROR(VLOOKUP(C1078,Sheet3!A:H,3,0),"")</f>
        <v/>
      </c>
    </row>
    <row r="1079" spans="3:7" x14ac:dyDescent="0.15">
      <c r="C1079" s="24" t="str">
        <f t="shared" si="33"/>
        <v/>
      </c>
      <c r="D1079" s="32" t="str">
        <f>IFERROR(テーブル_Swim014[[#This Row],[選手番号]],"")</f>
        <v/>
      </c>
      <c r="E1079" s="28" t="str">
        <f>IFERROR(VLOOKUP(C1079,Sheet3!A:H,8,0),"")</f>
        <v/>
      </c>
      <c r="F1079" s="29" t="str">
        <f t="shared" si="34"/>
        <v/>
      </c>
      <c r="G1079" s="30" t="str">
        <f>IFERROR(VLOOKUP(C1079,Sheet3!A:H,3,0),"")</f>
        <v/>
      </c>
    </row>
    <row r="1080" spans="3:7" x14ac:dyDescent="0.15">
      <c r="C1080" s="24" t="str">
        <f t="shared" si="33"/>
        <v/>
      </c>
      <c r="D1080" s="32" t="str">
        <f>IFERROR(テーブル_Swim014[[#This Row],[選手番号]],"")</f>
        <v/>
      </c>
      <c r="E1080" s="28" t="str">
        <f>IFERROR(VLOOKUP(C1080,Sheet3!A:H,8,0),"")</f>
        <v/>
      </c>
      <c r="F1080" s="29" t="str">
        <f t="shared" si="34"/>
        <v/>
      </c>
      <c r="G1080" s="30" t="str">
        <f>IFERROR(VLOOKUP(C1080,Sheet3!A:H,3,0),"")</f>
        <v/>
      </c>
    </row>
    <row r="1081" spans="3:7" x14ac:dyDescent="0.15">
      <c r="C1081" s="24" t="str">
        <f t="shared" si="33"/>
        <v/>
      </c>
      <c r="D1081" s="32" t="str">
        <f>IFERROR(テーブル_Swim014[[#This Row],[選手番号]],"")</f>
        <v/>
      </c>
      <c r="E1081" s="28" t="str">
        <f>IFERROR(VLOOKUP(C1081,Sheet3!A:H,8,0),"")</f>
        <v/>
      </c>
      <c r="F1081" s="29" t="str">
        <f t="shared" si="34"/>
        <v/>
      </c>
      <c r="G1081" s="30" t="str">
        <f>IFERROR(VLOOKUP(C1081,Sheet3!A:H,3,0),"")</f>
        <v/>
      </c>
    </row>
    <row r="1082" spans="3:7" x14ac:dyDescent="0.15">
      <c r="C1082" s="24" t="str">
        <f t="shared" si="33"/>
        <v/>
      </c>
      <c r="D1082" s="32" t="str">
        <f>IFERROR(テーブル_Swim014[[#This Row],[選手番号]],"")</f>
        <v/>
      </c>
      <c r="E1082" s="28" t="str">
        <f>IFERROR(VLOOKUP(C1082,Sheet3!A:H,8,0),"")</f>
        <v/>
      </c>
      <c r="F1082" s="29" t="str">
        <f t="shared" si="34"/>
        <v/>
      </c>
      <c r="G1082" s="30" t="str">
        <f>IFERROR(VLOOKUP(C1082,Sheet3!A:H,3,0),"")</f>
        <v/>
      </c>
    </row>
    <row r="1083" spans="3:7" x14ac:dyDescent="0.15">
      <c r="C1083" s="24" t="str">
        <f t="shared" si="33"/>
        <v/>
      </c>
      <c r="D1083" s="32" t="str">
        <f>IFERROR(テーブル_Swim014[[#This Row],[選手番号]],"")</f>
        <v/>
      </c>
      <c r="E1083" s="28" t="str">
        <f>IFERROR(VLOOKUP(C1083,Sheet3!A:H,8,0),"")</f>
        <v/>
      </c>
      <c r="F1083" s="29" t="str">
        <f t="shared" si="34"/>
        <v/>
      </c>
      <c r="G1083" s="30" t="str">
        <f>IFERROR(VLOOKUP(C1083,Sheet3!A:H,3,0),"")</f>
        <v/>
      </c>
    </row>
    <row r="1084" spans="3:7" x14ac:dyDescent="0.15">
      <c r="C1084" s="24" t="str">
        <f t="shared" si="33"/>
        <v/>
      </c>
      <c r="D1084" s="32" t="str">
        <f>IFERROR(テーブル_Swim014[[#This Row],[選手番号]],"")</f>
        <v/>
      </c>
      <c r="E1084" s="28" t="str">
        <f>IFERROR(VLOOKUP(C1084,Sheet3!A:H,8,0),"")</f>
        <v/>
      </c>
      <c r="F1084" s="29" t="str">
        <f t="shared" si="34"/>
        <v/>
      </c>
      <c r="G1084" s="30" t="str">
        <f>IFERROR(VLOOKUP(C1084,Sheet3!A:H,3,0),"")</f>
        <v/>
      </c>
    </row>
    <row r="1085" spans="3:7" x14ac:dyDescent="0.15">
      <c r="C1085" s="24" t="str">
        <f t="shared" si="33"/>
        <v/>
      </c>
      <c r="D1085" s="32" t="str">
        <f>IFERROR(テーブル_Swim014[[#This Row],[選手番号]],"")</f>
        <v/>
      </c>
      <c r="E1085" s="28" t="str">
        <f>IFERROR(VLOOKUP(C1085,Sheet3!A:H,8,0),"")</f>
        <v/>
      </c>
      <c r="F1085" s="29" t="str">
        <f t="shared" si="34"/>
        <v/>
      </c>
      <c r="G1085" s="30" t="str">
        <f>IFERROR(VLOOKUP(C1085,Sheet3!A:H,3,0),"")</f>
        <v/>
      </c>
    </row>
    <row r="1086" spans="3:7" x14ac:dyDescent="0.15">
      <c r="C1086" s="24" t="str">
        <f t="shared" si="33"/>
        <v/>
      </c>
      <c r="D1086" s="32" t="str">
        <f>IFERROR(テーブル_Swim014[[#This Row],[選手番号]],"")</f>
        <v/>
      </c>
      <c r="E1086" s="28" t="str">
        <f>IFERROR(VLOOKUP(C1086,Sheet3!A:H,8,0),"")</f>
        <v/>
      </c>
      <c r="F1086" s="29" t="str">
        <f t="shared" si="34"/>
        <v/>
      </c>
      <c r="G1086" s="30" t="str">
        <f>IFERROR(VLOOKUP(C1086,Sheet3!A:H,3,0),"")</f>
        <v/>
      </c>
    </row>
    <row r="1087" spans="3:7" x14ac:dyDescent="0.15">
      <c r="C1087" s="24" t="str">
        <f t="shared" si="33"/>
        <v/>
      </c>
      <c r="D1087" s="32" t="str">
        <f>IFERROR(テーブル_Swim014[[#This Row],[選手番号]],"")</f>
        <v/>
      </c>
      <c r="E1087" s="28" t="str">
        <f>IFERROR(VLOOKUP(C1087,Sheet3!A:H,8,0),"")</f>
        <v/>
      </c>
      <c r="F1087" s="29" t="str">
        <f t="shared" si="34"/>
        <v/>
      </c>
      <c r="G1087" s="30" t="str">
        <f>IFERROR(VLOOKUP(C1087,Sheet3!A:H,3,0),"")</f>
        <v/>
      </c>
    </row>
    <row r="1088" spans="3:7" x14ac:dyDescent="0.15">
      <c r="C1088" s="24" t="str">
        <f t="shared" si="33"/>
        <v/>
      </c>
      <c r="D1088" s="32" t="str">
        <f>IFERROR(テーブル_Swim014[[#This Row],[選手番号]],"")</f>
        <v/>
      </c>
      <c r="E1088" s="28" t="str">
        <f>IFERROR(VLOOKUP(C1088,Sheet3!A:H,8,0),"")</f>
        <v/>
      </c>
      <c r="F1088" s="29" t="str">
        <f t="shared" si="34"/>
        <v/>
      </c>
      <c r="G1088" s="30" t="str">
        <f>IFERROR(VLOOKUP(C1088,Sheet3!A:H,3,0),"")</f>
        <v/>
      </c>
    </row>
    <row r="1089" spans="3:7" x14ac:dyDescent="0.15">
      <c r="C1089" s="24" t="str">
        <f t="shared" si="33"/>
        <v/>
      </c>
      <c r="D1089" s="32" t="str">
        <f>IFERROR(テーブル_Swim014[[#This Row],[選手番号]],"")</f>
        <v/>
      </c>
      <c r="E1089" s="28" t="str">
        <f>IFERROR(VLOOKUP(C1089,Sheet3!A:H,8,0),"")</f>
        <v/>
      </c>
      <c r="F1089" s="29" t="str">
        <f t="shared" si="34"/>
        <v/>
      </c>
      <c r="G1089" s="30" t="str">
        <f>IFERROR(VLOOKUP(C1089,Sheet3!A:H,3,0),"")</f>
        <v/>
      </c>
    </row>
    <row r="1090" spans="3:7" x14ac:dyDescent="0.15">
      <c r="C1090" s="24" t="str">
        <f t="shared" ref="C1090:C1153" si="35">IF(AND(D1090=""),"",D1090)</f>
        <v/>
      </c>
      <c r="D1090" s="32" t="str">
        <f>IFERROR(テーブル_Swim014[[#This Row],[選手番号]],"")</f>
        <v/>
      </c>
      <c r="E1090" s="28" t="str">
        <f>IFERROR(VLOOKUP(C1090,Sheet3!A:H,8,0),"")</f>
        <v/>
      </c>
      <c r="F1090" s="29" t="str">
        <f t="shared" si="34"/>
        <v/>
      </c>
      <c r="G1090" s="30" t="str">
        <f>IFERROR(VLOOKUP(C1090,Sheet3!A:H,3,0),"")</f>
        <v/>
      </c>
    </row>
    <row r="1091" spans="3:7" x14ac:dyDescent="0.15">
      <c r="C1091" s="24" t="str">
        <f t="shared" si="35"/>
        <v/>
      </c>
      <c r="D1091" s="32" t="str">
        <f>IFERROR(テーブル_Swim014[[#This Row],[選手番号]],"")</f>
        <v/>
      </c>
      <c r="E1091" s="28" t="str">
        <f>IFERROR(VLOOKUP(C1091,Sheet3!A:H,8,0),"")</f>
        <v/>
      </c>
      <c r="F1091" s="29" t="str">
        <f t="shared" si="34"/>
        <v/>
      </c>
      <c r="G1091" s="30" t="str">
        <f>IFERROR(VLOOKUP(C1091,Sheet3!A:H,3,0),"")</f>
        <v/>
      </c>
    </row>
    <row r="1092" spans="3:7" x14ac:dyDescent="0.15">
      <c r="C1092" s="24" t="str">
        <f t="shared" si="35"/>
        <v/>
      </c>
      <c r="D1092" s="32" t="str">
        <f>IFERROR(テーブル_Swim014[[#This Row],[選手番号]],"")</f>
        <v/>
      </c>
      <c r="E1092" s="28" t="str">
        <f>IFERROR(VLOOKUP(C1092,Sheet3!A:H,8,0),"")</f>
        <v/>
      </c>
      <c r="F1092" s="29" t="str">
        <f t="shared" si="34"/>
        <v/>
      </c>
      <c r="G1092" s="30" t="str">
        <f>IFERROR(VLOOKUP(C1092,Sheet3!A:H,3,0),"")</f>
        <v/>
      </c>
    </row>
    <row r="1093" spans="3:7" x14ac:dyDescent="0.15">
      <c r="C1093" s="24" t="str">
        <f t="shared" si="35"/>
        <v/>
      </c>
      <c r="D1093" s="32" t="str">
        <f>IFERROR(テーブル_Swim014[[#This Row],[選手番号]],"")</f>
        <v/>
      </c>
      <c r="E1093" s="28" t="str">
        <f>IFERROR(VLOOKUP(C1093,Sheet3!A:H,8,0),"")</f>
        <v/>
      </c>
      <c r="F1093" s="29" t="str">
        <f t="shared" si="34"/>
        <v/>
      </c>
      <c r="G1093" s="30" t="str">
        <f>IFERROR(VLOOKUP(C1093,Sheet3!A:H,3,0),"")</f>
        <v/>
      </c>
    </row>
    <row r="1094" spans="3:7" x14ac:dyDescent="0.15">
      <c r="C1094" s="24" t="str">
        <f t="shared" si="35"/>
        <v/>
      </c>
      <c r="D1094" s="32" t="str">
        <f>IFERROR(テーブル_Swim014[[#This Row],[選手番号]],"")</f>
        <v/>
      </c>
      <c r="E1094" s="28" t="str">
        <f>IFERROR(VLOOKUP(C1094,Sheet3!A:H,8,0),"")</f>
        <v/>
      </c>
      <c r="F1094" s="29" t="str">
        <f t="shared" si="34"/>
        <v/>
      </c>
      <c r="G1094" s="30" t="str">
        <f>IFERROR(VLOOKUP(C1094,Sheet3!A:H,3,0),"")</f>
        <v/>
      </c>
    </row>
    <row r="1095" spans="3:7" x14ac:dyDescent="0.15">
      <c r="C1095" s="24" t="str">
        <f t="shared" si="35"/>
        <v/>
      </c>
      <c r="D1095" s="32" t="str">
        <f>IFERROR(テーブル_Swim014[[#This Row],[選手番号]],"")</f>
        <v/>
      </c>
      <c r="E1095" s="28" t="str">
        <f>IFERROR(VLOOKUP(C1095,Sheet3!A:H,8,0),"")</f>
        <v/>
      </c>
      <c r="F1095" s="29" t="str">
        <f t="shared" si="34"/>
        <v/>
      </c>
      <c r="G1095" s="30" t="str">
        <f>IFERROR(VLOOKUP(C1095,Sheet3!A:H,3,0),"")</f>
        <v/>
      </c>
    </row>
    <row r="1096" spans="3:7" x14ac:dyDescent="0.15">
      <c r="C1096" s="24" t="str">
        <f t="shared" si="35"/>
        <v/>
      </c>
      <c r="D1096" s="32" t="str">
        <f>IFERROR(テーブル_Swim014[[#This Row],[選手番号]],"")</f>
        <v/>
      </c>
      <c r="E1096" s="28" t="str">
        <f>IFERROR(VLOOKUP(C1096,Sheet3!A:H,8,0),"")</f>
        <v/>
      </c>
      <c r="F1096" s="29" t="str">
        <f t="shared" si="34"/>
        <v/>
      </c>
      <c r="G1096" s="30" t="str">
        <f>IFERROR(VLOOKUP(C1096,Sheet3!A:H,3,0),"")</f>
        <v/>
      </c>
    </row>
    <row r="1097" spans="3:7" x14ac:dyDescent="0.15">
      <c r="C1097" s="24" t="str">
        <f t="shared" si="35"/>
        <v/>
      </c>
      <c r="D1097" s="32" t="str">
        <f>IFERROR(テーブル_Swim014[[#This Row],[選手番号]],"")</f>
        <v/>
      </c>
      <c r="E1097" s="28" t="str">
        <f>IFERROR(VLOOKUP(C1097,Sheet3!A:H,8,0),"")</f>
        <v/>
      </c>
      <c r="F1097" s="29" t="str">
        <f t="shared" si="34"/>
        <v/>
      </c>
      <c r="G1097" s="30" t="str">
        <f>IFERROR(VLOOKUP(C1097,Sheet3!A:H,3,0),"")</f>
        <v/>
      </c>
    </row>
    <row r="1098" spans="3:7" x14ac:dyDescent="0.15">
      <c r="C1098" s="24" t="str">
        <f t="shared" si="35"/>
        <v/>
      </c>
      <c r="D1098" s="32" t="str">
        <f>IFERROR(テーブル_Swim014[[#This Row],[選手番号]],"")</f>
        <v/>
      </c>
      <c r="E1098" s="28" t="str">
        <f>IFERROR(VLOOKUP(C1098,Sheet3!A:H,8,0),"")</f>
        <v/>
      </c>
      <c r="F1098" s="29" t="str">
        <f t="shared" si="34"/>
        <v/>
      </c>
      <c r="G1098" s="30" t="str">
        <f>IFERROR(VLOOKUP(C1098,Sheet3!A:H,3,0),"")</f>
        <v/>
      </c>
    </row>
    <row r="1099" spans="3:7" x14ac:dyDescent="0.15">
      <c r="C1099" s="24" t="str">
        <f t="shared" si="35"/>
        <v/>
      </c>
      <c r="D1099" s="32" t="str">
        <f>IFERROR(テーブル_Swim014[[#This Row],[選手番号]],"")</f>
        <v/>
      </c>
      <c r="E1099" s="28" t="str">
        <f>IFERROR(VLOOKUP(C1099,Sheet3!A:H,8,0),"")</f>
        <v/>
      </c>
      <c r="F1099" s="29" t="str">
        <f t="shared" si="34"/>
        <v/>
      </c>
      <c r="G1099" s="30" t="str">
        <f>IFERROR(VLOOKUP(C1099,Sheet3!A:H,3,0),"")</f>
        <v/>
      </c>
    </row>
    <row r="1100" spans="3:7" x14ac:dyDescent="0.15">
      <c r="C1100" s="24" t="str">
        <f t="shared" si="35"/>
        <v/>
      </c>
      <c r="D1100" s="32" t="str">
        <f>IFERROR(テーブル_Swim014[[#This Row],[選手番号]],"")</f>
        <v/>
      </c>
      <c r="E1100" s="28" t="str">
        <f>IFERROR(VLOOKUP(C1100,Sheet3!A:H,8,0),"")</f>
        <v/>
      </c>
      <c r="F1100" s="29" t="str">
        <f t="shared" si="34"/>
        <v/>
      </c>
      <c r="G1100" s="30" t="str">
        <f>IFERROR(VLOOKUP(C1100,Sheet3!A:H,3,0),"")</f>
        <v/>
      </c>
    </row>
    <row r="1101" spans="3:7" x14ac:dyDescent="0.15">
      <c r="C1101" s="24" t="str">
        <f t="shared" si="35"/>
        <v/>
      </c>
      <c r="D1101" s="32" t="str">
        <f>IFERROR(テーブル_Swim014[[#This Row],[選手番号]],"")</f>
        <v/>
      </c>
      <c r="E1101" s="28" t="str">
        <f>IFERROR(VLOOKUP(C1101,Sheet3!A:H,8,0),"")</f>
        <v/>
      </c>
      <c r="F1101" s="29" t="str">
        <f t="shared" si="34"/>
        <v/>
      </c>
      <c r="G1101" s="30" t="str">
        <f>IFERROR(VLOOKUP(C1101,Sheet3!A:H,3,0),"")</f>
        <v/>
      </c>
    </row>
    <row r="1102" spans="3:7" x14ac:dyDescent="0.15">
      <c r="C1102" s="24" t="str">
        <f t="shared" si="35"/>
        <v/>
      </c>
      <c r="D1102" s="32" t="str">
        <f>IFERROR(テーブル_Swim014[[#This Row],[選手番号]],"")</f>
        <v/>
      </c>
      <c r="E1102" s="28" t="str">
        <f>IFERROR(VLOOKUP(C1102,Sheet3!A:H,8,0),"")</f>
        <v/>
      </c>
      <c r="F1102" s="29" t="str">
        <f t="shared" si="34"/>
        <v/>
      </c>
      <c r="G1102" s="30" t="str">
        <f>IFERROR(VLOOKUP(C1102,Sheet3!A:H,3,0),"")</f>
        <v/>
      </c>
    </row>
    <row r="1103" spans="3:7" x14ac:dyDescent="0.15">
      <c r="C1103" s="24" t="str">
        <f t="shared" si="35"/>
        <v/>
      </c>
      <c r="D1103" s="32" t="str">
        <f>IFERROR(テーブル_Swim014[[#This Row],[選手番号]],"")</f>
        <v/>
      </c>
      <c r="E1103" s="28" t="str">
        <f>IFERROR(VLOOKUP(C1103,Sheet3!A:H,8,0),"")</f>
        <v/>
      </c>
      <c r="F1103" s="29" t="str">
        <f t="shared" si="34"/>
        <v/>
      </c>
      <c r="G1103" s="30" t="str">
        <f>IFERROR(VLOOKUP(C1103,Sheet3!A:H,3,0),"")</f>
        <v/>
      </c>
    </row>
    <row r="1104" spans="3:7" x14ac:dyDescent="0.15">
      <c r="C1104" s="24" t="str">
        <f t="shared" si="35"/>
        <v/>
      </c>
      <c r="D1104" s="32" t="str">
        <f>IFERROR(テーブル_Swim014[[#This Row],[選手番号]],"")</f>
        <v/>
      </c>
      <c r="E1104" s="28" t="str">
        <f>IFERROR(VLOOKUP(C1104,Sheet3!A:H,8,0),"")</f>
        <v/>
      </c>
      <c r="F1104" s="29" t="str">
        <f t="shared" si="34"/>
        <v/>
      </c>
      <c r="G1104" s="30" t="str">
        <f>IFERROR(VLOOKUP(C1104,Sheet3!A:H,3,0),"")</f>
        <v/>
      </c>
    </row>
    <row r="1105" spans="3:7" x14ac:dyDescent="0.15">
      <c r="C1105" s="24" t="str">
        <f t="shared" si="35"/>
        <v/>
      </c>
      <c r="D1105" s="32" t="str">
        <f>IFERROR(テーブル_Swim014[[#This Row],[選手番号]],"")</f>
        <v/>
      </c>
      <c r="E1105" s="28" t="str">
        <f>IFERROR(VLOOKUP(C1105,Sheet3!A:H,8,0),"")</f>
        <v/>
      </c>
      <c r="F1105" s="29" t="str">
        <f t="shared" si="34"/>
        <v/>
      </c>
      <c r="G1105" s="30" t="str">
        <f>IFERROR(VLOOKUP(C1105,Sheet3!A:H,3,0),"")</f>
        <v/>
      </c>
    </row>
    <row r="1106" spans="3:7" x14ac:dyDescent="0.15">
      <c r="C1106" s="24" t="str">
        <f t="shared" si="35"/>
        <v/>
      </c>
      <c r="D1106" s="32" t="str">
        <f>IFERROR(テーブル_Swim014[[#This Row],[選手番号]],"")</f>
        <v/>
      </c>
      <c r="E1106" s="28" t="str">
        <f>IFERROR(VLOOKUP(C1106,Sheet3!A:H,8,0),"")</f>
        <v/>
      </c>
      <c r="F1106" s="29" t="str">
        <f t="shared" si="34"/>
        <v/>
      </c>
      <c r="G1106" s="30" t="str">
        <f>IFERROR(VLOOKUP(C1106,Sheet3!A:H,3,0),"")</f>
        <v/>
      </c>
    </row>
    <row r="1107" spans="3:7" x14ac:dyDescent="0.15">
      <c r="C1107" s="24" t="str">
        <f t="shared" si="35"/>
        <v/>
      </c>
      <c r="D1107" s="32" t="str">
        <f>IFERROR(テーブル_Swim014[[#This Row],[選手番号]],"")</f>
        <v/>
      </c>
      <c r="E1107" s="28" t="str">
        <f>IFERROR(VLOOKUP(C1107,Sheet3!A:H,8,0),"")</f>
        <v/>
      </c>
      <c r="F1107" s="29" t="str">
        <f t="shared" si="34"/>
        <v/>
      </c>
      <c r="G1107" s="30" t="str">
        <f>IFERROR(VLOOKUP(C1107,Sheet3!A:H,3,0),"")</f>
        <v/>
      </c>
    </row>
    <row r="1108" spans="3:7" x14ac:dyDescent="0.15">
      <c r="C1108" s="24" t="str">
        <f t="shared" si="35"/>
        <v/>
      </c>
      <c r="D1108" s="32" t="str">
        <f>IFERROR(テーブル_Swim014[[#This Row],[選手番号]],"")</f>
        <v/>
      </c>
      <c r="E1108" s="28" t="str">
        <f>IFERROR(VLOOKUP(C1108,Sheet3!A:H,8,0),"")</f>
        <v/>
      </c>
      <c r="F1108" s="29" t="str">
        <f t="shared" si="34"/>
        <v/>
      </c>
      <c r="G1108" s="30" t="str">
        <f>IFERROR(VLOOKUP(C1108,Sheet3!A:H,3,0),"")</f>
        <v/>
      </c>
    </row>
    <row r="1109" spans="3:7" x14ac:dyDescent="0.15">
      <c r="C1109" s="24" t="str">
        <f t="shared" si="35"/>
        <v/>
      </c>
      <c r="D1109" s="32" t="str">
        <f>IFERROR(テーブル_Swim014[[#This Row],[選手番号]],"")</f>
        <v/>
      </c>
      <c r="E1109" s="28" t="str">
        <f>IFERROR(VLOOKUP(C1109,Sheet3!A:H,8,0),"")</f>
        <v/>
      </c>
      <c r="F1109" s="29" t="str">
        <f t="shared" si="34"/>
        <v/>
      </c>
      <c r="G1109" s="30" t="str">
        <f>IFERROR(VLOOKUP(C1109,Sheet3!A:H,3,0),"")</f>
        <v/>
      </c>
    </row>
    <row r="1110" spans="3:7" x14ac:dyDescent="0.15">
      <c r="C1110" s="24" t="str">
        <f t="shared" si="35"/>
        <v/>
      </c>
      <c r="D1110" s="32" t="str">
        <f>IFERROR(テーブル_Swim014[[#This Row],[選手番号]],"")</f>
        <v/>
      </c>
      <c r="E1110" s="28" t="str">
        <f>IFERROR(VLOOKUP(C1110,Sheet3!A:H,8,0),"")</f>
        <v/>
      </c>
      <c r="F1110" s="29" t="str">
        <f t="shared" si="34"/>
        <v/>
      </c>
      <c r="G1110" s="30" t="str">
        <f>IFERROR(VLOOKUP(C1110,Sheet3!A:H,3,0),"")</f>
        <v/>
      </c>
    </row>
    <row r="1111" spans="3:7" x14ac:dyDescent="0.15">
      <c r="C1111" s="24" t="str">
        <f t="shared" si="35"/>
        <v/>
      </c>
      <c r="D1111" s="32" t="str">
        <f>IFERROR(テーブル_Swim014[[#This Row],[選手番号]],"")</f>
        <v/>
      </c>
      <c r="E1111" s="28" t="str">
        <f>IFERROR(VLOOKUP(C1111,Sheet3!A:H,8,0),"")</f>
        <v/>
      </c>
      <c r="F1111" s="29" t="str">
        <f t="shared" si="34"/>
        <v/>
      </c>
      <c r="G1111" s="30" t="str">
        <f>IFERROR(VLOOKUP(C1111,Sheet3!A:H,3,0),"")</f>
        <v/>
      </c>
    </row>
    <row r="1112" spans="3:7" x14ac:dyDescent="0.15">
      <c r="C1112" s="24" t="str">
        <f t="shared" si="35"/>
        <v/>
      </c>
      <c r="D1112" s="32" t="str">
        <f>IFERROR(テーブル_Swim014[[#This Row],[選手番号]],"")</f>
        <v/>
      </c>
      <c r="E1112" s="28" t="str">
        <f>IFERROR(VLOOKUP(C1112,Sheet3!A:H,8,0),"")</f>
        <v/>
      </c>
      <c r="F1112" s="29" t="str">
        <f t="shared" si="34"/>
        <v/>
      </c>
      <c r="G1112" s="30" t="str">
        <f>IFERROR(VLOOKUP(C1112,Sheet3!A:H,3,0),"")</f>
        <v/>
      </c>
    </row>
    <row r="1113" spans="3:7" x14ac:dyDescent="0.15">
      <c r="C1113" s="24" t="str">
        <f t="shared" si="35"/>
        <v/>
      </c>
      <c r="D1113" s="32" t="str">
        <f>IFERROR(テーブル_Swim014[[#This Row],[選手番号]],"")</f>
        <v/>
      </c>
      <c r="E1113" s="28" t="str">
        <f>IFERROR(VLOOKUP(C1113,Sheet3!A:H,8,0),"")</f>
        <v/>
      </c>
      <c r="F1113" s="29" t="str">
        <f t="shared" si="34"/>
        <v/>
      </c>
      <c r="G1113" s="30" t="str">
        <f>IFERROR(VLOOKUP(C1113,Sheet3!A:H,3,0),"")</f>
        <v/>
      </c>
    </row>
    <row r="1114" spans="3:7" x14ac:dyDescent="0.15">
      <c r="C1114" s="24" t="str">
        <f t="shared" si="35"/>
        <v/>
      </c>
      <c r="D1114" s="32" t="str">
        <f>IFERROR(テーブル_Swim014[[#This Row],[選手番号]],"")</f>
        <v/>
      </c>
      <c r="E1114" s="28" t="str">
        <f>IFERROR(VLOOKUP(C1114,Sheet3!A:H,8,0),"")</f>
        <v/>
      </c>
      <c r="F1114" s="29" t="str">
        <f t="shared" ref="F1114:F1177" si="36">MID(G1114,1,7)</f>
        <v/>
      </c>
      <c r="G1114" s="30" t="str">
        <f>IFERROR(VLOOKUP(C1114,Sheet3!A:H,3,0),"")</f>
        <v/>
      </c>
    </row>
    <row r="1115" spans="3:7" x14ac:dyDescent="0.15">
      <c r="C1115" s="24" t="str">
        <f t="shared" si="35"/>
        <v/>
      </c>
      <c r="D1115" s="32" t="str">
        <f>IFERROR(テーブル_Swim014[[#This Row],[選手番号]],"")</f>
        <v/>
      </c>
      <c r="E1115" s="28" t="str">
        <f>IFERROR(VLOOKUP(C1115,Sheet3!A:H,8,0),"")</f>
        <v/>
      </c>
      <c r="F1115" s="29" t="str">
        <f t="shared" si="36"/>
        <v/>
      </c>
      <c r="G1115" s="30" t="str">
        <f>IFERROR(VLOOKUP(C1115,Sheet3!A:H,3,0),"")</f>
        <v/>
      </c>
    </row>
    <row r="1116" spans="3:7" x14ac:dyDescent="0.15">
      <c r="C1116" s="24" t="str">
        <f t="shared" si="35"/>
        <v/>
      </c>
      <c r="D1116" s="32" t="str">
        <f>IFERROR(テーブル_Swim014[[#This Row],[選手番号]],"")</f>
        <v/>
      </c>
      <c r="E1116" s="28" t="str">
        <f>IFERROR(VLOOKUP(C1116,Sheet3!A:H,8,0),"")</f>
        <v/>
      </c>
      <c r="F1116" s="29" t="str">
        <f t="shared" si="36"/>
        <v/>
      </c>
      <c r="G1116" s="30" t="str">
        <f>IFERROR(VLOOKUP(C1116,Sheet3!A:H,3,0),"")</f>
        <v/>
      </c>
    </row>
    <row r="1117" spans="3:7" x14ac:dyDescent="0.15">
      <c r="C1117" s="24" t="str">
        <f t="shared" si="35"/>
        <v/>
      </c>
      <c r="D1117" s="32" t="str">
        <f>IFERROR(テーブル_Swim014[[#This Row],[選手番号]],"")</f>
        <v/>
      </c>
      <c r="E1117" s="28" t="str">
        <f>IFERROR(VLOOKUP(C1117,Sheet3!A:H,8,0),"")</f>
        <v/>
      </c>
      <c r="F1117" s="29" t="str">
        <f t="shared" si="36"/>
        <v/>
      </c>
      <c r="G1117" s="30" t="str">
        <f>IFERROR(VLOOKUP(C1117,Sheet3!A:H,3,0),"")</f>
        <v/>
      </c>
    </row>
    <row r="1118" spans="3:7" x14ac:dyDescent="0.15">
      <c r="C1118" s="24" t="str">
        <f t="shared" si="35"/>
        <v/>
      </c>
      <c r="D1118" s="32" t="str">
        <f>IFERROR(テーブル_Swim014[[#This Row],[選手番号]],"")</f>
        <v/>
      </c>
      <c r="E1118" s="28" t="str">
        <f>IFERROR(VLOOKUP(C1118,Sheet3!A:H,8,0),"")</f>
        <v/>
      </c>
      <c r="F1118" s="29" t="str">
        <f t="shared" si="36"/>
        <v/>
      </c>
      <c r="G1118" s="30" t="str">
        <f>IFERROR(VLOOKUP(C1118,Sheet3!A:H,3,0),"")</f>
        <v/>
      </c>
    </row>
    <row r="1119" spans="3:7" x14ac:dyDescent="0.15">
      <c r="C1119" s="24" t="str">
        <f t="shared" si="35"/>
        <v/>
      </c>
      <c r="D1119" s="32" t="str">
        <f>IFERROR(テーブル_Swim014[[#This Row],[選手番号]],"")</f>
        <v/>
      </c>
      <c r="E1119" s="28" t="str">
        <f>IFERROR(VLOOKUP(C1119,Sheet3!A:H,8,0),"")</f>
        <v/>
      </c>
      <c r="F1119" s="29" t="str">
        <f t="shared" si="36"/>
        <v/>
      </c>
      <c r="G1119" s="30" t="str">
        <f>IFERROR(VLOOKUP(C1119,Sheet3!A:H,3,0),"")</f>
        <v/>
      </c>
    </row>
    <row r="1120" spans="3:7" x14ac:dyDescent="0.15">
      <c r="C1120" s="24" t="str">
        <f t="shared" si="35"/>
        <v/>
      </c>
      <c r="D1120" s="32" t="str">
        <f>IFERROR(テーブル_Swim014[[#This Row],[選手番号]],"")</f>
        <v/>
      </c>
      <c r="E1120" s="28" t="str">
        <f>IFERROR(VLOOKUP(C1120,Sheet3!A:H,8,0),"")</f>
        <v/>
      </c>
      <c r="F1120" s="29" t="str">
        <f t="shared" si="36"/>
        <v/>
      </c>
      <c r="G1120" s="30" t="str">
        <f>IFERROR(VLOOKUP(C1120,Sheet3!A:H,3,0),"")</f>
        <v/>
      </c>
    </row>
    <row r="1121" spans="3:7" x14ac:dyDescent="0.15">
      <c r="C1121" s="24" t="str">
        <f t="shared" si="35"/>
        <v/>
      </c>
      <c r="D1121" s="32" t="str">
        <f>IFERROR(テーブル_Swim014[[#This Row],[選手番号]],"")</f>
        <v/>
      </c>
      <c r="E1121" s="28" t="str">
        <f>IFERROR(VLOOKUP(C1121,Sheet3!A:H,8,0),"")</f>
        <v/>
      </c>
      <c r="F1121" s="29" t="str">
        <f t="shared" si="36"/>
        <v/>
      </c>
      <c r="G1121" s="30" t="str">
        <f>IFERROR(VLOOKUP(C1121,Sheet3!A:H,3,0),"")</f>
        <v/>
      </c>
    </row>
    <row r="1122" spans="3:7" x14ac:dyDescent="0.15">
      <c r="C1122" s="24" t="str">
        <f t="shared" si="35"/>
        <v/>
      </c>
      <c r="D1122" s="32" t="str">
        <f>IFERROR(テーブル_Swim014[[#This Row],[選手番号]],"")</f>
        <v/>
      </c>
      <c r="E1122" s="28" t="str">
        <f>IFERROR(VLOOKUP(C1122,Sheet3!A:H,8,0),"")</f>
        <v/>
      </c>
      <c r="F1122" s="29" t="str">
        <f t="shared" si="36"/>
        <v/>
      </c>
      <c r="G1122" s="30" t="str">
        <f>IFERROR(VLOOKUP(C1122,Sheet3!A:H,3,0),"")</f>
        <v/>
      </c>
    </row>
    <row r="1123" spans="3:7" x14ac:dyDescent="0.15">
      <c r="C1123" s="24" t="str">
        <f t="shared" si="35"/>
        <v/>
      </c>
      <c r="D1123" s="32" t="str">
        <f>IFERROR(テーブル_Swim014[[#This Row],[選手番号]],"")</f>
        <v/>
      </c>
      <c r="E1123" s="28" t="str">
        <f>IFERROR(VLOOKUP(C1123,Sheet3!A:H,8,0),"")</f>
        <v/>
      </c>
      <c r="F1123" s="29" t="str">
        <f t="shared" si="36"/>
        <v/>
      </c>
      <c r="G1123" s="30" t="str">
        <f>IFERROR(VLOOKUP(C1123,Sheet3!A:H,3,0),"")</f>
        <v/>
      </c>
    </row>
    <row r="1124" spans="3:7" x14ac:dyDescent="0.15">
      <c r="C1124" s="24" t="str">
        <f t="shared" si="35"/>
        <v/>
      </c>
      <c r="D1124" s="32" t="str">
        <f>IFERROR(テーブル_Swim014[[#This Row],[選手番号]],"")</f>
        <v/>
      </c>
      <c r="E1124" s="28" t="str">
        <f>IFERROR(VLOOKUP(C1124,Sheet3!A:H,8,0),"")</f>
        <v/>
      </c>
      <c r="F1124" s="29" t="str">
        <f t="shared" si="36"/>
        <v/>
      </c>
      <c r="G1124" s="30" t="str">
        <f>IFERROR(VLOOKUP(C1124,Sheet3!A:H,3,0),"")</f>
        <v/>
      </c>
    </row>
    <row r="1125" spans="3:7" x14ac:dyDescent="0.15">
      <c r="C1125" s="24" t="str">
        <f t="shared" si="35"/>
        <v/>
      </c>
      <c r="D1125" s="32" t="str">
        <f>IFERROR(テーブル_Swim014[[#This Row],[選手番号]],"")</f>
        <v/>
      </c>
      <c r="E1125" s="28" t="str">
        <f>IFERROR(VLOOKUP(C1125,Sheet3!A:H,8,0),"")</f>
        <v/>
      </c>
      <c r="F1125" s="29" t="str">
        <f t="shared" si="36"/>
        <v/>
      </c>
      <c r="G1125" s="30" t="str">
        <f>IFERROR(VLOOKUP(C1125,Sheet3!A:H,3,0),"")</f>
        <v/>
      </c>
    </row>
    <row r="1126" spans="3:7" x14ac:dyDescent="0.15">
      <c r="C1126" s="24" t="str">
        <f t="shared" si="35"/>
        <v/>
      </c>
      <c r="D1126" s="32" t="str">
        <f>IFERROR(テーブル_Swim014[[#This Row],[選手番号]],"")</f>
        <v/>
      </c>
      <c r="E1126" s="28" t="str">
        <f>IFERROR(VLOOKUP(C1126,Sheet3!A:H,8,0),"")</f>
        <v/>
      </c>
      <c r="F1126" s="29" t="str">
        <f t="shared" si="36"/>
        <v/>
      </c>
      <c r="G1126" s="30" t="str">
        <f>IFERROR(VLOOKUP(C1126,Sheet3!A:H,3,0),"")</f>
        <v/>
      </c>
    </row>
    <row r="1127" spans="3:7" x14ac:dyDescent="0.15">
      <c r="C1127" s="24" t="str">
        <f t="shared" si="35"/>
        <v/>
      </c>
      <c r="D1127" s="32" t="str">
        <f>IFERROR(テーブル_Swim014[[#This Row],[選手番号]],"")</f>
        <v/>
      </c>
      <c r="E1127" s="28" t="str">
        <f>IFERROR(VLOOKUP(C1127,Sheet3!A:H,8,0),"")</f>
        <v/>
      </c>
      <c r="F1127" s="29" t="str">
        <f t="shared" si="36"/>
        <v/>
      </c>
      <c r="G1127" s="30" t="str">
        <f>IFERROR(VLOOKUP(C1127,Sheet3!A:H,3,0),"")</f>
        <v/>
      </c>
    </row>
    <row r="1128" spans="3:7" x14ac:dyDescent="0.15">
      <c r="C1128" s="24" t="str">
        <f t="shared" si="35"/>
        <v/>
      </c>
      <c r="D1128" s="32" t="str">
        <f>IFERROR(テーブル_Swim014[[#This Row],[選手番号]],"")</f>
        <v/>
      </c>
      <c r="E1128" s="28" t="str">
        <f>IFERROR(VLOOKUP(C1128,Sheet3!A:H,8,0),"")</f>
        <v/>
      </c>
      <c r="F1128" s="29" t="str">
        <f t="shared" si="36"/>
        <v/>
      </c>
      <c r="G1128" s="30" t="str">
        <f>IFERROR(VLOOKUP(C1128,Sheet3!A:H,3,0),"")</f>
        <v/>
      </c>
    </row>
    <row r="1129" spans="3:7" x14ac:dyDescent="0.15">
      <c r="C1129" s="24" t="str">
        <f t="shared" si="35"/>
        <v/>
      </c>
      <c r="D1129" s="32" t="str">
        <f>IFERROR(テーブル_Swim014[[#This Row],[選手番号]],"")</f>
        <v/>
      </c>
      <c r="E1129" s="28" t="str">
        <f>IFERROR(VLOOKUP(C1129,Sheet3!A:H,8,0),"")</f>
        <v/>
      </c>
      <c r="F1129" s="29" t="str">
        <f t="shared" si="36"/>
        <v/>
      </c>
      <c r="G1129" s="30" t="str">
        <f>IFERROR(VLOOKUP(C1129,Sheet3!A:H,3,0),"")</f>
        <v/>
      </c>
    </row>
    <row r="1130" spans="3:7" x14ac:dyDescent="0.15">
      <c r="C1130" s="24" t="str">
        <f t="shared" si="35"/>
        <v/>
      </c>
      <c r="D1130" s="32" t="str">
        <f>IFERROR(テーブル_Swim014[[#This Row],[選手番号]],"")</f>
        <v/>
      </c>
      <c r="E1130" s="28" t="str">
        <f>IFERROR(VLOOKUP(C1130,Sheet3!A:H,8,0),"")</f>
        <v/>
      </c>
      <c r="F1130" s="29" t="str">
        <f t="shared" si="36"/>
        <v/>
      </c>
      <c r="G1130" s="30" t="str">
        <f>IFERROR(VLOOKUP(C1130,Sheet3!A:H,3,0),"")</f>
        <v/>
      </c>
    </row>
    <row r="1131" spans="3:7" x14ac:dyDescent="0.15">
      <c r="C1131" s="24" t="str">
        <f t="shared" si="35"/>
        <v/>
      </c>
      <c r="D1131" s="32" t="str">
        <f>IFERROR(テーブル_Swim014[[#This Row],[選手番号]],"")</f>
        <v/>
      </c>
      <c r="E1131" s="28" t="str">
        <f>IFERROR(VLOOKUP(C1131,Sheet3!A:H,8,0),"")</f>
        <v/>
      </c>
      <c r="F1131" s="29" t="str">
        <f t="shared" si="36"/>
        <v/>
      </c>
      <c r="G1131" s="30" t="str">
        <f>IFERROR(VLOOKUP(C1131,Sheet3!A:H,3,0),"")</f>
        <v/>
      </c>
    </row>
    <row r="1132" spans="3:7" x14ac:dyDescent="0.15">
      <c r="C1132" s="24" t="str">
        <f t="shared" si="35"/>
        <v/>
      </c>
      <c r="D1132" s="32" t="str">
        <f>IFERROR(テーブル_Swim014[[#This Row],[選手番号]],"")</f>
        <v/>
      </c>
      <c r="E1132" s="28" t="str">
        <f>IFERROR(VLOOKUP(C1132,Sheet3!A:H,8,0),"")</f>
        <v/>
      </c>
      <c r="F1132" s="29" t="str">
        <f t="shared" si="36"/>
        <v/>
      </c>
      <c r="G1132" s="30" t="str">
        <f>IFERROR(VLOOKUP(C1132,Sheet3!A:H,3,0),"")</f>
        <v/>
      </c>
    </row>
    <row r="1133" spans="3:7" x14ac:dyDescent="0.15">
      <c r="C1133" s="24" t="str">
        <f t="shared" si="35"/>
        <v/>
      </c>
      <c r="D1133" s="32" t="str">
        <f>IFERROR(テーブル_Swim014[[#This Row],[選手番号]],"")</f>
        <v/>
      </c>
      <c r="E1133" s="28" t="str">
        <f>IFERROR(VLOOKUP(C1133,Sheet3!A:H,8,0),"")</f>
        <v/>
      </c>
      <c r="F1133" s="29" t="str">
        <f t="shared" si="36"/>
        <v/>
      </c>
      <c r="G1133" s="30" t="str">
        <f>IFERROR(VLOOKUP(C1133,Sheet3!A:H,3,0),"")</f>
        <v/>
      </c>
    </row>
    <row r="1134" spans="3:7" x14ac:dyDescent="0.15">
      <c r="C1134" s="24" t="str">
        <f t="shared" si="35"/>
        <v/>
      </c>
      <c r="D1134" s="32" t="str">
        <f>IFERROR(テーブル_Swim014[[#This Row],[選手番号]],"")</f>
        <v/>
      </c>
      <c r="E1134" s="28" t="str">
        <f>IFERROR(VLOOKUP(C1134,Sheet3!A:H,8,0),"")</f>
        <v/>
      </c>
      <c r="F1134" s="29" t="str">
        <f t="shared" si="36"/>
        <v/>
      </c>
      <c r="G1134" s="30" t="str">
        <f>IFERROR(VLOOKUP(C1134,Sheet3!A:H,3,0),"")</f>
        <v/>
      </c>
    </row>
    <row r="1135" spans="3:7" x14ac:dyDescent="0.15">
      <c r="C1135" s="24" t="str">
        <f t="shared" si="35"/>
        <v/>
      </c>
      <c r="D1135" s="32" t="str">
        <f>IFERROR(テーブル_Swim014[[#This Row],[選手番号]],"")</f>
        <v/>
      </c>
      <c r="E1135" s="28" t="str">
        <f>IFERROR(VLOOKUP(C1135,Sheet3!A:H,8,0),"")</f>
        <v/>
      </c>
      <c r="F1135" s="29" t="str">
        <f t="shared" si="36"/>
        <v/>
      </c>
      <c r="G1135" s="30" t="str">
        <f>IFERROR(VLOOKUP(C1135,Sheet3!A:H,3,0),"")</f>
        <v/>
      </c>
    </row>
    <row r="1136" spans="3:7" x14ac:dyDescent="0.15">
      <c r="C1136" s="24" t="str">
        <f t="shared" si="35"/>
        <v/>
      </c>
      <c r="D1136" s="32" t="str">
        <f>IFERROR(テーブル_Swim014[[#This Row],[選手番号]],"")</f>
        <v/>
      </c>
      <c r="E1136" s="28" t="str">
        <f>IFERROR(VLOOKUP(C1136,Sheet3!A:H,8,0),"")</f>
        <v/>
      </c>
      <c r="F1136" s="29" t="str">
        <f t="shared" si="36"/>
        <v/>
      </c>
      <c r="G1136" s="30" t="str">
        <f>IFERROR(VLOOKUP(C1136,Sheet3!A:H,3,0),"")</f>
        <v/>
      </c>
    </row>
    <row r="1137" spans="3:7" x14ac:dyDescent="0.15">
      <c r="C1137" s="24" t="str">
        <f t="shared" si="35"/>
        <v/>
      </c>
      <c r="D1137" s="32" t="str">
        <f>IFERROR(テーブル_Swim014[[#This Row],[選手番号]],"")</f>
        <v/>
      </c>
      <c r="E1137" s="28" t="str">
        <f>IFERROR(VLOOKUP(C1137,Sheet3!A:H,8,0),"")</f>
        <v/>
      </c>
      <c r="F1137" s="29" t="str">
        <f t="shared" si="36"/>
        <v/>
      </c>
      <c r="G1137" s="30" t="str">
        <f>IFERROR(VLOOKUP(C1137,Sheet3!A:H,3,0),"")</f>
        <v/>
      </c>
    </row>
    <row r="1138" spans="3:7" x14ac:dyDescent="0.15">
      <c r="C1138" s="24" t="str">
        <f t="shared" si="35"/>
        <v/>
      </c>
      <c r="D1138" s="32" t="str">
        <f>IFERROR(テーブル_Swim014[[#This Row],[選手番号]],"")</f>
        <v/>
      </c>
      <c r="E1138" s="28" t="str">
        <f>IFERROR(VLOOKUP(C1138,Sheet3!A:H,8,0),"")</f>
        <v/>
      </c>
      <c r="F1138" s="29" t="str">
        <f t="shared" si="36"/>
        <v/>
      </c>
      <c r="G1138" s="30" t="str">
        <f>IFERROR(VLOOKUP(C1138,Sheet3!A:H,3,0),"")</f>
        <v/>
      </c>
    </row>
    <row r="1139" spans="3:7" x14ac:dyDescent="0.15">
      <c r="C1139" s="24" t="str">
        <f t="shared" si="35"/>
        <v/>
      </c>
      <c r="D1139" s="32" t="str">
        <f>IFERROR(テーブル_Swim014[[#This Row],[選手番号]],"")</f>
        <v/>
      </c>
      <c r="E1139" s="28" t="str">
        <f>IFERROR(VLOOKUP(C1139,Sheet3!A:H,8,0),"")</f>
        <v/>
      </c>
      <c r="F1139" s="29" t="str">
        <f t="shared" si="36"/>
        <v/>
      </c>
      <c r="G1139" s="30" t="str">
        <f>IFERROR(VLOOKUP(C1139,Sheet3!A:H,3,0),"")</f>
        <v/>
      </c>
    </row>
    <row r="1140" spans="3:7" x14ac:dyDescent="0.15">
      <c r="C1140" s="24" t="str">
        <f t="shared" si="35"/>
        <v/>
      </c>
      <c r="D1140" s="32" t="str">
        <f>IFERROR(テーブル_Swim014[[#This Row],[選手番号]],"")</f>
        <v/>
      </c>
      <c r="E1140" s="28" t="str">
        <f>IFERROR(VLOOKUP(C1140,Sheet3!A:H,8,0),"")</f>
        <v/>
      </c>
      <c r="F1140" s="29" t="str">
        <f t="shared" si="36"/>
        <v/>
      </c>
      <c r="G1140" s="30" t="str">
        <f>IFERROR(VLOOKUP(C1140,Sheet3!A:H,3,0),"")</f>
        <v/>
      </c>
    </row>
    <row r="1141" spans="3:7" x14ac:dyDescent="0.15">
      <c r="C1141" s="24" t="str">
        <f t="shared" si="35"/>
        <v/>
      </c>
      <c r="D1141" s="32" t="str">
        <f>IFERROR(テーブル_Swim014[[#This Row],[選手番号]],"")</f>
        <v/>
      </c>
      <c r="E1141" s="28" t="str">
        <f>IFERROR(VLOOKUP(C1141,Sheet3!A:H,8,0),"")</f>
        <v/>
      </c>
      <c r="F1141" s="29" t="str">
        <f t="shared" si="36"/>
        <v/>
      </c>
      <c r="G1141" s="30" t="str">
        <f>IFERROR(VLOOKUP(C1141,Sheet3!A:H,3,0),"")</f>
        <v/>
      </c>
    </row>
    <row r="1142" spans="3:7" x14ac:dyDescent="0.15">
      <c r="C1142" s="24" t="str">
        <f t="shared" si="35"/>
        <v/>
      </c>
      <c r="D1142" s="32" t="str">
        <f>IFERROR(テーブル_Swim014[[#This Row],[選手番号]],"")</f>
        <v/>
      </c>
      <c r="E1142" s="28" t="str">
        <f>IFERROR(VLOOKUP(C1142,Sheet3!A:H,8,0),"")</f>
        <v/>
      </c>
      <c r="F1142" s="29" t="str">
        <f t="shared" si="36"/>
        <v/>
      </c>
      <c r="G1142" s="30" t="str">
        <f>IFERROR(VLOOKUP(C1142,Sheet3!A:H,3,0),"")</f>
        <v/>
      </c>
    </row>
    <row r="1143" spans="3:7" x14ac:dyDescent="0.15">
      <c r="C1143" s="24" t="str">
        <f t="shared" si="35"/>
        <v/>
      </c>
      <c r="D1143" s="32" t="str">
        <f>IFERROR(テーブル_Swim014[[#This Row],[選手番号]],"")</f>
        <v/>
      </c>
      <c r="E1143" s="28" t="str">
        <f>IFERROR(VLOOKUP(C1143,Sheet3!A:H,8,0),"")</f>
        <v/>
      </c>
      <c r="F1143" s="29" t="str">
        <f t="shared" si="36"/>
        <v/>
      </c>
      <c r="G1143" s="30" t="str">
        <f>IFERROR(VLOOKUP(C1143,Sheet3!A:H,3,0),"")</f>
        <v/>
      </c>
    </row>
    <row r="1144" spans="3:7" x14ac:dyDescent="0.15">
      <c r="C1144" s="24" t="str">
        <f t="shared" si="35"/>
        <v/>
      </c>
      <c r="D1144" s="32" t="str">
        <f>IFERROR(テーブル_Swim014[[#This Row],[選手番号]],"")</f>
        <v/>
      </c>
      <c r="E1144" s="28" t="str">
        <f>IFERROR(VLOOKUP(C1144,Sheet3!A:H,8,0),"")</f>
        <v/>
      </c>
      <c r="F1144" s="29" t="str">
        <f t="shared" si="36"/>
        <v/>
      </c>
      <c r="G1144" s="30" t="str">
        <f>IFERROR(VLOOKUP(C1144,Sheet3!A:H,3,0),"")</f>
        <v/>
      </c>
    </row>
    <row r="1145" spans="3:7" x14ac:dyDescent="0.15">
      <c r="C1145" s="24" t="str">
        <f t="shared" si="35"/>
        <v/>
      </c>
      <c r="D1145" s="32" t="str">
        <f>IFERROR(テーブル_Swim014[[#This Row],[選手番号]],"")</f>
        <v/>
      </c>
      <c r="E1145" s="28" t="str">
        <f>IFERROR(VLOOKUP(C1145,Sheet3!A:H,8,0),"")</f>
        <v/>
      </c>
      <c r="F1145" s="29" t="str">
        <f t="shared" si="36"/>
        <v/>
      </c>
      <c r="G1145" s="30" t="str">
        <f>IFERROR(VLOOKUP(C1145,Sheet3!A:H,3,0),"")</f>
        <v/>
      </c>
    </row>
    <row r="1146" spans="3:7" x14ac:dyDescent="0.15">
      <c r="C1146" s="24" t="str">
        <f t="shared" si="35"/>
        <v/>
      </c>
      <c r="D1146" s="32" t="str">
        <f>IFERROR(テーブル_Swim014[[#This Row],[選手番号]],"")</f>
        <v/>
      </c>
      <c r="E1146" s="28" t="str">
        <f>IFERROR(VLOOKUP(C1146,Sheet3!A:H,8,0),"")</f>
        <v/>
      </c>
      <c r="F1146" s="29" t="str">
        <f t="shared" si="36"/>
        <v/>
      </c>
      <c r="G1146" s="30" t="str">
        <f>IFERROR(VLOOKUP(C1146,Sheet3!A:H,3,0),"")</f>
        <v/>
      </c>
    </row>
    <row r="1147" spans="3:7" x14ac:dyDescent="0.15">
      <c r="C1147" s="24" t="str">
        <f t="shared" si="35"/>
        <v/>
      </c>
      <c r="D1147" s="32" t="str">
        <f>IFERROR(テーブル_Swim014[[#This Row],[選手番号]],"")</f>
        <v/>
      </c>
      <c r="E1147" s="28" t="str">
        <f>IFERROR(VLOOKUP(C1147,Sheet3!A:H,8,0),"")</f>
        <v/>
      </c>
      <c r="F1147" s="29" t="str">
        <f t="shared" si="36"/>
        <v/>
      </c>
      <c r="G1147" s="30" t="str">
        <f>IFERROR(VLOOKUP(C1147,Sheet3!A:H,3,0),"")</f>
        <v/>
      </c>
    </row>
    <row r="1148" spans="3:7" x14ac:dyDescent="0.15">
      <c r="C1148" s="24" t="str">
        <f t="shared" si="35"/>
        <v/>
      </c>
      <c r="D1148" s="32" t="str">
        <f>IFERROR(テーブル_Swim014[[#This Row],[選手番号]],"")</f>
        <v/>
      </c>
      <c r="E1148" s="28" t="str">
        <f>IFERROR(VLOOKUP(C1148,Sheet3!A:H,8,0),"")</f>
        <v/>
      </c>
      <c r="F1148" s="29" t="str">
        <f t="shared" si="36"/>
        <v/>
      </c>
      <c r="G1148" s="30" t="str">
        <f>IFERROR(VLOOKUP(C1148,Sheet3!A:H,3,0),"")</f>
        <v/>
      </c>
    </row>
    <row r="1149" spans="3:7" x14ac:dyDescent="0.15">
      <c r="C1149" s="24" t="str">
        <f t="shared" si="35"/>
        <v/>
      </c>
      <c r="D1149" s="32" t="str">
        <f>IFERROR(テーブル_Swim014[[#This Row],[選手番号]],"")</f>
        <v/>
      </c>
      <c r="E1149" s="28" t="str">
        <f>IFERROR(VLOOKUP(C1149,Sheet3!A:H,8,0),"")</f>
        <v/>
      </c>
      <c r="F1149" s="29" t="str">
        <f t="shared" si="36"/>
        <v/>
      </c>
      <c r="G1149" s="30" t="str">
        <f>IFERROR(VLOOKUP(C1149,Sheet3!A:H,3,0),"")</f>
        <v/>
      </c>
    </row>
    <row r="1150" spans="3:7" x14ac:dyDescent="0.15">
      <c r="C1150" s="24" t="str">
        <f t="shared" si="35"/>
        <v/>
      </c>
      <c r="D1150" s="32" t="str">
        <f>IFERROR(テーブル_Swim014[[#This Row],[選手番号]],"")</f>
        <v/>
      </c>
      <c r="E1150" s="28" t="str">
        <f>IFERROR(VLOOKUP(C1150,Sheet3!A:H,8,0),"")</f>
        <v/>
      </c>
      <c r="F1150" s="29" t="str">
        <f t="shared" si="36"/>
        <v/>
      </c>
      <c r="G1150" s="30" t="str">
        <f>IFERROR(VLOOKUP(C1150,Sheet3!A:H,3,0),"")</f>
        <v/>
      </c>
    </row>
    <row r="1151" spans="3:7" x14ac:dyDescent="0.15">
      <c r="C1151" s="24" t="str">
        <f t="shared" si="35"/>
        <v/>
      </c>
      <c r="D1151" s="32" t="str">
        <f>IFERROR(テーブル_Swim014[[#This Row],[選手番号]],"")</f>
        <v/>
      </c>
      <c r="E1151" s="28" t="str">
        <f>IFERROR(VLOOKUP(C1151,Sheet3!A:H,8,0),"")</f>
        <v/>
      </c>
      <c r="F1151" s="29" t="str">
        <f t="shared" si="36"/>
        <v/>
      </c>
      <c r="G1151" s="30" t="str">
        <f>IFERROR(VLOOKUP(C1151,Sheet3!A:H,3,0),"")</f>
        <v/>
      </c>
    </row>
    <row r="1152" spans="3:7" x14ac:dyDescent="0.15">
      <c r="C1152" s="24" t="str">
        <f t="shared" si="35"/>
        <v/>
      </c>
      <c r="D1152" s="32" t="str">
        <f>IFERROR(テーブル_Swim014[[#This Row],[選手番号]],"")</f>
        <v/>
      </c>
      <c r="E1152" s="28" t="str">
        <f>IFERROR(VLOOKUP(C1152,Sheet3!A:H,8,0),"")</f>
        <v/>
      </c>
      <c r="F1152" s="29" t="str">
        <f t="shared" si="36"/>
        <v/>
      </c>
      <c r="G1152" s="30" t="str">
        <f>IFERROR(VLOOKUP(C1152,Sheet3!A:H,3,0),"")</f>
        <v/>
      </c>
    </row>
    <row r="1153" spans="3:7" x14ac:dyDescent="0.15">
      <c r="C1153" s="24" t="str">
        <f t="shared" si="35"/>
        <v/>
      </c>
      <c r="D1153" s="32" t="str">
        <f>IFERROR(テーブル_Swim014[[#This Row],[選手番号]],"")</f>
        <v/>
      </c>
      <c r="E1153" s="28" t="str">
        <f>IFERROR(VLOOKUP(C1153,Sheet3!A:H,8,0),"")</f>
        <v/>
      </c>
      <c r="F1153" s="29" t="str">
        <f t="shared" si="36"/>
        <v/>
      </c>
      <c r="G1153" s="30" t="str">
        <f>IFERROR(VLOOKUP(C1153,Sheet3!A:H,3,0),"")</f>
        <v/>
      </c>
    </row>
    <row r="1154" spans="3:7" x14ac:dyDescent="0.15">
      <c r="C1154" s="24" t="str">
        <f t="shared" ref="C1154:C1217" si="37">IF(AND(D1154=""),"",D1154)</f>
        <v/>
      </c>
      <c r="D1154" s="32" t="str">
        <f>IFERROR(テーブル_Swim014[[#This Row],[選手番号]],"")</f>
        <v/>
      </c>
      <c r="E1154" s="28" t="str">
        <f>IFERROR(VLOOKUP(C1154,Sheet3!A:H,8,0),"")</f>
        <v/>
      </c>
      <c r="F1154" s="29" t="str">
        <f t="shared" si="36"/>
        <v/>
      </c>
      <c r="G1154" s="30" t="str">
        <f>IFERROR(VLOOKUP(C1154,Sheet3!A:H,3,0),"")</f>
        <v/>
      </c>
    </row>
    <row r="1155" spans="3:7" x14ac:dyDescent="0.15">
      <c r="C1155" s="24" t="str">
        <f t="shared" si="37"/>
        <v/>
      </c>
      <c r="D1155" s="32" t="str">
        <f>IFERROR(テーブル_Swim014[[#This Row],[選手番号]],"")</f>
        <v/>
      </c>
      <c r="E1155" s="28" t="str">
        <f>IFERROR(VLOOKUP(C1155,Sheet3!A:H,8,0),"")</f>
        <v/>
      </c>
      <c r="F1155" s="29" t="str">
        <f t="shared" si="36"/>
        <v/>
      </c>
      <c r="G1155" s="30" t="str">
        <f>IFERROR(VLOOKUP(C1155,Sheet3!A:H,3,0),"")</f>
        <v/>
      </c>
    </row>
    <row r="1156" spans="3:7" x14ac:dyDescent="0.15">
      <c r="C1156" s="24" t="str">
        <f t="shared" si="37"/>
        <v/>
      </c>
      <c r="D1156" s="32" t="str">
        <f>IFERROR(テーブル_Swim014[[#This Row],[選手番号]],"")</f>
        <v/>
      </c>
      <c r="E1156" s="28" t="str">
        <f>IFERROR(VLOOKUP(C1156,Sheet3!A:H,8,0),"")</f>
        <v/>
      </c>
      <c r="F1156" s="29" t="str">
        <f t="shared" si="36"/>
        <v/>
      </c>
      <c r="G1156" s="30" t="str">
        <f>IFERROR(VLOOKUP(C1156,Sheet3!A:H,3,0),"")</f>
        <v/>
      </c>
    </row>
    <row r="1157" spans="3:7" x14ac:dyDescent="0.15">
      <c r="C1157" s="24" t="str">
        <f t="shared" si="37"/>
        <v/>
      </c>
      <c r="D1157" s="32" t="str">
        <f>IFERROR(テーブル_Swim014[[#This Row],[選手番号]],"")</f>
        <v/>
      </c>
      <c r="E1157" s="28" t="str">
        <f>IFERROR(VLOOKUP(C1157,Sheet3!A:H,8,0),"")</f>
        <v/>
      </c>
      <c r="F1157" s="29" t="str">
        <f t="shared" si="36"/>
        <v/>
      </c>
      <c r="G1157" s="30" t="str">
        <f>IFERROR(VLOOKUP(C1157,Sheet3!A:H,3,0),"")</f>
        <v/>
      </c>
    </row>
    <row r="1158" spans="3:7" x14ac:dyDescent="0.15">
      <c r="C1158" s="24" t="str">
        <f t="shared" si="37"/>
        <v/>
      </c>
      <c r="D1158" s="32" t="str">
        <f>IFERROR(テーブル_Swim014[[#This Row],[選手番号]],"")</f>
        <v/>
      </c>
      <c r="E1158" s="28" t="str">
        <f>IFERROR(VLOOKUP(C1158,Sheet3!A:H,8,0),"")</f>
        <v/>
      </c>
      <c r="F1158" s="29" t="str">
        <f t="shared" si="36"/>
        <v/>
      </c>
      <c r="G1158" s="30" t="str">
        <f>IFERROR(VLOOKUP(C1158,Sheet3!A:H,3,0),"")</f>
        <v/>
      </c>
    </row>
    <row r="1159" spans="3:7" x14ac:dyDescent="0.15">
      <c r="C1159" s="24" t="str">
        <f t="shared" si="37"/>
        <v/>
      </c>
      <c r="D1159" s="32" t="str">
        <f>IFERROR(テーブル_Swim014[[#This Row],[選手番号]],"")</f>
        <v/>
      </c>
      <c r="E1159" s="28" t="str">
        <f>IFERROR(VLOOKUP(C1159,Sheet3!A:H,8,0),"")</f>
        <v/>
      </c>
      <c r="F1159" s="29" t="str">
        <f t="shared" si="36"/>
        <v/>
      </c>
      <c r="G1159" s="30" t="str">
        <f>IFERROR(VLOOKUP(C1159,Sheet3!A:H,3,0),"")</f>
        <v/>
      </c>
    </row>
    <row r="1160" spans="3:7" x14ac:dyDescent="0.15">
      <c r="C1160" s="24" t="str">
        <f t="shared" si="37"/>
        <v/>
      </c>
      <c r="D1160" s="32" t="str">
        <f>IFERROR(テーブル_Swim014[[#This Row],[選手番号]],"")</f>
        <v/>
      </c>
      <c r="E1160" s="28" t="str">
        <f>IFERROR(VLOOKUP(C1160,Sheet3!A:H,8,0),"")</f>
        <v/>
      </c>
      <c r="F1160" s="29" t="str">
        <f t="shared" si="36"/>
        <v/>
      </c>
      <c r="G1160" s="30" t="str">
        <f>IFERROR(VLOOKUP(C1160,Sheet3!A:H,3,0),"")</f>
        <v/>
      </c>
    </row>
    <row r="1161" spans="3:7" x14ac:dyDescent="0.15">
      <c r="C1161" s="24" t="str">
        <f t="shared" si="37"/>
        <v/>
      </c>
      <c r="D1161" s="32" t="str">
        <f>IFERROR(テーブル_Swim014[[#This Row],[選手番号]],"")</f>
        <v/>
      </c>
      <c r="E1161" s="28" t="str">
        <f>IFERROR(VLOOKUP(C1161,Sheet3!A:H,8,0),"")</f>
        <v/>
      </c>
      <c r="F1161" s="29" t="str">
        <f t="shared" si="36"/>
        <v/>
      </c>
      <c r="G1161" s="30" t="str">
        <f>IFERROR(VLOOKUP(C1161,Sheet3!A:H,3,0),"")</f>
        <v/>
      </c>
    </row>
    <row r="1162" spans="3:7" x14ac:dyDescent="0.15">
      <c r="C1162" s="24" t="str">
        <f t="shared" si="37"/>
        <v/>
      </c>
      <c r="D1162" s="32" t="str">
        <f>IFERROR(テーブル_Swim014[[#This Row],[選手番号]],"")</f>
        <v/>
      </c>
      <c r="E1162" s="28" t="str">
        <f>IFERROR(VLOOKUP(C1162,Sheet3!A:H,8,0),"")</f>
        <v/>
      </c>
      <c r="F1162" s="29" t="str">
        <f t="shared" si="36"/>
        <v/>
      </c>
      <c r="G1162" s="30" t="str">
        <f>IFERROR(VLOOKUP(C1162,Sheet3!A:H,3,0),"")</f>
        <v/>
      </c>
    </row>
    <row r="1163" spans="3:7" x14ac:dyDescent="0.15">
      <c r="C1163" s="24" t="str">
        <f t="shared" si="37"/>
        <v/>
      </c>
      <c r="D1163" s="32" t="str">
        <f>IFERROR(テーブル_Swim014[[#This Row],[選手番号]],"")</f>
        <v/>
      </c>
      <c r="E1163" s="28" t="str">
        <f>IFERROR(VLOOKUP(C1163,Sheet3!A:H,8,0),"")</f>
        <v/>
      </c>
      <c r="F1163" s="29" t="str">
        <f t="shared" si="36"/>
        <v/>
      </c>
      <c r="G1163" s="30" t="str">
        <f>IFERROR(VLOOKUP(C1163,Sheet3!A:H,3,0),"")</f>
        <v/>
      </c>
    </row>
    <row r="1164" spans="3:7" x14ac:dyDescent="0.15">
      <c r="C1164" s="24" t="str">
        <f t="shared" si="37"/>
        <v/>
      </c>
      <c r="D1164" s="32" t="str">
        <f>IFERROR(テーブル_Swim014[[#This Row],[選手番号]],"")</f>
        <v/>
      </c>
      <c r="E1164" s="28" t="str">
        <f>IFERROR(VLOOKUP(C1164,Sheet3!A:H,8,0),"")</f>
        <v/>
      </c>
      <c r="F1164" s="29" t="str">
        <f t="shared" si="36"/>
        <v/>
      </c>
      <c r="G1164" s="30" t="str">
        <f>IFERROR(VLOOKUP(C1164,Sheet3!A:H,3,0),"")</f>
        <v/>
      </c>
    </row>
    <row r="1165" spans="3:7" x14ac:dyDescent="0.15">
      <c r="C1165" s="24" t="str">
        <f t="shared" si="37"/>
        <v/>
      </c>
      <c r="D1165" s="32" t="str">
        <f>IFERROR(テーブル_Swim014[[#This Row],[選手番号]],"")</f>
        <v/>
      </c>
      <c r="E1165" s="28" t="str">
        <f>IFERROR(VLOOKUP(C1165,Sheet3!A:H,8,0),"")</f>
        <v/>
      </c>
      <c r="F1165" s="29" t="str">
        <f t="shared" si="36"/>
        <v/>
      </c>
      <c r="G1165" s="30" t="str">
        <f>IFERROR(VLOOKUP(C1165,Sheet3!A:H,3,0),"")</f>
        <v/>
      </c>
    </row>
    <row r="1166" spans="3:7" x14ac:dyDescent="0.15">
      <c r="C1166" s="24" t="str">
        <f t="shared" si="37"/>
        <v/>
      </c>
      <c r="D1166" s="32" t="str">
        <f>IFERROR(テーブル_Swim014[[#This Row],[選手番号]],"")</f>
        <v/>
      </c>
      <c r="E1166" s="28" t="str">
        <f>IFERROR(VLOOKUP(C1166,Sheet3!A:H,8,0),"")</f>
        <v/>
      </c>
      <c r="F1166" s="29" t="str">
        <f t="shared" si="36"/>
        <v/>
      </c>
      <c r="G1166" s="30" t="str">
        <f>IFERROR(VLOOKUP(C1166,Sheet3!A:H,3,0),"")</f>
        <v/>
      </c>
    </row>
    <row r="1167" spans="3:7" x14ac:dyDescent="0.15">
      <c r="C1167" s="24" t="str">
        <f t="shared" si="37"/>
        <v/>
      </c>
      <c r="D1167" s="32" t="str">
        <f>IFERROR(テーブル_Swim014[[#This Row],[選手番号]],"")</f>
        <v/>
      </c>
      <c r="E1167" s="28" t="str">
        <f>IFERROR(VLOOKUP(C1167,Sheet3!A:H,8,0),"")</f>
        <v/>
      </c>
      <c r="F1167" s="29" t="str">
        <f t="shared" si="36"/>
        <v/>
      </c>
      <c r="G1167" s="30" t="str">
        <f>IFERROR(VLOOKUP(C1167,Sheet3!A:H,3,0),"")</f>
        <v/>
      </c>
    </row>
    <row r="1168" spans="3:7" x14ac:dyDescent="0.15">
      <c r="C1168" s="24" t="str">
        <f t="shared" si="37"/>
        <v/>
      </c>
      <c r="D1168" s="32" t="str">
        <f>IFERROR(テーブル_Swim014[[#This Row],[選手番号]],"")</f>
        <v/>
      </c>
      <c r="E1168" s="28" t="str">
        <f>IFERROR(VLOOKUP(C1168,Sheet3!A:H,8,0),"")</f>
        <v/>
      </c>
      <c r="F1168" s="29" t="str">
        <f t="shared" si="36"/>
        <v/>
      </c>
      <c r="G1168" s="30" t="str">
        <f>IFERROR(VLOOKUP(C1168,Sheet3!A:H,3,0),"")</f>
        <v/>
      </c>
    </row>
    <row r="1169" spans="3:7" x14ac:dyDescent="0.15">
      <c r="C1169" s="24" t="str">
        <f t="shared" si="37"/>
        <v/>
      </c>
      <c r="D1169" s="32" t="str">
        <f>IFERROR(テーブル_Swim014[[#This Row],[選手番号]],"")</f>
        <v/>
      </c>
      <c r="E1169" s="28" t="str">
        <f>IFERROR(VLOOKUP(C1169,Sheet3!A:H,8,0),"")</f>
        <v/>
      </c>
      <c r="F1169" s="29" t="str">
        <f t="shared" si="36"/>
        <v/>
      </c>
      <c r="G1169" s="30" t="str">
        <f>IFERROR(VLOOKUP(C1169,Sheet3!A:H,3,0),"")</f>
        <v/>
      </c>
    </row>
    <row r="1170" spans="3:7" x14ac:dyDescent="0.15">
      <c r="C1170" s="24" t="str">
        <f t="shared" si="37"/>
        <v/>
      </c>
      <c r="D1170" s="32" t="str">
        <f>IFERROR(テーブル_Swim014[[#This Row],[選手番号]],"")</f>
        <v/>
      </c>
      <c r="E1170" s="28" t="str">
        <f>IFERROR(VLOOKUP(C1170,Sheet3!A:H,8,0),"")</f>
        <v/>
      </c>
      <c r="F1170" s="29" t="str">
        <f t="shared" si="36"/>
        <v/>
      </c>
      <c r="G1170" s="30" t="str">
        <f>IFERROR(VLOOKUP(C1170,Sheet3!A:H,3,0),"")</f>
        <v/>
      </c>
    </row>
    <row r="1171" spans="3:7" x14ac:dyDescent="0.15">
      <c r="C1171" s="24" t="str">
        <f t="shared" si="37"/>
        <v/>
      </c>
      <c r="D1171" s="32" t="str">
        <f>IFERROR(テーブル_Swim014[[#This Row],[選手番号]],"")</f>
        <v/>
      </c>
      <c r="E1171" s="28" t="str">
        <f>IFERROR(VLOOKUP(C1171,Sheet3!A:H,8,0),"")</f>
        <v/>
      </c>
      <c r="F1171" s="29" t="str">
        <f t="shared" si="36"/>
        <v/>
      </c>
      <c r="G1171" s="30" t="str">
        <f>IFERROR(VLOOKUP(C1171,Sheet3!A:H,3,0),"")</f>
        <v/>
      </c>
    </row>
    <row r="1172" spans="3:7" x14ac:dyDescent="0.15">
      <c r="C1172" s="24" t="str">
        <f t="shared" si="37"/>
        <v/>
      </c>
      <c r="D1172" s="32" t="str">
        <f>IFERROR(テーブル_Swim014[[#This Row],[選手番号]],"")</f>
        <v/>
      </c>
      <c r="E1172" s="28" t="str">
        <f>IFERROR(VLOOKUP(C1172,Sheet3!A:H,8,0),"")</f>
        <v/>
      </c>
      <c r="F1172" s="29" t="str">
        <f t="shared" si="36"/>
        <v/>
      </c>
      <c r="G1172" s="30" t="str">
        <f>IFERROR(VLOOKUP(C1172,Sheet3!A:H,3,0),"")</f>
        <v/>
      </c>
    </row>
    <row r="1173" spans="3:7" x14ac:dyDescent="0.15">
      <c r="C1173" s="24" t="str">
        <f t="shared" si="37"/>
        <v/>
      </c>
      <c r="D1173" s="32" t="str">
        <f>IFERROR(テーブル_Swim014[[#This Row],[選手番号]],"")</f>
        <v/>
      </c>
      <c r="E1173" s="28" t="str">
        <f>IFERROR(VLOOKUP(C1173,Sheet3!A:H,8,0),"")</f>
        <v/>
      </c>
      <c r="F1173" s="29" t="str">
        <f t="shared" si="36"/>
        <v/>
      </c>
      <c r="G1173" s="30" t="str">
        <f>IFERROR(VLOOKUP(C1173,Sheet3!A:H,3,0),"")</f>
        <v/>
      </c>
    </row>
    <row r="1174" spans="3:7" x14ac:dyDescent="0.15">
      <c r="C1174" s="24" t="str">
        <f t="shared" si="37"/>
        <v/>
      </c>
      <c r="D1174" s="32" t="str">
        <f>IFERROR(テーブル_Swim014[[#This Row],[選手番号]],"")</f>
        <v/>
      </c>
      <c r="E1174" s="28" t="str">
        <f>IFERROR(VLOOKUP(C1174,Sheet3!A:H,8,0),"")</f>
        <v/>
      </c>
      <c r="F1174" s="29" t="str">
        <f t="shared" si="36"/>
        <v/>
      </c>
      <c r="G1174" s="30" t="str">
        <f>IFERROR(VLOOKUP(C1174,Sheet3!A:H,3,0),"")</f>
        <v/>
      </c>
    </row>
    <row r="1175" spans="3:7" x14ac:dyDescent="0.15">
      <c r="C1175" s="24" t="str">
        <f t="shared" si="37"/>
        <v/>
      </c>
      <c r="D1175" s="32" t="str">
        <f>IFERROR(テーブル_Swim014[[#This Row],[選手番号]],"")</f>
        <v/>
      </c>
      <c r="E1175" s="28" t="str">
        <f>IFERROR(VLOOKUP(C1175,Sheet3!A:H,8,0),"")</f>
        <v/>
      </c>
      <c r="F1175" s="29" t="str">
        <f t="shared" si="36"/>
        <v/>
      </c>
      <c r="G1175" s="30" t="str">
        <f>IFERROR(VLOOKUP(C1175,Sheet3!A:H,3,0),"")</f>
        <v/>
      </c>
    </row>
    <row r="1176" spans="3:7" x14ac:dyDescent="0.15">
      <c r="C1176" s="24" t="str">
        <f t="shared" si="37"/>
        <v/>
      </c>
      <c r="D1176" s="32" t="str">
        <f>IFERROR(テーブル_Swim014[[#This Row],[選手番号]],"")</f>
        <v/>
      </c>
      <c r="E1176" s="28" t="str">
        <f>IFERROR(VLOOKUP(C1176,Sheet3!A:H,8,0),"")</f>
        <v/>
      </c>
      <c r="F1176" s="29" t="str">
        <f t="shared" si="36"/>
        <v/>
      </c>
      <c r="G1176" s="30" t="str">
        <f>IFERROR(VLOOKUP(C1176,Sheet3!A:H,3,0),"")</f>
        <v/>
      </c>
    </row>
    <row r="1177" spans="3:7" x14ac:dyDescent="0.15">
      <c r="C1177" s="24" t="str">
        <f t="shared" si="37"/>
        <v/>
      </c>
      <c r="D1177" s="32" t="str">
        <f>IFERROR(テーブル_Swim014[[#This Row],[選手番号]],"")</f>
        <v/>
      </c>
      <c r="E1177" s="28" t="str">
        <f>IFERROR(VLOOKUP(C1177,Sheet3!A:H,8,0),"")</f>
        <v/>
      </c>
      <c r="F1177" s="29" t="str">
        <f t="shared" si="36"/>
        <v/>
      </c>
      <c r="G1177" s="30" t="str">
        <f>IFERROR(VLOOKUP(C1177,Sheet3!A:H,3,0),"")</f>
        <v/>
      </c>
    </row>
    <row r="1178" spans="3:7" x14ac:dyDescent="0.15">
      <c r="C1178" s="24" t="str">
        <f t="shared" si="37"/>
        <v/>
      </c>
      <c r="D1178" s="32" t="str">
        <f>IFERROR(テーブル_Swim014[[#This Row],[選手番号]],"")</f>
        <v/>
      </c>
      <c r="E1178" s="28" t="str">
        <f>IFERROR(VLOOKUP(C1178,Sheet3!A:H,8,0),"")</f>
        <v/>
      </c>
      <c r="F1178" s="29" t="str">
        <f t="shared" ref="F1178:F1241" si="38">MID(G1178,1,7)</f>
        <v/>
      </c>
      <c r="G1178" s="30" t="str">
        <f>IFERROR(VLOOKUP(C1178,Sheet3!A:H,3,0),"")</f>
        <v/>
      </c>
    </row>
    <row r="1179" spans="3:7" x14ac:dyDescent="0.15">
      <c r="C1179" s="24" t="str">
        <f t="shared" si="37"/>
        <v/>
      </c>
      <c r="D1179" s="32" t="str">
        <f>IFERROR(テーブル_Swim014[[#This Row],[選手番号]],"")</f>
        <v/>
      </c>
      <c r="E1179" s="28" t="str">
        <f>IFERROR(VLOOKUP(C1179,Sheet3!A:H,8,0),"")</f>
        <v/>
      </c>
      <c r="F1179" s="29" t="str">
        <f t="shared" si="38"/>
        <v/>
      </c>
      <c r="G1179" s="30" t="str">
        <f>IFERROR(VLOOKUP(C1179,Sheet3!A:H,3,0),"")</f>
        <v/>
      </c>
    </row>
    <row r="1180" spans="3:7" x14ac:dyDescent="0.15">
      <c r="C1180" s="24" t="str">
        <f t="shared" si="37"/>
        <v/>
      </c>
      <c r="D1180" s="32" t="str">
        <f>IFERROR(テーブル_Swim014[[#This Row],[選手番号]],"")</f>
        <v/>
      </c>
      <c r="E1180" s="28" t="str">
        <f>IFERROR(VLOOKUP(C1180,Sheet3!A:H,8,0),"")</f>
        <v/>
      </c>
      <c r="F1180" s="29" t="str">
        <f t="shared" si="38"/>
        <v/>
      </c>
      <c r="G1180" s="30" t="str">
        <f>IFERROR(VLOOKUP(C1180,Sheet3!A:H,3,0),"")</f>
        <v/>
      </c>
    </row>
    <row r="1181" spans="3:7" x14ac:dyDescent="0.15">
      <c r="C1181" s="24" t="str">
        <f t="shared" si="37"/>
        <v/>
      </c>
      <c r="D1181" s="32" t="str">
        <f>IFERROR(テーブル_Swim014[[#This Row],[選手番号]],"")</f>
        <v/>
      </c>
      <c r="E1181" s="28" t="str">
        <f>IFERROR(VLOOKUP(C1181,Sheet3!A:H,8,0),"")</f>
        <v/>
      </c>
      <c r="F1181" s="29" t="str">
        <f t="shared" si="38"/>
        <v/>
      </c>
      <c r="G1181" s="30" t="str">
        <f>IFERROR(VLOOKUP(C1181,Sheet3!A:H,3,0),"")</f>
        <v/>
      </c>
    </row>
    <row r="1182" spans="3:7" x14ac:dyDescent="0.15">
      <c r="C1182" s="24" t="str">
        <f t="shared" si="37"/>
        <v/>
      </c>
      <c r="D1182" s="32" t="str">
        <f>IFERROR(テーブル_Swim014[[#This Row],[選手番号]],"")</f>
        <v/>
      </c>
      <c r="E1182" s="28" t="str">
        <f>IFERROR(VLOOKUP(C1182,Sheet3!A:H,8,0),"")</f>
        <v/>
      </c>
      <c r="F1182" s="29" t="str">
        <f t="shared" si="38"/>
        <v/>
      </c>
      <c r="G1182" s="30" t="str">
        <f>IFERROR(VLOOKUP(C1182,Sheet3!A:H,3,0),"")</f>
        <v/>
      </c>
    </row>
    <row r="1183" spans="3:7" x14ac:dyDescent="0.15">
      <c r="C1183" s="24" t="str">
        <f t="shared" si="37"/>
        <v/>
      </c>
      <c r="D1183" s="32" t="str">
        <f>IFERROR(テーブル_Swim014[[#This Row],[選手番号]],"")</f>
        <v/>
      </c>
      <c r="E1183" s="28" t="str">
        <f>IFERROR(VLOOKUP(C1183,Sheet3!A:H,8,0),"")</f>
        <v/>
      </c>
      <c r="F1183" s="29" t="str">
        <f t="shared" si="38"/>
        <v/>
      </c>
      <c r="G1183" s="30" t="str">
        <f>IFERROR(VLOOKUP(C1183,Sheet3!A:H,3,0),"")</f>
        <v/>
      </c>
    </row>
    <row r="1184" spans="3:7" x14ac:dyDescent="0.15">
      <c r="C1184" s="24" t="str">
        <f t="shared" si="37"/>
        <v/>
      </c>
      <c r="D1184" s="32" t="str">
        <f>IFERROR(テーブル_Swim014[[#This Row],[選手番号]],"")</f>
        <v/>
      </c>
      <c r="E1184" s="28" t="str">
        <f>IFERROR(VLOOKUP(C1184,Sheet3!A:H,8,0),"")</f>
        <v/>
      </c>
      <c r="F1184" s="29" t="str">
        <f t="shared" si="38"/>
        <v/>
      </c>
      <c r="G1184" s="30" t="str">
        <f>IFERROR(VLOOKUP(C1184,Sheet3!A:H,3,0),"")</f>
        <v/>
      </c>
    </row>
    <row r="1185" spans="3:7" x14ac:dyDescent="0.15">
      <c r="C1185" s="24" t="str">
        <f t="shared" si="37"/>
        <v/>
      </c>
      <c r="D1185" s="32" t="str">
        <f>IFERROR(テーブル_Swim014[[#This Row],[選手番号]],"")</f>
        <v/>
      </c>
      <c r="E1185" s="28" t="str">
        <f>IFERROR(VLOOKUP(C1185,Sheet3!A:H,8,0),"")</f>
        <v/>
      </c>
      <c r="F1185" s="29" t="str">
        <f t="shared" si="38"/>
        <v/>
      </c>
      <c r="G1185" s="30" t="str">
        <f>IFERROR(VLOOKUP(C1185,Sheet3!A:H,3,0),"")</f>
        <v/>
      </c>
    </row>
    <row r="1186" spans="3:7" x14ac:dyDescent="0.15">
      <c r="C1186" s="24" t="str">
        <f t="shared" si="37"/>
        <v/>
      </c>
      <c r="D1186" s="32" t="str">
        <f>IFERROR(テーブル_Swim014[[#This Row],[選手番号]],"")</f>
        <v/>
      </c>
      <c r="E1186" s="28" t="str">
        <f>IFERROR(VLOOKUP(C1186,Sheet3!A:H,8,0),"")</f>
        <v/>
      </c>
      <c r="F1186" s="29" t="str">
        <f t="shared" si="38"/>
        <v/>
      </c>
      <c r="G1186" s="30" t="str">
        <f>IFERROR(VLOOKUP(C1186,Sheet3!A:H,3,0),"")</f>
        <v/>
      </c>
    </row>
    <row r="1187" spans="3:7" x14ac:dyDescent="0.15">
      <c r="C1187" s="24" t="str">
        <f t="shared" si="37"/>
        <v/>
      </c>
      <c r="D1187" s="32" t="str">
        <f>IFERROR(テーブル_Swim014[[#This Row],[選手番号]],"")</f>
        <v/>
      </c>
      <c r="E1187" s="28" t="str">
        <f>IFERROR(VLOOKUP(C1187,Sheet3!A:H,8,0),"")</f>
        <v/>
      </c>
      <c r="F1187" s="29" t="str">
        <f t="shared" si="38"/>
        <v/>
      </c>
      <c r="G1187" s="30" t="str">
        <f>IFERROR(VLOOKUP(C1187,Sheet3!A:H,3,0),"")</f>
        <v/>
      </c>
    </row>
    <row r="1188" spans="3:7" x14ac:dyDescent="0.15">
      <c r="C1188" s="24" t="str">
        <f t="shared" si="37"/>
        <v/>
      </c>
      <c r="D1188" s="32" t="str">
        <f>IFERROR(テーブル_Swim014[[#This Row],[選手番号]],"")</f>
        <v/>
      </c>
      <c r="E1188" s="28" t="str">
        <f>IFERROR(VLOOKUP(C1188,Sheet3!A:H,8,0),"")</f>
        <v/>
      </c>
      <c r="F1188" s="29" t="str">
        <f t="shared" si="38"/>
        <v/>
      </c>
      <c r="G1188" s="30" t="str">
        <f>IFERROR(VLOOKUP(C1188,Sheet3!A:H,3,0),"")</f>
        <v/>
      </c>
    </row>
    <row r="1189" spans="3:7" x14ac:dyDescent="0.15">
      <c r="C1189" s="24" t="str">
        <f t="shared" si="37"/>
        <v/>
      </c>
      <c r="D1189" s="32" t="str">
        <f>IFERROR(テーブル_Swim014[[#This Row],[選手番号]],"")</f>
        <v/>
      </c>
      <c r="E1189" s="28" t="str">
        <f>IFERROR(VLOOKUP(C1189,Sheet3!A:H,8,0),"")</f>
        <v/>
      </c>
      <c r="F1189" s="29" t="str">
        <f t="shared" si="38"/>
        <v/>
      </c>
      <c r="G1189" s="30" t="str">
        <f>IFERROR(VLOOKUP(C1189,Sheet3!A:H,3,0),"")</f>
        <v/>
      </c>
    </row>
    <row r="1190" spans="3:7" x14ac:dyDescent="0.15">
      <c r="C1190" s="24" t="str">
        <f t="shared" si="37"/>
        <v/>
      </c>
      <c r="D1190" s="32" t="str">
        <f>IFERROR(テーブル_Swim014[[#This Row],[選手番号]],"")</f>
        <v/>
      </c>
      <c r="E1190" s="28" t="str">
        <f>IFERROR(VLOOKUP(C1190,Sheet3!A:H,8,0),"")</f>
        <v/>
      </c>
      <c r="F1190" s="29" t="str">
        <f t="shared" si="38"/>
        <v/>
      </c>
      <c r="G1190" s="30" t="str">
        <f>IFERROR(VLOOKUP(C1190,Sheet3!A:H,3,0),"")</f>
        <v/>
      </c>
    </row>
    <row r="1191" spans="3:7" x14ac:dyDescent="0.15">
      <c r="C1191" s="24" t="str">
        <f t="shared" si="37"/>
        <v/>
      </c>
      <c r="D1191" s="32" t="str">
        <f>IFERROR(テーブル_Swim014[[#This Row],[選手番号]],"")</f>
        <v/>
      </c>
      <c r="E1191" s="28" t="str">
        <f>IFERROR(VLOOKUP(C1191,Sheet3!A:H,8,0),"")</f>
        <v/>
      </c>
      <c r="F1191" s="29" t="str">
        <f t="shared" si="38"/>
        <v/>
      </c>
      <c r="G1191" s="30" t="str">
        <f>IFERROR(VLOOKUP(C1191,Sheet3!A:H,3,0),"")</f>
        <v/>
      </c>
    </row>
    <row r="1192" spans="3:7" x14ac:dyDescent="0.15">
      <c r="C1192" s="24" t="str">
        <f t="shared" si="37"/>
        <v/>
      </c>
      <c r="D1192" s="32" t="str">
        <f>IFERROR(テーブル_Swim014[[#This Row],[選手番号]],"")</f>
        <v/>
      </c>
      <c r="E1192" s="28" t="str">
        <f>IFERROR(VLOOKUP(C1192,Sheet3!A:H,8,0),"")</f>
        <v/>
      </c>
      <c r="F1192" s="29" t="str">
        <f t="shared" si="38"/>
        <v/>
      </c>
      <c r="G1192" s="30" t="str">
        <f>IFERROR(VLOOKUP(C1192,Sheet3!A:H,3,0),"")</f>
        <v/>
      </c>
    </row>
    <row r="1193" spans="3:7" x14ac:dyDescent="0.15">
      <c r="C1193" s="24" t="str">
        <f t="shared" si="37"/>
        <v/>
      </c>
      <c r="D1193" s="32" t="str">
        <f>IFERROR(テーブル_Swim014[[#This Row],[選手番号]],"")</f>
        <v/>
      </c>
      <c r="E1193" s="28" t="str">
        <f>IFERROR(VLOOKUP(C1193,Sheet3!A:H,8,0),"")</f>
        <v/>
      </c>
      <c r="F1193" s="29" t="str">
        <f t="shared" si="38"/>
        <v/>
      </c>
      <c r="G1193" s="30" t="str">
        <f>IFERROR(VLOOKUP(C1193,Sheet3!A:H,3,0),"")</f>
        <v/>
      </c>
    </row>
    <row r="1194" spans="3:7" x14ac:dyDescent="0.15">
      <c r="C1194" s="24" t="str">
        <f t="shared" si="37"/>
        <v/>
      </c>
      <c r="D1194" s="32" t="str">
        <f>IFERROR(テーブル_Swim014[[#This Row],[選手番号]],"")</f>
        <v/>
      </c>
      <c r="E1194" s="28" t="str">
        <f>IFERROR(VLOOKUP(C1194,Sheet3!A:H,8,0),"")</f>
        <v/>
      </c>
      <c r="F1194" s="29" t="str">
        <f t="shared" si="38"/>
        <v/>
      </c>
      <c r="G1194" s="30" t="str">
        <f>IFERROR(VLOOKUP(C1194,Sheet3!A:H,3,0),"")</f>
        <v/>
      </c>
    </row>
    <row r="1195" spans="3:7" x14ac:dyDescent="0.15">
      <c r="C1195" s="24" t="str">
        <f t="shared" si="37"/>
        <v/>
      </c>
      <c r="D1195" s="32" t="str">
        <f>IFERROR(テーブル_Swim014[[#This Row],[選手番号]],"")</f>
        <v/>
      </c>
      <c r="E1195" s="28" t="str">
        <f>IFERROR(VLOOKUP(C1195,Sheet3!A:H,8,0),"")</f>
        <v/>
      </c>
      <c r="F1195" s="29" t="str">
        <f t="shared" si="38"/>
        <v/>
      </c>
      <c r="G1195" s="30" t="str">
        <f>IFERROR(VLOOKUP(C1195,Sheet3!A:H,3,0),"")</f>
        <v/>
      </c>
    </row>
    <row r="1196" spans="3:7" x14ac:dyDescent="0.15">
      <c r="C1196" s="24" t="str">
        <f t="shared" si="37"/>
        <v/>
      </c>
      <c r="D1196" s="32" t="str">
        <f>IFERROR(テーブル_Swim014[[#This Row],[選手番号]],"")</f>
        <v/>
      </c>
      <c r="E1196" s="28" t="str">
        <f>IFERROR(VLOOKUP(C1196,Sheet3!A:H,8,0),"")</f>
        <v/>
      </c>
      <c r="F1196" s="29" t="str">
        <f t="shared" si="38"/>
        <v/>
      </c>
      <c r="G1196" s="30" t="str">
        <f>IFERROR(VLOOKUP(C1196,Sheet3!A:H,3,0),"")</f>
        <v/>
      </c>
    </row>
    <row r="1197" spans="3:7" x14ac:dyDescent="0.15">
      <c r="C1197" s="24" t="str">
        <f t="shared" si="37"/>
        <v/>
      </c>
      <c r="D1197" s="32" t="str">
        <f>IFERROR(テーブル_Swim014[[#This Row],[選手番号]],"")</f>
        <v/>
      </c>
      <c r="E1197" s="28" t="str">
        <f>IFERROR(VLOOKUP(C1197,Sheet3!A:H,8,0),"")</f>
        <v/>
      </c>
      <c r="F1197" s="29" t="str">
        <f t="shared" si="38"/>
        <v/>
      </c>
      <c r="G1197" s="30" t="str">
        <f>IFERROR(VLOOKUP(C1197,Sheet3!A:H,3,0),"")</f>
        <v/>
      </c>
    </row>
    <row r="1198" spans="3:7" x14ac:dyDescent="0.15">
      <c r="C1198" s="24" t="str">
        <f t="shared" si="37"/>
        <v/>
      </c>
      <c r="D1198" s="32" t="str">
        <f>IFERROR(テーブル_Swim014[[#This Row],[選手番号]],"")</f>
        <v/>
      </c>
      <c r="E1198" s="28" t="str">
        <f>IFERROR(VLOOKUP(C1198,Sheet3!A:H,8,0),"")</f>
        <v/>
      </c>
      <c r="F1198" s="29" t="str">
        <f t="shared" si="38"/>
        <v/>
      </c>
      <c r="G1198" s="30" t="str">
        <f>IFERROR(VLOOKUP(C1198,Sheet3!A:H,3,0),"")</f>
        <v/>
      </c>
    </row>
    <row r="1199" spans="3:7" x14ac:dyDescent="0.15">
      <c r="C1199" s="24" t="str">
        <f t="shared" si="37"/>
        <v/>
      </c>
      <c r="D1199" s="32" t="str">
        <f>IFERROR(テーブル_Swim014[[#This Row],[選手番号]],"")</f>
        <v/>
      </c>
      <c r="E1199" s="28" t="str">
        <f>IFERROR(VLOOKUP(C1199,Sheet3!A:H,8,0),"")</f>
        <v/>
      </c>
      <c r="F1199" s="29" t="str">
        <f t="shared" si="38"/>
        <v/>
      </c>
      <c r="G1199" s="30" t="str">
        <f>IFERROR(VLOOKUP(C1199,Sheet3!A:H,3,0),"")</f>
        <v/>
      </c>
    </row>
    <row r="1200" spans="3:7" x14ac:dyDescent="0.15">
      <c r="C1200" s="24" t="str">
        <f t="shared" si="37"/>
        <v/>
      </c>
      <c r="D1200" s="32" t="str">
        <f>IFERROR(テーブル_Swim014[[#This Row],[選手番号]],"")</f>
        <v/>
      </c>
      <c r="E1200" s="28" t="str">
        <f>IFERROR(VLOOKUP(C1200,Sheet3!A:H,8,0),"")</f>
        <v/>
      </c>
      <c r="F1200" s="29" t="str">
        <f t="shared" si="38"/>
        <v/>
      </c>
      <c r="G1200" s="30" t="str">
        <f>IFERROR(VLOOKUP(C1200,Sheet3!A:H,3,0),"")</f>
        <v/>
      </c>
    </row>
    <row r="1201" spans="3:7" x14ac:dyDescent="0.15">
      <c r="C1201" s="24" t="str">
        <f t="shared" si="37"/>
        <v/>
      </c>
      <c r="D1201" s="32" t="str">
        <f>IFERROR(テーブル_Swim014[[#This Row],[選手番号]],"")</f>
        <v/>
      </c>
      <c r="E1201" s="28" t="str">
        <f>IFERROR(VLOOKUP(C1201,Sheet3!A:H,8,0),"")</f>
        <v/>
      </c>
      <c r="F1201" s="29" t="str">
        <f t="shared" si="38"/>
        <v/>
      </c>
      <c r="G1201" s="30" t="str">
        <f>IFERROR(VLOOKUP(C1201,Sheet3!A:H,3,0),"")</f>
        <v/>
      </c>
    </row>
    <row r="1202" spans="3:7" x14ac:dyDescent="0.15">
      <c r="C1202" s="24" t="str">
        <f t="shared" si="37"/>
        <v/>
      </c>
      <c r="D1202" s="32" t="str">
        <f>IFERROR(テーブル_Swim014[[#This Row],[選手番号]],"")</f>
        <v/>
      </c>
      <c r="E1202" s="28" t="str">
        <f>IFERROR(VLOOKUP(C1202,Sheet3!A:H,8,0),"")</f>
        <v/>
      </c>
      <c r="F1202" s="29" t="str">
        <f t="shared" si="38"/>
        <v/>
      </c>
      <c r="G1202" s="30" t="str">
        <f>IFERROR(VLOOKUP(C1202,Sheet3!A:H,3,0),"")</f>
        <v/>
      </c>
    </row>
    <row r="1203" spans="3:7" x14ac:dyDescent="0.15">
      <c r="C1203" s="24" t="str">
        <f t="shared" si="37"/>
        <v/>
      </c>
      <c r="D1203" s="32" t="str">
        <f>IFERROR(テーブル_Swim014[[#This Row],[選手番号]],"")</f>
        <v/>
      </c>
      <c r="E1203" s="28" t="str">
        <f>IFERROR(VLOOKUP(C1203,Sheet3!A:H,8,0),"")</f>
        <v/>
      </c>
      <c r="F1203" s="29" t="str">
        <f t="shared" si="38"/>
        <v/>
      </c>
      <c r="G1203" s="30" t="str">
        <f>IFERROR(VLOOKUP(C1203,Sheet3!A:H,3,0),"")</f>
        <v/>
      </c>
    </row>
    <row r="1204" spans="3:7" x14ac:dyDescent="0.15">
      <c r="C1204" s="24" t="str">
        <f t="shared" si="37"/>
        <v/>
      </c>
      <c r="D1204" s="32" t="str">
        <f>IFERROR(テーブル_Swim014[[#This Row],[選手番号]],"")</f>
        <v/>
      </c>
      <c r="E1204" s="28" t="str">
        <f>IFERROR(VLOOKUP(C1204,Sheet3!A:H,8,0),"")</f>
        <v/>
      </c>
      <c r="F1204" s="29" t="str">
        <f t="shared" si="38"/>
        <v/>
      </c>
      <c r="G1204" s="30" t="str">
        <f>IFERROR(VLOOKUP(C1204,Sheet3!A:H,3,0),"")</f>
        <v/>
      </c>
    </row>
    <row r="1205" spans="3:7" x14ac:dyDescent="0.15">
      <c r="C1205" s="24" t="str">
        <f t="shared" si="37"/>
        <v/>
      </c>
      <c r="D1205" s="32" t="str">
        <f>IFERROR(テーブル_Swim014[[#This Row],[選手番号]],"")</f>
        <v/>
      </c>
      <c r="E1205" s="28" t="str">
        <f>IFERROR(VLOOKUP(C1205,Sheet3!A:H,8,0),"")</f>
        <v/>
      </c>
      <c r="F1205" s="29" t="str">
        <f t="shared" si="38"/>
        <v/>
      </c>
      <c r="G1205" s="30" t="str">
        <f>IFERROR(VLOOKUP(C1205,Sheet3!A:H,3,0),"")</f>
        <v/>
      </c>
    </row>
    <row r="1206" spans="3:7" x14ac:dyDescent="0.15">
      <c r="C1206" s="24" t="str">
        <f t="shared" si="37"/>
        <v/>
      </c>
      <c r="D1206" s="32" t="str">
        <f>IFERROR(テーブル_Swim014[[#This Row],[選手番号]],"")</f>
        <v/>
      </c>
      <c r="E1206" s="28" t="str">
        <f>IFERROR(VLOOKUP(C1206,Sheet3!A:H,8,0),"")</f>
        <v/>
      </c>
      <c r="F1206" s="29" t="str">
        <f t="shared" si="38"/>
        <v/>
      </c>
      <c r="G1206" s="30" t="str">
        <f>IFERROR(VLOOKUP(C1206,Sheet3!A:H,3,0),"")</f>
        <v/>
      </c>
    </row>
    <row r="1207" spans="3:7" x14ac:dyDescent="0.15">
      <c r="C1207" s="24" t="str">
        <f t="shared" si="37"/>
        <v/>
      </c>
      <c r="D1207" s="32" t="str">
        <f>IFERROR(テーブル_Swim014[[#This Row],[選手番号]],"")</f>
        <v/>
      </c>
      <c r="E1207" s="28" t="str">
        <f>IFERROR(VLOOKUP(C1207,Sheet3!A:H,8,0),"")</f>
        <v/>
      </c>
      <c r="F1207" s="29" t="str">
        <f t="shared" si="38"/>
        <v/>
      </c>
      <c r="G1207" s="30" t="str">
        <f>IFERROR(VLOOKUP(C1207,Sheet3!A:H,3,0),"")</f>
        <v/>
      </c>
    </row>
    <row r="1208" spans="3:7" x14ac:dyDescent="0.15">
      <c r="C1208" s="24" t="str">
        <f t="shared" si="37"/>
        <v/>
      </c>
      <c r="D1208" s="32" t="str">
        <f>IFERROR(テーブル_Swim014[[#This Row],[選手番号]],"")</f>
        <v/>
      </c>
      <c r="E1208" s="28" t="str">
        <f>IFERROR(VLOOKUP(C1208,Sheet3!A:H,8,0),"")</f>
        <v/>
      </c>
      <c r="F1208" s="29" t="str">
        <f t="shared" si="38"/>
        <v/>
      </c>
      <c r="G1208" s="30" t="str">
        <f>IFERROR(VLOOKUP(C1208,Sheet3!A:H,3,0),"")</f>
        <v/>
      </c>
    </row>
    <row r="1209" spans="3:7" x14ac:dyDescent="0.15">
      <c r="C1209" s="24" t="str">
        <f t="shared" si="37"/>
        <v/>
      </c>
      <c r="D1209" s="32" t="str">
        <f>IFERROR(テーブル_Swim014[[#This Row],[選手番号]],"")</f>
        <v/>
      </c>
      <c r="E1209" s="28" t="str">
        <f>IFERROR(VLOOKUP(C1209,Sheet3!A:H,8,0),"")</f>
        <v/>
      </c>
      <c r="F1209" s="29" t="str">
        <f t="shared" si="38"/>
        <v/>
      </c>
      <c r="G1209" s="30" t="str">
        <f>IFERROR(VLOOKUP(C1209,Sheet3!A:H,3,0),"")</f>
        <v/>
      </c>
    </row>
    <row r="1210" spans="3:7" x14ac:dyDescent="0.15">
      <c r="C1210" s="24" t="str">
        <f t="shared" si="37"/>
        <v/>
      </c>
      <c r="D1210" s="32" t="str">
        <f>IFERROR(テーブル_Swim014[[#This Row],[選手番号]],"")</f>
        <v/>
      </c>
      <c r="E1210" s="28" t="str">
        <f>IFERROR(VLOOKUP(C1210,Sheet3!A:H,8,0),"")</f>
        <v/>
      </c>
      <c r="F1210" s="29" t="str">
        <f t="shared" si="38"/>
        <v/>
      </c>
      <c r="G1210" s="30" t="str">
        <f>IFERROR(VLOOKUP(C1210,Sheet3!A:H,3,0),"")</f>
        <v/>
      </c>
    </row>
    <row r="1211" spans="3:7" x14ac:dyDescent="0.15">
      <c r="C1211" s="24" t="str">
        <f t="shared" si="37"/>
        <v/>
      </c>
      <c r="D1211" s="32" t="str">
        <f>IFERROR(テーブル_Swim014[[#This Row],[選手番号]],"")</f>
        <v/>
      </c>
      <c r="E1211" s="28" t="str">
        <f>IFERROR(VLOOKUP(C1211,Sheet3!A:H,8,0),"")</f>
        <v/>
      </c>
      <c r="F1211" s="29" t="str">
        <f t="shared" si="38"/>
        <v/>
      </c>
      <c r="G1211" s="30" t="str">
        <f>IFERROR(VLOOKUP(C1211,Sheet3!A:H,3,0),"")</f>
        <v/>
      </c>
    </row>
    <row r="1212" spans="3:7" x14ac:dyDescent="0.15">
      <c r="C1212" s="24" t="str">
        <f t="shared" si="37"/>
        <v/>
      </c>
      <c r="D1212" s="32" t="str">
        <f>IFERROR(テーブル_Swim014[[#This Row],[選手番号]],"")</f>
        <v/>
      </c>
      <c r="E1212" s="28" t="str">
        <f>IFERROR(VLOOKUP(C1212,Sheet3!A:H,8,0),"")</f>
        <v/>
      </c>
      <c r="F1212" s="29" t="str">
        <f t="shared" si="38"/>
        <v/>
      </c>
      <c r="G1212" s="30" t="str">
        <f>IFERROR(VLOOKUP(C1212,Sheet3!A:H,3,0),"")</f>
        <v/>
      </c>
    </row>
    <row r="1213" spans="3:7" x14ac:dyDescent="0.15">
      <c r="C1213" s="24" t="str">
        <f t="shared" si="37"/>
        <v/>
      </c>
      <c r="D1213" s="32" t="str">
        <f>IFERROR(テーブル_Swim014[[#This Row],[選手番号]],"")</f>
        <v/>
      </c>
      <c r="E1213" s="28" t="str">
        <f>IFERROR(VLOOKUP(C1213,Sheet3!A:H,8,0),"")</f>
        <v/>
      </c>
      <c r="F1213" s="29" t="str">
        <f t="shared" si="38"/>
        <v/>
      </c>
      <c r="G1213" s="30" t="str">
        <f>IFERROR(VLOOKUP(C1213,Sheet3!A:H,3,0),"")</f>
        <v/>
      </c>
    </row>
    <row r="1214" spans="3:7" x14ac:dyDescent="0.15">
      <c r="C1214" s="24" t="str">
        <f t="shared" si="37"/>
        <v/>
      </c>
      <c r="D1214" s="32" t="str">
        <f>IFERROR(テーブル_Swim014[[#This Row],[選手番号]],"")</f>
        <v/>
      </c>
      <c r="E1214" s="28" t="str">
        <f>IFERROR(VLOOKUP(C1214,Sheet3!A:H,8,0),"")</f>
        <v/>
      </c>
      <c r="F1214" s="29" t="str">
        <f t="shared" si="38"/>
        <v/>
      </c>
      <c r="G1214" s="30" t="str">
        <f>IFERROR(VLOOKUP(C1214,Sheet3!A:H,3,0),"")</f>
        <v/>
      </c>
    </row>
    <row r="1215" spans="3:7" x14ac:dyDescent="0.15">
      <c r="C1215" s="24" t="str">
        <f t="shared" si="37"/>
        <v/>
      </c>
      <c r="D1215" s="32" t="str">
        <f>IFERROR(テーブル_Swim014[[#This Row],[選手番号]],"")</f>
        <v/>
      </c>
      <c r="E1215" s="28" t="str">
        <f>IFERROR(VLOOKUP(C1215,Sheet3!A:H,8,0),"")</f>
        <v/>
      </c>
      <c r="F1215" s="29" t="str">
        <f t="shared" si="38"/>
        <v/>
      </c>
      <c r="G1215" s="30" t="str">
        <f>IFERROR(VLOOKUP(C1215,Sheet3!A:H,3,0),"")</f>
        <v/>
      </c>
    </row>
    <row r="1216" spans="3:7" x14ac:dyDescent="0.15">
      <c r="C1216" s="24" t="str">
        <f t="shared" si="37"/>
        <v/>
      </c>
      <c r="D1216" s="32" t="str">
        <f>IFERROR(テーブル_Swim014[[#This Row],[選手番号]],"")</f>
        <v/>
      </c>
      <c r="E1216" s="28" t="str">
        <f>IFERROR(VLOOKUP(C1216,Sheet3!A:H,8,0),"")</f>
        <v/>
      </c>
      <c r="F1216" s="29" t="str">
        <f t="shared" si="38"/>
        <v/>
      </c>
      <c r="G1216" s="30" t="str">
        <f>IFERROR(VLOOKUP(C1216,Sheet3!A:H,3,0),"")</f>
        <v/>
      </c>
    </row>
    <row r="1217" spans="3:7" x14ac:dyDescent="0.15">
      <c r="C1217" s="24" t="str">
        <f t="shared" si="37"/>
        <v/>
      </c>
      <c r="D1217" s="32" t="str">
        <f>IFERROR(テーブル_Swim014[[#This Row],[選手番号]],"")</f>
        <v/>
      </c>
      <c r="E1217" s="28" t="str">
        <f>IFERROR(VLOOKUP(C1217,Sheet3!A:H,8,0),"")</f>
        <v/>
      </c>
      <c r="F1217" s="29" t="str">
        <f t="shared" si="38"/>
        <v/>
      </c>
      <c r="G1217" s="30" t="str">
        <f>IFERROR(VLOOKUP(C1217,Sheet3!A:H,3,0),"")</f>
        <v/>
      </c>
    </row>
    <row r="1218" spans="3:7" x14ac:dyDescent="0.15">
      <c r="C1218" s="24" t="str">
        <f t="shared" ref="C1218:C1281" si="39">IF(AND(D1218=""),"",D1218)</f>
        <v/>
      </c>
      <c r="D1218" s="32" t="str">
        <f>IFERROR(テーブル_Swim014[[#This Row],[選手番号]],"")</f>
        <v/>
      </c>
      <c r="E1218" s="28" t="str">
        <f>IFERROR(VLOOKUP(C1218,Sheet3!A:H,8,0),"")</f>
        <v/>
      </c>
      <c r="F1218" s="29" t="str">
        <f t="shared" si="38"/>
        <v/>
      </c>
      <c r="G1218" s="30" t="str">
        <f>IFERROR(VLOOKUP(C1218,Sheet3!A:H,3,0),"")</f>
        <v/>
      </c>
    </row>
    <row r="1219" spans="3:7" x14ac:dyDescent="0.15">
      <c r="C1219" s="24" t="str">
        <f t="shared" si="39"/>
        <v/>
      </c>
      <c r="D1219" s="32" t="str">
        <f>IFERROR(テーブル_Swim014[[#This Row],[選手番号]],"")</f>
        <v/>
      </c>
      <c r="E1219" s="28" t="str">
        <f>IFERROR(VLOOKUP(C1219,Sheet3!A:H,8,0),"")</f>
        <v/>
      </c>
      <c r="F1219" s="29" t="str">
        <f t="shared" si="38"/>
        <v/>
      </c>
      <c r="G1219" s="30" t="str">
        <f>IFERROR(VLOOKUP(C1219,Sheet3!A:H,3,0),"")</f>
        <v/>
      </c>
    </row>
    <row r="1220" spans="3:7" x14ac:dyDescent="0.15">
      <c r="C1220" s="24" t="str">
        <f t="shared" si="39"/>
        <v/>
      </c>
      <c r="D1220" s="32" t="str">
        <f>IFERROR(テーブル_Swim014[[#This Row],[選手番号]],"")</f>
        <v/>
      </c>
      <c r="E1220" s="28" t="str">
        <f>IFERROR(VLOOKUP(C1220,Sheet3!A:H,8,0),"")</f>
        <v/>
      </c>
      <c r="F1220" s="29" t="str">
        <f t="shared" si="38"/>
        <v/>
      </c>
      <c r="G1220" s="30" t="str">
        <f>IFERROR(VLOOKUP(C1220,Sheet3!A:H,3,0),"")</f>
        <v/>
      </c>
    </row>
    <row r="1221" spans="3:7" x14ac:dyDescent="0.15">
      <c r="C1221" s="24" t="str">
        <f t="shared" si="39"/>
        <v/>
      </c>
      <c r="D1221" s="32" t="str">
        <f>IFERROR(テーブル_Swim014[[#This Row],[選手番号]],"")</f>
        <v/>
      </c>
      <c r="E1221" s="28" t="str">
        <f>IFERROR(VLOOKUP(C1221,Sheet3!A:H,8,0),"")</f>
        <v/>
      </c>
      <c r="F1221" s="29" t="str">
        <f t="shared" si="38"/>
        <v/>
      </c>
      <c r="G1221" s="30" t="str">
        <f>IFERROR(VLOOKUP(C1221,Sheet3!A:H,3,0),"")</f>
        <v/>
      </c>
    </row>
    <row r="1222" spans="3:7" x14ac:dyDescent="0.15">
      <c r="C1222" s="24" t="str">
        <f t="shared" si="39"/>
        <v/>
      </c>
      <c r="D1222" s="32" t="str">
        <f>IFERROR(テーブル_Swim014[[#This Row],[選手番号]],"")</f>
        <v/>
      </c>
      <c r="E1222" s="28" t="str">
        <f>IFERROR(VLOOKUP(C1222,Sheet3!A:H,8,0),"")</f>
        <v/>
      </c>
      <c r="F1222" s="29" t="str">
        <f t="shared" si="38"/>
        <v/>
      </c>
      <c r="G1222" s="30" t="str">
        <f>IFERROR(VLOOKUP(C1222,Sheet3!A:H,3,0),"")</f>
        <v/>
      </c>
    </row>
    <row r="1223" spans="3:7" x14ac:dyDescent="0.15">
      <c r="C1223" s="24" t="str">
        <f t="shared" si="39"/>
        <v/>
      </c>
      <c r="D1223" s="32" t="str">
        <f>IFERROR(テーブル_Swim014[[#This Row],[選手番号]],"")</f>
        <v/>
      </c>
      <c r="E1223" s="28" t="str">
        <f>IFERROR(VLOOKUP(C1223,Sheet3!A:H,8,0),"")</f>
        <v/>
      </c>
      <c r="F1223" s="29" t="str">
        <f t="shared" si="38"/>
        <v/>
      </c>
      <c r="G1223" s="30" t="str">
        <f>IFERROR(VLOOKUP(C1223,Sheet3!A:H,3,0),"")</f>
        <v/>
      </c>
    </row>
    <row r="1224" spans="3:7" x14ac:dyDescent="0.15">
      <c r="C1224" s="24" t="str">
        <f t="shared" si="39"/>
        <v/>
      </c>
      <c r="D1224" s="32" t="str">
        <f>IFERROR(テーブル_Swim014[[#This Row],[選手番号]],"")</f>
        <v/>
      </c>
      <c r="E1224" s="28" t="str">
        <f>IFERROR(VLOOKUP(C1224,Sheet3!A:H,8,0),"")</f>
        <v/>
      </c>
      <c r="F1224" s="29" t="str">
        <f t="shared" si="38"/>
        <v/>
      </c>
      <c r="G1224" s="30" t="str">
        <f>IFERROR(VLOOKUP(C1224,Sheet3!A:H,3,0),"")</f>
        <v/>
      </c>
    </row>
    <row r="1225" spans="3:7" x14ac:dyDescent="0.15">
      <c r="C1225" s="24" t="str">
        <f t="shared" si="39"/>
        <v/>
      </c>
      <c r="D1225" s="32" t="str">
        <f>IFERROR(テーブル_Swim014[[#This Row],[選手番号]],"")</f>
        <v/>
      </c>
      <c r="E1225" s="28" t="str">
        <f>IFERROR(VLOOKUP(C1225,Sheet3!A:H,8,0),"")</f>
        <v/>
      </c>
      <c r="F1225" s="29" t="str">
        <f t="shared" si="38"/>
        <v/>
      </c>
      <c r="G1225" s="30" t="str">
        <f>IFERROR(VLOOKUP(C1225,Sheet3!A:H,3,0),"")</f>
        <v/>
      </c>
    </row>
    <row r="1226" spans="3:7" x14ac:dyDescent="0.15">
      <c r="C1226" s="24" t="str">
        <f t="shared" si="39"/>
        <v/>
      </c>
      <c r="D1226" s="32" t="str">
        <f>IFERROR(テーブル_Swim014[[#This Row],[選手番号]],"")</f>
        <v/>
      </c>
      <c r="E1226" s="28" t="str">
        <f>IFERROR(VLOOKUP(C1226,Sheet3!A:H,8,0),"")</f>
        <v/>
      </c>
      <c r="F1226" s="29" t="str">
        <f t="shared" si="38"/>
        <v/>
      </c>
      <c r="G1226" s="30" t="str">
        <f>IFERROR(VLOOKUP(C1226,Sheet3!A:H,3,0),"")</f>
        <v/>
      </c>
    </row>
    <row r="1227" spans="3:7" x14ac:dyDescent="0.15">
      <c r="C1227" s="24" t="str">
        <f t="shared" si="39"/>
        <v/>
      </c>
      <c r="D1227" s="32" t="str">
        <f>IFERROR(テーブル_Swim014[[#This Row],[選手番号]],"")</f>
        <v/>
      </c>
      <c r="E1227" s="28" t="str">
        <f>IFERROR(VLOOKUP(C1227,Sheet3!A:H,8,0),"")</f>
        <v/>
      </c>
      <c r="F1227" s="29" t="str">
        <f t="shared" si="38"/>
        <v/>
      </c>
      <c r="G1227" s="30" t="str">
        <f>IFERROR(VLOOKUP(C1227,Sheet3!A:H,3,0),"")</f>
        <v/>
      </c>
    </row>
    <row r="1228" spans="3:7" x14ac:dyDescent="0.15">
      <c r="C1228" s="24" t="str">
        <f t="shared" si="39"/>
        <v/>
      </c>
      <c r="D1228" s="32" t="str">
        <f>IFERROR(テーブル_Swim014[[#This Row],[選手番号]],"")</f>
        <v/>
      </c>
      <c r="E1228" s="28" t="str">
        <f>IFERROR(VLOOKUP(C1228,Sheet3!A:H,8,0),"")</f>
        <v/>
      </c>
      <c r="F1228" s="29" t="str">
        <f t="shared" si="38"/>
        <v/>
      </c>
      <c r="G1228" s="30" t="str">
        <f>IFERROR(VLOOKUP(C1228,Sheet3!A:H,3,0),"")</f>
        <v/>
      </c>
    </row>
    <row r="1229" spans="3:7" x14ac:dyDescent="0.15">
      <c r="C1229" s="24" t="str">
        <f t="shared" si="39"/>
        <v/>
      </c>
      <c r="D1229" s="32" t="str">
        <f>IFERROR(テーブル_Swim014[[#This Row],[選手番号]],"")</f>
        <v/>
      </c>
      <c r="E1229" s="28" t="str">
        <f>IFERROR(VLOOKUP(C1229,Sheet3!A:H,8,0),"")</f>
        <v/>
      </c>
      <c r="F1229" s="29" t="str">
        <f t="shared" si="38"/>
        <v/>
      </c>
      <c r="G1229" s="30" t="str">
        <f>IFERROR(VLOOKUP(C1229,Sheet3!A:H,3,0),"")</f>
        <v/>
      </c>
    </row>
    <row r="1230" spans="3:7" x14ac:dyDescent="0.15">
      <c r="C1230" s="24" t="str">
        <f t="shared" si="39"/>
        <v/>
      </c>
      <c r="D1230" s="32" t="str">
        <f>IFERROR(テーブル_Swim014[[#This Row],[選手番号]],"")</f>
        <v/>
      </c>
      <c r="E1230" s="28" t="str">
        <f>IFERROR(VLOOKUP(C1230,Sheet3!A:H,8,0),"")</f>
        <v/>
      </c>
      <c r="F1230" s="29" t="str">
        <f t="shared" si="38"/>
        <v/>
      </c>
      <c r="G1230" s="30" t="str">
        <f>IFERROR(VLOOKUP(C1230,Sheet3!A:H,3,0),"")</f>
        <v/>
      </c>
    </row>
    <row r="1231" spans="3:7" x14ac:dyDescent="0.15">
      <c r="C1231" s="24" t="str">
        <f t="shared" si="39"/>
        <v/>
      </c>
      <c r="D1231" s="32" t="str">
        <f>IFERROR(テーブル_Swim014[[#This Row],[選手番号]],"")</f>
        <v/>
      </c>
      <c r="E1231" s="28" t="str">
        <f>IFERROR(VLOOKUP(C1231,Sheet3!A:H,8,0),"")</f>
        <v/>
      </c>
      <c r="F1231" s="29" t="str">
        <f t="shared" si="38"/>
        <v/>
      </c>
      <c r="G1231" s="30" t="str">
        <f>IFERROR(VLOOKUP(C1231,Sheet3!A:H,3,0),"")</f>
        <v/>
      </c>
    </row>
    <row r="1232" spans="3:7" x14ac:dyDescent="0.15">
      <c r="C1232" s="24" t="str">
        <f t="shared" si="39"/>
        <v/>
      </c>
      <c r="D1232" s="32" t="str">
        <f>IFERROR(テーブル_Swim014[[#This Row],[選手番号]],"")</f>
        <v/>
      </c>
      <c r="E1232" s="28" t="str">
        <f>IFERROR(VLOOKUP(C1232,Sheet3!A:H,8,0),"")</f>
        <v/>
      </c>
      <c r="F1232" s="29" t="str">
        <f t="shared" si="38"/>
        <v/>
      </c>
      <c r="G1232" s="30" t="str">
        <f>IFERROR(VLOOKUP(C1232,Sheet3!A:H,3,0),"")</f>
        <v/>
      </c>
    </row>
    <row r="1233" spans="3:7" x14ac:dyDescent="0.15">
      <c r="C1233" s="24" t="str">
        <f t="shared" si="39"/>
        <v/>
      </c>
      <c r="D1233" s="32" t="str">
        <f>IFERROR(テーブル_Swim014[[#This Row],[選手番号]],"")</f>
        <v/>
      </c>
      <c r="E1233" s="28" t="str">
        <f>IFERROR(VLOOKUP(C1233,Sheet3!A:H,8,0),"")</f>
        <v/>
      </c>
      <c r="F1233" s="29" t="str">
        <f t="shared" si="38"/>
        <v/>
      </c>
      <c r="G1233" s="30" t="str">
        <f>IFERROR(VLOOKUP(C1233,Sheet3!A:H,3,0),"")</f>
        <v/>
      </c>
    </row>
    <row r="1234" spans="3:7" x14ac:dyDescent="0.15">
      <c r="C1234" s="24" t="str">
        <f t="shared" si="39"/>
        <v/>
      </c>
      <c r="D1234" s="32" t="str">
        <f>IFERROR(テーブル_Swim014[[#This Row],[選手番号]],"")</f>
        <v/>
      </c>
      <c r="E1234" s="28" t="str">
        <f>IFERROR(VLOOKUP(C1234,Sheet3!A:H,8,0),"")</f>
        <v/>
      </c>
      <c r="F1234" s="29" t="str">
        <f t="shared" si="38"/>
        <v/>
      </c>
      <c r="G1234" s="30" t="str">
        <f>IFERROR(VLOOKUP(C1234,Sheet3!A:H,3,0),"")</f>
        <v/>
      </c>
    </row>
    <row r="1235" spans="3:7" x14ac:dyDescent="0.15">
      <c r="C1235" s="24" t="str">
        <f t="shared" si="39"/>
        <v/>
      </c>
      <c r="D1235" s="32" t="str">
        <f>IFERROR(テーブル_Swim014[[#This Row],[選手番号]],"")</f>
        <v/>
      </c>
      <c r="E1235" s="28" t="str">
        <f>IFERROR(VLOOKUP(C1235,Sheet3!A:H,8,0),"")</f>
        <v/>
      </c>
      <c r="F1235" s="29" t="str">
        <f t="shared" si="38"/>
        <v/>
      </c>
      <c r="G1235" s="30" t="str">
        <f>IFERROR(VLOOKUP(C1235,Sheet3!A:H,3,0),"")</f>
        <v/>
      </c>
    </row>
    <row r="1236" spans="3:7" x14ac:dyDescent="0.15">
      <c r="C1236" s="24" t="str">
        <f t="shared" si="39"/>
        <v/>
      </c>
      <c r="D1236" s="32" t="str">
        <f>IFERROR(テーブル_Swim014[[#This Row],[選手番号]],"")</f>
        <v/>
      </c>
      <c r="E1236" s="28" t="str">
        <f>IFERROR(VLOOKUP(C1236,Sheet3!A:H,8,0),"")</f>
        <v/>
      </c>
      <c r="F1236" s="29" t="str">
        <f t="shared" si="38"/>
        <v/>
      </c>
      <c r="G1236" s="30" t="str">
        <f>IFERROR(VLOOKUP(C1236,Sheet3!A:H,3,0),"")</f>
        <v/>
      </c>
    </row>
    <row r="1237" spans="3:7" x14ac:dyDescent="0.15">
      <c r="C1237" s="24" t="str">
        <f t="shared" si="39"/>
        <v/>
      </c>
      <c r="D1237" s="32" t="str">
        <f>IFERROR(テーブル_Swim014[[#This Row],[選手番号]],"")</f>
        <v/>
      </c>
      <c r="E1237" s="28" t="str">
        <f>IFERROR(VLOOKUP(C1237,Sheet3!A:H,8,0),"")</f>
        <v/>
      </c>
      <c r="F1237" s="29" t="str">
        <f t="shared" si="38"/>
        <v/>
      </c>
      <c r="G1237" s="30" t="str">
        <f>IFERROR(VLOOKUP(C1237,Sheet3!A:H,3,0),"")</f>
        <v/>
      </c>
    </row>
    <row r="1238" spans="3:7" x14ac:dyDescent="0.15">
      <c r="C1238" s="24" t="str">
        <f t="shared" si="39"/>
        <v/>
      </c>
      <c r="D1238" s="32" t="str">
        <f>IFERROR(テーブル_Swim014[[#This Row],[選手番号]],"")</f>
        <v/>
      </c>
      <c r="E1238" s="28" t="str">
        <f>IFERROR(VLOOKUP(C1238,Sheet3!A:H,8,0),"")</f>
        <v/>
      </c>
      <c r="F1238" s="29" t="str">
        <f t="shared" si="38"/>
        <v/>
      </c>
      <c r="G1238" s="30" t="str">
        <f>IFERROR(VLOOKUP(C1238,Sheet3!A:H,3,0),"")</f>
        <v/>
      </c>
    </row>
    <row r="1239" spans="3:7" x14ac:dyDescent="0.15">
      <c r="C1239" s="24" t="str">
        <f t="shared" si="39"/>
        <v/>
      </c>
      <c r="D1239" s="32" t="str">
        <f>IFERROR(テーブル_Swim014[[#This Row],[選手番号]],"")</f>
        <v/>
      </c>
      <c r="E1239" s="28" t="str">
        <f>IFERROR(VLOOKUP(C1239,Sheet3!A:H,8,0),"")</f>
        <v/>
      </c>
      <c r="F1239" s="29" t="str">
        <f t="shared" si="38"/>
        <v/>
      </c>
      <c r="G1239" s="30" t="str">
        <f>IFERROR(VLOOKUP(C1239,Sheet3!A:H,3,0),"")</f>
        <v/>
      </c>
    </row>
    <row r="1240" spans="3:7" x14ac:dyDescent="0.15">
      <c r="C1240" s="24" t="str">
        <f t="shared" si="39"/>
        <v/>
      </c>
      <c r="D1240" s="32" t="str">
        <f>IFERROR(テーブル_Swim014[[#This Row],[選手番号]],"")</f>
        <v/>
      </c>
      <c r="E1240" s="28" t="str">
        <f>IFERROR(VLOOKUP(C1240,Sheet3!A:H,8,0),"")</f>
        <v/>
      </c>
      <c r="F1240" s="29" t="str">
        <f t="shared" si="38"/>
        <v/>
      </c>
      <c r="G1240" s="30" t="str">
        <f>IFERROR(VLOOKUP(C1240,Sheet3!A:H,3,0),"")</f>
        <v/>
      </c>
    </row>
    <row r="1241" spans="3:7" x14ac:dyDescent="0.15">
      <c r="C1241" s="24" t="str">
        <f t="shared" si="39"/>
        <v/>
      </c>
      <c r="D1241" s="32" t="str">
        <f>IFERROR(テーブル_Swim014[[#This Row],[選手番号]],"")</f>
        <v/>
      </c>
      <c r="E1241" s="28" t="str">
        <f>IFERROR(VLOOKUP(C1241,Sheet3!A:H,8,0),"")</f>
        <v/>
      </c>
      <c r="F1241" s="29" t="str">
        <f t="shared" si="38"/>
        <v/>
      </c>
      <c r="G1241" s="30" t="str">
        <f>IFERROR(VLOOKUP(C1241,Sheet3!A:H,3,0),"")</f>
        <v/>
      </c>
    </row>
    <row r="1242" spans="3:7" x14ac:dyDescent="0.15">
      <c r="C1242" s="24" t="str">
        <f t="shared" si="39"/>
        <v/>
      </c>
      <c r="D1242" s="32" t="str">
        <f>IFERROR(テーブル_Swim014[[#This Row],[選手番号]],"")</f>
        <v/>
      </c>
      <c r="E1242" s="28" t="str">
        <f>IFERROR(VLOOKUP(C1242,Sheet3!A:H,8,0),"")</f>
        <v/>
      </c>
      <c r="F1242" s="29" t="str">
        <f t="shared" ref="F1242:F1305" si="40">MID(G1242,1,7)</f>
        <v/>
      </c>
      <c r="G1242" s="30" t="str">
        <f>IFERROR(VLOOKUP(C1242,Sheet3!A:H,3,0),"")</f>
        <v/>
      </c>
    </row>
    <row r="1243" spans="3:7" x14ac:dyDescent="0.15">
      <c r="C1243" s="24" t="str">
        <f t="shared" si="39"/>
        <v/>
      </c>
      <c r="D1243" s="32" t="str">
        <f>IFERROR(テーブル_Swim014[[#This Row],[選手番号]],"")</f>
        <v/>
      </c>
      <c r="E1243" s="28" t="str">
        <f>IFERROR(VLOOKUP(C1243,Sheet3!A:H,8,0),"")</f>
        <v/>
      </c>
      <c r="F1243" s="29" t="str">
        <f t="shared" si="40"/>
        <v/>
      </c>
      <c r="G1243" s="30" t="str">
        <f>IFERROR(VLOOKUP(C1243,Sheet3!A:H,3,0),"")</f>
        <v/>
      </c>
    </row>
    <row r="1244" spans="3:7" x14ac:dyDescent="0.15">
      <c r="C1244" s="24" t="str">
        <f t="shared" si="39"/>
        <v/>
      </c>
      <c r="D1244" s="32" t="str">
        <f>IFERROR(テーブル_Swim014[[#This Row],[選手番号]],"")</f>
        <v/>
      </c>
      <c r="E1244" s="28" t="str">
        <f>IFERROR(VLOOKUP(C1244,Sheet3!A:H,8,0),"")</f>
        <v/>
      </c>
      <c r="F1244" s="29" t="str">
        <f t="shared" si="40"/>
        <v/>
      </c>
      <c r="G1244" s="30" t="str">
        <f>IFERROR(VLOOKUP(C1244,Sheet3!A:H,3,0),"")</f>
        <v/>
      </c>
    </row>
    <row r="1245" spans="3:7" x14ac:dyDescent="0.15">
      <c r="C1245" s="24" t="str">
        <f t="shared" si="39"/>
        <v/>
      </c>
      <c r="D1245" s="32" t="str">
        <f>IFERROR(テーブル_Swim014[[#This Row],[選手番号]],"")</f>
        <v/>
      </c>
      <c r="E1245" s="28" t="str">
        <f>IFERROR(VLOOKUP(C1245,Sheet3!A:H,8,0),"")</f>
        <v/>
      </c>
      <c r="F1245" s="29" t="str">
        <f t="shared" si="40"/>
        <v/>
      </c>
      <c r="G1245" s="30" t="str">
        <f>IFERROR(VLOOKUP(C1245,Sheet3!A:H,3,0),"")</f>
        <v/>
      </c>
    </row>
    <row r="1246" spans="3:7" x14ac:dyDescent="0.15">
      <c r="C1246" s="24" t="str">
        <f t="shared" si="39"/>
        <v/>
      </c>
      <c r="D1246" s="32" t="str">
        <f>IFERROR(テーブル_Swim014[[#This Row],[選手番号]],"")</f>
        <v/>
      </c>
      <c r="E1246" s="28" t="str">
        <f>IFERROR(VLOOKUP(C1246,Sheet3!A:H,8,0),"")</f>
        <v/>
      </c>
      <c r="F1246" s="29" t="str">
        <f t="shared" si="40"/>
        <v/>
      </c>
      <c r="G1246" s="30" t="str">
        <f>IFERROR(VLOOKUP(C1246,Sheet3!A:H,3,0),"")</f>
        <v/>
      </c>
    </row>
    <row r="1247" spans="3:7" x14ac:dyDescent="0.15">
      <c r="C1247" s="24" t="str">
        <f t="shared" si="39"/>
        <v/>
      </c>
      <c r="D1247" s="32" t="str">
        <f>IFERROR(テーブル_Swim014[[#This Row],[選手番号]],"")</f>
        <v/>
      </c>
      <c r="E1247" s="28" t="str">
        <f>IFERROR(VLOOKUP(C1247,Sheet3!A:H,8,0),"")</f>
        <v/>
      </c>
      <c r="F1247" s="29" t="str">
        <f t="shared" si="40"/>
        <v/>
      </c>
      <c r="G1247" s="30" t="str">
        <f>IFERROR(VLOOKUP(C1247,Sheet3!A:H,3,0),"")</f>
        <v/>
      </c>
    </row>
    <row r="1248" spans="3:7" x14ac:dyDescent="0.15">
      <c r="C1248" s="24" t="str">
        <f t="shared" si="39"/>
        <v/>
      </c>
      <c r="D1248" s="32" t="str">
        <f>IFERROR(テーブル_Swim014[[#This Row],[選手番号]],"")</f>
        <v/>
      </c>
      <c r="E1248" s="28" t="str">
        <f>IFERROR(VLOOKUP(C1248,Sheet3!A:H,8,0),"")</f>
        <v/>
      </c>
      <c r="F1248" s="29" t="str">
        <f t="shared" si="40"/>
        <v/>
      </c>
      <c r="G1248" s="30" t="str">
        <f>IFERROR(VLOOKUP(C1248,Sheet3!A:H,3,0),"")</f>
        <v/>
      </c>
    </row>
    <row r="1249" spans="3:7" x14ac:dyDescent="0.15">
      <c r="C1249" s="24" t="str">
        <f t="shared" si="39"/>
        <v/>
      </c>
      <c r="D1249" s="32" t="str">
        <f>IFERROR(テーブル_Swim014[[#This Row],[選手番号]],"")</f>
        <v/>
      </c>
      <c r="E1249" s="28" t="str">
        <f>IFERROR(VLOOKUP(C1249,Sheet3!A:H,8,0),"")</f>
        <v/>
      </c>
      <c r="F1249" s="29" t="str">
        <f t="shared" si="40"/>
        <v/>
      </c>
      <c r="G1249" s="30" t="str">
        <f>IFERROR(VLOOKUP(C1249,Sheet3!A:H,3,0),"")</f>
        <v/>
      </c>
    </row>
    <row r="1250" spans="3:7" x14ac:dyDescent="0.15">
      <c r="C1250" s="24" t="str">
        <f t="shared" si="39"/>
        <v/>
      </c>
      <c r="D1250" s="32" t="str">
        <f>IFERROR(テーブル_Swim014[[#This Row],[選手番号]],"")</f>
        <v/>
      </c>
      <c r="E1250" s="28" t="str">
        <f>IFERROR(VLOOKUP(C1250,Sheet3!A:H,8,0),"")</f>
        <v/>
      </c>
      <c r="F1250" s="29" t="str">
        <f t="shared" si="40"/>
        <v/>
      </c>
      <c r="G1250" s="30" t="str">
        <f>IFERROR(VLOOKUP(C1250,Sheet3!A:H,3,0),"")</f>
        <v/>
      </c>
    </row>
    <row r="1251" spans="3:7" x14ac:dyDescent="0.15">
      <c r="C1251" s="24" t="str">
        <f t="shared" si="39"/>
        <v/>
      </c>
      <c r="D1251" s="32" t="str">
        <f>IFERROR(テーブル_Swim014[[#This Row],[選手番号]],"")</f>
        <v/>
      </c>
      <c r="E1251" s="28" t="str">
        <f>IFERROR(VLOOKUP(C1251,Sheet3!A:H,8,0),"")</f>
        <v/>
      </c>
      <c r="F1251" s="29" t="str">
        <f t="shared" si="40"/>
        <v/>
      </c>
      <c r="G1251" s="30" t="str">
        <f>IFERROR(VLOOKUP(C1251,Sheet3!A:H,3,0),"")</f>
        <v/>
      </c>
    </row>
    <row r="1252" spans="3:7" x14ac:dyDescent="0.15">
      <c r="C1252" s="24" t="str">
        <f t="shared" si="39"/>
        <v/>
      </c>
      <c r="D1252" s="32" t="str">
        <f>IFERROR(テーブル_Swim014[[#This Row],[選手番号]],"")</f>
        <v/>
      </c>
      <c r="E1252" s="28" t="str">
        <f>IFERROR(VLOOKUP(C1252,Sheet3!A:H,8,0),"")</f>
        <v/>
      </c>
      <c r="F1252" s="29" t="str">
        <f t="shared" si="40"/>
        <v/>
      </c>
      <c r="G1252" s="30" t="str">
        <f>IFERROR(VLOOKUP(C1252,Sheet3!A:H,3,0),"")</f>
        <v/>
      </c>
    </row>
    <row r="1253" spans="3:7" x14ac:dyDescent="0.15">
      <c r="C1253" s="24" t="str">
        <f t="shared" si="39"/>
        <v/>
      </c>
      <c r="D1253" s="32" t="str">
        <f>IFERROR(テーブル_Swim014[[#This Row],[選手番号]],"")</f>
        <v/>
      </c>
      <c r="E1253" s="28" t="str">
        <f>IFERROR(VLOOKUP(C1253,Sheet3!A:H,8,0),"")</f>
        <v/>
      </c>
      <c r="F1253" s="29" t="str">
        <f t="shared" si="40"/>
        <v/>
      </c>
      <c r="G1253" s="30" t="str">
        <f>IFERROR(VLOOKUP(C1253,Sheet3!A:H,3,0),"")</f>
        <v/>
      </c>
    </row>
    <row r="1254" spans="3:7" x14ac:dyDescent="0.15">
      <c r="C1254" s="24" t="str">
        <f t="shared" si="39"/>
        <v/>
      </c>
      <c r="D1254" s="32" t="str">
        <f>IFERROR(テーブル_Swim014[[#This Row],[選手番号]],"")</f>
        <v/>
      </c>
      <c r="E1254" s="28" t="str">
        <f>IFERROR(VLOOKUP(C1254,Sheet3!A:H,8,0),"")</f>
        <v/>
      </c>
      <c r="F1254" s="29" t="str">
        <f t="shared" si="40"/>
        <v/>
      </c>
      <c r="G1254" s="30" t="str">
        <f>IFERROR(VLOOKUP(C1254,Sheet3!A:H,3,0),"")</f>
        <v/>
      </c>
    </row>
    <row r="1255" spans="3:7" x14ac:dyDescent="0.15">
      <c r="C1255" s="24" t="str">
        <f t="shared" si="39"/>
        <v/>
      </c>
      <c r="D1255" s="32" t="str">
        <f>IFERROR(テーブル_Swim014[[#This Row],[選手番号]],"")</f>
        <v/>
      </c>
      <c r="E1255" s="28" t="str">
        <f>IFERROR(VLOOKUP(C1255,Sheet3!A:H,8,0),"")</f>
        <v/>
      </c>
      <c r="F1255" s="29" t="str">
        <f t="shared" si="40"/>
        <v/>
      </c>
      <c r="G1255" s="30" t="str">
        <f>IFERROR(VLOOKUP(C1255,Sheet3!A:H,3,0),"")</f>
        <v/>
      </c>
    </row>
    <row r="1256" spans="3:7" x14ac:dyDescent="0.15">
      <c r="C1256" s="24" t="str">
        <f t="shared" si="39"/>
        <v/>
      </c>
      <c r="D1256" s="32" t="str">
        <f>IFERROR(テーブル_Swim014[[#This Row],[選手番号]],"")</f>
        <v/>
      </c>
      <c r="E1256" s="28" t="str">
        <f>IFERROR(VLOOKUP(C1256,Sheet3!A:H,8,0),"")</f>
        <v/>
      </c>
      <c r="F1256" s="29" t="str">
        <f t="shared" si="40"/>
        <v/>
      </c>
      <c r="G1256" s="30" t="str">
        <f>IFERROR(VLOOKUP(C1256,Sheet3!A:H,3,0),"")</f>
        <v/>
      </c>
    </row>
    <row r="1257" spans="3:7" x14ac:dyDescent="0.15">
      <c r="C1257" s="24" t="str">
        <f t="shared" si="39"/>
        <v/>
      </c>
      <c r="D1257" s="32" t="str">
        <f>IFERROR(テーブル_Swim014[[#This Row],[選手番号]],"")</f>
        <v/>
      </c>
      <c r="E1257" s="28" t="str">
        <f>IFERROR(VLOOKUP(C1257,Sheet3!A:H,8,0),"")</f>
        <v/>
      </c>
      <c r="F1257" s="29" t="str">
        <f t="shared" si="40"/>
        <v/>
      </c>
      <c r="G1257" s="30" t="str">
        <f>IFERROR(VLOOKUP(C1257,Sheet3!A:H,3,0),"")</f>
        <v/>
      </c>
    </row>
    <row r="1258" spans="3:7" x14ac:dyDescent="0.15">
      <c r="C1258" s="24" t="str">
        <f t="shared" si="39"/>
        <v/>
      </c>
      <c r="D1258" s="32" t="str">
        <f>IFERROR(テーブル_Swim014[[#This Row],[選手番号]],"")</f>
        <v/>
      </c>
      <c r="E1258" s="28" t="str">
        <f>IFERROR(VLOOKUP(C1258,Sheet3!A:H,8,0),"")</f>
        <v/>
      </c>
      <c r="F1258" s="29" t="str">
        <f t="shared" si="40"/>
        <v/>
      </c>
      <c r="G1258" s="30" t="str">
        <f>IFERROR(VLOOKUP(C1258,Sheet3!A:H,3,0),"")</f>
        <v/>
      </c>
    </row>
    <row r="1259" spans="3:7" x14ac:dyDescent="0.15">
      <c r="C1259" s="24" t="str">
        <f t="shared" si="39"/>
        <v/>
      </c>
      <c r="D1259" s="32" t="str">
        <f>IFERROR(テーブル_Swim014[[#This Row],[選手番号]],"")</f>
        <v/>
      </c>
      <c r="E1259" s="28" t="str">
        <f>IFERROR(VLOOKUP(C1259,Sheet3!A:H,8,0),"")</f>
        <v/>
      </c>
      <c r="F1259" s="29" t="str">
        <f t="shared" si="40"/>
        <v/>
      </c>
      <c r="G1259" s="30" t="str">
        <f>IFERROR(VLOOKUP(C1259,Sheet3!A:H,3,0),"")</f>
        <v/>
      </c>
    </row>
    <row r="1260" spans="3:7" x14ac:dyDescent="0.15">
      <c r="C1260" s="24" t="str">
        <f t="shared" si="39"/>
        <v/>
      </c>
      <c r="D1260" s="32" t="str">
        <f>IFERROR(テーブル_Swim014[[#This Row],[選手番号]],"")</f>
        <v/>
      </c>
      <c r="E1260" s="28" t="str">
        <f>IFERROR(VLOOKUP(C1260,Sheet3!A:H,8,0),"")</f>
        <v/>
      </c>
      <c r="F1260" s="29" t="str">
        <f t="shared" si="40"/>
        <v/>
      </c>
      <c r="G1260" s="30" t="str">
        <f>IFERROR(VLOOKUP(C1260,Sheet3!A:H,3,0),"")</f>
        <v/>
      </c>
    </row>
    <row r="1261" spans="3:7" x14ac:dyDescent="0.15">
      <c r="C1261" s="24" t="str">
        <f t="shared" si="39"/>
        <v/>
      </c>
      <c r="D1261" s="32" t="str">
        <f>IFERROR(テーブル_Swim014[[#This Row],[選手番号]],"")</f>
        <v/>
      </c>
      <c r="E1261" s="28" t="str">
        <f>IFERROR(VLOOKUP(C1261,Sheet3!A:H,8,0),"")</f>
        <v/>
      </c>
      <c r="F1261" s="29" t="str">
        <f t="shared" si="40"/>
        <v/>
      </c>
      <c r="G1261" s="30" t="str">
        <f>IFERROR(VLOOKUP(C1261,Sheet3!A:H,3,0),"")</f>
        <v/>
      </c>
    </row>
    <row r="1262" spans="3:7" x14ac:dyDescent="0.15">
      <c r="C1262" s="24" t="str">
        <f t="shared" si="39"/>
        <v/>
      </c>
      <c r="D1262" s="32" t="str">
        <f>IFERROR(テーブル_Swim014[[#This Row],[選手番号]],"")</f>
        <v/>
      </c>
      <c r="E1262" s="28" t="str">
        <f>IFERROR(VLOOKUP(C1262,Sheet3!A:H,8,0),"")</f>
        <v/>
      </c>
      <c r="F1262" s="29" t="str">
        <f t="shared" si="40"/>
        <v/>
      </c>
      <c r="G1262" s="30" t="str">
        <f>IFERROR(VLOOKUP(C1262,Sheet3!A:H,3,0),"")</f>
        <v/>
      </c>
    </row>
    <row r="1263" spans="3:7" x14ac:dyDescent="0.15">
      <c r="C1263" s="24" t="str">
        <f t="shared" si="39"/>
        <v/>
      </c>
      <c r="D1263" s="32" t="str">
        <f>IFERROR(テーブル_Swim014[[#This Row],[選手番号]],"")</f>
        <v/>
      </c>
      <c r="E1263" s="28" t="str">
        <f>IFERROR(VLOOKUP(C1263,Sheet3!A:H,8,0),"")</f>
        <v/>
      </c>
      <c r="F1263" s="29" t="str">
        <f t="shared" si="40"/>
        <v/>
      </c>
      <c r="G1263" s="30" t="str">
        <f>IFERROR(VLOOKUP(C1263,Sheet3!A:H,3,0),"")</f>
        <v/>
      </c>
    </row>
    <row r="1264" spans="3:7" x14ac:dyDescent="0.15">
      <c r="C1264" s="24" t="str">
        <f t="shared" si="39"/>
        <v/>
      </c>
      <c r="D1264" s="32" t="str">
        <f>IFERROR(テーブル_Swim014[[#This Row],[選手番号]],"")</f>
        <v/>
      </c>
      <c r="E1264" s="28" t="str">
        <f>IFERROR(VLOOKUP(C1264,Sheet3!A:H,8,0),"")</f>
        <v/>
      </c>
      <c r="F1264" s="29" t="str">
        <f t="shared" si="40"/>
        <v/>
      </c>
      <c r="G1264" s="30" t="str">
        <f>IFERROR(VLOOKUP(C1264,Sheet3!A:H,3,0),"")</f>
        <v/>
      </c>
    </row>
    <row r="1265" spans="3:7" x14ac:dyDescent="0.15">
      <c r="C1265" s="24" t="str">
        <f t="shared" si="39"/>
        <v/>
      </c>
      <c r="D1265" s="32" t="str">
        <f>IFERROR(テーブル_Swim014[[#This Row],[選手番号]],"")</f>
        <v/>
      </c>
      <c r="E1265" s="28" t="str">
        <f>IFERROR(VLOOKUP(C1265,Sheet3!A:H,8,0),"")</f>
        <v/>
      </c>
      <c r="F1265" s="29" t="str">
        <f t="shared" si="40"/>
        <v/>
      </c>
      <c r="G1265" s="30" t="str">
        <f>IFERROR(VLOOKUP(C1265,Sheet3!A:H,3,0),"")</f>
        <v/>
      </c>
    </row>
    <row r="1266" spans="3:7" x14ac:dyDescent="0.15">
      <c r="C1266" s="24" t="str">
        <f t="shared" si="39"/>
        <v/>
      </c>
      <c r="D1266" s="32" t="str">
        <f>IFERROR(テーブル_Swim014[[#This Row],[選手番号]],"")</f>
        <v/>
      </c>
      <c r="E1266" s="28" t="str">
        <f>IFERROR(VLOOKUP(C1266,Sheet3!A:H,8,0),"")</f>
        <v/>
      </c>
      <c r="F1266" s="29" t="str">
        <f t="shared" si="40"/>
        <v/>
      </c>
      <c r="G1266" s="30" t="str">
        <f>IFERROR(VLOOKUP(C1266,Sheet3!A:H,3,0),"")</f>
        <v/>
      </c>
    </row>
    <row r="1267" spans="3:7" x14ac:dyDescent="0.15">
      <c r="C1267" s="24" t="str">
        <f t="shared" si="39"/>
        <v/>
      </c>
      <c r="D1267" s="32" t="str">
        <f>IFERROR(テーブル_Swim014[[#This Row],[選手番号]],"")</f>
        <v/>
      </c>
      <c r="E1267" s="28" t="str">
        <f>IFERROR(VLOOKUP(C1267,Sheet3!A:H,8,0),"")</f>
        <v/>
      </c>
      <c r="F1267" s="29" t="str">
        <f t="shared" si="40"/>
        <v/>
      </c>
      <c r="G1267" s="30" t="str">
        <f>IFERROR(VLOOKUP(C1267,Sheet3!A:H,3,0),"")</f>
        <v/>
      </c>
    </row>
    <row r="1268" spans="3:7" x14ac:dyDescent="0.15">
      <c r="C1268" s="24" t="str">
        <f t="shared" si="39"/>
        <v/>
      </c>
      <c r="D1268" s="32" t="str">
        <f>IFERROR(テーブル_Swim014[[#This Row],[選手番号]],"")</f>
        <v/>
      </c>
      <c r="E1268" s="28" t="str">
        <f>IFERROR(VLOOKUP(C1268,Sheet3!A:H,8,0),"")</f>
        <v/>
      </c>
      <c r="F1268" s="29" t="str">
        <f t="shared" si="40"/>
        <v/>
      </c>
      <c r="G1268" s="30" t="str">
        <f>IFERROR(VLOOKUP(C1268,Sheet3!A:H,3,0),"")</f>
        <v/>
      </c>
    </row>
    <row r="1269" spans="3:7" x14ac:dyDescent="0.15">
      <c r="C1269" s="24" t="str">
        <f t="shared" si="39"/>
        <v/>
      </c>
      <c r="D1269" s="32" t="str">
        <f>IFERROR(テーブル_Swim014[[#This Row],[選手番号]],"")</f>
        <v/>
      </c>
      <c r="E1269" s="28" t="str">
        <f>IFERROR(VLOOKUP(C1269,Sheet3!A:H,8,0),"")</f>
        <v/>
      </c>
      <c r="F1269" s="29" t="str">
        <f t="shared" si="40"/>
        <v/>
      </c>
      <c r="G1269" s="30" t="str">
        <f>IFERROR(VLOOKUP(C1269,Sheet3!A:H,3,0),"")</f>
        <v/>
      </c>
    </row>
    <row r="1270" spans="3:7" x14ac:dyDescent="0.15">
      <c r="C1270" s="24" t="str">
        <f t="shared" si="39"/>
        <v/>
      </c>
      <c r="D1270" s="32" t="str">
        <f>IFERROR(テーブル_Swim014[[#This Row],[選手番号]],"")</f>
        <v/>
      </c>
      <c r="E1270" s="28" t="str">
        <f>IFERROR(VLOOKUP(C1270,Sheet3!A:H,8,0),"")</f>
        <v/>
      </c>
      <c r="F1270" s="29" t="str">
        <f t="shared" si="40"/>
        <v/>
      </c>
      <c r="G1270" s="30" t="str">
        <f>IFERROR(VLOOKUP(C1270,Sheet3!A:H,3,0),"")</f>
        <v/>
      </c>
    </row>
    <row r="1271" spans="3:7" x14ac:dyDescent="0.15">
      <c r="C1271" s="24" t="str">
        <f t="shared" si="39"/>
        <v/>
      </c>
      <c r="D1271" s="32" t="str">
        <f>IFERROR(テーブル_Swim014[[#This Row],[選手番号]],"")</f>
        <v/>
      </c>
      <c r="E1271" s="28" t="str">
        <f>IFERROR(VLOOKUP(C1271,Sheet3!A:H,8,0),"")</f>
        <v/>
      </c>
      <c r="F1271" s="29" t="str">
        <f t="shared" si="40"/>
        <v/>
      </c>
      <c r="G1271" s="30" t="str">
        <f>IFERROR(VLOOKUP(C1271,Sheet3!A:H,3,0),"")</f>
        <v/>
      </c>
    </row>
    <row r="1272" spans="3:7" x14ac:dyDescent="0.15">
      <c r="C1272" s="24" t="str">
        <f t="shared" si="39"/>
        <v/>
      </c>
      <c r="D1272" s="32" t="str">
        <f>IFERROR(テーブル_Swim014[[#This Row],[選手番号]],"")</f>
        <v/>
      </c>
      <c r="E1272" s="28" t="str">
        <f>IFERROR(VLOOKUP(C1272,Sheet3!A:H,8,0),"")</f>
        <v/>
      </c>
      <c r="F1272" s="29" t="str">
        <f t="shared" si="40"/>
        <v/>
      </c>
      <c r="G1272" s="30" t="str">
        <f>IFERROR(VLOOKUP(C1272,Sheet3!A:H,3,0),"")</f>
        <v/>
      </c>
    </row>
    <row r="1273" spans="3:7" x14ac:dyDescent="0.15">
      <c r="C1273" s="24" t="str">
        <f t="shared" si="39"/>
        <v/>
      </c>
      <c r="D1273" s="32" t="str">
        <f>IFERROR(テーブル_Swim014[[#This Row],[選手番号]],"")</f>
        <v/>
      </c>
      <c r="E1273" s="28" t="str">
        <f>IFERROR(VLOOKUP(C1273,Sheet3!A:H,8,0),"")</f>
        <v/>
      </c>
      <c r="F1273" s="29" t="str">
        <f t="shared" si="40"/>
        <v/>
      </c>
      <c r="G1273" s="30" t="str">
        <f>IFERROR(VLOOKUP(C1273,Sheet3!A:H,3,0),"")</f>
        <v/>
      </c>
    </row>
    <row r="1274" spans="3:7" x14ac:dyDescent="0.15">
      <c r="C1274" s="24" t="str">
        <f t="shared" si="39"/>
        <v/>
      </c>
      <c r="D1274" s="32" t="str">
        <f>IFERROR(テーブル_Swim014[[#This Row],[選手番号]],"")</f>
        <v/>
      </c>
      <c r="E1274" s="28" t="str">
        <f>IFERROR(VLOOKUP(C1274,Sheet3!A:H,8,0),"")</f>
        <v/>
      </c>
      <c r="F1274" s="29" t="str">
        <f t="shared" si="40"/>
        <v/>
      </c>
      <c r="G1274" s="30" t="str">
        <f>IFERROR(VLOOKUP(C1274,Sheet3!A:H,3,0),"")</f>
        <v/>
      </c>
    </row>
    <row r="1275" spans="3:7" x14ac:dyDescent="0.15">
      <c r="C1275" s="24" t="str">
        <f t="shared" si="39"/>
        <v/>
      </c>
      <c r="D1275" s="32" t="str">
        <f>IFERROR(テーブル_Swim014[[#This Row],[選手番号]],"")</f>
        <v/>
      </c>
      <c r="E1275" s="28" t="str">
        <f>IFERROR(VLOOKUP(C1275,Sheet3!A:H,8,0),"")</f>
        <v/>
      </c>
      <c r="F1275" s="29" t="str">
        <f t="shared" si="40"/>
        <v/>
      </c>
      <c r="G1275" s="30" t="str">
        <f>IFERROR(VLOOKUP(C1275,Sheet3!A:H,3,0),"")</f>
        <v/>
      </c>
    </row>
    <row r="1276" spans="3:7" x14ac:dyDescent="0.15">
      <c r="C1276" s="24" t="str">
        <f t="shared" si="39"/>
        <v/>
      </c>
      <c r="D1276" s="32" t="str">
        <f>IFERROR(テーブル_Swim014[[#This Row],[選手番号]],"")</f>
        <v/>
      </c>
      <c r="E1276" s="28" t="str">
        <f>IFERROR(VLOOKUP(C1276,Sheet3!A:H,8,0),"")</f>
        <v/>
      </c>
      <c r="F1276" s="29" t="str">
        <f t="shared" si="40"/>
        <v/>
      </c>
      <c r="G1276" s="30" t="str">
        <f>IFERROR(VLOOKUP(C1276,Sheet3!A:H,3,0),"")</f>
        <v/>
      </c>
    </row>
    <row r="1277" spans="3:7" x14ac:dyDescent="0.15">
      <c r="C1277" s="24" t="str">
        <f t="shared" si="39"/>
        <v/>
      </c>
      <c r="D1277" s="32" t="str">
        <f>IFERROR(テーブル_Swim014[[#This Row],[選手番号]],"")</f>
        <v/>
      </c>
      <c r="E1277" s="28" t="str">
        <f>IFERROR(VLOOKUP(C1277,Sheet3!A:H,8,0),"")</f>
        <v/>
      </c>
      <c r="F1277" s="29" t="str">
        <f t="shared" si="40"/>
        <v/>
      </c>
      <c r="G1277" s="30" t="str">
        <f>IFERROR(VLOOKUP(C1277,Sheet3!A:H,3,0),"")</f>
        <v/>
      </c>
    </row>
    <row r="1278" spans="3:7" x14ac:dyDescent="0.15">
      <c r="C1278" s="24" t="str">
        <f t="shared" si="39"/>
        <v/>
      </c>
      <c r="D1278" s="32" t="str">
        <f>IFERROR(テーブル_Swim014[[#This Row],[選手番号]],"")</f>
        <v/>
      </c>
      <c r="E1278" s="28" t="str">
        <f>IFERROR(VLOOKUP(C1278,Sheet3!A:H,8,0),"")</f>
        <v/>
      </c>
      <c r="F1278" s="29" t="str">
        <f t="shared" si="40"/>
        <v/>
      </c>
      <c r="G1278" s="30" t="str">
        <f>IFERROR(VLOOKUP(C1278,Sheet3!A:H,3,0),"")</f>
        <v/>
      </c>
    </row>
    <row r="1279" spans="3:7" x14ac:dyDescent="0.15">
      <c r="C1279" s="24" t="str">
        <f t="shared" si="39"/>
        <v/>
      </c>
      <c r="D1279" s="32" t="str">
        <f>IFERROR(テーブル_Swim014[[#This Row],[選手番号]],"")</f>
        <v/>
      </c>
      <c r="E1279" s="28" t="str">
        <f>IFERROR(VLOOKUP(C1279,Sheet3!A:H,8,0),"")</f>
        <v/>
      </c>
      <c r="F1279" s="29" t="str">
        <f t="shared" si="40"/>
        <v/>
      </c>
      <c r="G1279" s="30" t="str">
        <f>IFERROR(VLOOKUP(C1279,Sheet3!A:H,3,0),"")</f>
        <v/>
      </c>
    </row>
    <row r="1280" spans="3:7" x14ac:dyDescent="0.15">
      <c r="C1280" s="24" t="str">
        <f t="shared" si="39"/>
        <v/>
      </c>
      <c r="D1280" s="32" t="str">
        <f>IFERROR(テーブル_Swim014[[#This Row],[選手番号]],"")</f>
        <v/>
      </c>
      <c r="E1280" s="28" t="str">
        <f>IFERROR(VLOOKUP(C1280,Sheet3!A:H,8,0),"")</f>
        <v/>
      </c>
      <c r="F1280" s="29" t="str">
        <f t="shared" si="40"/>
        <v/>
      </c>
      <c r="G1280" s="30" t="str">
        <f>IFERROR(VLOOKUP(C1280,Sheet3!A:H,3,0),"")</f>
        <v/>
      </c>
    </row>
    <row r="1281" spans="3:7" x14ac:dyDescent="0.15">
      <c r="C1281" s="24" t="str">
        <f t="shared" si="39"/>
        <v/>
      </c>
      <c r="D1281" s="32" t="str">
        <f>IFERROR(テーブル_Swim014[[#This Row],[選手番号]],"")</f>
        <v/>
      </c>
      <c r="E1281" s="28" t="str">
        <f>IFERROR(VLOOKUP(C1281,Sheet3!A:H,8,0),"")</f>
        <v/>
      </c>
      <c r="F1281" s="29" t="str">
        <f t="shared" si="40"/>
        <v/>
      </c>
      <c r="G1281" s="30" t="str">
        <f>IFERROR(VLOOKUP(C1281,Sheet3!A:H,3,0),"")</f>
        <v/>
      </c>
    </row>
    <row r="1282" spans="3:7" x14ac:dyDescent="0.15">
      <c r="C1282" s="24" t="str">
        <f t="shared" ref="C1282:C1345" si="41">IF(AND(D1282=""),"",D1282)</f>
        <v/>
      </c>
      <c r="D1282" s="32" t="str">
        <f>IFERROR(テーブル_Swim014[[#This Row],[選手番号]],"")</f>
        <v/>
      </c>
      <c r="E1282" s="28" t="str">
        <f>IFERROR(VLOOKUP(C1282,Sheet3!A:H,8,0),"")</f>
        <v/>
      </c>
      <c r="F1282" s="29" t="str">
        <f t="shared" si="40"/>
        <v/>
      </c>
      <c r="G1282" s="30" t="str">
        <f>IFERROR(VLOOKUP(C1282,Sheet3!A:H,3,0),"")</f>
        <v/>
      </c>
    </row>
    <row r="1283" spans="3:7" x14ac:dyDescent="0.15">
      <c r="C1283" s="24" t="str">
        <f t="shared" si="41"/>
        <v/>
      </c>
      <c r="D1283" s="32" t="str">
        <f>IFERROR(テーブル_Swim014[[#This Row],[選手番号]],"")</f>
        <v/>
      </c>
      <c r="E1283" s="28" t="str">
        <f>IFERROR(VLOOKUP(C1283,Sheet3!A:H,8,0),"")</f>
        <v/>
      </c>
      <c r="F1283" s="29" t="str">
        <f t="shared" si="40"/>
        <v/>
      </c>
      <c r="G1283" s="30" t="str">
        <f>IFERROR(VLOOKUP(C1283,Sheet3!A:H,3,0),"")</f>
        <v/>
      </c>
    </row>
    <row r="1284" spans="3:7" x14ac:dyDescent="0.15">
      <c r="C1284" s="24" t="str">
        <f t="shared" si="41"/>
        <v/>
      </c>
      <c r="D1284" s="32" t="str">
        <f>IFERROR(テーブル_Swim014[[#This Row],[選手番号]],"")</f>
        <v/>
      </c>
      <c r="E1284" s="28" t="str">
        <f>IFERROR(VLOOKUP(C1284,Sheet3!A:H,8,0),"")</f>
        <v/>
      </c>
      <c r="F1284" s="29" t="str">
        <f t="shared" si="40"/>
        <v/>
      </c>
      <c r="G1284" s="30" t="str">
        <f>IFERROR(VLOOKUP(C1284,Sheet3!A:H,3,0),"")</f>
        <v/>
      </c>
    </row>
    <row r="1285" spans="3:7" x14ac:dyDescent="0.15">
      <c r="C1285" s="24" t="str">
        <f t="shared" si="41"/>
        <v/>
      </c>
      <c r="D1285" s="32" t="str">
        <f>IFERROR(テーブル_Swim014[[#This Row],[選手番号]],"")</f>
        <v/>
      </c>
      <c r="E1285" s="28" t="str">
        <f>IFERROR(VLOOKUP(C1285,Sheet3!A:H,8,0),"")</f>
        <v/>
      </c>
      <c r="F1285" s="29" t="str">
        <f t="shared" si="40"/>
        <v/>
      </c>
      <c r="G1285" s="30" t="str">
        <f>IFERROR(VLOOKUP(C1285,Sheet3!A:H,3,0),"")</f>
        <v/>
      </c>
    </row>
    <row r="1286" spans="3:7" x14ac:dyDescent="0.15">
      <c r="C1286" s="24" t="str">
        <f t="shared" si="41"/>
        <v/>
      </c>
      <c r="D1286" s="32" t="str">
        <f>IFERROR(テーブル_Swim014[[#This Row],[選手番号]],"")</f>
        <v/>
      </c>
      <c r="E1286" s="28" t="str">
        <f>IFERROR(VLOOKUP(C1286,Sheet3!A:H,8,0),"")</f>
        <v/>
      </c>
      <c r="F1286" s="29" t="str">
        <f t="shared" si="40"/>
        <v/>
      </c>
      <c r="G1286" s="30" t="str">
        <f>IFERROR(VLOOKUP(C1286,Sheet3!A:H,3,0),"")</f>
        <v/>
      </c>
    </row>
    <row r="1287" spans="3:7" x14ac:dyDescent="0.15">
      <c r="C1287" s="24" t="str">
        <f t="shared" si="41"/>
        <v/>
      </c>
      <c r="D1287" s="32" t="str">
        <f>IFERROR(テーブル_Swim014[[#This Row],[選手番号]],"")</f>
        <v/>
      </c>
      <c r="E1287" s="28" t="str">
        <f>IFERROR(VLOOKUP(C1287,Sheet3!A:H,8,0),"")</f>
        <v/>
      </c>
      <c r="F1287" s="29" t="str">
        <f t="shared" si="40"/>
        <v/>
      </c>
      <c r="G1287" s="30" t="str">
        <f>IFERROR(VLOOKUP(C1287,Sheet3!A:H,3,0),"")</f>
        <v/>
      </c>
    </row>
    <row r="1288" spans="3:7" x14ac:dyDescent="0.15">
      <c r="C1288" s="24" t="str">
        <f t="shared" si="41"/>
        <v/>
      </c>
      <c r="D1288" s="32" t="str">
        <f>IFERROR(テーブル_Swim014[[#This Row],[選手番号]],"")</f>
        <v/>
      </c>
      <c r="E1288" s="28" t="str">
        <f>IFERROR(VLOOKUP(C1288,Sheet3!A:H,8,0),"")</f>
        <v/>
      </c>
      <c r="F1288" s="29" t="str">
        <f t="shared" si="40"/>
        <v/>
      </c>
      <c r="G1288" s="30" t="str">
        <f>IFERROR(VLOOKUP(C1288,Sheet3!A:H,3,0),"")</f>
        <v/>
      </c>
    </row>
    <row r="1289" spans="3:7" x14ac:dyDescent="0.15">
      <c r="C1289" s="24" t="str">
        <f t="shared" si="41"/>
        <v/>
      </c>
      <c r="D1289" s="32" t="str">
        <f>IFERROR(テーブル_Swim014[[#This Row],[選手番号]],"")</f>
        <v/>
      </c>
      <c r="E1289" s="28" t="str">
        <f>IFERROR(VLOOKUP(C1289,Sheet3!A:H,8,0),"")</f>
        <v/>
      </c>
      <c r="F1289" s="29" t="str">
        <f t="shared" si="40"/>
        <v/>
      </c>
      <c r="G1289" s="30" t="str">
        <f>IFERROR(VLOOKUP(C1289,Sheet3!A:H,3,0),"")</f>
        <v/>
      </c>
    </row>
    <row r="1290" spans="3:7" x14ac:dyDescent="0.15">
      <c r="C1290" s="24" t="str">
        <f t="shared" si="41"/>
        <v/>
      </c>
      <c r="D1290" s="32" t="str">
        <f>IFERROR(テーブル_Swim014[[#This Row],[選手番号]],"")</f>
        <v/>
      </c>
      <c r="E1290" s="28" t="str">
        <f>IFERROR(VLOOKUP(C1290,Sheet3!A:H,8,0),"")</f>
        <v/>
      </c>
      <c r="F1290" s="29" t="str">
        <f t="shared" si="40"/>
        <v/>
      </c>
      <c r="G1290" s="30" t="str">
        <f>IFERROR(VLOOKUP(C1290,Sheet3!A:H,3,0),"")</f>
        <v/>
      </c>
    </row>
    <row r="1291" spans="3:7" x14ac:dyDescent="0.15">
      <c r="C1291" s="24" t="str">
        <f t="shared" si="41"/>
        <v/>
      </c>
      <c r="D1291" s="32" t="str">
        <f>IFERROR(テーブル_Swim014[[#This Row],[選手番号]],"")</f>
        <v/>
      </c>
      <c r="E1291" s="28" t="str">
        <f>IFERROR(VLOOKUP(C1291,Sheet3!A:H,8,0),"")</f>
        <v/>
      </c>
      <c r="F1291" s="29" t="str">
        <f t="shared" si="40"/>
        <v/>
      </c>
      <c r="G1291" s="30" t="str">
        <f>IFERROR(VLOOKUP(C1291,Sheet3!A:H,3,0),"")</f>
        <v/>
      </c>
    </row>
    <row r="1292" spans="3:7" x14ac:dyDescent="0.15">
      <c r="C1292" s="24" t="str">
        <f t="shared" si="41"/>
        <v/>
      </c>
      <c r="D1292" s="32" t="str">
        <f>IFERROR(テーブル_Swim014[[#This Row],[選手番号]],"")</f>
        <v/>
      </c>
      <c r="E1292" s="28" t="str">
        <f>IFERROR(VLOOKUP(C1292,Sheet3!A:H,8,0),"")</f>
        <v/>
      </c>
      <c r="F1292" s="29" t="str">
        <f t="shared" si="40"/>
        <v/>
      </c>
      <c r="G1292" s="30" t="str">
        <f>IFERROR(VLOOKUP(C1292,Sheet3!A:H,3,0),"")</f>
        <v/>
      </c>
    </row>
    <row r="1293" spans="3:7" x14ac:dyDescent="0.15">
      <c r="C1293" s="24" t="str">
        <f t="shared" si="41"/>
        <v/>
      </c>
      <c r="D1293" s="32" t="str">
        <f>IFERROR(テーブル_Swim014[[#This Row],[選手番号]],"")</f>
        <v/>
      </c>
      <c r="E1293" s="28" t="str">
        <f>IFERROR(VLOOKUP(C1293,Sheet3!A:H,8,0),"")</f>
        <v/>
      </c>
      <c r="F1293" s="29" t="str">
        <f t="shared" si="40"/>
        <v/>
      </c>
      <c r="G1293" s="30" t="str">
        <f>IFERROR(VLOOKUP(C1293,Sheet3!A:H,3,0),"")</f>
        <v/>
      </c>
    </row>
    <row r="1294" spans="3:7" x14ac:dyDescent="0.15">
      <c r="C1294" s="24" t="str">
        <f t="shared" si="41"/>
        <v/>
      </c>
      <c r="D1294" s="32" t="str">
        <f>IFERROR(テーブル_Swim014[[#This Row],[選手番号]],"")</f>
        <v/>
      </c>
      <c r="E1294" s="28" t="str">
        <f>IFERROR(VLOOKUP(C1294,Sheet3!A:H,8,0),"")</f>
        <v/>
      </c>
      <c r="F1294" s="29" t="str">
        <f t="shared" si="40"/>
        <v/>
      </c>
      <c r="G1294" s="30" t="str">
        <f>IFERROR(VLOOKUP(C1294,Sheet3!A:H,3,0),"")</f>
        <v/>
      </c>
    </row>
    <row r="1295" spans="3:7" x14ac:dyDescent="0.15">
      <c r="C1295" s="24" t="str">
        <f t="shared" si="41"/>
        <v/>
      </c>
      <c r="D1295" s="32" t="str">
        <f>IFERROR(テーブル_Swim014[[#This Row],[選手番号]],"")</f>
        <v/>
      </c>
      <c r="E1295" s="28" t="str">
        <f>IFERROR(VLOOKUP(C1295,Sheet3!A:H,8,0),"")</f>
        <v/>
      </c>
      <c r="F1295" s="29" t="str">
        <f t="shared" si="40"/>
        <v/>
      </c>
      <c r="G1295" s="30" t="str">
        <f>IFERROR(VLOOKUP(C1295,Sheet3!A:H,3,0),"")</f>
        <v/>
      </c>
    </row>
    <row r="1296" spans="3:7" x14ac:dyDescent="0.15">
      <c r="C1296" s="24" t="str">
        <f t="shared" si="41"/>
        <v/>
      </c>
      <c r="D1296" s="32" t="str">
        <f>IFERROR(テーブル_Swim014[[#This Row],[選手番号]],"")</f>
        <v/>
      </c>
      <c r="E1296" s="28" t="str">
        <f>IFERROR(VLOOKUP(C1296,Sheet3!A:H,8,0),"")</f>
        <v/>
      </c>
      <c r="F1296" s="29" t="str">
        <f t="shared" si="40"/>
        <v/>
      </c>
      <c r="G1296" s="30" t="str">
        <f>IFERROR(VLOOKUP(C1296,Sheet3!A:H,3,0),"")</f>
        <v/>
      </c>
    </row>
    <row r="1297" spans="3:7" x14ac:dyDescent="0.15">
      <c r="C1297" s="24" t="str">
        <f t="shared" si="41"/>
        <v/>
      </c>
      <c r="D1297" s="32" t="str">
        <f>IFERROR(テーブル_Swim014[[#This Row],[選手番号]],"")</f>
        <v/>
      </c>
      <c r="E1297" s="28" t="str">
        <f>IFERROR(VLOOKUP(C1297,Sheet3!A:H,8,0),"")</f>
        <v/>
      </c>
      <c r="F1297" s="29" t="str">
        <f t="shared" si="40"/>
        <v/>
      </c>
      <c r="G1297" s="30" t="str">
        <f>IFERROR(VLOOKUP(C1297,Sheet3!A:H,3,0),"")</f>
        <v/>
      </c>
    </row>
    <row r="1298" spans="3:7" x14ac:dyDescent="0.15">
      <c r="C1298" s="24" t="str">
        <f t="shared" si="41"/>
        <v/>
      </c>
      <c r="D1298" s="32" t="str">
        <f>IFERROR(テーブル_Swim014[[#This Row],[選手番号]],"")</f>
        <v/>
      </c>
      <c r="E1298" s="28" t="str">
        <f>IFERROR(VLOOKUP(C1298,Sheet3!A:H,8,0),"")</f>
        <v/>
      </c>
      <c r="F1298" s="29" t="str">
        <f t="shared" si="40"/>
        <v/>
      </c>
      <c r="G1298" s="30" t="str">
        <f>IFERROR(VLOOKUP(C1298,Sheet3!A:H,3,0),"")</f>
        <v/>
      </c>
    </row>
    <row r="1299" spans="3:7" x14ac:dyDescent="0.15">
      <c r="C1299" s="24" t="str">
        <f t="shared" si="41"/>
        <v/>
      </c>
      <c r="D1299" s="32" t="str">
        <f>IFERROR(テーブル_Swim014[[#This Row],[選手番号]],"")</f>
        <v/>
      </c>
      <c r="E1299" s="28" t="str">
        <f>IFERROR(VLOOKUP(C1299,Sheet3!A:H,8,0),"")</f>
        <v/>
      </c>
      <c r="F1299" s="29" t="str">
        <f t="shared" si="40"/>
        <v/>
      </c>
      <c r="G1299" s="30" t="str">
        <f>IFERROR(VLOOKUP(C1299,Sheet3!A:H,3,0),"")</f>
        <v/>
      </c>
    </row>
    <row r="1300" spans="3:7" x14ac:dyDescent="0.15">
      <c r="C1300" s="24" t="str">
        <f t="shared" si="41"/>
        <v/>
      </c>
      <c r="D1300" s="32" t="str">
        <f>IFERROR(テーブル_Swim014[[#This Row],[選手番号]],"")</f>
        <v/>
      </c>
      <c r="E1300" s="28" t="str">
        <f>IFERROR(VLOOKUP(C1300,Sheet3!A:H,8,0),"")</f>
        <v/>
      </c>
      <c r="F1300" s="29" t="str">
        <f t="shared" si="40"/>
        <v/>
      </c>
      <c r="G1300" s="30" t="str">
        <f>IFERROR(VLOOKUP(C1300,Sheet3!A:H,3,0),"")</f>
        <v/>
      </c>
    </row>
    <row r="1301" spans="3:7" x14ac:dyDescent="0.15">
      <c r="C1301" s="24" t="str">
        <f t="shared" si="41"/>
        <v/>
      </c>
      <c r="D1301" s="32" t="str">
        <f>IFERROR(テーブル_Swim014[[#This Row],[選手番号]],"")</f>
        <v/>
      </c>
      <c r="E1301" s="28" t="str">
        <f>IFERROR(VLOOKUP(C1301,Sheet3!A:H,8,0),"")</f>
        <v/>
      </c>
      <c r="F1301" s="29" t="str">
        <f t="shared" si="40"/>
        <v/>
      </c>
      <c r="G1301" s="30" t="str">
        <f>IFERROR(VLOOKUP(C1301,Sheet3!A:H,3,0),"")</f>
        <v/>
      </c>
    </row>
    <row r="1302" spans="3:7" x14ac:dyDescent="0.15">
      <c r="C1302" s="24" t="str">
        <f t="shared" si="41"/>
        <v/>
      </c>
      <c r="D1302" s="32" t="str">
        <f>IFERROR(テーブル_Swim014[[#This Row],[選手番号]],"")</f>
        <v/>
      </c>
      <c r="E1302" s="28" t="str">
        <f>IFERROR(VLOOKUP(C1302,Sheet3!A:H,8,0),"")</f>
        <v/>
      </c>
      <c r="F1302" s="29" t="str">
        <f t="shared" si="40"/>
        <v/>
      </c>
      <c r="G1302" s="30" t="str">
        <f>IFERROR(VLOOKUP(C1302,Sheet3!A:H,3,0),"")</f>
        <v/>
      </c>
    </row>
    <row r="1303" spans="3:7" x14ac:dyDescent="0.15">
      <c r="C1303" s="24" t="str">
        <f t="shared" si="41"/>
        <v/>
      </c>
      <c r="D1303" s="32" t="str">
        <f>IFERROR(テーブル_Swim014[[#This Row],[選手番号]],"")</f>
        <v/>
      </c>
      <c r="E1303" s="28" t="str">
        <f>IFERROR(VLOOKUP(C1303,Sheet3!A:H,8,0),"")</f>
        <v/>
      </c>
      <c r="F1303" s="29" t="str">
        <f t="shared" si="40"/>
        <v/>
      </c>
      <c r="G1303" s="30" t="str">
        <f>IFERROR(VLOOKUP(C1303,Sheet3!A:H,3,0),"")</f>
        <v/>
      </c>
    </row>
    <row r="1304" spans="3:7" x14ac:dyDescent="0.15">
      <c r="C1304" s="24" t="str">
        <f t="shared" si="41"/>
        <v/>
      </c>
      <c r="D1304" s="32" t="str">
        <f>IFERROR(テーブル_Swim014[[#This Row],[選手番号]],"")</f>
        <v/>
      </c>
      <c r="E1304" s="28" t="str">
        <f>IFERROR(VLOOKUP(C1304,Sheet3!A:H,8,0),"")</f>
        <v/>
      </c>
      <c r="F1304" s="29" t="str">
        <f t="shared" si="40"/>
        <v/>
      </c>
      <c r="G1304" s="30" t="str">
        <f>IFERROR(VLOOKUP(C1304,Sheet3!A:H,3,0),"")</f>
        <v/>
      </c>
    </row>
    <row r="1305" spans="3:7" x14ac:dyDescent="0.15">
      <c r="C1305" s="24" t="str">
        <f t="shared" si="41"/>
        <v/>
      </c>
      <c r="D1305" s="32" t="str">
        <f>IFERROR(テーブル_Swim014[[#This Row],[選手番号]],"")</f>
        <v/>
      </c>
      <c r="E1305" s="28" t="str">
        <f>IFERROR(VLOOKUP(C1305,Sheet3!A:H,8,0),"")</f>
        <v/>
      </c>
      <c r="F1305" s="29" t="str">
        <f t="shared" si="40"/>
        <v/>
      </c>
      <c r="G1305" s="30" t="str">
        <f>IFERROR(VLOOKUP(C1305,Sheet3!A:H,3,0),"")</f>
        <v/>
      </c>
    </row>
    <row r="1306" spans="3:7" x14ac:dyDescent="0.15">
      <c r="C1306" s="24" t="str">
        <f t="shared" si="41"/>
        <v/>
      </c>
      <c r="D1306" s="32" t="str">
        <f>IFERROR(テーブル_Swim014[[#This Row],[選手番号]],"")</f>
        <v/>
      </c>
      <c r="E1306" s="28" t="str">
        <f>IFERROR(VLOOKUP(C1306,Sheet3!A:H,8,0),"")</f>
        <v/>
      </c>
      <c r="F1306" s="29" t="str">
        <f t="shared" ref="F1306:F1369" si="42">MID(G1306,1,7)</f>
        <v/>
      </c>
      <c r="G1306" s="30" t="str">
        <f>IFERROR(VLOOKUP(C1306,Sheet3!A:H,3,0),"")</f>
        <v/>
      </c>
    </row>
    <row r="1307" spans="3:7" x14ac:dyDescent="0.15">
      <c r="C1307" s="24" t="str">
        <f t="shared" si="41"/>
        <v/>
      </c>
      <c r="D1307" s="32" t="str">
        <f>IFERROR(テーブル_Swim014[[#This Row],[選手番号]],"")</f>
        <v/>
      </c>
      <c r="E1307" s="28" t="str">
        <f>IFERROR(VLOOKUP(C1307,Sheet3!A:H,8,0),"")</f>
        <v/>
      </c>
      <c r="F1307" s="29" t="str">
        <f t="shared" si="42"/>
        <v/>
      </c>
      <c r="G1307" s="30" t="str">
        <f>IFERROR(VLOOKUP(C1307,Sheet3!A:H,3,0),"")</f>
        <v/>
      </c>
    </row>
    <row r="1308" spans="3:7" x14ac:dyDescent="0.15">
      <c r="C1308" s="24" t="str">
        <f t="shared" si="41"/>
        <v/>
      </c>
      <c r="D1308" s="32" t="str">
        <f>IFERROR(テーブル_Swim014[[#This Row],[選手番号]],"")</f>
        <v/>
      </c>
      <c r="E1308" s="28" t="str">
        <f>IFERROR(VLOOKUP(C1308,Sheet3!A:H,8,0),"")</f>
        <v/>
      </c>
      <c r="F1308" s="29" t="str">
        <f t="shared" si="42"/>
        <v/>
      </c>
      <c r="G1308" s="30" t="str">
        <f>IFERROR(VLOOKUP(C1308,Sheet3!A:H,3,0),"")</f>
        <v/>
      </c>
    </row>
    <row r="1309" spans="3:7" x14ac:dyDescent="0.15">
      <c r="C1309" s="24" t="str">
        <f t="shared" si="41"/>
        <v/>
      </c>
      <c r="D1309" s="32" t="str">
        <f>IFERROR(テーブル_Swim014[[#This Row],[選手番号]],"")</f>
        <v/>
      </c>
      <c r="E1309" s="28" t="str">
        <f>IFERROR(VLOOKUP(C1309,Sheet3!A:H,8,0),"")</f>
        <v/>
      </c>
      <c r="F1309" s="29" t="str">
        <f t="shared" si="42"/>
        <v/>
      </c>
      <c r="G1309" s="30" t="str">
        <f>IFERROR(VLOOKUP(C1309,Sheet3!A:H,3,0),"")</f>
        <v/>
      </c>
    </row>
    <row r="1310" spans="3:7" x14ac:dyDescent="0.15">
      <c r="C1310" s="24" t="str">
        <f t="shared" si="41"/>
        <v/>
      </c>
      <c r="D1310" s="32" t="str">
        <f>IFERROR(テーブル_Swim014[[#This Row],[選手番号]],"")</f>
        <v/>
      </c>
      <c r="E1310" s="28" t="str">
        <f>IFERROR(VLOOKUP(C1310,Sheet3!A:H,8,0),"")</f>
        <v/>
      </c>
      <c r="F1310" s="29" t="str">
        <f t="shared" si="42"/>
        <v/>
      </c>
      <c r="G1310" s="30" t="str">
        <f>IFERROR(VLOOKUP(C1310,Sheet3!A:H,3,0),"")</f>
        <v/>
      </c>
    </row>
    <row r="1311" spans="3:7" x14ac:dyDescent="0.15">
      <c r="C1311" s="24" t="str">
        <f t="shared" si="41"/>
        <v/>
      </c>
      <c r="D1311" s="32" t="str">
        <f>IFERROR(テーブル_Swim014[[#This Row],[選手番号]],"")</f>
        <v/>
      </c>
      <c r="E1311" s="28" t="str">
        <f>IFERROR(VLOOKUP(C1311,Sheet3!A:H,8,0),"")</f>
        <v/>
      </c>
      <c r="F1311" s="29" t="str">
        <f t="shared" si="42"/>
        <v/>
      </c>
      <c r="G1311" s="30" t="str">
        <f>IFERROR(VLOOKUP(C1311,Sheet3!A:H,3,0),"")</f>
        <v/>
      </c>
    </row>
    <row r="1312" spans="3:7" x14ac:dyDescent="0.15">
      <c r="C1312" s="24" t="str">
        <f t="shared" si="41"/>
        <v/>
      </c>
      <c r="D1312" s="32" t="str">
        <f>IFERROR(テーブル_Swim014[[#This Row],[選手番号]],"")</f>
        <v/>
      </c>
      <c r="E1312" s="28" t="str">
        <f>IFERROR(VLOOKUP(C1312,Sheet3!A:H,8,0),"")</f>
        <v/>
      </c>
      <c r="F1312" s="29" t="str">
        <f t="shared" si="42"/>
        <v/>
      </c>
      <c r="G1312" s="30" t="str">
        <f>IFERROR(VLOOKUP(C1312,Sheet3!A:H,3,0),"")</f>
        <v/>
      </c>
    </row>
    <row r="1313" spans="3:7" x14ac:dyDescent="0.15">
      <c r="C1313" s="24" t="str">
        <f t="shared" si="41"/>
        <v/>
      </c>
      <c r="D1313" s="32" t="str">
        <f>IFERROR(テーブル_Swim014[[#This Row],[選手番号]],"")</f>
        <v/>
      </c>
      <c r="E1313" s="28" t="str">
        <f>IFERROR(VLOOKUP(C1313,Sheet3!A:H,8,0),"")</f>
        <v/>
      </c>
      <c r="F1313" s="29" t="str">
        <f t="shared" si="42"/>
        <v/>
      </c>
      <c r="G1313" s="30" t="str">
        <f>IFERROR(VLOOKUP(C1313,Sheet3!A:H,3,0),"")</f>
        <v/>
      </c>
    </row>
    <row r="1314" spans="3:7" x14ac:dyDescent="0.15">
      <c r="C1314" s="24" t="str">
        <f t="shared" si="41"/>
        <v/>
      </c>
      <c r="D1314" s="32" t="str">
        <f>IFERROR(テーブル_Swim014[[#This Row],[選手番号]],"")</f>
        <v/>
      </c>
      <c r="E1314" s="28" t="str">
        <f>IFERROR(VLOOKUP(C1314,Sheet3!A:H,8,0),"")</f>
        <v/>
      </c>
      <c r="F1314" s="29" t="str">
        <f t="shared" si="42"/>
        <v/>
      </c>
      <c r="G1314" s="30" t="str">
        <f>IFERROR(VLOOKUP(C1314,Sheet3!A:H,3,0),"")</f>
        <v/>
      </c>
    </row>
    <row r="1315" spans="3:7" x14ac:dyDescent="0.15">
      <c r="C1315" s="24" t="str">
        <f t="shared" si="41"/>
        <v/>
      </c>
      <c r="D1315" s="32" t="str">
        <f>IFERROR(テーブル_Swim014[[#This Row],[選手番号]],"")</f>
        <v/>
      </c>
      <c r="E1315" s="28" t="str">
        <f>IFERROR(VLOOKUP(C1315,Sheet3!A:H,8,0),"")</f>
        <v/>
      </c>
      <c r="F1315" s="29" t="str">
        <f t="shared" si="42"/>
        <v/>
      </c>
      <c r="G1315" s="30" t="str">
        <f>IFERROR(VLOOKUP(C1315,Sheet3!A:H,3,0),"")</f>
        <v/>
      </c>
    </row>
    <row r="1316" spans="3:7" x14ac:dyDescent="0.15">
      <c r="C1316" s="24" t="str">
        <f t="shared" si="41"/>
        <v/>
      </c>
      <c r="D1316" s="32" t="str">
        <f>IFERROR(テーブル_Swim014[[#This Row],[選手番号]],"")</f>
        <v/>
      </c>
      <c r="E1316" s="28" t="str">
        <f>IFERROR(VLOOKUP(C1316,Sheet3!A:H,8,0),"")</f>
        <v/>
      </c>
      <c r="F1316" s="29" t="str">
        <f t="shared" si="42"/>
        <v/>
      </c>
      <c r="G1316" s="30" t="str">
        <f>IFERROR(VLOOKUP(C1316,Sheet3!A:H,3,0),"")</f>
        <v/>
      </c>
    </row>
    <row r="1317" spans="3:7" x14ac:dyDescent="0.15">
      <c r="C1317" s="24" t="str">
        <f t="shared" si="41"/>
        <v/>
      </c>
      <c r="D1317" s="32" t="str">
        <f>IFERROR(テーブル_Swim014[[#This Row],[選手番号]],"")</f>
        <v/>
      </c>
      <c r="E1317" s="28" t="str">
        <f>IFERROR(VLOOKUP(C1317,Sheet3!A:H,8,0),"")</f>
        <v/>
      </c>
      <c r="F1317" s="29" t="str">
        <f t="shared" si="42"/>
        <v/>
      </c>
      <c r="G1317" s="30" t="str">
        <f>IFERROR(VLOOKUP(C1317,Sheet3!A:H,3,0),"")</f>
        <v/>
      </c>
    </row>
    <row r="1318" spans="3:7" x14ac:dyDescent="0.15">
      <c r="C1318" s="24" t="str">
        <f t="shared" si="41"/>
        <v/>
      </c>
      <c r="D1318" s="32" t="str">
        <f>IFERROR(テーブル_Swim014[[#This Row],[選手番号]],"")</f>
        <v/>
      </c>
      <c r="E1318" s="28" t="str">
        <f>IFERROR(VLOOKUP(C1318,Sheet3!A:H,8,0),"")</f>
        <v/>
      </c>
      <c r="F1318" s="29" t="str">
        <f t="shared" si="42"/>
        <v/>
      </c>
      <c r="G1318" s="30" t="str">
        <f>IFERROR(VLOOKUP(C1318,Sheet3!A:H,3,0),"")</f>
        <v/>
      </c>
    </row>
    <row r="1319" spans="3:7" x14ac:dyDescent="0.15">
      <c r="C1319" s="24" t="str">
        <f t="shared" si="41"/>
        <v/>
      </c>
      <c r="D1319" s="32" t="str">
        <f>IFERROR(テーブル_Swim014[[#This Row],[選手番号]],"")</f>
        <v/>
      </c>
      <c r="E1319" s="28" t="str">
        <f>IFERROR(VLOOKUP(C1319,Sheet3!A:H,8,0),"")</f>
        <v/>
      </c>
      <c r="F1319" s="29" t="str">
        <f t="shared" si="42"/>
        <v/>
      </c>
      <c r="G1319" s="30" t="str">
        <f>IFERROR(VLOOKUP(C1319,Sheet3!A:H,3,0),"")</f>
        <v/>
      </c>
    </row>
    <row r="1320" spans="3:7" x14ac:dyDescent="0.15">
      <c r="C1320" s="24" t="str">
        <f t="shared" si="41"/>
        <v/>
      </c>
      <c r="D1320" s="32" t="str">
        <f>IFERROR(テーブル_Swim014[[#This Row],[選手番号]],"")</f>
        <v/>
      </c>
      <c r="E1320" s="28" t="str">
        <f>IFERROR(VLOOKUP(C1320,Sheet3!A:H,8,0),"")</f>
        <v/>
      </c>
      <c r="F1320" s="29" t="str">
        <f t="shared" si="42"/>
        <v/>
      </c>
      <c r="G1320" s="30" t="str">
        <f>IFERROR(VLOOKUP(C1320,Sheet3!A:H,3,0),"")</f>
        <v/>
      </c>
    </row>
    <row r="1321" spans="3:7" x14ac:dyDescent="0.15">
      <c r="C1321" s="24" t="str">
        <f t="shared" si="41"/>
        <v/>
      </c>
      <c r="D1321" s="32" t="str">
        <f>IFERROR(テーブル_Swim014[[#This Row],[選手番号]],"")</f>
        <v/>
      </c>
      <c r="E1321" s="28" t="str">
        <f>IFERROR(VLOOKUP(C1321,Sheet3!A:H,8,0),"")</f>
        <v/>
      </c>
      <c r="F1321" s="29" t="str">
        <f t="shared" si="42"/>
        <v/>
      </c>
      <c r="G1321" s="30" t="str">
        <f>IFERROR(VLOOKUP(C1321,Sheet3!A:H,3,0),"")</f>
        <v/>
      </c>
    </row>
    <row r="1322" spans="3:7" x14ac:dyDescent="0.15">
      <c r="C1322" s="24" t="str">
        <f t="shared" si="41"/>
        <v/>
      </c>
      <c r="D1322" s="32" t="str">
        <f>IFERROR(テーブル_Swim014[[#This Row],[選手番号]],"")</f>
        <v/>
      </c>
      <c r="E1322" s="28" t="str">
        <f>IFERROR(VLOOKUP(C1322,Sheet3!A:H,8,0),"")</f>
        <v/>
      </c>
      <c r="F1322" s="29" t="str">
        <f t="shared" si="42"/>
        <v/>
      </c>
      <c r="G1322" s="30" t="str">
        <f>IFERROR(VLOOKUP(C1322,Sheet3!A:H,3,0),"")</f>
        <v/>
      </c>
    </row>
    <row r="1323" spans="3:7" x14ac:dyDescent="0.15">
      <c r="C1323" s="24" t="str">
        <f t="shared" si="41"/>
        <v/>
      </c>
      <c r="D1323" s="32" t="str">
        <f>IFERROR(テーブル_Swim014[[#This Row],[選手番号]],"")</f>
        <v/>
      </c>
      <c r="E1323" s="28" t="str">
        <f>IFERROR(VLOOKUP(C1323,Sheet3!A:H,8,0),"")</f>
        <v/>
      </c>
      <c r="F1323" s="29" t="str">
        <f t="shared" si="42"/>
        <v/>
      </c>
      <c r="G1323" s="30" t="str">
        <f>IFERROR(VLOOKUP(C1323,Sheet3!A:H,3,0),"")</f>
        <v/>
      </c>
    </row>
    <row r="1324" spans="3:7" x14ac:dyDescent="0.15">
      <c r="C1324" s="24" t="str">
        <f t="shared" si="41"/>
        <v/>
      </c>
      <c r="D1324" s="32" t="str">
        <f>IFERROR(テーブル_Swim014[[#This Row],[選手番号]],"")</f>
        <v/>
      </c>
      <c r="E1324" s="28" t="str">
        <f>IFERROR(VLOOKUP(C1324,Sheet3!A:H,8,0),"")</f>
        <v/>
      </c>
      <c r="F1324" s="29" t="str">
        <f t="shared" si="42"/>
        <v/>
      </c>
      <c r="G1324" s="30" t="str">
        <f>IFERROR(VLOOKUP(C1324,Sheet3!A:H,3,0),"")</f>
        <v/>
      </c>
    </row>
    <row r="1325" spans="3:7" x14ac:dyDescent="0.15">
      <c r="C1325" s="24" t="str">
        <f t="shared" si="41"/>
        <v/>
      </c>
      <c r="D1325" s="32" t="str">
        <f>IFERROR(テーブル_Swim014[[#This Row],[選手番号]],"")</f>
        <v/>
      </c>
      <c r="E1325" s="28" t="str">
        <f>IFERROR(VLOOKUP(C1325,Sheet3!A:H,8,0),"")</f>
        <v/>
      </c>
      <c r="F1325" s="29" t="str">
        <f t="shared" si="42"/>
        <v/>
      </c>
      <c r="G1325" s="30" t="str">
        <f>IFERROR(VLOOKUP(C1325,Sheet3!A:H,3,0),"")</f>
        <v/>
      </c>
    </row>
    <row r="1326" spans="3:7" x14ac:dyDescent="0.15">
      <c r="C1326" s="24" t="str">
        <f t="shared" si="41"/>
        <v/>
      </c>
      <c r="D1326" s="32" t="str">
        <f>IFERROR(テーブル_Swim014[[#This Row],[選手番号]],"")</f>
        <v/>
      </c>
      <c r="E1326" s="28" t="str">
        <f>IFERROR(VLOOKUP(C1326,Sheet3!A:H,8,0),"")</f>
        <v/>
      </c>
      <c r="F1326" s="29" t="str">
        <f t="shared" si="42"/>
        <v/>
      </c>
      <c r="G1326" s="30" t="str">
        <f>IFERROR(VLOOKUP(C1326,Sheet3!A:H,3,0),"")</f>
        <v/>
      </c>
    </row>
    <row r="1327" spans="3:7" x14ac:dyDescent="0.15">
      <c r="C1327" s="24" t="str">
        <f t="shared" si="41"/>
        <v/>
      </c>
      <c r="D1327" s="32" t="str">
        <f>IFERROR(テーブル_Swim014[[#This Row],[選手番号]],"")</f>
        <v/>
      </c>
      <c r="E1327" s="28" t="str">
        <f>IFERROR(VLOOKUP(C1327,Sheet3!A:H,8,0),"")</f>
        <v/>
      </c>
      <c r="F1327" s="29" t="str">
        <f t="shared" si="42"/>
        <v/>
      </c>
      <c r="G1327" s="30" t="str">
        <f>IFERROR(VLOOKUP(C1327,Sheet3!A:H,3,0),"")</f>
        <v/>
      </c>
    </row>
    <row r="1328" spans="3:7" x14ac:dyDescent="0.15">
      <c r="C1328" s="24" t="str">
        <f t="shared" si="41"/>
        <v/>
      </c>
      <c r="D1328" s="32" t="str">
        <f>IFERROR(テーブル_Swim014[[#This Row],[選手番号]],"")</f>
        <v/>
      </c>
      <c r="E1328" s="28" t="str">
        <f>IFERROR(VLOOKUP(C1328,Sheet3!A:H,8,0),"")</f>
        <v/>
      </c>
      <c r="F1328" s="29" t="str">
        <f t="shared" si="42"/>
        <v/>
      </c>
      <c r="G1328" s="30" t="str">
        <f>IFERROR(VLOOKUP(C1328,Sheet3!A:H,3,0),"")</f>
        <v/>
      </c>
    </row>
    <row r="1329" spans="3:7" x14ac:dyDescent="0.15">
      <c r="C1329" s="24" t="str">
        <f t="shared" si="41"/>
        <v/>
      </c>
      <c r="D1329" s="32" t="str">
        <f>IFERROR(テーブル_Swim014[[#This Row],[選手番号]],"")</f>
        <v/>
      </c>
      <c r="E1329" s="28" t="str">
        <f>IFERROR(VLOOKUP(C1329,Sheet3!A:H,8,0),"")</f>
        <v/>
      </c>
      <c r="F1329" s="29" t="str">
        <f t="shared" si="42"/>
        <v/>
      </c>
      <c r="G1329" s="30" t="str">
        <f>IFERROR(VLOOKUP(C1329,Sheet3!A:H,3,0),"")</f>
        <v/>
      </c>
    </row>
    <row r="1330" spans="3:7" x14ac:dyDescent="0.15">
      <c r="C1330" s="24" t="str">
        <f t="shared" si="41"/>
        <v/>
      </c>
      <c r="D1330" s="32" t="str">
        <f>IFERROR(テーブル_Swim014[[#This Row],[選手番号]],"")</f>
        <v/>
      </c>
      <c r="E1330" s="28" t="str">
        <f>IFERROR(VLOOKUP(C1330,Sheet3!A:H,8,0),"")</f>
        <v/>
      </c>
      <c r="F1330" s="29" t="str">
        <f t="shared" si="42"/>
        <v/>
      </c>
      <c r="G1330" s="30" t="str">
        <f>IFERROR(VLOOKUP(C1330,Sheet3!A:H,3,0),"")</f>
        <v/>
      </c>
    </row>
    <row r="1331" spans="3:7" x14ac:dyDescent="0.15">
      <c r="C1331" s="24" t="str">
        <f t="shared" si="41"/>
        <v/>
      </c>
      <c r="D1331" s="32" t="str">
        <f>IFERROR(テーブル_Swim014[[#This Row],[選手番号]],"")</f>
        <v/>
      </c>
      <c r="E1331" s="28" t="str">
        <f>IFERROR(VLOOKUP(C1331,Sheet3!A:H,8,0),"")</f>
        <v/>
      </c>
      <c r="F1331" s="29" t="str">
        <f t="shared" si="42"/>
        <v/>
      </c>
      <c r="G1331" s="30" t="str">
        <f>IFERROR(VLOOKUP(C1331,Sheet3!A:H,3,0),"")</f>
        <v/>
      </c>
    </row>
    <row r="1332" spans="3:7" x14ac:dyDescent="0.15">
      <c r="C1332" s="24" t="str">
        <f t="shared" si="41"/>
        <v/>
      </c>
      <c r="D1332" s="32" t="str">
        <f>IFERROR(テーブル_Swim014[[#This Row],[選手番号]],"")</f>
        <v/>
      </c>
      <c r="E1332" s="28" t="str">
        <f>IFERROR(VLOOKUP(C1332,Sheet3!A:H,8,0),"")</f>
        <v/>
      </c>
      <c r="F1332" s="29" t="str">
        <f t="shared" si="42"/>
        <v/>
      </c>
      <c r="G1332" s="30" t="str">
        <f>IFERROR(VLOOKUP(C1332,Sheet3!A:H,3,0),"")</f>
        <v/>
      </c>
    </row>
    <row r="1333" spans="3:7" x14ac:dyDescent="0.15">
      <c r="C1333" s="24" t="str">
        <f t="shared" si="41"/>
        <v/>
      </c>
      <c r="D1333" s="32" t="str">
        <f>IFERROR(テーブル_Swim014[[#This Row],[選手番号]],"")</f>
        <v/>
      </c>
      <c r="E1333" s="28" t="str">
        <f>IFERROR(VLOOKUP(C1333,Sheet3!A:H,8,0),"")</f>
        <v/>
      </c>
      <c r="F1333" s="29" t="str">
        <f t="shared" si="42"/>
        <v/>
      </c>
      <c r="G1333" s="30" t="str">
        <f>IFERROR(VLOOKUP(C1333,Sheet3!A:H,3,0),"")</f>
        <v/>
      </c>
    </row>
    <row r="1334" spans="3:7" x14ac:dyDescent="0.15">
      <c r="C1334" s="24" t="str">
        <f t="shared" si="41"/>
        <v/>
      </c>
      <c r="D1334" s="32" t="str">
        <f>IFERROR(テーブル_Swim014[[#This Row],[選手番号]],"")</f>
        <v/>
      </c>
      <c r="E1334" s="28" t="str">
        <f>IFERROR(VLOOKUP(C1334,Sheet3!A:H,8,0),"")</f>
        <v/>
      </c>
      <c r="F1334" s="29" t="str">
        <f t="shared" si="42"/>
        <v/>
      </c>
      <c r="G1334" s="30" t="str">
        <f>IFERROR(VLOOKUP(C1334,Sheet3!A:H,3,0),"")</f>
        <v/>
      </c>
    </row>
    <row r="1335" spans="3:7" x14ac:dyDescent="0.15">
      <c r="C1335" s="24" t="str">
        <f t="shared" si="41"/>
        <v/>
      </c>
      <c r="D1335" s="32" t="str">
        <f>IFERROR(テーブル_Swim014[[#This Row],[選手番号]],"")</f>
        <v/>
      </c>
      <c r="E1335" s="28" t="str">
        <f>IFERROR(VLOOKUP(C1335,Sheet3!A:H,8,0),"")</f>
        <v/>
      </c>
      <c r="F1335" s="29" t="str">
        <f t="shared" si="42"/>
        <v/>
      </c>
      <c r="G1335" s="30" t="str">
        <f>IFERROR(VLOOKUP(C1335,Sheet3!A:H,3,0),"")</f>
        <v/>
      </c>
    </row>
    <row r="1336" spans="3:7" x14ac:dyDescent="0.15">
      <c r="C1336" s="24" t="str">
        <f t="shared" si="41"/>
        <v/>
      </c>
      <c r="D1336" s="32" t="str">
        <f>IFERROR(テーブル_Swim014[[#This Row],[選手番号]],"")</f>
        <v/>
      </c>
      <c r="E1336" s="28" t="str">
        <f>IFERROR(VLOOKUP(C1336,Sheet3!A:H,8,0),"")</f>
        <v/>
      </c>
      <c r="F1336" s="29" t="str">
        <f t="shared" si="42"/>
        <v/>
      </c>
      <c r="G1336" s="30" t="str">
        <f>IFERROR(VLOOKUP(C1336,Sheet3!A:H,3,0),"")</f>
        <v/>
      </c>
    </row>
    <row r="1337" spans="3:7" x14ac:dyDescent="0.15">
      <c r="C1337" s="24" t="str">
        <f t="shared" si="41"/>
        <v/>
      </c>
      <c r="D1337" s="32" t="str">
        <f>IFERROR(テーブル_Swim014[[#This Row],[選手番号]],"")</f>
        <v/>
      </c>
      <c r="E1337" s="28" t="str">
        <f>IFERROR(VLOOKUP(C1337,Sheet3!A:H,8,0),"")</f>
        <v/>
      </c>
      <c r="F1337" s="29" t="str">
        <f t="shared" si="42"/>
        <v/>
      </c>
      <c r="G1337" s="30" t="str">
        <f>IFERROR(VLOOKUP(C1337,Sheet3!A:H,3,0),"")</f>
        <v/>
      </c>
    </row>
    <row r="1338" spans="3:7" x14ac:dyDescent="0.15">
      <c r="C1338" s="24" t="str">
        <f t="shared" si="41"/>
        <v/>
      </c>
      <c r="D1338" s="32" t="str">
        <f>IFERROR(テーブル_Swim014[[#This Row],[選手番号]],"")</f>
        <v/>
      </c>
      <c r="E1338" s="28" t="str">
        <f>IFERROR(VLOOKUP(C1338,Sheet3!A:H,8,0),"")</f>
        <v/>
      </c>
      <c r="F1338" s="29" t="str">
        <f t="shared" si="42"/>
        <v/>
      </c>
      <c r="G1338" s="30" t="str">
        <f>IFERROR(VLOOKUP(C1338,Sheet3!A:H,3,0),"")</f>
        <v/>
      </c>
    </row>
    <row r="1339" spans="3:7" x14ac:dyDescent="0.15">
      <c r="C1339" s="24" t="str">
        <f t="shared" si="41"/>
        <v/>
      </c>
      <c r="D1339" s="32" t="str">
        <f>IFERROR(テーブル_Swim014[[#This Row],[選手番号]],"")</f>
        <v/>
      </c>
      <c r="E1339" s="28" t="str">
        <f>IFERROR(VLOOKUP(C1339,Sheet3!A:H,8,0),"")</f>
        <v/>
      </c>
      <c r="F1339" s="29" t="str">
        <f t="shared" si="42"/>
        <v/>
      </c>
      <c r="G1339" s="30" t="str">
        <f>IFERROR(VLOOKUP(C1339,Sheet3!A:H,3,0),"")</f>
        <v/>
      </c>
    </row>
    <row r="1340" spans="3:7" x14ac:dyDescent="0.15">
      <c r="C1340" s="24" t="str">
        <f t="shared" si="41"/>
        <v/>
      </c>
      <c r="D1340" s="32" t="str">
        <f>IFERROR(テーブル_Swim014[[#This Row],[選手番号]],"")</f>
        <v/>
      </c>
      <c r="E1340" s="28" t="str">
        <f>IFERROR(VLOOKUP(C1340,Sheet3!A:H,8,0),"")</f>
        <v/>
      </c>
      <c r="F1340" s="29" t="str">
        <f t="shared" si="42"/>
        <v/>
      </c>
      <c r="G1340" s="30" t="str">
        <f>IFERROR(VLOOKUP(C1340,Sheet3!A:H,3,0),"")</f>
        <v/>
      </c>
    </row>
    <row r="1341" spans="3:7" x14ac:dyDescent="0.15">
      <c r="C1341" s="24" t="str">
        <f t="shared" si="41"/>
        <v/>
      </c>
      <c r="D1341" s="32" t="str">
        <f>IFERROR(テーブル_Swim014[[#This Row],[選手番号]],"")</f>
        <v/>
      </c>
      <c r="E1341" s="28" t="str">
        <f>IFERROR(VLOOKUP(C1341,Sheet3!A:H,8,0),"")</f>
        <v/>
      </c>
      <c r="F1341" s="29" t="str">
        <f t="shared" si="42"/>
        <v/>
      </c>
      <c r="G1341" s="30" t="str">
        <f>IFERROR(VLOOKUP(C1341,Sheet3!A:H,3,0),"")</f>
        <v/>
      </c>
    </row>
    <row r="1342" spans="3:7" x14ac:dyDescent="0.15">
      <c r="C1342" s="24" t="str">
        <f t="shared" si="41"/>
        <v/>
      </c>
      <c r="D1342" s="32" t="str">
        <f>IFERROR(テーブル_Swim014[[#This Row],[選手番号]],"")</f>
        <v/>
      </c>
      <c r="E1342" s="28" t="str">
        <f>IFERROR(VLOOKUP(C1342,Sheet3!A:H,8,0),"")</f>
        <v/>
      </c>
      <c r="F1342" s="29" t="str">
        <f t="shared" si="42"/>
        <v/>
      </c>
      <c r="G1342" s="30" t="str">
        <f>IFERROR(VLOOKUP(C1342,Sheet3!A:H,3,0),"")</f>
        <v/>
      </c>
    </row>
    <row r="1343" spans="3:7" x14ac:dyDescent="0.15">
      <c r="C1343" s="24" t="str">
        <f t="shared" si="41"/>
        <v/>
      </c>
      <c r="D1343" s="32" t="str">
        <f>IFERROR(テーブル_Swim014[[#This Row],[選手番号]],"")</f>
        <v/>
      </c>
      <c r="E1343" s="28" t="str">
        <f>IFERROR(VLOOKUP(C1343,Sheet3!A:H,8,0),"")</f>
        <v/>
      </c>
      <c r="F1343" s="29" t="str">
        <f t="shared" si="42"/>
        <v/>
      </c>
      <c r="G1343" s="30" t="str">
        <f>IFERROR(VLOOKUP(C1343,Sheet3!A:H,3,0),"")</f>
        <v/>
      </c>
    </row>
    <row r="1344" spans="3:7" x14ac:dyDescent="0.15">
      <c r="C1344" s="24" t="str">
        <f t="shared" si="41"/>
        <v/>
      </c>
      <c r="D1344" s="32" t="str">
        <f>IFERROR(テーブル_Swim014[[#This Row],[選手番号]],"")</f>
        <v/>
      </c>
      <c r="E1344" s="28" t="str">
        <f>IFERROR(VLOOKUP(C1344,Sheet3!A:H,8,0),"")</f>
        <v/>
      </c>
      <c r="F1344" s="29" t="str">
        <f t="shared" si="42"/>
        <v/>
      </c>
      <c r="G1344" s="30" t="str">
        <f>IFERROR(VLOOKUP(C1344,Sheet3!A:H,3,0),"")</f>
        <v/>
      </c>
    </row>
    <row r="1345" spans="3:7" x14ac:dyDescent="0.15">
      <c r="C1345" s="24" t="str">
        <f t="shared" si="41"/>
        <v/>
      </c>
      <c r="D1345" s="32" t="str">
        <f>IFERROR(テーブル_Swim014[[#This Row],[選手番号]],"")</f>
        <v/>
      </c>
      <c r="E1345" s="28" t="str">
        <f>IFERROR(VLOOKUP(C1345,Sheet3!A:H,8,0),"")</f>
        <v/>
      </c>
      <c r="F1345" s="29" t="str">
        <f t="shared" si="42"/>
        <v/>
      </c>
      <c r="G1345" s="30" t="str">
        <f>IFERROR(VLOOKUP(C1345,Sheet3!A:H,3,0),"")</f>
        <v/>
      </c>
    </row>
    <row r="1346" spans="3:7" x14ac:dyDescent="0.15">
      <c r="C1346" s="24" t="str">
        <f t="shared" ref="C1346:C1409" si="43">IF(AND(D1346=""),"",D1346)</f>
        <v/>
      </c>
      <c r="D1346" s="32" t="str">
        <f>IFERROR(テーブル_Swim014[[#This Row],[選手番号]],"")</f>
        <v/>
      </c>
      <c r="E1346" s="28" t="str">
        <f>IFERROR(VLOOKUP(C1346,Sheet3!A:H,8,0),"")</f>
        <v/>
      </c>
      <c r="F1346" s="29" t="str">
        <f t="shared" si="42"/>
        <v/>
      </c>
      <c r="G1346" s="30" t="str">
        <f>IFERROR(VLOOKUP(C1346,Sheet3!A:H,3,0),"")</f>
        <v/>
      </c>
    </row>
    <row r="1347" spans="3:7" x14ac:dyDescent="0.15">
      <c r="C1347" s="24" t="str">
        <f t="shared" si="43"/>
        <v/>
      </c>
      <c r="D1347" s="32" t="str">
        <f>IFERROR(テーブル_Swim014[[#This Row],[選手番号]],"")</f>
        <v/>
      </c>
      <c r="E1347" s="28" t="str">
        <f>IFERROR(VLOOKUP(C1347,Sheet3!A:H,8,0),"")</f>
        <v/>
      </c>
      <c r="F1347" s="29" t="str">
        <f t="shared" si="42"/>
        <v/>
      </c>
      <c r="G1347" s="30" t="str">
        <f>IFERROR(VLOOKUP(C1347,Sheet3!A:H,3,0),"")</f>
        <v/>
      </c>
    </row>
    <row r="1348" spans="3:7" x14ac:dyDescent="0.15">
      <c r="C1348" s="24" t="str">
        <f t="shared" si="43"/>
        <v/>
      </c>
      <c r="D1348" s="32" t="str">
        <f>IFERROR(テーブル_Swim014[[#This Row],[選手番号]],"")</f>
        <v/>
      </c>
      <c r="E1348" s="28" t="str">
        <f>IFERROR(VLOOKUP(C1348,Sheet3!A:H,8,0),"")</f>
        <v/>
      </c>
      <c r="F1348" s="29" t="str">
        <f t="shared" si="42"/>
        <v/>
      </c>
      <c r="G1348" s="30" t="str">
        <f>IFERROR(VLOOKUP(C1348,Sheet3!A:H,3,0),"")</f>
        <v/>
      </c>
    </row>
    <row r="1349" spans="3:7" x14ac:dyDescent="0.15">
      <c r="C1349" s="24" t="str">
        <f t="shared" si="43"/>
        <v/>
      </c>
      <c r="D1349" s="32" t="str">
        <f>IFERROR(テーブル_Swim014[[#This Row],[選手番号]],"")</f>
        <v/>
      </c>
      <c r="E1349" s="28" t="str">
        <f>IFERROR(VLOOKUP(C1349,Sheet3!A:H,8,0),"")</f>
        <v/>
      </c>
      <c r="F1349" s="29" t="str">
        <f t="shared" si="42"/>
        <v/>
      </c>
      <c r="G1349" s="30" t="str">
        <f>IFERROR(VLOOKUP(C1349,Sheet3!A:H,3,0),"")</f>
        <v/>
      </c>
    </row>
    <row r="1350" spans="3:7" x14ac:dyDescent="0.15">
      <c r="C1350" s="24" t="str">
        <f t="shared" si="43"/>
        <v/>
      </c>
      <c r="D1350" s="32" t="str">
        <f>IFERROR(テーブル_Swim014[[#This Row],[選手番号]],"")</f>
        <v/>
      </c>
      <c r="E1350" s="28" t="str">
        <f>IFERROR(VLOOKUP(C1350,Sheet3!A:H,8,0),"")</f>
        <v/>
      </c>
      <c r="F1350" s="29" t="str">
        <f t="shared" si="42"/>
        <v/>
      </c>
      <c r="G1350" s="30" t="str">
        <f>IFERROR(VLOOKUP(C1350,Sheet3!A:H,3,0),"")</f>
        <v/>
      </c>
    </row>
    <row r="1351" spans="3:7" x14ac:dyDescent="0.15">
      <c r="C1351" s="24" t="str">
        <f t="shared" si="43"/>
        <v/>
      </c>
      <c r="D1351" s="32" t="str">
        <f>IFERROR(テーブル_Swim014[[#This Row],[選手番号]],"")</f>
        <v/>
      </c>
      <c r="E1351" s="28" t="str">
        <f>IFERROR(VLOOKUP(C1351,Sheet3!A:H,8,0),"")</f>
        <v/>
      </c>
      <c r="F1351" s="29" t="str">
        <f t="shared" si="42"/>
        <v/>
      </c>
      <c r="G1351" s="30" t="str">
        <f>IFERROR(VLOOKUP(C1351,Sheet3!A:H,3,0),"")</f>
        <v/>
      </c>
    </row>
    <row r="1352" spans="3:7" x14ac:dyDescent="0.15">
      <c r="C1352" s="24" t="str">
        <f t="shared" si="43"/>
        <v/>
      </c>
      <c r="D1352" s="32" t="str">
        <f>IFERROR(テーブル_Swim014[[#This Row],[選手番号]],"")</f>
        <v/>
      </c>
      <c r="E1352" s="28" t="str">
        <f>IFERROR(VLOOKUP(C1352,Sheet3!A:H,8,0),"")</f>
        <v/>
      </c>
      <c r="F1352" s="29" t="str">
        <f t="shared" si="42"/>
        <v/>
      </c>
      <c r="G1352" s="30" t="str">
        <f>IFERROR(VLOOKUP(C1352,Sheet3!A:H,3,0),"")</f>
        <v/>
      </c>
    </row>
    <row r="1353" spans="3:7" x14ac:dyDescent="0.15">
      <c r="C1353" s="24" t="str">
        <f t="shared" si="43"/>
        <v/>
      </c>
      <c r="D1353" s="32" t="str">
        <f>IFERROR(テーブル_Swim014[[#This Row],[選手番号]],"")</f>
        <v/>
      </c>
      <c r="E1353" s="28" t="str">
        <f>IFERROR(VLOOKUP(C1353,Sheet3!A:H,8,0),"")</f>
        <v/>
      </c>
      <c r="F1353" s="29" t="str">
        <f t="shared" si="42"/>
        <v/>
      </c>
      <c r="G1353" s="30" t="str">
        <f>IFERROR(VLOOKUP(C1353,Sheet3!A:H,3,0),"")</f>
        <v/>
      </c>
    </row>
    <row r="1354" spans="3:7" x14ac:dyDescent="0.15">
      <c r="C1354" s="24" t="str">
        <f t="shared" si="43"/>
        <v/>
      </c>
      <c r="D1354" s="32" t="str">
        <f>IFERROR(テーブル_Swim014[[#This Row],[選手番号]],"")</f>
        <v/>
      </c>
      <c r="E1354" s="28" t="str">
        <f>IFERROR(VLOOKUP(C1354,Sheet3!A:H,8,0),"")</f>
        <v/>
      </c>
      <c r="F1354" s="29" t="str">
        <f t="shared" si="42"/>
        <v/>
      </c>
      <c r="G1354" s="30" t="str">
        <f>IFERROR(VLOOKUP(C1354,Sheet3!A:H,3,0),"")</f>
        <v/>
      </c>
    </row>
    <row r="1355" spans="3:7" x14ac:dyDescent="0.15">
      <c r="C1355" s="24" t="str">
        <f t="shared" si="43"/>
        <v/>
      </c>
      <c r="D1355" s="32" t="str">
        <f>IFERROR(テーブル_Swim014[[#This Row],[選手番号]],"")</f>
        <v/>
      </c>
      <c r="E1355" s="28" t="str">
        <f>IFERROR(VLOOKUP(C1355,Sheet3!A:H,8,0),"")</f>
        <v/>
      </c>
      <c r="F1355" s="29" t="str">
        <f t="shared" si="42"/>
        <v/>
      </c>
      <c r="G1355" s="30" t="str">
        <f>IFERROR(VLOOKUP(C1355,Sheet3!A:H,3,0),"")</f>
        <v/>
      </c>
    </row>
    <row r="1356" spans="3:7" x14ac:dyDescent="0.15">
      <c r="C1356" s="24" t="str">
        <f t="shared" si="43"/>
        <v/>
      </c>
      <c r="D1356" s="32" t="str">
        <f>IFERROR(テーブル_Swim014[[#This Row],[選手番号]],"")</f>
        <v/>
      </c>
      <c r="E1356" s="28" t="str">
        <f>IFERROR(VLOOKUP(C1356,Sheet3!A:H,8,0),"")</f>
        <v/>
      </c>
      <c r="F1356" s="29" t="str">
        <f t="shared" si="42"/>
        <v/>
      </c>
      <c r="G1356" s="30" t="str">
        <f>IFERROR(VLOOKUP(C1356,Sheet3!A:H,3,0),"")</f>
        <v/>
      </c>
    </row>
    <row r="1357" spans="3:7" x14ac:dyDescent="0.15">
      <c r="C1357" s="24" t="str">
        <f t="shared" si="43"/>
        <v/>
      </c>
      <c r="D1357" s="32" t="str">
        <f>IFERROR(テーブル_Swim014[[#This Row],[選手番号]],"")</f>
        <v/>
      </c>
      <c r="E1357" s="28" t="str">
        <f>IFERROR(VLOOKUP(C1357,Sheet3!A:H,8,0),"")</f>
        <v/>
      </c>
      <c r="F1357" s="29" t="str">
        <f t="shared" si="42"/>
        <v/>
      </c>
      <c r="G1357" s="30" t="str">
        <f>IFERROR(VLOOKUP(C1357,Sheet3!A:H,3,0),"")</f>
        <v/>
      </c>
    </row>
    <row r="1358" spans="3:7" x14ac:dyDescent="0.15">
      <c r="C1358" s="24" t="str">
        <f t="shared" si="43"/>
        <v/>
      </c>
      <c r="D1358" s="32" t="str">
        <f>IFERROR(テーブル_Swim014[[#This Row],[選手番号]],"")</f>
        <v/>
      </c>
      <c r="E1358" s="28" t="str">
        <f>IFERROR(VLOOKUP(C1358,Sheet3!A:H,8,0),"")</f>
        <v/>
      </c>
      <c r="F1358" s="29" t="str">
        <f t="shared" si="42"/>
        <v/>
      </c>
      <c r="G1358" s="30" t="str">
        <f>IFERROR(VLOOKUP(C1358,Sheet3!A:H,3,0),"")</f>
        <v/>
      </c>
    </row>
    <row r="1359" spans="3:7" x14ac:dyDescent="0.15">
      <c r="C1359" s="24" t="str">
        <f t="shared" si="43"/>
        <v/>
      </c>
      <c r="D1359" s="32" t="str">
        <f>IFERROR(テーブル_Swim014[[#This Row],[選手番号]],"")</f>
        <v/>
      </c>
      <c r="E1359" s="28" t="str">
        <f>IFERROR(VLOOKUP(C1359,Sheet3!A:H,8,0),"")</f>
        <v/>
      </c>
      <c r="F1359" s="29" t="str">
        <f t="shared" si="42"/>
        <v/>
      </c>
      <c r="G1359" s="30" t="str">
        <f>IFERROR(VLOOKUP(C1359,Sheet3!A:H,3,0),"")</f>
        <v/>
      </c>
    </row>
    <row r="1360" spans="3:7" x14ac:dyDescent="0.15">
      <c r="C1360" s="24" t="str">
        <f t="shared" si="43"/>
        <v/>
      </c>
      <c r="D1360" s="32" t="str">
        <f>IFERROR(テーブル_Swim014[[#This Row],[選手番号]],"")</f>
        <v/>
      </c>
      <c r="E1360" s="28" t="str">
        <f>IFERROR(VLOOKUP(C1360,Sheet3!A:H,8,0),"")</f>
        <v/>
      </c>
      <c r="F1360" s="29" t="str">
        <f t="shared" si="42"/>
        <v/>
      </c>
      <c r="G1360" s="30" t="str">
        <f>IFERROR(VLOOKUP(C1360,Sheet3!A:H,3,0),"")</f>
        <v/>
      </c>
    </row>
    <row r="1361" spans="3:7" x14ac:dyDescent="0.15">
      <c r="C1361" s="24" t="str">
        <f t="shared" si="43"/>
        <v/>
      </c>
      <c r="D1361" s="32" t="str">
        <f>IFERROR(テーブル_Swim014[[#This Row],[選手番号]],"")</f>
        <v/>
      </c>
      <c r="E1361" s="28" t="str">
        <f>IFERROR(VLOOKUP(C1361,Sheet3!A:H,8,0),"")</f>
        <v/>
      </c>
      <c r="F1361" s="29" t="str">
        <f t="shared" si="42"/>
        <v/>
      </c>
      <c r="G1361" s="30" t="str">
        <f>IFERROR(VLOOKUP(C1361,Sheet3!A:H,3,0),"")</f>
        <v/>
      </c>
    </row>
    <row r="1362" spans="3:7" x14ac:dyDescent="0.15">
      <c r="C1362" s="24" t="str">
        <f t="shared" si="43"/>
        <v/>
      </c>
      <c r="D1362" s="32" t="str">
        <f>IFERROR(テーブル_Swim014[[#This Row],[選手番号]],"")</f>
        <v/>
      </c>
      <c r="E1362" s="28" t="str">
        <f>IFERROR(VLOOKUP(C1362,Sheet3!A:H,8,0),"")</f>
        <v/>
      </c>
      <c r="F1362" s="29" t="str">
        <f t="shared" si="42"/>
        <v/>
      </c>
      <c r="G1362" s="30" t="str">
        <f>IFERROR(VLOOKUP(C1362,Sheet3!A:H,3,0),"")</f>
        <v/>
      </c>
    </row>
    <row r="1363" spans="3:7" x14ac:dyDescent="0.15">
      <c r="C1363" s="24" t="str">
        <f t="shared" si="43"/>
        <v/>
      </c>
      <c r="D1363" s="32" t="str">
        <f>IFERROR(テーブル_Swim014[[#This Row],[選手番号]],"")</f>
        <v/>
      </c>
      <c r="E1363" s="28" t="str">
        <f>IFERROR(VLOOKUP(C1363,Sheet3!A:H,8,0),"")</f>
        <v/>
      </c>
      <c r="F1363" s="29" t="str">
        <f t="shared" si="42"/>
        <v/>
      </c>
      <c r="G1363" s="30" t="str">
        <f>IFERROR(VLOOKUP(C1363,Sheet3!A:H,3,0),"")</f>
        <v/>
      </c>
    </row>
    <row r="1364" spans="3:7" x14ac:dyDescent="0.15">
      <c r="C1364" s="24" t="str">
        <f t="shared" si="43"/>
        <v/>
      </c>
      <c r="D1364" s="32" t="str">
        <f>IFERROR(テーブル_Swim014[[#This Row],[選手番号]],"")</f>
        <v/>
      </c>
      <c r="E1364" s="28" t="str">
        <f>IFERROR(VLOOKUP(C1364,Sheet3!A:H,8,0),"")</f>
        <v/>
      </c>
      <c r="F1364" s="29" t="str">
        <f t="shared" si="42"/>
        <v/>
      </c>
      <c r="G1364" s="30" t="str">
        <f>IFERROR(VLOOKUP(C1364,Sheet3!A:H,3,0),"")</f>
        <v/>
      </c>
    </row>
    <row r="1365" spans="3:7" x14ac:dyDescent="0.15">
      <c r="C1365" s="24" t="str">
        <f t="shared" si="43"/>
        <v/>
      </c>
      <c r="D1365" s="32" t="str">
        <f>IFERROR(テーブル_Swim014[[#This Row],[選手番号]],"")</f>
        <v/>
      </c>
      <c r="E1365" s="28" t="str">
        <f>IFERROR(VLOOKUP(C1365,Sheet3!A:H,8,0),"")</f>
        <v/>
      </c>
      <c r="F1365" s="29" t="str">
        <f t="shared" si="42"/>
        <v/>
      </c>
      <c r="G1365" s="30" t="str">
        <f>IFERROR(VLOOKUP(C1365,Sheet3!A:H,3,0),"")</f>
        <v/>
      </c>
    </row>
    <row r="1366" spans="3:7" x14ac:dyDescent="0.15">
      <c r="C1366" s="24" t="str">
        <f t="shared" si="43"/>
        <v/>
      </c>
      <c r="D1366" s="32" t="str">
        <f>IFERROR(テーブル_Swim014[[#This Row],[選手番号]],"")</f>
        <v/>
      </c>
      <c r="E1366" s="28" t="str">
        <f>IFERROR(VLOOKUP(C1366,Sheet3!A:H,8,0),"")</f>
        <v/>
      </c>
      <c r="F1366" s="29" t="str">
        <f t="shared" si="42"/>
        <v/>
      </c>
      <c r="G1366" s="30" t="str">
        <f>IFERROR(VLOOKUP(C1366,Sheet3!A:H,3,0),"")</f>
        <v/>
      </c>
    </row>
    <row r="1367" spans="3:7" x14ac:dyDescent="0.15">
      <c r="C1367" s="24" t="str">
        <f t="shared" si="43"/>
        <v/>
      </c>
      <c r="D1367" s="32" t="str">
        <f>IFERROR(テーブル_Swim014[[#This Row],[選手番号]],"")</f>
        <v/>
      </c>
      <c r="E1367" s="28" t="str">
        <f>IFERROR(VLOOKUP(C1367,Sheet3!A:H,8,0),"")</f>
        <v/>
      </c>
      <c r="F1367" s="29" t="str">
        <f t="shared" si="42"/>
        <v/>
      </c>
      <c r="G1367" s="30" t="str">
        <f>IFERROR(VLOOKUP(C1367,Sheet3!A:H,3,0),"")</f>
        <v/>
      </c>
    </row>
    <row r="1368" spans="3:7" x14ac:dyDescent="0.15">
      <c r="C1368" s="24" t="str">
        <f t="shared" si="43"/>
        <v/>
      </c>
      <c r="D1368" s="32" t="str">
        <f>IFERROR(テーブル_Swim014[[#This Row],[選手番号]],"")</f>
        <v/>
      </c>
      <c r="E1368" s="28" t="str">
        <f>IFERROR(VLOOKUP(C1368,Sheet3!A:H,8,0),"")</f>
        <v/>
      </c>
      <c r="F1368" s="29" t="str">
        <f t="shared" si="42"/>
        <v/>
      </c>
      <c r="G1368" s="30" t="str">
        <f>IFERROR(VLOOKUP(C1368,Sheet3!A:H,3,0),"")</f>
        <v/>
      </c>
    </row>
    <row r="1369" spans="3:7" x14ac:dyDescent="0.15">
      <c r="C1369" s="24" t="str">
        <f t="shared" si="43"/>
        <v/>
      </c>
      <c r="D1369" s="32" t="str">
        <f>IFERROR(テーブル_Swim014[[#This Row],[選手番号]],"")</f>
        <v/>
      </c>
      <c r="E1369" s="28" t="str">
        <f>IFERROR(VLOOKUP(C1369,Sheet3!A:H,8,0),"")</f>
        <v/>
      </c>
      <c r="F1369" s="29" t="str">
        <f t="shared" si="42"/>
        <v/>
      </c>
      <c r="G1369" s="30" t="str">
        <f>IFERROR(VLOOKUP(C1369,Sheet3!A:H,3,0),"")</f>
        <v/>
      </c>
    </row>
    <row r="1370" spans="3:7" x14ac:dyDescent="0.15">
      <c r="C1370" s="24" t="str">
        <f t="shared" si="43"/>
        <v/>
      </c>
      <c r="D1370" s="32" t="str">
        <f>IFERROR(テーブル_Swim014[[#This Row],[選手番号]],"")</f>
        <v/>
      </c>
      <c r="E1370" s="28" t="str">
        <f>IFERROR(VLOOKUP(C1370,Sheet3!A:H,8,0),"")</f>
        <v/>
      </c>
      <c r="F1370" s="29" t="str">
        <f t="shared" ref="F1370:F1433" si="44">MID(G1370,1,7)</f>
        <v/>
      </c>
      <c r="G1370" s="30" t="str">
        <f>IFERROR(VLOOKUP(C1370,Sheet3!A:H,3,0),"")</f>
        <v/>
      </c>
    </row>
    <row r="1371" spans="3:7" x14ac:dyDescent="0.15">
      <c r="C1371" s="24" t="str">
        <f t="shared" si="43"/>
        <v/>
      </c>
      <c r="D1371" s="32" t="str">
        <f>IFERROR(テーブル_Swim014[[#This Row],[選手番号]],"")</f>
        <v/>
      </c>
      <c r="E1371" s="28" t="str">
        <f>IFERROR(VLOOKUP(C1371,Sheet3!A:H,8,0),"")</f>
        <v/>
      </c>
      <c r="F1371" s="29" t="str">
        <f t="shared" si="44"/>
        <v/>
      </c>
      <c r="G1371" s="30" t="str">
        <f>IFERROR(VLOOKUP(C1371,Sheet3!A:H,3,0),"")</f>
        <v/>
      </c>
    </row>
    <row r="1372" spans="3:7" x14ac:dyDescent="0.15">
      <c r="C1372" s="24" t="str">
        <f t="shared" si="43"/>
        <v/>
      </c>
      <c r="D1372" s="32" t="str">
        <f>IFERROR(テーブル_Swim014[[#This Row],[選手番号]],"")</f>
        <v/>
      </c>
      <c r="E1372" s="28" t="str">
        <f>IFERROR(VLOOKUP(C1372,Sheet3!A:H,8,0),"")</f>
        <v/>
      </c>
      <c r="F1372" s="29" t="str">
        <f t="shared" si="44"/>
        <v/>
      </c>
      <c r="G1372" s="30" t="str">
        <f>IFERROR(VLOOKUP(C1372,Sheet3!A:H,3,0),"")</f>
        <v/>
      </c>
    </row>
    <row r="1373" spans="3:7" x14ac:dyDescent="0.15">
      <c r="C1373" s="24" t="str">
        <f t="shared" si="43"/>
        <v/>
      </c>
      <c r="D1373" s="32" t="str">
        <f>IFERROR(テーブル_Swim014[[#This Row],[選手番号]],"")</f>
        <v/>
      </c>
      <c r="E1373" s="28" t="str">
        <f>IFERROR(VLOOKUP(C1373,Sheet3!A:H,8,0),"")</f>
        <v/>
      </c>
      <c r="F1373" s="29" t="str">
        <f t="shared" si="44"/>
        <v/>
      </c>
      <c r="G1373" s="30" t="str">
        <f>IFERROR(VLOOKUP(C1373,Sheet3!A:H,3,0),"")</f>
        <v/>
      </c>
    </row>
    <row r="1374" spans="3:7" x14ac:dyDescent="0.15">
      <c r="C1374" s="24" t="str">
        <f t="shared" si="43"/>
        <v/>
      </c>
      <c r="D1374" s="32" t="str">
        <f>IFERROR(テーブル_Swim014[[#This Row],[選手番号]],"")</f>
        <v/>
      </c>
      <c r="E1374" s="28" t="str">
        <f>IFERROR(VLOOKUP(C1374,Sheet3!A:H,8,0),"")</f>
        <v/>
      </c>
      <c r="F1374" s="29" t="str">
        <f t="shared" si="44"/>
        <v/>
      </c>
      <c r="G1374" s="30" t="str">
        <f>IFERROR(VLOOKUP(C1374,Sheet3!A:H,3,0),"")</f>
        <v/>
      </c>
    </row>
    <row r="1375" spans="3:7" x14ac:dyDescent="0.15">
      <c r="C1375" s="24" t="str">
        <f t="shared" si="43"/>
        <v/>
      </c>
      <c r="D1375" s="32" t="str">
        <f>IFERROR(テーブル_Swim014[[#This Row],[選手番号]],"")</f>
        <v/>
      </c>
      <c r="E1375" s="28" t="str">
        <f>IFERROR(VLOOKUP(C1375,Sheet3!A:H,8,0),"")</f>
        <v/>
      </c>
      <c r="F1375" s="29" t="str">
        <f t="shared" si="44"/>
        <v/>
      </c>
      <c r="G1375" s="30" t="str">
        <f>IFERROR(VLOOKUP(C1375,Sheet3!A:H,3,0),"")</f>
        <v/>
      </c>
    </row>
    <row r="1376" spans="3:7" x14ac:dyDescent="0.15">
      <c r="C1376" s="24" t="str">
        <f t="shared" si="43"/>
        <v/>
      </c>
      <c r="D1376" s="32" t="str">
        <f>IFERROR(テーブル_Swim014[[#This Row],[選手番号]],"")</f>
        <v/>
      </c>
      <c r="E1376" s="28" t="str">
        <f>IFERROR(VLOOKUP(C1376,Sheet3!A:H,8,0),"")</f>
        <v/>
      </c>
      <c r="F1376" s="29" t="str">
        <f t="shared" si="44"/>
        <v/>
      </c>
      <c r="G1376" s="30" t="str">
        <f>IFERROR(VLOOKUP(C1376,Sheet3!A:H,3,0),"")</f>
        <v/>
      </c>
    </row>
    <row r="1377" spans="3:7" x14ac:dyDescent="0.15">
      <c r="C1377" s="24" t="str">
        <f t="shared" si="43"/>
        <v/>
      </c>
      <c r="D1377" s="32" t="str">
        <f>IFERROR(テーブル_Swim014[[#This Row],[選手番号]],"")</f>
        <v/>
      </c>
      <c r="E1377" s="28" t="str">
        <f>IFERROR(VLOOKUP(C1377,Sheet3!A:H,8,0),"")</f>
        <v/>
      </c>
      <c r="F1377" s="29" t="str">
        <f t="shared" si="44"/>
        <v/>
      </c>
      <c r="G1377" s="30" t="str">
        <f>IFERROR(VLOOKUP(C1377,Sheet3!A:H,3,0),"")</f>
        <v/>
      </c>
    </row>
    <row r="1378" spans="3:7" x14ac:dyDescent="0.15">
      <c r="C1378" s="24" t="str">
        <f t="shared" si="43"/>
        <v/>
      </c>
      <c r="D1378" s="32" t="str">
        <f>IFERROR(テーブル_Swim014[[#This Row],[選手番号]],"")</f>
        <v/>
      </c>
      <c r="E1378" s="28" t="str">
        <f>IFERROR(VLOOKUP(C1378,Sheet3!A:H,8,0),"")</f>
        <v/>
      </c>
      <c r="F1378" s="29" t="str">
        <f t="shared" si="44"/>
        <v/>
      </c>
      <c r="G1378" s="30" t="str">
        <f>IFERROR(VLOOKUP(C1378,Sheet3!A:H,3,0),"")</f>
        <v/>
      </c>
    </row>
    <row r="1379" spans="3:7" x14ac:dyDescent="0.15">
      <c r="C1379" s="24" t="str">
        <f t="shared" si="43"/>
        <v/>
      </c>
      <c r="D1379" s="32" t="str">
        <f>IFERROR(テーブル_Swim014[[#This Row],[選手番号]],"")</f>
        <v/>
      </c>
      <c r="E1379" s="28" t="str">
        <f>IFERROR(VLOOKUP(C1379,Sheet3!A:H,8,0),"")</f>
        <v/>
      </c>
      <c r="F1379" s="29" t="str">
        <f t="shared" si="44"/>
        <v/>
      </c>
      <c r="G1379" s="30" t="str">
        <f>IFERROR(VLOOKUP(C1379,Sheet3!A:H,3,0),"")</f>
        <v/>
      </c>
    </row>
    <row r="1380" spans="3:7" x14ac:dyDescent="0.15">
      <c r="C1380" s="24" t="str">
        <f t="shared" si="43"/>
        <v/>
      </c>
      <c r="D1380" s="32" t="str">
        <f>IFERROR(テーブル_Swim014[[#This Row],[選手番号]],"")</f>
        <v/>
      </c>
      <c r="E1380" s="28" t="str">
        <f>IFERROR(VLOOKUP(C1380,Sheet3!A:H,8,0),"")</f>
        <v/>
      </c>
      <c r="F1380" s="29" t="str">
        <f t="shared" si="44"/>
        <v/>
      </c>
      <c r="G1380" s="30" t="str">
        <f>IFERROR(VLOOKUP(C1380,Sheet3!A:H,3,0),"")</f>
        <v/>
      </c>
    </row>
    <row r="1381" spans="3:7" x14ac:dyDescent="0.15">
      <c r="C1381" s="24" t="str">
        <f t="shared" si="43"/>
        <v/>
      </c>
      <c r="D1381" s="32" t="str">
        <f>IFERROR(テーブル_Swim014[[#This Row],[選手番号]],"")</f>
        <v/>
      </c>
      <c r="E1381" s="28" t="str">
        <f>IFERROR(VLOOKUP(C1381,Sheet3!A:H,8,0),"")</f>
        <v/>
      </c>
      <c r="F1381" s="29" t="str">
        <f t="shared" si="44"/>
        <v/>
      </c>
      <c r="G1381" s="30" t="str">
        <f>IFERROR(VLOOKUP(C1381,Sheet3!A:H,3,0),"")</f>
        <v/>
      </c>
    </row>
    <row r="1382" spans="3:7" x14ac:dyDescent="0.15">
      <c r="C1382" s="24" t="str">
        <f t="shared" si="43"/>
        <v/>
      </c>
      <c r="D1382" s="32" t="str">
        <f>IFERROR(テーブル_Swim014[[#This Row],[選手番号]],"")</f>
        <v/>
      </c>
      <c r="E1382" s="28" t="str">
        <f>IFERROR(VLOOKUP(C1382,Sheet3!A:H,8,0),"")</f>
        <v/>
      </c>
      <c r="F1382" s="29" t="str">
        <f t="shared" si="44"/>
        <v/>
      </c>
      <c r="G1382" s="30" t="str">
        <f>IFERROR(VLOOKUP(C1382,Sheet3!A:H,3,0),"")</f>
        <v/>
      </c>
    </row>
    <row r="1383" spans="3:7" x14ac:dyDescent="0.15">
      <c r="C1383" s="24" t="str">
        <f t="shared" si="43"/>
        <v/>
      </c>
      <c r="D1383" s="32" t="str">
        <f>IFERROR(テーブル_Swim014[[#This Row],[選手番号]],"")</f>
        <v/>
      </c>
      <c r="E1383" s="28" t="str">
        <f>IFERROR(VLOOKUP(C1383,Sheet3!A:H,8,0),"")</f>
        <v/>
      </c>
      <c r="F1383" s="29" t="str">
        <f t="shared" si="44"/>
        <v/>
      </c>
      <c r="G1383" s="30" t="str">
        <f>IFERROR(VLOOKUP(C1383,Sheet3!A:H,3,0),"")</f>
        <v/>
      </c>
    </row>
    <row r="1384" spans="3:7" x14ac:dyDescent="0.15">
      <c r="C1384" s="24" t="str">
        <f t="shared" si="43"/>
        <v/>
      </c>
      <c r="D1384" s="32" t="str">
        <f>IFERROR(テーブル_Swim014[[#This Row],[選手番号]],"")</f>
        <v/>
      </c>
      <c r="E1384" s="28" t="str">
        <f>IFERROR(VLOOKUP(C1384,Sheet3!A:H,8,0),"")</f>
        <v/>
      </c>
      <c r="F1384" s="29" t="str">
        <f t="shared" si="44"/>
        <v/>
      </c>
      <c r="G1384" s="30" t="str">
        <f>IFERROR(VLOOKUP(C1384,Sheet3!A:H,3,0),"")</f>
        <v/>
      </c>
    </row>
    <row r="1385" spans="3:7" x14ac:dyDescent="0.15">
      <c r="C1385" s="24" t="str">
        <f t="shared" si="43"/>
        <v/>
      </c>
      <c r="D1385" s="32" t="str">
        <f>IFERROR(テーブル_Swim014[[#This Row],[選手番号]],"")</f>
        <v/>
      </c>
      <c r="E1385" s="28" t="str">
        <f>IFERROR(VLOOKUP(C1385,Sheet3!A:H,8,0),"")</f>
        <v/>
      </c>
      <c r="F1385" s="29" t="str">
        <f t="shared" si="44"/>
        <v/>
      </c>
      <c r="G1385" s="30" t="str">
        <f>IFERROR(VLOOKUP(C1385,Sheet3!A:H,3,0),"")</f>
        <v/>
      </c>
    </row>
    <row r="1386" spans="3:7" x14ac:dyDescent="0.15">
      <c r="C1386" s="24" t="str">
        <f t="shared" si="43"/>
        <v/>
      </c>
      <c r="D1386" s="32" t="str">
        <f>IFERROR(テーブル_Swim014[[#This Row],[選手番号]],"")</f>
        <v/>
      </c>
      <c r="E1386" s="28" t="str">
        <f>IFERROR(VLOOKUP(C1386,Sheet3!A:H,8,0),"")</f>
        <v/>
      </c>
      <c r="F1386" s="29" t="str">
        <f t="shared" si="44"/>
        <v/>
      </c>
      <c r="G1386" s="30" t="str">
        <f>IFERROR(VLOOKUP(C1386,Sheet3!A:H,3,0),"")</f>
        <v/>
      </c>
    </row>
    <row r="1387" spans="3:7" x14ac:dyDescent="0.15">
      <c r="C1387" s="24" t="str">
        <f t="shared" si="43"/>
        <v/>
      </c>
      <c r="D1387" s="32" t="str">
        <f>IFERROR(テーブル_Swim014[[#This Row],[選手番号]],"")</f>
        <v/>
      </c>
      <c r="E1387" s="28" t="str">
        <f>IFERROR(VLOOKUP(C1387,Sheet3!A:H,8,0),"")</f>
        <v/>
      </c>
      <c r="F1387" s="29" t="str">
        <f t="shared" si="44"/>
        <v/>
      </c>
      <c r="G1387" s="30" t="str">
        <f>IFERROR(VLOOKUP(C1387,Sheet3!A:H,3,0),"")</f>
        <v/>
      </c>
    </row>
    <row r="1388" spans="3:7" x14ac:dyDescent="0.15">
      <c r="C1388" s="24" t="str">
        <f t="shared" si="43"/>
        <v/>
      </c>
      <c r="D1388" s="32" t="str">
        <f>IFERROR(テーブル_Swim014[[#This Row],[選手番号]],"")</f>
        <v/>
      </c>
      <c r="E1388" s="28" t="str">
        <f>IFERROR(VLOOKUP(C1388,Sheet3!A:H,8,0),"")</f>
        <v/>
      </c>
      <c r="F1388" s="29" t="str">
        <f t="shared" si="44"/>
        <v/>
      </c>
      <c r="G1388" s="30" t="str">
        <f>IFERROR(VLOOKUP(C1388,Sheet3!A:H,3,0),"")</f>
        <v/>
      </c>
    </row>
    <row r="1389" spans="3:7" x14ac:dyDescent="0.15">
      <c r="C1389" s="24" t="str">
        <f t="shared" si="43"/>
        <v/>
      </c>
      <c r="D1389" s="32" t="str">
        <f>IFERROR(テーブル_Swim014[[#This Row],[選手番号]],"")</f>
        <v/>
      </c>
      <c r="E1389" s="28" t="str">
        <f>IFERROR(VLOOKUP(C1389,Sheet3!A:H,8,0),"")</f>
        <v/>
      </c>
      <c r="F1389" s="29" t="str">
        <f t="shared" si="44"/>
        <v/>
      </c>
      <c r="G1389" s="30" t="str">
        <f>IFERROR(VLOOKUP(C1389,Sheet3!A:H,3,0),"")</f>
        <v/>
      </c>
    </row>
    <row r="1390" spans="3:7" x14ac:dyDescent="0.15">
      <c r="C1390" s="24" t="str">
        <f t="shared" si="43"/>
        <v/>
      </c>
      <c r="D1390" s="32" t="str">
        <f>IFERROR(テーブル_Swim014[[#This Row],[選手番号]],"")</f>
        <v/>
      </c>
      <c r="E1390" s="28" t="str">
        <f>IFERROR(VLOOKUP(C1390,Sheet3!A:H,8,0),"")</f>
        <v/>
      </c>
      <c r="F1390" s="29" t="str">
        <f t="shared" si="44"/>
        <v/>
      </c>
      <c r="G1390" s="30" t="str">
        <f>IFERROR(VLOOKUP(C1390,Sheet3!A:H,3,0),"")</f>
        <v/>
      </c>
    </row>
    <row r="1391" spans="3:7" x14ac:dyDescent="0.15">
      <c r="C1391" s="24" t="str">
        <f t="shared" si="43"/>
        <v/>
      </c>
      <c r="D1391" s="32" t="str">
        <f>IFERROR(テーブル_Swim014[[#This Row],[選手番号]],"")</f>
        <v/>
      </c>
      <c r="E1391" s="28" t="str">
        <f>IFERROR(VLOOKUP(C1391,Sheet3!A:H,8,0),"")</f>
        <v/>
      </c>
      <c r="F1391" s="29" t="str">
        <f t="shared" si="44"/>
        <v/>
      </c>
      <c r="G1391" s="30" t="str">
        <f>IFERROR(VLOOKUP(C1391,Sheet3!A:H,3,0),"")</f>
        <v/>
      </c>
    </row>
    <row r="1392" spans="3:7" x14ac:dyDescent="0.15">
      <c r="C1392" s="24" t="str">
        <f t="shared" si="43"/>
        <v/>
      </c>
      <c r="D1392" s="32" t="str">
        <f>IFERROR(テーブル_Swim014[[#This Row],[選手番号]],"")</f>
        <v/>
      </c>
      <c r="E1392" s="28" t="str">
        <f>IFERROR(VLOOKUP(C1392,Sheet3!A:H,8,0),"")</f>
        <v/>
      </c>
      <c r="F1392" s="29" t="str">
        <f t="shared" si="44"/>
        <v/>
      </c>
      <c r="G1392" s="30" t="str">
        <f>IFERROR(VLOOKUP(C1392,Sheet3!A:H,3,0),"")</f>
        <v/>
      </c>
    </row>
    <row r="1393" spans="3:7" x14ac:dyDescent="0.15">
      <c r="C1393" s="24" t="str">
        <f t="shared" si="43"/>
        <v/>
      </c>
      <c r="D1393" s="32" t="str">
        <f>IFERROR(テーブル_Swim014[[#This Row],[選手番号]],"")</f>
        <v/>
      </c>
      <c r="E1393" s="28" t="str">
        <f>IFERROR(VLOOKUP(C1393,Sheet3!A:H,8,0),"")</f>
        <v/>
      </c>
      <c r="F1393" s="29" t="str">
        <f t="shared" si="44"/>
        <v/>
      </c>
      <c r="G1393" s="30" t="str">
        <f>IFERROR(VLOOKUP(C1393,Sheet3!A:H,3,0),"")</f>
        <v/>
      </c>
    </row>
    <row r="1394" spans="3:7" x14ac:dyDescent="0.15">
      <c r="C1394" s="24" t="str">
        <f t="shared" si="43"/>
        <v/>
      </c>
      <c r="D1394" s="32" t="str">
        <f>IFERROR(テーブル_Swim014[[#This Row],[選手番号]],"")</f>
        <v/>
      </c>
      <c r="E1394" s="28" t="str">
        <f>IFERROR(VLOOKUP(C1394,Sheet3!A:H,8,0),"")</f>
        <v/>
      </c>
      <c r="F1394" s="29" t="str">
        <f t="shared" si="44"/>
        <v/>
      </c>
      <c r="G1394" s="30" t="str">
        <f>IFERROR(VLOOKUP(C1394,Sheet3!A:H,3,0),"")</f>
        <v/>
      </c>
    </row>
    <row r="1395" spans="3:7" x14ac:dyDescent="0.15">
      <c r="C1395" s="24" t="str">
        <f t="shared" si="43"/>
        <v/>
      </c>
      <c r="D1395" s="32" t="str">
        <f>IFERROR(テーブル_Swim014[[#This Row],[選手番号]],"")</f>
        <v/>
      </c>
      <c r="E1395" s="28" t="str">
        <f>IFERROR(VLOOKUP(C1395,Sheet3!A:H,8,0),"")</f>
        <v/>
      </c>
      <c r="F1395" s="29" t="str">
        <f t="shared" si="44"/>
        <v/>
      </c>
      <c r="G1395" s="30" t="str">
        <f>IFERROR(VLOOKUP(C1395,Sheet3!A:H,3,0),"")</f>
        <v/>
      </c>
    </row>
    <row r="1396" spans="3:7" x14ac:dyDescent="0.15">
      <c r="C1396" s="24" t="str">
        <f t="shared" si="43"/>
        <v/>
      </c>
      <c r="D1396" s="32" t="str">
        <f>IFERROR(テーブル_Swim014[[#This Row],[選手番号]],"")</f>
        <v/>
      </c>
      <c r="E1396" s="28" t="str">
        <f>IFERROR(VLOOKUP(C1396,Sheet3!A:H,8,0),"")</f>
        <v/>
      </c>
      <c r="F1396" s="29" t="str">
        <f t="shared" si="44"/>
        <v/>
      </c>
      <c r="G1396" s="30" t="str">
        <f>IFERROR(VLOOKUP(C1396,Sheet3!A:H,3,0),"")</f>
        <v/>
      </c>
    </row>
    <row r="1397" spans="3:7" x14ac:dyDescent="0.15">
      <c r="C1397" s="24" t="str">
        <f t="shared" si="43"/>
        <v/>
      </c>
      <c r="D1397" s="32" t="str">
        <f>IFERROR(テーブル_Swim014[[#This Row],[選手番号]],"")</f>
        <v/>
      </c>
      <c r="E1397" s="28" t="str">
        <f>IFERROR(VLOOKUP(C1397,Sheet3!A:H,8,0),"")</f>
        <v/>
      </c>
      <c r="F1397" s="29" t="str">
        <f t="shared" si="44"/>
        <v/>
      </c>
      <c r="G1397" s="30" t="str">
        <f>IFERROR(VLOOKUP(C1397,Sheet3!A:H,3,0),"")</f>
        <v/>
      </c>
    </row>
    <row r="1398" spans="3:7" x14ac:dyDescent="0.15">
      <c r="C1398" s="24" t="str">
        <f t="shared" si="43"/>
        <v/>
      </c>
      <c r="D1398" s="32" t="str">
        <f>IFERROR(テーブル_Swim014[[#This Row],[選手番号]],"")</f>
        <v/>
      </c>
      <c r="E1398" s="28" t="str">
        <f>IFERROR(VLOOKUP(C1398,Sheet3!A:H,8,0),"")</f>
        <v/>
      </c>
      <c r="F1398" s="29" t="str">
        <f t="shared" si="44"/>
        <v/>
      </c>
      <c r="G1398" s="30" t="str">
        <f>IFERROR(VLOOKUP(C1398,Sheet3!A:H,3,0),"")</f>
        <v/>
      </c>
    </row>
    <row r="1399" spans="3:7" x14ac:dyDescent="0.15">
      <c r="C1399" s="24" t="str">
        <f t="shared" si="43"/>
        <v/>
      </c>
      <c r="D1399" s="32" t="str">
        <f>IFERROR(テーブル_Swim014[[#This Row],[選手番号]],"")</f>
        <v/>
      </c>
      <c r="E1399" s="28" t="str">
        <f>IFERROR(VLOOKUP(C1399,Sheet3!A:H,8,0),"")</f>
        <v/>
      </c>
      <c r="F1399" s="29" t="str">
        <f t="shared" si="44"/>
        <v/>
      </c>
      <c r="G1399" s="30" t="str">
        <f>IFERROR(VLOOKUP(C1399,Sheet3!A:H,3,0),"")</f>
        <v/>
      </c>
    </row>
    <row r="1400" spans="3:7" x14ac:dyDescent="0.15">
      <c r="C1400" s="24" t="str">
        <f t="shared" si="43"/>
        <v/>
      </c>
      <c r="D1400" s="32" t="str">
        <f>IFERROR(テーブル_Swim014[[#This Row],[選手番号]],"")</f>
        <v/>
      </c>
      <c r="E1400" s="28" t="str">
        <f>IFERROR(VLOOKUP(C1400,Sheet3!A:H,8,0),"")</f>
        <v/>
      </c>
      <c r="F1400" s="29" t="str">
        <f t="shared" si="44"/>
        <v/>
      </c>
      <c r="G1400" s="30" t="str">
        <f>IFERROR(VLOOKUP(C1400,Sheet3!A:H,3,0),"")</f>
        <v/>
      </c>
    </row>
    <row r="1401" spans="3:7" x14ac:dyDescent="0.15">
      <c r="C1401" s="24" t="str">
        <f t="shared" si="43"/>
        <v/>
      </c>
      <c r="D1401" s="32" t="str">
        <f>IFERROR(テーブル_Swim014[[#This Row],[選手番号]],"")</f>
        <v/>
      </c>
      <c r="E1401" s="28" t="str">
        <f>IFERROR(VLOOKUP(C1401,Sheet3!A:H,8,0),"")</f>
        <v/>
      </c>
      <c r="F1401" s="29" t="str">
        <f t="shared" si="44"/>
        <v/>
      </c>
      <c r="G1401" s="30" t="str">
        <f>IFERROR(VLOOKUP(C1401,Sheet3!A:H,3,0),"")</f>
        <v/>
      </c>
    </row>
    <row r="1402" spans="3:7" x14ac:dyDescent="0.15">
      <c r="C1402" s="24" t="str">
        <f t="shared" si="43"/>
        <v/>
      </c>
      <c r="D1402" s="32" t="str">
        <f>IFERROR(テーブル_Swim014[[#This Row],[選手番号]],"")</f>
        <v/>
      </c>
      <c r="E1402" s="28" t="str">
        <f>IFERROR(VLOOKUP(C1402,Sheet3!A:H,8,0),"")</f>
        <v/>
      </c>
      <c r="F1402" s="29" t="str">
        <f t="shared" si="44"/>
        <v/>
      </c>
      <c r="G1402" s="30" t="str">
        <f>IFERROR(VLOOKUP(C1402,Sheet3!A:H,3,0),"")</f>
        <v/>
      </c>
    </row>
    <row r="1403" spans="3:7" x14ac:dyDescent="0.15">
      <c r="C1403" s="24" t="str">
        <f t="shared" si="43"/>
        <v/>
      </c>
      <c r="D1403" s="32" t="str">
        <f>IFERROR(テーブル_Swim014[[#This Row],[選手番号]],"")</f>
        <v/>
      </c>
      <c r="E1403" s="28" t="str">
        <f>IFERROR(VLOOKUP(C1403,Sheet3!A:H,8,0),"")</f>
        <v/>
      </c>
      <c r="F1403" s="29" t="str">
        <f t="shared" si="44"/>
        <v/>
      </c>
      <c r="G1403" s="30" t="str">
        <f>IFERROR(VLOOKUP(C1403,Sheet3!A:H,3,0),"")</f>
        <v/>
      </c>
    </row>
    <row r="1404" spans="3:7" x14ac:dyDescent="0.15">
      <c r="C1404" s="24" t="str">
        <f t="shared" si="43"/>
        <v/>
      </c>
      <c r="D1404" s="32" t="str">
        <f>IFERROR(テーブル_Swim014[[#This Row],[選手番号]],"")</f>
        <v/>
      </c>
      <c r="E1404" s="28" t="str">
        <f>IFERROR(VLOOKUP(C1404,Sheet3!A:H,8,0),"")</f>
        <v/>
      </c>
      <c r="F1404" s="29" t="str">
        <f t="shared" si="44"/>
        <v/>
      </c>
      <c r="G1404" s="30" t="str">
        <f>IFERROR(VLOOKUP(C1404,Sheet3!A:H,3,0),"")</f>
        <v/>
      </c>
    </row>
    <row r="1405" spans="3:7" x14ac:dyDescent="0.15">
      <c r="C1405" s="24" t="str">
        <f t="shared" si="43"/>
        <v/>
      </c>
      <c r="D1405" s="32" t="str">
        <f>IFERROR(テーブル_Swim014[[#This Row],[選手番号]],"")</f>
        <v/>
      </c>
      <c r="E1405" s="28" t="str">
        <f>IFERROR(VLOOKUP(C1405,Sheet3!A:H,8,0),"")</f>
        <v/>
      </c>
      <c r="F1405" s="29" t="str">
        <f t="shared" si="44"/>
        <v/>
      </c>
      <c r="G1405" s="30" t="str">
        <f>IFERROR(VLOOKUP(C1405,Sheet3!A:H,3,0),"")</f>
        <v/>
      </c>
    </row>
    <row r="1406" spans="3:7" x14ac:dyDescent="0.15">
      <c r="C1406" s="24" t="str">
        <f t="shared" si="43"/>
        <v/>
      </c>
      <c r="D1406" s="32" t="str">
        <f>IFERROR(テーブル_Swim014[[#This Row],[選手番号]],"")</f>
        <v/>
      </c>
      <c r="E1406" s="28" t="str">
        <f>IFERROR(VLOOKUP(C1406,Sheet3!A:H,8,0),"")</f>
        <v/>
      </c>
      <c r="F1406" s="29" t="str">
        <f t="shared" si="44"/>
        <v/>
      </c>
      <c r="G1406" s="30" t="str">
        <f>IFERROR(VLOOKUP(C1406,Sheet3!A:H,3,0),"")</f>
        <v/>
      </c>
    </row>
    <row r="1407" spans="3:7" x14ac:dyDescent="0.15">
      <c r="C1407" s="24" t="str">
        <f t="shared" si="43"/>
        <v/>
      </c>
      <c r="D1407" s="32" t="str">
        <f>IFERROR(テーブル_Swim014[[#This Row],[選手番号]],"")</f>
        <v/>
      </c>
      <c r="E1407" s="28" t="str">
        <f>IFERROR(VLOOKUP(C1407,Sheet3!A:H,8,0),"")</f>
        <v/>
      </c>
      <c r="F1407" s="29" t="str">
        <f t="shared" si="44"/>
        <v/>
      </c>
      <c r="G1407" s="30" t="str">
        <f>IFERROR(VLOOKUP(C1407,Sheet3!A:H,3,0),"")</f>
        <v/>
      </c>
    </row>
    <row r="1408" spans="3:7" x14ac:dyDescent="0.15">
      <c r="C1408" s="24" t="str">
        <f t="shared" si="43"/>
        <v/>
      </c>
      <c r="D1408" s="32" t="str">
        <f>IFERROR(テーブル_Swim014[[#This Row],[選手番号]],"")</f>
        <v/>
      </c>
      <c r="E1408" s="28" t="str">
        <f>IFERROR(VLOOKUP(C1408,Sheet3!A:H,8,0),"")</f>
        <v/>
      </c>
      <c r="F1408" s="29" t="str">
        <f t="shared" si="44"/>
        <v/>
      </c>
      <c r="G1408" s="30" t="str">
        <f>IFERROR(VLOOKUP(C1408,Sheet3!A:H,3,0),"")</f>
        <v/>
      </c>
    </row>
    <row r="1409" spans="3:7" x14ac:dyDescent="0.15">
      <c r="C1409" s="24" t="str">
        <f t="shared" si="43"/>
        <v/>
      </c>
      <c r="D1409" s="32" t="str">
        <f>IFERROR(テーブル_Swim014[[#This Row],[選手番号]],"")</f>
        <v/>
      </c>
      <c r="E1409" s="28" t="str">
        <f>IFERROR(VLOOKUP(C1409,Sheet3!A:H,8,0),"")</f>
        <v/>
      </c>
      <c r="F1409" s="29" t="str">
        <f t="shared" si="44"/>
        <v/>
      </c>
      <c r="G1409" s="30" t="str">
        <f>IFERROR(VLOOKUP(C1409,Sheet3!A:H,3,0),"")</f>
        <v/>
      </c>
    </row>
    <row r="1410" spans="3:7" x14ac:dyDescent="0.15">
      <c r="C1410" s="24" t="str">
        <f t="shared" ref="C1410:C1473" si="45">IF(AND(D1410=""),"",D1410)</f>
        <v/>
      </c>
      <c r="D1410" s="32" t="str">
        <f>IFERROR(テーブル_Swim014[[#This Row],[選手番号]],"")</f>
        <v/>
      </c>
      <c r="E1410" s="28" t="str">
        <f>IFERROR(VLOOKUP(C1410,Sheet3!A:H,8,0),"")</f>
        <v/>
      </c>
      <c r="F1410" s="29" t="str">
        <f t="shared" si="44"/>
        <v/>
      </c>
      <c r="G1410" s="30" t="str">
        <f>IFERROR(VLOOKUP(C1410,Sheet3!A:H,3,0),"")</f>
        <v/>
      </c>
    </row>
    <row r="1411" spans="3:7" x14ac:dyDescent="0.15">
      <c r="C1411" s="24" t="str">
        <f t="shared" si="45"/>
        <v/>
      </c>
      <c r="D1411" s="32" t="str">
        <f>IFERROR(テーブル_Swim014[[#This Row],[選手番号]],"")</f>
        <v/>
      </c>
      <c r="E1411" s="28" t="str">
        <f>IFERROR(VLOOKUP(C1411,Sheet3!A:H,8,0),"")</f>
        <v/>
      </c>
      <c r="F1411" s="29" t="str">
        <f t="shared" si="44"/>
        <v/>
      </c>
      <c r="G1411" s="30" t="str">
        <f>IFERROR(VLOOKUP(C1411,Sheet3!A:H,3,0),"")</f>
        <v/>
      </c>
    </row>
    <row r="1412" spans="3:7" x14ac:dyDescent="0.15">
      <c r="C1412" s="24" t="str">
        <f t="shared" si="45"/>
        <v/>
      </c>
      <c r="D1412" s="32" t="str">
        <f>IFERROR(テーブル_Swim014[[#This Row],[選手番号]],"")</f>
        <v/>
      </c>
      <c r="E1412" s="28" t="str">
        <f>IFERROR(VLOOKUP(C1412,Sheet3!A:H,8,0),"")</f>
        <v/>
      </c>
      <c r="F1412" s="29" t="str">
        <f t="shared" si="44"/>
        <v/>
      </c>
      <c r="G1412" s="30" t="str">
        <f>IFERROR(VLOOKUP(C1412,Sheet3!A:H,3,0),"")</f>
        <v/>
      </c>
    </row>
    <row r="1413" spans="3:7" x14ac:dyDescent="0.15">
      <c r="C1413" s="24" t="str">
        <f t="shared" si="45"/>
        <v/>
      </c>
      <c r="D1413" s="32" t="str">
        <f>IFERROR(テーブル_Swim014[[#This Row],[選手番号]],"")</f>
        <v/>
      </c>
      <c r="E1413" s="28" t="str">
        <f>IFERROR(VLOOKUP(C1413,Sheet3!A:H,8,0),"")</f>
        <v/>
      </c>
      <c r="F1413" s="29" t="str">
        <f t="shared" si="44"/>
        <v/>
      </c>
      <c r="G1413" s="30" t="str">
        <f>IFERROR(VLOOKUP(C1413,Sheet3!A:H,3,0),"")</f>
        <v/>
      </c>
    </row>
    <row r="1414" spans="3:7" x14ac:dyDescent="0.15">
      <c r="C1414" s="24" t="str">
        <f t="shared" si="45"/>
        <v/>
      </c>
      <c r="D1414" s="32" t="str">
        <f>IFERROR(テーブル_Swim014[[#This Row],[選手番号]],"")</f>
        <v/>
      </c>
      <c r="E1414" s="28" t="str">
        <f>IFERROR(VLOOKUP(C1414,Sheet3!A:H,8,0),"")</f>
        <v/>
      </c>
      <c r="F1414" s="29" t="str">
        <f t="shared" si="44"/>
        <v/>
      </c>
      <c r="G1414" s="30" t="str">
        <f>IFERROR(VLOOKUP(C1414,Sheet3!A:H,3,0),"")</f>
        <v/>
      </c>
    </row>
    <row r="1415" spans="3:7" x14ac:dyDescent="0.15">
      <c r="C1415" s="24" t="str">
        <f t="shared" si="45"/>
        <v/>
      </c>
      <c r="D1415" s="32" t="str">
        <f>IFERROR(テーブル_Swim014[[#This Row],[選手番号]],"")</f>
        <v/>
      </c>
      <c r="E1415" s="28" t="str">
        <f>IFERROR(VLOOKUP(C1415,Sheet3!A:H,8,0),"")</f>
        <v/>
      </c>
      <c r="F1415" s="29" t="str">
        <f t="shared" si="44"/>
        <v/>
      </c>
      <c r="G1415" s="30" t="str">
        <f>IFERROR(VLOOKUP(C1415,Sheet3!A:H,3,0),"")</f>
        <v/>
      </c>
    </row>
    <row r="1416" spans="3:7" x14ac:dyDescent="0.15">
      <c r="C1416" s="24" t="str">
        <f t="shared" si="45"/>
        <v/>
      </c>
      <c r="D1416" s="32" t="str">
        <f>IFERROR(テーブル_Swim014[[#This Row],[選手番号]],"")</f>
        <v/>
      </c>
      <c r="E1416" s="28" t="str">
        <f>IFERROR(VLOOKUP(C1416,Sheet3!A:H,8,0),"")</f>
        <v/>
      </c>
      <c r="F1416" s="29" t="str">
        <f t="shared" si="44"/>
        <v/>
      </c>
      <c r="G1416" s="30" t="str">
        <f>IFERROR(VLOOKUP(C1416,Sheet3!A:H,3,0),"")</f>
        <v/>
      </c>
    </row>
    <row r="1417" spans="3:7" x14ac:dyDescent="0.15">
      <c r="C1417" s="24" t="str">
        <f t="shared" si="45"/>
        <v/>
      </c>
      <c r="D1417" s="32" t="str">
        <f>IFERROR(テーブル_Swim014[[#This Row],[選手番号]],"")</f>
        <v/>
      </c>
      <c r="E1417" s="28" t="str">
        <f>IFERROR(VLOOKUP(C1417,Sheet3!A:H,8,0),"")</f>
        <v/>
      </c>
      <c r="F1417" s="29" t="str">
        <f t="shared" si="44"/>
        <v/>
      </c>
      <c r="G1417" s="30" t="str">
        <f>IFERROR(VLOOKUP(C1417,Sheet3!A:H,3,0),"")</f>
        <v/>
      </c>
    </row>
    <row r="1418" spans="3:7" x14ac:dyDescent="0.15">
      <c r="C1418" s="24" t="str">
        <f t="shared" si="45"/>
        <v/>
      </c>
      <c r="D1418" s="32" t="str">
        <f>IFERROR(テーブル_Swim014[[#This Row],[選手番号]],"")</f>
        <v/>
      </c>
      <c r="E1418" s="28" t="str">
        <f>IFERROR(VLOOKUP(C1418,Sheet3!A:H,8,0),"")</f>
        <v/>
      </c>
      <c r="F1418" s="29" t="str">
        <f t="shared" si="44"/>
        <v/>
      </c>
      <c r="G1418" s="30" t="str">
        <f>IFERROR(VLOOKUP(C1418,Sheet3!A:H,3,0),"")</f>
        <v/>
      </c>
    </row>
    <row r="1419" spans="3:7" x14ac:dyDescent="0.15">
      <c r="C1419" s="24" t="str">
        <f t="shared" si="45"/>
        <v/>
      </c>
      <c r="D1419" s="32" t="str">
        <f>IFERROR(テーブル_Swim014[[#This Row],[選手番号]],"")</f>
        <v/>
      </c>
      <c r="E1419" s="28" t="str">
        <f>IFERROR(VLOOKUP(C1419,Sheet3!A:H,8,0),"")</f>
        <v/>
      </c>
      <c r="F1419" s="29" t="str">
        <f t="shared" si="44"/>
        <v/>
      </c>
      <c r="G1419" s="30" t="str">
        <f>IFERROR(VLOOKUP(C1419,Sheet3!A:H,3,0),"")</f>
        <v/>
      </c>
    </row>
    <row r="1420" spans="3:7" x14ac:dyDescent="0.15">
      <c r="C1420" s="24" t="str">
        <f t="shared" si="45"/>
        <v/>
      </c>
      <c r="D1420" s="32" t="str">
        <f>IFERROR(テーブル_Swim014[[#This Row],[選手番号]],"")</f>
        <v/>
      </c>
      <c r="E1420" s="28" t="str">
        <f>IFERROR(VLOOKUP(C1420,Sheet3!A:H,8,0),"")</f>
        <v/>
      </c>
      <c r="F1420" s="29" t="str">
        <f t="shared" si="44"/>
        <v/>
      </c>
      <c r="G1420" s="30" t="str">
        <f>IFERROR(VLOOKUP(C1420,Sheet3!A:H,3,0),"")</f>
        <v/>
      </c>
    </row>
    <row r="1421" spans="3:7" x14ac:dyDescent="0.15">
      <c r="C1421" s="24" t="str">
        <f t="shared" si="45"/>
        <v/>
      </c>
      <c r="D1421" s="32" t="str">
        <f>IFERROR(テーブル_Swim014[[#This Row],[選手番号]],"")</f>
        <v/>
      </c>
      <c r="E1421" s="28" t="str">
        <f>IFERROR(VLOOKUP(C1421,Sheet3!A:H,8,0),"")</f>
        <v/>
      </c>
      <c r="F1421" s="29" t="str">
        <f t="shared" si="44"/>
        <v/>
      </c>
      <c r="G1421" s="30" t="str">
        <f>IFERROR(VLOOKUP(C1421,Sheet3!A:H,3,0),"")</f>
        <v/>
      </c>
    </row>
    <row r="1422" spans="3:7" x14ac:dyDescent="0.15">
      <c r="C1422" s="24" t="str">
        <f t="shared" si="45"/>
        <v/>
      </c>
      <c r="D1422" s="32" t="str">
        <f>IFERROR(テーブル_Swim014[[#This Row],[選手番号]],"")</f>
        <v/>
      </c>
      <c r="E1422" s="28" t="str">
        <f>IFERROR(VLOOKUP(C1422,Sheet3!A:H,8,0),"")</f>
        <v/>
      </c>
      <c r="F1422" s="29" t="str">
        <f t="shared" si="44"/>
        <v/>
      </c>
      <c r="G1422" s="30" t="str">
        <f>IFERROR(VLOOKUP(C1422,Sheet3!A:H,3,0),"")</f>
        <v/>
      </c>
    </row>
    <row r="1423" spans="3:7" x14ac:dyDescent="0.15">
      <c r="C1423" s="24" t="str">
        <f t="shared" si="45"/>
        <v/>
      </c>
      <c r="D1423" s="32" t="str">
        <f>IFERROR(テーブル_Swim014[[#This Row],[選手番号]],"")</f>
        <v/>
      </c>
      <c r="E1423" s="28" t="str">
        <f>IFERROR(VLOOKUP(C1423,Sheet3!A:H,8,0),"")</f>
        <v/>
      </c>
      <c r="F1423" s="29" t="str">
        <f t="shared" si="44"/>
        <v/>
      </c>
      <c r="G1423" s="30" t="str">
        <f>IFERROR(VLOOKUP(C1423,Sheet3!A:H,3,0),"")</f>
        <v/>
      </c>
    </row>
    <row r="1424" spans="3:7" x14ac:dyDescent="0.15">
      <c r="C1424" s="24" t="str">
        <f t="shared" si="45"/>
        <v/>
      </c>
      <c r="D1424" s="32" t="str">
        <f>IFERROR(テーブル_Swim014[[#This Row],[選手番号]],"")</f>
        <v/>
      </c>
      <c r="E1424" s="28" t="str">
        <f>IFERROR(VLOOKUP(C1424,Sheet3!A:H,8,0),"")</f>
        <v/>
      </c>
      <c r="F1424" s="29" t="str">
        <f t="shared" si="44"/>
        <v/>
      </c>
      <c r="G1424" s="30" t="str">
        <f>IFERROR(VLOOKUP(C1424,Sheet3!A:H,3,0),"")</f>
        <v/>
      </c>
    </row>
    <row r="1425" spans="3:7" x14ac:dyDescent="0.15">
      <c r="C1425" s="24" t="str">
        <f t="shared" si="45"/>
        <v/>
      </c>
      <c r="D1425" s="32" t="str">
        <f>IFERROR(テーブル_Swim014[[#This Row],[選手番号]],"")</f>
        <v/>
      </c>
      <c r="E1425" s="28" t="str">
        <f>IFERROR(VLOOKUP(C1425,Sheet3!A:H,8,0),"")</f>
        <v/>
      </c>
      <c r="F1425" s="29" t="str">
        <f t="shared" si="44"/>
        <v/>
      </c>
      <c r="G1425" s="30" t="str">
        <f>IFERROR(VLOOKUP(C1425,Sheet3!A:H,3,0),"")</f>
        <v/>
      </c>
    </row>
    <row r="1426" spans="3:7" x14ac:dyDescent="0.15">
      <c r="C1426" s="24" t="str">
        <f t="shared" si="45"/>
        <v/>
      </c>
      <c r="D1426" s="32" t="str">
        <f>IFERROR(テーブル_Swim014[[#This Row],[選手番号]],"")</f>
        <v/>
      </c>
      <c r="E1426" s="28" t="str">
        <f>IFERROR(VLOOKUP(C1426,Sheet3!A:H,8,0),"")</f>
        <v/>
      </c>
      <c r="F1426" s="29" t="str">
        <f t="shared" si="44"/>
        <v/>
      </c>
      <c r="G1426" s="30" t="str">
        <f>IFERROR(VLOOKUP(C1426,Sheet3!A:H,3,0),"")</f>
        <v/>
      </c>
    </row>
    <row r="1427" spans="3:7" x14ac:dyDescent="0.15">
      <c r="C1427" s="24" t="str">
        <f t="shared" si="45"/>
        <v/>
      </c>
      <c r="D1427" s="32" t="str">
        <f>IFERROR(テーブル_Swim014[[#This Row],[選手番号]],"")</f>
        <v/>
      </c>
      <c r="E1427" s="28" t="str">
        <f>IFERROR(VLOOKUP(C1427,Sheet3!A:H,8,0),"")</f>
        <v/>
      </c>
      <c r="F1427" s="29" t="str">
        <f t="shared" si="44"/>
        <v/>
      </c>
      <c r="G1427" s="30" t="str">
        <f>IFERROR(VLOOKUP(C1427,Sheet3!A:H,3,0),"")</f>
        <v/>
      </c>
    </row>
    <row r="1428" spans="3:7" x14ac:dyDescent="0.15">
      <c r="C1428" s="24" t="str">
        <f t="shared" si="45"/>
        <v/>
      </c>
      <c r="D1428" s="32" t="str">
        <f>IFERROR(テーブル_Swim014[[#This Row],[選手番号]],"")</f>
        <v/>
      </c>
      <c r="E1428" s="28" t="str">
        <f>IFERROR(VLOOKUP(C1428,Sheet3!A:H,8,0),"")</f>
        <v/>
      </c>
      <c r="F1428" s="29" t="str">
        <f t="shared" si="44"/>
        <v/>
      </c>
      <c r="G1428" s="30" t="str">
        <f>IFERROR(VLOOKUP(C1428,Sheet3!A:H,3,0),"")</f>
        <v/>
      </c>
    </row>
    <row r="1429" spans="3:7" x14ac:dyDescent="0.15">
      <c r="C1429" s="24" t="str">
        <f t="shared" si="45"/>
        <v/>
      </c>
      <c r="D1429" s="32" t="str">
        <f>IFERROR(テーブル_Swim014[[#This Row],[選手番号]],"")</f>
        <v/>
      </c>
      <c r="E1429" s="28" t="str">
        <f>IFERROR(VLOOKUP(C1429,Sheet3!A:H,8,0),"")</f>
        <v/>
      </c>
      <c r="F1429" s="29" t="str">
        <f t="shared" si="44"/>
        <v/>
      </c>
      <c r="G1429" s="30" t="str">
        <f>IFERROR(VLOOKUP(C1429,Sheet3!A:H,3,0),"")</f>
        <v/>
      </c>
    </row>
    <row r="1430" spans="3:7" x14ac:dyDescent="0.15">
      <c r="C1430" s="24" t="str">
        <f t="shared" si="45"/>
        <v/>
      </c>
      <c r="D1430" s="32" t="str">
        <f>IFERROR(テーブル_Swim014[[#This Row],[選手番号]],"")</f>
        <v/>
      </c>
      <c r="E1430" s="28" t="str">
        <f>IFERROR(VLOOKUP(C1430,Sheet3!A:H,8,0),"")</f>
        <v/>
      </c>
      <c r="F1430" s="29" t="str">
        <f t="shared" si="44"/>
        <v/>
      </c>
      <c r="G1430" s="30" t="str">
        <f>IFERROR(VLOOKUP(C1430,Sheet3!A:H,3,0),"")</f>
        <v/>
      </c>
    </row>
    <row r="1431" spans="3:7" x14ac:dyDescent="0.15">
      <c r="C1431" s="24" t="str">
        <f t="shared" si="45"/>
        <v/>
      </c>
      <c r="D1431" s="32" t="str">
        <f>IFERROR(テーブル_Swim014[[#This Row],[選手番号]],"")</f>
        <v/>
      </c>
      <c r="E1431" s="28" t="str">
        <f>IFERROR(VLOOKUP(C1431,Sheet3!A:H,8,0),"")</f>
        <v/>
      </c>
      <c r="F1431" s="29" t="str">
        <f t="shared" si="44"/>
        <v/>
      </c>
      <c r="G1431" s="30" t="str">
        <f>IFERROR(VLOOKUP(C1431,Sheet3!A:H,3,0),"")</f>
        <v/>
      </c>
    </row>
    <row r="1432" spans="3:7" x14ac:dyDescent="0.15">
      <c r="C1432" s="24" t="str">
        <f t="shared" si="45"/>
        <v/>
      </c>
      <c r="D1432" s="32" t="str">
        <f>IFERROR(テーブル_Swim014[[#This Row],[選手番号]],"")</f>
        <v/>
      </c>
      <c r="E1432" s="28" t="str">
        <f>IFERROR(VLOOKUP(C1432,Sheet3!A:H,8,0),"")</f>
        <v/>
      </c>
      <c r="F1432" s="29" t="str">
        <f t="shared" si="44"/>
        <v/>
      </c>
      <c r="G1432" s="30" t="str">
        <f>IFERROR(VLOOKUP(C1432,Sheet3!A:H,3,0),"")</f>
        <v/>
      </c>
    </row>
    <row r="1433" spans="3:7" x14ac:dyDescent="0.15">
      <c r="C1433" s="24" t="str">
        <f t="shared" si="45"/>
        <v/>
      </c>
      <c r="D1433" s="32" t="str">
        <f>IFERROR(テーブル_Swim014[[#This Row],[選手番号]],"")</f>
        <v/>
      </c>
      <c r="E1433" s="28" t="str">
        <f>IFERROR(VLOOKUP(C1433,Sheet3!A:H,8,0),"")</f>
        <v/>
      </c>
      <c r="F1433" s="29" t="str">
        <f t="shared" si="44"/>
        <v/>
      </c>
      <c r="G1433" s="30" t="str">
        <f>IFERROR(VLOOKUP(C1433,Sheet3!A:H,3,0),"")</f>
        <v/>
      </c>
    </row>
    <row r="1434" spans="3:7" x14ac:dyDescent="0.15">
      <c r="C1434" s="24" t="str">
        <f t="shared" si="45"/>
        <v/>
      </c>
      <c r="D1434" s="32" t="str">
        <f>IFERROR(テーブル_Swim014[[#This Row],[選手番号]],"")</f>
        <v/>
      </c>
      <c r="E1434" s="28" t="str">
        <f>IFERROR(VLOOKUP(C1434,Sheet3!A:H,8,0),"")</f>
        <v/>
      </c>
      <c r="F1434" s="29" t="str">
        <f t="shared" ref="F1434:F1497" si="46">MID(G1434,1,7)</f>
        <v/>
      </c>
      <c r="G1434" s="30" t="str">
        <f>IFERROR(VLOOKUP(C1434,Sheet3!A:H,3,0),"")</f>
        <v/>
      </c>
    </row>
    <row r="1435" spans="3:7" x14ac:dyDescent="0.15">
      <c r="C1435" s="24" t="str">
        <f t="shared" si="45"/>
        <v/>
      </c>
      <c r="D1435" s="32" t="str">
        <f>IFERROR(テーブル_Swim014[[#This Row],[選手番号]],"")</f>
        <v/>
      </c>
      <c r="E1435" s="28" t="str">
        <f>IFERROR(VLOOKUP(C1435,Sheet3!A:H,8,0),"")</f>
        <v/>
      </c>
      <c r="F1435" s="29" t="str">
        <f t="shared" si="46"/>
        <v/>
      </c>
      <c r="G1435" s="30" t="str">
        <f>IFERROR(VLOOKUP(C1435,Sheet3!A:H,3,0),"")</f>
        <v/>
      </c>
    </row>
    <row r="1436" spans="3:7" x14ac:dyDescent="0.15">
      <c r="C1436" s="24" t="str">
        <f t="shared" si="45"/>
        <v/>
      </c>
      <c r="D1436" s="32" t="str">
        <f>IFERROR(テーブル_Swim014[[#This Row],[選手番号]],"")</f>
        <v/>
      </c>
      <c r="E1436" s="28" t="str">
        <f>IFERROR(VLOOKUP(C1436,Sheet3!A:H,8,0),"")</f>
        <v/>
      </c>
      <c r="F1436" s="29" t="str">
        <f t="shared" si="46"/>
        <v/>
      </c>
      <c r="G1436" s="30" t="str">
        <f>IFERROR(VLOOKUP(C1436,Sheet3!A:H,3,0),"")</f>
        <v/>
      </c>
    </row>
    <row r="1437" spans="3:7" x14ac:dyDescent="0.15">
      <c r="C1437" s="24" t="str">
        <f t="shared" si="45"/>
        <v/>
      </c>
      <c r="D1437" s="32" t="str">
        <f>IFERROR(テーブル_Swim014[[#This Row],[選手番号]],"")</f>
        <v/>
      </c>
      <c r="E1437" s="28" t="str">
        <f>IFERROR(VLOOKUP(C1437,Sheet3!A:H,8,0),"")</f>
        <v/>
      </c>
      <c r="F1437" s="29" t="str">
        <f t="shared" si="46"/>
        <v/>
      </c>
      <c r="G1437" s="30" t="str">
        <f>IFERROR(VLOOKUP(C1437,Sheet3!A:H,3,0),"")</f>
        <v/>
      </c>
    </row>
    <row r="1438" spans="3:7" x14ac:dyDescent="0.15">
      <c r="C1438" s="24" t="str">
        <f t="shared" si="45"/>
        <v/>
      </c>
      <c r="D1438" s="32" t="str">
        <f>IFERROR(テーブル_Swim014[[#This Row],[選手番号]],"")</f>
        <v/>
      </c>
      <c r="E1438" s="28" t="str">
        <f>IFERROR(VLOOKUP(C1438,Sheet3!A:H,8,0),"")</f>
        <v/>
      </c>
      <c r="F1438" s="29" t="str">
        <f t="shared" si="46"/>
        <v/>
      </c>
      <c r="G1438" s="30" t="str">
        <f>IFERROR(VLOOKUP(C1438,Sheet3!A:H,3,0),"")</f>
        <v/>
      </c>
    </row>
    <row r="1439" spans="3:7" x14ac:dyDescent="0.15">
      <c r="C1439" s="24" t="str">
        <f t="shared" si="45"/>
        <v/>
      </c>
      <c r="D1439" s="32" t="str">
        <f>IFERROR(テーブル_Swim014[[#This Row],[選手番号]],"")</f>
        <v/>
      </c>
      <c r="E1439" s="28" t="str">
        <f>IFERROR(VLOOKUP(C1439,Sheet3!A:H,8,0),"")</f>
        <v/>
      </c>
      <c r="F1439" s="29" t="str">
        <f t="shared" si="46"/>
        <v/>
      </c>
      <c r="G1439" s="30" t="str">
        <f>IFERROR(VLOOKUP(C1439,Sheet3!A:H,3,0),"")</f>
        <v/>
      </c>
    </row>
    <row r="1440" spans="3:7" x14ac:dyDescent="0.15">
      <c r="C1440" s="24" t="str">
        <f t="shared" si="45"/>
        <v/>
      </c>
      <c r="D1440" s="32" t="str">
        <f>IFERROR(テーブル_Swim014[[#This Row],[選手番号]],"")</f>
        <v/>
      </c>
      <c r="E1440" s="28" t="str">
        <f>IFERROR(VLOOKUP(C1440,Sheet3!A:H,8,0),"")</f>
        <v/>
      </c>
      <c r="F1440" s="29" t="str">
        <f t="shared" si="46"/>
        <v/>
      </c>
      <c r="G1440" s="30" t="str">
        <f>IFERROR(VLOOKUP(C1440,Sheet3!A:H,3,0),"")</f>
        <v/>
      </c>
    </row>
    <row r="1441" spans="3:7" x14ac:dyDescent="0.15">
      <c r="C1441" s="24" t="str">
        <f t="shared" si="45"/>
        <v/>
      </c>
      <c r="D1441" s="32" t="str">
        <f>IFERROR(テーブル_Swim014[[#This Row],[選手番号]],"")</f>
        <v/>
      </c>
      <c r="E1441" s="28" t="str">
        <f>IFERROR(VLOOKUP(C1441,Sheet3!A:H,8,0),"")</f>
        <v/>
      </c>
      <c r="F1441" s="29" t="str">
        <f t="shared" si="46"/>
        <v/>
      </c>
      <c r="G1441" s="30" t="str">
        <f>IFERROR(VLOOKUP(C1441,Sheet3!A:H,3,0),"")</f>
        <v/>
      </c>
    </row>
    <row r="1442" spans="3:7" x14ac:dyDescent="0.15">
      <c r="C1442" s="24" t="str">
        <f t="shared" si="45"/>
        <v/>
      </c>
      <c r="D1442" s="32" t="str">
        <f>IFERROR(テーブル_Swim014[[#This Row],[選手番号]],"")</f>
        <v/>
      </c>
      <c r="E1442" s="28" t="str">
        <f>IFERROR(VLOOKUP(C1442,Sheet3!A:H,8,0),"")</f>
        <v/>
      </c>
      <c r="F1442" s="29" t="str">
        <f t="shared" si="46"/>
        <v/>
      </c>
      <c r="G1442" s="30" t="str">
        <f>IFERROR(VLOOKUP(C1442,Sheet3!A:H,3,0),"")</f>
        <v/>
      </c>
    </row>
    <row r="1443" spans="3:7" x14ac:dyDescent="0.15">
      <c r="C1443" s="24" t="str">
        <f t="shared" si="45"/>
        <v/>
      </c>
      <c r="D1443" s="32" t="str">
        <f>IFERROR(テーブル_Swim014[[#This Row],[選手番号]],"")</f>
        <v/>
      </c>
      <c r="E1443" s="28" t="str">
        <f>IFERROR(VLOOKUP(C1443,Sheet3!A:H,8,0),"")</f>
        <v/>
      </c>
      <c r="F1443" s="29" t="str">
        <f t="shared" si="46"/>
        <v/>
      </c>
      <c r="G1443" s="30" t="str">
        <f>IFERROR(VLOOKUP(C1443,Sheet3!A:H,3,0),"")</f>
        <v/>
      </c>
    </row>
    <row r="1444" spans="3:7" x14ac:dyDescent="0.15">
      <c r="C1444" s="24" t="str">
        <f t="shared" si="45"/>
        <v/>
      </c>
      <c r="D1444" s="32" t="str">
        <f>IFERROR(テーブル_Swim014[[#This Row],[選手番号]],"")</f>
        <v/>
      </c>
      <c r="E1444" s="28" t="str">
        <f>IFERROR(VLOOKUP(C1444,Sheet3!A:H,8,0),"")</f>
        <v/>
      </c>
      <c r="F1444" s="29" t="str">
        <f t="shared" si="46"/>
        <v/>
      </c>
      <c r="G1444" s="30" t="str">
        <f>IFERROR(VLOOKUP(C1444,Sheet3!A:H,3,0),"")</f>
        <v/>
      </c>
    </row>
    <row r="1445" spans="3:7" x14ac:dyDescent="0.15">
      <c r="C1445" s="24" t="str">
        <f t="shared" si="45"/>
        <v/>
      </c>
      <c r="D1445" s="32" t="str">
        <f>IFERROR(テーブル_Swim014[[#This Row],[選手番号]],"")</f>
        <v/>
      </c>
      <c r="E1445" s="28" t="str">
        <f>IFERROR(VLOOKUP(C1445,Sheet3!A:H,8,0),"")</f>
        <v/>
      </c>
      <c r="F1445" s="29" t="str">
        <f t="shared" si="46"/>
        <v/>
      </c>
      <c r="G1445" s="30" t="str">
        <f>IFERROR(VLOOKUP(C1445,Sheet3!A:H,3,0),"")</f>
        <v/>
      </c>
    </row>
    <row r="1446" spans="3:7" x14ac:dyDescent="0.15">
      <c r="C1446" s="24" t="str">
        <f t="shared" si="45"/>
        <v/>
      </c>
      <c r="D1446" s="32" t="str">
        <f>IFERROR(テーブル_Swim014[[#This Row],[選手番号]],"")</f>
        <v/>
      </c>
      <c r="E1446" s="28" t="str">
        <f>IFERROR(VLOOKUP(C1446,Sheet3!A:H,8,0),"")</f>
        <v/>
      </c>
      <c r="F1446" s="29" t="str">
        <f t="shared" si="46"/>
        <v/>
      </c>
      <c r="G1446" s="30" t="str">
        <f>IFERROR(VLOOKUP(C1446,Sheet3!A:H,3,0),"")</f>
        <v/>
      </c>
    </row>
    <row r="1447" spans="3:7" x14ac:dyDescent="0.15">
      <c r="C1447" s="24" t="str">
        <f t="shared" si="45"/>
        <v/>
      </c>
      <c r="D1447" s="32" t="str">
        <f>IFERROR(テーブル_Swim014[[#This Row],[選手番号]],"")</f>
        <v/>
      </c>
      <c r="E1447" s="28" t="str">
        <f>IFERROR(VLOOKUP(C1447,Sheet3!A:H,8,0),"")</f>
        <v/>
      </c>
      <c r="F1447" s="29" t="str">
        <f t="shared" si="46"/>
        <v/>
      </c>
      <c r="G1447" s="30" t="str">
        <f>IFERROR(VLOOKUP(C1447,Sheet3!A:H,3,0),"")</f>
        <v/>
      </c>
    </row>
    <row r="1448" spans="3:7" x14ac:dyDescent="0.15">
      <c r="C1448" s="24" t="str">
        <f t="shared" si="45"/>
        <v/>
      </c>
      <c r="D1448" s="32" t="str">
        <f>IFERROR(テーブル_Swim014[[#This Row],[選手番号]],"")</f>
        <v/>
      </c>
      <c r="E1448" s="28" t="str">
        <f>IFERROR(VLOOKUP(C1448,Sheet3!A:H,8,0),"")</f>
        <v/>
      </c>
      <c r="F1448" s="29" t="str">
        <f t="shared" si="46"/>
        <v/>
      </c>
      <c r="G1448" s="30" t="str">
        <f>IFERROR(VLOOKUP(C1448,Sheet3!A:H,3,0),"")</f>
        <v/>
      </c>
    </row>
    <row r="1449" spans="3:7" x14ac:dyDescent="0.15">
      <c r="C1449" s="24" t="str">
        <f t="shared" si="45"/>
        <v/>
      </c>
      <c r="D1449" s="32" t="str">
        <f>IFERROR(テーブル_Swim014[[#This Row],[選手番号]],"")</f>
        <v/>
      </c>
      <c r="E1449" s="28" t="str">
        <f>IFERROR(VLOOKUP(C1449,Sheet3!A:H,8,0),"")</f>
        <v/>
      </c>
      <c r="F1449" s="29" t="str">
        <f t="shared" si="46"/>
        <v/>
      </c>
      <c r="G1449" s="30" t="str">
        <f>IFERROR(VLOOKUP(C1449,Sheet3!A:H,3,0),"")</f>
        <v/>
      </c>
    </row>
    <row r="1450" spans="3:7" x14ac:dyDescent="0.15">
      <c r="C1450" s="24" t="str">
        <f t="shared" si="45"/>
        <v/>
      </c>
      <c r="D1450" s="32" t="str">
        <f>IFERROR(テーブル_Swim014[[#This Row],[選手番号]],"")</f>
        <v/>
      </c>
      <c r="E1450" s="28" t="str">
        <f>IFERROR(VLOOKUP(C1450,Sheet3!A:H,8,0),"")</f>
        <v/>
      </c>
      <c r="F1450" s="29" t="str">
        <f t="shared" si="46"/>
        <v/>
      </c>
      <c r="G1450" s="30" t="str">
        <f>IFERROR(VLOOKUP(C1450,Sheet3!A:H,3,0),"")</f>
        <v/>
      </c>
    </row>
    <row r="1451" spans="3:7" x14ac:dyDescent="0.15">
      <c r="C1451" s="24" t="str">
        <f t="shared" si="45"/>
        <v/>
      </c>
      <c r="D1451" s="32" t="str">
        <f>IFERROR(テーブル_Swim014[[#This Row],[選手番号]],"")</f>
        <v/>
      </c>
      <c r="E1451" s="28" t="str">
        <f>IFERROR(VLOOKUP(C1451,Sheet3!A:H,8,0),"")</f>
        <v/>
      </c>
      <c r="F1451" s="29" t="str">
        <f t="shared" si="46"/>
        <v/>
      </c>
      <c r="G1451" s="30" t="str">
        <f>IFERROR(VLOOKUP(C1451,Sheet3!A:H,3,0),"")</f>
        <v/>
      </c>
    </row>
    <row r="1452" spans="3:7" x14ac:dyDescent="0.15">
      <c r="C1452" s="24" t="str">
        <f t="shared" si="45"/>
        <v/>
      </c>
      <c r="D1452" s="32" t="str">
        <f>IFERROR(テーブル_Swim014[[#This Row],[選手番号]],"")</f>
        <v/>
      </c>
      <c r="E1452" s="28" t="str">
        <f>IFERROR(VLOOKUP(C1452,Sheet3!A:H,8,0),"")</f>
        <v/>
      </c>
      <c r="F1452" s="29" t="str">
        <f t="shared" si="46"/>
        <v/>
      </c>
      <c r="G1452" s="30" t="str">
        <f>IFERROR(VLOOKUP(C1452,Sheet3!A:H,3,0),"")</f>
        <v/>
      </c>
    </row>
    <row r="1453" spans="3:7" x14ac:dyDescent="0.15">
      <c r="C1453" s="24" t="str">
        <f t="shared" si="45"/>
        <v/>
      </c>
      <c r="D1453" s="32" t="str">
        <f>IFERROR(テーブル_Swim014[[#This Row],[選手番号]],"")</f>
        <v/>
      </c>
      <c r="E1453" s="28" t="str">
        <f>IFERROR(VLOOKUP(C1453,Sheet3!A:H,8,0),"")</f>
        <v/>
      </c>
      <c r="F1453" s="29" t="str">
        <f t="shared" si="46"/>
        <v/>
      </c>
      <c r="G1453" s="30" t="str">
        <f>IFERROR(VLOOKUP(C1453,Sheet3!A:H,3,0),"")</f>
        <v/>
      </c>
    </row>
    <row r="1454" spans="3:7" x14ac:dyDescent="0.15">
      <c r="C1454" s="24" t="str">
        <f t="shared" si="45"/>
        <v/>
      </c>
      <c r="D1454" s="32" t="str">
        <f>IFERROR(テーブル_Swim014[[#This Row],[選手番号]],"")</f>
        <v/>
      </c>
      <c r="E1454" s="28" t="str">
        <f>IFERROR(VLOOKUP(C1454,Sheet3!A:H,8,0),"")</f>
        <v/>
      </c>
      <c r="F1454" s="29" t="str">
        <f t="shared" si="46"/>
        <v/>
      </c>
      <c r="G1454" s="30" t="str">
        <f>IFERROR(VLOOKUP(C1454,Sheet3!A:H,3,0),"")</f>
        <v/>
      </c>
    </row>
    <row r="1455" spans="3:7" x14ac:dyDescent="0.15">
      <c r="C1455" s="24" t="str">
        <f t="shared" si="45"/>
        <v/>
      </c>
      <c r="D1455" s="32" t="str">
        <f>IFERROR(テーブル_Swim014[[#This Row],[選手番号]],"")</f>
        <v/>
      </c>
      <c r="E1455" s="28" t="str">
        <f>IFERROR(VLOOKUP(C1455,Sheet3!A:H,8,0),"")</f>
        <v/>
      </c>
      <c r="F1455" s="29" t="str">
        <f t="shared" si="46"/>
        <v/>
      </c>
      <c r="G1455" s="30" t="str">
        <f>IFERROR(VLOOKUP(C1455,Sheet3!A:H,3,0),"")</f>
        <v/>
      </c>
    </row>
    <row r="1456" spans="3:7" x14ac:dyDescent="0.15">
      <c r="C1456" s="24" t="str">
        <f t="shared" si="45"/>
        <v/>
      </c>
      <c r="D1456" s="32" t="str">
        <f>IFERROR(テーブル_Swim014[[#This Row],[選手番号]],"")</f>
        <v/>
      </c>
      <c r="E1456" s="28" t="str">
        <f>IFERROR(VLOOKUP(C1456,Sheet3!A:H,8,0),"")</f>
        <v/>
      </c>
      <c r="F1456" s="29" t="str">
        <f t="shared" si="46"/>
        <v/>
      </c>
      <c r="G1456" s="30" t="str">
        <f>IFERROR(VLOOKUP(C1456,Sheet3!A:H,3,0),"")</f>
        <v/>
      </c>
    </row>
    <row r="1457" spans="3:7" x14ac:dyDescent="0.15">
      <c r="C1457" s="24" t="str">
        <f t="shared" si="45"/>
        <v/>
      </c>
      <c r="D1457" s="32" t="str">
        <f>IFERROR(テーブル_Swim014[[#This Row],[選手番号]],"")</f>
        <v/>
      </c>
      <c r="E1457" s="28" t="str">
        <f>IFERROR(VLOOKUP(C1457,Sheet3!A:H,8,0),"")</f>
        <v/>
      </c>
      <c r="F1457" s="29" t="str">
        <f t="shared" si="46"/>
        <v/>
      </c>
      <c r="G1457" s="30" t="str">
        <f>IFERROR(VLOOKUP(C1457,Sheet3!A:H,3,0),"")</f>
        <v/>
      </c>
    </row>
    <row r="1458" spans="3:7" x14ac:dyDescent="0.15">
      <c r="C1458" s="24" t="str">
        <f t="shared" si="45"/>
        <v/>
      </c>
      <c r="D1458" s="32" t="str">
        <f>IFERROR(テーブル_Swim014[[#This Row],[選手番号]],"")</f>
        <v/>
      </c>
      <c r="E1458" s="28" t="str">
        <f>IFERROR(VLOOKUP(C1458,Sheet3!A:H,8,0),"")</f>
        <v/>
      </c>
      <c r="F1458" s="29" t="str">
        <f t="shared" si="46"/>
        <v/>
      </c>
      <c r="G1458" s="30" t="str">
        <f>IFERROR(VLOOKUP(C1458,Sheet3!A:H,3,0),"")</f>
        <v/>
      </c>
    </row>
    <row r="1459" spans="3:7" x14ac:dyDescent="0.15">
      <c r="C1459" s="24" t="str">
        <f t="shared" si="45"/>
        <v/>
      </c>
      <c r="D1459" s="32" t="str">
        <f>IFERROR(テーブル_Swim014[[#This Row],[選手番号]],"")</f>
        <v/>
      </c>
      <c r="E1459" s="28" t="str">
        <f>IFERROR(VLOOKUP(C1459,Sheet3!A:H,8,0),"")</f>
        <v/>
      </c>
      <c r="F1459" s="29" t="str">
        <f t="shared" si="46"/>
        <v/>
      </c>
      <c r="G1459" s="30" t="str">
        <f>IFERROR(VLOOKUP(C1459,Sheet3!A:H,3,0),"")</f>
        <v/>
      </c>
    </row>
    <row r="1460" spans="3:7" x14ac:dyDescent="0.15">
      <c r="C1460" s="24" t="str">
        <f t="shared" si="45"/>
        <v/>
      </c>
      <c r="D1460" s="32" t="str">
        <f>IFERROR(テーブル_Swim014[[#This Row],[選手番号]],"")</f>
        <v/>
      </c>
      <c r="E1460" s="28" t="str">
        <f>IFERROR(VLOOKUP(C1460,Sheet3!A:H,8,0),"")</f>
        <v/>
      </c>
      <c r="F1460" s="29" t="str">
        <f t="shared" si="46"/>
        <v/>
      </c>
      <c r="G1460" s="30" t="str">
        <f>IFERROR(VLOOKUP(C1460,Sheet3!A:H,3,0),"")</f>
        <v/>
      </c>
    </row>
    <row r="1461" spans="3:7" x14ac:dyDescent="0.15">
      <c r="C1461" s="24" t="str">
        <f t="shared" si="45"/>
        <v/>
      </c>
      <c r="D1461" s="32" t="str">
        <f>IFERROR(テーブル_Swim014[[#This Row],[選手番号]],"")</f>
        <v/>
      </c>
      <c r="E1461" s="28" t="str">
        <f>IFERROR(VLOOKUP(C1461,Sheet3!A:H,8,0),"")</f>
        <v/>
      </c>
      <c r="F1461" s="29" t="str">
        <f t="shared" si="46"/>
        <v/>
      </c>
      <c r="G1461" s="30" t="str">
        <f>IFERROR(VLOOKUP(C1461,Sheet3!A:H,3,0),"")</f>
        <v/>
      </c>
    </row>
    <row r="1462" spans="3:7" x14ac:dyDescent="0.15">
      <c r="C1462" s="24" t="str">
        <f t="shared" si="45"/>
        <v/>
      </c>
      <c r="D1462" s="32" t="str">
        <f>IFERROR(テーブル_Swim014[[#This Row],[選手番号]],"")</f>
        <v/>
      </c>
      <c r="E1462" s="28" t="str">
        <f>IFERROR(VLOOKUP(C1462,Sheet3!A:H,8,0),"")</f>
        <v/>
      </c>
      <c r="F1462" s="29" t="str">
        <f t="shared" si="46"/>
        <v/>
      </c>
      <c r="G1462" s="30" t="str">
        <f>IFERROR(VLOOKUP(C1462,Sheet3!A:H,3,0),"")</f>
        <v/>
      </c>
    </row>
    <row r="1463" spans="3:7" x14ac:dyDescent="0.15">
      <c r="C1463" s="24" t="str">
        <f t="shared" si="45"/>
        <v/>
      </c>
      <c r="D1463" s="32" t="str">
        <f>IFERROR(テーブル_Swim014[[#This Row],[選手番号]],"")</f>
        <v/>
      </c>
      <c r="E1463" s="28" t="str">
        <f>IFERROR(VLOOKUP(C1463,Sheet3!A:H,8,0),"")</f>
        <v/>
      </c>
      <c r="F1463" s="29" t="str">
        <f t="shared" si="46"/>
        <v/>
      </c>
      <c r="G1463" s="30" t="str">
        <f>IFERROR(VLOOKUP(C1463,Sheet3!A:H,3,0),"")</f>
        <v/>
      </c>
    </row>
    <row r="1464" spans="3:7" x14ac:dyDescent="0.15">
      <c r="C1464" s="24" t="str">
        <f t="shared" si="45"/>
        <v/>
      </c>
      <c r="D1464" s="32" t="str">
        <f>IFERROR(テーブル_Swim014[[#This Row],[選手番号]],"")</f>
        <v/>
      </c>
      <c r="E1464" s="28" t="str">
        <f>IFERROR(VLOOKUP(C1464,Sheet3!A:H,8,0),"")</f>
        <v/>
      </c>
      <c r="F1464" s="29" t="str">
        <f t="shared" si="46"/>
        <v/>
      </c>
      <c r="G1464" s="30" t="str">
        <f>IFERROR(VLOOKUP(C1464,Sheet3!A:H,3,0),"")</f>
        <v/>
      </c>
    </row>
    <row r="1465" spans="3:7" x14ac:dyDescent="0.15">
      <c r="C1465" s="24" t="str">
        <f t="shared" si="45"/>
        <v/>
      </c>
      <c r="D1465" s="32" t="str">
        <f>IFERROR(テーブル_Swim014[[#This Row],[選手番号]],"")</f>
        <v/>
      </c>
      <c r="E1465" s="28" t="str">
        <f>IFERROR(VLOOKUP(C1465,Sheet3!A:H,8,0),"")</f>
        <v/>
      </c>
      <c r="F1465" s="29" t="str">
        <f t="shared" si="46"/>
        <v/>
      </c>
      <c r="G1465" s="30" t="str">
        <f>IFERROR(VLOOKUP(C1465,Sheet3!A:H,3,0),"")</f>
        <v/>
      </c>
    </row>
    <row r="1466" spans="3:7" x14ac:dyDescent="0.15">
      <c r="C1466" s="24" t="str">
        <f t="shared" si="45"/>
        <v/>
      </c>
      <c r="D1466" s="32" t="str">
        <f>IFERROR(テーブル_Swim014[[#This Row],[選手番号]],"")</f>
        <v/>
      </c>
      <c r="E1466" s="28" t="str">
        <f>IFERROR(VLOOKUP(C1466,Sheet3!A:H,8,0),"")</f>
        <v/>
      </c>
      <c r="F1466" s="29" t="str">
        <f t="shared" si="46"/>
        <v/>
      </c>
      <c r="G1466" s="30" t="str">
        <f>IFERROR(VLOOKUP(C1466,Sheet3!A:H,3,0),"")</f>
        <v/>
      </c>
    </row>
    <row r="1467" spans="3:7" x14ac:dyDescent="0.15">
      <c r="C1467" s="24" t="str">
        <f t="shared" si="45"/>
        <v/>
      </c>
      <c r="D1467" s="32" t="str">
        <f>IFERROR(テーブル_Swim014[[#This Row],[選手番号]],"")</f>
        <v/>
      </c>
      <c r="E1467" s="28" t="str">
        <f>IFERROR(VLOOKUP(C1467,Sheet3!A:H,8,0),"")</f>
        <v/>
      </c>
      <c r="F1467" s="29" t="str">
        <f t="shared" si="46"/>
        <v/>
      </c>
      <c r="G1467" s="30" t="str">
        <f>IFERROR(VLOOKUP(C1467,Sheet3!A:H,3,0),"")</f>
        <v/>
      </c>
    </row>
    <row r="1468" spans="3:7" x14ac:dyDescent="0.15">
      <c r="C1468" s="24" t="str">
        <f t="shared" si="45"/>
        <v/>
      </c>
      <c r="D1468" s="32" t="str">
        <f>IFERROR(テーブル_Swim014[[#This Row],[選手番号]],"")</f>
        <v/>
      </c>
      <c r="E1468" s="28" t="str">
        <f>IFERROR(VLOOKUP(C1468,Sheet3!A:H,8,0),"")</f>
        <v/>
      </c>
      <c r="F1468" s="29" t="str">
        <f t="shared" si="46"/>
        <v/>
      </c>
      <c r="G1468" s="30" t="str">
        <f>IFERROR(VLOOKUP(C1468,Sheet3!A:H,3,0),"")</f>
        <v/>
      </c>
    </row>
    <row r="1469" spans="3:7" x14ac:dyDescent="0.15">
      <c r="C1469" s="24" t="str">
        <f t="shared" si="45"/>
        <v/>
      </c>
      <c r="D1469" s="32" t="str">
        <f>IFERROR(テーブル_Swim014[[#This Row],[選手番号]],"")</f>
        <v/>
      </c>
      <c r="E1469" s="28" t="str">
        <f>IFERROR(VLOOKUP(C1469,Sheet3!A:H,8,0),"")</f>
        <v/>
      </c>
      <c r="F1469" s="29" t="str">
        <f t="shared" si="46"/>
        <v/>
      </c>
      <c r="G1469" s="30" t="str">
        <f>IFERROR(VLOOKUP(C1469,Sheet3!A:H,3,0),"")</f>
        <v/>
      </c>
    </row>
    <row r="1470" spans="3:7" x14ac:dyDescent="0.15">
      <c r="C1470" s="24" t="str">
        <f t="shared" si="45"/>
        <v/>
      </c>
      <c r="D1470" s="32" t="str">
        <f>IFERROR(テーブル_Swim014[[#This Row],[選手番号]],"")</f>
        <v/>
      </c>
      <c r="E1470" s="28" t="str">
        <f>IFERROR(VLOOKUP(C1470,Sheet3!A:H,8,0),"")</f>
        <v/>
      </c>
      <c r="F1470" s="29" t="str">
        <f t="shared" si="46"/>
        <v/>
      </c>
      <c r="G1470" s="30" t="str">
        <f>IFERROR(VLOOKUP(C1470,Sheet3!A:H,3,0),"")</f>
        <v/>
      </c>
    </row>
    <row r="1471" spans="3:7" x14ac:dyDescent="0.15">
      <c r="C1471" s="24" t="str">
        <f t="shared" si="45"/>
        <v/>
      </c>
      <c r="D1471" s="32" t="str">
        <f>IFERROR(テーブル_Swim014[[#This Row],[選手番号]],"")</f>
        <v/>
      </c>
      <c r="E1471" s="28" t="str">
        <f>IFERROR(VLOOKUP(C1471,Sheet3!A:H,8,0),"")</f>
        <v/>
      </c>
      <c r="F1471" s="29" t="str">
        <f t="shared" si="46"/>
        <v/>
      </c>
      <c r="G1471" s="30" t="str">
        <f>IFERROR(VLOOKUP(C1471,Sheet3!A:H,3,0),"")</f>
        <v/>
      </c>
    </row>
    <row r="1472" spans="3:7" x14ac:dyDescent="0.15">
      <c r="C1472" s="24" t="str">
        <f t="shared" si="45"/>
        <v/>
      </c>
      <c r="D1472" s="32" t="str">
        <f>IFERROR(テーブル_Swim014[[#This Row],[選手番号]],"")</f>
        <v/>
      </c>
      <c r="E1472" s="28" t="str">
        <f>IFERROR(VLOOKUP(C1472,Sheet3!A:H,8,0),"")</f>
        <v/>
      </c>
      <c r="F1472" s="29" t="str">
        <f t="shared" si="46"/>
        <v/>
      </c>
      <c r="G1472" s="30" t="str">
        <f>IFERROR(VLOOKUP(C1472,Sheet3!A:H,3,0),"")</f>
        <v/>
      </c>
    </row>
    <row r="1473" spans="3:7" x14ac:dyDescent="0.15">
      <c r="C1473" s="24" t="str">
        <f t="shared" si="45"/>
        <v/>
      </c>
      <c r="D1473" s="32" t="str">
        <f>IFERROR(テーブル_Swim014[[#This Row],[選手番号]],"")</f>
        <v/>
      </c>
      <c r="E1473" s="28" t="str">
        <f>IFERROR(VLOOKUP(C1473,Sheet3!A:H,8,0),"")</f>
        <v/>
      </c>
      <c r="F1473" s="29" t="str">
        <f t="shared" si="46"/>
        <v/>
      </c>
      <c r="G1473" s="30" t="str">
        <f>IFERROR(VLOOKUP(C1473,Sheet3!A:H,3,0),"")</f>
        <v/>
      </c>
    </row>
    <row r="1474" spans="3:7" x14ac:dyDescent="0.15">
      <c r="C1474" s="24" t="str">
        <f t="shared" ref="C1474:C1501" si="47">IF(AND(D1474=""),"",D1474)</f>
        <v/>
      </c>
      <c r="D1474" s="32" t="str">
        <f>IFERROR(テーブル_Swim014[[#This Row],[選手番号]],"")</f>
        <v/>
      </c>
      <c r="E1474" s="28" t="str">
        <f>IFERROR(VLOOKUP(C1474,Sheet3!A:H,8,0),"")</f>
        <v/>
      </c>
      <c r="F1474" s="29" t="str">
        <f t="shared" si="46"/>
        <v/>
      </c>
      <c r="G1474" s="30" t="str">
        <f>IFERROR(VLOOKUP(C1474,Sheet3!A:H,3,0),"")</f>
        <v/>
      </c>
    </row>
    <row r="1475" spans="3:7" x14ac:dyDescent="0.15">
      <c r="C1475" s="24" t="str">
        <f t="shared" si="47"/>
        <v/>
      </c>
      <c r="D1475" s="32" t="str">
        <f>IFERROR(テーブル_Swim014[[#This Row],[選手番号]],"")</f>
        <v/>
      </c>
      <c r="E1475" s="28" t="str">
        <f>IFERROR(VLOOKUP(C1475,Sheet3!A:H,8,0),"")</f>
        <v/>
      </c>
      <c r="F1475" s="29" t="str">
        <f t="shared" si="46"/>
        <v/>
      </c>
      <c r="G1475" s="30" t="str">
        <f>IFERROR(VLOOKUP(C1475,Sheet3!A:H,3,0),"")</f>
        <v/>
      </c>
    </row>
    <row r="1476" spans="3:7" x14ac:dyDescent="0.15">
      <c r="C1476" s="24" t="str">
        <f t="shared" si="47"/>
        <v/>
      </c>
      <c r="D1476" s="32" t="str">
        <f>IFERROR(テーブル_Swim014[[#This Row],[選手番号]],"")</f>
        <v/>
      </c>
      <c r="E1476" s="28" t="str">
        <f>IFERROR(VLOOKUP(C1476,Sheet3!A:H,8,0),"")</f>
        <v/>
      </c>
      <c r="F1476" s="29" t="str">
        <f t="shared" si="46"/>
        <v/>
      </c>
      <c r="G1476" s="30" t="str">
        <f>IFERROR(VLOOKUP(C1476,Sheet3!A:H,3,0),"")</f>
        <v/>
      </c>
    </row>
    <row r="1477" spans="3:7" x14ac:dyDescent="0.15">
      <c r="C1477" s="24" t="str">
        <f t="shared" si="47"/>
        <v/>
      </c>
      <c r="D1477" s="32" t="str">
        <f>IFERROR(テーブル_Swim014[[#This Row],[選手番号]],"")</f>
        <v/>
      </c>
      <c r="E1477" s="28" t="str">
        <f>IFERROR(VLOOKUP(C1477,Sheet3!A:H,8,0),"")</f>
        <v/>
      </c>
      <c r="F1477" s="29" t="str">
        <f t="shared" si="46"/>
        <v/>
      </c>
      <c r="G1477" s="30" t="str">
        <f>IFERROR(VLOOKUP(C1477,Sheet3!A:H,3,0),"")</f>
        <v/>
      </c>
    </row>
    <row r="1478" spans="3:7" x14ac:dyDescent="0.15">
      <c r="C1478" s="24" t="str">
        <f t="shared" si="47"/>
        <v/>
      </c>
      <c r="D1478" s="32" t="str">
        <f>IFERROR(テーブル_Swim014[[#This Row],[選手番号]],"")</f>
        <v/>
      </c>
      <c r="E1478" s="28" t="str">
        <f>IFERROR(VLOOKUP(C1478,Sheet3!A:H,8,0),"")</f>
        <v/>
      </c>
      <c r="F1478" s="29" t="str">
        <f t="shared" si="46"/>
        <v/>
      </c>
      <c r="G1478" s="30" t="str">
        <f>IFERROR(VLOOKUP(C1478,Sheet3!A:H,3,0),"")</f>
        <v/>
      </c>
    </row>
    <row r="1479" spans="3:7" x14ac:dyDescent="0.15">
      <c r="C1479" s="24" t="str">
        <f t="shared" si="47"/>
        <v/>
      </c>
      <c r="D1479" s="32" t="str">
        <f>IFERROR(テーブル_Swim014[[#This Row],[選手番号]],"")</f>
        <v/>
      </c>
      <c r="E1479" s="28" t="str">
        <f>IFERROR(VLOOKUP(C1479,Sheet3!A:H,8,0),"")</f>
        <v/>
      </c>
      <c r="F1479" s="29" t="str">
        <f t="shared" si="46"/>
        <v/>
      </c>
      <c r="G1479" s="30" t="str">
        <f>IFERROR(VLOOKUP(C1479,Sheet3!A:H,3,0),"")</f>
        <v/>
      </c>
    </row>
    <row r="1480" spans="3:7" x14ac:dyDescent="0.15">
      <c r="C1480" s="24" t="str">
        <f t="shared" si="47"/>
        <v/>
      </c>
      <c r="D1480" s="32" t="str">
        <f>IFERROR(テーブル_Swim014[[#This Row],[選手番号]],"")</f>
        <v/>
      </c>
      <c r="E1480" s="28" t="str">
        <f>IFERROR(VLOOKUP(C1480,Sheet3!A:H,8,0),"")</f>
        <v/>
      </c>
      <c r="F1480" s="29" t="str">
        <f t="shared" si="46"/>
        <v/>
      </c>
      <c r="G1480" s="30" t="str">
        <f>IFERROR(VLOOKUP(C1480,Sheet3!A:H,3,0),"")</f>
        <v/>
      </c>
    </row>
    <row r="1481" spans="3:7" x14ac:dyDescent="0.15">
      <c r="C1481" s="24" t="str">
        <f t="shared" si="47"/>
        <v/>
      </c>
      <c r="D1481" s="32" t="str">
        <f>IFERROR(テーブル_Swim014[[#This Row],[選手番号]],"")</f>
        <v/>
      </c>
      <c r="E1481" s="28" t="str">
        <f>IFERROR(VLOOKUP(C1481,Sheet3!A:H,8,0),"")</f>
        <v/>
      </c>
      <c r="F1481" s="29" t="str">
        <f t="shared" si="46"/>
        <v/>
      </c>
      <c r="G1481" s="30" t="str">
        <f>IFERROR(VLOOKUP(C1481,Sheet3!A:H,3,0),"")</f>
        <v/>
      </c>
    </row>
    <row r="1482" spans="3:7" x14ac:dyDescent="0.15">
      <c r="C1482" s="24" t="str">
        <f t="shared" si="47"/>
        <v/>
      </c>
      <c r="D1482" s="32" t="str">
        <f>IFERROR(テーブル_Swim014[[#This Row],[選手番号]],"")</f>
        <v/>
      </c>
      <c r="E1482" s="28" t="str">
        <f>IFERROR(VLOOKUP(C1482,Sheet3!A:H,8,0),"")</f>
        <v/>
      </c>
      <c r="F1482" s="29" t="str">
        <f t="shared" si="46"/>
        <v/>
      </c>
      <c r="G1482" s="30" t="str">
        <f>IFERROR(VLOOKUP(C1482,Sheet3!A:H,3,0),"")</f>
        <v/>
      </c>
    </row>
    <row r="1483" spans="3:7" x14ac:dyDescent="0.15">
      <c r="C1483" s="24" t="str">
        <f t="shared" si="47"/>
        <v/>
      </c>
      <c r="D1483" s="32" t="str">
        <f>IFERROR(テーブル_Swim014[[#This Row],[選手番号]],"")</f>
        <v/>
      </c>
      <c r="E1483" s="28" t="str">
        <f>IFERROR(VLOOKUP(C1483,Sheet3!A:H,8,0),"")</f>
        <v/>
      </c>
      <c r="F1483" s="29" t="str">
        <f t="shared" si="46"/>
        <v/>
      </c>
      <c r="G1483" s="30" t="str">
        <f>IFERROR(VLOOKUP(C1483,Sheet3!A:H,3,0),"")</f>
        <v/>
      </c>
    </row>
    <row r="1484" spans="3:7" x14ac:dyDescent="0.15">
      <c r="C1484" s="24" t="str">
        <f t="shared" si="47"/>
        <v/>
      </c>
      <c r="D1484" s="32" t="str">
        <f>IFERROR(テーブル_Swim014[[#This Row],[選手番号]],"")</f>
        <v/>
      </c>
      <c r="E1484" s="28" t="str">
        <f>IFERROR(VLOOKUP(C1484,Sheet3!A:H,8,0),"")</f>
        <v/>
      </c>
      <c r="F1484" s="29" t="str">
        <f t="shared" si="46"/>
        <v/>
      </c>
      <c r="G1484" s="30" t="str">
        <f>IFERROR(VLOOKUP(C1484,Sheet3!A:H,3,0),"")</f>
        <v/>
      </c>
    </row>
    <row r="1485" spans="3:7" x14ac:dyDescent="0.15">
      <c r="C1485" s="24" t="str">
        <f t="shared" si="47"/>
        <v/>
      </c>
      <c r="D1485" s="32" t="str">
        <f>IFERROR(テーブル_Swim014[[#This Row],[選手番号]],"")</f>
        <v/>
      </c>
      <c r="E1485" s="28" t="str">
        <f>IFERROR(VLOOKUP(C1485,Sheet3!A:H,8,0),"")</f>
        <v/>
      </c>
      <c r="F1485" s="29" t="str">
        <f t="shared" si="46"/>
        <v/>
      </c>
      <c r="G1485" s="30" t="str">
        <f>IFERROR(VLOOKUP(C1485,Sheet3!A:H,3,0),"")</f>
        <v/>
      </c>
    </row>
    <row r="1486" spans="3:7" x14ac:dyDescent="0.15">
      <c r="C1486" s="24" t="str">
        <f t="shared" si="47"/>
        <v/>
      </c>
      <c r="D1486" s="32" t="str">
        <f>IFERROR(テーブル_Swim014[[#This Row],[選手番号]],"")</f>
        <v/>
      </c>
      <c r="E1486" s="28" t="str">
        <f>IFERROR(VLOOKUP(C1486,Sheet3!A:H,8,0),"")</f>
        <v/>
      </c>
      <c r="F1486" s="29" t="str">
        <f t="shared" si="46"/>
        <v/>
      </c>
      <c r="G1486" s="30" t="str">
        <f>IFERROR(VLOOKUP(C1486,Sheet3!A:H,3,0),"")</f>
        <v/>
      </c>
    </row>
    <row r="1487" spans="3:7" x14ac:dyDescent="0.15">
      <c r="C1487" s="24" t="str">
        <f t="shared" si="47"/>
        <v/>
      </c>
      <c r="D1487" s="32" t="str">
        <f>IFERROR(テーブル_Swim014[[#This Row],[選手番号]],"")</f>
        <v/>
      </c>
      <c r="E1487" s="28" t="str">
        <f>IFERROR(VLOOKUP(C1487,Sheet3!A:H,8,0),"")</f>
        <v/>
      </c>
      <c r="F1487" s="29" t="str">
        <f t="shared" si="46"/>
        <v/>
      </c>
      <c r="G1487" s="30" t="str">
        <f>IFERROR(VLOOKUP(C1487,Sheet3!A:H,3,0),"")</f>
        <v/>
      </c>
    </row>
    <row r="1488" spans="3:7" x14ac:dyDescent="0.15">
      <c r="C1488" s="24" t="str">
        <f t="shared" si="47"/>
        <v/>
      </c>
      <c r="D1488" s="32" t="str">
        <f>IFERROR(テーブル_Swim014[[#This Row],[選手番号]],"")</f>
        <v/>
      </c>
      <c r="E1488" s="28" t="str">
        <f>IFERROR(VLOOKUP(C1488,Sheet3!A:H,8,0),"")</f>
        <v/>
      </c>
      <c r="F1488" s="29" t="str">
        <f t="shared" si="46"/>
        <v/>
      </c>
      <c r="G1488" s="30" t="str">
        <f>IFERROR(VLOOKUP(C1488,Sheet3!A:H,3,0),"")</f>
        <v/>
      </c>
    </row>
    <row r="1489" spans="3:7" x14ac:dyDescent="0.15">
      <c r="C1489" s="24" t="str">
        <f t="shared" si="47"/>
        <v/>
      </c>
      <c r="D1489" s="32" t="str">
        <f>IFERROR(テーブル_Swim014[[#This Row],[選手番号]],"")</f>
        <v/>
      </c>
      <c r="E1489" s="28" t="str">
        <f>IFERROR(VLOOKUP(C1489,Sheet3!A:H,8,0),"")</f>
        <v/>
      </c>
      <c r="F1489" s="29" t="str">
        <f t="shared" si="46"/>
        <v/>
      </c>
      <c r="G1489" s="30" t="str">
        <f>IFERROR(VLOOKUP(C1489,Sheet3!A:H,3,0),"")</f>
        <v/>
      </c>
    </row>
    <row r="1490" spans="3:7" x14ac:dyDescent="0.15">
      <c r="C1490" s="24" t="str">
        <f t="shared" si="47"/>
        <v/>
      </c>
      <c r="D1490" s="32" t="str">
        <f>IFERROR(テーブル_Swim014[[#This Row],[選手番号]],"")</f>
        <v/>
      </c>
      <c r="E1490" s="28" t="str">
        <f>IFERROR(VLOOKUP(C1490,Sheet3!A:H,8,0),"")</f>
        <v/>
      </c>
      <c r="F1490" s="29" t="str">
        <f t="shared" si="46"/>
        <v/>
      </c>
      <c r="G1490" s="30" t="str">
        <f>IFERROR(VLOOKUP(C1490,Sheet3!A:H,3,0),"")</f>
        <v/>
      </c>
    </row>
    <row r="1491" spans="3:7" x14ac:dyDescent="0.15">
      <c r="C1491" s="24" t="str">
        <f t="shared" si="47"/>
        <v/>
      </c>
      <c r="D1491" s="32" t="str">
        <f>IFERROR(テーブル_Swim014[[#This Row],[選手番号]],"")</f>
        <v/>
      </c>
      <c r="E1491" s="28" t="str">
        <f>IFERROR(VLOOKUP(C1491,Sheet3!A:H,8,0),"")</f>
        <v/>
      </c>
      <c r="F1491" s="29" t="str">
        <f t="shared" si="46"/>
        <v/>
      </c>
      <c r="G1491" s="30" t="str">
        <f>IFERROR(VLOOKUP(C1491,Sheet3!A:H,3,0),"")</f>
        <v/>
      </c>
    </row>
    <row r="1492" spans="3:7" x14ac:dyDescent="0.15">
      <c r="C1492" s="24" t="str">
        <f t="shared" si="47"/>
        <v/>
      </c>
      <c r="D1492" s="32" t="str">
        <f>IFERROR(テーブル_Swim014[[#This Row],[選手番号]],"")</f>
        <v/>
      </c>
      <c r="E1492" s="28" t="str">
        <f>IFERROR(VLOOKUP(C1492,Sheet3!A:H,8,0),"")</f>
        <v/>
      </c>
      <c r="F1492" s="29" t="str">
        <f t="shared" si="46"/>
        <v/>
      </c>
      <c r="G1492" s="30" t="str">
        <f>IFERROR(VLOOKUP(C1492,Sheet3!A:H,3,0),"")</f>
        <v/>
      </c>
    </row>
    <row r="1493" spans="3:7" x14ac:dyDescent="0.15">
      <c r="C1493" s="24" t="str">
        <f t="shared" si="47"/>
        <v/>
      </c>
      <c r="D1493" s="32" t="str">
        <f>IFERROR(テーブル_Swim014[[#This Row],[選手番号]],"")</f>
        <v/>
      </c>
      <c r="E1493" s="28" t="str">
        <f>IFERROR(VLOOKUP(C1493,Sheet3!A:H,8,0),"")</f>
        <v/>
      </c>
      <c r="F1493" s="29" t="str">
        <f t="shared" si="46"/>
        <v/>
      </c>
      <c r="G1493" s="30" t="str">
        <f>IFERROR(VLOOKUP(C1493,Sheet3!A:H,3,0),"")</f>
        <v/>
      </c>
    </row>
    <row r="1494" spans="3:7" x14ac:dyDescent="0.15">
      <c r="C1494" s="24" t="str">
        <f t="shared" si="47"/>
        <v/>
      </c>
      <c r="D1494" s="32" t="str">
        <f>IFERROR(テーブル_Swim014[[#This Row],[選手番号]],"")</f>
        <v/>
      </c>
      <c r="E1494" s="28" t="str">
        <f>IFERROR(VLOOKUP(C1494,Sheet3!A:H,8,0),"")</f>
        <v/>
      </c>
      <c r="F1494" s="29" t="str">
        <f t="shared" si="46"/>
        <v/>
      </c>
      <c r="G1494" s="30" t="str">
        <f>IFERROR(VLOOKUP(C1494,Sheet3!A:H,3,0),"")</f>
        <v/>
      </c>
    </row>
    <row r="1495" spans="3:7" x14ac:dyDescent="0.15">
      <c r="C1495" s="24" t="str">
        <f t="shared" si="47"/>
        <v/>
      </c>
      <c r="D1495" s="32" t="str">
        <f>IFERROR(テーブル_Swim014[[#This Row],[選手番号]],"")</f>
        <v/>
      </c>
      <c r="E1495" s="28" t="str">
        <f>IFERROR(VLOOKUP(C1495,Sheet3!A:H,8,0),"")</f>
        <v/>
      </c>
      <c r="F1495" s="29" t="str">
        <f t="shared" si="46"/>
        <v/>
      </c>
      <c r="G1495" s="30" t="str">
        <f>IFERROR(VLOOKUP(C1495,Sheet3!A:H,3,0),"")</f>
        <v/>
      </c>
    </row>
    <row r="1496" spans="3:7" x14ac:dyDescent="0.15">
      <c r="C1496" s="24" t="str">
        <f t="shared" si="47"/>
        <v/>
      </c>
      <c r="D1496" s="32" t="str">
        <f>IFERROR(テーブル_Swim014[[#This Row],[選手番号]],"")</f>
        <v/>
      </c>
      <c r="E1496" s="28" t="str">
        <f>IFERROR(VLOOKUP(C1496,Sheet3!A:H,8,0),"")</f>
        <v/>
      </c>
      <c r="F1496" s="29" t="str">
        <f t="shared" si="46"/>
        <v/>
      </c>
      <c r="G1496" s="30" t="str">
        <f>IFERROR(VLOOKUP(C1496,Sheet3!A:H,3,0),"")</f>
        <v/>
      </c>
    </row>
    <row r="1497" spans="3:7" x14ac:dyDescent="0.15">
      <c r="C1497" s="24" t="str">
        <f t="shared" si="47"/>
        <v/>
      </c>
      <c r="D1497" s="32" t="str">
        <f>IFERROR(テーブル_Swim014[[#This Row],[選手番号]],"")</f>
        <v/>
      </c>
      <c r="E1497" s="28" t="str">
        <f>IFERROR(VLOOKUP(C1497,Sheet3!A:H,8,0),"")</f>
        <v/>
      </c>
      <c r="F1497" s="29" t="str">
        <f t="shared" si="46"/>
        <v/>
      </c>
      <c r="G1497" s="30" t="str">
        <f>IFERROR(VLOOKUP(C1497,Sheet3!A:H,3,0),"")</f>
        <v/>
      </c>
    </row>
    <row r="1498" spans="3:7" x14ac:dyDescent="0.15">
      <c r="C1498" s="24" t="str">
        <f t="shared" si="47"/>
        <v/>
      </c>
      <c r="D1498" s="32" t="str">
        <f>IFERROR(テーブル_Swim014[[#This Row],[選手番号]],"")</f>
        <v/>
      </c>
      <c r="E1498" s="28" t="str">
        <f>IFERROR(VLOOKUP(C1498,Sheet3!A:H,8,0),"")</f>
        <v/>
      </c>
      <c r="F1498" s="29" t="str">
        <f t="shared" ref="F1498:F1501" si="48">MID(G1498,1,7)</f>
        <v/>
      </c>
      <c r="G1498" s="30" t="str">
        <f>IFERROR(VLOOKUP(C1498,Sheet3!A:H,3,0),"")</f>
        <v/>
      </c>
    </row>
    <row r="1499" spans="3:7" x14ac:dyDescent="0.15">
      <c r="C1499" s="24" t="str">
        <f t="shared" si="47"/>
        <v/>
      </c>
      <c r="D1499" s="32" t="str">
        <f>IFERROR(テーブル_Swim014[[#This Row],[選手番号]],"")</f>
        <v/>
      </c>
      <c r="E1499" s="28" t="str">
        <f>IFERROR(VLOOKUP(C1499,Sheet3!A:H,8,0),"")</f>
        <v/>
      </c>
      <c r="F1499" s="29" t="str">
        <f t="shared" si="48"/>
        <v/>
      </c>
      <c r="G1499" s="30" t="str">
        <f>IFERROR(VLOOKUP(C1499,Sheet3!A:H,3,0),"")</f>
        <v/>
      </c>
    </row>
    <row r="1500" spans="3:7" x14ac:dyDescent="0.15">
      <c r="C1500" s="24" t="str">
        <f t="shared" si="47"/>
        <v/>
      </c>
      <c r="D1500" s="32" t="str">
        <f>IFERROR(テーブル_Swim014[[#This Row],[選手番号]],"")</f>
        <v/>
      </c>
      <c r="E1500" s="28" t="str">
        <f>IFERROR(VLOOKUP(C1500,Sheet3!A:H,8,0),"")</f>
        <v/>
      </c>
      <c r="F1500" s="29" t="str">
        <f t="shared" si="48"/>
        <v/>
      </c>
      <c r="G1500" s="30" t="str">
        <f>IFERROR(VLOOKUP(C1500,Sheet3!A:H,3,0),"")</f>
        <v/>
      </c>
    </row>
    <row r="1501" spans="3:7" x14ac:dyDescent="0.15">
      <c r="C1501" s="24" t="str">
        <f t="shared" si="47"/>
        <v/>
      </c>
      <c r="D1501" s="32" t="str">
        <f>IFERROR(テーブル_Swim014[[#This Row],[選手番号]],"")</f>
        <v/>
      </c>
      <c r="E1501" s="28" t="str">
        <f>IFERROR(VLOOKUP(C1501,Sheet3!A:H,8,0),"")</f>
        <v/>
      </c>
      <c r="F1501" s="29" t="str">
        <f t="shared" si="48"/>
        <v/>
      </c>
      <c r="G1501" s="30" t="str">
        <f>IFERROR(VLOOKUP(C1501,Sheet3!A:H,3,0),"")</f>
        <v/>
      </c>
    </row>
  </sheetData>
  <sheetProtection sheet="1" objects="1" scenarios="1" selectLockedCells="1" autoFilter="0"/>
  <autoFilter ref="E1:E2001" xr:uid="{00000000-0009-0000-0000-00000D000000}"/>
  <phoneticPr fontId="1"/>
  <pageMargins left="0.7" right="0.7" top="0.75" bottom="0.75" header="0.3" footer="0.3"/>
  <pageSetup paperSize="9" orientation="portrait" horizontalDpi="1200" verticalDpi="120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theme="7"/>
  </sheetPr>
  <dimension ref="A1:G199"/>
  <sheetViews>
    <sheetView showGridLines="0" showZeros="0" workbookViewId="0"/>
  </sheetViews>
  <sheetFormatPr defaultRowHeight="20.100000000000001" customHeight="1" x14ac:dyDescent="0.15"/>
  <cols>
    <col min="1" max="1" width="12.75" style="4" customWidth="1"/>
    <col min="2" max="4" width="12.125" style="4" customWidth="1"/>
    <col min="5" max="5" width="12.125" style="4" hidden="1" customWidth="1"/>
    <col min="6" max="6" width="12.125" style="4" customWidth="1"/>
    <col min="7" max="7" width="24.75" customWidth="1"/>
  </cols>
  <sheetData>
    <row r="1" spans="1:7" ht="20.100000000000001" customHeight="1" x14ac:dyDescent="0.15">
      <c r="A1" s="45" t="s">
        <v>31</v>
      </c>
      <c r="B1" s="41" t="s">
        <v>32</v>
      </c>
      <c r="C1" s="43"/>
      <c r="D1" s="43" t="s">
        <v>169</v>
      </c>
      <c r="E1" s="43"/>
      <c r="F1" s="43" t="s">
        <v>170</v>
      </c>
      <c r="G1" s="43" t="s">
        <v>171</v>
      </c>
    </row>
    <row r="2" spans="1:7" ht="20.100000000000001" customHeight="1" x14ac:dyDescent="0.15">
      <c r="A2" s="42">
        <f>IFERROR(テーブル_Swim013[[#This Row],[チーム番号]],"")</f>
        <v>2001</v>
      </c>
      <c r="B2" s="42" t="str">
        <f>IFERROR(テーブル_Swim013[[#This Row],[チーム名]],"")</f>
        <v>ｴﾘｴｰﾙSRT</v>
      </c>
      <c r="C2" s="42">
        <f>IFERROR(テーブル_Swim013[[#This Row],[性別]],"")</f>
        <v>3</v>
      </c>
      <c r="D2" s="42" t="str">
        <f>IFERROR(VLOOKUP(C2,Sheet6!A:B,2,0),"")</f>
        <v/>
      </c>
      <c r="E2" s="42">
        <f>テーブル_Swim013[[#This Row],[クラス番号]]</f>
        <v>3</v>
      </c>
      <c r="F2" s="42" t="str">
        <f>IFERROR(VLOOKUP(E2,Sheet5!A:B,2,0),"")</f>
        <v>5・6年生</v>
      </c>
      <c r="G2" s="42" t="str">
        <f>IFERROR(CONCATENATE(テーブル_Swim013[[#This Row],[距離]],テーブル_Swim013[[#This Row],[種目]]),"")</f>
        <v xml:space="preserve"> 200mリレー</v>
      </c>
    </row>
    <row r="3" spans="1:7" ht="20.100000000000001" customHeight="1" x14ac:dyDescent="0.15">
      <c r="A3" s="42">
        <f>IFERROR(テーブル_Swim013[[#This Row],[チーム番号]],"")</f>
        <v>2002</v>
      </c>
      <c r="B3" s="42" t="str">
        <f>IFERROR(テーブル_Swim013[[#This Row],[チーム名]],"")</f>
        <v>ｴﾘｴｰﾙSRT</v>
      </c>
      <c r="C3" s="42">
        <f>IFERROR(テーブル_Swim013[[#This Row],[性別]],"")</f>
        <v>3</v>
      </c>
      <c r="D3" s="42" t="str">
        <f>IFERROR(VLOOKUP(C3,Sheet6!A:B,2,0),"")</f>
        <v/>
      </c>
      <c r="E3" s="42">
        <f>テーブル_Swim013[[#This Row],[クラス番号]]</f>
        <v>1</v>
      </c>
      <c r="F3" s="42" t="str">
        <f>IFERROR(VLOOKUP(E3,Sheet5!A:B,2,0),"")</f>
        <v>1・2年生</v>
      </c>
      <c r="G3" s="42" t="str">
        <f>IFERROR(CONCATENATE(テーブル_Swim013[[#This Row],[距離]],テーブル_Swim013[[#This Row],[種目]]),"")</f>
        <v xml:space="preserve"> 200mリレー</v>
      </c>
    </row>
    <row r="4" spans="1:7" ht="20.100000000000001" customHeight="1" x14ac:dyDescent="0.15">
      <c r="A4" s="42">
        <f>IFERROR(テーブル_Swim013[[#This Row],[チーム番号]],"")</f>
        <v>2003</v>
      </c>
      <c r="B4" s="42" t="str">
        <f>IFERROR(テーブル_Swim013[[#This Row],[チーム名]],"")</f>
        <v>ｴﾘｴｰﾙSRT</v>
      </c>
      <c r="C4" s="42">
        <f>IFERROR(テーブル_Swim013[[#This Row],[性別]],"")</f>
        <v>3</v>
      </c>
      <c r="D4" s="42" t="str">
        <f>IFERROR(VLOOKUP(C4,Sheet6!A:B,2,0),"")</f>
        <v/>
      </c>
      <c r="E4" s="42">
        <f>テーブル_Swim013[[#This Row],[クラス番号]]</f>
        <v>2</v>
      </c>
      <c r="F4" s="42" t="str">
        <f>IFERROR(VLOOKUP(E4,Sheet5!A:B,2,0),"")</f>
        <v>3・4年生</v>
      </c>
      <c r="G4" s="42" t="str">
        <f>IFERROR(CONCATENATE(テーブル_Swim013[[#This Row],[距離]],テーブル_Swim013[[#This Row],[種目]]),"")</f>
        <v xml:space="preserve"> 200mリレー</v>
      </c>
    </row>
    <row r="5" spans="1:7" ht="20.100000000000001" customHeight="1" x14ac:dyDescent="0.15">
      <c r="A5" s="42">
        <f>IFERROR(テーブル_Swim013[[#This Row],[チーム番号]],"")</f>
        <v>2004</v>
      </c>
      <c r="B5" s="42" t="str">
        <f>IFERROR(テーブル_Swim013[[#This Row],[チーム名]],"")</f>
        <v>ＭＧ瀬戸内</v>
      </c>
      <c r="C5" s="42">
        <f>IFERROR(テーブル_Swim013[[#This Row],[性別]],"")</f>
        <v>3</v>
      </c>
      <c r="D5" s="42" t="str">
        <f>IFERROR(VLOOKUP(C5,Sheet6!A:B,2,0),"")</f>
        <v/>
      </c>
      <c r="E5" s="42">
        <f>テーブル_Swim013[[#This Row],[クラス番号]]</f>
        <v>3</v>
      </c>
      <c r="F5" s="42" t="str">
        <f>IFERROR(VLOOKUP(E5,Sheet5!A:B,2,0),"")</f>
        <v>5・6年生</v>
      </c>
      <c r="G5" s="42" t="str">
        <f>IFERROR(CONCATENATE(テーブル_Swim013[[#This Row],[距離]],テーブル_Swim013[[#This Row],[種目]]),"")</f>
        <v xml:space="preserve"> 200mリレー</v>
      </c>
    </row>
    <row r="6" spans="1:7" ht="20.100000000000001" customHeight="1" x14ac:dyDescent="0.15">
      <c r="A6" s="42">
        <f>IFERROR(テーブル_Swim013[[#This Row],[チーム番号]],"")</f>
        <v>2005</v>
      </c>
      <c r="B6" s="42" t="str">
        <f>IFERROR(テーブル_Swim013[[#This Row],[チーム名]],"")</f>
        <v>Z-UP</v>
      </c>
      <c r="C6" s="42">
        <f>IFERROR(テーブル_Swim013[[#This Row],[性別]],"")</f>
        <v>3</v>
      </c>
      <c r="D6" s="42" t="str">
        <f>IFERROR(VLOOKUP(C6,Sheet6!A:B,2,0),"")</f>
        <v/>
      </c>
      <c r="E6" s="42">
        <f>テーブル_Swim013[[#This Row],[クラス番号]]</f>
        <v>2</v>
      </c>
      <c r="F6" s="42" t="str">
        <f>IFERROR(VLOOKUP(E6,Sheet5!A:B,2,0),"")</f>
        <v>3・4年生</v>
      </c>
      <c r="G6" s="42" t="str">
        <f>IFERROR(CONCATENATE(テーブル_Swim013[[#This Row],[距離]],テーブル_Swim013[[#This Row],[種目]]),"")</f>
        <v xml:space="preserve"> 200mリレー</v>
      </c>
    </row>
    <row r="7" spans="1:7" ht="20.100000000000001" customHeight="1" x14ac:dyDescent="0.15">
      <c r="A7" s="42">
        <f>IFERROR(テーブル_Swim013[[#This Row],[チーム番号]],"")</f>
        <v>2006</v>
      </c>
      <c r="B7" s="42" t="str">
        <f>IFERROR(テーブル_Swim013[[#This Row],[チーム名]],"")</f>
        <v>Z-UP</v>
      </c>
      <c r="C7" s="42">
        <f>IFERROR(テーブル_Swim013[[#This Row],[性別]],"")</f>
        <v>3</v>
      </c>
      <c r="D7" s="42" t="str">
        <f>IFERROR(VLOOKUP(C7,Sheet6!A:B,2,0),"")</f>
        <v/>
      </c>
      <c r="E7" s="42">
        <f>テーブル_Swim013[[#This Row],[クラス番号]]</f>
        <v>3</v>
      </c>
      <c r="F7" s="42" t="str">
        <f>IFERROR(VLOOKUP(E7,Sheet5!A:B,2,0),"")</f>
        <v>5・6年生</v>
      </c>
      <c r="G7" s="42" t="str">
        <f>IFERROR(CONCATENATE(テーブル_Swim013[[#This Row],[距離]],テーブル_Swim013[[#This Row],[種目]]),"")</f>
        <v xml:space="preserve"> 200mリレー</v>
      </c>
    </row>
    <row r="8" spans="1:7" ht="20.100000000000001" customHeight="1" x14ac:dyDescent="0.15">
      <c r="A8" s="42">
        <f>IFERROR(テーブル_Swim013[[#This Row],[チーム番号]],"")</f>
        <v>2007</v>
      </c>
      <c r="B8" s="42" t="str">
        <f>IFERROR(テーブル_Swim013[[#This Row],[チーム名]],"")</f>
        <v>ＭＧ双葉</v>
      </c>
      <c r="C8" s="42">
        <f>IFERROR(テーブル_Swim013[[#This Row],[性別]],"")</f>
        <v>3</v>
      </c>
      <c r="D8" s="42" t="str">
        <f>IFERROR(VLOOKUP(C8,Sheet6!A:B,2,0),"")</f>
        <v/>
      </c>
      <c r="E8" s="42">
        <f>テーブル_Swim013[[#This Row],[クラス番号]]</f>
        <v>3</v>
      </c>
      <c r="F8" s="42" t="str">
        <f>IFERROR(VLOOKUP(E8,Sheet5!A:B,2,0),"")</f>
        <v>5・6年生</v>
      </c>
      <c r="G8" s="42" t="str">
        <f>IFERROR(CONCATENATE(テーブル_Swim013[[#This Row],[距離]],テーブル_Swim013[[#This Row],[種目]]),"")</f>
        <v xml:space="preserve"> 200mリレー</v>
      </c>
    </row>
    <row r="9" spans="1:7" ht="20.100000000000001" customHeight="1" x14ac:dyDescent="0.15">
      <c r="A9" s="42">
        <f>IFERROR(テーブル_Swim013[[#This Row],[チーム番号]],"")</f>
        <v>2008</v>
      </c>
      <c r="B9" s="42" t="str">
        <f>IFERROR(テーブル_Swim013[[#This Row],[チーム名]],"")</f>
        <v>ＭＧ双葉</v>
      </c>
      <c r="C9" s="42">
        <f>IFERROR(テーブル_Swim013[[#This Row],[性別]],"")</f>
        <v>3</v>
      </c>
      <c r="D9" s="42" t="str">
        <f>IFERROR(VLOOKUP(C9,Sheet6!A:B,2,0),"")</f>
        <v/>
      </c>
      <c r="E9" s="42">
        <f>テーブル_Swim013[[#This Row],[クラス番号]]</f>
        <v>2</v>
      </c>
      <c r="F9" s="42" t="str">
        <f>IFERROR(VLOOKUP(E9,Sheet5!A:B,2,0),"")</f>
        <v>3・4年生</v>
      </c>
      <c r="G9" s="42" t="str">
        <f>IFERROR(CONCATENATE(テーブル_Swim013[[#This Row],[距離]],テーブル_Swim013[[#This Row],[種目]]),"")</f>
        <v xml:space="preserve"> 200mリレー</v>
      </c>
    </row>
    <row r="10" spans="1:7" ht="20.100000000000001" customHeight="1" x14ac:dyDescent="0.15">
      <c r="A10" s="42">
        <f>IFERROR(テーブル_Swim013[[#This Row],[チーム番号]],"")</f>
        <v>2009</v>
      </c>
      <c r="B10" s="42" t="str">
        <f>IFERROR(テーブル_Swim013[[#This Row],[チーム名]],"")</f>
        <v>ファイブテン</v>
      </c>
      <c r="C10" s="42">
        <f>IFERROR(テーブル_Swim013[[#This Row],[性別]],"")</f>
        <v>3</v>
      </c>
      <c r="D10" s="42" t="str">
        <f>IFERROR(VLOOKUP(C10,Sheet6!A:B,2,0),"")</f>
        <v/>
      </c>
      <c r="E10" s="42">
        <f>テーブル_Swim013[[#This Row],[クラス番号]]</f>
        <v>1</v>
      </c>
      <c r="F10" s="42" t="str">
        <f>IFERROR(VLOOKUP(E10,Sheet5!A:B,2,0),"")</f>
        <v>1・2年生</v>
      </c>
      <c r="G10" s="42" t="str">
        <f>IFERROR(CONCATENATE(テーブル_Swim013[[#This Row],[距離]],テーブル_Swim013[[#This Row],[種目]]),"")</f>
        <v xml:space="preserve"> 200mリレー</v>
      </c>
    </row>
    <row r="11" spans="1:7" ht="20.100000000000001" customHeight="1" x14ac:dyDescent="0.15">
      <c r="A11" s="42">
        <f>IFERROR(テーブル_Swim013[[#This Row],[チーム番号]],"")</f>
        <v>2010</v>
      </c>
      <c r="B11" s="42" t="str">
        <f>IFERROR(テーブル_Swim013[[#This Row],[チーム名]],"")</f>
        <v>ファイブテン</v>
      </c>
      <c r="C11" s="42">
        <f>IFERROR(テーブル_Swim013[[#This Row],[性別]],"")</f>
        <v>3</v>
      </c>
      <c r="D11" s="42" t="str">
        <f>IFERROR(VLOOKUP(C11,Sheet6!A:B,2,0),"")</f>
        <v/>
      </c>
      <c r="E11" s="42">
        <f>テーブル_Swim013[[#This Row],[クラス番号]]</f>
        <v>2</v>
      </c>
      <c r="F11" s="42" t="str">
        <f>IFERROR(VLOOKUP(E11,Sheet5!A:B,2,0),"")</f>
        <v>3・4年生</v>
      </c>
      <c r="G11" s="42" t="str">
        <f>IFERROR(CONCATENATE(テーブル_Swim013[[#This Row],[距離]],テーブル_Swim013[[#This Row],[種目]]),"")</f>
        <v xml:space="preserve"> 200mリレー</v>
      </c>
    </row>
    <row r="12" spans="1:7" ht="20.100000000000001" customHeight="1" x14ac:dyDescent="0.15">
      <c r="A12" s="42">
        <f>IFERROR(テーブル_Swim013[[#This Row],[チーム番号]],"")</f>
        <v>2011</v>
      </c>
      <c r="B12" s="42" t="str">
        <f>IFERROR(テーブル_Swim013[[#This Row],[チーム名]],"")</f>
        <v>ファイブテン</v>
      </c>
      <c r="C12" s="42">
        <f>IFERROR(テーブル_Swim013[[#This Row],[性別]],"")</f>
        <v>3</v>
      </c>
      <c r="D12" s="42" t="str">
        <f>IFERROR(VLOOKUP(C12,Sheet6!A:B,2,0),"")</f>
        <v/>
      </c>
      <c r="E12" s="42">
        <f>テーブル_Swim013[[#This Row],[クラス番号]]</f>
        <v>3</v>
      </c>
      <c r="F12" s="42" t="str">
        <f>IFERROR(VLOOKUP(E12,Sheet5!A:B,2,0),"")</f>
        <v>5・6年生</v>
      </c>
      <c r="G12" s="42" t="str">
        <f>IFERROR(CONCATENATE(テーブル_Swim013[[#This Row],[距離]],テーブル_Swim013[[#This Row],[種目]]),"")</f>
        <v xml:space="preserve"> 200mリレー</v>
      </c>
    </row>
    <row r="13" spans="1:7" ht="20.100000000000001" customHeight="1" x14ac:dyDescent="0.15">
      <c r="A13" s="42">
        <f>IFERROR(テーブル_Swim013[[#This Row],[チーム番号]],"")</f>
        <v>2501</v>
      </c>
      <c r="B13" s="42" t="str">
        <f>IFERROR(テーブル_Swim013[[#This Row],[チーム名]],"")</f>
        <v>西条ＳＣ</v>
      </c>
      <c r="C13" s="42">
        <f>IFERROR(テーブル_Swim013[[#This Row],[性別]],"")</f>
        <v>3</v>
      </c>
      <c r="D13" s="42" t="str">
        <f>IFERROR(VLOOKUP(C13,Sheet6!A:B,2,0),"")</f>
        <v/>
      </c>
      <c r="E13" s="42">
        <f>テーブル_Swim013[[#This Row],[クラス番号]]</f>
        <v>2</v>
      </c>
      <c r="F13" s="42" t="str">
        <f>IFERROR(VLOOKUP(E13,Sheet5!A:B,2,0),"")</f>
        <v>3・4年生</v>
      </c>
      <c r="G13" s="42" t="str">
        <f>IFERROR(CONCATENATE(テーブル_Swim013[[#This Row],[距離]],テーブル_Swim013[[#This Row],[種目]]),"")</f>
        <v xml:space="preserve"> 200mリレー</v>
      </c>
    </row>
    <row r="14" spans="1:7" ht="20.100000000000001" customHeight="1" x14ac:dyDescent="0.15">
      <c r="A14" s="42">
        <f>IFERROR(テーブル_Swim013[[#This Row],[チーム番号]],"")</f>
        <v>2502</v>
      </c>
      <c r="B14" s="42" t="str">
        <f>IFERROR(テーブル_Swim013[[#This Row],[チーム名]],"")</f>
        <v>西条ＳＣ</v>
      </c>
      <c r="C14" s="42">
        <f>IFERROR(テーブル_Swim013[[#This Row],[性別]],"")</f>
        <v>3</v>
      </c>
      <c r="D14" s="42" t="str">
        <f>IFERROR(VLOOKUP(C14,Sheet6!A:B,2,0),"")</f>
        <v/>
      </c>
      <c r="E14" s="42">
        <f>テーブル_Swim013[[#This Row],[クラス番号]]</f>
        <v>1</v>
      </c>
      <c r="F14" s="42" t="str">
        <f>IFERROR(VLOOKUP(E14,Sheet5!A:B,2,0),"")</f>
        <v>1・2年生</v>
      </c>
      <c r="G14" s="42" t="str">
        <f>IFERROR(CONCATENATE(テーブル_Swim013[[#This Row],[距離]],テーブル_Swim013[[#This Row],[種目]]),"")</f>
        <v xml:space="preserve"> 200mリレー</v>
      </c>
    </row>
    <row r="15" spans="1:7" ht="20.100000000000001" customHeight="1" x14ac:dyDescent="0.15">
      <c r="A15" s="42">
        <f>IFERROR(テーブル_Swim013[[#This Row],[チーム番号]],"")</f>
        <v>2503</v>
      </c>
      <c r="B15" s="42" t="str">
        <f>IFERROR(テーブル_Swim013[[#This Row],[チーム名]],"")</f>
        <v>ﾌｧｲﾌﾞﾃﾝ東予</v>
      </c>
      <c r="C15" s="42">
        <f>IFERROR(テーブル_Swim013[[#This Row],[性別]],"")</f>
        <v>3</v>
      </c>
      <c r="D15" s="42" t="str">
        <f>IFERROR(VLOOKUP(C15,Sheet6!A:B,2,0),"")</f>
        <v/>
      </c>
      <c r="E15" s="42">
        <f>テーブル_Swim013[[#This Row],[クラス番号]]</f>
        <v>1</v>
      </c>
      <c r="F15" s="42" t="str">
        <f>IFERROR(VLOOKUP(E15,Sheet5!A:B,2,0),"")</f>
        <v>1・2年生</v>
      </c>
      <c r="G15" s="42" t="str">
        <f>IFERROR(CONCATENATE(テーブル_Swim013[[#This Row],[距離]],テーブル_Swim013[[#This Row],[種目]]),"")</f>
        <v xml:space="preserve"> 200mリレー</v>
      </c>
    </row>
    <row r="16" spans="1:7" ht="20.100000000000001" customHeight="1" x14ac:dyDescent="0.15">
      <c r="A16" s="42">
        <f>IFERROR(テーブル_Swim013[[#This Row],[チーム番号]],"")</f>
        <v>2504</v>
      </c>
      <c r="B16" s="42" t="str">
        <f>IFERROR(テーブル_Swim013[[#This Row],[チーム名]],"")</f>
        <v>ﾌｧｲﾌﾞﾃﾝ東予</v>
      </c>
      <c r="C16" s="42">
        <f>IFERROR(テーブル_Swim013[[#This Row],[性別]],"")</f>
        <v>3</v>
      </c>
      <c r="D16" s="42" t="str">
        <f>IFERROR(VLOOKUP(C16,Sheet6!A:B,2,0),"")</f>
        <v/>
      </c>
      <c r="E16" s="42">
        <f>テーブル_Swim013[[#This Row],[クラス番号]]</f>
        <v>3</v>
      </c>
      <c r="F16" s="42" t="str">
        <f>IFERROR(VLOOKUP(E16,Sheet5!A:B,2,0),"")</f>
        <v>5・6年生</v>
      </c>
      <c r="G16" s="42" t="str">
        <f>IFERROR(CONCATENATE(テーブル_Swim013[[#This Row],[距離]],テーブル_Swim013[[#This Row],[種目]]),"")</f>
        <v xml:space="preserve"> 200mリレー</v>
      </c>
    </row>
    <row r="17" spans="1:7" ht="20.100000000000001" customHeight="1" x14ac:dyDescent="0.15">
      <c r="A17" s="42">
        <f>IFERROR(テーブル_Swim013[[#This Row],[チーム番号]],"")</f>
        <v>3001</v>
      </c>
      <c r="B17" s="42" t="str">
        <f>IFERROR(テーブル_Swim013[[#This Row],[チーム名]],"")</f>
        <v>五百木ＳＣ</v>
      </c>
      <c r="C17" s="42">
        <f>IFERROR(テーブル_Swim013[[#This Row],[性別]],"")</f>
        <v>3</v>
      </c>
      <c r="D17" s="42" t="str">
        <f>IFERROR(VLOOKUP(C17,Sheet6!A:B,2,0),"")</f>
        <v/>
      </c>
      <c r="E17" s="42">
        <f>テーブル_Swim013[[#This Row],[クラス番号]]</f>
        <v>1</v>
      </c>
      <c r="F17" s="42" t="str">
        <f>IFERROR(VLOOKUP(E17,Sheet5!A:B,2,0),"")</f>
        <v>1・2年生</v>
      </c>
      <c r="G17" s="42" t="str">
        <f>IFERROR(CONCATENATE(テーブル_Swim013[[#This Row],[距離]],テーブル_Swim013[[#This Row],[種目]]),"")</f>
        <v xml:space="preserve"> 200mリレー</v>
      </c>
    </row>
    <row r="18" spans="1:7" ht="20.100000000000001" customHeight="1" x14ac:dyDescent="0.15">
      <c r="A18" s="42">
        <f>IFERROR(テーブル_Swim013[[#This Row],[チーム番号]],"")</f>
        <v>3002</v>
      </c>
      <c r="B18" s="42" t="str">
        <f>IFERROR(テーブル_Swim013[[#This Row],[チーム名]],"")</f>
        <v>五百木ＳＣ</v>
      </c>
      <c r="C18" s="42">
        <f>IFERROR(テーブル_Swim013[[#This Row],[性別]],"")</f>
        <v>3</v>
      </c>
      <c r="D18" s="42" t="str">
        <f>IFERROR(VLOOKUP(C18,Sheet6!A:B,2,0),"")</f>
        <v/>
      </c>
      <c r="E18" s="42">
        <f>テーブル_Swim013[[#This Row],[クラス番号]]</f>
        <v>3</v>
      </c>
      <c r="F18" s="42" t="str">
        <f>IFERROR(VLOOKUP(E18,Sheet5!A:B,2,0),"")</f>
        <v>5・6年生</v>
      </c>
      <c r="G18" s="42" t="str">
        <f>IFERROR(CONCATENATE(テーブル_Swim013[[#This Row],[距離]],テーブル_Swim013[[#This Row],[種目]]),"")</f>
        <v xml:space="preserve"> 200mリレー</v>
      </c>
    </row>
    <row r="19" spans="1:7" ht="20.100000000000001" customHeight="1" x14ac:dyDescent="0.15">
      <c r="A19" s="42">
        <f>IFERROR(テーブル_Swim013[[#This Row],[チーム番号]],"")</f>
        <v>3003</v>
      </c>
      <c r="B19" s="42" t="str">
        <f>IFERROR(テーブル_Swim013[[#This Row],[チーム名]],"")</f>
        <v>五百木ＳＣ</v>
      </c>
      <c r="C19" s="42">
        <f>IFERROR(テーブル_Swim013[[#This Row],[性別]],"")</f>
        <v>3</v>
      </c>
      <c r="D19" s="42" t="str">
        <f>IFERROR(VLOOKUP(C19,Sheet6!A:B,2,0),"")</f>
        <v/>
      </c>
      <c r="E19" s="42">
        <f>テーブル_Swim013[[#This Row],[クラス番号]]</f>
        <v>2</v>
      </c>
      <c r="F19" s="42" t="str">
        <f>IFERROR(VLOOKUP(E19,Sheet5!A:B,2,0),"")</f>
        <v>3・4年生</v>
      </c>
      <c r="G19" s="42" t="str">
        <f>IFERROR(CONCATENATE(テーブル_Swim013[[#This Row],[距離]],テーブル_Swim013[[#This Row],[種目]]),"")</f>
        <v xml:space="preserve"> 200mリレー</v>
      </c>
    </row>
    <row r="20" spans="1:7" ht="20.100000000000001" customHeight="1" x14ac:dyDescent="0.15">
      <c r="A20" s="42">
        <f>IFERROR(テーブル_Swim013[[#This Row],[チーム番号]],"")</f>
        <v>3004</v>
      </c>
      <c r="B20" s="42" t="str">
        <f>IFERROR(テーブル_Swim013[[#This Row],[チーム名]],"")</f>
        <v>南海ＤＣ</v>
      </c>
      <c r="C20" s="42">
        <f>IFERROR(テーブル_Swim013[[#This Row],[性別]],"")</f>
        <v>3</v>
      </c>
      <c r="D20" s="42" t="str">
        <f>IFERROR(VLOOKUP(C20,Sheet6!A:B,2,0),"")</f>
        <v/>
      </c>
      <c r="E20" s="42">
        <f>テーブル_Swim013[[#This Row],[クラス番号]]</f>
        <v>2</v>
      </c>
      <c r="F20" s="42" t="str">
        <f>IFERROR(VLOOKUP(E20,Sheet5!A:B,2,0),"")</f>
        <v>3・4年生</v>
      </c>
      <c r="G20" s="42" t="str">
        <f>IFERROR(CONCATENATE(テーブル_Swim013[[#This Row],[距離]],テーブル_Swim013[[#This Row],[種目]]),"")</f>
        <v xml:space="preserve"> 200mリレー</v>
      </c>
    </row>
    <row r="21" spans="1:7" ht="20.100000000000001" customHeight="1" x14ac:dyDescent="0.15">
      <c r="A21" s="42">
        <f>IFERROR(テーブル_Swim013[[#This Row],[チーム番号]],"")</f>
        <v>3005</v>
      </c>
      <c r="B21" s="42" t="str">
        <f>IFERROR(テーブル_Swim013[[#This Row],[チーム名]],"")</f>
        <v>南海ＤＣ</v>
      </c>
      <c r="C21" s="42">
        <f>IFERROR(テーブル_Swim013[[#This Row],[性別]],"")</f>
        <v>3</v>
      </c>
      <c r="D21" s="42" t="str">
        <f>IFERROR(VLOOKUP(C21,Sheet6!A:B,2,0),"")</f>
        <v/>
      </c>
      <c r="E21" s="42">
        <f>テーブル_Swim013[[#This Row],[クラス番号]]</f>
        <v>3</v>
      </c>
      <c r="F21" s="42" t="str">
        <f>IFERROR(VLOOKUP(E21,Sheet5!A:B,2,0),"")</f>
        <v>5・6年生</v>
      </c>
      <c r="G21" s="42" t="str">
        <f>IFERROR(CONCATENATE(テーブル_Swim013[[#This Row],[距離]],テーブル_Swim013[[#This Row],[種目]]),"")</f>
        <v xml:space="preserve"> 200mリレー</v>
      </c>
    </row>
    <row r="22" spans="1:7" ht="20.100000000000001" customHeight="1" x14ac:dyDescent="0.15">
      <c r="A22" s="42">
        <f>IFERROR(テーブル_Swim013[[#This Row],[チーム番号]],"")</f>
        <v>3006</v>
      </c>
      <c r="B22" s="42" t="str">
        <f>IFERROR(テーブル_Swim013[[#This Row],[チーム名]],"")</f>
        <v>南海ＤＣ</v>
      </c>
      <c r="C22" s="42">
        <f>IFERROR(テーブル_Swim013[[#This Row],[性別]],"")</f>
        <v>3</v>
      </c>
      <c r="D22" s="42" t="str">
        <f>IFERROR(VLOOKUP(C22,Sheet6!A:B,2,0),"")</f>
        <v/>
      </c>
      <c r="E22" s="42">
        <f>テーブル_Swim013[[#This Row],[クラス番号]]</f>
        <v>1</v>
      </c>
      <c r="F22" s="42" t="str">
        <f>IFERROR(VLOOKUP(E22,Sheet5!A:B,2,0),"")</f>
        <v>1・2年生</v>
      </c>
      <c r="G22" s="42" t="str">
        <f>IFERROR(CONCATENATE(テーブル_Swim013[[#This Row],[距離]],テーブル_Swim013[[#This Row],[種目]]),"")</f>
        <v xml:space="preserve"> 200mリレー</v>
      </c>
    </row>
    <row r="23" spans="1:7" ht="20.100000000000001" customHeight="1" x14ac:dyDescent="0.15">
      <c r="A23" s="42">
        <f>IFERROR(テーブル_Swim013[[#This Row],[チーム番号]],"")</f>
        <v>3007</v>
      </c>
      <c r="B23" s="42" t="str">
        <f>IFERROR(テーブル_Swim013[[#This Row],[チーム名]],"")</f>
        <v>アズサ松山</v>
      </c>
      <c r="C23" s="42">
        <f>IFERROR(テーブル_Swim013[[#This Row],[性別]],"")</f>
        <v>3</v>
      </c>
      <c r="D23" s="42" t="str">
        <f>IFERROR(VLOOKUP(C23,Sheet6!A:B,2,0),"")</f>
        <v/>
      </c>
      <c r="E23" s="42">
        <f>テーブル_Swim013[[#This Row],[クラス番号]]</f>
        <v>3</v>
      </c>
      <c r="F23" s="42" t="str">
        <f>IFERROR(VLOOKUP(E23,Sheet5!A:B,2,0),"")</f>
        <v>5・6年生</v>
      </c>
      <c r="G23" s="42" t="str">
        <f>IFERROR(CONCATENATE(テーブル_Swim013[[#This Row],[距離]],テーブル_Swim013[[#This Row],[種目]]),"")</f>
        <v xml:space="preserve"> 200mリレー</v>
      </c>
    </row>
    <row r="24" spans="1:7" ht="20.100000000000001" customHeight="1" x14ac:dyDescent="0.15">
      <c r="A24" s="42">
        <f>IFERROR(テーブル_Swim013[[#This Row],[チーム番号]],"")</f>
        <v>3008</v>
      </c>
      <c r="B24" s="42" t="str">
        <f>IFERROR(テーブル_Swim013[[#This Row],[チーム名]],"")</f>
        <v>アズサ松山</v>
      </c>
      <c r="C24" s="42">
        <f>IFERROR(テーブル_Swim013[[#This Row],[性別]],"")</f>
        <v>3</v>
      </c>
      <c r="D24" s="42" t="str">
        <f>IFERROR(VLOOKUP(C24,Sheet6!A:B,2,0),"")</f>
        <v/>
      </c>
      <c r="E24" s="42">
        <f>テーブル_Swim013[[#This Row],[クラス番号]]</f>
        <v>1</v>
      </c>
      <c r="F24" s="42" t="str">
        <f>IFERROR(VLOOKUP(E24,Sheet5!A:B,2,0),"")</f>
        <v>1・2年生</v>
      </c>
      <c r="G24" s="42" t="str">
        <f>IFERROR(CONCATENATE(テーブル_Swim013[[#This Row],[距離]],テーブル_Swim013[[#This Row],[種目]]),"")</f>
        <v xml:space="preserve"> 200mリレー</v>
      </c>
    </row>
    <row r="25" spans="1:7" ht="20.100000000000001" customHeight="1" x14ac:dyDescent="0.15">
      <c r="A25" s="42">
        <f>IFERROR(テーブル_Swim013[[#This Row],[チーム番号]],"")</f>
        <v>3009</v>
      </c>
      <c r="B25" s="42" t="str">
        <f>IFERROR(テーブル_Swim013[[#This Row],[チーム名]],"")</f>
        <v>フィッタ松山</v>
      </c>
      <c r="C25" s="42">
        <f>IFERROR(テーブル_Swim013[[#This Row],[性別]],"")</f>
        <v>3</v>
      </c>
      <c r="D25" s="42" t="str">
        <f>IFERROR(VLOOKUP(C25,Sheet6!A:B,2,0),"")</f>
        <v/>
      </c>
      <c r="E25" s="42">
        <f>テーブル_Swim013[[#This Row],[クラス番号]]</f>
        <v>1</v>
      </c>
      <c r="F25" s="42" t="str">
        <f>IFERROR(VLOOKUP(E25,Sheet5!A:B,2,0),"")</f>
        <v>1・2年生</v>
      </c>
      <c r="G25" s="42" t="str">
        <f>IFERROR(CONCATENATE(テーブル_Swim013[[#This Row],[距離]],テーブル_Swim013[[#This Row],[種目]]),"")</f>
        <v xml:space="preserve"> 200mリレー</v>
      </c>
    </row>
    <row r="26" spans="1:7" ht="20.100000000000001" customHeight="1" x14ac:dyDescent="0.15">
      <c r="A26" s="42">
        <f>IFERROR(テーブル_Swim013[[#This Row],[チーム番号]],"")</f>
        <v>3010</v>
      </c>
      <c r="B26" s="42" t="str">
        <f>IFERROR(テーブル_Swim013[[#This Row],[チーム名]],"")</f>
        <v>フィッタ松山</v>
      </c>
      <c r="C26" s="42">
        <f>IFERROR(テーブル_Swim013[[#This Row],[性別]],"")</f>
        <v>3</v>
      </c>
      <c r="D26" s="42" t="str">
        <f>IFERROR(VLOOKUP(C26,Sheet6!A:B,2,0),"")</f>
        <v/>
      </c>
      <c r="E26" s="42">
        <f>テーブル_Swim013[[#This Row],[クラス番号]]</f>
        <v>2</v>
      </c>
      <c r="F26" s="42" t="str">
        <f>IFERROR(VLOOKUP(E26,Sheet5!A:B,2,0),"")</f>
        <v>3・4年生</v>
      </c>
      <c r="G26" s="42" t="str">
        <f>IFERROR(CONCATENATE(テーブル_Swim013[[#This Row],[距離]],テーブル_Swim013[[#This Row],[種目]]),"")</f>
        <v xml:space="preserve"> 200mリレー</v>
      </c>
    </row>
    <row r="27" spans="1:7" ht="20.100000000000001" customHeight="1" x14ac:dyDescent="0.15">
      <c r="A27" s="42">
        <f>IFERROR(テーブル_Swim013[[#This Row],[チーム番号]],"")</f>
        <v>3011</v>
      </c>
      <c r="B27" s="42" t="str">
        <f>IFERROR(テーブル_Swim013[[#This Row],[チーム名]],"")</f>
        <v>フィッタ松山</v>
      </c>
      <c r="C27" s="42">
        <f>IFERROR(テーブル_Swim013[[#This Row],[性別]],"")</f>
        <v>3</v>
      </c>
      <c r="D27" s="42" t="str">
        <f>IFERROR(VLOOKUP(C27,Sheet6!A:B,2,0),"")</f>
        <v/>
      </c>
      <c r="E27" s="42">
        <f>テーブル_Swim013[[#This Row],[クラス番号]]</f>
        <v>3</v>
      </c>
      <c r="F27" s="42" t="str">
        <f>IFERROR(VLOOKUP(E27,Sheet5!A:B,2,0),"")</f>
        <v>5・6年生</v>
      </c>
      <c r="G27" s="42" t="str">
        <f>IFERROR(CONCATENATE(テーブル_Swim013[[#This Row],[距離]],テーブル_Swim013[[#This Row],[種目]]),"")</f>
        <v xml:space="preserve"> 200mリレー</v>
      </c>
    </row>
    <row r="28" spans="1:7" ht="20.100000000000001" customHeight="1" x14ac:dyDescent="0.15">
      <c r="A28" s="42">
        <f>IFERROR(テーブル_Swim013[[#This Row],[チーム番号]],"")</f>
        <v>3012</v>
      </c>
      <c r="B28" s="42" t="str">
        <f>IFERROR(テーブル_Swim013[[#This Row],[チーム名]],"")</f>
        <v>フィッタ重信</v>
      </c>
      <c r="C28" s="42">
        <f>IFERROR(テーブル_Swim013[[#This Row],[性別]],"")</f>
        <v>3</v>
      </c>
      <c r="D28" s="42" t="str">
        <f>IFERROR(VLOOKUP(C28,Sheet6!A:B,2,0),"")</f>
        <v/>
      </c>
      <c r="E28" s="42">
        <f>テーブル_Swim013[[#This Row],[クラス番号]]</f>
        <v>3</v>
      </c>
      <c r="F28" s="42" t="str">
        <f>IFERROR(VLOOKUP(E28,Sheet5!A:B,2,0),"")</f>
        <v>5・6年生</v>
      </c>
      <c r="G28" s="42" t="str">
        <f>IFERROR(CONCATENATE(テーブル_Swim013[[#This Row],[距離]],テーブル_Swim013[[#This Row],[種目]]),"")</f>
        <v xml:space="preserve"> 200mリレー</v>
      </c>
    </row>
    <row r="29" spans="1:7" ht="20.100000000000001" customHeight="1" x14ac:dyDescent="0.15">
      <c r="A29" s="42">
        <f>IFERROR(テーブル_Swim013[[#This Row],[チーム番号]],"")</f>
        <v>3013</v>
      </c>
      <c r="B29" s="42" t="str">
        <f>IFERROR(テーブル_Swim013[[#This Row],[チーム名]],"")</f>
        <v>フィッタ重信</v>
      </c>
      <c r="C29" s="42">
        <f>IFERROR(テーブル_Swim013[[#This Row],[性別]],"")</f>
        <v>3</v>
      </c>
      <c r="D29" s="42" t="str">
        <f>IFERROR(VLOOKUP(C29,Sheet6!A:B,2,0),"")</f>
        <v/>
      </c>
      <c r="E29" s="42">
        <f>テーブル_Swim013[[#This Row],[クラス番号]]</f>
        <v>1</v>
      </c>
      <c r="F29" s="42" t="str">
        <f>IFERROR(VLOOKUP(E29,Sheet5!A:B,2,0),"")</f>
        <v>1・2年生</v>
      </c>
      <c r="G29" s="42" t="str">
        <f>IFERROR(CONCATENATE(テーブル_Swim013[[#This Row],[距離]],テーブル_Swim013[[#This Row],[種目]]),"")</f>
        <v xml:space="preserve"> 200mリレー</v>
      </c>
    </row>
    <row r="30" spans="1:7" ht="20.100000000000001" customHeight="1" x14ac:dyDescent="0.15">
      <c r="A30" s="42">
        <f>IFERROR(テーブル_Swim013[[#This Row],[チーム番号]],"")</f>
        <v>3014</v>
      </c>
      <c r="B30" s="42" t="str">
        <f>IFERROR(テーブル_Swim013[[#This Row],[チーム名]],"")</f>
        <v>フィッタ重信</v>
      </c>
      <c r="C30" s="42">
        <f>IFERROR(テーブル_Swim013[[#This Row],[性別]],"")</f>
        <v>3</v>
      </c>
      <c r="D30" s="42" t="str">
        <f>IFERROR(VLOOKUP(C30,Sheet6!A:B,2,0),"")</f>
        <v/>
      </c>
      <c r="E30" s="42">
        <f>テーブル_Swim013[[#This Row],[クラス番号]]</f>
        <v>2</v>
      </c>
      <c r="F30" s="42" t="str">
        <f>IFERROR(VLOOKUP(E30,Sheet5!A:B,2,0),"")</f>
        <v>3・4年生</v>
      </c>
      <c r="G30" s="42" t="str">
        <f>IFERROR(CONCATENATE(テーブル_Swim013[[#This Row],[距離]],テーブル_Swim013[[#This Row],[種目]]),"")</f>
        <v xml:space="preserve"> 200mリレー</v>
      </c>
    </row>
    <row r="31" spans="1:7" ht="20.100000000000001" customHeight="1" x14ac:dyDescent="0.15">
      <c r="A31" s="42">
        <f>IFERROR(テーブル_Swim013[[#This Row],[チーム番号]],"")</f>
        <v>3015</v>
      </c>
      <c r="B31" s="42" t="str">
        <f>IFERROR(テーブル_Swim013[[#This Row],[チーム名]],"")</f>
        <v>ﾌｨｯﾀｴﾐﾌﾙ松前</v>
      </c>
      <c r="C31" s="42">
        <f>IFERROR(テーブル_Swim013[[#This Row],[性別]],"")</f>
        <v>3</v>
      </c>
      <c r="D31" s="42" t="str">
        <f>IFERROR(VLOOKUP(C31,Sheet6!A:B,2,0),"")</f>
        <v/>
      </c>
      <c r="E31" s="42">
        <f>テーブル_Swim013[[#This Row],[クラス番号]]</f>
        <v>1</v>
      </c>
      <c r="F31" s="42" t="str">
        <f>IFERROR(VLOOKUP(E31,Sheet5!A:B,2,0),"")</f>
        <v>1・2年生</v>
      </c>
      <c r="G31" s="42" t="str">
        <f>IFERROR(CONCATENATE(テーブル_Swim013[[#This Row],[距離]],テーブル_Swim013[[#This Row],[種目]]),"")</f>
        <v xml:space="preserve"> 200mリレー</v>
      </c>
    </row>
    <row r="32" spans="1:7" ht="20.100000000000001" customHeight="1" x14ac:dyDescent="0.15">
      <c r="A32" s="42">
        <f>IFERROR(テーブル_Swim013[[#This Row],[チーム番号]],"")</f>
        <v>3016</v>
      </c>
      <c r="B32" s="42" t="str">
        <f>IFERROR(テーブル_Swim013[[#This Row],[チーム名]],"")</f>
        <v>ﾌｨｯﾀｴﾐﾌﾙ松前</v>
      </c>
      <c r="C32" s="42">
        <f>IFERROR(テーブル_Swim013[[#This Row],[性別]],"")</f>
        <v>3</v>
      </c>
      <c r="D32" s="42" t="str">
        <f>IFERROR(VLOOKUP(C32,Sheet6!A:B,2,0),"")</f>
        <v/>
      </c>
      <c r="E32" s="42">
        <f>テーブル_Swim013[[#This Row],[クラス番号]]</f>
        <v>2</v>
      </c>
      <c r="F32" s="42" t="str">
        <f>IFERROR(VLOOKUP(E32,Sheet5!A:B,2,0),"")</f>
        <v>3・4年生</v>
      </c>
      <c r="G32" s="42" t="str">
        <f>IFERROR(CONCATENATE(テーブル_Swim013[[#This Row],[距離]],テーブル_Swim013[[#This Row],[種目]]),"")</f>
        <v xml:space="preserve"> 200mリレー</v>
      </c>
    </row>
    <row r="33" spans="1:7" ht="20.100000000000001" customHeight="1" x14ac:dyDescent="0.15">
      <c r="A33" s="42">
        <f>IFERROR(テーブル_Swim013[[#This Row],[チーム番号]],"")</f>
        <v>3017</v>
      </c>
      <c r="B33" s="42" t="str">
        <f>IFERROR(テーブル_Swim013[[#This Row],[チーム名]],"")</f>
        <v>ﾌｨｯﾀｴﾐﾌﾙ松前</v>
      </c>
      <c r="C33" s="42">
        <f>IFERROR(テーブル_Swim013[[#This Row],[性別]],"")</f>
        <v>3</v>
      </c>
      <c r="D33" s="42" t="str">
        <f>IFERROR(VLOOKUP(C33,Sheet6!A:B,2,0),"")</f>
        <v/>
      </c>
      <c r="E33" s="42">
        <f>テーブル_Swim013[[#This Row],[クラス番号]]</f>
        <v>3</v>
      </c>
      <c r="F33" s="42" t="str">
        <f>IFERROR(VLOOKUP(E33,Sheet5!A:B,2,0),"")</f>
        <v>5・6年生</v>
      </c>
      <c r="G33" s="42" t="str">
        <f>IFERROR(CONCATENATE(テーブル_Swim013[[#This Row],[距離]],テーブル_Swim013[[#This Row],[種目]]),"")</f>
        <v xml:space="preserve"> 200mリレー</v>
      </c>
    </row>
    <row r="34" spans="1:7" ht="20.100000000000001" customHeight="1" x14ac:dyDescent="0.15">
      <c r="A34" s="42">
        <f>IFERROR(テーブル_Swim013[[#This Row],[チーム番号]],"")</f>
        <v>3501</v>
      </c>
      <c r="B34" s="42" t="str">
        <f>IFERROR(テーブル_Swim013[[#This Row],[チーム名]],"")</f>
        <v>八幡浜ＳＣ</v>
      </c>
      <c r="C34" s="42">
        <f>IFERROR(テーブル_Swim013[[#This Row],[性別]],"")</f>
        <v>3</v>
      </c>
      <c r="D34" s="42" t="str">
        <f>IFERROR(VLOOKUP(C34,Sheet6!A:B,2,0),"")</f>
        <v/>
      </c>
      <c r="E34" s="42">
        <f>テーブル_Swim013[[#This Row],[クラス番号]]</f>
        <v>3</v>
      </c>
      <c r="F34" s="42" t="str">
        <f>IFERROR(VLOOKUP(E34,Sheet5!A:B,2,0),"")</f>
        <v>5・6年生</v>
      </c>
      <c r="G34" s="42" t="str">
        <f>IFERROR(CONCATENATE(テーブル_Swim013[[#This Row],[距離]],テーブル_Swim013[[#This Row],[種目]]),"")</f>
        <v xml:space="preserve"> 200mリレー</v>
      </c>
    </row>
    <row r="35" spans="1:7" ht="20.100000000000001" customHeight="1" x14ac:dyDescent="0.15">
      <c r="A35" s="42">
        <f>IFERROR(テーブル_Swim013[[#This Row],[チーム番号]],"")</f>
        <v>3502</v>
      </c>
      <c r="B35" s="42" t="str">
        <f>IFERROR(テーブル_Swim013[[#This Row],[チーム名]],"")</f>
        <v>八幡浜ＳＣ</v>
      </c>
      <c r="C35" s="42">
        <f>IFERROR(テーブル_Swim013[[#This Row],[性別]],"")</f>
        <v>3</v>
      </c>
      <c r="D35" s="42" t="str">
        <f>IFERROR(VLOOKUP(C35,Sheet6!A:B,2,0),"")</f>
        <v/>
      </c>
      <c r="E35" s="42">
        <f>テーブル_Swim013[[#This Row],[クラス番号]]</f>
        <v>2</v>
      </c>
      <c r="F35" s="42" t="str">
        <f>IFERROR(VLOOKUP(E35,Sheet5!A:B,2,0),"")</f>
        <v>3・4年生</v>
      </c>
      <c r="G35" s="42" t="str">
        <f>IFERROR(CONCATENATE(テーブル_Swim013[[#This Row],[距離]],テーブル_Swim013[[#This Row],[種目]]),"")</f>
        <v xml:space="preserve"> 200mリレー</v>
      </c>
    </row>
    <row r="36" spans="1:7" ht="20.100000000000001" customHeight="1" x14ac:dyDescent="0.15">
      <c r="A36" s="42">
        <f>IFERROR(テーブル_Swim013[[#This Row],[チーム番号]],"")</f>
        <v>3503</v>
      </c>
      <c r="B36" s="42" t="str">
        <f>IFERROR(テーブル_Swim013[[#This Row],[チーム名]],"")</f>
        <v>リー保内</v>
      </c>
      <c r="C36" s="42">
        <f>IFERROR(テーブル_Swim013[[#This Row],[性別]],"")</f>
        <v>3</v>
      </c>
      <c r="D36" s="42" t="str">
        <f>IFERROR(VLOOKUP(C36,Sheet6!A:B,2,0),"")</f>
        <v/>
      </c>
      <c r="E36" s="42">
        <f>テーブル_Swim013[[#This Row],[クラス番号]]</f>
        <v>2</v>
      </c>
      <c r="F36" s="42" t="str">
        <f>IFERROR(VLOOKUP(E36,Sheet5!A:B,2,0),"")</f>
        <v>3・4年生</v>
      </c>
      <c r="G36" s="42" t="str">
        <f>IFERROR(CONCATENATE(テーブル_Swim013[[#This Row],[距離]],テーブル_Swim013[[#This Row],[種目]]),"")</f>
        <v xml:space="preserve"> 200mリレー</v>
      </c>
    </row>
    <row r="37" spans="1:7" ht="20.100000000000001" customHeight="1" x14ac:dyDescent="0.15">
      <c r="A37" s="42">
        <f>IFERROR(テーブル_Swim013[[#This Row],[チーム番号]],"")</f>
        <v>3504</v>
      </c>
      <c r="B37" s="42" t="str">
        <f>IFERROR(テーブル_Swim013[[#This Row],[チーム名]],"")</f>
        <v>リー保内</v>
      </c>
      <c r="C37" s="42">
        <f>IFERROR(テーブル_Swim013[[#This Row],[性別]],"")</f>
        <v>3</v>
      </c>
      <c r="D37" s="42" t="str">
        <f>IFERROR(VLOOKUP(C37,Sheet6!A:B,2,0),"")</f>
        <v/>
      </c>
      <c r="E37" s="42">
        <f>テーブル_Swim013[[#This Row],[クラス番号]]</f>
        <v>3</v>
      </c>
      <c r="F37" s="42" t="str">
        <f>IFERROR(VLOOKUP(E37,Sheet5!A:B,2,0),"")</f>
        <v>5・6年生</v>
      </c>
      <c r="G37" s="42" t="str">
        <f>IFERROR(CONCATENATE(テーブル_Swim013[[#This Row],[距離]],テーブル_Swim013[[#This Row],[種目]]),"")</f>
        <v xml:space="preserve"> 200mリレー</v>
      </c>
    </row>
    <row r="38" spans="1:7" ht="20.100000000000001" customHeight="1" x14ac:dyDescent="0.15">
      <c r="A38" s="42">
        <f>IFERROR(テーブル_Swim013[[#This Row],[チーム番号]],"")</f>
        <v>3505</v>
      </c>
      <c r="B38" s="42" t="str">
        <f>IFERROR(テーブル_Swim013[[#This Row],[チーム名]],"")</f>
        <v>フィッタ吉田</v>
      </c>
      <c r="C38" s="42">
        <f>IFERROR(テーブル_Swim013[[#This Row],[性別]],"")</f>
        <v>3</v>
      </c>
      <c r="D38" s="42" t="str">
        <f>IFERROR(VLOOKUP(C38,Sheet6!A:B,2,0),"")</f>
        <v/>
      </c>
      <c r="E38" s="42">
        <f>テーブル_Swim013[[#This Row],[クラス番号]]</f>
        <v>3</v>
      </c>
      <c r="F38" s="42" t="str">
        <f>IFERROR(VLOOKUP(E38,Sheet5!A:B,2,0),"")</f>
        <v>5・6年生</v>
      </c>
      <c r="G38" s="42" t="str">
        <f>IFERROR(CONCATENATE(テーブル_Swim013[[#This Row],[距離]],テーブル_Swim013[[#This Row],[種目]]),"")</f>
        <v xml:space="preserve"> 200mリレー</v>
      </c>
    </row>
    <row r="39" spans="1:7" ht="20.100000000000001" customHeight="1" x14ac:dyDescent="0.15">
      <c r="A39" s="42">
        <f>IFERROR(テーブル_Swim013[[#This Row],[チーム番号]],"")</f>
        <v>3506</v>
      </c>
      <c r="B39" s="42" t="str">
        <f>IFERROR(テーブル_Swim013[[#This Row],[チーム名]],"")</f>
        <v>Ryuow</v>
      </c>
      <c r="C39" s="42">
        <f>IFERROR(テーブル_Swim013[[#This Row],[性別]],"")</f>
        <v>3</v>
      </c>
      <c r="D39" s="42" t="str">
        <f>IFERROR(VLOOKUP(C39,Sheet6!A:B,2,0),"")</f>
        <v/>
      </c>
      <c r="E39" s="42">
        <f>テーブル_Swim013[[#This Row],[クラス番号]]</f>
        <v>2</v>
      </c>
      <c r="F39" s="42" t="str">
        <f>IFERROR(VLOOKUP(E39,Sheet5!A:B,2,0),"")</f>
        <v>3・4年生</v>
      </c>
      <c r="G39" s="42" t="str">
        <f>IFERROR(CONCATENATE(テーブル_Swim013[[#This Row],[距離]],テーブル_Swim013[[#This Row],[種目]]),"")</f>
        <v xml:space="preserve"> 200mリレー</v>
      </c>
    </row>
    <row r="40" spans="1:7" ht="20.100000000000001" customHeight="1" x14ac:dyDescent="0.15">
      <c r="A40" s="42">
        <f>IFERROR(テーブル_Swim013[[#This Row],[チーム番号]],"")</f>
        <v>3507</v>
      </c>
      <c r="B40" s="42" t="str">
        <f>IFERROR(テーブル_Swim013[[#This Row],[チーム名]],"")</f>
        <v>Ryuow</v>
      </c>
      <c r="C40" s="42">
        <f>IFERROR(テーブル_Swim013[[#This Row],[性別]],"")</f>
        <v>3</v>
      </c>
      <c r="D40" s="42" t="str">
        <f>IFERROR(VLOOKUP(C40,Sheet6!A:B,2,0),"")</f>
        <v/>
      </c>
      <c r="E40" s="42">
        <f>テーブル_Swim013[[#This Row],[クラス番号]]</f>
        <v>3</v>
      </c>
      <c r="F40" s="42" t="str">
        <f>IFERROR(VLOOKUP(E40,Sheet5!A:B,2,0),"")</f>
        <v>5・6年生</v>
      </c>
      <c r="G40" s="42" t="str">
        <f>IFERROR(CONCATENATE(テーブル_Swim013[[#This Row],[距離]],テーブル_Swim013[[#This Row],[種目]]),"")</f>
        <v xml:space="preserve"> 200mリレー</v>
      </c>
    </row>
    <row r="41" spans="1:7" ht="20.100000000000001" customHeight="1" x14ac:dyDescent="0.15">
      <c r="A41" s="42">
        <f>IFERROR(テーブル_Swim013[[#This Row],[チーム番号]],"")</f>
        <v>3508</v>
      </c>
      <c r="B41" s="42" t="str">
        <f>IFERROR(テーブル_Swim013[[#This Row],[チーム名]],"")</f>
        <v>MESSA</v>
      </c>
      <c r="C41" s="42">
        <f>IFERROR(テーブル_Swim013[[#This Row],[性別]],"")</f>
        <v>3</v>
      </c>
      <c r="D41" s="42" t="str">
        <f>IFERROR(VLOOKUP(C41,Sheet6!A:B,2,0),"")</f>
        <v/>
      </c>
      <c r="E41" s="42">
        <f>テーブル_Swim013[[#This Row],[クラス番号]]</f>
        <v>3</v>
      </c>
      <c r="F41" s="42" t="str">
        <f>IFERROR(VLOOKUP(E41,Sheet5!A:B,2,0),"")</f>
        <v>5・6年生</v>
      </c>
      <c r="G41" s="42" t="str">
        <f>IFERROR(CONCATENATE(テーブル_Swim013[[#This Row],[距離]],テーブル_Swim013[[#This Row],[種目]]),"")</f>
        <v xml:space="preserve"> 200mリレー</v>
      </c>
    </row>
    <row r="42" spans="1:7" ht="20.100000000000001" customHeight="1" x14ac:dyDescent="0.15">
      <c r="A42" s="42" t="str">
        <f>IFERROR(テーブル_Swim013[[#This Row],[チーム番号]],"")</f>
        <v/>
      </c>
      <c r="B42" s="42" t="str">
        <f>IFERROR(テーブル_Swim013[[#This Row],[チーム名]],"")</f>
        <v/>
      </c>
      <c r="C42" s="42" t="str">
        <f>IFERROR(テーブル_Swim013[[#This Row],[性別]],"")</f>
        <v/>
      </c>
      <c r="D42" s="42" t="str">
        <f>IFERROR(VLOOKUP(C42,Sheet6!A:B,2,0),"")</f>
        <v/>
      </c>
      <c r="E42" s="42" t="e">
        <f>テーブル_Swim013[[#This Row],[クラス番号]]</f>
        <v>#VALUE!</v>
      </c>
      <c r="F42" s="42" t="str">
        <f>IFERROR(VLOOKUP(E42,Sheet5!A:B,2,0),"")</f>
        <v/>
      </c>
      <c r="G42" s="42" t="str">
        <f>IFERROR(CONCATENATE(テーブル_Swim013[[#This Row],[距離]],テーブル_Swim013[[#This Row],[種目]]),"")</f>
        <v/>
      </c>
    </row>
    <row r="43" spans="1:7" ht="20.100000000000001" customHeight="1" x14ac:dyDescent="0.15">
      <c r="A43" s="42" t="str">
        <f>IFERROR(テーブル_Swim013[[#This Row],[チーム番号]],"")</f>
        <v/>
      </c>
      <c r="B43" s="42" t="str">
        <f>IFERROR(テーブル_Swim013[[#This Row],[チーム名]],"")</f>
        <v/>
      </c>
      <c r="C43" s="42" t="str">
        <f>IFERROR(テーブル_Swim013[[#This Row],[性別]],"")</f>
        <v/>
      </c>
      <c r="D43" s="42" t="str">
        <f>IFERROR(VLOOKUP(C43,Sheet6!A:B,2,0),"")</f>
        <v/>
      </c>
      <c r="E43" s="42" t="e">
        <f>テーブル_Swim013[[#This Row],[クラス番号]]</f>
        <v>#VALUE!</v>
      </c>
      <c r="F43" s="42" t="str">
        <f>IFERROR(VLOOKUP(E43,Sheet5!A:B,2,0),"")</f>
        <v/>
      </c>
      <c r="G43" s="42" t="str">
        <f>IFERROR(CONCATENATE(テーブル_Swim013[[#This Row],[距離]],テーブル_Swim013[[#This Row],[種目]]),"")</f>
        <v/>
      </c>
    </row>
    <row r="44" spans="1:7" ht="20.100000000000001" customHeight="1" x14ac:dyDescent="0.15">
      <c r="A44" s="42" t="str">
        <f>IFERROR(テーブル_Swim013[[#This Row],[チーム番号]],"")</f>
        <v/>
      </c>
      <c r="B44" s="42" t="str">
        <f>IFERROR(テーブル_Swim013[[#This Row],[チーム名]],"")</f>
        <v/>
      </c>
      <c r="C44" s="42" t="str">
        <f>IFERROR(テーブル_Swim013[[#This Row],[性別]],"")</f>
        <v/>
      </c>
      <c r="D44" s="42" t="str">
        <f>IFERROR(VLOOKUP(C44,Sheet6!A:B,2,0),"")</f>
        <v/>
      </c>
      <c r="E44" s="42" t="e">
        <f>テーブル_Swim013[[#This Row],[クラス番号]]</f>
        <v>#VALUE!</v>
      </c>
      <c r="F44" s="42" t="str">
        <f>IFERROR(VLOOKUP(E44,Sheet5!A:B,2,0),"")</f>
        <v/>
      </c>
      <c r="G44" s="42" t="str">
        <f>IFERROR(CONCATENATE(テーブル_Swim013[[#This Row],[距離]],テーブル_Swim013[[#This Row],[種目]]),"")</f>
        <v/>
      </c>
    </row>
    <row r="45" spans="1:7" ht="20.100000000000001" customHeight="1" x14ac:dyDescent="0.15">
      <c r="A45" s="42" t="str">
        <f>IFERROR(テーブル_Swim013[[#This Row],[チーム番号]],"")</f>
        <v/>
      </c>
      <c r="B45" s="42" t="str">
        <f>IFERROR(テーブル_Swim013[[#This Row],[チーム名]],"")</f>
        <v/>
      </c>
      <c r="C45" s="42" t="str">
        <f>IFERROR(テーブル_Swim013[[#This Row],[性別]],"")</f>
        <v/>
      </c>
      <c r="D45" s="42" t="str">
        <f>IFERROR(VLOOKUP(C45,Sheet6!A:B,2,0),"")</f>
        <v/>
      </c>
      <c r="E45" s="42" t="e">
        <f>テーブル_Swim013[[#This Row],[クラス番号]]</f>
        <v>#VALUE!</v>
      </c>
      <c r="F45" s="42" t="str">
        <f>IFERROR(VLOOKUP(E45,Sheet5!A:B,2,0),"")</f>
        <v/>
      </c>
      <c r="G45" s="42" t="str">
        <f>IFERROR(CONCATENATE(テーブル_Swim013[[#This Row],[距離]],テーブル_Swim013[[#This Row],[種目]]),"")</f>
        <v/>
      </c>
    </row>
    <row r="46" spans="1:7" ht="20.100000000000001" customHeight="1" x14ac:dyDescent="0.15">
      <c r="A46" s="42" t="str">
        <f>IFERROR(テーブル_Swim013[[#This Row],[チーム番号]],"")</f>
        <v/>
      </c>
      <c r="B46" s="42" t="str">
        <f>IFERROR(テーブル_Swim013[[#This Row],[チーム名]],"")</f>
        <v/>
      </c>
      <c r="C46" s="42" t="str">
        <f>IFERROR(テーブル_Swim013[[#This Row],[性別]],"")</f>
        <v/>
      </c>
      <c r="D46" s="42" t="str">
        <f>IFERROR(VLOOKUP(C46,Sheet6!A:B,2,0),"")</f>
        <v/>
      </c>
      <c r="E46" s="42" t="e">
        <f>テーブル_Swim013[[#This Row],[クラス番号]]</f>
        <v>#VALUE!</v>
      </c>
      <c r="F46" s="42" t="str">
        <f>IFERROR(VLOOKUP(E46,Sheet5!A:B,2,0),"")</f>
        <v/>
      </c>
      <c r="G46" s="42" t="str">
        <f>IFERROR(CONCATENATE(テーブル_Swim013[[#This Row],[距離]],テーブル_Swim013[[#This Row],[種目]]),"")</f>
        <v/>
      </c>
    </row>
    <row r="47" spans="1:7" ht="20.100000000000001" customHeight="1" x14ac:dyDescent="0.15">
      <c r="A47" s="42" t="str">
        <f>IFERROR(テーブル_Swim013[[#This Row],[チーム番号]],"")</f>
        <v/>
      </c>
      <c r="B47" s="42" t="str">
        <f>IFERROR(テーブル_Swim013[[#This Row],[チーム名]],"")</f>
        <v/>
      </c>
      <c r="C47" s="42" t="str">
        <f>IFERROR(テーブル_Swim013[[#This Row],[性別]],"")</f>
        <v/>
      </c>
      <c r="D47" s="42" t="str">
        <f>IFERROR(VLOOKUP(C47,Sheet6!A:B,2,0),"")</f>
        <v/>
      </c>
      <c r="E47" s="42" t="e">
        <f>テーブル_Swim013[[#This Row],[クラス番号]]</f>
        <v>#VALUE!</v>
      </c>
      <c r="F47" s="42" t="str">
        <f>IFERROR(VLOOKUP(E47,Sheet5!A:B,2,0),"")</f>
        <v/>
      </c>
      <c r="G47" s="42" t="str">
        <f>IFERROR(CONCATENATE(テーブル_Swim013[[#This Row],[距離]],テーブル_Swim013[[#This Row],[種目]]),"")</f>
        <v/>
      </c>
    </row>
    <row r="48" spans="1:7" ht="20.100000000000001" customHeight="1" x14ac:dyDescent="0.15">
      <c r="A48" s="42" t="str">
        <f>IFERROR(テーブル_Swim013[[#This Row],[チーム番号]],"")</f>
        <v/>
      </c>
      <c r="B48" s="42" t="str">
        <f>IFERROR(テーブル_Swim013[[#This Row],[チーム名]],"")</f>
        <v/>
      </c>
      <c r="C48" s="42" t="str">
        <f>IFERROR(テーブル_Swim013[[#This Row],[性別]],"")</f>
        <v/>
      </c>
      <c r="D48" s="42" t="str">
        <f>IFERROR(VLOOKUP(C48,Sheet6!A:B,2,0),"")</f>
        <v/>
      </c>
      <c r="E48" s="42" t="e">
        <f>テーブル_Swim013[[#This Row],[クラス番号]]</f>
        <v>#VALUE!</v>
      </c>
      <c r="F48" s="42" t="str">
        <f>IFERROR(VLOOKUP(E48,Sheet5!A:B,2,0),"")</f>
        <v/>
      </c>
      <c r="G48" s="42" t="str">
        <f>IFERROR(CONCATENATE(テーブル_Swim013[[#This Row],[距離]],テーブル_Swim013[[#This Row],[種目]]),"")</f>
        <v/>
      </c>
    </row>
    <row r="49" spans="1:7" ht="20.100000000000001" customHeight="1" x14ac:dyDescent="0.15">
      <c r="A49" s="42" t="str">
        <f>IFERROR(テーブル_Swim013[[#This Row],[チーム番号]],"")</f>
        <v/>
      </c>
      <c r="B49" s="42" t="str">
        <f>IFERROR(テーブル_Swim013[[#This Row],[チーム名]],"")</f>
        <v/>
      </c>
      <c r="C49" s="42" t="str">
        <f>IFERROR(テーブル_Swim013[[#This Row],[性別]],"")</f>
        <v/>
      </c>
      <c r="D49" s="42" t="str">
        <f>IFERROR(VLOOKUP(C49,Sheet6!A:B,2,0),"")</f>
        <v/>
      </c>
      <c r="E49" s="42" t="e">
        <f>テーブル_Swim013[[#This Row],[クラス番号]]</f>
        <v>#VALUE!</v>
      </c>
      <c r="F49" s="42" t="str">
        <f>IFERROR(VLOOKUP(E49,Sheet5!A:B,2,0),"")</f>
        <v/>
      </c>
      <c r="G49" s="42" t="str">
        <f>IFERROR(CONCATENATE(テーブル_Swim013[[#This Row],[距離]],テーブル_Swim013[[#This Row],[種目]]),"")</f>
        <v/>
      </c>
    </row>
    <row r="50" spans="1:7" ht="20.100000000000001" customHeight="1" x14ac:dyDescent="0.15">
      <c r="A50" s="42" t="str">
        <f>IFERROR(テーブル_Swim013[[#This Row],[チーム番号]],"")</f>
        <v/>
      </c>
      <c r="B50" s="42" t="str">
        <f>IFERROR(テーブル_Swim013[[#This Row],[チーム名]],"")</f>
        <v/>
      </c>
      <c r="C50" s="42" t="str">
        <f>IFERROR(テーブル_Swim013[[#This Row],[性別]],"")</f>
        <v/>
      </c>
      <c r="D50" s="42" t="str">
        <f>IFERROR(VLOOKUP(C50,Sheet6!A:B,2,0),"")</f>
        <v/>
      </c>
      <c r="E50" s="42" t="e">
        <f>テーブル_Swim013[[#This Row],[クラス番号]]</f>
        <v>#VALUE!</v>
      </c>
      <c r="F50" s="42" t="str">
        <f>IFERROR(VLOOKUP(E50,Sheet5!A:B,2,0),"")</f>
        <v/>
      </c>
      <c r="G50" s="42" t="str">
        <f>IFERROR(CONCATENATE(テーブル_Swim013[[#This Row],[距離]],テーブル_Swim013[[#This Row],[種目]]),"")</f>
        <v/>
      </c>
    </row>
    <row r="51" spans="1:7" ht="20.100000000000001" customHeight="1" x14ac:dyDescent="0.15">
      <c r="A51" s="42" t="str">
        <f>IFERROR(テーブル_Swim013[[#This Row],[チーム番号]],"")</f>
        <v/>
      </c>
      <c r="B51" s="42" t="str">
        <f>IFERROR(テーブル_Swim013[[#This Row],[チーム名]],"")</f>
        <v/>
      </c>
      <c r="C51" s="42" t="str">
        <f>IFERROR(テーブル_Swim013[[#This Row],[性別]],"")</f>
        <v/>
      </c>
      <c r="D51" s="42" t="str">
        <f>IFERROR(VLOOKUP(C51,Sheet6!A:B,2,0),"")</f>
        <v/>
      </c>
      <c r="E51" s="42" t="e">
        <f>テーブル_Swim013[[#This Row],[クラス番号]]</f>
        <v>#VALUE!</v>
      </c>
      <c r="F51" s="42" t="str">
        <f>IFERROR(VLOOKUP(E51,Sheet5!A:B,2,0),"")</f>
        <v/>
      </c>
      <c r="G51" s="42" t="str">
        <f>IFERROR(CONCATENATE(テーブル_Swim013[[#This Row],[距離]],テーブル_Swim013[[#This Row],[種目]]),"")</f>
        <v/>
      </c>
    </row>
    <row r="52" spans="1:7" ht="20.100000000000001" customHeight="1" x14ac:dyDescent="0.15">
      <c r="A52" s="42" t="str">
        <f>IFERROR(テーブル_Swim013[[#This Row],[チーム番号]],"")</f>
        <v/>
      </c>
      <c r="B52" s="42" t="str">
        <f>IFERROR(テーブル_Swim013[[#This Row],[チーム名]],"")</f>
        <v/>
      </c>
      <c r="C52" s="42" t="str">
        <f>IFERROR(テーブル_Swim013[[#This Row],[性別]],"")</f>
        <v/>
      </c>
      <c r="D52" s="42" t="str">
        <f>IFERROR(VLOOKUP(C52,Sheet6!A:B,2,0),"")</f>
        <v/>
      </c>
      <c r="E52" s="42" t="e">
        <f>テーブル_Swim013[[#This Row],[クラス番号]]</f>
        <v>#VALUE!</v>
      </c>
      <c r="F52" s="42" t="str">
        <f>IFERROR(VLOOKUP(E52,Sheet5!A:B,2,0),"")</f>
        <v/>
      </c>
      <c r="G52" s="42" t="str">
        <f>IFERROR(CONCATENATE(テーブル_Swim013[[#This Row],[距離]],テーブル_Swim013[[#This Row],[種目]]),"")</f>
        <v/>
      </c>
    </row>
    <row r="53" spans="1:7" ht="20.100000000000001" customHeight="1" x14ac:dyDescent="0.15">
      <c r="A53" s="42" t="str">
        <f>IFERROR(テーブル_Swim013[[#This Row],[チーム番号]],"")</f>
        <v/>
      </c>
      <c r="B53" s="42" t="str">
        <f>IFERROR(テーブル_Swim013[[#This Row],[チーム名]],"")</f>
        <v/>
      </c>
      <c r="C53" s="42" t="str">
        <f>IFERROR(テーブル_Swim013[[#This Row],[性別]],"")</f>
        <v/>
      </c>
      <c r="D53" s="42" t="str">
        <f>IFERROR(VLOOKUP(C53,Sheet6!A:B,2,0),"")</f>
        <v/>
      </c>
      <c r="E53" s="42" t="e">
        <f>テーブル_Swim013[[#This Row],[クラス番号]]</f>
        <v>#VALUE!</v>
      </c>
      <c r="F53" s="42" t="str">
        <f>IFERROR(VLOOKUP(E53,Sheet5!A:B,2,0),"")</f>
        <v/>
      </c>
      <c r="G53" s="42" t="str">
        <f>IFERROR(CONCATENATE(テーブル_Swim013[[#This Row],[距離]],テーブル_Swim013[[#This Row],[種目]]),"")</f>
        <v/>
      </c>
    </row>
    <row r="54" spans="1:7" ht="20.100000000000001" customHeight="1" x14ac:dyDescent="0.15">
      <c r="A54" s="42" t="str">
        <f>IFERROR(テーブル_Swim013[[#This Row],[チーム番号]],"")</f>
        <v/>
      </c>
      <c r="B54" s="42" t="str">
        <f>IFERROR(テーブル_Swim013[[#This Row],[チーム名]],"")</f>
        <v/>
      </c>
      <c r="C54" s="42" t="str">
        <f>IFERROR(テーブル_Swim013[[#This Row],[性別]],"")</f>
        <v/>
      </c>
      <c r="D54" s="42" t="str">
        <f>IFERROR(VLOOKUP(C54,Sheet6!A:B,2,0),"")</f>
        <v/>
      </c>
      <c r="E54" s="42" t="e">
        <f>テーブル_Swim013[[#This Row],[クラス番号]]</f>
        <v>#VALUE!</v>
      </c>
      <c r="F54" s="42" t="str">
        <f>IFERROR(VLOOKUP(E54,Sheet5!A:B,2,0),"")</f>
        <v/>
      </c>
      <c r="G54" s="42" t="str">
        <f>IFERROR(CONCATENATE(テーブル_Swim013[[#This Row],[距離]],テーブル_Swim013[[#This Row],[種目]]),"")</f>
        <v/>
      </c>
    </row>
    <row r="55" spans="1:7" ht="20.100000000000001" customHeight="1" x14ac:dyDescent="0.15">
      <c r="A55" s="42" t="str">
        <f>IFERROR(テーブル_Swim013[[#This Row],[チーム番号]],"")</f>
        <v/>
      </c>
      <c r="B55" s="42" t="str">
        <f>IFERROR(テーブル_Swim013[[#This Row],[チーム名]],"")</f>
        <v/>
      </c>
      <c r="C55" s="42" t="str">
        <f>IFERROR(テーブル_Swim013[[#This Row],[性別]],"")</f>
        <v/>
      </c>
      <c r="D55" s="42" t="str">
        <f>IFERROR(VLOOKUP(C55,Sheet6!A:B,2,0),"")</f>
        <v/>
      </c>
      <c r="E55" s="42" t="e">
        <f>テーブル_Swim013[[#This Row],[クラス番号]]</f>
        <v>#VALUE!</v>
      </c>
      <c r="F55" s="42" t="str">
        <f>IFERROR(VLOOKUP(E55,Sheet5!A:B,2,0),"")</f>
        <v/>
      </c>
      <c r="G55" s="42" t="str">
        <f>IFERROR(CONCATENATE(テーブル_Swim013[[#This Row],[距離]],テーブル_Swim013[[#This Row],[種目]]),"")</f>
        <v/>
      </c>
    </row>
    <row r="56" spans="1:7" ht="20.100000000000001" customHeight="1" x14ac:dyDescent="0.15">
      <c r="A56" s="42" t="str">
        <f>IFERROR(テーブル_Swim013[[#This Row],[チーム番号]],"")</f>
        <v/>
      </c>
      <c r="B56" s="42" t="str">
        <f>IFERROR(テーブル_Swim013[[#This Row],[チーム名]],"")</f>
        <v/>
      </c>
      <c r="C56" s="42" t="str">
        <f>IFERROR(テーブル_Swim013[[#This Row],[性別]],"")</f>
        <v/>
      </c>
      <c r="D56" s="42" t="str">
        <f>IFERROR(VLOOKUP(C56,Sheet6!A:B,2,0),"")</f>
        <v/>
      </c>
      <c r="E56" s="42" t="e">
        <f>テーブル_Swim013[[#This Row],[クラス番号]]</f>
        <v>#VALUE!</v>
      </c>
      <c r="F56" s="42" t="str">
        <f>IFERROR(VLOOKUP(E56,Sheet5!A:B,2,0),"")</f>
        <v/>
      </c>
      <c r="G56" s="42" t="str">
        <f>IFERROR(CONCATENATE(テーブル_Swim013[[#This Row],[距離]],テーブル_Swim013[[#This Row],[種目]]),"")</f>
        <v/>
      </c>
    </row>
    <row r="57" spans="1:7" ht="20.100000000000001" customHeight="1" x14ac:dyDescent="0.15">
      <c r="A57" s="42" t="str">
        <f>IFERROR(テーブル_Swim013[[#This Row],[チーム番号]],"")</f>
        <v/>
      </c>
      <c r="B57" s="42" t="str">
        <f>IFERROR(テーブル_Swim013[[#This Row],[チーム名]],"")</f>
        <v/>
      </c>
      <c r="C57" s="42" t="str">
        <f>IFERROR(テーブル_Swim013[[#This Row],[性別]],"")</f>
        <v/>
      </c>
      <c r="D57" s="42" t="str">
        <f>IFERROR(VLOOKUP(C57,Sheet6!A:B,2,0),"")</f>
        <v/>
      </c>
      <c r="E57" s="42" t="e">
        <f>テーブル_Swim013[[#This Row],[クラス番号]]</f>
        <v>#VALUE!</v>
      </c>
      <c r="F57" s="42" t="str">
        <f>IFERROR(VLOOKUP(E57,Sheet5!A:B,2,0),"")</f>
        <v/>
      </c>
      <c r="G57" s="42" t="str">
        <f>IFERROR(CONCATENATE(テーブル_Swim013[[#This Row],[距離]],テーブル_Swim013[[#This Row],[種目]]),"")</f>
        <v/>
      </c>
    </row>
    <row r="58" spans="1:7" ht="20.100000000000001" customHeight="1" x14ac:dyDescent="0.15">
      <c r="A58" s="42" t="str">
        <f>IFERROR(テーブル_Swim013[[#This Row],[チーム番号]],"")</f>
        <v/>
      </c>
      <c r="B58" s="42" t="str">
        <f>IFERROR(テーブル_Swim013[[#This Row],[チーム名]],"")</f>
        <v/>
      </c>
      <c r="C58" s="42" t="str">
        <f>IFERROR(テーブル_Swim013[[#This Row],[性別]],"")</f>
        <v/>
      </c>
      <c r="D58" s="42" t="str">
        <f>IFERROR(VLOOKUP(C58,Sheet6!A:B,2,0),"")</f>
        <v/>
      </c>
      <c r="E58" s="42" t="e">
        <f>テーブル_Swim013[[#This Row],[クラス番号]]</f>
        <v>#VALUE!</v>
      </c>
      <c r="F58" s="42" t="str">
        <f>IFERROR(VLOOKUP(E58,Sheet5!A:B,2,0),"")</f>
        <v/>
      </c>
      <c r="G58" s="42" t="str">
        <f>IFERROR(CONCATENATE(テーブル_Swim013[[#This Row],[距離]],テーブル_Swim013[[#This Row],[種目]]),"")</f>
        <v/>
      </c>
    </row>
    <row r="59" spans="1:7" ht="20.100000000000001" customHeight="1" x14ac:dyDescent="0.15">
      <c r="A59" s="42" t="str">
        <f>IFERROR(テーブル_Swim013[[#This Row],[チーム番号]],"")</f>
        <v/>
      </c>
      <c r="B59" s="42" t="str">
        <f>IFERROR(テーブル_Swim013[[#This Row],[チーム名]],"")</f>
        <v/>
      </c>
      <c r="C59" s="42" t="str">
        <f>IFERROR(テーブル_Swim013[[#This Row],[性別]],"")</f>
        <v/>
      </c>
      <c r="D59" s="42" t="str">
        <f>IFERROR(VLOOKUP(C59,Sheet6!A:B,2,0),"")</f>
        <v/>
      </c>
      <c r="E59" s="42" t="e">
        <f>テーブル_Swim013[[#This Row],[クラス番号]]</f>
        <v>#VALUE!</v>
      </c>
      <c r="F59" s="42" t="str">
        <f>IFERROR(VLOOKUP(E59,Sheet5!A:B,2,0),"")</f>
        <v/>
      </c>
      <c r="G59" s="42" t="str">
        <f>IFERROR(CONCATENATE(テーブル_Swim013[[#This Row],[距離]],テーブル_Swim013[[#This Row],[種目]]),"")</f>
        <v/>
      </c>
    </row>
    <row r="60" spans="1:7" ht="20.100000000000001" customHeight="1" x14ac:dyDescent="0.15">
      <c r="A60" s="42" t="str">
        <f>IFERROR(テーブル_Swim013[[#This Row],[チーム番号]],"")</f>
        <v/>
      </c>
      <c r="B60" s="42" t="str">
        <f>IFERROR(テーブル_Swim013[[#This Row],[チーム名]],"")</f>
        <v/>
      </c>
      <c r="C60" s="42" t="str">
        <f>IFERROR(テーブル_Swim013[[#This Row],[性別]],"")</f>
        <v/>
      </c>
      <c r="D60" s="42" t="str">
        <f>IFERROR(VLOOKUP(C60,Sheet6!A:B,2,0),"")</f>
        <v/>
      </c>
      <c r="E60" s="42" t="e">
        <f>テーブル_Swim013[[#This Row],[クラス番号]]</f>
        <v>#VALUE!</v>
      </c>
      <c r="F60" s="42" t="str">
        <f>IFERROR(VLOOKUP(E60,Sheet5!A:B,2,0),"")</f>
        <v/>
      </c>
      <c r="G60" s="42" t="str">
        <f>IFERROR(CONCATENATE(テーブル_Swim013[[#This Row],[距離]],テーブル_Swim013[[#This Row],[種目]]),"")</f>
        <v/>
      </c>
    </row>
    <row r="61" spans="1:7" ht="20.100000000000001" customHeight="1" x14ac:dyDescent="0.15">
      <c r="A61" s="42" t="str">
        <f>IFERROR(テーブル_Swim013[[#This Row],[チーム番号]],"")</f>
        <v/>
      </c>
      <c r="B61" s="42" t="str">
        <f>IFERROR(テーブル_Swim013[[#This Row],[チーム名]],"")</f>
        <v/>
      </c>
      <c r="C61" s="42" t="str">
        <f>IFERROR(テーブル_Swim013[[#This Row],[性別]],"")</f>
        <v/>
      </c>
      <c r="D61" s="42" t="str">
        <f>IFERROR(VLOOKUP(C61,Sheet6!A:B,2,0),"")</f>
        <v/>
      </c>
      <c r="E61" s="42" t="e">
        <f>テーブル_Swim013[[#This Row],[クラス番号]]</f>
        <v>#VALUE!</v>
      </c>
      <c r="F61" s="42" t="str">
        <f>IFERROR(VLOOKUP(E61,Sheet5!A:B,2,0),"")</f>
        <v/>
      </c>
      <c r="G61" s="42" t="str">
        <f>IFERROR(CONCATENATE(テーブル_Swim013[[#This Row],[距離]],テーブル_Swim013[[#This Row],[種目]]),"")</f>
        <v/>
      </c>
    </row>
    <row r="62" spans="1:7" ht="20.100000000000001" customHeight="1" x14ac:dyDescent="0.15">
      <c r="A62" s="42" t="str">
        <f>IFERROR(テーブル_Swim013[[#This Row],[チーム番号]],"")</f>
        <v/>
      </c>
      <c r="B62" s="42" t="str">
        <f>IFERROR(テーブル_Swim013[[#This Row],[チーム名]],"")</f>
        <v/>
      </c>
      <c r="C62" s="42" t="str">
        <f>IFERROR(テーブル_Swim013[[#This Row],[性別]],"")</f>
        <v/>
      </c>
      <c r="D62" s="42" t="str">
        <f>IFERROR(VLOOKUP(C62,Sheet6!A:B,2,0),"")</f>
        <v/>
      </c>
      <c r="E62" s="42" t="e">
        <f>テーブル_Swim013[[#This Row],[クラス番号]]</f>
        <v>#VALUE!</v>
      </c>
      <c r="F62" s="42" t="str">
        <f>IFERROR(VLOOKUP(E62,Sheet5!A:B,2,0),"")</f>
        <v/>
      </c>
      <c r="G62" s="42" t="str">
        <f>IFERROR(CONCATENATE(テーブル_Swim013[[#This Row],[距離]],テーブル_Swim013[[#This Row],[種目]]),"")</f>
        <v/>
      </c>
    </row>
    <row r="63" spans="1:7" ht="20.100000000000001" customHeight="1" x14ac:dyDescent="0.15">
      <c r="A63" s="42" t="str">
        <f>IFERROR(テーブル_Swim013[[#This Row],[チーム番号]],"")</f>
        <v/>
      </c>
      <c r="B63" s="42" t="str">
        <f>IFERROR(テーブル_Swim013[[#This Row],[チーム名]],"")</f>
        <v/>
      </c>
      <c r="C63" s="42" t="str">
        <f>IFERROR(テーブル_Swim013[[#This Row],[性別]],"")</f>
        <v/>
      </c>
      <c r="D63" s="42" t="str">
        <f>IFERROR(VLOOKUP(C63,Sheet6!A:B,2,0),"")</f>
        <v/>
      </c>
      <c r="E63" s="42" t="e">
        <f>テーブル_Swim013[[#This Row],[クラス番号]]</f>
        <v>#VALUE!</v>
      </c>
      <c r="F63" s="42" t="str">
        <f>IFERROR(VLOOKUP(E63,Sheet5!A:B,2,0),"")</f>
        <v/>
      </c>
      <c r="G63" s="42" t="str">
        <f>IFERROR(CONCATENATE(テーブル_Swim013[[#This Row],[距離]],テーブル_Swim013[[#This Row],[種目]]),"")</f>
        <v/>
      </c>
    </row>
    <row r="64" spans="1:7" ht="20.100000000000001" customHeight="1" x14ac:dyDescent="0.15">
      <c r="A64" s="42" t="str">
        <f>IFERROR(テーブル_Swim013[[#This Row],[チーム番号]],"")</f>
        <v/>
      </c>
      <c r="B64" s="42" t="str">
        <f>IFERROR(テーブル_Swim013[[#This Row],[チーム名]],"")</f>
        <v/>
      </c>
      <c r="C64" s="42" t="str">
        <f>IFERROR(テーブル_Swim013[[#This Row],[性別]],"")</f>
        <v/>
      </c>
      <c r="D64" s="42" t="str">
        <f>IFERROR(VLOOKUP(C64,Sheet6!A:B,2,0),"")</f>
        <v/>
      </c>
      <c r="E64" s="42" t="e">
        <f>テーブル_Swim013[[#This Row],[クラス番号]]</f>
        <v>#VALUE!</v>
      </c>
      <c r="F64" s="42" t="str">
        <f>IFERROR(VLOOKUP(E64,Sheet5!A:B,2,0),"")</f>
        <v/>
      </c>
      <c r="G64" s="42" t="str">
        <f>IFERROR(CONCATENATE(テーブル_Swim013[[#This Row],[距離]],テーブル_Swim013[[#This Row],[種目]]),"")</f>
        <v/>
      </c>
    </row>
    <row r="65" spans="1:7" ht="20.100000000000001" customHeight="1" x14ac:dyDescent="0.15">
      <c r="A65" s="42" t="str">
        <f>IFERROR(テーブル_Swim013[[#This Row],[チーム番号]],"")</f>
        <v/>
      </c>
      <c r="B65" s="42" t="str">
        <f>IFERROR(テーブル_Swim013[[#This Row],[チーム名]],"")</f>
        <v/>
      </c>
      <c r="C65" s="42" t="str">
        <f>IFERROR(テーブル_Swim013[[#This Row],[性別]],"")</f>
        <v/>
      </c>
      <c r="D65" s="42" t="str">
        <f>IFERROR(VLOOKUP(C65,Sheet6!A:B,2,0),"")</f>
        <v/>
      </c>
      <c r="E65" s="42" t="e">
        <f>テーブル_Swim013[[#This Row],[クラス番号]]</f>
        <v>#VALUE!</v>
      </c>
      <c r="F65" s="42" t="str">
        <f>IFERROR(VLOOKUP(E65,Sheet5!A:B,2,0),"")</f>
        <v/>
      </c>
      <c r="G65" s="42" t="str">
        <f>IFERROR(CONCATENATE(テーブル_Swim013[[#This Row],[距離]],テーブル_Swim013[[#This Row],[種目]]),"")</f>
        <v/>
      </c>
    </row>
    <row r="66" spans="1:7" ht="20.100000000000001" customHeight="1" x14ac:dyDescent="0.15">
      <c r="A66" s="42" t="str">
        <f>IFERROR(テーブル_Swim013[[#This Row],[チーム番号]],"")</f>
        <v/>
      </c>
      <c r="B66" s="42" t="str">
        <f>IFERROR(テーブル_Swim013[[#This Row],[チーム名]],"")</f>
        <v/>
      </c>
      <c r="C66" s="42" t="str">
        <f>IFERROR(テーブル_Swim013[[#This Row],[性別]],"")</f>
        <v/>
      </c>
      <c r="D66" s="42" t="str">
        <f>IFERROR(VLOOKUP(C66,Sheet6!A:B,2,0),"")</f>
        <v/>
      </c>
      <c r="E66" s="42" t="e">
        <f>テーブル_Swim013[[#This Row],[クラス番号]]</f>
        <v>#VALUE!</v>
      </c>
      <c r="F66" s="42" t="str">
        <f>IFERROR(VLOOKUP(E66,Sheet5!A:B,2,0),"")</f>
        <v/>
      </c>
      <c r="G66" s="42" t="str">
        <f>IFERROR(CONCATENATE(テーブル_Swim013[[#This Row],[距離]],テーブル_Swim013[[#This Row],[種目]]),"")</f>
        <v/>
      </c>
    </row>
    <row r="67" spans="1:7" ht="20.100000000000001" customHeight="1" x14ac:dyDescent="0.15">
      <c r="A67" s="42" t="str">
        <f>IFERROR(テーブル_Swim013[[#This Row],[チーム番号]],"")</f>
        <v/>
      </c>
      <c r="B67" s="42" t="str">
        <f>IFERROR(テーブル_Swim013[[#This Row],[チーム名]],"")</f>
        <v/>
      </c>
      <c r="C67" s="42" t="str">
        <f>IFERROR(テーブル_Swim013[[#This Row],[性別]],"")</f>
        <v/>
      </c>
      <c r="D67" s="42" t="str">
        <f>IFERROR(VLOOKUP(C67,Sheet6!A:B,2,0),"")</f>
        <v/>
      </c>
      <c r="E67" s="42" t="e">
        <f>テーブル_Swim013[[#This Row],[クラス番号]]</f>
        <v>#VALUE!</v>
      </c>
      <c r="F67" s="42" t="str">
        <f>IFERROR(VLOOKUP(E67,Sheet5!A:B,2,0),"")</f>
        <v/>
      </c>
      <c r="G67" s="42" t="str">
        <f>IFERROR(CONCATENATE(テーブル_Swim013[[#This Row],[距離]],テーブル_Swim013[[#This Row],[種目]]),"")</f>
        <v/>
      </c>
    </row>
    <row r="68" spans="1:7" ht="20.100000000000001" customHeight="1" x14ac:dyDescent="0.15">
      <c r="A68" s="42" t="str">
        <f>IFERROR(テーブル_Swim013[[#This Row],[チーム番号]],"")</f>
        <v/>
      </c>
      <c r="B68" s="42" t="str">
        <f>IFERROR(テーブル_Swim013[[#This Row],[チーム名]],"")</f>
        <v/>
      </c>
      <c r="C68" s="42" t="str">
        <f>IFERROR(テーブル_Swim013[[#This Row],[性別]],"")</f>
        <v/>
      </c>
      <c r="D68" s="42" t="str">
        <f>IFERROR(VLOOKUP(C68,Sheet6!A:B,2,0),"")</f>
        <v/>
      </c>
      <c r="E68" s="42" t="e">
        <f>テーブル_Swim013[[#This Row],[クラス番号]]</f>
        <v>#VALUE!</v>
      </c>
      <c r="F68" s="42" t="str">
        <f>IFERROR(VLOOKUP(E68,Sheet5!A:B,2,0),"")</f>
        <v/>
      </c>
      <c r="G68" s="42" t="str">
        <f>IFERROR(CONCATENATE(テーブル_Swim013[[#This Row],[距離]],テーブル_Swim013[[#This Row],[種目]]),"")</f>
        <v/>
      </c>
    </row>
    <row r="69" spans="1:7" ht="20.100000000000001" customHeight="1" x14ac:dyDescent="0.15">
      <c r="A69" s="42" t="str">
        <f>IFERROR(テーブル_Swim013[[#This Row],[チーム番号]],"")</f>
        <v/>
      </c>
      <c r="B69" s="42" t="str">
        <f>IFERROR(テーブル_Swim013[[#This Row],[チーム名]],"")</f>
        <v/>
      </c>
      <c r="C69" s="42" t="str">
        <f>IFERROR(テーブル_Swim013[[#This Row],[性別]],"")</f>
        <v/>
      </c>
      <c r="D69" s="42" t="str">
        <f>IFERROR(VLOOKUP(C69,Sheet6!A:B,2,0),"")</f>
        <v/>
      </c>
      <c r="E69" s="42" t="e">
        <f>テーブル_Swim013[[#This Row],[クラス番号]]</f>
        <v>#VALUE!</v>
      </c>
      <c r="F69" s="42" t="str">
        <f>IFERROR(VLOOKUP(E69,Sheet5!A:B,2,0),"")</f>
        <v/>
      </c>
      <c r="G69" s="42" t="str">
        <f>IFERROR(CONCATENATE(テーブル_Swim013[[#This Row],[距離]],テーブル_Swim013[[#This Row],[種目]]),"")</f>
        <v/>
      </c>
    </row>
    <row r="70" spans="1:7" ht="20.100000000000001" customHeight="1" x14ac:dyDescent="0.15">
      <c r="A70" s="42" t="str">
        <f>IFERROR(テーブル_Swim013[[#This Row],[チーム番号]],"")</f>
        <v/>
      </c>
      <c r="B70" s="42" t="str">
        <f>IFERROR(テーブル_Swim013[[#This Row],[チーム名]],"")</f>
        <v/>
      </c>
      <c r="C70" s="42" t="str">
        <f>IFERROR(テーブル_Swim013[[#This Row],[性別]],"")</f>
        <v/>
      </c>
      <c r="D70" s="42" t="str">
        <f>IFERROR(VLOOKUP(C70,Sheet6!A:B,2,0),"")</f>
        <v/>
      </c>
      <c r="E70" s="42" t="e">
        <f>テーブル_Swim013[[#This Row],[クラス番号]]</f>
        <v>#VALUE!</v>
      </c>
      <c r="F70" s="42" t="str">
        <f>IFERROR(VLOOKUP(E70,Sheet5!A:B,2,0),"")</f>
        <v/>
      </c>
      <c r="G70" s="42" t="str">
        <f>IFERROR(CONCATENATE(テーブル_Swim013[[#This Row],[距離]],テーブル_Swim013[[#This Row],[種目]]),"")</f>
        <v/>
      </c>
    </row>
    <row r="71" spans="1:7" ht="20.100000000000001" customHeight="1" x14ac:dyDescent="0.15">
      <c r="A71" s="42" t="str">
        <f>IFERROR(テーブル_Swim013[[#This Row],[チーム番号]],"")</f>
        <v/>
      </c>
      <c r="B71" s="42" t="str">
        <f>IFERROR(テーブル_Swim013[[#This Row],[チーム名]],"")</f>
        <v/>
      </c>
      <c r="C71" s="42" t="str">
        <f>IFERROR(テーブル_Swim013[[#This Row],[性別]],"")</f>
        <v/>
      </c>
      <c r="D71" s="42" t="str">
        <f>IFERROR(VLOOKUP(C71,Sheet6!A:B,2,0),"")</f>
        <v/>
      </c>
      <c r="E71" s="42" t="e">
        <f>テーブル_Swim013[[#This Row],[クラス番号]]</f>
        <v>#VALUE!</v>
      </c>
      <c r="F71" s="42" t="str">
        <f>IFERROR(VLOOKUP(E71,Sheet5!A:B,2,0),"")</f>
        <v/>
      </c>
      <c r="G71" s="42" t="str">
        <f>IFERROR(CONCATENATE(テーブル_Swim013[[#This Row],[距離]],テーブル_Swim013[[#This Row],[種目]]),"")</f>
        <v/>
      </c>
    </row>
    <row r="72" spans="1:7" ht="20.100000000000001" customHeight="1" x14ac:dyDescent="0.15">
      <c r="A72" s="42" t="str">
        <f>IFERROR(テーブル_Swim013[[#This Row],[チーム番号]],"")</f>
        <v/>
      </c>
      <c r="B72" s="42" t="str">
        <f>IFERROR(テーブル_Swim013[[#This Row],[チーム名]],"")</f>
        <v/>
      </c>
      <c r="C72" s="42" t="str">
        <f>IFERROR(テーブル_Swim013[[#This Row],[性別]],"")</f>
        <v/>
      </c>
      <c r="D72" s="42" t="str">
        <f>IFERROR(VLOOKUP(C72,Sheet6!A:B,2,0),"")</f>
        <v/>
      </c>
      <c r="E72" s="42" t="e">
        <f>テーブル_Swim013[[#This Row],[クラス番号]]</f>
        <v>#VALUE!</v>
      </c>
      <c r="F72" s="42" t="str">
        <f>IFERROR(VLOOKUP(E72,Sheet5!A:B,2,0),"")</f>
        <v/>
      </c>
      <c r="G72" s="42" t="str">
        <f>IFERROR(CONCATENATE(テーブル_Swim013[[#This Row],[距離]],テーブル_Swim013[[#This Row],[種目]]),"")</f>
        <v/>
      </c>
    </row>
    <row r="73" spans="1:7" ht="20.100000000000001" customHeight="1" x14ac:dyDescent="0.15">
      <c r="A73" s="42" t="str">
        <f>IFERROR(テーブル_Swim013[[#This Row],[チーム番号]],"")</f>
        <v/>
      </c>
      <c r="B73" s="42" t="str">
        <f>IFERROR(テーブル_Swim013[[#This Row],[チーム名]],"")</f>
        <v/>
      </c>
      <c r="C73" s="42" t="str">
        <f>IFERROR(テーブル_Swim013[[#This Row],[性別]],"")</f>
        <v/>
      </c>
      <c r="D73" s="42" t="str">
        <f>IFERROR(VLOOKUP(C73,Sheet6!A:B,2,0),"")</f>
        <v/>
      </c>
      <c r="E73" s="42" t="e">
        <f>テーブル_Swim013[[#This Row],[クラス番号]]</f>
        <v>#VALUE!</v>
      </c>
      <c r="F73" s="42" t="str">
        <f>IFERROR(VLOOKUP(E73,Sheet5!A:B,2,0),"")</f>
        <v/>
      </c>
      <c r="G73" s="42" t="str">
        <f>IFERROR(CONCATENATE(テーブル_Swim013[[#This Row],[距離]],テーブル_Swim013[[#This Row],[種目]]),"")</f>
        <v/>
      </c>
    </row>
    <row r="74" spans="1:7" ht="20.100000000000001" customHeight="1" x14ac:dyDescent="0.15">
      <c r="A74" s="42" t="str">
        <f>IFERROR(テーブル_Swim013[[#This Row],[チーム番号]],"")</f>
        <v/>
      </c>
      <c r="B74" s="42" t="str">
        <f>IFERROR(テーブル_Swim013[[#This Row],[チーム名]],"")</f>
        <v/>
      </c>
      <c r="C74" s="42" t="str">
        <f>IFERROR(テーブル_Swim013[[#This Row],[性別]],"")</f>
        <v/>
      </c>
      <c r="D74" s="42" t="str">
        <f>IFERROR(VLOOKUP(C74,Sheet6!A:B,2,0),"")</f>
        <v/>
      </c>
      <c r="E74" s="42" t="e">
        <f>テーブル_Swim013[[#This Row],[クラス番号]]</f>
        <v>#VALUE!</v>
      </c>
      <c r="F74" s="42" t="str">
        <f>IFERROR(VLOOKUP(E74,Sheet5!A:B,2,0),"")</f>
        <v/>
      </c>
      <c r="G74" s="42" t="str">
        <f>IFERROR(CONCATENATE(テーブル_Swim013[[#This Row],[距離]],テーブル_Swim013[[#This Row],[種目]]),"")</f>
        <v/>
      </c>
    </row>
    <row r="75" spans="1:7" ht="20.100000000000001" customHeight="1" x14ac:dyDescent="0.15">
      <c r="A75" s="42" t="str">
        <f>IFERROR(テーブル_Swim013[[#This Row],[チーム番号]],"")</f>
        <v/>
      </c>
      <c r="B75" s="42" t="str">
        <f>IFERROR(テーブル_Swim013[[#This Row],[チーム名]],"")</f>
        <v/>
      </c>
      <c r="C75" s="42" t="str">
        <f>IFERROR(テーブル_Swim013[[#This Row],[性別]],"")</f>
        <v/>
      </c>
      <c r="D75" s="42" t="str">
        <f>IFERROR(VLOOKUP(C75,Sheet6!A:B,2,0),"")</f>
        <v/>
      </c>
      <c r="E75" s="42" t="e">
        <f>テーブル_Swim013[[#This Row],[クラス番号]]</f>
        <v>#VALUE!</v>
      </c>
      <c r="F75" s="42" t="str">
        <f>IFERROR(VLOOKUP(E75,Sheet5!A:B,2,0),"")</f>
        <v/>
      </c>
      <c r="G75" s="42" t="str">
        <f>IFERROR(CONCATENATE(テーブル_Swim013[[#This Row],[距離]],テーブル_Swim013[[#This Row],[種目]]),"")</f>
        <v/>
      </c>
    </row>
    <row r="76" spans="1:7" ht="20.100000000000001" customHeight="1" x14ac:dyDescent="0.15">
      <c r="A76" s="42" t="str">
        <f>IFERROR(テーブル_Swim013[[#This Row],[チーム番号]],"")</f>
        <v/>
      </c>
      <c r="B76" s="42" t="str">
        <f>IFERROR(テーブル_Swim013[[#This Row],[チーム名]],"")</f>
        <v/>
      </c>
      <c r="C76" s="42" t="str">
        <f>IFERROR(テーブル_Swim013[[#This Row],[性別]],"")</f>
        <v/>
      </c>
      <c r="D76" s="42" t="str">
        <f>IFERROR(VLOOKUP(C76,Sheet6!A:B,2,0),"")</f>
        <v/>
      </c>
      <c r="E76" s="42" t="e">
        <f>テーブル_Swim013[[#This Row],[クラス番号]]</f>
        <v>#VALUE!</v>
      </c>
      <c r="F76" s="42" t="str">
        <f>IFERROR(VLOOKUP(E76,Sheet5!A:B,2,0),"")</f>
        <v/>
      </c>
      <c r="G76" s="42" t="str">
        <f>IFERROR(CONCATENATE(テーブル_Swim013[[#This Row],[距離]],テーブル_Swim013[[#This Row],[種目]]),"")</f>
        <v/>
      </c>
    </row>
    <row r="77" spans="1:7" ht="20.100000000000001" customHeight="1" x14ac:dyDescent="0.15">
      <c r="A77" s="42" t="str">
        <f>IFERROR(テーブル_Swim013[[#This Row],[チーム番号]],"")</f>
        <v/>
      </c>
      <c r="B77" s="42" t="str">
        <f>IFERROR(テーブル_Swim013[[#This Row],[チーム名]],"")</f>
        <v/>
      </c>
      <c r="C77" s="42" t="str">
        <f>IFERROR(テーブル_Swim013[[#This Row],[性別]],"")</f>
        <v/>
      </c>
      <c r="D77" s="42" t="str">
        <f>IFERROR(VLOOKUP(C77,Sheet6!A:B,2,0),"")</f>
        <v/>
      </c>
      <c r="E77" s="42" t="e">
        <f>テーブル_Swim013[[#This Row],[クラス番号]]</f>
        <v>#VALUE!</v>
      </c>
      <c r="F77" s="42" t="str">
        <f>IFERROR(VLOOKUP(E77,Sheet5!A:B,2,0),"")</f>
        <v/>
      </c>
      <c r="G77" s="42" t="str">
        <f>IFERROR(CONCATENATE(テーブル_Swim013[[#This Row],[距離]],テーブル_Swim013[[#This Row],[種目]]),"")</f>
        <v/>
      </c>
    </row>
    <row r="78" spans="1:7" ht="20.100000000000001" customHeight="1" x14ac:dyDescent="0.15">
      <c r="A78" s="42" t="str">
        <f>IFERROR(テーブル_Swim013[[#This Row],[チーム番号]],"")</f>
        <v/>
      </c>
      <c r="B78" s="42" t="str">
        <f>IFERROR(テーブル_Swim013[[#This Row],[チーム名]],"")</f>
        <v/>
      </c>
      <c r="C78" s="42" t="str">
        <f>IFERROR(テーブル_Swim013[[#This Row],[性別]],"")</f>
        <v/>
      </c>
      <c r="D78" s="42" t="str">
        <f>IFERROR(VLOOKUP(C78,Sheet6!A:B,2,0),"")</f>
        <v/>
      </c>
      <c r="E78" s="42" t="e">
        <f>テーブル_Swim013[[#This Row],[クラス番号]]</f>
        <v>#VALUE!</v>
      </c>
      <c r="F78" s="42" t="str">
        <f>IFERROR(VLOOKUP(E78,Sheet5!A:B,2,0),"")</f>
        <v/>
      </c>
      <c r="G78" s="42" t="str">
        <f>IFERROR(CONCATENATE(テーブル_Swim013[[#This Row],[距離]],テーブル_Swim013[[#This Row],[種目]]),"")</f>
        <v/>
      </c>
    </row>
    <row r="79" spans="1:7" ht="20.100000000000001" customHeight="1" x14ac:dyDescent="0.15">
      <c r="A79" s="42" t="str">
        <f>IFERROR(テーブル_Swim013[[#This Row],[チーム番号]],"")</f>
        <v/>
      </c>
      <c r="B79" s="42" t="str">
        <f>IFERROR(テーブル_Swim013[[#This Row],[チーム名]],"")</f>
        <v/>
      </c>
      <c r="C79" s="42" t="str">
        <f>IFERROR(テーブル_Swim013[[#This Row],[性別]],"")</f>
        <v/>
      </c>
      <c r="D79" s="42" t="str">
        <f>IFERROR(VLOOKUP(C79,Sheet6!A:B,2,0),"")</f>
        <v/>
      </c>
      <c r="E79" s="42" t="e">
        <f>テーブル_Swim013[[#This Row],[クラス番号]]</f>
        <v>#VALUE!</v>
      </c>
      <c r="F79" s="42" t="str">
        <f>IFERROR(VLOOKUP(E79,Sheet5!A:B,2,0),"")</f>
        <v/>
      </c>
      <c r="G79" s="42" t="str">
        <f>IFERROR(CONCATENATE(テーブル_Swim013[[#This Row],[距離]],テーブル_Swim013[[#This Row],[種目]]),"")</f>
        <v/>
      </c>
    </row>
    <row r="80" spans="1:7" ht="20.100000000000001" customHeight="1" x14ac:dyDescent="0.15">
      <c r="A80" s="42" t="str">
        <f>IFERROR(テーブル_Swim013[[#This Row],[チーム番号]],"")</f>
        <v/>
      </c>
      <c r="B80" s="42" t="str">
        <f>IFERROR(テーブル_Swim013[[#This Row],[チーム名]],"")</f>
        <v/>
      </c>
      <c r="C80" s="42" t="str">
        <f>IFERROR(テーブル_Swim013[[#This Row],[性別]],"")</f>
        <v/>
      </c>
      <c r="D80" s="42" t="str">
        <f>IFERROR(VLOOKUP(C80,Sheet6!A:B,2,0),"")</f>
        <v/>
      </c>
      <c r="E80" s="42" t="e">
        <f>テーブル_Swim013[[#This Row],[クラス番号]]</f>
        <v>#VALUE!</v>
      </c>
      <c r="F80" s="42" t="str">
        <f>IFERROR(VLOOKUP(E80,Sheet5!A:B,2,0),"")</f>
        <v/>
      </c>
      <c r="G80" s="42" t="str">
        <f>IFERROR(CONCATENATE(テーブル_Swim013[[#This Row],[距離]],テーブル_Swim013[[#This Row],[種目]]),"")</f>
        <v/>
      </c>
    </row>
    <row r="81" spans="1:7" ht="20.100000000000001" customHeight="1" x14ac:dyDescent="0.15">
      <c r="A81" s="42" t="str">
        <f>IFERROR(テーブル_Swim013[[#This Row],[チーム番号]],"")</f>
        <v/>
      </c>
      <c r="B81" s="42" t="str">
        <f>IFERROR(テーブル_Swim013[[#This Row],[チーム名]],"")</f>
        <v/>
      </c>
      <c r="C81" s="42" t="str">
        <f>IFERROR(テーブル_Swim013[[#This Row],[性別]],"")</f>
        <v/>
      </c>
      <c r="D81" s="42" t="str">
        <f>IFERROR(VLOOKUP(C81,Sheet6!A:B,2,0),"")</f>
        <v/>
      </c>
      <c r="E81" s="42" t="e">
        <f>テーブル_Swim013[[#This Row],[クラス番号]]</f>
        <v>#VALUE!</v>
      </c>
      <c r="F81" s="42" t="str">
        <f>IFERROR(VLOOKUP(E81,Sheet5!A:B,2,0),"")</f>
        <v/>
      </c>
      <c r="G81" s="42" t="str">
        <f>IFERROR(CONCATENATE(テーブル_Swim013[[#This Row],[距離]],テーブル_Swim013[[#This Row],[種目]]),"")</f>
        <v/>
      </c>
    </row>
    <row r="82" spans="1:7" ht="20.100000000000001" customHeight="1" x14ac:dyDescent="0.15">
      <c r="A82" s="42" t="str">
        <f>IFERROR(テーブル_Swim013[[#This Row],[チーム番号]],"")</f>
        <v/>
      </c>
      <c r="B82" s="42" t="str">
        <f>IFERROR(テーブル_Swim013[[#This Row],[チーム名]],"")</f>
        <v/>
      </c>
      <c r="C82" s="42" t="str">
        <f>IFERROR(テーブル_Swim013[[#This Row],[性別]],"")</f>
        <v/>
      </c>
      <c r="D82" s="42" t="str">
        <f>IFERROR(VLOOKUP(C82,Sheet6!A:B,2,0),"")</f>
        <v/>
      </c>
      <c r="E82" s="42" t="e">
        <f>テーブル_Swim013[[#This Row],[クラス番号]]</f>
        <v>#VALUE!</v>
      </c>
      <c r="F82" s="42" t="str">
        <f>IFERROR(VLOOKUP(E82,Sheet5!A:B,2,0),"")</f>
        <v/>
      </c>
      <c r="G82" s="42" t="str">
        <f>IFERROR(CONCATENATE(テーブル_Swim013[[#This Row],[距離]],テーブル_Swim013[[#This Row],[種目]]),"")</f>
        <v/>
      </c>
    </row>
    <row r="83" spans="1:7" ht="20.100000000000001" customHeight="1" x14ac:dyDescent="0.15">
      <c r="A83" s="42" t="str">
        <f>IFERROR(テーブル_Swim013[[#This Row],[チーム番号]],"")</f>
        <v/>
      </c>
      <c r="B83" s="42" t="str">
        <f>IFERROR(テーブル_Swim013[[#This Row],[チーム名]],"")</f>
        <v/>
      </c>
      <c r="C83" s="42" t="str">
        <f>IFERROR(テーブル_Swim013[[#This Row],[性別]],"")</f>
        <v/>
      </c>
      <c r="D83" s="42" t="str">
        <f>IFERROR(VLOOKUP(C83,Sheet6!A:B,2,0),"")</f>
        <v/>
      </c>
      <c r="E83" s="42" t="e">
        <f>テーブル_Swim013[[#This Row],[クラス番号]]</f>
        <v>#VALUE!</v>
      </c>
      <c r="F83" s="42" t="str">
        <f>IFERROR(VLOOKUP(E83,Sheet5!A:B,2,0),"")</f>
        <v/>
      </c>
      <c r="G83" s="42" t="str">
        <f>IFERROR(CONCATENATE(テーブル_Swim013[[#This Row],[距離]],テーブル_Swim013[[#This Row],[種目]]),"")</f>
        <v/>
      </c>
    </row>
    <row r="84" spans="1:7" ht="20.100000000000001" customHeight="1" x14ac:dyDescent="0.15">
      <c r="A84" s="42" t="str">
        <f>IFERROR(テーブル_Swim013[[#This Row],[チーム番号]],"")</f>
        <v/>
      </c>
      <c r="B84" s="42" t="str">
        <f>IFERROR(テーブル_Swim013[[#This Row],[チーム名]],"")</f>
        <v/>
      </c>
      <c r="C84" s="42" t="str">
        <f>IFERROR(テーブル_Swim013[[#This Row],[性別]],"")</f>
        <v/>
      </c>
      <c r="D84" s="42" t="str">
        <f>IFERROR(VLOOKUP(C84,Sheet6!A:B,2,0),"")</f>
        <v/>
      </c>
      <c r="E84" s="42" t="e">
        <f>テーブル_Swim013[[#This Row],[クラス番号]]</f>
        <v>#VALUE!</v>
      </c>
      <c r="F84" s="42" t="str">
        <f>IFERROR(VLOOKUP(E84,Sheet5!A:B,2,0),"")</f>
        <v/>
      </c>
      <c r="G84" s="42" t="str">
        <f>IFERROR(CONCATENATE(テーブル_Swim013[[#This Row],[距離]],テーブル_Swim013[[#This Row],[種目]]),"")</f>
        <v/>
      </c>
    </row>
    <row r="85" spans="1:7" ht="20.100000000000001" customHeight="1" x14ac:dyDescent="0.15">
      <c r="A85" s="42" t="str">
        <f>IFERROR(テーブル_Swim013[[#This Row],[チーム番号]],"")</f>
        <v/>
      </c>
      <c r="B85" s="42" t="str">
        <f>IFERROR(テーブル_Swim013[[#This Row],[チーム名]],"")</f>
        <v/>
      </c>
      <c r="C85" s="42" t="str">
        <f>IFERROR(テーブル_Swim013[[#This Row],[性別]],"")</f>
        <v/>
      </c>
      <c r="D85" s="42" t="str">
        <f>IFERROR(VLOOKUP(C85,Sheet6!A:B,2,0),"")</f>
        <v/>
      </c>
      <c r="E85" s="42" t="e">
        <f>テーブル_Swim013[[#This Row],[クラス番号]]</f>
        <v>#VALUE!</v>
      </c>
      <c r="F85" s="42" t="str">
        <f>IFERROR(VLOOKUP(E85,Sheet5!A:B,2,0),"")</f>
        <v/>
      </c>
      <c r="G85" s="42" t="str">
        <f>IFERROR(CONCATENATE(テーブル_Swim013[[#This Row],[距離]],テーブル_Swim013[[#This Row],[種目]]),"")</f>
        <v/>
      </c>
    </row>
    <row r="86" spans="1:7" ht="20.100000000000001" customHeight="1" x14ac:dyDescent="0.15">
      <c r="A86" s="42" t="str">
        <f>IFERROR(テーブル_Swim013[[#This Row],[チーム番号]],"")</f>
        <v/>
      </c>
      <c r="B86" s="42" t="str">
        <f>IFERROR(テーブル_Swim013[[#This Row],[チーム名]],"")</f>
        <v/>
      </c>
      <c r="C86" s="42" t="str">
        <f>IFERROR(テーブル_Swim013[[#This Row],[性別]],"")</f>
        <v/>
      </c>
      <c r="D86" s="42" t="str">
        <f>IFERROR(VLOOKUP(C86,Sheet6!A:B,2,0),"")</f>
        <v/>
      </c>
      <c r="E86" s="42" t="e">
        <f>テーブル_Swim013[[#This Row],[クラス番号]]</f>
        <v>#VALUE!</v>
      </c>
      <c r="F86" s="42" t="str">
        <f>IFERROR(VLOOKUP(E86,Sheet5!A:B,2,0),"")</f>
        <v/>
      </c>
      <c r="G86" s="42" t="str">
        <f>IFERROR(CONCATENATE(テーブル_Swim013[[#This Row],[距離]],テーブル_Swim013[[#This Row],[種目]]),"")</f>
        <v/>
      </c>
    </row>
    <row r="87" spans="1:7" ht="20.100000000000001" customHeight="1" x14ac:dyDescent="0.15">
      <c r="A87" s="42" t="str">
        <f>IFERROR(テーブル_Swim013[[#This Row],[チーム番号]],"")</f>
        <v/>
      </c>
      <c r="B87" s="42" t="str">
        <f>IFERROR(テーブル_Swim013[[#This Row],[チーム名]],"")</f>
        <v/>
      </c>
      <c r="C87" s="42" t="str">
        <f>IFERROR(テーブル_Swim013[[#This Row],[性別]],"")</f>
        <v/>
      </c>
      <c r="D87" s="42" t="str">
        <f>IFERROR(VLOOKUP(C87,Sheet6!A:B,2,0),"")</f>
        <v/>
      </c>
      <c r="E87" s="42" t="e">
        <f>テーブル_Swim013[[#This Row],[クラス番号]]</f>
        <v>#VALUE!</v>
      </c>
      <c r="F87" s="42" t="str">
        <f>IFERROR(VLOOKUP(E87,Sheet5!A:B,2,0),"")</f>
        <v/>
      </c>
      <c r="G87" s="42" t="str">
        <f>IFERROR(CONCATENATE(テーブル_Swim013[[#This Row],[距離]],テーブル_Swim013[[#This Row],[種目]]),"")</f>
        <v/>
      </c>
    </row>
    <row r="88" spans="1:7" ht="20.100000000000001" customHeight="1" x14ac:dyDescent="0.15">
      <c r="A88" s="42" t="str">
        <f>IFERROR(テーブル_Swim013[[#This Row],[チーム番号]],"")</f>
        <v/>
      </c>
      <c r="B88" s="42" t="str">
        <f>IFERROR(テーブル_Swim013[[#This Row],[チーム名]],"")</f>
        <v/>
      </c>
      <c r="C88" s="42" t="str">
        <f>IFERROR(テーブル_Swim013[[#This Row],[性別]],"")</f>
        <v/>
      </c>
      <c r="D88" s="42" t="str">
        <f>IFERROR(VLOOKUP(C88,Sheet6!A:B,2,0),"")</f>
        <v/>
      </c>
      <c r="E88" s="42" t="e">
        <f>テーブル_Swim013[[#This Row],[クラス番号]]</f>
        <v>#VALUE!</v>
      </c>
      <c r="F88" s="42" t="str">
        <f>IFERROR(VLOOKUP(E88,Sheet5!A:B,2,0),"")</f>
        <v/>
      </c>
      <c r="G88" s="42" t="str">
        <f>IFERROR(CONCATENATE(テーブル_Swim013[[#This Row],[距離]],テーブル_Swim013[[#This Row],[種目]]),"")</f>
        <v/>
      </c>
    </row>
    <row r="89" spans="1:7" ht="20.100000000000001" customHeight="1" x14ac:dyDescent="0.15">
      <c r="A89" s="42" t="str">
        <f>IFERROR(テーブル_Swim013[[#This Row],[チーム番号]],"")</f>
        <v/>
      </c>
      <c r="B89" s="42" t="str">
        <f>IFERROR(テーブル_Swim013[[#This Row],[チーム名]],"")</f>
        <v/>
      </c>
      <c r="C89" s="42" t="str">
        <f>IFERROR(テーブル_Swim013[[#This Row],[性別]],"")</f>
        <v/>
      </c>
      <c r="D89" s="42" t="str">
        <f>IFERROR(VLOOKUP(C89,Sheet6!A:B,2,0),"")</f>
        <v/>
      </c>
      <c r="E89" s="42" t="e">
        <f>テーブル_Swim013[[#This Row],[クラス番号]]</f>
        <v>#VALUE!</v>
      </c>
      <c r="F89" s="42" t="str">
        <f>IFERROR(VLOOKUP(E89,Sheet5!A:B,2,0),"")</f>
        <v/>
      </c>
      <c r="G89" s="42" t="str">
        <f>IFERROR(CONCATENATE(テーブル_Swim013[[#This Row],[距離]],テーブル_Swim013[[#This Row],[種目]]),"")</f>
        <v/>
      </c>
    </row>
    <row r="90" spans="1:7" ht="20.100000000000001" customHeight="1" x14ac:dyDescent="0.15">
      <c r="A90" s="42" t="str">
        <f>IFERROR(テーブル_Swim013[[#This Row],[チーム番号]],"")</f>
        <v/>
      </c>
      <c r="B90" s="42" t="str">
        <f>IFERROR(テーブル_Swim013[[#This Row],[チーム名]],"")</f>
        <v/>
      </c>
      <c r="C90" s="42" t="str">
        <f>IFERROR(テーブル_Swim013[[#This Row],[性別]],"")</f>
        <v/>
      </c>
      <c r="D90" s="42" t="str">
        <f>IFERROR(VLOOKUP(C90,Sheet6!A:B,2,0),"")</f>
        <v/>
      </c>
      <c r="E90" s="42" t="e">
        <f>テーブル_Swim013[[#This Row],[クラス番号]]</f>
        <v>#VALUE!</v>
      </c>
      <c r="F90" s="42" t="str">
        <f>IFERROR(VLOOKUP(E90,Sheet5!A:B,2,0),"")</f>
        <v/>
      </c>
      <c r="G90" s="42" t="str">
        <f>IFERROR(CONCATENATE(テーブル_Swim013[[#This Row],[距離]],テーブル_Swim013[[#This Row],[種目]]),"")</f>
        <v/>
      </c>
    </row>
    <row r="91" spans="1:7" ht="20.100000000000001" customHeight="1" x14ac:dyDescent="0.15">
      <c r="A91" s="42" t="str">
        <f>IFERROR(テーブル_Swim013[[#This Row],[チーム番号]],"")</f>
        <v/>
      </c>
      <c r="B91" s="42" t="str">
        <f>IFERROR(テーブル_Swim013[[#This Row],[チーム名]],"")</f>
        <v/>
      </c>
      <c r="C91" s="42" t="str">
        <f>IFERROR(テーブル_Swim013[[#This Row],[性別]],"")</f>
        <v/>
      </c>
      <c r="D91" s="42" t="str">
        <f>IFERROR(VLOOKUP(C91,Sheet6!A:B,2,0),"")</f>
        <v/>
      </c>
      <c r="E91" s="42" t="e">
        <f>テーブル_Swim013[[#This Row],[クラス番号]]</f>
        <v>#VALUE!</v>
      </c>
      <c r="F91" s="42" t="str">
        <f>IFERROR(VLOOKUP(E91,Sheet5!A:B,2,0),"")</f>
        <v/>
      </c>
      <c r="G91" s="42" t="str">
        <f>IFERROR(CONCATENATE(テーブル_Swim013[[#This Row],[距離]],テーブル_Swim013[[#This Row],[種目]]),"")</f>
        <v/>
      </c>
    </row>
    <row r="92" spans="1:7" ht="20.100000000000001" customHeight="1" x14ac:dyDescent="0.15">
      <c r="A92" s="42" t="str">
        <f>IFERROR(テーブル_Swim013[[#This Row],[チーム番号]],"")</f>
        <v/>
      </c>
      <c r="B92" s="42" t="str">
        <f>IFERROR(テーブル_Swim013[[#This Row],[チーム名]],"")</f>
        <v/>
      </c>
      <c r="C92" s="42" t="str">
        <f>IFERROR(テーブル_Swim013[[#This Row],[性別]],"")</f>
        <v/>
      </c>
      <c r="D92" s="42" t="str">
        <f>IFERROR(VLOOKUP(C92,Sheet6!A:B,2,0),"")</f>
        <v/>
      </c>
      <c r="E92" s="42" t="e">
        <f>テーブル_Swim013[[#This Row],[クラス番号]]</f>
        <v>#VALUE!</v>
      </c>
      <c r="F92" s="42" t="str">
        <f>IFERROR(VLOOKUP(E92,Sheet5!A:B,2,0),"")</f>
        <v/>
      </c>
      <c r="G92" s="42" t="str">
        <f>IFERROR(CONCATENATE(テーブル_Swim013[[#This Row],[距離]],テーブル_Swim013[[#This Row],[種目]]),"")</f>
        <v/>
      </c>
    </row>
    <row r="93" spans="1:7" ht="20.100000000000001" customHeight="1" x14ac:dyDescent="0.15">
      <c r="A93" s="42" t="str">
        <f>IFERROR(テーブル_Swim013[[#This Row],[チーム番号]],"")</f>
        <v/>
      </c>
      <c r="B93" s="42" t="str">
        <f>IFERROR(テーブル_Swim013[[#This Row],[チーム名]],"")</f>
        <v/>
      </c>
      <c r="C93" s="42" t="str">
        <f>IFERROR(テーブル_Swim013[[#This Row],[性別]],"")</f>
        <v/>
      </c>
      <c r="D93" s="42" t="str">
        <f>IFERROR(VLOOKUP(C93,Sheet6!A:B,2,0),"")</f>
        <v/>
      </c>
      <c r="E93" s="42" t="e">
        <f>テーブル_Swim013[[#This Row],[クラス番号]]</f>
        <v>#VALUE!</v>
      </c>
      <c r="F93" s="42" t="str">
        <f>IFERROR(VLOOKUP(E93,Sheet5!A:B,2,0),"")</f>
        <v/>
      </c>
      <c r="G93" s="42" t="str">
        <f>IFERROR(CONCATENATE(テーブル_Swim013[[#This Row],[距離]],テーブル_Swim013[[#This Row],[種目]]),"")</f>
        <v/>
      </c>
    </row>
    <row r="94" spans="1:7" ht="20.100000000000001" customHeight="1" x14ac:dyDescent="0.15">
      <c r="A94" s="42" t="str">
        <f>IFERROR(テーブル_Swim013[[#This Row],[チーム番号]],"")</f>
        <v/>
      </c>
      <c r="B94" s="42" t="str">
        <f>IFERROR(テーブル_Swim013[[#This Row],[チーム名]],"")</f>
        <v/>
      </c>
      <c r="C94" s="42" t="str">
        <f>IFERROR(テーブル_Swim013[[#This Row],[性別]],"")</f>
        <v/>
      </c>
      <c r="D94" s="42" t="str">
        <f>IFERROR(VLOOKUP(C94,Sheet6!A:B,2,0),"")</f>
        <v/>
      </c>
      <c r="E94" s="42" t="e">
        <f>テーブル_Swim013[[#This Row],[クラス番号]]</f>
        <v>#VALUE!</v>
      </c>
      <c r="F94" s="42" t="str">
        <f>IFERROR(VLOOKUP(E94,Sheet5!A:B,2,0),"")</f>
        <v/>
      </c>
      <c r="G94" s="42" t="str">
        <f>IFERROR(CONCATENATE(テーブル_Swim013[[#This Row],[距離]],テーブル_Swim013[[#This Row],[種目]]),"")</f>
        <v/>
      </c>
    </row>
    <row r="95" spans="1:7" ht="20.100000000000001" customHeight="1" x14ac:dyDescent="0.15">
      <c r="A95" s="42" t="str">
        <f>IFERROR(テーブル_Swim013[[#This Row],[チーム番号]],"")</f>
        <v/>
      </c>
      <c r="B95" s="42" t="str">
        <f>IFERROR(テーブル_Swim013[[#This Row],[チーム名]],"")</f>
        <v/>
      </c>
      <c r="C95" s="42" t="str">
        <f>IFERROR(テーブル_Swim013[[#This Row],[性別]],"")</f>
        <v/>
      </c>
      <c r="D95" s="42" t="str">
        <f>IFERROR(VLOOKUP(C95,Sheet6!A:B,2,0),"")</f>
        <v/>
      </c>
      <c r="E95" s="42" t="e">
        <f>テーブル_Swim013[[#This Row],[クラス番号]]</f>
        <v>#VALUE!</v>
      </c>
      <c r="F95" s="42" t="str">
        <f>IFERROR(VLOOKUP(E95,Sheet5!A:B,2,0),"")</f>
        <v/>
      </c>
      <c r="G95" s="42" t="str">
        <f>IFERROR(CONCATENATE(テーブル_Swim013[[#This Row],[距離]],テーブル_Swim013[[#This Row],[種目]]),"")</f>
        <v/>
      </c>
    </row>
    <row r="96" spans="1:7" ht="20.100000000000001" customHeight="1" x14ac:dyDescent="0.15">
      <c r="A96" s="42" t="str">
        <f>IFERROR(テーブル_Swim013[[#This Row],[チーム番号]],"")</f>
        <v/>
      </c>
      <c r="B96" s="42" t="str">
        <f>IFERROR(テーブル_Swim013[[#This Row],[チーム名]],"")</f>
        <v/>
      </c>
      <c r="C96" s="42" t="str">
        <f>IFERROR(テーブル_Swim013[[#This Row],[性別]],"")</f>
        <v/>
      </c>
      <c r="D96" s="42" t="str">
        <f>IFERROR(VLOOKUP(C96,Sheet6!A:B,2,0),"")</f>
        <v/>
      </c>
      <c r="E96" s="42" t="e">
        <f>テーブル_Swim013[[#This Row],[クラス番号]]</f>
        <v>#VALUE!</v>
      </c>
      <c r="F96" s="42" t="str">
        <f>IFERROR(VLOOKUP(E96,Sheet5!A:B,2,0),"")</f>
        <v/>
      </c>
      <c r="G96" s="42" t="str">
        <f>IFERROR(CONCATENATE(テーブル_Swim013[[#This Row],[距離]],テーブル_Swim013[[#This Row],[種目]]),"")</f>
        <v/>
      </c>
    </row>
    <row r="97" spans="1:7" ht="20.100000000000001" customHeight="1" x14ac:dyDescent="0.15">
      <c r="A97" s="42" t="str">
        <f>IFERROR(テーブル_Swim013[[#This Row],[チーム番号]],"")</f>
        <v/>
      </c>
      <c r="B97" s="42" t="str">
        <f>IFERROR(テーブル_Swim013[[#This Row],[チーム名]],"")</f>
        <v/>
      </c>
      <c r="C97" s="42" t="str">
        <f>IFERROR(テーブル_Swim013[[#This Row],[性別]],"")</f>
        <v/>
      </c>
      <c r="D97" s="42" t="str">
        <f>IFERROR(VLOOKUP(C97,Sheet6!A:B,2,0),"")</f>
        <v/>
      </c>
      <c r="E97" s="42" t="e">
        <f>テーブル_Swim013[[#This Row],[クラス番号]]</f>
        <v>#VALUE!</v>
      </c>
      <c r="F97" s="42" t="str">
        <f>IFERROR(VLOOKUP(E97,Sheet5!A:B,2,0),"")</f>
        <v/>
      </c>
      <c r="G97" s="42" t="str">
        <f>IFERROR(CONCATENATE(テーブル_Swim013[[#This Row],[距離]],テーブル_Swim013[[#This Row],[種目]]),"")</f>
        <v/>
      </c>
    </row>
    <row r="98" spans="1:7" ht="20.100000000000001" customHeight="1" x14ac:dyDescent="0.15">
      <c r="A98" s="42" t="str">
        <f>IFERROR(テーブル_Swim013[[#This Row],[チーム番号]],"")</f>
        <v/>
      </c>
      <c r="B98" s="42" t="str">
        <f>IFERROR(テーブル_Swim013[[#This Row],[チーム名]],"")</f>
        <v/>
      </c>
      <c r="C98" s="42" t="str">
        <f>IFERROR(テーブル_Swim013[[#This Row],[性別]],"")</f>
        <v/>
      </c>
      <c r="D98" s="42" t="str">
        <f>IFERROR(VLOOKUP(C98,Sheet6!A:B,2,0),"")</f>
        <v/>
      </c>
      <c r="E98" s="42" t="e">
        <f>テーブル_Swim013[[#This Row],[クラス番号]]</f>
        <v>#VALUE!</v>
      </c>
      <c r="F98" s="42" t="str">
        <f>IFERROR(VLOOKUP(E98,Sheet5!A:B,2,0),"")</f>
        <v/>
      </c>
      <c r="G98" s="42" t="str">
        <f>IFERROR(CONCATENATE(テーブル_Swim013[[#This Row],[距離]],テーブル_Swim013[[#This Row],[種目]]),"")</f>
        <v/>
      </c>
    </row>
    <row r="99" spans="1:7" ht="20.100000000000001" customHeight="1" x14ac:dyDescent="0.15">
      <c r="A99" s="42" t="str">
        <f>IFERROR(テーブル_Swim013[[#This Row],[チーム番号]],"")</f>
        <v/>
      </c>
      <c r="B99" s="42" t="str">
        <f>IFERROR(テーブル_Swim013[[#This Row],[チーム名]],"")</f>
        <v/>
      </c>
      <c r="C99" s="42" t="str">
        <f>IFERROR(テーブル_Swim013[[#This Row],[性別]],"")</f>
        <v/>
      </c>
      <c r="D99" s="42" t="str">
        <f>IFERROR(VLOOKUP(C99,Sheet6!A:B,2,0),"")</f>
        <v/>
      </c>
      <c r="E99" s="42" t="e">
        <f>テーブル_Swim013[[#This Row],[クラス番号]]</f>
        <v>#VALUE!</v>
      </c>
      <c r="F99" s="42" t="str">
        <f>IFERROR(VLOOKUP(E99,Sheet5!A:B,2,0),"")</f>
        <v/>
      </c>
      <c r="G99" s="42" t="str">
        <f>IFERROR(CONCATENATE(テーブル_Swim013[[#This Row],[距離]],テーブル_Swim013[[#This Row],[種目]]),"")</f>
        <v/>
      </c>
    </row>
    <row r="100" spans="1:7" ht="20.100000000000001" customHeight="1" x14ac:dyDescent="0.15">
      <c r="A100" s="42" t="str">
        <f>IFERROR(テーブル_Swim013[[#This Row],[チーム番号]],"")</f>
        <v/>
      </c>
      <c r="B100" s="42" t="str">
        <f>IFERROR(テーブル_Swim013[[#This Row],[チーム名]],"")</f>
        <v/>
      </c>
      <c r="C100" s="42" t="str">
        <f>IFERROR(テーブル_Swim013[[#This Row],[性別]],"")</f>
        <v/>
      </c>
      <c r="D100" s="42" t="str">
        <f>IFERROR(VLOOKUP(C100,Sheet6!A:B,2,0),"")</f>
        <v/>
      </c>
      <c r="E100" s="42" t="e">
        <f>テーブル_Swim013[[#This Row],[クラス番号]]</f>
        <v>#VALUE!</v>
      </c>
      <c r="F100" s="42" t="str">
        <f>IFERROR(VLOOKUP(E100,Sheet5!A:B,2,0),"")</f>
        <v/>
      </c>
      <c r="G100" s="42" t="str">
        <f>IFERROR(CONCATENATE(テーブル_Swim013[[#This Row],[距離]],テーブル_Swim013[[#This Row],[種目]]),"")</f>
        <v/>
      </c>
    </row>
    <row r="101" spans="1:7" ht="20.100000000000001" customHeight="1" x14ac:dyDescent="0.15">
      <c r="A101" s="42" t="str">
        <f>IFERROR(テーブル_Swim013[[#This Row],[チーム番号]],"")</f>
        <v/>
      </c>
      <c r="B101" s="42" t="str">
        <f>IFERROR(テーブル_Swim013[[#This Row],[チーム名]],"")</f>
        <v/>
      </c>
      <c r="C101" s="42" t="str">
        <f>IFERROR(テーブル_Swim013[[#This Row],[性別]],"")</f>
        <v/>
      </c>
      <c r="D101" s="42" t="str">
        <f>IFERROR(VLOOKUP(C101,Sheet6!A:B,2,0),"")</f>
        <v/>
      </c>
      <c r="E101" s="42" t="e">
        <f>テーブル_Swim013[[#This Row],[クラス番号]]</f>
        <v>#VALUE!</v>
      </c>
      <c r="F101" s="42" t="str">
        <f>IFERROR(VLOOKUP(E101,Sheet5!A:B,2,0),"")</f>
        <v/>
      </c>
      <c r="G101" s="42" t="str">
        <f>IFERROR(CONCATENATE(テーブル_Swim013[[#This Row],[距離]],テーブル_Swim013[[#This Row],[種目]]),"")</f>
        <v/>
      </c>
    </row>
    <row r="102" spans="1:7" ht="20.100000000000001" customHeight="1" x14ac:dyDescent="0.15">
      <c r="A102" s="42" t="str">
        <f>IFERROR(テーブル_Swim013[[#This Row],[チーム番号]],"")</f>
        <v/>
      </c>
      <c r="B102" s="42" t="str">
        <f>IFERROR(テーブル_Swim013[[#This Row],[チーム名]],"")</f>
        <v/>
      </c>
      <c r="C102" s="42" t="str">
        <f>IFERROR(テーブル_Swim013[[#This Row],[性別]],"")</f>
        <v/>
      </c>
      <c r="D102" s="42" t="str">
        <f>IFERROR(VLOOKUP(C102,Sheet6!A:B,2,0),"")</f>
        <v/>
      </c>
      <c r="E102" s="42" t="e">
        <f>テーブル_Swim013[[#This Row],[クラス番号]]</f>
        <v>#VALUE!</v>
      </c>
      <c r="F102" s="42" t="str">
        <f>IFERROR(VLOOKUP(E102,Sheet5!A:B,2,0),"")</f>
        <v/>
      </c>
      <c r="G102" s="42" t="str">
        <f>IFERROR(CONCATENATE(テーブル_Swim013[[#This Row],[距離]],テーブル_Swim013[[#This Row],[種目]]),"")</f>
        <v/>
      </c>
    </row>
    <row r="103" spans="1:7" ht="20.100000000000001" customHeight="1" x14ac:dyDescent="0.15">
      <c r="A103" s="42" t="str">
        <f>IFERROR(テーブル_Swim013[[#This Row],[チーム番号]],"")</f>
        <v/>
      </c>
      <c r="B103" s="42" t="str">
        <f>IFERROR(テーブル_Swim013[[#This Row],[チーム名]],"")</f>
        <v/>
      </c>
      <c r="C103" s="42" t="str">
        <f>IFERROR(テーブル_Swim013[[#This Row],[性別]],"")</f>
        <v/>
      </c>
      <c r="D103" s="42" t="str">
        <f>IFERROR(VLOOKUP(C103,Sheet6!A:B,2,0),"")</f>
        <v/>
      </c>
      <c r="E103" s="42" t="e">
        <f>テーブル_Swim013[[#This Row],[クラス番号]]</f>
        <v>#VALUE!</v>
      </c>
      <c r="F103" s="42" t="str">
        <f>IFERROR(VLOOKUP(E103,Sheet5!A:B,2,0),"")</f>
        <v/>
      </c>
      <c r="G103" s="42" t="str">
        <f>IFERROR(CONCATENATE(テーブル_Swim013[[#This Row],[距離]],テーブル_Swim013[[#This Row],[種目]]),"")</f>
        <v/>
      </c>
    </row>
    <row r="104" spans="1:7" ht="20.100000000000001" customHeight="1" x14ac:dyDescent="0.15">
      <c r="A104" s="42" t="str">
        <f>IFERROR(テーブル_Swim013[[#This Row],[チーム番号]],"")</f>
        <v/>
      </c>
      <c r="B104" s="42" t="str">
        <f>IFERROR(テーブル_Swim013[[#This Row],[チーム名]],"")</f>
        <v/>
      </c>
      <c r="C104" s="42" t="str">
        <f>IFERROR(テーブル_Swim013[[#This Row],[性別]],"")</f>
        <v/>
      </c>
      <c r="D104" s="42" t="str">
        <f>IFERROR(VLOOKUP(C104,Sheet6!A:B,2,0),"")</f>
        <v/>
      </c>
      <c r="E104" s="42" t="e">
        <f>テーブル_Swim013[[#This Row],[クラス番号]]</f>
        <v>#VALUE!</v>
      </c>
      <c r="F104" s="42" t="str">
        <f>IFERROR(VLOOKUP(E104,Sheet5!A:B,2,0),"")</f>
        <v/>
      </c>
      <c r="G104" s="42" t="str">
        <f>IFERROR(CONCATENATE(テーブル_Swim013[[#This Row],[距離]],テーブル_Swim013[[#This Row],[種目]]),"")</f>
        <v/>
      </c>
    </row>
    <row r="105" spans="1:7" ht="20.100000000000001" customHeight="1" x14ac:dyDescent="0.15">
      <c r="A105" s="42" t="str">
        <f>IFERROR(テーブル_Swim013[[#This Row],[チーム番号]],"")</f>
        <v/>
      </c>
      <c r="B105" s="42" t="str">
        <f>IFERROR(テーブル_Swim013[[#This Row],[チーム名]],"")</f>
        <v/>
      </c>
      <c r="C105" s="42" t="str">
        <f>IFERROR(テーブル_Swim013[[#This Row],[性別]],"")</f>
        <v/>
      </c>
      <c r="D105" s="42" t="str">
        <f>IFERROR(VLOOKUP(C105,Sheet6!A:B,2,0),"")</f>
        <v/>
      </c>
      <c r="E105" s="42" t="e">
        <f>テーブル_Swim013[[#This Row],[クラス番号]]</f>
        <v>#VALUE!</v>
      </c>
      <c r="F105" s="42" t="str">
        <f>IFERROR(VLOOKUP(E105,Sheet5!A:B,2,0),"")</f>
        <v/>
      </c>
      <c r="G105" s="42" t="str">
        <f>IFERROR(CONCATENATE(テーブル_Swim013[[#This Row],[距離]],テーブル_Swim013[[#This Row],[種目]]),"")</f>
        <v/>
      </c>
    </row>
    <row r="106" spans="1:7" ht="20.100000000000001" customHeight="1" x14ac:dyDescent="0.15">
      <c r="A106" s="42" t="str">
        <f>IFERROR(テーブル_Swim013[[#This Row],[チーム番号]],"")</f>
        <v/>
      </c>
      <c r="B106" s="42" t="str">
        <f>IFERROR(テーブル_Swim013[[#This Row],[チーム名]],"")</f>
        <v/>
      </c>
      <c r="C106" s="42" t="str">
        <f>IFERROR(テーブル_Swim013[[#This Row],[性別]],"")</f>
        <v/>
      </c>
      <c r="D106" s="42" t="str">
        <f>IFERROR(VLOOKUP(C106,Sheet6!A:B,2,0),"")</f>
        <v/>
      </c>
      <c r="E106" s="42" t="e">
        <f>テーブル_Swim013[[#This Row],[クラス番号]]</f>
        <v>#VALUE!</v>
      </c>
      <c r="F106" s="42" t="str">
        <f>IFERROR(VLOOKUP(E106,Sheet5!A:B,2,0),"")</f>
        <v/>
      </c>
      <c r="G106" s="42" t="str">
        <f>IFERROR(CONCATENATE(テーブル_Swim013[[#This Row],[距離]],テーブル_Swim013[[#This Row],[種目]]),"")</f>
        <v/>
      </c>
    </row>
    <row r="107" spans="1:7" ht="20.100000000000001" customHeight="1" x14ac:dyDescent="0.15">
      <c r="A107" s="42" t="str">
        <f>IFERROR(テーブル_Swim013[[#This Row],[チーム番号]],"")</f>
        <v/>
      </c>
      <c r="B107" s="42" t="str">
        <f>IFERROR(テーブル_Swim013[[#This Row],[チーム名]],"")</f>
        <v/>
      </c>
      <c r="C107" s="42" t="str">
        <f>IFERROR(テーブル_Swim013[[#This Row],[性別]],"")</f>
        <v/>
      </c>
      <c r="D107" s="42" t="str">
        <f>IFERROR(VLOOKUP(C107,Sheet6!A:B,2,0),"")</f>
        <v/>
      </c>
      <c r="E107" s="42" t="e">
        <f>テーブル_Swim013[[#This Row],[クラス番号]]</f>
        <v>#VALUE!</v>
      </c>
      <c r="F107" s="42" t="str">
        <f>IFERROR(VLOOKUP(E107,Sheet5!A:B,2,0),"")</f>
        <v/>
      </c>
      <c r="G107" s="42" t="str">
        <f>IFERROR(CONCATENATE(テーブル_Swim013[[#This Row],[距離]],テーブル_Swim013[[#This Row],[種目]]),"")</f>
        <v/>
      </c>
    </row>
    <row r="108" spans="1:7" ht="20.100000000000001" customHeight="1" x14ac:dyDescent="0.15">
      <c r="A108" s="42" t="str">
        <f>IFERROR(テーブル_Swim013[[#This Row],[チーム番号]],"")</f>
        <v/>
      </c>
      <c r="B108" s="42" t="str">
        <f>IFERROR(テーブル_Swim013[[#This Row],[チーム名]],"")</f>
        <v/>
      </c>
      <c r="C108" s="42" t="str">
        <f>IFERROR(テーブル_Swim013[[#This Row],[性別]],"")</f>
        <v/>
      </c>
      <c r="D108" s="42" t="str">
        <f>IFERROR(VLOOKUP(C108,Sheet6!A:B,2,0),"")</f>
        <v/>
      </c>
      <c r="E108" s="42" t="e">
        <f>テーブル_Swim013[[#This Row],[クラス番号]]</f>
        <v>#VALUE!</v>
      </c>
      <c r="F108" s="42" t="str">
        <f>IFERROR(VLOOKUP(E108,Sheet5!A:B,2,0),"")</f>
        <v/>
      </c>
      <c r="G108" s="42" t="str">
        <f>IFERROR(CONCATENATE(テーブル_Swim013[[#This Row],[距離]],テーブル_Swim013[[#This Row],[種目]]),"")</f>
        <v/>
      </c>
    </row>
    <row r="109" spans="1:7" ht="20.100000000000001" customHeight="1" x14ac:dyDescent="0.15">
      <c r="A109" s="42" t="str">
        <f>IFERROR(テーブル_Swim013[[#This Row],[チーム番号]],"")</f>
        <v/>
      </c>
      <c r="B109" s="42" t="str">
        <f>IFERROR(テーブル_Swim013[[#This Row],[チーム名]],"")</f>
        <v/>
      </c>
      <c r="C109" s="42" t="str">
        <f>IFERROR(テーブル_Swim013[[#This Row],[性別]],"")</f>
        <v/>
      </c>
      <c r="D109" s="42" t="str">
        <f>IFERROR(VLOOKUP(C109,Sheet6!A:B,2,0),"")</f>
        <v/>
      </c>
      <c r="E109" s="42" t="e">
        <f>テーブル_Swim013[[#This Row],[クラス番号]]</f>
        <v>#VALUE!</v>
      </c>
      <c r="F109" s="42" t="str">
        <f>IFERROR(VLOOKUP(E109,Sheet5!A:B,2,0),"")</f>
        <v/>
      </c>
      <c r="G109" s="42" t="str">
        <f>IFERROR(CONCATENATE(テーブル_Swim013[[#This Row],[距離]],テーブル_Swim013[[#This Row],[種目]]),"")</f>
        <v/>
      </c>
    </row>
    <row r="110" spans="1:7" ht="20.100000000000001" customHeight="1" x14ac:dyDescent="0.15">
      <c r="A110" s="42" t="str">
        <f>IFERROR(テーブル_Swim013[[#This Row],[チーム番号]],"")</f>
        <v/>
      </c>
      <c r="B110" s="42" t="str">
        <f>IFERROR(テーブル_Swim013[[#This Row],[チーム名]],"")</f>
        <v/>
      </c>
      <c r="C110" s="42" t="str">
        <f>IFERROR(テーブル_Swim013[[#This Row],[性別]],"")</f>
        <v/>
      </c>
      <c r="D110" s="42" t="str">
        <f>IFERROR(VLOOKUP(C110,Sheet6!A:B,2,0),"")</f>
        <v/>
      </c>
      <c r="E110" s="42" t="e">
        <f>テーブル_Swim013[[#This Row],[クラス番号]]</f>
        <v>#VALUE!</v>
      </c>
      <c r="F110" s="42" t="str">
        <f>IFERROR(VLOOKUP(E110,Sheet5!A:B,2,0),"")</f>
        <v/>
      </c>
      <c r="G110" s="42" t="str">
        <f>IFERROR(CONCATENATE(テーブル_Swim013[[#This Row],[距離]],テーブル_Swim013[[#This Row],[種目]]),"")</f>
        <v/>
      </c>
    </row>
    <row r="111" spans="1:7" ht="20.100000000000001" customHeight="1" x14ac:dyDescent="0.15">
      <c r="A111" s="42" t="str">
        <f>IFERROR(テーブル_Swim013[[#This Row],[チーム番号]],"")</f>
        <v/>
      </c>
      <c r="B111" s="42" t="str">
        <f>IFERROR(テーブル_Swim013[[#This Row],[チーム名]],"")</f>
        <v/>
      </c>
      <c r="C111" s="42" t="str">
        <f>IFERROR(テーブル_Swim013[[#This Row],[性別]],"")</f>
        <v/>
      </c>
      <c r="D111" s="42" t="str">
        <f>IFERROR(VLOOKUP(C111,Sheet6!A:B,2,0),"")</f>
        <v/>
      </c>
      <c r="E111" s="42" t="e">
        <f>テーブル_Swim013[[#This Row],[クラス番号]]</f>
        <v>#VALUE!</v>
      </c>
      <c r="F111" s="42" t="str">
        <f>IFERROR(VLOOKUP(E111,Sheet5!A:B,2,0),"")</f>
        <v/>
      </c>
      <c r="G111" s="42" t="str">
        <f>IFERROR(CONCATENATE(テーブル_Swim013[[#This Row],[距離]],テーブル_Swim013[[#This Row],[種目]]),"")</f>
        <v/>
      </c>
    </row>
    <row r="112" spans="1:7" ht="20.100000000000001" customHeight="1" x14ac:dyDescent="0.15">
      <c r="A112" s="42" t="str">
        <f>IFERROR(テーブル_Swim013[[#This Row],[チーム番号]],"")</f>
        <v/>
      </c>
      <c r="B112" s="42" t="str">
        <f>IFERROR(テーブル_Swim013[[#This Row],[チーム名]],"")</f>
        <v/>
      </c>
      <c r="C112" s="42" t="str">
        <f>IFERROR(テーブル_Swim013[[#This Row],[性別]],"")</f>
        <v/>
      </c>
      <c r="D112" s="42" t="str">
        <f>IFERROR(VLOOKUP(C112,Sheet6!A:B,2,0),"")</f>
        <v/>
      </c>
      <c r="E112" s="42" t="e">
        <f>テーブル_Swim013[[#This Row],[クラス番号]]</f>
        <v>#VALUE!</v>
      </c>
      <c r="F112" s="42" t="str">
        <f>IFERROR(VLOOKUP(E112,Sheet5!A:B,2,0),"")</f>
        <v/>
      </c>
      <c r="G112" s="42" t="str">
        <f>IFERROR(CONCATENATE(テーブル_Swim013[[#This Row],[距離]],テーブル_Swim013[[#This Row],[種目]]),"")</f>
        <v/>
      </c>
    </row>
    <row r="113" spans="1:7" ht="20.100000000000001" customHeight="1" x14ac:dyDescent="0.15">
      <c r="A113" s="42" t="str">
        <f>IFERROR(テーブル_Swim013[[#This Row],[チーム番号]],"")</f>
        <v/>
      </c>
      <c r="B113" s="42" t="str">
        <f>IFERROR(テーブル_Swim013[[#This Row],[チーム名]],"")</f>
        <v/>
      </c>
      <c r="C113" s="42" t="str">
        <f>IFERROR(テーブル_Swim013[[#This Row],[性別]],"")</f>
        <v/>
      </c>
      <c r="D113" s="42" t="str">
        <f>IFERROR(VLOOKUP(C113,Sheet6!A:B,2,0),"")</f>
        <v/>
      </c>
      <c r="E113" s="42" t="e">
        <f>テーブル_Swim013[[#This Row],[クラス番号]]</f>
        <v>#VALUE!</v>
      </c>
      <c r="F113" s="42" t="str">
        <f>IFERROR(VLOOKUP(E113,Sheet5!A:B,2,0),"")</f>
        <v/>
      </c>
      <c r="G113" s="42" t="str">
        <f>IFERROR(CONCATENATE(テーブル_Swim013[[#This Row],[距離]],テーブル_Swim013[[#This Row],[種目]]),"")</f>
        <v/>
      </c>
    </row>
    <row r="114" spans="1:7" ht="20.100000000000001" customHeight="1" x14ac:dyDescent="0.15">
      <c r="A114" s="42" t="str">
        <f>IFERROR(テーブル_Swim013[[#This Row],[チーム番号]],"")</f>
        <v/>
      </c>
      <c r="B114" s="42" t="str">
        <f>IFERROR(テーブル_Swim013[[#This Row],[チーム名]],"")</f>
        <v/>
      </c>
      <c r="C114" s="42" t="str">
        <f>IFERROR(テーブル_Swim013[[#This Row],[性別]],"")</f>
        <v/>
      </c>
      <c r="D114" s="42" t="str">
        <f>IFERROR(VLOOKUP(C114,Sheet6!A:B,2,0),"")</f>
        <v/>
      </c>
      <c r="E114" s="42" t="e">
        <f>テーブル_Swim013[[#This Row],[クラス番号]]</f>
        <v>#VALUE!</v>
      </c>
      <c r="F114" s="42" t="str">
        <f>IFERROR(VLOOKUP(E114,Sheet5!A:B,2,0),"")</f>
        <v/>
      </c>
      <c r="G114" s="42" t="str">
        <f>IFERROR(CONCATENATE(テーブル_Swim013[[#This Row],[距離]],テーブル_Swim013[[#This Row],[種目]]),"")</f>
        <v/>
      </c>
    </row>
    <row r="115" spans="1:7" ht="20.100000000000001" customHeight="1" x14ac:dyDescent="0.15">
      <c r="A115" s="42" t="str">
        <f>IFERROR(テーブル_Swim013[[#This Row],[チーム番号]],"")</f>
        <v/>
      </c>
      <c r="B115" s="42" t="str">
        <f>IFERROR(テーブル_Swim013[[#This Row],[チーム名]],"")</f>
        <v/>
      </c>
      <c r="C115" s="42" t="str">
        <f>IFERROR(テーブル_Swim013[[#This Row],[性別]],"")</f>
        <v/>
      </c>
      <c r="D115" s="42" t="str">
        <f>IFERROR(VLOOKUP(C115,Sheet6!A:B,2,0),"")</f>
        <v/>
      </c>
      <c r="E115" s="42" t="e">
        <f>テーブル_Swim013[[#This Row],[クラス番号]]</f>
        <v>#VALUE!</v>
      </c>
      <c r="F115" s="42" t="str">
        <f>IFERROR(VLOOKUP(E115,Sheet5!A:B,2,0),"")</f>
        <v/>
      </c>
      <c r="G115" s="42" t="str">
        <f>IFERROR(CONCATENATE(テーブル_Swim013[[#This Row],[距離]],テーブル_Swim013[[#This Row],[種目]]),"")</f>
        <v/>
      </c>
    </row>
    <row r="116" spans="1:7" ht="20.100000000000001" customHeight="1" x14ac:dyDescent="0.15">
      <c r="A116" s="42" t="str">
        <f>IFERROR(テーブル_Swim013[[#This Row],[チーム番号]],"")</f>
        <v/>
      </c>
      <c r="B116" s="42" t="str">
        <f>IFERROR(テーブル_Swim013[[#This Row],[チーム名]],"")</f>
        <v/>
      </c>
      <c r="C116" s="42" t="str">
        <f>IFERROR(テーブル_Swim013[[#This Row],[性別]],"")</f>
        <v/>
      </c>
      <c r="D116" s="42" t="str">
        <f>IFERROR(VLOOKUP(C116,Sheet6!A:B,2,0),"")</f>
        <v/>
      </c>
      <c r="E116" s="42" t="e">
        <f>テーブル_Swim013[[#This Row],[クラス番号]]</f>
        <v>#VALUE!</v>
      </c>
      <c r="F116" s="42" t="str">
        <f>IFERROR(VLOOKUP(E116,Sheet5!A:B,2,0),"")</f>
        <v/>
      </c>
      <c r="G116" s="42" t="str">
        <f>IFERROR(CONCATENATE(テーブル_Swim013[[#This Row],[距離]],テーブル_Swim013[[#This Row],[種目]]),"")</f>
        <v/>
      </c>
    </row>
    <row r="117" spans="1:7" ht="20.100000000000001" customHeight="1" x14ac:dyDescent="0.15">
      <c r="A117" s="42" t="str">
        <f>IFERROR(テーブル_Swim013[[#This Row],[チーム番号]],"")</f>
        <v/>
      </c>
      <c r="B117" s="42" t="str">
        <f>IFERROR(テーブル_Swim013[[#This Row],[チーム名]],"")</f>
        <v/>
      </c>
      <c r="C117" s="42" t="str">
        <f>IFERROR(テーブル_Swim013[[#This Row],[性別]],"")</f>
        <v/>
      </c>
      <c r="D117" s="42" t="str">
        <f>IFERROR(VLOOKUP(C117,Sheet6!A:B,2,0),"")</f>
        <v/>
      </c>
      <c r="E117" s="42" t="e">
        <f>テーブル_Swim013[[#This Row],[クラス番号]]</f>
        <v>#VALUE!</v>
      </c>
      <c r="F117" s="42" t="str">
        <f>IFERROR(VLOOKUP(E117,Sheet5!A:B,2,0),"")</f>
        <v/>
      </c>
      <c r="G117" s="42" t="str">
        <f>IFERROR(CONCATENATE(テーブル_Swim013[[#This Row],[距離]],テーブル_Swim013[[#This Row],[種目]]),"")</f>
        <v/>
      </c>
    </row>
    <row r="118" spans="1:7" ht="20.100000000000001" customHeight="1" x14ac:dyDescent="0.15">
      <c r="A118" s="42" t="str">
        <f>IFERROR(テーブル_Swim013[[#This Row],[チーム番号]],"")</f>
        <v/>
      </c>
      <c r="B118" s="42" t="str">
        <f>IFERROR(テーブル_Swim013[[#This Row],[チーム名]],"")</f>
        <v/>
      </c>
      <c r="C118" s="42" t="str">
        <f>IFERROR(テーブル_Swim013[[#This Row],[性別]],"")</f>
        <v/>
      </c>
      <c r="D118" s="42" t="str">
        <f>IFERROR(VLOOKUP(C118,Sheet6!A:B,2,0),"")</f>
        <v/>
      </c>
      <c r="E118" s="42" t="e">
        <f>テーブル_Swim013[[#This Row],[クラス番号]]</f>
        <v>#VALUE!</v>
      </c>
      <c r="F118" s="42" t="str">
        <f>IFERROR(VLOOKUP(E118,Sheet5!A:B,2,0),"")</f>
        <v/>
      </c>
      <c r="G118" s="42" t="str">
        <f>IFERROR(CONCATENATE(テーブル_Swim013[[#This Row],[距離]],テーブル_Swim013[[#This Row],[種目]]),"")</f>
        <v/>
      </c>
    </row>
    <row r="119" spans="1:7" ht="20.100000000000001" customHeight="1" x14ac:dyDescent="0.15">
      <c r="A119" s="42" t="str">
        <f>IFERROR(テーブル_Swim013[[#This Row],[チーム番号]],"")</f>
        <v/>
      </c>
      <c r="B119" s="42" t="str">
        <f>IFERROR(テーブル_Swim013[[#This Row],[チーム名]],"")</f>
        <v/>
      </c>
      <c r="C119" s="42" t="str">
        <f>IFERROR(テーブル_Swim013[[#This Row],[性別]],"")</f>
        <v/>
      </c>
      <c r="D119" s="42" t="str">
        <f>IFERROR(VLOOKUP(C119,Sheet6!A:B,2,0),"")</f>
        <v/>
      </c>
      <c r="E119" s="42" t="e">
        <f>テーブル_Swim013[[#This Row],[クラス番号]]</f>
        <v>#VALUE!</v>
      </c>
      <c r="F119" s="42" t="str">
        <f>IFERROR(VLOOKUP(E119,Sheet5!A:B,2,0),"")</f>
        <v/>
      </c>
      <c r="G119" s="42" t="str">
        <f>IFERROR(CONCATENATE(テーブル_Swim013[[#This Row],[距離]],テーブル_Swim013[[#This Row],[種目]]),"")</f>
        <v/>
      </c>
    </row>
    <row r="120" spans="1:7" ht="20.100000000000001" customHeight="1" x14ac:dyDescent="0.15">
      <c r="A120" s="42" t="str">
        <f>IFERROR(テーブル_Swim013[[#This Row],[チーム番号]],"")</f>
        <v/>
      </c>
      <c r="B120" s="42" t="str">
        <f>IFERROR(テーブル_Swim013[[#This Row],[チーム名]],"")</f>
        <v/>
      </c>
      <c r="C120" s="42" t="str">
        <f>IFERROR(テーブル_Swim013[[#This Row],[性別]],"")</f>
        <v/>
      </c>
      <c r="D120" s="42" t="str">
        <f>IFERROR(VLOOKUP(C120,Sheet6!A:B,2,0),"")</f>
        <v/>
      </c>
      <c r="E120" s="42" t="e">
        <f>テーブル_Swim013[[#This Row],[クラス番号]]</f>
        <v>#VALUE!</v>
      </c>
      <c r="F120" s="42" t="str">
        <f>IFERROR(VLOOKUP(E120,Sheet5!A:B,2,0),"")</f>
        <v/>
      </c>
      <c r="G120" s="42" t="str">
        <f>IFERROR(CONCATENATE(テーブル_Swim013[[#This Row],[距離]],テーブル_Swim013[[#This Row],[種目]]),"")</f>
        <v/>
      </c>
    </row>
    <row r="121" spans="1:7" ht="20.100000000000001" customHeight="1" x14ac:dyDescent="0.15">
      <c r="A121" s="42" t="str">
        <f>IFERROR(テーブル_Swim013[[#This Row],[チーム番号]],"")</f>
        <v/>
      </c>
      <c r="B121" s="42" t="str">
        <f>IFERROR(テーブル_Swim013[[#This Row],[チーム名]],"")</f>
        <v/>
      </c>
      <c r="C121" s="42" t="str">
        <f>IFERROR(テーブル_Swim013[[#This Row],[性別]],"")</f>
        <v/>
      </c>
      <c r="D121" s="42" t="str">
        <f>IFERROR(VLOOKUP(C121,Sheet6!A:B,2,0),"")</f>
        <v/>
      </c>
      <c r="E121" s="42" t="e">
        <f>テーブル_Swim013[[#This Row],[クラス番号]]</f>
        <v>#VALUE!</v>
      </c>
      <c r="F121" s="42" t="str">
        <f>IFERROR(VLOOKUP(E121,Sheet5!A:B,2,0),"")</f>
        <v/>
      </c>
      <c r="G121" s="42" t="str">
        <f>IFERROR(CONCATENATE(テーブル_Swim013[[#This Row],[距離]],テーブル_Swim013[[#This Row],[種目]]),"")</f>
        <v/>
      </c>
    </row>
    <row r="122" spans="1:7" ht="20.100000000000001" customHeight="1" x14ac:dyDescent="0.15">
      <c r="A122" s="42" t="str">
        <f>IFERROR(テーブル_Swim013[[#This Row],[チーム番号]],"")</f>
        <v/>
      </c>
      <c r="B122" s="42" t="str">
        <f>IFERROR(テーブル_Swim013[[#This Row],[チーム名]],"")</f>
        <v/>
      </c>
      <c r="C122" s="42" t="str">
        <f>IFERROR(テーブル_Swim013[[#This Row],[性別]],"")</f>
        <v/>
      </c>
      <c r="D122" s="42" t="str">
        <f>IFERROR(VLOOKUP(C122,Sheet6!A:B,2,0),"")</f>
        <v/>
      </c>
      <c r="E122" s="42" t="e">
        <f>テーブル_Swim013[[#This Row],[クラス番号]]</f>
        <v>#VALUE!</v>
      </c>
      <c r="F122" s="42" t="str">
        <f>IFERROR(VLOOKUP(E122,Sheet5!A:B,2,0),"")</f>
        <v/>
      </c>
      <c r="G122" s="42" t="str">
        <f>IFERROR(CONCATENATE(テーブル_Swim013[[#This Row],[距離]],テーブル_Swim013[[#This Row],[種目]]),"")</f>
        <v/>
      </c>
    </row>
    <row r="123" spans="1:7" ht="20.100000000000001" customHeight="1" x14ac:dyDescent="0.15">
      <c r="A123" s="42" t="str">
        <f>IFERROR(テーブル_Swim013[[#This Row],[チーム番号]],"")</f>
        <v/>
      </c>
      <c r="B123" s="42" t="str">
        <f>IFERROR(テーブル_Swim013[[#This Row],[チーム名]],"")</f>
        <v/>
      </c>
      <c r="C123" s="42" t="str">
        <f>IFERROR(テーブル_Swim013[[#This Row],[性別]],"")</f>
        <v/>
      </c>
      <c r="D123" s="42" t="str">
        <f>IFERROR(VLOOKUP(C123,Sheet6!A:B,2,0),"")</f>
        <v/>
      </c>
      <c r="E123" s="42" t="e">
        <f>テーブル_Swim013[[#This Row],[クラス番号]]</f>
        <v>#VALUE!</v>
      </c>
      <c r="F123" s="42" t="str">
        <f>IFERROR(VLOOKUP(E123,Sheet5!A:B,2,0),"")</f>
        <v/>
      </c>
      <c r="G123" s="42" t="str">
        <f>IFERROR(CONCATENATE(テーブル_Swim013[[#This Row],[距離]],テーブル_Swim013[[#This Row],[種目]]),"")</f>
        <v/>
      </c>
    </row>
    <row r="124" spans="1:7" ht="20.100000000000001" customHeight="1" x14ac:dyDescent="0.15">
      <c r="A124" s="42" t="str">
        <f>IFERROR(テーブル_Swim013[[#This Row],[チーム番号]],"")</f>
        <v/>
      </c>
      <c r="B124" s="42" t="str">
        <f>IFERROR(テーブル_Swim013[[#This Row],[チーム名]],"")</f>
        <v/>
      </c>
      <c r="C124" s="42" t="str">
        <f>IFERROR(テーブル_Swim013[[#This Row],[性別]],"")</f>
        <v/>
      </c>
      <c r="D124" s="42" t="str">
        <f>IFERROR(VLOOKUP(C124,Sheet6!A:B,2,0),"")</f>
        <v/>
      </c>
      <c r="E124" s="42" t="e">
        <f>テーブル_Swim013[[#This Row],[クラス番号]]</f>
        <v>#VALUE!</v>
      </c>
      <c r="F124" s="42" t="str">
        <f>IFERROR(VLOOKUP(E124,Sheet5!A:B,2,0),"")</f>
        <v/>
      </c>
      <c r="G124" s="42" t="str">
        <f>IFERROR(CONCATENATE(テーブル_Swim013[[#This Row],[距離]],テーブル_Swim013[[#This Row],[種目]]),"")</f>
        <v/>
      </c>
    </row>
    <row r="125" spans="1:7" ht="20.100000000000001" customHeight="1" x14ac:dyDescent="0.15">
      <c r="A125" s="42" t="str">
        <f>IFERROR(テーブル_Swim013[[#This Row],[チーム番号]],"")</f>
        <v/>
      </c>
      <c r="B125" s="42" t="str">
        <f>IFERROR(テーブル_Swim013[[#This Row],[チーム名]],"")</f>
        <v/>
      </c>
      <c r="C125" s="42" t="str">
        <f>IFERROR(テーブル_Swim013[[#This Row],[性別]],"")</f>
        <v/>
      </c>
      <c r="D125" s="42" t="str">
        <f>IFERROR(VLOOKUP(C125,Sheet6!A:B,2,0),"")</f>
        <v/>
      </c>
      <c r="E125" s="42" t="e">
        <f>テーブル_Swim013[[#This Row],[クラス番号]]</f>
        <v>#VALUE!</v>
      </c>
      <c r="F125" s="42" t="str">
        <f>IFERROR(VLOOKUP(E125,Sheet5!A:B,2,0),"")</f>
        <v/>
      </c>
      <c r="G125" s="42" t="str">
        <f>IFERROR(CONCATENATE(テーブル_Swim013[[#This Row],[距離]],テーブル_Swim013[[#This Row],[種目]]),"")</f>
        <v/>
      </c>
    </row>
    <row r="126" spans="1:7" ht="20.100000000000001" customHeight="1" x14ac:dyDescent="0.15">
      <c r="A126" s="42" t="str">
        <f>IFERROR(テーブル_Swim013[[#This Row],[チーム番号]],"")</f>
        <v/>
      </c>
      <c r="B126" s="42" t="str">
        <f>IFERROR(テーブル_Swim013[[#This Row],[チーム名]],"")</f>
        <v/>
      </c>
      <c r="C126" s="42" t="str">
        <f>IFERROR(テーブル_Swim013[[#This Row],[性別]],"")</f>
        <v/>
      </c>
      <c r="D126" s="42" t="str">
        <f>IFERROR(VLOOKUP(C126,Sheet6!A:B,2,0),"")</f>
        <v/>
      </c>
      <c r="E126" s="42" t="e">
        <f>テーブル_Swim013[[#This Row],[クラス番号]]</f>
        <v>#VALUE!</v>
      </c>
      <c r="F126" s="42" t="str">
        <f>IFERROR(VLOOKUP(E126,Sheet5!A:B,2,0),"")</f>
        <v/>
      </c>
      <c r="G126" s="42" t="str">
        <f>IFERROR(CONCATENATE(テーブル_Swim013[[#This Row],[距離]],テーブル_Swim013[[#This Row],[種目]]),"")</f>
        <v/>
      </c>
    </row>
    <row r="127" spans="1:7" ht="20.100000000000001" customHeight="1" x14ac:dyDescent="0.15">
      <c r="A127" s="42" t="str">
        <f>IFERROR(テーブル_Swim013[[#This Row],[チーム番号]],"")</f>
        <v/>
      </c>
      <c r="B127" s="42" t="str">
        <f>IFERROR(テーブル_Swim013[[#This Row],[チーム名]],"")</f>
        <v/>
      </c>
      <c r="C127" s="42" t="str">
        <f>IFERROR(テーブル_Swim013[[#This Row],[性別]],"")</f>
        <v/>
      </c>
      <c r="D127" s="42" t="str">
        <f>IFERROR(VLOOKUP(C127,Sheet6!A:B,2,0),"")</f>
        <v/>
      </c>
      <c r="E127" s="42" t="e">
        <f>テーブル_Swim013[[#This Row],[クラス番号]]</f>
        <v>#VALUE!</v>
      </c>
      <c r="F127" s="42" t="str">
        <f>IFERROR(VLOOKUP(E127,Sheet5!A:B,2,0),"")</f>
        <v/>
      </c>
      <c r="G127" s="42" t="str">
        <f>IFERROR(CONCATENATE(テーブル_Swim013[[#This Row],[距離]],テーブル_Swim013[[#This Row],[種目]]),"")</f>
        <v/>
      </c>
    </row>
    <row r="128" spans="1:7" ht="20.100000000000001" customHeight="1" x14ac:dyDescent="0.15">
      <c r="A128" s="42" t="str">
        <f>IFERROR(テーブル_Swim013[[#This Row],[チーム番号]],"")</f>
        <v/>
      </c>
      <c r="B128" s="42" t="str">
        <f>IFERROR(テーブル_Swim013[[#This Row],[チーム名]],"")</f>
        <v/>
      </c>
      <c r="C128" s="42" t="str">
        <f>IFERROR(テーブル_Swim013[[#This Row],[性別]],"")</f>
        <v/>
      </c>
      <c r="D128" s="42" t="str">
        <f>IFERROR(VLOOKUP(C128,Sheet6!A:B,2,0),"")</f>
        <v/>
      </c>
      <c r="E128" s="42" t="e">
        <f>テーブル_Swim013[[#This Row],[クラス番号]]</f>
        <v>#VALUE!</v>
      </c>
      <c r="F128" s="42" t="str">
        <f>IFERROR(VLOOKUP(E128,Sheet5!A:B,2,0),"")</f>
        <v/>
      </c>
      <c r="G128" s="42" t="str">
        <f>IFERROR(CONCATENATE(テーブル_Swim013[[#This Row],[距離]],テーブル_Swim013[[#This Row],[種目]]),"")</f>
        <v/>
      </c>
    </row>
    <row r="129" spans="1:7" ht="20.100000000000001" customHeight="1" x14ac:dyDescent="0.15">
      <c r="A129" s="42" t="str">
        <f>IFERROR(テーブル_Swim013[[#This Row],[チーム番号]],"")</f>
        <v/>
      </c>
      <c r="B129" s="42" t="str">
        <f>IFERROR(テーブル_Swim013[[#This Row],[チーム名]],"")</f>
        <v/>
      </c>
      <c r="C129" s="42" t="str">
        <f>IFERROR(テーブル_Swim013[[#This Row],[性別]],"")</f>
        <v/>
      </c>
      <c r="D129" s="42" t="str">
        <f>IFERROR(VLOOKUP(C129,Sheet6!A:B,2,0),"")</f>
        <v/>
      </c>
      <c r="E129" s="42" t="e">
        <f>テーブル_Swim013[[#This Row],[クラス番号]]</f>
        <v>#VALUE!</v>
      </c>
      <c r="F129" s="42" t="str">
        <f>IFERROR(VLOOKUP(E129,Sheet5!A:B,2,0),"")</f>
        <v/>
      </c>
      <c r="G129" s="42" t="str">
        <f>IFERROR(CONCATENATE(テーブル_Swim013[[#This Row],[距離]],テーブル_Swim013[[#This Row],[種目]]),"")</f>
        <v/>
      </c>
    </row>
    <row r="130" spans="1:7" ht="20.100000000000001" customHeight="1" x14ac:dyDescent="0.15">
      <c r="A130" s="42" t="str">
        <f>IFERROR(テーブル_Swim013[[#This Row],[チーム番号]],"")</f>
        <v/>
      </c>
      <c r="B130" s="42" t="str">
        <f>IFERROR(テーブル_Swim013[[#This Row],[チーム名]],"")</f>
        <v/>
      </c>
      <c r="C130" s="42" t="str">
        <f>IFERROR(テーブル_Swim013[[#This Row],[性別]],"")</f>
        <v/>
      </c>
      <c r="D130" s="42" t="str">
        <f>IFERROR(VLOOKUP(C130,Sheet6!A:B,2,0),"")</f>
        <v/>
      </c>
      <c r="E130" s="42" t="e">
        <f>テーブル_Swim013[[#This Row],[クラス番号]]</f>
        <v>#VALUE!</v>
      </c>
      <c r="F130" s="42" t="str">
        <f>IFERROR(VLOOKUP(E130,Sheet5!A:B,2,0),"")</f>
        <v/>
      </c>
      <c r="G130" s="42" t="str">
        <f>IFERROR(CONCATENATE(テーブル_Swim013[[#This Row],[距離]],テーブル_Swim013[[#This Row],[種目]]),"")</f>
        <v/>
      </c>
    </row>
    <row r="131" spans="1:7" ht="20.100000000000001" customHeight="1" x14ac:dyDescent="0.15">
      <c r="A131" s="42" t="str">
        <f>IFERROR(テーブル_Swim013[[#This Row],[チーム番号]],"")</f>
        <v/>
      </c>
      <c r="B131" s="42" t="str">
        <f>IFERROR(テーブル_Swim013[[#This Row],[チーム名]],"")</f>
        <v/>
      </c>
      <c r="C131" s="42" t="str">
        <f>IFERROR(テーブル_Swim013[[#This Row],[性別]],"")</f>
        <v/>
      </c>
      <c r="D131" s="42" t="str">
        <f>IFERROR(VLOOKUP(C131,Sheet6!A:B,2,0),"")</f>
        <v/>
      </c>
      <c r="E131" s="42" t="e">
        <f>テーブル_Swim013[[#This Row],[クラス番号]]</f>
        <v>#VALUE!</v>
      </c>
      <c r="F131" s="42" t="str">
        <f>IFERROR(VLOOKUP(E131,Sheet5!A:B,2,0),"")</f>
        <v/>
      </c>
      <c r="G131" s="42" t="str">
        <f>IFERROR(CONCATENATE(テーブル_Swim013[[#This Row],[距離]],テーブル_Swim013[[#This Row],[種目]]),"")</f>
        <v/>
      </c>
    </row>
    <row r="132" spans="1:7" ht="20.100000000000001" customHeight="1" x14ac:dyDescent="0.15">
      <c r="A132" s="42" t="str">
        <f>IFERROR(テーブル_Swim013[[#This Row],[チーム番号]],"")</f>
        <v/>
      </c>
      <c r="B132" s="42" t="str">
        <f>IFERROR(テーブル_Swim013[[#This Row],[チーム名]],"")</f>
        <v/>
      </c>
      <c r="C132" s="42" t="str">
        <f>IFERROR(テーブル_Swim013[[#This Row],[性別]],"")</f>
        <v/>
      </c>
      <c r="D132" s="42" t="str">
        <f>IFERROR(VLOOKUP(C132,Sheet6!A:B,2,0),"")</f>
        <v/>
      </c>
      <c r="E132" s="42" t="e">
        <f>テーブル_Swim013[[#This Row],[クラス番号]]</f>
        <v>#VALUE!</v>
      </c>
      <c r="F132" s="42" t="str">
        <f>IFERROR(VLOOKUP(E132,Sheet5!A:B,2,0),"")</f>
        <v/>
      </c>
      <c r="G132" s="42" t="str">
        <f>IFERROR(CONCATENATE(テーブル_Swim013[[#This Row],[距離]],テーブル_Swim013[[#This Row],[種目]]),"")</f>
        <v/>
      </c>
    </row>
    <row r="133" spans="1:7" ht="20.100000000000001" customHeight="1" x14ac:dyDescent="0.15">
      <c r="A133" s="42" t="str">
        <f>IFERROR(テーブル_Swim013[[#This Row],[チーム番号]],"")</f>
        <v/>
      </c>
      <c r="B133" s="42" t="str">
        <f>IFERROR(テーブル_Swim013[[#This Row],[チーム名]],"")</f>
        <v/>
      </c>
      <c r="C133" s="42" t="str">
        <f>IFERROR(テーブル_Swim013[[#This Row],[性別]],"")</f>
        <v/>
      </c>
      <c r="D133" s="42" t="str">
        <f>IFERROR(VLOOKUP(C133,Sheet6!A:B,2,0),"")</f>
        <v/>
      </c>
      <c r="E133" s="42" t="e">
        <f>テーブル_Swim013[[#This Row],[クラス番号]]</f>
        <v>#VALUE!</v>
      </c>
      <c r="F133" s="42" t="str">
        <f>IFERROR(VLOOKUP(E133,Sheet5!A:B,2,0),"")</f>
        <v/>
      </c>
      <c r="G133" s="42" t="str">
        <f>IFERROR(CONCATENATE(テーブル_Swim013[[#This Row],[距離]],テーブル_Swim013[[#This Row],[種目]]),"")</f>
        <v/>
      </c>
    </row>
    <row r="134" spans="1:7" ht="20.100000000000001" customHeight="1" x14ac:dyDescent="0.15">
      <c r="A134" s="42" t="str">
        <f>IFERROR(テーブル_Swim013[[#This Row],[チーム番号]],"")</f>
        <v/>
      </c>
      <c r="B134" s="42" t="str">
        <f>IFERROR(テーブル_Swim013[[#This Row],[チーム名]],"")</f>
        <v/>
      </c>
      <c r="C134" s="42" t="str">
        <f>IFERROR(テーブル_Swim013[[#This Row],[性別]],"")</f>
        <v/>
      </c>
      <c r="D134" s="42" t="str">
        <f>IFERROR(VLOOKUP(C134,Sheet6!A:B,2,0),"")</f>
        <v/>
      </c>
      <c r="E134" s="42" t="e">
        <f>テーブル_Swim013[[#This Row],[クラス番号]]</f>
        <v>#VALUE!</v>
      </c>
      <c r="F134" s="42" t="str">
        <f>IFERROR(VLOOKUP(E134,Sheet5!A:B,2,0),"")</f>
        <v/>
      </c>
      <c r="G134" s="42" t="str">
        <f>IFERROR(CONCATENATE(テーブル_Swim013[[#This Row],[距離]],テーブル_Swim013[[#This Row],[種目]]),"")</f>
        <v/>
      </c>
    </row>
    <row r="135" spans="1:7" ht="20.100000000000001" customHeight="1" x14ac:dyDescent="0.15">
      <c r="A135" s="42" t="str">
        <f>IFERROR(テーブル_Swim013[[#This Row],[チーム番号]],"")</f>
        <v/>
      </c>
      <c r="B135" s="42" t="str">
        <f>IFERROR(テーブル_Swim013[[#This Row],[チーム名]],"")</f>
        <v/>
      </c>
      <c r="C135" s="42" t="str">
        <f>IFERROR(テーブル_Swim013[[#This Row],[性別]],"")</f>
        <v/>
      </c>
      <c r="D135" s="42" t="str">
        <f>IFERROR(VLOOKUP(C135,Sheet6!A:B,2,0),"")</f>
        <v/>
      </c>
      <c r="E135" s="42" t="e">
        <f>テーブル_Swim013[[#This Row],[クラス番号]]</f>
        <v>#VALUE!</v>
      </c>
      <c r="F135" s="42" t="str">
        <f>IFERROR(VLOOKUP(E135,Sheet5!A:B,2,0),"")</f>
        <v/>
      </c>
      <c r="G135" s="42" t="str">
        <f>IFERROR(CONCATENATE(テーブル_Swim013[[#This Row],[距離]],テーブル_Swim013[[#This Row],[種目]]),"")</f>
        <v/>
      </c>
    </row>
    <row r="136" spans="1:7" ht="20.100000000000001" customHeight="1" x14ac:dyDescent="0.15">
      <c r="A136" s="42" t="str">
        <f>IFERROR(テーブル_Swim013[[#This Row],[チーム番号]],"")</f>
        <v/>
      </c>
      <c r="B136" s="42" t="str">
        <f>IFERROR(テーブル_Swim013[[#This Row],[チーム名]],"")</f>
        <v/>
      </c>
      <c r="C136" s="42" t="str">
        <f>IFERROR(テーブル_Swim013[[#This Row],[性別]],"")</f>
        <v/>
      </c>
      <c r="D136" s="42" t="str">
        <f>IFERROR(VLOOKUP(C136,Sheet6!A:B,2,0),"")</f>
        <v/>
      </c>
      <c r="E136" s="42" t="e">
        <f>テーブル_Swim013[[#This Row],[クラス番号]]</f>
        <v>#VALUE!</v>
      </c>
      <c r="F136" s="42" t="str">
        <f>IFERROR(VLOOKUP(E136,Sheet5!A:B,2,0),"")</f>
        <v/>
      </c>
      <c r="G136" s="42" t="str">
        <f>IFERROR(CONCATENATE(テーブル_Swim013[[#This Row],[距離]],テーブル_Swim013[[#This Row],[種目]]),"")</f>
        <v/>
      </c>
    </row>
    <row r="137" spans="1:7" ht="20.100000000000001" customHeight="1" x14ac:dyDescent="0.15">
      <c r="A137" s="42" t="str">
        <f>IFERROR(テーブル_Swim013[[#This Row],[チーム番号]],"")</f>
        <v/>
      </c>
      <c r="B137" s="42" t="str">
        <f>IFERROR(テーブル_Swim013[[#This Row],[チーム名]],"")</f>
        <v/>
      </c>
      <c r="C137" s="42" t="str">
        <f>IFERROR(テーブル_Swim013[[#This Row],[性別]],"")</f>
        <v/>
      </c>
      <c r="D137" s="42" t="str">
        <f>IFERROR(VLOOKUP(C137,Sheet6!A:B,2,0),"")</f>
        <v/>
      </c>
      <c r="E137" s="42" t="e">
        <f>テーブル_Swim013[[#This Row],[クラス番号]]</f>
        <v>#VALUE!</v>
      </c>
      <c r="F137" s="42" t="str">
        <f>IFERROR(VLOOKUP(E137,Sheet5!A:B,2,0),"")</f>
        <v/>
      </c>
      <c r="G137" s="42" t="str">
        <f>IFERROR(CONCATENATE(テーブル_Swim013[[#This Row],[距離]],テーブル_Swim013[[#This Row],[種目]]),"")</f>
        <v/>
      </c>
    </row>
    <row r="138" spans="1:7" ht="20.100000000000001" customHeight="1" x14ac:dyDescent="0.15">
      <c r="A138" s="42" t="str">
        <f>IFERROR(テーブル_Swim013[[#This Row],[チーム番号]],"")</f>
        <v/>
      </c>
      <c r="B138" s="42" t="str">
        <f>IFERROR(テーブル_Swim013[[#This Row],[チーム名]],"")</f>
        <v/>
      </c>
      <c r="C138" s="42" t="str">
        <f>IFERROR(テーブル_Swim013[[#This Row],[性別]],"")</f>
        <v/>
      </c>
      <c r="D138" s="42" t="str">
        <f>IFERROR(VLOOKUP(C138,Sheet6!A:B,2,0),"")</f>
        <v/>
      </c>
      <c r="E138" s="42" t="e">
        <f>テーブル_Swim013[[#This Row],[クラス番号]]</f>
        <v>#VALUE!</v>
      </c>
      <c r="F138" s="42" t="str">
        <f>IFERROR(VLOOKUP(E138,Sheet5!A:B,2,0),"")</f>
        <v/>
      </c>
      <c r="G138" s="42" t="str">
        <f>IFERROR(CONCATENATE(テーブル_Swim013[[#This Row],[距離]],テーブル_Swim013[[#This Row],[種目]]),"")</f>
        <v/>
      </c>
    </row>
    <row r="139" spans="1:7" ht="20.100000000000001" customHeight="1" x14ac:dyDescent="0.15">
      <c r="A139" s="42" t="str">
        <f>IFERROR(テーブル_Swim013[[#This Row],[チーム番号]],"")</f>
        <v/>
      </c>
      <c r="B139" s="42" t="str">
        <f>IFERROR(テーブル_Swim013[[#This Row],[チーム名]],"")</f>
        <v/>
      </c>
      <c r="C139" s="42" t="str">
        <f>IFERROR(テーブル_Swim013[[#This Row],[性別]],"")</f>
        <v/>
      </c>
      <c r="D139" s="42" t="str">
        <f>IFERROR(VLOOKUP(C139,Sheet6!A:B,2,0),"")</f>
        <v/>
      </c>
      <c r="E139" s="42" t="e">
        <f>テーブル_Swim013[[#This Row],[クラス番号]]</f>
        <v>#VALUE!</v>
      </c>
      <c r="F139" s="42" t="str">
        <f>IFERROR(VLOOKUP(E139,Sheet5!A:B,2,0),"")</f>
        <v/>
      </c>
      <c r="G139" s="42" t="str">
        <f>IFERROR(CONCATENATE(テーブル_Swim013[[#This Row],[距離]],テーブル_Swim013[[#This Row],[種目]]),"")</f>
        <v/>
      </c>
    </row>
    <row r="140" spans="1:7" ht="20.100000000000001" customHeight="1" x14ac:dyDescent="0.15">
      <c r="A140" s="42" t="str">
        <f>IFERROR(テーブル_Swim013[[#This Row],[チーム番号]],"")</f>
        <v/>
      </c>
      <c r="B140" s="42" t="str">
        <f>IFERROR(テーブル_Swim013[[#This Row],[チーム名]],"")</f>
        <v/>
      </c>
      <c r="C140" s="42" t="str">
        <f>IFERROR(テーブル_Swim013[[#This Row],[性別]],"")</f>
        <v/>
      </c>
      <c r="D140" s="42" t="str">
        <f>IFERROR(VLOOKUP(C140,Sheet6!A:B,2,0),"")</f>
        <v/>
      </c>
      <c r="E140" s="42" t="e">
        <f>テーブル_Swim013[[#This Row],[クラス番号]]</f>
        <v>#VALUE!</v>
      </c>
      <c r="F140" s="42" t="str">
        <f>IFERROR(VLOOKUP(E140,Sheet5!A:B,2,0),"")</f>
        <v/>
      </c>
      <c r="G140" s="42" t="str">
        <f>IFERROR(CONCATENATE(テーブル_Swim013[[#This Row],[距離]],テーブル_Swim013[[#This Row],[種目]]),"")</f>
        <v/>
      </c>
    </row>
    <row r="141" spans="1:7" ht="20.100000000000001" customHeight="1" x14ac:dyDescent="0.15">
      <c r="A141" s="42" t="str">
        <f>IFERROR(テーブル_Swim013[[#This Row],[チーム番号]],"")</f>
        <v/>
      </c>
      <c r="B141" s="42" t="str">
        <f>IFERROR(テーブル_Swim013[[#This Row],[チーム名]],"")</f>
        <v/>
      </c>
      <c r="C141" s="42" t="str">
        <f>IFERROR(テーブル_Swim013[[#This Row],[性別]],"")</f>
        <v/>
      </c>
      <c r="D141" s="42" t="str">
        <f>IFERROR(VLOOKUP(C141,Sheet6!A:B,2,0),"")</f>
        <v/>
      </c>
      <c r="E141" s="42" t="e">
        <f>テーブル_Swim013[[#This Row],[クラス番号]]</f>
        <v>#VALUE!</v>
      </c>
      <c r="F141" s="42" t="str">
        <f>IFERROR(VLOOKUP(E141,Sheet5!A:B,2,0),"")</f>
        <v/>
      </c>
      <c r="G141" s="42" t="str">
        <f>IFERROR(CONCATENATE(テーブル_Swim013[[#This Row],[距離]],テーブル_Swim013[[#This Row],[種目]]),"")</f>
        <v/>
      </c>
    </row>
    <row r="142" spans="1:7" ht="20.100000000000001" customHeight="1" x14ac:dyDescent="0.15">
      <c r="A142" s="42" t="str">
        <f>IFERROR(テーブル_Swim013[[#This Row],[チーム番号]],"")</f>
        <v/>
      </c>
      <c r="B142" s="42" t="str">
        <f>IFERROR(テーブル_Swim013[[#This Row],[チーム名]],"")</f>
        <v/>
      </c>
      <c r="C142" s="42" t="str">
        <f>IFERROR(テーブル_Swim013[[#This Row],[性別]],"")</f>
        <v/>
      </c>
      <c r="D142" s="42" t="str">
        <f>IFERROR(VLOOKUP(C142,Sheet6!A:B,2,0),"")</f>
        <v/>
      </c>
      <c r="E142" s="42" t="e">
        <f>テーブル_Swim013[[#This Row],[クラス番号]]</f>
        <v>#VALUE!</v>
      </c>
      <c r="F142" s="42" t="str">
        <f>IFERROR(VLOOKUP(E142,Sheet5!A:B,2,0),"")</f>
        <v/>
      </c>
      <c r="G142" s="42" t="str">
        <f>IFERROR(CONCATENATE(テーブル_Swim013[[#This Row],[距離]],テーブル_Swim013[[#This Row],[種目]]),"")</f>
        <v/>
      </c>
    </row>
    <row r="143" spans="1:7" ht="20.100000000000001" customHeight="1" x14ac:dyDescent="0.15">
      <c r="A143" s="42" t="str">
        <f>IFERROR(テーブル_Swim013[[#This Row],[チーム番号]],"")</f>
        <v/>
      </c>
      <c r="B143" s="42" t="str">
        <f>IFERROR(テーブル_Swim013[[#This Row],[チーム名]],"")</f>
        <v/>
      </c>
      <c r="C143" s="42" t="str">
        <f>IFERROR(テーブル_Swim013[[#This Row],[性別]],"")</f>
        <v/>
      </c>
      <c r="D143" s="42" t="str">
        <f>IFERROR(VLOOKUP(C143,Sheet6!A:B,2,0),"")</f>
        <v/>
      </c>
      <c r="E143" s="42" t="e">
        <f>テーブル_Swim013[[#This Row],[クラス番号]]</f>
        <v>#VALUE!</v>
      </c>
      <c r="F143" s="42" t="str">
        <f>IFERROR(VLOOKUP(E143,Sheet5!A:B,2,0),"")</f>
        <v/>
      </c>
      <c r="G143" s="42" t="str">
        <f>IFERROR(CONCATENATE(テーブル_Swim013[[#This Row],[距離]],テーブル_Swim013[[#This Row],[種目]]),"")</f>
        <v/>
      </c>
    </row>
    <row r="144" spans="1:7" ht="20.100000000000001" customHeight="1" x14ac:dyDescent="0.15">
      <c r="A144" s="42" t="str">
        <f>IFERROR(テーブル_Swim013[[#This Row],[チーム番号]],"")</f>
        <v/>
      </c>
      <c r="B144" s="42" t="str">
        <f>IFERROR(テーブル_Swim013[[#This Row],[チーム名]],"")</f>
        <v/>
      </c>
      <c r="C144" s="42" t="str">
        <f>IFERROR(テーブル_Swim013[[#This Row],[性別]],"")</f>
        <v/>
      </c>
      <c r="D144" s="42" t="str">
        <f>IFERROR(VLOOKUP(C144,Sheet6!A:B,2,0),"")</f>
        <v/>
      </c>
      <c r="E144" s="42" t="e">
        <f>テーブル_Swim013[[#This Row],[クラス番号]]</f>
        <v>#VALUE!</v>
      </c>
      <c r="F144" s="42" t="str">
        <f>IFERROR(VLOOKUP(E144,Sheet5!A:B,2,0),"")</f>
        <v/>
      </c>
      <c r="G144" s="42" t="str">
        <f>IFERROR(CONCATENATE(テーブル_Swim013[[#This Row],[距離]],テーブル_Swim013[[#This Row],[種目]]),"")</f>
        <v/>
      </c>
    </row>
    <row r="145" spans="1:7" ht="20.100000000000001" customHeight="1" x14ac:dyDescent="0.15">
      <c r="A145" s="42" t="str">
        <f>IFERROR(テーブル_Swim013[[#This Row],[チーム番号]],"")</f>
        <v/>
      </c>
      <c r="B145" s="42" t="str">
        <f>IFERROR(テーブル_Swim013[[#This Row],[チーム名]],"")</f>
        <v/>
      </c>
      <c r="C145" s="42" t="str">
        <f>IFERROR(テーブル_Swim013[[#This Row],[性別]],"")</f>
        <v/>
      </c>
      <c r="D145" s="42" t="str">
        <f>IFERROR(VLOOKUP(C145,Sheet6!A:B,2,0),"")</f>
        <v/>
      </c>
      <c r="E145" s="42" t="e">
        <f>テーブル_Swim013[[#This Row],[クラス番号]]</f>
        <v>#VALUE!</v>
      </c>
      <c r="F145" s="42" t="str">
        <f>IFERROR(VLOOKUP(E145,Sheet5!A:B,2,0),"")</f>
        <v/>
      </c>
      <c r="G145" s="42" t="str">
        <f>IFERROR(CONCATENATE(テーブル_Swim013[[#This Row],[距離]],テーブル_Swim013[[#This Row],[種目]]),"")</f>
        <v/>
      </c>
    </row>
    <row r="146" spans="1:7" ht="20.100000000000001" customHeight="1" x14ac:dyDescent="0.15">
      <c r="A146" s="42" t="str">
        <f>IFERROR(テーブル_Swim013[[#This Row],[チーム番号]],"")</f>
        <v/>
      </c>
      <c r="B146" s="42" t="str">
        <f>IFERROR(テーブル_Swim013[[#This Row],[チーム名]],"")</f>
        <v/>
      </c>
      <c r="C146" s="42" t="str">
        <f>IFERROR(テーブル_Swim013[[#This Row],[性別]],"")</f>
        <v/>
      </c>
      <c r="D146" s="42" t="str">
        <f>IFERROR(VLOOKUP(C146,Sheet6!A:B,2,0),"")</f>
        <v/>
      </c>
      <c r="E146" s="42" t="e">
        <f>テーブル_Swim013[[#This Row],[クラス番号]]</f>
        <v>#VALUE!</v>
      </c>
      <c r="F146" s="42" t="str">
        <f>IFERROR(VLOOKUP(E146,Sheet5!A:B,2,0),"")</f>
        <v/>
      </c>
      <c r="G146" s="42" t="str">
        <f>IFERROR(CONCATENATE(テーブル_Swim013[[#This Row],[距離]],テーブル_Swim013[[#This Row],[種目]]),"")</f>
        <v/>
      </c>
    </row>
    <row r="147" spans="1:7" ht="20.100000000000001" customHeight="1" x14ac:dyDescent="0.15">
      <c r="A147" s="42" t="str">
        <f>IFERROR(テーブル_Swim013[[#This Row],[チーム番号]],"")</f>
        <v/>
      </c>
      <c r="B147" s="42" t="str">
        <f>IFERROR(テーブル_Swim013[[#This Row],[チーム名]],"")</f>
        <v/>
      </c>
      <c r="C147" s="42" t="str">
        <f>IFERROR(テーブル_Swim013[[#This Row],[性別]],"")</f>
        <v/>
      </c>
      <c r="D147" s="42" t="str">
        <f>IFERROR(VLOOKUP(C147,Sheet6!A:B,2,0),"")</f>
        <v/>
      </c>
      <c r="E147" s="42" t="e">
        <f>テーブル_Swim013[[#This Row],[クラス番号]]</f>
        <v>#VALUE!</v>
      </c>
      <c r="F147" s="42" t="str">
        <f>IFERROR(VLOOKUP(E147,Sheet5!A:B,2,0),"")</f>
        <v/>
      </c>
      <c r="G147" s="42" t="str">
        <f>IFERROR(CONCATENATE(テーブル_Swim013[[#This Row],[距離]],テーブル_Swim013[[#This Row],[種目]]),"")</f>
        <v/>
      </c>
    </row>
    <row r="148" spans="1:7" ht="20.100000000000001" customHeight="1" x14ac:dyDescent="0.15">
      <c r="A148" s="42" t="str">
        <f>IFERROR(テーブル_Swim013[[#This Row],[チーム番号]],"")</f>
        <v/>
      </c>
      <c r="B148" s="42" t="str">
        <f>IFERROR(テーブル_Swim013[[#This Row],[チーム名]],"")</f>
        <v/>
      </c>
      <c r="C148" s="42" t="str">
        <f>IFERROR(テーブル_Swim013[[#This Row],[性別]],"")</f>
        <v/>
      </c>
      <c r="D148" s="42" t="str">
        <f>IFERROR(VLOOKUP(C148,Sheet6!A:B,2,0),"")</f>
        <v/>
      </c>
      <c r="E148" s="42" t="e">
        <f>テーブル_Swim013[[#This Row],[クラス番号]]</f>
        <v>#VALUE!</v>
      </c>
      <c r="F148" s="42" t="str">
        <f>IFERROR(VLOOKUP(E148,Sheet5!A:B,2,0),"")</f>
        <v/>
      </c>
      <c r="G148" s="42" t="str">
        <f>IFERROR(CONCATENATE(テーブル_Swim013[[#This Row],[距離]],テーブル_Swim013[[#This Row],[種目]]),"")</f>
        <v/>
      </c>
    </row>
    <row r="149" spans="1:7" ht="20.100000000000001" customHeight="1" x14ac:dyDescent="0.15">
      <c r="A149" s="42" t="str">
        <f>IFERROR(テーブル_Swim013[[#This Row],[チーム番号]],"")</f>
        <v/>
      </c>
      <c r="B149" s="42" t="str">
        <f>IFERROR(テーブル_Swim013[[#This Row],[チーム名]],"")</f>
        <v/>
      </c>
      <c r="C149" s="42" t="str">
        <f>IFERROR(テーブル_Swim013[[#This Row],[性別]],"")</f>
        <v/>
      </c>
      <c r="D149" s="42" t="str">
        <f>IFERROR(VLOOKUP(C149,Sheet6!A:B,2,0),"")</f>
        <v/>
      </c>
      <c r="E149" s="42" t="e">
        <f>テーブル_Swim013[[#This Row],[クラス番号]]</f>
        <v>#VALUE!</v>
      </c>
      <c r="F149" s="42" t="str">
        <f>IFERROR(VLOOKUP(E149,Sheet5!A:B,2,0),"")</f>
        <v/>
      </c>
      <c r="G149" s="42" t="str">
        <f>IFERROR(CONCATENATE(テーブル_Swim013[[#This Row],[距離]],テーブル_Swim013[[#This Row],[種目]]),"")</f>
        <v/>
      </c>
    </row>
    <row r="150" spans="1:7" ht="20.100000000000001" customHeight="1" x14ac:dyDescent="0.15">
      <c r="A150" s="42" t="str">
        <f>IFERROR(テーブル_Swim013[[#This Row],[チーム番号]],"")</f>
        <v/>
      </c>
      <c r="B150" s="42" t="str">
        <f>IFERROR(テーブル_Swim013[[#This Row],[チーム名]],"")</f>
        <v/>
      </c>
      <c r="C150" s="42" t="str">
        <f>IFERROR(テーブル_Swim013[[#This Row],[性別]],"")</f>
        <v/>
      </c>
      <c r="D150" s="42" t="str">
        <f>IFERROR(VLOOKUP(C150,Sheet6!A:B,2,0),"")</f>
        <v/>
      </c>
      <c r="E150" s="42" t="e">
        <f>テーブル_Swim013[[#This Row],[クラス番号]]</f>
        <v>#VALUE!</v>
      </c>
      <c r="F150" s="42" t="str">
        <f>IFERROR(VLOOKUP(E150,Sheet5!A:B,2,0),"")</f>
        <v/>
      </c>
      <c r="G150" s="42" t="str">
        <f>IFERROR(CONCATENATE(テーブル_Swim013[[#This Row],[距離]],テーブル_Swim013[[#This Row],[種目]]),"")</f>
        <v/>
      </c>
    </row>
    <row r="151" spans="1:7" ht="20.100000000000001" customHeight="1" x14ac:dyDescent="0.15">
      <c r="A151" s="42" t="str">
        <f>IFERROR(テーブル_Swim013[[#This Row],[チーム番号]],"")</f>
        <v/>
      </c>
      <c r="B151" s="42" t="str">
        <f>IFERROR(テーブル_Swim013[[#This Row],[チーム名]],"")</f>
        <v/>
      </c>
      <c r="C151" s="42" t="str">
        <f>IFERROR(テーブル_Swim013[[#This Row],[性別]],"")</f>
        <v/>
      </c>
      <c r="D151" s="42" t="str">
        <f>IFERROR(VLOOKUP(C151,Sheet6!A:B,2,0),"")</f>
        <v/>
      </c>
      <c r="E151" s="42" t="e">
        <f>テーブル_Swim013[[#This Row],[クラス番号]]</f>
        <v>#VALUE!</v>
      </c>
      <c r="F151" s="42" t="str">
        <f>IFERROR(VLOOKUP(E151,Sheet5!A:B,2,0),"")</f>
        <v/>
      </c>
      <c r="G151" s="42" t="str">
        <f>IFERROR(CONCATENATE(テーブル_Swim013[[#This Row],[距離]],テーブル_Swim013[[#This Row],[種目]]),"")</f>
        <v/>
      </c>
    </row>
    <row r="152" spans="1:7" ht="20.100000000000001" customHeight="1" x14ac:dyDescent="0.15">
      <c r="A152" s="42" t="str">
        <f>IFERROR(テーブル_Swim013[[#This Row],[チーム番号]],"")</f>
        <v/>
      </c>
      <c r="B152" s="42" t="str">
        <f>IFERROR(テーブル_Swim013[[#This Row],[チーム名]],"")</f>
        <v/>
      </c>
      <c r="C152" s="42" t="str">
        <f>IFERROR(テーブル_Swim013[[#This Row],[性別]],"")</f>
        <v/>
      </c>
      <c r="D152" s="42" t="str">
        <f>IFERROR(VLOOKUP(C152,Sheet6!A:B,2,0),"")</f>
        <v/>
      </c>
      <c r="E152" s="42" t="e">
        <f>テーブル_Swim013[[#This Row],[クラス番号]]</f>
        <v>#VALUE!</v>
      </c>
      <c r="F152" s="42" t="str">
        <f>IFERROR(VLOOKUP(E152,Sheet5!A:B,2,0),"")</f>
        <v/>
      </c>
      <c r="G152" s="42" t="str">
        <f>IFERROR(CONCATENATE(テーブル_Swim013[[#This Row],[距離]],テーブル_Swim013[[#This Row],[種目]]),"")</f>
        <v/>
      </c>
    </row>
    <row r="153" spans="1:7" ht="20.100000000000001" customHeight="1" x14ac:dyDescent="0.15">
      <c r="A153" s="42" t="str">
        <f>IFERROR(テーブル_Swim013[[#This Row],[チーム番号]],"")</f>
        <v/>
      </c>
      <c r="B153" s="42" t="str">
        <f>IFERROR(テーブル_Swim013[[#This Row],[チーム名]],"")</f>
        <v/>
      </c>
      <c r="C153" s="42" t="str">
        <f>IFERROR(テーブル_Swim013[[#This Row],[性別]],"")</f>
        <v/>
      </c>
      <c r="D153" s="42" t="str">
        <f>IFERROR(VLOOKUP(C153,Sheet6!A:B,2,0),"")</f>
        <v/>
      </c>
      <c r="E153" s="42" t="e">
        <f>テーブル_Swim013[[#This Row],[クラス番号]]</f>
        <v>#VALUE!</v>
      </c>
      <c r="F153" s="42" t="str">
        <f>IFERROR(VLOOKUP(E153,Sheet5!A:B,2,0),"")</f>
        <v/>
      </c>
      <c r="G153" s="42" t="str">
        <f>IFERROR(CONCATENATE(テーブル_Swim013[[#This Row],[距離]],テーブル_Swim013[[#This Row],[種目]]),"")</f>
        <v/>
      </c>
    </row>
    <row r="154" spans="1:7" ht="20.100000000000001" customHeight="1" x14ac:dyDescent="0.15">
      <c r="A154" s="42" t="str">
        <f>IFERROR(テーブル_Swim013[[#This Row],[チーム番号]],"")</f>
        <v/>
      </c>
      <c r="B154" s="42" t="str">
        <f>IFERROR(テーブル_Swim013[[#This Row],[チーム名]],"")</f>
        <v/>
      </c>
      <c r="C154" s="42" t="str">
        <f>IFERROR(テーブル_Swim013[[#This Row],[性別]],"")</f>
        <v/>
      </c>
      <c r="D154" s="42" t="str">
        <f>IFERROR(VLOOKUP(C154,Sheet6!A:B,2,0),"")</f>
        <v/>
      </c>
      <c r="E154" s="42" t="e">
        <f>テーブル_Swim013[[#This Row],[クラス番号]]</f>
        <v>#VALUE!</v>
      </c>
      <c r="F154" s="42" t="str">
        <f>IFERROR(VLOOKUP(E154,Sheet5!A:B,2,0),"")</f>
        <v/>
      </c>
      <c r="G154" s="42" t="str">
        <f>IFERROR(CONCATENATE(テーブル_Swim013[[#This Row],[距離]],テーブル_Swim013[[#This Row],[種目]]),"")</f>
        <v/>
      </c>
    </row>
    <row r="155" spans="1:7" ht="20.100000000000001" customHeight="1" x14ac:dyDescent="0.15">
      <c r="A155" s="42" t="str">
        <f>IFERROR(テーブル_Swim013[[#This Row],[チーム番号]],"")</f>
        <v/>
      </c>
      <c r="B155" s="42" t="str">
        <f>IFERROR(テーブル_Swim013[[#This Row],[チーム名]],"")</f>
        <v/>
      </c>
      <c r="C155" s="42" t="str">
        <f>IFERROR(テーブル_Swim013[[#This Row],[性別]],"")</f>
        <v/>
      </c>
      <c r="D155" s="42" t="str">
        <f>IFERROR(VLOOKUP(C155,Sheet6!A:B,2,0),"")</f>
        <v/>
      </c>
      <c r="E155" s="42" t="e">
        <f>テーブル_Swim013[[#This Row],[クラス番号]]</f>
        <v>#VALUE!</v>
      </c>
      <c r="F155" s="42" t="str">
        <f>IFERROR(VLOOKUP(E155,Sheet5!A:B,2,0),"")</f>
        <v/>
      </c>
      <c r="G155" s="42" t="str">
        <f>IFERROR(CONCATENATE(テーブル_Swim013[[#This Row],[距離]],テーブル_Swim013[[#This Row],[種目]]),"")</f>
        <v/>
      </c>
    </row>
    <row r="156" spans="1:7" ht="20.100000000000001" customHeight="1" x14ac:dyDescent="0.15">
      <c r="A156" s="42" t="str">
        <f>IFERROR(テーブル_Swim013[[#This Row],[チーム番号]],"")</f>
        <v/>
      </c>
      <c r="B156" s="42" t="str">
        <f>IFERROR(テーブル_Swim013[[#This Row],[チーム名]],"")</f>
        <v/>
      </c>
      <c r="C156" s="42" t="str">
        <f>IFERROR(テーブル_Swim013[[#This Row],[性別]],"")</f>
        <v/>
      </c>
      <c r="D156" s="42" t="str">
        <f>IFERROR(VLOOKUP(C156,Sheet6!A:B,2,0),"")</f>
        <v/>
      </c>
      <c r="E156" s="42" t="e">
        <f>テーブル_Swim013[[#This Row],[クラス番号]]</f>
        <v>#VALUE!</v>
      </c>
      <c r="F156" s="42" t="str">
        <f>IFERROR(VLOOKUP(E156,Sheet5!A:B,2,0),"")</f>
        <v/>
      </c>
      <c r="G156" s="42" t="str">
        <f>IFERROR(CONCATENATE(テーブル_Swim013[[#This Row],[距離]],テーブル_Swim013[[#This Row],[種目]]),"")</f>
        <v/>
      </c>
    </row>
    <row r="157" spans="1:7" ht="20.100000000000001" customHeight="1" x14ac:dyDescent="0.15">
      <c r="A157" s="42" t="str">
        <f>IFERROR(テーブル_Swim013[[#This Row],[チーム番号]],"")</f>
        <v/>
      </c>
      <c r="B157" s="42" t="str">
        <f>IFERROR(テーブル_Swim013[[#This Row],[チーム名]],"")</f>
        <v/>
      </c>
      <c r="C157" s="42" t="str">
        <f>IFERROR(テーブル_Swim013[[#This Row],[性別]],"")</f>
        <v/>
      </c>
      <c r="D157" s="42" t="str">
        <f>IFERROR(VLOOKUP(C157,Sheet6!A:B,2,0),"")</f>
        <v/>
      </c>
      <c r="E157" s="42" t="e">
        <f>テーブル_Swim013[[#This Row],[クラス番号]]</f>
        <v>#VALUE!</v>
      </c>
      <c r="F157" s="42" t="str">
        <f>IFERROR(VLOOKUP(E157,Sheet5!A:B,2,0),"")</f>
        <v/>
      </c>
      <c r="G157" s="42" t="str">
        <f>IFERROR(CONCATENATE(テーブル_Swim013[[#This Row],[距離]],テーブル_Swim013[[#This Row],[種目]]),"")</f>
        <v/>
      </c>
    </row>
    <row r="158" spans="1:7" ht="20.100000000000001" customHeight="1" x14ac:dyDescent="0.15">
      <c r="A158" s="42" t="str">
        <f>IFERROR(テーブル_Swim013[[#This Row],[チーム番号]],"")</f>
        <v/>
      </c>
      <c r="B158" s="42" t="str">
        <f>IFERROR(テーブル_Swim013[[#This Row],[チーム名]],"")</f>
        <v/>
      </c>
      <c r="C158" s="42" t="str">
        <f>IFERROR(テーブル_Swim013[[#This Row],[性別]],"")</f>
        <v/>
      </c>
      <c r="D158" s="42" t="str">
        <f>IFERROR(VLOOKUP(C158,Sheet6!A:B,2,0),"")</f>
        <v/>
      </c>
      <c r="E158" s="42" t="e">
        <f>テーブル_Swim013[[#This Row],[クラス番号]]</f>
        <v>#VALUE!</v>
      </c>
      <c r="F158" s="42" t="str">
        <f>IFERROR(VLOOKUP(E158,Sheet5!A:B,2,0),"")</f>
        <v/>
      </c>
      <c r="G158" s="42" t="str">
        <f>IFERROR(CONCATENATE(テーブル_Swim013[[#This Row],[距離]],テーブル_Swim013[[#This Row],[種目]]),"")</f>
        <v/>
      </c>
    </row>
    <row r="159" spans="1:7" ht="20.100000000000001" customHeight="1" x14ac:dyDescent="0.15">
      <c r="A159" s="42" t="str">
        <f>IFERROR(テーブル_Swim013[[#This Row],[チーム番号]],"")</f>
        <v/>
      </c>
      <c r="B159" s="42" t="str">
        <f>IFERROR(テーブル_Swim013[[#This Row],[チーム名]],"")</f>
        <v/>
      </c>
      <c r="C159" s="42" t="str">
        <f>IFERROR(テーブル_Swim013[[#This Row],[性別]],"")</f>
        <v/>
      </c>
      <c r="D159" s="42" t="str">
        <f>IFERROR(VLOOKUP(C159,Sheet6!A:B,2,0),"")</f>
        <v/>
      </c>
      <c r="E159" s="42" t="e">
        <f>テーブル_Swim013[[#This Row],[クラス番号]]</f>
        <v>#VALUE!</v>
      </c>
      <c r="F159" s="42" t="str">
        <f>IFERROR(VLOOKUP(E159,Sheet5!A:B,2,0),"")</f>
        <v/>
      </c>
      <c r="G159" s="42" t="str">
        <f>IFERROR(CONCATENATE(テーブル_Swim013[[#This Row],[距離]],テーブル_Swim013[[#This Row],[種目]]),"")</f>
        <v/>
      </c>
    </row>
    <row r="160" spans="1:7" ht="20.100000000000001" customHeight="1" x14ac:dyDescent="0.15">
      <c r="A160" s="42" t="str">
        <f>IFERROR(テーブル_Swim013[[#This Row],[チーム番号]],"")</f>
        <v/>
      </c>
      <c r="B160" s="42" t="str">
        <f>IFERROR(テーブル_Swim013[[#This Row],[チーム名]],"")</f>
        <v/>
      </c>
      <c r="C160" s="42" t="str">
        <f>IFERROR(テーブル_Swim013[[#This Row],[性別]],"")</f>
        <v/>
      </c>
      <c r="D160" s="42" t="str">
        <f>IFERROR(VLOOKUP(C160,Sheet6!A:B,2,0),"")</f>
        <v/>
      </c>
      <c r="E160" s="42" t="e">
        <f>テーブル_Swim013[[#This Row],[クラス番号]]</f>
        <v>#VALUE!</v>
      </c>
      <c r="F160" s="42" t="str">
        <f>IFERROR(VLOOKUP(E160,Sheet5!A:B,2,0),"")</f>
        <v/>
      </c>
      <c r="G160" s="42" t="str">
        <f>IFERROR(CONCATENATE(テーブル_Swim013[[#This Row],[距離]],テーブル_Swim013[[#This Row],[種目]]),"")</f>
        <v/>
      </c>
    </row>
    <row r="161" spans="1:7" ht="20.100000000000001" customHeight="1" x14ac:dyDescent="0.15">
      <c r="A161" s="42" t="str">
        <f>IFERROR(テーブル_Swim013[[#This Row],[チーム番号]],"")</f>
        <v/>
      </c>
      <c r="B161" s="42" t="str">
        <f>IFERROR(テーブル_Swim013[[#This Row],[チーム名]],"")</f>
        <v/>
      </c>
      <c r="C161" s="42" t="str">
        <f>IFERROR(テーブル_Swim013[[#This Row],[性別]],"")</f>
        <v/>
      </c>
      <c r="D161" s="42" t="str">
        <f>IFERROR(VLOOKUP(C161,Sheet6!A:B,2,0),"")</f>
        <v/>
      </c>
      <c r="E161" s="42" t="e">
        <f>テーブル_Swim013[[#This Row],[クラス番号]]</f>
        <v>#VALUE!</v>
      </c>
      <c r="F161" s="42" t="str">
        <f>IFERROR(VLOOKUP(E161,Sheet5!A:B,2,0),"")</f>
        <v/>
      </c>
      <c r="G161" s="42" t="str">
        <f>IFERROR(CONCATENATE(テーブル_Swim013[[#This Row],[距離]],テーブル_Swim013[[#This Row],[種目]]),"")</f>
        <v/>
      </c>
    </row>
    <row r="162" spans="1:7" ht="20.100000000000001" customHeight="1" x14ac:dyDescent="0.15">
      <c r="A162" s="42" t="str">
        <f>IFERROR(テーブル_Swim013[[#This Row],[チーム番号]],"")</f>
        <v/>
      </c>
      <c r="B162" s="42" t="str">
        <f>IFERROR(テーブル_Swim013[[#This Row],[チーム名]],"")</f>
        <v/>
      </c>
      <c r="C162" s="42" t="str">
        <f>IFERROR(テーブル_Swim013[[#This Row],[性別]],"")</f>
        <v/>
      </c>
      <c r="D162" s="42" t="str">
        <f>IFERROR(VLOOKUP(C162,Sheet6!A:B,2,0),"")</f>
        <v/>
      </c>
      <c r="E162" s="42" t="e">
        <f>テーブル_Swim013[[#This Row],[クラス番号]]</f>
        <v>#VALUE!</v>
      </c>
      <c r="F162" s="42" t="str">
        <f>IFERROR(VLOOKUP(E162,Sheet5!A:B,2,0),"")</f>
        <v/>
      </c>
      <c r="G162" s="42" t="str">
        <f>IFERROR(CONCATENATE(テーブル_Swim013[[#This Row],[距離]],テーブル_Swim013[[#This Row],[種目]]),"")</f>
        <v/>
      </c>
    </row>
    <row r="163" spans="1:7" ht="20.100000000000001" customHeight="1" x14ac:dyDescent="0.15">
      <c r="A163" s="42" t="str">
        <f>IFERROR(テーブル_Swim013[[#This Row],[チーム番号]],"")</f>
        <v/>
      </c>
      <c r="B163" s="42" t="str">
        <f>IFERROR(テーブル_Swim013[[#This Row],[チーム名]],"")</f>
        <v/>
      </c>
      <c r="C163" s="42" t="str">
        <f>IFERROR(テーブル_Swim013[[#This Row],[性別]],"")</f>
        <v/>
      </c>
      <c r="D163" s="42" t="str">
        <f>IFERROR(VLOOKUP(C163,Sheet6!A:B,2,0),"")</f>
        <v/>
      </c>
      <c r="E163" s="42" t="e">
        <f>テーブル_Swim013[[#This Row],[クラス番号]]</f>
        <v>#VALUE!</v>
      </c>
      <c r="F163" s="42" t="str">
        <f>IFERROR(VLOOKUP(E163,Sheet5!A:B,2,0),"")</f>
        <v/>
      </c>
      <c r="G163" s="42" t="str">
        <f>IFERROR(CONCATENATE(テーブル_Swim013[[#This Row],[距離]],テーブル_Swim013[[#This Row],[種目]]),"")</f>
        <v/>
      </c>
    </row>
    <row r="164" spans="1:7" ht="20.100000000000001" customHeight="1" x14ac:dyDescent="0.15">
      <c r="A164" s="42" t="str">
        <f>IFERROR(テーブル_Swim013[[#This Row],[チーム番号]],"")</f>
        <v/>
      </c>
      <c r="B164" s="42" t="str">
        <f>IFERROR(テーブル_Swim013[[#This Row],[チーム名]],"")</f>
        <v/>
      </c>
      <c r="C164" s="42" t="str">
        <f>IFERROR(テーブル_Swim013[[#This Row],[性別]],"")</f>
        <v/>
      </c>
      <c r="D164" s="42" t="str">
        <f>IFERROR(VLOOKUP(C164,Sheet6!A:B,2,0),"")</f>
        <v/>
      </c>
      <c r="E164" s="42" t="e">
        <f>テーブル_Swim013[[#This Row],[クラス番号]]</f>
        <v>#VALUE!</v>
      </c>
      <c r="F164" s="42" t="str">
        <f>IFERROR(VLOOKUP(E164,Sheet5!A:B,2,0),"")</f>
        <v/>
      </c>
      <c r="G164" s="42" t="str">
        <f>IFERROR(CONCATENATE(テーブル_Swim013[[#This Row],[距離]],テーブル_Swim013[[#This Row],[種目]]),"")</f>
        <v/>
      </c>
    </row>
    <row r="165" spans="1:7" ht="20.100000000000001" customHeight="1" x14ac:dyDescent="0.15">
      <c r="A165" s="42" t="str">
        <f>IFERROR(テーブル_Swim013[[#This Row],[チーム番号]],"")</f>
        <v/>
      </c>
      <c r="B165" s="42" t="str">
        <f>IFERROR(テーブル_Swim013[[#This Row],[チーム名]],"")</f>
        <v/>
      </c>
      <c r="C165" s="42" t="str">
        <f>IFERROR(テーブル_Swim013[[#This Row],[性別]],"")</f>
        <v/>
      </c>
      <c r="D165" s="42" t="str">
        <f>IFERROR(VLOOKUP(C165,Sheet6!A:B,2,0),"")</f>
        <v/>
      </c>
      <c r="E165" s="42" t="e">
        <f>テーブル_Swim013[[#This Row],[クラス番号]]</f>
        <v>#VALUE!</v>
      </c>
      <c r="F165" s="42" t="str">
        <f>IFERROR(VLOOKUP(E165,Sheet5!A:B,2,0),"")</f>
        <v/>
      </c>
      <c r="G165" s="42" t="str">
        <f>IFERROR(CONCATENATE(テーブル_Swim013[[#This Row],[距離]],テーブル_Swim013[[#This Row],[種目]]),"")</f>
        <v/>
      </c>
    </row>
    <row r="166" spans="1:7" ht="20.100000000000001" customHeight="1" x14ac:dyDescent="0.15">
      <c r="A166" s="42" t="str">
        <f>IFERROR(テーブル_Swim013[[#This Row],[チーム番号]],"")</f>
        <v/>
      </c>
      <c r="B166" s="42" t="str">
        <f>IFERROR(テーブル_Swim013[[#This Row],[チーム名]],"")</f>
        <v/>
      </c>
      <c r="C166" s="42" t="str">
        <f>IFERROR(テーブル_Swim013[[#This Row],[性別]],"")</f>
        <v/>
      </c>
      <c r="D166" s="42" t="str">
        <f>IFERROR(VLOOKUP(C166,Sheet6!A:B,2,0),"")</f>
        <v/>
      </c>
      <c r="E166" s="42" t="e">
        <f>テーブル_Swim013[[#This Row],[クラス番号]]</f>
        <v>#VALUE!</v>
      </c>
      <c r="F166" s="42" t="str">
        <f>IFERROR(VLOOKUP(E166,Sheet5!A:B,2,0),"")</f>
        <v/>
      </c>
      <c r="G166" s="42" t="str">
        <f>IFERROR(CONCATENATE(テーブル_Swim013[[#This Row],[距離]],テーブル_Swim013[[#This Row],[種目]]),"")</f>
        <v/>
      </c>
    </row>
    <row r="167" spans="1:7" ht="20.100000000000001" customHeight="1" x14ac:dyDescent="0.15">
      <c r="A167" s="42" t="str">
        <f>IFERROR(テーブル_Swim013[[#This Row],[チーム番号]],"")</f>
        <v/>
      </c>
      <c r="B167" s="42" t="str">
        <f>IFERROR(テーブル_Swim013[[#This Row],[チーム名]],"")</f>
        <v/>
      </c>
      <c r="C167" s="42" t="str">
        <f>IFERROR(テーブル_Swim013[[#This Row],[性別]],"")</f>
        <v/>
      </c>
      <c r="D167" s="42" t="str">
        <f>IFERROR(VLOOKUP(C167,Sheet6!A:B,2,0),"")</f>
        <v/>
      </c>
      <c r="E167" s="42" t="e">
        <f>テーブル_Swim013[[#This Row],[クラス番号]]</f>
        <v>#VALUE!</v>
      </c>
      <c r="F167" s="42" t="str">
        <f>IFERROR(VLOOKUP(E167,Sheet5!A:B,2,0),"")</f>
        <v/>
      </c>
      <c r="G167" s="42" t="str">
        <f>IFERROR(CONCATENATE(テーブル_Swim013[[#This Row],[距離]],テーブル_Swim013[[#This Row],[種目]]),"")</f>
        <v/>
      </c>
    </row>
    <row r="168" spans="1:7" ht="20.100000000000001" customHeight="1" x14ac:dyDescent="0.15">
      <c r="A168" s="42" t="str">
        <f>IFERROR(テーブル_Swim013[[#This Row],[チーム番号]],"")</f>
        <v/>
      </c>
      <c r="B168" s="42" t="str">
        <f>IFERROR(テーブル_Swim013[[#This Row],[チーム名]],"")</f>
        <v/>
      </c>
      <c r="C168" s="42" t="str">
        <f>IFERROR(テーブル_Swim013[[#This Row],[性別]],"")</f>
        <v/>
      </c>
      <c r="D168" s="42" t="str">
        <f>IFERROR(VLOOKUP(C168,Sheet6!A:B,2,0),"")</f>
        <v/>
      </c>
      <c r="E168" s="42" t="e">
        <f>テーブル_Swim013[[#This Row],[クラス番号]]</f>
        <v>#VALUE!</v>
      </c>
      <c r="F168" s="42" t="str">
        <f>IFERROR(VLOOKUP(E168,Sheet5!A:B,2,0),"")</f>
        <v/>
      </c>
      <c r="G168" s="42" t="str">
        <f>IFERROR(CONCATENATE(テーブル_Swim013[[#This Row],[距離]],テーブル_Swim013[[#This Row],[種目]]),"")</f>
        <v/>
      </c>
    </row>
    <row r="169" spans="1:7" ht="20.100000000000001" customHeight="1" x14ac:dyDescent="0.15">
      <c r="A169" s="42" t="str">
        <f>IFERROR(テーブル_Swim013[[#This Row],[チーム番号]],"")</f>
        <v/>
      </c>
      <c r="B169" s="42" t="str">
        <f>IFERROR(テーブル_Swim013[[#This Row],[チーム名]],"")</f>
        <v/>
      </c>
      <c r="C169" s="42" t="str">
        <f>IFERROR(テーブル_Swim013[[#This Row],[性別]],"")</f>
        <v/>
      </c>
      <c r="D169" s="42" t="str">
        <f>IFERROR(VLOOKUP(C169,Sheet6!A:B,2,0),"")</f>
        <v/>
      </c>
      <c r="E169" s="42" t="e">
        <f>テーブル_Swim013[[#This Row],[クラス番号]]</f>
        <v>#VALUE!</v>
      </c>
      <c r="F169" s="42" t="str">
        <f>IFERROR(VLOOKUP(E169,Sheet5!A:B,2,0),"")</f>
        <v/>
      </c>
      <c r="G169" s="42" t="str">
        <f>IFERROR(CONCATENATE(テーブル_Swim013[[#This Row],[距離]],テーブル_Swim013[[#This Row],[種目]]),"")</f>
        <v/>
      </c>
    </row>
    <row r="170" spans="1:7" ht="20.100000000000001" customHeight="1" x14ac:dyDescent="0.15">
      <c r="A170" s="42" t="str">
        <f>IFERROR(テーブル_Swim013[[#This Row],[チーム番号]],"")</f>
        <v/>
      </c>
      <c r="B170" s="42" t="str">
        <f>IFERROR(テーブル_Swim013[[#This Row],[チーム名]],"")</f>
        <v/>
      </c>
      <c r="C170" s="42" t="str">
        <f>IFERROR(テーブル_Swim013[[#This Row],[性別]],"")</f>
        <v/>
      </c>
      <c r="D170" s="42" t="str">
        <f>IFERROR(VLOOKUP(C170,Sheet6!A:B,2,0),"")</f>
        <v/>
      </c>
      <c r="E170" s="42" t="e">
        <f>テーブル_Swim013[[#This Row],[クラス番号]]</f>
        <v>#VALUE!</v>
      </c>
      <c r="F170" s="42" t="str">
        <f>IFERROR(VLOOKUP(E170,Sheet5!A:B,2,0),"")</f>
        <v/>
      </c>
      <c r="G170" s="42" t="str">
        <f>IFERROR(CONCATENATE(テーブル_Swim013[[#This Row],[距離]],テーブル_Swim013[[#This Row],[種目]]),"")</f>
        <v/>
      </c>
    </row>
    <row r="171" spans="1:7" ht="20.100000000000001" customHeight="1" x14ac:dyDescent="0.15">
      <c r="A171" s="42" t="str">
        <f>IFERROR(テーブル_Swim013[[#This Row],[チーム番号]],"")</f>
        <v/>
      </c>
      <c r="B171" s="42" t="str">
        <f>IFERROR(テーブル_Swim013[[#This Row],[チーム名]],"")</f>
        <v/>
      </c>
      <c r="C171" s="42" t="str">
        <f>IFERROR(テーブル_Swim013[[#This Row],[性別]],"")</f>
        <v/>
      </c>
      <c r="D171" s="42" t="str">
        <f>IFERROR(VLOOKUP(C171,Sheet6!A:B,2,0),"")</f>
        <v/>
      </c>
      <c r="E171" s="42" t="e">
        <f>テーブル_Swim013[[#This Row],[クラス番号]]</f>
        <v>#VALUE!</v>
      </c>
      <c r="F171" s="42" t="str">
        <f>IFERROR(VLOOKUP(E171,Sheet5!A:B,2,0),"")</f>
        <v/>
      </c>
      <c r="G171" s="42" t="str">
        <f>IFERROR(CONCATENATE(テーブル_Swim013[[#This Row],[距離]],テーブル_Swim013[[#This Row],[種目]]),"")</f>
        <v/>
      </c>
    </row>
    <row r="172" spans="1:7" ht="20.100000000000001" customHeight="1" x14ac:dyDescent="0.15">
      <c r="A172" s="42" t="str">
        <f>IFERROR(テーブル_Swim013[[#This Row],[チーム番号]],"")</f>
        <v/>
      </c>
      <c r="B172" s="42" t="str">
        <f>IFERROR(テーブル_Swim013[[#This Row],[チーム名]],"")</f>
        <v/>
      </c>
      <c r="C172" s="42" t="str">
        <f>IFERROR(テーブル_Swim013[[#This Row],[性別]],"")</f>
        <v/>
      </c>
      <c r="D172" s="42" t="str">
        <f>IFERROR(VLOOKUP(C172,Sheet6!A:B,2,0),"")</f>
        <v/>
      </c>
      <c r="E172" s="42" t="e">
        <f>テーブル_Swim013[[#This Row],[クラス番号]]</f>
        <v>#VALUE!</v>
      </c>
      <c r="F172" s="42" t="str">
        <f>IFERROR(VLOOKUP(E172,Sheet5!A:B,2,0),"")</f>
        <v/>
      </c>
      <c r="G172" s="42" t="str">
        <f>IFERROR(CONCATENATE(テーブル_Swim013[[#This Row],[距離]],テーブル_Swim013[[#This Row],[種目]]),"")</f>
        <v/>
      </c>
    </row>
    <row r="173" spans="1:7" ht="20.100000000000001" customHeight="1" x14ac:dyDescent="0.15">
      <c r="A173" s="42" t="str">
        <f>IFERROR(テーブル_Swim013[[#This Row],[チーム番号]],"")</f>
        <v/>
      </c>
      <c r="B173" s="42" t="str">
        <f>IFERROR(テーブル_Swim013[[#This Row],[チーム名]],"")</f>
        <v/>
      </c>
      <c r="C173" s="42" t="str">
        <f>IFERROR(テーブル_Swim013[[#This Row],[性別]],"")</f>
        <v/>
      </c>
      <c r="D173" s="42" t="str">
        <f>IFERROR(VLOOKUP(C173,Sheet6!A:B,2,0),"")</f>
        <v/>
      </c>
      <c r="E173" s="42" t="e">
        <f>テーブル_Swim013[[#This Row],[クラス番号]]</f>
        <v>#VALUE!</v>
      </c>
      <c r="F173" s="42" t="str">
        <f>IFERROR(VLOOKUP(E173,Sheet5!A:B,2,0),"")</f>
        <v/>
      </c>
      <c r="G173" s="42" t="str">
        <f>IFERROR(CONCATENATE(テーブル_Swim013[[#This Row],[距離]],テーブル_Swim013[[#This Row],[種目]]),"")</f>
        <v/>
      </c>
    </row>
    <row r="174" spans="1:7" ht="20.100000000000001" customHeight="1" x14ac:dyDescent="0.15">
      <c r="A174" s="42" t="str">
        <f>IFERROR(テーブル_Swim013[[#This Row],[チーム番号]],"")</f>
        <v/>
      </c>
      <c r="B174" s="42" t="str">
        <f>IFERROR(テーブル_Swim013[[#This Row],[チーム名]],"")</f>
        <v/>
      </c>
      <c r="C174" s="42" t="str">
        <f>IFERROR(テーブル_Swim013[[#This Row],[性別]],"")</f>
        <v/>
      </c>
      <c r="D174" s="42" t="str">
        <f>IFERROR(VLOOKUP(C174,Sheet6!A:B,2,0),"")</f>
        <v/>
      </c>
      <c r="E174" s="42" t="e">
        <f>テーブル_Swim013[[#This Row],[クラス番号]]</f>
        <v>#VALUE!</v>
      </c>
      <c r="F174" s="42" t="str">
        <f>IFERROR(VLOOKUP(E174,Sheet5!A:B,2,0),"")</f>
        <v/>
      </c>
      <c r="G174" s="42" t="str">
        <f>IFERROR(CONCATENATE(テーブル_Swim013[[#This Row],[距離]],テーブル_Swim013[[#This Row],[種目]]),"")</f>
        <v/>
      </c>
    </row>
    <row r="175" spans="1:7" ht="20.100000000000001" customHeight="1" x14ac:dyDescent="0.15">
      <c r="A175" s="42" t="str">
        <f>IFERROR(テーブル_Swim013[[#This Row],[チーム番号]],"")</f>
        <v/>
      </c>
      <c r="B175" s="42" t="str">
        <f>IFERROR(テーブル_Swim013[[#This Row],[チーム名]],"")</f>
        <v/>
      </c>
      <c r="C175" s="42" t="str">
        <f>IFERROR(テーブル_Swim013[[#This Row],[性別]],"")</f>
        <v/>
      </c>
      <c r="D175" s="42" t="str">
        <f>IFERROR(VLOOKUP(C175,Sheet6!A:B,2,0),"")</f>
        <v/>
      </c>
      <c r="E175" s="42" t="e">
        <f>テーブル_Swim013[[#This Row],[クラス番号]]</f>
        <v>#VALUE!</v>
      </c>
      <c r="F175" s="42" t="str">
        <f>IFERROR(VLOOKUP(E175,Sheet5!A:B,2,0),"")</f>
        <v/>
      </c>
      <c r="G175" s="42" t="str">
        <f>IFERROR(CONCATENATE(テーブル_Swim013[[#This Row],[距離]],テーブル_Swim013[[#This Row],[種目]]),"")</f>
        <v/>
      </c>
    </row>
    <row r="176" spans="1:7" ht="20.100000000000001" customHeight="1" x14ac:dyDescent="0.15">
      <c r="A176" s="42" t="str">
        <f>IFERROR(テーブル_Swim013[[#This Row],[チーム番号]],"")</f>
        <v/>
      </c>
      <c r="B176" s="42" t="str">
        <f>IFERROR(テーブル_Swim013[[#This Row],[チーム名]],"")</f>
        <v/>
      </c>
      <c r="C176" s="42" t="str">
        <f>IFERROR(テーブル_Swim013[[#This Row],[性別]],"")</f>
        <v/>
      </c>
      <c r="D176" s="42" t="str">
        <f>IFERROR(VLOOKUP(C176,Sheet6!A:B,2,0),"")</f>
        <v/>
      </c>
      <c r="E176" s="42" t="e">
        <f>テーブル_Swim013[[#This Row],[クラス番号]]</f>
        <v>#VALUE!</v>
      </c>
      <c r="F176" s="42" t="str">
        <f>IFERROR(VLOOKUP(E176,Sheet5!A:B,2,0),"")</f>
        <v/>
      </c>
      <c r="G176" s="42" t="str">
        <f>IFERROR(CONCATENATE(テーブル_Swim013[[#This Row],[距離]],テーブル_Swim013[[#This Row],[種目]]),"")</f>
        <v/>
      </c>
    </row>
    <row r="177" spans="1:7" ht="20.100000000000001" customHeight="1" x14ac:dyDescent="0.15">
      <c r="A177" s="42" t="str">
        <f>IFERROR(テーブル_Swim013[[#This Row],[チーム番号]],"")</f>
        <v/>
      </c>
      <c r="B177" s="42" t="str">
        <f>IFERROR(テーブル_Swim013[[#This Row],[チーム名]],"")</f>
        <v/>
      </c>
      <c r="C177" s="42" t="str">
        <f>IFERROR(テーブル_Swim013[[#This Row],[性別]],"")</f>
        <v/>
      </c>
      <c r="D177" s="42" t="str">
        <f>IFERROR(VLOOKUP(C177,Sheet6!A:B,2,0),"")</f>
        <v/>
      </c>
      <c r="E177" s="42" t="e">
        <f>テーブル_Swim013[[#This Row],[クラス番号]]</f>
        <v>#VALUE!</v>
      </c>
      <c r="F177" s="42" t="str">
        <f>IFERROR(VLOOKUP(E177,Sheet5!A:B,2,0),"")</f>
        <v/>
      </c>
      <c r="G177" s="42" t="str">
        <f>IFERROR(CONCATENATE(テーブル_Swim013[[#This Row],[距離]],テーブル_Swim013[[#This Row],[種目]]),"")</f>
        <v/>
      </c>
    </row>
    <row r="178" spans="1:7" ht="20.100000000000001" customHeight="1" x14ac:dyDescent="0.15">
      <c r="A178" s="42" t="str">
        <f>IFERROR(テーブル_Swim013[[#This Row],[チーム番号]],"")</f>
        <v/>
      </c>
      <c r="B178" s="42" t="str">
        <f>IFERROR(テーブル_Swim013[[#This Row],[チーム名]],"")</f>
        <v/>
      </c>
      <c r="C178" s="42" t="str">
        <f>IFERROR(テーブル_Swim013[[#This Row],[性別]],"")</f>
        <v/>
      </c>
      <c r="D178" s="42" t="str">
        <f>IFERROR(VLOOKUP(C178,Sheet6!A:B,2,0),"")</f>
        <v/>
      </c>
      <c r="E178" s="42" t="e">
        <f>テーブル_Swim013[[#This Row],[クラス番号]]</f>
        <v>#VALUE!</v>
      </c>
      <c r="F178" s="42" t="str">
        <f>IFERROR(VLOOKUP(E178,Sheet5!A:B,2,0),"")</f>
        <v/>
      </c>
      <c r="G178" s="42" t="str">
        <f>IFERROR(CONCATENATE(テーブル_Swim013[[#This Row],[距離]],テーブル_Swim013[[#This Row],[種目]]),"")</f>
        <v/>
      </c>
    </row>
    <row r="179" spans="1:7" ht="20.100000000000001" customHeight="1" x14ac:dyDescent="0.15">
      <c r="A179" s="42" t="str">
        <f>IFERROR(テーブル_Swim013[[#This Row],[チーム番号]],"")</f>
        <v/>
      </c>
      <c r="B179" s="42" t="str">
        <f>IFERROR(テーブル_Swim013[[#This Row],[チーム名]],"")</f>
        <v/>
      </c>
      <c r="C179" s="42" t="str">
        <f>IFERROR(テーブル_Swim013[[#This Row],[性別]],"")</f>
        <v/>
      </c>
      <c r="D179" s="42" t="str">
        <f>IFERROR(VLOOKUP(C179,Sheet6!A:B,2,0),"")</f>
        <v/>
      </c>
      <c r="E179" s="42" t="e">
        <f>テーブル_Swim013[[#This Row],[クラス番号]]</f>
        <v>#VALUE!</v>
      </c>
      <c r="F179" s="42" t="str">
        <f>IFERROR(VLOOKUP(E179,Sheet5!A:B,2,0),"")</f>
        <v/>
      </c>
      <c r="G179" s="42" t="str">
        <f>IFERROR(CONCATENATE(テーブル_Swim013[[#This Row],[距離]],テーブル_Swim013[[#This Row],[種目]]),"")</f>
        <v/>
      </c>
    </row>
    <row r="180" spans="1:7" ht="20.100000000000001" customHeight="1" x14ac:dyDescent="0.15">
      <c r="A180" s="42" t="str">
        <f>IFERROR(テーブル_Swim013[[#This Row],[チーム番号]],"")</f>
        <v/>
      </c>
      <c r="B180" s="42" t="str">
        <f>IFERROR(テーブル_Swim013[[#This Row],[チーム名]],"")</f>
        <v/>
      </c>
      <c r="C180" s="42" t="str">
        <f>IFERROR(テーブル_Swim013[[#This Row],[性別]],"")</f>
        <v/>
      </c>
      <c r="D180" s="42" t="str">
        <f>IFERROR(VLOOKUP(C180,Sheet6!A:B,2,0),"")</f>
        <v/>
      </c>
      <c r="E180" s="42" t="e">
        <f>テーブル_Swim013[[#This Row],[クラス番号]]</f>
        <v>#VALUE!</v>
      </c>
      <c r="F180" s="42" t="str">
        <f>IFERROR(VLOOKUP(E180,Sheet5!A:B,2,0),"")</f>
        <v/>
      </c>
      <c r="G180" s="42" t="str">
        <f>IFERROR(CONCATENATE(テーブル_Swim013[[#This Row],[距離]],テーブル_Swim013[[#This Row],[種目]]),"")</f>
        <v/>
      </c>
    </row>
    <row r="181" spans="1:7" ht="20.100000000000001" customHeight="1" x14ac:dyDescent="0.15">
      <c r="A181" s="42" t="str">
        <f>IFERROR(テーブル_Swim013[[#This Row],[チーム番号]],"")</f>
        <v/>
      </c>
      <c r="B181" s="42" t="str">
        <f>IFERROR(テーブル_Swim013[[#This Row],[チーム名]],"")</f>
        <v/>
      </c>
      <c r="C181" s="42" t="str">
        <f>IFERROR(テーブル_Swim013[[#This Row],[性別]],"")</f>
        <v/>
      </c>
      <c r="D181" s="42" t="str">
        <f>IFERROR(VLOOKUP(C181,Sheet6!A:B,2,0),"")</f>
        <v/>
      </c>
      <c r="E181" s="42" t="e">
        <f>テーブル_Swim013[[#This Row],[クラス番号]]</f>
        <v>#VALUE!</v>
      </c>
      <c r="F181" s="42" t="str">
        <f>IFERROR(VLOOKUP(E181,Sheet5!A:B,2,0),"")</f>
        <v/>
      </c>
      <c r="G181" s="42" t="str">
        <f>IFERROR(CONCATENATE(テーブル_Swim013[[#This Row],[距離]],テーブル_Swim013[[#This Row],[種目]]),"")</f>
        <v/>
      </c>
    </row>
    <row r="182" spans="1:7" ht="20.100000000000001" customHeight="1" x14ac:dyDescent="0.15">
      <c r="A182" s="42" t="str">
        <f>IFERROR(テーブル_Swim013[[#This Row],[チーム番号]],"")</f>
        <v/>
      </c>
      <c r="B182" s="42" t="str">
        <f>IFERROR(テーブル_Swim013[[#This Row],[チーム名]],"")</f>
        <v/>
      </c>
      <c r="C182" s="42" t="str">
        <f>IFERROR(テーブル_Swim013[[#This Row],[性別]],"")</f>
        <v/>
      </c>
      <c r="D182" s="42" t="str">
        <f>IFERROR(VLOOKUP(C182,Sheet6!A:B,2,0),"")</f>
        <v/>
      </c>
      <c r="E182" s="42" t="e">
        <f>テーブル_Swim013[[#This Row],[クラス番号]]</f>
        <v>#VALUE!</v>
      </c>
      <c r="F182" s="42" t="str">
        <f>IFERROR(VLOOKUP(E182,Sheet5!A:B,2,0),"")</f>
        <v/>
      </c>
      <c r="G182" s="42" t="str">
        <f>IFERROR(CONCATENATE(テーブル_Swim013[[#This Row],[距離]],テーブル_Swim013[[#This Row],[種目]]),"")</f>
        <v/>
      </c>
    </row>
    <row r="183" spans="1:7" ht="20.100000000000001" customHeight="1" x14ac:dyDescent="0.15">
      <c r="A183" s="42" t="str">
        <f>IFERROR(テーブル_Swim013[[#This Row],[チーム番号]],"")</f>
        <v/>
      </c>
      <c r="B183" s="42" t="str">
        <f>IFERROR(テーブル_Swim013[[#This Row],[チーム名]],"")</f>
        <v/>
      </c>
      <c r="C183" s="42" t="str">
        <f>IFERROR(テーブル_Swim013[[#This Row],[性別]],"")</f>
        <v/>
      </c>
      <c r="D183" s="42" t="str">
        <f>IFERROR(VLOOKUP(C183,Sheet6!A:B,2,0),"")</f>
        <v/>
      </c>
      <c r="E183" s="42" t="e">
        <f>テーブル_Swim013[[#This Row],[クラス番号]]</f>
        <v>#VALUE!</v>
      </c>
      <c r="F183" s="42" t="str">
        <f>IFERROR(VLOOKUP(E183,Sheet5!A:B,2,0),"")</f>
        <v/>
      </c>
      <c r="G183" s="42" t="str">
        <f>IFERROR(CONCATENATE(テーブル_Swim013[[#This Row],[距離]],テーブル_Swim013[[#This Row],[種目]]),"")</f>
        <v/>
      </c>
    </row>
    <row r="184" spans="1:7" ht="20.100000000000001" customHeight="1" x14ac:dyDescent="0.15">
      <c r="A184" s="42" t="str">
        <f>IFERROR(テーブル_Swim013[[#This Row],[チーム番号]],"")</f>
        <v/>
      </c>
      <c r="B184" s="42" t="str">
        <f>IFERROR(テーブル_Swim013[[#This Row],[チーム名]],"")</f>
        <v/>
      </c>
      <c r="C184" s="42" t="str">
        <f>IFERROR(テーブル_Swim013[[#This Row],[性別]],"")</f>
        <v/>
      </c>
      <c r="D184" s="42" t="str">
        <f>IFERROR(VLOOKUP(C184,Sheet6!A:B,2,0),"")</f>
        <v/>
      </c>
      <c r="E184" s="42" t="e">
        <f>テーブル_Swim013[[#This Row],[クラス番号]]</f>
        <v>#VALUE!</v>
      </c>
      <c r="F184" s="42" t="str">
        <f>IFERROR(VLOOKUP(E184,Sheet5!A:B,2,0),"")</f>
        <v/>
      </c>
      <c r="G184" s="42" t="str">
        <f>IFERROR(CONCATENATE(テーブル_Swim013[[#This Row],[距離]],テーブル_Swim013[[#This Row],[種目]]),"")</f>
        <v/>
      </c>
    </row>
    <row r="185" spans="1:7" ht="20.100000000000001" customHeight="1" x14ac:dyDescent="0.15">
      <c r="A185" s="42" t="str">
        <f>IFERROR(テーブル_Swim013[[#This Row],[チーム番号]],"")</f>
        <v/>
      </c>
      <c r="B185" s="42" t="str">
        <f>IFERROR(テーブル_Swim013[[#This Row],[チーム名]],"")</f>
        <v/>
      </c>
      <c r="C185" s="42" t="str">
        <f>IFERROR(テーブル_Swim013[[#This Row],[性別]],"")</f>
        <v/>
      </c>
      <c r="D185" s="42" t="str">
        <f>IFERROR(VLOOKUP(C185,Sheet6!A:B,2,0),"")</f>
        <v/>
      </c>
      <c r="E185" s="42" t="e">
        <f>テーブル_Swim013[[#This Row],[クラス番号]]</f>
        <v>#VALUE!</v>
      </c>
      <c r="F185" s="42" t="str">
        <f>IFERROR(VLOOKUP(E185,Sheet5!A:B,2,0),"")</f>
        <v/>
      </c>
      <c r="G185" s="42" t="str">
        <f>IFERROR(CONCATENATE(テーブル_Swim013[[#This Row],[距離]],テーブル_Swim013[[#This Row],[種目]]),"")</f>
        <v/>
      </c>
    </row>
    <row r="186" spans="1:7" ht="20.100000000000001" customHeight="1" x14ac:dyDescent="0.15">
      <c r="A186" s="42" t="str">
        <f>IFERROR(テーブル_Swim013[[#This Row],[チーム番号]],"")</f>
        <v/>
      </c>
      <c r="B186" s="42" t="str">
        <f>IFERROR(テーブル_Swim013[[#This Row],[チーム名]],"")</f>
        <v/>
      </c>
      <c r="C186" s="42" t="str">
        <f>IFERROR(テーブル_Swim013[[#This Row],[性別]],"")</f>
        <v/>
      </c>
      <c r="D186" s="42" t="str">
        <f>IFERROR(VLOOKUP(C186,Sheet6!A:B,2,0),"")</f>
        <v/>
      </c>
      <c r="E186" s="42" t="e">
        <f>テーブル_Swim013[[#This Row],[クラス番号]]</f>
        <v>#VALUE!</v>
      </c>
      <c r="F186" s="42" t="str">
        <f>IFERROR(VLOOKUP(E186,Sheet5!A:B,2,0),"")</f>
        <v/>
      </c>
      <c r="G186" s="42" t="str">
        <f>IFERROR(CONCATENATE(テーブル_Swim013[[#This Row],[距離]],テーブル_Swim013[[#This Row],[種目]]),"")</f>
        <v/>
      </c>
    </row>
    <row r="187" spans="1:7" ht="20.100000000000001" customHeight="1" x14ac:dyDescent="0.15">
      <c r="A187" s="42" t="str">
        <f>IFERROR(テーブル_Swim013[[#This Row],[チーム番号]],"")</f>
        <v/>
      </c>
      <c r="B187" s="42" t="str">
        <f>IFERROR(テーブル_Swim013[[#This Row],[チーム名]],"")</f>
        <v/>
      </c>
      <c r="C187" s="42" t="str">
        <f>IFERROR(テーブル_Swim013[[#This Row],[性別]],"")</f>
        <v/>
      </c>
      <c r="D187" s="42" t="str">
        <f>IFERROR(VLOOKUP(C187,Sheet6!A:B,2,0),"")</f>
        <v/>
      </c>
      <c r="E187" s="42" t="e">
        <f>テーブル_Swim013[[#This Row],[クラス番号]]</f>
        <v>#VALUE!</v>
      </c>
      <c r="F187" s="42" t="str">
        <f>IFERROR(VLOOKUP(E187,Sheet5!A:B,2,0),"")</f>
        <v/>
      </c>
      <c r="G187" s="42" t="str">
        <f>IFERROR(CONCATENATE(テーブル_Swim013[[#This Row],[距離]],テーブル_Swim013[[#This Row],[種目]]),"")</f>
        <v/>
      </c>
    </row>
    <row r="188" spans="1:7" ht="20.100000000000001" customHeight="1" x14ac:dyDescent="0.15">
      <c r="A188" s="42" t="str">
        <f>IFERROR(テーブル_Swim013[[#This Row],[チーム番号]],"")</f>
        <v/>
      </c>
      <c r="B188" s="42" t="str">
        <f>IFERROR(テーブル_Swim013[[#This Row],[チーム名]],"")</f>
        <v/>
      </c>
      <c r="C188" s="42" t="str">
        <f>IFERROR(テーブル_Swim013[[#This Row],[性別]],"")</f>
        <v/>
      </c>
      <c r="D188" s="42" t="str">
        <f>IFERROR(VLOOKUP(C188,Sheet6!A:B,2,0),"")</f>
        <v/>
      </c>
      <c r="E188" s="42" t="e">
        <f>テーブル_Swim013[[#This Row],[クラス番号]]</f>
        <v>#VALUE!</v>
      </c>
      <c r="F188" s="42" t="str">
        <f>IFERROR(VLOOKUP(E188,Sheet5!A:B,2,0),"")</f>
        <v/>
      </c>
      <c r="G188" s="42" t="str">
        <f>IFERROR(CONCATENATE(テーブル_Swim013[[#This Row],[距離]],テーブル_Swim013[[#This Row],[種目]]),"")</f>
        <v/>
      </c>
    </row>
    <row r="189" spans="1:7" ht="20.100000000000001" customHeight="1" x14ac:dyDescent="0.15">
      <c r="A189" s="42" t="str">
        <f>IFERROR(テーブル_Swim013[[#This Row],[チーム番号]],"")</f>
        <v/>
      </c>
      <c r="B189" s="42" t="str">
        <f>IFERROR(テーブル_Swim013[[#This Row],[チーム名]],"")</f>
        <v/>
      </c>
      <c r="C189" s="42" t="str">
        <f>IFERROR(テーブル_Swim013[[#This Row],[性別]],"")</f>
        <v/>
      </c>
      <c r="D189" s="42" t="str">
        <f>IFERROR(VLOOKUP(C189,Sheet6!A:B,2,0),"")</f>
        <v/>
      </c>
      <c r="E189" s="42" t="e">
        <f>テーブル_Swim013[[#This Row],[クラス番号]]</f>
        <v>#VALUE!</v>
      </c>
      <c r="F189" s="42" t="str">
        <f>IFERROR(VLOOKUP(E189,Sheet5!A:B,2,0),"")</f>
        <v/>
      </c>
      <c r="G189" s="42" t="str">
        <f>IFERROR(CONCATENATE(テーブル_Swim013[[#This Row],[距離]],テーブル_Swim013[[#This Row],[種目]]),"")</f>
        <v/>
      </c>
    </row>
    <row r="190" spans="1:7" ht="20.100000000000001" customHeight="1" x14ac:dyDescent="0.15">
      <c r="A190" s="42" t="str">
        <f>IFERROR(テーブル_Swim013[[#This Row],[チーム番号]],"")</f>
        <v/>
      </c>
      <c r="B190" s="42" t="str">
        <f>IFERROR(テーブル_Swim013[[#This Row],[チーム名]],"")</f>
        <v/>
      </c>
      <c r="C190" s="42" t="str">
        <f>IFERROR(テーブル_Swim013[[#This Row],[性別]],"")</f>
        <v/>
      </c>
      <c r="D190" s="42" t="str">
        <f>IFERROR(VLOOKUP(C190,Sheet6!A:B,2,0),"")</f>
        <v/>
      </c>
      <c r="E190" s="42" t="e">
        <f>テーブル_Swim013[[#This Row],[クラス番号]]</f>
        <v>#VALUE!</v>
      </c>
      <c r="F190" s="42" t="str">
        <f>IFERROR(VLOOKUP(E190,Sheet5!A:B,2,0),"")</f>
        <v/>
      </c>
      <c r="G190" s="42" t="str">
        <f>IFERROR(CONCATENATE(テーブル_Swim013[[#This Row],[距離]],テーブル_Swim013[[#This Row],[種目]]),"")</f>
        <v/>
      </c>
    </row>
    <row r="191" spans="1:7" ht="20.100000000000001" customHeight="1" x14ac:dyDescent="0.15">
      <c r="A191" s="42" t="str">
        <f>IFERROR(テーブル_Swim013[[#This Row],[チーム番号]],"")</f>
        <v/>
      </c>
      <c r="B191" s="42" t="str">
        <f>IFERROR(テーブル_Swim013[[#This Row],[チーム名]],"")</f>
        <v/>
      </c>
      <c r="C191" s="42" t="str">
        <f>IFERROR(テーブル_Swim013[[#This Row],[性別]],"")</f>
        <v/>
      </c>
      <c r="D191" s="42" t="str">
        <f>IFERROR(VLOOKUP(C191,Sheet6!A:B,2,0),"")</f>
        <v/>
      </c>
      <c r="E191" s="42" t="e">
        <f>テーブル_Swim013[[#This Row],[クラス番号]]</f>
        <v>#VALUE!</v>
      </c>
      <c r="F191" s="42" t="str">
        <f>IFERROR(VLOOKUP(E191,Sheet5!A:B,2,0),"")</f>
        <v/>
      </c>
      <c r="G191" s="42" t="str">
        <f>IFERROR(CONCATENATE(テーブル_Swim013[[#This Row],[距離]],テーブル_Swim013[[#This Row],[種目]]),"")</f>
        <v/>
      </c>
    </row>
    <row r="192" spans="1:7" ht="20.100000000000001" customHeight="1" x14ac:dyDescent="0.15">
      <c r="A192" s="42" t="str">
        <f>IFERROR(テーブル_Swim013[[#This Row],[チーム番号]],"")</f>
        <v/>
      </c>
      <c r="B192" s="42" t="str">
        <f>IFERROR(テーブル_Swim013[[#This Row],[チーム名]],"")</f>
        <v/>
      </c>
      <c r="C192" s="42" t="str">
        <f>IFERROR(テーブル_Swim013[[#This Row],[性別]],"")</f>
        <v/>
      </c>
      <c r="D192" s="42" t="str">
        <f>IFERROR(VLOOKUP(C192,Sheet6!A:B,2,0),"")</f>
        <v/>
      </c>
      <c r="E192" s="42" t="e">
        <f>テーブル_Swim013[[#This Row],[クラス番号]]</f>
        <v>#VALUE!</v>
      </c>
      <c r="F192" s="42" t="str">
        <f>IFERROR(VLOOKUP(E192,Sheet5!A:B,2,0),"")</f>
        <v/>
      </c>
      <c r="G192" s="42" t="str">
        <f>IFERROR(CONCATENATE(テーブル_Swim013[[#This Row],[距離]],テーブル_Swim013[[#This Row],[種目]]),"")</f>
        <v/>
      </c>
    </row>
    <row r="193" spans="1:7" ht="20.100000000000001" customHeight="1" x14ac:dyDescent="0.15">
      <c r="A193" s="42" t="str">
        <f>IFERROR(テーブル_Swim013[[#This Row],[チーム番号]],"")</f>
        <v/>
      </c>
      <c r="B193" s="42" t="str">
        <f>IFERROR(テーブル_Swim013[[#This Row],[チーム名]],"")</f>
        <v/>
      </c>
      <c r="C193" s="42" t="str">
        <f>IFERROR(テーブル_Swim013[[#This Row],[性別]],"")</f>
        <v/>
      </c>
      <c r="D193" s="42" t="str">
        <f>IFERROR(VLOOKUP(C193,Sheet6!A:B,2,0),"")</f>
        <v/>
      </c>
      <c r="E193" s="42" t="e">
        <f>テーブル_Swim013[[#This Row],[クラス番号]]</f>
        <v>#VALUE!</v>
      </c>
      <c r="F193" s="42" t="str">
        <f>IFERROR(VLOOKUP(E193,Sheet5!A:B,2,0),"")</f>
        <v/>
      </c>
      <c r="G193" s="42" t="str">
        <f>IFERROR(CONCATENATE(テーブル_Swim013[[#This Row],[距離]],テーブル_Swim013[[#This Row],[種目]]),"")</f>
        <v/>
      </c>
    </row>
    <row r="194" spans="1:7" ht="20.100000000000001" customHeight="1" x14ac:dyDescent="0.15">
      <c r="A194" s="42" t="str">
        <f>IFERROR(テーブル_Swim013[[#This Row],[チーム番号]],"")</f>
        <v/>
      </c>
      <c r="B194" s="42" t="str">
        <f>IFERROR(テーブル_Swim013[[#This Row],[チーム名]],"")</f>
        <v/>
      </c>
      <c r="C194" s="42" t="str">
        <f>IFERROR(テーブル_Swim013[[#This Row],[性別]],"")</f>
        <v/>
      </c>
      <c r="D194" s="42" t="str">
        <f>IFERROR(VLOOKUP(C194,Sheet6!A:B,2,0),"")</f>
        <v/>
      </c>
      <c r="E194" s="42" t="e">
        <f>テーブル_Swim013[[#This Row],[クラス番号]]</f>
        <v>#VALUE!</v>
      </c>
      <c r="F194" s="42" t="str">
        <f>IFERROR(VLOOKUP(E194,Sheet5!A:B,2,0),"")</f>
        <v/>
      </c>
      <c r="G194" s="42" t="str">
        <f>IFERROR(CONCATENATE(テーブル_Swim013[[#This Row],[距離]],テーブル_Swim013[[#This Row],[種目]]),"")</f>
        <v/>
      </c>
    </row>
    <row r="195" spans="1:7" ht="20.100000000000001" customHeight="1" x14ac:dyDescent="0.15">
      <c r="A195" s="42" t="str">
        <f>IFERROR(テーブル_Swim013[[#This Row],[チーム番号]],"")</f>
        <v/>
      </c>
      <c r="B195" s="42" t="str">
        <f>IFERROR(テーブル_Swim013[[#This Row],[チーム名]],"")</f>
        <v/>
      </c>
      <c r="C195" s="42" t="str">
        <f>IFERROR(テーブル_Swim013[[#This Row],[性別]],"")</f>
        <v/>
      </c>
      <c r="D195" s="42" t="str">
        <f>IFERROR(VLOOKUP(C195,Sheet6!A:B,2,0),"")</f>
        <v/>
      </c>
      <c r="E195" s="42" t="e">
        <f>テーブル_Swim013[[#This Row],[クラス番号]]</f>
        <v>#VALUE!</v>
      </c>
      <c r="F195" s="42" t="str">
        <f>IFERROR(VLOOKUP(E195,Sheet5!A:B,2,0),"")</f>
        <v/>
      </c>
      <c r="G195" s="42" t="str">
        <f>IFERROR(CONCATENATE(テーブル_Swim013[[#This Row],[距離]],テーブル_Swim013[[#This Row],[種目]]),"")</f>
        <v/>
      </c>
    </row>
    <row r="196" spans="1:7" ht="20.100000000000001" customHeight="1" x14ac:dyDescent="0.15">
      <c r="A196" s="42" t="str">
        <f>IFERROR(テーブル_Swim013[[#This Row],[チーム番号]],"")</f>
        <v/>
      </c>
      <c r="B196" s="42" t="str">
        <f>IFERROR(テーブル_Swim013[[#This Row],[チーム名]],"")</f>
        <v/>
      </c>
      <c r="C196" s="42" t="str">
        <f>IFERROR(テーブル_Swim013[[#This Row],[性別]],"")</f>
        <v/>
      </c>
      <c r="D196" s="42" t="str">
        <f>IFERROR(VLOOKUP(C196,Sheet6!A:B,2,0),"")</f>
        <v/>
      </c>
      <c r="E196" s="42" t="e">
        <f>テーブル_Swim013[[#This Row],[クラス番号]]</f>
        <v>#VALUE!</v>
      </c>
      <c r="F196" s="42" t="str">
        <f>IFERROR(VLOOKUP(E196,Sheet5!A:B,2,0),"")</f>
        <v/>
      </c>
      <c r="G196" s="42" t="str">
        <f>IFERROR(CONCATENATE(テーブル_Swim013[[#This Row],[距離]],テーブル_Swim013[[#This Row],[種目]]),"")</f>
        <v/>
      </c>
    </row>
    <row r="197" spans="1:7" ht="20.100000000000001" customHeight="1" x14ac:dyDescent="0.15">
      <c r="A197" s="42" t="str">
        <f>IFERROR(テーブル_Swim013[[#This Row],[チーム番号]],"")</f>
        <v/>
      </c>
      <c r="B197" s="42" t="str">
        <f>IFERROR(テーブル_Swim013[[#This Row],[チーム名]],"")</f>
        <v/>
      </c>
      <c r="C197" s="42" t="str">
        <f>IFERROR(テーブル_Swim013[[#This Row],[性別]],"")</f>
        <v/>
      </c>
      <c r="D197" s="42" t="str">
        <f>IFERROR(VLOOKUP(C197,Sheet6!A:B,2,0),"")</f>
        <v/>
      </c>
      <c r="E197" s="42" t="e">
        <f>テーブル_Swim013[[#This Row],[クラス番号]]</f>
        <v>#VALUE!</v>
      </c>
      <c r="F197" s="42" t="str">
        <f>IFERROR(VLOOKUP(E197,Sheet5!A:B,2,0),"")</f>
        <v/>
      </c>
      <c r="G197" s="42" t="str">
        <f>IFERROR(CONCATENATE(テーブル_Swim013[[#This Row],[距離]],テーブル_Swim013[[#This Row],[種目]]),"")</f>
        <v/>
      </c>
    </row>
    <row r="198" spans="1:7" ht="20.100000000000001" customHeight="1" x14ac:dyDescent="0.15">
      <c r="A198" s="42" t="str">
        <f>IFERROR(テーブル_Swim013[[#This Row],[チーム番号]],"")</f>
        <v/>
      </c>
      <c r="B198" s="42" t="str">
        <f>IFERROR(テーブル_Swim013[[#This Row],[チーム名]],"")</f>
        <v/>
      </c>
      <c r="C198" s="42" t="str">
        <f>IFERROR(テーブル_Swim013[[#This Row],[性別]],"")</f>
        <v/>
      </c>
      <c r="D198" s="42" t="str">
        <f>IFERROR(VLOOKUP(C198,Sheet6!A:B,2,0),"")</f>
        <v/>
      </c>
      <c r="E198" s="42" t="e">
        <f>テーブル_Swim013[[#This Row],[クラス番号]]</f>
        <v>#VALUE!</v>
      </c>
      <c r="F198" s="42" t="str">
        <f>IFERROR(VLOOKUP(E198,Sheet5!A:B,2,0),"")</f>
        <v/>
      </c>
      <c r="G198" s="42" t="str">
        <f>IFERROR(CONCATENATE(テーブル_Swim013[[#This Row],[距離]],テーブル_Swim013[[#This Row],[種目]]),"")</f>
        <v/>
      </c>
    </row>
    <row r="199" spans="1:7" ht="20.100000000000001" customHeight="1" x14ac:dyDescent="0.15">
      <c r="A199" s="44" t="str">
        <f>IFERROR(テーブル_Swim013[[#This Row],[チーム番号]],"")</f>
        <v/>
      </c>
      <c r="B199" s="44" t="str">
        <f>IFERROR(テーブル_Swim013[[#This Row],[チーム名]],"")</f>
        <v/>
      </c>
      <c r="C199" s="44" t="str">
        <f>IFERROR(テーブル_Swim013[[#This Row],[性別]],"")</f>
        <v/>
      </c>
      <c r="D199" s="44" t="str">
        <f>IFERROR(VLOOKUP(C199,Sheet6!A:B,2,0),"")</f>
        <v/>
      </c>
      <c r="E199" s="44" t="e">
        <f>テーブル_Swim013[[#This Row],[クラス番号]]</f>
        <v>#VALUE!</v>
      </c>
      <c r="F199" s="44" t="str">
        <f>IFERROR(VLOOKUP(E199,Sheet5!A:B,2,0),"")</f>
        <v/>
      </c>
      <c r="G199" s="44" t="str">
        <f>IFERROR(CONCATENATE(テーブル_Swim013[[#This Row],[距離]],テーブル_Swim013[[#This Row],[種目]]),"")</f>
        <v/>
      </c>
    </row>
  </sheetData>
  <sheetProtection sheet="1" objects="1" scenarios="1" selectLockedCells="1" autoFilter="0"/>
  <autoFilter ref="A1:A199" xr:uid="{00000000-0009-0000-0000-00000E000000}"/>
  <phoneticPr fontId="1"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0">
    <tabColor theme="5"/>
  </sheetPr>
  <dimension ref="A1:AN39"/>
  <sheetViews>
    <sheetView showGridLines="0" showZeros="0" tabSelected="1" zoomScaleNormal="100" zoomScaleSheetLayoutView="91" workbookViewId="0">
      <selection activeCell="L7" sqref="L7:M8"/>
    </sheetView>
  </sheetViews>
  <sheetFormatPr defaultRowHeight="13.5" x14ac:dyDescent="0.15"/>
  <cols>
    <col min="1" max="1" width="2.25" style="5" customWidth="1"/>
    <col min="2" max="3" width="2.375" style="5" customWidth="1"/>
    <col min="4" max="5" width="1.875" style="5" customWidth="1"/>
    <col min="6" max="6" width="2.25" style="5" customWidth="1"/>
    <col min="7" max="7" width="2.625" style="5" customWidth="1"/>
    <col min="8" max="8" width="7.125" style="5" customWidth="1"/>
    <col min="9" max="9" width="10.625" style="5" customWidth="1"/>
    <col min="10" max="11" width="3.625" style="5" customWidth="1"/>
    <col min="12" max="13" width="2.625" style="5" customWidth="1"/>
    <col min="14" max="14" width="2.625" style="5" hidden="1" customWidth="1"/>
    <col min="15" max="15" width="7.625" style="5" customWidth="1"/>
    <col min="16" max="16" width="2.375" style="5" customWidth="1"/>
    <col min="17" max="17" width="7.625" style="5" customWidth="1"/>
    <col min="18" max="18" width="8.625" style="5" customWidth="1"/>
    <col min="19" max="19" width="1.625" style="5" customWidth="1"/>
    <col min="20" max="20" width="2.625" style="5" customWidth="1"/>
    <col min="21" max="21" width="2.25" style="5" customWidth="1"/>
    <col min="22" max="23" width="2.375" style="5" customWidth="1"/>
    <col min="24" max="25" width="1.875" style="5" customWidth="1"/>
    <col min="26" max="26" width="2.25" style="5" customWidth="1"/>
    <col min="27" max="27" width="2.625" style="5" customWidth="1"/>
    <col min="28" max="28" width="7.125" style="5" customWidth="1"/>
    <col min="29" max="29" width="10.625" style="5" customWidth="1"/>
    <col min="30" max="31" width="3.625" style="5" customWidth="1"/>
    <col min="32" max="33" width="2.625" style="5" customWidth="1"/>
    <col min="34" max="34" width="2.625" style="5" hidden="1" customWidth="1"/>
    <col min="35" max="35" width="7.625" style="5" customWidth="1"/>
    <col min="36" max="36" width="2.375" style="5" customWidth="1"/>
    <col min="37" max="37" width="7.625" style="5" customWidth="1"/>
    <col min="38" max="38" width="8.625" style="5" customWidth="1"/>
    <col min="39" max="39" width="1.625" style="5" customWidth="1"/>
    <col min="40" max="40" width="2.625" style="5" customWidth="1"/>
    <col min="41" max="236" width="9" style="5"/>
    <col min="237" max="237" width="2.25" style="5" customWidth="1"/>
    <col min="238" max="241" width="2.375" style="5" customWidth="1"/>
    <col min="242" max="243" width="2.25" style="5" customWidth="1"/>
    <col min="244" max="244" width="7.125" style="5" customWidth="1"/>
    <col min="245" max="245" width="2.125" style="5" customWidth="1"/>
    <col min="246" max="247" width="7.125" style="5" customWidth="1"/>
    <col min="248" max="248" width="4.125" style="5" customWidth="1"/>
    <col min="249" max="250" width="2.375" style="5" customWidth="1"/>
    <col min="251" max="251" width="4.625" style="5" customWidth="1"/>
    <col min="252" max="252" width="15.625" style="5" customWidth="1"/>
    <col min="253" max="253" width="1.625" style="5" customWidth="1"/>
    <col min="254" max="254" width="2.625" style="5" customWidth="1"/>
    <col min="255" max="255" width="2.25" style="5" customWidth="1"/>
    <col min="256" max="259" width="2.375" style="5" customWidth="1"/>
    <col min="260" max="261" width="2.25" style="5" customWidth="1"/>
    <col min="262" max="262" width="7.125" style="5" customWidth="1"/>
    <col min="263" max="263" width="2.125" style="5" customWidth="1"/>
    <col min="264" max="265" width="7.125" style="5" customWidth="1"/>
    <col min="266" max="266" width="4.125" style="5" customWidth="1"/>
    <col min="267" max="268" width="2.375" style="5" customWidth="1"/>
    <col min="269" max="269" width="4.625" style="5" customWidth="1"/>
    <col min="270" max="270" width="15.625" style="5" customWidth="1"/>
    <col min="271" max="271" width="1.625" style="5" customWidth="1"/>
    <col min="272" max="492" width="9" style="5"/>
    <col min="493" max="493" width="2.25" style="5" customWidth="1"/>
    <col min="494" max="497" width="2.375" style="5" customWidth="1"/>
    <col min="498" max="499" width="2.25" style="5" customWidth="1"/>
    <col min="500" max="500" width="7.125" style="5" customWidth="1"/>
    <col min="501" max="501" width="2.125" style="5" customWidth="1"/>
    <col min="502" max="503" width="7.125" style="5" customWidth="1"/>
    <col min="504" max="504" width="4.125" style="5" customWidth="1"/>
    <col min="505" max="506" width="2.375" style="5" customWidth="1"/>
    <col min="507" max="507" width="4.625" style="5" customWidth="1"/>
    <col min="508" max="508" width="15.625" style="5" customWidth="1"/>
    <col min="509" max="509" width="1.625" style="5" customWidth="1"/>
    <col min="510" max="510" width="2.625" style="5" customWidth="1"/>
    <col min="511" max="511" width="2.25" style="5" customWidth="1"/>
    <col min="512" max="515" width="2.375" style="5" customWidth="1"/>
    <col min="516" max="517" width="2.25" style="5" customWidth="1"/>
    <col min="518" max="518" width="7.125" style="5" customWidth="1"/>
    <col min="519" max="519" width="2.125" style="5" customWidth="1"/>
    <col min="520" max="521" width="7.125" style="5" customWidth="1"/>
    <col min="522" max="522" width="4.125" style="5" customWidth="1"/>
    <col min="523" max="524" width="2.375" style="5" customWidth="1"/>
    <col min="525" max="525" width="4.625" style="5" customWidth="1"/>
    <col min="526" max="526" width="15.625" style="5" customWidth="1"/>
    <col min="527" max="527" width="1.625" style="5" customWidth="1"/>
    <col min="528" max="748" width="9" style="5"/>
    <col min="749" max="749" width="2.25" style="5" customWidth="1"/>
    <col min="750" max="753" width="2.375" style="5" customWidth="1"/>
    <col min="754" max="755" width="2.25" style="5" customWidth="1"/>
    <col min="756" max="756" width="7.125" style="5" customWidth="1"/>
    <col min="757" max="757" width="2.125" style="5" customWidth="1"/>
    <col min="758" max="759" width="7.125" style="5" customWidth="1"/>
    <col min="760" max="760" width="4.125" style="5" customWidth="1"/>
    <col min="761" max="762" width="2.375" style="5" customWidth="1"/>
    <col min="763" max="763" width="4.625" style="5" customWidth="1"/>
    <col min="764" max="764" width="15.625" style="5" customWidth="1"/>
    <col min="765" max="765" width="1.625" style="5" customWidth="1"/>
    <col min="766" max="766" width="2.625" style="5" customWidth="1"/>
    <col min="767" max="767" width="2.25" style="5" customWidth="1"/>
    <col min="768" max="771" width="2.375" style="5" customWidth="1"/>
    <col min="772" max="773" width="2.25" style="5" customWidth="1"/>
    <col min="774" max="774" width="7.125" style="5" customWidth="1"/>
    <col min="775" max="775" width="2.125" style="5" customWidth="1"/>
    <col min="776" max="777" width="7.125" style="5" customWidth="1"/>
    <col min="778" max="778" width="4.125" style="5" customWidth="1"/>
    <col min="779" max="780" width="2.375" style="5" customWidth="1"/>
    <col min="781" max="781" width="4.625" style="5" customWidth="1"/>
    <col min="782" max="782" width="15.625" style="5" customWidth="1"/>
    <col min="783" max="783" width="1.625" style="5" customWidth="1"/>
    <col min="784" max="1004" width="9" style="5"/>
    <col min="1005" max="1005" width="2.25" style="5" customWidth="1"/>
    <col min="1006" max="1009" width="2.375" style="5" customWidth="1"/>
    <col min="1010" max="1011" width="2.25" style="5" customWidth="1"/>
    <col min="1012" max="1012" width="7.125" style="5" customWidth="1"/>
    <col min="1013" max="1013" width="2.125" style="5" customWidth="1"/>
    <col min="1014" max="1015" width="7.125" style="5" customWidth="1"/>
    <col min="1016" max="1016" width="4.125" style="5" customWidth="1"/>
    <col min="1017" max="1018" width="2.375" style="5" customWidth="1"/>
    <col min="1019" max="1019" width="4.625" style="5" customWidth="1"/>
    <col min="1020" max="1020" width="15.625" style="5" customWidth="1"/>
    <col min="1021" max="1021" width="1.625" style="5" customWidth="1"/>
    <col min="1022" max="1022" width="2.625" style="5" customWidth="1"/>
    <col min="1023" max="1023" width="2.25" style="5" customWidth="1"/>
    <col min="1024" max="1027" width="2.375" style="5" customWidth="1"/>
    <col min="1028" max="1029" width="2.25" style="5" customWidth="1"/>
    <col min="1030" max="1030" width="7.125" style="5" customWidth="1"/>
    <col min="1031" max="1031" width="2.125" style="5" customWidth="1"/>
    <col min="1032" max="1033" width="7.125" style="5" customWidth="1"/>
    <col min="1034" max="1034" width="4.125" style="5" customWidth="1"/>
    <col min="1035" max="1036" width="2.375" style="5" customWidth="1"/>
    <col min="1037" max="1037" width="4.625" style="5" customWidth="1"/>
    <col min="1038" max="1038" width="15.625" style="5" customWidth="1"/>
    <col min="1039" max="1039" width="1.625" style="5" customWidth="1"/>
    <col min="1040" max="1260" width="9" style="5"/>
    <col min="1261" max="1261" width="2.25" style="5" customWidth="1"/>
    <col min="1262" max="1265" width="2.375" style="5" customWidth="1"/>
    <col min="1266" max="1267" width="2.25" style="5" customWidth="1"/>
    <col min="1268" max="1268" width="7.125" style="5" customWidth="1"/>
    <col min="1269" max="1269" width="2.125" style="5" customWidth="1"/>
    <col min="1270" max="1271" width="7.125" style="5" customWidth="1"/>
    <col min="1272" max="1272" width="4.125" style="5" customWidth="1"/>
    <col min="1273" max="1274" width="2.375" style="5" customWidth="1"/>
    <col min="1275" max="1275" width="4.625" style="5" customWidth="1"/>
    <col min="1276" max="1276" width="15.625" style="5" customWidth="1"/>
    <col min="1277" max="1277" width="1.625" style="5" customWidth="1"/>
    <col min="1278" max="1278" width="2.625" style="5" customWidth="1"/>
    <col min="1279" max="1279" width="2.25" style="5" customWidth="1"/>
    <col min="1280" max="1283" width="2.375" style="5" customWidth="1"/>
    <col min="1284" max="1285" width="2.25" style="5" customWidth="1"/>
    <col min="1286" max="1286" width="7.125" style="5" customWidth="1"/>
    <col min="1287" max="1287" width="2.125" style="5" customWidth="1"/>
    <col min="1288" max="1289" width="7.125" style="5" customWidth="1"/>
    <col min="1290" max="1290" width="4.125" style="5" customWidth="1"/>
    <col min="1291" max="1292" width="2.375" style="5" customWidth="1"/>
    <col min="1293" max="1293" width="4.625" style="5" customWidth="1"/>
    <col min="1294" max="1294" width="15.625" style="5" customWidth="1"/>
    <col min="1295" max="1295" width="1.625" style="5" customWidth="1"/>
    <col min="1296" max="1516" width="9" style="5"/>
    <col min="1517" max="1517" width="2.25" style="5" customWidth="1"/>
    <col min="1518" max="1521" width="2.375" style="5" customWidth="1"/>
    <col min="1522" max="1523" width="2.25" style="5" customWidth="1"/>
    <col min="1524" max="1524" width="7.125" style="5" customWidth="1"/>
    <col min="1525" max="1525" width="2.125" style="5" customWidth="1"/>
    <col min="1526" max="1527" width="7.125" style="5" customWidth="1"/>
    <col min="1528" max="1528" width="4.125" style="5" customWidth="1"/>
    <col min="1529" max="1530" width="2.375" style="5" customWidth="1"/>
    <col min="1531" max="1531" width="4.625" style="5" customWidth="1"/>
    <col min="1532" max="1532" width="15.625" style="5" customWidth="1"/>
    <col min="1533" max="1533" width="1.625" style="5" customWidth="1"/>
    <col min="1534" max="1534" width="2.625" style="5" customWidth="1"/>
    <col min="1535" max="1535" width="2.25" style="5" customWidth="1"/>
    <col min="1536" max="1539" width="2.375" style="5" customWidth="1"/>
    <col min="1540" max="1541" width="2.25" style="5" customWidth="1"/>
    <col min="1542" max="1542" width="7.125" style="5" customWidth="1"/>
    <col min="1543" max="1543" width="2.125" style="5" customWidth="1"/>
    <col min="1544" max="1545" width="7.125" style="5" customWidth="1"/>
    <col min="1546" max="1546" width="4.125" style="5" customWidth="1"/>
    <col min="1547" max="1548" width="2.375" style="5" customWidth="1"/>
    <col min="1549" max="1549" width="4.625" style="5" customWidth="1"/>
    <col min="1550" max="1550" width="15.625" style="5" customWidth="1"/>
    <col min="1551" max="1551" width="1.625" style="5" customWidth="1"/>
    <col min="1552" max="1772" width="9" style="5"/>
    <col min="1773" max="1773" width="2.25" style="5" customWidth="1"/>
    <col min="1774" max="1777" width="2.375" style="5" customWidth="1"/>
    <col min="1778" max="1779" width="2.25" style="5" customWidth="1"/>
    <col min="1780" max="1780" width="7.125" style="5" customWidth="1"/>
    <col min="1781" max="1781" width="2.125" style="5" customWidth="1"/>
    <col min="1782" max="1783" width="7.125" style="5" customWidth="1"/>
    <col min="1784" max="1784" width="4.125" style="5" customWidth="1"/>
    <col min="1785" max="1786" width="2.375" style="5" customWidth="1"/>
    <col min="1787" max="1787" width="4.625" style="5" customWidth="1"/>
    <col min="1788" max="1788" width="15.625" style="5" customWidth="1"/>
    <col min="1789" max="1789" width="1.625" style="5" customWidth="1"/>
    <col min="1790" max="1790" width="2.625" style="5" customWidth="1"/>
    <col min="1791" max="1791" width="2.25" style="5" customWidth="1"/>
    <col min="1792" max="1795" width="2.375" style="5" customWidth="1"/>
    <col min="1796" max="1797" width="2.25" style="5" customWidth="1"/>
    <col min="1798" max="1798" width="7.125" style="5" customWidth="1"/>
    <col min="1799" max="1799" width="2.125" style="5" customWidth="1"/>
    <col min="1800" max="1801" width="7.125" style="5" customWidth="1"/>
    <col min="1802" max="1802" width="4.125" style="5" customWidth="1"/>
    <col min="1803" max="1804" width="2.375" style="5" customWidth="1"/>
    <col min="1805" max="1805" width="4.625" style="5" customWidth="1"/>
    <col min="1806" max="1806" width="15.625" style="5" customWidth="1"/>
    <col min="1807" max="1807" width="1.625" style="5" customWidth="1"/>
    <col min="1808" max="2028" width="9" style="5"/>
    <col min="2029" max="2029" width="2.25" style="5" customWidth="1"/>
    <col min="2030" max="2033" width="2.375" style="5" customWidth="1"/>
    <col min="2034" max="2035" width="2.25" style="5" customWidth="1"/>
    <col min="2036" max="2036" width="7.125" style="5" customWidth="1"/>
    <col min="2037" max="2037" width="2.125" style="5" customWidth="1"/>
    <col min="2038" max="2039" width="7.125" style="5" customWidth="1"/>
    <col min="2040" max="2040" width="4.125" style="5" customWidth="1"/>
    <col min="2041" max="2042" width="2.375" style="5" customWidth="1"/>
    <col min="2043" max="2043" width="4.625" style="5" customWidth="1"/>
    <col min="2044" max="2044" width="15.625" style="5" customWidth="1"/>
    <col min="2045" max="2045" width="1.625" style="5" customWidth="1"/>
    <col min="2046" max="2046" width="2.625" style="5" customWidth="1"/>
    <col min="2047" max="2047" width="2.25" style="5" customWidth="1"/>
    <col min="2048" max="2051" width="2.375" style="5" customWidth="1"/>
    <col min="2052" max="2053" width="2.25" style="5" customWidth="1"/>
    <col min="2054" max="2054" width="7.125" style="5" customWidth="1"/>
    <col min="2055" max="2055" width="2.125" style="5" customWidth="1"/>
    <col min="2056" max="2057" width="7.125" style="5" customWidth="1"/>
    <col min="2058" max="2058" width="4.125" style="5" customWidth="1"/>
    <col min="2059" max="2060" width="2.375" style="5" customWidth="1"/>
    <col min="2061" max="2061" width="4.625" style="5" customWidth="1"/>
    <col min="2062" max="2062" width="15.625" style="5" customWidth="1"/>
    <col min="2063" max="2063" width="1.625" style="5" customWidth="1"/>
    <col min="2064" max="2284" width="9" style="5"/>
    <col min="2285" max="2285" width="2.25" style="5" customWidth="1"/>
    <col min="2286" max="2289" width="2.375" style="5" customWidth="1"/>
    <col min="2290" max="2291" width="2.25" style="5" customWidth="1"/>
    <col min="2292" max="2292" width="7.125" style="5" customWidth="1"/>
    <col min="2293" max="2293" width="2.125" style="5" customWidth="1"/>
    <col min="2294" max="2295" width="7.125" style="5" customWidth="1"/>
    <col min="2296" max="2296" width="4.125" style="5" customWidth="1"/>
    <col min="2297" max="2298" width="2.375" style="5" customWidth="1"/>
    <col min="2299" max="2299" width="4.625" style="5" customWidth="1"/>
    <col min="2300" max="2300" width="15.625" style="5" customWidth="1"/>
    <col min="2301" max="2301" width="1.625" style="5" customWidth="1"/>
    <col min="2302" max="2302" width="2.625" style="5" customWidth="1"/>
    <col min="2303" max="2303" width="2.25" style="5" customWidth="1"/>
    <col min="2304" max="2307" width="2.375" style="5" customWidth="1"/>
    <col min="2308" max="2309" width="2.25" style="5" customWidth="1"/>
    <col min="2310" max="2310" width="7.125" style="5" customWidth="1"/>
    <col min="2311" max="2311" width="2.125" style="5" customWidth="1"/>
    <col min="2312" max="2313" width="7.125" style="5" customWidth="1"/>
    <col min="2314" max="2314" width="4.125" style="5" customWidth="1"/>
    <col min="2315" max="2316" width="2.375" style="5" customWidth="1"/>
    <col min="2317" max="2317" width="4.625" style="5" customWidth="1"/>
    <col min="2318" max="2318" width="15.625" style="5" customWidth="1"/>
    <col min="2319" max="2319" width="1.625" style="5" customWidth="1"/>
    <col min="2320" max="2540" width="9" style="5"/>
    <col min="2541" max="2541" width="2.25" style="5" customWidth="1"/>
    <col min="2542" max="2545" width="2.375" style="5" customWidth="1"/>
    <col min="2546" max="2547" width="2.25" style="5" customWidth="1"/>
    <col min="2548" max="2548" width="7.125" style="5" customWidth="1"/>
    <col min="2549" max="2549" width="2.125" style="5" customWidth="1"/>
    <col min="2550" max="2551" width="7.125" style="5" customWidth="1"/>
    <col min="2552" max="2552" width="4.125" style="5" customWidth="1"/>
    <col min="2553" max="2554" width="2.375" style="5" customWidth="1"/>
    <col min="2555" max="2555" width="4.625" style="5" customWidth="1"/>
    <col min="2556" max="2556" width="15.625" style="5" customWidth="1"/>
    <col min="2557" max="2557" width="1.625" style="5" customWidth="1"/>
    <col min="2558" max="2558" width="2.625" style="5" customWidth="1"/>
    <col min="2559" max="2559" width="2.25" style="5" customWidth="1"/>
    <col min="2560" max="2563" width="2.375" style="5" customWidth="1"/>
    <col min="2564" max="2565" width="2.25" style="5" customWidth="1"/>
    <col min="2566" max="2566" width="7.125" style="5" customWidth="1"/>
    <col min="2567" max="2567" width="2.125" style="5" customWidth="1"/>
    <col min="2568" max="2569" width="7.125" style="5" customWidth="1"/>
    <col min="2570" max="2570" width="4.125" style="5" customWidth="1"/>
    <col min="2571" max="2572" width="2.375" style="5" customWidth="1"/>
    <col min="2573" max="2573" width="4.625" style="5" customWidth="1"/>
    <col min="2574" max="2574" width="15.625" style="5" customWidth="1"/>
    <col min="2575" max="2575" width="1.625" style="5" customWidth="1"/>
    <col min="2576" max="2796" width="9" style="5"/>
    <col min="2797" max="2797" width="2.25" style="5" customWidth="1"/>
    <col min="2798" max="2801" width="2.375" style="5" customWidth="1"/>
    <col min="2802" max="2803" width="2.25" style="5" customWidth="1"/>
    <col min="2804" max="2804" width="7.125" style="5" customWidth="1"/>
    <col min="2805" max="2805" width="2.125" style="5" customWidth="1"/>
    <col min="2806" max="2807" width="7.125" style="5" customWidth="1"/>
    <col min="2808" max="2808" width="4.125" style="5" customWidth="1"/>
    <col min="2809" max="2810" width="2.375" style="5" customWidth="1"/>
    <col min="2811" max="2811" width="4.625" style="5" customWidth="1"/>
    <col min="2812" max="2812" width="15.625" style="5" customWidth="1"/>
    <col min="2813" max="2813" width="1.625" style="5" customWidth="1"/>
    <col min="2814" max="2814" width="2.625" style="5" customWidth="1"/>
    <col min="2815" max="2815" width="2.25" style="5" customWidth="1"/>
    <col min="2816" max="2819" width="2.375" style="5" customWidth="1"/>
    <col min="2820" max="2821" width="2.25" style="5" customWidth="1"/>
    <col min="2822" max="2822" width="7.125" style="5" customWidth="1"/>
    <col min="2823" max="2823" width="2.125" style="5" customWidth="1"/>
    <col min="2824" max="2825" width="7.125" style="5" customWidth="1"/>
    <col min="2826" max="2826" width="4.125" style="5" customWidth="1"/>
    <col min="2827" max="2828" width="2.375" style="5" customWidth="1"/>
    <col min="2829" max="2829" width="4.625" style="5" customWidth="1"/>
    <col min="2830" max="2830" width="15.625" style="5" customWidth="1"/>
    <col min="2831" max="2831" width="1.625" style="5" customWidth="1"/>
    <col min="2832" max="3052" width="9" style="5"/>
    <col min="3053" max="3053" width="2.25" style="5" customWidth="1"/>
    <col min="3054" max="3057" width="2.375" style="5" customWidth="1"/>
    <col min="3058" max="3059" width="2.25" style="5" customWidth="1"/>
    <col min="3060" max="3060" width="7.125" style="5" customWidth="1"/>
    <col min="3061" max="3061" width="2.125" style="5" customWidth="1"/>
    <col min="3062" max="3063" width="7.125" style="5" customWidth="1"/>
    <col min="3064" max="3064" width="4.125" style="5" customWidth="1"/>
    <col min="3065" max="3066" width="2.375" style="5" customWidth="1"/>
    <col min="3067" max="3067" width="4.625" style="5" customWidth="1"/>
    <col min="3068" max="3068" width="15.625" style="5" customWidth="1"/>
    <col min="3069" max="3069" width="1.625" style="5" customWidth="1"/>
    <col min="3070" max="3070" width="2.625" style="5" customWidth="1"/>
    <col min="3071" max="3071" width="2.25" style="5" customWidth="1"/>
    <col min="3072" max="3075" width="2.375" style="5" customWidth="1"/>
    <col min="3076" max="3077" width="2.25" style="5" customWidth="1"/>
    <col min="3078" max="3078" width="7.125" style="5" customWidth="1"/>
    <col min="3079" max="3079" width="2.125" style="5" customWidth="1"/>
    <col min="3080" max="3081" width="7.125" style="5" customWidth="1"/>
    <col min="3082" max="3082" width="4.125" style="5" customWidth="1"/>
    <col min="3083" max="3084" width="2.375" style="5" customWidth="1"/>
    <col min="3085" max="3085" width="4.625" style="5" customWidth="1"/>
    <col min="3086" max="3086" width="15.625" style="5" customWidth="1"/>
    <col min="3087" max="3087" width="1.625" style="5" customWidth="1"/>
    <col min="3088" max="3308" width="9" style="5"/>
    <col min="3309" max="3309" width="2.25" style="5" customWidth="1"/>
    <col min="3310" max="3313" width="2.375" style="5" customWidth="1"/>
    <col min="3314" max="3315" width="2.25" style="5" customWidth="1"/>
    <col min="3316" max="3316" width="7.125" style="5" customWidth="1"/>
    <col min="3317" max="3317" width="2.125" style="5" customWidth="1"/>
    <col min="3318" max="3319" width="7.125" style="5" customWidth="1"/>
    <col min="3320" max="3320" width="4.125" style="5" customWidth="1"/>
    <col min="3321" max="3322" width="2.375" style="5" customWidth="1"/>
    <col min="3323" max="3323" width="4.625" style="5" customWidth="1"/>
    <col min="3324" max="3324" width="15.625" style="5" customWidth="1"/>
    <col min="3325" max="3325" width="1.625" style="5" customWidth="1"/>
    <col min="3326" max="3326" width="2.625" style="5" customWidth="1"/>
    <col min="3327" max="3327" width="2.25" style="5" customWidth="1"/>
    <col min="3328" max="3331" width="2.375" style="5" customWidth="1"/>
    <col min="3332" max="3333" width="2.25" style="5" customWidth="1"/>
    <col min="3334" max="3334" width="7.125" style="5" customWidth="1"/>
    <col min="3335" max="3335" width="2.125" style="5" customWidth="1"/>
    <col min="3336" max="3337" width="7.125" style="5" customWidth="1"/>
    <col min="3338" max="3338" width="4.125" style="5" customWidth="1"/>
    <col min="3339" max="3340" width="2.375" style="5" customWidth="1"/>
    <col min="3341" max="3341" width="4.625" style="5" customWidth="1"/>
    <col min="3342" max="3342" width="15.625" style="5" customWidth="1"/>
    <col min="3343" max="3343" width="1.625" style="5" customWidth="1"/>
    <col min="3344" max="3564" width="9" style="5"/>
    <col min="3565" max="3565" width="2.25" style="5" customWidth="1"/>
    <col min="3566" max="3569" width="2.375" style="5" customWidth="1"/>
    <col min="3570" max="3571" width="2.25" style="5" customWidth="1"/>
    <col min="3572" max="3572" width="7.125" style="5" customWidth="1"/>
    <col min="3573" max="3573" width="2.125" style="5" customWidth="1"/>
    <col min="3574" max="3575" width="7.125" style="5" customWidth="1"/>
    <col min="3576" max="3576" width="4.125" style="5" customWidth="1"/>
    <col min="3577" max="3578" width="2.375" style="5" customWidth="1"/>
    <col min="3579" max="3579" width="4.625" style="5" customWidth="1"/>
    <col min="3580" max="3580" width="15.625" style="5" customWidth="1"/>
    <col min="3581" max="3581" width="1.625" style="5" customWidth="1"/>
    <col min="3582" max="3582" width="2.625" style="5" customWidth="1"/>
    <col min="3583" max="3583" width="2.25" style="5" customWidth="1"/>
    <col min="3584" max="3587" width="2.375" style="5" customWidth="1"/>
    <col min="3588" max="3589" width="2.25" style="5" customWidth="1"/>
    <col min="3590" max="3590" width="7.125" style="5" customWidth="1"/>
    <col min="3591" max="3591" width="2.125" style="5" customWidth="1"/>
    <col min="3592" max="3593" width="7.125" style="5" customWidth="1"/>
    <col min="3594" max="3594" width="4.125" style="5" customWidth="1"/>
    <col min="3595" max="3596" width="2.375" style="5" customWidth="1"/>
    <col min="3597" max="3597" width="4.625" style="5" customWidth="1"/>
    <col min="3598" max="3598" width="15.625" style="5" customWidth="1"/>
    <col min="3599" max="3599" width="1.625" style="5" customWidth="1"/>
    <col min="3600" max="3820" width="9" style="5"/>
    <col min="3821" max="3821" width="2.25" style="5" customWidth="1"/>
    <col min="3822" max="3825" width="2.375" style="5" customWidth="1"/>
    <col min="3826" max="3827" width="2.25" style="5" customWidth="1"/>
    <col min="3828" max="3828" width="7.125" style="5" customWidth="1"/>
    <col min="3829" max="3829" width="2.125" style="5" customWidth="1"/>
    <col min="3830" max="3831" width="7.125" style="5" customWidth="1"/>
    <col min="3832" max="3832" width="4.125" style="5" customWidth="1"/>
    <col min="3833" max="3834" width="2.375" style="5" customWidth="1"/>
    <col min="3835" max="3835" width="4.625" style="5" customWidth="1"/>
    <col min="3836" max="3836" width="15.625" style="5" customWidth="1"/>
    <col min="3837" max="3837" width="1.625" style="5" customWidth="1"/>
    <col min="3838" max="3838" width="2.625" style="5" customWidth="1"/>
    <col min="3839" max="3839" width="2.25" style="5" customWidth="1"/>
    <col min="3840" max="3843" width="2.375" style="5" customWidth="1"/>
    <col min="3844" max="3845" width="2.25" style="5" customWidth="1"/>
    <col min="3846" max="3846" width="7.125" style="5" customWidth="1"/>
    <col min="3847" max="3847" width="2.125" style="5" customWidth="1"/>
    <col min="3848" max="3849" width="7.125" style="5" customWidth="1"/>
    <col min="3850" max="3850" width="4.125" style="5" customWidth="1"/>
    <col min="3851" max="3852" width="2.375" style="5" customWidth="1"/>
    <col min="3853" max="3853" width="4.625" style="5" customWidth="1"/>
    <col min="3854" max="3854" width="15.625" style="5" customWidth="1"/>
    <col min="3855" max="3855" width="1.625" style="5" customWidth="1"/>
    <col min="3856" max="4076" width="9" style="5"/>
    <col min="4077" max="4077" width="2.25" style="5" customWidth="1"/>
    <col min="4078" max="4081" width="2.375" style="5" customWidth="1"/>
    <col min="4082" max="4083" width="2.25" style="5" customWidth="1"/>
    <col min="4084" max="4084" width="7.125" style="5" customWidth="1"/>
    <col min="4085" max="4085" width="2.125" style="5" customWidth="1"/>
    <col min="4086" max="4087" width="7.125" style="5" customWidth="1"/>
    <col min="4088" max="4088" width="4.125" style="5" customWidth="1"/>
    <col min="4089" max="4090" width="2.375" style="5" customWidth="1"/>
    <col min="4091" max="4091" width="4.625" style="5" customWidth="1"/>
    <col min="4092" max="4092" width="15.625" style="5" customWidth="1"/>
    <col min="4093" max="4093" width="1.625" style="5" customWidth="1"/>
    <col min="4094" max="4094" width="2.625" style="5" customWidth="1"/>
    <col min="4095" max="4095" width="2.25" style="5" customWidth="1"/>
    <col min="4096" max="4099" width="2.375" style="5" customWidth="1"/>
    <col min="4100" max="4101" width="2.25" style="5" customWidth="1"/>
    <col min="4102" max="4102" width="7.125" style="5" customWidth="1"/>
    <col min="4103" max="4103" width="2.125" style="5" customWidth="1"/>
    <col min="4104" max="4105" width="7.125" style="5" customWidth="1"/>
    <col min="4106" max="4106" width="4.125" style="5" customWidth="1"/>
    <col min="4107" max="4108" width="2.375" style="5" customWidth="1"/>
    <col min="4109" max="4109" width="4.625" style="5" customWidth="1"/>
    <col min="4110" max="4110" width="15.625" style="5" customWidth="1"/>
    <col min="4111" max="4111" width="1.625" style="5" customWidth="1"/>
    <col min="4112" max="4332" width="9" style="5"/>
    <col min="4333" max="4333" width="2.25" style="5" customWidth="1"/>
    <col min="4334" max="4337" width="2.375" style="5" customWidth="1"/>
    <col min="4338" max="4339" width="2.25" style="5" customWidth="1"/>
    <col min="4340" max="4340" width="7.125" style="5" customWidth="1"/>
    <col min="4341" max="4341" width="2.125" style="5" customWidth="1"/>
    <col min="4342" max="4343" width="7.125" style="5" customWidth="1"/>
    <col min="4344" max="4344" width="4.125" style="5" customWidth="1"/>
    <col min="4345" max="4346" width="2.375" style="5" customWidth="1"/>
    <col min="4347" max="4347" width="4.625" style="5" customWidth="1"/>
    <col min="4348" max="4348" width="15.625" style="5" customWidth="1"/>
    <col min="4349" max="4349" width="1.625" style="5" customWidth="1"/>
    <col min="4350" max="4350" width="2.625" style="5" customWidth="1"/>
    <col min="4351" max="4351" width="2.25" style="5" customWidth="1"/>
    <col min="4352" max="4355" width="2.375" style="5" customWidth="1"/>
    <col min="4356" max="4357" width="2.25" style="5" customWidth="1"/>
    <col min="4358" max="4358" width="7.125" style="5" customWidth="1"/>
    <col min="4359" max="4359" width="2.125" style="5" customWidth="1"/>
    <col min="4360" max="4361" width="7.125" style="5" customWidth="1"/>
    <col min="4362" max="4362" width="4.125" style="5" customWidth="1"/>
    <col min="4363" max="4364" width="2.375" style="5" customWidth="1"/>
    <col min="4365" max="4365" width="4.625" style="5" customWidth="1"/>
    <col min="4366" max="4366" width="15.625" style="5" customWidth="1"/>
    <col min="4367" max="4367" width="1.625" style="5" customWidth="1"/>
    <col min="4368" max="4588" width="9" style="5"/>
    <col min="4589" max="4589" width="2.25" style="5" customWidth="1"/>
    <col min="4590" max="4593" width="2.375" style="5" customWidth="1"/>
    <col min="4594" max="4595" width="2.25" style="5" customWidth="1"/>
    <col min="4596" max="4596" width="7.125" style="5" customWidth="1"/>
    <col min="4597" max="4597" width="2.125" style="5" customWidth="1"/>
    <col min="4598" max="4599" width="7.125" style="5" customWidth="1"/>
    <col min="4600" max="4600" width="4.125" style="5" customWidth="1"/>
    <col min="4601" max="4602" width="2.375" style="5" customWidth="1"/>
    <col min="4603" max="4603" width="4.625" style="5" customWidth="1"/>
    <col min="4604" max="4604" width="15.625" style="5" customWidth="1"/>
    <col min="4605" max="4605" width="1.625" style="5" customWidth="1"/>
    <col min="4606" max="4606" width="2.625" style="5" customWidth="1"/>
    <col min="4607" max="4607" width="2.25" style="5" customWidth="1"/>
    <col min="4608" max="4611" width="2.375" style="5" customWidth="1"/>
    <col min="4612" max="4613" width="2.25" style="5" customWidth="1"/>
    <col min="4614" max="4614" width="7.125" style="5" customWidth="1"/>
    <col min="4615" max="4615" width="2.125" style="5" customWidth="1"/>
    <col min="4616" max="4617" width="7.125" style="5" customWidth="1"/>
    <col min="4618" max="4618" width="4.125" style="5" customWidth="1"/>
    <col min="4619" max="4620" width="2.375" style="5" customWidth="1"/>
    <col min="4621" max="4621" width="4.625" style="5" customWidth="1"/>
    <col min="4622" max="4622" width="15.625" style="5" customWidth="1"/>
    <col min="4623" max="4623" width="1.625" style="5" customWidth="1"/>
    <col min="4624" max="4844" width="9" style="5"/>
    <col min="4845" max="4845" width="2.25" style="5" customWidth="1"/>
    <col min="4846" max="4849" width="2.375" style="5" customWidth="1"/>
    <col min="4850" max="4851" width="2.25" style="5" customWidth="1"/>
    <col min="4852" max="4852" width="7.125" style="5" customWidth="1"/>
    <col min="4853" max="4853" width="2.125" style="5" customWidth="1"/>
    <col min="4854" max="4855" width="7.125" style="5" customWidth="1"/>
    <col min="4856" max="4856" width="4.125" style="5" customWidth="1"/>
    <col min="4857" max="4858" width="2.375" style="5" customWidth="1"/>
    <col min="4859" max="4859" width="4.625" style="5" customWidth="1"/>
    <col min="4860" max="4860" width="15.625" style="5" customWidth="1"/>
    <col min="4861" max="4861" width="1.625" style="5" customWidth="1"/>
    <col min="4862" max="4862" width="2.625" style="5" customWidth="1"/>
    <col min="4863" max="4863" width="2.25" style="5" customWidth="1"/>
    <col min="4864" max="4867" width="2.375" style="5" customWidth="1"/>
    <col min="4868" max="4869" width="2.25" style="5" customWidth="1"/>
    <col min="4870" max="4870" width="7.125" style="5" customWidth="1"/>
    <col min="4871" max="4871" width="2.125" style="5" customWidth="1"/>
    <col min="4872" max="4873" width="7.125" style="5" customWidth="1"/>
    <col min="4874" max="4874" width="4.125" style="5" customWidth="1"/>
    <col min="4875" max="4876" width="2.375" style="5" customWidth="1"/>
    <col min="4877" max="4877" width="4.625" style="5" customWidth="1"/>
    <col min="4878" max="4878" width="15.625" style="5" customWidth="1"/>
    <col min="4879" max="4879" width="1.625" style="5" customWidth="1"/>
    <col min="4880" max="5100" width="9" style="5"/>
    <col min="5101" max="5101" width="2.25" style="5" customWidth="1"/>
    <col min="5102" max="5105" width="2.375" style="5" customWidth="1"/>
    <col min="5106" max="5107" width="2.25" style="5" customWidth="1"/>
    <col min="5108" max="5108" width="7.125" style="5" customWidth="1"/>
    <col min="5109" max="5109" width="2.125" style="5" customWidth="1"/>
    <col min="5110" max="5111" width="7.125" style="5" customWidth="1"/>
    <col min="5112" max="5112" width="4.125" style="5" customWidth="1"/>
    <col min="5113" max="5114" width="2.375" style="5" customWidth="1"/>
    <col min="5115" max="5115" width="4.625" style="5" customWidth="1"/>
    <col min="5116" max="5116" width="15.625" style="5" customWidth="1"/>
    <col min="5117" max="5117" width="1.625" style="5" customWidth="1"/>
    <col min="5118" max="5118" width="2.625" style="5" customWidth="1"/>
    <col min="5119" max="5119" width="2.25" style="5" customWidth="1"/>
    <col min="5120" max="5123" width="2.375" style="5" customWidth="1"/>
    <col min="5124" max="5125" width="2.25" style="5" customWidth="1"/>
    <col min="5126" max="5126" width="7.125" style="5" customWidth="1"/>
    <col min="5127" max="5127" width="2.125" style="5" customWidth="1"/>
    <col min="5128" max="5129" width="7.125" style="5" customWidth="1"/>
    <col min="5130" max="5130" width="4.125" style="5" customWidth="1"/>
    <col min="5131" max="5132" width="2.375" style="5" customWidth="1"/>
    <col min="5133" max="5133" width="4.625" style="5" customWidth="1"/>
    <col min="5134" max="5134" width="15.625" style="5" customWidth="1"/>
    <col min="5135" max="5135" width="1.625" style="5" customWidth="1"/>
    <col min="5136" max="5356" width="9" style="5"/>
    <col min="5357" max="5357" width="2.25" style="5" customWidth="1"/>
    <col min="5358" max="5361" width="2.375" style="5" customWidth="1"/>
    <col min="5362" max="5363" width="2.25" style="5" customWidth="1"/>
    <col min="5364" max="5364" width="7.125" style="5" customWidth="1"/>
    <col min="5365" max="5365" width="2.125" style="5" customWidth="1"/>
    <col min="5366" max="5367" width="7.125" style="5" customWidth="1"/>
    <col min="5368" max="5368" width="4.125" style="5" customWidth="1"/>
    <col min="5369" max="5370" width="2.375" style="5" customWidth="1"/>
    <col min="5371" max="5371" width="4.625" style="5" customWidth="1"/>
    <col min="5372" max="5372" width="15.625" style="5" customWidth="1"/>
    <col min="5373" max="5373" width="1.625" style="5" customWidth="1"/>
    <col min="5374" max="5374" width="2.625" style="5" customWidth="1"/>
    <col min="5375" max="5375" width="2.25" style="5" customWidth="1"/>
    <col min="5376" max="5379" width="2.375" style="5" customWidth="1"/>
    <col min="5380" max="5381" width="2.25" style="5" customWidth="1"/>
    <col min="5382" max="5382" width="7.125" style="5" customWidth="1"/>
    <col min="5383" max="5383" width="2.125" style="5" customWidth="1"/>
    <col min="5384" max="5385" width="7.125" style="5" customWidth="1"/>
    <col min="5386" max="5386" width="4.125" style="5" customWidth="1"/>
    <col min="5387" max="5388" width="2.375" style="5" customWidth="1"/>
    <col min="5389" max="5389" width="4.625" style="5" customWidth="1"/>
    <col min="5390" max="5390" width="15.625" style="5" customWidth="1"/>
    <col min="5391" max="5391" width="1.625" style="5" customWidth="1"/>
    <col min="5392" max="5612" width="9" style="5"/>
    <col min="5613" max="5613" width="2.25" style="5" customWidth="1"/>
    <col min="5614" max="5617" width="2.375" style="5" customWidth="1"/>
    <col min="5618" max="5619" width="2.25" style="5" customWidth="1"/>
    <col min="5620" max="5620" width="7.125" style="5" customWidth="1"/>
    <col min="5621" max="5621" width="2.125" style="5" customWidth="1"/>
    <col min="5622" max="5623" width="7.125" style="5" customWidth="1"/>
    <col min="5624" max="5624" width="4.125" style="5" customWidth="1"/>
    <col min="5625" max="5626" width="2.375" style="5" customWidth="1"/>
    <col min="5627" max="5627" width="4.625" style="5" customWidth="1"/>
    <col min="5628" max="5628" width="15.625" style="5" customWidth="1"/>
    <col min="5629" max="5629" width="1.625" style="5" customWidth="1"/>
    <col min="5630" max="5630" width="2.625" style="5" customWidth="1"/>
    <col min="5631" max="5631" width="2.25" style="5" customWidth="1"/>
    <col min="5632" max="5635" width="2.375" style="5" customWidth="1"/>
    <col min="5636" max="5637" width="2.25" style="5" customWidth="1"/>
    <col min="5638" max="5638" width="7.125" style="5" customWidth="1"/>
    <col min="5639" max="5639" width="2.125" style="5" customWidth="1"/>
    <col min="5640" max="5641" width="7.125" style="5" customWidth="1"/>
    <col min="5642" max="5642" width="4.125" style="5" customWidth="1"/>
    <col min="5643" max="5644" width="2.375" style="5" customWidth="1"/>
    <col min="5645" max="5645" width="4.625" style="5" customWidth="1"/>
    <col min="5646" max="5646" width="15.625" style="5" customWidth="1"/>
    <col min="5647" max="5647" width="1.625" style="5" customWidth="1"/>
    <col min="5648" max="5868" width="9" style="5"/>
    <col min="5869" max="5869" width="2.25" style="5" customWidth="1"/>
    <col min="5870" max="5873" width="2.375" style="5" customWidth="1"/>
    <col min="5874" max="5875" width="2.25" style="5" customWidth="1"/>
    <col min="5876" max="5876" width="7.125" style="5" customWidth="1"/>
    <col min="5877" max="5877" width="2.125" style="5" customWidth="1"/>
    <col min="5878" max="5879" width="7.125" style="5" customWidth="1"/>
    <col min="5880" max="5880" width="4.125" style="5" customWidth="1"/>
    <col min="5881" max="5882" width="2.375" style="5" customWidth="1"/>
    <col min="5883" max="5883" width="4.625" style="5" customWidth="1"/>
    <col min="5884" max="5884" width="15.625" style="5" customWidth="1"/>
    <col min="5885" max="5885" width="1.625" style="5" customWidth="1"/>
    <col min="5886" max="5886" width="2.625" style="5" customWidth="1"/>
    <col min="5887" max="5887" width="2.25" style="5" customWidth="1"/>
    <col min="5888" max="5891" width="2.375" style="5" customWidth="1"/>
    <col min="5892" max="5893" width="2.25" style="5" customWidth="1"/>
    <col min="5894" max="5894" width="7.125" style="5" customWidth="1"/>
    <col min="5895" max="5895" width="2.125" style="5" customWidth="1"/>
    <col min="5896" max="5897" width="7.125" style="5" customWidth="1"/>
    <col min="5898" max="5898" width="4.125" style="5" customWidth="1"/>
    <col min="5899" max="5900" width="2.375" style="5" customWidth="1"/>
    <col min="5901" max="5901" width="4.625" style="5" customWidth="1"/>
    <col min="5902" max="5902" width="15.625" style="5" customWidth="1"/>
    <col min="5903" max="5903" width="1.625" style="5" customWidth="1"/>
    <col min="5904" max="6124" width="9" style="5"/>
    <col min="6125" max="6125" width="2.25" style="5" customWidth="1"/>
    <col min="6126" max="6129" width="2.375" style="5" customWidth="1"/>
    <col min="6130" max="6131" width="2.25" style="5" customWidth="1"/>
    <col min="6132" max="6132" width="7.125" style="5" customWidth="1"/>
    <col min="6133" max="6133" width="2.125" style="5" customWidth="1"/>
    <col min="6134" max="6135" width="7.125" style="5" customWidth="1"/>
    <col min="6136" max="6136" width="4.125" style="5" customWidth="1"/>
    <col min="6137" max="6138" width="2.375" style="5" customWidth="1"/>
    <col min="6139" max="6139" width="4.625" style="5" customWidth="1"/>
    <col min="6140" max="6140" width="15.625" style="5" customWidth="1"/>
    <col min="6141" max="6141" width="1.625" style="5" customWidth="1"/>
    <col min="6142" max="6142" width="2.625" style="5" customWidth="1"/>
    <col min="6143" max="6143" width="2.25" style="5" customWidth="1"/>
    <col min="6144" max="6147" width="2.375" style="5" customWidth="1"/>
    <col min="6148" max="6149" width="2.25" style="5" customWidth="1"/>
    <col min="6150" max="6150" width="7.125" style="5" customWidth="1"/>
    <col min="6151" max="6151" width="2.125" style="5" customWidth="1"/>
    <col min="6152" max="6153" width="7.125" style="5" customWidth="1"/>
    <col min="6154" max="6154" width="4.125" style="5" customWidth="1"/>
    <col min="6155" max="6156" width="2.375" style="5" customWidth="1"/>
    <col min="6157" max="6157" width="4.625" style="5" customWidth="1"/>
    <col min="6158" max="6158" width="15.625" style="5" customWidth="1"/>
    <col min="6159" max="6159" width="1.625" style="5" customWidth="1"/>
    <col min="6160" max="6380" width="9" style="5"/>
    <col min="6381" max="6381" width="2.25" style="5" customWidth="1"/>
    <col min="6382" max="6385" width="2.375" style="5" customWidth="1"/>
    <col min="6386" max="6387" width="2.25" style="5" customWidth="1"/>
    <col min="6388" max="6388" width="7.125" style="5" customWidth="1"/>
    <col min="6389" max="6389" width="2.125" style="5" customWidth="1"/>
    <col min="6390" max="6391" width="7.125" style="5" customWidth="1"/>
    <col min="6392" max="6392" width="4.125" style="5" customWidth="1"/>
    <col min="6393" max="6394" width="2.375" style="5" customWidth="1"/>
    <col min="6395" max="6395" width="4.625" style="5" customWidth="1"/>
    <col min="6396" max="6396" width="15.625" style="5" customWidth="1"/>
    <col min="6397" max="6397" width="1.625" style="5" customWidth="1"/>
    <col min="6398" max="6398" width="2.625" style="5" customWidth="1"/>
    <col min="6399" max="6399" width="2.25" style="5" customWidth="1"/>
    <col min="6400" max="6403" width="2.375" style="5" customWidth="1"/>
    <col min="6404" max="6405" width="2.25" style="5" customWidth="1"/>
    <col min="6406" max="6406" width="7.125" style="5" customWidth="1"/>
    <col min="6407" max="6407" width="2.125" style="5" customWidth="1"/>
    <col min="6408" max="6409" width="7.125" style="5" customWidth="1"/>
    <col min="6410" max="6410" width="4.125" style="5" customWidth="1"/>
    <col min="6411" max="6412" width="2.375" style="5" customWidth="1"/>
    <col min="6413" max="6413" width="4.625" style="5" customWidth="1"/>
    <col min="6414" max="6414" width="15.625" style="5" customWidth="1"/>
    <col min="6415" max="6415" width="1.625" style="5" customWidth="1"/>
    <col min="6416" max="6636" width="9" style="5"/>
    <col min="6637" max="6637" width="2.25" style="5" customWidth="1"/>
    <col min="6638" max="6641" width="2.375" style="5" customWidth="1"/>
    <col min="6642" max="6643" width="2.25" style="5" customWidth="1"/>
    <col min="6644" max="6644" width="7.125" style="5" customWidth="1"/>
    <col min="6645" max="6645" width="2.125" style="5" customWidth="1"/>
    <col min="6646" max="6647" width="7.125" style="5" customWidth="1"/>
    <col min="6648" max="6648" width="4.125" style="5" customWidth="1"/>
    <col min="6649" max="6650" width="2.375" style="5" customWidth="1"/>
    <col min="6651" max="6651" width="4.625" style="5" customWidth="1"/>
    <col min="6652" max="6652" width="15.625" style="5" customWidth="1"/>
    <col min="6653" max="6653" width="1.625" style="5" customWidth="1"/>
    <col min="6654" max="6654" width="2.625" style="5" customWidth="1"/>
    <col min="6655" max="6655" width="2.25" style="5" customWidth="1"/>
    <col min="6656" max="6659" width="2.375" style="5" customWidth="1"/>
    <col min="6660" max="6661" width="2.25" style="5" customWidth="1"/>
    <col min="6662" max="6662" width="7.125" style="5" customWidth="1"/>
    <col min="6663" max="6663" width="2.125" style="5" customWidth="1"/>
    <col min="6664" max="6665" width="7.125" style="5" customWidth="1"/>
    <col min="6666" max="6666" width="4.125" style="5" customWidth="1"/>
    <col min="6667" max="6668" width="2.375" style="5" customWidth="1"/>
    <col min="6669" max="6669" width="4.625" style="5" customWidth="1"/>
    <col min="6670" max="6670" width="15.625" style="5" customWidth="1"/>
    <col min="6671" max="6671" width="1.625" style="5" customWidth="1"/>
    <col min="6672" max="6892" width="9" style="5"/>
    <col min="6893" max="6893" width="2.25" style="5" customWidth="1"/>
    <col min="6894" max="6897" width="2.375" style="5" customWidth="1"/>
    <col min="6898" max="6899" width="2.25" style="5" customWidth="1"/>
    <col min="6900" max="6900" width="7.125" style="5" customWidth="1"/>
    <col min="6901" max="6901" width="2.125" style="5" customWidth="1"/>
    <col min="6902" max="6903" width="7.125" style="5" customWidth="1"/>
    <col min="6904" max="6904" width="4.125" style="5" customWidth="1"/>
    <col min="6905" max="6906" width="2.375" style="5" customWidth="1"/>
    <col min="6907" max="6907" width="4.625" style="5" customWidth="1"/>
    <col min="6908" max="6908" width="15.625" style="5" customWidth="1"/>
    <col min="6909" max="6909" width="1.625" style="5" customWidth="1"/>
    <col min="6910" max="6910" width="2.625" style="5" customWidth="1"/>
    <col min="6911" max="6911" width="2.25" style="5" customWidth="1"/>
    <col min="6912" max="6915" width="2.375" style="5" customWidth="1"/>
    <col min="6916" max="6917" width="2.25" style="5" customWidth="1"/>
    <col min="6918" max="6918" width="7.125" style="5" customWidth="1"/>
    <col min="6919" max="6919" width="2.125" style="5" customWidth="1"/>
    <col min="6920" max="6921" width="7.125" style="5" customWidth="1"/>
    <col min="6922" max="6922" width="4.125" style="5" customWidth="1"/>
    <col min="6923" max="6924" width="2.375" style="5" customWidth="1"/>
    <col min="6925" max="6925" width="4.625" style="5" customWidth="1"/>
    <col min="6926" max="6926" width="15.625" style="5" customWidth="1"/>
    <col min="6927" max="6927" width="1.625" style="5" customWidth="1"/>
    <col min="6928" max="7148" width="9" style="5"/>
    <col min="7149" max="7149" width="2.25" style="5" customWidth="1"/>
    <col min="7150" max="7153" width="2.375" style="5" customWidth="1"/>
    <col min="7154" max="7155" width="2.25" style="5" customWidth="1"/>
    <col min="7156" max="7156" width="7.125" style="5" customWidth="1"/>
    <col min="7157" max="7157" width="2.125" style="5" customWidth="1"/>
    <col min="7158" max="7159" width="7.125" style="5" customWidth="1"/>
    <col min="7160" max="7160" width="4.125" style="5" customWidth="1"/>
    <col min="7161" max="7162" width="2.375" style="5" customWidth="1"/>
    <col min="7163" max="7163" width="4.625" style="5" customWidth="1"/>
    <col min="7164" max="7164" width="15.625" style="5" customWidth="1"/>
    <col min="7165" max="7165" width="1.625" style="5" customWidth="1"/>
    <col min="7166" max="7166" width="2.625" style="5" customWidth="1"/>
    <col min="7167" max="7167" width="2.25" style="5" customWidth="1"/>
    <col min="7168" max="7171" width="2.375" style="5" customWidth="1"/>
    <col min="7172" max="7173" width="2.25" style="5" customWidth="1"/>
    <col min="7174" max="7174" width="7.125" style="5" customWidth="1"/>
    <col min="7175" max="7175" width="2.125" style="5" customWidth="1"/>
    <col min="7176" max="7177" width="7.125" style="5" customWidth="1"/>
    <col min="7178" max="7178" width="4.125" style="5" customWidth="1"/>
    <col min="7179" max="7180" width="2.375" style="5" customWidth="1"/>
    <col min="7181" max="7181" width="4.625" style="5" customWidth="1"/>
    <col min="7182" max="7182" width="15.625" style="5" customWidth="1"/>
    <col min="7183" max="7183" width="1.625" style="5" customWidth="1"/>
    <col min="7184" max="7404" width="9" style="5"/>
    <col min="7405" max="7405" width="2.25" style="5" customWidth="1"/>
    <col min="7406" max="7409" width="2.375" style="5" customWidth="1"/>
    <col min="7410" max="7411" width="2.25" style="5" customWidth="1"/>
    <col min="7412" max="7412" width="7.125" style="5" customWidth="1"/>
    <col min="7413" max="7413" width="2.125" style="5" customWidth="1"/>
    <col min="7414" max="7415" width="7.125" style="5" customWidth="1"/>
    <col min="7416" max="7416" width="4.125" style="5" customWidth="1"/>
    <col min="7417" max="7418" width="2.375" style="5" customWidth="1"/>
    <col min="7419" max="7419" width="4.625" style="5" customWidth="1"/>
    <col min="7420" max="7420" width="15.625" style="5" customWidth="1"/>
    <col min="7421" max="7421" width="1.625" style="5" customWidth="1"/>
    <col min="7422" max="7422" width="2.625" style="5" customWidth="1"/>
    <col min="7423" max="7423" width="2.25" style="5" customWidth="1"/>
    <col min="7424" max="7427" width="2.375" style="5" customWidth="1"/>
    <col min="7428" max="7429" width="2.25" style="5" customWidth="1"/>
    <col min="7430" max="7430" width="7.125" style="5" customWidth="1"/>
    <col min="7431" max="7431" width="2.125" style="5" customWidth="1"/>
    <col min="7432" max="7433" width="7.125" style="5" customWidth="1"/>
    <col min="7434" max="7434" width="4.125" style="5" customWidth="1"/>
    <col min="7435" max="7436" width="2.375" style="5" customWidth="1"/>
    <col min="7437" max="7437" width="4.625" style="5" customWidth="1"/>
    <col min="7438" max="7438" width="15.625" style="5" customWidth="1"/>
    <col min="7439" max="7439" width="1.625" style="5" customWidth="1"/>
    <col min="7440" max="7660" width="9" style="5"/>
    <col min="7661" max="7661" width="2.25" style="5" customWidth="1"/>
    <col min="7662" max="7665" width="2.375" style="5" customWidth="1"/>
    <col min="7666" max="7667" width="2.25" style="5" customWidth="1"/>
    <col min="7668" max="7668" width="7.125" style="5" customWidth="1"/>
    <col min="7669" max="7669" width="2.125" style="5" customWidth="1"/>
    <col min="7670" max="7671" width="7.125" style="5" customWidth="1"/>
    <col min="7672" max="7672" width="4.125" style="5" customWidth="1"/>
    <col min="7673" max="7674" width="2.375" style="5" customWidth="1"/>
    <col min="7675" max="7675" width="4.625" style="5" customWidth="1"/>
    <col min="7676" max="7676" width="15.625" style="5" customWidth="1"/>
    <col min="7677" max="7677" width="1.625" style="5" customWidth="1"/>
    <col min="7678" max="7678" width="2.625" style="5" customWidth="1"/>
    <col min="7679" max="7679" width="2.25" style="5" customWidth="1"/>
    <col min="7680" max="7683" width="2.375" style="5" customWidth="1"/>
    <col min="7684" max="7685" width="2.25" style="5" customWidth="1"/>
    <col min="7686" max="7686" width="7.125" style="5" customWidth="1"/>
    <col min="7687" max="7687" width="2.125" style="5" customWidth="1"/>
    <col min="7688" max="7689" width="7.125" style="5" customWidth="1"/>
    <col min="7690" max="7690" width="4.125" style="5" customWidth="1"/>
    <col min="7691" max="7692" width="2.375" style="5" customWidth="1"/>
    <col min="7693" max="7693" width="4.625" style="5" customWidth="1"/>
    <col min="7694" max="7694" width="15.625" style="5" customWidth="1"/>
    <col min="7695" max="7695" width="1.625" style="5" customWidth="1"/>
    <col min="7696" max="7916" width="9" style="5"/>
    <col min="7917" max="7917" width="2.25" style="5" customWidth="1"/>
    <col min="7918" max="7921" width="2.375" style="5" customWidth="1"/>
    <col min="7922" max="7923" width="2.25" style="5" customWidth="1"/>
    <col min="7924" max="7924" width="7.125" style="5" customWidth="1"/>
    <col min="7925" max="7925" width="2.125" style="5" customWidth="1"/>
    <col min="7926" max="7927" width="7.125" style="5" customWidth="1"/>
    <col min="7928" max="7928" width="4.125" style="5" customWidth="1"/>
    <col min="7929" max="7930" width="2.375" style="5" customWidth="1"/>
    <col min="7931" max="7931" width="4.625" style="5" customWidth="1"/>
    <col min="7932" max="7932" width="15.625" style="5" customWidth="1"/>
    <col min="7933" max="7933" width="1.625" style="5" customWidth="1"/>
    <col min="7934" max="7934" width="2.625" style="5" customWidth="1"/>
    <col min="7935" max="7935" width="2.25" style="5" customWidth="1"/>
    <col min="7936" max="7939" width="2.375" style="5" customWidth="1"/>
    <col min="7940" max="7941" width="2.25" style="5" customWidth="1"/>
    <col min="7942" max="7942" width="7.125" style="5" customWidth="1"/>
    <col min="7943" max="7943" width="2.125" style="5" customWidth="1"/>
    <col min="7944" max="7945" width="7.125" style="5" customWidth="1"/>
    <col min="7946" max="7946" width="4.125" style="5" customWidth="1"/>
    <col min="7947" max="7948" width="2.375" style="5" customWidth="1"/>
    <col min="7949" max="7949" width="4.625" style="5" customWidth="1"/>
    <col min="7950" max="7950" width="15.625" style="5" customWidth="1"/>
    <col min="7951" max="7951" width="1.625" style="5" customWidth="1"/>
    <col min="7952" max="8172" width="9" style="5"/>
    <col min="8173" max="8173" width="2.25" style="5" customWidth="1"/>
    <col min="8174" max="8177" width="2.375" style="5" customWidth="1"/>
    <col min="8178" max="8179" width="2.25" style="5" customWidth="1"/>
    <col min="8180" max="8180" width="7.125" style="5" customWidth="1"/>
    <col min="8181" max="8181" width="2.125" style="5" customWidth="1"/>
    <col min="8182" max="8183" width="7.125" style="5" customWidth="1"/>
    <col min="8184" max="8184" width="4.125" style="5" customWidth="1"/>
    <col min="8185" max="8186" width="2.375" style="5" customWidth="1"/>
    <col min="8187" max="8187" width="4.625" style="5" customWidth="1"/>
    <col min="8188" max="8188" width="15.625" style="5" customWidth="1"/>
    <col min="8189" max="8189" width="1.625" style="5" customWidth="1"/>
    <col min="8190" max="8190" width="2.625" style="5" customWidth="1"/>
    <col min="8191" max="8191" width="2.25" style="5" customWidth="1"/>
    <col min="8192" max="8195" width="2.375" style="5" customWidth="1"/>
    <col min="8196" max="8197" width="2.25" style="5" customWidth="1"/>
    <col min="8198" max="8198" width="7.125" style="5" customWidth="1"/>
    <col min="8199" max="8199" width="2.125" style="5" customWidth="1"/>
    <col min="8200" max="8201" width="7.125" style="5" customWidth="1"/>
    <col min="8202" max="8202" width="4.125" style="5" customWidth="1"/>
    <col min="8203" max="8204" width="2.375" style="5" customWidth="1"/>
    <col min="8205" max="8205" width="4.625" style="5" customWidth="1"/>
    <col min="8206" max="8206" width="15.625" style="5" customWidth="1"/>
    <col min="8207" max="8207" width="1.625" style="5" customWidth="1"/>
    <col min="8208" max="8428" width="9" style="5"/>
    <col min="8429" max="8429" width="2.25" style="5" customWidth="1"/>
    <col min="8430" max="8433" width="2.375" style="5" customWidth="1"/>
    <col min="8434" max="8435" width="2.25" style="5" customWidth="1"/>
    <col min="8436" max="8436" width="7.125" style="5" customWidth="1"/>
    <col min="8437" max="8437" width="2.125" style="5" customWidth="1"/>
    <col min="8438" max="8439" width="7.125" style="5" customWidth="1"/>
    <col min="8440" max="8440" width="4.125" style="5" customWidth="1"/>
    <col min="8441" max="8442" width="2.375" style="5" customWidth="1"/>
    <col min="8443" max="8443" width="4.625" style="5" customWidth="1"/>
    <col min="8444" max="8444" width="15.625" style="5" customWidth="1"/>
    <col min="8445" max="8445" width="1.625" style="5" customWidth="1"/>
    <col min="8446" max="8446" width="2.625" style="5" customWidth="1"/>
    <col min="8447" max="8447" width="2.25" style="5" customWidth="1"/>
    <col min="8448" max="8451" width="2.375" style="5" customWidth="1"/>
    <col min="8452" max="8453" width="2.25" style="5" customWidth="1"/>
    <col min="8454" max="8454" width="7.125" style="5" customWidth="1"/>
    <col min="8455" max="8455" width="2.125" style="5" customWidth="1"/>
    <col min="8456" max="8457" width="7.125" style="5" customWidth="1"/>
    <col min="8458" max="8458" width="4.125" style="5" customWidth="1"/>
    <col min="8459" max="8460" width="2.375" style="5" customWidth="1"/>
    <col min="8461" max="8461" width="4.625" style="5" customWidth="1"/>
    <col min="8462" max="8462" width="15.625" style="5" customWidth="1"/>
    <col min="8463" max="8463" width="1.625" style="5" customWidth="1"/>
    <col min="8464" max="8684" width="9" style="5"/>
    <col min="8685" max="8685" width="2.25" style="5" customWidth="1"/>
    <col min="8686" max="8689" width="2.375" style="5" customWidth="1"/>
    <col min="8690" max="8691" width="2.25" style="5" customWidth="1"/>
    <col min="8692" max="8692" width="7.125" style="5" customWidth="1"/>
    <col min="8693" max="8693" width="2.125" style="5" customWidth="1"/>
    <col min="8694" max="8695" width="7.125" style="5" customWidth="1"/>
    <col min="8696" max="8696" width="4.125" style="5" customWidth="1"/>
    <col min="8697" max="8698" width="2.375" style="5" customWidth="1"/>
    <col min="8699" max="8699" width="4.625" style="5" customWidth="1"/>
    <col min="8700" max="8700" width="15.625" style="5" customWidth="1"/>
    <col min="8701" max="8701" width="1.625" style="5" customWidth="1"/>
    <col min="8702" max="8702" width="2.625" style="5" customWidth="1"/>
    <col min="8703" max="8703" width="2.25" style="5" customWidth="1"/>
    <col min="8704" max="8707" width="2.375" style="5" customWidth="1"/>
    <col min="8708" max="8709" width="2.25" style="5" customWidth="1"/>
    <col min="8710" max="8710" width="7.125" style="5" customWidth="1"/>
    <col min="8711" max="8711" width="2.125" style="5" customWidth="1"/>
    <col min="8712" max="8713" width="7.125" style="5" customWidth="1"/>
    <col min="8714" max="8714" width="4.125" style="5" customWidth="1"/>
    <col min="8715" max="8716" width="2.375" style="5" customWidth="1"/>
    <col min="8717" max="8717" width="4.625" style="5" customWidth="1"/>
    <col min="8718" max="8718" width="15.625" style="5" customWidth="1"/>
    <col min="8719" max="8719" width="1.625" style="5" customWidth="1"/>
    <col min="8720" max="8940" width="9" style="5"/>
    <col min="8941" max="8941" width="2.25" style="5" customWidth="1"/>
    <col min="8942" max="8945" width="2.375" style="5" customWidth="1"/>
    <col min="8946" max="8947" width="2.25" style="5" customWidth="1"/>
    <col min="8948" max="8948" width="7.125" style="5" customWidth="1"/>
    <col min="8949" max="8949" width="2.125" style="5" customWidth="1"/>
    <col min="8950" max="8951" width="7.125" style="5" customWidth="1"/>
    <col min="8952" max="8952" width="4.125" style="5" customWidth="1"/>
    <col min="8953" max="8954" width="2.375" style="5" customWidth="1"/>
    <col min="8955" max="8955" width="4.625" style="5" customWidth="1"/>
    <col min="8956" max="8956" width="15.625" style="5" customWidth="1"/>
    <col min="8957" max="8957" width="1.625" style="5" customWidth="1"/>
    <col min="8958" max="8958" width="2.625" style="5" customWidth="1"/>
    <col min="8959" max="8959" width="2.25" style="5" customWidth="1"/>
    <col min="8960" max="8963" width="2.375" style="5" customWidth="1"/>
    <col min="8964" max="8965" width="2.25" style="5" customWidth="1"/>
    <col min="8966" max="8966" width="7.125" style="5" customWidth="1"/>
    <col min="8967" max="8967" width="2.125" style="5" customWidth="1"/>
    <col min="8968" max="8969" width="7.125" style="5" customWidth="1"/>
    <col min="8970" max="8970" width="4.125" style="5" customWidth="1"/>
    <col min="8971" max="8972" width="2.375" style="5" customWidth="1"/>
    <col min="8973" max="8973" width="4.625" style="5" customWidth="1"/>
    <col min="8974" max="8974" width="15.625" style="5" customWidth="1"/>
    <col min="8975" max="8975" width="1.625" style="5" customWidth="1"/>
    <col min="8976" max="9196" width="9" style="5"/>
    <col min="9197" max="9197" width="2.25" style="5" customWidth="1"/>
    <col min="9198" max="9201" width="2.375" style="5" customWidth="1"/>
    <col min="9202" max="9203" width="2.25" style="5" customWidth="1"/>
    <col min="9204" max="9204" width="7.125" style="5" customWidth="1"/>
    <col min="9205" max="9205" width="2.125" style="5" customWidth="1"/>
    <col min="9206" max="9207" width="7.125" style="5" customWidth="1"/>
    <col min="9208" max="9208" width="4.125" style="5" customWidth="1"/>
    <col min="9209" max="9210" width="2.375" style="5" customWidth="1"/>
    <col min="9211" max="9211" width="4.625" style="5" customWidth="1"/>
    <col min="9212" max="9212" width="15.625" style="5" customWidth="1"/>
    <col min="9213" max="9213" width="1.625" style="5" customWidth="1"/>
    <col min="9214" max="9214" width="2.625" style="5" customWidth="1"/>
    <col min="9215" max="9215" width="2.25" style="5" customWidth="1"/>
    <col min="9216" max="9219" width="2.375" style="5" customWidth="1"/>
    <col min="9220" max="9221" width="2.25" style="5" customWidth="1"/>
    <col min="9222" max="9222" width="7.125" style="5" customWidth="1"/>
    <col min="9223" max="9223" width="2.125" style="5" customWidth="1"/>
    <col min="9224" max="9225" width="7.125" style="5" customWidth="1"/>
    <col min="9226" max="9226" width="4.125" style="5" customWidth="1"/>
    <col min="9227" max="9228" width="2.375" style="5" customWidth="1"/>
    <col min="9229" max="9229" width="4.625" style="5" customWidth="1"/>
    <col min="9230" max="9230" width="15.625" style="5" customWidth="1"/>
    <col min="9231" max="9231" width="1.625" style="5" customWidth="1"/>
    <col min="9232" max="9452" width="9" style="5"/>
    <col min="9453" max="9453" width="2.25" style="5" customWidth="1"/>
    <col min="9454" max="9457" width="2.375" style="5" customWidth="1"/>
    <col min="9458" max="9459" width="2.25" style="5" customWidth="1"/>
    <col min="9460" max="9460" width="7.125" style="5" customWidth="1"/>
    <col min="9461" max="9461" width="2.125" style="5" customWidth="1"/>
    <col min="9462" max="9463" width="7.125" style="5" customWidth="1"/>
    <col min="9464" max="9464" width="4.125" style="5" customWidth="1"/>
    <col min="9465" max="9466" width="2.375" style="5" customWidth="1"/>
    <col min="9467" max="9467" width="4.625" style="5" customWidth="1"/>
    <col min="9468" max="9468" width="15.625" style="5" customWidth="1"/>
    <col min="9469" max="9469" width="1.625" style="5" customWidth="1"/>
    <col min="9470" max="9470" width="2.625" style="5" customWidth="1"/>
    <col min="9471" max="9471" width="2.25" style="5" customWidth="1"/>
    <col min="9472" max="9475" width="2.375" style="5" customWidth="1"/>
    <col min="9476" max="9477" width="2.25" style="5" customWidth="1"/>
    <col min="9478" max="9478" width="7.125" style="5" customWidth="1"/>
    <col min="9479" max="9479" width="2.125" style="5" customWidth="1"/>
    <col min="9480" max="9481" width="7.125" style="5" customWidth="1"/>
    <col min="9482" max="9482" width="4.125" style="5" customWidth="1"/>
    <col min="9483" max="9484" width="2.375" style="5" customWidth="1"/>
    <col min="9485" max="9485" width="4.625" style="5" customWidth="1"/>
    <col min="9486" max="9486" width="15.625" style="5" customWidth="1"/>
    <col min="9487" max="9487" width="1.625" style="5" customWidth="1"/>
    <col min="9488" max="9708" width="9" style="5"/>
    <col min="9709" max="9709" width="2.25" style="5" customWidth="1"/>
    <col min="9710" max="9713" width="2.375" style="5" customWidth="1"/>
    <col min="9714" max="9715" width="2.25" style="5" customWidth="1"/>
    <col min="9716" max="9716" width="7.125" style="5" customWidth="1"/>
    <col min="9717" max="9717" width="2.125" style="5" customWidth="1"/>
    <col min="9718" max="9719" width="7.125" style="5" customWidth="1"/>
    <col min="9720" max="9720" width="4.125" style="5" customWidth="1"/>
    <col min="9721" max="9722" width="2.375" style="5" customWidth="1"/>
    <col min="9723" max="9723" width="4.625" style="5" customWidth="1"/>
    <col min="9724" max="9724" width="15.625" style="5" customWidth="1"/>
    <col min="9725" max="9725" width="1.625" style="5" customWidth="1"/>
    <col min="9726" max="9726" width="2.625" style="5" customWidth="1"/>
    <col min="9727" max="9727" width="2.25" style="5" customWidth="1"/>
    <col min="9728" max="9731" width="2.375" style="5" customWidth="1"/>
    <col min="9732" max="9733" width="2.25" style="5" customWidth="1"/>
    <col min="9734" max="9734" width="7.125" style="5" customWidth="1"/>
    <col min="9735" max="9735" width="2.125" style="5" customWidth="1"/>
    <col min="9736" max="9737" width="7.125" style="5" customWidth="1"/>
    <col min="9738" max="9738" width="4.125" style="5" customWidth="1"/>
    <col min="9739" max="9740" width="2.375" style="5" customWidth="1"/>
    <col min="9741" max="9741" width="4.625" style="5" customWidth="1"/>
    <col min="9742" max="9742" width="15.625" style="5" customWidth="1"/>
    <col min="9743" max="9743" width="1.625" style="5" customWidth="1"/>
    <col min="9744" max="9964" width="9" style="5"/>
    <col min="9965" max="9965" width="2.25" style="5" customWidth="1"/>
    <col min="9966" max="9969" width="2.375" style="5" customWidth="1"/>
    <col min="9970" max="9971" width="2.25" style="5" customWidth="1"/>
    <col min="9972" max="9972" width="7.125" style="5" customWidth="1"/>
    <col min="9973" max="9973" width="2.125" style="5" customWidth="1"/>
    <col min="9974" max="9975" width="7.125" style="5" customWidth="1"/>
    <col min="9976" max="9976" width="4.125" style="5" customWidth="1"/>
    <col min="9977" max="9978" width="2.375" style="5" customWidth="1"/>
    <col min="9979" max="9979" width="4.625" style="5" customWidth="1"/>
    <col min="9980" max="9980" width="15.625" style="5" customWidth="1"/>
    <col min="9981" max="9981" width="1.625" style="5" customWidth="1"/>
    <col min="9982" max="9982" width="2.625" style="5" customWidth="1"/>
    <col min="9983" max="9983" width="2.25" style="5" customWidth="1"/>
    <col min="9984" max="9987" width="2.375" style="5" customWidth="1"/>
    <col min="9988" max="9989" width="2.25" style="5" customWidth="1"/>
    <col min="9990" max="9990" width="7.125" style="5" customWidth="1"/>
    <col min="9991" max="9991" width="2.125" style="5" customWidth="1"/>
    <col min="9992" max="9993" width="7.125" style="5" customWidth="1"/>
    <col min="9994" max="9994" width="4.125" style="5" customWidth="1"/>
    <col min="9995" max="9996" width="2.375" style="5" customWidth="1"/>
    <col min="9997" max="9997" width="4.625" style="5" customWidth="1"/>
    <col min="9998" max="9998" width="15.625" style="5" customWidth="1"/>
    <col min="9999" max="9999" width="1.625" style="5" customWidth="1"/>
    <col min="10000" max="10220" width="9" style="5"/>
    <col min="10221" max="10221" width="2.25" style="5" customWidth="1"/>
    <col min="10222" max="10225" width="2.375" style="5" customWidth="1"/>
    <col min="10226" max="10227" width="2.25" style="5" customWidth="1"/>
    <col min="10228" max="10228" width="7.125" style="5" customWidth="1"/>
    <col min="10229" max="10229" width="2.125" style="5" customWidth="1"/>
    <col min="10230" max="10231" width="7.125" style="5" customWidth="1"/>
    <col min="10232" max="10232" width="4.125" style="5" customWidth="1"/>
    <col min="10233" max="10234" width="2.375" style="5" customWidth="1"/>
    <col min="10235" max="10235" width="4.625" style="5" customWidth="1"/>
    <col min="10236" max="10236" width="15.625" style="5" customWidth="1"/>
    <col min="10237" max="10237" width="1.625" style="5" customWidth="1"/>
    <col min="10238" max="10238" width="2.625" style="5" customWidth="1"/>
    <col min="10239" max="10239" width="2.25" style="5" customWidth="1"/>
    <col min="10240" max="10243" width="2.375" style="5" customWidth="1"/>
    <col min="10244" max="10245" width="2.25" style="5" customWidth="1"/>
    <col min="10246" max="10246" width="7.125" style="5" customWidth="1"/>
    <col min="10247" max="10247" width="2.125" style="5" customWidth="1"/>
    <col min="10248" max="10249" width="7.125" style="5" customWidth="1"/>
    <col min="10250" max="10250" width="4.125" style="5" customWidth="1"/>
    <col min="10251" max="10252" width="2.375" style="5" customWidth="1"/>
    <col min="10253" max="10253" width="4.625" style="5" customWidth="1"/>
    <col min="10254" max="10254" width="15.625" style="5" customWidth="1"/>
    <col min="10255" max="10255" width="1.625" style="5" customWidth="1"/>
    <col min="10256" max="10476" width="9" style="5"/>
    <col min="10477" max="10477" width="2.25" style="5" customWidth="1"/>
    <col min="10478" max="10481" width="2.375" style="5" customWidth="1"/>
    <col min="10482" max="10483" width="2.25" style="5" customWidth="1"/>
    <col min="10484" max="10484" width="7.125" style="5" customWidth="1"/>
    <col min="10485" max="10485" width="2.125" style="5" customWidth="1"/>
    <col min="10486" max="10487" width="7.125" style="5" customWidth="1"/>
    <col min="10488" max="10488" width="4.125" style="5" customWidth="1"/>
    <col min="10489" max="10490" width="2.375" style="5" customWidth="1"/>
    <col min="10491" max="10491" width="4.625" style="5" customWidth="1"/>
    <col min="10492" max="10492" width="15.625" style="5" customWidth="1"/>
    <col min="10493" max="10493" width="1.625" style="5" customWidth="1"/>
    <col min="10494" max="10494" width="2.625" style="5" customWidth="1"/>
    <col min="10495" max="10495" width="2.25" style="5" customWidth="1"/>
    <col min="10496" max="10499" width="2.375" style="5" customWidth="1"/>
    <col min="10500" max="10501" width="2.25" style="5" customWidth="1"/>
    <col min="10502" max="10502" width="7.125" style="5" customWidth="1"/>
    <col min="10503" max="10503" width="2.125" style="5" customWidth="1"/>
    <col min="10504" max="10505" width="7.125" style="5" customWidth="1"/>
    <col min="10506" max="10506" width="4.125" style="5" customWidth="1"/>
    <col min="10507" max="10508" width="2.375" style="5" customWidth="1"/>
    <col min="10509" max="10509" width="4.625" style="5" customWidth="1"/>
    <col min="10510" max="10510" width="15.625" style="5" customWidth="1"/>
    <col min="10511" max="10511" width="1.625" style="5" customWidth="1"/>
    <col min="10512" max="10732" width="9" style="5"/>
    <col min="10733" max="10733" width="2.25" style="5" customWidth="1"/>
    <col min="10734" max="10737" width="2.375" style="5" customWidth="1"/>
    <col min="10738" max="10739" width="2.25" style="5" customWidth="1"/>
    <col min="10740" max="10740" width="7.125" style="5" customWidth="1"/>
    <col min="10741" max="10741" width="2.125" style="5" customWidth="1"/>
    <col min="10742" max="10743" width="7.125" style="5" customWidth="1"/>
    <col min="10744" max="10744" width="4.125" style="5" customWidth="1"/>
    <col min="10745" max="10746" width="2.375" style="5" customWidth="1"/>
    <col min="10747" max="10747" width="4.625" style="5" customWidth="1"/>
    <col min="10748" max="10748" width="15.625" style="5" customWidth="1"/>
    <col min="10749" max="10749" width="1.625" style="5" customWidth="1"/>
    <col min="10750" max="10750" width="2.625" style="5" customWidth="1"/>
    <col min="10751" max="10751" width="2.25" style="5" customWidth="1"/>
    <col min="10752" max="10755" width="2.375" style="5" customWidth="1"/>
    <col min="10756" max="10757" width="2.25" style="5" customWidth="1"/>
    <col min="10758" max="10758" width="7.125" style="5" customWidth="1"/>
    <col min="10759" max="10759" width="2.125" style="5" customWidth="1"/>
    <col min="10760" max="10761" width="7.125" style="5" customWidth="1"/>
    <col min="10762" max="10762" width="4.125" style="5" customWidth="1"/>
    <col min="10763" max="10764" width="2.375" style="5" customWidth="1"/>
    <col min="10765" max="10765" width="4.625" style="5" customWidth="1"/>
    <col min="10766" max="10766" width="15.625" style="5" customWidth="1"/>
    <col min="10767" max="10767" width="1.625" style="5" customWidth="1"/>
    <col min="10768" max="10988" width="9" style="5"/>
    <col min="10989" max="10989" width="2.25" style="5" customWidth="1"/>
    <col min="10990" max="10993" width="2.375" style="5" customWidth="1"/>
    <col min="10994" max="10995" width="2.25" style="5" customWidth="1"/>
    <col min="10996" max="10996" width="7.125" style="5" customWidth="1"/>
    <col min="10997" max="10997" width="2.125" style="5" customWidth="1"/>
    <col min="10998" max="10999" width="7.125" style="5" customWidth="1"/>
    <col min="11000" max="11000" width="4.125" style="5" customWidth="1"/>
    <col min="11001" max="11002" width="2.375" style="5" customWidth="1"/>
    <col min="11003" max="11003" width="4.625" style="5" customWidth="1"/>
    <col min="11004" max="11004" width="15.625" style="5" customWidth="1"/>
    <col min="11005" max="11005" width="1.625" style="5" customWidth="1"/>
    <col min="11006" max="11006" width="2.625" style="5" customWidth="1"/>
    <col min="11007" max="11007" width="2.25" style="5" customWidth="1"/>
    <col min="11008" max="11011" width="2.375" style="5" customWidth="1"/>
    <col min="11012" max="11013" width="2.25" style="5" customWidth="1"/>
    <col min="11014" max="11014" width="7.125" style="5" customWidth="1"/>
    <col min="11015" max="11015" width="2.125" style="5" customWidth="1"/>
    <col min="11016" max="11017" width="7.125" style="5" customWidth="1"/>
    <col min="11018" max="11018" width="4.125" style="5" customWidth="1"/>
    <col min="11019" max="11020" width="2.375" style="5" customWidth="1"/>
    <col min="11021" max="11021" width="4.625" style="5" customWidth="1"/>
    <col min="11022" max="11022" width="15.625" style="5" customWidth="1"/>
    <col min="11023" max="11023" width="1.625" style="5" customWidth="1"/>
    <col min="11024" max="11244" width="9" style="5"/>
    <col min="11245" max="11245" width="2.25" style="5" customWidth="1"/>
    <col min="11246" max="11249" width="2.375" style="5" customWidth="1"/>
    <col min="11250" max="11251" width="2.25" style="5" customWidth="1"/>
    <col min="11252" max="11252" width="7.125" style="5" customWidth="1"/>
    <col min="11253" max="11253" width="2.125" style="5" customWidth="1"/>
    <col min="11254" max="11255" width="7.125" style="5" customWidth="1"/>
    <col min="11256" max="11256" width="4.125" style="5" customWidth="1"/>
    <col min="11257" max="11258" width="2.375" style="5" customWidth="1"/>
    <col min="11259" max="11259" width="4.625" style="5" customWidth="1"/>
    <col min="11260" max="11260" width="15.625" style="5" customWidth="1"/>
    <col min="11261" max="11261" width="1.625" style="5" customWidth="1"/>
    <col min="11262" max="11262" width="2.625" style="5" customWidth="1"/>
    <col min="11263" max="11263" width="2.25" style="5" customWidth="1"/>
    <col min="11264" max="11267" width="2.375" style="5" customWidth="1"/>
    <col min="11268" max="11269" width="2.25" style="5" customWidth="1"/>
    <col min="11270" max="11270" width="7.125" style="5" customWidth="1"/>
    <col min="11271" max="11271" width="2.125" style="5" customWidth="1"/>
    <col min="11272" max="11273" width="7.125" style="5" customWidth="1"/>
    <col min="11274" max="11274" width="4.125" style="5" customWidth="1"/>
    <col min="11275" max="11276" width="2.375" style="5" customWidth="1"/>
    <col min="11277" max="11277" width="4.625" style="5" customWidth="1"/>
    <col min="11278" max="11278" width="15.625" style="5" customWidth="1"/>
    <col min="11279" max="11279" width="1.625" style="5" customWidth="1"/>
    <col min="11280" max="11500" width="9" style="5"/>
    <col min="11501" max="11501" width="2.25" style="5" customWidth="1"/>
    <col min="11502" max="11505" width="2.375" style="5" customWidth="1"/>
    <col min="11506" max="11507" width="2.25" style="5" customWidth="1"/>
    <col min="11508" max="11508" width="7.125" style="5" customWidth="1"/>
    <col min="11509" max="11509" width="2.125" style="5" customWidth="1"/>
    <col min="11510" max="11511" width="7.125" style="5" customWidth="1"/>
    <col min="11512" max="11512" width="4.125" style="5" customWidth="1"/>
    <col min="11513" max="11514" width="2.375" style="5" customWidth="1"/>
    <col min="11515" max="11515" width="4.625" style="5" customWidth="1"/>
    <col min="11516" max="11516" width="15.625" style="5" customWidth="1"/>
    <col min="11517" max="11517" width="1.625" style="5" customWidth="1"/>
    <col min="11518" max="11518" width="2.625" style="5" customWidth="1"/>
    <col min="11519" max="11519" width="2.25" style="5" customWidth="1"/>
    <col min="11520" max="11523" width="2.375" style="5" customWidth="1"/>
    <col min="11524" max="11525" width="2.25" style="5" customWidth="1"/>
    <col min="11526" max="11526" width="7.125" style="5" customWidth="1"/>
    <col min="11527" max="11527" width="2.125" style="5" customWidth="1"/>
    <col min="11528" max="11529" width="7.125" style="5" customWidth="1"/>
    <col min="11530" max="11530" width="4.125" style="5" customWidth="1"/>
    <col min="11531" max="11532" width="2.375" style="5" customWidth="1"/>
    <col min="11533" max="11533" width="4.625" style="5" customWidth="1"/>
    <col min="11534" max="11534" width="15.625" style="5" customWidth="1"/>
    <col min="11535" max="11535" width="1.625" style="5" customWidth="1"/>
    <col min="11536" max="11756" width="9" style="5"/>
    <col min="11757" max="11757" width="2.25" style="5" customWidth="1"/>
    <col min="11758" max="11761" width="2.375" style="5" customWidth="1"/>
    <col min="11762" max="11763" width="2.25" style="5" customWidth="1"/>
    <col min="11764" max="11764" width="7.125" style="5" customWidth="1"/>
    <col min="11765" max="11765" width="2.125" style="5" customWidth="1"/>
    <col min="11766" max="11767" width="7.125" style="5" customWidth="1"/>
    <col min="11768" max="11768" width="4.125" style="5" customWidth="1"/>
    <col min="11769" max="11770" width="2.375" style="5" customWidth="1"/>
    <col min="11771" max="11771" width="4.625" style="5" customWidth="1"/>
    <col min="11772" max="11772" width="15.625" style="5" customWidth="1"/>
    <col min="11773" max="11773" width="1.625" style="5" customWidth="1"/>
    <col min="11774" max="11774" width="2.625" style="5" customWidth="1"/>
    <col min="11775" max="11775" width="2.25" style="5" customWidth="1"/>
    <col min="11776" max="11779" width="2.375" style="5" customWidth="1"/>
    <col min="11780" max="11781" width="2.25" style="5" customWidth="1"/>
    <col min="11782" max="11782" width="7.125" style="5" customWidth="1"/>
    <col min="11783" max="11783" width="2.125" style="5" customWidth="1"/>
    <col min="11784" max="11785" width="7.125" style="5" customWidth="1"/>
    <col min="11786" max="11786" width="4.125" style="5" customWidth="1"/>
    <col min="11787" max="11788" width="2.375" style="5" customWidth="1"/>
    <col min="11789" max="11789" width="4.625" style="5" customWidth="1"/>
    <col min="11790" max="11790" width="15.625" style="5" customWidth="1"/>
    <col min="11791" max="11791" width="1.625" style="5" customWidth="1"/>
    <col min="11792" max="12012" width="9" style="5"/>
    <col min="12013" max="12013" width="2.25" style="5" customWidth="1"/>
    <col min="12014" max="12017" width="2.375" style="5" customWidth="1"/>
    <col min="12018" max="12019" width="2.25" style="5" customWidth="1"/>
    <col min="12020" max="12020" width="7.125" style="5" customWidth="1"/>
    <col min="12021" max="12021" width="2.125" style="5" customWidth="1"/>
    <col min="12022" max="12023" width="7.125" style="5" customWidth="1"/>
    <col min="12024" max="12024" width="4.125" style="5" customWidth="1"/>
    <col min="12025" max="12026" width="2.375" style="5" customWidth="1"/>
    <col min="12027" max="12027" width="4.625" style="5" customWidth="1"/>
    <col min="12028" max="12028" width="15.625" style="5" customWidth="1"/>
    <col min="12029" max="12029" width="1.625" style="5" customWidth="1"/>
    <col min="12030" max="12030" width="2.625" style="5" customWidth="1"/>
    <col min="12031" max="12031" width="2.25" style="5" customWidth="1"/>
    <col min="12032" max="12035" width="2.375" style="5" customWidth="1"/>
    <col min="12036" max="12037" width="2.25" style="5" customWidth="1"/>
    <col min="12038" max="12038" width="7.125" style="5" customWidth="1"/>
    <col min="12039" max="12039" width="2.125" style="5" customWidth="1"/>
    <col min="12040" max="12041" width="7.125" style="5" customWidth="1"/>
    <col min="12042" max="12042" width="4.125" style="5" customWidth="1"/>
    <col min="12043" max="12044" width="2.375" style="5" customWidth="1"/>
    <col min="12045" max="12045" width="4.625" style="5" customWidth="1"/>
    <col min="12046" max="12046" width="15.625" style="5" customWidth="1"/>
    <col min="12047" max="12047" width="1.625" style="5" customWidth="1"/>
    <col min="12048" max="12268" width="9" style="5"/>
    <col min="12269" max="12269" width="2.25" style="5" customWidth="1"/>
    <col min="12270" max="12273" width="2.375" style="5" customWidth="1"/>
    <col min="12274" max="12275" width="2.25" style="5" customWidth="1"/>
    <col min="12276" max="12276" width="7.125" style="5" customWidth="1"/>
    <col min="12277" max="12277" width="2.125" style="5" customWidth="1"/>
    <col min="12278" max="12279" width="7.125" style="5" customWidth="1"/>
    <col min="12280" max="12280" width="4.125" style="5" customWidth="1"/>
    <col min="12281" max="12282" width="2.375" style="5" customWidth="1"/>
    <col min="12283" max="12283" width="4.625" style="5" customWidth="1"/>
    <col min="12284" max="12284" width="15.625" style="5" customWidth="1"/>
    <col min="12285" max="12285" width="1.625" style="5" customWidth="1"/>
    <col min="12286" max="12286" width="2.625" style="5" customWidth="1"/>
    <col min="12287" max="12287" width="2.25" style="5" customWidth="1"/>
    <col min="12288" max="12291" width="2.375" style="5" customWidth="1"/>
    <col min="12292" max="12293" width="2.25" style="5" customWidth="1"/>
    <col min="12294" max="12294" width="7.125" style="5" customWidth="1"/>
    <col min="12295" max="12295" width="2.125" style="5" customWidth="1"/>
    <col min="12296" max="12297" width="7.125" style="5" customWidth="1"/>
    <col min="12298" max="12298" width="4.125" style="5" customWidth="1"/>
    <col min="12299" max="12300" width="2.375" style="5" customWidth="1"/>
    <col min="12301" max="12301" width="4.625" style="5" customWidth="1"/>
    <col min="12302" max="12302" width="15.625" style="5" customWidth="1"/>
    <col min="12303" max="12303" width="1.625" style="5" customWidth="1"/>
    <col min="12304" max="12524" width="9" style="5"/>
    <col min="12525" max="12525" width="2.25" style="5" customWidth="1"/>
    <col min="12526" max="12529" width="2.375" style="5" customWidth="1"/>
    <col min="12530" max="12531" width="2.25" style="5" customWidth="1"/>
    <col min="12532" max="12532" width="7.125" style="5" customWidth="1"/>
    <col min="12533" max="12533" width="2.125" style="5" customWidth="1"/>
    <col min="12534" max="12535" width="7.125" style="5" customWidth="1"/>
    <col min="12536" max="12536" width="4.125" style="5" customWidth="1"/>
    <col min="12537" max="12538" width="2.375" style="5" customWidth="1"/>
    <col min="12539" max="12539" width="4.625" style="5" customWidth="1"/>
    <col min="12540" max="12540" width="15.625" style="5" customWidth="1"/>
    <col min="12541" max="12541" width="1.625" style="5" customWidth="1"/>
    <col min="12542" max="12542" width="2.625" style="5" customWidth="1"/>
    <col min="12543" max="12543" width="2.25" style="5" customWidth="1"/>
    <col min="12544" max="12547" width="2.375" style="5" customWidth="1"/>
    <col min="12548" max="12549" width="2.25" style="5" customWidth="1"/>
    <col min="12550" max="12550" width="7.125" style="5" customWidth="1"/>
    <col min="12551" max="12551" width="2.125" style="5" customWidth="1"/>
    <col min="12552" max="12553" width="7.125" style="5" customWidth="1"/>
    <col min="12554" max="12554" width="4.125" style="5" customWidth="1"/>
    <col min="12555" max="12556" width="2.375" style="5" customWidth="1"/>
    <col min="12557" max="12557" width="4.625" style="5" customWidth="1"/>
    <col min="12558" max="12558" width="15.625" style="5" customWidth="1"/>
    <col min="12559" max="12559" width="1.625" style="5" customWidth="1"/>
    <col min="12560" max="12780" width="9" style="5"/>
    <col min="12781" max="12781" width="2.25" style="5" customWidth="1"/>
    <col min="12782" max="12785" width="2.375" style="5" customWidth="1"/>
    <col min="12786" max="12787" width="2.25" style="5" customWidth="1"/>
    <col min="12788" max="12788" width="7.125" style="5" customWidth="1"/>
    <col min="12789" max="12789" width="2.125" style="5" customWidth="1"/>
    <col min="12790" max="12791" width="7.125" style="5" customWidth="1"/>
    <col min="12792" max="12792" width="4.125" style="5" customWidth="1"/>
    <col min="12793" max="12794" width="2.375" style="5" customWidth="1"/>
    <col min="12795" max="12795" width="4.625" style="5" customWidth="1"/>
    <col min="12796" max="12796" width="15.625" style="5" customWidth="1"/>
    <col min="12797" max="12797" width="1.625" style="5" customWidth="1"/>
    <col min="12798" max="12798" width="2.625" style="5" customWidth="1"/>
    <col min="12799" max="12799" width="2.25" style="5" customWidth="1"/>
    <col min="12800" max="12803" width="2.375" style="5" customWidth="1"/>
    <col min="12804" max="12805" width="2.25" style="5" customWidth="1"/>
    <col min="12806" max="12806" width="7.125" style="5" customWidth="1"/>
    <col min="12807" max="12807" width="2.125" style="5" customWidth="1"/>
    <col min="12808" max="12809" width="7.125" style="5" customWidth="1"/>
    <col min="12810" max="12810" width="4.125" style="5" customWidth="1"/>
    <col min="12811" max="12812" width="2.375" style="5" customWidth="1"/>
    <col min="12813" max="12813" width="4.625" style="5" customWidth="1"/>
    <col min="12814" max="12814" width="15.625" style="5" customWidth="1"/>
    <col min="12815" max="12815" width="1.625" style="5" customWidth="1"/>
    <col min="12816" max="13036" width="9" style="5"/>
    <col min="13037" max="13037" width="2.25" style="5" customWidth="1"/>
    <col min="13038" max="13041" width="2.375" style="5" customWidth="1"/>
    <col min="13042" max="13043" width="2.25" style="5" customWidth="1"/>
    <col min="13044" max="13044" width="7.125" style="5" customWidth="1"/>
    <col min="13045" max="13045" width="2.125" style="5" customWidth="1"/>
    <col min="13046" max="13047" width="7.125" style="5" customWidth="1"/>
    <col min="13048" max="13048" width="4.125" style="5" customWidth="1"/>
    <col min="13049" max="13050" width="2.375" style="5" customWidth="1"/>
    <col min="13051" max="13051" width="4.625" style="5" customWidth="1"/>
    <col min="13052" max="13052" width="15.625" style="5" customWidth="1"/>
    <col min="13053" max="13053" width="1.625" style="5" customWidth="1"/>
    <col min="13054" max="13054" width="2.625" style="5" customWidth="1"/>
    <col min="13055" max="13055" width="2.25" style="5" customWidth="1"/>
    <col min="13056" max="13059" width="2.375" style="5" customWidth="1"/>
    <col min="13060" max="13061" width="2.25" style="5" customWidth="1"/>
    <col min="13062" max="13062" width="7.125" style="5" customWidth="1"/>
    <col min="13063" max="13063" width="2.125" style="5" customWidth="1"/>
    <col min="13064" max="13065" width="7.125" style="5" customWidth="1"/>
    <col min="13066" max="13066" width="4.125" style="5" customWidth="1"/>
    <col min="13067" max="13068" width="2.375" style="5" customWidth="1"/>
    <col min="13069" max="13069" width="4.625" style="5" customWidth="1"/>
    <col min="13070" max="13070" width="15.625" style="5" customWidth="1"/>
    <col min="13071" max="13071" width="1.625" style="5" customWidth="1"/>
    <col min="13072" max="13292" width="9" style="5"/>
    <col min="13293" max="13293" width="2.25" style="5" customWidth="1"/>
    <col min="13294" max="13297" width="2.375" style="5" customWidth="1"/>
    <col min="13298" max="13299" width="2.25" style="5" customWidth="1"/>
    <col min="13300" max="13300" width="7.125" style="5" customWidth="1"/>
    <col min="13301" max="13301" width="2.125" style="5" customWidth="1"/>
    <col min="13302" max="13303" width="7.125" style="5" customWidth="1"/>
    <col min="13304" max="13304" width="4.125" style="5" customWidth="1"/>
    <col min="13305" max="13306" width="2.375" style="5" customWidth="1"/>
    <col min="13307" max="13307" width="4.625" style="5" customWidth="1"/>
    <col min="13308" max="13308" width="15.625" style="5" customWidth="1"/>
    <col min="13309" max="13309" width="1.625" style="5" customWidth="1"/>
    <col min="13310" max="13310" width="2.625" style="5" customWidth="1"/>
    <col min="13311" max="13311" width="2.25" style="5" customWidth="1"/>
    <col min="13312" max="13315" width="2.375" style="5" customWidth="1"/>
    <col min="13316" max="13317" width="2.25" style="5" customWidth="1"/>
    <col min="13318" max="13318" width="7.125" style="5" customWidth="1"/>
    <col min="13319" max="13319" width="2.125" style="5" customWidth="1"/>
    <col min="13320" max="13321" width="7.125" style="5" customWidth="1"/>
    <col min="13322" max="13322" width="4.125" style="5" customWidth="1"/>
    <col min="13323" max="13324" width="2.375" style="5" customWidth="1"/>
    <col min="13325" max="13325" width="4.625" style="5" customWidth="1"/>
    <col min="13326" max="13326" width="15.625" style="5" customWidth="1"/>
    <col min="13327" max="13327" width="1.625" style="5" customWidth="1"/>
    <col min="13328" max="13548" width="9" style="5"/>
    <col min="13549" max="13549" width="2.25" style="5" customWidth="1"/>
    <col min="13550" max="13553" width="2.375" style="5" customWidth="1"/>
    <col min="13554" max="13555" width="2.25" style="5" customWidth="1"/>
    <col min="13556" max="13556" width="7.125" style="5" customWidth="1"/>
    <col min="13557" max="13557" width="2.125" style="5" customWidth="1"/>
    <col min="13558" max="13559" width="7.125" style="5" customWidth="1"/>
    <col min="13560" max="13560" width="4.125" style="5" customWidth="1"/>
    <col min="13561" max="13562" width="2.375" style="5" customWidth="1"/>
    <col min="13563" max="13563" width="4.625" style="5" customWidth="1"/>
    <col min="13564" max="13564" width="15.625" style="5" customWidth="1"/>
    <col min="13565" max="13565" width="1.625" style="5" customWidth="1"/>
    <col min="13566" max="13566" width="2.625" style="5" customWidth="1"/>
    <col min="13567" max="13567" width="2.25" style="5" customWidth="1"/>
    <col min="13568" max="13571" width="2.375" style="5" customWidth="1"/>
    <col min="13572" max="13573" width="2.25" style="5" customWidth="1"/>
    <col min="13574" max="13574" width="7.125" style="5" customWidth="1"/>
    <col min="13575" max="13575" width="2.125" style="5" customWidth="1"/>
    <col min="13576" max="13577" width="7.125" style="5" customWidth="1"/>
    <col min="13578" max="13578" width="4.125" style="5" customWidth="1"/>
    <col min="13579" max="13580" width="2.375" style="5" customWidth="1"/>
    <col min="13581" max="13581" width="4.625" style="5" customWidth="1"/>
    <col min="13582" max="13582" width="15.625" style="5" customWidth="1"/>
    <col min="13583" max="13583" width="1.625" style="5" customWidth="1"/>
    <col min="13584" max="13804" width="9" style="5"/>
    <col min="13805" max="13805" width="2.25" style="5" customWidth="1"/>
    <col min="13806" max="13809" width="2.375" style="5" customWidth="1"/>
    <col min="13810" max="13811" width="2.25" style="5" customWidth="1"/>
    <col min="13812" max="13812" width="7.125" style="5" customWidth="1"/>
    <col min="13813" max="13813" width="2.125" style="5" customWidth="1"/>
    <col min="13814" max="13815" width="7.125" style="5" customWidth="1"/>
    <col min="13816" max="13816" width="4.125" style="5" customWidth="1"/>
    <col min="13817" max="13818" width="2.375" style="5" customWidth="1"/>
    <col min="13819" max="13819" width="4.625" style="5" customWidth="1"/>
    <col min="13820" max="13820" width="15.625" style="5" customWidth="1"/>
    <col min="13821" max="13821" width="1.625" style="5" customWidth="1"/>
    <col min="13822" max="13822" width="2.625" style="5" customWidth="1"/>
    <col min="13823" max="13823" width="2.25" style="5" customWidth="1"/>
    <col min="13824" max="13827" width="2.375" style="5" customWidth="1"/>
    <col min="13828" max="13829" width="2.25" style="5" customWidth="1"/>
    <col min="13830" max="13830" width="7.125" style="5" customWidth="1"/>
    <col min="13831" max="13831" width="2.125" style="5" customWidth="1"/>
    <col min="13832" max="13833" width="7.125" style="5" customWidth="1"/>
    <col min="13834" max="13834" width="4.125" style="5" customWidth="1"/>
    <col min="13835" max="13836" width="2.375" style="5" customWidth="1"/>
    <col min="13837" max="13837" width="4.625" style="5" customWidth="1"/>
    <col min="13838" max="13838" width="15.625" style="5" customWidth="1"/>
    <col min="13839" max="13839" width="1.625" style="5" customWidth="1"/>
    <col min="13840" max="14060" width="9" style="5"/>
    <col min="14061" max="14061" width="2.25" style="5" customWidth="1"/>
    <col min="14062" max="14065" width="2.375" style="5" customWidth="1"/>
    <col min="14066" max="14067" width="2.25" style="5" customWidth="1"/>
    <col min="14068" max="14068" width="7.125" style="5" customWidth="1"/>
    <col min="14069" max="14069" width="2.125" style="5" customWidth="1"/>
    <col min="14070" max="14071" width="7.125" style="5" customWidth="1"/>
    <col min="14072" max="14072" width="4.125" style="5" customWidth="1"/>
    <col min="14073" max="14074" width="2.375" style="5" customWidth="1"/>
    <col min="14075" max="14075" width="4.625" style="5" customWidth="1"/>
    <col min="14076" max="14076" width="15.625" style="5" customWidth="1"/>
    <col min="14077" max="14077" width="1.625" style="5" customWidth="1"/>
    <col min="14078" max="14078" width="2.625" style="5" customWidth="1"/>
    <col min="14079" max="14079" width="2.25" style="5" customWidth="1"/>
    <col min="14080" max="14083" width="2.375" style="5" customWidth="1"/>
    <col min="14084" max="14085" width="2.25" style="5" customWidth="1"/>
    <col min="14086" max="14086" width="7.125" style="5" customWidth="1"/>
    <col min="14087" max="14087" width="2.125" style="5" customWidth="1"/>
    <col min="14088" max="14089" width="7.125" style="5" customWidth="1"/>
    <col min="14090" max="14090" width="4.125" style="5" customWidth="1"/>
    <col min="14091" max="14092" width="2.375" style="5" customWidth="1"/>
    <col min="14093" max="14093" width="4.625" style="5" customWidth="1"/>
    <col min="14094" max="14094" width="15.625" style="5" customWidth="1"/>
    <col min="14095" max="14095" width="1.625" style="5" customWidth="1"/>
    <col min="14096" max="14316" width="9" style="5"/>
    <col min="14317" max="14317" width="2.25" style="5" customWidth="1"/>
    <col min="14318" max="14321" width="2.375" style="5" customWidth="1"/>
    <col min="14322" max="14323" width="2.25" style="5" customWidth="1"/>
    <col min="14324" max="14324" width="7.125" style="5" customWidth="1"/>
    <col min="14325" max="14325" width="2.125" style="5" customWidth="1"/>
    <col min="14326" max="14327" width="7.125" style="5" customWidth="1"/>
    <col min="14328" max="14328" width="4.125" style="5" customWidth="1"/>
    <col min="14329" max="14330" width="2.375" style="5" customWidth="1"/>
    <col min="14331" max="14331" width="4.625" style="5" customWidth="1"/>
    <col min="14332" max="14332" width="15.625" style="5" customWidth="1"/>
    <col min="14333" max="14333" width="1.625" style="5" customWidth="1"/>
    <col min="14334" max="14334" width="2.625" style="5" customWidth="1"/>
    <col min="14335" max="14335" width="2.25" style="5" customWidth="1"/>
    <col min="14336" max="14339" width="2.375" style="5" customWidth="1"/>
    <col min="14340" max="14341" width="2.25" style="5" customWidth="1"/>
    <col min="14342" max="14342" width="7.125" style="5" customWidth="1"/>
    <col min="14343" max="14343" width="2.125" style="5" customWidth="1"/>
    <col min="14344" max="14345" width="7.125" style="5" customWidth="1"/>
    <col min="14346" max="14346" width="4.125" style="5" customWidth="1"/>
    <col min="14347" max="14348" width="2.375" style="5" customWidth="1"/>
    <col min="14349" max="14349" width="4.625" style="5" customWidth="1"/>
    <col min="14350" max="14350" width="15.625" style="5" customWidth="1"/>
    <col min="14351" max="14351" width="1.625" style="5" customWidth="1"/>
    <col min="14352" max="14572" width="9" style="5"/>
    <col min="14573" max="14573" width="2.25" style="5" customWidth="1"/>
    <col min="14574" max="14577" width="2.375" style="5" customWidth="1"/>
    <col min="14578" max="14579" width="2.25" style="5" customWidth="1"/>
    <col min="14580" max="14580" width="7.125" style="5" customWidth="1"/>
    <col min="14581" max="14581" width="2.125" style="5" customWidth="1"/>
    <col min="14582" max="14583" width="7.125" style="5" customWidth="1"/>
    <col min="14584" max="14584" width="4.125" style="5" customWidth="1"/>
    <col min="14585" max="14586" width="2.375" style="5" customWidth="1"/>
    <col min="14587" max="14587" width="4.625" style="5" customWidth="1"/>
    <col min="14588" max="14588" width="15.625" style="5" customWidth="1"/>
    <col min="14589" max="14589" width="1.625" style="5" customWidth="1"/>
    <col min="14590" max="14590" width="2.625" style="5" customWidth="1"/>
    <col min="14591" max="14591" width="2.25" style="5" customWidth="1"/>
    <col min="14592" max="14595" width="2.375" style="5" customWidth="1"/>
    <col min="14596" max="14597" width="2.25" style="5" customWidth="1"/>
    <col min="14598" max="14598" width="7.125" style="5" customWidth="1"/>
    <col min="14599" max="14599" width="2.125" style="5" customWidth="1"/>
    <col min="14600" max="14601" width="7.125" style="5" customWidth="1"/>
    <col min="14602" max="14602" width="4.125" style="5" customWidth="1"/>
    <col min="14603" max="14604" width="2.375" style="5" customWidth="1"/>
    <col min="14605" max="14605" width="4.625" style="5" customWidth="1"/>
    <col min="14606" max="14606" width="15.625" style="5" customWidth="1"/>
    <col min="14607" max="14607" width="1.625" style="5" customWidth="1"/>
    <col min="14608" max="14828" width="9" style="5"/>
    <col min="14829" max="14829" width="2.25" style="5" customWidth="1"/>
    <col min="14830" max="14833" width="2.375" style="5" customWidth="1"/>
    <col min="14834" max="14835" width="2.25" style="5" customWidth="1"/>
    <col min="14836" max="14836" width="7.125" style="5" customWidth="1"/>
    <col min="14837" max="14837" width="2.125" style="5" customWidth="1"/>
    <col min="14838" max="14839" width="7.125" style="5" customWidth="1"/>
    <col min="14840" max="14840" width="4.125" style="5" customWidth="1"/>
    <col min="14841" max="14842" width="2.375" style="5" customWidth="1"/>
    <col min="14843" max="14843" width="4.625" style="5" customWidth="1"/>
    <col min="14844" max="14844" width="15.625" style="5" customWidth="1"/>
    <col min="14845" max="14845" width="1.625" style="5" customWidth="1"/>
    <col min="14846" max="14846" width="2.625" style="5" customWidth="1"/>
    <col min="14847" max="14847" width="2.25" style="5" customWidth="1"/>
    <col min="14848" max="14851" width="2.375" style="5" customWidth="1"/>
    <col min="14852" max="14853" width="2.25" style="5" customWidth="1"/>
    <col min="14854" max="14854" width="7.125" style="5" customWidth="1"/>
    <col min="14855" max="14855" width="2.125" style="5" customWidth="1"/>
    <col min="14856" max="14857" width="7.125" style="5" customWidth="1"/>
    <col min="14858" max="14858" width="4.125" style="5" customWidth="1"/>
    <col min="14859" max="14860" width="2.375" style="5" customWidth="1"/>
    <col min="14861" max="14861" width="4.625" style="5" customWidth="1"/>
    <col min="14862" max="14862" width="15.625" style="5" customWidth="1"/>
    <col min="14863" max="14863" width="1.625" style="5" customWidth="1"/>
    <col min="14864" max="15084" width="9" style="5"/>
    <col min="15085" max="15085" width="2.25" style="5" customWidth="1"/>
    <col min="15086" max="15089" width="2.375" style="5" customWidth="1"/>
    <col min="15090" max="15091" width="2.25" style="5" customWidth="1"/>
    <col min="15092" max="15092" width="7.125" style="5" customWidth="1"/>
    <col min="15093" max="15093" width="2.125" style="5" customWidth="1"/>
    <col min="15094" max="15095" width="7.125" style="5" customWidth="1"/>
    <col min="15096" max="15096" width="4.125" style="5" customWidth="1"/>
    <col min="15097" max="15098" width="2.375" style="5" customWidth="1"/>
    <col min="15099" max="15099" width="4.625" style="5" customWidth="1"/>
    <col min="15100" max="15100" width="15.625" style="5" customWidth="1"/>
    <col min="15101" max="15101" width="1.625" style="5" customWidth="1"/>
    <col min="15102" max="15102" width="2.625" style="5" customWidth="1"/>
    <col min="15103" max="15103" width="2.25" style="5" customWidth="1"/>
    <col min="15104" max="15107" width="2.375" style="5" customWidth="1"/>
    <col min="15108" max="15109" width="2.25" style="5" customWidth="1"/>
    <col min="15110" max="15110" width="7.125" style="5" customWidth="1"/>
    <col min="15111" max="15111" width="2.125" style="5" customWidth="1"/>
    <col min="15112" max="15113" width="7.125" style="5" customWidth="1"/>
    <col min="15114" max="15114" width="4.125" style="5" customWidth="1"/>
    <col min="15115" max="15116" width="2.375" style="5" customWidth="1"/>
    <col min="15117" max="15117" width="4.625" style="5" customWidth="1"/>
    <col min="15118" max="15118" width="15.625" style="5" customWidth="1"/>
    <col min="15119" max="15119" width="1.625" style="5" customWidth="1"/>
    <col min="15120" max="15340" width="9" style="5"/>
    <col min="15341" max="15341" width="2.25" style="5" customWidth="1"/>
    <col min="15342" max="15345" width="2.375" style="5" customWidth="1"/>
    <col min="15346" max="15347" width="2.25" style="5" customWidth="1"/>
    <col min="15348" max="15348" width="7.125" style="5" customWidth="1"/>
    <col min="15349" max="15349" width="2.125" style="5" customWidth="1"/>
    <col min="15350" max="15351" width="7.125" style="5" customWidth="1"/>
    <col min="15352" max="15352" width="4.125" style="5" customWidth="1"/>
    <col min="15353" max="15354" width="2.375" style="5" customWidth="1"/>
    <col min="15355" max="15355" width="4.625" style="5" customWidth="1"/>
    <col min="15356" max="15356" width="15.625" style="5" customWidth="1"/>
    <col min="15357" max="15357" width="1.625" style="5" customWidth="1"/>
    <col min="15358" max="15358" width="2.625" style="5" customWidth="1"/>
    <col min="15359" max="15359" width="2.25" style="5" customWidth="1"/>
    <col min="15360" max="15363" width="2.375" style="5" customWidth="1"/>
    <col min="15364" max="15365" width="2.25" style="5" customWidth="1"/>
    <col min="15366" max="15366" width="7.125" style="5" customWidth="1"/>
    <col min="15367" max="15367" width="2.125" style="5" customWidth="1"/>
    <col min="15368" max="15369" width="7.125" style="5" customWidth="1"/>
    <col min="15370" max="15370" width="4.125" style="5" customWidth="1"/>
    <col min="15371" max="15372" width="2.375" style="5" customWidth="1"/>
    <col min="15373" max="15373" width="4.625" style="5" customWidth="1"/>
    <col min="15374" max="15374" width="15.625" style="5" customWidth="1"/>
    <col min="15375" max="15375" width="1.625" style="5" customWidth="1"/>
    <col min="15376" max="15596" width="9" style="5"/>
    <col min="15597" max="15597" width="2.25" style="5" customWidth="1"/>
    <col min="15598" max="15601" width="2.375" style="5" customWidth="1"/>
    <col min="15602" max="15603" width="2.25" style="5" customWidth="1"/>
    <col min="15604" max="15604" width="7.125" style="5" customWidth="1"/>
    <col min="15605" max="15605" width="2.125" style="5" customWidth="1"/>
    <col min="15606" max="15607" width="7.125" style="5" customWidth="1"/>
    <col min="15608" max="15608" width="4.125" style="5" customWidth="1"/>
    <col min="15609" max="15610" width="2.375" style="5" customWidth="1"/>
    <col min="15611" max="15611" width="4.625" style="5" customWidth="1"/>
    <col min="15612" max="15612" width="15.625" style="5" customWidth="1"/>
    <col min="15613" max="15613" width="1.625" style="5" customWidth="1"/>
    <col min="15614" max="15614" width="2.625" style="5" customWidth="1"/>
    <col min="15615" max="15615" width="2.25" style="5" customWidth="1"/>
    <col min="15616" max="15619" width="2.375" style="5" customWidth="1"/>
    <col min="15620" max="15621" width="2.25" style="5" customWidth="1"/>
    <col min="15622" max="15622" width="7.125" style="5" customWidth="1"/>
    <col min="15623" max="15623" width="2.125" style="5" customWidth="1"/>
    <col min="15624" max="15625" width="7.125" style="5" customWidth="1"/>
    <col min="15626" max="15626" width="4.125" style="5" customWidth="1"/>
    <col min="15627" max="15628" width="2.375" style="5" customWidth="1"/>
    <col min="15629" max="15629" width="4.625" style="5" customWidth="1"/>
    <col min="15630" max="15630" width="15.625" style="5" customWidth="1"/>
    <col min="15631" max="15631" width="1.625" style="5" customWidth="1"/>
    <col min="15632" max="15852" width="9" style="5"/>
    <col min="15853" max="15853" width="2.25" style="5" customWidth="1"/>
    <col min="15854" max="15857" width="2.375" style="5" customWidth="1"/>
    <col min="15858" max="15859" width="2.25" style="5" customWidth="1"/>
    <col min="15860" max="15860" width="7.125" style="5" customWidth="1"/>
    <col min="15861" max="15861" width="2.125" style="5" customWidth="1"/>
    <col min="15862" max="15863" width="7.125" style="5" customWidth="1"/>
    <col min="15864" max="15864" width="4.125" style="5" customWidth="1"/>
    <col min="15865" max="15866" width="2.375" style="5" customWidth="1"/>
    <col min="15867" max="15867" width="4.625" style="5" customWidth="1"/>
    <col min="15868" max="15868" width="15.625" style="5" customWidth="1"/>
    <col min="15869" max="15869" width="1.625" style="5" customWidth="1"/>
    <col min="15870" max="15870" width="2.625" style="5" customWidth="1"/>
    <col min="15871" max="15871" width="2.25" style="5" customWidth="1"/>
    <col min="15872" max="15875" width="2.375" style="5" customWidth="1"/>
    <col min="15876" max="15877" width="2.25" style="5" customWidth="1"/>
    <col min="15878" max="15878" width="7.125" style="5" customWidth="1"/>
    <col min="15879" max="15879" width="2.125" style="5" customWidth="1"/>
    <col min="15880" max="15881" width="7.125" style="5" customWidth="1"/>
    <col min="15882" max="15882" width="4.125" style="5" customWidth="1"/>
    <col min="15883" max="15884" width="2.375" style="5" customWidth="1"/>
    <col min="15885" max="15885" width="4.625" style="5" customWidth="1"/>
    <col min="15886" max="15886" width="15.625" style="5" customWidth="1"/>
    <col min="15887" max="15887" width="1.625" style="5" customWidth="1"/>
    <col min="15888" max="16108" width="9" style="5"/>
    <col min="16109" max="16109" width="2.25" style="5" customWidth="1"/>
    <col min="16110" max="16113" width="2.375" style="5" customWidth="1"/>
    <col min="16114" max="16115" width="2.25" style="5" customWidth="1"/>
    <col min="16116" max="16116" width="7.125" style="5" customWidth="1"/>
    <col min="16117" max="16117" width="2.125" style="5" customWidth="1"/>
    <col min="16118" max="16119" width="7.125" style="5" customWidth="1"/>
    <col min="16120" max="16120" width="4.125" style="5" customWidth="1"/>
    <col min="16121" max="16122" width="2.375" style="5" customWidth="1"/>
    <col min="16123" max="16123" width="4.625" style="5" customWidth="1"/>
    <col min="16124" max="16124" width="15.625" style="5" customWidth="1"/>
    <col min="16125" max="16125" width="1.625" style="5" customWidth="1"/>
    <col min="16126" max="16126" width="2.625" style="5" customWidth="1"/>
    <col min="16127" max="16127" width="2.25" style="5" customWidth="1"/>
    <col min="16128" max="16131" width="2.375" style="5" customWidth="1"/>
    <col min="16132" max="16133" width="2.25" style="5" customWidth="1"/>
    <col min="16134" max="16134" width="7.125" style="5" customWidth="1"/>
    <col min="16135" max="16135" width="2.125" style="5" customWidth="1"/>
    <col min="16136" max="16137" width="7.125" style="5" customWidth="1"/>
    <col min="16138" max="16138" width="4.125" style="5" customWidth="1"/>
    <col min="16139" max="16140" width="2.375" style="5" customWidth="1"/>
    <col min="16141" max="16141" width="4.625" style="5" customWidth="1"/>
    <col min="16142" max="16142" width="15.625" style="5" customWidth="1"/>
    <col min="16143" max="16143" width="1.625" style="5" customWidth="1"/>
    <col min="16144" max="16384" width="9" style="5"/>
  </cols>
  <sheetData>
    <row r="1" spans="1:40" s="12" customFormat="1" ht="27" customHeight="1" x14ac:dyDescent="0.15">
      <c r="A1" s="85" t="s">
        <v>166</v>
      </c>
      <c r="B1" s="85"/>
      <c r="C1" s="85"/>
      <c r="D1" s="85"/>
      <c r="E1" s="85"/>
      <c r="F1" s="85"/>
      <c r="G1" s="85"/>
      <c r="H1" s="85"/>
      <c r="I1" s="85"/>
      <c r="J1" s="85"/>
      <c r="K1" s="85"/>
      <c r="L1" s="85"/>
      <c r="M1" s="85"/>
      <c r="N1" s="85"/>
      <c r="O1" s="85"/>
      <c r="P1" s="85"/>
      <c r="Q1" s="85"/>
      <c r="R1" s="85"/>
      <c r="S1" s="85"/>
      <c r="T1" s="86"/>
      <c r="U1" s="85" t="s">
        <v>167</v>
      </c>
      <c r="V1" s="85"/>
      <c r="W1" s="85"/>
      <c r="X1" s="85"/>
      <c r="Y1" s="85"/>
      <c r="Z1" s="85"/>
      <c r="AA1" s="85"/>
      <c r="AB1" s="85"/>
      <c r="AC1" s="85"/>
      <c r="AD1" s="85"/>
      <c r="AE1" s="85"/>
      <c r="AF1" s="85"/>
      <c r="AG1" s="85"/>
      <c r="AH1" s="85"/>
      <c r="AI1" s="85"/>
      <c r="AJ1" s="85"/>
      <c r="AK1" s="85"/>
      <c r="AL1" s="85"/>
      <c r="AM1" s="85"/>
      <c r="AN1" s="86"/>
    </row>
    <row r="2" spans="1:40" x14ac:dyDescent="0.15">
      <c r="T2" s="6"/>
      <c r="AN2" s="6"/>
    </row>
    <row r="3" spans="1:40" x14ac:dyDescent="0.15">
      <c r="T3" s="6"/>
      <c r="AN3" s="6"/>
    </row>
    <row r="4" spans="1:40" ht="24" x14ac:dyDescent="0.15">
      <c r="A4" s="87" t="s">
        <v>115</v>
      </c>
      <c r="B4" s="87"/>
      <c r="C4" s="87"/>
      <c r="D4" s="87"/>
      <c r="E4" s="87"/>
      <c r="F4" s="87"/>
      <c r="G4" s="87"/>
      <c r="H4" s="87"/>
      <c r="I4" s="87"/>
      <c r="J4" s="87"/>
      <c r="K4" s="87"/>
      <c r="L4" s="87"/>
      <c r="M4" s="87"/>
      <c r="N4" s="87"/>
      <c r="O4" s="87"/>
      <c r="P4" s="87"/>
      <c r="Q4" s="87"/>
      <c r="R4" s="87"/>
      <c r="S4" s="87"/>
      <c r="T4" s="7"/>
      <c r="U4" s="87" t="s">
        <v>115</v>
      </c>
      <c r="V4" s="87"/>
      <c r="W4" s="87"/>
      <c r="X4" s="87"/>
      <c r="Y4" s="87"/>
      <c r="Z4" s="87"/>
      <c r="AA4" s="87"/>
      <c r="AB4" s="87"/>
      <c r="AC4" s="87"/>
      <c r="AD4" s="87"/>
      <c r="AE4" s="87"/>
      <c r="AF4" s="87"/>
      <c r="AG4" s="87"/>
      <c r="AH4" s="87"/>
      <c r="AI4" s="87"/>
      <c r="AJ4" s="87"/>
      <c r="AK4" s="87"/>
      <c r="AL4" s="87"/>
      <c r="AM4" s="87"/>
      <c r="AN4" s="7"/>
    </row>
    <row r="5" spans="1:40" ht="14.25" thickBot="1" x14ac:dyDescent="0.2">
      <c r="T5" s="6"/>
      <c r="AN5" s="6"/>
    </row>
    <row r="6" spans="1:40" x14ac:dyDescent="0.15">
      <c r="B6" s="93" t="s">
        <v>117</v>
      </c>
      <c r="C6" s="91"/>
      <c r="D6" s="88" t="s">
        <v>118</v>
      </c>
      <c r="E6" s="89"/>
      <c r="F6" s="89"/>
      <c r="G6" s="89"/>
      <c r="H6" s="89"/>
      <c r="I6" s="89"/>
      <c r="J6" s="40" t="s">
        <v>164</v>
      </c>
      <c r="K6" s="21" t="s">
        <v>165</v>
      </c>
      <c r="L6" s="90" t="s">
        <v>145</v>
      </c>
      <c r="M6" s="91"/>
      <c r="N6" s="20"/>
      <c r="O6" s="88" t="s">
        <v>120</v>
      </c>
      <c r="P6" s="89"/>
      <c r="Q6" s="89"/>
      <c r="R6" s="89"/>
      <c r="S6" s="92"/>
      <c r="T6" s="6"/>
      <c r="V6" s="93" t="s">
        <v>117</v>
      </c>
      <c r="W6" s="91"/>
      <c r="X6" s="88" t="s">
        <v>118</v>
      </c>
      <c r="Y6" s="89"/>
      <c r="Z6" s="89"/>
      <c r="AA6" s="89"/>
      <c r="AB6" s="89"/>
      <c r="AC6" s="89"/>
      <c r="AD6" s="40" t="s">
        <v>0</v>
      </c>
      <c r="AE6" s="23" t="s">
        <v>165</v>
      </c>
      <c r="AF6" s="90" t="s">
        <v>168</v>
      </c>
      <c r="AG6" s="91"/>
      <c r="AH6" s="20"/>
      <c r="AI6" s="88" t="s">
        <v>120</v>
      </c>
      <c r="AJ6" s="89"/>
      <c r="AK6" s="89"/>
      <c r="AL6" s="89"/>
      <c r="AM6" s="92"/>
      <c r="AN6" s="6"/>
    </row>
    <row r="7" spans="1:40" ht="15.95" customHeight="1" x14ac:dyDescent="0.15">
      <c r="B7" s="94"/>
      <c r="C7" s="60"/>
      <c r="D7" s="54" t="str">
        <f>IFERROR(LOOKUP(棄権届!B7,Sheet6!E:E,Sheet6!M:M),"")</f>
        <v/>
      </c>
      <c r="E7" s="54"/>
      <c r="F7" s="54"/>
      <c r="G7" s="54"/>
      <c r="H7" s="54"/>
      <c r="I7" s="54"/>
      <c r="J7" s="56" t="str">
        <f>IFERROR(VLOOKUP(Sheet12!A1,Sheet7!I:K,2,0),"")</f>
        <v/>
      </c>
      <c r="K7" s="58" t="str">
        <f>IFERROR(VLOOKUP(Sheet12!A1,Sheet7!I:K,3,0),"")</f>
        <v/>
      </c>
      <c r="L7" s="60"/>
      <c r="M7" s="60"/>
      <c r="N7" s="62" t="str">
        <f>CONCATENATE(B7,K7,L7)</f>
        <v/>
      </c>
      <c r="O7" s="48" t="str">
        <f>IFERROR(VLOOKUP(L7,選手番号!C:F,4,0),"")</f>
        <v/>
      </c>
      <c r="P7" s="49"/>
      <c r="Q7" s="49"/>
      <c r="R7" s="49"/>
      <c r="S7" s="50"/>
      <c r="T7" s="6"/>
      <c r="V7" s="94"/>
      <c r="W7" s="60"/>
      <c r="X7" s="54" t="str">
        <f>IFERROR(LOOKUP(V7,Sheet6!E:E,Sheet6!M:M),"")</f>
        <v/>
      </c>
      <c r="Y7" s="54"/>
      <c r="Z7" s="54"/>
      <c r="AA7" s="54"/>
      <c r="AB7" s="54"/>
      <c r="AC7" s="54"/>
      <c r="AD7" s="56" t="str">
        <f>IFERROR(VLOOKUP(Sheet12!C1,Sheet7!I:K,2,0),"")</f>
        <v/>
      </c>
      <c r="AE7" s="58" t="str">
        <f>IFERROR(VLOOKUP(Sheet12!C1,Sheet7!I:K,3,0),"")</f>
        <v/>
      </c>
      <c r="AF7" s="60"/>
      <c r="AG7" s="60"/>
      <c r="AH7" s="62" t="str">
        <f>CONCATENATE(V7,AE7,AF7)</f>
        <v/>
      </c>
      <c r="AI7" s="48" t="str">
        <f>IFERROR(VLOOKUP(AF7,'チ-ム番号'!A:B,2,0),"")</f>
        <v/>
      </c>
      <c r="AJ7" s="49"/>
      <c r="AK7" s="49"/>
      <c r="AL7" s="49"/>
      <c r="AM7" s="50"/>
      <c r="AN7" s="6"/>
    </row>
    <row r="8" spans="1:40" ht="15.95" customHeight="1" x14ac:dyDescent="0.15">
      <c r="B8" s="94"/>
      <c r="C8" s="60"/>
      <c r="D8" s="54"/>
      <c r="E8" s="54"/>
      <c r="F8" s="54"/>
      <c r="G8" s="54"/>
      <c r="H8" s="54"/>
      <c r="I8" s="54"/>
      <c r="J8" s="83"/>
      <c r="K8" s="58"/>
      <c r="L8" s="60"/>
      <c r="M8" s="60"/>
      <c r="N8" s="84"/>
      <c r="O8" s="51"/>
      <c r="P8" s="52"/>
      <c r="Q8" s="52"/>
      <c r="R8" s="52"/>
      <c r="S8" s="53"/>
      <c r="T8" s="6"/>
      <c r="V8" s="94"/>
      <c r="W8" s="60"/>
      <c r="X8" s="54"/>
      <c r="Y8" s="54"/>
      <c r="Z8" s="54"/>
      <c r="AA8" s="54"/>
      <c r="AB8" s="54"/>
      <c r="AC8" s="54"/>
      <c r="AD8" s="83"/>
      <c r="AE8" s="58"/>
      <c r="AF8" s="60"/>
      <c r="AG8" s="60"/>
      <c r="AH8" s="84"/>
      <c r="AI8" s="51"/>
      <c r="AJ8" s="52"/>
      <c r="AK8" s="52"/>
      <c r="AL8" s="52"/>
      <c r="AM8" s="53"/>
      <c r="AN8" s="6"/>
    </row>
    <row r="9" spans="1:40" ht="15.95" customHeight="1" x14ac:dyDescent="0.15">
      <c r="B9" s="94"/>
      <c r="C9" s="60"/>
      <c r="D9" s="54" t="str">
        <f>IFERROR(LOOKUP(棄権届!B9,Sheet6!E:E,Sheet6!M:M),"")</f>
        <v/>
      </c>
      <c r="E9" s="54"/>
      <c r="F9" s="54"/>
      <c r="G9" s="54"/>
      <c r="H9" s="54"/>
      <c r="I9" s="54"/>
      <c r="J9" s="56" t="str">
        <f>IFERROR(VLOOKUP(Sheet12!A3,Sheet7!I:K,2,0),"")</f>
        <v/>
      </c>
      <c r="K9" s="58" t="str">
        <f>IFERROR(VLOOKUP(Sheet12!A3,Sheet7!I:K,3,0),"")</f>
        <v/>
      </c>
      <c r="L9" s="60"/>
      <c r="M9" s="60"/>
      <c r="N9" s="62" t="str">
        <f t="shared" ref="N9" si="0">CONCATENATE(B9,K9,L9)</f>
        <v/>
      </c>
      <c r="O9" s="48" t="str">
        <f>IFERROR(VLOOKUP(L9,選手番号!C:F,4,0),"")</f>
        <v/>
      </c>
      <c r="P9" s="49"/>
      <c r="Q9" s="49"/>
      <c r="R9" s="49"/>
      <c r="S9" s="50"/>
      <c r="T9" s="6"/>
      <c r="V9" s="94"/>
      <c r="W9" s="60"/>
      <c r="X9" s="54" t="str">
        <f>IFERROR(LOOKUP(V9,Sheet6!E:E,Sheet6!M:M),"")</f>
        <v/>
      </c>
      <c r="Y9" s="54"/>
      <c r="Z9" s="54"/>
      <c r="AA9" s="54"/>
      <c r="AB9" s="54"/>
      <c r="AC9" s="54"/>
      <c r="AD9" s="56" t="str">
        <f>IFERROR(VLOOKUP(Sheet12!C3,Sheet7!I:K,2,0),"")</f>
        <v/>
      </c>
      <c r="AE9" s="58" t="str">
        <f>IFERROR(VLOOKUP(Sheet12!C3,Sheet7!I:K,3,0),"")</f>
        <v/>
      </c>
      <c r="AF9" s="60"/>
      <c r="AG9" s="60"/>
      <c r="AH9" s="62" t="str">
        <f t="shared" ref="AH9" si="1">CONCATENATE(V9,AE9,AF9)</f>
        <v/>
      </c>
      <c r="AI9" s="48" t="str">
        <f>IFERROR(VLOOKUP(AF9,'チ-ム番号'!A:B,2,0),"")</f>
        <v/>
      </c>
      <c r="AJ9" s="49"/>
      <c r="AK9" s="49"/>
      <c r="AL9" s="49"/>
      <c r="AM9" s="50"/>
      <c r="AN9" s="6"/>
    </row>
    <row r="10" spans="1:40" ht="15.95" customHeight="1" x14ac:dyDescent="0.15">
      <c r="B10" s="94"/>
      <c r="C10" s="60"/>
      <c r="D10" s="54"/>
      <c r="E10" s="54"/>
      <c r="F10" s="54"/>
      <c r="G10" s="54"/>
      <c r="H10" s="54"/>
      <c r="I10" s="54"/>
      <c r="J10" s="83"/>
      <c r="K10" s="58"/>
      <c r="L10" s="60"/>
      <c r="M10" s="60"/>
      <c r="N10" s="84"/>
      <c r="O10" s="51"/>
      <c r="P10" s="52"/>
      <c r="Q10" s="52"/>
      <c r="R10" s="52"/>
      <c r="S10" s="53"/>
      <c r="T10" s="6"/>
      <c r="V10" s="94"/>
      <c r="W10" s="60"/>
      <c r="X10" s="54"/>
      <c r="Y10" s="54"/>
      <c r="Z10" s="54"/>
      <c r="AA10" s="54"/>
      <c r="AB10" s="54"/>
      <c r="AC10" s="54"/>
      <c r="AD10" s="83"/>
      <c r="AE10" s="58"/>
      <c r="AF10" s="60"/>
      <c r="AG10" s="60"/>
      <c r="AH10" s="84"/>
      <c r="AI10" s="51"/>
      <c r="AJ10" s="52"/>
      <c r="AK10" s="52"/>
      <c r="AL10" s="52"/>
      <c r="AM10" s="53"/>
      <c r="AN10" s="6"/>
    </row>
    <row r="11" spans="1:40" ht="15.95" customHeight="1" x14ac:dyDescent="0.15">
      <c r="B11" s="94"/>
      <c r="C11" s="60"/>
      <c r="D11" s="54" t="str">
        <f>IFERROR(LOOKUP(棄権届!B11,Sheet6!E:E,Sheet6!M:M),"")</f>
        <v/>
      </c>
      <c r="E11" s="54"/>
      <c r="F11" s="54"/>
      <c r="G11" s="54"/>
      <c r="H11" s="54"/>
      <c r="I11" s="54"/>
      <c r="J11" s="56" t="str">
        <f>IFERROR(VLOOKUP(Sheet12!A5,Sheet7!I:K,2,0),"")</f>
        <v/>
      </c>
      <c r="K11" s="58" t="str">
        <f>IFERROR(VLOOKUP(Sheet12!A5,Sheet7!I:K,3,0),"")</f>
        <v/>
      </c>
      <c r="L11" s="60"/>
      <c r="M11" s="60"/>
      <c r="N11" s="62" t="str">
        <f t="shared" ref="N11" si="2">CONCATENATE(B11,K11,L11)</f>
        <v/>
      </c>
      <c r="O11" s="48" t="str">
        <f>IFERROR(VLOOKUP(L11,選手番号!C:F,4,0),"")</f>
        <v/>
      </c>
      <c r="P11" s="49"/>
      <c r="Q11" s="49"/>
      <c r="R11" s="49"/>
      <c r="S11" s="50"/>
      <c r="T11" s="6"/>
      <c r="V11" s="94"/>
      <c r="W11" s="60"/>
      <c r="X11" s="54" t="str">
        <f>IFERROR(LOOKUP(V11,Sheet6!E:E,Sheet6!M:M),"")</f>
        <v/>
      </c>
      <c r="Y11" s="54"/>
      <c r="Z11" s="54"/>
      <c r="AA11" s="54"/>
      <c r="AB11" s="54"/>
      <c r="AC11" s="54"/>
      <c r="AD11" s="56" t="str">
        <f>IFERROR(VLOOKUP(Sheet12!C5,Sheet7!I:K,2,0),"")</f>
        <v/>
      </c>
      <c r="AE11" s="58" t="str">
        <f>IFERROR(VLOOKUP(Sheet12!C5,Sheet7!I:K,3,0),"")</f>
        <v/>
      </c>
      <c r="AF11" s="60"/>
      <c r="AG11" s="60"/>
      <c r="AH11" s="62" t="str">
        <f t="shared" ref="AH11" si="3">CONCATENATE(V11,AE11,AF11)</f>
        <v/>
      </c>
      <c r="AI11" s="48" t="str">
        <f>IFERROR(VLOOKUP(AF11,'チ-ム番号'!A:B,2,0),"")</f>
        <v/>
      </c>
      <c r="AJ11" s="49"/>
      <c r="AK11" s="49"/>
      <c r="AL11" s="49"/>
      <c r="AM11" s="50"/>
      <c r="AN11" s="6"/>
    </row>
    <row r="12" spans="1:40" ht="15.95" customHeight="1" x14ac:dyDescent="0.15">
      <c r="B12" s="94"/>
      <c r="C12" s="60"/>
      <c r="D12" s="54"/>
      <c r="E12" s="54"/>
      <c r="F12" s="54"/>
      <c r="G12" s="54"/>
      <c r="H12" s="54"/>
      <c r="I12" s="54"/>
      <c r="J12" s="83"/>
      <c r="K12" s="58"/>
      <c r="L12" s="60"/>
      <c r="M12" s="60"/>
      <c r="N12" s="84"/>
      <c r="O12" s="51"/>
      <c r="P12" s="52"/>
      <c r="Q12" s="52"/>
      <c r="R12" s="52"/>
      <c r="S12" s="53"/>
      <c r="T12" s="6"/>
      <c r="V12" s="94"/>
      <c r="W12" s="60"/>
      <c r="X12" s="54"/>
      <c r="Y12" s="54"/>
      <c r="Z12" s="54"/>
      <c r="AA12" s="54"/>
      <c r="AB12" s="54"/>
      <c r="AC12" s="54"/>
      <c r="AD12" s="83"/>
      <c r="AE12" s="58"/>
      <c r="AF12" s="60"/>
      <c r="AG12" s="60"/>
      <c r="AH12" s="84"/>
      <c r="AI12" s="51"/>
      <c r="AJ12" s="52"/>
      <c r="AK12" s="52"/>
      <c r="AL12" s="52"/>
      <c r="AM12" s="53"/>
      <c r="AN12" s="6"/>
    </row>
    <row r="13" spans="1:40" ht="15.95" customHeight="1" x14ac:dyDescent="0.15">
      <c r="B13" s="94"/>
      <c r="C13" s="60"/>
      <c r="D13" s="54" t="str">
        <f>IFERROR(LOOKUP(棄権届!B13,Sheet6!E:E,Sheet6!M:M),"")</f>
        <v/>
      </c>
      <c r="E13" s="54"/>
      <c r="F13" s="54"/>
      <c r="G13" s="54"/>
      <c r="H13" s="54"/>
      <c r="I13" s="54"/>
      <c r="J13" s="56" t="str">
        <f>IFERROR(VLOOKUP(Sheet12!A7,Sheet7!I:K,2,0),"")</f>
        <v/>
      </c>
      <c r="K13" s="58" t="str">
        <f>IFERROR(VLOOKUP(Sheet12!A7,Sheet7!I:K,3,0),"")</f>
        <v/>
      </c>
      <c r="L13" s="60"/>
      <c r="M13" s="60"/>
      <c r="N13" s="62" t="str">
        <f t="shared" ref="N13" si="4">CONCATENATE(B13,K13,L13)</f>
        <v/>
      </c>
      <c r="O13" s="48" t="str">
        <f>IFERROR(VLOOKUP(L13,選手番号!C:F,4,0),"")</f>
        <v/>
      </c>
      <c r="P13" s="49"/>
      <c r="Q13" s="49"/>
      <c r="R13" s="49"/>
      <c r="S13" s="50"/>
      <c r="T13" s="6"/>
      <c r="V13" s="94"/>
      <c r="W13" s="60"/>
      <c r="X13" s="54" t="str">
        <f>IFERROR(LOOKUP(V13,Sheet6!E:E,Sheet6!M:M),"")</f>
        <v/>
      </c>
      <c r="Y13" s="54"/>
      <c r="Z13" s="54"/>
      <c r="AA13" s="54"/>
      <c r="AB13" s="54"/>
      <c r="AC13" s="54"/>
      <c r="AD13" s="56" t="str">
        <f>IFERROR(VLOOKUP(Sheet12!C7,Sheet7!I:K,2,0),"")</f>
        <v/>
      </c>
      <c r="AE13" s="58" t="str">
        <f>IFERROR(VLOOKUP(Sheet12!C7,Sheet7!I:K,3,0),"")</f>
        <v/>
      </c>
      <c r="AF13" s="60"/>
      <c r="AG13" s="60"/>
      <c r="AH13" s="62" t="str">
        <f t="shared" ref="AH13" si="5">CONCATENATE(V13,AE13,AF13)</f>
        <v/>
      </c>
      <c r="AI13" s="48" t="str">
        <f>IFERROR(VLOOKUP(AF13,'チ-ム番号'!A:B,2,0),"")</f>
        <v/>
      </c>
      <c r="AJ13" s="49"/>
      <c r="AK13" s="49"/>
      <c r="AL13" s="49"/>
      <c r="AM13" s="50"/>
      <c r="AN13" s="6"/>
    </row>
    <row r="14" spans="1:40" ht="15.95" customHeight="1" x14ac:dyDescent="0.15">
      <c r="B14" s="94"/>
      <c r="C14" s="60"/>
      <c r="D14" s="54"/>
      <c r="E14" s="54"/>
      <c r="F14" s="54"/>
      <c r="G14" s="54"/>
      <c r="H14" s="54"/>
      <c r="I14" s="54"/>
      <c r="J14" s="83"/>
      <c r="K14" s="58"/>
      <c r="L14" s="60"/>
      <c r="M14" s="60"/>
      <c r="N14" s="84"/>
      <c r="O14" s="51"/>
      <c r="P14" s="52"/>
      <c r="Q14" s="52"/>
      <c r="R14" s="52"/>
      <c r="S14" s="53"/>
      <c r="T14" s="6"/>
      <c r="V14" s="94"/>
      <c r="W14" s="60"/>
      <c r="X14" s="54"/>
      <c r="Y14" s="54"/>
      <c r="Z14" s="54"/>
      <c r="AA14" s="54"/>
      <c r="AB14" s="54"/>
      <c r="AC14" s="54"/>
      <c r="AD14" s="83"/>
      <c r="AE14" s="58"/>
      <c r="AF14" s="60"/>
      <c r="AG14" s="60"/>
      <c r="AH14" s="84"/>
      <c r="AI14" s="51"/>
      <c r="AJ14" s="52"/>
      <c r="AK14" s="52"/>
      <c r="AL14" s="52"/>
      <c r="AM14" s="53"/>
      <c r="AN14" s="6"/>
    </row>
    <row r="15" spans="1:40" ht="15.95" customHeight="1" x14ac:dyDescent="0.15">
      <c r="B15" s="94"/>
      <c r="C15" s="60"/>
      <c r="D15" s="54" t="str">
        <f>IFERROR(LOOKUP(棄権届!B15,Sheet6!E:E,Sheet6!M:M),"")</f>
        <v/>
      </c>
      <c r="E15" s="54"/>
      <c r="F15" s="54"/>
      <c r="G15" s="54"/>
      <c r="H15" s="54"/>
      <c r="I15" s="54"/>
      <c r="J15" s="56" t="str">
        <f>IFERROR(VLOOKUP(Sheet12!A9,Sheet7!I:K,2,0),"")</f>
        <v/>
      </c>
      <c r="K15" s="58" t="str">
        <f>IFERROR(VLOOKUP(Sheet12!A9,Sheet7!I:K,3,0),"")</f>
        <v/>
      </c>
      <c r="L15" s="60"/>
      <c r="M15" s="60"/>
      <c r="N15" s="62" t="str">
        <f t="shared" ref="N15" si="6">CONCATENATE(B15,K15,L15)</f>
        <v/>
      </c>
      <c r="O15" s="48" t="str">
        <f>IFERROR(VLOOKUP(L15,選手番号!C:F,4,0),"")</f>
        <v/>
      </c>
      <c r="P15" s="49"/>
      <c r="Q15" s="49"/>
      <c r="R15" s="49"/>
      <c r="S15" s="50"/>
      <c r="T15" s="6"/>
      <c r="V15" s="94"/>
      <c r="W15" s="60"/>
      <c r="X15" s="54" t="str">
        <f>IFERROR(LOOKUP(V15,Sheet6!E:E,Sheet6!M:M),"")</f>
        <v/>
      </c>
      <c r="Y15" s="54"/>
      <c r="Z15" s="54"/>
      <c r="AA15" s="54"/>
      <c r="AB15" s="54"/>
      <c r="AC15" s="54"/>
      <c r="AD15" s="56" t="str">
        <f>IFERROR(VLOOKUP(Sheet12!C9,Sheet7!I:K,2,0),"")</f>
        <v/>
      </c>
      <c r="AE15" s="58" t="str">
        <f>IFERROR(VLOOKUP(Sheet12!C9,Sheet7!I:K,3,0),"")</f>
        <v/>
      </c>
      <c r="AF15" s="60"/>
      <c r="AG15" s="60"/>
      <c r="AH15" s="62" t="str">
        <f t="shared" ref="AH15" si="7">CONCATENATE(V15,AE15,AF15)</f>
        <v/>
      </c>
      <c r="AI15" s="48" t="str">
        <f>IFERROR(VLOOKUP(AF15,'チ-ム番号'!A:B,2,0),"")</f>
        <v/>
      </c>
      <c r="AJ15" s="49"/>
      <c r="AK15" s="49"/>
      <c r="AL15" s="49"/>
      <c r="AM15" s="50"/>
      <c r="AN15" s="6"/>
    </row>
    <row r="16" spans="1:40" ht="15.95" customHeight="1" x14ac:dyDescent="0.15">
      <c r="B16" s="94"/>
      <c r="C16" s="60"/>
      <c r="D16" s="54"/>
      <c r="E16" s="54"/>
      <c r="F16" s="54"/>
      <c r="G16" s="54"/>
      <c r="H16" s="54"/>
      <c r="I16" s="54"/>
      <c r="J16" s="83"/>
      <c r="K16" s="58"/>
      <c r="L16" s="60"/>
      <c r="M16" s="60"/>
      <c r="N16" s="84"/>
      <c r="O16" s="51"/>
      <c r="P16" s="52"/>
      <c r="Q16" s="52"/>
      <c r="R16" s="52"/>
      <c r="S16" s="53"/>
      <c r="T16" s="6"/>
      <c r="V16" s="94"/>
      <c r="W16" s="60"/>
      <c r="X16" s="54"/>
      <c r="Y16" s="54"/>
      <c r="Z16" s="54"/>
      <c r="AA16" s="54"/>
      <c r="AB16" s="54"/>
      <c r="AC16" s="54"/>
      <c r="AD16" s="83"/>
      <c r="AE16" s="58"/>
      <c r="AF16" s="60"/>
      <c r="AG16" s="60"/>
      <c r="AH16" s="84"/>
      <c r="AI16" s="51"/>
      <c r="AJ16" s="52"/>
      <c r="AK16" s="52"/>
      <c r="AL16" s="52"/>
      <c r="AM16" s="53"/>
      <c r="AN16" s="6"/>
    </row>
    <row r="17" spans="2:40" ht="15.95" customHeight="1" x14ac:dyDescent="0.15">
      <c r="B17" s="94"/>
      <c r="C17" s="60"/>
      <c r="D17" s="54" t="str">
        <f>IFERROR(LOOKUP(棄権届!B17,Sheet6!E:E,Sheet6!M:M),"")</f>
        <v/>
      </c>
      <c r="E17" s="54"/>
      <c r="F17" s="54"/>
      <c r="G17" s="54"/>
      <c r="H17" s="54"/>
      <c r="I17" s="54"/>
      <c r="J17" s="56" t="str">
        <f>IFERROR(VLOOKUP(Sheet12!A11,Sheet7!I:K,2,0),"")</f>
        <v/>
      </c>
      <c r="K17" s="58" t="str">
        <f>IFERROR(VLOOKUP(Sheet12!A11,Sheet7!I:K,3,0),"")</f>
        <v/>
      </c>
      <c r="L17" s="60"/>
      <c r="M17" s="60"/>
      <c r="N17" s="62" t="str">
        <f t="shared" ref="N17" si="8">CONCATENATE(B17,K17,L17)</f>
        <v/>
      </c>
      <c r="O17" s="48" t="str">
        <f>IFERROR(VLOOKUP(L17,選手番号!C:F,4,0),"")</f>
        <v/>
      </c>
      <c r="P17" s="49"/>
      <c r="Q17" s="49"/>
      <c r="R17" s="49"/>
      <c r="S17" s="50"/>
      <c r="T17" s="6"/>
      <c r="V17" s="94"/>
      <c r="W17" s="60"/>
      <c r="X17" s="54" t="str">
        <f>IFERROR(LOOKUP(V17,Sheet6!E:E,Sheet6!M:M),"")</f>
        <v/>
      </c>
      <c r="Y17" s="54"/>
      <c r="Z17" s="54"/>
      <c r="AA17" s="54"/>
      <c r="AB17" s="54"/>
      <c r="AC17" s="54"/>
      <c r="AD17" s="56" t="str">
        <f>IFERROR(VLOOKUP(Sheet12!C11,Sheet7!I:K,2,0),"")</f>
        <v/>
      </c>
      <c r="AE17" s="58" t="str">
        <f>IFERROR(VLOOKUP(Sheet12!C11,Sheet7!I:K,3,0),"")</f>
        <v/>
      </c>
      <c r="AF17" s="60"/>
      <c r="AG17" s="60"/>
      <c r="AH17" s="62" t="str">
        <f t="shared" ref="AH17" si="9">CONCATENATE(V17,AE17,AF17)</f>
        <v/>
      </c>
      <c r="AI17" s="48" t="str">
        <f>IFERROR(VLOOKUP(AF17,'チ-ム番号'!A:B,2,0),"")</f>
        <v/>
      </c>
      <c r="AJ17" s="49"/>
      <c r="AK17" s="49"/>
      <c r="AL17" s="49"/>
      <c r="AM17" s="50"/>
      <c r="AN17" s="6"/>
    </row>
    <row r="18" spans="2:40" ht="15.95" customHeight="1" x14ac:dyDescent="0.15">
      <c r="B18" s="94"/>
      <c r="C18" s="60"/>
      <c r="D18" s="54"/>
      <c r="E18" s="54"/>
      <c r="F18" s="54"/>
      <c r="G18" s="54"/>
      <c r="H18" s="54"/>
      <c r="I18" s="54"/>
      <c r="J18" s="83"/>
      <c r="K18" s="58"/>
      <c r="L18" s="60"/>
      <c r="M18" s="60"/>
      <c r="N18" s="84"/>
      <c r="O18" s="51"/>
      <c r="P18" s="52"/>
      <c r="Q18" s="52"/>
      <c r="R18" s="52"/>
      <c r="S18" s="53"/>
      <c r="T18" s="6"/>
      <c r="V18" s="94"/>
      <c r="W18" s="60"/>
      <c r="X18" s="54"/>
      <c r="Y18" s="54"/>
      <c r="Z18" s="54"/>
      <c r="AA18" s="54"/>
      <c r="AB18" s="54"/>
      <c r="AC18" s="54"/>
      <c r="AD18" s="83"/>
      <c r="AE18" s="58"/>
      <c r="AF18" s="60"/>
      <c r="AG18" s="60"/>
      <c r="AH18" s="84"/>
      <c r="AI18" s="51"/>
      <c r="AJ18" s="52"/>
      <c r="AK18" s="52"/>
      <c r="AL18" s="52"/>
      <c r="AM18" s="53"/>
      <c r="AN18" s="6"/>
    </row>
    <row r="19" spans="2:40" ht="15.95" customHeight="1" x14ac:dyDescent="0.15">
      <c r="B19" s="94"/>
      <c r="C19" s="60"/>
      <c r="D19" s="54" t="str">
        <f>IFERROR(LOOKUP(棄権届!B19,Sheet6!E:E,Sheet6!M:M),"")</f>
        <v/>
      </c>
      <c r="E19" s="54"/>
      <c r="F19" s="54"/>
      <c r="G19" s="54"/>
      <c r="H19" s="54"/>
      <c r="I19" s="54"/>
      <c r="J19" s="56" t="str">
        <f>IFERROR(VLOOKUP(Sheet12!A13,Sheet7!I:K,2,0),"")</f>
        <v/>
      </c>
      <c r="K19" s="58" t="str">
        <f>IFERROR(VLOOKUP(Sheet12!A13,Sheet7!I:K,3,0),"")</f>
        <v/>
      </c>
      <c r="L19" s="60"/>
      <c r="M19" s="60"/>
      <c r="N19" s="62" t="str">
        <f t="shared" ref="N19" si="10">CONCATENATE(B19,K19,L19)</f>
        <v/>
      </c>
      <c r="O19" s="48" t="str">
        <f>IFERROR(VLOOKUP(L19,選手番号!C:F,4,0),"")</f>
        <v/>
      </c>
      <c r="P19" s="49"/>
      <c r="Q19" s="49"/>
      <c r="R19" s="49"/>
      <c r="S19" s="50"/>
      <c r="T19" s="6"/>
      <c r="V19" s="94"/>
      <c r="W19" s="60"/>
      <c r="X19" s="54" t="str">
        <f>IFERROR(LOOKUP(V19,Sheet6!E:E,Sheet6!M:M),"")</f>
        <v/>
      </c>
      <c r="Y19" s="54"/>
      <c r="Z19" s="54"/>
      <c r="AA19" s="54"/>
      <c r="AB19" s="54"/>
      <c r="AC19" s="54"/>
      <c r="AD19" s="56" t="str">
        <f>IFERROR(VLOOKUP(Sheet12!C13,Sheet7!I:K,2,0),"")</f>
        <v/>
      </c>
      <c r="AE19" s="58" t="str">
        <f>IFERROR(VLOOKUP(Sheet12!C13,Sheet7!I:K,3,0),"")</f>
        <v/>
      </c>
      <c r="AF19" s="60"/>
      <c r="AG19" s="60"/>
      <c r="AH19" s="62" t="str">
        <f t="shared" ref="AH19" si="11">CONCATENATE(V19,AE19,AF19)</f>
        <v/>
      </c>
      <c r="AI19" s="48" t="str">
        <f>IFERROR(VLOOKUP(AF19,'チ-ム番号'!A:B,2,0),"")</f>
        <v/>
      </c>
      <c r="AJ19" s="49"/>
      <c r="AK19" s="49"/>
      <c r="AL19" s="49"/>
      <c r="AM19" s="50"/>
      <c r="AN19" s="6"/>
    </row>
    <row r="20" spans="2:40" ht="15.95" customHeight="1" x14ac:dyDescent="0.15">
      <c r="B20" s="94"/>
      <c r="C20" s="60"/>
      <c r="D20" s="54"/>
      <c r="E20" s="54"/>
      <c r="F20" s="54"/>
      <c r="G20" s="54"/>
      <c r="H20" s="54"/>
      <c r="I20" s="54"/>
      <c r="J20" s="83"/>
      <c r="K20" s="58"/>
      <c r="L20" s="60"/>
      <c r="M20" s="60"/>
      <c r="N20" s="84"/>
      <c r="O20" s="51"/>
      <c r="P20" s="52"/>
      <c r="Q20" s="52"/>
      <c r="R20" s="52"/>
      <c r="S20" s="53"/>
      <c r="T20" s="6"/>
      <c r="V20" s="94"/>
      <c r="W20" s="60"/>
      <c r="X20" s="54"/>
      <c r="Y20" s="54"/>
      <c r="Z20" s="54"/>
      <c r="AA20" s="54"/>
      <c r="AB20" s="54"/>
      <c r="AC20" s="54"/>
      <c r="AD20" s="83"/>
      <c r="AE20" s="58"/>
      <c r="AF20" s="60"/>
      <c r="AG20" s="60"/>
      <c r="AH20" s="84"/>
      <c r="AI20" s="51"/>
      <c r="AJ20" s="52"/>
      <c r="AK20" s="52"/>
      <c r="AL20" s="52"/>
      <c r="AM20" s="53"/>
      <c r="AN20" s="6"/>
    </row>
    <row r="21" spans="2:40" ht="15.95" customHeight="1" x14ac:dyDescent="0.15">
      <c r="B21" s="94"/>
      <c r="C21" s="60"/>
      <c r="D21" s="54" t="str">
        <f>IFERROR(LOOKUP(棄権届!B21,Sheet6!E:E,Sheet6!M:M),"")</f>
        <v/>
      </c>
      <c r="E21" s="54"/>
      <c r="F21" s="54"/>
      <c r="G21" s="54"/>
      <c r="H21" s="54"/>
      <c r="I21" s="54"/>
      <c r="J21" s="56" t="str">
        <f>IFERROR(VLOOKUP(Sheet12!A15,Sheet7!I:K,2,0),"")</f>
        <v/>
      </c>
      <c r="K21" s="58" t="str">
        <f>IFERROR(VLOOKUP(Sheet12!A15,Sheet7!I:K,3,0),"")</f>
        <v/>
      </c>
      <c r="L21" s="60"/>
      <c r="M21" s="60"/>
      <c r="N21" s="62" t="str">
        <f t="shared" ref="N21" si="12">CONCATENATE(B21,K21,L21)</f>
        <v/>
      </c>
      <c r="O21" s="48" t="str">
        <f>IFERROR(VLOOKUP(L21,選手番号!C:F,4,0),"")</f>
        <v/>
      </c>
      <c r="P21" s="49"/>
      <c r="Q21" s="49"/>
      <c r="R21" s="49"/>
      <c r="S21" s="50"/>
      <c r="T21" s="6"/>
      <c r="V21" s="94"/>
      <c r="W21" s="60"/>
      <c r="X21" s="54" t="str">
        <f>IFERROR(LOOKUP(V21,Sheet6!E:E,Sheet6!M:M),"")</f>
        <v/>
      </c>
      <c r="Y21" s="54"/>
      <c r="Z21" s="54"/>
      <c r="AA21" s="54"/>
      <c r="AB21" s="54"/>
      <c r="AC21" s="54"/>
      <c r="AD21" s="56" t="str">
        <f>IFERROR(VLOOKUP(Sheet12!C15,Sheet7!I:K,2,0),"")</f>
        <v/>
      </c>
      <c r="AE21" s="58" t="str">
        <f>IFERROR(VLOOKUP(Sheet12!C15,Sheet7!I:K,3,0),"")</f>
        <v/>
      </c>
      <c r="AF21" s="60"/>
      <c r="AG21" s="60"/>
      <c r="AH21" s="62" t="str">
        <f t="shared" ref="AH21" si="13">CONCATENATE(V21,AE21,AF21)</f>
        <v/>
      </c>
      <c r="AI21" s="48" t="str">
        <f>IFERROR(VLOOKUP(AF21,'チ-ム番号'!A:B,2,0),"")</f>
        <v/>
      </c>
      <c r="AJ21" s="49"/>
      <c r="AK21" s="49"/>
      <c r="AL21" s="49"/>
      <c r="AM21" s="50"/>
      <c r="AN21" s="6"/>
    </row>
    <row r="22" spans="2:40" ht="15.95" customHeight="1" x14ac:dyDescent="0.15">
      <c r="B22" s="94"/>
      <c r="C22" s="60"/>
      <c r="D22" s="54"/>
      <c r="E22" s="54"/>
      <c r="F22" s="54"/>
      <c r="G22" s="54"/>
      <c r="H22" s="54"/>
      <c r="I22" s="54"/>
      <c r="J22" s="83"/>
      <c r="K22" s="58"/>
      <c r="L22" s="60"/>
      <c r="M22" s="60"/>
      <c r="N22" s="84"/>
      <c r="O22" s="51"/>
      <c r="P22" s="52"/>
      <c r="Q22" s="52"/>
      <c r="R22" s="52"/>
      <c r="S22" s="53"/>
      <c r="T22" s="6"/>
      <c r="V22" s="94"/>
      <c r="W22" s="60"/>
      <c r="X22" s="54"/>
      <c r="Y22" s="54"/>
      <c r="Z22" s="54"/>
      <c r="AA22" s="54"/>
      <c r="AB22" s="54"/>
      <c r="AC22" s="54"/>
      <c r="AD22" s="83"/>
      <c r="AE22" s="58"/>
      <c r="AF22" s="60"/>
      <c r="AG22" s="60"/>
      <c r="AH22" s="84"/>
      <c r="AI22" s="51"/>
      <c r="AJ22" s="52"/>
      <c r="AK22" s="52"/>
      <c r="AL22" s="52"/>
      <c r="AM22" s="53"/>
      <c r="AN22" s="6"/>
    </row>
    <row r="23" spans="2:40" ht="15.95" customHeight="1" x14ac:dyDescent="0.15">
      <c r="B23" s="94"/>
      <c r="C23" s="60"/>
      <c r="D23" s="54" t="str">
        <f>IFERROR(LOOKUP(棄権届!B23,Sheet6!E:E,Sheet6!M:M),"")</f>
        <v/>
      </c>
      <c r="E23" s="54"/>
      <c r="F23" s="54"/>
      <c r="G23" s="54"/>
      <c r="H23" s="54"/>
      <c r="I23" s="54"/>
      <c r="J23" s="56" t="str">
        <f>IFERROR(VLOOKUP(Sheet12!A17,Sheet7!I:K,2,0),"")</f>
        <v/>
      </c>
      <c r="K23" s="58" t="str">
        <f>IFERROR(VLOOKUP(Sheet12!A17,Sheet7!I:K,3,0),"")</f>
        <v/>
      </c>
      <c r="L23" s="60"/>
      <c r="M23" s="60"/>
      <c r="N23" s="62" t="str">
        <f t="shared" ref="N23" si="14">CONCATENATE(B23,K23,L23)</f>
        <v/>
      </c>
      <c r="O23" s="48" t="str">
        <f>IFERROR(VLOOKUP(L23,選手番号!C:F,4,0),"")</f>
        <v/>
      </c>
      <c r="P23" s="49"/>
      <c r="Q23" s="49"/>
      <c r="R23" s="49"/>
      <c r="S23" s="50"/>
      <c r="T23" s="6"/>
      <c r="V23" s="94"/>
      <c r="W23" s="60"/>
      <c r="X23" s="54" t="str">
        <f>IFERROR(LOOKUP(V23,Sheet6!E:E,Sheet6!M:M),"")</f>
        <v/>
      </c>
      <c r="Y23" s="54"/>
      <c r="Z23" s="54"/>
      <c r="AA23" s="54"/>
      <c r="AB23" s="54"/>
      <c r="AC23" s="54"/>
      <c r="AD23" s="56" t="str">
        <f>IFERROR(VLOOKUP(Sheet12!C17,Sheet7!I:K,2,0),"")</f>
        <v/>
      </c>
      <c r="AE23" s="58" t="str">
        <f>IFERROR(VLOOKUP(Sheet12!C17,Sheet7!I:K,3,0),"")</f>
        <v/>
      </c>
      <c r="AF23" s="60"/>
      <c r="AG23" s="60"/>
      <c r="AH23" s="62" t="str">
        <f t="shared" ref="AH23" si="15">CONCATENATE(V23,AE23,AF23)</f>
        <v/>
      </c>
      <c r="AI23" s="48" t="str">
        <f>IFERROR(VLOOKUP(AF23,'チ-ム番号'!A:B,2,0),"")</f>
        <v/>
      </c>
      <c r="AJ23" s="49"/>
      <c r="AK23" s="49"/>
      <c r="AL23" s="49"/>
      <c r="AM23" s="50"/>
      <c r="AN23" s="6"/>
    </row>
    <row r="24" spans="2:40" ht="15.95" customHeight="1" x14ac:dyDescent="0.15">
      <c r="B24" s="94"/>
      <c r="C24" s="60"/>
      <c r="D24" s="54"/>
      <c r="E24" s="54"/>
      <c r="F24" s="54"/>
      <c r="G24" s="54"/>
      <c r="H24" s="54"/>
      <c r="I24" s="54"/>
      <c r="J24" s="83"/>
      <c r="K24" s="58"/>
      <c r="L24" s="60"/>
      <c r="M24" s="60"/>
      <c r="N24" s="84"/>
      <c r="O24" s="51"/>
      <c r="P24" s="52"/>
      <c r="Q24" s="52"/>
      <c r="R24" s="52"/>
      <c r="S24" s="53"/>
      <c r="T24" s="6"/>
      <c r="V24" s="94"/>
      <c r="W24" s="60"/>
      <c r="X24" s="54"/>
      <c r="Y24" s="54"/>
      <c r="Z24" s="54"/>
      <c r="AA24" s="54"/>
      <c r="AB24" s="54"/>
      <c r="AC24" s="54"/>
      <c r="AD24" s="83"/>
      <c r="AE24" s="58"/>
      <c r="AF24" s="60"/>
      <c r="AG24" s="60"/>
      <c r="AH24" s="84"/>
      <c r="AI24" s="51"/>
      <c r="AJ24" s="52"/>
      <c r="AK24" s="52"/>
      <c r="AL24" s="52"/>
      <c r="AM24" s="53"/>
      <c r="AN24" s="6"/>
    </row>
    <row r="25" spans="2:40" ht="15.95" customHeight="1" x14ac:dyDescent="0.15">
      <c r="B25" s="94"/>
      <c r="C25" s="60"/>
      <c r="D25" s="54" t="str">
        <f>IFERROR(LOOKUP(棄権届!B25,Sheet6!E:E,Sheet6!M:M),"")</f>
        <v/>
      </c>
      <c r="E25" s="54"/>
      <c r="F25" s="54"/>
      <c r="G25" s="54"/>
      <c r="H25" s="54"/>
      <c r="I25" s="54"/>
      <c r="J25" s="56" t="str">
        <f>IFERROR(VLOOKUP(Sheet12!A19,Sheet7!I:K,2,0),"")</f>
        <v/>
      </c>
      <c r="K25" s="58" t="str">
        <f>IFERROR(VLOOKUP(Sheet12!A19,Sheet7!I:K,3,0),"")</f>
        <v/>
      </c>
      <c r="L25" s="60"/>
      <c r="M25" s="60"/>
      <c r="N25" s="62" t="str">
        <f t="shared" ref="N25" si="16">CONCATENATE(B25,K25,L25)</f>
        <v/>
      </c>
      <c r="O25" s="48" t="str">
        <f>IFERROR(VLOOKUP(L25,選手番号!C:F,4,0),"")</f>
        <v/>
      </c>
      <c r="P25" s="49"/>
      <c r="Q25" s="49"/>
      <c r="R25" s="49"/>
      <c r="S25" s="50"/>
      <c r="T25" s="6"/>
      <c r="V25" s="94"/>
      <c r="W25" s="60"/>
      <c r="X25" s="54" t="str">
        <f>IFERROR(LOOKUP(V25,Sheet6!E:E,Sheet6!M:M),"")</f>
        <v/>
      </c>
      <c r="Y25" s="54"/>
      <c r="Z25" s="54"/>
      <c r="AA25" s="54"/>
      <c r="AB25" s="54"/>
      <c r="AC25" s="54"/>
      <c r="AD25" s="56" t="str">
        <f>IFERROR(VLOOKUP(Sheet12!C19,Sheet7!I:K,2,0),"")</f>
        <v/>
      </c>
      <c r="AE25" s="58" t="str">
        <f>IFERROR(VLOOKUP(Sheet12!C19,Sheet7!I:K,3,0),"")</f>
        <v/>
      </c>
      <c r="AF25" s="60"/>
      <c r="AG25" s="60"/>
      <c r="AH25" s="62" t="str">
        <f t="shared" ref="AH25" si="17">CONCATENATE(V25,AE25,AF25)</f>
        <v/>
      </c>
      <c r="AI25" s="48" t="str">
        <f>IFERROR(VLOOKUP(AF25,'チ-ム番号'!A:B,2,0),"")</f>
        <v/>
      </c>
      <c r="AJ25" s="49"/>
      <c r="AK25" s="49"/>
      <c r="AL25" s="49"/>
      <c r="AM25" s="50"/>
      <c r="AN25" s="6"/>
    </row>
    <row r="26" spans="2:40" ht="15.95" customHeight="1" x14ac:dyDescent="0.15">
      <c r="B26" s="94"/>
      <c r="C26" s="60"/>
      <c r="D26" s="54"/>
      <c r="E26" s="54"/>
      <c r="F26" s="54"/>
      <c r="G26" s="54"/>
      <c r="H26" s="54"/>
      <c r="I26" s="54"/>
      <c r="J26" s="83"/>
      <c r="K26" s="58"/>
      <c r="L26" s="60"/>
      <c r="M26" s="60"/>
      <c r="N26" s="84"/>
      <c r="O26" s="51"/>
      <c r="P26" s="52"/>
      <c r="Q26" s="52"/>
      <c r="R26" s="52"/>
      <c r="S26" s="53"/>
      <c r="T26" s="6"/>
      <c r="V26" s="94"/>
      <c r="W26" s="60"/>
      <c r="X26" s="54"/>
      <c r="Y26" s="54"/>
      <c r="Z26" s="54"/>
      <c r="AA26" s="54"/>
      <c r="AB26" s="54"/>
      <c r="AC26" s="54"/>
      <c r="AD26" s="83"/>
      <c r="AE26" s="58"/>
      <c r="AF26" s="60"/>
      <c r="AG26" s="60"/>
      <c r="AH26" s="84"/>
      <c r="AI26" s="51"/>
      <c r="AJ26" s="52"/>
      <c r="AK26" s="52"/>
      <c r="AL26" s="52"/>
      <c r="AM26" s="53"/>
      <c r="AN26" s="6"/>
    </row>
    <row r="27" spans="2:40" ht="15.95" customHeight="1" x14ac:dyDescent="0.15">
      <c r="B27" s="94"/>
      <c r="C27" s="60"/>
      <c r="D27" s="54" t="str">
        <f>IFERROR(LOOKUP(棄権届!B27,Sheet6!E:E,Sheet6!M:M),"")</f>
        <v/>
      </c>
      <c r="E27" s="54"/>
      <c r="F27" s="54"/>
      <c r="G27" s="54"/>
      <c r="H27" s="54"/>
      <c r="I27" s="54"/>
      <c r="J27" s="56" t="str">
        <f>IFERROR(VLOOKUP(Sheet12!A21,Sheet7!I:K,2,0),"")</f>
        <v/>
      </c>
      <c r="K27" s="58" t="str">
        <f>IFERROR(VLOOKUP(Sheet12!A21,Sheet7!I:K,3,0),"")</f>
        <v/>
      </c>
      <c r="L27" s="60"/>
      <c r="M27" s="60"/>
      <c r="N27" s="62" t="str">
        <f t="shared" ref="N27" si="18">CONCATENATE(B27,K27,L27)</f>
        <v/>
      </c>
      <c r="O27" s="48" t="str">
        <f>IFERROR(VLOOKUP(L27,選手番号!C:F,4,0),"")</f>
        <v/>
      </c>
      <c r="P27" s="49"/>
      <c r="Q27" s="49"/>
      <c r="R27" s="49"/>
      <c r="S27" s="50"/>
      <c r="T27" s="6"/>
      <c r="V27" s="94"/>
      <c r="W27" s="60"/>
      <c r="X27" s="54" t="str">
        <f>IFERROR(LOOKUP(V27,Sheet6!E:E,Sheet6!M:M),"")</f>
        <v/>
      </c>
      <c r="Y27" s="54"/>
      <c r="Z27" s="54"/>
      <c r="AA27" s="54"/>
      <c r="AB27" s="54"/>
      <c r="AC27" s="54"/>
      <c r="AD27" s="56" t="str">
        <f>IFERROR(VLOOKUP(Sheet12!C21,Sheet7!I:K,2,0),"")</f>
        <v/>
      </c>
      <c r="AE27" s="58" t="str">
        <f>IFERROR(VLOOKUP(Sheet12!C21,Sheet7!I:K,3,0),"")</f>
        <v/>
      </c>
      <c r="AF27" s="60"/>
      <c r="AG27" s="60"/>
      <c r="AH27" s="62" t="str">
        <f t="shared" ref="AH27" si="19">CONCATENATE(V27,AE27,AF27)</f>
        <v/>
      </c>
      <c r="AI27" s="48" t="str">
        <f>IFERROR(VLOOKUP(AF27,'チ-ム番号'!A:B,2,0),"")</f>
        <v/>
      </c>
      <c r="AJ27" s="49"/>
      <c r="AK27" s="49"/>
      <c r="AL27" s="49"/>
      <c r="AM27" s="50"/>
      <c r="AN27" s="6"/>
    </row>
    <row r="28" spans="2:40" ht="15.95" customHeight="1" x14ac:dyDescent="0.15">
      <c r="B28" s="94"/>
      <c r="C28" s="60"/>
      <c r="D28" s="54"/>
      <c r="E28" s="54"/>
      <c r="F28" s="54"/>
      <c r="G28" s="54"/>
      <c r="H28" s="54"/>
      <c r="I28" s="54"/>
      <c r="J28" s="83"/>
      <c r="K28" s="58"/>
      <c r="L28" s="60"/>
      <c r="M28" s="60"/>
      <c r="N28" s="84"/>
      <c r="O28" s="51"/>
      <c r="P28" s="52"/>
      <c r="Q28" s="52"/>
      <c r="R28" s="52"/>
      <c r="S28" s="53"/>
      <c r="T28" s="6"/>
      <c r="V28" s="94"/>
      <c r="W28" s="60"/>
      <c r="X28" s="54"/>
      <c r="Y28" s="54"/>
      <c r="Z28" s="54"/>
      <c r="AA28" s="54"/>
      <c r="AB28" s="54"/>
      <c r="AC28" s="54"/>
      <c r="AD28" s="83"/>
      <c r="AE28" s="58"/>
      <c r="AF28" s="60"/>
      <c r="AG28" s="60"/>
      <c r="AH28" s="84"/>
      <c r="AI28" s="51"/>
      <c r="AJ28" s="52"/>
      <c r="AK28" s="52"/>
      <c r="AL28" s="52"/>
      <c r="AM28" s="53"/>
      <c r="AN28" s="6"/>
    </row>
    <row r="29" spans="2:40" ht="15.95" customHeight="1" x14ac:dyDescent="0.15">
      <c r="B29" s="94"/>
      <c r="C29" s="60"/>
      <c r="D29" s="54" t="str">
        <f>IFERROR(LOOKUP(棄権届!B29,Sheet6!E:E,Sheet6!M:M),"")</f>
        <v/>
      </c>
      <c r="E29" s="54"/>
      <c r="F29" s="54"/>
      <c r="G29" s="54"/>
      <c r="H29" s="54"/>
      <c r="I29" s="54"/>
      <c r="J29" s="56" t="str">
        <f>IFERROR(VLOOKUP(Sheet12!A23,Sheet7!I:K,2,0),"")</f>
        <v/>
      </c>
      <c r="K29" s="58" t="str">
        <f>IFERROR(VLOOKUP(Sheet12!A23,Sheet7!I:K,3,0),"")</f>
        <v/>
      </c>
      <c r="L29" s="60"/>
      <c r="M29" s="60"/>
      <c r="N29" s="62" t="str">
        <f t="shared" ref="N29" si="20">CONCATENATE(B29,K29,L29)</f>
        <v/>
      </c>
      <c r="O29" s="48" t="str">
        <f>IFERROR(VLOOKUP(L29,選手番号!C:F,4,0),"")</f>
        <v/>
      </c>
      <c r="P29" s="49"/>
      <c r="Q29" s="49"/>
      <c r="R29" s="49"/>
      <c r="S29" s="50"/>
      <c r="T29" s="6"/>
      <c r="V29" s="94"/>
      <c r="W29" s="60"/>
      <c r="X29" s="54" t="str">
        <f>IFERROR(LOOKUP(V29,Sheet6!E:E,Sheet6!M:M),"")</f>
        <v/>
      </c>
      <c r="Y29" s="54"/>
      <c r="Z29" s="54"/>
      <c r="AA29" s="54"/>
      <c r="AB29" s="54"/>
      <c r="AC29" s="54"/>
      <c r="AD29" s="56" t="str">
        <f>IFERROR(VLOOKUP(Sheet12!C23,Sheet7!I:K,2,0),"")</f>
        <v/>
      </c>
      <c r="AE29" s="58" t="str">
        <f>IFERROR(VLOOKUP(Sheet12!C23,Sheet7!I:K,3,0),"")</f>
        <v/>
      </c>
      <c r="AF29" s="60"/>
      <c r="AG29" s="60"/>
      <c r="AH29" s="62" t="str">
        <f t="shared" ref="AH29" si="21">CONCATENATE(V29,AE29,AF29)</f>
        <v/>
      </c>
      <c r="AI29" s="48" t="str">
        <f>IFERROR(VLOOKUP(AF29,'チ-ム番号'!A:B,2,0),"")</f>
        <v/>
      </c>
      <c r="AJ29" s="49"/>
      <c r="AK29" s="49"/>
      <c r="AL29" s="49"/>
      <c r="AM29" s="50"/>
      <c r="AN29" s="6"/>
    </row>
    <row r="30" spans="2:40" ht="15.95" customHeight="1" thickBot="1" x14ac:dyDescent="0.2">
      <c r="B30" s="95"/>
      <c r="C30" s="61"/>
      <c r="D30" s="55"/>
      <c r="E30" s="55"/>
      <c r="F30" s="55"/>
      <c r="G30" s="55"/>
      <c r="H30" s="55"/>
      <c r="I30" s="55"/>
      <c r="J30" s="57"/>
      <c r="K30" s="59"/>
      <c r="L30" s="61"/>
      <c r="M30" s="61"/>
      <c r="N30" s="63"/>
      <c r="O30" s="64"/>
      <c r="P30" s="65"/>
      <c r="Q30" s="65"/>
      <c r="R30" s="65"/>
      <c r="S30" s="66"/>
      <c r="T30" s="6"/>
      <c r="V30" s="95"/>
      <c r="W30" s="61"/>
      <c r="X30" s="55"/>
      <c r="Y30" s="55"/>
      <c r="Z30" s="55"/>
      <c r="AA30" s="55"/>
      <c r="AB30" s="55"/>
      <c r="AC30" s="55"/>
      <c r="AD30" s="57"/>
      <c r="AE30" s="59"/>
      <c r="AF30" s="61"/>
      <c r="AG30" s="61"/>
      <c r="AH30" s="63"/>
      <c r="AI30" s="64"/>
      <c r="AJ30" s="65"/>
      <c r="AK30" s="65"/>
      <c r="AL30" s="65"/>
      <c r="AM30" s="66"/>
      <c r="AN30" s="6"/>
    </row>
    <row r="31" spans="2:40" ht="14.25" thickBot="1" x14ac:dyDescent="0.2">
      <c r="T31" s="6"/>
      <c r="AN31" s="6"/>
    </row>
    <row r="32" spans="2:40" x14ac:dyDescent="0.15">
      <c r="B32" s="77" t="s">
        <v>1</v>
      </c>
      <c r="C32" s="78"/>
      <c r="D32" s="78"/>
      <c r="E32" s="78"/>
      <c r="F32" s="78"/>
      <c r="G32" s="79"/>
      <c r="H32" s="67"/>
      <c r="I32" s="68"/>
      <c r="J32" s="68"/>
      <c r="K32" s="68"/>
      <c r="L32" s="68"/>
      <c r="M32" s="68"/>
      <c r="N32" s="38"/>
      <c r="O32" s="71" t="s">
        <v>125</v>
      </c>
      <c r="P32" s="71"/>
      <c r="Q32" s="73" t="str">
        <f>IFERROR(VLOOKUP(L7,Sheet7!E:G,3,0),"")</f>
        <v/>
      </c>
      <c r="R32" s="73"/>
      <c r="S32" s="75" t="s">
        <v>123</v>
      </c>
      <c r="T32" s="8"/>
      <c r="V32" s="77" t="s">
        <v>1</v>
      </c>
      <c r="W32" s="78"/>
      <c r="X32" s="78"/>
      <c r="Y32" s="78"/>
      <c r="Z32" s="78"/>
      <c r="AA32" s="79"/>
      <c r="AB32" s="67"/>
      <c r="AC32" s="68"/>
      <c r="AD32" s="68"/>
      <c r="AE32" s="68"/>
      <c r="AF32" s="68"/>
      <c r="AG32" s="68"/>
      <c r="AH32" s="38"/>
      <c r="AI32" s="71" t="s">
        <v>125</v>
      </c>
      <c r="AJ32" s="71"/>
      <c r="AK32" s="73" t="str">
        <f>AI7</f>
        <v/>
      </c>
      <c r="AL32" s="73"/>
      <c r="AM32" s="75" t="s">
        <v>123</v>
      </c>
      <c r="AN32" s="8"/>
    </row>
    <row r="33" spans="1:40" ht="14.25" thickBot="1" x14ac:dyDescent="0.2">
      <c r="B33" s="80"/>
      <c r="C33" s="81"/>
      <c r="D33" s="81"/>
      <c r="E33" s="81"/>
      <c r="F33" s="81"/>
      <c r="G33" s="82"/>
      <c r="H33" s="69"/>
      <c r="I33" s="70"/>
      <c r="J33" s="70"/>
      <c r="K33" s="70"/>
      <c r="L33" s="70"/>
      <c r="M33" s="70"/>
      <c r="N33" s="39"/>
      <c r="O33" s="72"/>
      <c r="P33" s="72"/>
      <c r="Q33" s="74"/>
      <c r="R33" s="74"/>
      <c r="S33" s="76"/>
      <c r="T33" s="8"/>
      <c r="V33" s="80"/>
      <c r="W33" s="81"/>
      <c r="X33" s="81"/>
      <c r="Y33" s="81"/>
      <c r="Z33" s="81"/>
      <c r="AA33" s="82"/>
      <c r="AB33" s="69"/>
      <c r="AC33" s="70"/>
      <c r="AD33" s="70"/>
      <c r="AE33" s="70"/>
      <c r="AF33" s="70"/>
      <c r="AG33" s="70"/>
      <c r="AH33" s="39"/>
      <c r="AI33" s="72"/>
      <c r="AJ33" s="72"/>
      <c r="AK33" s="74"/>
      <c r="AL33" s="74"/>
      <c r="AM33" s="76"/>
      <c r="AN33" s="8"/>
    </row>
    <row r="34" spans="1:40" x14ac:dyDescent="0.15">
      <c r="T34" s="6"/>
      <c r="AN34" s="6"/>
    </row>
    <row r="35" spans="1:40" x14ac:dyDescent="0.15">
      <c r="T35" s="6"/>
      <c r="AN35" s="6"/>
    </row>
    <row r="36" spans="1:40" ht="19.5" customHeight="1" x14ac:dyDescent="0.2">
      <c r="A36" s="47" t="s">
        <v>176</v>
      </c>
      <c r="B36" s="47"/>
      <c r="C36" s="47"/>
      <c r="D36" s="47"/>
      <c r="E36" s="47"/>
      <c r="F36" s="47"/>
      <c r="G36" s="47"/>
      <c r="H36" s="47"/>
      <c r="I36" s="47"/>
      <c r="J36" s="47"/>
      <c r="K36" s="47"/>
      <c r="L36" s="47"/>
      <c r="M36" s="47"/>
      <c r="N36" s="47"/>
      <c r="O36" s="47"/>
      <c r="P36" s="47"/>
      <c r="Q36" s="47"/>
      <c r="R36" s="47"/>
      <c r="S36" s="47"/>
      <c r="T36" s="6"/>
      <c r="U36" s="47" t="s">
        <v>176</v>
      </c>
      <c r="V36" s="47"/>
      <c r="W36" s="47"/>
      <c r="X36" s="47"/>
      <c r="Y36" s="47"/>
      <c r="Z36" s="47"/>
      <c r="AA36" s="47"/>
      <c r="AB36" s="47"/>
      <c r="AC36" s="47"/>
      <c r="AD36" s="47"/>
      <c r="AE36" s="47"/>
      <c r="AF36" s="47"/>
      <c r="AG36" s="47"/>
      <c r="AH36" s="47"/>
      <c r="AI36" s="47"/>
      <c r="AJ36" s="47"/>
      <c r="AK36" s="47"/>
      <c r="AL36" s="47"/>
      <c r="AM36" s="47"/>
      <c r="AN36" s="6"/>
    </row>
    <row r="37" spans="1:40" x14ac:dyDescent="0.15">
      <c r="T37" s="6"/>
      <c r="AN37" s="6"/>
    </row>
    <row r="38" spans="1:40" x14ac:dyDescent="0.15">
      <c r="T38" s="6"/>
      <c r="AN38" s="6"/>
    </row>
    <row r="39" spans="1:40" x14ac:dyDescent="0.15">
      <c r="T39" s="13"/>
      <c r="AN39" s="13"/>
    </row>
  </sheetData>
  <sheetProtection sheet="1" objects="1" scenarios="1" selectLockedCells="1"/>
  <mergeCells count="192">
    <mergeCell ref="J7:J8"/>
    <mergeCell ref="J9:J10"/>
    <mergeCell ref="J11:J12"/>
    <mergeCell ref="J13:J14"/>
    <mergeCell ref="J15:J16"/>
    <mergeCell ref="J17:J18"/>
    <mergeCell ref="J19:J20"/>
    <mergeCell ref="J21:J22"/>
    <mergeCell ref="J23:J24"/>
    <mergeCell ref="N13:N14"/>
    <mergeCell ref="N15:N16"/>
    <mergeCell ref="N17:N18"/>
    <mergeCell ref="N19:N20"/>
    <mergeCell ref="N21:N22"/>
    <mergeCell ref="N23:N24"/>
    <mergeCell ref="N25:N26"/>
    <mergeCell ref="N27:N28"/>
    <mergeCell ref="N29:N30"/>
    <mergeCell ref="B19:C20"/>
    <mergeCell ref="B21:C22"/>
    <mergeCell ref="B23:C24"/>
    <mergeCell ref="B25:C26"/>
    <mergeCell ref="B27:C28"/>
    <mergeCell ref="B29:C30"/>
    <mergeCell ref="K29:K30"/>
    <mergeCell ref="K17:K18"/>
    <mergeCell ref="K27:K28"/>
    <mergeCell ref="K19:K20"/>
    <mergeCell ref="K21:K22"/>
    <mergeCell ref="K25:K26"/>
    <mergeCell ref="D17:I18"/>
    <mergeCell ref="D19:I20"/>
    <mergeCell ref="D21:I22"/>
    <mergeCell ref="D23:I24"/>
    <mergeCell ref="D25:I26"/>
    <mergeCell ref="D27:I28"/>
    <mergeCell ref="D29:I30"/>
    <mergeCell ref="K23:K24"/>
    <mergeCell ref="J25:J26"/>
    <mergeCell ref="J27:J28"/>
    <mergeCell ref="J29:J30"/>
    <mergeCell ref="AE11:AE12"/>
    <mergeCell ref="AF11:AG12"/>
    <mergeCell ref="AH11:AH12"/>
    <mergeCell ref="AI11:AM12"/>
    <mergeCell ref="V9:W10"/>
    <mergeCell ref="X9:AC10"/>
    <mergeCell ref="AD9:AD10"/>
    <mergeCell ref="AE9:AE10"/>
    <mergeCell ref="AF9:AG10"/>
    <mergeCell ref="AH9:AH10"/>
    <mergeCell ref="AI9:AM10"/>
    <mergeCell ref="AE15:AE16"/>
    <mergeCell ref="AF15:AG16"/>
    <mergeCell ref="AH15:AH16"/>
    <mergeCell ref="AI15:AM16"/>
    <mergeCell ref="V13:W14"/>
    <mergeCell ref="X13:AC14"/>
    <mergeCell ref="AD13:AD14"/>
    <mergeCell ref="AE13:AE14"/>
    <mergeCell ref="AF13:AG14"/>
    <mergeCell ref="AH13:AH14"/>
    <mergeCell ref="AI13:AM14"/>
    <mergeCell ref="AE19:AE20"/>
    <mergeCell ref="AF19:AG20"/>
    <mergeCell ref="AH19:AH20"/>
    <mergeCell ref="AI19:AM20"/>
    <mergeCell ref="V17:W18"/>
    <mergeCell ref="X17:AC18"/>
    <mergeCell ref="AD17:AD18"/>
    <mergeCell ref="AE17:AE18"/>
    <mergeCell ref="AF17:AG18"/>
    <mergeCell ref="AH17:AH18"/>
    <mergeCell ref="AI17:AM18"/>
    <mergeCell ref="AE25:AE26"/>
    <mergeCell ref="AF25:AG26"/>
    <mergeCell ref="AH25:AH26"/>
    <mergeCell ref="AI25:AM26"/>
    <mergeCell ref="X27:AC28"/>
    <mergeCell ref="AD27:AD28"/>
    <mergeCell ref="AE27:AE28"/>
    <mergeCell ref="AF27:AG28"/>
    <mergeCell ref="AH27:AH28"/>
    <mergeCell ref="A1:T1"/>
    <mergeCell ref="V29:W30"/>
    <mergeCell ref="V25:W26"/>
    <mergeCell ref="L7:M8"/>
    <mergeCell ref="L9:M10"/>
    <mergeCell ref="V21:W22"/>
    <mergeCell ref="V23:W24"/>
    <mergeCell ref="X25:AC26"/>
    <mergeCell ref="AD25:AD26"/>
    <mergeCell ref="V27:W28"/>
    <mergeCell ref="V19:W20"/>
    <mergeCell ref="X19:AC20"/>
    <mergeCell ref="AD19:AD20"/>
    <mergeCell ref="V15:W16"/>
    <mergeCell ref="X15:AC16"/>
    <mergeCell ref="AD15:AD16"/>
    <mergeCell ref="V11:W12"/>
    <mergeCell ref="X11:AC12"/>
    <mergeCell ref="AD11:AD12"/>
    <mergeCell ref="V7:W8"/>
    <mergeCell ref="A4:S4"/>
    <mergeCell ref="B6:C6"/>
    <mergeCell ref="D6:I6"/>
    <mergeCell ref="L6:M6"/>
    <mergeCell ref="A36:S36"/>
    <mergeCell ref="O32:P33"/>
    <mergeCell ref="Q32:R33"/>
    <mergeCell ref="K11:K12"/>
    <mergeCell ref="L11:M12"/>
    <mergeCell ref="K13:K14"/>
    <mergeCell ref="L13:M14"/>
    <mergeCell ref="K7:K8"/>
    <mergeCell ref="B9:C10"/>
    <mergeCell ref="B7:C8"/>
    <mergeCell ref="K9:K10"/>
    <mergeCell ref="B11:C12"/>
    <mergeCell ref="D11:I12"/>
    <mergeCell ref="B13:C14"/>
    <mergeCell ref="D13:I14"/>
    <mergeCell ref="B15:C16"/>
    <mergeCell ref="K15:K16"/>
    <mergeCell ref="D15:I16"/>
    <mergeCell ref="D7:I8"/>
    <mergeCell ref="D9:I10"/>
    <mergeCell ref="B32:G33"/>
    <mergeCell ref="H32:M33"/>
    <mergeCell ref="S32:S33"/>
    <mergeCell ref="B17:C18"/>
    <mergeCell ref="O23:S24"/>
    <mergeCell ref="O25:S26"/>
    <mergeCell ref="O27:S28"/>
    <mergeCell ref="O29:S30"/>
    <mergeCell ref="L23:M24"/>
    <mergeCell ref="O7:S8"/>
    <mergeCell ref="O6:S6"/>
    <mergeCell ref="O9:S10"/>
    <mergeCell ref="O11:S12"/>
    <mergeCell ref="O13:S14"/>
    <mergeCell ref="O15:S16"/>
    <mergeCell ref="O17:S18"/>
    <mergeCell ref="O19:S20"/>
    <mergeCell ref="O21:S22"/>
    <mergeCell ref="L15:M16"/>
    <mergeCell ref="L17:M18"/>
    <mergeCell ref="L25:M26"/>
    <mergeCell ref="L27:M28"/>
    <mergeCell ref="L19:M20"/>
    <mergeCell ref="L21:M22"/>
    <mergeCell ref="L29:M30"/>
    <mergeCell ref="N7:N8"/>
    <mergeCell ref="N9:N10"/>
    <mergeCell ref="N11:N12"/>
    <mergeCell ref="U1:AN1"/>
    <mergeCell ref="U4:AM4"/>
    <mergeCell ref="X6:AC6"/>
    <mergeCell ref="AF6:AG6"/>
    <mergeCell ref="AI6:AM6"/>
    <mergeCell ref="X7:AC8"/>
    <mergeCell ref="AD7:AD8"/>
    <mergeCell ref="AE7:AE8"/>
    <mergeCell ref="AF7:AG8"/>
    <mergeCell ref="AH7:AH8"/>
    <mergeCell ref="AI7:AM8"/>
    <mergeCell ref="V6:W6"/>
    <mergeCell ref="X21:AC22"/>
    <mergeCell ref="AD21:AD22"/>
    <mergeCell ref="AE21:AE22"/>
    <mergeCell ref="AF21:AG22"/>
    <mergeCell ref="AH21:AH22"/>
    <mergeCell ref="AI21:AM22"/>
    <mergeCell ref="X23:AC24"/>
    <mergeCell ref="AD23:AD24"/>
    <mergeCell ref="AE23:AE24"/>
    <mergeCell ref="AF23:AG24"/>
    <mergeCell ref="AH23:AH24"/>
    <mergeCell ref="AI23:AM24"/>
    <mergeCell ref="U36:AM36"/>
    <mergeCell ref="AI27:AM28"/>
    <mergeCell ref="X29:AC30"/>
    <mergeCell ref="AD29:AD30"/>
    <mergeCell ref="AE29:AE30"/>
    <mergeCell ref="AF29:AG30"/>
    <mergeCell ref="AH29:AH30"/>
    <mergeCell ref="AI29:AM30"/>
    <mergeCell ref="AB32:AG33"/>
    <mergeCell ref="AI32:AJ33"/>
    <mergeCell ref="AK32:AL33"/>
    <mergeCell ref="AM32:AM33"/>
    <mergeCell ref="V32:AA33"/>
  </mergeCells>
  <phoneticPr fontId="1"/>
  <dataValidations count="2">
    <dataValidation type="list" allowBlank="1" showInputMessage="1" showErrorMessage="1" sqref="IJ7:IJ30 SF7:SF30 ACB7:ACB30 ALX7:ALX30 AVT7:AVT30 BFP7:BFP30 BPL7:BPL30 BZH7:BZH30 CJD7:CJD30 CSZ7:CSZ30 DCV7:DCV30 DMR7:DMR30 DWN7:DWN30 EGJ7:EGJ30 EQF7:EQF30 FAB7:FAB30 FJX7:FJX30 FTT7:FTT30 GDP7:GDP30 GNL7:GNL30 GXH7:GXH30 HHD7:HHD30 HQZ7:HQZ30 IAV7:IAV30 IKR7:IKR30 IUN7:IUN30 JEJ7:JEJ30 JOF7:JOF30 JYB7:JYB30 KHX7:KHX30 KRT7:KRT30 LBP7:LBP30 LLL7:LLL30 LVH7:LVH30 MFD7:MFD30 MOZ7:MOZ30 MYV7:MYV30 NIR7:NIR30 NSN7:NSN30 OCJ7:OCJ30 OMF7:OMF30 OWB7:OWB30 PFX7:PFX30 PPT7:PPT30 PZP7:PZP30 QJL7:QJL30 QTH7:QTH30 RDD7:RDD30 RMZ7:RMZ30 RWV7:RWV30 SGR7:SGR30 SQN7:SQN30 TAJ7:TAJ30 TKF7:TKF30 TUB7:TUB30 UDX7:UDX30 UNT7:UNT30 UXP7:UXP30 VHL7:VHL30 VRH7:VRH30 WBD7:WBD30 WKZ7:WKZ30 WUV7:WUV30 H65518:H65541 IJ65543:IJ65566 SF65543:SF65566 ACB65543:ACB65566 ALX65543:ALX65566 AVT65543:AVT65566 BFP65543:BFP65566 BPL65543:BPL65566 BZH65543:BZH65566 CJD65543:CJD65566 CSZ65543:CSZ65566 DCV65543:DCV65566 DMR65543:DMR65566 DWN65543:DWN65566 EGJ65543:EGJ65566 EQF65543:EQF65566 FAB65543:FAB65566 FJX65543:FJX65566 FTT65543:FTT65566 GDP65543:GDP65566 GNL65543:GNL65566 GXH65543:GXH65566 HHD65543:HHD65566 HQZ65543:HQZ65566 IAV65543:IAV65566 IKR65543:IKR65566 IUN65543:IUN65566 JEJ65543:JEJ65566 JOF65543:JOF65566 JYB65543:JYB65566 KHX65543:KHX65566 KRT65543:KRT65566 LBP65543:LBP65566 LLL65543:LLL65566 LVH65543:LVH65566 MFD65543:MFD65566 MOZ65543:MOZ65566 MYV65543:MYV65566 NIR65543:NIR65566 NSN65543:NSN65566 OCJ65543:OCJ65566 OMF65543:OMF65566 OWB65543:OWB65566 PFX65543:PFX65566 PPT65543:PPT65566 PZP65543:PZP65566 QJL65543:QJL65566 QTH65543:QTH65566 RDD65543:RDD65566 RMZ65543:RMZ65566 RWV65543:RWV65566 SGR65543:SGR65566 SQN65543:SQN65566 TAJ65543:TAJ65566 TKF65543:TKF65566 TUB65543:TUB65566 UDX65543:UDX65566 UNT65543:UNT65566 UXP65543:UXP65566 VHL65543:VHL65566 VRH65543:VRH65566 WBD65543:WBD65566 WKZ65543:WKZ65566 WUV65543:WUV65566 H131054:H131077 IJ131079:IJ131102 SF131079:SF131102 ACB131079:ACB131102 ALX131079:ALX131102 AVT131079:AVT131102 BFP131079:BFP131102 BPL131079:BPL131102 BZH131079:BZH131102 CJD131079:CJD131102 CSZ131079:CSZ131102 DCV131079:DCV131102 DMR131079:DMR131102 DWN131079:DWN131102 EGJ131079:EGJ131102 EQF131079:EQF131102 FAB131079:FAB131102 FJX131079:FJX131102 FTT131079:FTT131102 GDP131079:GDP131102 GNL131079:GNL131102 GXH131079:GXH131102 HHD131079:HHD131102 HQZ131079:HQZ131102 IAV131079:IAV131102 IKR131079:IKR131102 IUN131079:IUN131102 JEJ131079:JEJ131102 JOF131079:JOF131102 JYB131079:JYB131102 KHX131079:KHX131102 KRT131079:KRT131102 LBP131079:LBP131102 LLL131079:LLL131102 LVH131079:LVH131102 MFD131079:MFD131102 MOZ131079:MOZ131102 MYV131079:MYV131102 NIR131079:NIR131102 NSN131079:NSN131102 OCJ131079:OCJ131102 OMF131079:OMF131102 OWB131079:OWB131102 PFX131079:PFX131102 PPT131079:PPT131102 PZP131079:PZP131102 QJL131079:QJL131102 QTH131079:QTH131102 RDD131079:RDD131102 RMZ131079:RMZ131102 RWV131079:RWV131102 SGR131079:SGR131102 SQN131079:SQN131102 TAJ131079:TAJ131102 TKF131079:TKF131102 TUB131079:TUB131102 UDX131079:UDX131102 UNT131079:UNT131102 UXP131079:UXP131102 VHL131079:VHL131102 VRH131079:VRH131102 WBD131079:WBD131102 WKZ131079:WKZ131102 WUV131079:WUV131102 H196590:H196613 IJ196615:IJ196638 SF196615:SF196638 ACB196615:ACB196638 ALX196615:ALX196638 AVT196615:AVT196638 BFP196615:BFP196638 BPL196615:BPL196638 BZH196615:BZH196638 CJD196615:CJD196638 CSZ196615:CSZ196638 DCV196615:DCV196638 DMR196615:DMR196638 DWN196615:DWN196638 EGJ196615:EGJ196638 EQF196615:EQF196638 FAB196615:FAB196638 FJX196615:FJX196638 FTT196615:FTT196638 GDP196615:GDP196638 GNL196615:GNL196638 GXH196615:GXH196638 HHD196615:HHD196638 HQZ196615:HQZ196638 IAV196615:IAV196638 IKR196615:IKR196638 IUN196615:IUN196638 JEJ196615:JEJ196638 JOF196615:JOF196638 JYB196615:JYB196638 KHX196615:KHX196638 KRT196615:KRT196638 LBP196615:LBP196638 LLL196615:LLL196638 LVH196615:LVH196638 MFD196615:MFD196638 MOZ196615:MOZ196638 MYV196615:MYV196638 NIR196615:NIR196638 NSN196615:NSN196638 OCJ196615:OCJ196638 OMF196615:OMF196638 OWB196615:OWB196638 PFX196615:PFX196638 PPT196615:PPT196638 PZP196615:PZP196638 QJL196615:QJL196638 QTH196615:QTH196638 RDD196615:RDD196638 RMZ196615:RMZ196638 RWV196615:RWV196638 SGR196615:SGR196638 SQN196615:SQN196638 TAJ196615:TAJ196638 TKF196615:TKF196638 TUB196615:TUB196638 UDX196615:UDX196638 UNT196615:UNT196638 UXP196615:UXP196638 VHL196615:VHL196638 VRH196615:VRH196638 WBD196615:WBD196638 WKZ196615:WKZ196638 WUV196615:WUV196638 H262126:H262149 IJ262151:IJ262174 SF262151:SF262174 ACB262151:ACB262174 ALX262151:ALX262174 AVT262151:AVT262174 BFP262151:BFP262174 BPL262151:BPL262174 BZH262151:BZH262174 CJD262151:CJD262174 CSZ262151:CSZ262174 DCV262151:DCV262174 DMR262151:DMR262174 DWN262151:DWN262174 EGJ262151:EGJ262174 EQF262151:EQF262174 FAB262151:FAB262174 FJX262151:FJX262174 FTT262151:FTT262174 GDP262151:GDP262174 GNL262151:GNL262174 GXH262151:GXH262174 HHD262151:HHD262174 HQZ262151:HQZ262174 IAV262151:IAV262174 IKR262151:IKR262174 IUN262151:IUN262174 JEJ262151:JEJ262174 JOF262151:JOF262174 JYB262151:JYB262174 KHX262151:KHX262174 KRT262151:KRT262174 LBP262151:LBP262174 LLL262151:LLL262174 LVH262151:LVH262174 MFD262151:MFD262174 MOZ262151:MOZ262174 MYV262151:MYV262174 NIR262151:NIR262174 NSN262151:NSN262174 OCJ262151:OCJ262174 OMF262151:OMF262174 OWB262151:OWB262174 PFX262151:PFX262174 PPT262151:PPT262174 PZP262151:PZP262174 QJL262151:QJL262174 QTH262151:QTH262174 RDD262151:RDD262174 RMZ262151:RMZ262174 RWV262151:RWV262174 SGR262151:SGR262174 SQN262151:SQN262174 TAJ262151:TAJ262174 TKF262151:TKF262174 TUB262151:TUB262174 UDX262151:UDX262174 UNT262151:UNT262174 UXP262151:UXP262174 VHL262151:VHL262174 VRH262151:VRH262174 WBD262151:WBD262174 WKZ262151:WKZ262174 WUV262151:WUV262174 H327662:H327685 IJ327687:IJ327710 SF327687:SF327710 ACB327687:ACB327710 ALX327687:ALX327710 AVT327687:AVT327710 BFP327687:BFP327710 BPL327687:BPL327710 BZH327687:BZH327710 CJD327687:CJD327710 CSZ327687:CSZ327710 DCV327687:DCV327710 DMR327687:DMR327710 DWN327687:DWN327710 EGJ327687:EGJ327710 EQF327687:EQF327710 FAB327687:FAB327710 FJX327687:FJX327710 FTT327687:FTT327710 GDP327687:GDP327710 GNL327687:GNL327710 GXH327687:GXH327710 HHD327687:HHD327710 HQZ327687:HQZ327710 IAV327687:IAV327710 IKR327687:IKR327710 IUN327687:IUN327710 JEJ327687:JEJ327710 JOF327687:JOF327710 JYB327687:JYB327710 KHX327687:KHX327710 KRT327687:KRT327710 LBP327687:LBP327710 LLL327687:LLL327710 LVH327687:LVH327710 MFD327687:MFD327710 MOZ327687:MOZ327710 MYV327687:MYV327710 NIR327687:NIR327710 NSN327687:NSN327710 OCJ327687:OCJ327710 OMF327687:OMF327710 OWB327687:OWB327710 PFX327687:PFX327710 PPT327687:PPT327710 PZP327687:PZP327710 QJL327687:QJL327710 QTH327687:QTH327710 RDD327687:RDD327710 RMZ327687:RMZ327710 RWV327687:RWV327710 SGR327687:SGR327710 SQN327687:SQN327710 TAJ327687:TAJ327710 TKF327687:TKF327710 TUB327687:TUB327710 UDX327687:UDX327710 UNT327687:UNT327710 UXP327687:UXP327710 VHL327687:VHL327710 VRH327687:VRH327710 WBD327687:WBD327710 WKZ327687:WKZ327710 WUV327687:WUV327710 H393198:H393221 IJ393223:IJ393246 SF393223:SF393246 ACB393223:ACB393246 ALX393223:ALX393246 AVT393223:AVT393246 BFP393223:BFP393246 BPL393223:BPL393246 BZH393223:BZH393246 CJD393223:CJD393246 CSZ393223:CSZ393246 DCV393223:DCV393246 DMR393223:DMR393246 DWN393223:DWN393246 EGJ393223:EGJ393246 EQF393223:EQF393246 FAB393223:FAB393246 FJX393223:FJX393246 FTT393223:FTT393246 GDP393223:GDP393246 GNL393223:GNL393246 GXH393223:GXH393246 HHD393223:HHD393246 HQZ393223:HQZ393246 IAV393223:IAV393246 IKR393223:IKR393246 IUN393223:IUN393246 JEJ393223:JEJ393246 JOF393223:JOF393246 JYB393223:JYB393246 KHX393223:KHX393246 KRT393223:KRT393246 LBP393223:LBP393246 LLL393223:LLL393246 LVH393223:LVH393246 MFD393223:MFD393246 MOZ393223:MOZ393246 MYV393223:MYV393246 NIR393223:NIR393246 NSN393223:NSN393246 OCJ393223:OCJ393246 OMF393223:OMF393246 OWB393223:OWB393246 PFX393223:PFX393246 PPT393223:PPT393246 PZP393223:PZP393246 QJL393223:QJL393246 QTH393223:QTH393246 RDD393223:RDD393246 RMZ393223:RMZ393246 RWV393223:RWV393246 SGR393223:SGR393246 SQN393223:SQN393246 TAJ393223:TAJ393246 TKF393223:TKF393246 TUB393223:TUB393246 UDX393223:UDX393246 UNT393223:UNT393246 UXP393223:UXP393246 VHL393223:VHL393246 VRH393223:VRH393246 WBD393223:WBD393246 WKZ393223:WKZ393246 WUV393223:WUV393246 H458734:H458757 IJ458759:IJ458782 SF458759:SF458782 ACB458759:ACB458782 ALX458759:ALX458782 AVT458759:AVT458782 BFP458759:BFP458782 BPL458759:BPL458782 BZH458759:BZH458782 CJD458759:CJD458782 CSZ458759:CSZ458782 DCV458759:DCV458782 DMR458759:DMR458782 DWN458759:DWN458782 EGJ458759:EGJ458782 EQF458759:EQF458782 FAB458759:FAB458782 FJX458759:FJX458782 FTT458759:FTT458782 GDP458759:GDP458782 GNL458759:GNL458782 GXH458759:GXH458782 HHD458759:HHD458782 HQZ458759:HQZ458782 IAV458759:IAV458782 IKR458759:IKR458782 IUN458759:IUN458782 JEJ458759:JEJ458782 JOF458759:JOF458782 JYB458759:JYB458782 KHX458759:KHX458782 KRT458759:KRT458782 LBP458759:LBP458782 LLL458759:LLL458782 LVH458759:LVH458782 MFD458759:MFD458782 MOZ458759:MOZ458782 MYV458759:MYV458782 NIR458759:NIR458782 NSN458759:NSN458782 OCJ458759:OCJ458782 OMF458759:OMF458782 OWB458759:OWB458782 PFX458759:PFX458782 PPT458759:PPT458782 PZP458759:PZP458782 QJL458759:QJL458782 QTH458759:QTH458782 RDD458759:RDD458782 RMZ458759:RMZ458782 RWV458759:RWV458782 SGR458759:SGR458782 SQN458759:SQN458782 TAJ458759:TAJ458782 TKF458759:TKF458782 TUB458759:TUB458782 UDX458759:UDX458782 UNT458759:UNT458782 UXP458759:UXP458782 VHL458759:VHL458782 VRH458759:VRH458782 WBD458759:WBD458782 WKZ458759:WKZ458782 WUV458759:WUV458782 H524270:H524293 IJ524295:IJ524318 SF524295:SF524318 ACB524295:ACB524318 ALX524295:ALX524318 AVT524295:AVT524318 BFP524295:BFP524318 BPL524295:BPL524318 BZH524295:BZH524318 CJD524295:CJD524318 CSZ524295:CSZ524318 DCV524295:DCV524318 DMR524295:DMR524318 DWN524295:DWN524318 EGJ524295:EGJ524318 EQF524295:EQF524318 FAB524295:FAB524318 FJX524295:FJX524318 FTT524295:FTT524318 GDP524295:GDP524318 GNL524295:GNL524318 GXH524295:GXH524318 HHD524295:HHD524318 HQZ524295:HQZ524318 IAV524295:IAV524318 IKR524295:IKR524318 IUN524295:IUN524318 JEJ524295:JEJ524318 JOF524295:JOF524318 JYB524295:JYB524318 KHX524295:KHX524318 KRT524295:KRT524318 LBP524295:LBP524318 LLL524295:LLL524318 LVH524295:LVH524318 MFD524295:MFD524318 MOZ524295:MOZ524318 MYV524295:MYV524318 NIR524295:NIR524318 NSN524295:NSN524318 OCJ524295:OCJ524318 OMF524295:OMF524318 OWB524295:OWB524318 PFX524295:PFX524318 PPT524295:PPT524318 PZP524295:PZP524318 QJL524295:QJL524318 QTH524295:QTH524318 RDD524295:RDD524318 RMZ524295:RMZ524318 RWV524295:RWV524318 SGR524295:SGR524318 SQN524295:SQN524318 TAJ524295:TAJ524318 TKF524295:TKF524318 TUB524295:TUB524318 UDX524295:UDX524318 UNT524295:UNT524318 UXP524295:UXP524318 VHL524295:VHL524318 VRH524295:VRH524318 WBD524295:WBD524318 WKZ524295:WKZ524318 WUV524295:WUV524318 H589806:H589829 IJ589831:IJ589854 SF589831:SF589854 ACB589831:ACB589854 ALX589831:ALX589854 AVT589831:AVT589854 BFP589831:BFP589854 BPL589831:BPL589854 BZH589831:BZH589854 CJD589831:CJD589854 CSZ589831:CSZ589854 DCV589831:DCV589854 DMR589831:DMR589854 DWN589831:DWN589854 EGJ589831:EGJ589854 EQF589831:EQF589854 FAB589831:FAB589854 FJX589831:FJX589854 FTT589831:FTT589854 GDP589831:GDP589854 GNL589831:GNL589854 GXH589831:GXH589854 HHD589831:HHD589854 HQZ589831:HQZ589854 IAV589831:IAV589854 IKR589831:IKR589854 IUN589831:IUN589854 JEJ589831:JEJ589854 JOF589831:JOF589854 JYB589831:JYB589854 KHX589831:KHX589854 KRT589831:KRT589854 LBP589831:LBP589854 LLL589831:LLL589854 LVH589831:LVH589854 MFD589831:MFD589854 MOZ589831:MOZ589854 MYV589831:MYV589854 NIR589831:NIR589854 NSN589831:NSN589854 OCJ589831:OCJ589854 OMF589831:OMF589854 OWB589831:OWB589854 PFX589831:PFX589854 PPT589831:PPT589854 PZP589831:PZP589854 QJL589831:QJL589854 QTH589831:QTH589854 RDD589831:RDD589854 RMZ589831:RMZ589854 RWV589831:RWV589854 SGR589831:SGR589854 SQN589831:SQN589854 TAJ589831:TAJ589854 TKF589831:TKF589854 TUB589831:TUB589854 UDX589831:UDX589854 UNT589831:UNT589854 UXP589831:UXP589854 VHL589831:VHL589854 VRH589831:VRH589854 WBD589831:WBD589854 WKZ589831:WKZ589854 WUV589831:WUV589854 H655342:H655365 IJ655367:IJ655390 SF655367:SF655390 ACB655367:ACB655390 ALX655367:ALX655390 AVT655367:AVT655390 BFP655367:BFP655390 BPL655367:BPL655390 BZH655367:BZH655390 CJD655367:CJD655390 CSZ655367:CSZ655390 DCV655367:DCV655390 DMR655367:DMR655390 DWN655367:DWN655390 EGJ655367:EGJ655390 EQF655367:EQF655390 FAB655367:FAB655390 FJX655367:FJX655390 FTT655367:FTT655390 GDP655367:GDP655390 GNL655367:GNL655390 GXH655367:GXH655390 HHD655367:HHD655390 HQZ655367:HQZ655390 IAV655367:IAV655390 IKR655367:IKR655390 IUN655367:IUN655390 JEJ655367:JEJ655390 JOF655367:JOF655390 JYB655367:JYB655390 KHX655367:KHX655390 KRT655367:KRT655390 LBP655367:LBP655390 LLL655367:LLL655390 LVH655367:LVH655390 MFD655367:MFD655390 MOZ655367:MOZ655390 MYV655367:MYV655390 NIR655367:NIR655390 NSN655367:NSN655390 OCJ655367:OCJ655390 OMF655367:OMF655390 OWB655367:OWB655390 PFX655367:PFX655390 PPT655367:PPT655390 PZP655367:PZP655390 QJL655367:QJL655390 QTH655367:QTH655390 RDD655367:RDD655390 RMZ655367:RMZ655390 RWV655367:RWV655390 SGR655367:SGR655390 SQN655367:SQN655390 TAJ655367:TAJ655390 TKF655367:TKF655390 TUB655367:TUB655390 UDX655367:UDX655390 UNT655367:UNT655390 UXP655367:UXP655390 VHL655367:VHL655390 VRH655367:VRH655390 WBD655367:WBD655390 WKZ655367:WKZ655390 WUV655367:WUV655390 H720878:H720901 IJ720903:IJ720926 SF720903:SF720926 ACB720903:ACB720926 ALX720903:ALX720926 AVT720903:AVT720926 BFP720903:BFP720926 BPL720903:BPL720926 BZH720903:BZH720926 CJD720903:CJD720926 CSZ720903:CSZ720926 DCV720903:DCV720926 DMR720903:DMR720926 DWN720903:DWN720926 EGJ720903:EGJ720926 EQF720903:EQF720926 FAB720903:FAB720926 FJX720903:FJX720926 FTT720903:FTT720926 GDP720903:GDP720926 GNL720903:GNL720926 GXH720903:GXH720926 HHD720903:HHD720926 HQZ720903:HQZ720926 IAV720903:IAV720926 IKR720903:IKR720926 IUN720903:IUN720926 JEJ720903:JEJ720926 JOF720903:JOF720926 JYB720903:JYB720926 KHX720903:KHX720926 KRT720903:KRT720926 LBP720903:LBP720926 LLL720903:LLL720926 LVH720903:LVH720926 MFD720903:MFD720926 MOZ720903:MOZ720926 MYV720903:MYV720926 NIR720903:NIR720926 NSN720903:NSN720926 OCJ720903:OCJ720926 OMF720903:OMF720926 OWB720903:OWB720926 PFX720903:PFX720926 PPT720903:PPT720926 PZP720903:PZP720926 QJL720903:QJL720926 QTH720903:QTH720926 RDD720903:RDD720926 RMZ720903:RMZ720926 RWV720903:RWV720926 SGR720903:SGR720926 SQN720903:SQN720926 TAJ720903:TAJ720926 TKF720903:TKF720926 TUB720903:TUB720926 UDX720903:UDX720926 UNT720903:UNT720926 UXP720903:UXP720926 VHL720903:VHL720926 VRH720903:VRH720926 WBD720903:WBD720926 WKZ720903:WKZ720926 WUV720903:WUV720926 H786414:H786437 IJ786439:IJ786462 SF786439:SF786462 ACB786439:ACB786462 ALX786439:ALX786462 AVT786439:AVT786462 BFP786439:BFP786462 BPL786439:BPL786462 BZH786439:BZH786462 CJD786439:CJD786462 CSZ786439:CSZ786462 DCV786439:DCV786462 DMR786439:DMR786462 DWN786439:DWN786462 EGJ786439:EGJ786462 EQF786439:EQF786462 FAB786439:FAB786462 FJX786439:FJX786462 FTT786439:FTT786462 GDP786439:GDP786462 GNL786439:GNL786462 GXH786439:GXH786462 HHD786439:HHD786462 HQZ786439:HQZ786462 IAV786439:IAV786462 IKR786439:IKR786462 IUN786439:IUN786462 JEJ786439:JEJ786462 JOF786439:JOF786462 JYB786439:JYB786462 KHX786439:KHX786462 KRT786439:KRT786462 LBP786439:LBP786462 LLL786439:LLL786462 LVH786439:LVH786462 MFD786439:MFD786462 MOZ786439:MOZ786462 MYV786439:MYV786462 NIR786439:NIR786462 NSN786439:NSN786462 OCJ786439:OCJ786462 OMF786439:OMF786462 OWB786439:OWB786462 PFX786439:PFX786462 PPT786439:PPT786462 PZP786439:PZP786462 QJL786439:QJL786462 QTH786439:QTH786462 RDD786439:RDD786462 RMZ786439:RMZ786462 RWV786439:RWV786462 SGR786439:SGR786462 SQN786439:SQN786462 TAJ786439:TAJ786462 TKF786439:TKF786462 TUB786439:TUB786462 UDX786439:UDX786462 UNT786439:UNT786462 UXP786439:UXP786462 VHL786439:VHL786462 VRH786439:VRH786462 WBD786439:WBD786462 WKZ786439:WKZ786462 WUV786439:WUV786462 H851950:H851973 IJ851975:IJ851998 SF851975:SF851998 ACB851975:ACB851998 ALX851975:ALX851998 AVT851975:AVT851998 BFP851975:BFP851998 BPL851975:BPL851998 BZH851975:BZH851998 CJD851975:CJD851998 CSZ851975:CSZ851998 DCV851975:DCV851998 DMR851975:DMR851998 DWN851975:DWN851998 EGJ851975:EGJ851998 EQF851975:EQF851998 FAB851975:FAB851998 FJX851975:FJX851998 FTT851975:FTT851998 GDP851975:GDP851998 GNL851975:GNL851998 GXH851975:GXH851998 HHD851975:HHD851998 HQZ851975:HQZ851998 IAV851975:IAV851998 IKR851975:IKR851998 IUN851975:IUN851998 JEJ851975:JEJ851998 JOF851975:JOF851998 JYB851975:JYB851998 KHX851975:KHX851998 KRT851975:KRT851998 LBP851975:LBP851998 LLL851975:LLL851998 LVH851975:LVH851998 MFD851975:MFD851998 MOZ851975:MOZ851998 MYV851975:MYV851998 NIR851975:NIR851998 NSN851975:NSN851998 OCJ851975:OCJ851998 OMF851975:OMF851998 OWB851975:OWB851998 PFX851975:PFX851998 PPT851975:PPT851998 PZP851975:PZP851998 QJL851975:QJL851998 QTH851975:QTH851998 RDD851975:RDD851998 RMZ851975:RMZ851998 RWV851975:RWV851998 SGR851975:SGR851998 SQN851975:SQN851998 TAJ851975:TAJ851998 TKF851975:TKF851998 TUB851975:TUB851998 UDX851975:UDX851998 UNT851975:UNT851998 UXP851975:UXP851998 VHL851975:VHL851998 VRH851975:VRH851998 WBD851975:WBD851998 WKZ851975:WKZ851998 WUV851975:WUV851998 H917486:H917509 IJ917511:IJ917534 SF917511:SF917534 ACB917511:ACB917534 ALX917511:ALX917534 AVT917511:AVT917534 BFP917511:BFP917534 BPL917511:BPL917534 BZH917511:BZH917534 CJD917511:CJD917534 CSZ917511:CSZ917534 DCV917511:DCV917534 DMR917511:DMR917534 DWN917511:DWN917534 EGJ917511:EGJ917534 EQF917511:EQF917534 FAB917511:FAB917534 FJX917511:FJX917534 FTT917511:FTT917534 GDP917511:GDP917534 GNL917511:GNL917534 GXH917511:GXH917534 HHD917511:HHD917534 HQZ917511:HQZ917534 IAV917511:IAV917534 IKR917511:IKR917534 IUN917511:IUN917534 JEJ917511:JEJ917534 JOF917511:JOF917534 JYB917511:JYB917534 KHX917511:KHX917534 KRT917511:KRT917534 LBP917511:LBP917534 LLL917511:LLL917534 LVH917511:LVH917534 MFD917511:MFD917534 MOZ917511:MOZ917534 MYV917511:MYV917534 NIR917511:NIR917534 NSN917511:NSN917534 OCJ917511:OCJ917534 OMF917511:OMF917534 OWB917511:OWB917534 PFX917511:PFX917534 PPT917511:PPT917534 PZP917511:PZP917534 QJL917511:QJL917534 QTH917511:QTH917534 RDD917511:RDD917534 RMZ917511:RMZ917534 RWV917511:RWV917534 SGR917511:SGR917534 SQN917511:SQN917534 TAJ917511:TAJ917534 TKF917511:TKF917534 TUB917511:TUB917534 UDX917511:UDX917534 UNT917511:UNT917534 UXP917511:UXP917534 VHL917511:VHL917534 VRH917511:VRH917534 WBD917511:WBD917534 WKZ917511:WKZ917534 WUV917511:WUV917534 H983022:H983045 IJ983047:IJ983070 SF983047:SF983070 ACB983047:ACB983070 ALX983047:ALX983070 AVT983047:AVT983070 BFP983047:BFP983070 BPL983047:BPL983070 BZH983047:BZH983070 CJD983047:CJD983070 CSZ983047:CSZ983070 DCV983047:DCV983070 DMR983047:DMR983070 DWN983047:DWN983070 EGJ983047:EGJ983070 EQF983047:EQF983070 FAB983047:FAB983070 FJX983047:FJX983070 FTT983047:FTT983070 GDP983047:GDP983070 GNL983047:GNL983070 GXH983047:GXH983070 HHD983047:HHD983070 HQZ983047:HQZ983070 IAV983047:IAV983070 IKR983047:IKR983070 IUN983047:IUN983070 JEJ983047:JEJ983070 JOF983047:JOF983070 JYB983047:JYB983070 KHX983047:KHX983070 KRT983047:KRT983070 LBP983047:LBP983070 LLL983047:LLL983070 LVH983047:LVH983070 MFD983047:MFD983070 MOZ983047:MOZ983070 MYV983047:MYV983070 NIR983047:NIR983070 NSN983047:NSN983070 OCJ983047:OCJ983070 OMF983047:OMF983070 OWB983047:OWB983070 PFX983047:PFX983070 PPT983047:PPT983070 PZP983047:PZP983070 QJL983047:QJL983070 QTH983047:QTH983070 RDD983047:RDD983070 RMZ983047:RMZ983070 RWV983047:RWV983070 SGR983047:SGR983070 SQN983047:SQN983070 TAJ983047:TAJ983070 TKF983047:TKF983070 TUB983047:TUB983070 UDX983047:UDX983070 UNT983047:UNT983070 UXP983047:UXP983070 VHL983047:VHL983070 VRH983047:VRH983070 WBD983047:WBD983070 WKZ983047:WKZ983070 WUV983047:WUV983070 JB7:JB30 SX7:SX30 ACT7:ACT30 AMP7:AMP30 AWL7:AWL30 BGH7:BGH30 BQD7:BQD30 BZZ7:BZZ30 CJV7:CJV30 CTR7:CTR30 DDN7:DDN30 DNJ7:DNJ30 DXF7:DXF30 EHB7:EHB30 EQX7:EQX30 FAT7:FAT30 FKP7:FKP30 FUL7:FUL30 GEH7:GEH30 GOD7:GOD30 GXZ7:GXZ30 HHV7:HHV30 HRR7:HRR30 IBN7:IBN30 ILJ7:ILJ30 IVF7:IVF30 JFB7:JFB30 JOX7:JOX30 JYT7:JYT30 KIP7:KIP30 KSL7:KSL30 LCH7:LCH30 LMD7:LMD30 LVZ7:LVZ30 MFV7:MFV30 MPR7:MPR30 MZN7:MZN30 NJJ7:NJJ30 NTF7:NTF30 ODB7:ODB30 OMX7:OMX30 OWT7:OWT30 PGP7:PGP30 PQL7:PQL30 QAH7:QAH30 QKD7:QKD30 QTZ7:QTZ30 RDV7:RDV30 RNR7:RNR30 RXN7:RXN30 SHJ7:SHJ30 SRF7:SRF30 TBB7:TBB30 TKX7:TKX30 TUT7:TUT30 UEP7:UEP30 UOL7:UOL30 UYH7:UYH30 VID7:VID30 VRZ7:VRZ30 WBV7:WBV30 WLR7:WLR30 WVN7:WVN30 JB65543:JB65566 SX65543:SX65566 ACT65543:ACT65566 AMP65543:AMP65566 AWL65543:AWL65566 BGH65543:BGH65566 BQD65543:BQD65566 BZZ65543:BZZ65566 CJV65543:CJV65566 CTR65543:CTR65566 DDN65543:DDN65566 DNJ65543:DNJ65566 DXF65543:DXF65566 EHB65543:EHB65566 EQX65543:EQX65566 FAT65543:FAT65566 FKP65543:FKP65566 FUL65543:FUL65566 GEH65543:GEH65566 GOD65543:GOD65566 GXZ65543:GXZ65566 HHV65543:HHV65566 HRR65543:HRR65566 IBN65543:IBN65566 ILJ65543:ILJ65566 IVF65543:IVF65566 JFB65543:JFB65566 JOX65543:JOX65566 JYT65543:JYT65566 KIP65543:KIP65566 KSL65543:KSL65566 LCH65543:LCH65566 LMD65543:LMD65566 LVZ65543:LVZ65566 MFV65543:MFV65566 MPR65543:MPR65566 MZN65543:MZN65566 NJJ65543:NJJ65566 NTF65543:NTF65566 ODB65543:ODB65566 OMX65543:OMX65566 OWT65543:OWT65566 PGP65543:PGP65566 PQL65543:PQL65566 QAH65543:QAH65566 QKD65543:QKD65566 QTZ65543:QTZ65566 RDV65543:RDV65566 RNR65543:RNR65566 RXN65543:RXN65566 SHJ65543:SHJ65566 SRF65543:SRF65566 TBB65543:TBB65566 TKX65543:TKX65566 TUT65543:TUT65566 UEP65543:UEP65566 UOL65543:UOL65566 UYH65543:UYH65566 VID65543:VID65566 VRZ65543:VRZ65566 WBV65543:WBV65566 WLR65543:WLR65566 WVN65543:WVN65566 JB131079:JB131102 SX131079:SX131102 ACT131079:ACT131102 AMP131079:AMP131102 AWL131079:AWL131102 BGH131079:BGH131102 BQD131079:BQD131102 BZZ131079:BZZ131102 CJV131079:CJV131102 CTR131079:CTR131102 DDN131079:DDN131102 DNJ131079:DNJ131102 DXF131079:DXF131102 EHB131079:EHB131102 EQX131079:EQX131102 FAT131079:FAT131102 FKP131079:FKP131102 FUL131079:FUL131102 GEH131079:GEH131102 GOD131079:GOD131102 GXZ131079:GXZ131102 HHV131079:HHV131102 HRR131079:HRR131102 IBN131079:IBN131102 ILJ131079:ILJ131102 IVF131079:IVF131102 JFB131079:JFB131102 JOX131079:JOX131102 JYT131079:JYT131102 KIP131079:KIP131102 KSL131079:KSL131102 LCH131079:LCH131102 LMD131079:LMD131102 LVZ131079:LVZ131102 MFV131079:MFV131102 MPR131079:MPR131102 MZN131079:MZN131102 NJJ131079:NJJ131102 NTF131079:NTF131102 ODB131079:ODB131102 OMX131079:OMX131102 OWT131079:OWT131102 PGP131079:PGP131102 PQL131079:PQL131102 QAH131079:QAH131102 QKD131079:QKD131102 QTZ131079:QTZ131102 RDV131079:RDV131102 RNR131079:RNR131102 RXN131079:RXN131102 SHJ131079:SHJ131102 SRF131079:SRF131102 TBB131079:TBB131102 TKX131079:TKX131102 TUT131079:TUT131102 UEP131079:UEP131102 UOL131079:UOL131102 UYH131079:UYH131102 VID131079:VID131102 VRZ131079:VRZ131102 WBV131079:WBV131102 WLR131079:WLR131102 WVN131079:WVN131102 JB196615:JB196638 SX196615:SX196638 ACT196615:ACT196638 AMP196615:AMP196638 AWL196615:AWL196638 BGH196615:BGH196638 BQD196615:BQD196638 BZZ196615:BZZ196638 CJV196615:CJV196638 CTR196615:CTR196638 DDN196615:DDN196638 DNJ196615:DNJ196638 DXF196615:DXF196638 EHB196615:EHB196638 EQX196615:EQX196638 FAT196615:FAT196638 FKP196615:FKP196638 FUL196615:FUL196638 GEH196615:GEH196638 GOD196615:GOD196638 GXZ196615:GXZ196638 HHV196615:HHV196638 HRR196615:HRR196638 IBN196615:IBN196638 ILJ196615:ILJ196638 IVF196615:IVF196638 JFB196615:JFB196638 JOX196615:JOX196638 JYT196615:JYT196638 KIP196615:KIP196638 KSL196615:KSL196638 LCH196615:LCH196638 LMD196615:LMD196638 LVZ196615:LVZ196638 MFV196615:MFV196638 MPR196615:MPR196638 MZN196615:MZN196638 NJJ196615:NJJ196638 NTF196615:NTF196638 ODB196615:ODB196638 OMX196615:OMX196638 OWT196615:OWT196638 PGP196615:PGP196638 PQL196615:PQL196638 QAH196615:QAH196638 QKD196615:QKD196638 QTZ196615:QTZ196638 RDV196615:RDV196638 RNR196615:RNR196638 RXN196615:RXN196638 SHJ196615:SHJ196638 SRF196615:SRF196638 TBB196615:TBB196638 TKX196615:TKX196638 TUT196615:TUT196638 UEP196615:UEP196638 UOL196615:UOL196638 UYH196615:UYH196638 VID196615:VID196638 VRZ196615:VRZ196638 WBV196615:WBV196638 WLR196615:WLR196638 WVN196615:WVN196638 JB262151:JB262174 SX262151:SX262174 ACT262151:ACT262174 AMP262151:AMP262174 AWL262151:AWL262174 BGH262151:BGH262174 BQD262151:BQD262174 BZZ262151:BZZ262174 CJV262151:CJV262174 CTR262151:CTR262174 DDN262151:DDN262174 DNJ262151:DNJ262174 DXF262151:DXF262174 EHB262151:EHB262174 EQX262151:EQX262174 FAT262151:FAT262174 FKP262151:FKP262174 FUL262151:FUL262174 GEH262151:GEH262174 GOD262151:GOD262174 GXZ262151:GXZ262174 HHV262151:HHV262174 HRR262151:HRR262174 IBN262151:IBN262174 ILJ262151:ILJ262174 IVF262151:IVF262174 JFB262151:JFB262174 JOX262151:JOX262174 JYT262151:JYT262174 KIP262151:KIP262174 KSL262151:KSL262174 LCH262151:LCH262174 LMD262151:LMD262174 LVZ262151:LVZ262174 MFV262151:MFV262174 MPR262151:MPR262174 MZN262151:MZN262174 NJJ262151:NJJ262174 NTF262151:NTF262174 ODB262151:ODB262174 OMX262151:OMX262174 OWT262151:OWT262174 PGP262151:PGP262174 PQL262151:PQL262174 QAH262151:QAH262174 QKD262151:QKD262174 QTZ262151:QTZ262174 RDV262151:RDV262174 RNR262151:RNR262174 RXN262151:RXN262174 SHJ262151:SHJ262174 SRF262151:SRF262174 TBB262151:TBB262174 TKX262151:TKX262174 TUT262151:TUT262174 UEP262151:UEP262174 UOL262151:UOL262174 UYH262151:UYH262174 VID262151:VID262174 VRZ262151:VRZ262174 WBV262151:WBV262174 WLR262151:WLR262174 WVN262151:WVN262174 JB327687:JB327710 SX327687:SX327710 ACT327687:ACT327710 AMP327687:AMP327710 AWL327687:AWL327710 BGH327687:BGH327710 BQD327687:BQD327710 BZZ327687:BZZ327710 CJV327687:CJV327710 CTR327687:CTR327710 DDN327687:DDN327710 DNJ327687:DNJ327710 DXF327687:DXF327710 EHB327687:EHB327710 EQX327687:EQX327710 FAT327687:FAT327710 FKP327687:FKP327710 FUL327687:FUL327710 GEH327687:GEH327710 GOD327687:GOD327710 GXZ327687:GXZ327710 HHV327687:HHV327710 HRR327687:HRR327710 IBN327687:IBN327710 ILJ327687:ILJ327710 IVF327687:IVF327710 JFB327687:JFB327710 JOX327687:JOX327710 JYT327687:JYT327710 KIP327687:KIP327710 KSL327687:KSL327710 LCH327687:LCH327710 LMD327687:LMD327710 LVZ327687:LVZ327710 MFV327687:MFV327710 MPR327687:MPR327710 MZN327687:MZN327710 NJJ327687:NJJ327710 NTF327687:NTF327710 ODB327687:ODB327710 OMX327687:OMX327710 OWT327687:OWT327710 PGP327687:PGP327710 PQL327687:PQL327710 QAH327687:QAH327710 QKD327687:QKD327710 QTZ327687:QTZ327710 RDV327687:RDV327710 RNR327687:RNR327710 RXN327687:RXN327710 SHJ327687:SHJ327710 SRF327687:SRF327710 TBB327687:TBB327710 TKX327687:TKX327710 TUT327687:TUT327710 UEP327687:UEP327710 UOL327687:UOL327710 UYH327687:UYH327710 VID327687:VID327710 VRZ327687:VRZ327710 WBV327687:WBV327710 WLR327687:WLR327710 WVN327687:WVN327710 JB393223:JB393246 SX393223:SX393246 ACT393223:ACT393246 AMP393223:AMP393246 AWL393223:AWL393246 BGH393223:BGH393246 BQD393223:BQD393246 BZZ393223:BZZ393246 CJV393223:CJV393246 CTR393223:CTR393246 DDN393223:DDN393246 DNJ393223:DNJ393246 DXF393223:DXF393246 EHB393223:EHB393246 EQX393223:EQX393246 FAT393223:FAT393246 FKP393223:FKP393246 FUL393223:FUL393246 GEH393223:GEH393246 GOD393223:GOD393246 GXZ393223:GXZ393246 HHV393223:HHV393246 HRR393223:HRR393246 IBN393223:IBN393246 ILJ393223:ILJ393246 IVF393223:IVF393246 JFB393223:JFB393246 JOX393223:JOX393246 JYT393223:JYT393246 KIP393223:KIP393246 KSL393223:KSL393246 LCH393223:LCH393246 LMD393223:LMD393246 LVZ393223:LVZ393246 MFV393223:MFV393246 MPR393223:MPR393246 MZN393223:MZN393246 NJJ393223:NJJ393246 NTF393223:NTF393246 ODB393223:ODB393246 OMX393223:OMX393246 OWT393223:OWT393246 PGP393223:PGP393246 PQL393223:PQL393246 QAH393223:QAH393246 QKD393223:QKD393246 QTZ393223:QTZ393246 RDV393223:RDV393246 RNR393223:RNR393246 RXN393223:RXN393246 SHJ393223:SHJ393246 SRF393223:SRF393246 TBB393223:TBB393246 TKX393223:TKX393246 TUT393223:TUT393246 UEP393223:UEP393246 UOL393223:UOL393246 UYH393223:UYH393246 VID393223:VID393246 VRZ393223:VRZ393246 WBV393223:WBV393246 WLR393223:WLR393246 WVN393223:WVN393246 JB458759:JB458782 SX458759:SX458782 ACT458759:ACT458782 AMP458759:AMP458782 AWL458759:AWL458782 BGH458759:BGH458782 BQD458759:BQD458782 BZZ458759:BZZ458782 CJV458759:CJV458782 CTR458759:CTR458782 DDN458759:DDN458782 DNJ458759:DNJ458782 DXF458759:DXF458782 EHB458759:EHB458782 EQX458759:EQX458782 FAT458759:FAT458782 FKP458759:FKP458782 FUL458759:FUL458782 GEH458759:GEH458782 GOD458759:GOD458782 GXZ458759:GXZ458782 HHV458759:HHV458782 HRR458759:HRR458782 IBN458759:IBN458782 ILJ458759:ILJ458782 IVF458759:IVF458782 JFB458759:JFB458782 JOX458759:JOX458782 JYT458759:JYT458782 KIP458759:KIP458782 KSL458759:KSL458782 LCH458759:LCH458782 LMD458759:LMD458782 LVZ458759:LVZ458782 MFV458759:MFV458782 MPR458759:MPR458782 MZN458759:MZN458782 NJJ458759:NJJ458782 NTF458759:NTF458782 ODB458759:ODB458782 OMX458759:OMX458782 OWT458759:OWT458782 PGP458759:PGP458782 PQL458759:PQL458782 QAH458759:QAH458782 QKD458759:QKD458782 QTZ458759:QTZ458782 RDV458759:RDV458782 RNR458759:RNR458782 RXN458759:RXN458782 SHJ458759:SHJ458782 SRF458759:SRF458782 TBB458759:TBB458782 TKX458759:TKX458782 TUT458759:TUT458782 UEP458759:UEP458782 UOL458759:UOL458782 UYH458759:UYH458782 VID458759:VID458782 VRZ458759:VRZ458782 WBV458759:WBV458782 WLR458759:WLR458782 WVN458759:WVN458782 JB524295:JB524318 SX524295:SX524318 ACT524295:ACT524318 AMP524295:AMP524318 AWL524295:AWL524318 BGH524295:BGH524318 BQD524295:BQD524318 BZZ524295:BZZ524318 CJV524295:CJV524318 CTR524295:CTR524318 DDN524295:DDN524318 DNJ524295:DNJ524318 DXF524295:DXF524318 EHB524295:EHB524318 EQX524295:EQX524318 FAT524295:FAT524318 FKP524295:FKP524318 FUL524295:FUL524318 GEH524295:GEH524318 GOD524295:GOD524318 GXZ524295:GXZ524318 HHV524295:HHV524318 HRR524295:HRR524318 IBN524295:IBN524318 ILJ524295:ILJ524318 IVF524295:IVF524318 JFB524295:JFB524318 JOX524295:JOX524318 JYT524295:JYT524318 KIP524295:KIP524318 KSL524295:KSL524318 LCH524295:LCH524318 LMD524295:LMD524318 LVZ524295:LVZ524318 MFV524295:MFV524318 MPR524295:MPR524318 MZN524295:MZN524318 NJJ524295:NJJ524318 NTF524295:NTF524318 ODB524295:ODB524318 OMX524295:OMX524318 OWT524295:OWT524318 PGP524295:PGP524318 PQL524295:PQL524318 QAH524295:QAH524318 QKD524295:QKD524318 QTZ524295:QTZ524318 RDV524295:RDV524318 RNR524295:RNR524318 RXN524295:RXN524318 SHJ524295:SHJ524318 SRF524295:SRF524318 TBB524295:TBB524318 TKX524295:TKX524318 TUT524295:TUT524318 UEP524295:UEP524318 UOL524295:UOL524318 UYH524295:UYH524318 VID524295:VID524318 VRZ524295:VRZ524318 WBV524295:WBV524318 WLR524295:WLR524318 WVN524295:WVN524318 JB589831:JB589854 SX589831:SX589854 ACT589831:ACT589854 AMP589831:AMP589854 AWL589831:AWL589854 BGH589831:BGH589854 BQD589831:BQD589854 BZZ589831:BZZ589854 CJV589831:CJV589854 CTR589831:CTR589854 DDN589831:DDN589854 DNJ589831:DNJ589854 DXF589831:DXF589854 EHB589831:EHB589854 EQX589831:EQX589854 FAT589831:FAT589854 FKP589831:FKP589854 FUL589831:FUL589854 GEH589831:GEH589854 GOD589831:GOD589854 GXZ589831:GXZ589854 HHV589831:HHV589854 HRR589831:HRR589854 IBN589831:IBN589854 ILJ589831:ILJ589854 IVF589831:IVF589854 JFB589831:JFB589854 JOX589831:JOX589854 JYT589831:JYT589854 KIP589831:KIP589854 KSL589831:KSL589854 LCH589831:LCH589854 LMD589831:LMD589854 LVZ589831:LVZ589854 MFV589831:MFV589854 MPR589831:MPR589854 MZN589831:MZN589854 NJJ589831:NJJ589854 NTF589831:NTF589854 ODB589831:ODB589854 OMX589831:OMX589854 OWT589831:OWT589854 PGP589831:PGP589854 PQL589831:PQL589854 QAH589831:QAH589854 QKD589831:QKD589854 QTZ589831:QTZ589854 RDV589831:RDV589854 RNR589831:RNR589854 RXN589831:RXN589854 SHJ589831:SHJ589854 SRF589831:SRF589854 TBB589831:TBB589854 TKX589831:TKX589854 TUT589831:TUT589854 UEP589831:UEP589854 UOL589831:UOL589854 UYH589831:UYH589854 VID589831:VID589854 VRZ589831:VRZ589854 WBV589831:WBV589854 WLR589831:WLR589854 WVN589831:WVN589854 JB655367:JB655390 SX655367:SX655390 ACT655367:ACT655390 AMP655367:AMP655390 AWL655367:AWL655390 BGH655367:BGH655390 BQD655367:BQD655390 BZZ655367:BZZ655390 CJV655367:CJV655390 CTR655367:CTR655390 DDN655367:DDN655390 DNJ655367:DNJ655390 DXF655367:DXF655390 EHB655367:EHB655390 EQX655367:EQX655390 FAT655367:FAT655390 FKP655367:FKP655390 FUL655367:FUL655390 GEH655367:GEH655390 GOD655367:GOD655390 GXZ655367:GXZ655390 HHV655367:HHV655390 HRR655367:HRR655390 IBN655367:IBN655390 ILJ655367:ILJ655390 IVF655367:IVF655390 JFB655367:JFB655390 JOX655367:JOX655390 JYT655367:JYT655390 KIP655367:KIP655390 KSL655367:KSL655390 LCH655367:LCH655390 LMD655367:LMD655390 LVZ655367:LVZ655390 MFV655367:MFV655390 MPR655367:MPR655390 MZN655367:MZN655390 NJJ655367:NJJ655390 NTF655367:NTF655390 ODB655367:ODB655390 OMX655367:OMX655390 OWT655367:OWT655390 PGP655367:PGP655390 PQL655367:PQL655390 QAH655367:QAH655390 QKD655367:QKD655390 QTZ655367:QTZ655390 RDV655367:RDV655390 RNR655367:RNR655390 RXN655367:RXN655390 SHJ655367:SHJ655390 SRF655367:SRF655390 TBB655367:TBB655390 TKX655367:TKX655390 TUT655367:TUT655390 UEP655367:UEP655390 UOL655367:UOL655390 UYH655367:UYH655390 VID655367:VID655390 VRZ655367:VRZ655390 WBV655367:WBV655390 WLR655367:WLR655390 WVN655367:WVN655390 JB720903:JB720926 SX720903:SX720926 ACT720903:ACT720926 AMP720903:AMP720926 AWL720903:AWL720926 BGH720903:BGH720926 BQD720903:BQD720926 BZZ720903:BZZ720926 CJV720903:CJV720926 CTR720903:CTR720926 DDN720903:DDN720926 DNJ720903:DNJ720926 DXF720903:DXF720926 EHB720903:EHB720926 EQX720903:EQX720926 FAT720903:FAT720926 FKP720903:FKP720926 FUL720903:FUL720926 GEH720903:GEH720926 GOD720903:GOD720926 GXZ720903:GXZ720926 HHV720903:HHV720926 HRR720903:HRR720926 IBN720903:IBN720926 ILJ720903:ILJ720926 IVF720903:IVF720926 JFB720903:JFB720926 JOX720903:JOX720926 JYT720903:JYT720926 KIP720903:KIP720926 KSL720903:KSL720926 LCH720903:LCH720926 LMD720903:LMD720926 LVZ720903:LVZ720926 MFV720903:MFV720926 MPR720903:MPR720926 MZN720903:MZN720926 NJJ720903:NJJ720926 NTF720903:NTF720926 ODB720903:ODB720926 OMX720903:OMX720926 OWT720903:OWT720926 PGP720903:PGP720926 PQL720903:PQL720926 QAH720903:QAH720926 QKD720903:QKD720926 QTZ720903:QTZ720926 RDV720903:RDV720926 RNR720903:RNR720926 RXN720903:RXN720926 SHJ720903:SHJ720926 SRF720903:SRF720926 TBB720903:TBB720926 TKX720903:TKX720926 TUT720903:TUT720926 UEP720903:UEP720926 UOL720903:UOL720926 UYH720903:UYH720926 VID720903:VID720926 VRZ720903:VRZ720926 WBV720903:WBV720926 WLR720903:WLR720926 WVN720903:WVN720926 JB786439:JB786462 SX786439:SX786462 ACT786439:ACT786462 AMP786439:AMP786462 AWL786439:AWL786462 BGH786439:BGH786462 BQD786439:BQD786462 BZZ786439:BZZ786462 CJV786439:CJV786462 CTR786439:CTR786462 DDN786439:DDN786462 DNJ786439:DNJ786462 DXF786439:DXF786462 EHB786439:EHB786462 EQX786439:EQX786462 FAT786439:FAT786462 FKP786439:FKP786462 FUL786439:FUL786462 GEH786439:GEH786462 GOD786439:GOD786462 GXZ786439:GXZ786462 HHV786439:HHV786462 HRR786439:HRR786462 IBN786439:IBN786462 ILJ786439:ILJ786462 IVF786439:IVF786462 JFB786439:JFB786462 JOX786439:JOX786462 JYT786439:JYT786462 KIP786439:KIP786462 KSL786439:KSL786462 LCH786439:LCH786462 LMD786439:LMD786462 LVZ786439:LVZ786462 MFV786439:MFV786462 MPR786439:MPR786462 MZN786439:MZN786462 NJJ786439:NJJ786462 NTF786439:NTF786462 ODB786439:ODB786462 OMX786439:OMX786462 OWT786439:OWT786462 PGP786439:PGP786462 PQL786439:PQL786462 QAH786439:QAH786462 QKD786439:QKD786462 QTZ786439:QTZ786462 RDV786439:RDV786462 RNR786439:RNR786462 RXN786439:RXN786462 SHJ786439:SHJ786462 SRF786439:SRF786462 TBB786439:TBB786462 TKX786439:TKX786462 TUT786439:TUT786462 UEP786439:UEP786462 UOL786439:UOL786462 UYH786439:UYH786462 VID786439:VID786462 VRZ786439:VRZ786462 WBV786439:WBV786462 WLR786439:WLR786462 WVN786439:WVN786462 JB851975:JB851998 SX851975:SX851998 ACT851975:ACT851998 AMP851975:AMP851998 AWL851975:AWL851998 BGH851975:BGH851998 BQD851975:BQD851998 BZZ851975:BZZ851998 CJV851975:CJV851998 CTR851975:CTR851998 DDN851975:DDN851998 DNJ851975:DNJ851998 DXF851975:DXF851998 EHB851975:EHB851998 EQX851975:EQX851998 FAT851975:FAT851998 FKP851975:FKP851998 FUL851975:FUL851998 GEH851975:GEH851998 GOD851975:GOD851998 GXZ851975:GXZ851998 HHV851975:HHV851998 HRR851975:HRR851998 IBN851975:IBN851998 ILJ851975:ILJ851998 IVF851975:IVF851998 JFB851975:JFB851998 JOX851975:JOX851998 JYT851975:JYT851998 KIP851975:KIP851998 KSL851975:KSL851998 LCH851975:LCH851998 LMD851975:LMD851998 LVZ851975:LVZ851998 MFV851975:MFV851998 MPR851975:MPR851998 MZN851975:MZN851998 NJJ851975:NJJ851998 NTF851975:NTF851998 ODB851975:ODB851998 OMX851975:OMX851998 OWT851975:OWT851998 PGP851975:PGP851998 PQL851975:PQL851998 QAH851975:QAH851998 QKD851975:QKD851998 QTZ851975:QTZ851998 RDV851975:RDV851998 RNR851975:RNR851998 RXN851975:RXN851998 SHJ851975:SHJ851998 SRF851975:SRF851998 TBB851975:TBB851998 TKX851975:TKX851998 TUT851975:TUT851998 UEP851975:UEP851998 UOL851975:UOL851998 UYH851975:UYH851998 VID851975:VID851998 VRZ851975:VRZ851998 WBV851975:WBV851998 WLR851975:WLR851998 WVN851975:WVN851998 JB917511:JB917534 SX917511:SX917534 ACT917511:ACT917534 AMP917511:AMP917534 AWL917511:AWL917534 BGH917511:BGH917534 BQD917511:BQD917534 BZZ917511:BZZ917534 CJV917511:CJV917534 CTR917511:CTR917534 DDN917511:DDN917534 DNJ917511:DNJ917534 DXF917511:DXF917534 EHB917511:EHB917534 EQX917511:EQX917534 FAT917511:FAT917534 FKP917511:FKP917534 FUL917511:FUL917534 GEH917511:GEH917534 GOD917511:GOD917534 GXZ917511:GXZ917534 HHV917511:HHV917534 HRR917511:HRR917534 IBN917511:IBN917534 ILJ917511:ILJ917534 IVF917511:IVF917534 JFB917511:JFB917534 JOX917511:JOX917534 JYT917511:JYT917534 KIP917511:KIP917534 KSL917511:KSL917534 LCH917511:LCH917534 LMD917511:LMD917534 LVZ917511:LVZ917534 MFV917511:MFV917534 MPR917511:MPR917534 MZN917511:MZN917534 NJJ917511:NJJ917534 NTF917511:NTF917534 ODB917511:ODB917534 OMX917511:OMX917534 OWT917511:OWT917534 PGP917511:PGP917534 PQL917511:PQL917534 QAH917511:QAH917534 QKD917511:QKD917534 QTZ917511:QTZ917534 RDV917511:RDV917534 RNR917511:RNR917534 RXN917511:RXN917534 SHJ917511:SHJ917534 SRF917511:SRF917534 TBB917511:TBB917534 TKX917511:TKX917534 TUT917511:TUT917534 UEP917511:UEP917534 UOL917511:UOL917534 UYH917511:UYH917534 VID917511:VID917534 VRZ917511:VRZ917534 WBV917511:WBV917534 WLR917511:WLR917534 WVN917511:WVN917534 JB983047:JB983070 SX983047:SX983070 ACT983047:ACT983070 AMP983047:AMP983070 AWL983047:AWL983070 BGH983047:BGH983070 BQD983047:BQD983070 BZZ983047:BZZ983070 CJV983047:CJV983070 CTR983047:CTR983070 DDN983047:DDN983070 DNJ983047:DNJ983070 DXF983047:DXF983070 EHB983047:EHB983070 EQX983047:EQX983070 FAT983047:FAT983070 FKP983047:FKP983070 FUL983047:FUL983070 GEH983047:GEH983070 GOD983047:GOD983070 GXZ983047:GXZ983070 HHV983047:HHV983070 HRR983047:HRR983070 IBN983047:IBN983070 ILJ983047:ILJ983070 IVF983047:IVF983070 JFB983047:JFB983070 JOX983047:JOX983070 JYT983047:JYT983070 KIP983047:KIP983070 KSL983047:KSL983070 LCH983047:LCH983070 LMD983047:LMD983070 LVZ983047:LVZ983070 MFV983047:MFV983070 MPR983047:MPR983070 MZN983047:MZN983070 NJJ983047:NJJ983070 NTF983047:NTF983070 ODB983047:ODB983070 OMX983047:OMX983070 OWT983047:OWT983070 PGP983047:PGP983070 PQL983047:PQL983070 QAH983047:QAH983070 QKD983047:QKD983070 QTZ983047:QTZ983070 RDV983047:RDV983070 RNR983047:RNR983070 RXN983047:RXN983070 SHJ983047:SHJ983070 SRF983047:SRF983070 TBB983047:TBB983070 TKX983047:TKX983070 TUT983047:TUT983070 UEP983047:UEP983070 UOL983047:UOL983070 UYH983047:UYH983070 VID983047:VID983070 VRZ983047:VRZ983070 WBV983047:WBV983070 WLR983047:WLR983070 WVN983047:WVN983070 AB65518:AB65541 AB131054:AB131077 AB196590:AB196613 AB262126:AB262149 AB327662:AB327685 AB393198:AB393221 AB458734:AB458757 AB524270:AB524293 AB589806:AB589829 AB655342:AB655365 AB720878:AB720901 AB786414:AB786437 AB851950:AB851973 AB917486:AB917509 AB983022:AB983045" xr:uid="{00000000-0002-0000-0F00-000000000000}">
      <formula1>"50,100,200,400,800,1500"</formula1>
    </dataValidation>
    <dataValidation type="list" allowBlank="1" showInputMessage="1" showErrorMessage="1" sqref="IL7:IM30 SH7:SI30 ACD7:ACE30 ALZ7:AMA30 AVV7:AVW30 BFR7:BFS30 BPN7:BPO30 BZJ7:BZK30 CJF7:CJG30 CTB7:CTC30 DCX7:DCY30 DMT7:DMU30 DWP7:DWQ30 EGL7:EGM30 EQH7:EQI30 FAD7:FAE30 FJZ7:FKA30 FTV7:FTW30 GDR7:GDS30 GNN7:GNO30 GXJ7:GXK30 HHF7:HHG30 HRB7:HRC30 IAX7:IAY30 IKT7:IKU30 IUP7:IUQ30 JEL7:JEM30 JOH7:JOI30 JYD7:JYE30 KHZ7:KIA30 KRV7:KRW30 LBR7:LBS30 LLN7:LLO30 LVJ7:LVK30 MFF7:MFG30 MPB7:MPC30 MYX7:MYY30 NIT7:NIU30 NSP7:NSQ30 OCL7:OCM30 OMH7:OMI30 OWD7:OWE30 PFZ7:PGA30 PPV7:PPW30 PZR7:PZS30 QJN7:QJO30 QTJ7:QTK30 RDF7:RDG30 RNB7:RNC30 RWX7:RWY30 SGT7:SGU30 SQP7:SQQ30 TAL7:TAM30 TKH7:TKI30 TUD7:TUE30 UDZ7:UEA30 UNV7:UNW30 UXR7:UXS30 VHN7:VHO30 VRJ7:VRK30 WBF7:WBG30 WLB7:WLC30 WUX7:WUY30 K65519:L65542 IL65543:IM65566 SH65543:SI65566 ACD65543:ACE65566 ALZ65543:AMA65566 AVV65543:AVW65566 BFR65543:BFS65566 BPN65543:BPO65566 BZJ65543:BZK65566 CJF65543:CJG65566 CTB65543:CTC65566 DCX65543:DCY65566 DMT65543:DMU65566 DWP65543:DWQ65566 EGL65543:EGM65566 EQH65543:EQI65566 FAD65543:FAE65566 FJZ65543:FKA65566 FTV65543:FTW65566 GDR65543:GDS65566 GNN65543:GNO65566 GXJ65543:GXK65566 HHF65543:HHG65566 HRB65543:HRC65566 IAX65543:IAY65566 IKT65543:IKU65566 IUP65543:IUQ65566 JEL65543:JEM65566 JOH65543:JOI65566 JYD65543:JYE65566 KHZ65543:KIA65566 KRV65543:KRW65566 LBR65543:LBS65566 LLN65543:LLO65566 LVJ65543:LVK65566 MFF65543:MFG65566 MPB65543:MPC65566 MYX65543:MYY65566 NIT65543:NIU65566 NSP65543:NSQ65566 OCL65543:OCM65566 OMH65543:OMI65566 OWD65543:OWE65566 PFZ65543:PGA65566 PPV65543:PPW65566 PZR65543:PZS65566 QJN65543:QJO65566 QTJ65543:QTK65566 RDF65543:RDG65566 RNB65543:RNC65566 RWX65543:RWY65566 SGT65543:SGU65566 SQP65543:SQQ65566 TAL65543:TAM65566 TKH65543:TKI65566 TUD65543:TUE65566 UDZ65543:UEA65566 UNV65543:UNW65566 UXR65543:UXS65566 VHN65543:VHO65566 VRJ65543:VRK65566 WBF65543:WBG65566 WLB65543:WLC65566 WUX65543:WUY65566 K131055:L131078 IL131079:IM131102 SH131079:SI131102 ACD131079:ACE131102 ALZ131079:AMA131102 AVV131079:AVW131102 BFR131079:BFS131102 BPN131079:BPO131102 BZJ131079:BZK131102 CJF131079:CJG131102 CTB131079:CTC131102 DCX131079:DCY131102 DMT131079:DMU131102 DWP131079:DWQ131102 EGL131079:EGM131102 EQH131079:EQI131102 FAD131079:FAE131102 FJZ131079:FKA131102 FTV131079:FTW131102 GDR131079:GDS131102 GNN131079:GNO131102 GXJ131079:GXK131102 HHF131079:HHG131102 HRB131079:HRC131102 IAX131079:IAY131102 IKT131079:IKU131102 IUP131079:IUQ131102 JEL131079:JEM131102 JOH131079:JOI131102 JYD131079:JYE131102 KHZ131079:KIA131102 KRV131079:KRW131102 LBR131079:LBS131102 LLN131079:LLO131102 LVJ131079:LVK131102 MFF131079:MFG131102 MPB131079:MPC131102 MYX131079:MYY131102 NIT131079:NIU131102 NSP131079:NSQ131102 OCL131079:OCM131102 OMH131079:OMI131102 OWD131079:OWE131102 PFZ131079:PGA131102 PPV131079:PPW131102 PZR131079:PZS131102 QJN131079:QJO131102 QTJ131079:QTK131102 RDF131079:RDG131102 RNB131079:RNC131102 RWX131079:RWY131102 SGT131079:SGU131102 SQP131079:SQQ131102 TAL131079:TAM131102 TKH131079:TKI131102 TUD131079:TUE131102 UDZ131079:UEA131102 UNV131079:UNW131102 UXR131079:UXS131102 VHN131079:VHO131102 VRJ131079:VRK131102 WBF131079:WBG131102 WLB131079:WLC131102 WUX131079:WUY131102 K196591:L196614 IL196615:IM196638 SH196615:SI196638 ACD196615:ACE196638 ALZ196615:AMA196638 AVV196615:AVW196638 BFR196615:BFS196638 BPN196615:BPO196638 BZJ196615:BZK196638 CJF196615:CJG196638 CTB196615:CTC196638 DCX196615:DCY196638 DMT196615:DMU196638 DWP196615:DWQ196638 EGL196615:EGM196638 EQH196615:EQI196638 FAD196615:FAE196638 FJZ196615:FKA196638 FTV196615:FTW196638 GDR196615:GDS196638 GNN196615:GNO196638 GXJ196615:GXK196638 HHF196615:HHG196638 HRB196615:HRC196638 IAX196615:IAY196638 IKT196615:IKU196638 IUP196615:IUQ196638 JEL196615:JEM196638 JOH196615:JOI196638 JYD196615:JYE196638 KHZ196615:KIA196638 KRV196615:KRW196638 LBR196615:LBS196638 LLN196615:LLO196638 LVJ196615:LVK196638 MFF196615:MFG196638 MPB196615:MPC196638 MYX196615:MYY196638 NIT196615:NIU196638 NSP196615:NSQ196638 OCL196615:OCM196638 OMH196615:OMI196638 OWD196615:OWE196638 PFZ196615:PGA196638 PPV196615:PPW196638 PZR196615:PZS196638 QJN196615:QJO196638 QTJ196615:QTK196638 RDF196615:RDG196638 RNB196615:RNC196638 RWX196615:RWY196638 SGT196615:SGU196638 SQP196615:SQQ196638 TAL196615:TAM196638 TKH196615:TKI196638 TUD196615:TUE196638 UDZ196615:UEA196638 UNV196615:UNW196638 UXR196615:UXS196638 VHN196615:VHO196638 VRJ196615:VRK196638 WBF196615:WBG196638 WLB196615:WLC196638 WUX196615:WUY196638 K262127:L262150 IL262151:IM262174 SH262151:SI262174 ACD262151:ACE262174 ALZ262151:AMA262174 AVV262151:AVW262174 BFR262151:BFS262174 BPN262151:BPO262174 BZJ262151:BZK262174 CJF262151:CJG262174 CTB262151:CTC262174 DCX262151:DCY262174 DMT262151:DMU262174 DWP262151:DWQ262174 EGL262151:EGM262174 EQH262151:EQI262174 FAD262151:FAE262174 FJZ262151:FKA262174 FTV262151:FTW262174 GDR262151:GDS262174 GNN262151:GNO262174 GXJ262151:GXK262174 HHF262151:HHG262174 HRB262151:HRC262174 IAX262151:IAY262174 IKT262151:IKU262174 IUP262151:IUQ262174 JEL262151:JEM262174 JOH262151:JOI262174 JYD262151:JYE262174 KHZ262151:KIA262174 KRV262151:KRW262174 LBR262151:LBS262174 LLN262151:LLO262174 LVJ262151:LVK262174 MFF262151:MFG262174 MPB262151:MPC262174 MYX262151:MYY262174 NIT262151:NIU262174 NSP262151:NSQ262174 OCL262151:OCM262174 OMH262151:OMI262174 OWD262151:OWE262174 PFZ262151:PGA262174 PPV262151:PPW262174 PZR262151:PZS262174 QJN262151:QJO262174 QTJ262151:QTK262174 RDF262151:RDG262174 RNB262151:RNC262174 RWX262151:RWY262174 SGT262151:SGU262174 SQP262151:SQQ262174 TAL262151:TAM262174 TKH262151:TKI262174 TUD262151:TUE262174 UDZ262151:UEA262174 UNV262151:UNW262174 UXR262151:UXS262174 VHN262151:VHO262174 VRJ262151:VRK262174 WBF262151:WBG262174 WLB262151:WLC262174 WUX262151:WUY262174 K327663:L327686 IL327687:IM327710 SH327687:SI327710 ACD327687:ACE327710 ALZ327687:AMA327710 AVV327687:AVW327710 BFR327687:BFS327710 BPN327687:BPO327710 BZJ327687:BZK327710 CJF327687:CJG327710 CTB327687:CTC327710 DCX327687:DCY327710 DMT327687:DMU327710 DWP327687:DWQ327710 EGL327687:EGM327710 EQH327687:EQI327710 FAD327687:FAE327710 FJZ327687:FKA327710 FTV327687:FTW327710 GDR327687:GDS327710 GNN327687:GNO327710 GXJ327687:GXK327710 HHF327687:HHG327710 HRB327687:HRC327710 IAX327687:IAY327710 IKT327687:IKU327710 IUP327687:IUQ327710 JEL327687:JEM327710 JOH327687:JOI327710 JYD327687:JYE327710 KHZ327687:KIA327710 KRV327687:KRW327710 LBR327687:LBS327710 LLN327687:LLO327710 LVJ327687:LVK327710 MFF327687:MFG327710 MPB327687:MPC327710 MYX327687:MYY327710 NIT327687:NIU327710 NSP327687:NSQ327710 OCL327687:OCM327710 OMH327687:OMI327710 OWD327687:OWE327710 PFZ327687:PGA327710 PPV327687:PPW327710 PZR327687:PZS327710 QJN327687:QJO327710 QTJ327687:QTK327710 RDF327687:RDG327710 RNB327687:RNC327710 RWX327687:RWY327710 SGT327687:SGU327710 SQP327687:SQQ327710 TAL327687:TAM327710 TKH327687:TKI327710 TUD327687:TUE327710 UDZ327687:UEA327710 UNV327687:UNW327710 UXR327687:UXS327710 VHN327687:VHO327710 VRJ327687:VRK327710 WBF327687:WBG327710 WLB327687:WLC327710 WUX327687:WUY327710 K393199:L393222 IL393223:IM393246 SH393223:SI393246 ACD393223:ACE393246 ALZ393223:AMA393246 AVV393223:AVW393246 BFR393223:BFS393246 BPN393223:BPO393246 BZJ393223:BZK393246 CJF393223:CJG393246 CTB393223:CTC393246 DCX393223:DCY393246 DMT393223:DMU393246 DWP393223:DWQ393246 EGL393223:EGM393246 EQH393223:EQI393246 FAD393223:FAE393246 FJZ393223:FKA393246 FTV393223:FTW393246 GDR393223:GDS393246 GNN393223:GNO393246 GXJ393223:GXK393246 HHF393223:HHG393246 HRB393223:HRC393246 IAX393223:IAY393246 IKT393223:IKU393246 IUP393223:IUQ393246 JEL393223:JEM393246 JOH393223:JOI393246 JYD393223:JYE393246 KHZ393223:KIA393246 KRV393223:KRW393246 LBR393223:LBS393246 LLN393223:LLO393246 LVJ393223:LVK393246 MFF393223:MFG393246 MPB393223:MPC393246 MYX393223:MYY393246 NIT393223:NIU393246 NSP393223:NSQ393246 OCL393223:OCM393246 OMH393223:OMI393246 OWD393223:OWE393246 PFZ393223:PGA393246 PPV393223:PPW393246 PZR393223:PZS393246 QJN393223:QJO393246 QTJ393223:QTK393246 RDF393223:RDG393246 RNB393223:RNC393246 RWX393223:RWY393246 SGT393223:SGU393246 SQP393223:SQQ393246 TAL393223:TAM393246 TKH393223:TKI393246 TUD393223:TUE393246 UDZ393223:UEA393246 UNV393223:UNW393246 UXR393223:UXS393246 VHN393223:VHO393246 VRJ393223:VRK393246 WBF393223:WBG393246 WLB393223:WLC393246 WUX393223:WUY393246 K458735:L458758 IL458759:IM458782 SH458759:SI458782 ACD458759:ACE458782 ALZ458759:AMA458782 AVV458759:AVW458782 BFR458759:BFS458782 BPN458759:BPO458782 BZJ458759:BZK458782 CJF458759:CJG458782 CTB458759:CTC458782 DCX458759:DCY458782 DMT458759:DMU458782 DWP458759:DWQ458782 EGL458759:EGM458782 EQH458759:EQI458782 FAD458759:FAE458782 FJZ458759:FKA458782 FTV458759:FTW458782 GDR458759:GDS458782 GNN458759:GNO458782 GXJ458759:GXK458782 HHF458759:HHG458782 HRB458759:HRC458782 IAX458759:IAY458782 IKT458759:IKU458782 IUP458759:IUQ458782 JEL458759:JEM458782 JOH458759:JOI458782 JYD458759:JYE458782 KHZ458759:KIA458782 KRV458759:KRW458782 LBR458759:LBS458782 LLN458759:LLO458782 LVJ458759:LVK458782 MFF458759:MFG458782 MPB458759:MPC458782 MYX458759:MYY458782 NIT458759:NIU458782 NSP458759:NSQ458782 OCL458759:OCM458782 OMH458759:OMI458782 OWD458759:OWE458782 PFZ458759:PGA458782 PPV458759:PPW458782 PZR458759:PZS458782 QJN458759:QJO458782 QTJ458759:QTK458782 RDF458759:RDG458782 RNB458759:RNC458782 RWX458759:RWY458782 SGT458759:SGU458782 SQP458759:SQQ458782 TAL458759:TAM458782 TKH458759:TKI458782 TUD458759:TUE458782 UDZ458759:UEA458782 UNV458759:UNW458782 UXR458759:UXS458782 VHN458759:VHO458782 VRJ458759:VRK458782 WBF458759:WBG458782 WLB458759:WLC458782 WUX458759:WUY458782 K524271:L524294 IL524295:IM524318 SH524295:SI524318 ACD524295:ACE524318 ALZ524295:AMA524318 AVV524295:AVW524318 BFR524295:BFS524318 BPN524295:BPO524318 BZJ524295:BZK524318 CJF524295:CJG524318 CTB524295:CTC524318 DCX524295:DCY524318 DMT524295:DMU524318 DWP524295:DWQ524318 EGL524295:EGM524318 EQH524295:EQI524318 FAD524295:FAE524318 FJZ524295:FKA524318 FTV524295:FTW524318 GDR524295:GDS524318 GNN524295:GNO524318 GXJ524295:GXK524318 HHF524295:HHG524318 HRB524295:HRC524318 IAX524295:IAY524318 IKT524295:IKU524318 IUP524295:IUQ524318 JEL524295:JEM524318 JOH524295:JOI524318 JYD524295:JYE524318 KHZ524295:KIA524318 KRV524295:KRW524318 LBR524295:LBS524318 LLN524295:LLO524318 LVJ524295:LVK524318 MFF524295:MFG524318 MPB524295:MPC524318 MYX524295:MYY524318 NIT524295:NIU524318 NSP524295:NSQ524318 OCL524295:OCM524318 OMH524295:OMI524318 OWD524295:OWE524318 PFZ524295:PGA524318 PPV524295:PPW524318 PZR524295:PZS524318 QJN524295:QJO524318 QTJ524295:QTK524318 RDF524295:RDG524318 RNB524295:RNC524318 RWX524295:RWY524318 SGT524295:SGU524318 SQP524295:SQQ524318 TAL524295:TAM524318 TKH524295:TKI524318 TUD524295:TUE524318 UDZ524295:UEA524318 UNV524295:UNW524318 UXR524295:UXS524318 VHN524295:VHO524318 VRJ524295:VRK524318 WBF524295:WBG524318 WLB524295:WLC524318 WUX524295:WUY524318 K589807:L589830 IL589831:IM589854 SH589831:SI589854 ACD589831:ACE589854 ALZ589831:AMA589854 AVV589831:AVW589854 BFR589831:BFS589854 BPN589831:BPO589854 BZJ589831:BZK589854 CJF589831:CJG589854 CTB589831:CTC589854 DCX589831:DCY589854 DMT589831:DMU589854 DWP589831:DWQ589854 EGL589831:EGM589854 EQH589831:EQI589854 FAD589831:FAE589854 FJZ589831:FKA589854 FTV589831:FTW589854 GDR589831:GDS589854 GNN589831:GNO589854 GXJ589831:GXK589854 HHF589831:HHG589854 HRB589831:HRC589854 IAX589831:IAY589854 IKT589831:IKU589854 IUP589831:IUQ589854 JEL589831:JEM589854 JOH589831:JOI589854 JYD589831:JYE589854 KHZ589831:KIA589854 KRV589831:KRW589854 LBR589831:LBS589854 LLN589831:LLO589854 LVJ589831:LVK589854 MFF589831:MFG589854 MPB589831:MPC589854 MYX589831:MYY589854 NIT589831:NIU589854 NSP589831:NSQ589854 OCL589831:OCM589854 OMH589831:OMI589854 OWD589831:OWE589854 PFZ589831:PGA589854 PPV589831:PPW589854 PZR589831:PZS589854 QJN589831:QJO589854 QTJ589831:QTK589854 RDF589831:RDG589854 RNB589831:RNC589854 RWX589831:RWY589854 SGT589831:SGU589854 SQP589831:SQQ589854 TAL589831:TAM589854 TKH589831:TKI589854 TUD589831:TUE589854 UDZ589831:UEA589854 UNV589831:UNW589854 UXR589831:UXS589854 VHN589831:VHO589854 VRJ589831:VRK589854 WBF589831:WBG589854 WLB589831:WLC589854 WUX589831:WUY589854 K655343:L655366 IL655367:IM655390 SH655367:SI655390 ACD655367:ACE655390 ALZ655367:AMA655390 AVV655367:AVW655390 BFR655367:BFS655390 BPN655367:BPO655390 BZJ655367:BZK655390 CJF655367:CJG655390 CTB655367:CTC655390 DCX655367:DCY655390 DMT655367:DMU655390 DWP655367:DWQ655390 EGL655367:EGM655390 EQH655367:EQI655390 FAD655367:FAE655390 FJZ655367:FKA655390 FTV655367:FTW655390 GDR655367:GDS655390 GNN655367:GNO655390 GXJ655367:GXK655390 HHF655367:HHG655390 HRB655367:HRC655390 IAX655367:IAY655390 IKT655367:IKU655390 IUP655367:IUQ655390 JEL655367:JEM655390 JOH655367:JOI655390 JYD655367:JYE655390 KHZ655367:KIA655390 KRV655367:KRW655390 LBR655367:LBS655390 LLN655367:LLO655390 LVJ655367:LVK655390 MFF655367:MFG655390 MPB655367:MPC655390 MYX655367:MYY655390 NIT655367:NIU655390 NSP655367:NSQ655390 OCL655367:OCM655390 OMH655367:OMI655390 OWD655367:OWE655390 PFZ655367:PGA655390 PPV655367:PPW655390 PZR655367:PZS655390 QJN655367:QJO655390 QTJ655367:QTK655390 RDF655367:RDG655390 RNB655367:RNC655390 RWX655367:RWY655390 SGT655367:SGU655390 SQP655367:SQQ655390 TAL655367:TAM655390 TKH655367:TKI655390 TUD655367:TUE655390 UDZ655367:UEA655390 UNV655367:UNW655390 UXR655367:UXS655390 VHN655367:VHO655390 VRJ655367:VRK655390 WBF655367:WBG655390 WLB655367:WLC655390 WUX655367:WUY655390 K720879:L720902 IL720903:IM720926 SH720903:SI720926 ACD720903:ACE720926 ALZ720903:AMA720926 AVV720903:AVW720926 BFR720903:BFS720926 BPN720903:BPO720926 BZJ720903:BZK720926 CJF720903:CJG720926 CTB720903:CTC720926 DCX720903:DCY720926 DMT720903:DMU720926 DWP720903:DWQ720926 EGL720903:EGM720926 EQH720903:EQI720926 FAD720903:FAE720926 FJZ720903:FKA720926 FTV720903:FTW720926 GDR720903:GDS720926 GNN720903:GNO720926 GXJ720903:GXK720926 HHF720903:HHG720926 HRB720903:HRC720926 IAX720903:IAY720926 IKT720903:IKU720926 IUP720903:IUQ720926 JEL720903:JEM720926 JOH720903:JOI720926 JYD720903:JYE720926 KHZ720903:KIA720926 KRV720903:KRW720926 LBR720903:LBS720926 LLN720903:LLO720926 LVJ720903:LVK720926 MFF720903:MFG720926 MPB720903:MPC720926 MYX720903:MYY720926 NIT720903:NIU720926 NSP720903:NSQ720926 OCL720903:OCM720926 OMH720903:OMI720926 OWD720903:OWE720926 PFZ720903:PGA720926 PPV720903:PPW720926 PZR720903:PZS720926 QJN720903:QJO720926 QTJ720903:QTK720926 RDF720903:RDG720926 RNB720903:RNC720926 RWX720903:RWY720926 SGT720903:SGU720926 SQP720903:SQQ720926 TAL720903:TAM720926 TKH720903:TKI720926 TUD720903:TUE720926 UDZ720903:UEA720926 UNV720903:UNW720926 UXR720903:UXS720926 VHN720903:VHO720926 VRJ720903:VRK720926 WBF720903:WBG720926 WLB720903:WLC720926 WUX720903:WUY720926 K786415:L786438 IL786439:IM786462 SH786439:SI786462 ACD786439:ACE786462 ALZ786439:AMA786462 AVV786439:AVW786462 BFR786439:BFS786462 BPN786439:BPO786462 BZJ786439:BZK786462 CJF786439:CJG786462 CTB786439:CTC786462 DCX786439:DCY786462 DMT786439:DMU786462 DWP786439:DWQ786462 EGL786439:EGM786462 EQH786439:EQI786462 FAD786439:FAE786462 FJZ786439:FKA786462 FTV786439:FTW786462 GDR786439:GDS786462 GNN786439:GNO786462 GXJ786439:GXK786462 HHF786439:HHG786462 HRB786439:HRC786462 IAX786439:IAY786462 IKT786439:IKU786462 IUP786439:IUQ786462 JEL786439:JEM786462 JOH786439:JOI786462 JYD786439:JYE786462 KHZ786439:KIA786462 KRV786439:KRW786462 LBR786439:LBS786462 LLN786439:LLO786462 LVJ786439:LVK786462 MFF786439:MFG786462 MPB786439:MPC786462 MYX786439:MYY786462 NIT786439:NIU786462 NSP786439:NSQ786462 OCL786439:OCM786462 OMH786439:OMI786462 OWD786439:OWE786462 PFZ786439:PGA786462 PPV786439:PPW786462 PZR786439:PZS786462 QJN786439:QJO786462 QTJ786439:QTK786462 RDF786439:RDG786462 RNB786439:RNC786462 RWX786439:RWY786462 SGT786439:SGU786462 SQP786439:SQQ786462 TAL786439:TAM786462 TKH786439:TKI786462 TUD786439:TUE786462 UDZ786439:UEA786462 UNV786439:UNW786462 UXR786439:UXS786462 VHN786439:VHO786462 VRJ786439:VRK786462 WBF786439:WBG786462 WLB786439:WLC786462 WUX786439:WUY786462 K851951:L851974 IL851975:IM851998 SH851975:SI851998 ACD851975:ACE851998 ALZ851975:AMA851998 AVV851975:AVW851998 BFR851975:BFS851998 BPN851975:BPO851998 BZJ851975:BZK851998 CJF851975:CJG851998 CTB851975:CTC851998 DCX851975:DCY851998 DMT851975:DMU851998 DWP851975:DWQ851998 EGL851975:EGM851998 EQH851975:EQI851998 FAD851975:FAE851998 FJZ851975:FKA851998 FTV851975:FTW851998 GDR851975:GDS851998 GNN851975:GNO851998 GXJ851975:GXK851998 HHF851975:HHG851998 HRB851975:HRC851998 IAX851975:IAY851998 IKT851975:IKU851998 IUP851975:IUQ851998 JEL851975:JEM851998 JOH851975:JOI851998 JYD851975:JYE851998 KHZ851975:KIA851998 KRV851975:KRW851998 LBR851975:LBS851998 LLN851975:LLO851998 LVJ851975:LVK851998 MFF851975:MFG851998 MPB851975:MPC851998 MYX851975:MYY851998 NIT851975:NIU851998 NSP851975:NSQ851998 OCL851975:OCM851998 OMH851975:OMI851998 OWD851975:OWE851998 PFZ851975:PGA851998 PPV851975:PPW851998 PZR851975:PZS851998 QJN851975:QJO851998 QTJ851975:QTK851998 RDF851975:RDG851998 RNB851975:RNC851998 RWX851975:RWY851998 SGT851975:SGU851998 SQP851975:SQQ851998 TAL851975:TAM851998 TKH851975:TKI851998 TUD851975:TUE851998 UDZ851975:UEA851998 UNV851975:UNW851998 UXR851975:UXS851998 VHN851975:VHO851998 VRJ851975:VRK851998 WBF851975:WBG851998 WLB851975:WLC851998 WUX851975:WUY851998 K917487:L917510 IL917511:IM917534 SH917511:SI917534 ACD917511:ACE917534 ALZ917511:AMA917534 AVV917511:AVW917534 BFR917511:BFS917534 BPN917511:BPO917534 BZJ917511:BZK917534 CJF917511:CJG917534 CTB917511:CTC917534 DCX917511:DCY917534 DMT917511:DMU917534 DWP917511:DWQ917534 EGL917511:EGM917534 EQH917511:EQI917534 FAD917511:FAE917534 FJZ917511:FKA917534 FTV917511:FTW917534 GDR917511:GDS917534 GNN917511:GNO917534 GXJ917511:GXK917534 HHF917511:HHG917534 HRB917511:HRC917534 IAX917511:IAY917534 IKT917511:IKU917534 IUP917511:IUQ917534 JEL917511:JEM917534 JOH917511:JOI917534 JYD917511:JYE917534 KHZ917511:KIA917534 KRV917511:KRW917534 LBR917511:LBS917534 LLN917511:LLO917534 LVJ917511:LVK917534 MFF917511:MFG917534 MPB917511:MPC917534 MYX917511:MYY917534 NIT917511:NIU917534 NSP917511:NSQ917534 OCL917511:OCM917534 OMH917511:OMI917534 OWD917511:OWE917534 PFZ917511:PGA917534 PPV917511:PPW917534 PZR917511:PZS917534 QJN917511:QJO917534 QTJ917511:QTK917534 RDF917511:RDG917534 RNB917511:RNC917534 RWX917511:RWY917534 SGT917511:SGU917534 SQP917511:SQQ917534 TAL917511:TAM917534 TKH917511:TKI917534 TUD917511:TUE917534 UDZ917511:UEA917534 UNV917511:UNW917534 UXR917511:UXS917534 VHN917511:VHO917534 VRJ917511:VRK917534 WBF917511:WBG917534 WLB917511:WLC917534 WUX917511:WUY917534 K983023:L983046 IL983047:IM983070 SH983047:SI983070 ACD983047:ACE983070 ALZ983047:AMA983070 AVV983047:AVW983070 BFR983047:BFS983070 BPN983047:BPO983070 BZJ983047:BZK983070 CJF983047:CJG983070 CTB983047:CTC983070 DCX983047:DCY983070 DMT983047:DMU983070 DWP983047:DWQ983070 EGL983047:EGM983070 EQH983047:EQI983070 FAD983047:FAE983070 FJZ983047:FKA983070 FTV983047:FTW983070 GDR983047:GDS983070 GNN983047:GNO983070 GXJ983047:GXK983070 HHF983047:HHG983070 HRB983047:HRC983070 IAX983047:IAY983070 IKT983047:IKU983070 IUP983047:IUQ983070 JEL983047:JEM983070 JOH983047:JOI983070 JYD983047:JYE983070 KHZ983047:KIA983070 KRV983047:KRW983070 LBR983047:LBS983070 LLN983047:LLO983070 LVJ983047:LVK983070 MFF983047:MFG983070 MPB983047:MPC983070 MYX983047:MYY983070 NIT983047:NIU983070 NSP983047:NSQ983070 OCL983047:OCM983070 OMH983047:OMI983070 OWD983047:OWE983070 PFZ983047:PGA983070 PPV983047:PPW983070 PZR983047:PZS983070 QJN983047:QJO983070 QTJ983047:QTK983070 RDF983047:RDG983070 RNB983047:RNC983070 RWX983047:RWY983070 SGT983047:SGU983070 SQP983047:SQQ983070 TAL983047:TAM983070 TKH983047:TKI983070 TUD983047:TUE983070 UDZ983047:UEA983070 UNV983047:UNW983070 UXR983047:UXS983070 VHN983047:VHO983070 VRJ983047:VRK983070 WBF983047:WBG983070 WLB983047:WLC983070 WUX983047:WUY983070 JD7:JE30 SZ7:TA30 ACV7:ACW30 AMR7:AMS30 AWN7:AWO30 BGJ7:BGK30 BQF7:BQG30 CAB7:CAC30 CJX7:CJY30 CTT7:CTU30 DDP7:DDQ30 DNL7:DNM30 DXH7:DXI30 EHD7:EHE30 EQZ7:ERA30 FAV7:FAW30 FKR7:FKS30 FUN7:FUO30 GEJ7:GEK30 GOF7:GOG30 GYB7:GYC30 HHX7:HHY30 HRT7:HRU30 IBP7:IBQ30 ILL7:ILM30 IVH7:IVI30 JFD7:JFE30 JOZ7:JPA30 JYV7:JYW30 KIR7:KIS30 KSN7:KSO30 LCJ7:LCK30 LMF7:LMG30 LWB7:LWC30 MFX7:MFY30 MPT7:MPU30 MZP7:MZQ30 NJL7:NJM30 NTH7:NTI30 ODD7:ODE30 OMZ7:ONA30 OWV7:OWW30 PGR7:PGS30 PQN7:PQO30 QAJ7:QAK30 QKF7:QKG30 QUB7:QUC30 RDX7:RDY30 RNT7:RNU30 RXP7:RXQ30 SHL7:SHM30 SRH7:SRI30 TBD7:TBE30 TKZ7:TLA30 TUV7:TUW30 UER7:UES30 UON7:UOO30 UYJ7:UYK30 VIF7:VIG30 VSB7:VSC30 WBX7:WBY30 WLT7:WLU30 WVP7:WVQ30 JD65543:JE65566 SZ65543:TA65566 ACV65543:ACW65566 AMR65543:AMS65566 AWN65543:AWO65566 BGJ65543:BGK65566 BQF65543:BQG65566 CAB65543:CAC65566 CJX65543:CJY65566 CTT65543:CTU65566 DDP65543:DDQ65566 DNL65543:DNM65566 DXH65543:DXI65566 EHD65543:EHE65566 EQZ65543:ERA65566 FAV65543:FAW65566 FKR65543:FKS65566 FUN65543:FUO65566 GEJ65543:GEK65566 GOF65543:GOG65566 GYB65543:GYC65566 HHX65543:HHY65566 HRT65543:HRU65566 IBP65543:IBQ65566 ILL65543:ILM65566 IVH65543:IVI65566 JFD65543:JFE65566 JOZ65543:JPA65566 JYV65543:JYW65566 KIR65543:KIS65566 KSN65543:KSO65566 LCJ65543:LCK65566 LMF65543:LMG65566 LWB65543:LWC65566 MFX65543:MFY65566 MPT65543:MPU65566 MZP65543:MZQ65566 NJL65543:NJM65566 NTH65543:NTI65566 ODD65543:ODE65566 OMZ65543:ONA65566 OWV65543:OWW65566 PGR65543:PGS65566 PQN65543:PQO65566 QAJ65543:QAK65566 QKF65543:QKG65566 QUB65543:QUC65566 RDX65543:RDY65566 RNT65543:RNU65566 RXP65543:RXQ65566 SHL65543:SHM65566 SRH65543:SRI65566 TBD65543:TBE65566 TKZ65543:TLA65566 TUV65543:TUW65566 UER65543:UES65566 UON65543:UOO65566 UYJ65543:UYK65566 VIF65543:VIG65566 VSB65543:VSC65566 WBX65543:WBY65566 WLT65543:WLU65566 WVP65543:WVQ65566 JD131079:JE131102 SZ131079:TA131102 ACV131079:ACW131102 AMR131079:AMS131102 AWN131079:AWO131102 BGJ131079:BGK131102 BQF131079:BQG131102 CAB131079:CAC131102 CJX131079:CJY131102 CTT131079:CTU131102 DDP131079:DDQ131102 DNL131079:DNM131102 DXH131079:DXI131102 EHD131079:EHE131102 EQZ131079:ERA131102 FAV131079:FAW131102 FKR131079:FKS131102 FUN131079:FUO131102 GEJ131079:GEK131102 GOF131079:GOG131102 GYB131079:GYC131102 HHX131079:HHY131102 HRT131079:HRU131102 IBP131079:IBQ131102 ILL131079:ILM131102 IVH131079:IVI131102 JFD131079:JFE131102 JOZ131079:JPA131102 JYV131079:JYW131102 KIR131079:KIS131102 KSN131079:KSO131102 LCJ131079:LCK131102 LMF131079:LMG131102 LWB131079:LWC131102 MFX131079:MFY131102 MPT131079:MPU131102 MZP131079:MZQ131102 NJL131079:NJM131102 NTH131079:NTI131102 ODD131079:ODE131102 OMZ131079:ONA131102 OWV131079:OWW131102 PGR131079:PGS131102 PQN131079:PQO131102 QAJ131079:QAK131102 QKF131079:QKG131102 QUB131079:QUC131102 RDX131079:RDY131102 RNT131079:RNU131102 RXP131079:RXQ131102 SHL131079:SHM131102 SRH131079:SRI131102 TBD131079:TBE131102 TKZ131079:TLA131102 TUV131079:TUW131102 UER131079:UES131102 UON131079:UOO131102 UYJ131079:UYK131102 VIF131079:VIG131102 VSB131079:VSC131102 WBX131079:WBY131102 WLT131079:WLU131102 WVP131079:WVQ131102 JD196615:JE196638 SZ196615:TA196638 ACV196615:ACW196638 AMR196615:AMS196638 AWN196615:AWO196638 BGJ196615:BGK196638 BQF196615:BQG196638 CAB196615:CAC196638 CJX196615:CJY196638 CTT196615:CTU196638 DDP196615:DDQ196638 DNL196615:DNM196638 DXH196615:DXI196638 EHD196615:EHE196638 EQZ196615:ERA196638 FAV196615:FAW196638 FKR196615:FKS196638 FUN196615:FUO196638 GEJ196615:GEK196638 GOF196615:GOG196638 GYB196615:GYC196638 HHX196615:HHY196638 HRT196615:HRU196638 IBP196615:IBQ196638 ILL196615:ILM196638 IVH196615:IVI196638 JFD196615:JFE196638 JOZ196615:JPA196638 JYV196615:JYW196638 KIR196615:KIS196638 KSN196615:KSO196638 LCJ196615:LCK196638 LMF196615:LMG196638 LWB196615:LWC196638 MFX196615:MFY196638 MPT196615:MPU196638 MZP196615:MZQ196638 NJL196615:NJM196638 NTH196615:NTI196638 ODD196615:ODE196638 OMZ196615:ONA196638 OWV196615:OWW196638 PGR196615:PGS196638 PQN196615:PQO196638 QAJ196615:QAK196638 QKF196615:QKG196638 QUB196615:QUC196638 RDX196615:RDY196638 RNT196615:RNU196638 RXP196615:RXQ196638 SHL196615:SHM196638 SRH196615:SRI196638 TBD196615:TBE196638 TKZ196615:TLA196638 TUV196615:TUW196638 UER196615:UES196638 UON196615:UOO196638 UYJ196615:UYK196638 VIF196615:VIG196638 VSB196615:VSC196638 WBX196615:WBY196638 WLT196615:WLU196638 WVP196615:WVQ196638 JD262151:JE262174 SZ262151:TA262174 ACV262151:ACW262174 AMR262151:AMS262174 AWN262151:AWO262174 BGJ262151:BGK262174 BQF262151:BQG262174 CAB262151:CAC262174 CJX262151:CJY262174 CTT262151:CTU262174 DDP262151:DDQ262174 DNL262151:DNM262174 DXH262151:DXI262174 EHD262151:EHE262174 EQZ262151:ERA262174 FAV262151:FAW262174 FKR262151:FKS262174 FUN262151:FUO262174 GEJ262151:GEK262174 GOF262151:GOG262174 GYB262151:GYC262174 HHX262151:HHY262174 HRT262151:HRU262174 IBP262151:IBQ262174 ILL262151:ILM262174 IVH262151:IVI262174 JFD262151:JFE262174 JOZ262151:JPA262174 JYV262151:JYW262174 KIR262151:KIS262174 KSN262151:KSO262174 LCJ262151:LCK262174 LMF262151:LMG262174 LWB262151:LWC262174 MFX262151:MFY262174 MPT262151:MPU262174 MZP262151:MZQ262174 NJL262151:NJM262174 NTH262151:NTI262174 ODD262151:ODE262174 OMZ262151:ONA262174 OWV262151:OWW262174 PGR262151:PGS262174 PQN262151:PQO262174 QAJ262151:QAK262174 QKF262151:QKG262174 QUB262151:QUC262174 RDX262151:RDY262174 RNT262151:RNU262174 RXP262151:RXQ262174 SHL262151:SHM262174 SRH262151:SRI262174 TBD262151:TBE262174 TKZ262151:TLA262174 TUV262151:TUW262174 UER262151:UES262174 UON262151:UOO262174 UYJ262151:UYK262174 VIF262151:VIG262174 VSB262151:VSC262174 WBX262151:WBY262174 WLT262151:WLU262174 WVP262151:WVQ262174 JD327687:JE327710 SZ327687:TA327710 ACV327687:ACW327710 AMR327687:AMS327710 AWN327687:AWO327710 BGJ327687:BGK327710 BQF327687:BQG327710 CAB327687:CAC327710 CJX327687:CJY327710 CTT327687:CTU327710 DDP327687:DDQ327710 DNL327687:DNM327710 DXH327687:DXI327710 EHD327687:EHE327710 EQZ327687:ERA327710 FAV327687:FAW327710 FKR327687:FKS327710 FUN327687:FUO327710 GEJ327687:GEK327710 GOF327687:GOG327710 GYB327687:GYC327710 HHX327687:HHY327710 HRT327687:HRU327710 IBP327687:IBQ327710 ILL327687:ILM327710 IVH327687:IVI327710 JFD327687:JFE327710 JOZ327687:JPA327710 JYV327687:JYW327710 KIR327687:KIS327710 KSN327687:KSO327710 LCJ327687:LCK327710 LMF327687:LMG327710 LWB327687:LWC327710 MFX327687:MFY327710 MPT327687:MPU327710 MZP327687:MZQ327710 NJL327687:NJM327710 NTH327687:NTI327710 ODD327687:ODE327710 OMZ327687:ONA327710 OWV327687:OWW327710 PGR327687:PGS327710 PQN327687:PQO327710 QAJ327687:QAK327710 QKF327687:QKG327710 QUB327687:QUC327710 RDX327687:RDY327710 RNT327687:RNU327710 RXP327687:RXQ327710 SHL327687:SHM327710 SRH327687:SRI327710 TBD327687:TBE327710 TKZ327687:TLA327710 TUV327687:TUW327710 UER327687:UES327710 UON327687:UOO327710 UYJ327687:UYK327710 VIF327687:VIG327710 VSB327687:VSC327710 WBX327687:WBY327710 WLT327687:WLU327710 WVP327687:WVQ327710 JD393223:JE393246 SZ393223:TA393246 ACV393223:ACW393246 AMR393223:AMS393246 AWN393223:AWO393246 BGJ393223:BGK393246 BQF393223:BQG393246 CAB393223:CAC393246 CJX393223:CJY393246 CTT393223:CTU393246 DDP393223:DDQ393246 DNL393223:DNM393246 DXH393223:DXI393246 EHD393223:EHE393246 EQZ393223:ERA393246 FAV393223:FAW393246 FKR393223:FKS393246 FUN393223:FUO393246 GEJ393223:GEK393246 GOF393223:GOG393246 GYB393223:GYC393246 HHX393223:HHY393246 HRT393223:HRU393246 IBP393223:IBQ393246 ILL393223:ILM393246 IVH393223:IVI393246 JFD393223:JFE393246 JOZ393223:JPA393246 JYV393223:JYW393246 KIR393223:KIS393246 KSN393223:KSO393246 LCJ393223:LCK393246 LMF393223:LMG393246 LWB393223:LWC393246 MFX393223:MFY393246 MPT393223:MPU393246 MZP393223:MZQ393246 NJL393223:NJM393246 NTH393223:NTI393246 ODD393223:ODE393246 OMZ393223:ONA393246 OWV393223:OWW393246 PGR393223:PGS393246 PQN393223:PQO393246 QAJ393223:QAK393246 QKF393223:QKG393246 QUB393223:QUC393246 RDX393223:RDY393246 RNT393223:RNU393246 RXP393223:RXQ393246 SHL393223:SHM393246 SRH393223:SRI393246 TBD393223:TBE393246 TKZ393223:TLA393246 TUV393223:TUW393246 UER393223:UES393246 UON393223:UOO393246 UYJ393223:UYK393246 VIF393223:VIG393246 VSB393223:VSC393246 WBX393223:WBY393246 WLT393223:WLU393246 WVP393223:WVQ393246 JD458759:JE458782 SZ458759:TA458782 ACV458759:ACW458782 AMR458759:AMS458782 AWN458759:AWO458782 BGJ458759:BGK458782 BQF458759:BQG458782 CAB458759:CAC458782 CJX458759:CJY458782 CTT458759:CTU458782 DDP458759:DDQ458782 DNL458759:DNM458782 DXH458759:DXI458782 EHD458759:EHE458782 EQZ458759:ERA458782 FAV458759:FAW458782 FKR458759:FKS458782 FUN458759:FUO458782 GEJ458759:GEK458782 GOF458759:GOG458782 GYB458759:GYC458782 HHX458759:HHY458782 HRT458759:HRU458782 IBP458759:IBQ458782 ILL458759:ILM458782 IVH458759:IVI458782 JFD458759:JFE458782 JOZ458759:JPA458782 JYV458759:JYW458782 KIR458759:KIS458782 KSN458759:KSO458782 LCJ458759:LCK458782 LMF458759:LMG458782 LWB458759:LWC458782 MFX458759:MFY458782 MPT458759:MPU458782 MZP458759:MZQ458782 NJL458759:NJM458782 NTH458759:NTI458782 ODD458759:ODE458782 OMZ458759:ONA458782 OWV458759:OWW458782 PGR458759:PGS458782 PQN458759:PQO458782 QAJ458759:QAK458782 QKF458759:QKG458782 QUB458759:QUC458782 RDX458759:RDY458782 RNT458759:RNU458782 RXP458759:RXQ458782 SHL458759:SHM458782 SRH458759:SRI458782 TBD458759:TBE458782 TKZ458759:TLA458782 TUV458759:TUW458782 UER458759:UES458782 UON458759:UOO458782 UYJ458759:UYK458782 VIF458759:VIG458782 VSB458759:VSC458782 WBX458759:WBY458782 WLT458759:WLU458782 WVP458759:WVQ458782 JD524295:JE524318 SZ524295:TA524318 ACV524295:ACW524318 AMR524295:AMS524318 AWN524295:AWO524318 BGJ524295:BGK524318 BQF524295:BQG524318 CAB524295:CAC524318 CJX524295:CJY524318 CTT524295:CTU524318 DDP524295:DDQ524318 DNL524295:DNM524318 DXH524295:DXI524318 EHD524295:EHE524318 EQZ524295:ERA524318 FAV524295:FAW524318 FKR524295:FKS524318 FUN524295:FUO524318 GEJ524295:GEK524318 GOF524295:GOG524318 GYB524295:GYC524318 HHX524295:HHY524318 HRT524295:HRU524318 IBP524295:IBQ524318 ILL524295:ILM524318 IVH524295:IVI524318 JFD524295:JFE524318 JOZ524295:JPA524318 JYV524295:JYW524318 KIR524295:KIS524318 KSN524295:KSO524318 LCJ524295:LCK524318 LMF524295:LMG524318 LWB524295:LWC524318 MFX524295:MFY524318 MPT524295:MPU524318 MZP524295:MZQ524318 NJL524295:NJM524318 NTH524295:NTI524318 ODD524295:ODE524318 OMZ524295:ONA524318 OWV524295:OWW524318 PGR524295:PGS524318 PQN524295:PQO524318 QAJ524295:QAK524318 QKF524295:QKG524318 QUB524295:QUC524318 RDX524295:RDY524318 RNT524295:RNU524318 RXP524295:RXQ524318 SHL524295:SHM524318 SRH524295:SRI524318 TBD524295:TBE524318 TKZ524295:TLA524318 TUV524295:TUW524318 UER524295:UES524318 UON524295:UOO524318 UYJ524295:UYK524318 VIF524295:VIG524318 VSB524295:VSC524318 WBX524295:WBY524318 WLT524295:WLU524318 WVP524295:WVQ524318 JD589831:JE589854 SZ589831:TA589854 ACV589831:ACW589854 AMR589831:AMS589854 AWN589831:AWO589854 BGJ589831:BGK589854 BQF589831:BQG589854 CAB589831:CAC589854 CJX589831:CJY589854 CTT589831:CTU589854 DDP589831:DDQ589854 DNL589831:DNM589854 DXH589831:DXI589854 EHD589831:EHE589854 EQZ589831:ERA589854 FAV589831:FAW589854 FKR589831:FKS589854 FUN589831:FUO589854 GEJ589831:GEK589854 GOF589831:GOG589854 GYB589831:GYC589854 HHX589831:HHY589854 HRT589831:HRU589854 IBP589831:IBQ589854 ILL589831:ILM589854 IVH589831:IVI589854 JFD589831:JFE589854 JOZ589831:JPA589854 JYV589831:JYW589854 KIR589831:KIS589854 KSN589831:KSO589854 LCJ589831:LCK589854 LMF589831:LMG589854 LWB589831:LWC589854 MFX589831:MFY589854 MPT589831:MPU589854 MZP589831:MZQ589854 NJL589831:NJM589854 NTH589831:NTI589854 ODD589831:ODE589854 OMZ589831:ONA589854 OWV589831:OWW589854 PGR589831:PGS589854 PQN589831:PQO589854 QAJ589831:QAK589854 QKF589831:QKG589854 QUB589831:QUC589854 RDX589831:RDY589854 RNT589831:RNU589854 RXP589831:RXQ589854 SHL589831:SHM589854 SRH589831:SRI589854 TBD589831:TBE589854 TKZ589831:TLA589854 TUV589831:TUW589854 UER589831:UES589854 UON589831:UOO589854 UYJ589831:UYK589854 VIF589831:VIG589854 VSB589831:VSC589854 WBX589831:WBY589854 WLT589831:WLU589854 WVP589831:WVQ589854 JD655367:JE655390 SZ655367:TA655390 ACV655367:ACW655390 AMR655367:AMS655390 AWN655367:AWO655390 BGJ655367:BGK655390 BQF655367:BQG655390 CAB655367:CAC655390 CJX655367:CJY655390 CTT655367:CTU655390 DDP655367:DDQ655390 DNL655367:DNM655390 DXH655367:DXI655390 EHD655367:EHE655390 EQZ655367:ERA655390 FAV655367:FAW655390 FKR655367:FKS655390 FUN655367:FUO655390 GEJ655367:GEK655390 GOF655367:GOG655390 GYB655367:GYC655390 HHX655367:HHY655390 HRT655367:HRU655390 IBP655367:IBQ655390 ILL655367:ILM655390 IVH655367:IVI655390 JFD655367:JFE655390 JOZ655367:JPA655390 JYV655367:JYW655390 KIR655367:KIS655390 KSN655367:KSO655390 LCJ655367:LCK655390 LMF655367:LMG655390 LWB655367:LWC655390 MFX655367:MFY655390 MPT655367:MPU655390 MZP655367:MZQ655390 NJL655367:NJM655390 NTH655367:NTI655390 ODD655367:ODE655390 OMZ655367:ONA655390 OWV655367:OWW655390 PGR655367:PGS655390 PQN655367:PQO655390 QAJ655367:QAK655390 QKF655367:QKG655390 QUB655367:QUC655390 RDX655367:RDY655390 RNT655367:RNU655390 RXP655367:RXQ655390 SHL655367:SHM655390 SRH655367:SRI655390 TBD655367:TBE655390 TKZ655367:TLA655390 TUV655367:TUW655390 UER655367:UES655390 UON655367:UOO655390 UYJ655367:UYK655390 VIF655367:VIG655390 VSB655367:VSC655390 WBX655367:WBY655390 WLT655367:WLU655390 WVP655367:WVQ655390 JD720903:JE720926 SZ720903:TA720926 ACV720903:ACW720926 AMR720903:AMS720926 AWN720903:AWO720926 BGJ720903:BGK720926 BQF720903:BQG720926 CAB720903:CAC720926 CJX720903:CJY720926 CTT720903:CTU720926 DDP720903:DDQ720926 DNL720903:DNM720926 DXH720903:DXI720926 EHD720903:EHE720926 EQZ720903:ERA720926 FAV720903:FAW720926 FKR720903:FKS720926 FUN720903:FUO720926 GEJ720903:GEK720926 GOF720903:GOG720926 GYB720903:GYC720926 HHX720903:HHY720926 HRT720903:HRU720926 IBP720903:IBQ720926 ILL720903:ILM720926 IVH720903:IVI720926 JFD720903:JFE720926 JOZ720903:JPA720926 JYV720903:JYW720926 KIR720903:KIS720926 KSN720903:KSO720926 LCJ720903:LCK720926 LMF720903:LMG720926 LWB720903:LWC720926 MFX720903:MFY720926 MPT720903:MPU720926 MZP720903:MZQ720926 NJL720903:NJM720926 NTH720903:NTI720926 ODD720903:ODE720926 OMZ720903:ONA720926 OWV720903:OWW720926 PGR720903:PGS720926 PQN720903:PQO720926 QAJ720903:QAK720926 QKF720903:QKG720926 QUB720903:QUC720926 RDX720903:RDY720926 RNT720903:RNU720926 RXP720903:RXQ720926 SHL720903:SHM720926 SRH720903:SRI720926 TBD720903:TBE720926 TKZ720903:TLA720926 TUV720903:TUW720926 UER720903:UES720926 UON720903:UOO720926 UYJ720903:UYK720926 VIF720903:VIG720926 VSB720903:VSC720926 WBX720903:WBY720926 WLT720903:WLU720926 WVP720903:WVQ720926 JD786439:JE786462 SZ786439:TA786462 ACV786439:ACW786462 AMR786439:AMS786462 AWN786439:AWO786462 BGJ786439:BGK786462 BQF786439:BQG786462 CAB786439:CAC786462 CJX786439:CJY786462 CTT786439:CTU786462 DDP786439:DDQ786462 DNL786439:DNM786462 DXH786439:DXI786462 EHD786439:EHE786462 EQZ786439:ERA786462 FAV786439:FAW786462 FKR786439:FKS786462 FUN786439:FUO786462 GEJ786439:GEK786462 GOF786439:GOG786462 GYB786439:GYC786462 HHX786439:HHY786462 HRT786439:HRU786462 IBP786439:IBQ786462 ILL786439:ILM786462 IVH786439:IVI786462 JFD786439:JFE786462 JOZ786439:JPA786462 JYV786439:JYW786462 KIR786439:KIS786462 KSN786439:KSO786462 LCJ786439:LCK786462 LMF786439:LMG786462 LWB786439:LWC786462 MFX786439:MFY786462 MPT786439:MPU786462 MZP786439:MZQ786462 NJL786439:NJM786462 NTH786439:NTI786462 ODD786439:ODE786462 OMZ786439:ONA786462 OWV786439:OWW786462 PGR786439:PGS786462 PQN786439:PQO786462 QAJ786439:QAK786462 QKF786439:QKG786462 QUB786439:QUC786462 RDX786439:RDY786462 RNT786439:RNU786462 RXP786439:RXQ786462 SHL786439:SHM786462 SRH786439:SRI786462 TBD786439:TBE786462 TKZ786439:TLA786462 TUV786439:TUW786462 UER786439:UES786462 UON786439:UOO786462 UYJ786439:UYK786462 VIF786439:VIG786462 VSB786439:VSC786462 WBX786439:WBY786462 WLT786439:WLU786462 WVP786439:WVQ786462 JD851975:JE851998 SZ851975:TA851998 ACV851975:ACW851998 AMR851975:AMS851998 AWN851975:AWO851998 BGJ851975:BGK851998 BQF851975:BQG851998 CAB851975:CAC851998 CJX851975:CJY851998 CTT851975:CTU851998 DDP851975:DDQ851998 DNL851975:DNM851998 DXH851975:DXI851998 EHD851975:EHE851998 EQZ851975:ERA851998 FAV851975:FAW851998 FKR851975:FKS851998 FUN851975:FUO851998 GEJ851975:GEK851998 GOF851975:GOG851998 GYB851975:GYC851998 HHX851975:HHY851998 HRT851975:HRU851998 IBP851975:IBQ851998 ILL851975:ILM851998 IVH851975:IVI851998 JFD851975:JFE851998 JOZ851975:JPA851998 JYV851975:JYW851998 KIR851975:KIS851998 KSN851975:KSO851998 LCJ851975:LCK851998 LMF851975:LMG851998 LWB851975:LWC851998 MFX851975:MFY851998 MPT851975:MPU851998 MZP851975:MZQ851998 NJL851975:NJM851998 NTH851975:NTI851998 ODD851975:ODE851998 OMZ851975:ONA851998 OWV851975:OWW851998 PGR851975:PGS851998 PQN851975:PQO851998 QAJ851975:QAK851998 QKF851975:QKG851998 QUB851975:QUC851998 RDX851975:RDY851998 RNT851975:RNU851998 RXP851975:RXQ851998 SHL851975:SHM851998 SRH851975:SRI851998 TBD851975:TBE851998 TKZ851975:TLA851998 TUV851975:TUW851998 UER851975:UES851998 UON851975:UOO851998 UYJ851975:UYK851998 VIF851975:VIG851998 VSB851975:VSC851998 WBX851975:WBY851998 WLT851975:WLU851998 WVP851975:WVQ851998 JD917511:JE917534 SZ917511:TA917534 ACV917511:ACW917534 AMR917511:AMS917534 AWN917511:AWO917534 BGJ917511:BGK917534 BQF917511:BQG917534 CAB917511:CAC917534 CJX917511:CJY917534 CTT917511:CTU917534 DDP917511:DDQ917534 DNL917511:DNM917534 DXH917511:DXI917534 EHD917511:EHE917534 EQZ917511:ERA917534 FAV917511:FAW917534 FKR917511:FKS917534 FUN917511:FUO917534 GEJ917511:GEK917534 GOF917511:GOG917534 GYB917511:GYC917534 HHX917511:HHY917534 HRT917511:HRU917534 IBP917511:IBQ917534 ILL917511:ILM917534 IVH917511:IVI917534 JFD917511:JFE917534 JOZ917511:JPA917534 JYV917511:JYW917534 KIR917511:KIS917534 KSN917511:KSO917534 LCJ917511:LCK917534 LMF917511:LMG917534 LWB917511:LWC917534 MFX917511:MFY917534 MPT917511:MPU917534 MZP917511:MZQ917534 NJL917511:NJM917534 NTH917511:NTI917534 ODD917511:ODE917534 OMZ917511:ONA917534 OWV917511:OWW917534 PGR917511:PGS917534 PQN917511:PQO917534 QAJ917511:QAK917534 QKF917511:QKG917534 QUB917511:QUC917534 RDX917511:RDY917534 RNT917511:RNU917534 RXP917511:RXQ917534 SHL917511:SHM917534 SRH917511:SRI917534 TBD917511:TBE917534 TKZ917511:TLA917534 TUV917511:TUW917534 UER917511:UES917534 UON917511:UOO917534 UYJ917511:UYK917534 VIF917511:VIG917534 VSB917511:VSC917534 WBX917511:WBY917534 WLT917511:WLU917534 WVP917511:WVQ917534 JD983047:JE983070 SZ983047:TA983070 ACV983047:ACW983070 AMR983047:AMS983070 AWN983047:AWO983070 BGJ983047:BGK983070 BQF983047:BQG983070 CAB983047:CAC983070 CJX983047:CJY983070 CTT983047:CTU983070 DDP983047:DDQ983070 DNL983047:DNM983070 DXH983047:DXI983070 EHD983047:EHE983070 EQZ983047:ERA983070 FAV983047:FAW983070 FKR983047:FKS983070 FUN983047:FUO983070 GEJ983047:GEK983070 GOF983047:GOG983070 GYB983047:GYC983070 HHX983047:HHY983070 HRT983047:HRU983070 IBP983047:IBQ983070 ILL983047:ILM983070 IVH983047:IVI983070 JFD983047:JFE983070 JOZ983047:JPA983070 JYV983047:JYW983070 KIR983047:KIS983070 KSN983047:KSO983070 LCJ983047:LCK983070 LMF983047:LMG983070 LWB983047:LWC983070 MFX983047:MFY983070 MPT983047:MPU983070 MZP983047:MZQ983070 NJL983047:NJM983070 NTH983047:NTI983070 ODD983047:ODE983070 OMZ983047:ONA983070 OWV983047:OWW983070 PGR983047:PGS983070 PQN983047:PQO983070 QAJ983047:QAK983070 QKF983047:QKG983070 QUB983047:QUC983070 RDX983047:RDY983070 RNT983047:RNU983070 RXP983047:RXQ983070 SHL983047:SHM983070 SRH983047:SRI983070 TBD983047:TBE983070 TKZ983047:TLA983070 TUV983047:TUW983070 UER983047:UES983070 UON983047:UOO983070 UYJ983047:UYK983070 VIF983047:VIG983070 VSB983047:VSC983070 WBX983047:WBY983070 WLT983047:WLU983070 WVP983047:WVQ983070 AE65519:AF65542 AE131055:AF131078 AE196591:AF196614 AE262127:AF262150 AE327663:AF327686 AE393199:AF393222 AE458735:AF458758 AE524271:AF524294 AE589807:AF589830 AE655343:AF655366 AE720879:AF720902 AE786415:AF786438 AE851951:AF851974 AE917487:AF917510 AE983023:AF983046" xr:uid="{00000000-0002-0000-0F00-000001000000}">
      <formula1>"自由形,背泳ぎ,平泳ぎ,バタフライ,個人ﾒﾄﾞﾚ－"</formula1>
    </dataValidation>
  </dataValidations>
  <pageMargins left="0.39370078740157483" right="0" top="0.39370078740157483" bottom="0.39370078740157483" header="0.31496062992125984" footer="0.31496062992125984"/>
  <pageSetup paperSize="9" orientation="landscape" blackAndWhite="1" horizontalDpi="1200" verticalDpi="120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B5F410-A1EB-43A0-9C77-F7FECA5CE643}">
  <sheetPr>
    <tabColor theme="5"/>
  </sheetPr>
  <dimension ref="A1:AN39"/>
  <sheetViews>
    <sheetView showGridLines="0" showZeros="0" zoomScaleNormal="100" zoomScaleSheetLayoutView="91" workbookViewId="0">
      <selection activeCell="B17" sqref="B17:C18"/>
    </sheetView>
  </sheetViews>
  <sheetFormatPr defaultRowHeight="13.5" x14ac:dyDescent="0.15"/>
  <cols>
    <col min="1" max="1" width="2.25" style="5" customWidth="1"/>
    <col min="2" max="3" width="2.375" style="5" customWidth="1"/>
    <col min="4" max="5" width="1.875" style="5" customWidth="1"/>
    <col min="6" max="6" width="2.25" style="5" customWidth="1"/>
    <col min="7" max="7" width="2.625" style="5" customWidth="1"/>
    <col min="8" max="8" width="7.125" style="5" customWidth="1"/>
    <col min="9" max="9" width="10.625" style="5" customWidth="1"/>
    <col min="10" max="11" width="3.625" style="5" customWidth="1"/>
    <col min="12" max="13" width="2.625" style="5" customWidth="1"/>
    <col min="14" max="14" width="2.625" style="5" hidden="1" customWidth="1"/>
    <col min="15" max="15" width="7.625" style="5" customWidth="1"/>
    <col min="16" max="16" width="2.375" style="5" customWidth="1"/>
    <col min="17" max="17" width="7.625" style="5" customWidth="1"/>
    <col min="18" max="18" width="8.625" style="5" customWidth="1"/>
    <col min="19" max="19" width="1.625" style="5" customWidth="1"/>
    <col min="20" max="20" width="2.625" style="5" customWidth="1"/>
    <col min="21" max="21" width="2.25" style="5" customWidth="1"/>
    <col min="22" max="23" width="2.375" style="5" customWidth="1"/>
    <col min="24" max="25" width="1.875" style="5" customWidth="1"/>
    <col min="26" max="26" width="2.25" style="5" customWidth="1"/>
    <col min="27" max="27" width="2.625" style="5" customWidth="1"/>
    <col min="28" max="28" width="7.125" style="5" customWidth="1"/>
    <col min="29" max="29" width="10.625" style="5" customWidth="1"/>
    <col min="30" max="31" width="3.625" style="5" customWidth="1"/>
    <col min="32" max="33" width="2.625" style="5" customWidth="1"/>
    <col min="34" max="34" width="2.625" style="5" hidden="1" customWidth="1"/>
    <col min="35" max="35" width="7.625" style="5" customWidth="1"/>
    <col min="36" max="36" width="2.375" style="5" customWidth="1"/>
    <col min="37" max="37" width="7.625" style="5" customWidth="1"/>
    <col min="38" max="38" width="8.625" style="5" customWidth="1"/>
    <col min="39" max="39" width="1.625" style="5" customWidth="1"/>
    <col min="40" max="40" width="2.625" style="5" customWidth="1"/>
    <col min="41" max="236" width="9" style="5"/>
    <col min="237" max="237" width="2.25" style="5" customWidth="1"/>
    <col min="238" max="241" width="2.375" style="5" customWidth="1"/>
    <col min="242" max="243" width="2.25" style="5" customWidth="1"/>
    <col min="244" max="244" width="7.125" style="5" customWidth="1"/>
    <col min="245" max="245" width="2.125" style="5" customWidth="1"/>
    <col min="246" max="247" width="7.125" style="5" customWidth="1"/>
    <col min="248" max="248" width="4.125" style="5" customWidth="1"/>
    <col min="249" max="250" width="2.375" style="5" customWidth="1"/>
    <col min="251" max="251" width="4.625" style="5" customWidth="1"/>
    <col min="252" max="252" width="15.625" style="5" customWidth="1"/>
    <col min="253" max="253" width="1.625" style="5" customWidth="1"/>
    <col min="254" max="254" width="2.625" style="5" customWidth="1"/>
    <col min="255" max="255" width="2.25" style="5" customWidth="1"/>
    <col min="256" max="259" width="2.375" style="5" customWidth="1"/>
    <col min="260" max="261" width="2.25" style="5" customWidth="1"/>
    <col min="262" max="262" width="7.125" style="5" customWidth="1"/>
    <col min="263" max="263" width="2.125" style="5" customWidth="1"/>
    <col min="264" max="265" width="7.125" style="5" customWidth="1"/>
    <col min="266" max="266" width="4.125" style="5" customWidth="1"/>
    <col min="267" max="268" width="2.375" style="5" customWidth="1"/>
    <col min="269" max="269" width="4.625" style="5" customWidth="1"/>
    <col min="270" max="270" width="15.625" style="5" customWidth="1"/>
    <col min="271" max="271" width="1.625" style="5" customWidth="1"/>
    <col min="272" max="492" width="9" style="5"/>
    <col min="493" max="493" width="2.25" style="5" customWidth="1"/>
    <col min="494" max="497" width="2.375" style="5" customWidth="1"/>
    <col min="498" max="499" width="2.25" style="5" customWidth="1"/>
    <col min="500" max="500" width="7.125" style="5" customWidth="1"/>
    <col min="501" max="501" width="2.125" style="5" customWidth="1"/>
    <col min="502" max="503" width="7.125" style="5" customWidth="1"/>
    <col min="504" max="504" width="4.125" style="5" customWidth="1"/>
    <col min="505" max="506" width="2.375" style="5" customWidth="1"/>
    <col min="507" max="507" width="4.625" style="5" customWidth="1"/>
    <col min="508" max="508" width="15.625" style="5" customWidth="1"/>
    <col min="509" max="509" width="1.625" style="5" customWidth="1"/>
    <col min="510" max="510" width="2.625" style="5" customWidth="1"/>
    <col min="511" max="511" width="2.25" style="5" customWidth="1"/>
    <col min="512" max="515" width="2.375" style="5" customWidth="1"/>
    <col min="516" max="517" width="2.25" style="5" customWidth="1"/>
    <col min="518" max="518" width="7.125" style="5" customWidth="1"/>
    <col min="519" max="519" width="2.125" style="5" customWidth="1"/>
    <col min="520" max="521" width="7.125" style="5" customWidth="1"/>
    <col min="522" max="522" width="4.125" style="5" customWidth="1"/>
    <col min="523" max="524" width="2.375" style="5" customWidth="1"/>
    <col min="525" max="525" width="4.625" style="5" customWidth="1"/>
    <col min="526" max="526" width="15.625" style="5" customWidth="1"/>
    <col min="527" max="527" width="1.625" style="5" customWidth="1"/>
    <col min="528" max="748" width="9" style="5"/>
    <col min="749" max="749" width="2.25" style="5" customWidth="1"/>
    <col min="750" max="753" width="2.375" style="5" customWidth="1"/>
    <col min="754" max="755" width="2.25" style="5" customWidth="1"/>
    <col min="756" max="756" width="7.125" style="5" customWidth="1"/>
    <col min="757" max="757" width="2.125" style="5" customWidth="1"/>
    <col min="758" max="759" width="7.125" style="5" customWidth="1"/>
    <col min="760" max="760" width="4.125" style="5" customWidth="1"/>
    <col min="761" max="762" width="2.375" style="5" customWidth="1"/>
    <col min="763" max="763" width="4.625" style="5" customWidth="1"/>
    <col min="764" max="764" width="15.625" style="5" customWidth="1"/>
    <col min="765" max="765" width="1.625" style="5" customWidth="1"/>
    <col min="766" max="766" width="2.625" style="5" customWidth="1"/>
    <col min="767" max="767" width="2.25" style="5" customWidth="1"/>
    <col min="768" max="771" width="2.375" style="5" customWidth="1"/>
    <col min="772" max="773" width="2.25" style="5" customWidth="1"/>
    <col min="774" max="774" width="7.125" style="5" customWidth="1"/>
    <col min="775" max="775" width="2.125" style="5" customWidth="1"/>
    <col min="776" max="777" width="7.125" style="5" customWidth="1"/>
    <col min="778" max="778" width="4.125" style="5" customWidth="1"/>
    <col min="779" max="780" width="2.375" style="5" customWidth="1"/>
    <col min="781" max="781" width="4.625" style="5" customWidth="1"/>
    <col min="782" max="782" width="15.625" style="5" customWidth="1"/>
    <col min="783" max="783" width="1.625" style="5" customWidth="1"/>
    <col min="784" max="1004" width="9" style="5"/>
    <col min="1005" max="1005" width="2.25" style="5" customWidth="1"/>
    <col min="1006" max="1009" width="2.375" style="5" customWidth="1"/>
    <col min="1010" max="1011" width="2.25" style="5" customWidth="1"/>
    <col min="1012" max="1012" width="7.125" style="5" customWidth="1"/>
    <col min="1013" max="1013" width="2.125" style="5" customWidth="1"/>
    <col min="1014" max="1015" width="7.125" style="5" customWidth="1"/>
    <col min="1016" max="1016" width="4.125" style="5" customWidth="1"/>
    <col min="1017" max="1018" width="2.375" style="5" customWidth="1"/>
    <col min="1019" max="1019" width="4.625" style="5" customWidth="1"/>
    <col min="1020" max="1020" width="15.625" style="5" customWidth="1"/>
    <col min="1021" max="1021" width="1.625" style="5" customWidth="1"/>
    <col min="1022" max="1022" width="2.625" style="5" customWidth="1"/>
    <col min="1023" max="1023" width="2.25" style="5" customWidth="1"/>
    <col min="1024" max="1027" width="2.375" style="5" customWidth="1"/>
    <col min="1028" max="1029" width="2.25" style="5" customWidth="1"/>
    <col min="1030" max="1030" width="7.125" style="5" customWidth="1"/>
    <col min="1031" max="1031" width="2.125" style="5" customWidth="1"/>
    <col min="1032" max="1033" width="7.125" style="5" customWidth="1"/>
    <col min="1034" max="1034" width="4.125" style="5" customWidth="1"/>
    <col min="1035" max="1036" width="2.375" style="5" customWidth="1"/>
    <col min="1037" max="1037" width="4.625" style="5" customWidth="1"/>
    <col min="1038" max="1038" width="15.625" style="5" customWidth="1"/>
    <col min="1039" max="1039" width="1.625" style="5" customWidth="1"/>
    <col min="1040" max="1260" width="9" style="5"/>
    <col min="1261" max="1261" width="2.25" style="5" customWidth="1"/>
    <col min="1262" max="1265" width="2.375" style="5" customWidth="1"/>
    <col min="1266" max="1267" width="2.25" style="5" customWidth="1"/>
    <col min="1268" max="1268" width="7.125" style="5" customWidth="1"/>
    <col min="1269" max="1269" width="2.125" style="5" customWidth="1"/>
    <col min="1270" max="1271" width="7.125" style="5" customWidth="1"/>
    <col min="1272" max="1272" width="4.125" style="5" customWidth="1"/>
    <col min="1273" max="1274" width="2.375" style="5" customWidth="1"/>
    <col min="1275" max="1275" width="4.625" style="5" customWidth="1"/>
    <col min="1276" max="1276" width="15.625" style="5" customWidth="1"/>
    <col min="1277" max="1277" width="1.625" style="5" customWidth="1"/>
    <col min="1278" max="1278" width="2.625" style="5" customWidth="1"/>
    <col min="1279" max="1279" width="2.25" style="5" customWidth="1"/>
    <col min="1280" max="1283" width="2.375" style="5" customWidth="1"/>
    <col min="1284" max="1285" width="2.25" style="5" customWidth="1"/>
    <col min="1286" max="1286" width="7.125" style="5" customWidth="1"/>
    <col min="1287" max="1287" width="2.125" style="5" customWidth="1"/>
    <col min="1288" max="1289" width="7.125" style="5" customWidth="1"/>
    <col min="1290" max="1290" width="4.125" style="5" customWidth="1"/>
    <col min="1291" max="1292" width="2.375" style="5" customWidth="1"/>
    <col min="1293" max="1293" width="4.625" style="5" customWidth="1"/>
    <col min="1294" max="1294" width="15.625" style="5" customWidth="1"/>
    <col min="1295" max="1295" width="1.625" style="5" customWidth="1"/>
    <col min="1296" max="1516" width="9" style="5"/>
    <col min="1517" max="1517" width="2.25" style="5" customWidth="1"/>
    <col min="1518" max="1521" width="2.375" style="5" customWidth="1"/>
    <col min="1522" max="1523" width="2.25" style="5" customWidth="1"/>
    <col min="1524" max="1524" width="7.125" style="5" customWidth="1"/>
    <col min="1525" max="1525" width="2.125" style="5" customWidth="1"/>
    <col min="1526" max="1527" width="7.125" style="5" customWidth="1"/>
    <col min="1528" max="1528" width="4.125" style="5" customWidth="1"/>
    <col min="1529" max="1530" width="2.375" style="5" customWidth="1"/>
    <col min="1531" max="1531" width="4.625" style="5" customWidth="1"/>
    <col min="1532" max="1532" width="15.625" style="5" customWidth="1"/>
    <col min="1533" max="1533" width="1.625" style="5" customWidth="1"/>
    <col min="1534" max="1534" width="2.625" style="5" customWidth="1"/>
    <col min="1535" max="1535" width="2.25" style="5" customWidth="1"/>
    <col min="1536" max="1539" width="2.375" style="5" customWidth="1"/>
    <col min="1540" max="1541" width="2.25" style="5" customWidth="1"/>
    <col min="1542" max="1542" width="7.125" style="5" customWidth="1"/>
    <col min="1543" max="1543" width="2.125" style="5" customWidth="1"/>
    <col min="1544" max="1545" width="7.125" style="5" customWidth="1"/>
    <col min="1546" max="1546" width="4.125" style="5" customWidth="1"/>
    <col min="1547" max="1548" width="2.375" style="5" customWidth="1"/>
    <col min="1549" max="1549" width="4.625" style="5" customWidth="1"/>
    <col min="1550" max="1550" width="15.625" style="5" customWidth="1"/>
    <col min="1551" max="1551" width="1.625" style="5" customWidth="1"/>
    <col min="1552" max="1772" width="9" style="5"/>
    <col min="1773" max="1773" width="2.25" style="5" customWidth="1"/>
    <col min="1774" max="1777" width="2.375" style="5" customWidth="1"/>
    <col min="1778" max="1779" width="2.25" style="5" customWidth="1"/>
    <col min="1780" max="1780" width="7.125" style="5" customWidth="1"/>
    <col min="1781" max="1781" width="2.125" style="5" customWidth="1"/>
    <col min="1782" max="1783" width="7.125" style="5" customWidth="1"/>
    <col min="1784" max="1784" width="4.125" style="5" customWidth="1"/>
    <col min="1785" max="1786" width="2.375" style="5" customWidth="1"/>
    <col min="1787" max="1787" width="4.625" style="5" customWidth="1"/>
    <col min="1788" max="1788" width="15.625" style="5" customWidth="1"/>
    <col min="1789" max="1789" width="1.625" style="5" customWidth="1"/>
    <col min="1790" max="1790" width="2.625" style="5" customWidth="1"/>
    <col min="1791" max="1791" width="2.25" style="5" customWidth="1"/>
    <col min="1792" max="1795" width="2.375" style="5" customWidth="1"/>
    <col min="1796" max="1797" width="2.25" style="5" customWidth="1"/>
    <col min="1798" max="1798" width="7.125" style="5" customWidth="1"/>
    <col min="1799" max="1799" width="2.125" style="5" customWidth="1"/>
    <col min="1800" max="1801" width="7.125" style="5" customWidth="1"/>
    <col min="1802" max="1802" width="4.125" style="5" customWidth="1"/>
    <col min="1803" max="1804" width="2.375" style="5" customWidth="1"/>
    <col min="1805" max="1805" width="4.625" style="5" customWidth="1"/>
    <col min="1806" max="1806" width="15.625" style="5" customWidth="1"/>
    <col min="1807" max="1807" width="1.625" style="5" customWidth="1"/>
    <col min="1808" max="2028" width="9" style="5"/>
    <col min="2029" max="2029" width="2.25" style="5" customWidth="1"/>
    <col min="2030" max="2033" width="2.375" style="5" customWidth="1"/>
    <col min="2034" max="2035" width="2.25" style="5" customWidth="1"/>
    <col min="2036" max="2036" width="7.125" style="5" customWidth="1"/>
    <col min="2037" max="2037" width="2.125" style="5" customWidth="1"/>
    <col min="2038" max="2039" width="7.125" style="5" customWidth="1"/>
    <col min="2040" max="2040" width="4.125" style="5" customWidth="1"/>
    <col min="2041" max="2042" width="2.375" style="5" customWidth="1"/>
    <col min="2043" max="2043" width="4.625" style="5" customWidth="1"/>
    <col min="2044" max="2044" width="15.625" style="5" customWidth="1"/>
    <col min="2045" max="2045" width="1.625" style="5" customWidth="1"/>
    <col min="2046" max="2046" width="2.625" style="5" customWidth="1"/>
    <col min="2047" max="2047" width="2.25" style="5" customWidth="1"/>
    <col min="2048" max="2051" width="2.375" style="5" customWidth="1"/>
    <col min="2052" max="2053" width="2.25" style="5" customWidth="1"/>
    <col min="2054" max="2054" width="7.125" style="5" customWidth="1"/>
    <col min="2055" max="2055" width="2.125" style="5" customWidth="1"/>
    <col min="2056" max="2057" width="7.125" style="5" customWidth="1"/>
    <col min="2058" max="2058" width="4.125" style="5" customWidth="1"/>
    <col min="2059" max="2060" width="2.375" style="5" customWidth="1"/>
    <col min="2061" max="2061" width="4.625" style="5" customWidth="1"/>
    <col min="2062" max="2062" width="15.625" style="5" customWidth="1"/>
    <col min="2063" max="2063" width="1.625" style="5" customWidth="1"/>
    <col min="2064" max="2284" width="9" style="5"/>
    <col min="2285" max="2285" width="2.25" style="5" customWidth="1"/>
    <col min="2286" max="2289" width="2.375" style="5" customWidth="1"/>
    <col min="2290" max="2291" width="2.25" style="5" customWidth="1"/>
    <col min="2292" max="2292" width="7.125" style="5" customWidth="1"/>
    <col min="2293" max="2293" width="2.125" style="5" customWidth="1"/>
    <col min="2294" max="2295" width="7.125" style="5" customWidth="1"/>
    <col min="2296" max="2296" width="4.125" style="5" customWidth="1"/>
    <col min="2297" max="2298" width="2.375" style="5" customWidth="1"/>
    <col min="2299" max="2299" width="4.625" style="5" customWidth="1"/>
    <col min="2300" max="2300" width="15.625" style="5" customWidth="1"/>
    <col min="2301" max="2301" width="1.625" style="5" customWidth="1"/>
    <col min="2302" max="2302" width="2.625" style="5" customWidth="1"/>
    <col min="2303" max="2303" width="2.25" style="5" customWidth="1"/>
    <col min="2304" max="2307" width="2.375" style="5" customWidth="1"/>
    <col min="2308" max="2309" width="2.25" style="5" customWidth="1"/>
    <col min="2310" max="2310" width="7.125" style="5" customWidth="1"/>
    <col min="2311" max="2311" width="2.125" style="5" customWidth="1"/>
    <col min="2312" max="2313" width="7.125" style="5" customWidth="1"/>
    <col min="2314" max="2314" width="4.125" style="5" customWidth="1"/>
    <col min="2315" max="2316" width="2.375" style="5" customWidth="1"/>
    <col min="2317" max="2317" width="4.625" style="5" customWidth="1"/>
    <col min="2318" max="2318" width="15.625" style="5" customWidth="1"/>
    <col min="2319" max="2319" width="1.625" style="5" customWidth="1"/>
    <col min="2320" max="2540" width="9" style="5"/>
    <col min="2541" max="2541" width="2.25" style="5" customWidth="1"/>
    <col min="2542" max="2545" width="2.375" style="5" customWidth="1"/>
    <col min="2546" max="2547" width="2.25" style="5" customWidth="1"/>
    <col min="2548" max="2548" width="7.125" style="5" customWidth="1"/>
    <col min="2549" max="2549" width="2.125" style="5" customWidth="1"/>
    <col min="2550" max="2551" width="7.125" style="5" customWidth="1"/>
    <col min="2552" max="2552" width="4.125" style="5" customWidth="1"/>
    <col min="2553" max="2554" width="2.375" style="5" customWidth="1"/>
    <col min="2555" max="2555" width="4.625" style="5" customWidth="1"/>
    <col min="2556" max="2556" width="15.625" style="5" customWidth="1"/>
    <col min="2557" max="2557" width="1.625" style="5" customWidth="1"/>
    <col min="2558" max="2558" width="2.625" style="5" customWidth="1"/>
    <col min="2559" max="2559" width="2.25" style="5" customWidth="1"/>
    <col min="2560" max="2563" width="2.375" style="5" customWidth="1"/>
    <col min="2564" max="2565" width="2.25" style="5" customWidth="1"/>
    <col min="2566" max="2566" width="7.125" style="5" customWidth="1"/>
    <col min="2567" max="2567" width="2.125" style="5" customWidth="1"/>
    <col min="2568" max="2569" width="7.125" style="5" customWidth="1"/>
    <col min="2570" max="2570" width="4.125" style="5" customWidth="1"/>
    <col min="2571" max="2572" width="2.375" style="5" customWidth="1"/>
    <col min="2573" max="2573" width="4.625" style="5" customWidth="1"/>
    <col min="2574" max="2574" width="15.625" style="5" customWidth="1"/>
    <col min="2575" max="2575" width="1.625" style="5" customWidth="1"/>
    <col min="2576" max="2796" width="9" style="5"/>
    <col min="2797" max="2797" width="2.25" style="5" customWidth="1"/>
    <col min="2798" max="2801" width="2.375" style="5" customWidth="1"/>
    <col min="2802" max="2803" width="2.25" style="5" customWidth="1"/>
    <col min="2804" max="2804" width="7.125" style="5" customWidth="1"/>
    <col min="2805" max="2805" width="2.125" style="5" customWidth="1"/>
    <col min="2806" max="2807" width="7.125" style="5" customWidth="1"/>
    <col min="2808" max="2808" width="4.125" style="5" customWidth="1"/>
    <col min="2809" max="2810" width="2.375" style="5" customWidth="1"/>
    <col min="2811" max="2811" width="4.625" style="5" customWidth="1"/>
    <col min="2812" max="2812" width="15.625" style="5" customWidth="1"/>
    <col min="2813" max="2813" width="1.625" style="5" customWidth="1"/>
    <col min="2814" max="2814" width="2.625" style="5" customWidth="1"/>
    <col min="2815" max="2815" width="2.25" style="5" customWidth="1"/>
    <col min="2816" max="2819" width="2.375" style="5" customWidth="1"/>
    <col min="2820" max="2821" width="2.25" style="5" customWidth="1"/>
    <col min="2822" max="2822" width="7.125" style="5" customWidth="1"/>
    <col min="2823" max="2823" width="2.125" style="5" customWidth="1"/>
    <col min="2824" max="2825" width="7.125" style="5" customWidth="1"/>
    <col min="2826" max="2826" width="4.125" style="5" customWidth="1"/>
    <col min="2827" max="2828" width="2.375" style="5" customWidth="1"/>
    <col min="2829" max="2829" width="4.625" style="5" customWidth="1"/>
    <col min="2830" max="2830" width="15.625" style="5" customWidth="1"/>
    <col min="2831" max="2831" width="1.625" style="5" customWidth="1"/>
    <col min="2832" max="3052" width="9" style="5"/>
    <col min="3053" max="3053" width="2.25" style="5" customWidth="1"/>
    <col min="3054" max="3057" width="2.375" style="5" customWidth="1"/>
    <col min="3058" max="3059" width="2.25" style="5" customWidth="1"/>
    <col min="3060" max="3060" width="7.125" style="5" customWidth="1"/>
    <col min="3061" max="3061" width="2.125" style="5" customWidth="1"/>
    <col min="3062" max="3063" width="7.125" style="5" customWidth="1"/>
    <col min="3064" max="3064" width="4.125" style="5" customWidth="1"/>
    <col min="3065" max="3066" width="2.375" style="5" customWidth="1"/>
    <col min="3067" max="3067" width="4.625" style="5" customWidth="1"/>
    <col min="3068" max="3068" width="15.625" style="5" customWidth="1"/>
    <col min="3069" max="3069" width="1.625" style="5" customWidth="1"/>
    <col min="3070" max="3070" width="2.625" style="5" customWidth="1"/>
    <col min="3071" max="3071" width="2.25" style="5" customWidth="1"/>
    <col min="3072" max="3075" width="2.375" style="5" customWidth="1"/>
    <col min="3076" max="3077" width="2.25" style="5" customWidth="1"/>
    <col min="3078" max="3078" width="7.125" style="5" customWidth="1"/>
    <col min="3079" max="3079" width="2.125" style="5" customWidth="1"/>
    <col min="3080" max="3081" width="7.125" style="5" customWidth="1"/>
    <col min="3082" max="3082" width="4.125" style="5" customWidth="1"/>
    <col min="3083" max="3084" width="2.375" style="5" customWidth="1"/>
    <col min="3085" max="3085" width="4.625" style="5" customWidth="1"/>
    <col min="3086" max="3086" width="15.625" style="5" customWidth="1"/>
    <col min="3087" max="3087" width="1.625" style="5" customWidth="1"/>
    <col min="3088" max="3308" width="9" style="5"/>
    <col min="3309" max="3309" width="2.25" style="5" customWidth="1"/>
    <col min="3310" max="3313" width="2.375" style="5" customWidth="1"/>
    <col min="3314" max="3315" width="2.25" style="5" customWidth="1"/>
    <col min="3316" max="3316" width="7.125" style="5" customWidth="1"/>
    <col min="3317" max="3317" width="2.125" style="5" customWidth="1"/>
    <col min="3318" max="3319" width="7.125" style="5" customWidth="1"/>
    <col min="3320" max="3320" width="4.125" style="5" customWidth="1"/>
    <col min="3321" max="3322" width="2.375" style="5" customWidth="1"/>
    <col min="3323" max="3323" width="4.625" style="5" customWidth="1"/>
    <col min="3324" max="3324" width="15.625" style="5" customWidth="1"/>
    <col min="3325" max="3325" width="1.625" style="5" customWidth="1"/>
    <col min="3326" max="3326" width="2.625" style="5" customWidth="1"/>
    <col min="3327" max="3327" width="2.25" style="5" customWidth="1"/>
    <col min="3328" max="3331" width="2.375" style="5" customWidth="1"/>
    <col min="3332" max="3333" width="2.25" style="5" customWidth="1"/>
    <col min="3334" max="3334" width="7.125" style="5" customWidth="1"/>
    <col min="3335" max="3335" width="2.125" style="5" customWidth="1"/>
    <col min="3336" max="3337" width="7.125" style="5" customWidth="1"/>
    <col min="3338" max="3338" width="4.125" style="5" customWidth="1"/>
    <col min="3339" max="3340" width="2.375" style="5" customWidth="1"/>
    <col min="3341" max="3341" width="4.625" style="5" customWidth="1"/>
    <col min="3342" max="3342" width="15.625" style="5" customWidth="1"/>
    <col min="3343" max="3343" width="1.625" style="5" customWidth="1"/>
    <col min="3344" max="3564" width="9" style="5"/>
    <col min="3565" max="3565" width="2.25" style="5" customWidth="1"/>
    <col min="3566" max="3569" width="2.375" style="5" customWidth="1"/>
    <col min="3570" max="3571" width="2.25" style="5" customWidth="1"/>
    <col min="3572" max="3572" width="7.125" style="5" customWidth="1"/>
    <col min="3573" max="3573" width="2.125" style="5" customWidth="1"/>
    <col min="3574" max="3575" width="7.125" style="5" customWidth="1"/>
    <col min="3576" max="3576" width="4.125" style="5" customWidth="1"/>
    <col min="3577" max="3578" width="2.375" style="5" customWidth="1"/>
    <col min="3579" max="3579" width="4.625" style="5" customWidth="1"/>
    <col min="3580" max="3580" width="15.625" style="5" customWidth="1"/>
    <col min="3581" max="3581" width="1.625" style="5" customWidth="1"/>
    <col min="3582" max="3582" width="2.625" style="5" customWidth="1"/>
    <col min="3583" max="3583" width="2.25" style="5" customWidth="1"/>
    <col min="3584" max="3587" width="2.375" style="5" customWidth="1"/>
    <col min="3588" max="3589" width="2.25" style="5" customWidth="1"/>
    <col min="3590" max="3590" width="7.125" style="5" customWidth="1"/>
    <col min="3591" max="3591" width="2.125" style="5" customWidth="1"/>
    <col min="3592" max="3593" width="7.125" style="5" customWidth="1"/>
    <col min="3594" max="3594" width="4.125" style="5" customWidth="1"/>
    <col min="3595" max="3596" width="2.375" style="5" customWidth="1"/>
    <col min="3597" max="3597" width="4.625" style="5" customWidth="1"/>
    <col min="3598" max="3598" width="15.625" style="5" customWidth="1"/>
    <col min="3599" max="3599" width="1.625" style="5" customWidth="1"/>
    <col min="3600" max="3820" width="9" style="5"/>
    <col min="3821" max="3821" width="2.25" style="5" customWidth="1"/>
    <col min="3822" max="3825" width="2.375" style="5" customWidth="1"/>
    <col min="3826" max="3827" width="2.25" style="5" customWidth="1"/>
    <col min="3828" max="3828" width="7.125" style="5" customWidth="1"/>
    <col min="3829" max="3829" width="2.125" style="5" customWidth="1"/>
    <col min="3830" max="3831" width="7.125" style="5" customWidth="1"/>
    <col min="3832" max="3832" width="4.125" style="5" customWidth="1"/>
    <col min="3833" max="3834" width="2.375" style="5" customWidth="1"/>
    <col min="3835" max="3835" width="4.625" style="5" customWidth="1"/>
    <col min="3836" max="3836" width="15.625" style="5" customWidth="1"/>
    <col min="3837" max="3837" width="1.625" style="5" customWidth="1"/>
    <col min="3838" max="3838" width="2.625" style="5" customWidth="1"/>
    <col min="3839" max="3839" width="2.25" style="5" customWidth="1"/>
    <col min="3840" max="3843" width="2.375" style="5" customWidth="1"/>
    <col min="3844" max="3845" width="2.25" style="5" customWidth="1"/>
    <col min="3846" max="3846" width="7.125" style="5" customWidth="1"/>
    <col min="3847" max="3847" width="2.125" style="5" customWidth="1"/>
    <col min="3848" max="3849" width="7.125" style="5" customWidth="1"/>
    <col min="3850" max="3850" width="4.125" style="5" customWidth="1"/>
    <col min="3851" max="3852" width="2.375" style="5" customWidth="1"/>
    <col min="3853" max="3853" width="4.625" style="5" customWidth="1"/>
    <col min="3854" max="3854" width="15.625" style="5" customWidth="1"/>
    <col min="3855" max="3855" width="1.625" style="5" customWidth="1"/>
    <col min="3856" max="4076" width="9" style="5"/>
    <col min="4077" max="4077" width="2.25" style="5" customWidth="1"/>
    <col min="4078" max="4081" width="2.375" style="5" customWidth="1"/>
    <col min="4082" max="4083" width="2.25" style="5" customWidth="1"/>
    <col min="4084" max="4084" width="7.125" style="5" customWidth="1"/>
    <col min="4085" max="4085" width="2.125" style="5" customWidth="1"/>
    <col min="4086" max="4087" width="7.125" style="5" customWidth="1"/>
    <col min="4088" max="4088" width="4.125" style="5" customWidth="1"/>
    <col min="4089" max="4090" width="2.375" style="5" customWidth="1"/>
    <col min="4091" max="4091" width="4.625" style="5" customWidth="1"/>
    <col min="4092" max="4092" width="15.625" style="5" customWidth="1"/>
    <col min="4093" max="4093" width="1.625" style="5" customWidth="1"/>
    <col min="4094" max="4094" width="2.625" style="5" customWidth="1"/>
    <col min="4095" max="4095" width="2.25" style="5" customWidth="1"/>
    <col min="4096" max="4099" width="2.375" style="5" customWidth="1"/>
    <col min="4100" max="4101" width="2.25" style="5" customWidth="1"/>
    <col min="4102" max="4102" width="7.125" style="5" customWidth="1"/>
    <col min="4103" max="4103" width="2.125" style="5" customWidth="1"/>
    <col min="4104" max="4105" width="7.125" style="5" customWidth="1"/>
    <col min="4106" max="4106" width="4.125" style="5" customWidth="1"/>
    <col min="4107" max="4108" width="2.375" style="5" customWidth="1"/>
    <col min="4109" max="4109" width="4.625" style="5" customWidth="1"/>
    <col min="4110" max="4110" width="15.625" style="5" customWidth="1"/>
    <col min="4111" max="4111" width="1.625" style="5" customWidth="1"/>
    <col min="4112" max="4332" width="9" style="5"/>
    <col min="4333" max="4333" width="2.25" style="5" customWidth="1"/>
    <col min="4334" max="4337" width="2.375" style="5" customWidth="1"/>
    <col min="4338" max="4339" width="2.25" style="5" customWidth="1"/>
    <col min="4340" max="4340" width="7.125" style="5" customWidth="1"/>
    <col min="4341" max="4341" width="2.125" style="5" customWidth="1"/>
    <col min="4342" max="4343" width="7.125" style="5" customWidth="1"/>
    <col min="4344" max="4344" width="4.125" style="5" customWidth="1"/>
    <col min="4345" max="4346" width="2.375" style="5" customWidth="1"/>
    <col min="4347" max="4347" width="4.625" style="5" customWidth="1"/>
    <col min="4348" max="4348" width="15.625" style="5" customWidth="1"/>
    <col min="4349" max="4349" width="1.625" style="5" customWidth="1"/>
    <col min="4350" max="4350" width="2.625" style="5" customWidth="1"/>
    <col min="4351" max="4351" width="2.25" style="5" customWidth="1"/>
    <col min="4352" max="4355" width="2.375" style="5" customWidth="1"/>
    <col min="4356" max="4357" width="2.25" style="5" customWidth="1"/>
    <col min="4358" max="4358" width="7.125" style="5" customWidth="1"/>
    <col min="4359" max="4359" width="2.125" style="5" customWidth="1"/>
    <col min="4360" max="4361" width="7.125" style="5" customWidth="1"/>
    <col min="4362" max="4362" width="4.125" style="5" customWidth="1"/>
    <col min="4363" max="4364" width="2.375" style="5" customWidth="1"/>
    <col min="4365" max="4365" width="4.625" style="5" customWidth="1"/>
    <col min="4366" max="4366" width="15.625" style="5" customWidth="1"/>
    <col min="4367" max="4367" width="1.625" style="5" customWidth="1"/>
    <col min="4368" max="4588" width="9" style="5"/>
    <col min="4589" max="4589" width="2.25" style="5" customWidth="1"/>
    <col min="4590" max="4593" width="2.375" style="5" customWidth="1"/>
    <col min="4594" max="4595" width="2.25" style="5" customWidth="1"/>
    <col min="4596" max="4596" width="7.125" style="5" customWidth="1"/>
    <col min="4597" max="4597" width="2.125" style="5" customWidth="1"/>
    <col min="4598" max="4599" width="7.125" style="5" customWidth="1"/>
    <col min="4600" max="4600" width="4.125" style="5" customWidth="1"/>
    <col min="4601" max="4602" width="2.375" style="5" customWidth="1"/>
    <col min="4603" max="4603" width="4.625" style="5" customWidth="1"/>
    <col min="4604" max="4604" width="15.625" style="5" customWidth="1"/>
    <col min="4605" max="4605" width="1.625" style="5" customWidth="1"/>
    <col min="4606" max="4606" width="2.625" style="5" customWidth="1"/>
    <col min="4607" max="4607" width="2.25" style="5" customWidth="1"/>
    <col min="4608" max="4611" width="2.375" style="5" customWidth="1"/>
    <col min="4612" max="4613" width="2.25" style="5" customWidth="1"/>
    <col min="4614" max="4614" width="7.125" style="5" customWidth="1"/>
    <col min="4615" max="4615" width="2.125" style="5" customWidth="1"/>
    <col min="4616" max="4617" width="7.125" style="5" customWidth="1"/>
    <col min="4618" max="4618" width="4.125" style="5" customWidth="1"/>
    <col min="4619" max="4620" width="2.375" style="5" customWidth="1"/>
    <col min="4621" max="4621" width="4.625" style="5" customWidth="1"/>
    <col min="4622" max="4622" width="15.625" style="5" customWidth="1"/>
    <col min="4623" max="4623" width="1.625" style="5" customWidth="1"/>
    <col min="4624" max="4844" width="9" style="5"/>
    <col min="4845" max="4845" width="2.25" style="5" customWidth="1"/>
    <col min="4846" max="4849" width="2.375" style="5" customWidth="1"/>
    <col min="4850" max="4851" width="2.25" style="5" customWidth="1"/>
    <col min="4852" max="4852" width="7.125" style="5" customWidth="1"/>
    <col min="4853" max="4853" width="2.125" style="5" customWidth="1"/>
    <col min="4854" max="4855" width="7.125" style="5" customWidth="1"/>
    <col min="4856" max="4856" width="4.125" style="5" customWidth="1"/>
    <col min="4857" max="4858" width="2.375" style="5" customWidth="1"/>
    <col min="4859" max="4859" width="4.625" style="5" customWidth="1"/>
    <col min="4860" max="4860" width="15.625" style="5" customWidth="1"/>
    <col min="4861" max="4861" width="1.625" style="5" customWidth="1"/>
    <col min="4862" max="4862" width="2.625" style="5" customWidth="1"/>
    <col min="4863" max="4863" width="2.25" style="5" customWidth="1"/>
    <col min="4864" max="4867" width="2.375" style="5" customWidth="1"/>
    <col min="4868" max="4869" width="2.25" style="5" customWidth="1"/>
    <col min="4870" max="4870" width="7.125" style="5" customWidth="1"/>
    <col min="4871" max="4871" width="2.125" style="5" customWidth="1"/>
    <col min="4872" max="4873" width="7.125" style="5" customWidth="1"/>
    <col min="4874" max="4874" width="4.125" style="5" customWidth="1"/>
    <col min="4875" max="4876" width="2.375" style="5" customWidth="1"/>
    <col min="4877" max="4877" width="4.625" style="5" customWidth="1"/>
    <col min="4878" max="4878" width="15.625" style="5" customWidth="1"/>
    <col min="4879" max="4879" width="1.625" style="5" customWidth="1"/>
    <col min="4880" max="5100" width="9" style="5"/>
    <col min="5101" max="5101" width="2.25" style="5" customWidth="1"/>
    <col min="5102" max="5105" width="2.375" style="5" customWidth="1"/>
    <col min="5106" max="5107" width="2.25" style="5" customWidth="1"/>
    <col min="5108" max="5108" width="7.125" style="5" customWidth="1"/>
    <col min="5109" max="5109" width="2.125" style="5" customWidth="1"/>
    <col min="5110" max="5111" width="7.125" style="5" customWidth="1"/>
    <col min="5112" max="5112" width="4.125" style="5" customWidth="1"/>
    <col min="5113" max="5114" width="2.375" style="5" customWidth="1"/>
    <col min="5115" max="5115" width="4.625" style="5" customWidth="1"/>
    <col min="5116" max="5116" width="15.625" style="5" customWidth="1"/>
    <col min="5117" max="5117" width="1.625" style="5" customWidth="1"/>
    <col min="5118" max="5118" width="2.625" style="5" customWidth="1"/>
    <col min="5119" max="5119" width="2.25" style="5" customWidth="1"/>
    <col min="5120" max="5123" width="2.375" style="5" customWidth="1"/>
    <col min="5124" max="5125" width="2.25" style="5" customWidth="1"/>
    <col min="5126" max="5126" width="7.125" style="5" customWidth="1"/>
    <col min="5127" max="5127" width="2.125" style="5" customWidth="1"/>
    <col min="5128" max="5129" width="7.125" style="5" customWidth="1"/>
    <col min="5130" max="5130" width="4.125" style="5" customWidth="1"/>
    <col min="5131" max="5132" width="2.375" style="5" customWidth="1"/>
    <col min="5133" max="5133" width="4.625" style="5" customWidth="1"/>
    <col min="5134" max="5134" width="15.625" style="5" customWidth="1"/>
    <col min="5135" max="5135" width="1.625" style="5" customWidth="1"/>
    <col min="5136" max="5356" width="9" style="5"/>
    <col min="5357" max="5357" width="2.25" style="5" customWidth="1"/>
    <col min="5358" max="5361" width="2.375" style="5" customWidth="1"/>
    <col min="5362" max="5363" width="2.25" style="5" customWidth="1"/>
    <col min="5364" max="5364" width="7.125" style="5" customWidth="1"/>
    <col min="5365" max="5365" width="2.125" style="5" customWidth="1"/>
    <col min="5366" max="5367" width="7.125" style="5" customWidth="1"/>
    <col min="5368" max="5368" width="4.125" style="5" customWidth="1"/>
    <col min="5369" max="5370" width="2.375" style="5" customWidth="1"/>
    <col min="5371" max="5371" width="4.625" style="5" customWidth="1"/>
    <col min="5372" max="5372" width="15.625" style="5" customWidth="1"/>
    <col min="5373" max="5373" width="1.625" style="5" customWidth="1"/>
    <col min="5374" max="5374" width="2.625" style="5" customWidth="1"/>
    <col min="5375" max="5375" width="2.25" style="5" customWidth="1"/>
    <col min="5376" max="5379" width="2.375" style="5" customWidth="1"/>
    <col min="5380" max="5381" width="2.25" style="5" customWidth="1"/>
    <col min="5382" max="5382" width="7.125" style="5" customWidth="1"/>
    <col min="5383" max="5383" width="2.125" style="5" customWidth="1"/>
    <col min="5384" max="5385" width="7.125" style="5" customWidth="1"/>
    <col min="5386" max="5386" width="4.125" style="5" customWidth="1"/>
    <col min="5387" max="5388" width="2.375" style="5" customWidth="1"/>
    <col min="5389" max="5389" width="4.625" style="5" customWidth="1"/>
    <col min="5390" max="5390" width="15.625" style="5" customWidth="1"/>
    <col min="5391" max="5391" width="1.625" style="5" customWidth="1"/>
    <col min="5392" max="5612" width="9" style="5"/>
    <col min="5613" max="5613" width="2.25" style="5" customWidth="1"/>
    <col min="5614" max="5617" width="2.375" style="5" customWidth="1"/>
    <col min="5618" max="5619" width="2.25" style="5" customWidth="1"/>
    <col min="5620" max="5620" width="7.125" style="5" customWidth="1"/>
    <col min="5621" max="5621" width="2.125" style="5" customWidth="1"/>
    <col min="5622" max="5623" width="7.125" style="5" customWidth="1"/>
    <col min="5624" max="5624" width="4.125" style="5" customWidth="1"/>
    <col min="5625" max="5626" width="2.375" style="5" customWidth="1"/>
    <col min="5627" max="5627" width="4.625" style="5" customWidth="1"/>
    <col min="5628" max="5628" width="15.625" style="5" customWidth="1"/>
    <col min="5629" max="5629" width="1.625" style="5" customWidth="1"/>
    <col min="5630" max="5630" width="2.625" style="5" customWidth="1"/>
    <col min="5631" max="5631" width="2.25" style="5" customWidth="1"/>
    <col min="5632" max="5635" width="2.375" style="5" customWidth="1"/>
    <col min="5636" max="5637" width="2.25" style="5" customWidth="1"/>
    <col min="5638" max="5638" width="7.125" style="5" customWidth="1"/>
    <col min="5639" max="5639" width="2.125" style="5" customWidth="1"/>
    <col min="5640" max="5641" width="7.125" style="5" customWidth="1"/>
    <col min="5642" max="5642" width="4.125" style="5" customWidth="1"/>
    <col min="5643" max="5644" width="2.375" style="5" customWidth="1"/>
    <col min="5645" max="5645" width="4.625" style="5" customWidth="1"/>
    <col min="5646" max="5646" width="15.625" style="5" customWidth="1"/>
    <col min="5647" max="5647" width="1.625" style="5" customWidth="1"/>
    <col min="5648" max="5868" width="9" style="5"/>
    <col min="5869" max="5869" width="2.25" style="5" customWidth="1"/>
    <col min="5870" max="5873" width="2.375" style="5" customWidth="1"/>
    <col min="5874" max="5875" width="2.25" style="5" customWidth="1"/>
    <col min="5876" max="5876" width="7.125" style="5" customWidth="1"/>
    <col min="5877" max="5877" width="2.125" style="5" customWidth="1"/>
    <col min="5878" max="5879" width="7.125" style="5" customWidth="1"/>
    <col min="5880" max="5880" width="4.125" style="5" customWidth="1"/>
    <col min="5881" max="5882" width="2.375" style="5" customWidth="1"/>
    <col min="5883" max="5883" width="4.625" style="5" customWidth="1"/>
    <col min="5884" max="5884" width="15.625" style="5" customWidth="1"/>
    <col min="5885" max="5885" width="1.625" style="5" customWidth="1"/>
    <col min="5886" max="5886" width="2.625" style="5" customWidth="1"/>
    <col min="5887" max="5887" width="2.25" style="5" customWidth="1"/>
    <col min="5888" max="5891" width="2.375" style="5" customWidth="1"/>
    <col min="5892" max="5893" width="2.25" style="5" customWidth="1"/>
    <col min="5894" max="5894" width="7.125" style="5" customWidth="1"/>
    <col min="5895" max="5895" width="2.125" style="5" customWidth="1"/>
    <col min="5896" max="5897" width="7.125" style="5" customWidth="1"/>
    <col min="5898" max="5898" width="4.125" style="5" customWidth="1"/>
    <col min="5899" max="5900" width="2.375" style="5" customWidth="1"/>
    <col min="5901" max="5901" width="4.625" style="5" customWidth="1"/>
    <col min="5902" max="5902" width="15.625" style="5" customWidth="1"/>
    <col min="5903" max="5903" width="1.625" style="5" customWidth="1"/>
    <col min="5904" max="6124" width="9" style="5"/>
    <col min="6125" max="6125" width="2.25" style="5" customWidth="1"/>
    <col min="6126" max="6129" width="2.375" style="5" customWidth="1"/>
    <col min="6130" max="6131" width="2.25" style="5" customWidth="1"/>
    <col min="6132" max="6132" width="7.125" style="5" customWidth="1"/>
    <col min="6133" max="6133" width="2.125" style="5" customWidth="1"/>
    <col min="6134" max="6135" width="7.125" style="5" customWidth="1"/>
    <col min="6136" max="6136" width="4.125" style="5" customWidth="1"/>
    <col min="6137" max="6138" width="2.375" style="5" customWidth="1"/>
    <col min="6139" max="6139" width="4.625" style="5" customWidth="1"/>
    <col min="6140" max="6140" width="15.625" style="5" customWidth="1"/>
    <col min="6141" max="6141" width="1.625" style="5" customWidth="1"/>
    <col min="6142" max="6142" width="2.625" style="5" customWidth="1"/>
    <col min="6143" max="6143" width="2.25" style="5" customWidth="1"/>
    <col min="6144" max="6147" width="2.375" style="5" customWidth="1"/>
    <col min="6148" max="6149" width="2.25" style="5" customWidth="1"/>
    <col min="6150" max="6150" width="7.125" style="5" customWidth="1"/>
    <col min="6151" max="6151" width="2.125" style="5" customWidth="1"/>
    <col min="6152" max="6153" width="7.125" style="5" customWidth="1"/>
    <col min="6154" max="6154" width="4.125" style="5" customWidth="1"/>
    <col min="6155" max="6156" width="2.375" style="5" customWidth="1"/>
    <col min="6157" max="6157" width="4.625" style="5" customWidth="1"/>
    <col min="6158" max="6158" width="15.625" style="5" customWidth="1"/>
    <col min="6159" max="6159" width="1.625" style="5" customWidth="1"/>
    <col min="6160" max="6380" width="9" style="5"/>
    <col min="6381" max="6381" width="2.25" style="5" customWidth="1"/>
    <col min="6382" max="6385" width="2.375" style="5" customWidth="1"/>
    <col min="6386" max="6387" width="2.25" style="5" customWidth="1"/>
    <col min="6388" max="6388" width="7.125" style="5" customWidth="1"/>
    <col min="6389" max="6389" width="2.125" style="5" customWidth="1"/>
    <col min="6390" max="6391" width="7.125" style="5" customWidth="1"/>
    <col min="6392" max="6392" width="4.125" style="5" customWidth="1"/>
    <col min="6393" max="6394" width="2.375" style="5" customWidth="1"/>
    <col min="6395" max="6395" width="4.625" style="5" customWidth="1"/>
    <col min="6396" max="6396" width="15.625" style="5" customWidth="1"/>
    <col min="6397" max="6397" width="1.625" style="5" customWidth="1"/>
    <col min="6398" max="6398" width="2.625" style="5" customWidth="1"/>
    <col min="6399" max="6399" width="2.25" style="5" customWidth="1"/>
    <col min="6400" max="6403" width="2.375" style="5" customWidth="1"/>
    <col min="6404" max="6405" width="2.25" style="5" customWidth="1"/>
    <col min="6406" max="6406" width="7.125" style="5" customWidth="1"/>
    <col min="6407" max="6407" width="2.125" style="5" customWidth="1"/>
    <col min="6408" max="6409" width="7.125" style="5" customWidth="1"/>
    <col min="6410" max="6410" width="4.125" style="5" customWidth="1"/>
    <col min="6411" max="6412" width="2.375" style="5" customWidth="1"/>
    <col min="6413" max="6413" width="4.625" style="5" customWidth="1"/>
    <col min="6414" max="6414" width="15.625" style="5" customWidth="1"/>
    <col min="6415" max="6415" width="1.625" style="5" customWidth="1"/>
    <col min="6416" max="6636" width="9" style="5"/>
    <col min="6637" max="6637" width="2.25" style="5" customWidth="1"/>
    <col min="6638" max="6641" width="2.375" style="5" customWidth="1"/>
    <col min="6642" max="6643" width="2.25" style="5" customWidth="1"/>
    <col min="6644" max="6644" width="7.125" style="5" customWidth="1"/>
    <col min="6645" max="6645" width="2.125" style="5" customWidth="1"/>
    <col min="6646" max="6647" width="7.125" style="5" customWidth="1"/>
    <col min="6648" max="6648" width="4.125" style="5" customWidth="1"/>
    <col min="6649" max="6650" width="2.375" style="5" customWidth="1"/>
    <col min="6651" max="6651" width="4.625" style="5" customWidth="1"/>
    <col min="6652" max="6652" width="15.625" style="5" customWidth="1"/>
    <col min="6653" max="6653" width="1.625" style="5" customWidth="1"/>
    <col min="6654" max="6654" width="2.625" style="5" customWidth="1"/>
    <col min="6655" max="6655" width="2.25" style="5" customWidth="1"/>
    <col min="6656" max="6659" width="2.375" style="5" customWidth="1"/>
    <col min="6660" max="6661" width="2.25" style="5" customWidth="1"/>
    <col min="6662" max="6662" width="7.125" style="5" customWidth="1"/>
    <col min="6663" max="6663" width="2.125" style="5" customWidth="1"/>
    <col min="6664" max="6665" width="7.125" style="5" customWidth="1"/>
    <col min="6666" max="6666" width="4.125" style="5" customWidth="1"/>
    <col min="6667" max="6668" width="2.375" style="5" customWidth="1"/>
    <col min="6669" max="6669" width="4.625" style="5" customWidth="1"/>
    <col min="6670" max="6670" width="15.625" style="5" customWidth="1"/>
    <col min="6671" max="6671" width="1.625" style="5" customWidth="1"/>
    <col min="6672" max="6892" width="9" style="5"/>
    <col min="6893" max="6893" width="2.25" style="5" customWidth="1"/>
    <col min="6894" max="6897" width="2.375" style="5" customWidth="1"/>
    <col min="6898" max="6899" width="2.25" style="5" customWidth="1"/>
    <col min="6900" max="6900" width="7.125" style="5" customWidth="1"/>
    <col min="6901" max="6901" width="2.125" style="5" customWidth="1"/>
    <col min="6902" max="6903" width="7.125" style="5" customWidth="1"/>
    <col min="6904" max="6904" width="4.125" style="5" customWidth="1"/>
    <col min="6905" max="6906" width="2.375" style="5" customWidth="1"/>
    <col min="6907" max="6907" width="4.625" style="5" customWidth="1"/>
    <col min="6908" max="6908" width="15.625" style="5" customWidth="1"/>
    <col min="6909" max="6909" width="1.625" style="5" customWidth="1"/>
    <col min="6910" max="6910" width="2.625" style="5" customWidth="1"/>
    <col min="6911" max="6911" width="2.25" style="5" customWidth="1"/>
    <col min="6912" max="6915" width="2.375" style="5" customWidth="1"/>
    <col min="6916" max="6917" width="2.25" style="5" customWidth="1"/>
    <col min="6918" max="6918" width="7.125" style="5" customWidth="1"/>
    <col min="6919" max="6919" width="2.125" style="5" customWidth="1"/>
    <col min="6920" max="6921" width="7.125" style="5" customWidth="1"/>
    <col min="6922" max="6922" width="4.125" style="5" customWidth="1"/>
    <col min="6923" max="6924" width="2.375" style="5" customWidth="1"/>
    <col min="6925" max="6925" width="4.625" style="5" customWidth="1"/>
    <col min="6926" max="6926" width="15.625" style="5" customWidth="1"/>
    <col min="6927" max="6927" width="1.625" style="5" customWidth="1"/>
    <col min="6928" max="7148" width="9" style="5"/>
    <col min="7149" max="7149" width="2.25" style="5" customWidth="1"/>
    <col min="7150" max="7153" width="2.375" style="5" customWidth="1"/>
    <col min="7154" max="7155" width="2.25" style="5" customWidth="1"/>
    <col min="7156" max="7156" width="7.125" style="5" customWidth="1"/>
    <col min="7157" max="7157" width="2.125" style="5" customWidth="1"/>
    <col min="7158" max="7159" width="7.125" style="5" customWidth="1"/>
    <col min="7160" max="7160" width="4.125" style="5" customWidth="1"/>
    <col min="7161" max="7162" width="2.375" style="5" customWidth="1"/>
    <col min="7163" max="7163" width="4.625" style="5" customWidth="1"/>
    <col min="7164" max="7164" width="15.625" style="5" customWidth="1"/>
    <col min="7165" max="7165" width="1.625" style="5" customWidth="1"/>
    <col min="7166" max="7166" width="2.625" style="5" customWidth="1"/>
    <col min="7167" max="7167" width="2.25" style="5" customWidth="1"/>
    <col min="7168" max="7171" width="2.375" style="5" customWidth="1"/>
    <col min="7172" max="7173" width="2.25" style="5" customWidth="1"/>
    <col min="7174" max="7174" width="7.125" style="5" customWidth="1"/>
    <col min="7175" max="7175" width="2.125" style="5" customWidth="1"/>
    <col min="7176" max="7177" width="7.125" style="5" customWidth="1"/>
    <col min="7178" max="7178" width="4.125" style="5" customWidth="1"/>
    <col min="7179" max="7180" width="2.375" style="5" customWidth="1"/>
    <col min="7181" max="7181" width="4.625" style="5" customWidth="1"/>
    <col min="7182" max="7182" width="15.625" style="5" customWidth="1"/>
    <col min="7183" max="7183" width="1.625" style="5" customWidth="1"/>
    <col min="7184" max="7404" width="9" style="5"/>
    <col min="7405" max="7405" width="2.25" style="5" customWidth="1"/>
    <col min="7406" max="7409" width="2.375" style="5" customWidth="1"/>
    <col min="7410" max="7411" width="2.25" style="5" customWidth="1"/>
    <col min="7412" max="7412" width="7.125" style="5" customWidth="1"/>
    <col min="7413" max="7413" width="2.125" style="5" customWidth="1"/>
    <col min="7414" max="7415" width="7.125" style="5" customWidth="1"/>
    <col min="7416" max="7416" width="4.125" style="5" customWidth="1"/>
    <col min="7417" max="7418" width="2.375" style="5" customWidth="1"/>
    <col min="7419" max="7419" width="4.625" style="5" customWidth="1"/>
    <col min="7420" max="7420" width="15.625" style="5" customWidth="1"/>
    <col min="7421" max="7421" width="1.625" style="5" customWidth="1"/>
    <col min="7422" max="7422" width="2.625" style="5" customWidth="1"/>
    <col min="7423" max="7423" width="2.25" style="5" customWidth="1"/>
    <col min="7424" max="7427" width="2.375" style="5" customWidth="1"/>
    <col min="7428" max="7429" width="2.25" style="5" customWidth="1"/>
    <col min="7430" max="7430" width="7.125" style="5" customWidth="1"/>
    <col min="7431" max="7431" width="2.125" style="5" customWidth="1"/>
    <col min="7432" max="7433" width="7.125" style="5" customWidth="1"/>
    <col min="7434" max="7434" width="4.125" style="5" customWidth="1"/>
    <col min="7435" max="7436" width="2.375" style="5" customWidth="1"/>
    <col min="7437" max="7437" width="4.625" style="5" customWidth="1"/>
    <col min="7438" max="7438" width="15.625" style="5" customWidth="1"/>
    <col min="7439" max="7439" width="1.625" style="5" customWidth="1"/>
    <col min="7440" max="7660" width="9" style="5"/>
    <col min="7661" max="7661" width="2.25" style="5" customWidth="1"/>
    <col min="7662" max="7665" width="2.375" style="5" customWidth="1"/>
    <col min="7666" max="7667" width="2.25" style="5" customWidth="1"/>
    <col min="7668" max="7668" width="7.125" style="5" customWidth="1"/>
    <col min="7669" max="7669" width="2.125" style="5" customWidth="1"/>
    <col min="7670" max="7671" width="7.125" style="5" customWidth="1"/>
    <col min="7672" max="7672" width="4.125" style="5" customWidth="1"/>
    <col min="7673" max="7674" width="2.375" style="5" customWidth="1"/>
    <col min="7675" max="7675" width="4.625" style="5" customWidth="1"/>
    <col min="7676" max="7676" width="15.625" style="5" customWidth="1"/>
    <col min="7677" max="7677" width="1.625" style="5" customWidth="1"/>
    <col min="7678" max="7678" width="2.625" style="5" customWidth="1"/>
    <col min="7679" max="7679" width="2.25" style="5" customWidth="1"/>
    <col min="7680" max="7683" width="2.375" style="5" customWidth="1"/>
    <col min="7684" max="7685" width="2.25" style="5" customWidth="1"/>
    <col min="7686" max="7686" width="7.125" style="5" customWidth="1"/>
    <col min="7687" max="7687" width="2.125" style="5" customWidth="1"/>
    <col min="7688" max="7689" width="7.125" style="5" customWidth="1"/>
    <col min="7690" max="7690" width="4.125" style="5" customWidth="1"/>
    <col min="7691" max="7692" width="2.375" style="5" customWidth="1"/>
    <col min="7693" max="7693" width="4.625" style="5" customWidth="1"/>
    <col min="7694" max="7694" width="15.625" style="5" customWidth="1"/>
    <col min="7695" max="7695" width="1.625" style="5" customWidth="1"/>
    <col min="7696" max="7916" width="9" style="5"/>
    <col min="7917" max="7917" width="2.25" style="5" customWidth="1"/>
    <col min="7918" max="7921" width="2.375" style="5" customWidth="1"/>
    <col min="7922" max="7923" width="2.25" style="5" customWidth="1"/>
    <col min="7924" max="7924" width="7.125" style="5" customWidth="1"/>
    <col min="7925" max="7925" width="2.125" style="5" customWidth="1"/>
    <col min="7926" max="7927" width="7.125" style="5" customWidth="1"/>
    <col min="7928" max="7928" width="4.125" style="5" customWidth="1"/>
    <col min="7929" max="7930" width="2.375" style="5" customWidth="1"/>
    <col min="7931" max="7931" width="4.625" style="5" customWidth="1"/>
    <col min="7932" max="7932" width="15.625" style="5" customWidth="1"/>
    <col min="7933" max="7933" width="1.625" style="5" customWidth="1"/>
    <col min="7934" max="7934" width="2.625" style="5" customWidth="1"/>
    <col min="7935" max="7935" width="2.25" style="5" customWidth="1"/>
    <col min="7936" max="7939" width="2.375" style="5" customWidth="1"/>
    <col min="7940" max="7941" width="2.25" style="5" customWidth="1"/>
    <col min="7942" max="7942" width="7.125" style="5" customWidth="1"/>
    <col min="7943" max="7943" width="2.125" style="5" customWidth="1"/>
    <col min="7944" max="7945" width="7.125" style="5" customWidth="1"/>
    <col min="7946" max="7946" width="4.125" style="5" customWidth="1"/>
    <col min="7947" max="7948" width="2.375" style="5" customWidth="1"/>
    <col min="7949" max="7949" width="4.625" style="5" customWidth="1"/>
    <col min="7950" max="7950" width="15.625" style="5" customWidth="1"/>
    <col min="7951" max="7951" width="1.625" style="5" customWidth="1"/>
    <col min="7952" max="8172" width="9" style="5"/>
    <col min="8173" max="8173" width="2.25" style="5" customWidth="1"/>
    <col min="8174" max="8177" width="2.375" style="5" customWidth="1"/>
    <col min="8178" max="8179" width="2.25" style="5" customWidth="1"/>
    <col min="8180" max="8180" width="7.125" style="5" customWidth="1"/>
    <col min="8181" max="8181" width="2.125" style="5" customWidth="1"/>
    <col min="8182" max="8183" width="7.125" style="5" customWidth="1"/>
    <col min="8184" max="8184" width="4.125" style="5" customWidth="1"/>
    <col min="8185" max="8186" width="2.375" style="5" customWidth="1"/>
    <col min="8187" max="8187" width="4.625" style="5" customWidth="1"/>
    <col min="8188" max="8188" width="15.625" style="5" customWidth="1"/>
    <col min="8189" max="8189" width="1.625" style="5" customWidth="1"/>
    <col min="8190" max="8190" width="2.625" style="5" customWidth="1"/>
    <col min="8191" max="8191" width="2.25" style="5" customWidth="1"/>
    <col min="8192" max="8195" width="2.375" style="5" customWidth="1"/>
    <col min="8196" max="8197" width="2.25" style="5" customWidth="1"/>
    <col min="8198" max="8198" width="7.125" style="5" customWidth="1"/>
    <col min="8199" max="8199" width="2.125" style="5" customWidth="1"/>
    <col min="8200" max="8201" width="7.125" style="5" customWidth="1"/>
    <col min="8202" max="8202" width="4.125" style="5" customWidth="1"/>
    <col min="8203" max="8204" width="2.375" style="5" customWidth="1"/>
    <col min="8205" max="8205" width="4.625" style="5" customWidth="1"/>
    <col min="8206" max="8206" width="15.625" style="5" customWidth="1"/>
    <col min="8207" max="8207" width="1.625" style="5" customWidth="1"/>
    <col min="8208" max="8428" width="9" style="5"/>
    <col min="8429" max="8429" width="2.25" style="5" customWidth="1"/>
    <col min="8430" max="8433" width="2.375" style="5" customWidth="1"/>
    <col min="8434" max="8435" width="2.25" style="5" customWidth="1"/>
    <col min="8436" max="8436" width="7.125" style="5" customWidth="1"/>
    <col min="8437" max="8437" width="2.125" style="5" customWidth="1"/>
    <col min="8438" max="8439" width="7.125" style="5" customWidth="1"/>
    <col min="8440" max="8440" width="4.125" style="5" customWidth="1"/>
    <col min="8441" max="8442" width="2.375" style="5" customWidth="1"/>
    <col min="8443" max="8443" width="4.625" style="5" customWidth="1"/>
    <col min="8444" max="8444" width="15.625" style="5" customWidth="1"/>
    <col min="8445" max="8445" width="1.625" style="5" customWidth="1"/>
    <col min="8446" max="8446" width="2.625" style="5" customWidth="1"/>
    <col min="8447" max="8447" width="2.25" style="5" customWidth="1"/>
    <col min="8448" max="8451" width="2.375" style="5" customWidth="1"/>
    <col min="8452" max="8453" width="2.25" style="5" customWidth="1"/>
    <col min="8454" max="8454" width="7.125" style="5" customWidth="1"/>
    <col min="8455" max="8455" width="2.125" style="5" customWidth="1"/>
    <col min="8456" max="8457" width="7.125" style="5" customWidth="1"/>
    <col min="8458" max="8458" width="4.125" style="5" customWidth="1"/>
    <col min="8459" max="8460" width="2.375" style="5" customWidth="1"/>
    <col min="8461" max="8461" width="4.625" style="5" customWidth="1"/>
    <col min="8462" max="8462" width="15.625" style="5" customWidth="1"/>
    <col min="8463" max="8463" width="1.625" style="5" customWidth="1"/>
    <col min="8464" max="8684" width="9" style="5"/>
    <col min="8685" max="8685" width="2.25" style="5" customWidth="1"/>
    <col min="8686" max="8689" width="2.375" style="5" customWidth="1"/>
    <col min="8690" max="8691" width="2.25" style="5" customWidth="1"/>
    <col min="8692" max="8692" width="7.125" style="5" customWidth="1"/>
    <col min="8693" max="8693" width="2.125" style="5" customWidth="1"/>
    <col min="8694" max="8695" width="7.125" style="5" customWidth="1"/>
    <col min="8696" max="8696" width="4.125" style="5" customWidth="1"/>
    <col min="8697" max="8698" width="2.375" style="5" customWidth="1"/>
    <col min="8699" max="8699" width="4.625" style="5" customWidth="1"/>
    <col min="8700" max="8700" width="15.625" style="5" customWidth="1"/>
    <col min="8701" max="8701" width="1.625" style="5" customWidth="1"/>
    <col min="8702" max="8702" width="2.625" style="5" customWidth="1"/>
    <col min="8703" max="8703" width="2.25" style="5" customWidth="1"/>
    <col min="8704" max="8707" width="2.375" style="5" customWidth="1"/>
    <col min="8708" max="8709" width="2.25" style="5" customWidth="1"/>
    <col min="8710" max="8710" width="7.125" style="5" customWidth="1"/>
    <col min="8711" max="8711" width="2.125" style="5" customWidth="1"/>
    <col min="8712" max="8713" width="7.125" style="5" customWidth="1"/>
    <col min="8714" max="8714" width="4.125" style="5" customWidth="1"/>
    <col min="8715" max="8716" width="2.375" style="5" customWidth="1"/>
    <col min="8717" max="8717" width="4.625" style="5" customWidth="1"/>
    <col min="8718" max="8718" width="15.625" style="5" customWidth="1"/>
    <col min="8719" max="8719" width="1.625" style="5" customWidth="1"/>
    <col min="8720" max="8940" width="9" style="5"/>
    <col min="8941" max="8941" width="2.25" style="5" customWidth="1"/>
    <col min="8942" max="8945" width="2.375" style="5" customWidth="1"/>
    <col min="8946" max="8947" width="2.25" style="5" customWidth="1"/>
    <col min="8948" max="8948" width="7.125" style="5" customWidth="1"/>
    <col min="8949" max="8949" width="2.125" style="5" customWidth="1"/>
    <col min="8950" max="8951" width="7.125" style="5" customWidth="1"/>
    <col min="8952" max="8952" width="4.125" style="5" customWidth="1"/>
    <col min="8953" max="8954" width="2.375" style="5" customWidth="1"/>
    <col min="8955" max="8955" width="4.625" style="5" customWidth="1"/>
    <col min="8956" max="8956" width="15.625" style="5" customWidth="1"/>
    <col min="8957" max="8957" width="1.625" style="5" customWidth="1"/>
    <col min="8958" max="8958" width="2.625" style="5" customWidth="1"/>
    <col min="8959" max="8959" width="2.25" style="5" customWidth="1"/>
    <col min="8960" max="8963" width="2.375" style="5" customWidth="1"/>
    <col min="8964" max="8965" width="2.25" style="5" customWidth="1"/>
    <col min="8966" max="8966" width="7.125" style="5" customWidth="1"/>
    <col min="8967" max="8967" width="2.125" style="5" customWidth="1"/>
    <col min="8968" max="8969" width="7.125" style="5" customWidth="1"/>
    <col min="8970" max="8970" width="4.125" style="5" customWidth="1"/>
    <col min="8971" max="8972" width="2.375" style="5" customWidth="1"/>
    <col min="8973" max="8973" width="4.625" style="5" customWidth="1"/>
    <col min="8974" max="8974" width="15.625" style="5" customWidth="1"/>
    <col min="8975" max="8975" width="1.625" style="5" customWidth="1"/>
    <col min="8976" max="9196" width="9" style="5"/>
    <col min="9197" max="9197" width="2.25" style="5" customWidth="1"/>
    <col min="9198" max="9201" width="2.375" style="5" customWidth="1"/>
    <col min="9202" max="9203" width="2.25" style="5" customWidth="1"/>
    <col min="9204" max="9204" width="7.125" style="5" customWidth="1"/>
    <col min="9205" max="9205" width="2.125" style="5" customWidth="1"/>
    <col min="9206" max="9207" width="7.125" style="5" customWidth="1"/>
    <col min="9208" max="9208" width="4.125" style="5" customWidth="1"/>
    <col min="9209" max="9210" width="2.375" style="5" customWidth="1"/>
    <col min="9211" max="9211" width="4.625" style="5" customWidth="1"/>
    <col min="9212" max="9212" width="15.625" style="5" customWidth="1"/>
    <col min="9213" max="9213" width="1.625" style="5" customWidth="1"/>
    <col min="9214" max="9214" width="2.625" style="5" customWidth="1"/>
    <col min="9215" max="9215" width="2.25" style="5" customWidth="1"/>
    <col min="9216" max="9219" width="2.375" style="5" customWidth="1"/>
    <col min="9220" max="9221" width="2.25" style="5" customWidth="1"/>
    <col min="9222" max="9222" width="7.125" style="5" customWidth="1"/>
    <col min="9223" max="9223" width="2.125" style="5" customWidth="1"/>
    <col min="9224" max="9225" width="7.125" style="5" customWidth="1"/>
    <col min="9226" max="9226" width="4.125" style="5" customWidth="1"/>
    <col min="9227" max="9228" width="2.375" style="5" customWidth="1"/>
    <col min="9229" max="9229" width="4.625" style="5" customWidth="1"/>
    <col min="9230" max="9230" width="15.625" style="5" customWidth="1"/>
    <col min="9231" max="9231" width="1.625" style="5" customWidth="1"/>
    <col min="9232" max="9452" width="9" style="5"/>
    <col min="9453" max="9453" width="2.25" style="5" customWidth="1"/>
    <col min="9454" max="9457" width="2.375" style="5" customWidth="1"/>
    <col min="9458" max="9459" width="2.25" style="5" customWidth="1"/>
    <col min="9460" max="9460" width="7.125" style="5" customWidth="1"/>
    <col min="9461" max="9461" width="2.125" style="5" customWidth="1"/>
    <col min="9462" max="9463" width="7.125" style="5" customWidth="1"/>
    <col min="9464" max="9464" width="4.125" style="5" customWidth="1"/>
    <col min="9465" max="9466" width="2.375" style="5" customWidth="1"/>
    <col min="9467" max="9467" width="4.625" style="5" customWidth="1"/>
    <col min="9468" max="9468" width="15.625" style="5" customWidth="1"/>
    <col min="9469" max="9469" width="1.625" style="5" customWidth="1"/>
    <col min="9470" max="9470" width="2.625" style="5" customWidth="1"/>
    <col min="9471" max="9471" width="2.25" style="5" customWidth="1"/>
    <col min="9472" max="9475" width="2.375" style="5" customWidth="1"/>
    <col min="9476" max="9477" width="2.25" style="5" customWidth="1"/>
    <col min="9478" max="9478" width="7.125" style="5" customWidth="1"/>
    <col min="9479" max="9479" width="2.125" style="5" customWidth="1"/>
    <col min="9480" max="9481" width="7.125" style="5" customWidth="1"/>
    <col min="9482" max="9482" width="4.125" style="5" customWidth="1"/>
    <col min="9483" max="9484" width="2.375" style="5" customWidth="1"/>
    <col min="9485" max="9485" width="4.625" style="5" customWidth="1"/>
    <col min="9486" max="9486" width="15.625" style="5" customWidth="1"/>
    <col min="9487" max="9487" width="1.625" style="5" customWidth="1"/>
    <col min="9488" max="9708" width="9" style="5"/>
    <col min="9709" max="9709" width="2.25" style="5" customWidth="1"/>
    <col min="9710" max="9713" width="2.375" style="5" customWidth="1"/>
    <col min="9714" max="9715" width="2.25" style="5" customWidth="1"/>
    <col min="9716" max="9716" width="7.125" style="5" customWidth="1"/>
    <col min="9717" max="9717" width="2.125" style="5" customWidth="1"/>
    <col min="9718" max="9719" width="7.125" style="5" customWidth="1"/>
    <col min="9720" max="9720" width="4.125" style="5" customWidth="1"/>
    <col min="9721" max="9722" width="2.375" style="5" customWidth="1"/>
    <col min="9723" max="9723" width="4.625" style="5" customWidth="1"/>
    <col min="9724" max="9724" width="15.625" style="5" customWidth="1"/>
    <col min="9725" max="9725" width="1.625" style="5" customWidth="1"/>
    <col min="9726" max="9726" width="2.625" style="5" customWidth="1"/>
    <col min="9727" max="9727" width="2.25" style="5" customWidth="1"/>
    <col min="9728" max="9731" width="2.375" style="5" customWidth="1"/>
    <col min="9732" max="9733" width="2.25" style="5" customWidth="1"/>
    <col min="9734" max="9734" width="7.125" style="5" customWidth="1"/>
    <col min="9735" max="9735" width="2.125" style="5" customWidth="1"/>
    <col min="9736" max="9737" width="7.125" style="5" customWidth="1"/>
    <col min="9738" max="9738" width="4.125" style="5" customWidth="1"/>
    <col min="9739" max="9740" width="2.375" style="5" customWidth="1"/>
    <col min="9741" max="9741" width="4.625" style="5" customWidth="1"/>
    <col min="9742" max="9742" width="15.625" style="5" customWidth="1"/>
    <col min="9743" max="9743" width="1.625" style="5" customWidth="1"/>
    <col min="9744" max="9964" width="9" style="5"/>
    <col min="9965" max="9965" width="2.25" style="5" customWidth="1"/>
    <col min="9966" max="9969" width="2.375" style="5" customWidth="1"/>
    <col min="9970" max="9971" width="2.25" style="5" customWidth="1"/>
    <col min="9972" max="9972" width="7.125" style="5" customWidth="1"/>
    <col min="9973" max="9973" width="2.125" style="5" customWidth="1"/>
    <col min="9974" max="9975" width="7.125" style="5" customWidth="1"/>
    <col min="9976" max="9976" width="4.125" style="5" customWidth="1"/>
    <col min="9977" max="9978" width="2.375" style="5" customWidth="1"/>
    <col min="9979" max="9979" width="4.625" style="5" customWidth="1"/>
    <col min="9980" max="9980" width="15.625" style="5" customWidth="1"/>
    <col min="9981" max="9981" width="1.625" style="5" customWidth="1"/>
    <col min="9982" max="9982" width="2.625" style="5" customWidth="1"/>
    <col min="9983" max="9983" width="2.25" style="5" customWidth="1"/>
    <col min="9984" max="9987" width="2.375" style="5" customWidth="1"/>
    <col min="9988" max="9989" width="2.25" style="5" customWidth="1"/>
    <col min="9990" max="9990" width="7.125" style="5" customWidth="1"/>
    <col min="9991" max="9991" width="2.125" style="5" customWidth="1"/>
    <col min="9992" max="9993" width="7.125" style="5" customWidth="1"/>
    <col min="9994" max="9994" width="4.125" style="5" customWidth="1"/>
    <col min="9995" max="9996" width="2.375" style="5" customWidth="1"/>
    <col min="9997" max="9997" width="4.625" style="5" customWidth="1"/>
    <col min="9998" max="9998" width="15.625" style="5" customWidth="1"/>
    <col min="9999" max="9999" width="1.625" style="5" customWidth="1"/>
    <col min="10000" max="10220" width="9" style="5"/>
    <col min="10221" max="10221" width="2.25" style="5" customWidth="1"/>
    <col min="10222" max="10225" width="2.375" style="5" customWidth="1"/>
    <col min="10226" max="10227" width="2.25" style="5" customWidth="1"/>
    <col min="10228" max="10228" width="7.125" style="5" customWidth="1"/>
    <col min="10229" max="10229" width="2.125" style="5" customWidth="1"/>
    <col min="10230" max="10231" width="7.125" style="5" customWidth="1"/>
    <col min="10232" max="10232" width="4.125" style="5" customWidth="1"/>
    <col min="10233" max="10234" width="2.375" style="5" customWidth="1"/>
    <col min="10235" max="10235" width="4.625" style="5" customWidth="1"/>
    <col min="10236" max="10236" width="15.625" style="5" customWidth="1"/>
    <col min="10237" max="10237" width="1.625" style="5" customWidth="1"/>
    <col min="10238" max="10238" width="2.625" style="5" customWidth="1"/>
    <col min="10239" max="10239" width="2.25" style="5" customWidth="1"/>
    <col min="10240" max="10243" width="2.375" style="5" customWidth="1"/>
    <col min="10244" max="10245" width="2.25" style="5" customWidth="1"/>
    <col min="10246" max="10246" width="7.125" style="5" customWidth="1"/>
    <col min="10247" max="10247" width="2.125" style="5" customWidth="1"/>
    <col min="10248" max="10249" width="7.125" style="5" customWidth="1"/>
    <col min="10250" max="10250" width="4.125" style="5" customWidth="1"/>
    <col min="10251" max="10252" width="2.375" style="5" customWidth="1"/>
    <col min="10253" max="10253" width="4.625" style="5" customWidth="1"/>
    <col min="10254" max="10254" width="15.625" style="5" customWidth="1"/>
    <col min="10255" max="10255" width="1.625" style="5" customWidth="1"/>
    <col min="10256" max="10476" width="9" style="5"/>
    <col min="10477" max="10477" width="2.25" style="5" customWidth="1"/>
    <col min="10478" max="10481" width="2.375" style="5" customWidth="1"/>
    <col min="10482" max="10483" width="2.25" style="5" customWidth="1"/>
    <col min="10484" max="10484" width="7.125" style="5" customWidth="1"/>
    <col min="10485" max="10485" width="2.125" style="5" customWidth="1"/>
    <col min="10486" max="10487" width="7.125" style="5" customWidth="1"/>
    <col min="10488" max="10488" width="4.125" style="5" customWidth="1"/>
    <col min="10489" max="10490" width="2.375" style="5" customWidth="1"/>
    <col min="10491" max="10491" width="4.625" style="5" customWidth="1"/>
    <col min="10492" max="10492" width="15.625" style="5" customWidth="1"/>
    <col min="10493" max="10493" width="1.625" style="5" customWidth="1"/>
    <col min="10494" max="10494" width="2.625" style="5" customWidth="1"/>
    <col min="10495" max="10495" width="2.25" style="5" customWidth="1"/>
    <col min="10496" max="10499" width="2.375" style="5" customWidth="1"/>
    <col min="10500" max="10501" width="2.25" style="5" customWidth="1"/>
    <col min="10502" max="10502" width="7.125" style="5" customWidth="1"/>
    <col min="10503" max="10503" width="2.125" style="5" customWidth="1"/>
    <col min="10504" max="10505" width="7.125" style="5" customWidth="1"/>
    <col min="10506" max="10506" width="4.125" style="5" customWidth="1"/>
    <col min="10507" max="10508" width="2.375" style="5" customWidth="1"/>
    <col min="10509" max="10509" width="4.625" style="5" customWidth="1"/>
    <col min="10510" max="10510" width="15.625" style="5" customWidth="1"/>
    <col min="10511" max="10511" width="1.625" style="5" customWidth="1"/>
    <col min="10512" max="10732" width="9" style="5"/>
    <col min="10733" max="10733" width="2.25" style="5" customWidth="1"/>
    <col min="10734" max="10737" width="2.375" style="5" customWidth="1"/>
    <col min="10738" max="10739" width="2.25" style="5" customWidth="1"/>
    <col min="10740" max="10740" width="7.125" style="5" customWidth="1"/>
    <col min="10741" max="10741" width="2.125" style="5" customWidth="1"/>
    <col min="10742" max="10743" width="7.125" style="5" customWidth="1"/>
    <col min="10744" max="10744" width="4.125" style="5" customWidth="1"/>
    <col min="10745" max="10746" width="2.375" style="5" customWidth="1"/>
    <col min="10747" max="10747" width="4.625" style="5" customWidth="1"/>
    <col min="10748" max="10748" width="15.625" style="5" customWidth="1"/>
    <col min="10749" max="10749" width="1.625" style="5" customWidth="1"/>
    <col min="10750" max="10750" width="2.625" style="5" customWidth="1"/>
    <col min="10751" max="10751" width="2.25" style="5" customWidth="1"/>
    <col min="10752" max="10755" width="2.375" style="5" customWidth="1"/>
    <col min="10756" max="10757" width="2.25" style="5" customWidth="1"/>
    <col min="10758" max="10758" width="7.125" style="5" customWidth="1"/>
    <col min="10759" max="10759" width="2.125" style="5" customWidth="1"/>
    <col min="10760" max="10761" width="7.125" style="5" customWidth="1"/>
    <col min="10762" max="10762" width="4.125" style="5" customWidth="1"/>
    <col min="10763" max="10764" width="2.375" style="5" customWidth="1"/>
    <col min="10765" max="10765" width="4.625" style="5" customWidth="1"/>
    <col min="10766" max="10766" width="15.625" style="5" customWidth="1"/>
    <col min="10767" max="10767" width="1.625" style="5" customWidth="1"/>
    <col min="10768" max="10988" width="9" style="5"/>
    <col min="10989" max="10989" width="2.25" style="5" customWidth="1"/>
    <col min="10990" max="10993" width="2.375" style="5" customWidth="1"/>
    <col min="10994" max="10995" width="2.25" style="5" customWidth="1"/>
    <col min="10996" max="10996" width="7.125" style="5" customWidth="1"/>
    <col min="10997" max="10997" width="2.125" style="5" customWidth="1"/>
    <col min="10998" max="10999" width="7.125" style="5" customWidth="1"/>
    <col min="11000" max="11000" width="4.125" style="5" customWidth="1"/>
    <col min="11001" max="11002" width="2.375" style="5" customWidth="1"/>
    <col min="11003" max="11003" width="4.625" style="5" customWidth="1"/>
    <col min="11004" max="11004" width="15.625" style="5" customWidth="1"/>
    <col min="11005" max="11005" width="1.625" style="5" customWidth="1"/>
    <col min="11006" max="11006" width="2.625" style="5" customWidth="1"/>
    <col min="11007" max="11007" width="2.25" style="5" customWidth="1"/>
    <col min="11008" max="11011" width="2.375" style="5" customWidth="1"/>
    <col min="11012" max="11013" width="2.25" style="5" customWidth="1"/>
    <col min="11014" max="11014" width="7.125" style="5" customWidth="1"/>
    <col min="11015" max="11015" width="2.125" style="5" customWidth="1"/>
    <col min="11016" max="11017" width="7.125" style="5" customWidth="1"/>
    <col min="11018" max="11018" width="4.125" style="5" customWidth="1"/>
    <col min="11019" max="11020" width="2.375" style="5" customWidth="1"/>
    <col min="11021" max="11021" width="4.625" style="5" customWidth="1"/>
    <col min="11022" max="11022" width="15.625" style="5" customWidth="1"/>
    <col min="11023" max="11023" width="1.625" style="5" customWidth="1"/>
    <col min="11024" max="11244" width="9" style="5"/>
    <col min="11245" max="11245" width="2.25" style="5" customWidth="1"/>
    <col min="11246" max="11249" width="2.375" style="5" customWidth="1"/>
    <col min="11250" max="11251" width="2.25" style="5" customWidth="1"/>
    <col min="11252" max="11252" width="7.125" style="5" customWidth="1"/>
    <col min="11253" max="11253" width="2.125" style="5" customWidth="1"/>
    <col min="11254" max="11255" width="7.125" style="5" customWidth="1"/>
    <col min="11256" max="11256" width="4.125" style="5" customWidth="1"/>
    <col min="11257" max="11258" width="2.375" style="5" customWidth="1"/>
    <col min="11259" max="11259" width="4.625" style="5" customWidth="1"/>
    <col min="11260" max="11260" width="15.625" style="5" customWidth="1"/>
    <col min="11261" max="11261" width="1.625" style="5" customWidth="1"/>
    <col min="11262" max="11262" width="2.625" style="5" customWidth="1"/>
    <col min="11263" max="11263" width="2.25" style="5" customWidth="1"/>
    <col min="11264" max="11267" width="2.375" style="5" customWidth="1"/>
    <col min="11268" max="11269" width="2.25" style="5" customWidth="1"/>
    <col min="11270" max="11270" width="7.125" style="5" customWidth="1"/>
    <col min="11271" max="11271" width="2.125" style="5" customWidth="1"/>
    <col min="11272" max="11273" width="7.125" style="5" customWidth="1"/>
    <col min="11274" max="11274" width="4.125" style="5" customWidth="1"/>
    <col min="11275" max="11276" width="2.375" style="5" customWidth="1"/>
    <col min="11277" max="11277" width="4.625" style="5" customWidth="1"/>
    <col min="11278" max="11278" width="15.625" style="5" customWidth="1"/>
    <col min="11279" max="11279" width="1.625" style="5" customWidth="1"/>
    <col min="11280" max="11500" width="9" style="5"/>
    <col min="11501" max="11501" width="2.25" style="5" customWidth="1"/>
    <col min="11502" max="11505" width="2.375" style="5" customWidth="1"/>
    <col min="11506" max="11507" width="2.25" style="5" customWidth="1"/>
    <col min="11508" max="11508" width="7.125" style="5" customWidth="1"/>
    <col min="11509" max="11509" width="2.125" style="5" customWidth="1"/>
    <col min="11510" max="11511" width="7.125" style="5" customWidth="1"/>
    <col min="11512" max="11512" width="4.125" style="5" customWidth="1"/>
    <col min="11513" max="11514" width="2.375" style="5" customWidth="1"/>
    <col min="11515" max="11515" width="4.625" style="5" customWidth="1"/>
    <col min="11516" max="11516" width="15.625" style="5" customWidth="1"/>
    <col min="11517" max="11517" width="1.625" style="5" customWidth="1"/>
    <col min="11518" max="11518" width="2.625" style="5" customWidth="1"/>
    <col min="11519" max="11519" width="2.25" style="5" customWidth="1"/>
    <col min="11520" max="11523" width="2.375" style="5" customWidth="1"/>
    <col min="11524" max="11525" width="2.25" style="5" customWidth="1"/>
    <col min="11526" max="11526" width="7.125" style="5" customWidth="1"/>
    <col min="11527" max="11527" width="2.125" style="5" customWidth="1"/>
    <col min="11528" max="11529" width="7.125" style="5" customWidth="1"/>
    <col min="11530" max="11530" width="4.125" style="5" customWidth="1"/>
    <col min="11531" max="11532" width="2.375" style="5" customWidth="1"/>
    <col min="11533" max="11533" width="4.625" style="5" customWidth="1"/>
    <col min="11534" max="11534" width="15.625" style="5" customWidth="1"/>
    <col min="11535" max="11535" width="1.625" style="5" customWidth="1"/>
    <col min="11536" max="11756" width="9" style="5"/>
    <col min="11757" max="11757" width="2.25" style="5" customWidth="1"/>
    <col min="11758" max="11761" width="2.375" style="5" customWidth="1"/>
    <col min="11762" max="11763" width="2.25" style="5" customWidth="1"/>
    <col min="11764" max="11764" width="7.125" style="5" customWidth="1"/>
    <col min="11765" max="11765" width="2.125" style="5" customWidth="1"/>
    <col min="11766" max="11767" width="7.125" style="5" customWidth="1"/>
    <col min="11768" max="11768" width="4.125" style="5" customWidth="1"/>
    <col min="11769" max="11770" width="2.375" style="5" customWidth="1"/>
    <col min="11771" max="11771" width="4.625" style="5" customWidth="1"/>
    <col min="11772" max="11772" width="15.625" style="5" customWidth="1"/>
    <col min="11773" max="11773" width="1.625" style="5" customWidth="1"/>
    <col min="11774" max="11774" width="2.625" style="5" customWidth="1"/>
    <col min="11775" max="11775" width="2.25" style="5" customWidth="1"/>
    <col min="11776" max="11779" width="2.375" style="5" customWidth="1"/>
    <col min="11780" max="11781" width="2.25" style="5" customWidth="1"/>
    <col min="11782" max="11782" width="7.125" style="5" customWidth="1"/>
    <col min="11783" max="11783" width="2.125" style="5" customWidth="1"/>
    <col min="11784" max="11785" width="7.125" style="5" customWidth="1"/>
    <col min="11786" max="11786" width="4.125" style="5" customWidth="1"/>
    <col min="11787" max="11788" width="2.375" style="5" customWidth="1"/>
    <col min="11789" max="11789" width="4.625" style="5" customWidth="1"/>
    <col min="11790" max="11790" width="15.625" style="5" customWidth="1"/>
    <col min="11791" max="11791" width="1.625" style="5" customWidth="1"/>
    <col min="11792" max="12012" width="9" style="5"/>
    <col min="12013" max="12013" width="2.25" style="5" customWidth="1"/>
    <col min="12014" max="12017" width="2.375" style="5" customWidth="1"/>
    <col min="12018" max="12019" width="2.25" style="5" customWidth="1"/>
    <col min="12020" max="12020" width="7.125" style="5" customWidth="1"/>
    <col min="12021" max="12021" width="2.125" style="5" customWidth="1"/>
    <col min="12022" max="12023" width="7.125" style="5" customWidth="1"/>
    <col min="12024" max="12024" width="4.125" style="5" customWidth="1"/>
    <col min="12025" max="12026" width="2.375" style="5" customWidth="1"/>
    <col min="12027" max="12027" width="4.625" style="5" customWidth="1"/>
    <col min="12028" max="12028" width="15.625" style="5" customWidth="1"/>
    <col min="12029" max="12029" width="1.625" style="5" customWidth="1"/>
    <col min="12030" max="12030" width="2.625" style="5" customWidth="1"/>
    <col min="12031" max="12031" width="2.25" style="5" customWidth="1"/>
    <col min="12032" max="12035" width="2.375" style="5" customWidth="1"/>
    <col min="12036" max="12037" width="2.25" style="5" customWidth="1"/>
    <col min="12038" max="12038" width="7.125" style="5" customWidth="1"/>
    <col min="12039" max="12039" width="2.125" style="5" customWidth="1"/>
    <col min="12040" max="12041" width="7.125" style="5" customWidth="1"/>
    <col min="12042" max="12042" width="4.125" style="5" customWidth="1"/>
    <col min="12043" max="12044" width="2.375" style="5" customWidth="1"/>
    <col min="12045" max="12045" width="4.625" style="5" customWidth="1"/>
    <col min="12046" max="12046" width="15.625" style="5" customWidth="1"/>
    <col min="12047" max="12047" width="1.625" style="5" customWidth="1"/>
    <col min="12048" max="12268" width="9" style="5"/>
    <col min="12269" max="12269" width="2.25" style="5" customWidth="1"/>
    <col min="12270" max="12273" width="2.375" style="5" customWidth="1"/>
    <col min="12274" max="12275" width="2.25" style="5" customWidth="1"/>
    <col min="12276" max="12276" width="7.125" style="5" customWidth="1"/>
    <col min="12277" max="12277" width="2.125" style="5" customWidth="1"/>
    <col min="12278" max="12279" width="7.125" style="5" customWidth="1"/>
    <col min="12280" max="12280" width="4.125" style="5" customWidth="1"/>
    <col min="12281" max="12282" width="2.375" style="5" customWidth="1"/>
    <col min="12283" max="12283" width="4.625" style="5" customWidth="1"/>
    <col min="12284" max="12284" width="15.625" style="5" customWidth="1"/>
    <col min="12285" max="12285" width="1.625" style="5" customWidth="1"/>
    <col min="12286" max="12286" width="2.625" style="5" customWidth="1"/>
    <col min="12287" max="12287" width="2.25" style="5" customWidth="1"/>
    <col min="12288" max="12291" width="2.375" style="5" customWidth="1"/>
    <col min="12292" max="12293" width="2.25" style="5" customWidth="1"/>
    <col min="12294" max="12294" width="7.125" style="5" customWidth="1"/>
    <col min="12295" max="12295" width="2.125" style="5" customWidth="1"/>
    <col min="12296" max="12297" width="7.125" style="5" customWidth="1"/>
    <col min="12298" max="12298" width="4.125" style="5" customWidth="1"/>
    <col min="12299" max="12300" width="2.375" style="5" customWidth="1"/>
    <col min="12301" max="12301" width="4.625" style="5" customWidth="1"/>
    <col min="12302" max="12302" width="15.625" style="5" customWidth="1"/>
    <col min="12303" max="12303" width="1.625" style="5" customWidth="1"/>
    <col min="12304" max="12524" width="9" style="5"/>
    <col min="12525" max="12525" width="2.25" style="5" customWidth="1"/>
    <col min="12526" max="12529" width="2.375" style="5" customWidth="1"/>
    <col min="12530" max="12531" width="2.25" style="5" customWidth="1"/>
    <col min="12532" max="12532" width="7.125" style="5" customWidth="1"/>
    <col min="12533" max="12533" width="2.125" style="5" customWidth="1"/>
    <col min="12534" max="12535" width="7.125" style="5" customWidth="1"/>
    <col min="12536" max="12536" width="4.125" style="5" customWidth="1"/>
    <col min="12537" max="12538" width="2.375" style="5" customWidth="1"/>
    <col min="12539" max="12539" width="4.625" style="5" customWidth="1"/>
    <col min="12540" max="12540" width="15.625" style="5" customWidth="1"/>
    <col min="12541" max="12541" width="1.625" style="5" customWidth="1"/>
    <col min="12542" max="12542" width="2.625" style="5" customWidth="1"/>
    <col min="12543" max="12543" width="2.25" style="5" customWidth="1"/>
    <col min="12544" max="12547" width="2.375" style="5" customWidth="1"/>
    <col min="12548" max="12549" width="2.25" style="5" customWidth="1"/>
    <col min="12550" max="12550" width="7.125" style="5" customWidth="1"/>
    <col min="12551" max="12551" width="2.125" style="5" customWidth="1"/>
    <col min="12552" max="12553" width="7.125" style="5" customWidth="1"/>
    <col min="12554" max="12554" width="4.125" style="5" customWidth="1"/>
    <col min="12555" max="12556" width="2.375" style="5" customWidth="1"/>
    <col min="12557" max="12557" width="4.625" style="5" customWidth="1"/>
    <col min="12558" max="12558" width="15.625" style="5" customWidth="1"/>
    <col min="12559" max="12559" width="1.625" style="5" customWidth="1"/>
    <col min="12560" max="12780" width="9" style="5"/>
    <col min="12781" max="12781" width="2.25" style="5" customWidth="1"/>
    <col min="12782" max="12785" width="2.375" style="5" customWidth="1"/>
    <col min="12786" max="12787" width="2.25" style="5" customWidth="1"/>
    <col min="12788" max="12788" width="7.125" style="5" customWidth="1"/>
    <col min="12789" max="12789" width="2.125" style="5" customWidth="1"/>
    <col min="12790" max="12791" width="7.125" style="5" customWidth="1"/>
    <col min="12792" max="12792" width="4.125" style="5" customWidth="1"/>
    <col min="12793" max="12794" width="2.375" style="5" customWidth="1"/>
    <col min="12795" max="12795" width="4.625" style="5" customWidth="1"/>
    <col min="12796" max="12796" width="15.625" style="5" customWidth="1"/>
    <col min="12797" max="12797" width="1.625" style="5" customWidth="1"/>
    <col min="12798" max="12798" width="2.625" style="5" customWidth="1"/>
    <col min="12799" max="12799" width="2.25" style="5" customWidth="1"/>
    <col min="12800" max="12803" width="2.375" style="5" customWidth="1"/>
    <col min="12804" max="12805" width="2.25" style="5" customWidth="1"/>
    <col min="12806" max="12806" width="7.125" style="5" customWidth="1"/>
    <col min="12807" max="12807" width="2.125" style="5" customWidth="1"/>
    <col min="12808" max="12809" width="7.125" style="5" customWidth="1"/>
    <col min="12810" max="12810" width="4.125" style="5" customWidth="1"/>
    <col min="12811" max="12812" width="2.375" style="5" customWidth="1"/>
    <col min="12813" max="12813" width="4.625" style="5" customWidth="1"/>
    <col min="12814" max="12814" width="15.625" style="5" customWidth="1"/>
    <col min="12815" max="12815" width="1.625" style="5" customWidth="1"/>
    <col min="12816" max="13036" width="9" style="5"/>
    <col min="13037" max="13037" width="2.25" style="5" customWidth="1"/>
    <col min="13038" max="13041" width="2.375" style="5" customWidth="1"/>
    <col min="13042" max="13043" width="2.25" style="5" customWidth="1"/>
    <col min="13044" max="13044" width="7.125" style="5" customWidth="1"/>
    <col min="13045" max="13045" width="2.125" style="5" customWidth="1"/>
    <col min="13046" max="13047" width="7.125" style="5" customWidth="1"/>
    <col min="13048" max="13048" width="4.125" style="5" customWidth="1"/>
    <col min="13049" max="13050" width="2.375" style="5" customWidth="1"/>
    <col min="13051" max="13051" width="4.625" style="5" customWidth="1"/>
    <col min="13052" max="13052" width="15.625" style="5" customWidth="1"/>
    <col min="13053" max="13053" width="1.625" style="5" customWidth="1"/>
    <col min="13054" max="13054" width="2.625" style="5" customWidth="1"/>
    <col min="13055" max="13055" width="2.25" style="5" customWidth="1"/>
    <col min="13056" max="13059" width="2.375" style="5" customWidth="1"/>
    <col min="13060" max="13061" width="2.25" style="5" customWidth="1"/>
    <col min="13062" max="13062" width="7.125" style="5" customWidth="1"/>
    <col min="13063" max="13063" width="2.125" style="5" customWidth="1"/>
    <col min="13064" max="13065" width="7.125" style="5" customWidth="1"/>
    <col min="13066" max="13066" width="4.125" style="5" customWidth="1"/>
    <col min="13067" max="13068" width="2.375" style="5" customWidth="1"/>
    <col min="13069" max="13069" width="4.625" style="5" customWidth="1"/>
    <col min="13070" max="13070" width="15.625" style="5" customWidth="1"/>
    <col min="13071" max="13071" width="1.625" style="5" customWidth="1"/>
    <col min="13072" max="13292" width="9" style="5"/>
    <col min="13293" max="13293" width="2.25" style="5" customWidth="1"/>
    <col min="13294" max="13297" width="2.375" style="5" customWidth="1"/>
    <col min="13298" max="13299" width="2.25" style="5" customWidth="1"/>
    <col min="13300" max="13300" width="7.125" style="5" customWidth="1"/>
    <col min="13301" max="13301" width="2.125" style="5" customWidth="1"/>
    <col min="13302" max="13303" width="7.125" style="5" customWidth="1"/>
    <col min="13304" max="13304" width="4.125" style="5" customWidth="1"/>
    <col min="13305" max="13306" width="2.375" style="5" customWidth="1"/>
    <col min="13307" max="13307" width="4.625" style="5" customWidth="1"/>
    <col min="13308" max="13308" width="15.625" style="5" customWidth="1"/>
    <col min="13309" max="13309" width="1.625" style="5" customWidth="1"/>
    <col min="13310" max="13310" width="2.625" style="5" customWidth="1"/>
    <col min="13311" max="13311" width="2.25" style="5" customWidth="1"/>
    <col min="13312" max="13315" width="2.375" style="5" customWidth="1"/>
    <col min="13316" max="13317" width="2.25" style="5" customWidth="1"/>
    <col min="13318" max="13318" width="7.125" style="5" customWidth="1"/>
    <col min="13319" max="13319" width="2.125" style="5" customWidth="1"/>
    <col min="13320" max="13321" width="7.125" style="5" customWidth="1"/>
    <col min="13322" max="13322" width="4.125" style="5" customWidth="1"/>
    <col min="13323" max="13324" width="2.375" style="5" customWidth="1"/>
    <col min="13325" max="13325" width="4.625" style="5" customWidth="1"/>
    <col min="13326" max="13326" width="15.625" style="5" customWidth="1"/>
    <col min="13327" max="13327" width="1.625" style="5" customWidth="1"/>
    <col min="13328" max="13548" width="9" style="5"/>
    <col min="13549" max="13549" width="2.25" style="5" customWidth="1"/>
    <col min="13550" max="13553" width="2.375" style="5" customWidth="1"/>
    <col min="13554" max="13555" width="2.25" style="5" customWidth="1"/>
    <col min="13556" max="13556" width="7.125" style="5" customWidth="1"/>
    <col min="13557" max="13557" width="2.125" style="5" customWidth="1"/>
    <col min="13558" max="13559" width="7.125" style="5" customWidth="1"/>
    <col min="13560" max="13560" width="4.125" style="5" customWidth="1"/>
    <col min="13561" max="13562" width="2.375" style="5" customWidth="1"/>
    <col min="13563" max="13563" width="4.625" style="5" customWidth="1"/>
    <col min="13564" max="13564" width="15.625" style="5" customWidth="1"/>
    <col min="13565" max="13565" width="1.625" style="5" customWidth="1"/>
    <col min="13566" max="13566" width="2.625" style="5" customWidth="1"/>
    <col min="13567" max="13567" width="2.25" style="5" customWidth="1"/>
    <col min="13568" max="13571" width="2.375" style="5" customWidth="1"/>
    <col min="13572" max="13573" width="2.25" style="5" customWidth="1"/>
    <col min="13574" max="13574" width="7.125" style="5" customWidth="1"/>
    <col min="13575" max="13575" width="2.125" style="5" customWidth="1"/>
    <col min="13576" max="13577" width="7.125" style="5" customWidth="1"/>
    <col min="13578" max="13578" width="4.125" style="5" customWidth="1"/>
    <col min="13579" max="13580" width="2.375" style="5" customWidth="1"/>
    <col min="13581" max="13581" width="4.625" style="5" customWidth="1"/>
    <col min="13582" max="13582" width="15.625" style="5" customWidth="1"/>
    <col min="13583" max="13583" width="1.625" style="5" customWidth="1"/>
    <col min="13584" max="13804" width="9" style="5"/>
    <col min="13805" max="13805" width="2.25" style="5" customWidth="1"/>
    <col min="13806" max="13809" width="2.375" style="5" customWidth="1"/>
    <col min="13810" max="13811" width="2.25" style="5" customWidth="1"/>
    <col min="13812" max="13812" width="7.125" style="5" customWidth="1"/>
    <col min="13813" max="13813" width="2.125" style="5" customWidth="1"/>
    <col min="13814" max="13815" width="7.125" style="5" customWidth="1"/>
    <col min="13816" max="13816" width="4.125" style="5" customWidth="1"/>
    <col min="13817" max="13818" width="2.375" style="5" customWidth="1"/>
    <col min="13819" max="13819" width="4.625" style="5" customWidth="1"/>
    <col min="13820" max="13820" width="15.625" style="5" customWidth="1"/>
    <col min="13821" max="13821" width="1.625" style="5" customWidth="1"/>
    <col min="13822" max="13822" width="2.625" style="5" customWidth="1"/>
    <col min="13823" max="13823" width="2.25" style="5" customWidth="1"/>
    <col min="13824" max="13827" width="2.375" style="5" customWidth="1"/>
    <col min="13828" max="13829" width="2.25" style="5" customWidth="1"/>
    <col min="13830" max="13830" width="7.125" style="5" customWidth="1"/>
    <col min="13831" max="13831" width="2.125" style="5" customWidth="1"/>
    <col min="13832" max="13833" width="7.125" style="5" customWidth="1"/>
    <col min="13834" max="13834" width="4.125" style="5" customWidth="1"/>
    <col min="13835" max="13836" width="2.375" style="5" customWidth="1"/>
    <col min="13837" max="13837" width="4.625" style="5" customWidth="1"/>
    <col min="13838" max="13838" width="15.625" style="5" customWidth="1"/>
    <col min="13839" max="13839" width="1.625" style="5" customWidth="1"/>
    <col min="13840" max="14060" width="9" style="5"/>
    <col min="14061" max="14061" width="2.25" style="5" customWidth="1"/>
    <col min="14062" max="14065" width="2.375" style="5" customWidth="1"/>
    <col min="14066" max="14067" width="2.25" style="5" customWidth="1"/>
    <col min="14068" max="14068" width="7.125" style="5" customWidth="1"/>
    <col min="14069" max="14069" width="2.125" style="5" customWidth="1"/>
    <col min="14070" max="14071" width="7.125" style="5" customWidth="1"/>
    <col min="14072" max="14072" width="4.125" style="5" customWidth="1"/>
    <col min="14073" max="14074" width="2.375" style="5" customWidth="1"/>
    <col min="14075" max="14075" width="4.625" style="5" customWidth="1"/>
    <col min="14076" max="14076" width="15.625" style="5" customWidth="1"/>
    <col min="14077" max="14077" width="1.625" style="5" customWidth="1"/>
    <col min="14078" max="14078" width="2.625" style="5" customWidth="1"/>
    <col min="14079" max="14079" width="2.25" style="5" customWidth="1"/>
    <col min="14080" max="14083" width="2.375" style="5" customWidth="1"/>
    <col min="14084" max="14085" width="2.25" style="5" customWidth="1"/>
    <col min="14086" max="14086" width="7.125" style="5" customWidth="1"/>
    <col min="14087" max="14087" width="2.125" style="5" customWidth="1"/>
    <col min="14088" max="14089" width="7.125" style="5" customWidth="1"/>
    <col min="14090" max="14090" width="4.125" style="5" customWidth="1"/>
    <col min="14091" max="14092" width="2.375" style="5" customWidth="1"/>
    <col min="14093" max="14093" width="4.625" style="5" customWidth="1"/>
    <col min="14094" max="14094" width="15.625" style="5" customWidth="1"/>
    <col min="14095" max="14095" width="1.625" style="5" customWidth="1"/>
    <col min="14096" max="14316" width="9" style="5"/>
    <col min="14317" max="14317" width="2.25" style="5" customWidth="1"/>
    <col min="14318" max="14321" width="2.375" style="5" customWidth="1"/>
    <col min="14322" max="14323" width="2.25" style="5" customWidth="1"/>
    <col min="14324" max="14324" width="7.125" style="5" customWidth="1"/>
    <col min="14325" max="14325" width="2.125" style="5" customWidth="1"/>
    <col min="14326" max="14327" width="7.125" style="5" customWidth="1"/>
    <col min="14328" max="14328" width="4.125" style="5" customWidth="1"/>
    <col min="14329" max="14330" width="2.375" style="5" customWidth="1"/>
    <col min="14331" max="14331" width="4.625" style="5" customWidth="1"/>
    <col min="14332" max="14332" width="15.625" style="5" customWidth="1"/>
    <col min="14333" max="14333" width="1.625" style="5" customWidth="1"/>
    <col min="14334" max="14334" width="2.625" style="5" customWidth="1"/>
    <col min="14335" max="14335" width="2.25" style="5" customWidth="1"/>
    <col min="14336" max="14339" width="2.375" style="5" customWidth="1"/>
    <col min="14340" max="14341" width="2.25" style="5" customWidth="1"/>
    <col min="14342" max="14342" width="7.125" style="5" customWidth="1"/>
    <col min="14343" max="14343" width="2.125" style="5" customWidth="1"/>
    <col min="14344" max="14345" width="7.125" style="5" customWidth="1"/>
    <col min="14346" max="14346" width="4.125" style="5" customWidth="1"/>
    <col min="14347" max="14348" width="2.375" style="5" customWidth="1"/>
    <col min="14349" max="14349" width="4.625" style="5" customWidth="1"/>
    <col min="14350" max="14350" width="15.625" style="5" customWidth="1"/>
    <col min="14351" max="14351" width="1.625" style="5" customWidth="1"/>
    <col min="14352" max="14572" width="9" style="5"/>
    <col min="14573" max="14573" width="2.25" style="5" customWidth="1"/>
    <col min="14574" max="14577" width="2.375" style="5" customWidth="1"/>
    <col min="14578" max="14579" width="2.25" style="5" customWidth="1"/>
    <col min="14580" max="14580" width="7.125" style="5" customWidth="1"/>
    <col min="14581" max="14581" width="2.125" style="5" customWidth="1"/>
    <col min="14582" max="14583" width="7.125" style="5" customWidth="1"/>
    <col min="14584" max="14584" width="4.125" style="5" customWidth="1"/>
    <col min="14585" max="14586" width="2.375" style="5" customWidth="1"/>
    <col min="14587" max="14587" width="4.625" style="5" customWidth="1"/>
    <col min="14588" max="14588" width="15.625" style="5" customWidth="1"/>
    <col min="14589" max="14589" width="1.625" style="5" customWidth="1"/>
    <col min="14590" max="14590" width="2.625" style="5" customWidth="1"/>
    <col min="14591" max="14591" width="2.25" style="5" customWidth="1"/>
    <col min="14592" max="14595" width="2.375" style="5" customWidth="1"/>
    <col min="14596" max="14597" width="2.25" style="5" customWidth="1"/>
    <col min="14598" max="14598" width="7.125" style="5" customWidth="1"/>
    <col min="14599" max="14599" width="2.125" style="5" customWidth="1"/>
    <col min="14600" max="14601" width="7.125" style="5" customWidth="1"/>
    <col min="14602" max="14602" width="4.125" style="5" customWidth="1"/>
    <col min="14603" max="14604" width="2.375" style="5" customWidth="1"/>
    <col min="14605" max="14605" width="4.625" style="5" customWidth="1"/>
    <col min="14606" max="14606" width="15.625" style="5" customWidth="1"/>
    <col min="14607" max="14607" width="1.625" style="5" customWidth="1"/>
    <col min="14608" max="14828" width="9" style="5"/>
    <col min="14829" max="14829" width="2.25" style="5" customWidth="1"/>
    <col min="14830" max="14833" width="2.375" style="5" customWidth="1"/>
    <col min="14834" max="14835" width="2.25" style="5" customWidth="1"/>
    <col min="14836" max="14836" width="7.125" style="5" customWidth="1"/>
    <col min="14837" max="14837" width="2.125" style="5" customWidth="1"/>
    <col min="14838" max="14839" width="7.125" style="5" customWidth="1"/>
    <col min="14840" max="14840" width="4.125" style="5" customWidth="1"/>
    <col min="14841" max="14842" width="2.375" style="5" customWidth="1"/>
    <col min="14843" max="14843" width="4.625" style="5" customWidth="1"/>
    <col min="14844" max="14844" width="15.625" style="5" customWidth="1"/>
    <col min="14845" max="14845" width="1.625" style="5" customWidth="1"/>
    <col min="14846" max="14846" width="2.625" style="5" customWidth="1"/>
    <col min="14847" max="14847" width="2.25" style="5" customWidth="1"/>
    <col min="14848" max="14851" width="2.375" style="5" customWidth="1"/>
    <col min="14852" max="14853" width="2.25" style="5" customWidth="1"/>
    <col min="14854" max="14854" width="7.125" style="5" customWidth="1"/>
    <col min="14855" max="14855" width="2.125" style="5" customWidth="1"/>
    <col min="14856" max="14857" width="7.125" style="5" customWidth="1"/>
    <col min="14858" max="14858" width="4.125" style="5" customWidth="1"/>
    <col min="14859" max="14860" width="2.375" style="5" customWidth="1"/>
    <col min="14861" max="14861" width="4.625" style="5" customWidth="1"/>
    <col min="14862" max="14862" width="15.625" style="5" customWidth="1"/>
    <col min="14863" max="14863" width="1.625" style="5" customWidth="1"/>
    <col min="14864" max="15084" width="9" style="5"/>
    <col min="15085" max="15085" width="2.25" style="5" customWidth="1"/>
    <col min="15086" max="15089" width="2.375" style="5" customWidth="1"/>
    <col min="15090" max="15091" width="2.25" style="5" customWidth="1"/>
    <col min="15092" max="15092" width="7.125" style="5" customWidth="1"/>
    <col min="15093" max="15093" width="2.125" style="5" customWidth="1"/>
    <col min="15094" max="15095" width="7.125" style="5" customWidth="1"/>
    <col min="15096" max="15096" width="4.125" style="5" customWidth="1"/>
    <col min="15097" max="15098" width="2.375" style="5" customWidth="1"/>
    <col min="15099" max="15099" width="4.625" style="5" customWidth="1"/>
    <col min="15100" max="15100" width="15.625" style="5" customWidth="1"/>
    <col min="15101" max="15101" width="1.625" style="5" customWidth="1"/>
    <col min="15102" max="15102" width="2.625" style="5" customWidth="1"/>
    <col min="15103" max="15103" width="2.25" style="5" customWidth="1"/>
    <col min="15104" max="15107" width="2.375" style="5" customWidth="1"/>
    <col min="15108" max="15109" width="2.25" style="5" customWidth="1"/>
    <col min="15110" max="15110" width="7.125" style="5" customWidth="1"/>
    <col min="15111" max="15111" width="2.125" style="5" customWidth="1"/>
    <col min="15112" max="15113" width="7.125" style="5" customWidth="1"/>
    <col min="15114" max="15114" width="4.125" style="5" customWidth="1"/>
    <col min="15115" max="15116" width="2.375" style="5" customWidth="1"/>
    <col min="15117" max="15117" width="4.625" style="5" customWidth="1"/>
    <col min="15118" max="15118" width="15.625" style="5" customWidth="1"/>
    <col min="15119" max="15119" width="1.625" style="5" customWidth="1"/>
    <col min="15120" max="15340" width="9" style="5"/>
    <col min="15341" max="15341" width="2.25" style="5" customWidth="1"/>
    <col min="15342" max="15345" width="2.375" style="5" customWidth="1"/>
    <col min="15346" max="15347" width="2.25" style="5" customWidth="1"/>
    <col min="15348" max="15348" width="7.125" style="5" customWidth="1"/>
    <col min="15349" max="15349" width="2.125" style="5" customWidth="1"/>
    <col min="15350" max="15351" width="7.125" style="5" customWidth="1"/>
    <col min="15352" max="15352" width="4.125" style="5" customWidth="1"/>
    <col min="15353" max="15354" width="2.375" style="5" customWidth="1"/>
    <col min="15355" max="15355" width="4.625" style="5" customWidth="1"/>
    <col min="15356" max="15356" width="15.625" style="5" customWidth="1"/>
    <col min="15357" max="15357" width="1.625" style="5" customWidth="1"/>
    <col min="15358" max="15358" width="2.625" style="5" customWidth="1"/>
    <col min="15359" max="15359" width="2.25" style="5" customWidth="1"/>
    <col min="15360" max="15363" width="2.375" style="5" customWidth="1"/>
    <col min="15364" max="15365" width="2.25" style="5" customWidth="1"/>
    <col min="15366" max="15366" width="7.125" style="5" customWidth="1"/>
    <col min="15367" max="15367" width="2.125" style="5" customWidth="1"/>
    <col min="15368" max="15369" width="7.125" style="5" customWidth="1"/>
    <col min="15370" max="15370" width="4.125" style="5" customWidth="1"/>
    <col min="15371" max="15372" width="2.375" style="5" customWidth="1"/>
    <col min="15373" max="15373" width="4.625" style="5" customWidth="1"/>
    <col min="15374" max="15374" width="15.625" style="5" customWidth="1"/>
    <col min="15375" max="15375" width="1.625" style="5" customWidth="1"/>
    <col min="15376" max="15596" width="9" style="5"/>
    <col min="15597" max="15597" width="2.25" style="5" customWidth="1"/>
    <col min="15598" max="15601" width="2.375" style="5" customWidth="1"/>
    <col min="15602" max="15603" width="2.25" style="5" customWidth="1"/>
    <col min="15604" max="15604" width="7.125" style="5" customWidth="1"/>
    <col min="15605" max="15605" width="2.125" style="5" customWidth="1"/>
    <col min="15606" max="15607" width="7.125" style="5" customWidth="1"/>
    <col min="15608" max="15608" width="4.125" style="5" customWidth="1"/>
    <col min="15609" max="15610" width="2.375" style="5" customWidth="1"/>
    <col min="15611" max="15611" width="4.625" style="5" customWidth="1"/>
    <col min="15612" max="15612" width="15.625" style="5" customWidth="1"/>
    <col min="15613" max="15613" width="1.625" style="5" customWidth="1"/>
    <col min="15614" max="15614" width="2.625" style="5" customWidth="1"/>
    <col min="15615" max="15615" width="2.25" style="5" customWidth="1"/>
    <col min="15616" max="15619" width="2.375" style="5" customWidth="1"/>
    <col min="15620" max="15621" width="2.25" style="5" customWidth="1"/>
    <col min="15622" max="15622" width="7.125" style="5" customWidth="1"/>
    <col min="15623" max="15623" width="2.125" style="5" customWidth="1"/>
    <col min="15624" max="15625" width="7.125" style="5" customWidth="1"/>
    <col min="15626" max="15626" width="4.125" style="5" customWidth="1"/>
    <col min="15627" max="15628" width="2.375" style="5" customWidth="1"/>
    <col min="15629" max="15629" width="4.625" style="5" customWidth="1"/>
    <col min="15630" max="15630" width="15.625" style="5" customWidth="1"/>
    <col min="15631" max="15631" width="1.625" style="5" customWidth="1"/>
    <col min="15632" max="15852" width="9" style="5"/>
    <col min="15853" max="15853" width="2.25" style="5" customWidth="1"/>
    <col min="15854" max="15857" width="2.375" style="5" customWidth="1"/>
    <col min="15858" max="15859" width="2.25" style="5" customWidth="1"/>
    <col min="15860" max="15860" width="7.125" style="5" customWidth="1"/>
    <col min="15861" max="15861" width="2.125" style="5" customWidth="1"/>
    <col min="15862" max="15863" width="7.125" style="5" customWidth="1"/>
    <col min="15864" max="15864" width="4.125" style="5" customWidth="1"/>
    <col min="15865" max="15866" width="2.375" style="5" customWidth="1"/>
    <col min="15867" max="15867" width="4.625" style="5" customWidth="1"/>
    <col min="15868" max="15868" width="15.625" style="5" customWidth="1"/>
    <col min="15869" max="15869" width="1.625" style="5" customWidth="1"/>
    <col min="15870" max="15870" width="2.625" style="5" customWidth="1"/>
    <col min="15871" max="15871" width="2.25" style="5" customWidth="1"/>
    <col min="15872" max="15875" width="2.375" style="5" customWidth="1"/>
    <col min="15876" max="15877" width="2.25" style="5" customWidth="1"/>
    <col min="15878" max="15878" width="7.125" style="5" customWidth="1"/>
    <col min="15879" max="15879" width="2.125" style="5" customWidth="1"/>
    <col min="15880" max="15881" width="7.125" style="5" customWidth="1"/>
    <col min="15882" max="15882" width="4.125" style="5" customWidth="1"/>
    <col min="15883" max="15884" width="2.375" style="5" customWidth="1"/>
    <col min="15885" max="15885" width="4.625" style="5" customWidth="1"/>
    <col min="15886" max="15886" width="15.625" style="5" customWidth="1"/>
    <col min="15887" max="15887" width="1.625" style="5" customWidth="1"/>
    <col min="15888" max="16108" width="9" style="5"/>
    <col min="16109" max="16109" width="2.25" style="5" customWidth="1"/>
    <col min="16110" max="16113" width="2.375" style="5" customWidth="1"/>
    <col min="16114" max="16115" width="2.25" style="5" customWidth="1"/>
    <col min="16116" max="16116" width="7.125" style="5" customWidth="1"/>
    <col min="16117" max="16117" width="2.125" style="5" customWidth="1"/>
    <col min="16118" max="16119" width="7.125" style="5" customWidth="1"/>
    <col min="16120" max="16120" width="4.125" style="5" customWidth="1"/>
    <col min="16121" max="16122" width="2.375" style="5" customWidth="1"/>
    <col min="16123" max="16123" width="4.625" style="5" customWidth="1"/>
    <col min="16124" max="16124" width="15.625" style="5" customWidth="1"/>
    <col min="16125" max="16125" width="1.625" style="5" customWidth="1"/>
    <col min="16126" max="16126" width="2.625" style="5" customWidth="1"/>
    <col min="16127" max="16127" width="2.25" style="5" customWidth="1"/>
    <col min="16128" max="16131" width="2.375" style="5" customWidth="1"/>
    <col min="16132" max="16133" width="2.25" style="5" customWidth="1"/>
    <col min="16134" max="16134" width="7.125" style="5" customWidth="1"/>
    <col min="16135" max="16135" width="2.125" style="5" customWidth="1"/>
    <col min="16136" max="16137" width="7.125" style="5" customWidth="1"/>
    <col min="16138" max="16138" width="4.125" style="5" customWidth="1"/>
    <col min="16139" max="16140" width="2.375" style="5" customWidth="1"/>
    <col min="16141" max="16141" width="4.625" style="5" customWidth="1"/>
    <col min="16142" max="16142" width="15.625" style="5" customWidth="1"/>
    <col min="16143" max="16143" width="1.625" style="5" customWidth="1"/>
    <col min="16144" max="16384" width="9" style="5"/>
  </cols>
  <sheetData>
    <row r="1" spans="1:40" s="12" customFormat="1" ht="27" customHeight="1" x14ac:dyDescent="0.15">
      <c r="A1" s="85" t="s">
        <v>166</v>
      </c>
      <c r="B1" s="85"/>
      <c r="C1" s="85"/>
      <c r="D1" s="85"/>
      <c r="E1" s="85"/>
      <c r="F1" s="85"/>
      <c r="G1" s="85"/>
      <c r="H1" s="85"/>
      <c r="I1" s="85"/>
      <c r="J1" s="85"/>
      <c r="K1" s="85"/>
      <c r="L1" s="85"/>
      <c r="M1" s="85"/>
      <c r="N1" s="85"/>
      <c r="O1" s="85"/>
      <c r="P1" s="85"/>
      <c r="Q1" s="85"/>
      <c r="R1" s="85"/>
      <c r="S1" s="85"/>
      <c r="T1" s="86"/>
      <c r="U1" s="85" t="s">
        <v>167</v>
      </c>
      <c r="V1" s="85"/>
      <c r="W1" s="85"/>
      <c r="X1" s="85"/>
      <c r="Y1" s="85"/>
      <c r="Z1" s="85"/>
      <c r="AA1" s="85"/>
      <c r="AB1" s="85"/>
      <c r="AC1" s="85"/>
      <c r="AD1" s="85"/>
      <c r="AE1" s="85"/>
      <c r="AF1" s="85"/>
      <c r="AG1" s="85"/>
      <c r="AH1" s="85"/>
      <c r="AI1" s="85"/>
      <c r="AJ1" s="85"/>
      <c r="AK1" s="85"/>
      <c r="AL1" s="85"/>
      <c r="AM1" s="85"/>
      <c r="AN1" s="86"/>
    </row>
    <row r="2" spans="1:40" x14ac:dyDescent="0.15">
      <c r="T2" s="6"/>
      <c r="AN2" s="6"/>
    </row>
    <row r="3" spans="1:40" x14ac:dyDescent="0.15">
      <c r="T3" s="6"/>
      <c r="AN3" s="6"/>
    </row>
    <row r="4" spans="1:40" ht="24" x14ac:dyDescent="0.15">
      <c r="A4" s="87" t="s">
        <v>115</v>
      </c>
      <c r="B4" s="87"/>
      <c r="C4" s="87"/>
      <c r="D4" s="87"/>
      <c r="E4" s="87"/>
      <c r="F4" s="87"/>
      <c r="G4" s="87"/>
      <c r="H4" s="87"/>
      <c r="I4" s="87"/>
      <c r="J4" s="87"/>
      <c r="K4" s="87"/>
      <c r="L4" s="87"/>
      <c r="M4" s="87"/>
      <c r="N4" s="87"/>
      <c r="O4" s="87"/>
      <c r="P4" s="87"/>
      <c r="Q4" s="87"/>
      <c r="R4" s="87"/>
      <c r="S4" s="87"/>
      <c r="T4" s="7"/>
      <c r="U4" s="87" t="s">
        <v>115</v>
      </c>
      <c r="V4" s="87"/>
      <c r="W4" s="87"/>
      <c r="X4" s="87"/>
      <c r="Y4" s="87"/>
      <c r="Z4" s="87"/>
      <c r="AA4" s="87"/>
      <c r="AB4" s="87"/>
      <c r="AC4" s="87"/>
      <c r="AD4" s="87"/>
      <c r="AE4" s="87"/>
      <c r="AF4" s="87"/>
      <c r="AG4" s="87"/>
      <c r="AH4" s="87"/>
      <c r="AI4" s="87"/>
      <c r="AJ4" s="87"/>
      <c r="AK4" s="87"/>
      <c r="AL4" s="87"/>
      <c r="AM4" s="87"/>
      <c r="AN4" s="7"/>
    </row>
    <row r="5" spans="1:40" ht="14.25" thickBot="1" x14ac:dyDescent="0.2">
      <c r="T5" s="6"/>
      <c r="AN5" s="6"/>
    </row>
    <row r="6" spans="1:40" x14ac:dyDescent="0.15">
      <c r="B6" s="93" t="s">
        <v>117</v>
      </c>
      <c r="C6" s="91"/>
      <c r="D6" s="88" t="s">
        <v>118</v>
      </c>
      <c r="E6" s="89"/>
      <c r="F6" s="89"/>
      <c r="G6" s="89"/>
      <c r="H6" s="89"/>
      <c r="I6" s="89"/>
      <c r="J6" s="40" t="s">
        <v>0</v>
      </c>
      <c r="K6" s="46" t="s">
        <v>165</v>
      </c>
      <c r="L6" s="90" t="s">
        <v>145</v>
      </c>
      <c r="M6" s="91"/>
      <c r="N6" s="20"/>
      <c r="O6" s="88" t="s">
        <v>120</v>
      </c>
      <c r="P6" s="89"/>
      <c r="Q6" s="89"/>
      <c r="R6" s="89"/>
      <c r="S6" s="92"/>
      <c r="T6" s="6"/>
      <c r="V6" s="93" t="s">
        <v>117</v>
      </c>
      <c r="W6" s="91"/>
      <c r="X6" s="88" t="s">
        <v>118</v>
      </c>
      <c r="Y6" s="89"/>
      <c r="Z6" s="89"/>
      <c r="AA6" s="89"/>
      <c r="AB6" s="89"/>
      <c r="AC6" s="89"/>
      <c r="AD6" s="40" t="s">
        <v>0</v>
      </c>
      <c r="AE6" s="46" t="s">
        <v>165</v>
      </c>
      <c r="AF6" s="90" t="s">
        <v>168</v>
      </c>
      <c r="AG6" s="91"/>
      <c r="AH6" s="20"/>
      <c r="AI6" s="88" t="s">
        <v>120</v>
      </c>
      <c r="AJ6" s="89"/>
      <c r="AK6" s="89"/>
      <c r="AL6" s="89"/>
      <c r="AM6" s="92"/>
      <c r="AN6" s="6"/>
    </row>
    <row r="7" spans="1:40" ht="15.95" customHeight="1" x14ac:dyDescent="0.15">
      <c r="B7" s="94"/>
      <c r="C7" s="60"/>
      <c r="D7" s="54" t="str">
        <f>IFERROR(LOOKUP('棄権届 (2)'!B7,Sheet6!E:E,Sheet6!M:M),"")</f>
        <v/>
      </c>
      <c r="E7" s="54"/>
      <c r="F7" s="54"/>
      <c r="G7" s="54"/>
      <c r="H7" s="54"/>
      <c r="I7" s="54"/>
      <c r="J7" s="56" t="str">
        <f>IFERROR(VLOOKUP(Sheet12!A1,Sheet7!I:K,2,0),"")</f>
        <v/>
      </c>
      <c r="K7" s="58" t="str">
        <f>IFERROR(VLOOKUP(Sheet12!A1,Sheet7!I:K,3,0),"")</f>
        <v/>
      </c>
      <c r="L7" s="60"/>
      <c r="M7" s="60"/>
      <c r="N7" s="62" t="str">
        <f>CONCATENATE(B7,K7,L7)</f>
        <v/>
      </c>
      <c r="O7" s="48" t="str">
        <f>IFERROR(VLOOKUP(L7,選手番号!C:F,4,0),"")</f>
        <v/>
      </c>
      <c r="P7" s="49"/>
      <c r="Q7" s="49"/>
      <c r="R7" s="49"/>
      <c r="S7" s="50"/>
      <c r="T7" s="6"/>
      <c r="V7" s="94"/>
      <c r="W7" s="60"/>
      <c r="X7" s="54" t="str">
        <f>IFERROR(LOOKUP(V7,Sheet6!E:E,Sheet6!M:M),"")</f>
        <v/>
      </c>
      <c r="Y7" s="54"/>
      <c r="Z7" s="54"/>
      <c r="AA7" s="54"/>
      <c r="AB7" s="54"/>
      <c r="AC7" s="54"/>
      <c r="AD7" s="56" t="str">
        <f>IFERROR(VLOOKUP(Sheet12!C1,Sheet7!I:K,2,0),"")</f>
        <v/>
      </c>
      <c r="AE7" s="58" t="str">
        <f>IFERROR(VLOOKUP(Sheet12!C1,Sheet7!I:K,3,0),"")</f>
        <v/>
      </c>
      <c r="AF7" s="60"/>
      <c r="AG7" s="60"/>
      <c r="AH7" s="62" t="str">
        <f>CONCATENATE(V7,AE7,AF7)</f>
        <v/>
      </c>
      <c r="AI7" s="48" t="str">
        <f>IFERROR(VLOOKUP(AF7,'チ-ム番号'!A:B,2,0),"")</f>
        <v/>
      </c>
      <c r="AJ7" s="49"/>
      <c r="AK7" s="49"/>
      <c r="AL7" s="49"/>
      <c r="AM7" s="50"/>
      <c r="AN7" s="6"/>
    </row>
    <row r="8" spans="1:40" ht="15.95" customHeight="1" x14ac:dyDescent="0.15">
      <c r="B8" s="94"/>
      <c r="C8" s="60"/>
      <c r="D8" s="54"/>
      <c r="E8" s="54"/>
      <c r="F8" s="54"/>
      <c r="G8" s="54"/>
      <c r="H8" s="54"/>
      <c r="I8" s="54"/>
      <c r="J8" s="83"/>
      <c r="K8" s="58"/>
      <c r="L8" s="60"/>
      <c r="M8" s="60"/>
      <c r="N8" s="84"/>
      <c r="O8" s="51"/>
      <c r="P8" s="52"/>
      <c r="Q8" s="52"/>
      <c r="R8" s="52"/>
      <c r="S8" s="53"/>
      <c r="T8" s="6"/>
      <c r="V8" s="94"/>
      <c r="W8" s="60"/>
      <c r="X8" s="54"/>
      <c r="Y8" s="54"/>
      <c r="Z8" s="54"/>
      <c r="AA8" s="54"/>
      <c r="AB8" s="54"/>
      <c r="AC8" s="54"/>
      <c r="AD8" s="83"/>
      <c r="AE8" s="58"/>
      <c r="AF8" s="60"/>
      <c r="AG8" s="60"/>
      <c r="AH8" s="84"/>
      <c r="AI8" s="51"/>
      <c r="AJ8" s="52"/>
      <c r="AK8" s="52"/>
      <c r="AL8" s="52"/>
      <c r="AM8" s="53"/>
      <c r="AN8" s="6"/>
    </row>
    <row r="9" spans="1:40" ht="15.95" customHeight="1" x14ac:dyDescent="0.15">
      <c r="B9" s="94"/>
      <c r="C9" s="60"/>
      <c r="D9" s="54" t="str">
        <f>IFERROR(LOOKUP('棄権届 (2)'!B9,Sheet6!E:E,Sheet6!M:M),"")</f>
        <v/>
      </c>
      <c r="E9" s="54"/>
      <c r="F9" s="54"/>
      <c r="G9" s="54"/>
      <c r="H9" s="54"/>
      <c r="I9" s="54"/>
      <c r="J9" s="56" t="str">
        <f>IFERROR(VLOOKUP(Sheet12!A3,Sheet7!I:K,2,0),"")</f>
        <v/>
      </c>
      <c r="K9" s="58" t="str">
        <f>IFERROR(VLOOKUP(Sheet12!A3,Sheet7!I:K,3,0),"")</f>
        <v/>
      </c>
      <c r="L9" s="60"/>
      <c r="M9" s="60"/>
      <c r="N9" s="62" t="str">
        <f t="shared" ref="N9" si="0">CONCATENATE(B9,K9,L9)</f>
        <v/>
      </c>
      <c r="O9" s="48" t="str">
        <f>IFERROR(VLOOKUP(L9,選手番号!C:F,4,0),"")</f>
        <v/>
      </c>
      <c r="P9" s="49"/>
      <c r="Q9" s="49"/>
      <c r="R9" s="49"/>
      <c r="S9" s="50"/>
      <c r="T9" s="6"/>
      <c r="V9" s="94"/>
      <c r="W9" s="60"/>
      <c r="X9" s="54" t="str">
        <f>IFERROR(LOOKUP(V9,Sheet6!E:E,Sheet6!M:M),"")</f>
        <v/>
      </c>
      <c r="Y9" s="54"/>
      <c r="Z9" s="54"/>
      <c r="AA9" s="54"/>
      <c r="AB9" s="54"/>
      <c r="AC9" s="54"/>
      <c r="AD9" s="56" t="str">
        <f>IFERROR(VLOOKUP(Sheet12!C3,Sheet7!I:K,2,0),"")</f>
        <v/>
      </c>
      <c r="AE9" s="58" t="str">
        <f>IFERROR(VLOOKUP(Sheet12!C3,Sheet7!I:K,3,0),"")</f>
        <v/>
      </c>
      <c r="AF9" s="60"/>
      <c r="AG9" s="60"/>
      <c r="AH9" s="62" t="str">
        <f t="shared" ref="AH9" si="1">CONCATENATE(V9,AE9,AF9)</f>
        <v/>
      </c>
      <c r="AI9" s="48" t="str">
        <f>IFERROR(VLOOKUP(AF9,'チ-ム番号'!A:B,2,0),"")</f>
        <v/>
      </c>
      <c r="AJ9" s="49"/>
      <c r="AK9" s="49"/>
      <c r="AL9" s="49"/>
      <c r="AM9" s="50"/>
      <c r="AN9" s="6"/>
    </row>
    <row r="10" spans="1:40" ht="15.95" customHeight="1" x14ac:dyDescent="0.15">
      <c r="B10" s="94"/>
      <c r="C10" s="60"/>
      <c r="D10" s="54"/>
      <c r="E10" s="54"/>
      <c r="F10" s="54"/>
      <c r="G10" s="54"/>
      <c r="H10" s="54"/>
      <c r="I10" s="54"/>
      <c r="J10" s="83"/>
      <c r="K10" s="58"/>
      <c r="L10" s="60"/>
      <c r="M10" s="60"/>
      <c r="N10" s="84"/>
      <c r="O10" s="51"/>
      <c r="P10" s="52"/>
      <c r="Q10" s="52"/>
      <c r="R10" s="52"/>
      <c r="S10" s="53"/>
      <c r="T10" s="6"/>
      <c r="V10" s="94"/>
      <c r="W10" s="60"/>
      <c r="X10" s="54"/>
      <c r="Y10" s="54"/>
      <c r="Z10" s="54"/>
      <c r="AA10" s="54"/>
      <c r="AB10" s="54"/>
      <c r="AC10" s="54"/>
      <c r="AD10" s="83"/>
      <c r="AE10" s="58"/>
      <c r="AF10" s="60"/>
      <c r="AG10" s="60"/>
      <c r="AH10" s="84"/>
      <c r="AI10" s="51"/>
      <c r="AJ10" s="52"/>
      <c r="AK10" s="52"/>
      <c r="AL10" s="52"/>
      <c r="AM10" s="53"/>
      <c r="AN10" s="6"/>
    </row>
    <row r="11" spans="1:40" ht="15.95" customHeight="1" x14ac:dyDescent="0.15">
      <c r="B11" s="94"/>
      <c r="C11" s="60"/>
      <c r="D11" s="54" t="str">
        <f>IFERROR(LOOKUP('棄権届 (2)'!B11,Sheet6!E:E,Sheet6!M:M),"")</f>
        <v/>
      </c>
      <c r="E11" s="54"/>
      <c r="F11" s="54"/>
      <c r="G11" s="54"/>
      <c r="H11" s="54"/>
      <c r="I11" s="54"/>
      <c r="J11" s="56" t="str">
        <f>IFERROR(VLOOKUP(Sheet12!A5,Sheet7!I:K,2,0),"")</f>
        <v/>
      </c>
      <c r="K11" s="58" t="str">
        <f>IFERROR(VLOOKUP(Sheet12!A5,Sheet7!I:K,3,0),"")</f>
        <v/>
      </c>
      <c r="L11" s="60"/>
      <c r="M11" s="60"/>
      <c r="N11" s="62" t="str">
        <f t="shared" ref="N11" si="2">CONCATENATE(B11,K11,L11)</f>
        <v/>
      </c>
      <c r="O11" s="48" t="str">
        <f>IFERROR(VLOOKUP(L11,選手番号!C:F,4,0),"")</f>
        <v/>
      </c>
      <c r="P11" s="49"/>
      <c r="Q11" s="49"/>
      <c r="R11" s="49"/>
      <c r="S11" s="50"/>
      <c r="T11" s="6"/>
      <c r="V11" s="94"/>
      <c r="W11" s="60"/>
      <c r="X11" s="54" t="str">
        <f>IFERROR(LOOKUP(V11,Sheet6!E:E,Sheet6!M:M),"")</f>
        <v/>
      </c>
      <c r="Y11" s="54"/>
      <c r="Z11" s="54"/>
      <c r="AA11" s="54"/>
      <c r="AB11" s="54"/>
      <c r="AC11" s="54"/>
      <c r="AD11" s="56" t="str">
        <f>IFERROR(VLOOKUP(Sheet12!C5,Sheet7!I:K,2,0),"")</f>
        <v/>
      </c>
      <c r="AE11" s="58" t="str">
        <f>IFERROR(VLOOKUP(Sheet12!C5,Sheet7!I:K,3,0),"")</f>
        <v/>
      </c>
      <c r="AF11" s="60"/>
      <c r="AG11" s="60"/>
      <c r="AH11" s="62" t="str">
        <f t="shared" ref="AH11" si="3">CONCATENATE(V11,AE11,AF11)</f>
        <v/>
      </c>
      <c r="AI11" s="48" t="str">
        <f>IFERROR(VLOOKUP(AF11,'チ-ム番号'!A:B,2,0),"")</f>
        <v/>
      </c>
      <c r="AJ11" s="49"/>
      <c r="AK11" s="49"/>
      <c r="AL11" s="49"/>
      <c r="AM11" s="50"/>
      <c r="AN11" s="6"/>
    </row>
    <row r="12" spans="1:40" ht="15.95" customHeight="1" x14ac:dyDescent="0.15">
      <c r="B12" s="94"/>
      <c r="C12" s="60"/>
      <c r="D12" s="54"/>
      <c r="E12" s="54"/>
      <c r="F12" s="54"/>
      <c r="G12" s="54"/>
      <c r="H12" s="54"/>
      <c r="I12" s="54"/>
      <c r="J12" s="83"/>
      <c r="K12" s="58"/>
      <c r="L12" s="60"/>
      <c r="M12" s="60"/>
      <c r="N12" s="84"/>
      <c r="O12" s="51"/>
      <c r="P12" s="52"/>
      <c r="Q12" s="52"/>
      <c r="R12" s="52"/>
      <c r="S12" s="53"/>
      <c r="T12" s="6"/>
      <c r="V12" s="94"/>
      <c r="W12" s="60"/>
      <c r="X12" s="54"/>
      <c r="Y12" s="54"/>
      <c r="Z12" s="54"/>
      <c r="AA12" s="54"/>
      <c r="AB12" s="54"/>
      <c r="AC12" s="54"/>
      <c r="AD12" s="83"/>
      <c r="AE12" s="58"/>
      <c r="AF12" s="60"/>
      <c r="AG12" s="60"/>
      <c r="AH12" s="84"/>
      <c r="AI12" s="51"/>
      <c r="AJ12" s="52"/>
      <c r="AK12" s="52"/>
      <c r="AL12" s="52"/>
      <c r="AM12" s="53"/>
      <c r="AN12" s="6"/>
    </row>
    <row r="13" spans="1:40" ht="15.95" customHeight="1" x14ac:dyDescent="0.15">
      <c r="B13" s="94"/>
      <c r="C13" s="60"/>
      <c r="D13" s="54" t="str">
        <f>IFERROR(LOOKUP('棄権届 (2)'!B13,Sheet6!E:E,Sheet6!M:M),"")</f>
        <v/>
      </c>
      <c r="E13" s="54"/>
      <c r="F13" s="54"/>
      <c r="G13" s="54"/>
      <c r="H13" s="54"/>
      <c r="I13" s="54"/>
      <c r="J13" s="56" t="str">
        <f>IFERROR(VLOOKUP(Sheet12!A7,Sheet7!I:K,2,0),"")</f>
        <v/>
      </c>
      <c r="K13" s="58" t="str">
        <f>IFERROR(VLOOKUP(Sheet12!A7,Sheet7!I:K,3,0),"")</f>
        <v/>
      </c>
      <c r="L13" s="60"/>
      <c r="M13" s="60"/>
      <c r="N13" s="62" t="str">
        <f t="shared" ref="N13" si="4">CONCATENATE(B13,K13,L13)</f>
        <v/>
      </c>
      <c r="O13" s="48" t="str">
        <f>IFERROR(VLOOKUP(L13,選手番号!C:F,4,0),"")</f>
        <v/>
      </c>
      <c r="P13" s="49"/>
      <c r="Q13" s="49"/>
      <c r="R13" s="49"/>
      <c r="S13" s="50"/>
      <c r="T13" s="6"/>
      <c r="V13" s="94"/>
      <c r="W13" s="60"/>
      <c r="X13" s="54" t="str">
        <f>IFERROR(LOOKUP(V13,Sheet6!E:E,Sheet6!M:M),"")</f>
        <v/>
      </c>
      <c r="Y13" s="54"/>
      <c r="Z13" s="54"/>
      <c r="AA13" s="54"/>
      <c r="AB13" s="54"/>
      <c r="AC13" s="54"/>
      <c r="AD13" s="56" t="str">
        <f>IFERROR(VLOOKUP(Sheet12!C7,Sheet7!I:K,2,0),"")</f>
        <v/>
      </c>
      <c r="AE13" s="58" t="str">
        <f>IFERROR(VLOOKUP(Sheet12!C7,Sheet7!I:K,3,0),"")</f>
        <v/>
      </c>
      <c r="AF13" s="60"/>
      <c r="AG13" s="60"/>
      <c r="AH13" s="62" t="str">
        <f t="shared" ref="AH13" si="5">CONCATENATE(V13,AE13,AF13)</f>
        <v/>
      </c>
      <c r="AI13" s="48" t="str">
        <f>IFERROR(VLOOKUP(AF13,'チ-ム番号'!A:B,2,0),"")</f>
        <v/>
      </c>
      <c r="AJ13" s="49"/>
      <c r="AK13" s="49"/>
      <c r="AL13" s="49"/>
      <c r="AM13" s="50"/>
      <c r="AN13" s="6"/>
    </row>
    <row r="14" spans="1:40" ht="15.95" customHeight="1" x14ac:dyDescent="0.15">
      <c r="B14" s="94"/>
      <c r="C14" s="60"/>
      <c r="D14" s="54"/>
      <c r="E14" s="54"/>
      <c r="F14" s="54"/>
      <c r="G14" s="54"/>
      <c r="H14" s="54"/>
      <c r="I14" s="54"/>
      <c r="J14" s="83"/>
      <c r="K14" s="58"/>
      <c r="L14" s="60"/>
      <c r="M14" s="60"/>
      <c r="N14" s="84"/>
      <c r="O14" s="51"/>
      <c r="P14" s="52"/>
      <c r="Q14" s="52"/>
      <c r="R14" s="52"/>
      <c r="S14" s="53"/>
      <c r="T14" s="6"/>
      <c r="V14" s="94"/>
      <c r="W14" s="60"/>
      <c r="X14" s="54"/>
      <c r="Y14" s="54"/>
      <c r="Z14" s="54"/>
      <c r="AA14" s="54"/>
      <c r="AB14" s="54"/>
      <c r="AC14" s="54"/>
      <c r="AD14" s="83"/>
      <c r="AE14" s="58"/>
      <c r="AF14" s="60"/>
      <c r="AG14" s="60"/>
      <c r="AH14" s="84"/>
      <c r="AI14" s="51"/>
      <c r="AJ14" s="52"/>
      <c r="AK14" s="52"/>
      <c r="AL14" s="52"/>
      <c r="AM14" s="53"/>
      <c r="AN14" s="6"/>
    </row>
    <row r="15" spans="1:40" ht="15.95" customHeight="1" x14ac:dyDescent="0.15">
      <c r="B15" s="94"/>
      <c r="C15" s="60"/>
      <c r="D15" s="54" t="str">
        <f>IFERROR(LOOKUP('棄権届 (2)'!B15,Sheet6!E:E,Sheet6!M:M),"")</f>
        <v/>
      </c>
      <c r="E15" s="54"/>
      <c r="F15" s="54"/>
      <c r="G15" s="54"/>
      <c r="H15" s="54"/>
      <c r="I15" s="54"/>
      <c r="J15" s="56" t="str">
        <f>IFERROR(VLOOKUP(Sheet12!A9,Sheet7!I:K,2,0),"")</f>
        <v/>
      </c>
      <c r="K15" s="58" t="str">
        <f>IFERROR(VLOOKUP(Sheet12!A9,Sheet7!I:K,3,0),"")</f>
        <v/>
      </c>
      <c r="L15" s="60"/>
      <c r="M15" s="60"/>
      <c r="N15" s="62" t="str">
        <f t="shared" ref="N15" si="6">CONCATENATE(B15,K15,L15)</f>
        <v/>
      </c>
      <c r="O15" s="48" t="str">
        <f>IFERROR(VLOOKUP(L15,選手番号!C:F,4,0),"")</f>
        <v/>
      </c>
      <c r="P15" s="49"/>
      <c r="Q15" s="49"/>
      <c r="R15" s="49"/>
      <c r="S15" s="50"/>
      <c r="T15" s="6"/>
      <c r="V15" s="94"/>
      <c r="W15" s="60"/>
      <c r="X15" s="54" t="str">
        <f>IFERROR(LOOKUP(V15,Sheet6!E:E,Sheet6!M:M),"")</f>
        <v/>
      </c>
      <c r="Y15" s="54"/>
      <c r="Z15" s="54"/>
      <c r="AA15" s="54"/>
      <c r="AB15" s="54"/>
      <c r="AC15" s="54"/>
      <c r="AD15" s="56" t="str">
        <f>IFERROR(VLOOKUP(Sheet12!C9,Sheet7!I:K,2,0),"")</f>
        <v/>
      </c>
      <c r="AE15" s="58" t="str">
        <f>IFERROR(VLOOKUP(Sheet12!C9,Sheet7!I:K,3,0),"")</f>
        <v/>
      </c>
      <c r="AF15" s="60"/>
      <c r="AG15" s="60"/>
      <c r="AH15" s="62" t="str">
        <f t="shared" ref="AH15" si="7">CONCATENATE(V15,AE15,AF15)</f>
        <v/>
      </c>
      <c r="AI15" s="48" t="str">
        <f>IFERROR(VLOOKUP(AF15,'チ-ム番号'!A:B,2,0),"")</f>
        <v/>
      </c>
      <c r="AJ15" s="49"/>
      <c r="AK15" s="49"/>
      <c r="AL15" s="49"/>
      <c r="AM15" s="50"/>
      <c r="AN15" s="6"/>
    </row>
    <row r="16" spans="1:40" ht="15.95" customHeight="1" x14ac:dyDescent="0.15">
      <c r="B16" s="94"/>
      <c r="C16" s="60"/>
      <c r="D16" s="54"/>
      <c r="E16" s="54"/>
      <c r="F16" s="54"/>
      <c r="G16" s="54"/>
      <c r="H16" s="54"/>
      <c r="I16" s="54"/>
      <c r="J16" s="83"/>
      <c r="K16" s="58"/>
      <c r="L16" s="60"/>
      <c r="M16" s="60"/>
      <c r="N16" s="84"/>
      <c r="O16" s="51"/>
      <c r="P16" s="52"/>
      <c r="Q16" s="52"/>
      <c r="R16" s="52"/>
      <c r="S16" s="53"/>
      <c r="T16" s="6"/>
      <c r="V16" s="94"/>
      <c r="W16" s="60"/>
      <c r="X16" s="54"/>
      <c r="Y16" s="54"/>
      <c r="Z16" s="54"/>
      <c r="AA16" s="54"/>
      <c r="AB16" s="54"/>
      <c r="AC16" s="54"/>
      <c r="AD16" s="83"/>
      <c r="AE16" s="58"/>
      <c r="AF16" s="60"/>
      <c r="AG16" s="60"/>
      <c r="AH16" s="84"/>
      <c r="AI16" s="51"/>
      <c r="AJ16" s="52"/>
      <c r="AK16" s="52"/>
      <c r="AL16" s="52"/>
      <c r="AM16" s="53"/>
      <c r="AN16" s="6"/>
    </row>
    <row r="17" spans="2:40" ht="15.95" customHeight="1" x14ac:dyDescent="0.15">
      <c r="B17" s="94"/>
      <c r="C17" s="60"/>
      <c r="D17" s="54" t="str">
        <f>IFERROR(LOOKUP('棄権届 (2)'!B17,Sheet6!E:E,Sheet6!M:M),"")</f>
        <v/>
      </c>
      <c r="E17" s="54"/>
      <c r="F17" s="54"/>
      <c r="G17" s="54"/>
      <c r="H17" s="54"/>
      <c r="I17" s="54"/>
      <c r="J17" s="56" t="str">
        <f>IFERROR(VLOOKUP(Sheet12!A11,Sheet7!I:K,2,0),"")</f>
        <v/>
      </c>
      <c r="K17" s="58" t="str">
        <f>IFERROR(VLOOKUP(Sheet12!A11,Sheet7!I:K,3,0),"")</f>
        <v/>
      </c>
      <c r="L17" s="60"/>
      <c r="M17" s="60"/>
      <c r="N17" s="62" t="str">
        <f t="shared" ref="N17" si="8">CONCATENATE(B17,K17,L17)</f>
        <v/>
      </c>
      <c r="O17" s="48" t="str">
        <f>IFERROR(VLOOKUP(L17,選手番号!C:F,4,0),"")</f>
        <v/>
      </c>
      <c r="P17" s="49"/>
      <c r="Q17" s="49"/>
      <c r="R17" s="49"/>
      <c r="S17" s="50"/>
      <c r="T17" s="6"/>
      <c r="V17" s="94"/>
      <c r="W17" s="60"/>
      <c r="X17" s="54" t="str">
        <f>IFERROR(LOOKUP(V17,Sheet6!E:E,Sheet6!M:M),"")</f>
        <v/>
      </c>
      <c r="Y17" s="54"/>
      <c r="Z17" s="54"/>
      <c r="AA17" s="54"/>
      <c r="AB17" s="54"/>
      <c r="AC17" s="54"/>
      <c r="AD17" s="56" t="str">
        <f>IFERROR(VLOOKUP(Sheet12!C11,Sheet7!I:K,2,0),"")</f>
        <v/>
      </c>
      <c r="AE17" s="58" t="str">
        <f>IFERROR(VLOOKUP(Sheet12!C11,Sheet7!I:K,3,0),"")</f>
        <v/>
      </c>
      <c r="AF17" s="60"/>
      <c r="AG17" s="60"/>
      <c r="AH17" s="62" t="str">
        <f t="shared" ref="AH17" si="9">CONCATENATE(V17,AE17,AF17)</f>
        <v/>
      </c>
      <c r="AI17" s="48" t="str">
        <f>IFERROR(VLOOKUP(AF17,'チ-ム番号'!A:B,2,0),"")</f>
        <v/>
      </c>
      <c r="AJ17" s="49"/>
      <c r="AK17" s="49"/>
      <c r="AL17" s="49"/>
      <c r="AM17" s="50"/>
      <c r="AN17" s="6"/>
    </row>
    <row r="18" spans="2:40" ht="15.95" customHeight="1" x14ac:dyDescent="0.15">
      <c r="B18" s="94"/>
      <c r="C18" s="60"/>
      <c r="D18" s="54"/>
      <c r="E18" s="54"/>
      <c r="F18" s="54"/>
      <c r="G18" s="54"/>
      <c r="H18" s="54"/>
      <c r="I18" s="54"/>
      <c r="J18" s="83"/>
      <c r="K18" s="58"/>
      <c r="L18" s="60"/>
      <c r="M18" s="60"/>
      <c r="N18" s="84"/>
      <c r="O18" s="51"/>
      <c r="P18" s="52"/>
      <c r="Q18" s="52"/>
      <c r="R18" s="52"/>
      <c r="S18" s="53"/>
      <c r="T18" s="6"/>
      <c r="V18" s="94"/>
      <c r="W18" s="60"/>
      <c r="X18" s="54"/>
      <c r="Y18" s="54"/>
      <c r="Z18" s="54"/>
      <c r="AA18" s="54"/>
      <c r="AB18" s="54"/>
      <c r="AC18" s="54"/>
      <c r="AD18" s="83"/>
      <c r="AE18" s="58"/>
      <c r="AF18" s="60"/>
      <c r="AG18" s="60"/>
      <c r="AH18" s="84"/>
      <c r="AI18" s="51"/>
      <c r="AJ18" s="52"/>
      <c r="AK18" s="52"/>
      <c r="AL18" s="52"/>
      <c r="AM18" s="53"/>
      <c r="AN18" s="6"/>
    </row>
    <row r="19" spans="2:40" ht="15.95" customHeight="1" x14ac:dyDescent="0.15">
      <c r="B19" s="94"/>
      <c r="C19" s="60"/>
      <c r="D19" s="54" t="str">
        <f>IFERROR(LOOKUP('棄権届 (2)'!B19,Sheet6!E:E,Sheet6!M:M),"")</f>
        <v/>
      </c>
      <c r="E19" s="54"/>
      <c r="F19" s="54"/>
      <c r="G19" s="54"/>
      <c r="H19" s="54"/>
      <c r="I19" s="54"/>
      <c r="J19" s="56" t="str">
        <f>IFERROR(VLOOKUP(Sheet12!A13,Sheet7!I:K,2,0),"")</f>
        <v/>
      </c>
      <c r="K19" s="58" t="str">
        <f>IFERROR(VLOOKUP(Sheet12!A13,Sheet7!I:K,3,0),"")</f>
        <v/>
      </c>
      <c r="L19" s="60"/>
      <c r="M19" s="60"/>
      <c r="N19" s="62" t="str">
        <f t="shared" ref="N19" si="10">CONCATENATE(B19,K19,L19)</f>
        <v/>
      </c>
      <c r="O19" s="48" t="str">
        <f>IFERROR(VLOOKUP(L19,選手番号!C:F,4,0),"")</f>
        <v/>
      </c>
      <c r="P19" s="49"/>
      <c r="Q19" s="49"/>
      <c r="R19" s="49"/>
      <c r="S19" s="50"/>
      <c r="T19" s="6"/>
      <c r="V19" s="94"/>
      <c r="W19" s="60"/>
      <c r="X19" s="54" t="str">
        <f>IFERROR(LOOKUP(V19,Sheet6!E:E,Sheet6!M:M),"")</f>
        <v/>
      </c>
      <c r="Y19" s="54"/>
      <c r="Z19" s="54"/>
      <c r="AA19" s="54"/>
      <c r="AB19" s="54"/>
      <c r="AC19" s="54"/>
      <c r="AD19" s="56" t="str">
        <f>IFERROR(VLOOKUP(Sheet12!C13,Sheet7!I:K,2,0),"")</f>
        <v/>
      </c>
      <c r="AE19" s="58" t="str">
        <f>IFERROR(VLOOKUP(Sheet12!C13,Sheet7!I:K,3,0),"")</f>
        <v/>
      </c>
      <c r="AF19" s="60"/>
      <c r="AG19" s="60"/>
      <c r="AH19" s="62" t="str">
        <f t="shared" ref="AH19" si="11">CONCATENATE(V19,AE19,AF19)</f>
        <v/>
      </c>
      <c r="AI19" s="48" t="str">
        <f>IFERROR(VLOOKUP(AF19,'チ-ム番号'!A:B,2,0),"")</f>
        <v/>
      </c>
      <c r="AJ19" s="49"/>
      <c r="AK19" s="49"/>
      <c r="AL19" s="49"/>
      <c r="AM19" s="50"/>
      <c r="AN19" s="6"/>
    </row>
    <row r="20" spans="2:40" ht="15.95" customHeight="1" x14ac:dyDescent="0.15">
      <c r="B20" s="94"/>
      <c r="C20" s="60"/>
      <c r="D20" s="54"/>
      <c r="E20" s="54"/>
      <c r="F20" s="54"/>
      <c r="G20" s="54"/>
      <c r="H20" s="54"/>
      <c r="I20" s="54"/>
      <c r="J20" s="83"/>
      <c r="K20" s="58"/>
      <c r="L20" s="60"/>
      <c r="M20" s="60"/>
      <c r="N20" s="84"/>
      <c r="O20" s="51"/>
      <c r="P20" s="52"/>
      <c r="Q20" s="52"/>
      <c r="R20" s="52"/>
      <c r="S20" s="53"/>
      <c r="T20" s="6"/>
      <c r="V20" s="94"/>
      <c r="W20" s="60"/>
      <c r="X20" s="54"/>
      <c r="Y20" s="54"/>
      <c r="Z20" s="54"/>
      <c r="AA20" s="54"/>
      <c r="AB20" s="54"/>
      <c r="AC20" s="54"/>
      <c r="AD20" s="83"/>
      <c r="AE20" s="58"/>
      <c r="AF20" s="60"/>
      <c r="AG20" s="60"/>
      <c r="AH20" s="84"/>
      <c r="AI20" s="51"/>
      <c r="AJ20" s="52"/>
      <c r="AK20" s="52"/>
      <c r="AL20" s="52"/>
      <c r="AM20" s="53"/>
      <c r="AN20" s="6"/>
    </row>
    <row r="21" spans="2:40" ht="15.95" customHeight="1" x14ac:dyDescent="0.15">
      <c r="B21" s="94"/>
      <c r="C21" s="60"/>
      <c r="D21" s="54" t="str">
        <f>IFERROR(LOOKUP('棄権届 (2)'!B21,Sheet6!E:E,Sheet6!M:M),"")</f>
        <v/>
      </c>
      <c r="E21" s="54"/>
      <c r="F21" s="54"/>
      <c r="G21" s="54"/>
      <c r="H21" s="54"/>
      <c r="I21" s="54"/>
      <c r="J21" s="56" t="str">
        <f>IFERROR(VLOOKUP(Sheet12!A15,Sheet7!I:K,2,0),"")</f>
        <v/>
      </c>
      <c r="K21" s="58" t="str">
        <f>IFERROR(VLOOKUP(Sheet12!A15,Sheet7!I:K,3,0),"")</f>
        <v/>
      </c>
      <c r="L21" s="60"/>
      <c r="M21" s="60"/>
      <c r="N21" s="62" t="str">
        <f t="shared" ref="N21" si="12">CONCATENATE(B21,K21,L21)</f>
        <v/>
      </c>
      <c r="O21" s="48" t="str">
        <f>IFERROR(VLOOKUP(L21,選手番号!C:F,4,0),"")</f>
        <v/>
      </c>
      <c r="P21" s="49"/>
      <c r="Q21" s="49"/>
      <c r="R21" s="49"/>
      <c r="S21" s="50"/>
      <c r="T21" s="6"/>
      <c r="V21" s="94"/>
      <c r="W21" s="60"/>
      <c r="X21" s="54" t="str">
        <f>IFERROR(LOOKUP(V21,Sheet6!E:E,Sheet6!M:M),"")</f>
        <v/>
      </c>
      <c r="Y21" s="54"/>
      <c r="Z21" s="54"/>
      <c r="AA21" s="54"/>
      <c r="AB21" s="54"/>
      <c r="AC21" s="54"/>
      <c r="AD21" s="56" t="str">
        <f>IFERROR(VLOOKUP(Sheet12!C15,Sheet7!I:K,2,0),"")</f>
        <v/>
      </c>
      <c r="AE21" s="58" t="str">
        <f>IFERROR(VLOOKUP(Sheet12!C15,Sheet7!I:K,3,0),"")</f>
        <v/>
      </c>
      <c r="AF21" s="60"/>
      <c r="AG21" s="60"/>
      <c r="AH21" s="62" t="str">
        <f t="shared" ref="AH21" si="13">CONCATENATE(V21,AE21,AF21)</f>
        <v/>
      </c>
      <c r="AI21" s="48" t="str">
        <f>IFERROR(VLOOKUP(AF21,'チ-ム番号'!A:B,2,0),"")</f>
        <v/>
      </c>
      <c r="AJ21" s="49"/>
      <c r="AK21" s="49"/>
      <c r="AL21" s="49"/>
      <c r="AM21" s="50"/>
      <c r="AN21" s="6"/>
    </row>
    <row r="22" spans="2:40" ht="15.95" customHeight="1" x14ac:dyDescent="0.15">
      <c r="B22" s="94"/>
      <c r="C22" s="60"/>
      <c r="D22" s="54"/>
      <c r="E22" s="54"/>
      <c r="F22" s="54"/>
      <c r="G22" s="54"/>
      <c r="H22" s="54"/>
      <c r="I22" s="54"/>
      <c r="J22" s="83"/>
      <c r="K22" s="58"/>
      <c r="L22" s="60"/>
      <c r="M22" s="60"/>
      <c r="N22" s="84"/>
      <c r="O22" s="51"/>
      <c r="P22" s="52"/>
      <c r="Q22" s="52"/>
      <c r="R22" s="52"/>
      <c r="S22" s="53"/>
      <c r="T22" s="6"/>
      <c r="V22" s="94"/>
      <c r="W22" s="60"/>
      <c r="X22" s="54"/>
      <c r="Y22" s="54"/>
      <c r="Z22" s="54"/>
      <c r="AA22" s="54"/>
      <c r="AB22" s="54"/>
      <c r="AC22" s="54"/>
      <c r="AD22" s="83"/>
      <c r="AE22" s="58"/>
      <c r="AF22" s="60"/>
      <c r="AG22" s="60"/>
      <c r="AH22" s="84"/>
      <c r="AI22" s="51"/>
      <c r="AJ22" s="52"/>
      <c r="AK22" s="52"/>
      <c r="AL22" s="52"/>
      <c r="AM22" s="53"/>
      <c r="AN22" s="6"/>
    </row>
    <row r="23" spans="2:40" ht="15.95" customHeight="1" x14ac:dyDescent="0.15">
      <c r="B23" s="94"/>
      <c r="C23" s="60"/>
      <c r="D23" s="54" t="str">
        <f>IFERROR(LOOKUP('棄権届 (2)'!B23,Sheet6!E:E,Sheet6!M:M),"")</f>
        <v/>
      </c>
      <c r="E23" s="54"/>
      <c r="F23" s="54"/>
      <c r="G23" s="54"/>
      <c r="H23" s="54"/>
      <c r="I23" s="54"/>
      <c r="J23" s="56" t="str">
        <f>IFERROR(VLOOKUP(Sheet12!A17,Sheet7!I:K,2,0),"")</f>
        <v/>
      </c>
      <c r="K23" s="58" t="str">
        <f>IFERROR(VLOOKUP(Sheet12!A17,Sheet7!I:K,3,0),"")</f>
        <v/>
      </c>
      <c r="L23" s="60"/>
      <c r="M23" s="60"/>
      <c r="N23" s="62" t="str">
        <f t="shared" ref="N23" si="14">CONCATENATE(B23,K23,L23)</f>
        <v/>
      </c>
      <c r="O23" s="48" t="str">
        <f>IFERROR(VLOOKUP(L23,選手番号!C:F,4,0),"")</f>
        <v/>
      </c>
      <c r="P23" s="49"/>
      <c r="Q23" s="49"/>
      <c r="R23" s="49"/>
      <c r="S23" s="50"/>
      <c r="T23" s="6"/>
      <c r="V23" s="94"/>
      <c r="W23" s="60"/>
      <c r="X23" s="54" t="str">
        <f>IFERROR(LOOKUP(V23,Sheet6!E:E,Sheet6!M:M),"")</f>
        <v/>
      </c>
      <c r="Y23" s="54"/>
      <c r="Z23" s="54"/>
      <c r="AA23" s="54"/>
      <c r="AB23" s="54"/>
      <c r="AC23" s="54"/>
      <c r="AD23" s="56" t="str">
        <f>IFERROR(VLOOKUP(Sheet12!C17,Sheet7!I:K,2,0),"")</f>
        <v/>
      </c>
      <c r="AE23" s="58" t="str">
        <f>IFERROR(VLOOKUP(Sheet12!C17,Sheet7!I:K,3,0),"")</f>
        <v/>
      </c>
      <c r="AF23" s="60"/>
      <c r="AG23" s="60"/>
      <c r="AH23" s="62" t="str">
        <f t="shared" ref="AH23" si="15">CONCATENATE(V23,AE23,AF23)</f>
        <v/>
      </c>
      <c r="AI23" s="48" t="str">
        <f>IFERROR(VLOOKUP(AF23,'チ-ム番号'!A:B,2,0),"")</f>
        <v/>
      </c>
      <c r="AJ23" s="49"/>
      <c r="AK23" s="49"/>
      <c r="AL23" s="49"/>
      <c r="AM23" s="50"/>
      <c r="AN23" s="6"/>
    </row>
    <row r="24" spans="2:40" ht="15.95" customHeight="1" x14ac:dyDescent="0.15">
      <c r="B24" s="94"/>
      <c r="C24" s="60"/>
      <c r="D24" s="54"/>
      <c r="E24" s="54"/>
      <c r="F24" s="54"/>
      <c r="G24" s="54"/>
      <c r="H24" s="54"/>
      <c r="I24" s="54"/>
      <c r="J24" s="83"/>
      <c r="K24" s="58"/>
      <c r="L24" s="60"/>
      <c r="M24" s="60"/>
      <c r="N24" s="84"/>
      <c r="O24" s="51"/>
      <c r="P24" s="52"/>
      <c r="Q24" s="52"/>
      <c r="R24" s="52"/>
      <c r="S24" s="53"/>
      <c r="T24" s="6"/>
      <c r="V24" s="94"/>
      <c r="W24" s="60"/>
      <c r="X24" s="54"/>
      <c r="Y24" s="54"/>
      <c r="Z24" s="54"/>
      <c r="AA24" s="54"/>
      <c r="AB24" s="54"/>
      <c r="AC24" s="54"/>
      <c r="AD24" s="83"/>
      <c r="AE24" s="58"/>
      <c r="AF24" s="60"/>
      <c r="AG24" s="60"/>
      <c r="AH24" s="84"/>
      <c r="AI24" s="51"/>
      <c r="AJ24" s="52"/>
      <c r="AK24" s="52"/>
      <c r="AL24" s="52"/>
      <c r="AM24" s="53"/>
      <c r="AN24" s="6"/>
    </row>
    <row r="25" spans="2:40" ht="15.95" customHeight="1" x14ac:dyDescent="0.15">
      <c r="B25" s="94"/>
      <c r="C25" s="60"/>
      <c r="D25" s="54" t="str">
        <f>IFERROR(LOOKUP('棄権届 (2)'!B25,Sheet6!E:E,Sheet6!M:M),"")</f>
        <v/>
      </c>
      <c r="E25" s="54"/>
      <c r="F25" s="54"/>
      <c r="G25" s="54"/>
      <c r="H25" s="54"/>
      <c r="I25" s="54"/>
      <c r="J25" s="56" t="str">
        <f>IFERROR(VLOOKUP(Sheet12!A19,Sheet7!I:K,2,0),"")</f>
        <v/>
      </c>
      <c r="K25" s="58" t="str">
        <f>IFERROR(VLOOKUP(Sheet12!A19,Sheet7!I:K,3,0),"")</f>
        <v/>
      </c>
      <c r="L25" s="60"/>
      <c r="M25" s="60"/>
      <c r="N25" s="62" t="str">
        <f t="shared" ref="N25" si="16">CONCATENATE(B25,K25,L25)</f>
        <v/>
      </c>
      <c r="O25" s="48" t="str">
        <f>IFERROR(VLOOKUP(L25,選手番号!C:F,4,0),"")</f>
        <v/>
      </c>
      <c r="P25" s="49"/>
      <c r="Q25" s="49"/>
      <c r="R25" s="49"/>
      <c r="S25" s="50"/>
      <c r="T25" s="6"/>
      <c r="V25" s="94"/>
      <c r="W25" s="60"/>
      <c r="X25" s="54" t="str">
        <f>IFERROR(LOOKUP(V25,Sheet6!E:E,Sheet6!M:M),"")</f>
        <v/>
      </c>
      <c r="Y25" s="54"/>
      <c r="Z25" s="54"/>
      <c r="AA25" s="54"/>
      <c r="AB25" s="54"/>
      <c r="AC25" s="54"/>
      <c r="AD25" s="56" t="str">
        <f>IFERROR(VLOOKUP(Sheet12!C19,Sheet7!I:K,2,0),"")</f>
        <v/>
      </c>
      <c r="AE25" s="58" t="str">
        <f>IFERROR(VLOOKUP(Sheet12!C19,Sheet7!I:K,3,0),"")</f>
        <v/>
      </c>
      <c r="AF25" s="60"/>
      <c r="AG25" s="60"/>
      <c r="AH25" s="62" t="str">
        <f t="shared" ref="AH25" si="17">CONCATENATE(V25,AE25,AF25)</f>
        <v/>
      </c>
      <c r="AI25" s="48" t="str">
        <f>IFERROR(VLOOKUP(AF25,'チ-ム番号'!A:B,2,0),"")</f>
        <v/>
      </c>
      <c r="AJ25" s="49"/>
      <c r="AK25" s="49"/>
      <c r="AL25" s="49"/>
      <c r="AM25" s="50"/>
      <c r="AN25" s="6"/>
    </row>
    <row r="26" spans="2:40" ht="15.95" customHeight="1" x14ac:dyDescent="0.15">
      <c r="B26" s="94"/>
      <c r="C26" s="60"/>
      <c r="D26" s="54"/>
      <c r="E26" s="54"/>
      <c r="F26" s="54"/>
      <c r="G26" s="54"/>
      <c r="H26" s="54"/>
      <c r="I26" s="54"/>
      <c r="J26" s="83"/>
      <c r="K26" s="58"/>
      <c r="L26" s="60"/>
      <c r="M26" s="60"/>
      <c r="N26" s="84"/>
      <c r="O26" s="51"/>
      <c r="P26" s="52"/>
      <c r="Q26" s="52"/>
      <c r="R26" s="52"/>
      <c r="S26" s="53"/>
      <c r="T26" s="6"/>
      <c r="V26" s="94"/>
      <c r="W26" s="60"/>
      <c r="X26" s="54"/>
      <c r="Y26" s="54"/>
      <c r="Z26" s="54"/>
      <c r="AA26" s="54"/>
      <c r="AB26" s="54"/>
      <c r="AC26" s="54"/>
      <c r="AD26" s="83"/>
      <c r="AE26" s="58"/>
      <c r="AF26" s="60"/>
      <c r="AG26" s="60"/>
      <c r="AH26" s="84"/>
      <c r="AI26" s="51"/>
      <c r="AJ26" s="52"/>
      <c r="AK26" s="52"/>
      <c r="AL26" s="52"/>
      <c r="AM26" s="53"/>
      <c r="AN26" s="6"/>
    </row>
    <row r="27" spans="2:40" ht="15.95" customHeight="1" x14ac:dyDescent="0.15">
      <c r="B27" s="94"/>
      <c r="C27" s="60"/>
      <c r="D27" s="54" t="str">
        <f>IFERROR(LOOKUP('棄権届 (2)'!B27,Sheet6!E:E,Sheet6!M:M),"")</f>
        <v/>
      </c>
      <c r="E27" s="54"/>
      <c r="F27" s="54"/>
      <c r="G27" s="54"/>
      <c r="H27" s="54"/>
      <c r="I27" s="54"/>
      <c r="J27" s="56" t="str">
        <f>IFERROR(VLOOKUP(Sheet12!A21,Sheet7!I:K,2,0),"")</f>
        <v/>
      </c>
      <c r="K27" s="58" t="str">
        <f>IFERROR(VLOOKUP(Sheet12!A21,Sheet7!I:K,3,0),"")</f>
        <v/>
      </c>
      <c r="L27" s="60"/>
      <c r="M27" s="60"/>
      <c r="N27" s="62" t="str">
        <f t="shared" ref="N27" si="18">CONCATENATE(B27,K27,L27)</f>
        <v/>
      </c>
      <c r="O27" s="48" t="str">
        <f>IFERROR(VLOOKUP(L27,選手番号!C:F,4,0),"")</f>
        <v/>
      </c>
      <c r="P27" s="49"/>
      <c r="Q27" s="49"/>
      <c r="R27" s="49"/>
      <c r="S27" s="50"/>
      <c r="T27" s="6"/>
      <c r="V27" s="94"/>
      <c r="W27" s="60"/>
      <c r="X27" s="54" t="str">
        <f>IFERROR(LOOKUP(V27,Sheet6!E:E,Sheet6!M:M),"")</f>
        <v/>
      </c>
      <c r="Y27" s="54"/>
      <c r="Z27" s="54"/>
      <c r="AA27" s="54"/>
      <c r="AB27" s="54"/>
      <c r="AC27" s="54"/>
      <c r="AD27" s="56" t="str">
        <f>IFERROR(VLOOKUP(Sheet12!C21,Sheet7!I:K,2,0),"")</f>
        <v/>
      </c>
      <c r="AE27" s="58" t="str">
        <f>IFERROR(VLOOKUP(Sheet12!C21,Sheet7!I:K,3,0),"")</f>
        <v/>
      </c>
      <c r="AF27" s="60"/>
      <c r="AG27" s="60"/>
      <c r="AH27" s="62" t="str">
        <f t="shared" ref="AH27" si="19">CONCATENATE(V27,AE27,AF27)</f>
        <v/>
      </c>
      <c r="AI27" s="48" t="str">
        <f>IFERROR(VLOOKUP(AF27,'チ-ム番号'!A:B,2,0),"")</f>
        <v/>
      </c>
      <c r="AJ27" s="49"/>
      <c r="AK27" s="49"/>
      <c r="AL27" s="49"/>
      <c r="AM27" s="50"/>
      <c r="AN27" s="6"/>
    </row>
    <row r="28" spans="2:40" ht="15.95" customHeight="1" x14ac:dyDescent="0.15">
      <c r="B28" s="94"/>
      <c r="C28" s="60"/>
      <c r="D28" s="54"/>
      <c r="E28" s="54"/>
      <c r="F28" s="54"/>
      <c r="G28" s="54"/>
      <c r="H28" s="54"/>
      <c r="I28" s="54"/>
      <c r="J28" s="83"/>
      <c r="K28" s="58"/>
      <c r="L28" s="60"/>
      <c r="M28" s="60"/>
      <c r="N28" s="84"/>
      <c r="O28" s="51"/>
      <c r="P28" s="52"/>
      <c r="Q28" s="52"/>
      <c r="R28" s="52"/>
      <c r="S28" s="53"/>
      <c r="T28" s="6"/>
      <c r="V28" s="94"/>
      <c r="W28" s="60"/>
      <c r="X28" s="54"/>
      <c r="Y28" s="54"/>
      <c r="Z28" s="54"/>
      <c r="AA28" s="54"/>
      <c r="AB28" s="54"/>
      <c r="AC28" s="54"/>
      <c r="AD28" s="83"/>
      <c r="AE28" s="58"/>
      <c r="AF28" s="60"/>
      <c r="AG28" s="60"/>
      <c r="AH28" s="84"/>
      <c r="AI28" s="51"/>
      <c r="AJ28" s="52"/>
      <c r="AK28" s="52"/>
      <c r="AL28" s="52"/>
      <c r="AM28" s="53"/>
      <c r="AN28" s="6"/>
    </row>
    <row r="29" spans="2:40" ht="15.95" customHeight="1" x14ac:dyDescent="0.15">
      <c r="B29" s="94"/>
      <c r="C29" s="60"/>
      <c r="D29" s="54" t="str">
        <f>IFERROR(LOOKUP('棄権届 (2)'!B29,Sheet6!E:E,Sheet6!M:M),"")</f>
        <v/>
      </c>
      <c r="E29" s="54"/>
      <c r="F29" s="54"/>
      <c r="G29" s="54"/>
      <c r="H29" s="54"/>
      <c r="I29" s="54"/>
      <c r="J29" s="56" t="str">
        <f>IFERROR(VLOOKUP(Sheet12!A23,Sheet7!I:K,2,0),"")</f>
        <v/>
      </c>
      <c r="K29" s="58" t="str">
        <f>IFERROR(VLOOKUP(Sheet12!A23,Sheet7!I:K,3,0),"")</f>
        <v/>
      </c>
      <c r="L29" s="60"/>
      <c r="M29" s="60"/>
      <c r="N29" s="62" t="str">
        <f t="shared" ref="N29" si="20">CONCATENATE(B29,K29,L29)</f>
        <v/>
      </c>
      <c r="O29" s="48" t="str">
        <f>IFERROR(VLOOKUP(L29,選手番号!C:F,4,0),"")</f>
        <v/>
      </c>
      <c r="P29" s="49"/>
      <c r="Q29" s="49"/>
      <c r="R29" s="49"/>
      <c r="S29" s="50"/>
      <c r="T29" s="6"/>
      <c r="V29" s="94"/>
      <c r="W29" s="60"/>
      <c r="X29" s="54" t="str">
        <f>IFERROR(LOOKUP(V29,Sheet6!E:E,Sheet6!M:M),"")</f>
        <v/>
      </c>
      <c r="Y29" s="54"/>
      <c r="Z29" s="54"/>
      <c r="AA29" s="54"/>
      <c r="AB29" s="54"/>
      <c r="AC29" s="54"/>
      <c r="AD29" s="56" t="str">
        <f>IFERROR(VLOOKUP(Sheet12!C23,Sheet7!I:K,2,0),"")</f>
        <v/>
      </c>
      <c r="AE29" s="58" t="str">
        <f>IFERROR(VLOOKUP(Sheet12!C23,Sheet7!I:K,3,0),"")</f>
        <v/>
      </c>
      <c r="AF29" s="60"/>
      <c r="AG29" s="60"/>
      <c r="AH29" s="62" t="str">
        <f t="shared" ref="AH29" si="21">CONCATENATE(V29,AE29,AF29)</f>
        <v/>
      </c>
      <c r="AI29" s="48" t="str">
        <f>IFERROR(VLOOKUP(AF29,'チ-ム番号'!A:B,2,0),"")</f>
        <v/>
      </c>
      <c r="AJ29" s="49"/>
      <c r="AK29" s="49"/>
      <c r="AL29" s="49"/>
      <c r="AM29" s="50"/>
      <c r="AN29" s="6"/>
    </row>
    <row r="30" spans="2:40" ht="15.95" customHeight="1" thickBot="1" x14ac:dyDescent="0.2">
      <c r="B30" s="95"/>
      <c r="C30" s="61"/>
      <c r="D30" s="55"/>
      <c r="E30" s="55"/>
      <c r="F30" s="55"/>
      <c r="G30" s="55"/>
      <c r="H30" s="55"/>
      <c r="I30" s="55"/>
      <c r="J30" s="57"/>
      <c r="K30" s="59"/>
      <c r="L30" s="61"/>
      <c r="M30" s="61"/>
      <c r="N30" s="63"/>
      <c r="O30" s="64"/>
      <c r="P30" s="65"/>
      <c r="Q30" s="65"/>
      <c r="R30" s="65"/>
      <c r="S30" s="66"/>
      <c r="T30" s="6"/>
      <c r="V30" s="95"/>
      <c r="W30" s="61"/>
      <c r="X30" s="55"/>
      <c r="Y30" s="55"/>
      <c r="Z30" s="55"/>
      <c r="AA30" s="55"/>
      <c r="AB30" s="55"/>
      <c r="AC30" s="55"/>
      <c r="AD30" s="57"/>
      <c r="AE30" s="59"/>
      <c r="AF30" s="61"/>
      <c r="AG30" s="61"/>
      <c r="AH30" s="63"/>
      <c r="AI30" s="64"/>
      <c r="AJ30" s="65"/>
      <c r="AK30" s="65"/>
      <c r="AL30" s="65"/>
      <c r="AM30" s="66"/>
      <c r="AN30" s="6"/>
    </row>
    <row r="31" spans="2:40" ht="14.25" thickBot="1" x14ac:dyDescent="0.2">
      <c r="T31" s="6"/>
      <c r="AN31" s="6"/>
    </row>
    <row r="32" spans="2:40" x14ac:dyDescent="0.15">
      <c r="B32" s="77" t="s">
        <v>1</v>
      </c>
      <c r="C32" s="78"/>
      <c r="D32" s="78"/>
      <c r="E32" s="78"/>
      <c r="F32" s="78"/>
      <c r="G32" s="79"/>
      <c r="H32" s="96">
        <f>棄権届!H32</f>
        <v>0</v>
      </c>
      <c r="I32" s="97"/>
      <c r="J32" s="97"/>
      <c r="K32" s="97"/>
      <c r="L32" s="97"/>
      <c r="M32" s="97"/>
      <c r="N32" s="38"/>
      <c r="O32" s="71" t="s">
        <v>125</v>
      </c>
      <c r="P32" s="71"/>
      <c r="Q32" s="73" t="str">
        <f>IFERROR(VLOOKUP(L7,Sheet7!E:G,3,0),"")</f>
        <v/>
      </c>
      <c r="R32" s="73"/>
      <c r="S32" s="75" t="s">
        <v>123</v>
      </c>
      <c r="T32" s="8"/>
      <c r="V32" s="77" t="s">
        <v>1</v>
      </c>
      <c r="W32" s="78"/>
      <c r="X32" s="78"/>
      <c r="Y32" s="78"/>
      <c r="Z32" s="78"/>
      <c r="AA32" s="79"/>
      <c r="AB32" s="96">
        <f>棄権届!AB32</f>
        <v>0</v>
      </c>
      <c r="AC32" s="97"/>
      <c r="AD32" s="97"/>
      <c r="AE32" s="97"/>
      <c r="AF32" s="97"/>
      <c r="AG32" s="97"/>
      <c r="AH32" s="38"/>
      <c r="AI32" s="71" t="s">
        <v>125</v>
      </c>
      <c r="AJ32" s="71"/>
      <c r="AK32" s="73" t="str">
        <f>AI7</f>
        <v/>
      </c>
      <c r="AL32" s="73"/>
      <c r="AM32" s="75" t="s">
        <v>123</v>
      </c>
      <c r="AN32" s="8"/>
    </row>
    <row r="33" spans="1:40" ht="14.25" thickBot="1" x14ac:dyDescent="0.2">
      <c r="B33" s="80"/>
      <c r="C33" s="81"/>
      <c r="D33" s="81"/>
      <c r="E33" s="81"/>
      <c r="F33" s="81"/>
      <c r="G33" s="82"/>
      <c r="H33" s="98"/>
      <c r="I33" s="99"/>
      <c r="J33" s="99"/>
      <c r="K33" s="99"/>
      <c r="L33" s="99"/>
      <c r="M33" s="99"/>
      <c r="N33" s="39"/>
      <c r="O33" s="72"/>
      <c r="P33" s="72"/>
      <c r="Q33" s="74"/>
      <c r="R33" s="74"/>
      <c r="S33" s="76"/>
      <c r="T33" s="8"/>
      <c r="V33" s="80"/>
      <c r="W33" s="81"/>
      <c r="X33" s="81"/>
      <c r="Y33" s="81"/>
      <c r="Z33" s="81"/>
      <c r="AA33" s="82"/>
      <c r="AB33" s="98"/>
      <c r="AC33" s="99"/>
      <c r="AD33" s="99"/>
      <c r="AE33" s="99"/>
      <c r="AF33" s="99"/>
      <c r="AG33" s="99"/>
      <c r="AH33" s="39"/>
      <c r="AI33" s="72"/>
      <c r="AJ33" s="72"/>
      <c r="AK33" s="74"/>
      <c r="AL33" s="74"/>
      <c r="AM33" s="76"/>
      <c r="AN33" s="8"/>
    </row>
    <row r="34" spans="1:40" x14ac:dyDescent="0.15">
      <c r="T34" s="6"/>
      <c r="AN34" s="6"/>
    </row>
    <row r="35" spans="1:40" x14ac:dyDescent="0.15">
      <c r="T35" s="6"/>
      <c r="AN35" s="6"/>
    </row>
    <row r="36" spans="1:40" ht="19.5" customHeight="1" x14ac:dyDescent="0.2">
      <c r="A36" s="47" t="s">
        <v>176</v>
      </c>
      <c r="B36" s="47"/>
      <c r="C36" s="47"/>
      <c r="D36" s="47"/>
      <c r="E36" s="47"/>
      <c r="F36" s="47"/>
      <c r="G36" s="47"/>
      <c r="H36" s="47"/>
      <c r="I36" s="47"/>
      <c r="J36" s="47"/>
      <c r="K36" s="47"/>
      <c r="L36" s="47"/>
      <c r="M36" s="47"/>
      <c r="N36" s="47"/>
      <c r="O36" s="47"/>
      <c r="P36" s="47"/>
      <c r="Q36" s="47"/>
      <c r="R36" s="47"/>
      <c r="S36" s="47"/>
      <c r="T36" s="6"/>
      <c r="U36" s="47" t="s">
        <v>176</v>
      </c>
      <c r="V36" s="47"/>
      <c r="W36" s="47"/>
      <c r="X36" s="47"/>
      <c r="Y36" s="47"/>
      <c r="Z36" s="47"/>
      <c r="AA36" s="47"/>
      <c r="AB36" s="47"/>
      <c r="AC36" s="47"/>
      <c r="AD36" s="47"/>
      <c r="AE36" s="47"/>
      <c r="AF36" s="47"/>
      <c r="AG36" s="47"/>
      <c r="AH36" s="47"/>
      <c r="AI36" s="47"/>
      <c r="AJ36" s="47"/>
      <c r="AK36" s="47"/>
      <c r="AL36" s="47"/>
      <c r="AM36" s="47"/>
      <c r="AN36" s="6"/>
    </row>
    <row r="37" spans="1:40" x14ac:dyDescent="0.15">
      <c r="T37" s="6"/>
      <c r="AN37" s="6"/>
    </row>
    <row r="38" spans="1:40" x14ac:dyDescent="0.15">
      <c r="T38" s="6"/>
      <c r="AN38" s="6"/>
    </row>
    <row r="39" spans="1:40" x14ac:dyDescent="0.15">
      <c r="T39" s="13"/>
      <c r="AN39" s="13"/>
    </row>
  </sheetData>
  <sheetProtection sheet="1" objects="1" scenarios="1" selectLockedCells="1"/>
  <mergeCells count="192">
    <mergeCell ref="A1:T1"/>
    <mergeCell ref="U1:AN1"/>
    <mergeCell ref="A4:S4"/>
    <mergeCell ref="U4:AM4"/>
    <mergeCell ref="B6:C6"/>
    <mergeCell ref="D6:I6"/>
    <mergeCell ref="L6:M6"/>
    <mergeCell ref="O6:S6"/>
    <mergeCell ref="V6:W6"/>
    <mergeCell ref="X6:AC6"/>
    <mergeCell ref="X7:AC8"/>
    <mergeCell ref="AD7:AD8"/>
    <mergeCell ref="AE7:AE8"/>
    <mergeCell ref="AF7:AG8"/>
    <mergeCell ref="AH7:AH8"/>
    <mergeCell ref="AI7:AM8"/>
    <mergeCell ref="AF6:AG6"/>
    <mergeCell ref="AI6:AM6"/>
    <mergeCell ref="B7:C8"/>
    <mergeCell ref="D7:I8"/>
    <mergeCell ref="J7:J8"/>
    <mergeCell ref="K7:K8"/>
    <mergeCell ref="L7:M8"/>
    <mergeCell ref="N7:N8"/>
    <mergeCell ref="O7:S8"/>
    <mergeCell ref="V7:W8"/>
    <mergeCell ref="AI11:AM12"/>
    <mergeCell ref="AH9:AH10"/>
    <mergeCell ref="AI9:AM10"/>
    <mergeCell ref="B11:C12"/>
    <mergeCell ref="D11:I12"/>
    <mergeCell ref="J11:J12"/>
    <mergeCell ref="K11:K12"/>
    <mergeCell ref="L11:M12"/>
    <mergeCell ref="N11:N12"/>
    <mergeCell ref="O11:S12"/>
    <mergeCell ref="V11:W12"/>
    <mergeCell ref="O9:S10"/>
    <mergeCell ref="V9:W10"/>
    <mergeCell ref="X9:AC10"/>
    <mergeCell ref="AD9:AD10"/>
    <mergeCell ref="AE9:AE10"/>
    <mergeCell ref="AF9:AG10"/>
    <mergeCell ref="B9:C10"/>
    <mergeCell ref="D9:I10"/>
    <mergeCell ref="J9:J10"/>
    <mergeCell ref="K9:K10"/>
    <mergeCell ref="L9:M10"/>
    <mergeCell ref="N9:N10"/>
    <mergeCell ref="J13:J14"/>
    <mergeCell ref="K13:K14"/>
    <mergeCell ref="L13:M14"/>
    <mergeCell ref="N13:N14"/>
    <mergeCell ref="X11:AC12"/>
    <mergeCell ref="AD11:AD12"/>
    <mergeCell ref="AE11:AE12"/>
    <mergeCell ref="AF11:AG12"/>
    <mergeCell ref="AH11:AH12"/>
    <mergeCell ref="X15:AC16"/>
    <mergeCell ref="AD15:AD16"/>
    <mergeCell ref="AE15:AE16"/>
    <mergeCell ref="AF15:AG16"/>
    <mergeCell ref="AH15:AH16"/>
    <mergeCell ref="AI15:AM16"/>
    <mergeCell ref="AH13:AH14"/>
    <mergeCell ref="AI13:AM14"/>
    <mergeCell ref="B15:C16"/>
    <mergeCell ref="D15:I16"/>
    <mergeCell ref="J15:J16"/>
    <mergeCell ref="K15:K16"/>
    <mergeCell ref="L15:M16"/>
    <mergeCell ref="N15:N16"/>
    <mergeCell ref="O15:S16"/>
    <mergeCell ref="V15:W16"/>
    <mergeCell ref="O13:S14"/>
    <mergeCell ref="V13:W14"/>
    <mergeCell ref="X13:AC14"/>
    <mergeCell ref="AD13:AD14"/>
    <mergeCell ref="AE13:AE14"/>
    <mergeCell ref="AF13:AG14"/>
    <mergeCell ref="B13:C14"/>
    <mergeCell ref="D13:I14"/>
    <mergeCell ref="AI19:AM20"/>
    <mergeCell ref="AH17:AH18"/>
    <mergeCell ref="AI17:AM18"/>
    <mergeCell ref="B19:C20"/>
    <mergeCell ref="D19:I20"/>
    <mergeCell ref="J19:J20"/>
    <mergeCell ref="K19:K20"/>
    <mergeCell ref="L19:M20"/>
    <mergeCell ref="N19:N20"/>
    <mergeCell ref="O19:S20"/>
    <mergeCell ref="V19:W20"/>
    <mergeCell ref="O17:S18"/>
    <mergeCell ref="V17:W18"/>
    <mergeCell ref="X17:AC18"/>
    <mergeCell ref="AD17:AD18"/>
    <mergeCell ref="AE17:AE18"/>
    <mergeCell ref="AF17:AG18"/>
    <mergeCell ref="B17:C18"/>
    <mergeCell ref="D17:I18"/>
    <mergeCell ref="J17:J18"/>
    <mergeCell ref="K17:K18"/>
    <mergeCell ref="L17:M18"/>
    <mergeCell ref="N17:N18"/>
    <mergeCell ref="J21:J22"/>
    <mergeCell ref="K21:K22"/>
    <mergeCell ref="L21:M22"/>
    <mergeCell ref="N21:N22"/>
    <mergeCell ref="X19:AC20"/>
    <mergeCell ref="AD19:AD20"/>
    <mergeCell ref="AE19:AE20"/>
    <mergeCell ref="AF19:AG20"/>
    <mergeCell ref="AH19:AH20"/>
    <mergeCell ref="X23:AC24"/>
    <mergeCell ref="AD23:AD24"/>
    <mergeCell ref="AE23:AE24"/>
    <mergeCell ref="AF23:AG24"/>
    <mergeCell ref="AH23:AH24"/>
    <mergeCell ref="AI23:AM24"/>
    <mergeCell ref="AH21:AH22"/>
    <mergeCell ref="AI21:AM22"/>
    <mergeCell ref="B23:C24"/>
    <mergeCell ref="D23:I24"/>
    <mergeCell ref="J23:J24"/>
    <mergeCell ref="K23:K24"/>
    <mergeCell ref="L23:M24"/>
    <mergeCell ref="N23:N24"/>
    <mergeCell ref="O23:S24"/>
    <mergeCell ref="V23:W24"/>
    <mergeCell ref="O21:S22"/>
    <mergeCell ref="V21:W22"/>
    <mergeCell ref="X21:AC22"/>
    <mergeCell ref="AD21:AD22"/>
    <mergeCell ref="AE21:AE22"/>
    <mergeCell ref="AF21:AG22"/>
    <mergeCell ref="B21:C22"/>
    <mergeCell ref="D21:I22"/>
    <mergeCell ref="B27:C28"/>
    <mergeCell ref="D27:I28"/>
    <mergeCell ref="J27:J28"/>
    <mergeCell ref="K27:K28"/>
    <mergeCell ref="L27:M28"/>
    <mergeCell ref="N27:N28"/>
    <mergeCell ref="O27:S28"/>
    <mergeCell ref="V27:W28"/>
    <mergeCell ref="O25:S26"/>
    <mergeCell ref="V25:W26"/>
    <mergeCell ref="B25:C26"/>
    <mergeCell ref="D25:I26"/>
    <mergeCell ref="J25:J26"/>
    <mergeCell ref="K25:K26"/>
    <mergeCell ref="L25:M26"/>
    <mergeCell ref="N25:N26"/>
    <mergeCell ref="L29:M30"/>
    <mergeCell ref="N29:N30"/>
    <mergeCell ref="X27:AC28"/>
    <mergeCell ref="AD27:AD28"/>
    <mergeCell ref="AE27:AE28"/>
    <mergeCell ref="AF27:AG28"/>
    <mergeCell ref="AH27:AH28"/>
    <mergeCell ref="AI27:AM28"/>
    <mergeCell ref="AH25:AH26"/>
    <mergeCell ref="AI25:AM26"/>
    <mergeCell ref="X25:AC26"/>
    <mergeCell ref="AD25:AD26"/>
    <mergeCell ref="AE25:AE26"/>
    <mergeCell ref="AF25:AG26"/>
    <mergeCell ref="AK32:AL33"/>
    <mergeCell ref="AM32:AM33"/>
    <mergeCell ref="A36:S36"/>
    <mergeCell ref="U36:AM36"/>
    <mergeCell ref="AH29:AH30"/>
    <mergeCell ref="AI29:AM30"/>
    <mergeCell ref="B32:G33"/>
    <mergeCell ref="H32:M33"/>
    <mergeCell ref="O32:P33"/>
    <mergeCell ref="Q32:R33"/>
    <mergeCell ref="S32:S33"/>
    <mergeCell ref="V32:AA33"/>
    <mergeCell ref="AB32:AG33"/>
    <mergeCell ref="AI32:AJ33"/>
    <mergeCell ref="O29:S30"/>
    <mergeCell ref="V29:W30"/>
    <mergeCell ref="X29:AC30"/>
    <mergeCell ref="AD29:AD30"/>
    <mergeCell ref="AE29:AE30"/>
    <mergeCell ref="AF29:AG30"/>
    <mergeCell ref="B29:C30"/>
    <mergeCell ref="D29:I30"/>
    <mergeCell ref="J29:J30"/>
    <mergeCell ref="K29:K30"/>
  </mergeCells>
  <phoneticPr fontId="1"/>
  <dataValidations count="2">
    <dataValidation type="list" allowBlank="1" showInputMessage="1" showErrorMessage="1" sqref="IL7:IM30 SH7:SI30 ACD7:ACE30 ALZ7:AMA30 AVV7:AVW30 BFR7:BFS30 BPN7:BPO30 BZJ7:BZK30 CJF7:CJG30 CTB7:CTC30 DCX7:DCY30 DMT7:DMU30 DWP7:DWQ30 EGL7:EGM30 EQH7:EQI30 FAD7:FAE30 FJZ7:FKA30 FTV7:FTW30 GDR7:GDS30 GNN7:GNO30 GXJ7:GXK30 HHF7:HHG30 HRB7:HRC30 IAX7:IAY30 IKT7:IKU30 IUP7:IUQ30 JEL7:JEM30 JOH7:JOI30 JYD7:JYE30 KHZ7:KIA30 KRV7:KRW30 LBR7:LBS30 LLN7:LLO30 LVJ7:LVK30 MFF7:MFG30 MPB7:MPC30 MYX7:MYY30 NIT7:NIU30 NSP7:NSQ30 OCL7:OCM30 OMH7:OMI30 OWD7:OWE30 PFZ7:PGA30 PPV7:PPW30 PZR7:PZS30 QJN7:QJO30 QTJ7:QTK30 RDF7:RDG30 RNB7:RNC30 RWX7:RWY30 SGT7:SGU30 SQP7:SQQ30 TAL7:TAM30 TKH7:TKI30 TUD7:TUE30 UDZ7:UEA30 UNV7:UNW30 UXR7:UXS30 VHN7:VHO30 VRJ7:VRK30 WBF7:WBG30 WLB7:WLC30 WUX7:WUY30 K65519:L65542 IL65543:IM65566 SH65543:SI65566 ACD65543:ACE65566 ALZ65543:AMA65566 AVV65543:AVW65566 BFR65543:BFS65566 BPN65543:BPO65566 BZJ65543:BZK65566 CJF65543:CJG65566 CTB65543:CTC65566 DCX65543:DCY65566 DMT65543:DMU65566 DWP65543:DWQ65566 EGL65543:EGM65566 EQH65543:EQI65566 FAD65543:FAE65566 FJZ65543:FKA65566 FTV65543:FTW65566 GDR65543:GDS65566 GNN65543:GNO65566 GXJ65543:GXK65566 HHF65543:HHG65566 HRB65543:HRC65566 IAX65543:IAY65566 IKT65543:IKU65566 IUP65543:IUQ65566 JEL65543:JEM65566 JOH65543:JOI65566 JYD65543:JYE65566 KHZ65543:KIA65566 KRV65543:KRW65566 LBR65543:LBS65566 LLN65543:LLO65566 LVJ65543:LVK65566 MFF65543:MFG65566 MPB65543:MPC65566 MYX65543:MYY65566 NIT65543:NIU65566 NSP65543:NSQ65566 OCL65543:OCM65566 OMH65543:OMI65566 OWD65543:OWE65566 PFZ65543:PGA65566 PPV65543:PPW65566 PZR65543:PZS65566 QJN65543:QJO65566 QTJ65543:QTK65566 RDF65543:RDG65566 RNB65543:RNC65566 RWX65543:RWY65566 SGT65543:SGU65566 SQP65543:SQQ65566 TAL65543:TAM65566 TKH65543:TKI65566 TUD65543:TUE65566 UDZ65543:UEA65566 UNV65543:UNW65566 UXR65543:UXS65566 VHN65543:VHO65566 VRJ65543:VRK65566 WBF65543:WBG65566 WLB65543:WLC65566 WUX65543:WUY65566 K131055:L131078 IL131079:IM131102 SH131079:SI131102 ACD131079:ACE131102 ALZ131079:AMA131102 AVV131079:AVW131102 BFR131079:BFS131102 BPN131079:BPO131102 BZJ131079:BZK131102 CJF131079:CJG131102 CTB131079:CTC131102 DCX131079:DCY131102 DMT131079:DMU131102 DWP131079:DWQ131102 EGL131079:EGM131102 EQH131079:EQI131102 FAD131079:FAE131102 FJZ131079:FKA131102 FTV131079:FTW131102 GDR131079:GDS131102 GNN131079:GNO131102 GXJ131079:GXK131102 HHF131079:HHG131102 HRB131079:HRC131102 IAX131079:IAY131102 IKT131079:IKU131102 IUP131079:IUQ131102 JEL131079:JEM131102 JOH131079:JOI131102 JYD131079:JYE131102 KHZ131079:KIA131102 KRV131079:KRW131102 LBR131079:LBS131102 LLN131079:LLO131102 LVJ131079:LVK131102 MFF131079:MFG131102 MPB131079:MPC131102 MYX131079:MYY131102 NIT131079:NIU131102 NSP131079:NSQ131102 OCL131079:OCM131102 OMH131079:OMI131102 OWD131079:OWE131102 PFZ131079:PGA131102 PPV131079:PPW131102 PZR131079:PZS131102 QJN131079:QJO131102 QTJ131079:QTK131102 RDF131079:RDG131102 RNB131079:RNC131102 RWX131079:RWY131102 SGT131079:SGU131102 SQP131079:SQQ131102 TAL131079:TAM131102 TKH131079:TKI131102 TUD131079:TUE131102 UDZ131079:UEA131102 UNV131079:UNW131102 UXR131079:UXS131102 VHN131079:VHO131102 VRJ131079:VRK131102 WBF131079:WBG131102 WLB131079:WLC131102 WUX131079:WUY131102 K196591:L196614 IL196615:IM196638 SH196615:SI196638 ACD196615:ACE196638 ALZ196615:AMA196638 AVV196615:AVW196638 BFR196615:BFS196638 BPN196615:BPO196638 BZJ196615:BZK196638 CJF196615:CJG196638 CTB196615:CTC196638 DCX196615:DCY196638 DMT196615:DMU196638 DWP196615:DWQ196638 EGL196615:EGM196638 EQH196615:EQI196638 FAD196615:FAE196638 FJZ196615:FKA196638 FTV196615:FTW196638 GDR196615:GDS196638 GNN196615:GNO196638 GXJ196615:GXK196638 HHF196615:HHG196638 HRB196615:HRC196638 IAX196615:IAY196638 IKT196615:IKU196638 IUP196615:IUQ196638 JEL196615:JEM196638 JOH196615:JOI196638 JYD196615:JYE196638 KHZ196615:KIA196638 KRV196615:KRW196638 LBR196615:LBS196638 LLN196615:LLO196638 LVJ196615:LVK196638 MFF196615:MFG196638 MPB196615:MPC196638 MYX196615:MYY196638 NIT196615:NIU196638 NSP196615:NSQ196638 OCL196615:OCM196638 OMH196615:OMI196638 OWD196615:OWE196638 PFZ196615:PGA196638 PPV196615:PPW196638 PZR196615:PZS196638 QJN196615:QJO196638 QTJ196615:QTK196638 RDF196615:RDG196638 RNB196615:RNC196638 RWX196615:RWY196638 SGT196615:SGU196638 SQP196615:SQQ196638 TAL196615:TAM196638 TKH196615:TKI196638 TUD196615:TUE196638 UDZ196615:UEA196638 UNV196615:UNW196638 UXR196615:UXS196638 VHN196615:VHO196638 VRJ196615:VRK196638 WBF196615:WBG196638 WLB196615:WLC196638 WUX196615:WUY196638 K262127:L262150 IL262151:IM262174 SH262151:SI262174 ACD262151:ACE262174 ALZ262151:AMA262174 AVV262151:AVW262174 BFR262151:BFS262174 BPN262151:BPO262174 BZJ262151:BZK262174 CJF262151:CJG262174 CTB262151:CTC262174 DCX262151:DCY262174 DMT262151:DMU262174 DWP262151:DWQ262174 EGL262151:EGM262174 EQH262151:EQI262174 FAD262151:FAE262174 FJZ262151:FKA262174 FTV262151:FTW262174 GDR262151:GDS262174 GNN262151:GNO262174 GXJ262151:GXK262174 HHF262151:HHG262174 HRB262151:HRC262174 IAX262151:IAY262174 IKT262151:IKU262174 IUP262151:IUQ262174 JEL262151:JEM262174 JOH262151:JOI262174 JYD262151:JYE262174 KHZ262151:KIA262174 KRV262151:KRW262174 LBR262151:LBS262174 LLN262151:LLO262174 LVJ262151:LVK262174 MFF262151:MFG262174 MPB262151:MPC262174 MYX262151:MYY262174 NIT262151:NIU262174 NSP262151:NSQ262174 OCL262151:OCM262174 OMH262151:OMI262174 OWD262151:OWE262174 PFZ262151:PGA262174 PPV262151:PPW262174 PZR262151:PZS262174 QJN262151:QJO262174 QTJ262151:QTK262174 RDF262151:RDG262174 RNB262151:RNC262174 RWX262151:RWY262174 SGT262151:SGU262174 SQP262151:SQQ262174 TAL262151:TAM262174 TKH262151:TKI262174 TUD262151:TUE262174 UDZ262151:UEA262174 UNV262151:UNW262174 UXR262151:UXS262174 VHN262151:VHO262174 VRJ262151:VRK262174 WBF262151:WBG262174 WLB262151:WLC262174 WUX262151:WUY262174 K327663:L327686 IL327687:IM327710 SH327687:SI327710 ACD327687:ACE327710 ALZ327687:AMA327710 AVV327687:AVW327710 BFR327687:BFS327710 BPN327687:BPO327710 BZJ327687:BZK327710 CJF327687:CJG327710 CTB327687:CTC327710 DCX327687:DCY327710 DMT327687:DMU327710 DWP327687:DWQ327710 EGL327687:EGM327710 EQH327687:EQI327710 FAD327687:FAE327710 FJZ327687:FKA327710 FTV327687:FTW327710 GDR327687:GDS327710 GNN327687:GNO327710 GXJ327687:GXK327710 HHF327687:HHG327710 HRB327687:HRC327710 IAX327687:IAY327710 IKT327687:IKU327710 IUP327687:IUQ327710 JEL327687:JEM327710 JOH327687:JOI327710 JYD327687:JYE327710 KHZ327687:KIA327710 KRV327687:KRW327710 LBR327687:LBS327710 LLN327687:LLO327710 LVJ327687:LVK327710 MFF327687:MFG327710 MPB327687:MPC327710 MYX327687:MYY327710 NIT327687:NIU327710 NSP327687:NSQ327710 OCL327687:OCM327710 OMH327687:OMI327710 OWD327687:OWE327710 PFZ327687:PGA327710 PPV327687:PPW327710 PZR327687:PZS327710 QJN327687:QJO327710 QTJ327687:QTK327710 RDF327687:RDG327710 RNB327687:RNC327710 RWX327687:RWY327710 SGT327687:SGU327710 SQP327687:SQQ327710 TAL327687:TAM327710 TKH327687:TKI327710 TUD327687:TUE327710 UDZ327687:UEA327710 UNV327687:UNW327710 UXR327687:UXS327710 VHN327687:VHO327710 VRJ327687:VRK327710 WBF327687:WBG327710 WLB327687:WLC327710 WUX327687:WUY327710 K393199:L393222 IL393223:IM393246 SH393223:SI393246 ACD393223:ACE393246 ALZ393223:AMA393246 AVV393223:AVW393246 BFR393223:BFS393246 BPN393223:BPO393246 BZJ393223:BZK393246 CJF393223:CJG393246 CTB393223:CTC393246 DCX393223:DCY393246 DMT393223:DMU393246 DWP393223:DWQ393246 EGL393223:EGM393246 EQH393223:EQI393246 FAD393223:FAE393246 FJZ393223:FKA393246 FTV393223:FTW393246 GDR393223:GDS393246 GNN393223:GNO393246 GXJ393223:GXK393246 HHF393223:HHG393246 HRB393223:HRC393246 IAX393223:IAY393246 IKT393223:IKU393246 IUP393223:IUQ393246 JEL393223:JEM393246 JOH393223:JOI393246 JYD393223:JYE393246 KHZ393223:KIA393246 KRV393223:KRW393246 LBR393223:LBS393246 LLN393223:LLO393246 LVJ393223:LVK393246 MFF393223:MFG393246 MPB393223:MPC393246 MYX393223:MYY393246 NIT393223:NIU393246 NSP393223:NSQ393246 OCL393223:OCM393246 OMH393223:OMI393246 OWD393223:OWE393246 PFZ393223:PGA393246 PPV393223:PPW393246 PZR393223:PZS393246 QJN393223:QJO393246 QTJ393223:QTK393246 RDF393223:RDG393246 RNB393223:RNC393246 RWX393223:RWY393246 SGT393223:SGU393246 SQP393223:SQQ393246 TAL393223:TAM393246 TKH393223:TKI393246 TUD393223:TUE393246 UDZ393223:UEA393246 UNV393223:UNW393246 UXR393223:UXS393246 VHN393223:VHO393246 VRJ393223:VRK393246 WBF393223:WBG393246 WLB393223:WLC393246 WUX393223:WUY393246 K458735:L458758 IL458759:IM458782 SH458759:SI458782 ACD458759:ACE458782 ALZ458759:AMA458782 AVV458759:AVW458782 BFR458759:BFS458782 BPN458759:BPO458782 BZJ458759:BZK458782 CJF458759:CJG458782 CTB458759:CTC458782 DCX458759:DCY458782 DMT458759:DMU458782 DWP458759:DWQ458782 EGL458759:EGM458782 EQH458759:EQI458782 FAD458759:FAE458782 FJZ458759:FKA458782 FTV458759:FTW458782 GDR458759:GDS458782 GNN458759:GNO458782 GXJ458759:GXK458782 HHF458759:HHG458782 HRB458759:HRC458782 IAX458759:IAY458782 IKT458759:IKU458782 IUP458759:IUQ458782 JEL458759:JEM458782 JOH458759:JOI458782 JYD458759:JYE458782 KHZ458759:KIA458782 KRV458759:KRW458782 LBR458759:LBS458782 LLN458759:LLO458782 LVJ458759:LVK458782 MFF458759:MFG458782 MPB458759:MPC458782 MYX458759:MYY458782 NIT458759:NIU458782 NSP458759:NSQ458782 OCL458759:OCM458782 OMH458759:OMI458782 OWD458759:OWE458782 PFZ458759:PGA458782 PPV458759:PPW458782 PZR458759:PZS458782 QJN458759:QJO458782 QTJ458759:QTK458782 RDF458759:RDG458782 RNB458759:RNC458782 RWX458759:RWY458782 SGT458759:SGU458782 SQP458759:SQQ458782 TAL458759:TAM458782 TKH458759:TKI458782 TUD458759:TUE458782 UDZ458759:UEA458782 UNV458759:UNW458782 UXR458759:UXS458782 VHN458759:VHO458782 VRJ458759:VRK458782 WBF458759:WBG458782 WLB458759:WLC458782 WUX458759:WUY458782 K524271:L524294 IL524295:IM524318 SH524295:SI524318 ACD524295:ACE524318 ALZ524295:AMA524318 AVV524295:AVW524318 BFR524295:BFS524318 BPN524295:BPO524318 BZJ524295:BZK524318 CJF524295:CJG524318 CTB524295:CTC524318 DCX524295:DCY524318 DMT524295:DMU524318 DWP524295:DWQ524318 EGL524295:EGM524318 EQH524295:EQI524318 FAD524295:FAE524318 FJZ524295:FKA524318 FTV524295:FTW524318 GDR524295:GDS524318 GNN524295:GNO524318 GXJ524295:GXK524318 HHF524295:HHG524318 HRB524295:HRC524318 IAX524295:IAY524318 IKT524295:IKU524318 IUP524295:IUQ524318 JEL524295:JEM524318 JOH524295:JOI524318 JYD524295:JYE524318 KHZ524295:KIA524318 KRV524295:KRW524318 LBR524295:LBS524318 LLN524295:LLO524318 LVJ524295:LVK524318 MFF524295:MFG524318 MPB524295:MPC524318 MYX524295:MYY524318 NIT524295:NIU524318 NSP524295:NSQ524318 OCL524295:OCM524318 OMH524295:OMI524318 OWD524295:OWE524318 PFZ524295:PGA524318 PPV524295:PPW524318 PZR524295:PZS524318 QJN524295:QJO524318 QTJ524295:QTK524318 RDF524295:RDG524318 RNB524295:RNC524318 RWX524295:RWY524318 SGT524295:SGU524318 SQP524295:SQQ524318 TAL524295:TAM524318 TKH524295:TKI524318 TUD524295:TUE524318 UDZ524295:UEA524318 UNV524295:UNW524318 UXR524295:UXS524318 VHN524295:VHO524318 VRJ524295:VRK524318 WBF524295:WBG524318 WLB524295:WLC524318 WUX524295:WUY524318 K589807:L589830 IL589831:IM589854 SH589831:SI589854 ACD589831:ACE589854 ALZ589831:AMA589854 AVV589831:AVW589854 BFR589831:BFS589854 BPN589831:BPO589854 BZJ589831:BZK589854 CJF589831:CJG589854 CTB589831:CTC589854 DCX589831:DCY589854 DMT589831:DMU589854 DWP589831:DWQ589854 EGL589831:EGM589854 EQH589831:EQI589854 FAD589831:FAE589854 FJZ589831:FKA589854 FTV589831:FTW589854 GDR589831:GDS589854 GNN589831:GNO589854 GXJ589831:GXK589854 HHF589831:HHG589854 HRB589831:HRC589854 IAX589831:IAY589854 IKT589831:IKU589854 IUP589831:IUQ589854 JEL589831:JEM589854 JOH589831:JOI589854 JYD589831:JYE589854 KHZ589831:KIA589854 KRV589831:KRW589854 LBR589831:LBS589854 LLN589831:LLO589854 LVJ589831:LVK589854 MFF589831:MFG589854 MPB589831:MPC589854 MYX589831:MYY589854 NIT589831:NIU589854 NSP589831:NSQ589854 OCL589831:OCM589854 OMH589831:OMI589854 OWD589831:OWE589854 PFZ589831:PGA589854 PPV589831:PPW589854 PZR589831:PZS589854 QJN589831:QJO589854 QTJ589831:QTK589854 RDF589831:RDG589854 RNB589831:RNC589854 RWX589831:RWY589854 SGT589831:SGU589854 SQP589831:SQQ589854 TAL589831:TAM589854 TKH589831:TKI589854 TUD589831:TUE589854 UDZ589831:UEA589854 UNV589831:UNW589854 UXR589831:UXS589854 VHN589831:VHO589854 VRJ589831:VRK589854 WBF589831:WBG589854 WLB589831:WLC589854 WUX589831:WUY589854 K655343:L655366 IL655367:IM655390 SH655367:SI655390 ACD655367:ACE655390 ALZ655367:AMA655390 AVV655367:AVW655390 BFR655367:BFS655390 BPN655367:BPO655390 BZJ655367:BZK655390 CJF655367:CJG655390 CTB655367:CTC655390 DCX655367:DCY655390 DMT655367:DMU655390 DWP655367:DWQ655390 EGL655367:EGM655390 EQH655367:EQI655390 FAD655367:FAE655390 FJZ655367:FKA655390 FTV655367:FTW655390 GDR655367:GDS655390 GNN655367:GNO655390 GXJ655367:GXK655390 HHF655367:HHG655390 HRB655367:HRC655390 IAX655367:IAY655390 IKT655367:IKU655390 IUP655367:IUQ655390 JEL655367:JEM655390 JOH655367:JOI655390 JYD655367:JYE655390 KHZ655367:KIA655390 KRV655367:KRW655390 LBR655367:LBS655390 LLN655367:LLO655390 LVJ655367:LVK655390 MFF655367:MFG655390 MPB655367:MPC655390 MYX655367:MYY655390 NIT655367:NIU655390 NSP655367:NSQ655390 OCL655367:OCM655390 OMH655367:OMI655390 OWD655367:OWE655390 PFZ655367:PGA655390 PPV655367:PPW655390 PZR655367:PZS655390 QJN655367:QJO655390 QTJ655367:QTK655390 RDF655367:RDG655390 RNB655367:RNC655390 RWX655367:RWY655390 SGT655367:SGU655390 SQP655367:SQQ655390 TAL655367:TAM655390 TKH655367:TKI655390 TUD655367:TUE655390 UDZ655367:UEA655390 UNV655367:UNW655390 UXR655367:UXS655390 VHN655367:VHO655390 VRJ655367:VRK655390 WBF655367:WBG655390 WLB655367:WLC655390 WUX655367:WUY655390 K720879:L720902 IL720903:IM720926 SH720903:SI720926 ACD720903:ACE720926 ALZ720903:AMA720926 AVV720903:AVW720926 BFR720903:BFS720926 BPN720903:BPO720926 BZJ720903:BZK720926 CJF720903:CJG720926 CTB720903:CTC720926 DCX720903:DCY720926 DMT720903:DMU720926 DWP720903:DWQ720926 EGL720903:EGM720926 EQH720903:EQI720926 FAD720903:FAE720926 FJZ720903:FKA720926 FTV720903:FTW720926 GDR720903:GDS720926 GNN720903:GNO720926 GXJ720903:GXK720926 HHF720903:HHG720926 HRB720903:HRC720926 IAX720903:IAY720926 IKT720903:IKU720926 IUP720903:IUQ720926 JEL720903:JEM720926 JOH720903:JOI720926 JYD720903:JYE720926 KHZ720903:KIA720926 KRV720903:KRW720926 LBR720903:LBS720926 LLN720903:LLO720926 LVJ720903:LVK720926 MFF720903:MFG720926 MPB720903:MPC720926 MYX720903:MYY720926 NIT720903:NIU720926 NSP720903:NSQ720926 OCL720903:OCM720926 OMH720903:OMI720926 OWD720903:OWE720926 PFZ720903:PGA720926 PPV720903:PPW720926 PZR720903:PZS720926 QJN720903:QJO720926 QTJ720903:QTK720926 RDF720903:RDG720926 RNB720903:RNC720926 RWX720903:RWY720926 SGT720903:SGU720926 SQP720903:SQQ720926 TAL720903:TAM720926 TKH720903:TKI720926 TUD720903:TUE720926 UDZ720903:UEA720926 UNV720903:UNW720926 UXR720903:UXS720926 VHN720903:VHO720926 VRJ720903:VRK720926 WBF720903:WBG720926 WLB720903:WLC720926 WUX720903:WUY720926 K786415:L786438 IL786439:IM786462 SH786439:SI786462 ACD786439:ACE786462 ALZ786439:AMA786462 AVV786439:AVW786462 BFR786439:BFS786462 BPN786439:BPO786462 BZJ786439:BZK786462 CJF786439:CJG786462 CTB786439:CTC786462 DCX786439:DCY786462 DMT786439:DMU786462 DWP786439:DWQ786462 EGL786439:EGM786462 EQH786439:EQI786462 FAD786439:FAE786462 FJZ786439:FKA786462 FTV786439:FTW786462 GDR786439:GDS786462 GNN786439:GNO786462 GXJ786439:GXK786462 HHF786439:HHG786462 HRB786439:HRC786462 IAX786439:IAY786462 IKT786439:IKU786462 IUP786439:IUQ786462 JEL786439:JEM786462 JOH786439:JOI786462 JYD786439:JYE786462 KHZ786439:KIA786462 KRV786439:KRW786462 LBR786439:LBS786462 LLN786439:LLO786462 LVJ786439:LVK786462 MFF786439:MFG786462 MPB786439:MPC786462 MYX786439:MYY786462 NIT786439:NIU786462 NSP786439:NSQ786462 OCL786439:OCM786462 OMH786439:OMI786462 OWD786439:OWE786462 PFZ786439:PGA786462 PPV786439:PPW786462 PZR786439:PZS786462 QJN786439:QJO786462 QTJ786439:QTK786462 RDF786439:RDG786462 RNB786439:RNC786462 RWX786439:RWY786462 SGT786439:SGU786462 SQP786439:SQQ786462 TAL786439:TAM786462 TKH786439:TKI786462 TUD786439:TUE786462 UDZ786439:UEA786462 UNV786439:UNW786462 UXR786439:UXS786462 VHN786439:VHO786462 VRJ786439:VRK786462 WBF786439:WBG786462 WLB786439:WLC786462 WUX786439:WUY786462 K851951:L851974 IL851975:IM851998 SH851975:SI851998 ACD851975:ACE851998 ALZ851975:AMA851998 AVV851975:AVW851998 BFR851975:BFS851998 BPN851975:BPO851998 BZJ851975:BZK851998 CJF851975:CJG851998 CTB851975:CTC851998 DCX851975:DCY851998 DMT851975:DMU851998 DWP851975:DWQ851998 EGL851975:EGM851998 EQH851975:EQI851998 FAD851975:FAE851998 FJZ851975:FKA851998 FTV851975:FTW851998 GDR851975:GDS851998 GNN851975:GNO851998 GXJ851975:GXK851998 HHF851975:HHG851998 HRB851975:HRC851998 IAX851975:IAY851998 IKT851975:IKU851998 IUP851975:IUQ851998 JEL851975:JEM851998 JOH851975:JOI851998 JYD851975:JYE851998 KHZ851975:KIA851998 KRV851975:KRW851998 LBR851975:LBS851998 LLN851975:LLO851998 LVJ851975:LVK851998 MFF851975:MFG851998 MPB851975:MPC851998 MYX851975:MYY851998 NIT851975:NIU851998 NSP851975:NSQ851998 OCL851975:OCM851998 OMH851975:OMI851998 OWD851975:OWE851998 PFZ851975:PGA851998 PPV851975:PPW851998 PZR851975:PZS851998 QJN851975:QJO851998 QTJ851975:QTK851998 RDF851975:RDG851998 RNB851975:RNC851998 RWX851975:RWY851998 SGT851975:SGU851998 SQP851975:SQQ851998 TAL851975:TAM851998 TKH851975:TKI851998 TUD851975:TUE851998 UDZ851975:UEA851998 UNV851975:UNW851998 UXR851975:UXS851998 VHN851975:VHO851998 VRJ851975:VRK851998 WBF851975:WBG851998 WLB851975:WLC851998 WUX851975:WUY851998 K917487:L917510 IL917511:IM917534 SH917511:SI917534 ACD917511:ACE917534 ALZ917511:AMA917534 AVV917511:AVW917534 BFR917511:BFS917534 BPN917511:BPO917534 BZJ917511:BZK917534 CJF917511:CJG917534 CTB917511:CTC917534 DCX917511:DCY917534 DMT917511:DMU917534 DWP917511:DWQ917534 EGL917511:EGM917534 EQH917511:EQI917534 FAD917511:FAE917534 FJZ917511:FKA917534 FTV917511:FTW917534 GDR917511:GDS917534 GNN917511:GNO917534 GXJ917511:GXK917534 HHF917511:HHG917534 HRB917511:HRC917534 IAX917511:IAY917534 IKT917511:IKU917534 IUP917511:IUQ917534 JEL917511:JEM917534 JOH917511:JOI917534 JYD917511:JYE917534 KHZ917511:KIA917534 KRV917511:KRW917534 LBR917511:LBS917534 LLN917511:LLO917534 LVJ917511:LVK917534 MFF917511:MFG917534 MPB917511:MPC917534 MYX917511:MYY917534 NIT917511:NIU917534 NSP917511:NSQ917534 OCL917511:OCM917534 OMH917511:OMI917534 OWD917511:OWE917534 PFZ917511:PGA917534 PPV917511:PPW917534 PZR917511:PZS917534 QJN917511:QJO917534 QTJ917511:QTK917534 RDF917511:RDG917534 RNB917511:RNC917534 RWX917511:RWY917534 SGT917511:SGU917534 SQP917511:SQQ917534 TAL917511:TAM917534 TKH917511:TKI917534 TUD917511:TUE917534 UDZ917511:UEA917534 UNV917511:UNW917534 UXR917511:UXS917534 VHN917511:VHO917534 VRJ917511:VRK917534 WBF917511:WBG917534 WLB917511:WLC917534 WUX917511:WUY917534 K983023:L983046 IL983047:IM983070 SH983047:SI983070 ACD983047:ACE983070 ALZ983047:AMA983070 AVV983047:AVW983070 BFR983047:BFS983070 BPN983047:BPO983070 BZJ983047:BZK983070 CJF983047:CJG983070 CTB983047:CTC983070 DCX983047:DCY983070 DMT983047:DMU983070 DWP983047:DWQ983070 EGL983047:EGM983070 EQH983047:EQI983070 FAD983047:FAE983070 FJZ983047:FKA983070 FTV983047:FTW983070 GDR983047:GDS983070 GNN983047:GNO983070 GXJ983047:GXK983070 HHF983047:HHG983070 HRB983047:HRC983070 IAX983047:IAY983070 IKT983047:IKU983070 IUP983047:IUQ983070 JEL983047:JEM983070 JOH983047:JOI983070 JYD983047:JYE983070 KHZ983047:KIA983070 KRV983047:KRW983070 LBR983047:LBS983070 LLN983047:LLO983070 LVJ983047:LVK983070 MFF983047:MFG983070 MPB983047:MPC983070 MYX983047:MYY983070 NIT983047:NIU983070 NSP983047:NSQ983070 OCL983047:OCM983070 OMH983047:OMI983070 OWD983047:OWE983070 PFZ983047:PGA983070 PPV983047:PPW983070 PZR983047:PZS983070 QJN983047:QJO983070 QTJ983047:QTK983070 RDF983047:RDG983070 RNB983047:RNC983070 RWX983047:RWY983070 SGT983047:SGU983070 SQP983047:SQQ983070 TAL983047:TAM983070 TKH983047:TKI983070 TUD983047:TUE983070 UDZ983047:UEA983070 UNV983047:UNW983070 UXR983047:UXS983070 VHN983047:VHO983070 VRJ983047:VRK983070 WBF983047:WBG983070 WLB983047:WLC983070 WUX983047:WUY983070 JD7:JE30 SZ7:TA30 ACV7:ACW30 AMR7:AMS30 AWN7:AWO30 BGJ7:BGK30 BQF7:BQG30 CAB7:CAC30 CJX7:CJY30 CTT7:CTU30 DDP7:DDQ30 DNL7:DNM30 DXH7:DXI30 EHD7:EHE30 EQZ7:ERA30 FAV7:FAW30 FKR7:FKS30 FUN7:FUO30 GEJ7:GEK30 GOF7:GOG30 GYB7:GYC30 HHX7:HHY30 HRT7:HRU30 IBP7:IBQ30 ILL7:ILM30 IVH7:IVI30 JFD7:JFE30 JOZ7:JPA30 JYV7:JYW30 KIR7:KIS30 KSN7:KSO30 LCJ7:LCK30 LMF7:LMG30 LWB7:LWC30 MFX7:MFY30 MPT7:MPU30 MZP7:MZQ30 NJL7:NJM30 NTH7:NTI30 ODD7:ODE30 OMZ7:ONA30 OWV7:OWW30 PGR7:PGS30 PQN7:PQO30 QAJ7:QAK30 QKF7:QKG30 QUB7:QUC30 RDX7:RDY30 RNT7:RNU30 RXP7:RXQ30 SHL7:SHM30 SRH7:SRI30 TBD7:TBE30 TKZ7:TLA30 TUV7:TUW30 UER7:UES30 UON7:UOO30 UYJ7:UYK30 VIF7:VIG30 VSB7:VSC30 WBX7:WBY30 WLT7:WLU30 WVP7:WVQ30 JD65543:JE65566 SZ65543:TA65566 ACV65543:ACW65566 AMR65543:AMS65566 AWN65543:AWO65566 BGJ65543:BGK65566 BQF65543:BQG65566 CAB65543:CAC65566 CJX65543:CJY65566 CTT65543:CTU65566 DDP65543:DDQ65566 DNL65543:DNM65566 DXH65543:DXI65566 EHD65543:EHE65566 EQZ65543:ERA65566 FAV65543:FAW65566 FKR65543:FKS65566 FUN65543:FUO65566 GEJ65543:GEK65566 GOF65543:GOG65566 GYB65543:GYC65566 HHX65543:HHY65566 HRT65543:HRU65566 IBP65543:IBQ65566 ILL65543:ILM65566 IVH65543:IVI65566 JFD65543:JFE65566 JOZ65543:JPA65566 JYV65543:JYW65566 KIR65543:KIS65566 KSN65543:KSO65566 LCJ65543:LCK65566 LMF65543:LMG65566 LWB65543:LWC65566 MFX65543:MFY65566 MPT65543:MPU65566 MZP65543:MZQ65566 NJL65543:NJM65566 NTH65543:NTI65566 ODD65543:ODE65566 OMZ65543:ONA65566 OWV65543:OWW65566 PGR65543:PGS65566 PQN65543:PQO65566 QAJ65543:QAK65566 QKF65543:QKG65566 QUB65543:QUC65566 RDX65543:RDY65566 RNT65543:RNU65566 RXP65543:RXQ65566 SHL65543:SHM65566 SRH65543:SRI65566 TBD65543:TBE65566 TKZ65543:TLA65566 TUV65543:TUW65566 UER65543:UES65566 UON65543:UOO65566 UYJ65543:UYK65566 VIF65543:VIG65566 VSB65543:VSC65566 WBX65543:WBY65566 WLT65543:WLU65566 WVP65543:WVQ65566 JD131079:JE131102 SZ131079:TA131102 ACV131079:ACW131102 AMR131079:AMS131102 AWN131079:AWO131102 BGJ131079:BGK131102 BQF131079:BQG131102 CAB131079:CAC131102 CJX131079:CJY131102 CTT131079:CTU131102 DDP131079:DDQ131102 DNL131079:DNM131102 DXH131079:DXI131102 EHD131079:EHE131102 EQZ131079:ERA131102 FAV131079:FAW131102 FKR131079:FKS131102 FUN131079:FUO131102 GEJ131079:GEK131102 GOF131079:GOG131102 GYB131079:GYC131102 HHX131079:HHY131102 HRT131079:HRU131102 IBP131079:IBQ131102 ILL131079:ILM131102 IVH131079:IVI131102 JFD131079:JFE131102 JOZ131079:JPA131102 JYV131079:JYW131102 KIR131079:KIS131102 KSN131079:KSO131102 LCJ131079:LCK131102 LMF131079:LMG131102 LWB131079:LWC131102 MFX131079:MFY131102 MPT131079:MPU131102 MZP131079:MZQ131102 NJL131079:NJM131102 NTH131079:NTI131102 ODD131079:ODE131102 OMZ131079:ONA131102 OWV131079:OWW131102 PGR131079:PGS131102 PQN131079:PQO131102 QAJ131079:QAK131102 QKF131079:QKG131102 QUB131079:QUC131102 RDX131079:RDY131102 RNT131079:RNU131102 RXP131079:RXQ131102 SHL131079:SHM131102 SRH131079:SRI131102 TBD131079:TBE131102 TKZ131079:TLA131102 TUV131079:TUW131102 UER131079:UES131102 UON131079:UOO131102 UYJ131079:UYK131102 VIF131079:VIG131102 VSB131079:VSC131102 WBX131079:WBY131102 WLT131079:WLU131102 WVP131079:WVQ131102 JD196615:JE196638 SZ196615:TA196638 ACV196615:ACW196638 AMR196615:AMS196638 AWN196615:AWO196638 BGJ196615:BGK196638 BQF196615:BQG196638 CAB196615:CAC196638 CJX196615:CJY196638 CTT196615:CTU196638 DDP196615:DDQ196638 DNL196615:DNM196638 DXH196615:DXI196638 EHD196615:EHE196638 EQZ196615:ERA196638 FAV196615:FAW196638 FKR196615:FKS196638 FUN196615:FUO196638 GEJ196615:GEK196638 GOF196615:GOG196638 GYB196615:GYC196638 HHX196615:HHY196638 HRT196615:HRU196638 IBP196615:IBQ196638 ILL196615:ILM196638 IVH196615:IVI196638 JFD196615:JFE196638 JOZ196615:JPA196638 JYV196615:JYW196638 KIR196615:KIS196638 KSN196615:KSO196638 LCJ196615:LCK196638 LMF196615:LMG196638 LWB196615:LWC196638 MFX196615:MFY196638 MPT196615:MPU196638 MZP196615:MZQ196638 NJL196615:NJM196638 NTH196615:NTI196638 ODD196615:ODE196638 OMZ196615:ONA196638 OWV196615:OWW196638 PGR196615:PGS196638 PQN196615:PQO196638 QAJ196615:QAK196638 QKF196615:QKG196638 QUB196615:QUC196638 RDX196615:RDY196638 RNT196615:RNU196638 RXP196615:RXQ196638 SHL196615:SHM196638 SRH196615:SRI196638 TBD196615:TBE196638 TKZ196615:TLA196638 TUV196615:TUW196638 UER196615:UES196638 UON196615:UOO196638 UYJ196615:UYK196638 VIF196615:VIG196638 VSB196615:VSC196638 WBX196615:WBY196638 WLT196615:WLU196638 WVP196615:WVQ196638 JD262151:JE262174 SZ262151:TA262174 ACV262151:ACW262174 AMR262151:AMS262174 AWN262151:AWO262174 BGJ262151:BGK262174 BQF262151:BQG262174 CAB262151:CAC262174 CJX262151:CJY262174 CTT262151:CTU262174 DDP262151:DDQ262174 DNL262151:DNM262174 DXH262151:DXI262174 EHD262151:EHE262174 EQZ262151:ERA262174 FAV262151:FAW262174 FKR262151:FKS262174 FUN262151:FUO262174 GEJ262151:GEK262174 GOF262151:GOG262174 GYB262151:GYC262174 HHX262151:HHY262174 HRT262151:HRU262174 IBP262151:IBQ262174 ILL262151:ILM262174 IVH262151:IVI262174 JFD262151:JFE262174 JOZ262151:JPA262174 JYV262151:JYW262174 KIR262151:KIS262174 KSN262151:KSO262174 LCJ262151:LCK262174 LMF262151:LMG262174 LWB262151:LWC262174 MFX262151:MFY262174 MPT262151:MPU262174 MZP262151:MZQ262174 NJL262151:NJM262174 NTH262151:NTI262174 ODD262151:ODE262174 OMZ262151:ONA262174 OWV262151:OWW262174 PGR262151:PGS262174 PQN262151:PQO262174 QAJ262151:QAK262174 QKF262151:QKG262174 QUB262151:QUC262174 RDX262151:RDY262174 RNT262151:RNU262174 RXP262151:RXQ262174 SHL262151:SHM262174 SRH262151:SRI262174 TBD262151:TBE262174 TKZ262151:TLA262174 TUV262151:TUW262174 UER262151:UES262174 UON262151:UOO262174 UYJ262151:UYK262174 VIF262151:VIG262174 VSB262151:VSC262174 WBX262151:WBY262174 WLT262151:WLU262174 WVP262151:WVQ262174 JD327687:JE327710 SZ327687:TA327710 ACV327687:ACW327710 AMR327687:AMS327710 AWN327687:AWO327710 BGJ327687:BGK327710 BQF327687:BQG327710 CAB327687:CAC327710 CJX327687:CJY327710 CTT327687:CTU327710 DDP327687:DDQ327710 DNL327687:DNM327710 DXH327687:DXI327710 EHD327687:EHE327710 EQZ327687:ERA327710 FAV327687:FAW327710 FKR327687:FKS327710 FUN327687:FUO327710 GEJ327687:GEK327710 GOF327687:GOG327710 GYB327687:GYC327710 HHX327687:HHY327710 HRT327687:HRU327710 IBP327687:IBQ327710 ILL327687:ILM327710 IVH327687:IVI327710 JFD327687:JFE327710 JOZ327687:JPA327710 JYV327687:JYW327710 KIR327687:KIS327710 KSN327687:KSO327710 LCJ327687:LCK327710 LMF327687:LMG327710 LWB327687:LWC327710 MFX327687:MFY327710 MPT327687:MPU327710 MZP327687:MZQ327710 NJL327687:NJM327710 NTH327687:NTI327710 ODD327687:ODE327710 OMZ327687:ONA327710 OWV327687:OWW327710 PGR327687:PGS327710 PQN327687:PQO327710 QAJ327687:QAK327710 QKF327687:QKG327710 QUB327687:QUC327710 RDX327687:RDY327710 RNT327687:RNU327710 RXP327687:RXQ327710 SHL327687:SHM327710 SRH327687:SRI327710 TBD327687:TBE327710 TKZ327687:TLA327710 TUV327687:TUW327710 UER327687:UES327710 UON327687:UOO327710 UYJ327687:UYK327710 VIF327687:VIG327710 VSB327687:VSC327710 WBX327687:WBY327710 WLT327687:WLU327710 WVP327687:WVQ327710 JD393223:JE393246 SZ393223:TA393246 ACV393223:ACW393246 AMR393223:AMS393246 AWN393223:AWO393246 BGJ393223:BGK393246 BQF393223:BQG393246 CAB393223:CAC393246 CJX393223:CJY393246 CTT393223:CTU393246 DDP393223:DDQ393246 DNL393223:DNM393246 DXH393223:DXI393246 EHD393223:EHE393246 EQZ393223:ERA393246 FAV393223:FAW393246 FKR393223:FKS393246 FUN393223:FUO393246 GEJ393223:GEK393246 GOF393223:GOG393246 GYB393223:GYC393246 HHX393223:HHY393246 HRT393223:HRU393246 IBP393223:IBQ393246 ILL393223:ILM393246 IVH393223:IVI393246 JFD393223:JFE393246 JOZ393223:JPA393246 JYV393223:JYW393246 KIR393223:KIS393246 KSN393223:KSO393246 LCJ393223:LCK393246 LMF393223:LMG393246 LWB393223:LWC393246 MFX393223:MFY393246 MPT393223:MPU393246 MZP393223:MZQ393246 NJL393223:NJM393246 NTH393223:NTI393246 ODD393223:ODE393246 OMZ393223:ONA393246 OWV393223:OWW393246 PGR393223:PGS393246 PQN393223:PQO393246 QAJ393223:QAK393246 QKF393223:QKG393246 QUB393223:QUC393246 RDX393223:RDY393246 RNT393223:RNU393246 RXP393223:RXQ393246 SHL393223:SHM393246 SRH393223:SRI393246 TBD393223:TBE393246 TKZ393223:TLA393246 TUV393223:TUW393246 UER393223:UES393246 UON393223:UOO393246 UYJ393223:UYK393246 VIF393223:VIG393246 VSB393223:VSC393246 WBX393223:WBY393246 WLT393223:WLU393246 WVP393223:WVQ393246 JD458759:JE458782 SZ458759:TA458782 ACV458759:ACW458782 AMR458759:AMS458782 AWN458759:AWO458782 BGJ458759:BGK458782 BQF458759:BQG458782 CAB458759:CAC458782 CJX458759:CJY458782 CTT458759:CTU458782 DDP458759:DDQ458782 DNL458759:DNM458782 DXH458759:DXI458782 EHD458759:EHE458782 EQZ458759:ERA458782 FAV458759:FAW458782 FKR458759:FKS458782 FUN458759:FUO458782 GEJ458759:GEK458782 GOF458759:GOG458782 GYB458759:GYC458782 HHX458759:HHY458782 HRT458759:HRU458782 IBP458759:IBQ458782 ILL458759:ILM458782 IVH458759:IVI458782 JFD458759:JFE458782 JOZ458759:JPA458782 JYV458759:JYW458782 KIR458759:KIS458782 KSN458759:KSO458782 LCJ458759:LCK458782 LMF458759:LMG458782 LWB458759:LWC458782 MFX458759:MFY458782 MPT458759:MPU458782 MZP458759:MZQ458782 NJL458759:NJM458782 NTH458759:NTI458782 ODD458759:ODE458782 OMZ458759:ONA458782 OWV458759:OWW458782 PGR458759:PGS458782 PQN458759:PQO458782 QAJ458759:QAK458782 QKF458759:QKG458782 QUB458759:QUC458782 RDX458759:RDY458782 RNT458759:RNU458782 RXP458759:RXQ458782 SHL458759:SHM458782 SRH458759:SRI458782 TBD458759:TBE458782 TKZ458759:TLA458782 TUV458759:TUW458782 UER458759:UES458782 UON458759:UOO458782 UYJ458759:UYK458782 VIF458759:VIG458782 VSB458759:VSC458782 WBX458759:WBY458782 WLT458759:WLU458782 WVP458759:WVQ458782 JD524295:JE524318 SZ524295:TA524318 ACV524295:ACW524318 AMR524295:AMS524318 AWN524295:AWO524318 BGJ524295:BGK524318 BQF524295:BQG524318 CAB524295:CAC524318 CJX524295:CJY524318 CTT524295:CTU524318 DDP524295:DDQ524318 DNL524295:DNM524318 DXH524295:DXI524318 EHD524295:EHE524318 EQZ524295:ERA524318 FAV524295:FAW524318 FKR524295:FKS524318 FUN524295:FUO524318 GEJ524295:GEK524318 GOF524295:GOG524318 GYB524295:GYC524318 HHX524295:HHY524318 HRT524295:HRU524318 IBP524295:IBQ524318 ILL524295:ILM524318 IVH524295:IVI524318 JFD524295:JFE524318 JOZ524295:JPA524318 JYV524295:JYW524318 KIR524295:KIS524318 KSN524295:KSO524318 LCJ524295:LCK524318 LMF524295:LMG524318 LWB524295:LWC524318 MFX524295:MFY524318 MPT524295:MPU524318 MZP524295:MZQ524318 NJL524295:NJM524318 NTH524295:NTI524318 ODD524295:ODE524318 OMZ524295:ONA524318 OWV524295:OWW524318 PGR524295:PGS524318 PQN524295:PQO524318 QAJ524295:QAK524318 QKF524295:QKG524318 QUB524295:QUC524318 RDX524295:RDY524318 RNT524295:RNU524318 RXP524295:RXQ524318 SHL524295:SHM524318 SRH524295:SRI524318 TBD524295:TBE524318 TKZ524295:TLA524318 TUV524295:TUW524318 UER524295:UES524318 UON524295:UOO524318 UYJ524295:UYK524318 VIF524295:VIG524318 VSB524295:VSC524318 WBX524295:WBY524318 WLT524295:WLU524318 WVP524295:WVQ524318 JD589831:JE589854 SZ589831:TA589854 ACV589831:ACW589854 AMR589831:AMS589854 AWN589831:AWO589854 BGJ589831:BGK589854 BQF589831:BQG589854 CAB589831:CAC589854 CJX589831:CJY589854 CTT589831:CTU589854 DDP589831:DDQ589854 DNL589831:DNM589854 DXH589831:DXI589854 EHD589831:EHE589854 EQZ589831:ERA589854 FAV589831:FAW589854 FKR589831:FKS589854 FUN589831:FUO589854 GEJ589831:GEK589854 GOF589831:GOG589854 GYB589831:GYC589854 HHX589831:HHY589854 HRT589831:HRU589854 IBP589831:IBQ589854 ILL589831:ILM589854 IVH589831:IVI589854 JFD589831:JFE589854 JOZ589831:JPA589854 JYV589831:JYW589854 KIR589831:KIS589854 KSN589831:KSO589854 LCJ589831:LCK589854 LMF589831:LMG589854 LWB589831:LWC589854 MFX589831:MFY589854 MPT589831:MPU589854 MZP589831:MZQ589854 NJL589831:NJM589854 NTH589831:NTI589854 ODD589831:ODE589854 OMZ589831:ONA589854 OWV589831:OWW589854 PGR589831:PGS589854 PQN589831:PQO589854 QAJ589831:QAK589854 QKF589831:QKG589854 QUB589831:QUC589854 RDX589831:RDY589854 RNT589831:RNU589854 RXP589831:RXQ589854 SHL589831:SHM589854 SRH589831:SRI589854 TBD589831:TBE589854 TKZ589831:TLA589854 TUV589831:TUW589854 UER589831:UES589854 UON589831:UOO589854 UYJ589831:UYK589854 VIF589831:VIG589854 VSB589831:VSC589854 WBX589831:WBY589854 WLT589831:WLU589854 WVP589831:WVQ589854 JD655367:JE655390 SZ655367:TA655390 ACV655367:ACW655390 AMR655367:AMS655390 AWN655367:AWO655390 BGJ655367:BGK655390 BQF655367:BQG655390 CAB655367:CAC655390 CJX655367:CJY655390 CTT655367:CTU655390 DDP655367:DDQ655390 DNL655367:DNM655390 DXH655367:DXI655390 EHD655367:EHE655390 EQZ655367:ERA655390 FAV655367:FAW655390 FKR655367:FKS655390 FUN655367:FUO655390 GEJ655367:GEK655390 GOF655367:GOG655390 GYB655367:GYC655390 HHX655367:HHY655390 HRT655367:HRU655390 IBP655367:IBQ655390 ILL655367:ILM655390 IVH655367:IVI655390 JFD655367:JFE655390 JOZ655367:JPA655390 JYV655367:JYW655390 KIR655367:KIS655390 KSN655367:KSO655390 LCJ655367:LCK655390 LMF655367:LMG655390 LWB655367:LWC655390 MFX655367:MFY655390 MPT655367:MPU655390 MZP655367:MZQ655390 NJL655367:NJM655390 NTH655367:NTI655390 ODD655367:ODE655390 OMZ655367:ONA655390 OWV655367:OWW655390 PGR655367:PGS655390 PQN655367:PQO655390 QAJ655367:QAK655390 QKF655367:QKG655390 QUB655367:QUC655390 RDX655367:RDY655390 RNT655367:RNU655390 RXP655367:RXQ655390 SHL655367:SHM655390 SRH655367:SRI655390 TBD655367:TBE655390 TKZ655367:TLA655390 TUV655367:TUW655390 UER655367:UES655390 UON655367:UOO655390 UYJ655367:UYK655390 VIF655367:VIG655390 VSB655367:VSC655390 WBX655367:WBY655390 WLT655367:WLU655390 WVP655367:WVQ655390 JD720903:JE720926 SZ720903:TA720926 ACV720903:ACW720926 AMR720903:AMS720926 AWN720903:AWO720926 BGJ720903:BGK720926 BQF720903:BQG720926 CAB720903:CAC720926 CJX720903:CJY720926 CTT720903:CTU720926 DDP720903:DDQ720926 DNL720903:DNM720926 DXH720903:DXI720926 EHD720903:EHE720926 EQZ720903:ERA720926 FAV720903:FAW720926 FKR720903:FKS720926 FUN720903:FUO720926 GEJ720903:GEK720926 GOF720903:GOG720926 GYB720903:GYC720926 HHX720903:HHY720926 HRT720903:HRU720926 IBP720903:IBQ720926 ILL720903:ILM720926 IVH720903:IVI720926 JFD720903:JFE720926 JOZ720903:JPA720926 JYV720903:JYW720926 KIR720903:KIS720926 KSN720903:KSO720926 LCJ720903:LCK720926 LMF720903:LMG720926 LWB720903:LWC720926 MFX720903:MFY720926 MPT720903:MPU720926 MZP720903:MZQ720926 NJL720903:NJM720926 NTH720903:NTI720926 ODD720903:ODE720926 OMZ720903:ONA720926 OWV720903:OWW720926 PGR720903:PGS720926 PQN720903:PQO720926 QAJ720903:QAK720926 QKF720903:QKG720926 QUB720903:QUC720926 RDX720903:RDY720926 RNT720903:RNU720926 RXP720903:RXQ720926 SHL720903:SHM720926 SRH720903:SRI720926 TBD720903:TBE720926 TKZ720903:TLA720926 TUV720903:TUW720926 UER720903:UES720926 UON720903:UOO720926 UYJ720903:UYK720926 VIF720903:VIG720926 VSB720903:VSC720926 WBX720903:WBY720926 WLT720903:WLU720926 WVP720903:WVQ720926 JD786439:JE786462 SZ786439:TA786462 ACV786439:ACW786462 AMR786439:AMS786462 AWN786439:AWO786462 BGJ786439:BGK786462 BQF786439:BQG786462 CAB786439:CAC786462 CJX786439:CJY786462 CTT786439:CTU786462 DDP786439:DDQ786462 DNL786439:DNM786462 DXH786439:DXI786462 EHD786439:EHE786462 EQZ786439:ERA786462 FAV786439:FAW786462 FKR786439:FKS786462 FUN786439:FUO786462 GEJ786439:GEK786462 GOF786439:GOG786462 GYB786439:GYC786462 HHX786439:HHY786462 HRT786439:HRU786462 IBP786439:IBQ786462 ILL786439:ILM786462 IVH786439:IVI786462 JFD786439:JFE786462 JOZ786439:JPA786462 JYV786439:JYW786462 KIR786439:KIS786462 KSN786439:KSO786462 LCJ786439:LCK786462 LMF786439:LMG786462 LWB786439:LWC786462 MFX786439:MFY786462 MPT786439:MPU786462 MZP786439:MZQ786462 NJL786439:NJM786462 NTH786439:NTI786462 ODD786439:ODE786462 OMZ786439:ONA786462 OWV786439:OWW786462 PGR786439:PGS786462 PQN786439:PQO786462 QAJ786439:QAK786462 QKF786439:QKG786462 QUB786439:QUC786462 RDX786439:RDY786462 RNT786439:RNU786462 RXP786439:RXQ786462 SHL786439:SHM786462 SRH786439:SRI786462 TBD786439:TBE786462 TKZ786439:TLA786462 TUV786439:TUW786462 UER786439:UES786462 UON786439:UOO786462 UYJ786439:UYK786462 VIF786439:VIG786462 VSB786439:VSC786462 WBX786439:WBY786462 WLT786439:WLU786462 WVP786439:WVQ786462 JD851975:JE851998 SZ851975:TA851998 ACV851975:ACW851998 AMR851975:AMS851998 AWN851975:AWO851998 BGJ851975:BGK851998 BQF851975:BQG851998 CAB851975:CAC851998 CJX851975:CJY851998 CTT851975:CTU851998 DDP851975:DDQ851998 DNL851975:DNM851998 DXH851975:DXI851998 EHD851975:EHE851998 EQZ851975:ERA851998 FAV851975:FAW851998 FKR851975:FKS851998 FUN851975:FUO851998 GEJ851975:GEK851998 GOF851975:GOG851998 GYB851975:GYC851998 HHX851975:HHY851998 HRT851975:HRU851998 IBP851975:IBQ851998 ILL851975:ILM851998 IVH851975:IVI851998 JFD851975:JFE851998 JOZ851975:JPA851998 JYV851975:JYW851998 KIR851975:KIS851998 KSN851975:KSO851998 LCJ851975:LCK851998 LMF851975:LMG851998 LWB851975:LWC851998 MFX851975:MFY851998 MPT851975:MPU851998 MZP851975:MZQ851998 NJL851975:NJM851998 NTH851975:NTI851998 ODD851975:ODE851998 OMZ851975:ONA851998 OWV851975:OWW851998 PGR851975:PGS851998 PQN851975:PQO851998 QAJ851975:QAK851998 QKF851975:QKG851998 QUB851975:QUC851998 RDX851975:RDY851998 RNT851975:RNU851998 RXP851975:RXQ851998 SHL851975:SHM851998 SRH851975:SRI851998 TBD851975:TBE851998 TKZ851975:TLA851998 TUV851975:TUW851998 UER851975:UES851998 UON851975:UOO851998 UYJ851975:UYK851998 VIF851975:VIG851998 VSB851975:VSC851998 WBX851975:WBY851998 WLT851975:WLU851998 WVP851975:WVQ851998 JD917511:JE917534 SZ917511:TA917534 ACV917511:ACW917534 AMR917511:AMS917534 AWN917511:AWO917534 BGJ917511:BGK917534 BQF917511:BQG917534 CAB917511:CAC917534 CJX917511:CJY917534 CTT917511:CTU917534 DDP917511:DDQ917534 DNL917511:DNM917534 DXH917511:DXI917534 EHD917511:EHE917534 EQZ917511:ERA917534 FAV917511:FAW917534 FKR917511:FKS917534 FUN917511:FUO917534 GEJ917511:GEK917534 GOF917511:GOG917534 GYB917511:GYC917534 HHX917511:HHY917534 HRT917511:HRU917534 IBP917511:IBQ917534 ILL917511:ILM917534 IVH917511:IVI917534 JFD917511:JFE917534 JOZ917511:JPA917534 JYV917511:JYW917534 KIR917511:KIS917534 KSN917511:KSO917534 LCJ917511:LCK917534 LMF917511:LMG917534 LWB917511:LWC917534 MFX917511:MFY917534 MPT917511:MPU917534 MZP917511:MZQ917534 NJL917511:NJM917534 NTH917511:NTI917534 ODD917511:ODE917534 OMZ917511:ONA917534 OWV917511:OWW917534 PGR917511:PGS917534 PQN917511:PQO917534 QAJ917511:QAK917534 QKF917511:QKG917534 QUB917511:QUC917534 RDX917511:RDY917534 RNT917511:RNU917534 RXP917511:RXQ917534 SHL917511:SHM917534 SRH917511:SRI917534 TBD917511:TBE917534 TKZ917511:TLA917534 TUV917511:TUW917534 UER917511:UES917534 UON917511:UOO917534 UYJ917511:UYK917534 VIF917511:VIG917534 VSB917511:VSC917534 WBX917511:WBY917534 WLT917511:WLU917534 WVP917511:WVQ917534 JD983047:JE983070 SZ983047:TA983070 ACV983047:ACW983070 AMR983047:AMS983070 AWN983047:AWO983070 BGJ983047:BGK983070 BQF983047:BQG983070 CAB983047:CAC983070 CJX983047:CJY983070 CTT983047:CTU983070 DDP983047:DDQ983070 DNL983047:DNM983070 DXH983047:DXI983070 EHD983047:EHE983070 EQZ983047:ERA983070 FAV983047:FAW983070 FKR983047:FKS983070 FUN983047:FUO983070 GEJ983047:GEK983070 GOF983047:GOG983070 GYB983047:GYC983070 HHX983047:HHY983070 HRT983047:HRU983070 IBP983047:IBQ983070 ILL983047:ILM983070 IVH983047:IVI983070 JFD983047:JFE983070 JOZ983047:JPA983070 JYV983047:JYW983070 KIR983047:KIS983070 KSN983047:KSO983070 LCJ983047:LCK983070 LMF983047:LMG983070 LWB983047:LWC983070 MFX983047:MFY983070 MPT983047:MPU983070 MZP983047:MZQ983070 NJL983047:NJM983070 NTH983047:NTI983070 ODD983047:ODE983070 OMZ983047:ONA983070 OWV983047:OWW983070 PGR983047:PGS983070 PQN983047:PQO983070 QAJ983047:QAK983070 QKF983047:QKG983070 QUB983047:QUC983070 RDX983047:RDY983070 RNT983047:RNU983070 RXP983047:RXQ983070 SHL983047:SHM983070 SRH983047:SRI983070 TBD983047:TBE983070 TKZ983047:TLA983070 TUV983047:TUW983070 UER983047:UES983070 UON983047:UOO983070 UYJ983047:UYK983070 VIF983047:VIG983070 VSB983047:VSC983070 WBX983047:WBY983070 WLT983047:WLU983070 WVP983047:WVQ983070 AE65519:AF65542 AE131055:AF131078 AE196591:AF196614 AE262127:AF262150 AE327663:AF327686 AE393199:AF393222 AE458735:AF458758 AE524271:AF524294 AE589807:AF589830 AE655343:AF655366 AE720879:AF720902 AE786415:AF786438 AE851951:AF851974 AE917487:AF917510 AE983023:AF983046" xr:uid="{61712129-8CE8-4A86-B7CA-EF63AE58E282}">
      <formula1>"自由形,背泳ぎ,平泳ぎ,バタフライ,個人ﾒﾄﾞﾚ－"</formula1>
    </dataValidation>
    <dataValidation type="list" allowBlank="1" showInputMessage="1" showErrorMessage="1" sqref="IJ7:IJ30 SF7:SF30 ACB7:ACB30 ALX7:ALX30 AVT7:AVT30 BFP7:BFP30 BPL7:BPL30 BZH7:BZH30 CJD7:CJD30 CSZ7:CSZ30 DCV7:DCV30 DMR7:DMR30 DWN7:DWN30 EGJ7:EGJ30 EQF7:EQF30 FAB7:FAB30 FJX7:FJX30 FTT7:FTT30 GDP7:GDP30 GNL7:GNL30 GXH7:GXH30 HHD7:HHD30 HQZ7:HQZ30 IAV7:IAV30 IKR7:IKR30 IUN7:IUN30 JEJ7:JEJ30 JOF7:JOF30 JYB7:JYB30 KHX7:KHX30 KRT7:KRT30 LBP7:LBP30 LLL7:LLL30 LVH7:LVH30 MFD7:MFD30 MOZ7:MOZ30 MYV7:MYV30 NIR7:NIR30 NSN7:NSN30 OCJ7:OCJ30 OMF7:OMF30 OWB7:OWB30 PFX7:PFX30 PPT7:PPT30 PZP7:PZP30 QJL7:QJL30 QTH7:QTH30 RDD7:RDD30 RMZ7:RMZ30 RWV7:RWV30 SGR7:SGR30 SQN7:SQN30 TAJ7:TAJ30 TKF7:TKF30 TUB7:TUB30 UDX7:UDX30 UNT7:UNT30 UXP7:UXP30 VHL7:VHL30 VRH7:VRH30 WBD7:WBD30 WKZ7:WKZ30 WUV7:WUV30 H65518:H65541 IJ65543:IJ65566 SF65543:SF65566 ACB65543:ACB65566 ALX65543:ALX65566 AVT65543:AVT65566 BFP65543:BFP65566 BPL65543:BPL65566 BZH65543:BZH65566 CJD65543:CJD65566 CSZ65543:CSZ65566 DCV65543:DCV65566 DMR65543:DMR65566 DWN65543:DWN65566 EGJ65543:EGJ65566 EQF65543:EQF65566 FAB65543:FAB65566 FJX65543:FJX65566 FTT65543:FTT65566 GDP65543:GDP65566 GNL65543:GNL65566 GXH65543:GXH65566 HHD65543:HHD65566 HQZ65543:HQZ65566 IAV65543:IAV65566 IKR65543:IKR65566 IUN65543:IUN65566 JEJ65543:JEJ65566 JOF65543:JOF65566 JYB65543:JYB65566 KHX65543:KHX65566 KRT65543:KRT65566 LBP65543:LBP65566 LLL65543:LLL65566 LVH65543:LVH65566 MFD65543:MFD65566 MOZ65543:MOZ65566 MYV65543:MYV65566 NIR65543:NIR65566 NSN65543:NSN65566 OCJ65543:OCJ65566 OMF65543:OMF65566 OWB65543:OWB65566 PFX65543:PFX65566 PPT65543:PPT65566 PZP65543:PZP65566 QJL65543:QJL65566 QTH65543:QTH65566 RDD65543:RDD65566 RMZ65543:RMZ65566 RWV65543:RWV65566 SGR65543:SGR65566 SQN65543:SQN65566 TAJ65543:TAJ65566 TKF65543:TKF65566 TUB65543:TUB65566 UDX65543:UDX65566 UNT65543:UNT65566 UXP65543:UXP65566 VHL65543:VHL65566 VRH65543:VRH65566 WBD65543:WBD65566 WKZ65543:WKZ65566 WUV65543:WUV65566 H131054:H131077 IJ131079:IJ131102 SF131079:SF131102 ACB131079:ACB131102 ALX131079:ALX131102 AVT131079:AVT131102 BFP131079:BFP131102 BPL131079:BPL131102 BZH131079:BZH131102 CJD131079:CJD131102 CSZ131079:CSZ131102 DCV131079:DCV131102 DMR131079:DMR131102 DWN131079:DWN131102 EGJ131079:EGJ131102 EQF131079:EQF131102 FAB131079:FAB131102 FJX131079:FJX131102 FTT131079:FTT131102 GDP131079:GDP131102 GNL131079:GNL131102 GXH131079:GXH131102 HHD131079:HHD131102 HQZ131079:HQZ131102 IAV131079:IAV131102 IKR131079:IKR131102 IUN131079:IUN131102 JEJ131079:JEJ131102 JOF131079:JOF131102 JYB131079:JYB131102 KHX131079:KHX131102 KRT131079:KRT131102 LBP131079:LBP131102 LLL131079:LLL131102 LVH131079:LVH131102 MFD131079:MFD131102 MOZ131079:MOZ131102 MYV131079:MYV131102 NIR131079:NIR131102 NSN131079:NSN131102 OCJ131079:OCJ131102 OMF131079:OMF131102 OWB131079:OWB131102 PFX131079:PFX131102 PPT131079:PPT131102 PZP131079:PZP131102 QJL131079:QJL131102 QTH131079:QTH131102 RDD131079:RDD131102 RMZ131079:RMZ131102 RWV131079:RWV131102 SGR131079:SGR131102 SQN131079:SQN131102 TAJ131079:TAJ131102 TKF131079:TKF131102 TUB131079:TUB131102 UDX131079:UDX131102 UNT131079:UNT131102 UXP131079:UXP131102 VHL131079:VHL131102 VRH131079:VRH131102 WBD131079:WBD131102 WKZ131079:WKZ131102 WUV131079:WUV131102 H196590:H196613 IJ196615:IJ196638 SF196615:SF196638 ACB196615:ACB196638 ALX196615:ALX196638 AVT196615:AVT196638 BFP196615:BFP196638 BPL196615:BPL196638 BZH196615:BZH196638 CJD196615:CJD196638 CSZ196615:CSZ196638 DCV196615:DCV196638 DMR196615:DMR196638 DWN196615:DWN196638 EGJ196615:EGJ196638 EQF196615:EQF196638 FAB196615:FAB196638 FJX196615:FJX196638 FTT196615:FTT196638 GDP196615:GDP196638 GNL196615:GNL196638 GXH196615:GXH196638 HHD196615:HHD196638 HQZ196615:HQZ196638 IAV196615:IAV196638 IKR196615:IKR196638 IUN196615:IUN196638 JEJ196615:JEJ196638 JOF196615:JOF196638 JYB196615:JYB196638 KHX196615:KHX196638 KRT196615:KRT196638 LBP196615:LBP196638 LLL196615:LLL196638 LVH196615:LVH196638 MFD196615:MFD196638 MOZ196615:MOZ196638 MYV196615:MYV196638 NIR196615:NIR196638 NSN196615:NSN196638 OCJ196615:OCJ196638 OMF196615:OMF196638 OWB196615:OWB196638 PFX196615:PFX196638 PPT196615:PPT196638 PZP196615:PZP196638 QJL196615:QJL196638 QTH196615:QTH196638 RDD196615:RDD196638 RMZ196615:RMZ196638 RWV196615:RWV196638 SGR196615:SGR196638 SQN196615:SQN196638 TAJ196615:TAJ196638 TKF196615:TKF196638 TUB196615:TUB196638 UDX196615:UDX196638 UNT196615:UNT196638 UXP196615:UXP196638 VHL196615:VHL196638 VRH196615:VRH196638 WBD196615:WBD196638 WKZ196615:WKZ196638 WUV196615:WUV196638 H262126:H262149 IJ262151:IJ262174 SF262151:SF262174 ACB262151:ACB262174 ALX262151:ALX262174 AVT262151:AVT262174 BFP262151:BFP262174 BPL262151:BPL262174 BZH262151:BZH262174 CJD262151:CJD262174 CSZ262151:CSZ262174 DCV262151:DCV262174 DMR262151:DMR262174 DWN262151:DWN262174 EGJ262151:EGJ262174 EQF262151:EQF262174 FAB262151:FAB262174 FJX262151:FJX262174 FTT262151:FTT262174 GDP262151:GDP262174 GNL262151:GNL262174 GXH262151:GXH262174 HHD262151:HHD262174 HQZ262151:HQZ262174 IAV262151:IAV262174 IKR262151:IKR262174 IUN262151:IUN262174 JEJ262151:JEJ262174 JOF262151:JOF262174 JYB262151:JYB262174 KHX262151:KHX262174 KRT262151:KRT262174 LBP262151:LBP262174 LLL262151:LLL262174 LVH262151:LVH262174 MFD262151:MFD262174 MOZ262151:MOZ262174 MYV262151:MYV262174 NIR262151:NIR262174 NSN262151:NSN262174 OCJ262151:OCJ262174 OMF262151:OMF262174 OWB262151:OWB262174 PFX262151:PFX262174 PPT262151:PPT262174 PZP262151:PZP262174 QJL262151:QJL262174 QTH262151:QTH262174 RDD262151:RDD262174 RMZ262151:RMZ262174 RWV262151:RWV262174 SGR262151:SGR262174 SQN262151:SQN262174 TAJ262151:TAJ262174 TKF262151:TKF262174 TUB262151:TUB262174 UDX262151:UDX262174 UNT262151:UNT262174 UXP262151:UXP262174 VHL262151:VHL262174 VRH262151:VRH262174 WBD262151:WBD262174 WKZ262151:WKZ262174 WUV262151:WUV262174 H327662:H327685 IJ327687:IJ327710 SF327687:SF327710 ACB327687:ACB327710 ALX327687:ALX327710 AVT327687:AVT327710 BFP327687:BFP327710 BPL327687:BPL327710 BZH327687:BZH327710 CJD327687:CJD327710 CSZ327687:CSZ327710 DCV327687:DCV327710 DMR327687:DMR327710 DWN327687:DWN327710 EGJ327687:EGJ327710 EQF327687:EQF327710 FAB327687:FAB327710 FJX327687:FJX327710 FTT327687:FTT327710 GDP327687:GDP327710 GNL327687:GNL327710 GXH327687:GXH327710 HHD327687:HHD327710 HQZ327687:HQZ327710 IAV327687:IAV327710 IKR327687:IKR327710 IUN327687:IUN327710 JEJ327687:JEJ327710 JOF327687:JOF327710 JYB327687:JYB327710 KHX327687:KHX327710 KRT327687:KRT327710 LBP327687:LBP327710 LLL327687:LLL327710 LVH327687:LVH327710 MFD327687:MFD327710 MOZ327687:MOZ327710 MYV327687:MYV327710 NIR327687:NIR327710 NSN327687:NSN327710 OCJ327687:OCJ327710 OMF327687:OMF327710 OWB327687:OWB327710 PFX327687:PFX327710 PPT327687:PPT327710 PZP327687:PZP327710 QJL327687:QJL327710 QTH327687:QTH327710 RDD327687:RDD327710 RMZ327687:RMZ327710 RWV327687:RWV327710 SGR327687:SGR327710 SQN327687:SQN327710 TAJ327687:TAJ327710 TKF327687:TKF327710 TUB327687:TUB327710 UDX327687:UDX327710 UNT327687:UNT327710 UXP327687:UXP327710 VHL327687:VHL327710 VRH327687:VRH327710 WBD327687:WBD327710 WKZ327687:WKZ327710 WUV327687:WUV327710 H393198:H393221 IJ393223:IJ393246 SF393223:SF393246 ACB393223:ACB393246 ALX393223:ALX393246 AVT393223:AVT393246 BFP393223:BFP393246 BPL393223:BPL393246 BZH393223:BZH393246 CJD393223:CJD393246 CSZ393223:CSZ393246 DCV393223:DCV393246 DMR393223:DMR393246 DWN393223:DWN393246 EGJ393223:EGJ393246 EQF393223:EQF393246 FAB393223:FAB393246 FJX393223:FJX393246 FTT393223:FTT393246 GDP393223:GDP393246 GNL393223:GNL393246 GXH393223:GXH393246 HHD393223:HHD393246 HQZ393223:HQZ393246 IAV393223:IAV393246 IKR393223:IKR393246 IUN393223:IUN393246 JEJ393223:JEJ393246 JOF393223:JOF393246 JYB393223:JYB393246 KHX393223:KHX393246 KRT393223:KRT393246 LBP393223:LBP393246 LLL393223:LLL393246 LVH393223:LVH393246 MFD393223:MFD393246 MOZ393223:MOZ393246 MYV393223:MYV393246 NIR393223:NIR393246 NSN393223:NSN393246 OCJ393223:OCJ393246 OMF393223:OMF393246 OWB393223:OWB393246 PFX393223:PFX393246 PPT393223:PPT393246 PZP393223:PZP393246 QJL393223:QJL393246 QTH393223:QTH393246 RDD393223:RDD393246 RMZ393223:RMZ393246 RWV393223:RWV393246 SGR393223:SGR393246 SQN393223:SQN393246 TAJ393223:TAJ393246 TKF393223:TKF393246 TUB393223:TUB393246 UDX393223:UDX393246 UNT393223:UNT393246 UXP393223:UXP393246 VHL393223:VHL393246 VRH393223:VRH393246 WBD393223:WBD393246 WKZ393223:WKZ393246 WUV393223:WUV393246 H458734:H458757 IJ458759:IJ458782 SF458759:SF458782 ACB458759:ACB458782 ALX458759:ALX458782 AVT458759:AVT458782 BFP458759:BFP458782 BPL458759:BPL458782 BZH458759:BZH458782 CJD458759:CJD458782 CSZ458759:CSZ458782 DCV458759:DCV458782 DMR458759:DMR458782 DWN458759:DWN458782 EGJ458759:EGJ458782 EQF458759:EQF458782 FAB458759:FAB458782 FJX458759:FJX458782 FTT458759:FTT458782 GDP458759:GDP458782 GNL458759:GNL458782 GXH458759:GXH458782 HHD458759:HHD458782 HQZ458759:HQZ458782 IAV458759:IAV458782 IKR458759:IKR458782 IUN458759:IUN458782 JEJ458759:JEJ458782 JOF458759:JOF458782 JYB458759:JYB458782 KHX458759:KHX458782 KRT458759:KRT458782 LBP458759:LBP458782 LLL458759:LLL458782 LVH458759:LVH458782 MFD458759:MFD458782 MOZ458759:MOZ458782 MYV458759:MYV458782 NIR458759:NIR458782 NSN458759:NSN458782 OCJ458759:OCJ458782 OMF458759:OMF458782 OWB458759:OWB458782 PFX458759:PFX458782 PPT458759:PPT458782 PZP458759:PZP458782 QJL458759:QJL458782 QTH458759:QTH458782 RDD458759:RDD458782 RMZ458759:RMZ458782 RWV458759:RWV458782 SGR458759:SGR458782 SQN458759:SQN458782 TAJ458759:TAJ458782 TKF458759:TKF458782 TUB458759:TUB458782 UDX458759:UDX458782 UNT458759:UNT458782 UXP458759:UXP458782 VHL458759:VHL458782 VRH458759:VRH458782 WBD458759:WBD458782 WKZ458759:WKZ458782 WUV458759:WUV458782 H524270:H524293 IJ524295:IJ524318 SF524295:SF524318 ACB524295:ACB524318 ALX524295:ALX524318 AVT524295:AVT524318 BFP524295:BFP524318 BPL524295:BPL524318 BZH524295:BZH524318 CJD524295:CJD524318 CSZ524295:CSZ524318 DCV524295:DCV524318 DMR524295:DMR524318 DWN524295:DWN524318 EGJ524295:EGJ524318 EQF524295:EQF524318 FAB524295:FAB524318 FJX524295:FJX524318 FTT524295:FTT524318 GDP524295:GDP524318 GNL524295:GNL524318 GXH524295:GXH524318 HHD524295:HHD524318 HQZ524295:HQZ524318 IAV524295:IAV524318 IKR524295:IKR524318 IUN524295:IUN524318 JEJ524295:JEJ524318 JOF524295:JOF524318 JYB524295:JYB524318 KHX524295:KHX524318 KRT524295:KRT524318 LBP524295:LBP524318 LLL524295:LLL524318 LVH524295:LVH524318 MFD524295:MFD524318 MOZ524295:MOZ524318 MYV524295:MYV524318 NIR524295:NIR524318 NSN524295:NSN524318 OCJ524295:OCJ524318 OMF524295:OMF524318 OWB524295:OWB524318 PFX524295:PFX524318 PPT524295:PPT524318 PZP524295:PZP524318 QJL524295:QJL524318 QTH524295:QTH524318 RDD524295:RDD524318 RMZ524295:RMZ524318 RWV524295:RWV524318 SGR524295:SGR524318 SQN524295:SQN524318 TAJ524295:TAJ524318 TKF524295:TKF524318 TUB524295:TUB524318 UDX524295:UDX524318 UNT524295:UNT524318 UXP524295:UXP524318 VHL524295:VHL524318 VRH524295:VRH524318 WBD524295:WBD524318 WKZ524295:WKZ524318 WUV524295:WUV524318 H589806:H589829 IJ589831:IJ589854 SF589831:SF589854 ACB589831:ACB589854 ALX589831:ALX589854 AVT589831:AVT589854 BFP589831:BFP589854 BPL589831:BPL589854 BZH589831:BZH589854 CJD589831:CJD589854 CSZ589831:CSZ589854 DCV589831:DCV589854 DMR589831:DMR589854 DWN589831:DWN589854 EGJ589831:EGJ589854 EQF589831:EQF589854 FAB589831:FAB589854 FJX589831:FJX589854 FTT589831:FTT589854 GDP589831:GDP589854 GNL589831:GNL589854 GXH589831:GXH589854 HHD589831:HHD589854 HQZ589831:HQZ589854 IAV589831:IAV589854 IKR589831:IKR589854 IUN589831:IUN589854 JEJ589831:JEJ589854 JOF589831:JOF589854 JYB589831:JYB589854 KHX589831:KHX589854 KRT589831:KRT589854 LBP589831:LBP589854 LLL589831:LLL589854 LVH589831:LVH589854 MFD589831:MFD589854 MOZ589831:MOZ589854 MYV589831:MYV589854 NIR589831:NIR589854 NSN589831:NSN589854 OCJ589831:OCJ589854 OMF589831:OMF589854 OWB589831:OWB589854 PFX589831:PFX589854 PPT589831:PPT589854 PZP589831:PZP589854 QJL589831:QJL589854 QTH589831:QTH589854 RDD589831:RDD589854 RMZ589831:RMZ589854 RWV589831:RWV589854 SGR589831:SGR589854 SQN589831:SQN589854 TAJ589831:TAJ589854 TKF589831:TKF589854 TUB589831:TUB589854 UDX589831:UDX589854 UNT589831:UNT589854 UXP589831:UXP589854 VHL589831:VHL589854 VRH589831:VRH589854 WBD589831:WBD589854 WKZ589831:WKZ589854 WUV589831:WUV589854 H655342:H655365 IJ655367:IJ655390 SF655367:SF655390 ACB655367:ACB655390 ALX655367:ALX655390 AVT655367:AVT655390 BFP655367:BFP655390 BPL655367:BPL655390 BZH655367:BZH655390 CJD655367:CJD655390 CSZ655367:CSZ655390 DCV655367:DCV655390 DMR655367:DMR655390 DWN655367:DWN655390 EGJ655367:EGJ655390 EQF655367:EQF655390 FAB655367:FAB655390 FJX655367:FJX655390 FTT655367:FTT655390 GDP655367:GDP655390 GNL655367:GNL655390 GXH655367:GXH655390 HHD655367:HHD655390 HQZ655367:HQZ655390 IAV655367:IAV655390 IKR655367:IKR655390 IUN655367:IUN655390 JEJ655367:JEJ655390 JOF655367:JOF655390 JYB655367:JYB655390 KHX655367:KHX655390 KRT655367:KRT655390 LBP655367:LBP655390 LLL655367:LLL655390 LVH655367:LVH655390 MFD655367:MFD655390 MOZ655367:MOZ655390 MYV655367:MYV655390 NIR655367:NIR655390 NSN655367:NSN655390 OCJ655367:OCJ655390 OMF655367:OMF655390 OWB655367:OWB655390 PFX655367:PFX655390 PPT655367:PPT655390 PZP655367:PZP655390 QJL655367:QJL655390 QTH655367:QTH655390 RDD655367:RDD655390 RMZ655367:RMZ655390 RWV655367:RWV655390 SGR655367:SGR655390 SQN655367:SQN655390 TAJ655367:TAJ655390 TKF655367:TKF655390 TUB655367:TUB655390 UDX655367:UDX655390 UNT655367:UNT655390 UXP655367:UXP655390 VHL655367:VHL655390 VRH655367:VRH655390 WBD655367:WBD655390 WKZ655367:WKZ655390 WUV655367:WUV655390 H720878:H720901 IJ720903:IJ720926 SF720903:SF720926 ACB720903:ACB720926 ALX720903:ALX720926 AVT720903:AVT720926 BFP720903:BFP720926 BPL720903:BPL720926 BZH720903:BZH720926 CJD720903:CJD720926 CSZ720903:CSZ720926 DCV720903:DCV720926 DMR720903:DMR720926 DWN720903:DWN720926 EGJ720903:EGJ720926 EQF720903:EQF720926 FAB720903:FAB720926 FJX720903:FJX720926 FTT720903:FTT720926 GDP720903:GDP720926 GNL720903:GNL720926 GXH720903:GXH720926 HHD720903:HHD720926 HQZ720903:HQZ720926 IAV720903:IAV720926 IKR720903:IKR720926 IUN720903:IUN720926 JEJ720903:JEJ720926 JOF720903:JOF720926 JYB720903:JYB720926 KHX720903:KHX720926 KRT720903:KRT720926 LBP720903:LBP720926 LLL720903:LLL720926 LVH720903:LVH720926 MFD720903:MFD720926 MOZ720903:MOZ720926 MYV720903:MYV720926 NIR720903:NIR720926 NSN720903:NSN720926 OCJ720903:OCJ720926 OMF720903:OMF720926 OWB720903:OWB720926 PFX720903:PFX720926 PPT720903:PPT720926 PZP720903:PZP720926 QJL720903:QJL720926 QTH720903:QTH720926 RDD720903:RDD720926 RMZ720903:RMZ720926 RWV720903:RWV720926 SGR720903:SGR720926 SQN720903:SQN720926 TAJ720903:TAJ720926 TKF720903:TKF720926 TUB720903:TUB720926 UDX720903:UDX720926 UNT720903:UNT720926 UXP720903:UXP720926 VHL720903:VHL720926 VRH720903:VRH720926 WBD720903:WBD720926 WKZ720903:WKZ720926 WUV720903:WUV720926 H786414:H786437 IJ786439:IJ786462 SF786439:SF786462 ACB786439:ACB786462 ALX786439:ALX786462 AVT786439:AVT786462 BFP786439:BFP786462 BPL786439:BPL786462 BZH786439:BZH786462 CJD786439:CJD786462 CSZ786439:CSZ786462 DCV786439:DCV786462 DMR786439:DMR786462 DWN786439:DWN786462 EGJ786439:EGJ786462 EQF786439:EQF786462 FAB786439:FAB786462 FJX786439:FJX786462 FTT786439:FTT786462 GDP786439:GDP786462 GNL786439:GNL786462 GXH786439:GXH786462 HHD786439:HHD786462 HQZ786439:HQZ786462 IAV786439:IAV786462 IKR786439:IKR786462 IUN786439:IUN786462 JEJ786439:JEJ786462 JOF786439:JOF786462 JYB786439:JYB786462 KHX786439:KHX786462 KRT786439:KRT786462 LBP786439:LBP786462 LLL786439:LLL786462 LVH786439:LVH786462 MFD786439:MFD786462 MOZ786439:MOZ786462 MYV786439:MYV786462 NIR786439:NIR786462 NSN786439:NSN786462 OCJ786439:OCJ786462 OMF786439:OMF786462 OWB786439:OWB786462 PFX786439:PFX786462 PPT786439:PPT786462 PZP786439:PZP786462 QJL786439:QJL786462 QTH786439:QTH786462 RDD786439:RDD786462 RMZ786439:RMZ786462 RWV786439:RWV786462 SGR786439:SGR786462 SQN786439:SQN786462 TAJ786439:TAJ786462 TKF786439:TKF786462 TUB786439:TUB786462 UDX786439:UDX786462 UNT786439:UNT786462 UXP786439:UXP786462 VHL786439:VHL786462 VRH786439:VRH786462 WBD786439:WBD786462 WKZ786439:WKZ786462 WUV786439:WUV786462 H851950:H851973 IJ851975:IJ851998 SF851975:SF851998 ACB851975:ACB851998 ALX851975:ALX851998 AVT851975:AVT851998 BFP851975:BFP851998 BPL851975:BPL851998 BZH851975:BZH851998 CJD851975:CJD851998 CSZ851975:CSZ851998 DCV851975:DCV851998 DMR851975:DMR851998 DWN851975:DWN851998 EGJ851975:EGJ851998 EQF851975:EQF851998 FAB851975:FAB851998 FJX851975:FJX851998 FTT851975:FTT851998 GDP851975:GDP851998 GNL851975:GNL851998 GXH851975:GXH851998 HHD851975:HHD851998 HQZ851975:HQZ851998 IAV851975:IAV851998 IKR851975:IKR851998 IUN851975:IUN851998 JEJ851975:JEJ851998 JOF851975:JOF851998 JYB851975:JYB851998 KHX851975:KHX851998 KRT851975:KRT851998 LBP851975:LBP851998 LLL851975:LLL851998 LVH851975:LVH851998 MFD851975:MFD851998 MOZ851975:MOZ851998 MYV851975:MYV851998 NIR851975:NIR851998 NSN851975:NSN851998 OCJ851975:OCJ851998 OMF851975:OMF851998 OWB851975:OWB851998 PFX851975:PFX851998 PPT851975:PPT851998 PZP851975:PZP851998 QJL851975:QJL851998 QTH851975:QTH851998 RDD851975:RDD851998 RMZ851975:RMZ851998 RWV851975:RWV851998 SGR851975:SGR851998 SQN851975:SQN851998 TAJ851975:TAJ851998 TKF851975:TKF851998 TUB851975:TUB851998 UDX851975:UDX851998 UNT851975:UNT851998 UXP851975:UXP851998 VHL851975:VHL851998 VRH851975:VRH851998 WBD851975:WBD851998 WKZ851975:WKZ851998 WUV851975:WUV851998 H917486:H917509 IJ917511:IJ917534 SF917511:SF917534 ACB917511:ACB917534 ALX917511:ALX917534 AVT917511:AVT917534 BFP917511:BFP917534 BPL917511:BPL917534 BZH917511:BZH917534 CJD917511:CJD917534 CSZ917511:CSZ917534 DCV917511:DCV917534 DMR917511:DMR917534 DWN917511:DWN917534 EGJ917511:EGJ917534 EQF917511:EQF917534 FAB917511:FAB917534 FJX917511:FJX917534 FTT917511:FTT917534 GDP917511:GDP917534 GNL917511:GNL917534 GXH917511:GXH917534 HHD917511:HHD917534 HQZ917511:HQZ917534 IAV917511:IAV917534 IKR917511:IKR917534 IUN917511:IUN917534 JEJ917511:JEJ917534 JOF917511:JOF917534 JYB917511:JYB917534 KHX917511:KHX917534 KRT917511:KRT917534 LBP917511:LBP917534 LLL917511:LLL917534 LVH917511:LVH917534 MFD917511:MFD917534 MOZ917511:MOZ917534 MYV917511:MYV917534 NIR917511:NIR917534 NSN917511:NSN917534 OCJ917511:OCJ917534 OMF917511:OMF917534 OWB917511:OWB917534 PFX917511:PFX917534 PPT917511:PPT917534 PZP917511:PZP917534 QJL917511:QJL917534 QTH917511:QTH917534 RDD917511:RDD917534 RMZ917511:RMZ917534 RWV917511:RWV917534 SGR917511:SGR917534 SQN917511:SQN917534 TAJ917511:TAJ917534 TKF917511:TKF917534 TUB917511:TUB917534 UDX917511:UDX917534 UNT917511:UNT917534 UXP917511:UXP917534 VHL917511:VHL917534 VRH917511:VRH917534 WBD917511:WBD917534 WKZ917511:WKZ917534 WUV917511:WUV917534 H983022:H983045 IJ983047:IJ983070 SF983047:SF983070 ACB983047:ACB983070 ALX983047:ALX983070 AVT983047:AVT983070 BFP983047:BFP983070 BPL983047:BPL983070 BZH983047:BZH983070 CJD983047:CJD983070 CSZ983047:CSZ983070 DCV983047:DCV983070 DMR983047:DMR983070 DWN983047:DWN983070 EGJ983047:EGJ983070 EQF983047:EQF983070 FAB983047:FAB983070 FJX983047:FJX983070 FTT983047:FTT983070 GDP983047:GDP983070 GNL983047:GNL983070 GXH983047:GXH983070 HHD983047:HHD983070 HQZ983047:HQZ983070 IAV983047:IAV983070 IKR983047:IKR983070 IUN983047:IUN983070 JEJ983047:JEJ983070 JOF983047:JOF983070 JYB983047:JYB983070 KHX983047:KHX983070 KRT983047:KRT983070 LBP983047:LBP983070 LLL983047:LLL983070 LVH983047:LVH983070 MFD983047:MFD983070 MOZ983047:MOZ983070 MYV983047:MYV983070 NIR983047:NIR983070 NSN983047:NSN983070 OCJ983047:OCJ983070 OMF983047:OMF983070 OWB983047:OWB983070 PFX983047:PFX983070 PPT983047:PPT983070 PZP983047:PZP983070 QJL983047:QJL983070 QTH983047:QTH983070 RDD983047:RDD983070 RMZ983047:RMZ983070 RWV983047:RWV983070 SGR983047:SGR983070 SQN983047:SQN983070 TAJ983047:TAJ983070 TKF983047:TKF983070 TUB983047:TUB983070 UDX983047:UDX983070 UNT983047:UNT983070 UXP983047:UXP983070 VHL983047:VHL983070 VRH983047:VRH983070 WBD983047:WBD983070 WKZ983047:WKZ983070 WUV983047:WUV983070 JB7:JB30 SX7:SX30 ACT7:ACT30 AMP7:AMP30 AWL7:AWL30 BGH7:BGH30 BQD7:BQD30 BZZ7:BZZ30 CJV7:CJV30 CTR7:CTR30 DDN7:DDN30 DNJ7:DNJ30 DXF7:DXF30 EHB7:EHB30 EQX7:EQX30 FAT7:FAT30 FKP7:FKP30 FUL7:FUL30 GEH7:GEH30 GOD7:GOD30 GXZ7:GXZ30 HHV7:HHV30 HRR7:HRR30 IBN7:IBN30 ILJ7:ILJ30 IVF7:IVF30 JFB7:JFB30 JOX7:JOX30 JYT7:JYT30 KIP7:KIP30 KSL7:KSL30 LCH7:LCH30 LMD7:LMD30 LVZ7:LVZ30 MFV7:MFV30 MPR7:MPR30 MZN7:MZN30 NJJ7:NJJ30 NTF7:NTF30 ODB7:ODB30 OMX7:OMX30 OWT7:OWT30 PGP7:PGP30 PQL7:PQL30 QAH7:QAH30 QKD7:QKD30 QTZ7:QTZ30 RDV7:RDV30 RNR7:RNR30 RXN7:RXN30 SHJ7:SHJ30 SRF7:SRF30 TBB7:TBB30 TKX7:TKX30 TUT7:TUT30 UEP7:UEP30 UOL7:UOL30 UYH7:UYH30 VID7:VID30 VRZ7:VRZ30 WBV7:WBV30 WLR7:WLR30 WVN7:WVN30 JB65543:JB65566 SX65543:SX65566 ACT65543:ACT65566 AMP65543:AMP65566 AWL65543:AWL65566 BGH65543:BGH65566 BQD65543:BQD65566 BZZ65543:BZZ65566 CJV65543:CJV65566 CTR65543:CTR65566 DDN65543:DDN65566 DNJ65543:DNJ65566 DXF65543:DXF65566 EHB65543:EHB65566 EQX65543:EQX65566 FAT65543:FAT65566 FKP65543:FKP65566 FUL65543:FUL65566 GEH65543:GEH65566 GOD65543:GOD65566 GXZ65543:GXZ65566 HHV65543:HHV65566 HRR65543:HRR65566 IBN65543:IBN65566 ILJ65543:ILJ65566 IVF65543:IVF65566 JFB65543:JFB65566 JOX65543:JOX65566 JYT65543:JYT65566 KIP65543:KIP65566 KSL65543:KSL65566 LCH65543:LCH65566 LMD65543:LMD65566 LVZ65543:LVZ65566 MFV65543:MFV65566 MPR65543:MPR65566 MZN65543:MZN65566 NJJ65543:NJJ65566 NTF65543:NTF65566 ODB65543:ODB65566 OMX65543:OMX65566 OWT65543:OWT65566 PGP65543:PGP65566 PQL65543:PQL65566 QAH65543:QAH65566 QKD65543:QKD65566 QTZ65543:QTZ65566 RDV65543:RDV65566 RNR65543:RNR65566 RXN65543:RXN65566 SHJ65543:SHJ65566 SRF65543:SRF65566 TBB65543:TBB65566 TKX65543:TKX65566 TUT65543:TUT65566 UEP65543:UEP65566 UOL65543:UOL65566 UYH65543:UYH65566 VID65543:VID65566 VRZ65543:VRZ65566 WBV65543:WBV65566 WLR65543:WLR65566 WVN65543:WVN65566 JB131079:JB131102 SX131079:SX131102 ACT131079:ACT131102 AMP131079:AMP131102 AWL131079:AWL131102 BGH131079:BGH131102 BQD131079:BQD131102 BZZ131079:BZZ131102 CJV131079:CJV131102 CTR131079:CTR131102 DDN131079:DDN131102 DNJ131079:DNJ131102 DXF131079:DXF131102 EHB131079:EHB131102 EQX131079:EQX131102 FAT131079:FAT131102 FKP131079:FKP131102 FUL131079:FUL131102 GEH131079:GEH131102 GOD131079:GOD131102 GXZ131079:GXZ131102 HHV131079:HHV131102 HRR131079:HRR131102 IBN131079:IBN131102 ILJ131079:ILJ131102 IVF131079:IVF131102 JFB131079:JFB131102 JOX131079:JOX131102 JYT131079:JYT131102 KIP131079:KIP131102 KSL131079:KSL131102 LCH131079:LCH131102 LMD131079:LMD131102 LVZ131079:LVZ131102 MFV131079:MFV131102 MPR131079:MPR131102 MZN131079:MZN131102 NJJ131079:NJJ131102 NTF131079:NTF131102 ODB131079:ODB131102 OMX131079:OMX131102 OWT131079:OWT131102 PGP131079:PGP131102 PQL131079:PQL131102 QAH131079:QAH131102 QKD131079:QKD131102 QTZ131079:QTZ131102 RDV131079:RDV131102 RNR131079:RNR131102 RXN131079:RXN131102 SHJ131079:SHJ131102 SRF131079:SRF131102 TBB131079:TBB131102 TKX131079:TKX131102 TUT131079:TUT131102 UEP131079:UEP131102 UOL131079:UOL131102 UYH131079:UYH131102 VID131079:VID131102 VRZ131079:VRZ131102 WBV131079:WBV131102 WLR131079:WLR131102 WVN131079:WVN131102 JB196615:JB196638 SX196615:SX196638 ACT196615:ACT196638 AMP196615:AMP196638 AWL196615:AWL196638 BGH196615:BGH196638 BQD196615:BQD196638 BZZ196615:BZZ196638 CJV196615:CJV196638 CTR196615:CTR196638 DDN196615:DDN196638 DNJ196615:DNJ196638 DXF196615:DXF196638 EHB196615:EHB196638 EQX196615:EQX196638 FAT196615:FAT196638 FKP196615:FKP196638 FUL196615:FUL196638 GEH196615:GEH196638 GOD196615:GOD196638 GXZ196615:GXZ196638 HHV196615:HHV196638 HRR196615:HRR196638 IBN196615:IBN196638 ILJ196615:ILJ196638 IVF196615:IVF196638 JFB196615:JFB196638 JOX196615:JOX196638 JYT196615:JYT196638 KIP196615:KIP196638 KSL196615:KSL196638 LCH196615:LCH196638 LMD196615:LMD196638 LVZ196615:LVZ196638 MFV196615:MFV196638 MPR196615:MPR196638 MZN196615:MZN196638 NJJ196615:NJJ196638 NTF196615:NTF196638 ODB196615:ODB196638 OMX196615:OMX196638 OWT196615:OWT196638 PGP196615:PGP196638 PQL196615:PQL196638 QAH196615:QAH196638 QKD196615:QKD196638 QTZ196615:QTZ196638 RDV196615:RDV196638 RNR196615:RNR196638 RXN196615:RXN196638 SHJ196615:SHJ196638 SRF196615:SRF196638 TBB196615:TBB196638 TKX196615:TKX196638 TUT196615:TUT196638 UEP196615:UEP196638 UOL196615:UOL196638 UYH196615:UYH196638 VID196615:VID196638 VRZ196615:VRZ196638 WBV196615:WBV196638 WLR196615:WLR196638 WVN196615:WVN196638 JB262151:JB262174 SX262151:SX262174 ACT262151:ACT262174 AMP262151:AMP262174 AWL262151:AWL262174 BGH262151:BGH262174 BQD262151:BQD262174 BZZ262151:BZZ262174 CJV262151:CJV262174 CTR262151:CTR262174 DDN262151:DDN262174 DNJ262151:DNJ262174 DXF262151:DXF262174 EHB262151:EHB262174 EQX262151:EQX262174 FAT262151:FAT262174 FKP262151:FKP262174 FUL262151:FUL262174 GEH262151:GEH262174 GOD262151:GOD262174 GXZ262151:GXZ262174 HHV262151:HHV262174 HRR262151:HRR262174 IBN262151:IBN262174 ILJ262151:ILJ262174 IVF262151:IVF262174 JFB262151:JFB262174 JOX262151:JOX262174 JYT262151:JYT262174 KIP262151:KIP262174 KSL262151:KSL262174 LCH262151:LCH262174 LMD262151:LMD262174 LVZ262151:LVZ262174 MFV262151:MFV262174 MPR262151:MPR262174 MZN262151:MZN262174 NJJ262151:NJJ262174 NTF262151:NTF262174 ODB262151:ODB262174 OMX262151:OMX262174 OWT262151:OWT262174 PGP262151:PGP262174 PQL262151:PQL262174 QAH262151:QAH262174 QKD262151:QKD262174 QTZ262151:QTZ262174 RDV262151:RDV262174 RNR262151:RNR262174 RXN262151:RXN262174 SHJ262151:SHJ262174 SRF262151:SRF262174 TBB262151:TBB262174 TKX262151:TKX262174 TUT262151:TUT262174 UEP262151:UEP262174 UOL262151:UOL262174 UYH262151:UYH262174 VID262151:VID262174 VRZ262151:VRZ262174 WBV262151:WBV262174 WLR262151:WLR262174 WVN262151:WVN262174 JB327687:JB327710 SX327687:SX327710 ACT327687:ACT327710 AMP327687:AMP327710 AWL327687:AWL327710 BGH327687:BGH327710 BQD327687:BQD327710 BZZ327687:BZZ327710 CJV327687:CJV327710 CTR327687:CTR327710 DDN327687:DDN327710 DNJ327687:DNJ327710 DXF327687:DXF327710 EHB327687:EHB327710 EQX327687:EQX327710 FAT327687:FAT327710 FKP327687:FKP327710 FUL327687:FUL327710 GEH327687:GEH327710 GOD327687:GOD327710 GXZ327687:GXZ327710 HHV327687:HHV327710 HRR327687:HRR327710 IBN327687:IBN327710 ILJ327687:ILJ327710 IVF327687:IVF327710 JFB327687:JFB327710 JOX327687:JOX327710 JYT327687:JYT327710 KIP327687:KIP327710 KSL327687:KSL327710 LCH327687:LCH327710 LMD327687:LMD327710 LVZ327687:LVZ327710 MFV327687:MFV327710 MPR327687:MPR327710 MZN327687:MZN327710 NJJ327687:NJJ327710 NTF327687:NTF327710 ODB327687:ODB327710 OMX327687:OMX327710 OWT327687:OWT327710 PGP327687:PGP327710 PQL327687:PQL327710 QAH327687:QAH327710 QKD327687:QKD327710 QTZ327687:QTZ327710 RDV327687:RDV327710 RNR327687:RNR327710 RXN327687:RXN327710 SHJ327687:SHJ327710 SRF327687:SRF327710 TBB327687:TBB327710 TKX327687:TKX327710 TUT327687:TUT327710 UEP327687:UEP327710 UOL327687:UOL327710 UYH327687:UYH327710 VID327687:VID327710 VRZ327687:VRZ327710 WBV327687:WBV327710 WLR327687:WLR327710 WVN327687:WVN327710 JB393223:JB393246 SX393223:SX393246 ACT393223:ACT393246 AMP393223:AMP393246 AWL393223:AWL393246 BGH393223:BGH393246 BQD393223:BQD393246 BZZ393223:BZZ393246 CJV393223:CJV393246 CTR393223:CTR393246 DDN393223:DDN393246 DNJ393223:DNJ393246 DXF393223:DXF393246 EHB393223:EHB393246 EQX393223:EQX393246 FAT393223:FAT393246 FKP393223:FKP393246 FUL393223:FUL393246 GEH393223:GEH393246 GOD393223:GOD393246 GXZ393223:GXZ393246 HHV393223:HHV393246 HRR393223:HRR393246 IBN393223:IBN393246 ILJ393223:ILJ393246 IVF393223:IVF393246 JFB393223:JFB393246 JOX393223:JOX393246 JYT393223:JYT393246 KIP393223:KIP393246 KSL393223:KSL393246 LCH393223:LCH393246 LMD393223:LMD393246 LVZ393223:LVZ393246 MFV393223:MFV393246 MPR393223:MPR393246 MZN393223:MZN393246 NJJ393223:NJJ393246 NTF393223:NTF393246 ODB393223:ODB393246 OMX393223:OMX393246 OWT393223:OWT393246 PGP393223:PGP393246 PQL393223:PQL393246 QAH393223:QAH393246 QKD393223:QKD393246 QTZ393223:QTZ393246 RDV393223:RDV393246 RNR393223:RNR393246 RXN393223:RXN393246 SHJ393223:SHJ393246 SRF393223:SRF393246 TBB393223:TBB393246 TKX393223:TKX393246 TUT393223:TUT393246 UEP393223:UEP393246 UOL393223:UOL393246 UYH393223:UYH393246 VID393223:VID393246 VRZ393223:VRZ393246 WBV393223:WBV393246 WLR393223:WLR393246 WVN393223:WVN393246 JB458759:JB458782 SX458759:SX458782 ACT458759:ACT458782 AMP458759:AMP458782 AWL458759:AWL458782 BGH458759:BGH458782 BQD458759:BQD458782 BZZ458759:BZZ458782 CJV458759:CJV458782 CTR458759:CTR458782 DDN458759:DDN458782 DNJ458759:DNJ458782 DXF458759:DXF458782 EHB458759:EHB458782 EQX458759:EQX458782 FAT458759:FAT458782 FKP458759:FKP458782 FUL458759:FUL458782 GEH458759:GEH458782 GOD458759:GOD458782 GXZ458759:GXZ458782 HHV458759:HHV458782 HRR458759:HRR458782 IBN458759:IBN458782 ILJ458759:ILJ458782 IVF458759:IVF458782 JFB458759:JFB458782 JOX458759:JOX458782 JYT458759:JYT458782 KIP458759:KIP458782 KSL458759:KSL458782 LCH458759:LCH458782 LMD458759:LMD458782 LVZ458759:LVZ458782 MFV458759:MFV458782 MPR458759:MPR458782 MZN458759:MZN458782 NJJ458759:NJJ458782 NTF458759:NTF458782 ODB458759:ODB458782 OMX458759:OMX458782 OWT458759:OWT458782 PGP458759:PGP458782 PQL458759:PQL458782 QAH458759:QAH458782 QKD458759:QKD458782 QTZ458759:QTZ458782 RDV458759:RDV458782 RNR458759:RNR458782 RXN458759:RXN458782 SHJ458759:SHJ458782 SRF458759:SRF458782 TBB458759:TBB458782 TKX458759:TKX458782 TUT458759:TUT458782 UEP458759:UEP458782 UOL458759:UOL458782 UYH458759:UYH458782 VID458759:VID458782 VRZ458759:VRZ458782 WBV458759:WBV458782 WLR458759:WLR458782 WVN458759:WVN458782 JB524295:JB524318 SX524295:SX524318 ACT524295:ACT524318 AMP524295:AMP524318 AWL524295:AWL524318 BGH524295:BGH524318 BQD524295:BQD524318 BZZ524295:BZZ524318 CJV524295:CJV524318 CTR524295:CTR524318 DDN524295:DDN524318 DNJ524295:DNJ524318 DXF524295:DXF524318 EHB524295:EHB524318 EQX524295:EQX524318 FAT524295:FAT524318 FKP524295:FKP524318 FUL524295:FUL524318 GEH524295:GEH524318 GOD524295:GOD524318 GXZ524295:GXZ524318 HHV524295:HHV524318 HRR524295:HRR524318 IBN524295:IBN524318 ILJ524295:ILJ524318 IVF524295:IVF524318 JFB524295:JFB524318 JOX524295:JOX524318 JYT524295:JYT524318 KIP524295:KIP524318 KSL524295:KSL524318 LCH524295:LCH524318 LMD524295:LMD524318 LVZ524295:LVZ524318 MFV524295:MFV524318 MPR524295:MPR524318 MZN524295:MZN524318 NJJ524295:NJJ524318 NTF524295:NTF524318 ODB524295:ODB524318 OMX524295:OMX524318 OWT524295:OWT524318 PGP524295:PGP524318 PQL524295:PQL524318 QAH524295:QAH524318 QKD524295:QKD524318 QTZ524295:QTZ524318 RDV524295:RDV524318 RNR524295:RNR524318 RXN524295:RXN524318 SHJ524295:SHJ524318 SRF524295:SRF524318 TBB524295:TBB524318 TKX524295:TKX524318 TUT524295:TUT524318 UEP524295:UEP524318 UOL524295:UOL524318 UYH524295:UYH524318 VID524295:VID524318 VRZ524295:VRZ524318 WBV524295:WBV524318 WLR524295:WLR524318 WVN524295:WVN524318 JB589831:JB589854 SX589831:SX589854 ACT589831:ACT589854 AMP589831:AMP589854 AWL589831:AWL589854 BGH589831:BGH589854 BQD589831:BQD589854 BZZ589831:BZZ589854 CJV589831:CJV589854 CTR589831:CTR589854 DDN589831:DDN589854 DNJ589831:DNJ589854 DXF589831:DXF589854 EHB589831:EHB589854 EQX589831:EQX589854 FAT589831:FAT589854 FKP589831:FKP589854 FUL589831:FUL589854 GEH589831:GEH589854 GOD589831:GOD589854 GXZ589831:GXZ589854 HHV589831:HHV589854 HRR589831:HRR589854 IBN589831:IBN589854 ILJ589831:ILJ589854 IVF589831:IVF589854 JFB589831:JFB589854 JOX589831:JOX589854 JYT589831:JYT589854 KIP589831:KIP589854 KSL589831:KSL589854 LCH589831:LCH589854 LMD589831:LMD589854 LVZ589831:LVZ589854 MFV589831:MFV589854 MPR589831:MPR589854 MZN589831:MZN589854 NJJ589831:NJJ589854 NTF589831:NTF589854 ODB589831:ODB589854 OMX589831:OMX589854 OWT589831:OWT589854 PGP589831:PGP589854 PQL589831:PQL589854 QAH589831:QAH589854 QKD589831:QKD589854 QTZ589831:QTZ589854 RDV589831:RDV589854 RNR589831:RNR589854 RXN589831:RXN589854 SHJ589831:SHJ589854 SRF589831:SRF589854 TBB589831:TBB589854 TKX589831:TKX589854 TUT589831:TUT589854 UEP589831:UEP589854 UOL589831:UOL589854 UYH589831:UYH589854 VID589831:VID589854 VRZ589831:VRZ589854 WBV589831:WBV589854 WLR589831:WLR589854 WVN589831:WVN589854 JB655367:JB655390 SX655367:SX655390 ACT655367:ACT655390 AMP655367:AMP655390 AWL655367:AWL655390 BGH655367:BGH655390 BQD655367:BQD655390 BZZ655367:BZZ655390 CJV655367:CJV655390 CTR655367:CTR655390 DDN655367:DDN655390 DNJ655367:DNJ655390 DXF655367:DXF655390 EHB655367:EHB655390 EQX655367:EQX655390 FAT655367:FAT655390 FKP655367:FKP655390 FUL655367:FUL655390 GEH655367:GEH655390 GOD655367:GOD655390 GXZ655367:GXZ655390 HHV655367:HHV655390 HRR655367:HRR655390 IBN655367:IBN655390 ILJ655367:ILJ655390 IVF655367:IVF655390 JFB655367:JFB655390 JOX655367:JOX655390 JYT655367:JYT655390 KIP655367:KIP655390 KSL655367:KSL655390 LCH655367:LCH655390 LMD655367:LMD655390 LVZ655367:LVZ655390 MFV655367:MFV655390 MPR655367:MPR655390 MZN655367:MZN655390 NJJ655367:NJJ655390 NTF655367:NTF655390 ODB655367:ODB655390 OMX655367:OMX655390 OWT655367:OWT655390 PGP655367:PGP655390 PQL655367:PQL655390 QAH655367:QAH655390 QKD655367:QKD655390 QTZ655367:QTZ655390 RDV655367:RDV655390 RNR655367:RNR655390 RXN655367:RXN655390 SHJ655367:SHJ655390 SRF655367:SRF655390 TBB655367:TBB655390 TKX655367:TKX655390 TUT655367:TUT655390 UEP655367:UEP655390 UOL655367:UOL655390 UYH655367:UYH655390 VID655367:VID655390 VRZ655367:VRZ655390 WBV655367:WBV655390 WLR655367:WLR655390 WVN655367:WVN655390 JB720903:JB720926 SX720903:SX720926 ACT720903:ACT720926 AMP720903:AMP720926 AWL720903:AWL720926 BGH720903:BGH720926 BQD720903:BQD720926 BZZ720903:BZZ720926 CJV720903:CJV720926 CTR720903:CTR720926 DDN720903:DDN720926 DNJ720903:DNJ720926 DXF720903:DXF720926 EHB720903:EHB720926 EQX720903:EQX720926 FAT720903:FAT720926 FKP720903:FKP720926 FUL720903:FUL720926 GEH720903:GEH720926 GOD720903:GOD720926 GXZ720903:GXZ720926 HHV720903:HHV720926 HRR720903:HRR720926 IBN720903:IBN720926 ILJ720903:ILJ720926 IVF720903:IVF720926 JFB720903:JFB720926 JOX720903:JOX720926 JYT720903:JYT720926 KIP720903:KIP720926 KSL720903:KSL720926 LCH720903:LCH720926 LMD720903:LMD720926 LVZ720903:LVZ720926 MFV720903:MFV720926 MPR720903:MPR720926 MZN720903:MZN720926 NJJ720903:NJJ720926 NTF720903:NTF720926 ODB720903:ODB720926 OMX720903:OMX720926 OWT720903:OWT720926 PGP720903:PGP720926 PQL720903:PQL720926 QAH720903:QAH720926 QKD720903:QKD720926 QTZ720903:QTZ720926 RDV720903:RDV720926 RNR720903:RNR720926 RXN720903:RXN720926 SHJ720903:SHJ720926 SRF720903:SRF720926 TBB720903:TBB720926 TKX720903:TKX720926 TUT720903:TUT720926 UEP720903:UEP720926 UOL720903:UOL720926 UYH720903:UYH720926 VID720903:VID720926 VRZ720903:VRZ720926 WBV720903:WBV720926 WLR720903:WLR720926 WVN720903:WVN720926 JB786439:JB786462 SX786439:SX786462 ACT786439:ACT786462 AMP786439:AMP786462 AWL786439:AWL786462 BGH786439:BGH786462 BQD786439:BQD786462 BZZ786439:BZZ786462 CJV786439:CJV786462 CTR786439:CTR786462 DDN786439:DDN786462 DNJ786439:DNJ786462 DXF786439:DXF786462 EHB786439:EHB786462 EQX786439:EQX786462 FAT786439:FAT786462 FKP786439:FKP786462 FUL786439:FUL786462 GEH786439:GEH786462 GOD786439:GOD786462 GXZ786439:GXZ786462 HHV786439:HHV786462 HRR786439:HRR786462 IBN786439:IBN786462 ILJ786439:ILJ786462 IVF786439:IVF786462 JFB786439:JFB786462 JOX786439:JOX786462 JYT786439:JYT786462 KIP786439:KIP786462 KSL786439:KSL786462 LCH786439:LCH786462 LMD786439:LMD786462 LVZ786439:LVZ786462 MFV786439:MFV786462 MPR786439:MPR786462 MZN786439:MZN786462 NJJ786439:NJJ786462 NTF786439:NTF786462 ODB786439:ODB786462 OMX786439:OMX786462 OWT786439:OWT786462 PGP786439:PGP786462 PQL786439:PQL786462 QAH786439:QAH786462 QKD786439:QKD786462 QTZ786439:QTZ786462 RDV786439:RDV786462 RNR786439:RNR786462 RXN786439:RXN786462 SHJ786439:SHJ786462 SRF786439:SRF786462 TBB786439:TBB786462 TKX786439:TKX786462 TUT786439:TUT786462 UEP786439:UEP786462 UOL786439:UOL786462 UYH786439:UYH786462 VID786439:VID786462 VRZ786439:VRZ786462 WBV786439:WBV786462 WLR786439:WLR786462 WVN786439:WVN786462 JB851975:JB851998 SX851975:SX851998 ACT851975:ACT851998 AMP851975:AMP851998 AWL851975:AWL851998 BGH851975:BGH851998 BQD851975:BQD851998 BZZ851975:BZZ851998 CJV851975:CJV851998 CTR851975:CTR851998 DDN851975:DDN851998 DNJ851975:DNJ851998 DXF851975:DXF851998 EHB851975:EHB851998 EQX851975:EQX851998 FAT851975:FAT851998 FKP851975:FKP851998 FUL851975:FUL851998 GEH851975:GEH851998 GOD851975:GOD851998 GXZ851975:GXZ851998 HHV851975:HHV851998 HRR851975:HRR851998 IBN851975:IBN851998 ILJ851975:ILJ851998 IVF851975:IVF851998 JFB851975:JFB851998 JOX851975:JOX851998 JYT851975:JYT851998 KIP851975:KIP851998 KSL851975:KSL851998 LCH851975:LCH851998 LMD851975:LMD851998 LVZ851975:LVZ851998 MFV851975:MFV851998 MPR851975:MPR851998 MZN851975:MZN851998 NJJ851975:NJJ851998 NTF851975:NTF851998 ODB851975:ODB851998 OMX851975:OMX851998 OWT851975:OWT851998 PGP851975:PGP851998 PQL851975:PQL851998 QAH851975:QAH851998 QKD851975:QKD851998 QTZ851975:QTZ851998 RDV851975:RDV851998 RNR851975:RNR851998 RXN851975:RXN851998 SHJ851975:SHJ851998 SRF851975:SRF851998 TBB851975:TBB851998 TKX851975:TKX851998 TUT851975:TUT851998 UEP851975:UEP851998 UOL851975:UOL851998 UYH851975:UYH851998 VID851975:VID851998 VRZ851975:VRZ851998 WBV851975:WBV851998 WLR851975:WLR851998 WVN851975:WVN851998 JB917511:JB917534 SX917511:SX917534 ACT917511:ACT917534 AMP917511:AMP917534 AWL917511:AWL917534 BGH917511:BGH917534 BQD917511:BQD917534 BZZ917511:BZZ917534 CJV917511:CJV917534 CTR917511:CTR917534 DDN917511:DDN917534 DNJ917511:DNJ917534 DXF917511:DXF917534 EHB917511:EHB917534 EQX917511:EQX917534 FAT917511:FAT917534 FKP917511:FKP917534 FUL917511:FUL917534 GEH917511:GEH917534 GOD917511:GOD917534 GXZ917511:GXZ917534 HHV917511:HHV917534 HRR917511:HRR917534 IBN917511:IBN917534 ILJ917511:ILJ917534 IVF917511:IVF917534 JFB917511:JFB917534 JOX917511:JOX917534 JYT917511:JYT917534 KIP917511:KIP917534 KSL917511:KSL917534 LCH917511:LCH917534 LMD917511:LMD917534 LVZ917511:LVZ917534 MFV917511:MFV917534 MPR917511:MPR917534 MZN917511:MZN917534 NJJ917511:NJJ917534 NTF917511:NTF917534 ODB917511:ODB917534 OMX917511:OMX917534 OWT917511:OWT917534 PGP917511:PGP917534 PQL917511:PQL917534 QAH917511:QAH917534 QKD917511:QKD917534 QTZ917511:QTZ917534 RDV917511:RDV917534 RNR917511:RNR917534 RXN917511:RXN917534 SHJ917511:SHJ917534 SRF917511:SRF917534 TBB917511:TBB917534 TKX917511:TKX917534 TUT917511:TUT917534 UEP917511:UEP917534 UOL917511:UOL917534 UYH917511:UYH917534 VID917511:VID917534 VRZ917511:VRZ917534 WBV917511:WBV917534 WLR917511:WLR917534 WVN917511:WVN917534 JB983047:JB983070 SX983047:SX983070 ACT983047:ACT983070 AMP983047:AMP983070 AWL983047:AWL983070 BGH983047:BGH983070 BQD983047:BQD983070 BZZ983047:BZZ983070 CJV983047:CJV983070 CTR983047:CTR983070 DDN983047:DDN983070 DNJ983047:DNJ983070 DXF983047:DXF983070 EHB983047:EHB983070 EQX983047:EQX983070 FAT983047:FAT983070 FKP983047:FKP983070 FUL983047:FUL983070 GEH983047:GEH983070 GOD983047:GOD983070 GXZ983047:GXZ983070 HHV983047:HHV983070 HRR983047:HRR983070 IBN983047:IBN983070 ILJ983047:ILJ983070 IVF983047:IVF983070 JFB983047:JFB983070 JOX983047:JOX983070 JYT983047:JYT983070 KIP983047:KIP983070 KSL983047:KSL983070 LCH983047:LCH983070 LMD983047:LMD983070 LVZ983047:LVZ983070 MFV983047:MFV983070 MPR983047:MPR983070 MZN983047:MZN983070 NJJ983047:NJJ983070 NTF983047:NTF983070 ODB983047:ODB983070 OMX983047:OMX983070 OWT983047:OWT983070 PGP983047:PGP983070 PQL983047:PQL983070 QAH983047:QAH983070 QKD983047:QKD983070 QTZ983047:QTZ983070 RDV983047:RDV983070 RNR983047:RNR983070 RXN983047:RXN983070 SHJ983047:SHJ983070 SRF983047:SRF983070 TBB983047:TBB983070 TKX983047:TKX983070 TUT983047:TUT983070 UEP983047:UEP983070 UOL983047:UOL983070 UYH983047:UYH983070 VID983047:VID983070 VRZ983047:VRZ983070 WBV983047:WBV983070 WLR983047:WLR983070 WVN983047:WVN983070 AB65518:AB65541 AB131054:AB131077 AB196590:AB196613 AB262126:AB262149 AB327662:AB327685 AB393198:AB393221 AB458734:AB458757 AB524270:AB524293 AB589806:AB589829 AB655342:AB655365 AB720878:AB720901 AB786414:AB786437 AB851950:AB851973 AB917486:AB917509 AB983022:AB983045" xr:uid="{D93AD863-CEF2-44BB-AF21-18521C3552A5}">
      <formula1>"50,100,200,400,800,1500"</formula1>
    </dataValidation>
  </dataValidations>
  <pageMargins left="0.39370078740157483" right="0" top="0.39370078740157483" bottom="0.39370078740157483" header="0.31496062992125984" footer="0.31496062992125984"/>
  <pageSetup paperSize="9" orientation="landscape" blackAndWhite="1" horizontalDpi="1200" verticalDpi="120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F63033-AEEC-4463-A060-92526EA9E1C3}">
  <sheetPr>
    <tabColor theme="5"/>
  </sheetPr>
  <dimension ref="A1:AN39"/>
  <sheetViews>
    <sheetView showGridLines="0" showZeros="0" zoomScaleNormal="100" zoomScaleSheetLayoutView="91" workbookViewId="0">
      <selection activeCell="B17" sqref="B17:C18"/>
    </sheetView>
  </sheetViews>
  <sheetFormatPr defaultRowHeight="13.5" x14ac:dyDescent="0.15"/>
  <cols>
    <col min="1" max="1" width="2.25" style="5" customWidth="1"/>
    <col min="2" max="3" width="2.375" style="5" customWidth="1"/>
    <col min="4" max="5" width="1.875" style="5" customWidth="1"/>
    <col min="6" max="6" width="2.25" style="5" customWidth="1"/>
    <col min="7" max="7" width="2.625" style="5" customWidth="1"/>
    <col min="8" max="8" width="7.125" style="5" customWidth="1"/>
    <col min="9" max="9" width="10.625" style="5" customWidth="1"/>
    <col min="10" max="11" width="3.625" style="5" customWidth="1"/>
    <col min="12" max="13" width="2.625" style="5" customWidth="1"/>
    <col min="14" max="14" width="2.625" style="5" hidden="1" customWidth="1"/>
    <col min="15" max="15" width="7.625" style="5" customWidth="1"/>
    <col min="16" max="16" width="2.375" style="5" customWidth="1"/>
    <col min="17" max="17" width="7.625" style="5" customWidth="1"/>
    <col min="18" max="18" width="8.625" style="5" customWidth="1"/>
    <col min="19" max="19" width="1.625" style="5" customWidth="1"/>
    <col min="20" max="20" width="2.625" style="5" customWidth="1"/>
    <col min="21" max="21" width="2.25" style="5" customWidth="1"/>
    <col min="22" max="23" width="2.375" style="5" customWidth="1"/>
    <col min="24" max="25" width="1.875" style="5" customWidth="1"/>
    <col min="26" max="26" width="2.25" style="5" customWidth="1"/>
    <col min="27" max="27" width="2.625" style="5" customWidth="1"/>
    <col min="28" max="28" width="7.125" style="5" customWidth="1"/>
    <col min="29" max="29" width="10.625" style="5" customWidth="1"/>
    <col min="30" max="31" width="3.625" style="5" customWidth="1"/>
    <col min="32" max="33" width="2.625" style="5" customWidth="1"/>
    <col min="34" max="34" width="2.625" style="5" hidden="1" customWidth="1"/>
    <col min="35" max="35" width="7.625" style="5" customWidth="1"/>
    <col min="36" max="36" width="2.375" style="5" customWidth="1"/>
    <col min="37" max="37" width="7.625" style="5" customWidth="1"/>
    <col min="38" max="38" width="8.625" style="5" customWidth="1"/>
    <col min="39" max="39" width="1.625" style="5" customWidth="1"/>
    <col min="40" max="40" width="2.625" style="5" customWidth="1"/>
    <col min="41" max="236" width="9" style="5"/>
    <col min="237" max="237" width="2.25" style="5" customWidth="1"/>
    <col min="238" max="241" width="2.375" style="5" customWidth="1"/>
    <col min="242" max="243" width="2.25" style="5" customWidth="1"/>
    <col min="244" max="244" width="7.125" style="5" customWidth="1"/>
    <col min="245" max="245" width="2.125" style="5" customWidth="1"/>
    <col min="246" max="247" width="7.125" style="5" customWidth="1"/>
    <col min="248" max="248" width="4.125" style="5" customWidth="1"/>
    <col min="249" max="250" width="2.375" style="5" customWidth="1"/>
    <col min="251" max="251" width="4.625" style="5" customWidth="1"/>
    <col min="252" max="252" width="15.625" style="5" customWidth="1"/>
    <col min="253" max="253" width="1.625" style="5" customWidth="1"/>
    <col min="254" max="254" width="2.625" style="5" customWidth="1"/>
    <col min="255" max="255" width="2.25" style="5" customWidth="1"/>
    <col min="256" max="259" width="2.375" style="5" customWidth="1"/>
    <col min="260" max="261" width="2.25" style="5" customWidth="1"/>
    <col min="262" max="262" width="7.125" style="5" customWidth="1"/>
    <col min="263" max="263" width="2.125" style="5" customWidth="1"/>
    <col min="264" max="265" width="7.125" style="5" customWidth="1"/>
    <col min="266" max="266" width="4.125" style="5" customWidth="1"/>
    <col min="267" max="268" width="2.375" style="5" customWidth="1"/>
    <col min="269" max="269" width="4.625" style="5" customWidth="1"/>
    <col min="270" max="270" width="15.625" style="5" customWidth="1"/>
    <col min="271" max="271" width="1.625" style="5" customWidth="1"/>
    <col min="272" max="492" width="9" style="5"/>
    <col min="493" max="493" width="2.25" style="5" customWidth="1"/>
    <col min="494" max="497" width="2.375" style="5" customWidth="1"/>
    <col min="498" max="499" width="2.25" style="5" customWidth="1"/>
    <col min="500" max="500" width="7.125" style="5" customWidth="1"/>
    <col min="501" max="501" width="2.125" style="5" customWidth="1"/>
    <col min="502" max="503" width="7.125" style="5" customWidth="1"/>
    <col min="504" max="504" width="4.125" style="5" customWidth="1"/>
    <col min="505" max="506" width="2.375" style="5" customWidth="1"/>
    <col min="507" max="507" width="4.625" style="5" customWidth="1"/>
    <col min="508" max="508" width="15.625" style="5" customWidth="1"/>
    <col min="509" max="509" width="1.625" style="5" customWidth="1"/>
    <col min="510" max="510" width="2.625" style="5" customWidth="1"/>
    <col min="511" max="511" width="2.25" style="5" customWidth="1"/>
    <col min="512" max="515" width="2.375" style="5" customWidth="1"/>
    <col min="516" max="517" width="2.25" style="5" customWidth="1"/>
    <col min="518" max="518" width="7.125" style="5" customWidth="1"/>
    <col min="519" max="519" width="2.125" style="5" customWidth="1"/>
    <col min="520" max="521" width="7.125" style="5" customWidth="1"/>
    <col min="522" max="522" width="4.125" style="5" customWidth="1"/>
    <col min="523" max="524" width="2.375" style="5" customWidth="1"/>
    <col min="525" max="525" width="4.625" style="5" customWidth="1"/>
    <col min="526" max="526" width="15.625" style="5" customWidth="1"/>
    <col min="527" max="527" width="1.625" style="5" customWidth="1"/>
    <col min="528" max="748" width="9" style="5"/>
    <col min="749" max="749" width="2.25" style="5" customWidth="1"/>
    <col min="750" max="753" width="2.375" style="5" customWidth="1"/>
    <col min="754" max="755" width="2.25" style="5" customWidth="1"/>
    <col min="756" max="756" width="7.125" style="5" customWidth="1"/>
    <col min="757" max="757" width="2.125" style="5" customWidth="1"/>
    <col min="758" max="759" width="7.125" style="5" customWidth="1"/>
    <col min="760" max="760" width="4.125" style="5" customWidth="1"/>
    <col min="761" max="762" width="2.375" style="5" customWidth="1"/>
    <col min="763" max="763" width="4.625" style="5" customWidth="1"/>
    <col min="764" max="764" width="15.625" style="5" customWidth="1"/>
    <col min="765" max="765" width="1.625" style="5" customWidth="1"/>
    <col min="766" max="766" width="2.625" style="5" customWidth="1"/>
    <col min="767" max="767" width="2.25" style="5" customWidth="1"/>
    <col min="768" max="771" width="2.375" style="5" customWidth="1"/>
    <col min="772" max="773" width="2.25" style="5" customWidth="1"/>
    <col min="774" max="774" width="7.125" style="5" customWidth="1"/>
    <col min="775" max="775" width="2.125" style="5" customWidth="1"/>
    <col min="776" max="777" width="7.125" style="5" customWidth="1"/>
    <col min="778" max="778" width="4.125" style="5" customWidth="1"/>
    <col min="779" max="780" width="2.375" style="5" customWidth="1"/>
    <col min="781" max="781" width="4.625" style="5" customWidth="1"/>
    <col min="782" max="782" width="15.625" style="5" customWidth="1"/>
    <col min="783" max="783" width="1.625" style="5" customWidth="1"/>
    <col min="784" max="1004" width="9" style="5"/>
    <col min="1005" max="1005" width="2.25" style="5" customWidth="1"/>
    <col min="1006" max="1009" width="2.375" style="5" customWidth="1"/>
    <col min="1010" max="1011" width="2.25" style="5" customWidth="1"/>
    <col min="1012" max="1012" width="7.125" style="5" customWidth="1"/>
    <col min="1013" max="1013" width="2.125" style="5" customWidth="1"/>
    <col min="1014" max="1015" width="7.125" style="5" customWidth="1"/>
    <col min="1016" max="1016" width="4.125" style="5" customWidth="1"/>
    <col min="1017" max="1018" width="2.375" style="5" customWidth="1"/>
    <col min="1019" max="1019" width="4.625" style="5" customWidth="1"/>
    <col min="1020" max="1020" width="15.625" style="5" customWidth="1"/>
    <col min="1021" max="1021" width="1.625" style="5" customWidth="1"/>
    <col min="1022" max="1022" width="2.625" style="5" customWidth="1"/>
    <col min="1023" max="1023" width="2.25" style="5" customWidth="1"/>
    <col min="1024" max="1027" width="2.375" style="5" customWidth="1"/>
    <col min="1028" max="1029" width="2.25" style="5" customWidth="1"/>
    <col min="1030" max="1030" width="7.125" style="5" customWidth="1"/>
    <col min="1031" max="1031" width="2.125" style="5" customWidth="1"/>
    <col min="1032" max="1033" width="7.125" style="5" customWidth="1"/>
    <col min="1034" max="1034" width="4.125" style="5" customWidth="1"/>
    <col min="1035" max="1036" width="2.375" style="5" customWidth="1"/>
    <col min="1037" max="1037" width="4.625" style="5" customWidth="1"/>
    <col min="1038" max="1038" width="15.625" style="5" customWidth="1"/>
    <col min="1039" max="1039" width="1.625" style="5" customWidth="1"/>
    <col min="1040" max="1260" width="9" style="5"/>
    <col min="1261" max="1261" width="2.25" style="5" customWidth="1"/>
    <col min="1262" max="1265" width="2.375" style="5" customWidth="1"/>
    <col min="1266" max="1267" width="2.25" style="5" customWidth="1"/>
    <col min="1268" max="1268" width="7.125" style="5" customWidth="1"/>
    <col min="1269" max="1269" width="2.125" style="5" customWidth="1"/>
    <col min="1270" max="1271" width="7.125" style="5" customWidth="1"/>
    <col min="1272" max="1272" width="4.125" style="5" customWidth="1"/>
    <col min="1273" max="1274" width="2.375" style="5" customWidth="1"/>
    <col min="1275" max="1275" width="4.625" style="5" customWidth="1"/>
    <col min="1276" max="1276" width="15.625" style="5" customWidth="1"/>
    <col min="1277" max="1277" width="1.625" style="5" customWidth="1"/>
    <col min="1278" max="1278" width="2.625" style="5" customWidth="1"/>
    <col min="1279" max="1279" width="2.25" style="5" customWidth="1"/>
    <col min="1280" max="1283" width="2.375" style="5" customWidth="1"/>
    <col min="1284" max="1285" width="2.25" style="5" customWidth="1"/>
    <col min="1286" max="1286" width="7.125" style="5" customWidth="1"/>
    <col min="1287" max="1287" width="2.125" style="5" customWidth="1"/>
    <col min="1288" max="1289" width="7.125" style="5" customWidth="1"/>
    <col min="1290" max="1290" width="4.125" style="5" customWidth="1"/>
    <col min="1291" max="1292" width="2.375" style="5" customWidth="1"/>
    <col min="1293" max="1293" width="4.625" style="5" customWidth="1"/>
    <col min="1294" max="1294" width="15.625" style="5" customWidth="1"/>
    <col min="1295" max="1295" width="1.625" style="5" customWidth="1"/>
    <col min="1296" max="1516" width="9" style="5"/>
    <col min="1517" max="1517" width="2.25" style="5" customWidth="1"/>
    <col min="1518" max="1521" width="2.375" style="5" customWidth="1"/>
    <col min="1522" max="1523" width="2.25" style="5" customWidth="1"/>
    <col min="1524" max="1524" width="7.125" style="5" customWidth="1"/>
    <col min="1525" max="1525" width="2.125" style="5" customWidth="1"/>
    <col min="1526" max="1527" width="7.125" style="5" customWidth="1"/>
    <col min="1528" max="1528" width="4.125" style="5" customWidth="1"/>
    <col min="1529" max="1530" width="2.375" style="5" customWidth="1"/>
    <col min="1531" max="1531" width="4.625" style="5" customWidth="1"/>
    <col min="1532" max="1532" width="15.625" style="5" customWidth="1"/>
    <col min="1533" max="1533" width="1.625" style="5" customWidth="1"/>
    <col min="1534" max="1534" width="2.625" style="5" customWidth="1"/>
    <col min="1535" max="1535" width="2.25" style="5" customWidth="1"/>
    <col min="1536" max="1539" width="2.375" style="5" customWidth="1"/>
    <col min="1540" max="1541" width="2.25" style="5" customWidth="1"/>
    <col min="1542" max="1542" width="7.125" style="5" customWidth="1"/>
    <col min="1543" max="1543" width="2.125" style="5" customWidth="1"/>
    <col min="1544" max="1545" width="7.125" style="5" customWidth="1"/>
    <col min="1546" max="1546" width="4.125" style="5" customWidth="1"/>
    <col min="1547" max="1548" width="2.375" style="5" customWidth="1"/>
    <col min="1549" max="1549" width="4.625" style="5" customWidth="1"/>
    <col min="1550" max="1550" width="15.625" style="5" customWidth="1"/>
    <col min="1551" max="1551" width="1.625" style="5" customWidth="1"/>
    <col min="1552" max="1772" width="9" style="5"/>
    <col min="1773" max="1773" width="2.25" style="5" customWidth="1"/>
    <col min="1774" max="1777" width="2.375" style="5" customWidth="1"/>
    <col min="1778" max="1779" width="2.25" style="5" customWidth="1"/>
    <col min="1780" max="1780" width="7.125" style="5" customWidth="1"/>
    <col min="1781" max="1781" width="2.125" style="5" customWidth="1"/>
    <col min="1782" max="1783" width="7.125" style="5" customWidth="1"/>
    <col min="1784" max="1784" width="4.125" style="5" customWidth="1"/>
    <col min="1785" max="1786" width="2.375" style="5" customWidth="1"/>
    <col min="1787" max="1787" width="4.625" style="5" customWidth="1"/>
    <col min="1788" max="1788" width="15.625" style="5" customWidth="1"/>
    <col min="1789" max="1789" width="1.625" style="5" customWidth="1"/>
    <col min="1790" max="1790" width="2.625" style="5" customWidth="1"/>
    <col min="1791" max="1791" width="2.25" style="5" customWidth="1"/>
    <col min="1792" max="1795" width="2.375" style="5" customWidth="1"/>
    <col min="1796" max="1797" width="2.25" style="5" customWidth="1"/>
    <col min="1798" max="1798" width="7.125" style="5" customWidth="1"/>
    <col min="1799" max="1799" width="2.125" style="5" customWidth="1"/>
    <col min="1800" max="1801" width="7.125" style="5" customWidth="1"/>
    <col min="1802" max="1802" width="4.125" style="5" customWidth="1"/>
    <col min="1803" max="1804" width="2.375" style="5" customWidth="1"/>
    <col min="1805" max="1805" width="4.625" style="5" customWidth="1"/>
    <col min="1806" max="1806" width="15.625" style="5" customWidth="1"/>
    <col min="1807" max="1807" width="1.625" style="5" customWidth="1"/>
    <col min="1808" max="2028" width="9" style="5"/>
    <col min="2029" max="2029" width="2.25" style="5" customWidth="1"/>
    <col min="2030" max="2033" width="2.375" style="5" customWidth="1"/>
    <col min="2034" max="2035" width="2.25" style="5" customWidth="1"/>
    <col min="2036" max="2036" width="7.125" style="5" customWidth="1"/>
    <col min="2037" max="2037" width="2.125" style="5" customWidth="1"/>
    <col min="2038" max="2039" width="7.125" style="5" customWidth="1"/>
    <col min="2040" max="2040" width="4.125" style="5" customWidth="1"/>
    <col min="2041" max="2042" width="2.375" style="5" customWidth="1"/>
    <col min="2043" max="2043" width="4.625" style="5" customWidth="1"/>
    <col min="2044" max="2044" width="15.625" style="5" customWidth="1"/>
    <col min="2045" max="2045" width="1.625" style="5" customWidth="1"/>
    <col min="2046" max="2046" width="2.625" style="5" customWidth="1"/>
    <col min="2047" max="2047" width="2.25" style="5" customWidth="1"/>
    <col min="2048" max="2051" width="2.375" style="5" customWidth="1"/>
    <col min="2052" max="2053" width="2.25" style="5" customWidth="1"/>
    <col min="2054" max="2054" width="7.125" style="5" customWidth="1"/>
    <col min="2055" max="2055" width="2.125" style="5" customWidth="1"/>
    <col min="2056" max="2057" width="7.125" style="5" customWidth="1"/>
    <col min="2058" max="2058" width="4.125" style="5" customWidth="1"/>
    <col min="2059" max="2060" width="2.375" style="5" customWidth="1"/>
    <col min="2061" max="2061" width="4.625" style="5" customWidth="1"/>
    <col min="2062" max="2062" width="15.625" style="5" customWidth="1"/>
    <col min="2063" max="2063" width="1.625" style="5" customWidth="1"/>
    <col min="2064" max="2284" width="9" style="5"/>
    <col min="2285" max="2285" width="2.25" style="5" customWidth="1"/>
    <col min="2286" max="2289" width="2.375" style="5" customWidth="1"/>
    <col min="2290" max="2291" width="2.25" style="5" customWidth="1"/>
    <col min="2292" max="2292" width="7.125" style="5" customWidth="1"/>
    <col min="2293" max="2293" width="2.125" style="5" customWidth="1"/>
    <col min="2294" max="2295" width="7.125" style="5" customWidth="1"/>
    <col min="2296" max="2296" width="4.125" style="5" customWidth="1"/>
    <col min="2297" max="2298" width="2.375" style="5" customWidth="1"/>
    <col min="2299" max="2299" width="4.625" style="5" customWidth="1"/>
    <col min="2300" max="2300" width="15.625" style="5" customWidth="1"/>
    <col min="2301" max="2301" width="1.625" style="5" customWidth="1"/>
    <col min="2302" max="2302" width="2.625" style="5" customWidth="1"/>
    <col min="2303" max="2303" width="2.25" style="5" customWidth="1"/>
    <col min="2304" max="2307" width="2.375" style="5" customWidth="1"/>
    <col min="2308" max="2309" width="2.25" style="5" customWidth="1"/>
    <col min="2310" max="2310" width="7.125" style="5" customWidth="1"/>
    <col min="2311" max="2311" width="2.125" style="5" customWidth="1"/>
    <col min="2312" max="2313" width="7.125" style="5" customWidth="1"/>
    <col min="2314" max="2314" width="4.125" style="5" customWidth="1"/>
    <col min="2315" max="2316" width="2.375" style="5" customWidth="1"/>
    <col min="2317" max="2317" width="4.625" style="5" customWidth="1"/>
    <col min="2318" max="2318" width="15.625" style="5" customWidth="1"/>
    <col min="2319" max="2319" width="1.625" style="5" customWidth="1"/>
    <col min="2320" max="2540" width="9" style="5"/>
    <col min="2541" max="2541" width="2.25" style="5" customWidth="1"/>
    <col min="2542" max="2545" width="2.375" style="5" customWidth="1"/>
    <col min="2546" max="2547" width="2.25" style="5" customWidth="1"/>
    <col min="2548" max="2548" width="7.125" style="5" customWidth="1"/>
    <col min="2549" max="2549" width="2.125" style="5" customWidth="1"/>
    <col min="2550" max="2551" width="7.125" style="5" customWidth="1"/>
    <col min="2552" max="2552" width="4.125" style="5" customWidth="1"/>
    <col min="2553" max="2554" width="2.375" style="5" customWidth="1"/>
    <col min="2555" max="2555" width="4.625" style="5" customWidth="1"/>
    <col min="2556" max="2556" width="15.625" style="5" customWidth="1"/>
    <col min="2557" max="2557" width="1.625" style="5" customWidth="1"/>
    <col min="2558" max="2558" width="2.625" style="5" customWidth="1"/>
    <col min="2559" max="2559" width="2.25" style="5" customWidth="1"/>
    <col min="2560" max="2563" width="2.375" style="5" customWidth="1"/>
    <col min="2564" max="2565" width="2.25" style="5" customWidth="1"/>
    <col min="2566" max="2566" width="7.125" style="5" customWidth="1"/>
    <col min="2567" max="2567" width="2.125" style="5" customWidth="1"/>
    <col min="2568" max="2569" width="7.125" style="5" customWidth="1"/>
    <col min="2570" max="2570" width="4.125" style="5" customWidth="1"/>
    <col min="2571" max="2572" width="2.375" style="5" customWidth="1"/>
    <col min="2573" max="2573" width="4.625" style="5" customWidth="1"/>
    <col min="2574" max="2574" width="15.625" style="5" customWidth="1"/>
    <col min="2575" max="2575" width="1.625" style="5" customWidth="1"/>
    <col min="2576" max="2796" width="9" style="5"/>
    <col min="2797" max="2797" width="2.25" style="5" customWidth="1"/>
    <col min="2798" max="2801" width="2.375" style="5" customWidth="1"/>
    <col min="2802" max="2803" width="2.25" style="5" customWidth="1"/>
    <col min="2804" max="2804" width="7.125" style="5" customWidth="1"/>
    <col min="2805" max="2805" width="2.125" style="5" customWidth="1"/>
    <col min="2806" max="2807" width="7.125" style="5" customWidth="1"/>
    <col min="2808" max="2808" width="4.125" style="5" customWidth="1"/>
    <col min="2809" max="2810" width="2.375" style="5" customWidth="1"/>
    <col min="2811" max="2811" width="4.625" style="5" customWidth="1"/>
    <col min="2812" max="2812" width="15.625" style="5" customWidth="1"/>
    <col min="2813" max="2813" width="1.625" style="5" customWidth="1"/>
    <col min="2814" max="2814" width="2.625" style="5" customWidth="1"/>
    <col min="2815" max="2815" width="2.25" style="5" customWidth="1"/>
    <col min="2816" max="2819" width="2.375" style="5" customWidth="1"/>
    <col min="2820" max="2821" width="2.25" style="5" customWidth="1"/>
    <col min="2822" max="2822" width="7.125" style="5" customWidth="1"/>
    <col min="2823" max="2823" width="2.125" style="5" customWidth="1"/>
    <col min="2824" max="2825" width="7.125" style="5" customWidth="1"/>
    <col min="2826" max="2826" width="4.125" style="5" customWidth="1"/>
    <col min="2827" max="2828" width="2.375" style="5" customWidth="1"/>
    <col min="2829" max="2829" width="4.625" style="5" customWidth="1"/>
    <col min="2830" max="2830" width="15.625" style="5" customWidth="1"/>
    <col min="2831" max="2831" width="1.625" style="5" customWidth="1"/>
    <col min="2832" max="3052" width="9" style="5"/>
    <col min="3053" max="3053" width="2.25" style="5" customWidth="1"/>
    <col min="3054" max="3057" width="2.375" style="5" customWidth="1"/>
    <col min="3058" max="3059" width="2.25" style="5" customWidth="1"/>
    <col min="3060" max="3060" width="7.125" style="5" customWidth="1"/>
    <col min="3061" max="3061" width="2.125" style="5" customWidth="1"/>
    <col min="3062" max="3063" width="7.125" style="5" customWidth="1"/>
    <col min="3064" max="3064" width="4.125" style="5" customWidth="1"/>
    <col min="3065" max="3066" width="2.375" style="5" customWidth="1"/>
    <col min="3067" max="3067" width="4.625" style="5" customWidth="1"/>
    <col min="3068" max="3068" width="15.625" style="5" customWidth="1"/>
    <col min="3069" max="3069" width="1.625" style="5" customWidth="1"/>
    <col min="3070" max="3070" width="2.625" style="5" customWidth="1"/>
    <col min="3071" max="3071" width="2.25" style="5" customWidth="1"/>
    <col min="3072" max="3075" width="2.375" style="5" customWidth="1"/>
    <col min="3076" max="3077" width="2.25" style="5" customWidth="1"/>
    <col min="3078" max="3078" width="7.125" style="5" customWidth="1"/>
    <col min="3079" max="3079" width="2.125" style="5" customWidth="1"/>
    <col min="3080" max="3081" width="7.125" style="5" customWidth="1"/>
    <col min="3082" max="3082" width="4.125" style="5" customWidth="1"/>
    <col min="3083" max="3084" width="2.375" style="5" customWidth="1"/>
    <col min="3085" max="3085" width="4.625" style="5" customWidth="1"/>
    <col min="3086" max="3086" width="15.625" style="5" customWidth="1"/>
    <col min="3087" max="3087" width="1.625" style="5" customWidth="1"/>
    <col min="3088" max="3308" width="9" style="5"/>
    <col min="3309" max="3309" width="2.25" style="5" customWidth="1"/>
    <col min="3310" max="3313" width="2.375" style="5" customWidth="1"/>
    <col min="3314" max="3315" width="2.25" style="5" customWidth="1"/>
    <col min="3316" max="3316" width="7.125" style="5" customWidth="1"/>
    <col min="3317" max="3317" width="2.125" style="5" customWidth="1"/>
    <col min="3318" max="3319" width="7.125" style="5" customWidth="1"/>
    <col min="3320" max="3320" width="4.125" style="5" customWidth="1"/>
    <col min="3321" max="3322" width="2.375" style="5" customWidth="1"/>
    <col min="3323" max="3323" width="4.625" style="5" customWidth="1"/>
    <col min="3324" max="3324" width="15.625" style="5" customWidth="1"/>
    <col min="3325" max="3325" width="1.625" style="5" customWidth="1"/>
    <col min="3326" max="3326" width="2.625" style="5" customWidth="1"/>
    <col min="3327" max="3327" width="2.25" style="5" customWidth="1"/>
    <col min="3328" max="3331" width="2.375" style="5" customWidth="1"/>
    <col min="3332" max="3333" width="2.25" style="5" customWidth="1"/>
    <col min="3334" max="3334" width="7.125" style="5" customWidth="1"/>
    <col min="3335" max="3335" width="2.125" style="5" customWidth="1"/>
    <col min="3336" max="3337" width="7.125" style="5" customWidth="1"/>
    <col min="3338" max="3338" width="4.125" style="5" customWidth="1"/>
    <col min="3339" max="3340" width="2.375" style="5" customWidth="1"/>
    <col min="3341" max="3341" width="4.625" style="5" customWidth="1"/>
    <col min="3342" max="3342" width="15.625" style="5" customWidth="1"/>
    <col min="3343" max="3343" width="1.625" style="5" customWidth="1"/>
    <col min="3344" max="3564" width="9" style="5"/>
    <col min="3565" max="3565" width="2.25" style="5" customWidth="1"/>
    <col min="3566" max="3569" width="2.375" style="5" customWidth="1"/>
    <col min="3570" max="3571" width="2.25" style="5" customWidth="1"/>
    <col min="3572" max="3572" width="7.125" style="5" customWidth="1"/>
    <col min="3573" max="3573" width="2.125" style="5" customWidth="1"/>
    <col min="3574" max="3575" width="7.125" style="5" customWidth="1"/>
    <col min="3576" max="3576" width="4.125" style="5" customWidth="1"/>
    <col min="3577" max="3578" width="2.375" style="5" customWidth="1"/>
    <col min="3579" max="3579" width="4.625" style="5" customWidth="1"/>
    <col min="3580" max="3580" width="15.625" style="5" customWidth="1"/>
    <col min="3581" max="3581" width="1.625" style="5" customWidth="1"/>
    <col min="3582" max="3582" width="2.625" style="5" customWidth="1"/>
    <col min="3583" max="3583" width="2.25" style="5" customWidth="1"/>
    <col min="3584" max="3587" width="2.375" style="5" customWidth="1"/>
    <col min="3588" max="3589" width="2.25" style="5" customWidth="1"/>
    <col min="3590" max="3590" width="7.125" style="5" customWidth="1"/>
    <col min="3591" max="3591" width="2.125" style="5" customWidth="1"/>
    <col min="3592" max="3593" width="7.125" style="5" customWidth="1"/>
    <col min="3594" max="3594" width="4.125" style="5" customWidth="1"/>
    <col min="3595" max="3596" width="2.375" style="5" customWidth="1"/>
    <col min="3597" max="3597" width="4.625" style="5" customWidth="1"/>
    <col min="3598" max="3598" width="15.625" style="5" customWidth="1"/>
    <col min="3599" max="3599" width="1.625" style="5" customWidth="1"/>
    <col min="3600" max="3820" width="9" style="5"/>
    <col min="3821" max="3821" width="2.25" style="5" customWidth="1"/>
    <col min="3822" max="3825" width="2.375" style="5" customWidth="1"/>
    <col min="3826" max="3827" width="2.25" style="5" customWidth="1"/>
    <col min="3828" max="3828" width="7.125" style="5" customWidth="1"/>
    <col min="3829" max="3829" width="2.125" style="5" customWidth="1"/>
    <col min="3830" max="3831" width="7.125" style="5" customWidth="1"/>
    <col min="3832" max="3832" width="4.125" style="5" customWidth="1"/>
    <col min="3833" max="3834" width="2.375" style="5" customWidth="1"/>
    <col min="3835" max="3835" width="4.625" style="5" customWidth="1"/>
    <col min="3836" max="3836" width="15.625" style="5" customWidth="1"/>
    <col min="3837" max="3837" width="1.625" style="5" customWidth="1"/>
    <col min="3838" max="3838" width="2.625" style="5" customWidth="1"/>
    <col min="3839" max="3839" width="2.25" style="5" customWidth="1"/>
    <col min="3840" max="3843" width="2.375" style="5" customWidth="1"/>
    <col min="3844" max="3845" width="2.25" style="5" customWidth="1"/>
    <col min="3846" max="3846" width="7.125" style="5" customWidth="1"/>
    <col min="3847" max="3847" width="2.125" style="5" customWidth="1"/>
    <col min="3848" max="3849" width="7.125" style="5" customWidth="1"/>
    <col min="3850" max="3850" width="4.125" style="5" customWidth="1"/>
    <col min="3851" max="3852" width="2.375" style="5" customWidth="1"/>
    <col min="3853" max="3853" width="4.625" style="5" customWidth="1"/>
    <col min="3854" max="3854" width="15.625" style="5" customWidth="1"/>
    <col min="3855" max="3855" width="1.625" style="5" customWidth="1"/>
    <col min="3856" max="4076" width="9" style="5"/>
    <col min="4077" max="4077" width="2.25" style="5" customWidth="1"/>
    <col min="4078" max="4081" width="2.375" style="5" customWidth="1"/>
    <col min="4082" max="4083" width="2.25" style="5" customWidth="1"/>
    <col min="4084" max="4084" width="7.125" style="5" customWidth="1"/>
    <col min="4085" max="4085" width="2.125" style="5" customWidth="1"/>
    <col min="4086" max="4087" width="7.125" style="5" customWidth="1"/>
    <col min="4088" max="4088" width="4.125" style="5" customWidth="1"/>
    <col min="4089" max="4090" width="2.375" style="5" customWidth="1"/>
    <col min="4091" max="4091" width="4.625" style="5" customWidth="1"/>
    <col min="4092" max="4092" width="15.625" style="5" customWidth="1"/>
    <col min="4093" max="4093" width="1.625" style="5" customWidth="1"/>
    <col min="4094" max="4094" width="2.625" style="5" customWidth="1"/>
    <col min="4095" max="4095" width="2.25" style="5" customWidth="1"/>
    <col min="4096" max="4099" width="2.375" style="5" customWidth="1"/>
    <col min="4100" max="4101" width="2.25" style="5" customWidth="1"/>
    <col min="4102" max="4102" width="7.125" style="5" customWidth="1"/>
    <col min="4103" max="4103" width="2.125" style="5" customWidth="1"/>
    <col min="4104" max="4105" width="7.125" style="5" customWidth="1"/>
    <col min="4106" max="4106" width="4.125" style="5" customWidth="1"/>
    <col min="4107" max="4108" width="2.375" style="5" customWidth="1"/>
    <col min="4109" max="4109" width="4.625" style="5" customWidth="1"/>
    <col min="4110" max="4110" width="15.625" style="5" customWidth="1"/>
    <col min="4111" max="4111" width="1.625" style="5" customWidth="1"/>
    <col min="4112" max="4332" width="9" style="5"/>
    <col min="4333" max="4333" width="2.25" style="5" customWidth="1"/>
    <col min="4334" max="4337" width="2.375" style="5" customWidth="1"/>
    <col min="4338" max="4339" width="2.25" style="5" customWidth="1"/>
    <col min="4340" max="4340" width="7.125" style="5" customWidth="1"/>
    <col min="4341" max="4341" width="2.125" style="5" customWidth="1"/>
    <col min="4342" max="4343" width="7.125" style="5" customWidth="1"/>
    <col min="4344" max="4344" width="4.125" style="5" customWidth="1"/>
    <col min="4345" max="4346" width="2.375" style="5" customWidth="1"/>
    <col min="4347" max="4347" width="4.625" style="5" customWidth="1"/>
    <col min="4348" max="4348" width="15.625" style="5" customWidth="1"/>
    <col min="4349" max="4349" width="1.625" style="5" customWidth="1"/>
    <col min="4350" max="4350" width="2.625" style="5" customWidth="1"/>
    <col min="4351" max="4351" width="2.25" style="5" customWidth="1"/>
    <col min="4352" max="4355" width="2.375" style="5" customWidth="1"/>
    <col min="4356" max="4357" width="2.25" style="5" customWidth="1"/>
    <col min="4358" max="4358" width="7.125" style="5" customWidth="1"/>
    <col min="4359" max="4359" width="2.125" style="5" customWidth="1"/>
    <col min="4360" max="4361" width="7.125" style="5" customWidth="1"/>
    <col min="4362" max="4362" width="4.125" style="5" customWidth="1"/>
    <col min="4363" max="4364" width="2.375" style="5" customWidth="1"/>
    <col min="4365" max="4365" width="4.625" style="5" customWidth="1"/>
    <col min="4366" max="4366" width="15.625" style="5" customWidth="1"/>
    <col min="4367" max="4367" width="1.625" style="5" customWidth="1"/>
    <col min="4368" max="4588" width="9" style="5"/>
    <col min="4589" max="4589" width="2.25" style="5" customWidth="1"/>
    <col min="4590" max="4593" width="2.375" style="5" customWidth="1"/>
    <col min="4594" max="4595" width="2.25" style="5" customWidth="1"/>
    <col min="4596" max="4596" width="7.125" style="5" customWidth="1"/>
    <col min="4597" max="4597" width="2.125" style="5" customWidth="1"/>
    <col min="4598" max="4599" width="7.125" style="5" customWidth="1"/>
    <col min="4600" max="4600" width="4.125" style="5" customWidth="1"/>
    <col min="4601" max="4602" width="2.375" style="5" customWidth="1"/>
    <col min="4603" max="4603" width="4.625" style="5" customWidth="1"/>
    <col min="4604" max="4604" width="15.625" style="5" customWidth="1"/>
    <col min="4605" max="4605" width="1.625" style="5" customWidth="1"/>
    <col min="4606" max="4606" width="2.625" style="5" customWidth="1"/>
    <col min="4607" max="4607" width="2.25" style="5" customWidth="1"/>
    <col min="4608" max="4611" width="2.375" style="5" customWidth="1"/>
    <col min="4612" max="4613" width="2.25" style="5" customWidth="1"/>
    <col min="4614" max="4614" width="7.125" style="5" customWidth="1"/>
    <col min="4615" max="4615" width="2.125" style="5" customWidth="1"/>
    <col min="4616" max="4617" width="7.125" style="5" customWidth="1"/>
    <col min="4618" max="4618" width="4.125" style="5" customWidth="1"/>
    <col min="4619" max="4620" width="2.375" style="5" customWidth="1"/>
    <col min="4621" max="4621" width="4.625" style="5" customWidth="1"/>
    <col min="4622" max="4622" width="15.625" style="5" customWidth="1"/>
    <col min="4623" max="4623" width="1.625" style="5" customWidth="1"/>
    <col min="4624" max="4844" width="9" style="5"/>
    <col min="4845" max="4845" width="2.25" style="5" customWidth="1"/>
    <col min="4846" max="4849" width="2.375" style="5" customWidth="1"/>
    <col min="4850" max="4851" width="2.25" style="5" customWidth="1"/>
    <col min="4852" max="4852" width="7.125" style="5" customWidth="1"/>
    <col min="4853" max="4853" width="2.125" style="5" customWidth="1"/>
    <col min="4854" max="4855" width="7.125" style="5" customWidth="1"/>
    <col min="4856" max="4856" width="4.125" style="5" customWidth="1"/>
    <col min="4857" max="4858" width="2.375" style="5" customWidth="1"/>
    <col min="4859" max="4859" width="4.625" style="5" customWidth="1"/>
    <col min="4860" max="4860" width="15.625" style="5" customWidth="1"/>
    <col min="4861" max="4861" width="1.625" style="5" customWidth="1"/>
    <col min="4862" max="4862" width="2.625" style="5" customWidth="1"/>
    <col min="4863" max="4863" width="2.25" style="5" customWidth="1"/>
    <col min="4864" max="4867" width="2.375" style="5" customWidth="1"/>
    <col min="4868" max="4869" width="2.25" style="5" customWidth="1"/>
    <col min="4870" max="4870" width="7.125" style="5" customWidth="1"/>
    <col min="4871" max="4871" width="2.125" style="5" customWidth="1"/>
    <col min="4872" max="4873" width="7.125" style="5" customWidth="1"/>
    <col min="4874" max="4874" width="4.125" style="5" customWidth="1"/>
    <col min="4875" max="4876" width="2.375" style="5" customWidth="1"/>
    <col min="4877" max="4877" width="4.625" style="5" customWidth="1"/>
    <col min="4878" max="4878" width="15.625" style="5" customWidth="1"/>
    <col min="4879" max="4879" width="1.625" style="5" customWidth="1"/>
    <col min="4880" max="5100" width="9" style="5"/>
    <col min="5101" max="5101" width="2.25" style="5" customWidth="1"/>
    <col min="5102" max="5105" width="2.375" style="5" customWidth="1"/>
    <col min="5106" max="5107" width="2.25" style="5" customWidth="1"/>
    <col min="5108" max="5108" width="7.125" style="5" customWidth="1"/>
    <col min="5109" max="5109" width="2.125" style="5" customWidth="1"/>
    <col min="5110" max="5111" width="7.125" style="5" customWidth="1"/>
    <col min="5112" max="5112" width="4.125" style="5" customWidth="1"/>
    <col min="5113" max="5114" width="2.375" style="5" customWidth="1"/>
    <col min="5115" max="5115" width="4.625" style="5" customWidth="1"/>
    <col min="5116" max="5116" width="15.625" style="5" customWidth="1"/>
    <col min="5117" max="5117" width="1.625" style="5" customWidth="1"/>
    <col min="5118" max="5118" width="2.625" style="5" customWidth="1"/>
    <col min="5119" max="5119" width="2.25" style="5" customWidth="1"/>
    <col min="5120" max="5123" width="2.375" style="5" customWidth="1"/>
    <col min="5124" max="5125" width="2.25" style="5" customWidth="1"/>
    <col min="5126" max="5126" width="7.125" style="5" customWidth="1"/>
    <col min="5127" max="5127" width="2.125" style="5" customWidth="1"/>
    <col min="5128" max="5129" width="7.125" style="5" customWidth="1"/>
    <col min="5130" max="5130" width="4.125" style="5" customWidth="1"/>
    <col min="5131" max="5132" width="2.375" style="5" customWidth="1"/>
    <col min="5133" max="5133" width="4.625" style="5" customWidth="1"/>
    <col min="5134" max="5134" width="15.625" style="5" customWidth="1"/>
    <col min="5135" max="5135" width="1.625" style="5" customWidth="1"/>
    <col min="5136" max="5356" width="9" style="5"/>
    <col min="5357" max="5357" width="2.25" style="5" customWidth="1"/>
    <col min="5358" max="5361" width="2.375" style="5" customWidth="1"/>
    <col min="5362" max="5363" width="2.25" style="5" customWidth="1"/>
    <col min="5364" max="5364" width="7.125" style="5" customWidth="1"/>
    <col min="5365" max="5365" width="2.125" style="5" customWidth="1"/>
    <col min="5366" max="5367" width="7.125" style="5" customWidth="1"/>
    <col min="5368" max="5368" width="4.125" style="5" customWidth="1"/>
    <col min="5369" max="5370" width="2.375" style="5" customWidth="1"/>
    <col min="5371" max="5371" width="4.625" style="5" customWidth="1"/>
    <col min="5372" max="5372" width="15.625" style="5" customWidth="1"/>
    <col min="5373" max="5373" width="1.625" style="5" customWidth="1"/>
    <col min="5374" max="5374" width="2.625" style="5" customWidth="1"/>
    <col min="5375" max="5375" width="2.25" style="5" customWidth="1"/>
    <col min="5376" max="5379" width="2.375" style="5" customWidth="1"/>
    <col min="5380" max="5381" width="2.25" style="5" customWidth="1"/>
    <col min="5382" max="5382" width="7.125" style="5" customWidth="1"/>
    <col min="5383" max="5383" width="2.125" style="5" customWidth="1"/>
    <col min="5384" max="5385" width="7.125" style="5" customWidth="1"/>
    <col min="5386" max="5386" width="4.125" style="5" customWidth="1"/>
    <col min="5387" max="5388" width="2.375" style="5" customWidth="1"/>
    <col min="5389" max="5389" width="4.625" style="5" customWidth="1"/>
    <col min="5390" max="5390" width="15.625" style="5" customWidth="1"/>
    <col min="5391" max="5391" width="1.625" style="5" customWidth="1"/>
    <col min="5392" max="5612" width="9" style="5"/>
    <col min="5613" max="5613" width="2.25" style="5" customWidth="1"/>
    <col min="5614" max="5617" width="2.375" style="5" customWidth="1"/>
    <col min="5618" max="5619" width="2.25" style="5" customWidth="1"/>
    <col min="5620" max="5620" width="7.125" style="5" customWidth="1"/>
    <col min="5621" max="5621" width="2.125" style="5" customWidth="1"/>
    <col min="5622" max="5623" width="7.125" style="5" customWidth="1"/>
    <col min="5624" max="5624" width="4.125" style="5" customWidth="1"/>
    <col min="5625" max="5626" width="2.375" style="5" customWidth="1"/>
    <col min="5627" max="5627" width="4.625" style="5" customWidth="1"/>
    <col min="5628" max="5628" width="15.625" style="5" customWidth="1"/>
    <col min="5629" max="5629" width="1.625" style="5" customWidth="1"/>
    <col min="5630" max="5630" width="2.625" style="5" customWidth="1"/>
    <col min="5631" max="5631" width="2.25" style="5" customWidth="1"/>
    <col min="5632" max="5635" width="2.375" style="5" customWidth="1"/>
    <col min="5636" max="5637" width="2.25" style="5" customWidth="1"/>
    <col min="5638" max="5638" width="7.125" style="5" customWidth="1"/>
    <col min="5639" max="5639" width="2.125" style="5" customWidth="1"/>
    <col min="5640" max="5641" width="7.125" style="5" customWidth="1"/>
    <col min="5642" max="5642" width="4.125" style="5" customWidth="1"/>
    <col min="5643" max="5644" width="2.375" style="5" customWidth="1"/>
    <col min="5645" max="5645" width="4.625" style="5" customWidth="1"/>
    <col min="5646" max="5646" width="15.625" style="5" customWidth="1"/>
    <col min="5647" max="5647" width="1.625" style="5" customWidth="1"/>
    <col min="5648" max="5868" width="9" style="5"/>
    <col min="5869" max="5869" width="2.25" style="5" customWidth="1"/>
    <col min="5870" max="5873" width="2.375" style="5" customWidth="1"/>
    <col min="5874" max="5875" width="2.25" style="5" customWidth="1"/>
    <col min="5876" max="5876" width="7.125" style="5" customWidth="1"/>
    <col min="5877" max="5877" width="2.125" style="5" customWidth="1"/>
    <col min="5878" max="5879" width="7.125" style="5" customWidth="1"/>
    <col min="5880" max="5880" width="4.125" style="5" customWidth="1"/>
    <col min="5881" max="5882" width="2.375" style="5" customWidth="1"/>
    <col min="5883" max="5883" width="4.625" style="5" customWidth="1"/>
    <col min="5884" max="5884" width="15.625" style="5" customWidth="1"/>
    <col min="5885" max="5885" width="1.625" style="5" customWidth="1"/>
    <col min="5886" max="5886" width="2.625" style="5" customWidth="1"/>
    <col min="5887" max="5887" width="2.25" style="5" customWidth="1"/>
    <col min="5888" max="5891" width="2.375" style="5" customWidth="1"/>
    <col min="5892" max="5893" width="2.25" style="5" customWidth="1"/>
    <col min="5894" max="5894" width="7.125" style="5" customWidth="1"/>
    <col min="5895" max="5895" width="2.125" style="5" customWidth="1"/>
    <col min="5896" max="5897" width="7.125" style="5" customWidth="1"/>
    <col min="5898" max="5898" width="4.125" style="5" customWidth="1"/>
    <col min="5899" max="5900" width="2.375" style="5" customWidth="1"/>
    <col min="5901" max="5901" width="4.625" style="5" customWidth="1"/>
    <col min="5902" max="5902" width="15.625" style="5" customWidth="1"/>
    <col min="5903" max="5903" width="1.625" style="5" customWidth="1"/>
    <col min="5904" max="6124" width="9" style="5"/>
    <col min="6125" max="6125" width="2.25" style="5" customWidth="1"/>
    <col min="6126" max="6129" width="2.375" style="5" customWidth="1"/>
    <col min="6130" max="6131" width="2.25" style="5" customWidth="1"/>
    <col min="6132" max="6132" width="7.125" style="5" customWidth="1"/>
    <col min="6133" max="6133" width="2.125" style="5" customWidth="1"/>
    <col min="6134" max="6135" width="7.125" style="5" customWidth="1"/>
    <col min="6136" max="6136" width="4.125" style="5" customWidth="1"/>
    <col min="6137" max="6138" width="2.375" style="5" customWidth="1"/>
    <col min="6139" max="6139" width="4.625" style="5" customWidth="1"/>
    <col min="6140" max="6140" width="15.625" style="5" customWidth="1"/>
    <col min="6141" max="6141" width="1.625" style="5" customWidth="1"/>
    <col min="6142" max="6142" width="2.625" style="5" customWidth="1"/>
    <col min="6143" max="6143" width="2.25" style="5" customWidth="1"/>
    <col min="6144" max="6147" width="2.375" style="5" customWidth="1"/>
    <col min="6148" max="6149" width="2.25" style="5" customWidth="1"/>
    <col min="6150" max="6150" width="7.125" style="5" customWidth="1"/>
    <col min="6151" max="6151" width="2.125" style="5" customWidth="1"/>
    <col min="6152" max="6153" width="7.125" style="5" customWidth="1"/>
    <col min="6154" max="6154" width="4.125" style="5" customWidth="1"/>
    <col min="6155" max="6156" width="2.375" style="5" customWidth="1"/>
    <col min="6157" max="6157" width="4.625" style="5" customWidth="1"/>
    <col min="6158" max="6158" width="15.625" style="5" customWidth="1"/>
    <col min="6159" max="6159" width="1.625" style="5" customWidth="1"/>
    <col min="6160" max="6380" width="9" style="5"/>
    <col min="6381" max="6381" width="2.25" style="5" customWidth="1"/>
    <col min="6382" max="6385" width="2.375" style="5" customWidth="1"/>
    <col min="6386" max="6387" width="2.25" style="5" customWidth="1"/>
    <col min="6388" max="6388" width="7.125" style="5" customWidth="1"/>
    <col min="6389" max="6389" width="2.125" style="5" customWidth="1"/>
    <col min="6390" max="6391" width="7.125" style="5" customWidth="1"/>
    <col min="6392" max="6392" width="4.125" style="5" customWidth="1"/>
    <col min="6393" max="6394" width="2.375" style="5" customWidth="1"/>
    <col min="6395" max="6395" width="4.625" style="5" customWidth="1"/>
    <col min="6396" max="6396" width="15.625" style="5" customWidth="1"/>
    <col min="6397" max="6397" width="1.625" style="5" customWidth="1"/>
    <col min="6398" max="6398" width="2.625" style="5" customWidth="1"/>
    <col min="6399" max="6399" width="2.25" style="5" customWidth="1"/>
    <col min="6400" max="6403" width="2.375" style="5" customWidth="1"/>
    <col min="6404" max="6405" width="2.25" style="5" customWidth="1"/>
    <col min="6406" max="6406" width="7.125" style="5" customWidth="1"/>
    <col min="6407" max="6407" width="2.125" style="5" customWidth="1"/>
    <col min="6408" max="6409" width="7.125" style="5" customWidth="1"/>
    <col min="6410" max="6410" width="4.125" style="5" customWidth="1"/>
    <col min="6411" max="6412" width="2.375" style="5" customWidth="1"/>
    <col min="6413" max="6413" width="4.625" style="5" customWidth="1"/>
    <col min="6414" max="6414" width="15.625" style="5" customWidth="1"/>
    <col min="6415" max="6415" width="1.625" style="5" customWidth="1"/>
    <col min="6416" max="6636" width="9" style="5"/>
    <col min="6637" max="6637" width="2.25" style="5" customWidth="1"/>
    <col min="6638" max="6641" width="2.375" style="5" customWidth="1"/>
    <col min="6642" max="6643" width="2.25" style="5" customWidth="1"/>
    <col min="6644" max="6644" width="7.125" style="5" customWidth="1"/>
    <col min="6645" max="6645" width="2.125" style="5" customWidth="1"/>
    <col min="6646" max="6647" width="7.125" style="5" customWidth="1"/>
    <col min="6648" max="6648" width="4.125" style="5" customWidth="1"/>
    <col min="6649" max="6650" width="2.375" style="5" customWidth="1"/>
    <col min="6651" max="6651" width="4.625" style="5" customWidth="1"/>
    <col min="6652" max="6652" width="15.625" style="5" customWidth="1"/>
    <col min="6653" max="6653" width="1.625" style="5" customWidth="1"/>
    <col min="6654" max="6654" width="2.625" style="5" customWidth="1"/>
    <col min="6655" max="6655" width="2.25" style="5" customWidth="1"/>
    <col min="6656" max="6659" width="2.375" style="5" customWidth="1"/>
    <col min="6660" max="6661" width="2.25" style="5" customWidth="1"/>
    <col min="6662" max="6662" width="7.125" style="5" customWidth="1"/>
    <col min="6663" max="6663" width="2.125" style="5" customWidth="1"/>
    <col min="6664" max="6665" width="7.125" style="5" customWidth="1"/>
    <col min="6666" max="6666" width="4.125" style="5" customWidth="1"/>
    <col min="6667" max="6668" width="2.375" style="5" customWidth="1"/>
    <col min="6669" max="6669" width="4.625" style="5" customWidth="1"/>
    <col min="6670" max="6670" width="15.625" style="5" customWidth="1"/>
    <col min="6671" max="6671" width="1.625" style="5" customWidth="1"/>
    <col min="6672" max="6892" width="9" style="5"/>
    <col min="6893" max="6893" width="2.25" style="5" customWidth="1"/>
    <col min="6894" max="6897" width="2.375" style="5" customWidth="1"/>
    <col min="6898" max="6899" width="2.25" style="5" customWidth="1"/>
    <col min="6900" max="6900" width="7.125" style="5" customWidth="1"/>
    <col min="6901" max="6901" width="2.125" style="5" customWidth="1"/>
    <col min="6902" max="6903" width="7.125" style="5" customWidth="1"/>
    <col min="6904" max="6904" width="4.125" style="5" customWidth="1"/>
    <col min="6905" max="6906" width="2.375" style="5" customWidth="1"/>
    <col min="6907" max="6907" width="4.625" style="5" customWidth="1"/>
    <col min="6908" max="6908" width="15.625" style="5" customWidth="1"/>
    <col min="6909" max="6909" width="1.625" style="5" customWidth="1"/>
    <col min="6910" max="6910" width="2.625" style="5" customWidth="1"/>
    <col min="6911" max="6911" width="2.25" style="5" customWidth="1"/>
    <col min="6912" max="6915" width="2.375" style="5" customWidth="1"/>
    <col min="6916" max="6917" width="2.25" style="5" customWidth="1"/>
    <col min="6918" max="6918" width="7.125" style="5" customWidth="1"/>
    <col min="6919" max="6919" width="2.125" style="5" customWidth="1"/>
    <col min="6920" max="6921" width="7.125" style="5" customWidth="1"/>
    <col min="6922" max="6922" width="4.125" style="5" customWidth="1"/>
    <col min="6923" max="6924" width="2.375" style="5" customWidth="1"/>
    <col min="6925" max="6925" width="4.625" style="5" customWidth="1"/>
    <col min="6926" max="6926" width="15.625" style="5" customWidth="1"/>
    <col min="6927" max="6927" width="1.625" style="5" customWidth="1"/>
    <col min="6928" max="7148" width="9" style="5"/>
    <col min="7149" max="7149" width="2.25" style="5" customWidth="1"/>
    <col min="7150" max="7153" width="2.375" style="5" customWidth="1"/>
    <col min="7154" max="7155" width="2.25" style="5" customWidth="1"/>
    <col min="7156" max="7156" width="7.125" style="5" customWidth="1"/>
    <col min="7157" max="7157" width="2.125" style="5" customWidth="1"/>
    <col min="7158" max="7159" width="7.125" style="5" customWidth="1"/>
    <col min="7160" max="7160" width="4.125" style="5" customWidth="1"/>
    <col min="7161" max="7162" width="2.375" style="5" customWidth="1"/>
    <col min="7163" max="7163" width="4.625" style="5" customWidth="1"/>
    <col min="7164" max="7164" width="15.625" style="5" customWidth="1"/>
    <col min="7165" max="7165" width="1.625" style="5" customWidth="1"/>
    <col min="7166" max="7166" width="2.625" style="5" customWidth="1"/>
    <col min="7167" max="7167" width="2.25" style="5" customWidth="1"/>
    <col min="7168" max="7171" width="2.375" style="5" customWidth="1"/>
    <col min="7172" max="7173" width="2.25" style="5" customWidth="1"/>
    <col min="7174" max="7174" width="7.125" style="5" customWidth="1"/>
    <col min="7175" max="7175" width="2.125" style="5" customWidth="1"/>
    <col min="7176" max="7177" width="7.125" style="5" customWidth="1"/>
    <col min="7178" max="7178" width="4.125" style="5" customWidth="1"/>
    <col min="7179" max="7180" width="2.375" style="5" customWidth="1"/>
    <col min="7181" max="7181" width="4.625" style="5" customWidth="1"/>
    <col min="7182" max="7182" width="15.625" style="5" customWidth="1"/>
    <col min="7183" max="7183" width="1.625" style="5" customWidth="1"/>
    <col min="7184" max="7404" width="9" style="5"/>
    <col min="7405" max="7405" width="2.25" style="5" customWidth="1"/>
    <col min="7406" max="7409" width="2.375" style="5" customWidth="1"/>
    <col min="7410" max="7411" width="2.25" style="5" customWidth="1"/>
    <col min="7412" max="7412" width="7.125" style="5" customWidth="1"/>
    <col min="7413" max="7413" width="2.125" style="5" customWidth="1"/>
    <col min="7414" max="7415" width="7.125" style="5" customWidth="1"/>
    <col min="7416" max="7416" width="4.125" style="5" customWidth="1"/>
    <col min="7417" max="7418" width="2.375" style="5" customWidth="1"/>
    <col min="7419" max="7419" width="4.625" style="5" customWidth="1"/>
    <col min="7420" max="7420" width="15.625" style="5" customWidth="1"/>
    <col min="7421" max="7421" width="1.625" style="5" customWidth="1"/>
    <col min="7422" max="7422" width="2.625" style="5" customWidth="1"/>
    <col min="7423" max="7423" width="2.25" style="5" customWidth="1"/>
    <col min="7424" max="7427" width="2.375" style="5" customWidth="1"/>
    <col min="7428" max="7429" width="2.25" style="5" customWidth="1"/>
    <col min="7430" max="7430" width="7.125" style="5" customWidth="1"/>
    <col min="7431" max="7431" width="2.125" style="5" customWidth="1"/>
    <col min="7432" max="7433" width="7.125" style="5" customWidth="1"/>
    <col min="7434" max="7434" width="4.125" style="5" customWidth="1"/>
    <col min="7435" max="7436" width="2.375" style="5" customWidth="1"/>
    <col min="7437" max="7437" width="4.625" style="5" customWidth="1"/>
    <col min="7438" max="7438" width="15.625" style="5" customWidth="1"/>
    <col min="7439" max="7439" width="1.625" style="5" customWidth="1"/>
    <col min="7440" max="7660" width="9" style="5"/>
    <col min="7661" max="7661" width="2.25" style="5" customWidth="1"/>
    <col min="7662" max="7665" width="2.375" style="5" customWidth="1"/>
    <col min="7666" max="7667" width="2.25" style="5" customWidth="1"/>
    <col min="7668" max="7668" width="7.125" style="5" customWidth="1"/>
    <col min="7669" max="7669" width="2.125" style="5" customWidth="1"/>
    <col min="7670" max="7671" width="7.125" style="5" customWidth="1"/>
    <col min="7672" max="7672" width="4.125" style="5" customWidth="1"/>
    <col min="7673" max="7674" width="2.375" style="5" customWidth="1"/>
    <col min="7675" max="7675" width="4.625" style="5" customWidth="1"/>
    <col min="7676" max="7676" width="15.625" style="5" customWidth="1"/>
    <col min="7677" max="7677" width="1.625" style="5" customWidth="1"/>
    <col min="7678" max="7678" width="2.625" style="5" customWidth="1"/>
    <col min="7679" max="7679" width="2.25" style="5" customWidth="1"/>
    <col min="7680" max="7683" width="2.375" style="5" customWidth="1"/>
    <col min="7684" max="7685" width="2.25" style="5" customWidth="1"/>
    <col min="7686" max="7686" width="7.125" style="5" customWidth="1"/>
    <col min="7687" max="7687" width="2.125" style="5" customWidth="1"/>
    <col min="7688" max="7689" width="7.125" style="5" customWidth="1"/>
    <col min="7690" max="7690" width="4.125" style="5" customWidth="1"/>
    <col min="7691" max="7692" width="2.375" style="5" customWidth="1"/>
    <col min="7693" max="7693" width="4.625" style="5" customWidth="1"/>
    <col min="7694" max="7694" width="15.625" style="5" customWidth="1"/>
    <col min="7695" max="7695" width="1.625" style="5" customWidth="1"/>
    <col min="7696" max="7916" width="9" style="5"/>
    <col min="7917" max="7917" width="2.25" style="5" customWidth="1"/>
    <col min="7918" max="7921" width="2.375" style="5" customWidth="1"/>
    <col min="7922" max="7923" width="2.25" style="5" customWidth="1"/>
    <col min="7924" max="7924" width="7.125" style="5" customWidth="1"/>
    <col min="7925" max="7925" width="2.125" style="5" customWidth="1"/>
    <col min="7926" max="7927" width="7.125" style="5" customWidth="1"/>
    <col min="7928" max="7928" width="4.125" style="5" customWidth="1"/>
    <col min="7929" max="7930" width="2.375" style="5" customWidth="1"/>
    <col min="7931" max="7931" width="4.625" style="5" customWidth="1"/>
    <col min="7932" max="7932" width="15.625" style="5" customWidth="1"/>
    <col min="7933" max="7933" width="1.625" style="5" customWidth="1"/>
    <col min="7934" max="7934" width="2.625" style="5" customWidth="1"/>
    <col min="7935" max="7935" width="2.25" style="5" customWidth="1"/>
    <col min="7936" max="7939" width="2.375" style="5" customWidth="1"/>
    <col min="7940" max="7941" width="2.25" style="5" customWidth="1"/>
    <col min="7942" max="7942" width="7.125" style="5" customWidth="1"/>
    <col min="7943" max="7943" width="2.125" style="5" customWidth="1"/>
    <col min="7944" max="7945" width="7.125" style="5" customWidth="1"/>
    <col min="7946" max="7946" width="4.125" style="5" customWidth="1"/>
    <col min="7947" max="7948" width="2.375" style="5" customWidth="1"/>
    <col min="7949" max="7949" width="4.625" style="5" customWidth="1"/>
    <col min="7950" max="7950" width="15.625" style="5" customWidth="1"/>
    <col min="7951" max="7951" width="1.625" style="5" customWidth="1"/>
    <col min="7952" max="8172" width="9" style="5"/>
    <col min="8173" max="8173" width="2.25" style="5" customWidth="1"/>
    <col min="8174" max="8177" width="2.375" style="5" customWidth="1"/>
    <col min="8178" max="8179" width="2.25" style="5" customWidth="1"/>
    <col min="8180" max="8180" width="7.125" style="5" customWidth="1"/>
    <col min="8181" max="8181" width="2.125" style="5" customWidth="1"/>
    <col min="8182" max="8183" width="7.125" style="5" customWidth="1"/>
    <col min="8184" max="8184" width="4.125" style="5" customWidth="1"/>
    <col min="8185" max="8186" width="2.375" style="5" customWidth="1"/>
    <col min="8187" max="8187" width="4.625" style="5" customWidth="1"/>
    <col min="8188" max="8188" width="15.625" style="5" customWidth="1"/>
    <col min="8189" max="8189" width="1.625" style="5" customWidth="1"/>
    <col min="8190" max="8190" width="2.625" style="5" customWidth="1"/>
    <col min="8191" max="8191" width="2.25" style="5" customWidth="1"/>
    <col min="8192" max="8195" width="2.375" style="5" customWidth="1"/>
    <col min="8196" max="8197" width="2.25" style="5" customWidth="1"/>
    <col min="8198" max="8198" width="7.125" style="5" customWidth="1"/>
    <col min="8199" max="8199" width="2.125" style="5" customWidth="1"/>
    <col min="8200" max="8201" width="7.125" style="5" customWidth="1"/>
    <col min="8202" max="8202" width="4.125" style="5" customWidth="1"/>
    <col min="8203" max="8204" width="2.375" style="5" customWidth="1"/>
    <col min="8205" max="8205" width="4.625" style="5" customWidth="1"/>
    <col min="8206" max="8206" width="15.625" style="5" customWidth="1"/>
    <col min="8207" max="8207" width="1.625" style="5" customWidth="1"/>
    <col min="8208" max="8428" width="9" style="5"/>
    <col min="8429" max="8429" width="2.25" style="5" customWidth="1"/>
    <col min="8430" max="8433" width="2.375" style="5" customWidth="1"/>
    <col min="8434" max="8435" width="2.25" style="5" customWidth="1"/>
    <col min="8436" max="8436" width="7.125" style="5" customWidth="1"/>
    <col min="8437" max="8437" width="2.125" style="5" customWidth="1"/>
    <col min="8438" max="8439" width="7.125" style="5" customWidth="1"/>
    <col min="8440" max="8440" width="4.125" style="5" customWidth="1"/>
    <col min="8441" max="8442" width="2.375" style="5" customWidth="1"/>
    <col min="8443" max="8443" width="4.625" style="5" customWidth="1"/>
    <col min="8444" max="8444" width="15.625" style="5" customWidth="1"/>
    <col min="8445" max="8445" width="1.625" style="5" customWidth="1"/>
    <col min="8446" max="8446" width="2.625" style="5" customWidth="1"/>
    <col min="8447" max="8447" width="2.25" style="5" customWidth="1"/>
    <col min="8448" max="8451" width="2.375" style="5" customWidth="1"/>
    <col min="8452" max="8453" width="2.25" style="5" customWidth="1"/>
    <col min="8454" max="8454" width="7.125" style="5" customWidth="1"/>
    <col min="8455" max="8455" width="2.125" style="5" customWidth="1"/>
    <col min="8456" max="8457" width="7.125" style="5" customWidth="1"/>
    <col min="8458" max="8458" width="4.125" style="5" customWidth="1"/>
    <col min="8459" max="8460" width="2.375" style="5" customWidth="1"/>
    <col min="8461" max="8461" width="4.625" style="5" customWidth="1"/>
    <col min="8462" max="8462" width="15.625" style="5" customWidth="1"/>
    <col min="8463" max="8463" width="1.625" style="5" customWidth="1"/>
    <col min="8464" max="8684" width="9" style="5"/>
    <col min="8685" max="8685" width="2.25" style="5" customWidth="1"/>
    <col min="8686" max="8689" width="2.375" style="5" customWidth="1"/>
    <col min="8690" max="8691" width="2.25" style="5" customWidth="1"/>
    <col min="8692" max="8692" width="7.125" style="5" customWidth="1"/>
    <col min="8693" max="8693" width="2.125" style="5" customWidth="1"/>
    <col min="8694" max="8695" width="7.125" style="5" customWidth="1"/>
    <col min="8696" max="8696" width="4.125" style="5" customWidth="1"/>
    <col min="8697" max="8698" width="2.375" style="5" customWidth="1"/>
    <col min="8699" max="8699" width="4.625" style="5" customWidth="1"/>
    <col min="8700" max="8700" width="15.625" style="5" customWidth="1"/>
    <col min="8701" max="8701" width="1.625" style="5" customWidth="1"/>
    <col min="8702" max="8702" width="2.625" style="5" customWidth="1"/>
    <col min="8703" max="8703" width="2.25" style="5" customWidth="1"/>
    <col min="8704" max="8707" width="2.375" style="5" customWidth="1"/>
    <col min="8708" max="8709" width="2.25" style="5" customWidth="1"/>
    <col min="8710" max="8710" width="7.125" style="5" customWidth="1"/>
    <col min="8711" max="8711" width="2.125" style="5" customWidth="1"/>
    <col min="8712" max="8713" width="7.125" style="5" customWidth="1"/>
    <col min="8714" max="8714" width="4.125" style="5" customWidth="1"/>
    <col min="8715" max="8716" width="2.375" style="5" customWidth="1"/>
    <col min="8717" max="8717" width="4.625" style="5" customWidth="1"/>
    <col min="8718" max="8718" width="15.625" style="5" customWidth="1"/>
    <col min="8719" max="8719" width="1.625" style="5" customWidth="1"/>
    <col min="8720" max="8940" width="9" style="5"/>
    <col min="8941" max="8941" width="2.25" style="5" customWidth="1"/>
    <col min="8942" max="8945" width="2.375" style="5" customWidth="1"/>
    <col min="8946" max="8947" width="2.25" style="5" customWidth="1"/>
    <col min="8948" max="8948" width="7.125" style="5" customWidth="1"/>
    <col min="8949" max="8949" width="2.125" style="5" customWidth="1"/>
    <col min="8950" max="8951" width="7.125" style="5" customWidth="1"/>
    <col min="8952" max="8952" width="4.125" style="5" customWidth="1"/>
    <col min="8953" max="8954" width="2.375" style="5" customWidth="1"/>
    <col min="8955" max="8955" width="4.625" style="5" customWidth="1"/>
    <col min="8956" max="8956" width="15.625" style="5" customWidth="1"/>
    <col min="8957" max="8957" width="1.625" style="5" customWidth="1"/>
    <col min="8958" max="8958" width="2.625" style="5" customWidth="1"/>
    <col min="8959" max="8959" width="2.25" style="5" customWidth="1"/>
    <col min="8960" max="8963" width="2.375" style="5" customWidth="1"/>
    <col min="8964" max="8965" width="2.25" style="5" customWidth="1"/>
    <col min="8966" max="8966" width="7.125" style="5" customWidth="1"/>
    <col min="8967" max="8967" width="2.125" style="5" customWidth="1"/>
    <col min="8968" max="8969" width="7.125" style="5" customWidth="1"/>
    <col min="8970" max="8970" width="4.125" style="5" customWidth="1"/>
    <col min="8971" max="8972" width="2.375" style="5" customWidth="1"/>
    <col min="8973" max="8973" width="4.625" style="5" customWidth="1"/>
    <col min="8974" max="8974" width="15.625" style="5" customWidth="1"/>
    <col min="8975" max="8975" width="1.625" style="5" customWidth="1"/>
    <col min="8976" max="9196" width="9" style="5"/>
    <col min="9197" max="9197" width="2.25" style="5" customWidth="1"/>
    <col min="9198" max="9201" width="2.375" style="5" customWidth="1"/>
    <col min="9202" max="9203" width="2.25" style="5" customWidth="1"/>
    <col min="9204" max="9204" width="7.125" style="5" customWidth="1"/>
    <col min="9205" max="9205" width="2.125" style="5" customWidth="1"/>
    <col min="9206" max="9207" width="7.125" style="5" customWidth="1"/>
    <col min="9208" max="9208" width="4.125" style="5" customWidth="1"/>
    <col min="9209" max="9210" width="2.375" style="5" customWidth="1"/>
    <col min="9211" max="9211" width="4.625" style="5" customWidth="1"/>
    <col min="9212" max="9212" width="15.625" style="5" customWidth="1"/>
    <col min="9213" max="9213" width="1.625" style="5" customWidth="1"/>
    <col min="9214" max="9214" width="2.625" style="5" customWidth="1"/>
    <col min="9215" max="9215" width="2.25" style="5" customWidth="1"/>
    <col min="9216" max="9219" width="2.375" style="5" customWidth="1"/>
    <col min="9220" max="9221" width="2.25" style="5" customWidth="1"/>
    <col min="9222" max="9222" width="7.125" style="5" customWidth="1"/>
    <col min="9223" max="9223" width="2.125" style="5" customWidth="1"/>
    <col min="9224" max="9225" width="7.125" style="5" customWidth="1"/>
    <col min="9226" max="9226" width="4.125" style="5" customWidth="1"/>
    <col min="9227" max="9228" width="2.375" style="5" customWidth="1"/>
    <col min="9229" max="9229" width="4.625" style="5" customWidth="1"/>
    <col min="9230" max="9230" width="15.625" style="5" customWidth="1"/>
    <col min="9231" max="9231" width="1.625" style="5" customWidth="1"/>
    <col min="9232" max="9452" width="9" style="5"/>
    <col min="9453" max="9453" width="2.25" style="5" customWidth="1"/>
    <col min="9454" max="9457" width="2.375" style="5" customWidth="1"/>
    <col min="9458" max="9459" width="2.25" style="5" customWidth="1"/>
    <col min="9460" max="9460" width="7.125" style="5" customWidth="1"/>
    <col min="9461" max="9461" width="2.125" style="5" customWidth="1"/>
    <col min="9462" max="9463" width="7.125" style="5" customWidth="1"/>
    <col min="9464" max="9464" width="4.125" style="5" customWidth="1"/>
    <col min="9465" max="9466" width="2.375" style="5" customWidth="1"/>
    <col min="9467" max="9467" width="4.625" style="5" customWidth="1"/>
    <col min="9468" max="9468" width="15.625" style="5" customWidth="1"/>
    <col min="9469" max="9469" width="1.625" style="5" customWidth="1"/>
    <col min="9470" max="9470" width="2.625" style="5" customWidth="1"/>
    <col min="9471" max="9471" width="2.25" style="5" customWidth="1"/>
    <col min="9472" max="9475" width="2.375" style="5" customWidth="1"/>
    <col min="9476" max="9477" width="2.25" style="5" customWidth="1"/>
    <col min="9478" max="9478" width="7.125" style="5" customWidth="1"/>
    <col min="9479" max="9479" width="2.125" style="5" customWidth="1"/>
    <col min="9480" max="9481" width="7.125" style="5" customWidth="1"/>
    <col min="9482" max="9482" width="4.125" style="5" customWidth="1"/>
    <col min="9483" max="9484" width="2.375" style="5" customWidth="1"/>
    <col min="9485" max="9485" width="4.625" style="5" customWidth="1"/>
    <col min="9486" max="9486" width="15.625" style="5" customWidth="1"/>
    <col min="9487" max="9487" width="1.625" style="5" customWidth="1"/>
    <col min="9488" max="9708" width="9" style="5"/>
    <col min="9709" max="9709" width="2.25" style="5" customWidth="1"/>
    <col min="9710" max="9713" width="2.375" style="5" customWidth="1"/>
    <col min="9714" max="9715" width="2.25" style="5" customWidth="1"/>
    <col min="9716" max="9716" width="7.125" style="5" customWidth="1"/>
    <col min="9717" max="9717" width="2.125" style="5" customWidth="1"/>
    <col min="9718" max="9719" width="7.125" style="5" customWidth="1"/>
    <col min="9720" max="9720" width="4.125" style="5" customWidth="1"/>
    <col min="9721" max="9722" width="2.375" style="5" customWidth="1"/>
    <col min="9723" max="9723" width="4.625" style="5" customWidth="1"/>
    <col min="9724" max="9724" width="15.625" style="5" customWidth="1"/>
    <col min="9725" max="9725" width="1.625" style="5" customWidth="1"/>
    <col min="9726" max="9726" width="2.625" style="5" customWidth="1"/>
    <col min="9727" max="9727" width="2.25" style="5" customWidth="1"/>
    <col min="9728" max="9731" width="2.375" style="5" customWidth="1"/>
    <col min="9732" max="9733" width="2.25" style="5" customWidth="1"/>
    <col min="9734" max="9734" width="7.125" style="5" customWidth="1"/>
    <col min="9735" max="9735" width="2.125" style="5" customWidth="1"/>
    <col min="9736" max="9737" width="7.125" style="5" customWidth="1"/>
    <col min="9738" max="9738" width="4.125" style="5" customWidth="1"/>
    <col min="9739" max="9740" width="2.375" style="5" customWidth="1"/>
    <col min="9741" max="9741" width="4.625" style="5" customWidth="1"/>
    <col min="9742" max="9742" width="15.625" style="5" customWidth="1"/>
    <col min="9743" max="9743" width="1.625" style="5" customWidth="1"/>
    <col min="9744" max="9964" width="9" style="5"/>
    <col min="9965" max="9965" width="2.25" style="5" customWidth="1"/>
    <col min="9966" max="9969" width="2.375" style="5" customWidth="1"/>
    <col min="9970" max="9971" width="2.25" style="5" customWidth="1"/>
    <col min="9972" max="9972" width="7.125" style="5" customWidth="1"/>
    <col min="9973" max="9973" width="2.125" style="5" customWidth="1"/>
    <col min="9974" max="9975" width="7.125" style="5" customWidth="1"/>
    <col min="9976" max="9976" width="4.125" style="5" customWidth="1"/>
    <col min="9977" max="9978" width="2.375" style="5" customWidth="1"/>
    <col min="9979" max="9979" width="4.625" style="5" customWidth="1"/>
    <col min="9980" max="9980" width="15.625" style="5" customWidth="1"/>
    <col min="9981" max="9981" width="1.625" style="5" customWidth="1"/>
    <col min="9982" max="9982" width="2.625" style="5" customWidth="1"/>
    <col min="9983" max="9983" width="2.25" style="5" customWidth="1"/>
    <col min="9984" max="9987" width="2.375" style="5" customWidth="1"/>
    <col min="9988" max="9989" width="2.25" style="5" customWidth="1"/>
    <col min="9990" max="9990" width="7.125" style="5" customWidth="1"/>
    <col min="9991" max="9991" width="2.125" style="5" customWidth="1"/>
    <col min="9992" max="9993" width="7.125" style="5" customWidth="1"/>
    <col min="9994" max="9994" width="4.125" style="5" customWidth="1"/>
    <col min="9995" max="9996" width="2.375" style="5" customWidth="1"/>
    <col min="9997" max="9997" width="4.625" style="5" customWidth="1"/>
    <col min="9998" max="9998" width="15.625" style="5" customWidth="1"/>
    <col min="9999" max="9999" width="1.625" style="5" customWidth="1"/>
    <col min="10000" max="10220" width="9" style="5"/>
    <col min="10221" max="10221" width="2.25" style="5" customWidth="1"/>
    <col min="10222" max="10225" width="2.375" style="5" customWidth="1"/>
    <col min="10226" max="10227" width="2.25" style="5" customWidth="1"/>
    <col min="10228" max="10228" width="7.125" style="5" customWidth="1"/>
    <col min="10229" max="10229" width="2.125" style="5" customWidth="1"/>
    <col min="10230" max="10231" width="7.125" style="5" customWidth="1"/>
    <col min="10232" max="10232" width="4.125" style="5" customWidth="1"/>
    <col min="10233" max="10234" width="2.375" style="5" customWidth="1"/>
    <col min="10235" max="10235" width="4.625" style="5" customWidth="1"/>
    <col min="10236" max="10236" width="15.625" style="5" customWidth="1"/>
    <col min="10237" max="10237" width="1.625" style="5" customWidth="1"/>
    <col min="10238" max="10238" width="2.625" style="5" customWidth="1"/>
    <col min="10239" max="10239" width="2.25" style="5" customWidth="1"/>
    <col min="10240" max="10243" width="2.375" style="5" customWidth="1"/>
    <col min="10244" max="10245" width="2.25" style="5" customWidth="1"/>
    <col min="10246" max="10246" width="7.125" style="5" customWidth="1"/>
    <col min="10247" max="10247" width="2.125" style="5" customWidth="1"/>
    <col min="10248" max="10249" width="7.125" style="5" customWidth="1"/>
    <col min="10250" max="10250" width="4.125" style="5" customWidth="1"/>
    <col min="10251" max="10252" width="2.375" style="5" customWidth="1"/>
    <col min="10253" max="10253" width="4.625" style="5" customWidth="1"/>
    <col min="10254" max="10254" width="15.625" style="5" customWidth="1"/>
    <col min="10255" max="10255" width="1.625" style="5" customWidth="1"/>
    <col min="10256" max="10476" width="9" style="5"/>
    <col min="10477" max="10477" width="2.25" style="5" customWidth="1"/>
    <col min="10478" max="10481" width="2.375" style="5" customWidth="1"/>
    <col min="10482" max="10483" width="2.25" style="5" customWidth="1"/>
    <col min="10484" max="10484" width="7.125" style="5" customWidth="1"/>
    <col min="10485" max="10485" width="2.125" style="5" customWidth="1"/>
    <col min="10486" max="10487" width="7.125" style="5" customWidth="1"/>
    <col min="10488" max="10488" width="4.125" style="5" customWidth="1"/>
    <col min="10489" max="10490" width="2.375" style="5" customWidth="1"/>
    <col min="10491" max="10491" width="4.625" style="5" customWidth="1"/>
    <col min="10492" max="10492" width="15.625" style="5" customWidth="1"/>
    <col min="10493" max="10493" width="1.625" style="5" customWidth="1"/>
    <col min="10494" max="10494" width="2.625" style="5" customWidth="1"/>
    <col min="10495" max="10495" width="2.25" style="5" customWidth="1"/>
    <col min="10496" max="10499" width="2.375" style="5" customWidth="1"/>
    <col min="10500" max="10501" width="2.25" style="5" customWidth="1"/>
    <col min="10502" max="10502" width="7.125" style="5" customWidth="1"/>
    <col min="10503" max="10503" width="2.125" style="5" customWidth="1"/>
    <col min="10504" max="10505" width="7.125" style="5" customWidth="1"/>
    <col min="10506" max="10506" width="4.125" style="5" customWidth="1"/>
    <col min="10507" max="10508" width="2.375" style="5" customWidth="1"/>
    <col min="10509" max="10509" width="4.625" style="5" customWidth="1"/>
    <col min="10510" max="10510" width="15.625" style="5" customWidth="1"/>
    <col min="10511" max="10511" width="1.625" style="5" customWidth="1"/>
    <col min="10512" max="10732" width="9" style="5"/>
    <col min="10733" max="10733" width="2.25" style="5" customWidth="1"/>
    <col min="10734" max="10737" width="2.375" style="5" customWidth="1"/>
    <col min="10738" max="10739" width="2.25" style="5" customWidth="1"/>
    <col min="10740" max="10740" width="7.125" style="5" customWidth="1"/>
    <col min="10741" max="10741" width="2.125" style="5" customWidth="1"/>
    <col min="10742" max="10743" width="7.125" style="5" customWidth="1"/>
    <col min="10744" max="10744" width="4.125" style="5" customWidth="1"/>
    <col min="10745" max="10746" width="2.375" style="5" customWidth="1"/>
    <col min="10747" max="10747" width="4.625" style="5" customWidth="1"/>
    <col min="10748" max="10748" width="15.625" style="5" customWidth="1"/>
    <col min="10749" max="10749" width="1.625" style="5" customWidth="1"/>
    <col min="10750" max="10750" width="2.625" style="5" customWidth="1"/>
    <col min="10751" max="10751" width="2.25" style="5" customWidth="1"/>
    <col min="10752" max="10755" width="2.375" style="5" customWidth="1"/>
    <col min="10756" max="10757" width="2.25" style="5" customWidth="1"/>
    <col min="10758" max="10758" width="7.125" style="5" customWidth="1"/>
    <col min="10759" max="10759" width="2.125" style="5" customWidth="1"/>
    <col min="10760" max="10761" width="7.125" style="5" customWidth="1"/>
    <col min="10762" max="10762" width="4.125" style="5" customWidth="1"/>
    <col min="10763" max="10764" width="2.375" style="5" customWidth="1"/>
    <col min="10765" max="10765" width="4.625" style="5" customWidth="1"/>
    <col min="10766" max="10766" width="15.625" style="5" customWidth="1"/>
    <col min="10767" max="10767" width="1.625" style="5" customWidth="1"/>
    <col min="10768" max="10988" width="9" style="5"/>
    <col min="10989" max="10989" width="2.25" style="5" customWidth="1"/>
    <col min="10990" max="10993" width="2.375" style="5" customWidth="1"/>
    <col min="10994" max="10995" width="2.25" style="5" customWidth="1"/>
    <col min="10996" max="10996" width="7.125" style="5" customWidth="1"/>
    <col min="10997" max="10997" width="2.125" style="5" customWidth="1"/>
    <col min="10998" max="10999" width="7.125" style="5" customWidth="1"/>
    <col min="11000" max="11000" width="4.125" style="5" customWidth="1"/>
    <col min="11001" max="11002" width="2.375" style="5" customWidth="1"/>
    <col min="11003" max="11003" width="4.625" style="5" customWidth="1"/>
    <col min="11004" max="11004" width="15.625" style="5" customWidth="1"/>
    <col min="11005" max="11005" width="1.625" style="5" customWidth="1"/>
    <col min="11006" max="11006" width="2.625" style="5" customWidth="1"/>
    <col min="11007" max="11007" width="2.25" style="5" customWidth="1"/>
    <col min="11008" max="11011" width="2.375" style="5" customWidth="1"/>
    <col min="11012" max="11013" width="2.25" style="5" customWidth="1"/>
    <col min="11014" max="11014" width="7.125" style="5" customWidth="1"/>
    <col min="11015" max="11015" width="2.125" style="5" customWidth="1"/>
    <col min="11016" max="11017" width="7.125" style="5" customWidth="1"/>
    <col min="11018" max="11018" width="4.125" style="5" customWidth="1"/>
    <col min="11019" max="11020" width="2.375" style="5" customWidth="1"/>
    <col min="11021" max="11021" width="4.625" style="5" customWidth="1"/>
    <col min="11022" max="11022" width="15.625" style="5" customWidth="1"/>
    <col min="11023" max="11023" width="1.625" style="5" customWidth="1"/>
    <col min="11024" max="11244" width="9" style="5"/>
    <col min="11245" max="11245" width="2.25" style="5" customWidth="1"/>
    <col min="11246" max="11249" width="2.375" style="5" customWidth="1"/>
    <col min="11250" max="11251" width="2.25" style="5" customWidth="1"/>
    <col min="11252" max="11252" width="7.125" style="5" customWidth="1"/>
    <col min="11253" max="11253" width="2.125" style="5" customWidth="1"/>
    <col min="11254" max="11255" width="7.125" style="5" customWidth="1"/>
    <col min="11256" max="11256" width="4.125" style="5" customWidth="1"/>
    <col min="11257" max="11258" width="2.375" style="5" customWidth="1"/>
    <col min="11259" max="11259" width="4.625" style="5" customWidth="1"/>
    <col min="11260" max="11260" width="15.625" style="5" customWidth="1"/>
    <col min="11261" max="11261" width="1.625" style="5" customWidth="1"/>
    <col min="11262" max="11262" width="2.625" style="5" customWidth="1"/>
    <col min="11263" max="11263" width="2.25" style="5" customWidth="1"/>
    <col min="11264" max="11267" width="2.375" style="5" customWidth="1"/>
    <col min="11268" max="11269" width="2.25" style="5" customWidth="1"/>
    <col min="11270" max="11270" width="7.125" style="5" customWidth="1"/>
    <col min="11271" max="11271" width="2.125" style="5" customWidth="1"/>
    <col min="11272" max="11273" width="7.125" style="5" customWidth="1"/>
    <col min="11274" max="11274" width="4.125" style="5" customWidth="1"/>
    <col min="11275" max="11276" width="2.375" style="5" customWidth="1"/>
    <col min="11277" max="11277" width="4.625" style="5" customWidth="1"/>
    <col min="11278" max="11278" width="15.625" style="5" customWidth="1"/>
    <col min="11279" max="11279" width="1.625" style="5" customWidth="1"/>
    <col min="11280" max="11500" width="9" style="5"/>
    <col min="11501" max="11501" width="2.25" style="5" customWidth="1"/>
    <col min="11502" max="11505" width="2.375" style="5" customWidth="1"/>
    <col min="11506" max="11507" width="2.25" style="5" customWidth="1"/>
    <col min="11508" max="11508" width="7.125" style="5" customWidth="1"/>
    <col min="11509" max="11509" width="2.125" style="5" customWidth="1"/>
    <col min="11510" max="11511" width="7.125" style="5" customWidth="1"/>
    <col min="11512" max="11512" width="4.125" style="5" customWidth="1"/>
    <col min="11513" max="11514" width="2.375" style="5" customWidth="1"/>
    <col min="11515" max="11515" width="4.625" style="5" customWidth="1"/>
    <col min="11516" max="11516" width="15.625" style="5" customWidth="1"/>
    <col min="11517" max="11517" width="1.625" style="5" customWidth="1"/>
    <col min="11518" max="11518" width="2.625" style="5" customWidth="1"/>
    <col min="11519" max="11519" width="2.25" style="5" customWidth="1"/>
    <col min="11520" max="11523" width="2.375" style="5" customWidth="1"/>
    <col min="11524" max="11525" width="2.25" style="5" customWidth="1"/>
    <col min="11526" max="11526" width="7.125" style="5" customWidth="1"/>
    <col min="11527" max="11527" width="2.125" style="5" customWidth="1"/>
    <col min="11528" max="11529" width="7.125" style="5" customWidth="1"/>
    <col min="11530" max="11530" width="4.125" style="5" customWidth="1"/>
    <col min="11531" max="11532" width="2.375" style="5" customWidth="1"/>
    <col min="11533" max="11533" width="4.625" style="5" customWidth="1"/>
    <col min="11534" max="11534" width="15.625" style="5" customWidth="1"/>
    <col min="11535" max="11535" width="1.625" style="5" customWidth="1"/>
    <col min="11536" max="11756" width="9" style="5"/>
    <col min="11757" max="11757" width="2.25" style="5" customWidth="1"/>
    <col min="11758" max="11761" width="2.375" style="5" customWidth="1"/>
    <col min="11762" max="11763" width="2.25" style="5" customWidth="1"/>
    <col min="11764" max="11764" width="7.125" style="5" customWidth="1"/>
    <col min="11765" max="11765" width="2.125" style="5" customWidth="1"/>
    <col min="11766" max="11767" width="7.125" style="5" customWidth="1"/>
    <col min="11768" max="11768" width="4.125" style="5" customWidth="1"/>
    <col min="11769" max="11770" width="2.375" style="5" customWidth="1"/>
    <col min="11771" max="11771" width="4.625" style="5" customWidth="1"/>
    <col min="11772" max="11772" width="15.625" style="5" customWidth="1"/>
    <col min="11773" max="11773" width="1.625" style="5" customWidth="1"/>
    <col min="11774" max="11774" width="2.625" style="5" customWidth="1"/>
    <col min="11775" max="11775" width="2.25" style="5" customWidth="1"/>
    <col min="11776" max="11779" width="2.375" style="5" customWidth="1"/>
    <col min="11780" max="11781" width="2.25" style="5" customWidth="1"/>
    <col min="11782" max="11782" width="7.125" style="5" customWidth="1"/>
    <col min="11783" max="11783" width="2.125" style="5" customWidth="1"/>
    <col min="11784" max="11785" width="7.125" style="5" customWidth="1"/>
    <col min="11786" max="11786" width="4.125" style="5" customWidth="1"/>
    <col min="11787" max="11788" width="2.375" style="5" customWidth="1"/>
    <col min="11789" max="11789" width="4.625" style="5" customWidth="1"/>
    <col min="11790" max="11790" width="15.625" style="5" customWidth="1"/>
    <col min="11791" max="11791" width="1.625" style="5" customWidth="1"/>
    <col min="11792" max="12012" width="9" style="5"/>
    <col min="12013" max="12013" width="2.25" style="5" customWidth="1"/>
    <col min="12014" max="12017" width="2.375" style="5" customWidth="1"/>
    <col min="12018" max="12019" width="2.25" style="5" customWidth="1"/>
    <col min="12020" max="12020" width="7.125" style="5" customWidth="1"/>
    <col min="12021" max="12021" width="2.125" style="5" customWidth="1"/>
    <col min="12022" max="12023" width="7.125" style="5" customWidth="1"/>
    <col min="12024" max="12024" width="4.125" style="5" customWidth="1"/>
    <col min="12025" max="12026" width="2.375" style="5" customWidth="1"/>
    <col min="12027" max="12027" width="4.625" style="5" customWidth="1"/>
    <col min="12028" max="12028" width="15.625" style="5" customWidth="1"/>
    <col min="12029" max="12029" width="1.625" style="5" customWidth="1"/>
    <col min="12030" max="12030" width="2.625" style="5" customWidth="1"/>
    <col min="12031" max="12031" width="2.25" style="5" customWidth="1"/>
    <col min="12032" max="12035" width="2.375" style="5" customWidth="1"/>
    <col min="12036" max="12037" width="2.25" style="5" customWidth="1"/>
    <col min="12038" max="12038" width="7.125" style="5" customWidth="1"/>
    <col min="12039" max="12039" width="2.125" style="5" customWidth="1"/>
    <col min="12040" max="12041" width="7.125" style="5" customWidth="1"/>
    <col min="12042" max="12042" width="4.125" style="5" customWidth="1"/>
    <col min="12043" max="12044" width="2.375" style="5" customWidth="1"/>
    <col min="12045" max="12045" width="4.625" style="5" customWidth="1"/>
    <col min="12046" max="12046" width="15.625" style="5" customWidth="1"/>
    <col min="12047" max="12047" width="1.625" style="5" customWidth="1"/>
    <col min="12048" max="12268" width="9" style="5"/>
    <col min="12269" max="12269" width="2.25" style="5" customWidth="1"/>
    <col min="12270" max="12273" width="2.375" style="5" customWidth="1"/>
    <col min="12274" max="12275" width="2.25" style="5" customWidth="1"/>
    <col min="12276" max="12276" width="7.125" style="5" customWidth="1"/>
    <col min="12277" max="12277" width="2.125" style="5" customWidth="1"/>
    <col min="12278" max="12279" width="7.125" style="5" customWidth="1"/>
    <col min="12280" max="12280" width="4.125" style="5" customWidth="1"/>
    <col min="12281" max="12282" width="2.375" style="5" customWidth="1"/>
    <col min="12283" max="12283" width="4.625" style="5" customWidth="1"/>
    <col min="12284" max="12284" width="15.625" style="5" customWidth="1"/>
    <col min="12285" max="12285" width="1.625" style="5" customWidth="1"/>
    <col min="12286" max="12286" width="2.625" style="5" customWidth="1"/>
    <col min="12287" max="12287" width="2.25" style="5" customWidth="1"/>
    <col min="12288" max="12291" width="2.375" style="5" customWidth="1"/>
    <col min="12292" max="12293" width="2.25" style="5" customWidth="1"/>
    <col min="12294" max="12294" width="7.125" style="5" customWidth="1"/>
    <col min="12295" max="12295" width="2.125" style="5" customWidth="1"/>
    <col min="12296" max="12297" width="7.125" style="5" customWidth="1"/>
    <col min="12298" max="12298" width="4.125" style="5" customWidth="1"/>
    <col min="12299" max="12300" width="2.375" style="5" customWidth="1"/>
    <col min="12301" max="12301" width="4.625" style="5" customWidth="1"/>
    <col min="12302" max="12302" width="15.625" style="5" customWidth="1"/>
    <col min="12303" max="12303" width="1.625" style="5" customWidth="1"/>
    <col min="12304" max="12524" width="9" style="5"/>
    <col min="12525" max="12525" width="2.25" style="5" customWidth="1"/>
    <col min="12526" max="12529" width="2.375" style="5" customWidth="1"/>
    <col min="12530" max="12531" width="2.25" style="5" customWidth="1"/>
    <col min="12532" max="12532" width="7.125" style="5" customWidth="1"/>
    <col min="12533" max="12533" width="2.125" style="5" customWidth="1"/>
    <col min="12534" max="12535" width="7.125" style="5" customWidth="1"/>
    <col min="12536" max="12536" width="4.125" style="5" customWidth="1"/>
    <col min="12537" max="12538" width="2.375" style="5" customWidth="1"/>
    <col min="12539" max="12539" width="4.625" style="5" customWidth="1"/>
    <col min="12540" max="12540" width="15.625" style="5" customWidth="1"/>
    <col min="12541" max="12541" width="1.625" style="5" customWidth="1"/>
    <col min="12542" max="12542" width="2.625" style="5" customWidth="1"/>
    <col min="12543" max="12543" width="2.25" style="5" customWidth="1"/>
    <col min="12544" max="12547" width="2.375" style="5" customWidth="1"/>
    <col min="12548" max="12549" width="2.25" style="5" customWidth="1"/>
    <col min="12550" max="12550" width="7.125" style="5" customWidth="1"/>
    <col min="12551" max="12551" width="2.125" style="5" customWidth="1"/>
    <col min="12552" max="12553" width="7.125" style="5" customWidth="1"/>
    <col min="12554" max="12554" width="4.125" style="5" customWidth="1"/>
    <col min="12555" max="12556" width="2.375" style="5" customWidth="1"/>
    <col min="12557" max="12557" width="4.625" style="5" customWidth="1"/>
    <col min="12558" max="12558" width="15.625" style="5" customWidth="1"/>
    <col min="12559" max="12559" width="1.625" style="5" customWidth="1"/>
    <col min="12560" max="12780" width="9" style="5"/>
    <col min="12781" max="12781" width="2.25" style="5" customWidth="1"/>
    <col min="12782" max="12785" width="2.375" style="5" customWidth="1"/>
    <col min="12786" max="12787" width="2.25" style="5" customWidth="1"/>
    <col min="12788" max="12788" width="7.125" style="5" customWidth="1"/>
    <col min="12789" max="12789" width="2.125" style="5" customWidth="1"/>
    <col min="12790" max="12791" width="7.125" style="5" customWidth="1"/>
    <col min="12792" max="12792" width="4.125" style="5" customWidth="1"/>
    <col min="12793" max="12794" width="2.375" style="5" customWidth="1"/>
    <col min="12795" max="12795" width="4.625" style="5" customWidth="1"/>
    <col min="12796" max="12796" width="15.625" style="5" customWidth="1"/>
    <col min="12797" max="12797" width="1.625" style="5" customWidth="1"/>
    <col min="12798" max="12798" width="2.625" style="5" customWidth="1"/>
    <col min="12799" max="12799" width="2.25" style="5" customWidth="1"/>
    <col min="12800" max="12803" width="2.375" style="5" customWidth="1"/>
    <col min="12804" max="12805" width="2.25" style="5" customWidth="1"/>
    <col min="12806" max="12806" width="7.125" style="5" customWidth="1"/>
    <col min="12807" max="12807" width="2.125" style="5" customWidth="1"/>
    <col min="12808" max="12809" width="7.125" style="5" customWidth="1"/>
    <col min="12810" max="12810" width="4.125" style="5" customWidth="1"/>
    <col min="12811" max="12812" width="2.375" style="5" customWidth="1"/>
    <col min="12813" max="12813" width="4.625" style="5" customWidth="1"/>
    <col min="12814" max="12814" width="15.625" style="5" customWidth="1"/>
    <col min="12815" max="12815" width="1.625" style="5" customWidth="1"/>
    <col min="12816" max="13036" width="9" style="5"/>
    <col min="13037" max="13037" width="2.25" style="5" customWidth="1"/>
    <col min="13038" max="13041" width="2.375" style="5" customWidth="1"/>
    <col min="13042" max="13043" width="2.25" style="5" customWidth="1"/>
    <col min="13044" max="13044" width="7.125" style="5" customWidth="1"/>
    <col min="13045" max="13045" width="2.125" style="5" customWidth="1"/>
    <col min="13046" max="13047" width="7.125" style="5" customWidth="1"/>
    <col min="13048" max="13048" width="4.125" style="5" customWidth="1"/>
    <col min="13049" max="13050" width="2.375" style="5" customWidth="1"/>
    <col min="13051" max="13051" width="4.625" style="5" customWidth="1"/>
    <col min="13052" max="13052" width="15.625" style="5" customWidth="1"/>
    <col min="13053" max="13053" width="1.625" style="5" customWidth="1"/>
    <col min="13054" max="13054" width="2.625" style="5" customWidth="1"/>
    <col min="13055" max="13055" width="2.25" style="5" customWidth="1"/>
    <col min="13056" max="13059" width="2.375" style="5" customWidth="1"/>
    <col min="13060" max="13061" width="2.25" style="5" customWidth="1"/>
    <col min="13062" max="13062" width="7.125" style="5" customWidth="1"/>
    <col min="13063" max="13063" width="2.125" style="5" customWidth="1"/>
    <col min="13064" max="13065" width="7.125" style="5" customWidth="1"/>
    <col min="13066" max="13066" width="4.125" style="5" customWidth="1"/>
    <col min="13067" max="13068" width="2.375" style="5" customWidth="1"/>
    <col min="13069" max="13069" width="4.625" style="5" customWidth="1"/>
    <col min="13070" max="13070" width="15.625" style="5" customWidth="1"/>
    <col min="13071" max="13071" width="1.625" style="5" customWidth="1"/>
    <col min="13072" max="13292" width="9" style="5"/>
    <col min="13293" max="13293" width="2.25" style="5" customWidth="1"/>
    <col min="13294" max="13297" width="2.375" style="5" customWidth="1"/>
    <col min="13298" max="13299" width="2.25" style="5" customWidth="1"/>
    <col min="13300" max="13300" width="7.125" style="5" customWidth="1"/>
    <col min="13301" max="13301" width="2.125" style="5" customWidth="1"/>
    <col min="13302" max="13303" width="7.125" style="5" customWidth="1"/>
    <col min="13304" max="13304" width="4.125" style="5" customWidth="1"/>
    <col min="13305" max="13306" width="2.375" style="5" customWidth="1"/>
    <col min="13307" max="13307" width="4.625" style="5" customWidth="1"/>
    <col min="13308" max="13308" width="15.625" style="5" customWidth="1"/>
    <col min="13309" max="13309" width="1.625" style="5" customWidth="1"/>
    <col min="13310" max="13310" width="2.625" style="5" customWidth="1"/>
    <col min="13311" max="13311" width="2.25" style="5" customWidth="1"/>
    <col min="13312" max="13315" width="2.375" style="5" customWidth="1"/>
    <col min="13316" max="13317" width="2.25" style="5" customWidth="1"/>
    <col min="13318" max="13318" width="7.125" style="5" customWidth="1"/>
    <col min="13319" max="13319" width="2.125" style="5" customWidth="1"/>
    <col min="13320" max="13321" width="7.125" style="5" customWidth="1"/>
    <col min="13322" max="13322" width="4.125" style="5" customWidth="1"/>
    <col min="13323" max="13324" width="2.375" style="5" customWidth="1"/>
    <col min="13325" max="13325" width="4.625" style="5" customWidth="1"/>
    <col min="13326" max="13326" width="15.625" style="5" customWidth="1"/>
    <col min="13327" max="13327" width="1.625" style="5" customWidth="1"/>
    <col min="13328" max="13548" width="9" style="5"/>
    <col min="13549" max="13549" width="2.25" style="5" customWidth="1"/>
    <col min="13550" max="13553" width="2.375" style="5" customWidth="1"/>
    <col min="13554" max="13555" width="2.25" style="5" customWidth="1"/>
    <col min="13556" max="13556" width="7.125" style="5" customWidth="1"/>
    <col min="13557" max="13557" width="2.125" style="5" customWidth="1"/>
    <col min="13558" max="13559" width="7.125" style="5" customWidth="1"/>
    <col min="13560" max="13560" width="4.125" style="5" customWidth="1"/>
    <col min="13561" max="13562" width="2.375" style="5" customWidth="1"/>
    <col min="13563" max="13563" width="4.625" style="5" customWidth="1"/>
    <col min="13564" max="13564" width="15.625" style="5" customWidth="1"/>
    <col min="13565" max="13565" width="1.625" style="5" customWidth="1"/>
    <col min="13566" max="13566" width="2.625" style="5" customWidth="1"/>
    <col min="13567" max="13567" width="2.25" style="5" customWidth="1"/>
    <col min="13568" max="13571" width="2.375" style="5" customWidth="1"/>
    <col min="13572" max="13573" width="2.25" style="5" customWidth="1"/>
    <col min="13574" max="13574" width="7.125" style="5" customWidth="1"/>
    <col min="13575" max="13575" width="2.125" style="5" customWidth="1"/>
    <col min="13576" max="13577" width="7.125" style="5" customWidth="1"/>
    <col min="13578" max="13578" width="4.125" style="5" customWidth="1"/>
    <col min="13579" max="13580" width="2.375" style="5" customWidth="1"/>
    <col min="13581" max="13581" width="4.625" style="5" customWidth="1"/>
    <col min="13582" max="13582" width="15.625" style="5" customWidth="1"/>
    <col min="13583" max="13583" width="1.625" style="5" customWidth="1"/>
    <col min="13584" max="13804" width="9" style="5"/>
    <col min="13805" max="13805" width="2.25" style="5" customWidth="1"/>
    <col min="13806" max="13809" width="2.375" style="5" customWidth="1"/>
    <col min="13810" max="13811" width="2.25" style="5" customWidth="1"/>
    <col min="13812" max="13812" width="7.125" style="5" customWidth="1"/>
    <col min="13813" max="13813" width="2.125" style="5" customWidth="1"/>
    <col min="13814" max="13815" width="7.125" style="5" customWidth="1"/>
    <col min="13816" max="13816" width="4.125" style="5" customWidth="1"/>
    <col min="13817" max="13818" width="2.375" style="5" customWidth="1"/>
    <col min="13819" max="13819" width="4.625" style="5" customWidth="1"/>
    <col min="13820" max="13820" width="15.625" style="5" customWidth="1"/>
    <col min="13821" max="13821" width="1.625" style="5" customWidth="1"/>
    <col min="13822" max="13822" width="2.625" style="5" customWidth="1"/>
    <col min="13823" max="13823" width="2.25" style="5" customWidth="1"/>
    <col min="13824" max="13827" width="2.375" style="5" customWidth="1"/>
    <col min="13828" max="13829" width="2.25" style="5" customWidth="1"/>
    <col min="13830" max="13830" width="7.125" style="5" customWidth="1"/>
    <col min="13831" max="13831" width="2.125" style="5" customWidth="1"/>
    <col min="13832" max="13833" width="7.125" style="5" customWidth="1"/>
    <col min="13834" max="13834" width="4.125" style="5" customWidth="1"/>
    <col min="13835" max="13836" width="2.375" style="5" customWidth="1"/>
    <col min="13837" max="13837" width="4.625" style="5" customWidth="1"/>
    <col min="13838" max="13838" width="15.625" style="5" customWidth="1"/>
    <col min="13839" max="13839" width="1.625" style="5" customWidth="1"/>
    <col min="13840" max="14060" width="9" style="5"/>
    <col min="14061" max="14061" width="2.25" style="5" customWidth="1"/>
    <col min="14062" max="14065" width="2.375" style="5" customWidth="1"/>
    <col min="14066" max="14067" width="2.25" style="5" customWidth="1"/>
    <col min="14068" max="14068" width="7.125" style="5" customWidth="1"/>
    <col min="14069" max="14069" width="2.125" style="5" customWidth="1"/>
    <col min="14070" max="14071" width="7.125" style="5" customWidth="1"/>
    <col min="14072" max="14072" width="4.125" style="5" customWidth="1"/>
    <col min="14073" max="14074" width="2.375" style="5" customWidth="1"/>
    <col min="14075" max="14075" width="4.625" style="5" customWidth="1"/>
    <col min="14076" max="14076" width="15.625" style="5" customWidth="1"/>
    <col min="14077" max="14077" width="1.625" style="5" customWidth="1"/>
    <col min="14078" max="14078" width="2.625" style="5" customWidth="1"/>
    <col min="14079" max="14079" width="2.25" style="5" customWidth="1"/>
    <col min="14080" max="14083" width="2.375" style="5" customWidth="1"/>
    <col min="14084" max="14085" width="2.25" style="5" customWidth="1"/>
    <col min="14086" max="14086" width="7.125" style="5" customWidth="1"/>
    <col min="14087" max="14087" width="2.125" style="5" customWidth="1"/>
    <col min="14088" max="14089" width="7.125" style="5" customWidth="1"/>
    <col min="14090" max="14090" width="4.125" style="5" customWidth="1"/>
    <col min="14091" max="14092" width="2.375" style="5" customWidth="1"/>
    <col min="14093" max="14093" width="4.625" style="5" customWidth="1"/>
    <col min="14094" max="14094" width="15.625" style="5" customWidth="1"/>
    <col min="14095" max="14095" width="1.625" style="5" customWidth="1"/>
    <col min="14096" max="14316" width="9" style="5"/>
    <col min="14317" max="14317" width="2.25" style="5" customWidth="1"/>
    <col min="14318" max="14321" width="2.375" style="5" customWidth="1"/>
    <col min="14322" max="14323" width="2.25" style="5" customWidth="1"/>
    <col min="14324" max="14324" width="7.125" style="5" customWidth="1"/>
    <col min="14325" max="14325" width="2.125" style="5" customWidth="1"/>
    <col min="14326" max="14327" width="7.125" style="5" customWidth="1"/>
    <col min="14328" max="14328" width="4.125" style="5" customWidth="1"/>
    <col min="14329" max="14330" width="2.375" style="5" customWidth="1"/>
    <col min="14331" max="14331" width="4.625" style="5" customWidth="1"/>
    <col min="14332" max="14332" width="15.625" style="5" customWidth="1"/>
    <col min="14333" max="14333" width="1.625" style="5" customWidth="1"/>
    <col min="14334" max="14334" width="2.625" style="5" customWidth="1"/>
    <col min="14335" max="14335" width="2.25" style="5" customWidth="1"/>
    <col min="14336" max="14339" width="2.375" style="5" customWidth="1"/>
    <col min="14340" max="14341" width="2.25" style="5" customWidth="1"/>
    <col min="14342" max="14342" width="7.125" style="5" customWidth="1"/>
    <col min="14343" max="14343" width="2.125" style="5" customWidth="1"/>
    <col min="14344" max="14345" width="7.125" style="5" customWidth="1"/>
    <col min="14346" max="14346" width="4.125" style="5" customWidth="1"/>
    <col min="14347" max="14348" width="2.375" style="5" customWidth="1"/>
    <col min="14349" max="14349" width="4.625" style="5" customWidth="1"/>
    <col min="14350" max="14350" width="15.625" style="5" customWidth="1"/>
    <col min="14351" max="14351" width="1.625" style="5" customWidth="1"/>
    <col min="14352" max="14572" width="9" style="5"/>
    <col min="14573" max="14573" width="2.25" style="5" customWidth="1"/>
    <col min="14574" max="14577" width="2.375" style="5" customWidth="1"/>
    <col min="14578" max="14579" width="2.25" style="5" customWidth="1"/>
    <col min="14580" max="14580" width="7.125" style="5" customWidth="1"/>
    <col min="14581" max="14581" width="2.125" style="5" customWidth="1"/>
    <col min="14582" max="14583" width="7.125" style="5" customWidth="1"/>
    <col min="14584" max="14584" width="4.125" style="5" customWidth="1"/>
    <col min="14585" max="14586" width="2.375" style="5" customWidth="1"/>
    <col min="14587" max="14587" width="4.625" style="5" customWidth="1"/>
    <col min="14588" max="14588" width="15.625" style="5" customWidth="1"/>
    <col min="14589" max="14589" width="1.625" style="5" customWidth="1"/>
    <col min="14590" max="14590" width="2.625" style="5" customWidth="1"/>
    <col min="14591" max="14591" width="2.25" style="5" customWidth="1"/>
    <col min="14592" max="14595" width="2.375" style="5" customWidth="1"/>
    <col min="14596" max="14597" width="2.25" style="5" customWidth="1"/>
    <col min="14598" max="14598" width="7.125" style="5" customWidth="1"/>
    <col min="14599" max="14599" width="2.125" style="5" customWidth="1"/>
    <col min="14600" max="14601" width="7.125" style="5" customWidth="1"/>
    <col min="14602" max="14602" width="4.125" style="5" customWidth="1"/>
    <col min="14603" max="14604" width="2.375" style="5" customWidth="1"/>
    <col min="14605" max="14605" width="4.625" style="5" customWidth="1"/>
    <col min="14606" max="14606" width="15.625" style="5" customWidth="1"/>
    <col min="14607" max="14607" width="1.625" style="5" customWidth="1"/>
    <col min="14608" max="14828" width="9" style="5"/>
    <col min="14829" max="14829" width="2.25" style="5" customWidth="1"/>
    <col min="14830" max="14833" width="2.375" style="5" customWidth="1"/>
    <col min="14834" max="14835" width="2.25" style="5" customWidth="1"/>
    <col min="14836" max="14836" width="7.125" style="5" customWidth="1"/>
    <col min="14837" max="14837" width="2.125" style="5" customWidth="1"/>
    <col min="14838" max="14839" width="7.125" style="5" customWidth="1"/>
    <col min="14840" max="14840" width="4.125" style="5" customWidth="1"/>
    <col min="14841" max="14842" width="2.375" style="5" customWidth="1"/>
    <col min="14843" max="14843" width="4.625" style="5" customWidth="1"/>
    <col min="14844" max="14844" width="15.625" style="5" customWidth="1"/>
    <col min="14845" max="14845" width="1.625" style="5" customWidth="1"/>
    <col min="14846" max="14846" width="2.625" style="5" customWidth="1"/>
    <col min="14847" max="14847" width="2.25" style="5" customWidth="1"/>
    <col min="14848" max="14851" width="2.375" style="5" customWidth="1"/>
    <col min="14852" max="14853" width="2.25" style="5" customWidth="1"/>
    <col min="14854" max="14854" width="7.125" style="5" customWidth="1"/>
    <col min="14855" max="14855" width="2.125" style="5" customWidth="1"/>
    <col min="14856" max="14857" width="7.125" style="5" customWidth="1"/>
    <col min="14858" max="14858" width="4.125" style="5" customWidth="1"/>
    <col min="14859" max="14860" width="2.375" style="5" customWidth="1"/>
    <col min="14861" max="14861" width="4.625" style="5" customWidth="1"/>
    <col min="14862" max="14862" width="15.625" style="5" customWidth="1"/>
    <col min="14863" max="14863" width="1.625" style="5" customWidth="1"/>
    <col min="14864" max="15084" width="9" style="5"/>
    <col min="15085" max="15085" width="2.25" style="5" customWidth="1"/>
    <col min="15086" max="15089" width="2.375" style="5" customWidth="1"/>
    <col min="15090" max="15091" width="2.25" style="5" customWidth="1"/>
    <col min="15092" max="15092" width="7.125" style="5" customWidth="1"/>
    <col min="15093" max="15093" width="2.125" style="5" customWidth="1"/>
    <col min="15094" max="15095" width="7.125" style="5" customWidth="1"/>
    <col min="15096" max="15096" width="4.125" style="5" customWidth="1"/>
    <col min="15097" max="15098" width="2.375" style="5" customWidth="1"/>
    <col min="15099" max="15099" width="4.625" style="5" customWidth="1"/>
    <col min="15100" max="15100" width="15.625" style="5" customWidth="1"/>
    <col min="15101" max="15101" width="1.625" style="5" customWidth="1"/>
    <col min="15102" max="15102" width="2.625" style="5" customWidth="1"/>
    <col min="15103" max="15103" width="2.25" style="5" customWidth="1"/>
    <col min="15104" max="15107" width="2.375" style="5" customWidth="1"/>
    <col min="15108" max="15109" width="2.25" style="5" customWidth="1"/>
    <col min="15110" max="15110" width="7.125" style="5" customWidth="1"/>
    <col min="15111" max="15111" width="2.125" style="5" customWidth="1"/>
    <col min="15112" max="15113" width="7.125" style="5" customWidth="1"/>
    <col min="15114" max="15114" width="4.125" style="5" customWidth="1"/>
    <col min="15115" max="15116" width="2.375" style="5" customWidth="1"/>
    <col min="15117" max="15117" width="4.625" style="5" customWidth="1"/>
    <col min="15118" max="15118" width="15.625" style="5" customWidth="1"/>
    <col min="15119" max="15119" width="1.625" style="5" customWidth="1"/>
    <col min="15120" max="15340" width="9" style="5"/>
    <col min="15341" max="15341" width="2.25" style="5" customWidth="1"/>
    <col min="15342" max="15345" width="2.375" style="5" customWidth="1"/>
    <col min="15346" max="15347" width="2.25" style="5" customWidth="1"/>
    <col min="15348" max="15348" width="7.125" style="5" customWidth="1"/>
    <col min="15349" max="15349" width="2.125" style="5" customWidth="1"/>
    <col min="15350" max="15351" width="7.125" style="5" customWidth="1"/>
    <col min="15352" max="15352" width="4.125" style="5" customWidth="1"/>
    <col min="15353" max="15354" width="2.375" style="5" customWidth="1"/>
    <col min="15355" max="15355" width="4.625" style="5" customWidth="1"/>
    <col min="15356" max="15356" width="15.625" style="5" customWidth="1"/>
    <col min="15357" max="15357" width="1.625" style="5" customWidth="1"/>
    <col min="15358" max="15358" width="2.625" style="5" customWidth="1"/>
    <col min="15359" max="15359" width="2.25" style="5" customWidth="1"/>
    <col min="15360" max="15363" width="2.375" style="5" customWidth="1"/>
    <col min="15364" max="15365" width="2.25" style="5" customWidth="1"/>
    <col min="15366" max="15366" width="7.125" style="5" customWidth="1"/>
    <col min="15367" max="15367" width="2.125" style="5" customWidth="1"/>
    <col min="15368" max="15369" width="7.125" style="5" customWidth="1"/>
    <col min="15370" max="15370" width="4.125" style="5" customWidth="1"/>
    <col min="15371" max="15372" width="2.375" style="5" customWidth="1"/>
    <col min="15373" max="15373" width="4.625" style="5" customWidth="1"/>
    <col min="15374" max="15374" width="15.625" style="5" customWidth="1"/>
    <col min="15375" max="15375" width="1.625" style="5" customWidth="1"/>
    <col min="15376" max="15596" width="9" style="5"/>
    <col min="15597" max="15597" width="2.25" style="5" customWidth="1"/>
    <col min="15598" max="15601" width="2.375" style="5" customWidth="1"/>
    <col min="15602" max="15603" width="2.25" style="5" customWidth="1"/>
    <col min="15604" max="15604" width="7.125" style="5" customWidth="1"/>
    <col min="15605" max="15605" width="2.125" style="5" customWidth="1"/>
    <col min="15606" max="15607" width="7.125" style="5" customWidth="1"/>
    <col min="15608" max="15608" width="4.125" style="5" customWidth="1"/>
    <col min="15609" max="15610" width="2.375" style="5" customWidth="1"/>
    <col min="15611" max="15611" width="4.625" style="5" customWidth="1"/>
    <col min="15612" max="15612" width="15.625" style="5" customWidth="1"/>
    <col min="15613" max="15613" width="1.625" style="5" customWidth="1"/>
    <col min="15614" max="15614" width="2.625" style="5" customWidth="1"/>
    <col min="15615" max="15615" width="2.25" style="5" customWidth="1"/>
    <col min="15616" max="15619" width="2.375" style="5" customWidth="1"/>
    <col min="15620" max="15621" width="2.25" style="5" customWidth="1"/>
    <col min="15622" max="15622" width="7.125" style="5" customWidth="1"/>
    <col min="15623" max="15623" width="2.125" style="5" customWidth="1"/>
    <col min="15624" max="15625" width="7.125" style="5" customWidth="1"/>
    <col min="15626" max="15626" width="4.125" style="5" customWidth="1"/>
    <col min="15627" max="15628" width="2.375" style="5" customWidth="1"/>
    <col min="15629" max="15629" width="4.625" style="5" customWidth="1"/>
    <col min="15630" max="15630" width="15.625" style="5" customWidth="1"/>
    <col min="15631" max="15631" width="1.625" style="5" customWidth="1"/>
    <col min="15632" max="15852" width="9" style="5"/>
    <col min="15853" max="15853" width="2.25" style="5" customWidth="1"/>
    <col min="15854" max="15857" width="2.375" style="5" customWidth="1"/>
    <col min="15858" max="15859" width="2.25" style="5" customWidth="1"/>
    <col min="15860" max="15860" width="7.125" style="5" customWidth="1"/>
    <col min="15861" max="15861" width="2.125" style="5" customWidth="1"/>
    <col min="15862" max="15863" width="7.125" style="5" customWidth="1"/>
    <col min="15864" max="15864" width="4.125" style="5" customWidth="1"/>
    <col min="15865" max="15866" width="2.375" style="5" customWidth="1"/>
    <col min="15867" max="15867" width="4.625" style="5" customWidth="1"/>
    <col min="15868" max="15868" width="15.625" style="5" customWidth="1"/>
    <col min="15869" max="15869" width="1.625" style="5" customWidth="1"/>
    <col min="15870" max="15870" width="2.625" style="5" customWidth="1"/>
    <col min="15871" max="15871" width="2.25" style="5" customWidth="1"/>
    <col min="15872" max="15875" width="2.375" style="5" customWidth="1"/>
    <col min="15876" max="15877" width="2.25" style="5" customWidth="1"/>
    <col min="15878" max="15878" width="7.125" style="5" customWidth="1"/>
    <col min="15879" max="15879" width="2.125" style="5" customWidth="1"/>
    <col min="15880" max="15881" width="7.125" style="5" customWidth="1"/>
    <col min="15882" max="15882" width="4.125" style="5" customWidth="1"/>
    <col min="15883" max="15884" width="2.375" style="5" customWidth="1"/>
    <col min="15885" max="15885" width="4.625" style="5" customWidth="1"/>
    <col min="15886" max="15886" width="15.625" style="5" customWidth="1"/>
    <col min="15887" max="15887" width="1.625" style="5" customWidth="1"/>
    <col min="15888" max="16108" width="9" style="5"/>
    <col min="16109" max="16109" width="2.25" style="5" customWidth="1"/>
    <col min="16110" max="16113" width="2.375" style="5" customWidth="1"/>
    <col min="16114" max="16115" width="2.25" style="5" customWidth="1"/>
    <col min="16116" max="16116" width="7.125" style="5" customWidth="1"/>
    <col min="16117" max="16117" width="2.125" style="5" customWidth="1"/>
    <col min="16118" max="16119" width="7.125" style="5" customWidth="1"/>
    <col min="16120" max="16120" width="4.125" style="5" customWidth="1"/>
    <col min="16121" max="16122" width="2.375" style="5" customWidth="1"/>
    <col min="16123" max="16123" width="4.625" style="5" customWidth="1"/>
    <col min="16124" max="16124" width="15.625" style="5" customWidth="1"/>
    <col min="16125" max="16125" width="1.625" style="5" customWidth="1"/>
    <col min="16126" max="16126" width="2.625" style="5" customWidth="1"/>
    <col min="16127" max="16127" width="2.25" style="5" customWidth="1"/>
    <col min="16128" max="16131" width="2.375" style="5" customWidth="1"/>
    <col min="16132" max="16133" width="2.25" style="5" customWidth="1"/>
    <col min="16134" max="16134" width="7.125" style="5" customWidth="1"/>
    <col min="16135" max="16135" width="2.125" style="5" customWidth="1"/>
    <col min="16136" max="16137" width="7.125" style="5" customWidth="1"/>
    <col min="16138" max="16138" width="4.125" style="5" customWidth="1"/>
    <col min="16139" max="16140" width="2.375" style="5" customWidth="1"/>
    <col min="16141" max="16141" width="4.625" style="5" customWidth="1"/>
    <col min="16142" max="16142" width="15.625" style="5" customWidth="1"/>
    <col min="16143" max="16143" width="1.625" style="5" customWidth="1"/>
    <col min="16144" max="16384" width="9" style="5"/>
  </cols>
  <sheetData>
    <row r="1" spans="1:40" s="12" customFormat="1" ht="27" customHeight="1" x14ac:dyDescent="0.15">
      <c r="A1" s="85" t="s">
        <v>166</v>
      </c>
      <c r="B1" s="85"/>
      <c r="C1" s="85"/>
      <c r="D1" s="85"/>
      <c r="E1" s="85"/>
      <c r="F1" s="85"/>
      <c r="G1" s="85"/>
      <c r="H1" s="85"/>
      <c r="I1" s="85"/>
      <c r="J1" s="85"/>
      <c r="K1" s="85"/>
      <c r="L1" s="85"/>
      <c r="M1" s="85"/>
      <c r="N1" s="85"/>
      <c r="O1" s="85"/>
      <c r="P1" s="85"/>
      <c r="Q1" s="85"/>
      <c r="R1" s="85"/>
      <c r="S1" s="85"/>
      <c r="T1" s="86"/>
      <c r="U1" s="85" t="s">
        <v>167</v>
      </c>
      <c r="V1" s="85"/>
      <c r="W1" s="85"/>
      <c r="X1" s="85"/>
      <c r="Y1" s="85"/>
      <c r="Z1" s="85"/>
      <c r="AA1" s="85"/>
      <c r="AB1" s="85"/>
      <c r="AC1" s="85"/>
      <c r="AD1" s="85"/>
      <c r="AE1" s="85"/>
      <c r="AF1" s="85"/>
      <c r="AG1" s="85"/>
      <c r="AH1" s="85"/>
      <c r="AI1" s="85"/>
      <c r="AJ1" s="85"/>
      <c r="AK1" s="85"/>
      <c r="AL1" s="85"/>
      <c r="AM1" s="85"/>
      <c r="AN1" s="86"/>
    </row>
    <row r="2" spans="1:40" x14ac:dyDescent="0.15">
      <c r="T2" s="6"/>
      <c r="AN2" s="6"/>
    </row>
    <row r="3" spans="1:40" x14ac:dyDescent="0.15">
      <c r="T3" s="6"/>
      <c r="AN3" s="6"/>
    </row>
    <row r="4" spans="1:40" ht="24" x14ac:dyDescent="0.15">
      <c r="A4" s="87" t="s">
        <v>115</v>
      </c>
      <c r="B4" s="87"/>
      <c r="C4" s="87"/>
      <c r="D4" s="87"/>
      <c r="E4" s="87"/>
      <c r="F4" s="87"/>
      <c r="G4" s="87"/>
      <c r="H4" s="87"/>
      <c r="I4" s="87"/>
      <c r="J4" s="87"/>
      <c r="K4" s="87"/>
      <c r="L4" s="87"/>
      <c r="M4" s="87"/>
      <c r="N4" s="87"/>
      <c r="O4" s="87"/>
      <c r="P4" s="87"/>
      <c r="Q4" s="87"/>
      <c r="R4" s="87"/>
      <c r="S4" s="87"/>
      <c r="T4" s="7"/>
      <c r="U4" s="87" t="s">
        <v>115</v>
      </c>
      <c r="V4" s="87"/>
      <c r="W4" s="87"/>
      <c r="X4" s="87"/>
      <c r="Y4" s="87"/>
      <c r="Z4" s="87"/>
      <c r="AA4" s="87"/>
      <c r="AB4" s="87"/>
      <c r="AC4" s="87"/>
      <c r="AD4" s="87"/>
      <c r="AE4" s="87"/>
      <c r="AF4" s="87"/>
      <c r="AG4" s="87"/>
      <c r="AH4" s="87"/>
      <c r="AI4" s="87"/>
      <c r="AJ4" s="87"/>
      <c r="AK4" s="87"/>
      <c r="AL4" s="87"/>
      <c r="AM4" s="87"/>
      <c r="AN4" s="7"/>
    </row>
    <row r="5" spans="1:40" ht="14.25" thickBot="1" x14ac:dyDescent="0.2">
      <c r="T5" s="6"/>
      <c r="AN5" s="6"/>
    </row>
    <row r="6" spans="1:40" x14ac:dyDescent="0.15">
      <c r="B6" s="93" t="s">
        <v>117</v>
      </c>
      <c r="C6" s="91"/>
      <c r="D6" s="88" t="s">
        <v>118</v>
      </c>
      <c r="E6" s="89"/>
      <c r="F6" s="89"/>
      <c r="G6" s="89"/>
      <c r="H6" s="89"/>
      <c r="I6" s="89"/>
      <c r="J6" s="40" t="s">
        <v>0</v>
      </c>
      <c r="K6" s="46" t="s">
        <v>165</v>
      </c>
      <c r="L6" s="90" t="s">
        <v>145</v>
      </c>
      <c r="M6" s="91"/>
      <c r="N6" s="20"/>
      <c r="O6" s="88" t="s">
        <v>120</v>
      </c>
      <c r="P6" s="89"/>
      <c r="Q6" s="89"/>
      <c r="R6" s="89"/>
      <c r="S6" s="92"/>
      <c r="T6" s="6"/>
      <c r="V6" s="93" t="s">
        <v>117</v>
      </c>
      <c r="W6" s="91"/>
      <c r="X6" s="88" t="s">
        <v>118</v>
      </c>
      <c r="Y6" s="89"/>
      <c r="Z6" s="89"/>
      <c r="AA6" s="89"/>
      <c r="AB6" s="89"/>
      <c r="AC6" s="89"/>
      <c r="AD6" s="40" t="s">
        <v>0</v>
      </c>
      <c r="AE6" s="46" t="s">
        <v>165</v>
      </c>
      <c r="AF6" s="90" t="s">
        <v>168</v>
      </c>
      <c r="AG6" s="91"/>
      <c r="AH6" s="20"/>
      <c r="AI6" s="88" t="s">
        <v>120</v>
      </c>
      <c r="AJ6" s="89"/>
      <c r="AK6" s="89"/>
      <c r="AL6" s="89"/>
      <c r="AM6" s="92"/>
      <c r="AN6" s="6"/>
    </row>
    <row r="7" spans="1:40" ht="15.95" customHeight="1" x14ac:dyDescent="0.15">
      <c r="B7" s="94"/>
      <c r="C7" s="60"/>
      <c r="D7" s="54" t="str">
        <f>IFERROR(LOOKUP('棄権届 (3)'!B7,Sheet6!E:E,Sheet6!M:M),"")</f>
        <v/>
      </c>
      <c r="E7" s="54"/>
      <c r="F7" s="54"/>
      <c r="G7" s="54"/>
      <c r="H7" s="54"/>
      <c r="I7" s="54"/>
      <c r="J7" s="56" t="str">
        <f>IFERROR(VLOOKUP(Sheet12!A1,Sheet7!I:K,2,0),"")</f>
        <v/>
      </c>
      <c r="K7" s="58" t="str">
        <f>IFERROR(VLOOKUP(Sheet12!A1,Sheet7!I:K,3,0),"")</f>
        <v/>
      </c>
      <c r="L7" s="60"/>
      <c r="M7" s="60"/>
      <c r="N7" s="62" t="str">
        <f>CONCATENATE(B7,K7,L7)</f>
        <v/>
      </c>
      <c r="O7" s="48" t="str">
        <f>IFERROR(VLOOKUP(L7,選手番号!C:F,4,0),"")</f>
        <v/>
      </c>
      <c r="P7" s="49"/>
      <c r="Q7" s="49"/>
      <c r="R7" s="49"/>
      <c r="S7" s="50"/>
      <c r="T7" s="6"/>
      <c r="V7" s="94"/>
      <c r="W7" s="60"/>
      <c r="X7" s="54" t="str">
        <f>IFERROR(LOOKUP(V7,Sheet6!E:E,Sheet6!M:M),"")</f>
        <v/>
      </c>
      <c r="Y7" s="54"/>
      <c r="Z7" s="54"/>
      <c r="AA7" s="54"/>
      <c r="AB7" s="54"/>
      <c r="AC7" s="54"/>
      <c r="AD7" s="56" t="str">
        <f>IFERROR(VLOOKUP(Sheet12!C1,Sheet7!I:K,2,0),"")</f>
        <v/>
      </c>
      <c r="AE7" s="58" t="str">
        <f>IFERROR(VLOOKUP(Sheet12!C1,Sheet7!I:K,3,0),"")</f>
        <v/>
      </c>
      <c r="AF7" s="60"/>
      <c r="AG7" s="60"/>
      <c r="AH7" s="62" t="str">
        <f>CONCATENATE(V7,AE7,AF7)</f>
        <v/>
      </c>
      <c r="AI7" s="48" t="str">
        <f>IFERROR(VLOOKUP(AF7,'チ-ム番号'!A:B,2,0),"")</f>
        <v/>
      </c>
      <c r="AJ7" s="49"/>
      <c r="AK7" s="49"/>
      <c r="AL7" s="49"/>
      <c r="AM7" s="50"/>
      <c r="AN7" s="6"/>
    </row>
    <row r="8" spans="1:40" ht="15.95" customHeight="1" x14ac:dyDescent="0.15">
      <c r="B8" s="94"/>
      <c r="C8" s="60"/>
      <c r="D8" s="54"/>
      <c r="E8" s="54"/>
      <c r="F8" s="54"/>
      <c r="G8" s="54"/>
      <c r="H8" s="54"/>
      <c r="I8" s="54"/>
      <c r="J8" s="83"/>
      <c r="K8" s="58"/>
      <c r="L8" s="60"/>
      <c r="M8" s="60"/>
      <c r="N8" s="84"/>
      <c r="O8" s="51"/>
      <c r="P8" s="52"/>
      <c r="Q8" s="52"/>
      <c r="R8" s="52"/>
      <c r="S8" s="53"/>
      <c r="T8" s="6"/>
      <c r="V8" s="94"/>
      <c r="W8" s="60"/>
      <c r="X8" s="54"/>
      <c r="Y8" s="54"/>
      <c r="Z8" s="54"/>
      <c r="AA8" s="54"/>
      <c r="AB8" s="54"/>
      <c r="AC8" s="54"/>
      <c r="AD8" s="83"/>
      <c r="AE8" s="58"/>
      <c r="AF8" s="60"/>
      <c r="AG8" s="60"/>
      <c r="AH8" s="84"/>
      <c r="AI8" s="51"/>
      <c r="AJ8" s="52"/>
      <c r="AK8" s="52"/>
      <c r="AL8" s="52"/>
      <c r="AM8" s="53"/>
      <c r="AN8" s="6"/>
    </row>
    <row r="9" spans="1:40" ht="15.95" customHeight="1" x14ac:dyDescent="0.15">
      <c r="B9" s="94"/>
      <c r="C9" s="60"/>
      <c r="D9" s="54" t="str">
        <f>IFERROR(LOOKUP('棄権届 (3)'!B9,Sheet6!E:E,Sheet6!M:M),"")</f>
        <v/>
      </c>
      <c r="E9" s="54"/>
      <c r="F9" s="54"/>
      <c r="G9" s="54"/>
      <c r="H9" s="54"/>
      <c r="I9" s="54"/>
      <c r="J9" s="56" t="str">
        <f>IFERROR(VLOOKUP(Sheet12!A3,Sheet7!I:K,2,0),"")</f>
        <v/>
      </c>
      <c r="K9" s="58" t="str">
        <f>IFERROR(VLOOKUP(Sheet12!A3,Sheet7!I:K,3,0),"")</f>
        <v/>
      </c>
      <c r="L9" s="60"/>
      <c r="M9" s="60"/>
      <c r="N9" s="62" t="str">
        <f t="shared" ref="N9" si="0">CONCATENATE(B9,K9,L9)</f>
        <v/>
      </c>
      <c r="O9" s="48" t="str">
        <f>IFERROR(VLOOKUP(L9,選手番号!C:F,4,0),"")</f>
        <v/>
      </c>
      <c r="P9" s="49"/>
      <c r="Q9" s="49"/>
      <c r="R9" s="49"/>
      <c r="S9" s="50"/>
      <c r="T9" s="6"/>
      <c r="V9" s="94"/>
      <c r="W9" s="60"/>
      <c r="X9" s="54" t="str">
        <f>IFERROR(LOOKUP(V9,Sheet6!E:E,Sheet6!M:M),"")</f>
        <v/>
      </c>
      <c r="Y9" s="54"/>
      <c r="Z9" s="54"/>
      <c r="AA9" s="54"/>
      <c r="AB9" s="54"/>
      <c r="AC9" s="54"/>
      <c r="AD9" s="56" t="str">
        <f>IFERROR(VLOOKUP(Sheet12!C3,Sheet7!I:K,2,0),"")</f>
        <v/>
      </c>
      <c r="AE9" s="58" t="str">
        <f>IFERROR(VLOOKUP(Sheet12!C3,Sheet7!I:K,3,0),"")</f>
        <v/>
      </c>
      <c r="AF9" s="60"/>
      <c r="AG9" s="60"/>
      <c r="AH9" s="62" t="str">
        <f t="shared" ref="AH9" si="1">CONCATENATE(V9,AE9,AF9)</f>
        <v/>
      </c>
      <c r="AI9" s="48" t="str">
        <f>IFERROR(VLOOKUP(AF9,'チ-ム番号'!A:B,2,0),"")</f>
        <v/>
      </c>
      <c r="AJ9" s="49"/>
      <c r="AK9" s="49"/>
      <c r="AL9" s="49"/>
      <c r="AM9" s="50"/>
      <c r="AN9" s="6"/>
    </row>
    <row r="10" spans="1:40" ht="15.95" customHeight="1" x14ac:dyDescent="0.15">
      <c r="B10" s="94"/>
      <c r="C10" s="60"/>
      <c r="D10" s="54"/>
      <c r="E10" s="54"/>
      <c r="F10" s="54"/>
      <c r="G10" s="54"/>
      <c r="H10" s="54"/>
      <c r="I10" s="54"/>
      <c r="J10" s="83"/>
      <c r="K10" s="58"/>
      <c r="L10" s="60"/>
      <c r="M10" s="60"/>
      <c r="N10" s="84"/>
      <c r="O10" s="51"/>
      <c r="P10" s="52"/>
      <c r="Q10" s="52"/>
      <c r="R10" s="52"/>
      <c r="S10" s="53"/>
      <c r="T10" s="6"/>
      <c r="V10" s="94"/>
      <c r="W10" s="60"/>
      <c r="X10" s="54"/>
      <c r="Y10" s="54"/>
      <c r="Z10" s="54"/>
      <c r="AA10" s="54"/>
      <c r="AB10" s="54"/>
      <c r="AC10" s="54"/>
      <c r="AD10" s="83"/>
      <c r="AE10" s="58"/>
      <c r="AF10" s="60"/>
      <c r="AG10" s="60"/>
      <c r="AH10" s="84"/>
      <c r="AI10" s="51"/>
      <c r="AJ10" s="52"/>
      <c r="AK10" s="52"/>
      <c r="AL10" s="52"/>
      <c r="AM10" s="53"/>
      <c r="AN10" s="6"/>
    </row>
    <row r="11" spans="1:40" ht="15.95" customHeight="1" x14ac:dyDescent="0.15">
      <c r="B11" s="94"/>
      <c r="C11" s="60"/>
      <c r="D11" s="54" t="str">
        <f>IFERROR(LOOKUP('棄権届 (3)'!B11,Sheet6!E:E,Sheet6!M:M),"")</f>
        <v/>
      </c>
      <c r="E11" s="54"/>
      <c r="F11" s="54"/>
      <c r="G11" s="54"/>
      <c r="H11" s="54"/>
      <c r="I11" s="54"/>
      <c r="J11" s="56" t="str">
        <f>IFERROR(VLOOKUP(Sheet12!A5,Sheet7!I:K,2,0),"")</f>
        <v/>
      </c>
      <c r="K11" s="58" t="str">
        <f>IFERROR(VLOOKUP(Sheet12!A5,Sheet7!I:K,3,0),"")</f>
        <v/>
      </c>
      <c r="L11" s="60"/>
      <c r="M11" s="60"/>
      <c r="N11" s="62" t="str">
        <f t="shared" ref="N11" si="2">CONCATENATE(B11,K11,L11)</f>
        <v/>
      </c>
      <c r="O11" s="48" t="str">
        <f>IFERROR(VLOOKUP(L11,選手番号!C:F,4,0),"")</f>
        <v/>
      </c>
      <c r="P11" s="49"/>
      <c r="Q11" s="49"/>
      <c r="R11" s="49"/>
      <c r="S11" s="50"/>
      <c r="T11" s="6"/>
      <c r="V11" s="94"/>
      <c r="W11" s="60"/>
      <c r="X11" s="54" t="str">
        <f>IFERROR(LOOKUP(V11,Sheet6!E:E,Sheet6!M:M),"")</f>
        <v/>
      </c>
      <c r="Y11" s="54"/>
      <c r="Z11" s="54"/>
      <c r="AA11" s="54"/>
      <c r="AB11" s="54"/>
      <c r="AC11" s="54"/>
      <c r="AD11" s="56" t="str">
        <f>IFERROR(VLOOKUP(Sheet12!C5,Sheet7!I:K,2,0),"")</f>
        <v/>
      </c>
      <c r="AE11" s="58" t="str">
        <f>IFERROR(VLOOKUP(Sheet12!C5,Sheet7!I:K,3,0),"")</f>
        <v/>
      </c>
      <c r="AF11" s="60"/>
      <c r="AG11" s="60"/>
      <c r="AH11" s="62" t="str">
        <f t="shared" ref="AH11" si="3">CONCATENATE(V11,AE11,AF11)</f>
        <v/>
      </c>
      <c r="AI11" s="48" t="str">
        <f>IFERROR(VLOOKUP(AF11,'チ-ム番号'!A:B,2,0),"")</f>
        <v/>
      </c>
      <c r="AJ11" s="49"/>
      <c r="AK11" s="49"/>
      <c r="AL11" s="49"/>
      <c r="AM11" s="50"/>
      <c r="AN11" s="6"/>
    </row>
    <row r="12" spans="1:40" ht="15.95" customHeight="1" x14ac:dyDescent="0.15">
      <c r="B12" s="94"/>
      <c r="C12" s="60"/>
      <c r="D12" s="54"/>
      <c r="E12" s="54"/>
      <c r="F12" s="54"/>
      <c r="G12" s="54"/>
      <c r="H12" s="54"/>
      <c r="I12" s="54"/>
      <c r="J12" s="83"/>
      <c r="K12" s="58"/>
      <c r="L12" s="60"/>
      <c r="M12" s="60"/>
      <c r="N12" s="84"/>
      <c r="O12" s="51"/>
      <c r="P12" s="52"/>
      <c r="Q12" s="52"/>
      <c r="R12" s="52"/>
      <c r="S12" s="53"/>
      <c r="T12" s="6"/>
      <c r="V12" s="94"/>
      <c r="W12" s="60"/>
      <c r="X12" s="54"/>
      <c r="Y12" s="54"/>
      <c r="Z12" s="54"/>
      <c r="AA12" s="54"/>
      <c r="AB12" s="54"/>
      <c r="AC12" s="54"/>
      <c r="AD12" s="83"/>
      <c r="AE12" s="58"/>
      <c r="AF12" s="60"/>
      <c r="AG12" s="60"/>
      <c r="AH12" s="84"/>
      <c r="AI12" s="51"/>
      <c r="AJ12" s="52"/>
      <c r="AK12" s="52"/>
      <c r="AL12" s="52"/>
      <c r="AM12" s="53"/>
      <c r="AN12" s="6"/>
    </row>
    <row r="13" spans="1:40" ht="15.95" customHeight="1" x14ac:dyDescent="0.15">
      <c r="B13" s="94"/>
      <c r="C13" s="60"/>
      <c r="D13" s="54" t="str">
        <f>IFERROR(LOOKUP('棄権届 (3)'!B13,Sheet6!E:E,Sheet6!M:M),"")</f>
        <v/>
      </c>
      <c r="E13" s="54"/>
      <c r="F13" s="54"/>
      <c r="G13" s="54"/>
      <c r="H13" s="54"/>
      <c r="I13" s="54"/>
      <c r="J13" s="56" t="str">
        <f>IFERROR(VLOOKUP(Sheet12!A7,Sheet7!I:K,2,0),"")</f>
        <v/>
      </c>
      <c r="K13" s="58" t="str">
        <f>IFERROR(VLOOKUP(Sheet12!A7,Sheet7!I:K,3,0),"")</f>
        <v/>
      </c>
      <c r="L13" s="60"/>
      <c r="M13" s="60"/>
      <c r="N13" s="62" t="str">
        <f t="shared" ref="N13" si="4">CONCATENATE(B13,K13,L13)</f>
        <v/>
      </c>
      <c r="O13" s="48" t="str">
        <f>IFERROR(VLOOKUP(L13,選手番号!C:F,4,0),"")</f>
        <v/>
      </c>
      <c r="P13" s="49"/>
      <c r="Q13" s="49"/>
      <c r="R13" s="49"/>
      <c r="S13" s="50"/>
      <c r="T13" s="6"/>
      <c r="V13" s="94"/>
      <c r="W13" s="60"/>
      <c r="X13" s="54" t="str">
        <f>IFERROR(LOOKUP(V13,Sheet6!E:E,Sheet6!M:M),"")</f>
        <v/>
      </c>
      <c r="Y13" s="54"/>
      <c r="Z13" s="54"/>
      <c r="AA13" s="54"/>
      <c r="AB13" s="54"/>
      <c r="AC13" s="54"/>
      <c r="AD13" s="56" t="str">
        <f>IFERROR(VLOOKUP(Sheet12!C7,Sheet7!I:K,2,0),"")</f>
        <v/>
      </c>
      <c r="AE13" s="58" t="str">
        <f>IFERROR(VLOOKUP(Sheet12!C7,Sheet7!I:K,3,0),"")</f>
        <v/>
      </c>
      <c r="AF13" s="60"/>
      <c r="AG13" s="60"/>
      <c r="AH13" s="62" t="str">
        <f t="shared" ref="AH13" si="5">CONCATENATE(V13,AE13,AF13)</f>
        <v/>
      </c>
      <c r="AI13" s="48" t="str">
        <f>IFERROR(VLOOKUP(AF13,'チ-ム番号'!A:B,2,0),"")</f>
        <v/>
      </c>
      <c r="AJ13" s="49"/>
      <c r="AK13" s="49"/>
      <c r="AL13" s="49"/>
      <c r="AM13" s="50"/>
      <c r="AN13" s="6"/>
    </row>
    <row r="14" spans="1:40" ht="15.95" customHeight="1" x14ac:dyDescent="0.15">
      <c r="B14" s="94"/>
      <c r="C14" s="60"/>
      <c r="D14" s="54"/>
      <c r="E14" s="54"/>
      <c r="F14" s="54"/>
      <c r="G14" s="54"/>
      <c r="H14" s="54"/>
      <c r="I14" s="54"/>
      <c r="J14" s="83"/>
      <c r="K14" s="58"/>
      <c r="L14" s="60"/>
      <c r="M14" s="60"/>
      <c r="N14" s="84"/>
      <c r="O14" s="51"/>
      <c r="P14" s="52"/>
      <c r="Q14" s="52"/>
      <c r="R14" s="52"/>
      <c r="S14" s="53"/>
      <c r="T14" s="6"/>
      <c r="V14" s="94"/>
      <c r="W14" s="60"/>
      <c r="X14" s="54"/>
      <c r="Y14" s="54"/>
      <c r="Z14" s="54"/>
      <c r="AA14" s="54"/>
      <c r="AB14" s="54"/>
      <c r="AC14" s="54"/>
      <c r="AD14" s="83"/>
      <c r="AE14" s="58"/>
      <c r="AF14" s="60"/>
      <c r="AG14" s="60"/>
      <c r="AH14" s="84"/>
      <c r="AI14" s="51"/>
      <c r="AJ14" s="52"/>
      <c r="AK14" s="52"/>
      <c r="AL14" s="52"/>
      <c r="AM14" s="53"/>
      <c r="AN14" s="6"/>
    </row>
    <row r="15" spans="1:40" ht="15.95" customHeight="1" x14ac:dyDescent="0.15">
      <c r="B15" s="94"/>
      <c r="C15" s="60"/>
      <c r="D15" s="54" t="str">
        <f>IFERROR(LOOKUP('棄権届 (3)'!B15,Sheet6!E:E,Sheet6!M:M),"")</f>
        <v/>
      </c>
      <c r="E15" s="54"/>
      <c r="F15" s="54"/>
      <c r="G15" s="54"/>
      <c r="H15" s="54"/>
      <c r="I15" s="54"/>
      <c r="J15" s="56" t="str">
        <f>IFERROR(VLOOKUP(Sheet12!A9,Sheet7!I:K,2,0),"")</f>
        <v/>
      </c>
      <c r="K15" s="58" t="str">
        <f>IFERROR(VLOOKUP(Sheet12!A9,Sheet7!I:K,3,0),"")</f>
        <v/>
      </c>
      <c r="L15" s="60"/>
      <c r="M15" s="60"/>
      <c r="N15" s="62" t="str">
        <f t="shared" ref="N15" si="6">CONCATENATE(B15,K15,L15)</f>
        <v/>
      </c>
      <c r="O15" s="48" t="str">
        <f>IFERROR(VLOOKUP(L15,選手番号!C:F,4,0),"")</f>
        <v/>
      </c>
      <c r="P15" s="49"/>
      <c r="Q15" s="49"/>
      <c r="R15" s="49"/>
      <c r="S15" s="50"/>
      <c r="T15" s="6"/>
      <c r="V15" s="94"/>
      <c r="W15" s="60"/>
      <c r="X15" s="54" t="str">
        <f>IFERROR(LOOKUP(V15,Sheet6!E:E,Sheet6!M:M),"")</f>
        <v/>
      </c>
      <c r="Y15" s="54"/>
      <c r="Z15" s="54"/>
      <c r="AA15" s="54"/>
      <c r="AB15" s="54"/>
      <c r="AC15" s="54"/>
      <c r="AD15" s="56" t="str">
        <f>IFERROR(VLOOKUP(Sheet12!C9,Sheet7!I:K,2,0),"")</f>
        <v/>
      </c>
      <c r="AE15" s="58" t="str">
        <f>IFERROR(VLOOKUP(Sheet12!C9,Sheet7!I:K,3,0),"")</f>
        <v/>
      </c>
      <c r="AF15" s="60"/>
      <c r="AG15" s="60"/>
      <c r="AH15" s="62" t="str">
        <f t="shared" ref="AH15" si="7">CONCATENATE(V15,AE15,AF15)</f>
        <v/>
      </c>
      <c r="AI15" s="48" t="str">
        <f>IFERROR(VLOOKUP(AF15,'チ-ム番号'!A:B,2,0),"")</f>
        <v/>
      </c>
      <c r="AJ15" s="49"/>
      <c r="AK15" s="49"/>
      <c r="AL15" s="49"/>
      <c r="AM15" s="50"/>
      <c r="AN15" s="6"/>
    </row>
    <row r="16" spans="1:40" ht="15.95" customHeight="1" x14ac:dyDescent="0.15">
      <c r="B16" s="94"/>
      <c r="C16" s="60"/>
      <c r="D16" s="54"/>
      <c r="E16" s="54"/>
      <c r="F16" s="54"/>
      <c r="G16" s="54"/>
      <c r="H16" s="54"/>
      <c r="I16" s="54"/>
      <c r="J16" s="83"/>
      <c r="K16" s="58"/>
      <c r="L16" s="60"/>
      <c r="M16" s="60"/>
      <c r="N16" s="84"/>
      <c r="O16" s="51"/>
      <c r="P16" s="52"/>
      <c r="Q16" s="52"/>
      <c r="R16" s="52"/>
      <c r="S16" s="53"/>
      <c r="T16" s="6"/>
      <c r="V16" s="94"/>
      <c r="W16" s="60"/>
      <c r="X16" s="54"/>
      <c r="Y16" s="54"/>
      <c r="Z16" s="54"/>
      <c r="AA16" s="54"/>
      <c r="AB16" s="54"/>
      <c r="AC16" s="54"/>
      <c r="AD16" s="83"/>
      <c r="AE16" s="58"/>
      <c r="AF16" s="60"/>
      <c r="AG16" s="60"/>
      <c r="AH16" s="84"/>
      <c r="AI16" s="51"/>
      <c r="AJ16" s="52"/>
      <c r="AK16" s="52"/>
      <c r="AL16" s="52"/>
      <c r="AM16" s="53"/>
      <c r="AN16" s="6"/>
    </row>
    <row r="17" spans="2:40" ht="15.95" customHeight="1" x14ac:dyDescent="0.15">
      <c r="B17" s="94"/>
      <c r="C17" s="60"/>
      <c r="D17" s="54" t="str">
        <f>IFERROR(LOOKUP('棄権届 (3)'!B17,Sheet6!E:E,Sheet6!M:M),"")</f>
        <v/>
      </c>
      <c r="E17" s="54"/>
      <c r="F17" s="54"/>
      <c r="G17" s="54"/>
      <c r="H17" s="54"/>
      <c r="I17" s="54"/>
      <c r="J17" s="56" t="str">
        <f>IFERROR(VLOOKUP(Sheet12!A11,Sheet7!I:K,2,0),"")</f>
        <v/>
      </c>
      <c r="K17" s="58" t="str">
        <f>IFERROR(VLOOKUP(Sheet12!A11,Sheet7!I:K,3,0),"")</f>
        <v/>
      </c>
      <c r="L17" s="60"/>
      <c r="M17" s="60"/>
      <c r="N17" s="62" t="str">
        <f t="shared" ref="N17" si="8">CONCATENATE(B17,K17,L17)</f>
        <v/>
      </c>
      <c r="O17" s="48" t="str">
        <f>IFERROR(VLOOKUP(L17,選手番号!C:F,4,0),"")</f>
        <v/>
      </c>
      <c r="P17" s="49"/>
      <c r="Q17" s="49"/>
      <c r="R17" s="49"/>
      <c r="S17" s="50"/>
      <c r="T17" s="6"/>
      <c r="V17" s="94"/>
      <c r="W17" s="60"/>
      <c r="X17" s="54" t="str">
        <f>IFERROR(LOOKUP(V17,Sheet6!E:E,Sheet6!M:M),"")</f>
        <v/>
      </c>
      <c r="Y17" s="54"/>
      <c r="Z17" s="54"/>
      <c r="AA17" s="54"/>
      <c r="AB17" s="54"/>
      <c r="AC17" s="54"/>
      <c r="AD17" s="56" t="str">
        <f>IFERROR(VLOOKUP(Sheet12!C11,Sheet7!I:K,2,0),"")</f>
        <v/>
      </c>
      <c r="AE17" s="58" t="str">
        <f>IFERROR(VLOOKUP(Sheet12!C11,Sheet7!I:K,3,0),"")</f>
        <v/>
      </c>
      <c r="AF17" s="60"/>
      <c r="AG17" s="60"/>
      <c r="AH17" s="62" t="str">
        <f t="shared" ref="AH17" si="9">CONCATENATE(V17,AE17,AF17)</f>
        <v/>
      </c>
      <c r="AI17" s="48" t="str">
        <f>IFERROR(VLOOKUP(AF17,'チ-ム番号'!A:B,2,0),"")</f>
        <v/>
      </c>
      <c r="AJ17" s="49"/>
      <c r="AK17" s="49"/>
      <c r="AL17" s="49"/>
      <c r="AM17" s="50"/>
      <c r="AN17" s="6"/>
    </row>
    <row r="18" spans="2:40" ht="15.95" customHeight="1" x14ac:dyDescent="0.15">
      <c r="B18" s="94"/>
      <c r="C18" s="60"/>
      <c r="D18" s="54"/>
      <c r="E18" s="54"/>
      <c r="F18" s="54"/>
      <c r="G18" s="54"/>
      <c r="H18" s="54"/>
      <c r="I18" s="54"/>
      <c r="J18" s="83"/>
      <c r="K18" s="58"/>
      <c r="L18" s="60"/>
      <c r="M18" s="60"/>
      <c r="N18" s="84"/>
      <c r="O18" s="51"/>
      <c r="P18" s="52"/>
      <c r="Q18" s="52"/>
      <c r="R18" s="52"/>
      <c r="S18" s="53"/>
      <c r="T18" s="6"/>
      <c r="V18" s="94"/>
      <c r="W18" s="60"/>
      <c r="X18" s="54"/>
      <c r="Y18" s="54"/>
      <c r="Z18" s="54"/>
      <c r="AA18" s="54"/>
      <c r="AB18" s="54"/>
      <c r="AC18" s="54"/>
      <c r="AD18" s="83"/>
      <c r="AE18" s="58"/>
      <c r="AF18" s="60"/>
      <c r="AG18" s="60"/>
      <c r="AH18" s="84"/>
      <c r="AI18" s="51"/>
      <c r="AJ18" s="52"/>
      <c r="AK18" s="52"/>
      <c r="AL18" s="52"/>
      <c r="AM18" s="53"/>
      <c r="AN18" s="6"/>
    </row>
    <row r="19" spans="2:40" ht="15.95" customHeight="1" x14ac:dyDescent="0.15">
      <c r="B19" s="94"/>
      <c r="C19" s="60"/>
      <c r="D19" s="54" t="str">
        <f>IFERROR(LOOKUP('棄権届 (3)'!B19,Sheet6!E:E,Sheet6!M:M),"")</f>
        <v/>
      </c>
      <c r="E19" s="54"/>
      <c r="F19" s="54"/>
      <c r="G19" s="54"/>
      <c r="H19" s="54"/>
      <c r="I19" s="54"/>
      <c r="J19" s="56" t="str">
        <f>IFERROR(VLOOKUP(Sheet12!A13,Sheet7!I:K,2,0),"")</f>
        <v/>
      </c>
      <c r="K19" s="58" t="str">
        <f>IFERROR(VLOOKUP(Sheet12!A13,Sheet7!I:K,3,0),"")</f>
        <v/>
      </c>
      <c r="L19" s="60"/>
      <c r="M19" s="60"/>
      <c r="N19" s="62" t="str">
        <f t="shared" ref="N19" si="10">CONCATENATE(B19,K19,L19)</f>
        <v/>
      </c>
      <c r="O19" s="48" t="str">
        <f>IFERROR(VLOOKUP(L19,選手番号!C:F,4,0),"")</f>
        <v/>
      </c>
      <c r="P19" s="49"/>
      <c r="Q19" s="49"/>
      <c r="R19" s="49"/>
      <c r="S19" s="50"/>
      <c r="T19" s="6"/>
      <c r="V19" s="94"/>
      <c r="W19" s="60"/>
      <c r="X19" s="54" t="str">
        <f>IFERROR(LOOKUP(V19,Sheet6!E:E,Sheet6!M:M),"")</f>
        <v/>
      </c>
      <c r="Y19" s="54"/>
      <c r="Z19" s="54"/>
      <c r="AA19" s="54"/>
      <c r="AB19" s="54"/>
      <c r="AC19" s="54"/>
      <c r="AD19" s="56" t="str">
        <f>IFERROR(VLOOKUP(Sheet12!C13,Sheet7!I:K,2,0),"")</f>
        <v/>
      </c>
      <c r="AE19" s="58" t="str">
        <f>IFERROR(VLOOKUP(Sheet12!C13,Sheet7!I:K,3,0),"")</f>
        <v/>
      </c>
      <c r="AF19" s="60"/>
      <c r="AG19" s="60"/>
      <c r="AH19" s="62" t="str">
        <f t="shared" ref="AH19" si="11">CONCATENATE(V19,AE19,AF19)</f>
        <v/>
      </c>
      <c r="AI19" s="48" t="str">
        <f>IFERROR(VLOOKUP(AF19,'チ-ム番号'!A:B,2,0),"")</f>
        <v/>
      </c>
      <c r="AJ19" s="49"/>
      <c r="AK19" s="49"/>
      <c r="AL19" s="49"/>
      <c r="AM19" s="50"/>
      <c r="AN19" s="6"/>
    </row>
    <row r="20" spans="2:40" ht="15.95" customHeight="1" x14ac:dyDescent="0.15">
      <c r="B20" s="94"/>
      <c r="C20" s="60"/>
      <c r="D20" s="54"/>
      <c r="E20" s="54"/>
      <c r="F20" s="54"/>
      <c r="G20" s="54"/>
      <c r="H20" s="54"/>
      <c r="I20" s="54"/>
      <c r="J20" s="83"/>
      <c r="K20" s="58"/>
      <c r="L20" s="60"/>
      <c r="M20" s="60"/>
      <c r="N20" s="84"/>
      <c r="O20" s="51"/>
      <c r="P20" s="52"/>
      <c r="Q20" s="52"/>
      <c r="R20" s="52"/>
      <c r="S20" s="53"/>
      <c r="T20" s="6"/>
      <c r="V20" s="94"/>
      <c r="W20" s="60"/>
      <c r="X20" s="54"/>
      <c r="Y20" s="54"/>
      <c r="Z20" s="54"/>
      <c r="AA20" s="54"/>
      <c r="AB20" s="54"/>
      <c r="AC20" s="54"/>
      <c r="AD20" s="83"/>
      <c r="AE20" s="58"/>
      <c r="AF20" s="60"/>
      <c r="AG20" s="60"/>
      <c r="AH20" s="84"/>
      <c r="AI20" s="51"/>
      <c r="AJ20" s="52"/>
      <c r="AK20" s="52"/>
      <c r="AL20" s="52"/>
      <c r="AM20" s="53"/>
      <c r="AN20" s="6"/>
    </row>
    <row r="21" spans="2:40" ht="15.95" customHeight="1" x14ac:dyDescent="0.15">
      <c r="B21" s="94"/>
      <c r="C21" s="60"/>
      <c r="D21" s="54" t="str">
        <f>IFERROR(LOOKUP('棄権届 (3)'!B21,Sheet6!E:E,Sheet6!M:M),"")</f>
        <v/>
      </c>
      <c r="E21" s="54"/>
      <c r="F21" s="54"/>
      <c r="G21" s="54"/>
      <c r="H21" s="54"/>
      <c r="I21" s="54"/>
      <c r="J21" s="56" t="str">
        <f>IFERROR(VLOOKUP(Sheet12!A15,Sheet7!I:K,2,0),"")</f>
        <v/>
      </c>
      <c r="K21" s="58" t="str">
        <f>IFERROR(VLOOKUP(Sheet12!A15,Sheet7!I:K,3,0),"")</f>
        <v/>
      </c>
      <c r="L21" s="60"/>
      <c r="M21" s="60"/>
      <c r="N21" s="62" t="str">
        <f t="shared" ref="N21" si="12">CONCATENATE(B21,K21,L21)</f>
        <v/>
      </c>
      <c r="O21" s="48" t="str">
        <f>IFERROR(VLOOKUP(L21,選手番号!C:F,4,0),"")</f>
        <v/>
      </c>
      <c r="P21" s="49"/>
      <c r="Q21" s="49"/>
      <c r="R21" s="49"/>
      <c r="S21" s="50"/>
      <c r="T21" s="6"/>
      <c r="V21" s="94"/>
      <c r="W21" s="60"/>
      <c r="X21" s="54" t="str">
        <f>IFERROR(LOOKUP(V21,Sheet6!E:E,Sheet6!M:M),"")</f>
        <v/>
      </c>
      <c r="Y21" s="54"/>
      <c r="Z21" s="54"/>
      <c r="AA21" s="54"/>
      <c r="AB21" s="54"/>
      <c r="AC21" s="54"/>
      <c r="AD21" s="56" t="str">
        <f>IFERROR(VLOOKUP(Sheet12!C15,Sheet7!I:K,2,0),"")</f>
        <v/>
      </c>
      <c r="AE21" s="58" t="str">
        <f>IFERROR(VLOOKUP(Sheet12!C15,Sheet7!I:K,3,0),"")</f>
        <v/>
      </c>
      <c r="AF21" s="60"/>
      <c r="AG21" s="60"/>
      <c r="AH21" s="62" t="str">
        <f t="shared" ref="AH21" si="13">CONCATENATE(V21,AE21,AF21)</f>
        <v/>
      </c>
      <c r="AI21" s="48" t="str">
        <f>IFERROR(VLOOKUP(AF21,'チ-ム番号'!A:B,2,0),"")</f>
        <v/>
      </c>
      <c r="AJ21" s="49"/>
      <c r="AK21" s="49"/>
      <c r="AL21" s="49"/>
      <c r="AM21" s="50"/>
      <c r="AN21" s="6"/>
    </row>
    <row r="22" spans="2:40" ht="15.95" customHeight="1" x14ac:dyDescent="0.15">
      <c r="B22" s="94"/>
      <c r="C22" s="60"/>
      <c r="D22" s="54"/>
      <c r="E22" s="54"/>
      <c r="F22" s="54"/>
      <c r="G22" s="54"/>
      <c r="H22" s="54"/>
      <c r="I22" s="54"/>
      <c r="J22" s="83"/>
      <c r="K22" s="58"/>
      <c r="L22" s="60"/>
      <c r="M22" s="60"/>
      <c r="N22" s="84"/>
      <c r="O22" s="51"/>
      <c r="P22" s="52"/>
      <c r="Q22" s="52"/>
      <c r="R22" s="52"/>
      <c r="S22" s="53"/>
      <c r="T22" s="6"/>
      <c r="V22" s="94"/>
      <c r="W22" s="60"/>
      <c r="X22" s="54"/>
      <c r="Y22" s="54"/>
      <c r="Z22" s="54"/>
      <c r="AA22" s="54"/>
      <c r="AB22" s="54"/>
      <c r="AC22" s="54"/>
      <c r="AD22" s="83"/>
      <c r="AE22" s="58"/>
      <c r="AF22" s="60"/>
      <c r="AG22" s="60"/>
      <c r="AH22" s="84"/>
      <c r="AI22" s="51"/>
      <c r="AJ22" s="52"/>
      <c r="AK22" s="52"/>
      <c r="AL22" s="52"/>
      <c r="AM22" s="53"/>
      <c r="AN22" s="6"/>
    </row>
    <row r="23" spans="2:40" ht="15.95" customHeight="1" x14ac:dyDescent="0.15">
      <c r="B23" s="94"/>
      <c r="C23" s="60"/>
      <c r="D23" s="54" t="str">
        <f>IFERROR(LOOKUP('棄権届 (3)'!B23,Sheet6!E:E,Sheet6!M:M),"")</f>
        <v/>
      </c>
      <c r="E23" s="54"/>
      <c r="F23" s="54"/>
      <c r="G23" s="54"/>
      <c r="H23" s="54"/>
      <c r="I23" s="54"/>
      <c r="J23" s="56" t="str">
        <f>IFERROR(VLOOKUP(Sheet12!A17,Sheet7!I:K,2,0),"")</f>
        <v/>
      </c>
      <c r="K23" s="58" t="str">
        <f>IFERROR(VLOOKUP(Sheet12!A17,Sheet7!I:K,3,0),"")</f>
        <v/>
      </c>
      <c r="L23" s="60"/>
      <c r="M23" s="60"/>
      <c r="N23" s="62" t="str">
        <f t="shared" ref="N23" si="14">CONCATENATE(B23,K23,L23)</f>
        <v/>
      </c>
      <c r="O23" s="48" t="str">
        <f>IFERROR(VLOOKUP(L23,選手番号!C:F,4,0),"")</f>
        <v/>
      </c>
      <c r="P23" s="49"/>
      <c r="Q23" s="49"/>
      <c r="R23" s="49"/>
      <c r="S23" s="50"/>
      <c r="T23" s="6"/>
      <c r="V23" s="94"/>
      <c r="W23" s="60"/>
      <c r="X23" s="54" t="str">
        <f>IFERROR(LOOKUP(V23,Sheet6!E:E,Sheet6!M:M),"")</f>
        <v/>
      </c>
      <c r="Y23" s="54"/>
      <c r="Z23" s="54"/>
      <c r="AA23" s="54"/>
      <c r="AB23" s="54"/>
      <c r="AC23" s="54"/>
      <c r="AD23" s="56" t="str">
        <f>IFERROR(VLOOKUP(Sheet12!C17,Sheet7!I:K,2,0),"")</f>
        <v/>
      </c>
      <c r="AE23" s="58" t="str">
        <f>IFERROR(VLOOKUP(Sheet12!C17,Sheet7!I:K,3,0),"")</f>
        <v/>
      </c>
      <c r="AF23" s="60"/>
      <c r="AG23" s="60"/>
      <c r="AH23" s="62" t="str">
        <f t="shared" ref="AH23" si="15">CONCATENATE(V23,AE23,AF23)</f>
        <v/>
      </c>
      <c r="AI23" s="48" t="str">
        <f>IFERROR(VLOOKUP(AF23,'チ-ム番号'!A:B,2,0),"")</f>
        <v/>
      </c>
      <c r="AJ23" s="49"/>
      <c r="AK23" s="49"/>
      <c r="AL23" s="49"/>
      <c r="AM23" s="50"/>
      <c r="AN23" s="6"/>
    </row>
    <row r="24" spans="2:40" ht="15.95" customHeight="1" x14ac:dyDescent="0.15">
      <c r="B24" s="94"/>
      <c r="C24" s="60"/>
      <c r="D24" s="54"/>
      <c r="E24" s="54"/>
      <c r="F24" s="54"/>
      <c r="G24" s="54"/>
      <c r="H24" s="54"/>
      <c r="I24" s="54"/>
      <c r="J24" s="83"/>
      <c r="K24" s="58"/>
      <c r="L24" s="60"/>
      <c r="M24" s="60"/>
      <c r="N24" s="84"/>
      <c r="O24" s="51"/>
      <c r="P24" s="52"/>
      <c r="Q24" s="52"/>
      <c r="R24" s="52"/>
      <c r="S24" s="53"/>
      <c r="T24" s="6"/>
      <c r="V24" s="94"/>
      <c r="W24" s="60"/>
      <c r="X24" s="54"/>
      <c r="Y24" s="54"/>
      <c r="Z24" s="54"/>
      <c r="AA24" s="54"/>
      <c r="AB24" s="54"/>
      <c r="AC24" s="54"/>
      <c r="AD24" s="83"/>
      <c r="AE24" s="58"/>
      <c r="AF24" s="60"/>
      <c r="AG24" s="60"/>
      <c r="AH24" s="84"/>
      <c r="AI24" s="51"/>
      <c r="AJ24" s="52"/>
      <c r="AK24" s="52"/>
      <c r="AL24" s="52"/>
      <c r="AM24" s="53"/>
      <c r="AN24" s="6"/>
    </row>
    <row r="25" spans="2:40" ht="15.95" customHeight="1" x14ac:dyDescent="0.15">
      <c r="B25" s="94"/>
      <c r="C25" s="60"/>
      <c r="D25" s="54" t="str">
        <f>IFERROR(LOOKUP('棄権届 (3)'!B25,Sheet6!E:E,Sheet6!M:M),"")</f>
        <v/>
      </c>
      <c r="E25" s="54"/>
      <c r="F25" s="54"/>
      <c r="G25" s="54"/>
      <c r="H25" s="54"/>
      <c r="I25" s="54"/>
      <c r="J25" s="56" t="str">
        <f>IFERROR(VLOOKUP(Sheet12!A19,Sheet7!I:K,2,0),"")</f>
        <v/>
      </c>
      <c r="K25" s="58" t="str">
        <f>IFERROR(VLOOKUP(Sheet12!A19,Sheet7!I:K,3,0),"")</f>
        <v/>
      </c>
      <c r="L25" s="60"/>
      <c r="M25" s="60"/>
      <c r="N25" s="62" t="str">
        <f t="shared" ref="N25" si="16">CONCATENATE(B25,K25,L25)</f>
        <v/>
      </c>
      <c r="O25" s="48" t="str">
        <f>IFERROR(VLOOKUP(L25,選手番号!C:F,4,0),"")</f>
        <v/>
      </c>
      <c r="P25" s="49"/>
      <c r="Q25" s="49"/>
      <c r="R25" s="49"/>
      <c r="S25" s="50"/>
      <c r="T25" s="6"/>
      <c r="V25" s="94"/>
      <c r="W25" s="60"/>
      <c r="X25" s="54" t="str">
        <f>IFERROR(LOOKUP(V25,Sheet6!E:E,Sheet6!M:M),"")</f>
        <v/>
      </c>
      <c r="Y25" s="54"/>
      <c r="Z25" s="54"/>
      <c r="AA25" s="54"/>
      <c r="AB25" s="54"/>
      <c r="AC25" s="54"/>
      <c r="AD25" s="56" t="str">
        <f>IFERROR(VLOOKUP(Sheet12!C19,Sheet7!I:K,2,0),"")</f>
        <v/>
      </c>
      <c r="AE25" s="58" t="str">
        <f>IFERROR(VLOOKUP(Sheet12!C19,Sheet7!I:K,3,0),"")</f>
        <v/>
      </c>
      <c r="AF25" s="60"/>
      <c r="AG25" s="60"/>
      <c r="AH25" s="62" t="str">
        <f t="shared" ref="AH25" si="17">CONCATENATE(V25,AE25,AF25)</f>
        <v/>
      </c>
      <c r="AI25" s="48" t="str">
        <f>IFERROR(VLOOKUP(AF25,'チ-ム番号'!A:B,2,0),"")</f>
        <v/>
      </c>
      <c r="AJ25" s="49"/>
      <c r="AK25" s="49"/>
      <c r="AL25" s="49"/>
      <c r="AM25" s="50"/>
      <c r="AN25" s="6"/>
    </row>
    <row r="26" spans="2:40" ht="15.95" customHeight="1" x14ac:dyDescent="0.15">
      <c r="B26" s="94"/>
      <c r="C26" s="60"/>
      <c r="D26" s="54"/>
      <c r="E26" s="54"/>
      <c r="F26" s="54"/>
      <c r="G26" s="54"/>
      <c r="H26" s="54"/>
      <c r="I26" s="54"/>
      <c r="J26" s="83"/>
      <c r="K26" s="58"/>
      <c r="L26" s="60"/>
      <c r="M26" s="60"/>
      <c r="N26" s="84"/>
      <c r="O26" s="51"/>
      <c r="P26" s="52"/>
      <c r="Q26" s="52"/>
      <c r="R26" s="52"/>
      <c r="S26" s="53"/>
      <c r="T26" s="6"/>
      <c r="V26" s="94"/>
      <c r="W26" s="60"/>
      <c r="X26" s="54"/>
      <c r="Y26" s="54"/>
      <c r="Z26" s="54"/>
      <c r="AA26" s="54"/>
      <c r="AB26" s="54"/>
      <c r="AC26" s="54"/>
      <c r="AD26" s="83"/>
      <c r="AE26" s="58"/>
      <c r="AF26" s="60"/>
      <c r="AG26" s="60"/>
      <c r="AH26" s="84"/>
      <c r="AI26" s="51"/>
      <c r="AJ26" s="52"/>
      <c r="AK26" s="52"/>
      <c r="AL26" s="52"/>
      <c r="AM26" s="53"/>
      <c r="AN26" s="6"/>
    </row>
    <row r="27" spans="2:40" ht="15.95" customHeight="1" x14ac:dyDescent="0.15">
      <c r="B27" s="94"/>
      <c r="C27" s="60"/>
      <c r="D27" s="54" t="str">
        <f>IFERROR(LOOKUP('棄権届 (3)'!B27,Sheet6!E:E,Sheet6!M:M),"")</f>
        <v/>
      </c>
      <c r="E27" s="54"/>
      <c r="F27" s="54"/>
      <c r="G27" s="54"/>
      <c r="H27" s="54"/>
      <c r="I27" s="54"/>
      <c r="J27" s="56" t="str">
        <f>IFERROR(VLOOKUP(Sheet12!A21,Sheet7!I:K,2,0),"")</f>
        <v/>
      </c>
      <c r="K27" s="58" t="str">
        <f>IFERROR(VLOOKUP(Sheet12!A21,Sheet7!I:K,3,0),"")</f>
        <v/>
      </c>
      <c r="L27" s="60"/>
      <c r="M27" s="60"/>
      <c r="N27" s="62" t="str">
        <f t="shared" ref="N27" si="18">CONCATENATE(B27,K27,L27)</f>
        <v/>
      </c>
      <c r="O27" s="48" t="str">
        <f>IFERROR(VLOOKUP(L27,選手番号!C:F,4,0),"")</f>
        <v/>
      </c>
      <c r="P27" s="49"/>
      <c r="Q27" s="49"/>
      <c r="R27" s="49"/>
      <c r="S27" s="50"/>
      <c r="T27" s="6"/>
      <c r="V27" s="94"/>
      <c r="W27" s="60"/>
      <c r="X27" s="54" t="str">
        <f>IFERROR(LOOKUP(V27,Sheet6!E:E,Sheet6!M:M),"")</f>
        <v/>
      </c>
      <c r="Y27" s="54"/>
      <c r="Z27" s="54"/>
      <c r="AA27" s="54"/>
      <c r="AB27" s="54"/>
      <c r="AC27" s="54"/>
      <c r="AD27" s="56" t="str">
        <f>IFERROR(VLOOKUP(Sheet12!C21,Sheet7!I:K,2,0),"")</f>
        <v/>
      </c>
      <c r="AE27" s="58" t="str">
        <f>IFERROR(VLOOKUP(Sheet12!C21,Sheet7!I:K,3,0),"")</f>
        <v/>
      </c>
      <c r="AF27" s="60"/>
      <c r="AG27" s="60"/>
      <c r="AH27" s="62" t="str">
        <f t="shared" ref="AH27" si="19">CONCATENATE(V27,AE27,AF27)</f>
        <v/>
      </c>
      <c r="AI27" s="48" t="str">
        <f>IFERROR(VLOOKUP(AF27,'チ-ム番号'!A:B,2,0),"")</f>
        <v/>
      </c>
      <c r="AJ27" s="49"/>
      <c r="AK27" s="49"/>
      <c r="AL27" s="49"/>
      <c r="AM27" s="50"/>
      <c r="AN27" s="6"/>
    </row>
    <row r="28" spans="2:40" ht="15.95" customHeight="1" x14ac:dyDescent="0.15">
      <c r="B28" s="94"/>
      <c r="C28" s="60"/>
      <c r="D28" s="54"/>
      <c r="E28" s="54"/>
      <c r="F28" s="54"/>
      <c r="G28" s="54"/>
      <c r="H28" s="54"/>
      <c r="I28" s="54"/>
      <c r="J28" s="83"/>
      <c r="K28" s="58"/>
      <c r="L28" s="60"/>
      <c r="M28" s="60"/>
      <c r="N28" s="84"/>
      <c r="O28" s="51"/>
      <c r="P28" s="52"/>
      <c r="Q28" s="52"/>
      <c r="R28" s="52"/>
      <c r="S28" s="53"/>
      <c r="T28" s="6"/>
      <c r="V28" s="94"/>
      <c r="W28" s="60"/>
      <c r="X28" s="54"/>
      <c r="Y28" s="54"/>
      <c r="Z28" s="54"/>
      <c r="AA28" s="54"/>
      <c r="AB28" s="54"/>
      <c r="AC28" s="54"/>
      <c r="AD28" s="83"/>
      <c r="AE28" s="58"/>
      <c r="AF28" s="60"/>
      <c r="AG28" s="60"/>
      <c r="AH28" s="84"/>
      <c r="AI28" s="51"/>
      <c r="AJ28" s="52"/>
      <c r="AK28" s="52"/>
      <c r="AL28" s="52"/>
      <c r="AM28" s="53"/>
      <c r="AN28" s="6"/>
    </row>
    <row r="29" spans="2:40" ht="15.95" customHeight="1" x14ac:dyDescent="0.15">
      <c r="B29" s="94"/>
      <c r="C29" s="60"/>
      <c r="D29" s="54" t="str">
        <f>IFERROR(LOOKUP('棄権届 (3)'!B29,Sheet6!E:E,Sheet6!M:M),"")</f>
        <v/>
      </c>
      <c r="E29" s="54"/>
      <c r="F29" s="54"/>
      <c r="G29" s="54"/>
      <c r="H29" s="54"/>
      <c r="I29" s="54"/>
      <c r="J29" s="56" t="str">
        <f>IFERROR(VLOOKUP(Sheet12!A23,Sheet7!I:K,2,0),"")</f>
        <v/>
      </c>
      <c r="K29" s="58" t="str">
        <f>IFERROR(VLOOKUP(Sheet12!A23,Sheet7!I:K,3,0),"")</f>
        <v/>
      </c>
      <c r="L29" s="60"/>
      <c r="M29" s="60"/>
      <c r="N29" s="62" t="str">
        <f t="shared" ref="N29" si="20">CONCATENATE(B29,K29,L29)</f>
        <v/>
      </c>
      <c r="O29" s="48" t="str">
        <f>IFERROR(VLOOKUP(L29,選手番号!C:F,4,0),"")</f>
        <v/>
      </c>
      <c r="P29" s="49"/>
      <c r="Q29" s="49"/>
      <c r="R29" s="49"/>
      <c r="S29" s="50"/>
      <c r="T29" s="6"/>
      <c r="V29" s="94"/>
      <c r="W29" s="60"/>
      <c r="X29" s="54" t="str">
        <f>IFERROR(LOOKUP(V29,Sheet6!E:E,Sheet6!M:M),"")</f>
        <v/>
      </c>
      <c r="Y29" s="54"/>
      <c r="Z29" s="54"/>
      <c r="AA29" s="54"/>
      <c r="AB29" s="54"/>
      <c r="AC29" s="54"/>
      <c r="AD29" s="56" t="str">
        <f>IFERROR(VLOOKUP(Sheet12!C23,Sheet7!I:K,2,0),"")</f>
        <v/>
      </c>
      <c r="AE29" s="58" t="str">
        <f>IFERROR(VLOOKUP(Sheet12!C23,Sheet7!I:K,3,0),"")</f>
        <v/>
      </c>
      <c r="AF29" s="60"/>
      <c r="AG29" s="60"/>
      <c r="AH29" s="62" t="str">
        <f t="shared" ref="AH29" si="21">CONCATENATE(V29,AE29,AF29)</f>
        <v/>
      </c>
      <c r="AI29" s="48" t="str">
        <f>IFERROR(VLOOKUP(AF29,'チ-ム番号'!A:B,2,0),"")</f>
        <v/>
      </c>
      <c r="AJ29" s="49"/>
      <c r="AK29" s="49"/>
      <c r="AL29" s="49"/>
      <c r="AM29" s="50"/>
      <c r="AN29" s="6"/>
    </row>
    <row r="30" spans="2:40" ht="15.95" customHeight="1" thickBot="1" x14ac:dyDescent="0.2">
      <c r="B30" s="95"/>
      <c r="C30" s="61"/>
      <c r="D30" s="55"/>
      <c r="E30" s="55"/>
      <c r="F30" s="55"/>
      <c r="G30" s="55"/>
      <c r="H30" s="55"/>
      <c r="I30" s="55"/>
      <c r="J30" s="57"/>
      <c r="K30" s="59"/>
      <c r="L30" s="61"/>
      <c r="M30" s="61"/>
      <c r="N30" s="63"/>
      <c r="O30" s="64"/>
      <c r="P30" s="65"/>
      <c r="Q30" s="65"/>
      <c r="R30" s="65"/>
      <c r="S30" s="66"/>
      <c r="T30" s="6"/>
      <c r="V30" s="95"/>
      <c r="W30" s="61"/>
      <c r="X30" s="55"/>
      <c r="Y30" s="55"/>
      <c r="Z30" s="55"/>
      <c r="AA30" s="55"/>
      <c r="AB30" s="55"/>
      <c r="AC30" s="55"/>
      <c r="AD30" s="57"/>
      <c r="AE30" s="59"/>
      <c r="AF30" s="61"/>
      <c r="AG30" s="61"/>
      <c r="AH30" s="63"/>
      <c r="AI30" s="64"/>
      <c r="AJ30" s="65"/>
      <c r="AK30" s="65"/>
      <c r="AL30" s="65"/>
      <c r="AM30" s="66"/>
      <c r="AN30" s="6"/>
    </row>
    <row r="31" spans="2:40" ht="14.25" thickBot="1" x14ac:dyDescent="0.2">
      <c r="T31" s="6"/>
      <c r="AN31" s="6"/>
    </row>
    <row r="32" spans="2:40" x14ac:dyDescent="0.15">
      <c r="B32" s="77" t="s">
        <v>1</v>
      </c>
      <c r="C32" s="78"/>
      <c r="D32" s="78"/>
      <c r="E32" s="78"/>
      <c r="F32" s="78"/>
      <c r="G32" s="79"/>
      <c r="H32" s="96">
        <f>棄権届!H32</f>
        <v>0</v>
      </c>
      <c r="I32" s="97"/>
      <c r="J32" s="97"/>
      <c r="K32" s="97"/>
      <c r="L32" s="97"/>
      <c r="M32" s="97"/>
      <c r="N32" s="38"/>
      <c r="O32" s="71" t="s">
        <v>125</v>
      </c>
      <c r="P32" s="71"/>
      <c r="Q32" s="73" t="str">
        <f>IFERROR(VLOOKUP(L7,Sheet7!E:G,3,0),"")</f>
        <v/>
      </c>
      <c r="R32" s="73"/>
      <c r="S32" s="75" t="s">
        <v>123</v>
      </c>
      <c r="T32" s="8"/>
      <c r="V32" s="77" t="s">
        <v>1</v>
      </c>
      <c r="W32" s="78"/>
      <c r="X32" s="78"/>
      <c r="Y32" s="78"/>
      <c r="Z32" s="78"/>
      <c r="AA32" s="79"/>
      <c r="AB32" s="96">
        <f>棄権届!AB32</f>
        <v>0</v>
      </c>
      <c r="AC32" s="97"/>
      <c r="AD32" s="97"/>
      <c r="AE32" s="97"/>
      <c r="AF32" s="97"/>
      <c r="AG32" s="97"/>
      <c r="AH32" s="38"/>
      <c r="AI32" s="71" t="s">
        <v>125</v>
      </c>
      <c r="AJ32" s="71"/>
      <c r="AK32" s="73" t="str">
        <f>AI7</f>
        <v/>
      </c>
      <c r="AL32" s="73"/>
      <c r="AM32" s="75" t="s">
        <v>123</v>
      </c>
      <c r="AN32" s="8"/>
    </row>
    <row r="33" spans="1:40" ht="14.25" thickBot="1" x14ac:dyDescent="0.2">
      <c r="B33" s="80"/>
      <c r="C33" s="81"/>
      <c r="D33" s="81"/>
      <c r="E33" s="81"/>
      <c r="F33" s="81"/>
      <c r="G33" s="82"/>
      <c r="H33" s="98"/>
      <c r="I33" s="99"/>
      <c r="J33" s="99"/>
      <c r="K33" s="99"/>
      <c r="L33" s="99"/>
      <c r="M33" s="99"/>
      <c r="N33" s="39"/>
      <c r="O33" s="72"/>
      <c r="P33" s="72"/>
      <c r="Q33" s="74"/>
      <c r="R33" s="74"/>
      <c r="S33" s="76"/>
      <c r="T33" s="8"/>
      <c r="V33" s="80"/>
      <c r="W33" s="81"/>
      <c r="X33" s="81"/>
      <c r="Y33" s="81"/>
      <c r="Z33" s="81"/>
      <c r="AA33" s="82"/>
      <c r="AB33" s="98"/>
      <c r="AC33" s="99"/>
      <c r="AD33" s="99"/>
      <c r="AE33" s="99"/>
      <c r="AF33" s="99"/>
      <c r="AG33" s="99"/>
      <c r="AH33" s="39"/>
      <c r="AI33" s="72"/>
      <c r="AJ33" s="72"/>
      <c r="AK33" s="74"/>
      <c r="AL33" s="74"/>
      <c r="AM33" s="76"/>
      <c r="AN33" s="8"/>
    </row>
    <row r="34" spans="1:40" x14ac:dyDescent="0.15">
      <c r="T34" s="6"/>
      <c r="AN34" s="6"/>
    </row>
    <row r="35" spans="1:40" x14ac:dyDescent="0.15">
      <c r="T35" s="6"/>
      <c r="AN35" s="6"/>
    </row>
    <row r="36" spans="1:40" ht="19.5" customHeight="1" x14ac:dyDescent="0.2">
      <c r="A36" s="47" t="s">
        <v>176</v>
      </c>
      <c r="B36" s="47"/>
      <c r="C36" s="47"/>
      <c r="D36" s="47"/>
      <c r="E36" s="47"/>
      <c r="F36" s="47"/>
      <c r="G36" s="47"/>
      <c r="H36" s="47"/>
      <c r="I36" s="47"/>
      <c r="J36" s="47"/>
      <c r="K36" s="47"/>
      <c r="L36" s="47"/>
      <c r="M36" s="47"/>
      <c r="N36" s="47"/>
      <c r="O36" s="47"/>
      <c r="P36" s="47"/>
      <c r="Q36" s="47"/>
      <c r="R36" s="47"/>
      <c r="S36" s="47"/>
      <c r="T36" s="6"/>
      <c r="U36" s="47" t="s">
        <v>176</v>
      </c>
      <c r="V36" s="47"/>
      <c r="W36" s="47"/>
      <c r="X36" s="47"/>
      <c r="Y36" s="47"/>
      <c r="Z36" s="47"/>
      <c r="AA36" s="47"/>
      <c r="AB36" s="47"/>
      <c r="AC36" s="47"/>
      <c r="AD36" s="47"/>
      <c r="AE36" s="47"/>
      <c r="AF36" s="47"/>
      <c r="AG36" s="47"/>
      <c r="AH36" s="47"/>
      <c r="AI36" s="47"/>
      <c r="AJ36" s="47"/>
      <c r="AK36" s="47"/>
      <c r="AL36" s="47"/>
      <c r="AM36" s="47"/>
      <c r="AN36" s="6"/>
    </row>
    <row r="37" spans="1:40" x14ac:dyDescent="0.15">
      <c r="T37" s="6"/>
      <c r="AN37" s="6"/>
    </row>
    <row r="38" spans="1:40" x14ac:dyDescent="0.15">
      <c r="T38" s="6"/>
      <c r="AN38" s="6"/>
    </row>
    <row r="39" spans="1:40" x14ac:dyDescent="0.15">
      <c r="T39" s="13"/>
      <c r="AN39" s="13"/>
    </row>
  </sheetData>
  <sheetProtection sheet="1" objects="1" scenarios="1" selectLockedCells="1"/>
  <mergeCells count="192">
    <mergeCell ref="A1:T1"/>
    <mergeCell ref="U1:AN1"/>
    <mergeCell ref="A4:S4"/>
    <mergeCell ref="U4:AM4"/>
    <mergeCell ref="B6:C6"/>
    <mergeCell ref="D6:I6"/>
    <mergeCell ref="L6:M6"/>
    <mergeCell ref="O6:S6"/>
    <mergeCell ref="V6:W6"/>
    <mergeCell ref="X6:AC6"/>
    <mergeCell ref="X7:AC8"/>
    <mergeCell ref="AD7:AD8"/>
    <mergeCell ref="AE7:AE8"/>
    <mergeCell ref="AF7:AG8"/>
    <mergeCell ref="AH7:AH8"/>
    <mergeCell ref="AI7:AM8"/>
    <mergeCell ref="AF6:AG6"/>
    <mergeCell ref="AI6:AM6"/>
    <mergeCell ref="B7:C8"/>
    <mergeCell ref="D7:I8"/>
    <mergeCell ref="J7:J8"/>
    <mergeCell ref="K7:K8"/>
    <mergeCell ref="L7:M8"/>
    <mergeCell ref="N7:N8"/>
    <mergeCell ref="O7:S8"/>
    <mergeCell ref="V7:W8"/>
    <mergeCell ref="AI11:AM12"/>
    <mergeCell ref="AH9:AH10"/>
    <mergeCell ref="AI9:AM10"/>
    <mergeCell ref="B11:C12"/>
    <mergeCell ref="D11:I12"/>
    <mergeCell ref="J11:J12"/>
    <mergeCell ref="K11:K12"/>
    <mergeCell ref="L11:M12"/>
    <mergeCell ref="N11:N12"/>
    <mergeCell ref="O11:S12"/>
    <mergeCell ref="V11:W12"/>
    <mergeCell ref="O9:S10"/>
    <mergeCell ref="V9:W10"/>
    <mergeCell ref="X9:AC10"/>
    <mergeCell ref="AD9:AD10"/>
    <mergeCell ref="AE9:AE10"/>
    <mergeCell ref="AF9:AG10"/>
    <mergeCell ref="B9:C10"/>
    <mergeCell ref="D9:I10"/>
    <mergeCell ref="J9:J10"/>
    <mergeCell ref="K9:K10"/>
    <mergeCell ref="L9:M10"/>
    <mergeCell ref="N9:N10"/>
    <mergeCell ref="J13:J14"/>
    <mergeCell ref="K13:K14"/>
    <mergeCell ref="L13:M14"/>
    <mergeCell ref="N13:N14"/>
    <mergeCell ref="X11:AC12"/>
    <mergeCell ref="AD11:AD12"/>
    <mergeCell ref="AE11:AE12"/>
    <mergeCell ref="AF11:AG12"/>
    <mergeCell ref="AH11:AH12"/>
    <mergeCell ref="X15:AC16"/>
    <mergeCell ref="AD15:AD16"/>
    <mergeCell ref="AE15:AE16"/>
    <mergeCell ref="AF15:AG16"/>
    <mergeCell ref="AH15:AH16"/>
    <mergeCell ref="AI15:AM16"/>
    <mergeCell ref="AH13:AH14"/>
    <mergeCell ref="AI13:AM14"/>
    <mergeCell ref="B15:C16"/>
    <mergeCell ref="D15:I16"/>
    <mergeCell ref="J15:J16"/>
    <mergeCell ref="K15:K16"/>
    <mergeCell ref="L15:M16"/>
    <mergeCell ref="N15:N16"/>
    <mergeCell ref="O15:S16"/>
    <mergeCell ref="V15:W16"/>
    <mergeCell ref="O13:S14"/>
    <mergeCell ref="V13:W14"/>
    <mergeCell ref="X13:AC14"/>
    <mergeCell ref="AD13:AD14"/>
    <mergeCell ref="AE13:AE14"/>
    <mergeCell ref="AF13:AG14"/>
    <mergeCell ref="B13:C14"/>
    <mergeCell ref="D13:I14"/>
    <mergeCell ref="AI19:AM20"/>
    <mergeCell ref="AH17:AH18"/>
    <mergeCell ref="AI17:AM18"/>
    <mergeCell ref="B19:C20"/>
    <mergeCell ref="D19:I20"/>
    <mergeCell ref="J19:J20"/>
    <mergeCell ref="K19:K20"/>
    <mergeCell ref="L19:M20"/>
    <mergeCell ref="N19:N20"/>
    <mergeCell ref="O19:S20"/>
    <mergeCell ref="V19:W20"/>
    <mergeCell ref="O17:S18"/>
    <mergeCell ref="V17:W18"/>
    <mergeCell ref="X17:AC18"/>
    <mergeCell ref="AD17:AD18"/>
    <mergeCell ref="AE17:AE18"/>
    <mergeCell ref="AF17:AG18"/>
    <mergeCell ref="B17:C18"/>
    <mergeCell ref="D17:I18"/>
    <mergeCell ref="J17:J18"/>
    <mergeCell ref="K17:K18"/>
    <mergeCell ref="L17:M18"/>
    <mergeCell ref="N17:N18"/>
    <mergeCell ref="J21:J22"/>
    <mergeCell ref="K21:K22"/>
    <mergeCell ref="L21:M22"/>
    <mergeCell ref="N21:N22"/>
    <mergeCell ref="X19:AC20"/>
    <mergeCell ref="AD19:AD20"/>
    <mergeCell ref="AE19:AE20"/>
    <mergeCell ref="AF19:AG20"/>
    <mergeCell ref="AH19:AH20"/>
    <mergeCell ref="X23:AC24"/>
    <mergeCell ref="AD23:AD24"/>
    <mergeCell ref="AE23:AE24"/>
    <mergeCell ref="AF23:AG24"/>
    <mergeCell ref="AH23:AH24"/>
    <mergeCell ref="AI23:AM24"/>
    <mergeCell ref="AH21:AH22"/>
    <mergeCell ref="AI21:AM22"/>
    <mergeCell ref="B23:C24"/>
    <mergeCell ref="D23:I24"/>
    <mergeCell ref="J23:J24"/>
    <mergeCell ref="K23:K24"/>
    <mergeCell ref="L23:M24"/>
    <mergeCell ref="N23:N24"/>
    <mergeCell ref="O23:S24"/>
    <mergeCell ref="V23:W24"/>
    <mergeCell ref="O21:S22"/>
    <mergeCell ref="V21:W22"/>
    <mergeCell ref="X21:AC22"/>
    <mergeCell ref="AD21:AD22"/>
    <mergeCell ref="AE21:AE22"/>
    <mergeCell ref="AF21:AG22"/>
    <mergeCell ref="B21:C22"/>
    <mergeCell ref="D21:I22"/>
    <mergeCell ref="B27:C28"/>
    <mergeCell ref="D27:I28"/>
    <mergeCell ref="J27:J28"/>
    <mergeCell ref="K27:K28"/>
    <mergeCell ref="L27:M28"/>
    <mergeCell ref="N27:N28"/>
    <mergeCell ref="O27:S28"/>
    <mergeCell ref="V27:W28"/>
    <mergeCell ref="O25:S26"/>
    <mergeCell ref="V25:W26"/>
    <mergeCell ref="B25:C26"/>
    <mergeCell ref="D25:I26"/>
    <mergeCell ref="J25:J26"/>
    <mergeCell ref="K25:K26"/>
    <mergeCell ref="L25:M26"/>
    <mergeCell ref="N25:N26"/>
    <mergeCell ref="L29:M30"/>
    <mergeCell ref="N29:N30"/>
    <mergeCell ref="X27:AC28"/>
    <mergeCell ref="AD27:AD28"/>
    <mergeCell ref="AE27:AE28"/>
    <mergeCell ref="AF27:AG28"/>
    <mergeCell ref="AH27:AH28"/>
    <mergeCell ref="AI27:AM28"/>
    <mergeCell ref="AH25:AH26"/>
    <mergeCell ref="AI25:AM26"/>
    <mergeCell ref="X25:AC26"/>
    <mergeCell ref="AD25:AD26"/>
    <mergeCell ref="AE25:AE26"/>
    <mergeCell ref="AF25:AG26"/>
    <mergeCell ref="AK32:AL33"/>
    <mergeCell ref="AM32:AM33"/>
    <mergeCell ref="A36:S36"/>
    <mergeCell ref="U36:AM36"/>
    <mergeCell ref="AH29:AH30"/>
    <mergeCell ref="AI29:AM30"/>
    <mergeCell ref="B32:G33"/>
    <mergeCell ref="H32:M33"/>
    <mergeCell ref="O32:P33"/>
    <mergeCell ref="Q32:R33"/>
    <mergeCell ref="S32:S33"/>
    <mergeCell ref="V32:AA33"/>
    <mergeCell ref="AB32:AG33"/>
    <mergeCell ref="AI32:AJ33"/>
    <mergeCell ref="O29:S30"/>
    <mergeCell ref="V29:W30"/>
    <mergeCell ref="X29:AC30"/>
    <mergeCell ref="AD29:AD30"/>
    <mergeCell ref="AE29:AE30"/>
    <mergeCell ref="AF29:AG30"/>
    <mergeCell ref="B29:C30"/>
    <mergeCell ref="D29:I30"/>
    <mergeCell ref="J29:J30"/>
    <mergeCell ref="K29:K30"/>
  </mergeCells>
  <phoneticPr fontId="1"/>
  <dataValidations count="2">
    <dataValidation type="list" allowBlank="1" showInputMessage="1" showErrorMessage="1" sqref="IJ7:IJ30 SF7:SF30 ACB7:ACB30 ALX7:ALX30 AVT7:AVT30 BFP7:BFP30 BPL7:BPL30 BZH7:BZH30 CJD7:CJD30 CSZ7:CSZ30 DCV7:DCV30 DMR7:DMR30 DWN7:DWN30 EGJ7:EGJ30 EQF7:EQF30 FAB7:FAB30 FJX7:FJX30 FTT7:FTT30 GDP7:GDP30 GNL7:GNL30 GXH7:GXH30 HHD7:HHD30 HQZ7:HQZ30 IAV7:IAV30 IKR7:IKR30 IUN7:IUN30 JEJ7:JEJ30 JOF7:JOF30 JYB7:JYB30 KHX7:KHX30 KRT7:KRT30 LBP7:LBP30 LLL7:LLL30 LVH7:LVH30 MFD7:MFD30 MOZ7:MOZ30 MYV7:MYV30 NIR7:NIR30 NSN7:NSN30 OCJ7:OCJ30 OMF7:OMF30 OWB7:OWB30 PFX7:PFX30 PPT7:PPT30 PZP7:PZP30 QJL7:QJL30 QTH7:QTH30 RDD7:RDD30 RMZ7:RMZ30 RWV7:RWV30 SGR7:SGR30 SQN7:SQN30 TAJ7:TAJ30 TKF7:TKF30 TUB7:TUB30 UDX7:UDX30 UNT7:UNT30 UXP7:UXP30 VHL7:VHL30 VRH7:VRH30 WBD7:WBD30 WKZ7:WKZ30 WUV7:WUV30 H65518:H65541 IJ65543:IJ65566 SF65543:SF65566 ACB65543:ACB65566 ALX65543:ALX65566 AVT65543:AVT65566 BFP65543:BFP65566 BPL65543:BPL65566 BZH65543:BZH65566 CJD65543:CJD65566 CSZ65543:CSZ65566 DCV65543:DCV65566 DMR65543:DMR65566 DWN65543:DWN65566 EGJ65543:EGJ65566 EQF65543:EQF65566 FAB65543:FAB65566 FJX65543:FJX65566 FTT65543:FTT65566 GDP65543:GDP65566 GNL65543:GNL65566 GXH65543:GXH65566 HHD65543:HHD65566 HQZ65543:HQZ65566 IAV65543:IAV65566 IKR65543:IKR65566 IUN65543:IUN65566 JEJ65543:JEJ65566 JOF65543:JOF65566 JYB65543:JYB65566 KHX65543:KHX65566 KRT65543:KRT65566 LBP65543:LBP65566 LLL65543:LLL65566 LVH65543:LVH65566 MFD65543:MFD65566 MOZ65543:MOZ65566 MYV65543:MYV65566 NIR65543:NIR65566 NSN65543:NSN65566 OCJ65543:OCJ65566 OMF65543:OMF65566 OWB65543:OWB65566 PFX65543:PFX65566 PPT65543:PPT65566 PZP65543:PZP65566 QJL65543:QJL65566 QTH65543:QTH65566 RDD65543:RDD65566 RMZ65543:RMZ65566 RWV65543:RWV65566 SGR65543:SGR65566 SQN65543:SQN65566 TAJ65543:TAJ65566 TKF65543:TKF65566 TUB65543:TUB65566 UDX65543:UDX65566 UNT65543:UNT65566 UXP65543:UXP65566 VHL65543:VHL65566 VRH65543:VRH65566 WBD65543:WBD65566 WKZ65543:WKZ65566 WUV65543:WUV65566 H131054:H131077 IJ131079:IJ131102 SF131079:SF131102 ACB131079:ACB131102 ALX131079:ALX131102 AVT131079:AVT131102 BFP131079:BFP131102 BPL131079:BPL131102 BZH131079:BZH131102 CJD131079:CJD131102 CSZ131079:CSZ131102 DCV131079:DCV131102 DMR131079:DMR131102 DWN131079:DWN131102 EGJ131079:EGJ131102 EQF131079:EQF131102 FAB131079:FAB131102 FJX131079:FJX131102 FTT131079:FTT131102 GDP131079:GDP131102 GNL131079:GNL131102 GXH131079:GXH131102 HHD131079:HHD131102 HQZ131079:HQZ131102 IAV131079:IAV131102 IKR131079:IKR131102 IUN131079:IUN131102 JEJ131079:JEJ131102 JOF131079:JOF131102 JYB131079:JYB131102 KHX131079:KHX131102 KRT131079:KRT131102 LBP131079:LBP131102 LLL131079:LLL131102 LVH131079:LVH131102 MFD131079:MFD131102 MOZ131079:MOZ131102 MYV131079:MYV131102 NIR131079:NIR131102 NSN131079:NSN131102 OCJ131079:OCJ131102 OMF131079:OMF131102 OWB131079:OWB131102 PFX131079:PFX131102 PPT131079:PPT131102 PZP131079:PZP131102 QJL131079:QJL131102 QTH131079:QTH131102 RDD131079:RDD131102 RMZ131079:RMZ131102 RWV131079:RWV131102 SGR131079:SGR131102 SQN131079:SQN131102 TAJ131079:TAJ131102 TKF131079:TKF131102 TUB131079:TUB131102 UDX131079:UDX131102 UNT131079:UNT131102 UXP131079:UXP131102 VHL131079:VHL131102 VRH131079:VRH131102 WBD131079:WBD131102 WKZ131079:WKZ131102 WUV131079:WUV131102 H196590:H196613 IJ196615:IJ196638 SF196615:SF196638 ACB196615:ACB196638 ALX196615:ALX196638 AVT196615:AVT196638 BFP196615:BFP196638 BPL196615:BPL196638 BZH196615:BZH196638 CJD196615:CJD196638 CSZ196615:CSZ196638 DCV196615:DCV196638 DMR196615:DMR196638 DWN196615:DWN196638 EGJ196615:EGJ196638 EQF196615:EQF196638 FAB196615:FAB196638 FJX196615:FJX196638 FTT196615:FTT196638 GDP196615:GDP196638 GNL196615:GNL196638 GXH196615:GXH196638 HHD196615:HHD196638 HQZ196615:HQZ196638 IAV196615:IAV196638 IKR196615:IKR196638 IUN196615:IUN196638 JEJ196615:JEJ196638 JOF196615:JOF196638 JYB196615:JYB196638 KHX196615:KHX196638 KRT196615:KRT196638 LBP196615:LBP196638 LLL196615:LLL196638 LVH196615:LVH196638 MFD196615:MFD196638 MOZ196615:MOZ196638 MYV196615:MYV196638 NIR196615:NIR196638 NSN196615:NSN196638 OCJ196615:OCJ196638 OMF196615:OMF196638 OWB196615:OWB196638 PFX196615:PFX196638 PPT196615:PPT196638 PZP196615:PZP196638 QJL196615:QJL196638 QTH196615:QTH196638 RDD196615:RDD196638 RMZ196615:RMZ196638 RWV196615:RWV196638 SGR196615:SGR196638 SQN196615:SQN196638 TAJ196615:TAJ196638 TKF196615:TKF196638 TUB196615:TUB196638 UDX196615:UDX196638 UNT196615:UNT196638 UXP196615:UXP196638 VHL196615:VHL196638 VRH196615:VRH196638 WBD196615:WBD196638 WKZ196615:WKZ196638 WUV196615:WUV196638 H262126:H262149 IJ262151:IJ262174 SF262151:SF262174 ACB262151:ACB262174 ALX262151:ALX262174 AVT262151:AVT262174 BFP262151:BFP262174 BPL262151:BPL262174 BZH262151:BZH262174 CJD262151:CJD262174 CSZ262151:CSZ262174 DCV262151:DCV262174 DMR262151:DMR262174 DWN262151:DWN262174 EGJ262151:EGJ262174 EQF262151:EQF262174 FAB262151:FAB262174 FJX262151:FJX262174 FTT262151:FTT262174 GDP262151:GDP262174 GNL262151:GNL262174 GXH262151:GXH262174 HHD262151:HHD262174 HQZ262151:HQZ262174 IAV262151:IAV262174 IKR262151:IKR262174 IUN262151:IUN262174 JEJ262151:JEJ262174 JOF262151:JOF262174 JYB262151:JYB262174 KHX262151:KHX262174 KRT262151:KRT262174 LBP262151:LBP262174 LLL262151:LLL262174 LVH262151:LVH262174 MFD262151:MFD262174 MOZ262151:MOZ262174 MYV262151:MYV262174 NIR262151:NIR262174 NSN262151:NSN262174 OCJ262151:OCJ262174 OMF262151:OMF262174 OWB262151:OWB262174 PFX262151:PFX262174 PPT262151:PPT262174 PZP262151:PZP262174 QJL262151:QJL262174 QTH262151:QTH262174 RDD262151:RDD262174 RMZ262151:RMZ262174 RWV262151:RWV262174 SGR262151:SGR262174 SQN262151:SQN262174 TAJ262151:TAJ262174 TKF262151:TKF262174 TUB262151:TUB262174 UDX262151:UDX262174 UNT262151:UNT262174 UXP262151:UXP262174 VHL262151:VHL262174 VRH262151:VRH262174 WBD262151:WBD262174 WKZ262151:WKZ262174 WUV262151:WUV262174 H327662:H327685 IJ327687:IJ327710 SF327687:SF327710 ACB327687:ACB327710 ALX327687:ALX327710 AVT327687:AVT327710 BFP327687:BFP327710 BPL327687:BPL327710 BZH327687:BZH327710 CJD327687:CJD327710 CSZ327687:CSZ327710 DCV327687:DCV327710 DMR327687:DMR327710 DWN327687:DWN327710 EGJ327687:EGJ327710 EQF327687:EQF327710 FAB327687:FAB327710 FJX327687:FJX327710 FTT327687:FTT327710 GDP327687:GDP327710 GNL327687:GNL327710 GXH327687:GXH327710 HHD327687:HHD327710 HQZ327687:HQZ327710 IAV327687:IAV327710 IKR327687:IKR327710 IUN327687:IUN327710 JEJ327687:JEJ327710 JOF327687:JOF327710 JYB327687:JYB327710 KHX327687:KHX327710 KRT327687:KRT327710 LBP327687:LBP327710 LLL327687:LLL327710 LVH327687:LVH327710 MFD327687:MFD327710 MOZ327687:MOZ327710 MYV327687:MYV327710 NIR327687:NIR327710 NSN327687:NSN327710 OCJ327687:OCJ327710 OMF327687:OMF327710 OWB327687:OWB327710 PFX327687:PFX327710 PPT327687:PPT327710 PZP327687:PZP327710 QJL327687:QJL327710 QTH327687:QTH327710 RDD327687:RDD327710 RMZ327687:RMZ327710 RWV327687:RWV327710 SGR327687:SGR327710 SQN327687:SQN327710 TAJ327687:TAJ327710 TKF327687:TKF327710 TUB327687:TUB327710 UDX327687:UDX327710 UNT327687:UNT327710 UXP327687:UXP327710 VHL327687:VHL327710 VRH327687:VRH327710 WBD327687:WBD327710 WKZ327687:WKZ327710 WUV327687:WUV327710 H393198:H393221 IJ393223:IJ393246 SF393223:SF393246 ACB393223:ACB393246 ALX393223:ALX393246 AVT393223:AVT393246 BFP393223:BFP393246 BPL393223:BPL393246 BZH393223:BZH393246 CJD393223:CJD393246 CSZ393223:CSZ393246 DCV393223:DCV393246 DMR393223:DMR393246 DWN393223:DWN393246 EGJ393223:EGJ393246 EQF393223:EQF393246 FAB393223:FAB393246 FJX393223:FJX393246 FTT393223:FTT393246 GDP393223:GDP393246 GNL393223:GNL393246 GXH393223:GXH393246 HHD393223:HHD393246 HQZ393223:HQZ393246 IAV393223:IAV393246 IKR393223:IKR393246 IUN393223:IUN393246 JEJ393223:JEJ393246 JOF393223:JOF393246 JYB393223:JYB393246 KHX393223:KHX393246 KRT393223:KRT393246 LBP393223:LBP393246 LLL393223:LLL393246 LVH393223:LVH393246 MFD393223:MFD393246 MOZ393223:MOZ393246 MYV393223:MYV393246 NIR393223:NIR393246 NSN393223:NSN393246 OCJ393223:OCJ393246 OMF393223:OMF393246 OWB393223:OWB393246 PFX393223:PFX393246 PPT393223:PPT393246 PZP393223:PZP393246 QJL393223:QJL393246 QTH393223:QTH393246 RDD393223:RDD393246 RMZ393223:RMZ393246 RWV393223:RWV393246 SGR393223:SGR393246 SQN393223:SQN393246 TAJ393223:TAJ393246 TKF393223:TKF393246 TUB393223:TUB393246 UDX393223:UDX393246 UNT393223:UNT393246 UXP393223:UXP393246 VHL393223:VHL393246 VRH393223:VRH393246 WBD393223:WBD393246 WKZ393223:WKZ393246 WUV393223:WUV393246 H458734:H458757 IJ458759:IJ458782 SF458759:SF458782 ACB458759:ACB458782 ALX458759:ALX458782 AVT458759:AVT458782 BFP458759:BFP458782 BPL458759:BPL458782 BZH458759:BZH458782 CJD458759:CJD458782 CSZ458759:CSZ458782 DCV458759:DCV458782 DMR458759:DMR458782 DWN458759:DWN458782 EGJ458759:EGJ458782 EQF458759:EQF458782 FAB458759:FAB458782 FJX458759:FJX458782 FTT458759:FTT458782 GDP458759:GDP458782 GNL458759:GNL458782 GXH458759:GXH458782 HHD458759:HHD458782 HQZ458759:HQZ458782 IAV458759:IAV458782 IKR458759:IKR458782 IUN458759:IUN458782 JEJ458759:JEJ458782 JOF458759:JOF458782 JYB458759:JYB458782 KHX458759:KHX458782 KRT458759:KRT458782 LBP458759:LBP458782 LLL458759:LLL458782 LVH458759:LVH458782 MFD458759:MFD458782 MOZ458759:MOZ458782 MYV458759:MYV458782 NIR458759:NIR458782 NSN458759:NSN458782 OCJ458759:OCJ458782 OMF458759:OMF458782 OWB458759:OWB458782 PFX458759:PFX458782 PPT458759:PPT458782 PZP458759:PZP458782 QJL458759:QJL458782 QTH458759:QTH458782 RDD458759:RDD458782 RMZ458759:RMZ458782 RWV458759:RWV458782 SGR458759:SGR458782 SQN458759:SQN458782 TAJ458759:TAJ458782 TKF458759:TKF458782 TUB458759:TUB458782 UDX458759:UDX458782 UNT458759:UNT458782 UXP458759:UXP458782 VHL458759:VHL458782 VRH458759:VRH458782 WBD458759:WBD458782 WKZ458759:WKZ458782 WUV458759:WUV458782 H524270:H524293 IJ524295:IJ524318 SF524295:SF524318 ACB524295:ACB524318 ALX524295:ALX524318 AVT524295:AVT524318 BFP524295:BFP524318 BPL524295:BPL524318 BZH524295:BZH524318 CJD524295:CJD524318 CSZ524295:CSZ524318 DCV524295:DCV524318 DMR524295:DMR524318 DWN524295:DWN524318 EGJ524295:EGJ524318 EQF524295:EQF524318 FAB524295:FAB524318 FJX524295:FJX524318 FTT524295:FTT524318 GDP524295:GDP524318 GNL524295:GNL524318 GXH524295:GXH524318 HHD524295:HHD524318 HQZ524295:HQZ524318 IAV524295:IAV524318 IKR524295:IKR524318 IUN524295:IUN524318 JEJ524295:JEJ524318 JOF524295:JOF524318 JYB524295:JYB524318 KHX524295:KHX524318 KRT524295:KRT524318 LBP524295:LBP524318 LLL524295:LLL524318 LVH524295:LVH524318 MFD524295:MFD524318 MOZ524295:MOZ524318 MYV524295:MYV524318 NIR524295:NIR524318 NSN524295:NSN524318 OCJ524295:OCJ524318 OMF524295:OMF524318 OWB524295:OWB524318 PFX524295:PFX524318 PPT524295:PPT524318 PZP524295:PZP524318 QJL524295:QJL524318 QTH524295:QTH524318 RDD524295:RDD524318 RMZ524295:RMZ524318 RWV524295:RWV524318 SGR524295:SGR524318 SQN524295:SQN524318 TAJ524295:TAJ524318 TKF524295:TKF524318 TUB524295:TUB524318 UDX524295:UDX524318 UNT524295:UNT524318 UXP524295:UXP524318 VHL524295:VHL524318 VRH524295:VRH524318 WBD524295:WBD524318 WKZ524295:WKZ524318 WUV524295:WUV524318 H589806:H589829 IJ589831:IJ589854 SF589831:SF589854 ACB589831:ACB589854 ALX589831:ALX589854 AVT589831:AVT589854 BFP589831:BFP589854 BPL589831:BPL589854 BZH589831:BZH589854 CJD589831:CJD589854 CSZ589831:CSZ589854 DCV589831:DCV589854 DMR589831:DMR589854 DWN589831:DWN589854 EGJ589831:EGJ589854 EQF589831:EQF589854 FAB589831:FAB589854 FJX589831:FJX589854 FTT589831:FTT589854 GDP589831:GDP589854 GNL589831:GNL589854 GXH589831:GXH589854 HHD589831:HHD589854 HQZ589831:HQZ589854 IAV589831:IAV589854 IKR589831:IKR589854 IUN589831:IUN589854 JEJ589831:JEJ589854 JOF589831:JOF589854 JYB589831:JYB589854 KHX589831:KHX589854 KRT589831:KRT589854 LBP589831:LBP589854 LLL589831:LLL589854 LVH589831:LVH589854 MFD589831:MFD589854 MOZ589831:MOZ589854 MYV589831:MYV589854 NIR589831:NIR589854 NSN589831:NSN589854 OCJ589831:OCJ589854 OMF589831:OMF589854 OWB589831:OWB589854 PFX589831:PFX589854 PPT589831:PPT589854 PZP589831:PZP589854 QJL589831:QJL589854 QTH589831:QTH589854 RDD589831:RDD589854 RMZ589831:RMZ589854 RWV589831:RWV589854 SGR589831:SGR589854 SQN589831:SQN589854 TAJ589831:TAJ589854 TKF589831:TKF589854 TUB589831:TUB589854 UDX589831:UDX589854 UNT589831:UNT589854 UXP589831:UXP589854 VHL589831:VHL589854 VRH589831:VRH589854 WBD589831:WBD589854 WKZ589831:WKZ589854 WUV589831:WUV589854 H655342:H655365 IJ655367:IJ655390 SF655367:SF655390 ACB655367:ACB655390 ALX655367:ALX655390 AVT655367:AVT655390 BFP655367:BFP655390 BPL655367:BPL655390 BZH655367:BZH655390 CJD655367:CJD655390 CSZ655367:CSZ655390 DCV655367:DCV655390 DMR655367:DMR655390 DWN655367:DWN655390 EGJ655367:EGJ655390 EQF655367:EQF655390 FAB655367:FAB655390 FJX655367:FJX655390 FTT655367:FTT655390 GDP655367:GDP655390 GNL655367:GNL655390 GXH655367:GXH655390 HHD655367:HHD655390 HQZ655367:HQZ655390 IAV655367:IAV655390 IKR655367:IKR655390 IUN655367:IUN655390 JEJ655367:JEJ655390 JOF655367:JOF655390 JYB655367:JYB655390 KHX655367:KHX655390 KRT655367:KRT655390 LBP655367:LBP655390 LLL655367:LLL655390 LVH655367:LVH655390 MFD655367:MFD655390 MOZ655367:MOZ655390 MYV655367:MYV655390 NIR655367:NIR655390 NSN655367:NSN655390 OCJ655367:OCJ655390 OMF655367:OMF655390 OWB655367:OWB655390 PFX655367:PFX655390 PPT655367:PPT655390 PZP655367:PZP655390 QJL655367:QJL655390 QTH655367:QTH655390 RDD655367:RDD655390 RMZ655367:RMZ655390 RWV655367:RWV655390 SGR655367:SGR655390 SQN655367:SQN655390 TAJ655367:TAJ655390 TKF655367:TKF655390 TUB655367:TUB655390 UDX655367:UDX655390 UNT655367:UNT655390 UXP655367:UXP655390 VHL655367:VHL655390 VRH655367:VRH655390 WBD655367:WBD655390 WKZ655367:WKZ655390 WUV655367:WUV655390 H720878:H720901 IJ720903:IJ720926 SF720903:SF720926 ACB720903:ACB720926 ALX720903:ALX720926 AVT720903:AVT720926 BFP720903:BFP720926 BPL720903:BPL720926 BZH720903:BZH720926 CJD720903:CJD720926 CSZ720903:CSZ720926 DCV720903:DCV720926 DMR720903:DMR720926 DWN720903:DWN720926 EGJ720903:EGJ720926 EQF720903:EQF720926 FAB720903:FAB720926 FJX720903:FJX720926 FTT720903:FTT720926 GDP720903:GDP720926 GNL720903:GNL720926 GXH720903:GXH720926 HHD720903:HHD720926 HQZ720903:HQZ720926 IAV720903:IAV720926 IKR720903:IKR720926 IUN720903:IUN720926 JEJ720903:JEJ720926 JOF720903:JOF720926 JYB720903:JYB720926 KHX720903:KHX720926 KRT720903:KRT720926 LBP720903:LBP720926 LLL720903:LLL720926 LVH720903:LVH720926 MFD720903:MFD720926 MOZ720903:MOZ720926 MYV720903:MYV720926 NIR720903:NIR720926 NSN720903:NSN720926 OCJ720903:OCJ720926 OMF720903:OMF720926 OWB720903:OWB720926 PFX720903:PFX720926 PPT720903:PPT720926 PZP720903:PZP720926 QJL720903:QJL720926 QTH720903:QTH720926 RDD720903:RDD720926 RMZ720903:RMZ720926 RWV720903:RWV720926 SGR720903:SGR720926 SQN720903:SQN720926 TAJ720903:TAJ720926 TKF720903:TKF720926 TUB720903:TUB720926 UDX720903:UDX720926 UNT720903:UNT720926 UXP720903:UXP720926 VHL720903:VHL720926 VRH720903:VRH720926 WBD720903:WBD720926 WKZ720903:WKZ720926 WUV720903:WUV720926 H786414:H786437 IJ786439:IJ786462 SF786439:SF786462 ACB786439:ACB786462 ALX786439:ALX786462 AVT786439:AVT786462 BFP786439:BFP786462 BPL786439:BPL786462 BZH786439:BZH786462 CJD786439:CJD786462 CSZ786439:CSZ786462 DCV786439:DCV786462 DMR786439:DMR786462 DWN786439:DWN786462 EGJ786439:EGJ786462 EQF786439:EQF786462 FAB786439:FAB786462 FJX786439:FJX786462 FTT786439:FTT786462 GDP786439:GDP786462 GNL786439:GNL786462 GXH786439:GXH786462 HHD786439:HHD786462 HQZ786439:HQZ786462 IAV786439:IAV786462 IKR786439:IKR786462 IUN786439:IUN786462 JEJ786439:JEJ786462 JOF786439:JOF786462 JYB786439:JYB786462 KHX786439:KHX786462 KRT786439:KRT786462 LBP786439:LBP786462 LLL786439:LLL786462 LVH786439:LVH786462 MFD786439:MFD786462 MOZ786439:MOZ786462 MYV786439:MYV786462 NIR786439:NIR786462 NSN786439:NSN786462 OCJ786439:OCJ786462 OMF786439:OMF786462 OWB786439:OWB786462 PFX786439:PFX786462 PPT786439:PPT786462 PZP786439:PZP786462 QJL786439:QJL786462 QTH786439:QTH786462 RDD786439:RDD786462 RMZ786439:RMZ786462 RWV786439:RWV786462 SGR786439:SGR786462 SQN786439:SQN786462 TAJ786439:TAJ786462 TKF786439:TKF786462 TUB786439:TUB786462 UDX786439:UDX786462 UNT786439:UNT786462 UXP786439:UXP786462 VHL786439:VHL786462 VRH786439:VRH786462 WBD786439:WBD786462 WKZ786439:WKZ786462 WUV786439:WUV786462 H851950:H851973 IJ851975:IJ851998 SF851975:SF851998 ACB851975:ACB851998 ALX851975:ALX851998 AVT851975:AVT851998 BFP851975:BFP851998 BPL851975:BPL851998 BZH851975:BZH851998 CJD851975:CJD851998 CSZ851975:CSZ851998 DCV851975:DCV851998 DMR851975:DMR851998 DWN851975:DWN851998 EGJ851975:EGJ851998 EQF851975:EQF851998 FAB851975:FAB851998 FJX851975:FJX851998 FTT851975:FTT851998 GDP851975:GDP851998 GNL851975:GNL851998 GXH851975:GXH851998 HHD851975:HHD851998 HQZ851975:HQZ851998 IAV851975:IAV851998 IKR851975:IKR851998 IUN851975:IUN851998 JEJ851975:JEJ851998 JOF851975:JOF851998 JYB851975:JYB851998 KHX851975:KHX851998 KRT851975:KRT851998 LBP851975:LBP851998 LLL851975:LLL851998 LVH851975:LVH851998 MFD851975:MFD851998 MOZ851975:MOZ851998 MYV851975:MYV851998 NIR851975:NIR851998 NSN851975:NSN851998 OCJ851975:OCJ851998 OMF851975:OMF851998 OWB851975:OWB851998 PFX851975:PFX851998 PPT851975:PPT851998 PZP851975:PZP851998 QJL851975:QJL851998 QTH851975:QTH851998 RDD851975:RDD851998 RMZ851975:RMZ851998 RWV851975:RWV851998 SGR851975:SGR851998 SQN851975:SQN851998 TAJ851975:TAJ851998 TKF851975:TKF851998 TUB851975:TUB851998 UDX851975:UDX851998 UNT851975:UNT851998 UXP851975:UXP851998 VHL851975:VHL851998 VRH851975:VRH851998 WBD851975:WBD851998 WKZ851975:WKZ851998 WUV851975:WUV851998 H917486:H917509 IJ917511:IJ917534 SF917511:SF917534 ACB917511:ACB917534 ALX917511:ALX917534 AVT917511:AVT917534 BFP917511:BFP917534 BPL917511:BPL917534 BZH917511:BZH917534 CJD917511:CJD917534 CSZ917511:CSZ917534 DCV917511:DCV917534 DMR917511:DMR917534 DWN917511:DWN917534 EGJ917511:EGJ917534 EQF917511:EQF917534 FAB917511:FAB917534 FJX917511:FJX917534 FTT917511:FTT917534 GDP917511:GDP917534 GNL917511:GNL917534 GXH917511:GXH917534 HHD917511:HHD917534 HQZ917511:HQZ917534 IAV917511:IAV917534 IKR917511:IKR917534 IUN917511:IUN917534 JEJ917511:JEJ917534 JOF917511:JOF917534 JYB917511:JYB917534 KHX917511:KHX917534 KRT917511:KRT917534 LBP917511:LBP917534 LLL917511:LLL917534 LVH917511:LVH917534 MFD917511:MFD917534 MOZ917511:MOZ917534 MYV917511:MYV917534 NIR917511:NIR917534 NSN917511:NSN917534 OCJ917511:OCJ917534 OMF917511:OMF917534 OWB917511:OWB917534 PFX917511:PFX917534 PPT917511:PPT917534 PZP917511:PZP917534 QJL917511:QJL917534 QTH917511:QTH917534 RDD917511:RDD917534 RMZ917511:RMZ917534 RWV917511:RWV917534 SGR917511:SGR917534 SQN917511:SQN917534 TAJ917511:TAJ917534 TKF917511:TKF917534 TUB917511:TUB917534 UDX917511:UDX917534 UNT917511:UNT917534 UXP917511:UXP917534 VHL917511:VHL917534 VRH917511:VRH917534 WBD917511:WBD917534 WKZ917511:WKZ917534 WUV917511:WUV917534 H983022:H983045 IJ983047:IJ983070 SF983047:SF983070 ACB983047:ACB983070 ALX983047:ALX983070 AVT983047:AVT983070 BFP983047:BFP983070 BPL983047:BPL983070 BZH983047:BZH983070 CJD983047:CJD983070 CSZ983047:CSZ983070 DCV983047:DCV983070 DMR983047:DMR983070 DWN983047:DWN983070 EGJ983047:EGJ983070 EQF983047:EQF983070 FAB983047:FAB983070 FJX983047:FJX983070 FTT983047:FTT983070 GDP983047:GDP983070 GNL983047:GNL983070 GXH983047:GXH983070 HHD983047:HHD983070 HQZ983047:HQZ983070 IAV983047:IAV983070 IKR983047:IKR983070 IUN983047:IUN983070 JEJ983047:JEJ983070 JOF983047:JOF983070 JYB983047:JYB983070 KHX983047:KHX983070 KRT983047:KRT983070 LBP983047:LBP983070 LLL983047:LLL983070 LVH983047:LVH983070 MFD983047:MFD983070 MOZ983047:MOZ983070 MYV983047:MYV983070 NIR983047:NIR983070 NSN983047:NSN983070 OCJ983047:OCJ983070 OMF983047:OMF983070 OWB983047:OWB983070 PFX983047:PFX983070 PPT983047:PPT983070 PZP983047:PZP983070 QJL983047:QJL983070 QTH983047:QTH983070 RDD983047:RDD983070 RMZ983047:RMZ983070 RWV983047:RWV983070 SGR983047:SGR983070 SQN983047:SQN983070 TAJ983047:TAJ983070 TKF983047:TKF983070 TUB983047:TUB983070 UDX983047:UDX983070 UNT983047:UNT983070 UXP983047:UXP983070 VHL983047:VHL983070 VRH983047:VRH983070 WBD983047:WBD983070 WKZ983047:WKZ983070 WUV983047:WUV983070 JB7:JB30 SX7:SX30 ACT7:ACT30 AMP7:AMP30 AWL7:AWL30 BGH7:BGH30 BQD7:BQD30 BZZ7:BZZ30 CJV7:CJV30 CTR7:CTR30 DDN7:DDN30 DNJ7:DNJ30 DXF7:DXF30 EHB7:EHB30 EQX7:EQX30 FAT7:FAT30 FKP7:FKP30 FUL7:FUL30 GEH7:GEH30 GOD7:GOD30 GXZ7:GXZ30 HHV7:HHV30 HRR7:HRR30 IBN7:IBN30 ILJ7:ILJ30 IVF7:IVF30 JFB7:JFB30 JOX7:JOX30 JYT7:JYT30 KIP7:KIP30 KSL7:KSL30 LCH7:LCH30 LMD7:LMD30 LVZ7:LVZ30 MFV7:MFV30 MPR7:MPR30 MZN7:MZN30 NJJ7:NJJ30 NTF7:NTF30 ODB7:ODB30 OMX7:OMX30 OWT7:OWT30 PGP7:PGP30 PQL7:PQL30 QAH7:QAH30 QKD7:QKD30 QTZ7:QTZ30 RDV7:RDV30 RNR7:RNR30 RXN7:RXN30 SHJ7:SHJ30 SRF7:SRF30 TBB7:TBB30 TKX7:TKX30 TUT7:TUT30 UEP7:UEP30 UOL7:UOL30 UYH7:UYH30 VID7:VID30 VRZ7:VRZ30 WBV7:WBV30 WLR7:WLR30 WVN7:WVN30 JB65543:JB65566 SX65543:SX65566 ACT65543:ACT65566 AMP65543:AMP65566 AWL65543:AWL65566 BGH65543:BGH65566 BQD65543:BQD65566 BZZ65543:BZZ65566 CJV65543:CJV65566 CTR65543:CTR65566 DDN65543:DDN65566 DNJ65543:DNJ65566 DXF65543:DXF65566 EHB65543:EHB65566 EQX65543:EQX65566 FAT65543:FAT65566 FKP65543:FKP65566 FUL65543:FUL65566 GEH65543:GEH65566 GOD65543:GOD65566 GXZ65543:GXZ65566 HHV65543:HHV65566 HRR65543:HRR65566 IBN65543:IBN65566 ILJ65543:ILJ65566 IVF65543:IVF65566 JFB65543:JFB65566 JOX65543:JOX65566 JYT65543:JYT65566 KIP65543:KIP65566 KSL65543:KSL65566 LCH65543:LCH65566 LMD65543:LMD65566 LVZ65543:LVZ65566 MFV65543:MFV65566 MPR65543:MPR65566 MZN65543:MZN65566 NJJ65543:NJJ65566 NTF65543:NTF65566 ODB65543:ODB65566 OMX65543:OMX65566 OWT65543:OWT65566 PGP65543:PGP65566 PQL65543:PQL65566 QAH65543:QAH65566 QKD65543:QKD65566 QTZ65543:QTZ65566 RDV65543:RDV65566 RNR65543:RNR65566 RXN65543:RXN65566 SHJ65543:SHJ65566 SRF65543:SRF65566 TBB65543:TBB65566 TKX65543:TKX65566 TUT65543:TUT65566 UEP65543:UEP65566 UOL65543:UOL65566 UYH65543:UYH65566 VID65543:VID65566 VRZ65543:VRZ65566 WBV65543:WBV65566 WLR65543:WLR65566 WVN65543:WVN65566 JB131079:JB131102 SX131079:SX131102 ACT131079:ACT131102 AMP131079:AMP131102 AWL131079:AWL131102 BGH131079:BGH131102 BQD131079:BQD131102 BZZ131079:BZZ131102 CJV131079:CJV131102 CTR131079:CTR131102 DDN131079:DDN131102 DNJ131079:DNJ131102 DXF131079:DXF131102 EHB131079:EHB131102 EQX131079:EQX131102 FAT131079:FAT131102 FKP131079:FKP131102 FUL131079:FUL131102 GEH131079:GEH131102 GOD131079:GOD131102 GXZ131079:GXZ131102 HHV131079:HHV131102 HRR131079:HRR131102 IBN131079:IBN131102 ILJ131079:ILJ131102 IVF131079:IVF131102 JFB131079:JFB131102 JOX131079:JOX131102 JYT131079:JYT131102 KIP131079:KIP131102 KSL131079:KSL131102 LCH131079:LCH131102 LMD131079:LMD131102 LVZ131079:LVZ131102 MFV131079:MFV131102 MPR131079:MPR131102 MZN131079:MZN131102 NJJ131079:NJJ131102 NTF131079:NTF131102 ODB131079:ODB131102 OMX131079:OMX131102 OWT131079:OWT131102 PGP131079:PGP131102 PQL131079:PQL131102 QAH131079:QAH131102 QKD131079:QKD131102 QTZ131079:QTZ131102 RDV131079:RDV131102 RNR131079:RNR131102 RXN131079:RXN131102 SHJ131079:SHJ131102 SRF131079:SRF131102 TBB131079:TBB131102 TKX131079:TKX131102 TUT131079:TUT131102 UEP131079:UEP131102 UOL131079:UOL131102 UYH131079:UYH131102 VID131079:VID131102 VRZ131079:VRZ131102 WBV131079:WBV131102 WLR131079:WLR131102 WVN131079:WVN131102 JB196615:JB196638 SX196615:SX196638 ACT196615:ACT196638 AMP196615:AMP196638 AWL196615:AWL196638 BGH196615:BGH196638 BQD196615:BQD196638 BZZ196615:BZZ196638 CJV196615:CJV196638 CTR196615:CTR196638 DDN196615:DDN196638 DNJ196615:DNJ196638 DXF196615:DXF196638 EHB196615:EHB196638 EQX196615:EQX196638 FAT196615:FAT196638 FKP196615:FKP196638 FUL196615:FUL196638 GEH196615:GEH196638 GOD196615:GOD196638 GXZ196615:GXZ196638 HHV196615:HHV196638 HRR196615:HRR196638 IBN196615:IBN196638 ILJ196615:ILJ196638 IVF196615:IVF196638 JFB196615:JFB196638 JOX196615:JOX196638 JYT196615:JYT196638 KIP196615:KIP196638 KSL196615:KSL196638 LCH196615:LCH196638 LMD196615:LMD196638 LVZ196615:LVZ196638 MFV196615:MFV196638 MPR196615:MPR196638 MZN196615:MZN196638 NJJ196615:NJJ196638 NTF196615:NTF196638 ODB196615:ODB196638 OMX196615:OMX196638 OWT196615:OWT196638 PGP196615:PGP196638 PQL196615:PQL196638 QAH196615:QAH196638 QKD196615:QKD196638 QTZ196615:QTZ196638 RDV196615:RDV196638 RNR196615:RNR196638 RXN196615:RXN196638 SHJ196615:SHJ196638 SRF196615:SRF196638 TBB196615:TBB196638 TKX196615:TKX196638 TUT196615:TUT196638 UEP196615:UEP196638 UOL196615:UOL196638 UYH196615:UYH196638 VID196615:VID196638 VRZ196615:VRZ196638 WBV196615:WBV196638 WLR196615:WLR196638 WVN196615:WVN196638 JB262151:JB262174 SX262151:SX262174 ACT262151:ACT262174 AMP262151:AMP262174 AWL262151:AWL262174 BGH262151:BGH262174 BQD262151:BQD262174 BZZ262151:BZZ262174 CJV262151:CJV262174 CTR262151:CTR262174 DDN262151:DDN262174 DNJ262151:DNJ262174 DXF262151:DXF262174 EHB262151:EHB262174 EQX262151:EQX262174 FAT262151:FAT262174 FKP262151:FKP262174 FUL262151:FUL262174 GEH262151:GEH262174 GOD262151:GOD262174 GXZ262151:GXZ262174 HHV262151:HHV262174 HRR262151:HRR262174 IBN262151:IBN262174 ILJ262151:ILJ262174 IVF262151:IVF262174 JFB262151:JFB262174 JOX262151:JOX262174 JYT262151:JYT262174 KIP262151:KIP262174 KSL262151:KSL262174 LCH262151:LCH262174 LMD262151:LMD262174 LVZ262151:LVZ262174 MFV262151:MFV262174 MPR262151:MPR262174 MZN262151:MZN262174 NJJ262151:NJJ262174 NTF262151:NTF262174 ODB262151:ODB262174 OMX262151:OMX262174 OWT262151:OWT262174 PGP262151:PGP262174 PQL262151:PQL262174 QAH262151:QAH262174 QKD262151:QKD262174 QTZ262151:QTZ262174 RDV262151:RDV262174 RNR262151:RNR262174 RXN262151:RXN262174 SHJ262151:SHJ262174 SRF262151:SRF262174 TBB262151:TBB262174 TKX262151:TKX262174 TUT262151:TUT262174 UEP262151:UEP262174 UOL262151:UOL262174 UYH262151:UYH262174 VID262151:VID262174 VRZ262151:VRZ262174 WBV262151:WBV262174 WLR262151:WLR262174 WVN262151:WVN262174 JB327687:JB327710 SX327687:SX327710 ACT327687:ACT327710 AMP327687:AMP327710 AWL327687:AWL327710 BGH327687:BGH327710 BQD327687:BQD327710 BZZ327687:BZZ327710 CJV327687:CJV327710 CTR327687:CTR327710 DDN327687:DDN327710 DNJ327687:DNJ327710 DXF327687:DXF327710 EHB327687:EHB327710 EQX327687:EQX327710 FAT327687:FAT327710 FKP327687:FKP327710 FUL327687:FUL327710 GEH327687:GEH327710 GOD327687:GOD327710 GXZ327687:GXZ327710 HHV327687:HHV327710 HRR327687:HRR327710 IBN327687:IBN327710 ILJ327687:ILJ327710 IVF327687:IVF327710 JFB327687:JFB327710 JOX327687:JOX327710 JYT327687:JYT327710 KIP327687:KIP327710 KSL327687:KSL327710 LCH327687:LCH327710 LMD327687:LMD327710 LVZ327687:LVZ327710 MFV327687:MFV327710 MPR327687:MPR327710 MZN327687:MZN327710 NJJ327687:NJJ327710 NTF327687:NTF327710 ODB327687:ODB327710 OMX327687:OMX327710 OWT327687:OWT327710 PGP327687:PGP327710 PQL327687:PQL327710 QAH327687:QAH327710 QKD327687:QKD327710 QTZ327687:QTZ327710 RDV327687:RDV327710 RNR327687:RNR327710 RXN327687:RXN327710 SHJ327687:SHJ327710 SRF327687:SRF327710 TBB327687:TBB327710 TKX327687:TKX327710 TUT327687:TUT327710 UEP327687:UEP327710 UOL327687:UOL327710 UYH327687:UYH327710 VID327687:VID327710 VRZ327687:VRZ327710 WBV327687:WBV327710 WLR327687:WLR327710 WVN327687:WVN327710 JB393223:JB393246 SX393223:SX393246 ACT393223:ACT393246 AMP393223:AMP393246 AWL393223:AWL393246 BGH393223:BGH393246 BQD393223:BQD393246 BZZ393223:BZZ393246 CJV393223:CJV393246 CTR393223:CTR393246 DDN393223:DDN393246 DNJ393223:DNJ393246 DXF393223:DXF393246 EHB393223:EHB393246 EQX393223:EQX393246 FAT393223:FAT393246 FKP393223:FKP393246 FUL393223:FUL393246 GEH393223:GEH393246 GOD393223:GOD393246 GXZ393223:GXZ393246 HHV393223:HHV393246 HRR393223:HRR393246 IBN393223:IBN393246 ILJ393223:ILJ393246 IVF393223:IVF393246 JFB393223:JFB393246 JOX393223:JOX393246 JYT393223:JYT393246 KIP393223:KIP393246 KSL393223:KSL393246 LCH393223:LCH393246 LMD393223:LMD393246 LVZ393223:LVZ393246 MFV393223:MFV393246 MPR393223:MPR393246 MZN393223:MZN393246 NJJ393223:NJJ393246 NTF393223:NTF393246 ODB393223:ODB393246 OMX393223:OMX393246 OWT393223:OWT393246 PGP393223:PGP393246 PQL393223:PQL393246 QAH393223:QAH393246 QKD393223:QKD393246 QTZ393223:QTZ393246 RDV393223:RDV393246 RNR393223:RNR393246 RXN393223:RXN393246 SHJ393223:SHJ393246 SRF393223:SRF393246 TBB393223:TBB393246 TKX393223:TKX393246 TUT393223:TUT393246 UEP393223:UEP393246 UOL393223:UOL393246 UYH393223:UYH393246 VID393223:VID393246 VRZ393223:VRZ393246 WBV393223:WBV393246 WLR393223:WLR393246 WVN393223:WVN393246 JB458759:JB458782 SX458759:SX458782 ACT458759:ACT458782 AMP458759:AMP458782 AWL458759:AWL458782 BGH458759:BGH458782 BQD458759:BQD458782 BZZ458759:BZZ458782 CJV458759:CJV458782 CTR458759:CTR458782 DDN458759:DDN458782 DNJ458759:DNJ458782 DXF458759:DXF458782 EHB458759:EHB458782 EQX458759:EQX458782 FAT458759:FAT458782 FKP458759:FKP458782 FUL458759:FUL458782 GEH458759:GEH458782 GOD458759:GOD458782 GXZ458759:GXZ458782 HHV458759:HHV458782 HRR458759:HRR458782 IBN458759:IBN458782 ILJ458759:ILJ458782 IVF458759:IVF458782 JFB458759:JFB458782 JOX458759:JOX458782 JYT458759:JYT458782 KIP458759:KIP458782 KSL458759:KSL458782 LCH458759:LCH458782 LMD458759:LMD458782 LVZ458759:LVZ458782 MFV458759:MFV458782 MPR458759:MPR458782 MZN458759:MZN458782 NJJ458759:NJJ458782 NTF458759:NTF458782 ODB458759:ODB458782 OMX458759:OMX458782 OWT458759:OWT458782 PGP458759:PGP458782 PQL458759:PQL458782 QAH458759:QAH458782 QKD458759:QKD458782 QTZ458759:QTZ458782 RDV458759:RDV458782 RNR458759:RNR458782 RXN458759:RXN458782 SHJ458759:SHJ458782 SRF458759:SRF458782 TBB458759:TBB458782 TKX458759:TKX458782 TUT458759:TUT458782 UEP458759:UEP458782 UOL458759:UOL458782 UYH458759:UYH458782 VID458759:VID458782 VRZ458759:VRZ458782 WBV458759:WBV458782 WLR458759:WLR458782 WVN458759:WVN458782 JB524295:JB524318 SX524295:SX524318 ACT524295:ACT524318 AMP524295:AMP524318 AWL524295:AWL524318 BGH524295:BGH524318 BQD524295:BQD524318 BZZ524295:BZZ524318 CJV524295:CJV524318 CTR524295:CTR524318 DDN524295:DDN524318 DNJ524295:DNJ524318 DXF524295:DXF524318 EHB524295:EHB524318 EQX524295:EQX524318 FAT524295:FAT524318 FKP524295:FKP524318 FUL524295:FUL524318 GEH524295:GEH524318 GOD524295:GOD524318 GXZ524295:GXZ524318 HHV524295:HHV524318 HRR524295:HRR524318 IBN524295:IBN524318 ILJ524295:ILJ524318 IVF524295:IVF524318 JFB524295:JFB524318 JOX524295:JOX524318 JYT524295:JYT524318 KIP524295:KIP524318 KSL524295:KSL524318 LCH524295:LCH524318 LMD524295:LMD524318 LVZ524295:LVZ524318 MFV524295:MFV524318 MPR524295:MPR524318 MZN524295:MZN524318 NJJ524295:NJJ524318 NTF524295:NTF524318 ODB524295:ODB524318 OMX524295:OMX524318 OWT524295:OWT524318 PGP524295:PGP524318 PQL524295:PQL524318 QAH524295:QAH524318 QKD524295:QKD524318 QTZ524295:QTZ524318 RDV524295:RDV524318 RNR524295:RNR524318 RXN524295:RXN524318 SHJ524295:SHJ524318 SRF524295:SRF524318 TBB524295:TBB524318 TKX524295:TKX524318 TUT524295:TUT524318 UEP524295:UEP524318 UOL524295:UOL524318 UYH524295:UYH524318 VID524295:VID524318 VRZ524295:VRZ524318 WBV524295:WBV524318 WLR524295:WLR524318 WVN524295:WVN524318 JB589831:JB589854 SX589831:SX589854 ACT589831:ACT589854 AMP589831:AMP589854 AWL589831:AWL589854 BGH589831:BGH589854 BQD589831:BQD589854 BZZ589831:BZZ589854 CJV589831:CJV589854 CTR589831:CTR589854 DDN589831:DDN589854 DNJ589831:DNJ589854 DXF589831:DXF589854 EHB589831:EHB589854 EQX589831:EQX589854 FAT589831:FAT589854 FKP589831:FKP589854 FUL589831:FUL589854 GEH589831:GEH589854 GOD589831:GOD589854 GXZ589831:GXZ589854 HHV589831:HHV589854 HRR589831:HRR589854 IBN589831:IBN589854 ILJ589831:ILJ589854 IVF589831:IVF589854 JFB589831:JFB589854 JOX589831:JOX589854 JYT589831:JYT589854 KIP589831:KIP589854 KSL589831:KSL589854 LCH589831:LCH589854 LMD589831:LMD589854 LVZ589831:LVZ589854 MFV589831:MFV589854 MPR589831:MPR589854 MZN589831:MZN589854 NJJ589831:NJJ589854 NTF589831:NTF589854 ODB589831:ODB589854 OMX589831:OMX589854 OWT589831:OWT589854 PGP589831:PGP589854 PQL589831:PQL589854 QAH589831:QAH589854 QKD589831:QKD589854 QTZ589831:QTZ589854 RDV589831:RDV589854 RNR589831:RNR589854 RXN589831:RXN589854 SHJ589831:SHJ589854 SRF589831:SRF589854 TBB589831:TBB589854 TKX589831:TKX589854 TUT589831:TUT589854 UEP589831:UEP589854 UOL589831:UOL589854 UYH589831:UYH589854 VID589831:VID589854 VRZ589831:VRZ589854 WBV589831:WBV589854 WLR589831:WLR589854 WVN589831:WVN589854 JB655367:JB655390 SX655367:SX655390 ACT655367:ACT655390 AMP655367:AMP655390 AWL655367:AWL655390 BGH655367:BGH655390 BQD655367:BQD655390 BZZ655367:BZZ655390 CJV655367:CJV655390 CTR655367:CTR655390 DDN655367:DDN655390 DNJ655367:DNJ655390 DXF655367:DXF655390 EHB655367:EHB655390 EQX655367:EQX655390 FAT655367:FAT655390 FKP655367:FKP655390 FUL655367:FUL655390 GEH655367:GEH655390 GOD655367:GOD655390 GXZ655367:GXZ655390 HHV655367:HHV655390 HRR655367:HRR655390 IBN655367:IBN655390 ILJ655367:ILJ655390 IVF655367:IVF655390 JFB655367:JFB655390 JOX655367:JOX655390 JYT655367:JYT655390 KIP655367:KIP655390 KSL655367:KSL655390 LCH655367:LCH655390 LMD655367:LMD655390 LVZ655367:LVZ655390 MFV655367:MFV655390 MPR655367:MPR655390 MZN655367:MZN655390 NJJ655367:NJJ655390 NTF655367:NTF655390 ODB655367:ODB655390 OMX655367:OMX655390 OWT655367:OWT655390 PGP655367:PGP655390 PQL655367:PQL655390 QAH655367:QAH655390 QKD655367:QKD655390 QTZ655367:QTZ655390 RDV655367:RDV655390 RNR655367:RNR655390 RXN655367:RXN655390 SHJ655367:SHJ655390 SRF655367:SRF655390 TBB655367:TBB655390 TKX655367:TKX655390 TUT655367:TUT655390 UEP655367:UEP655390 UOL655367:UOL655390 UYH655367:UYH655390 VID655367:VID655390 VRZ655367:VRZ655390 WBV655367:WBV655390 WLR655367:WLR655390 WVN655367:WVN655390 JB720903:JB720926 SX720903:SX720926 ACT720903:ACT720926 AMP720903:AMP720926 AWL720903:AWL720926 BGH720903:BGH720926 BQD720903:BQD720926 BZZ720903:BZZ720926 CJV720903:CJV720926 CTR720903:CTR720926 DDN720903:DDN720926 DNJ720903:DNJ720926 DXF720903:DXF720926 EHB720903:EHB720926 EQX720903:EQX720926 FAT720903:FAT720926 FKP720903:FKP720926 FUL720903:FUL720926 GEH720903:GEH720926 GOD720903:GOD720926 GXZ720903:GXZ720926 HHV720903:HHV720926 HRR720903:HRR720926 IBN720903:IBN720926 ILJ720903:ILJ720926 IVF720903:IVF720926 JFB720903:JFB720926 JOX720903:JOX720926 JYT720903:JYT720926 KIP720903:KIP720926 KSL720903:KSL720926 LCH720903:LCH720926 LMD720903:LMD720926 LVZ720903:LVZ720926 MFV720903:MFV720926 MPR720903:MPR720926 MZN720903:MZN720926 NJJ720903:NJJ720926 NTF720903:NTF720926 ODB720903:ODB720926 OMX720903:OMX720926 OWT720903:OWT720926 PGP720903:PGP720926 PQL720903:PQL720926 QAH720903:QAH720926 QKD720903:QKD720926 QTZ720903:QTZ720926 RDV720903:RDV720926 RNR720903:RNR720926 RXN720903:RXN720926 SHJ720903:SHJ720926 SRF720903:SRF720926 TBB720903:TBB720926 TKX720903:TKX720926 TUT720903:TUT720926 UEP720903:UEP720926 UOL720903:UOL720926 UYH720903:UYH720926 VID720903:VID720926 VRZ720903:VRZ720926 WBV720903:WBV720926 WLR720903:WLR720926 WVN720903:WVN720926 JB786439:JB786462 SX786439:SX786462 ACT786439:ACT786462 AMP786439:AMP786462 AWL786439:AWL786462 BGH786439:BGH786462 BQD786439:BQD786462 BZZ786439:BZZ786462 CJV786439:CJV786462 CTR786439:CTR786462 DDN786439:DDN786462 DNJ786439:DNJ786462 DXF786439:DXF786462 EHB786439:EHB786462 EQX786439:EQX786462 FAT786439:FAT786462 FKP786439:FKP786462 FUL786439:FUL786462 GEH786439:GEH786462 GOD786439:GOD786462 GXZ786439:GXZ786462 HHV786439:HHV786462 HRR786439:HRR786462 IBN786439:IBN786462 ILJ786439:ILJ786462 IVF786439:IVF786462 JFB786439:JFB786462 JOX786439:JOX786462 JYT786439:JYT786462 KIP786439:KIP786462 KSL786439:KSL786462 LCH786439:LCH786462 LMD786439:LMD786462 LVZ786439:LVZ786462 MFV786439:MFV786462 MPR786439:MPR786462 MZN786439:MZN786462 NJJ786439:NJJ786462 NTF786439:NTF786462 ODB786439:ODB786462 OMX786439:OMX786462 OWT786439:OWT786462 PGP786439:PGP786462 PQL786439:PQL786462 QAH786439:QAH786462 QKD786439:QKD786462 QTZ786439:QTZ786462 RDV786439:RDV786462 RNR786439:RNR786462 RXN786439:RXN786462 SHJ786439:SHJ786462 SRF786439:SRF786462 TBB786439:TBB786462 TKX786439:TKX786462 TUT786439:TUT786462 UEP786439:UEP786462 UOL786439:UOL786462 UYH786439:UYH786462 VID786439:VID786462 VRZ786439:VRZ786462 WBV786439:WBV786462 WLR786439:WLR786462 WVN786439:WVN786462 JB851975:JB851998 SX851975:SX851998 ACT851975:ACT851998 AMP851975:AMP851998 AWL851975:AWL851998 BGH851975:BGH851998 BQD851975:BQD851998 BZZ851975:BZZ851998 CJV851975:CJV851998 CTR851975:CTR851998 DDN851975:DDN851998 DNJ851975:DNJ851998 DXF851975:DXF851998 EHB851975:EHB851998 EQX851975:EQX851998 FAT851975:FAT851998 FKP851975:FKP851998 FUL851975:FUL851998 GEH851975:GEH851998 GOD851975:GOD851998 GXZ851975:GXZ851998 HHV851975:HHV851998 HRR851975:HRR851998 IBN851975:IBN851998 ILJ851975:ILJ851998 IVF851975:IVF851998 JFB851975:JFB851998 JOX851975:JOX851998 JYT851975:JYT851998 KIP851975:KIP851998 KSL851975:KSL851998 LCH851975:LCH851998 LMD851975:LMD851998 LVZ851975:LVZ851998 MFV851975:MFV851998 MPR851975:MPR851998 MZN851975:MZN851998 NJJ851975:NJJ851998 NTF851975:NTF851998 ODB851975:ODB851998 OMX851975:OMX851998 OWT851975:OWT851998 PGP851975:PGP851998 PQL851975:PQL851998 QAH851975:QAH851998 QKD851975:QKD851998 QTZ851975:QTZ851998 RDV851975:RDV851998 RNR851975:RNR851998 RXN851975:RXN851998 SHJ851975:SHJ851998 SRF851975:SRF851998 TBB851975:TBB851998 TKX851975:TKX851998 TUT851975:TUT851998 UEP851975:UEP851998 UOL851975:UOL851998 UYH851975:UYH851998 VID851975:VID851998 VRZ851975:VRZ851998 WBV851975:WBV851998 WLR851975:WLR851998 WVN851975:WVN851998 JB917511:JB917534 SX917511:SX917534 ACT917511:ACT917534 AMP917511:AMP917534 AWL917511:AWL917534 BGH917511:BGH917534 BQD917511:BQD917534 BZZ917511:BZZ917534 CJV917511:CJV917534 CTR917511:CTR917534 DDN917511:DDN917534 DNJ917511:DNJ917534 DXF917511:DXF917534 EHB917511:EHB917534 EQX917511:EQX917534 FAT917511:FAT917534 FKP917511:FKP917534 FUL917511:FUL917534 GEH917511:GEH917534 GOD917511:GOD917534 GXZ917511:GXZ917534 HHV917511:HHV917534 HRR917511:HRR917534 IBN917511:IBN917534 ILJ917511:ILJ917534 IVF917511:IVF917534 JFB917511:JFB917534 JOX917511:JOX917534 JYT917511:JYT917534 KIP917511:KIP917534 KSL917511:KSL917534 LCH917511:LCH917534 LMD917511:LMD917534 LVZ917511:LVZ917534 MFV917511:MFV917534 MPR917511:MPR917534 MZN917511:MZN917534 NJJ917511:NJJ917534 NTF917511:NTF917534 ODB917511:ODB917534 OMX917511:OMX917534 OWT917511:OWT917534 PGP917511:PGP917534 PQL917511:PQL917534 QAH917511:QAH917534 QKD917511:QKD917534 QTZ917511:QTZ917534 RDV917511:RDV917534 RNR917511:RNR917534 RXN917511:RXN917534 SHJ917511:SHJ917534 SRF917511:SRF917534 TBB917511:TBB917534 TKX917511:TKX917534 TUT917511:TUT917534 UEP917511:UEP917534 UOL917511:UOL917534 UYH917511:UYH917534 VID917511:VID917534 VRZ917511:VRZ917534 WBV917511:WBV917534 WLR917511:WLR917534 WVN917511:WVN917534 JB983047:JB983070 SX983047:SX983070 ACT983047:ACT983070 AMP983047:AMP983070 AWL983047:AWL983070 BGH983047:BGH983070 BQD983047:BQD983070 BZZ983047:BZZ983070 CJV983047:CJV983070 CTR983047:CTR983070 DDN983047:DDN983070 DNJ983047:DNJ983070 DXF983047:DXF983070 EHB983047:EHB983070 EQX983047:EQX983070 FAT983047:FAT983070 FKP983047:FKP983070 FUL983047:FUL983070 GEH983047:GEH983070 GOD983047:GOD983070 GXZ983047:GXZ983070 HHV983047:HHV983070 HRR983047:HRR983070 IBN983047:IBN983070 ILJ983047:ILJ983070 IVF983047:IVF983070 JFB983047:JFB983070 JOX983047:JOX983070 JYT983047:JYT983070 KIP983047:KIP983070 KSL983047:KSL983070 LCH983047:LCH983070 LMD983047:LMD983070 LVZ983047:LVZ983070 MFV983047:MFV983070 MPR983047:MPR983070 MZN983047:MZN983070 NJJ983047:NJJ983070 NTF983047:NTF983070 ODB983047:ODB983070 OMX983047:OMX983070 OWT983047:OWT983070 PGP983047:PGP983070 PQL983047:PQL983070 QAH983047:QAH983070 QKD983047:QKD983070 QTZ983047:QTZ983070 RDV983047:RDV983070 RNR983047:RNR983070 RXN983047:RXN983070 SHJ983047:SHJ983070 SRF983047:SRF983070 TBB983047:TBB983070 TKX983047:TKX983070 TUT983047:TUT983070 UEP983047:UEP983070 UOL983047:UOL983070 UYH983047:UYH983070 VID983047:VID983070 VRZ983047:VRZ983070 WBV983047:WBV983070 WLR983047:WLR983070 WVN983047:WVN983070 AB65518:AB65541 AB131054:AB131077 AB196590:AB196613 AB262126:AB262149 AB327662:AB327685 AB393198:AB393221 AB458734:AB458757 AB524270:AB524293 AB589806:AB589829 AB655342:AB655365 AB720878:AB720901 AB786414:AB786437 AB851950:AB851973 AB917486:AB917509 AB983022:AB983045" xr:uid="{4C3C95D0-25BA-4904-B0FF-D1DE80A9B492}">
      <formula1>"50,100,200,400,800,1500"</formula1>
    </dataValidation>
    <dataValidation type="list" allowBlank="1" showInputMessage="1" showErrorMessage="1" sqref="IL7:IM30 SH7:SI30 ACD7:ACE30 ALZ7:AMA30 AVV7:AVW30 BFR7:BFS30 BPN7:BPO30 BZJ7:BZK30 CJF7:CJG30 CTB7:CTC30 DCX7:DCY30 DMT7:DMU30 DWP7:DWQ30 EGL7:EGM30 EQH7:EQI30 FAD7:FAE30 FJZ7:FKA30 FTV7:FTW30 GDR7:GDS30 GNN7:GNO30 GXJ7:GXK30 HHF7:HHG30 HRB7:HRC30 IAX7:IAY30 IKT7:IKU30 IUP7:IUQ30 JEL7:JEM30 JOH7:JOI30 JYD7:JYE30 KHZ7:KIA30 KRV7:KRW30 LBR7:LBS30 LLN7:LLO30 LVJ7:LVK30 MFF7:MFG30 MPB7:MPC30 MYX7:MYY30 NIT7:NIU30 NSP7:NSQ30 OCL7:OCM30 OMH7:OMI30 OWD7:OWE30 PFZ7:PGA30 PPV7:PPW30 PZR7:PZS30 QJN7:QJO30 QTJ7:QTK30 RDF7:RDG30 RNB7:RNC30 RWX7:RWY30 SGT7:SGU30 SQP7:SQQ30 TAL7:TAM30 TKH7:TKI30 TUD7:TUE30 UDZ7:UEA30 UNV7:UNW30 UXR7:UXS30 VHN7:VHO30 VRJ7:VRK30 WBF7:WBG30 WLB7:WLC30 WUX7:WUY30 K65519:L65542 IL65543:IM65566 SH65543:SI65566 ACD65543:ACE65566 ALZ65543:AMA65566 AVV65543:AVW65566 BFR65543:BFS65566 BPN65543:BPO65566 BZJ65543:BZK65566 CJF65543:CJG65566 CTB65543:CTC65566 DCX65543:DCY65566 DMT65543:DMU65566 DWP65543:DWQ65566 EGL65543:EGM65566 EQH65543:EQI65566 FAD65543:FAE65566 FJZ65543:FKA65566 FTV65543:FTW65566 GDR65543:GDS65566 GNN65543:GNO65566 GXJ65543:GXK65566 HHF65543:HHG65566 HRB65543:HRC65566 IAX65543:IAY65566 IKT65543:IKU65566 IUP65543:IUQ65566 JEL65543:JEM65566 JOH65543:JOI65566 JYD65543:JYE65566 KHZ65543:KIA65566 KRV65543:KRW65566 LBR65543:LBS65566 LLN65543:LLO65566 LVJ65543:LVK65566 MFF65543:MFG65566 MPB65543:MPC65566 MYX65543:MYY65566 NIT65543:NIU65566 NSP65543:NSQ65566 OCL65543:OCM65566 OMH65543:OMI65566 OWD65543:OWE65566 PFZ65543:PGA65566 PPV65543:PPW65566 PZR65543:PZS65566 QJN65543:QJO65566 QTJ65543:QTK65566 RDF65543:RDG65566 RNB65543:RNC65566 RWX65543:RWY65566 SGT65543:SGU65566 SQP65543:SQQ65566 TAL65543:TAM65566 TKH65543:TKI65566 TUD65543:TUE65566 UDZ65543:UEA65566 UNV65543:UNW65566 UXR65543:UXS65566 VHN65543:VHO65566 VRJ65543:VRK65566 WBF65543:WBG65566 WLB65543:WLC65566 WUX65543:WUY65566 K131055:L131078 IL131079:IM131102 SH131079:SI131102 ACD131079:ACE131102 ALZ131079:AMA131102 AVV131079:AVW131102 BFR131079:BFS131102 BPN131079:BPO131102 BZJ131079:BZK131102 CJF131079:CJG131102 CTB131079:CTC131102 DCX131079:DCY131102 DMT131079:DMU131102 DWP131079:DWQ131102 EGL131079:EGM131102 EQH131079:EQI131102 FAD131079:FAE131102 FJZ131079:FKA131102 FTV131079:FTW131102 GDR131079:GDS131102 GNN131079:GNO131102 GXJ131079:GXK131102 HHF131079:HHG131102 HRB131079:HRC131102 IAX131079:IAY131102 IKT131079:IKU131102 IUP131079:IUQ131102 JEL131079:JEM131102 JOH131079:JOI131102 JYD131079:JYE131102 KHZ131079:KIA131102 KRV131079:KRW131102 LBR131079:LBS131102 LLN131079:LLO131102 LVJ131079:LVK131102 MFF131079:MFG131102 MPB131079:MPC131102 MYX131079:MYY131102 NIT131079:NIU131102 NSP131079:NSQ131102 OCL131079:OCM131102 OMH131079:OMI131102 OWD131079:OWE131102 PFZ131079:PGA131102 PPV131079:PPW131102 PZR131079:PZS131102 QJN131079:QJO131102 QTJ131079:QTK131102 RDF131079:RDG131102 RNB131079:RNC131102 RWX131079:RWY131102 SGT131079:SGU131102 SQP131079:SQQ131102 TAL131079:TAM131102 TKH131079:TKI131102 TUD131079:TUE131102 UDZ131079:UEA131102 UNV131079:UNW131102 UXR131079:UXS131102 VHN131079:VHO131102 VRJ131079:VRK131102 WBF131079:WBG131102 WLB131079:WLC131102 WUX131079:WUY131102 K196591:L196614 IL196615:IM196638 SH196615:SI196638 ACD196615:ACE196638 ALZ196615:AMA196638 AVV196615:AVW196638 BFR196615:BFS196638 BPN196615:BPO196638 BZJ196615:BZK196638 CJF196615:CJG196638 CTB196615:CTC196638 DCX196615:DCY196638 DMT196615:DMU196638 DWP196615:DWQ196638 EGL196615:EGM196638 EQH196615:EQI196638 FAD196615:FAE196638 FJZ196615:FKA196638 FTV196615:FTW196638 GDR196615:GDS196638 GNN196615:GNO196638 GXJ196615:GXK196638 HHF196615:HHG196638 HRB196615:HRC196638 IAX196615:IAY196638 IKT196615:IKU196638 IUP196615:IUQ196638 JEL196615:JEM196638 JOH196615:JOI196638 JYD196615:JYE196638 KHZ196615:KIA196638 KRV196615:KRW196638 LBR196615:LBS196638 LLN196615:LLO196638 LVJ196615:LVK196638 MFF196615:MFG196638 MPB196615:MPC196638 MYX196615:MYY196638 NIT196615:NIU196638 NSP196615:NSQ196638 OCL196615:OCM196638 OMH196615:OMI196638 OWD196615:OWE196638 PFZ196615:PGA196638 PPV196615:PPW196638 PZR196615:PZS196638 QJN196615:QJO196638 QTJ196615:QTK196638 RDF196615:RDG196638 RNB196615:RNC196638 RWX196615:RWY196638 SGT196615:SGU196638 SQP196615:SQQ196638 TAL196615:TAM196638 TKH196615:TKI196638 TUD196615:TUE196638 UDZ196615:UEA196638 UNV196615:UNW196638 UXR196615:UXS196638 VHN196615:VHO196638 VRJ196615:VRK196638 WBF196615:WBG196638 WLB196615:WLC196638 WUX196615:WUY196638 K262127:L262150 IL262151:IM262174 SH262151:SI262174 ACD262151:ACE262174 ALZ262151:AMA262174 AVV262151:AVW262174 BFR262151:BFS262174 BPN262151:BPO262174 BZJ262151:BZK262174 CJF262151:CJG262174 CTB262151:CTC262174 DCX262151:DCY262174 DMT262151:DMU262174 DWP262151:DWQ262174 EGL262151:EGM262174 EQH262151:EQI262174 FAD262151:FAE262174 FJZ262151:FKA262174 FTV262151:FTW262174 GDR262151:GDS262174 GNN262151:GNO262174 GXJ262151:GXK262174 HHF262151:HHG262174 HRB262151:HRC262174 IAX262151:IAY262174 IKT262151:IKU262174 IUP262151:IUQ262174 JEL262151:JEM262174 JOH262151:JOI262174 JYD262151:JYE262174 KHZ262151:KIA262174 KRV262151:KRW262174 LBR262151:LBS262174 LLN262151:LLO262174 LVJ262151:LVK262174 MFF262151:MFG262174 MPB262151:MPC262174 MYX262151:MYY262174 NIT262151:NIU262174 NSP262151:NSQ262174 OCL262151:OCM262174 OMH262151:OMI262174 OWD262151:OWE262174 PFZ262151:PGA262174 PPV262151:PPW262174 PZR262151:PZS262174 QJN262151:QJO262174 QTJ262151:QTK262174 RDF262151:RDG262174 RNB262151:RNC262174 RWX262151:RWY262174 SGT262151:SGU262174 SQP262151:SQQ262174 TAL262151:TAM262174 TKH262151:TKI262174 TUD262151:TUE262174 UDZ262151:UEA262174 UNV262151:UNW262174 UXR262151:UXS262174 VHN262151:VHO262174 VRJ262151:VRK262174 WBF262151:WBG262174 WLB262151:WLC262174 WUX262151:WUY262174 K327663:L327686 IL327687:IM327710 SH327687:SI327710 ACD327687:ACE327710 ALZ327687:AMA327710 AVV327687:AVW327710 BFR327687:BFS327710 BPN327687:BPO327710 BZJ327687:BZK327710 CJF327687:CJG327710 CTB327687:CTC327710 DCX327687:DCY327710 DMT327687:DMU327710 DWP327687:DWQ327710 EGL327687:EGM327710 EQH327687:EQI327710 FAD327687:FAE327710 FJZ327687:FKA327710 FTV327687:FTW327710 GDR327687:GDS327710 GNN327687:GNO327710 GXJ327687:GXK327710 HHF327687:HHG327710 HRB327687:HRC327710 IAX327687:IAY327710 IKT327687:IKU327710 IUP327687:IUQ327710 JEL327687:JEM327710 JOH327687:JOI327710 JYD327687:JYE327710 KHZ327687:KIA327710 KRV327687:KRW327710 LBR327687:LBS327710 LLN327687:LLO327710 LVJ327687:LVK327710 MFF327687:MFG327710 MPB327687:MPC327710 MYX327687:MYY327710 NIT327687:NIU327710 NSP327687:NSQ327710 OCL327687:OCM327710 OMH327687:OMI327710 OWD327687:OWE327710 PFZ327687:PGA327710 PPV327687:PPW327710 PZR327687:PZS327710 QJN327687:QJO327710 QTJ327687:QTK327710 RDF327687:RDG327710 RNB327687:RNC327710 RWX327687:RWY327710 SGT327687:SGU327710 SQP327687:SQQ327710 TAL327687:TAM327710 TKH327687:TKI327710 TUD327687:TUE327710 UDZ327687:UEA327710 UNV327687:UNW327710 UXR327687:UXS327710 VHN327687:VHO327710 VRJ327687:VRK327710 WBF327687:WBG327710 WLB327687:WLC327710 WUX327687:WUY327710 K393199:L393222 IL393223:IM393246 SH393223:SI393246 ACD393223:ACE393246 ALZ393223:AMA393246 AVV393223:AVW393246 BFR393223:BFS393246 BPN393223:BPO393246 BZJ393223:BZK393246 CJF393223:CJG393246 CTB393223:CTC393246 DCX393223:DCY393246 DMT393223:DMU393246 DWP393223:DWQ393246 EGL393223:EGM393246 EQH393223:EQI393246 FAD393223:FAE393246 FJZ393223:FKA393246 FTV393223:FTW393246 GDR393223:GDS393246 GNN393223:GNO393246 GXJ393223:GXK393246 HHF393223:HHG393246 HRB393223:HRC393246 IAX393223:IAY393246 IKT393223:IKU393246 IUP393223:IUQ393246 JEL393223:JEM393246 JOH393223:JOI393246 JYD393223:JYE393246 KHZ393223:KIA393246 KRV393223:KRW393246 LBR393223:LBS393246 LLN393223:LLO393246 LVJ393223:LVK393246 MFF393223:MFG393246 MPB393223:MPC393246 MYX393223:MYY393246 NIT393223:NIU393246 NSP393223:NSQ393246 OCL393223:OCM393246 OMH393223:OMI393246 OWD393223:OWE393246 PFZ393223:PGA393246 PPV393223:PPW393246 PZR393223:PZS393246 QJN393223:QJO393246 QTJ393223:QTK393246 RDF393223:RDG393246 RNB393223:RNC393246 RWX393223:RWY393246 SGT393223:SGU393246 SQP393223:SQQ393246 TAL393223:TAM393246 TKH393223:TKI393246 TUD393223:TUE393246 UDZ393223:UEA393246 UNV393223:UNW393246 UXR393223:UXS393246 VHN393223:VHO393246 VRJ393223:VRK393246 WBF393223:WBG393246 WLB393223:WLC393246 WUX393223:WUY393246 K458735:L458758 IL458759:IM458782 SH458759:SI458782 ACD458759:ACE458782 ALZ458759:AMA458782 AVV458759:AVW458782 BFR458759:BFS458782 BPN458759:BPO458782 BZJ458759:BZK458782 CJF458759:CJG458782 CTB458759:CTC458782 DCX458759:DCY458782 DMT458759:DMU458782 DWP458759:DWQ458782 EGL458759:EGM458782 EQH458759:EQI458782 FAD458759:FAE458782 FJZ458759:FKA458782 FTV458759:FTW458782 GDR458759:GDS458782 GNN458759:GNO458782 GXJ458759:GXK458782 HHF458759:HHG458782 HRB458759:HRC458782 IAX458759:IAY458782 IKT458759:IKU458782 IUP458759:IUQ458782 JEL458759:JEM458782 JOH458759:JOI458782 JYD458759:JYE458782 KHZ458759:KIA458782 KRV458759:KRW458782 LBR458759:LBS458782 LLN458759:LLO458782 LVJ458759:LVK458782 MFF458759:MFG458782 MPB458759:MPC458782 MYX458759:MYY458782 NIT458759:NIU458782 NSP458759:NSQ458782 OCL458759:OCM458782 OMH458759:OMI458782 OWD458759:OWE458782 PFZ458759:PGA458782 PPV458759:PPW458782 PZR458759:PZS458782 QJN458759:QJO458782 QTJ458759:QTK458782 RDF458759:RDG458782 RNB458759:RNC458782 RWX458759:RWY458782 SGT458759:SGU458782 SQP458759:SQQ458782 TAL458759:TAM458782 TKH458759:TKI458782 TUD458759:TUE458782 UDZ458759:UEA458782 UNV458759:UNW458782 UXR458759:UXS458782 VHN458759:VHO458782 VRJ458759:VRK458782 WBF458759:WBG458782 WLB458759:WLC458782 WUX458759:WUY458782 K524271:L524294 IL524295:IM524318 SH524295:SI524318 ACD524295:ACE524318 ALZ524295:AMA524318 AVV524295:AVW524318 BFR524295:BFS524318 BPN524295:BPO524318 BZJ524295:BZK524318 CJF524295:CJG524318 CTB524295:CTC524318 DCX524295:DCY524318 DMT524295:DMU524318 DWP524295:DWQ524318 EGL524295:EGM524318 EQH524295:EQI524318 FAD524295:FAE524318 FJZ524295:FKA524318 FTV524295:FTW524318 GDR524295:GDS524318 GNN524295:GNO524318 GXJ524295:GXK524318 HHF524295:HHG524318 HRB524295:HRC524318 IAX524295:IAY524318 IKT524295:IKU524318 IUP524295:IUQ524318 JEL524295:JEM524318 JOH524295:JOI524318 JYD524295:JYE524318 KHZ524295:KIA524318 KRV524295:KRW524318 LBR524295:LBS524318 LLN524295:LLO524318 LVJ524295:LVK524318 MFF524295:MFG524318 MPB524295:MPC524318 MYX524295:MYY524318 NIT524295:NIU524318 NSP524295:NSQ524318 OCL524295:OCM524318 OMH524295:OMI524318 OWD524295:OWE524318 PFZ524295:PGA524318 PPV524295:PPW524318 PZR524295:PZS524318 QJN524295:QJO524318 QTJ524295:QTK524318 RDF524295:RDG524318 RNB524295:RNC524318 RWX524295:RWY524318 SGT524295:SGU524318 SQP524295:SQQ524318 TAL524295:TAM524318 TKH524295:TKI524318 TUD524295:TUE524318 UDZ524295:UEA524318 UNV524295:UNW524318 UXR524295:UXS524318 VHN524295:VHO524318 VRJ524295:VRK524318 WBF524295:WBG524318 WLB524295:WLC524318 WUX524295:WUY524318 K589807:L589830 IL589831:IM589854 SH589831:SI589854 ACD589831:ACE589854 ALZ589831:AMA589854 AVV589831:AVW589854 BFR589831:BFS589854 BPN589831:BPO589854 BZJ589831:BZK589854 CJF589831:CJG589854 CTB589831:CTC589854 DCX589831:DCY589854 DMT589831:DMU589854 DWP589831:DWQ589854 EGL589831:EGM589854 EQH589831:EQI589854 FAD589831:FAE589854 FJZ589831:FKA589854 FTV589831:FTW589854 GDR589831:GDS589854 GNN589831:GNO589854 GXJ589831:GXK589854 HHF589831:HHG589854 HRB589831:HRC589854 IAX589831:IAY589854 IKT589831:IKU589854 IUP589831:IUQ589854 JEL589831:JEM589854 JOH589831:JOI589854 JYD589831:JYE589854 KHZ589831:KIA589854 KRV589831:KRW589854 LBR589831:LBS589854 LLN589831:LLO589854 LVJ589831:LVK589854 MFF589831:MFG589854 MPB589831:MPC589854 MYX589831:MYY589854 NIT589831:NIU589854 NSP589831:NSQ589854 OCL589831:OCM589854 OMH589831:OMI589854 OWD589831:OWE589854 PFZ589831:PGA589854 PPV589831:PPW589854 PZR589831:PZS589854 QJN589831:QJO589854 QTJ589831:QTK589854 RDF589831:RDG589854 RNB589831:RNC589854 RWX589831:RWY589854 SGT589831:SGU589854 SQP589831:SQQ589854 TAL589831:TAM589854 TKH589831:TKI589854 TUD589831:TUE589854 UDZ589831:UEA589854 UNV589831:UNW589854 UXR589831:UXS589854 VHN589831:VHO589854 VRJ589831:VRK589854 WBF589831:WBG589854 WLB589831:WLC589854 WUX589831:WUY589854 K655343:L655366 IL655367:IM655390 SH655367:SI655390 ACD655367:ACE655390 ALZ655367:AMA655390 AVV655367:AVW655390 BFR655367:BFS655390 BPN655367:BPO655390 BZJ655367:BZK655390 CJF655367:CJG655390 CTB655367:CTC655390 DCX655367:DCY655390 DMT655367:DMU655390 DWP655367:DWQ655390 EGL655367:EGM655390 EQH655367:EQI655390 FAD655367:FAE655390 FJZ655367:FKA655390 FTV655367:FTW655390 GDR655367:GDS655390 GNN655367:GNO655390 GXJ655367:GXK655390 HHF655367:HHG655390 HRB655367:HRC655390 IAX655367:IAY655390 IKT655367:IKU655390 IUP655367:IUQ655390 JEL655367:JEM655390 JOH655367:JOI655390 JYD655367:JYE655390 KHZ655367:KIA655390 KRV655367:KRW655390 LBR655367:LBS655390 LLN655367:LLO655390 LVJ655367:LVK655390 MFF655367:MFG655390 MPB655367:MPC655390 MYX655367:MYY655390 NIT655367:NIU655390 NSP655367:NSQ655390 OCL655367:OCM655390 OMH655367:OMI655390 OWD655367:OWE655390 PFZ655367:PGA655390 PPV655367:PPW655390 PZR655367:PZS655390 QJN655367:QJO655390 QTJ655367:QTK655390 RDF655367:RDG655390 RNB655367:RNC655390 RWX655367:RWY655390 SGT655367:SGU655390 SQP655367:SQQ655390 TAL655367:TAM655390 TKH655367:TKI655390 TUD655367:TUE655390 UDZ655367:UEA655390 UNV655367:UNW655390 UXR655367:UXS655390 VHN655367:VHO655390 VRJ655367:VRK655390 WBF655367:WBG655390 WLB655367:WLC655390 WUX655367:WUY655390 K720879:L720902 IL720903:IM720926 SH720903:SI720926 ACD720903:ACE720926 ALZ720903:AMA720926 AVV720903:AVW720926 BFR720903:BFS720926 BPN720903:BPO720926 BZJ720903:BZK720926 CJF720903:CJG720926 CTB720903:CTC720926 DCX720903:DCY720926 DMT720903:DMU720926 DWP720903:DWQ720926 EGL720903:EGM720926 EQH720903:EQI720926 FAD720903:FAE720926 FJZ720903:FKA720926 FTV720903:FTW720926 GDR720903:GDS720926 GNN720903:GNO720926 GXJ720903:GXK720926 HHF720903:HHG720926 HRB720903:HRC720926 IAX720903:IAY720926 IKT720903:IKU720926 IUP720903:IUQ720926 JEL720903:JEM720926 JOH720903:JOI720926 JYD720903:JYE720926 KHZ720903:KIA720926 KRV720903:KRW720926 LBR720903:LBS720926 LLN720903:LLO720926 LVJ720903:LVK720926 MFF720903:MFG720926 MPB720903:MPC720926 MYX720903:MYY720926 NIT720903:NIU720926 NSP720903:NSQ720926 OCL720903:OCM720926 OMH720903:OMI720926 OWD720903:OWE720926 PFZ720903:PGA720926 PPV720903:PPW720926 PZR720903:PZS720926 QJN720903:QJO720926 QTJ720903:QTK720926 RDF720903:RDG720926 RNB720903:RNC720926 RWX720903:RWY720926 SGT720903:SGU720926 SQP720903:SQQ720926 TAL720903:TAM720926 TKH720903:TKI720926 TUD720903:TUE720926 UDZ720903:UEA720926 UNV720903:UNW720926 UXR720903:UXS720926 VHN720903:VHO720926 VRJ720903:VRK720926 WBF720903:WBG720926 WLB720903:WLC720926 WUX720903:WUY720926 K786415:L786438 IL786439:IM786462 SH786439:SI786462 ACD786439:ACE786462 ALZ786439:AMA786462 AVV786439:AVW786462 BFR786439:BFS786462 BPN786439:BPO786462 BZJ786439:BZK786462 CJF786439:CJG786462 CTB786439:CTC786462 DCX786439:DCY786462 DMT786439:DMU786462 DWP786439:DWQ786462 EGL786439:EGM786462 EQH786439:EQI786462 FAD786439:FAE786462 FJZ786439:FKA786462 FTV786439:FTW786462 GDR786439:GDS786462 GNN786439:GNO786462 GXJ786439:GXK786462 HHF786439:HHG786462 HRB786439:HRC786462 IAX786439:IAY786462 IKT786439:IKU786462 IUP786439:IUQ786462 JEL786439:JEM786462 JOH786439:JOI786462 JYD786439:JYE786462 KHZ786439:KIA786462 KRV786439:KRW786462 LBR786439:LBS786462 LLN786439:LLO786462 LVJ786439:LVK786462 MFF786439:MFG786462 MPB786439:MPC786462 MYX786439:MYY786462 NIT786439:NIU786462 NSP786439:NSQ786462 OCL786439:OCM786462 OMH786439:OMI786462 OWD786439:OWE786462 PFZ786439:PGA786462 PPV786439:PPW786462 PZR786439:PZS786462 QJN786439:QJO786462 QTJ786439:QTK786462 RDF786439:RDG786462 RNB786439:RNC786462 RWX786439:RWY786462 SGT786439:SGU786462 SQP786439:SQQ786462 TAL786439:TAM786462 TKH786439:TKI786462 TUD786439:TUE786462 UDZ786439:UEA786462 UNV786439:UNW786462 UXR786439:UXS786462 VHN786439:VHO786462 VRJ786439:VRK786462 WBF786439:WBG786462 WLB786439:WLC786462 WUX786439:WUY786462 K851951:L851974 IL851975:IM851998 SH851975:SI851998 ACD851975:ACE851998 ALZ851975:AMA851998 AVV851975:AVW851998 BFR851975:BFS851998 BPN851975:BPO851998 BZJ851975:BZK851998 CJF851975:CJG851998 CTB851975:CTC851998 DCX851975:DCY851998 DMT851975:DMU851998 DWP851975:DWQ851998 EGL851975:EGM851998 EQH851975:EQI851998 FAD851975:FAE851998 FJZ851975:FKA851998 FTV851975:FTW851998 GDR851975:GDS851998 GNN851975:GNO851998 GXJ851975:GXK851998 HHF851975:HHG851998 HRB851975:HRC851998 IAX851975:IAY851998 IKT851975:IKU851998 IUP851975:IUQ851998 JEL851975:JEM851998 JOH851975:JOI851998 JYD851975:JYE851998 KHZ851975:KIA851998 KRV851975:KRW851998 LBR851975:LBS851998 LLN851975:LLO851998 LVJ851975:LVK851998 MFF851975:MFG851998 MPB851975:MPC851998 MYX851975:MYY851998 NIT851975:NIU851998 NSP851975:NSQ851998 OCL851975:OCM851998 OMH851975:OMI851998 OWD851975:OWE851998 PFZ851975:PGA851998 PPV851975:PPW851998 PZR851975:PZS851998 QJN851975:QJO851998 QTJ851975:QTK851998 RDF851975:RDG851998 RNB851975:RNC851998 RWX851975:RWY851998 SGT851975:SGU851998 SQP851975:SQQ851998 TAL851975:TAM851998 TKH851975:TKI851998 TUD851975:TUE851998 UDZ851975:UEA851998 UNV851975:UNW851998 UXR851975:UXS851998 VHN851975:VHO851998 VRJ851975:VRK851998 WBF851975:WBG851998 WLB851975:WLC851998 WUX851975:WUY851998 K917487:L917510 IL917511:IM917534 SH917511:SI917534 ACD917511:ACE917534 ALZ917511:AMA917534 AVV917511:AVW917534 BFR917511:BFS917534 BPN917511:BPO917534 BZJ917511:BZK917534 CJF917511:CJG917534 CTB917511:CTC917534 DCX917511:DCY917534 DMT917511:DMU917534 DWP917511:DWQ917534 EGL917511:EGM917534 EQH917511:EQI917534 FAD917511:FAE917534 FJZ917511:FKA917534 FTV917511:FTW917534 GDR917511:GDS917534 GNN917511:GNO917534 GXJ917511:GXK917534 HHF917511:HHG917534 HRB917511:HRC917534 IAX917511:IAY917534 IKT917511:IKU917534 IUP917511:IUQ917534 JEL917511:JEM917534 JOH917511:JOI917534 JYD917511:JYE917534 KHZ917511:KIA917534 KRV917511:KRW917534 LBR917511:LBS917534 LLN917511:LLO917534 LVJ917511:LVK917534 MFF917511:MFG917534 MPB917511:MPC917534 MYX917511:MYY917534 NIT917511:NIU917534 NSP917511:NSQ917534 OCL917511:OCM917534 OMH917511:OMI917534 OWD917511:OWE917534 PFZ917511:PGA917534 PPV917511:PPW917534 PZR917511:PZS917534 QJN917511:QJO917534 QTJ917511:QTK917534 RDF917511:RDG917534 RNB917511:RNC917534 RWX917511:RWY917534 SGT917511:SGU917534 SQP917511:SQQ917534 TAL917511:TAM917534 TKH917511:TKI917534 TUD917511:TUE917534 UDZ917511:UEA917534 UNV917511:UNW917534 UXR917511:UXS917534 VHN917511:VHO917534 VRJ917511:VRK917534 WBF917511:WBG917534 WLB917511:WLC917534 WUX917511:WUY917534 K983023:L983046 IL983047:IM983070 SH983047:SI983070 ACD983047:ACE983070 ALZ983047:AMA983070 AVV983047:AVW983070 BFR983047:BFS983070 BPN983047:BPO983070 BZJ983047:BZK983070 CJF983047:CJG983070 CTB983047:CTC983070 DCX983047:DCY983070 DMT983047:DMU983070 DWP983047:DWQ983070 EGL983047:EGM983070 EQH983047:EQI983070 FAD983047:FAE983070 FJZ983047:FKA983070 FTV983047:FTW983070 GDR983047:GDS983070 GNN983047:GNO983070 GXJ983047:GXK983070 HHF983047:HHG983070 HRB983047:HRC983070 IAX983047:IAY983070 IKT983047:IKU983070 IUP983047:IUQ983070 JEL983047:JEM983070 JOH983047:JOI983070 JYD983047:JYE983070 KHZ983047:KIA983070 KRV983047:KRW983070 LBR983047:LBS983070 LLN983047:LLO983070 LVJ983047:LVK983070 MFF983047:MFG983070 MPB983047:MPC983070 MYX983047:MYY983070 NIT983047:NIU983070 NSP983047:NSQ983070 OCL983047:OCM983070 OMH983047:OMI983070 OWD983047:OWE983070 PFZ983047:PGA983070 PPV983047:PPW983070 PZR983047:PZS983070 QJN983047:QJO983070 QTJ983047:QTK983070 RDF983047:RDG983070 RNB983047:RNC983070 RWX983047:RWY983070 SGT983047:SGU983070 SQP983047:SQQ983070 TAL983047:TAM983070 TKH983047:TKI983070 TUD983047:TUE983070 UDZ983047:UEA983070 UNV983047:UNW983070 UXR983047:UXS983070 VHN983047:VHO983070 VRJ983047:VRK983070 WBF983047:WBG983070 WLB983047:WLC983070 WUX983047:WUY983070 JD7:JE30 SZ7:TA30 ACV7:ACW30 AMR7:AMS30 AWN7:AWO30 BGJ7:BGK30 BQF7:BQG30 CAB7:CAC30 CJX7:CJY30 CTT7:CTU30 DDP7:DDQ30 DNL7:DNM30 DXH7:DXI30 EHD7:EHE30 EQZ7:ERA30 FAV7:FAW30 FKR7:FKS30 FUN7:FUO30 GEJ7:GEK30 GOF7:GOG30 GYB7:GYC30 HHX7:HHY30 HRT7:HRU30 IBP7:IBQ30 ILL7:ILM30 IVH7:IVI30 JFD7:JFE30 JOZ7:JPA30 JYV7:JYW30 KIR7:KIS30 KSN7:KSO30 LCJ7:LCK30 LMF7:LMG30 LWB7:LWC30 MFX7:MFY30 MPT7:MPU30 MZP7:MZQ30 NJL7:NJM30 NTH7:NTI30 ODD7:ODE30 OMZ7:ONA30 OWV7:OWW30 PGR7:PGS30 PQN7:PQO30 QAJ7:QAK30 QKF7:QKG30 QUB7:QUC30 RDX7:RDY30 RNT7:RNU30 RXP7:RXQ30 SHL7:SHM30 SRH7:SRI30 TBD7:TBE30 TKZ7:TLA30 TUV7:TUW30 UER7:UES30 UON7:UOO30 UYJ7:UYK30 VIF7:VIG30 VSB7:VSC30 WBX7:WBY30 WLT7:WLU30 WVP7:WVQ30 JD65543:JE65566 SZ65543:TA65566 ACV65543:ACW65566 AMR65543:AMS65566 AWN65543:AWO65566 BGJ65543:BGK65566 BQF65543:BQG65566 CAB65543:CAC65566 CJX65543:CJY65566 CTT65543:CTU65566 DDP65543:DDQ65566 DNL65543:DNM65566 DXH65543:DXI65566 EHD65543:EHE65566 EQZ65543:ERA65566 FAV65543:FAW65566 FKR65543:FKS65566 FUN65543:FUO65566 GEJ65543:GEK65566 GOF65543:GOG65566 GYB65543:GYC65566 HHX65543:HHY65566 HRT65543:HRU65566 IBP65543:IBQ65566 ILL65543:ILM65566 IVH65543:IVI65566 JFD65543:JFE65566 JOZ65543:JPA65566 JYV65543:JYW65566 KIR65543:KIS65566 KSN65543:KSO65566 LCJ65543:LCK65566 LMF65543:LMG65566 LWB65543:LWC65566 MFX65543:MFY65566 MPT65543:MPU65566 MZP65543:MZQ65566 NJL65543:NJM65566 NTH65543:NTI65566 ODD65543:ODE65566 OMZ65543:ONA65566 OWV65543:OWW65566 PGR65543:PGS65566 PQN65543:PQO65566 QAJ65543:QAK65566 QKF65543:QKG65566 QUB65543:QUC65566 RDX65543:RDY65566 RNT65543:RNU65566 RXP65543:RXQ65566 SHL65543:SHM65566 SRH65543:SRI65566 TBD65543:TBE65566 TKZ65543:TLA65566 TUV65543:TUW65566 UER65543:UES65566 UON65543:UOO65566 UYJ65543:UYK65566 VIF65543:VIG65566 VSB65543:VSC65566 WBX65543:WBY65566 WLT65543:WLU65566 WVP65543:WVQ65566 JD131079:JE131102 SZ131079:TA131102 ACV131079:ACW131102 AMR131079:AMS131102 AWN131079:AWO131102 BGJ131079:BGK131102 BQF131079:BQG131102 CAB131079:CAC131102 CJX131079:CJY131102 CTT131079:CTU131102 DDP131079:DDQ131102 DNL131079:DNM131102 DXH131079:DXI131102 EHD131079:EHE131102 EQZ131079:ERA131102 FAV131079:FAW131102 FKR131079:FKS131102 FUN131079:FUO131102 GEJ131079:GEK131102 GOF131079:GOG131102 GYB131079:GYC131102 HHX131079:HHY131102 HRT131079:HRU131102 IBP131079:IBQ131102 ILL131079:ILM131102 IVH131079:IVI131102 JFD131079:JFE131102 JOZ131079:JPA131102 JYV131079:JYW131102 KIR131079:KIS131102 KSN131079:KSO131102 LCJ131079:LCK131102 LMF131079:LMG131102 LWB131079:LWC131102 MFX131079:MFY131102 MPT131079:MPU131102 MZP131079:MZQ131102 NJL131079:NJM131102 NTH131079:NTI131102 ODD131079:ODE131102 OMZ131079:ONA131102 OWV131079:OWW131102 PGR131079:PGS131102 PQN131079:PQO131102 QAJ131079:QAK131102 QKF131079:QKG131102 QUB131079:QUC131102 RDX131079:RDY131102 RNT131079:RNU131102 RXP131079:RXQ131102 SHL131079:SHM131102 SRH131079:SRI131102 TBD131079:TBE131102 TKZ131079:TLA131102 TUV131079:TUW131102 UER131079:UES131102 UON131079:UOO131102 UYJ131079:UYK131102 VIF131079:VIG131102 VSB131079:VSC131102 WBX131079:WBY131102 WLT131079:WLU131102 WVP131079:WVQ131102 JD196615:JE196638 SZ196615:TA196638 ACV196615:ACW196638 AMR196615:AMS196638 AWN196615:AWO196638 BGJ196615:BGK196638 BQF196615:BQG196638 CAB196615:CAC196638 CJX196615:CJY196638 CTT196615:CTU196638 DDP196615:DDQ196638 DNL196615:DNM196638 DXH196615:DXI196638 EHD196615:EHE196638 EQZ196615:ERA196638 FAV196615:FAW196638 FKR196615:FKS196638 FUN196615:FUO196638 GEJ196615:GEK196638 GOF196615:GOG196638 GYB196615:GYC196638 HHX196615:HHY196638 HRT196615:HRU196638 IBP196615:IBQ196638 ILL196615:ILM196638 IVH196615:IVI196638 JFD196615:JFE196638 JOZ196615:JPA196638 JYV196615:JYW196638 KIR196615:KIS196638 KSN196615:KSO196638 LCJ196615:LCK196638 LMF196615:LMG196638 LWB196615:LWC196638 MFX196615:MFY196638 MPT196615:MPU196638 MZP196615:MZQ196638 NJL196615:NJM196638 NTH196615:NTI196638 ODD196615:ODE196638 OMZ196615:ONA196638 OWV196615:OWW196638 PGR196615:PGS196638 PQN196615:PQO196638 QAJ196615:QAK196638 QKF196615:QKG196638 QUB196615:QUC196638 RDX196615:RDY196638 RNT196615:RNU196638 RXP196615:RXQ196638 SHL196615:SHM196638 SRH196615:SRI196638 TBD196615:TBE196638 TKZ196615:TLA196638 TUV196615:TUW196638 UER196615:UES196638 UON196615:UOO196638 UYJ196615:UYK196638 VIF196615:VIG196638 VSB196615:VSC196638 WBX196615:WBY196638 WLT196615:WLU196638 WVP196615:WVQ196638 JD262151:JE262174 SZ262151:TA262174 ACV262151:ACW262174 AMR262151:AMS262174 AWN262151:AWO262174 BGJ262151:BGK262174 BQF262151:BQG262174 CAB262151:CAC262174 CJX262151:CJY262174 CTT262151:CTU262174 DDP262151:DDQ262174 DNL262151:DNM262174 DXH262151:DXI262174 EHD262151:EHE262174 EQZ262151:ERA262174 FAV262151:FAW262174 FKR262151:FKS262174 FUN262151:FUO262174 GEJ262151:GEK262174 GOF262151:GOG262174 GYB262151:GYC262174 HHX262151:HHY262174 HRT262151:HRU262174 IBP262151:IBQ262174 ILL262151:ILM262174 IVH262151:IVI262174 JFD262151:JFE262174 JOZ262151:JPA262174 JYV262151:JYW262174 KIR262151:KIS262174 KSN262151:KSO262174 LCJ262151:LCK262174 LMF262151:LMG262174 LWB262151:LWC262174 MFX262151:MFY262174 MPT262151:MPU262174 MZP262151:MZQ262174 NJL262151:NJM262174 NTH262151:NTI262174 ODD262151:ODE262174 OMZ262151:ONA262174 OWV262151:OWW262174 PGR262151:PGS262174 PQN262151:PQO262174 QAJ262151:QAK262174 QKF262151:QKG262174 QUB262151:QUC262174 RDX262151:RDY262174 RNT262151:RNU262174 RXP262151:RXQ262174 SHL262151:SHM262174 SRH262151:SRI262174 TBD262151:TBE262174 TKZ262151:TLA262174 TUV262151:TUW262174 UER262151:UES262174 UON262151:UOO262174 UYJ262151:UYK262174 VIF262151:VIG262174 VSB262151:VSC262174 WBX262151:WBY262174 WLT262151:WLU262174 WVP262151:WVQ262174 JD327687:JE327710 SZ327687:TA327710 ACV327687:ACW327710 AMR327687:AMS327710 AWN327687:AWO327710 BGJ327687:BGK327710 BQF327687:BQG327710 CAB327687:CAC327710 CJX327687:CJY327710 CTT327687:CTU327710 DDP327687:DDQ327710 DNL327687:DNM327710 DXH327687:DXI327710 EHD327687:EHE327710 EQZ327687:ERA327710 FAV327687:FAW327710 FKR327687:FKS327710 FUN327687:FUO327710 GEJ327687:GEK327710 GOF327687:GOG327710 GYB327687:GYC327710 HHX327687:HHY327710 HRT327687:HRU327710 IBP327687:IBQ327710 ILL327687:ILM327710 IVH327687:IVI327710 JFD327687:JFE327710 JOZ327687:JPA327710 JYV327687:JYW327710 KIR327687:KIS327710 KSN327687:KSO327710 LCJ327687:LCK327710 LMF327687:LMG327710 LWB327687:LWC327710 MFX327687:MFY327710 MPT327687:MPU327710 MZP327687:MZQ327710 NJL327687:NJM327710 NTH327687:NTI327710 ODD327687:ODE327710 OMZ327687:ONA327710 OWV327687:OWW327710 PGR327687:PGS327710 PQN327687:PQO327710 QAJ327687:QAK327710 QKF327687:QKG327710 QUB327687:QUC327710 RDX327687:RDY327710 RNT327687:RNU327710 RXP327687:RXQ327710 SHL327687:SHM327710 SRH327687:SRI327710 TBD327687:TBE327710 TKZ327687:TLA327710 TUV327687:TUW327710 UER327687:UES327710 UON327687:UOO327710 UYJ327687:UYK327710 VIF327687:VIG327710 VSB327687:VSC327710 WBX327687:WBY327710 WLT327687:WLU327710 WVP327687:WVQ327710 JD393223:JE393246 SZ393223:TA393246 ACV393223:ACW393246 AMR393223:AMS393246 AWN393223:AWO393246 BGJ393223:BGK393246 BQF393223:BQG393246 CAB393223:CAC393246 CJX393223:CJY393246 CTT393223:CTU393246 DDP393223:DDQ393246 DNL393223:DNM393246 DXH393223:DXI393246 EHD393223:EHE393246 EQZ393223:ERA393246 FAV393223:FAW393246 FKR393223:FKS393246 FUN393223:FUO393246 GEJ393223:GEK393246 GOF393223:GOG393246 GYB393223:GYC393246 HHX393223:HHY393246 HRT393223:HRU393246 IBP393223:IBQ393246 ILL393223:ILM393246 IVH393223:IVI393246 JFD393223:JFE393246 JOZ393223:JPA393246 JYV393223:JYW393246 KIR393223:KIS393246 KSN393223:KSO393246 LCJ393223:LCK393246 LMF393223:LMG393246 LWB393223:LWC393246 MFX393223:MFY393246 MPT393223:MPU393246 MZP393223:MZQ393246 NJL393223:NJM393246 NTH393223:NTI393246 ODD393223:ODE393246 OMZ393223:ONA393246 OWV393223:OWW393246 PGR393223:PGS393246 PQN393223:PQO393246 QAJ393223:QAK393246 QKF393223:QKG393246 QUB393223:QUC393246 RDX393223:RDY393246 RNT393223:RNU393246 RXP393223:RXQ393246 SHL393223:SHM393246 SRH393223:SRI393246 TBD393223:TBE393246 TKZ393223:TLA393246 TUV393223:TUW393246 UER393223:UES393246 UON393223:UOO393246 UYJ393223:UYK393246 VIF393223:VIG393246 VSB393223:VSC393246 WBX393223:WBY393246 WLT393223:WLU393246 WVP393223:WVQ393246 JD458759:JE458782 SZ458759:TA458782 ACV458759:ACW458782 AMR458759:AMS458782 AWN458759:AWO458782 BGJ458759:BGK458782 BQF458759:BQG458782 CAB458759:CAC458782 CJX458759:CJY458782 CTT458759:CTU458782 DDP458759:DDQ458782 DNL458759:DNM458782 DXH458759:DXI458782 EHD458759:EHE458782 EQZ458759:ERA458782 FAV458759:FAW458782 FKR458759:FKS458782 FUN458759:FUO458782 GEJ458759:GEK458782 GOF458759:GOG458782 GYB458759:GYC458782 HHX458759:HHY458782 HRT458759:HRU458782 IBP458759:IBQ458782 ILL458759:ILM458782 IVH458759:IVI458782 JFD458759:JFE458782 JOZ458759:JPA458782 JYV458759:JYW458782 KIR458759:KIS458782 KSN458759:KSO458782 LCJ458759:LCK458782 LMF458759:LMG458782 LWB458759:LWC458782 MFX458759:MFY458782 MPT458759:MPU458782 MZP458759:MZQ458782 NJL458759:NJM458782 NTH458759:NTI458782 ODD458759:ODE458782 OMZ458759:ONA458782 OWV458759:OWW458782 PGR458759:PGS458782 PQN458759:PQO458782 QAJ458759:QAK458782 QKF458759:QKG458782 QUB458759:QUC458782 RDX458759:RDY458782 RNT458759:RNU458782 RXP458759:RXQ458782 SHL458759:SHM458782 SRH458759:SRI458782 TBD458759:TBE458782 TKZ458759:TLA458782 TUV458759:TUW458782 UER458759:UES458782 UON458759:UOO458782 UYJ458759:UYK458782 VIF458759:VIG458782 VSB458759:VSC458782 WBX458759:WBY458782 WLT458759:WLU458782 WVP458759:WVQ458782 JD524295:JE524318 SZ524295:TA524318 ACV524295:ACW524318 AMR524295:AMS524318 AWN524295:AWO524318 BGJ524295:BGK524318 BQF524295:BQG524318 CAB524295:CAC524318 CJX524295:CJY524318 CTT524295:CTU524318 DDP524295:DDQ524318 DNL524295:DNM524318 DXH524295:DXI524318 EHD524295:EHE524318 EQZ524295:ERA524318 FAV524295:FAW524318 FKR524295:FKS524318 FUN524295:FUO524318 GEJ524295:GEK524318 GOF524295:GOG524318 GYB524295:GYC524318 HHX524295:HHY524318 HRT524295:HRU524318 IBP524295:IBQ524318 ILL524295:ILM524318 IVH524295:IVI524318 JFD524295:JFE524318 JOZ524295:JPA524318 JYV524295:JYW524318 KIR524295:KIS524318 KSN524295:KSO524318 LCJ524295:LCK524318 LMF524295:LMG524318 LWB524295:LWC524318 MFX524295:MFY524318 MPT524295:MPU524318 MZP524295:MZQ524318 NJL524295:NJM524318 NTH524295:NTI524318 ODD524295:ODE524318 OMZ524295:ONA524318 OWV524295:OWW524318 PGR524295:PGS524318 PQN524295:PQO524318 QAJ524295:QAK524318 QKF524295:QKG524318 QUB524295:QUC524318 RDX524295:RDY524318 RNT524295:RNU524318 RXP524295:RXQ524318 SHL524295:SHM524318 SRH524295:SRI524318 TBD524295:TBE524318 TKZ524295:TLA524318 TUV524295:TUW524318 UER524295:UES524318 UON524295:UOO524318 UYJ524295:UYK524318 VIF524295:VIG524318 VSB524295:VSC524318 WBX524295:WBY524318 WLT524295:WLU524318 WVP524295:WVQ524318 JD589831:JE589854 SZ589831:TA589854 ACV589831:ACW589854 AMR589831:AMS589854 AWN589831:AWO589854 BGJ589831:BGK589854 BQF589831:BQG589854 CAB589831:CAC589854 CJX589831:CJY589854 CTT589831:CTU589854 DDP589831:DDQ589854 DNL589831:DNM589854 DXH589831:DXI589854 EHD589831:EHE589854 EQZ589831:ERA589854 FAV589831:FAW589854 FKR589831:FKS589854 FUN589831:FUO589854 GEJ589831:GEK589854 GOF589831:GOG589854 GYB589831:GYC589854 HHX589831:HHY589854 HRT589831:HRU589854 IBP589831:IBQ589854 ILL589831:ILM589854 IVH589831:IVI589854 JFD589831:JFE589854 JOZ589831:JPA589854 JYV589831:JYW589854 KIR589831:KIS589854 KSN589831:KSO589854 LCJ589831:LCK589854 LMF589831:LMG589854 LWB589831:LWC589854 MFX589831:MFY589854 MPT589831:MPU589854 MZP589831:MZQ589854 NJL589831:NJM589854 NTH589831:NTI589854 ODD589831:ODE589854 OMZ589831:ONA589854 OWV589831:OWW589854 PGR589831:PGS589854 PQN589831:PQO589854 QAJ589831:QAK589854 QKF589831:QKG589854 QUB589831:QUC589854 RDX589831:RDY589854 RNT589831:RNU589854 RXP589831:RXQ589854 SHL589831:SHM589854 SRH589831:SRI589854 TBD589831:TBE589854 TKZ589831:TLA589854 TUV589831:TUW589854 UER589831:UES589854 UON589831:UOO589854 UYJ589831:UYK589854 VIF589831:VIG589854 VSB589831:VSC589854 WBX589831:WBY589854 WLT589831:WLU589854 WVP589831:WVQ589854 JD655367:JE655390 SZ655367:TA655390 ACV655367:ACW655390 AMR655367:AMS655390 AWN655367:AWO655390 BGJ655367:BGK655390 BQF655367:BQG655390 CAB655367:CAC655390 CJX655367:CJY655390 CTT655367:CTU655390 DDP655367:DDQ655390 DNL655367:DNM655390 DXH655367:DXI655390 EHD655367:EHE655390 EQZ655367:ERA655390 FAV655367:FAW655390 FKR655367:FKS655390 FUN655367:FUO655390 GEJ655367:GEK655390 GOF655367:GOG655390 GYB655367:GYC655390 HHX655367:HHY655390 HRT655367:HRU655390 IBP655367:IBQ655390 ILL655367:ILM655390 IVH655367:IVI655390 JFD655367:JFE655390 JOZ655367:JPA655390 JYV655367:JYW655390 KIR655367:KIS655390 KSN655367:KSO655390 LCJ655367:LCK655390 LMF655367:LMG655390 LWB655367:LWC655390 MFX655367:MFY655390 MPT655367:MPU655390 MZP655367:MZQ655390 NJL655367:NJM655390 NTH655367:NTI655390 ODD655367:ODE655390 OMZ655367:ONA655390 OWV655367:OWW655390 PGR655367:PGS655390 PQN655367:PQO655390 QAJ655367:QAK655390 QKF655367:QKG655390 QUB655367:QUC655390 RDX655367:RDY655390 RNT655367:RNU655390 RXP655367:RXQ655390 SHL655367:SHM655390 SRH655367:SRI655390 TBD655367:TBE655390 TKZ655367:TLA655390 TUV655367:TUW655390 UER655367:UES655390 UON655367:UOO655390 UYJ655367:UYK655390 VIF655367:VIG655390 VSB655367:VSC655390 WBX655367:WBY655390 WLT655367:WLU655390 WVP655367:WVQ655390 JD720903:JE720926 SZ720903:TA720926 ACV720903:ACW720926 AMR720903:AMS720926 AWN720903:AWO720926 BGJ720903:BGK720926 BQF720903:BQG720926 CAB720903:CAC720926 CJX720903:CJY720926 CTT720903:CTU720926 DDP720903:DDQ720926 DNL720903:DNM720926 DXH720903:DXI720926 EHD720903:EHE720926 EQZ720903:ERA720926 FAV720903:FAW720926 FKR720903:FKS720926 FUN720903:FUO720926 GEJ720903:GEK720926 GOF720903:GOG720926 GYB720903:GYC720926 HHX720903:HHY720926 HRT720903:HRU720926 IBP720903:IBQ720926 ILL720903:ILM720926 IVH720903:IVI720926 JFD720903:JFE720926 JOZ720903:JPA720926 JYV720903:JYW720926 KIR720903:KIS720926 KSN720903:KSO720926 LCJ720903:LCK720926 LMF720903:LMG720926 LWB720903:LWC720926 MFX720903:MFY720926 MPT720903:MPU720926 MZP720903:MZQ720926 NJL720903:NJM720926 NTH720903:NTI720926 ODD720903:ODE720926 OMZ720903:ONA720926 OWV720903:OWW720926 PGR720903:PGS720926 PQN720903:PQO720926 QAJ720903:QAK720926 QKF720903:QKG720926 QUB720903:QUC720926 RDX720903:RDY720926 RNT720903:RNU720926 RXP720903:RXQ720926 SHL720903:SHM720926 SRH720903:SRI720926 TBD720903:TBE720926 TKZ720903:TLA720926 TUV720903:TUW720926 UER720903:UES720926 UON720903:UOO720926 UYJ720903:UYK720926 VIF720903:VIG720926 VSB720903:VSC720926 WBX720903:WBY720926 WLT720903:WLU720926 WVP720903:WVQ720926 JD786439:JE786462 SZ786439:TA786462 ACV786439:ACW786462 AMR786439:AMS786462 AWN786439:AWO786462 BGJ786439:BGK786462 BQF786439:BQG786462 CAB786439:CAC786462 CJX786439:CJY786462 CTT786439:CTU786462 DDP786439:DDQ786462 DNL786439:DNM786462 DXH786439:DXI786462 EHD786439:EHE786462 EQZ786439:ERA786462 FAV786439:FAW786462 FKR786439:FKS786462 FUN786439:FUO786462 GEJ786439:GEK786462 GOF786439:GOG786462 GYB786439:GYC786462 HHX786439:HHY786462 HRT786439:HRU786462 IBP786439:IBQ786462 ILL786439:ILM786462 IVH786439:IVI786462 JFD786439:JFE786462 JOZ786439:JPA786462 JYV786439:JYW786462 KIR786439:KIS786462 KSN786439:KSO786462 LCJ786439:LCK786462 LMF786439:LMG786462 LWB786439:LWC786462 MFX786439:MFY786462 MPT786439:MPU786462 MZP786439:MZQ786462 NJL786439:NJM786462 NTH786439:NTI786462 ODD786439:ODE786462 OMZ786439:ONA786462 OWV786439:OWW786462 PGR786439:PGS786462 PQN786439:PQO786462 QAJ786439:QAK786462 QKF786439:QKG786462 QUB786439:QUC786462 RDX786439:RDY786462 RNT786439:RNU786462 RXP786439:RXQ786462 SHL786439:SHM786462 SRH786439:SRI786462 TBD786439:TBE786462 TKZ786439:TLA786462 TUV786439:TUW786462 UER786439:UES786462 UON786439:UOO786462 UYJ786439:UYK786462 VIF786439:VIG786462 VSB786439:VSC786462 WBX786439:WBY786462 WLT786439:WLU786462 WVP786439:WVQ786462 JD851975:JE851998 SZ851975:TA851998 ACV851975:ACW851998 AMR851975:AMS851998 AWN851975:AWO851998 BGJ851975:BGK851998 BQF851975:BQG851998 CAB851975:CAC851998 CJX851975:CJY851998 CTT851975:CTU851998 DDP851975:DDQ851998 DNL851975:DNM851998 DXH851975:DXI851998 EHD851975:EHE851998 EQZ851975:ERA851998 FAV851975:FAW851998 FKR851975:FKS851998 FUN851975:FUO851998 GEJ851975:GEK851998 GOF851975:GOG851998 GYB851975:GYC851998 HHX851975:HHY851998 HRT851975:HRU851998 IBP851975:IBQ851998 ILL851975:ILM851998 IVH851975:IVI851998 JFD851975:JFE851998 JOZ851975:JPA851998 JYV851975:JYW851998 KIR851975:KIS851998 KSN851975:KSO851998 LCJ851975:LCK851998 LMF851975:LMG851998 LWB851975:LWC851998 MFX851975:MFY851998 MPT851975:MPU851998 MZP851975:MZQ851998 NJL851975:NJM851998 NTH851975:NTI851998 ODD851975:ODE851998 OMZ851975:ONA851998 OWV851975:OWW851998 PGR851975:PGS851998 PQN851975:PQO851998 QAJ851975:QAK851998 QKF851975:QKG851998 QUB851975:QUC851998 RDX851975:RDY851998 RNT851975:RNU851998 RXP851975:RXQ851998 SHL851975:SHM851998 SRH851975:SRI851998 TBD851975:TBE851998 TKZ851975:TLA851998 TUV851975:TUW851998 UER851975:UES851998 UON851975:UOO851998 UYJ851975:UYK851998 VIF851975:VIG851998 VSB851975:VSC851998 WBX851975:WBY851998 WLT851975:WLU851998 WVP851975:WVQ851998 JD917511:JE917534 SZ917511:TA917534 ACV917511:ACW917534 AMR917511:AMS917534 AWN917511:AWO917534 BGJ917511:BGK917534 BQF917511:BQG917534 CAB917511:CAC917534 CJX917511:CJY917534 CTT917511:CTU917534 DDP917511:DDQ917534 DNL917511:DNM917534 DXH917511:DXI917534 EHD917511:EHE917534 EQZ917511:ERA917534 FAV917511:FAW917534 FKR917511:FKS917534 FUN917511:FUO917534 GEJ917511:GEK917534 GOF917511:GOG917534 GYB917511:GYC917534 HHX917511:HHY917534 HRT917511:HRU917534 IBP917511:IBQ917534 ILL917511:ILM917534 IVH917511:IVI917534 JFD917511:JFE917534 JOZ917511:JPA917534 JYV917511:JYW917534 KIR917511:KIS917534 KSN917511:KSO917534 LCJ917511:LCK917534 LMF917511:LMG917534 LWB917511:LWC917534 MFX917511:MFY917534 MPT917511:MPU917534 MZP917511:MZQ917534 NJL917511:NJM917534 NTH917511:NTI917534 ODD917511:ODE917534 OMZ917511:ONA917534 OWV917511:OWW917534 PGR917511:PGS917534 PQN917511:PQO917534 QAJ917511:QAK917534 QKF917511:QKG917534 QUB917511:QUC917534 RDX917511:RDY917534 RNT917511:RNU917534 RXP917511:RXQ917534 SHL917511:SHM917534 SRH917511:SRI917534 TBD917511:TBE917534 TKZ917511:TLA917534 TUV917511:TUW917534 UER917511:UES917534 UON917511:UOO917534 UYJ917511:UYK917534 VIF917511:VIG917534 VSB917511:VSC917534 WBX917511:WBY917534 WLT917511:WLU917534 WVP917511:WVQ917534 JD983047:JE983070 SZ983047:TA983070 ACV983047:ACW983070 AMR983047:AMS983070 AWN983047:AWO983070 BGJ983047:BGK983070 BQF983047:BQG983070 CAB983047:CAC983070 CJX983047:CJY983070 CTT983047:CTU983070 DDP983047:DDQ983070 DNL983047:DNM983070 DXH983047:DXI983070 EHD983047:EHE983070 EQZ983047:ERA983070 FAV983047:FAW983070 FKR983047:FKS983070 FUN983047:FUO983070 GEJ983047:GEK983070 GOF983047:GOG983070 GYB983047:GYC983070 HHX983047:HHY983070 HRT983047:HRU983070 IBP983047:IBQ983070 ILL983047:ILM983070 IVH983047:IVI983070 JFD983047:JFE983070 JOZ983047:JPA983070 JYV983047:JYW983070 KIR983047:KIS983070 KSN983047:KSO983070 LCJ983047:LCK983070 LMF983047:LMG983070 LWB983047:LWC983070 MFX983047:MFY983070 MPT983047:MPU983070 MZP983047:MZQ983070 NJL983047:NJM983070 NTH983047:NTI983070 ODD983047:ODE983070 OMZ983047:ONA983070 OWV983047:OWW983070 PGR983047:PGS983070 PQN983047:PQO983070 QAJ983047:QAK983070 QKF983047:QKG983070 QUB983047:QUC983070 RDX983047:RDY983070 RNT983047:RNU983070 RXP983047:RXQ983070 SHL983047:SHM983070 SRH983047:SRI983070 TBD983047:TBE983070 TKZ983047:TLA983070 TUV983047:TUW983070 UER983047:UES983070 UON983047:UOO983070 UYJ983047:UYK983070 VIF983047:VIG983070 VSB983047:VSC983070 WBX983047:WBY983070 WLT983047:WLU983070 WVP983047:WVQ983070 AE65519:AF65542 AE131055:AF131078 AE196591:AF196614 AE262127:AF262150 AE327663:AF327686 AE393199:AF393222 AE458735:AF458758 AE524271:AF524294 AE589807:AF589830 AE655343:AF655366 AE720879:AF720902 AE786415:AF786438 AE851951:AF851974 AE917487:AF917510 AE983023:AF983046" xr:uid="{B136D918-8D1A-4E8D-9CB1-F4D0364C89EA}">
      <formula1>"自由形,背泳ぎ,平泳ぎ,バタフライ,個人ﾒﾄﾞﾚ－"</formula1>
    </dataValidation>
  </dataValidations>
  <pageMargins left="0.39370078740157483" right="0" top="0.39370078740157483" bottom="0.39370078740157483" header="0.31496062992125984" footer="0.31496062992125984"/>
  <pageSetup paperSize="9" orientation="landscape" blackAndWhite="1" horizontalDpi="1200" verticalDpi="120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798E2F-2F3F-4D84-B3F4-8F86DDB78A5D}">
  <sheetPr>
    <tabColor theme="5"/>
  </sheetPr>
  <dimension ref="A1:AN39"/>
  <sheetViews>
    <sheetView showGridLines="0" showZeros="0" zoomScaleNormal="100" zoomScaleSheetLayoutView="91" workbookViewId="0">
      <selection activeCell="B17" sqref="B17:C18"/>
    </sheetView>
  </sheetViews>
  <sheetFormatPr defaultRowHeight="13.5" x14ac:dyDescent="0.15"/>
  <cols>
    <col min="1" max="1" width="2.25" style="5" customWidth="1"/>
    <col min="2" max="3" width="2.375" style="5" customWidth="1"/>
    <col min="4" max="5" width="1.875" style="5" customWidth="1"/>
    <col min="6" max="6" width="2.25" style="5" customWidth="1"/>
    <col min="7" max="7" width="2.625" style="5" customWidth="1"/>
    <col min="8" max="8" width="7.125" style="5" customWidth="1"/>
    <col min="9" max="9" width="10.625" style="5" customWidth="1"/>
    <col min="10" max="11" width="3.625" style="5" customWidth="1"/>
    <col min="12" max="13" width="2.625" style="5" customWidth="1"/>
    <col min="14" max="14" width="2.625" style="5" hidden="1" customWidth="1"/>
    <col min="15" max="15" width="7.625" style="5" customWidth="1"/>
    <col min="16" max="16" width="2.375" style="5" customWidth="1"/>
    <col min="17" max="17" width="7.625" style="5" customWidth="1"/>
    <col min="18" max="18" width="8.625" style="5" customWidth="1"/>
    <col min="19" max="19" width="1.625" style="5" customWidth="1"/>
    <col min="20" max="20" width="2.625" style="5" customWidth="1"/>
    <col min="21" max="21" width="2.25" style="5" customWidth="1"/>
    <col min="22" max="23" width="2.375" style="5" customWidth="1"/>
    <col min="24" max="25" width="1.875" style="5" customWidth="1"/>
    <col min="26" max="26" width="2.25" style="5" customWidth="1"/>
    <col min="27" max="27" width="2.625" style="5" customWidth="1"/>
    <col min="28" max="28" width="7.125" style="5" customWidth="1"/>
    <col min="29" max="29" width="10.625" style="5" customWidth="1"/>
    <col min="30" max="31" width="3.625" style="5" customWidth="1"/>
    <col min="32" max="33" width="2.625" style="5" customWidth="1"/>
    <col min="34" max="34" width="2.625" style="5" hidden="1" customWidth="1"/>
    <col min="35" max="35" width="7.625" style="5" customWidth="1"/>
    <col min="36" max="36" width="2.375" style="5" customWidth="1"/>
    <col min="37" max="37" width="7.625" style="5" customWidth="1"/>
    <col min="38" max="38" width="8.625" style="5" customWidth="1"/>
    <col min="39" max="39" width="1.625" style="5" customWidth="1"/>
    <col min="40" max="40" width="2.625" style="5" customWidth="1"/>
    <col min="41" max="236" width="9" style="5"/>
    <col min="237" max="237" width="2.25" style="5" customWidth="1"/>
    <col min="238" max="241" width="2.375" style="5" customWidth="1"/>
    <col min="242" max="243" width="2.25" style="5" customWidth="1"/>
    <col min="244" max="244" width="7.125" style="5" customWidth="1"/>
    <col min="245" max="245" width="2.125" style="5" customWidth="1"/>
    <col min="246" max="247" width="7.125" style="5" customWidth="1"/>
    <col min="248" max="248" width="4.125" style="5" customWidth="1"/>
    <col min="249" max="250" width="2.375" style="5" customWidth="1"/>
    <col min="251" max="251" width="4.625" style="5" customWidth="1"/>
    <col min="252" max="252" width="15.625" style="5" customWidth="1"/>
    <col min="253" max="253" width="1.625" style="5" customWidth="1"/>
    <col min="254" max="254" width="2.625" style="5" customWidth="1"/>
    <col min="255" max="255" width="2.25" style="5" customWidth="1"/>
    <col min="256" max="259" width="2.375" style="5" customWidth="1"/>
    <col min="260" max="261" width="2.25" style="5" customWidth="1"/>
    <col min="262" max="262" width="7.125" style="5" customWidth="1"/>
    <col min="263" max="263" width="2.125" style="5" customWidth="1"/>
    <col min="264" max="265" width="7.125" style="5" customWidth="1"/>
    <col min="266" max="266" width="4.125" style="5" customWidth="1"/>
    <col min="267" max="268" width="2.375" style="5" customWidth="1"/>
    <col min="269" max="269" width="4.625" style="5" customWidth="1"/>
    <col min="270" max="270" width="15.625" style="5" customWidth="1"/>
    <col min="271" max="271" width="1.625" style="5" customWidth="1"/>
    <col min="272" max="492" width="9" style="5"/>
    <col min="493" max="493" width="2.25" style="5" customWidth="1"/>
    <col min="494" max="497" width="2.375" style="5" customWidth="1"/>
    <col min="498" max="499" width="2.25" style="5" customWidth="1"/>
    <col min="500" max="500" width="7.125" style="5" customWidth="1"/>
    <col min="501" max="501" width="2.125" style="5" customWidth="1"/>
    <col min="502" max="503" width="7.125" style="5" customWidth="1"/>
    <col min="504" max="504" width="4.125" style="5" customWidth="1"/>
    <col min="505" max="506" width="2.375" style="5" customWidth="1"/>
    <col min="507" max="507" width="4.625" style="5" customWidth="1"/>
    <col min="508" max="508" width="15.625" style="5" customWidth="1"/>
    <col min="509" max="509" width="1.625" style="5" customWidth="1"/>
    <col min="510" max="510" width="2.625" style="5" customWidth="1"/>
    <col min="511" max="511" width="2.25" style="5" customWidth="1"/>
    <col min="512" max="515" width="2.375" style="5" customWidth="1"/>
    <col min="516" max="517" width="2.25" style="5" customWidth="1"/>
    <col min="518" max="518" width="7.125" style="5" customWidth="1"/>
    <col min="519" max="519" width="2.125" style="5" customWidth="1"/>
    <col min="520" max="521" width="7.125" style="5" customWidth="1"/>
    <col min="522" max="522" width="4.125" style="5" customWidth="1"/>
    <col min="523" max="524" width="2.375" style="5" customWidth="1"/>
    <col min="525" max="525" width="4.625" style="5" customWidth="1"/>
    <col min="526" max="526" width="15.625" style="5" customWidth="1"/>
    <col min="527" max="527" width="1.625" style="5" customWidth="1"/>
    <col min="528" max="748" width="9" style="5"/>
    <col min="749" max="749" width="2.25" style="5" customWidth="1"/>
    <col min="750" max="753" width="2.375" style="5" customWidth="1"/>
    <col min="754" max="755" width="2.25" style="5" customWidth="1"/>
    <col min="756" max="756" width="7.125" style="5" customWidth="1"/>
    <col min="757" max="757" width="2.125" style="5" customWidth="1"/>
    <col min="758" max="759" width="7.125" style="5" customWidth="1"/>
    <col min="760" max="760" width="4.125" style="5" customWidth="1"/>
    <col min="761" max="762" width="2.375" style="5" customWidth="1"/>
    <col min="763" max="763" width="4.625" style="5" customWidth="1"/>
    <col min="764" max="764" width="15.625" style="5" customWidth="1"/>
    <col min="765" max="765" width="1.625" style="5" customWidth="1"/>
    <col min="766" max="766" width="2.625" style="5" customWidth="1"/>
    <col min="767" max="767" width="2.25" style="5" customWidth="1"/>
    <col min="768" max="771" width="2.375" style="5" customWidth="1"/>
    <col min="772" max="773" width="2.25" style="5" customWidth="1"/>
    <col min="774" max="774" width="7.125" style="5" customWidth="1"/>
    <col min="775" max="775" width="2.125" style="5" customWidth="1"/>
    <col min="776" max="777" width="7.125" style="5" customWidth="1"/>
    <col min="778" max="778" width="4.125" style="5" customWidth="1"/>
    <col min="779" max="780" width="2.375" style="5" customWidth="1"/>
    <col min="781" max="781" width="4.625" style="5" customWidth="1"/>
    <col min="782" max="782" width="15.625" style="5" customWidth="1"/>
    <col min="783" max="783" width="1.625" style="5" customWidth="1"/>
    <col min="784" max="1004" width="9" style="5"/>
    <col min="1005" max="1005" width="2.25" style="5" customWidth="1"/>
    <col min="1006" max="1009" width="2.375" style="5" customWidth="1"/>
    <col min="1010" max="1011" width="2.25" style="5" customWidth="1"/>
    <col min="1012" max="1012" width="7.125" style="5" customWidth="1"/>
    <col min="1013" max="1013" width="2.125" style="5" customWidth="1"/>
    <col min="1014" max="1015" width="7.125" style="5" customWidth="1"/>
    <col min="1016" max="1016" width="4.125" style="5" customWidth="1"/>
    <col min="1017" max="1018" width="2.375" style="5" customWidth="1"/>
    <col min="1019" max="1019" width="4.625" style="5" customWidth="1"/>
    <col min="1020" max="1020" width="15.625" style="5" customWidth="1"/>
    <col min="1021" max="1021" width="1.625" style="5" customWidth="1"/>
    <col min="1022" max="1022" width="2.625" style="5" customWidth="1"/>
    <col min="1023" max="1023" width="2.25" style="5" customWidth="1"/>
    <col min="1024" max="1027" width="2.375" style="5" customWidth="1"/>
    <col min="1028" max="1029" width="2.25" style="5" customWidth="1"/>
    <col min="1030" max="1030" width="7.125" style="5" customWidth="1"/>
    <col min="1031" max="1031" width="2.125" style="5" customWidth="1"/>
    <col min="1032" max="1033" width="7.125" style="5" customWidth="1"/>
    <col min="1034" max="1034" width="4.125" style="5" customWidth="1"/>
    <col min="1035" max="1036" width="2.375" style="5" customWidth="1"/>
    <col min="1037" max="1037" width="4.625" style="5" customWidth="1"/>
    <col min="1038" max="1038" width="15.625" style="5" customWidth="1"/>
    <col min="1039" max="1039" width="1.625" style="5" customWidth="1"/>
    <col min="1040" max="1260" width="9" style="5"/>
    <col min="1261" max="1261" width="2.25" style="5" customWidth="1"/>
    <col min="1262" max="1265" width="2.375" style="5" customWidth="1"/>
    <col min="1266" max="1267" width="2.25" style="5" customWidth="1"/>
    <col min="1268" max="1268" width="7.125" style="5" customWidth="1"/>
    <col min="1269" max="1269" width="2.125" style="5" customWidth="1"/>
    <col min="1270" max="1271" width="7.125" style="5" customWidth="1"/>
    <col min="1272" max="1272" width="4.125" style="5" customWidth="1"/>
    <col min="1273" max="1274" width="2.375" style="5" customWidth="1"/>
    <col min="1275" max="1275" width="4.625" style="5" customWidth="1"/>
    <col min="1276" max="1276" width="15.625" style="5" customWidth="1"/>
    <col min="1277" max="1277" width="1.625" style="5" customWidth="1"/>
    <col min="1278" max="1278" width="2.625" style="5" customWidth="1"/>
    <col min="1279" max="1279" width="2.25" style="5" customWidth="1"/>
    <col min="1280" max="1283" width="2.375" style="5" customWidth="1"/>
    <col min="1284" max="1285" width="2.25" style="5" customWidth="1"/>
    <col min="1286" max="1286" width="7.125" style="5" customWidth="1"/>
    <col min="1287" max="1287" width="2.125" style="5" customWidth="1"/>
    <col min="1288" max="1289" width="7.125" style="5" customWidth="1"/>
    <col min="1290" max="1290" width="4.125" style="5" customWidth="1"/>
    <col min="1291" max="1292" width="2.375" style="5" customWidth="1"/>
    <col min="1293" max="1293" width="4.625" style="5" customWidth="1"/>
    <col min="1294" max="1294" width="15.625" style="5" customWidth="1"/>
    <col min="1295" max="1295" width="1.625" style="5" customWidth="1"/>
    <col min="1296" max="1516" width="9" style="5"/>
    <col min="1517" max="1517" width="2.25" style="5" customWidth="1"/>
    <col min="1518" max="1521" width="2.375" style="5" customWidth="1"/>
    <col min="1522" max="1523" width="2.25" style="5" customWidth="1"/>
    <col min="1524" max="1524" width="7.125" style="5" customWidth="1"/>
    <col min="1525" max="1525" width="2.125" style="5" customWidth="1"/>
    <col min="1526" max="1527" width="7.125" style="5" customWidth="1"/>
    <col min="1528" max="1528" width="4.125" style="5" customWidth="1"/>
    <col min="1529" max="1530" width="2.375" style="5" customWidth="1"/>
    <col min="1531" max="1531" width="4.625" style="5" customWidth="1"/>
    <col min="1532" max="1532" width="15.625" style="5" customWidth="1"/>
    <col min="1533" max="1533" width="1.625" style="5" customWidth="1"/>
    <col min="1534" max="1534" width="2.625" style="5" customWidth="1"/>
    <col min="1535" max="1535" width="2.25" style="5" customWidth="1"/>
    <col min="1536" max="1539" width="2.375" style="5" customWidth="1"/>
    <col min="1540" max="1541" width="2.25" style="5" customWidth="1"/>
    <col min="1542" max="1542" width="7.125" style="5" customWidth="1"/>
    <col min="1543" max="1543" width="2.125" style="5" customWidth="1"/>
    <col min="1544" max="1545" width="7.125" style="5" customWidth="1"/>
    <col min="1546" max="1546" width="4.125" style="5" customWidth="1"/>
    <col min="1547" max="1548" width="2.375" style="5" customWidth="1"/>
    <col min="1549" max="1549" width="4.625" style="5" customWidth="1"/>
    <col min="1550" max="1550" width="15.625" style="5" customWidth="1"/>
    <col min="1551" max="1551" width="1.625" style="5" customWidth="1"/>
    <col min="1552" max="1772" width="9" style="5"/>
    <col min="1773" max="1773" width="2.25" style="5" customWidth="1"/>
    <col min="1774" max="1777" width="2.375" style="5" customWidth="1"/>
    <col min="1778" max="1779" width="2.25" style="5" customWidth="1"/>
    <col min="1780" max="1780" width="7.125" style="5" customWidth="1"/>
    <col min="1781" max="1781" width="2.125" style="5" customWidth="1"/>
    <col min="1782" max="1783" width="7.125" style="5" customWidth="1"/>
    <col min="1784" max="1784" width="4.125" style="5" customWidth="1"/>
    <col min="1785" max="1786" width="2.375" style="5" customWidth="1"/>
    <col min="1787" max="1787" width="4.625" style="5" customWidth="1"/>
    <col min="1788" max="1788" width="15.625" style="5" customWidth="1"/>
    <col min="1789" max="1789" width="1.625" style="5" customWidth="1"/>
    <col min="1790" max="1790" width="2.625" style="5" customWidth="1"/>
    <col min="1791" max="1791" width="2.25" style="5" customWidth="1"/>
    <col min="1792" max="1795" width="2.375" style="5" customWidth="1"/>
    <col min="1796" max="1797" width="2.25" style="5" customWidth="1"/>
    <col min="1798" max="1798" width="7.125" style="5" customWidth="1"/>
    <col min="1799" max="1799" width="2.125" style="5" customWidth="1"/>
    <col min="1800" max="1801" width="7.125" style="5" customWidth="1"/>
    <col min="1802" max="1802" width="4.125" style="5" customWidth="1"/>
    <col min="1803" max="1804" width="2.375" style="5" customWidth="1"/>
    <col min="1805" max="1805" width="4.625" style="5" customWidth="1"/>
    <col min="1806" max="1806" width="15.625" style="5" customWidth="1"/>
    <col min="1807" max="1807" width="1.625" style="5" customWidth="1"/>
    <col min="1808" max="2028" width="9" style="5"/>
    <col min="2029" max="2029" width="2.25" style="5" customWidth="1"/>
    <col min="2030" max="2033" width="2.375" style="5" customWidth="1"/>
    <col min="2034" max="2035" width="2.25" style="5" customWidth="1"/>
    <col min="2036" max="2036" width="7.125" style="5" customWidth="1"/>
    <col min="2037" max="2037" width="2.125" style="5" customWidth="1"/>
    <col min="2038" max="2039" width="7.125" style="5" customWidth="1"/>
    <col min="2040" max="2040" width="4.125" style="5" customWidth="1"/>
    <col min="2041" max="2042" width="2.375" style="5" customWidth="1"/>
    <col min="2043" max="2043" width="4.625" style="5" customWidth="1"/>
    <col min="2044" max="2044" width="15.625" style="5" customWidth="1"/>
    <col min="2045" max="2045" width="1.625" style="5" customWidth="1"/>
    <col min="2046" max="2046" width="2.625" style="5" customWidth="1"/>
    <col min="2047" max="2047" width="2.25" style="5" customWidth="1"/>
    <col min="2048" max="2051" width="2.375" style="5" customWidth="1"/>
    <col min="2052" max="2053" width="2.25" style="5" customWidth="1"/>
    <col min="2054" max="2054" width="7.125" style="5" customWidth="1"/>
    <col min="2055" max="2055" width="2.125" style="5" customWidth="1"/>
    <col min="2056" max="2057" width="7.125" style="5" customWidth="1"/>
    <col min="2058" max="2058" width="4.125" style="5" customWidth="1"/>
    <col min="2059" max="2060" width="2.375" style="5" customWidth="1"/>
    <col min="2061" max="2061" width="4.625" style="5" customWidth="1"/>
    <col min="2062" max="2062" width="15.625" style="5" customWidth="1"/>
    <col min="2063" max="2063" width="1.625" style="5" customWidth="1"/>
    <col min="2064" max="2284" width="9" style="5"/>
    <col min="2285" max="2285" width="2.25" style="5" customWidth="1"/>
    <col min="2286" max="2289" width="2.375" style="5" customWidth="1"/>
    <col min="2290" max="2291" width="2.25" style="5" customWidth="1"/>
    <col min="2292" max="2292" width="7.125" style="5" customWidth="1"/>
    <col min="2293" max="2293" width="2.125" style="5" customWidth="1"/>
    <col min="2294" max="2295" width="7.125" style="5" customWidth="1"/>
    <col min="2296" max="2296" width="4.125" style="5" customWidth="1"/>
    <col min="2297" max="2298" width="2.375" style="5" customWidth="1"/>
    <col min="2299" max="2299" width="4.625" style="5" customWidth="1"/>
    <col min="2300" max="2300" width="15.625" style="5" customWidth="1"/>
    <col min="2301" max="2301" width="1.625" style="5" customWidth="1"/>
    <col min="2302" max="2302" width="2.625" style="5" customWidth="1"/>
    <col min="2303" max="2303" width="2.25" style="5" customWidth="1"/>
    <col min="2304" max="2307" width="2.375" style="5" customWidth="1"/>
    <col min="2308" max="2309" width="2.25" style="5" customWidth="1"/>
    <col min="2310" max="2310" width="7.125" style="5" customWidth="1"/>
    <col min="2311" max="2311" width="2.125" style="5" customWidth="1"/>
    <col min="2312" max="2313" width="7.125" style="5" customWidth="1"/>
    <col min="2314" max="2314" width="4.125" style="5" customWidth="1"/>
    <col min="2315" max="2316" width="2.375" style="5" customWidth="1"/>
    <col min="2317" max="2317" width="4.625" style="5" customWidth="1"/>
    <col min="2318" max="2318" width="15.625" style="5" customWidth="1"/>
    <col min="2319" max="2319" width="1.625" style="5" customWidth="1"/>
    <col min="2320" max="2540" width="9" style="5"/>
    <col min="2541" max="2541" width="2.25" style="5" customWidth="1"/>
    <col min="2542" max="2545" width="2.375" style="5" customWidth="1"/>
    <col min="2546" max="2547" width="2.25" style="5" customWidth="1"/>
    <col min="2548" max="2548" width="7.125" style="5" customWidth="1"/>
    <col min="2549" max="2549" width="2.125" style="5" customWidth="1"/>
    <col min="2550" max="2551" width="7.125" style="5" customWidth="1"/>
    <col min="2552" max="2552" width="4.125" style="5" customWidth="1"/>
    <col min="2553" max="2554" width="2.375" style="5" customWidth="1"/>
    <col min="2555" max="2555" width="4.625" style="5" customWidth="1"/>
    <col min="2556" max="2556" width="15.625" style="5" customWidth="1"/>
    <col min="2557" max="2557" width="1.625" style="5" customWidth="1"/>
    <col min="2558" max="2558" width="2.625" style="5" customWidth="1"/>
    <col min="2559" max="2559" width="2.25" style="5" customWidth="1"/>
    <col min="2560" max="2563" width="2.375" style="5" customWidth="1"/>
    <col min="2564" max="2565" width="2.25" style="5" customWidth="1"/>
    <col min="2566" max="2566" width="7.125" style="5" customWidth="1"/>
    <col min="2567" max="2567" width="2.125" style="5" customWidth="1"/>
    <col min="2568" max="2569" width="7.125" style="5" customWidth="1"/>
    <col min="2570" max="2570" width="4.125" style="5" customWidth="1"/>
    <col min="2571" max="2572" width="2.375" style="5" customWidth="1"/>
    <col min="2573" max="2573" width="4.625" style="5" customWidth="1"/>
    <col min="2574" max="2574" width="15.625" style="5" customWidth="1"/>
    <col min="2575" max="2575" width="1.625" style="5" customWidth="1"/>
    <col min="2576" max="2796" width="9" style="5"/>
    <col min="2797" max="2797" width="2.25" style="5" customWidth="1"/>
    <col min="2798" max="2801" width="2.375" style="5" customWidth="1"/>
    <col min="2802" max="2803" width="2.25" style="5" customWidth="1"/>
    <col min="2804" max="2804" width="7.125" style="5" customWidth="1"/>
    <col min="2805" max="2805" width="2.125" style="5" customWidth="1"/>
    <col min="2806" max="2807" width="7.125" style="5" customWidth="1"/>
    <col min="2808" max="2808" width="4.125" style="5" customWidth="1"/>
    <col min="2809" max="2810" width="2.375" style="5" customWidth="1"/>
    <col min="2811" max="2811" width="4.625" style="5" customWidth="1"/>
    <col min="2812" max="2812" width="15.625" style="5" customWidth="1"/>
    <col min="2813" max="2813" width="1.625" style="5" customWidth="1"/>
    <col min="2814" max="2814" width="2.625" style="5" customWidth="1"/>
    <col min="2815" max="2815" width="2.25" style="5" customWidth="1"/>
    <col min="2816" max="2819" width="2.375" style="5" customWidth="1"/>
    <col min="2820" max="2821" width="2.25" style="5" customWidth="1"/>
    <col min="2822" max="2822" width="7.125" style="5" customWidth="1"/>
    <col min="2823" max="2823" width="2.125" style="5" customWidth="1"/>
    <col min="2824" max="2825" width="7.125" style="5" customWidth="1"/>
    <col min="2826" max="2826" width="4.125" style="5" customWidth="1"/>
    <col min="2827" max="2828" width="2.375" style="5" customWidth="1"/>
    <col min="2829" max="2829" width="4.625" style="5" customWidth="1"/>
    <col min="2830" max="2830" width="15.625" style="5" customWidth="1"/>
    <col min="2831" max="2831" width="1.625" style="5" customWidth="1"/>
    <col min="2832" max="3052" width="9" style="5"/>
    <col min="3053" max="3053" width="2.25" style="5" customWidth="1"/>
    <col min="3054" max="3057" width="2.375" style="5" customWidth="1"/>
    <col min="3058" max="3059" width="2.25" style="5" customWidth="1"/>
    <col min="3060" max="3060" width="7.125" style="5" customWidth="1"/>
    <col min="3061" max="3061" width="2.125" style="5" customWidth="1"/>
    <col min="3062" max="3063" width="7.125" style="5" customWidth="1"/>
    <col min="3064" max="3064" width="4.125" style="5" customWidth="1"/>
    <col min="3065" max="3066" width="2.375" style="5" customWidth="1"/>
    <col min="3067" max="3067" width="4.625" style="5" customWidth="1"/>
    <col min="3068" max="3068" width="15.625" style="5" customWidth="1"/>
    <col min="3069" max="3069" width="1.625" style="5" customWidth="1"/>
    <col min="3070" max="3070" width="2.625" style="5" customWidth="1"/>
    <col min="3071" max="3071" width="2.25" style="5" customWidth="1"/>
    <col min="3072" max="3075" width="2.375" style="5" customWidth="1"/>
    <col min="3076" max="3077" width="2.25" style="5" customWidth="1"/>
    <col min="3078" max="3078" width="7.125" style="5" customWidth="1"/>
    <col min="3079" max="3079" width="2.125" style="5" customWidth="1"/>
    <col min="3080" max="3081" width="7.125" style="5" customWidth="1"/>
    <col min="3082" max="3082" width="4.125" style="5" customWidth="1"/>
    <col min="3083" max="3084" width="2.375" style="5" customWidth="1"/>
    <col min="3085" max="3085" width="4.625" style="5" customWidth="1"/>
    <col min="3086" max="3086" width="15.625" style="5" customWidth="1"/>
    <col min="3087" max="3087" width="1.625" style="5" customWidth="1"/>
    <col min="3088" max="3308" width="9" style="5"/>
    <col min="3309" max="3309" width="2.25" style="5" customWidth="1"/>
    <col min="3310" max="3313" width="2.375" style="5" customWidth="1"/>
    <col min="3314" max="3315" width="2.25" style="5" customWidth="1"/>
    <col min="3316" max="3316" width="7.125" style="5" customWidth="1"/>
    <col min="3317" max="3317" width="2.125" style="5" customWidth="1"/>
    <col min="3318" max="3319" width="7.125" style="5" customWidth="1"/>
    <col min="3320" max="3320" width="4.125" style="5" customWidth="1"/>
    <col min="3321" max="3322" width="2.375" style="5" customWidth="1"/>
    <col min="3323" max="3323" width="4.625" style="5" customWidth="1"/>
    <col min="3324" max="3324" width="15.625" style="5" customWidth="1"/>
    <col min="3325" max="3325" width="1.625" style="5" customWidth="1"/>
    <col min="3326" max="3326" width="2.625" style="5" customWidth="1"/>
    <col min="3327" max="3327" width="2.25" style="5" customWidth="1"/>
    <col min="3328" max="3331" width="2.375" style="5" customWidth="1"/>
    <col min="3332" max="3333" width="2.25" style="5" customWidth="1"/>
    <col min="3334" max="3334" width="7.125" style="5" customWidth="1"/>
    <col min="3335" max="3335" width="2.125" style="5" customWidth="1"/>
    <col min="3336" max="3337" width="7.125" style="5" customWidth="1"/>
    <col min="3338" max="3338" width="4.125" style="5" customWidth="1"/>
    <col min="3339" max="3340" width="2.375" style="5" customWidth="1"/>
    <col min="3341" max="3341" width="4.625" style="5" customWidth="1"/>
    <col min="3342" max="3342" width="15.625" style="5" customWidth="1"/>
    <col min="3343" max="3343" width="1.625" style="5" customWidth="1"/>
    <col min="3344" max="3564" width="9" style="5"/>
    <col min="3565" max="3565" width="2.25" style="5" customWidth="1"/>
    <col min="3566" max="3569" width="2.375" style="5" customWidth="1"/>
    <col min="3570" max="3571" width="2.25" style="5" customWidth="1"/>
    <col min="3572" max="3572" width="7.125" style="5" customWidth="1"/>
    <col min="3573" max="3573" width="2.125" style="5" customWidth="1"/>
    <col min="3574" max="3575" width="7.125" style="5" customWidth="1"/>
    <col min="3576" max="3576" width="4.125" style="5" customWidth="1"/>
    <col min="3577" max="3578" width="2.375" style="5" customWidth="1"/>
    <col min="3579" max="3579" width="4.625" style="5" customWidth="1"/>
    <col min="3580" max="3580" width="15.625" style="5" customWidth="1"/>
    <col min="3581" max="3581" width="1.625" style="5" customWidth="1"/>
    <col min="3582" max="3582" width="2.625" style="5" customWidth="1"/>
    <col min="3583" max="3583" width="2.25" style="5" customWidth="1"/>
    <col min="3584" max="3587" width="2.375" style="5" customWidth="1"/>
    <col min="3588" max="3589" width="2.25" style="5" customWidth="1"/>
    <col min="3590" max="3590" width="7.125" style="5" customWidth="1"/>
    <col min="3591" max="3591" width="2.125" style="5" customWidth="1"/>
    <col min="3592" max="3593" width="7.125" style="5" customWidth="1"/>
    <col min="3594" max="3594" width="4.125" style="5" customWidth="1"/>
    <col min="3595" max="3596" width="2.375" style="5" customWidth="1"/>
    <col min="3597" max="3597" width="4.625" style="5" customWidth="1"/>
    <col min="3598" max="3598" width="15.625" style="5" customWidth="1"/>
    <col min="3599" max="3599" width="1.625" style="5" customWidth="1"/>
    <col min="3600" max="3820" width="9" style="5"/>
    <col min="3821" max="3821" width="2.25" style="5" customWidth="1"/>
    <col min="3822" max="3825" width="2.375" style="5" customWidth="1"/>
    <col min="3826" max="3827" width="2.25" style="5" customWidth="1"/>
    <col min="3828" max="3828" width="7.125" style="5" customWidth="1"/>
    <col min="3829" max="3829" width="2.125" style="5" customWidth="1"/>
    <col min="3830" max="3831" width="7.125" style="5" customWidth="1"/>
    <col min="3832" max="3832" width="4.125" style="5" customWidth="1"/>
    <col min="3833" max="3834" width="2.375" style="5" customWidth="1"/>
    <col min="3835" max="3835" width="4.625" style="5" customWidth="1"/>
    <col min="3836" max="3836" width="15.625" style="5" customWidth="1"/>
    <col min="3837" max="3837" width="1.625" style="5" customWidth="1"/>
    <col min="3838" max="3838" width="2.625" style="5" customWidth="1"/>
    <col min="3839" max="3839" width="2.25" style="5" customWidth="1"/>
    <col min="3840" max="3843" width="2.375" style="5" customWidth="1"/>
    <col min="3844" max="3845" width="2.25" style="5" customWidth="1"/>
    <col min="3846" max="3846" width="7.125" style="5" customWidth="1"/>
    <col min="3847" max="3847" width="2.125" style="5" customWidth="1"/>
    <col min="3848" max="3849" width="7.125" style="5" customWidth="1"/>
    <col min="3850" max="3850" width="4.125" style="5" customWidth="1"/>
    <col min="3851" max="3852" width="2.375" style="5" customWidth="1"/>
    <col min="3853" max="3853" width="4.625" style="5" customWidth="1"/>
    <col min="3854" max="3854" width="15.625" style="5" customWidth="1"/>
    <col min="3855" max="3855" width="1.625" style="5" customWidth="1"/>
    <col min="3856" max="4076" width="9" style="5"/>
    <col min="4077" max="4077" width="2.25" style="5" customWidth="1"/>
    <col min="4078" max="4081" width="2.375" style="5" customWidth="1"/>
    <col min="4082" max="4083" width="2.25" style="5" customWidth="1"/>
    <col min="4084" max="4084" width="7.125" style="5" customWidth="1"/>
    <col min="4085" max="4085" width="2.125" style="5" customWidth="1"/>
    <col min="4086" max="4087" width="7.125" style="5" customWidth="1"/>
    <col min="4088" max="4088" width="4.125" style="5" customWidth="1"/>
    <col min="4089" max="4090" width="2.375" style="5" customWidth="1"/>
    <col min="4091" max="4091" width="4.625" style="5" customWidth="1"/>
    <col min="4092" max="4092" width="15.625" style="5" customWidth="1"/>
    <col min="4093" max="4093" width="1.625" style="5" customWidth="1"/>
    <col min="4094" max="4094" width="2.625" style="5" customWidth="1"/>
    <col min="4095" max="4095" width="2.25" style="5" customWidth="1"/>
    <col min="4096" max="4099" width="2.375" style="5" customWidth="1"/>
    <col min="4100" max="4101" width="2.25" style="5" customWidth="1"/>
    <col min="4102" max="4102" width="7.125" style="5" customWidth="1"/>
    <col min="4103" max="4103" width="2.125" style="5" customWidth="1"/>
    <col min="4104" max="4105" width="7.125" style="5" customWidth="1"/>
    <col min="4106" max="4106" width="4.125" style="5" customWidth="1"/>
    <col min="4107" max="4108" width="2.375" style="5" customWidth="1"/>
    <col min="4109" max="4109" width="4.625" style="5" customWidth="1"/>
    <col min="4110" max="4110" width="15.625" style="5" customWidth="1"/>
    <col min="4111" max="4111" width="1.625" style="5" customWidth="1"/>
    <col min="4112" max="4332" width="9" style="5"/>
    <col min="4333" max="4333" width="2.25" style="5" customWidth="1"/>
    <col min="4334" max="4337" width="2.375" style="5" customWidth="1"/>
    <col min="4338" max="4339" width="2.25" style="5" customWidth="1"/>
    <col min="4340" max="4340" width="7.125" style="5" customWidth="1"/>
    <col min="4341" max="4341" width="2.125" style="5" customWidth="1"/>
    <col min="4342" max="4343" width="7.125" style="5" customWidth="1"/>
    <col min="4344" max="4344" width="4.125" style="5" customWidth="1"/>
    <col min="4345" max="4346" width="2.375" style="5" customWidth="1"/>
    <col min="4347" max="4347" width="4.625" style="5" customWidth="1"/>
    <col min="4348" max="4348" width="15.625" style="5" customWidth="1"/>
    <col min="4349" max="4349" width="1.625" style="5" customWidth="1"/>
    <col min="4350" max="4350" width="2.625" style="5" customWidth="1"/>
    <col min="4351" max="4351" width="2.25" style="5" customWidth="1"/>
    <col min="4352" max="4355" width="2.375" style="5" customWidth="1"/>
    <col min="4356" max="4357" width="2.25" style="5" customWidth="1"/>
    <col min="4358" max="4358" width="7.125" style="5" customWidth="1"/>
    <col min="4359" max="4359" width="2.125" style="5" customWidth="1"/>
    <col min="4360" max="4361" width="7.125" style="5" customWidth="1"/>
    <col min="4362" max="4362" width="4.125" style="5" customWidth="1"/>
    <col min="4363" max="4364" width="2.375" style="5" customWidth="1"/>
    <col min="4365" max="4365" width="4.625" style="5" customWidth="1"/>
    <col min="4366" max="4366" width="15.625" style="5" customWidth="1"/>
    <col min="4367" max="4367" width="1.625" style="5" customWidth="1"/>
    <col min="4368" max="4588" width="9" style="5"/>
    <col min="4589" max="4589" width="2.25" style="5" customWidth="1"/>
    <col min="4590" max="4593" width="2.375" style="5" customWidth="1"/>
    <col min="4594" max="4595" width="2.25" style="5" customWidth="1"/>
    <col min="4596" max="4596" width="7.125" style="5" customWidth="1"/>
    <col min="4597" max="4597" width="2.125" style="5" customWidth="1"/>
    <col min="4598" max="4599" width="7.125" style="5" customWidth="1"/>
    <col min="4600" max="4600" width="4.125" style="5" customWidth="1"/>
    <col min="4601" max="4602" width="2.375" style="5" customWidth="1"/>
    <col min="4603" max="4603" width="4.625" style="5" customWidth="1"/>
    <col min="4604" max="4604" width="15.625" style="5" customWidth="1"/>
    <col min="4605" max="4605" width="1.625" style="5" customWidth="1"/>
    <col min="4606" max="4606" width="2.625" style="5" customWidth="1"/>
    <col min="4607" max="4607" width="2.25" style="5" customWidth="1"/>
    <col min="4608" max="4611" width="2.375" style="5" customWidth="1"/>
    <col min="4612" max="4613" width="2.25" style="5" customWidth="1"/>
    <col min="4614" max="4614" width="7.125" style="5" customWidth="1"/>
    <col min="4615" max="4615" width="2.125" style="5" customWidth="1"/>
    <col min="4616" max="4617" width="7.125" style="5" customWidth="1"/>
    <col min="4618" max="4618" width="4.125" style="5" customWidth="1"/>
    <col min="4619" max="4620" width="2.375" style="5" customWidth="1"/>
    <col min="4621" max="4621" width="4.625" style="5" customWidth="1"/>
    <col min="4622" max="4622" width="15.625" style="5" customWidth="1"/>
    <col min="4623" max="4623" width="1.625" style="5" customWidth="1"/>
    <col min="4624" max="4844" width="9" style="5"/>
    <col min="4845" max="4845" width="2.25" style="5" customWidth="1"/>
    <col min="4846" max="4849" width="2.375" style="5" customWidth="1"/>
    <col min="4850" max="4851" width="2.25" style="5" customWidth="1"/>
    <col min="4852" max="4852" width="7.125" style="5" customWidth="1"/>
    <col min="4853" max="4853" width="2.125" style="5" customWidth="1"/>
    <col min="4854" max="4855" width="7.125" style="5" customWidth="1"/>
    <col min="4856" max="4856" width="4.125" style="5" customWidth="1"/>
    <col min="4857" max="4858" width="2.375" style="5" customWidth="1"/>
    <col min="4859" max="4859" width="4.625" style="5" customWidth="1"/>
    <col min="4860" max="4860" width="15.625" style="5" customWidth="1"/>
    <col min="4861" max="4861" width="1.625" style="5" customWidth="1"/>
    <col min="4862" max="4862" width="2.625" style="5" customWidth="1"/>
    <col min="4863" max="4863" width="2.25" style="5" customWidth="1"/>
    <col min="4864" max="4867" width="2.375" style="5" customWidth="1"/>
    <col min="4868" max="4869" width="2.25" style="5" customWidth="1"/>
    <col min="4870" max="4870" width="7.125" style="5" customWidth="1"/>
    <col min="4871" max="4871" width="2.125" style="5" customWidth="1"/>
    <col min="4872" max="4873" width="7.125" style="5" customWidth="1"/>
    <col min="4874" max="4874" width="4.125" style="5" customWidth="1"/>
    <col min="4875" max="4876" width="2.375" style="5" customWidth="1"/>
    <col min="4877" max="4877" width="4.625" style="5" customWidth="1"/>
    <col min="4878" max="4878" width="15.625" style="5" customWidth="1"/>
    <col min="4879" max="4879" width="1.625" style="5" customWidth="1"/>
    <col min="4880" max="5100" width="9" style="5"/>
    <col min="5101" max="5101" width="2.25" style="5" customWidth="1"/>
    <col min="5102" max="5105" width="2.375" style="5" customWidth="1"/>
    <col min="5106" max="5107" width="2.25" style="5" customWidth="1"/>
    <col min="5108" max="5108" width="7.125" style="5" customWidth="1"/>
    <col min="5109" max="5109" width="2.125" style="5" customWidth="1"/>
    <col min="5110" max="5111" width="7.125" style="5" customWidth="1"/>
    <col min="5112" max="5112" width="4.125" style="5" customWidth="1"/>
    <col min="5113" max="5114" width="2.375" style="5" customWidth="1"/>
    <col min="5115" max="5115" width="4.625" style="5" customWidth="1"/>
    <col min="5116" max="5116" width="15.625" style="5" customWidth="1"/>
    <col min="5117" max="5117" width="1.625" style="5" customWidth="1"/>
    <col min="5118" max="5118" width="2.625" style="5" customWidth="1"/>
    <col min="5119" max="5119" width="2.25" style="5" customWidth="1"/>
    <col min="5120" max="5123" width="2.375" style="5" customWidth="1"/>
    <col min="5124" max="5125" width="2.25" style="5" customWidth="1"/>
    <col min="5126" max="5126" width="7.125" style="5" customWidth="1"/>
    <col min="5127" max="5127" width="2.125" style="5" customWidth="1"/>
    <col min="5128" max="5129" width="7.125" style="5" customWidth="1"/>
    <col min="5130" max="5130" width="4.125" style="5" customWidth="1"/>
    <col min="5131" max="5132" width="2.375" style="5" customWidth="1"/>
    <col min="5133" max="5133" width="4.625" style="5" customWidth="1"/>
    <col min="5134" max="5134" width="15.625" style="5" customWidth="1"/>
    <col min="5135" max="5135" width="1.625" style="5" customWidth="1"/>
    <col min="5136" max="5356" width="9" style="5"/>
    <col min="5357" max="5357" width="2.25" style="5" customWidth="1"/>
    <col min="5358" max="5361" width="2.375" style="5" customWidth="1"/>
    <col min="5362" max="5363" width="2.25" style="5" customWidth="1"/>
    <col min="5364" max="5364" width="7.125" style="5" customWidth="1"/>
    <col min="5365" max="5365" width="2.125" style="5" customWidth="1"/>
    <col min="5366" max="5367" width="7.125" style="5" customWidth="1"/>
    <col min="5368" max="5368" width="4.125" style="5" customWidth="1"/>
    <col min="5369" max="5370" width="2.375" style="5" customWidth="1"/>
    <col min="5371" max="5371" width="4.625" style="5" customWidth="1"/>
    <col min="5372" max="5372" width="15.625" style="5" customWidth="1"/>
    <col min="5373" max="5373" width="1.625" style="5" customWidth="1"/>
    <col min="5374" max="5374" width="2.625" style="5" customWidth="1"/>
    <col min="5375" max="5375" width="2.25" style="5" customWidth="1"/>
    <col min="5376" max="5379" width="2.375" style="5" customWidth="1"/>
    <col min="5380" max="5381" width="2.25" style="5" customWidth="1"/>
    <col min="5382" max="5382" width="7.125" style="5" customWidth="1"/>
    <col min="5383" max="5383" width="2.125" style="5" customWidth="1"/>
    <col min="5384" max="5385" width="7.125" style="5" customWidth="1"/>
    <col min="5386" max="5386" width="4.125" style="5" customWidth="1"/>
    <col min="5387" max="5388" width="2.375" style="5" customWidth="1"/>
    <col min="5389" max="5389" width="4.625" style="5" customWidth="1"/>
    <col min="5390" max="5390" width="15.625" style="5" customWidth="1"/>
    <col min="5391" max="5391" width="1.625" style="5" customWidth="1"/>
    <col min="5392" max="5612" width="9" style="5"/>
    <col min="5613" max="5613" width="2.25" style="5" customWidth="1"/>
    <col min="5614" max="5617" width="2.375" style="5" customWidth="1"/>
    <col min="5618" max="5619" width="2.25" style="5" customWidth="1"/>
    <col min="5620" max="5620" width="7.125" style="5" customWidth="1"/>
    <col min="5621" max="5621" width="2.125" style="5" customWidth="1"/>
    <col min="5622" max="5623" width="7.125" style="5" customWidth="1"/>
    <col min="5624" max="5624" width="4.125" style="5" customWidth="1"/>
    <col min="5625" max="5626" width="2.375" style="5" customWidth="1"/>
    <col min="5627" max="5627" width="4.625" style="5" customWidth="1"/>
    <col min="5628" max="5628" width="15.625" style="5" customWidth="1"/>
    <col min="5629" max="5629" width="1.625" style="5" customWidth="1"/>
    <col min="5630" max="5630" width="2.625" style="5" customWidth="1"/>
    <col min="5631" max="5631" width="2.25" style="5" customWidth="1"/>
    <col min="5632" max="5635" width="2.375" style="5" customWidth="1"/>
    <col min="5636" max="5637" width="2.25" style="5" customWidth="1"/>
    <col min="5638" max="5638" width="7.125" style="5" customWidth="1"/>
    <col min="5639" max="5639" width="2.125" style="5" customWidth="1"/>
    <col min="5640" max="5641" width="7.125" style="5" customWidth="1"/>
    <col min="5642" max="5642" width="4.125" style="5" customWidth="1"/>
    <col min="5643" max="5644" width="2.375" style="5" customWidth="1"/>
    <col min="5645" max="5645" width="4.625" style="5" customWidth="1"/>
    <col min="5646" max="5646" width="15.625" style="5" customWidth="1"/>
    <col min="5647" max="5647" width="1.625" style="5" customWidth="1"/>
    <col min="5648" max="5868" width="9" style="5"/>
    <col min="5869" max="5869" width="2.25" style="5" customWidth="1"/>
    <col min="5870" max="5873" width="2.375" style="5" customWidth="1"/>
    <col min="5874" max="5875" width="2.25" style="5" customWidth="1"/>
    <col min="5876" max="5876" width="7.125" style="5" customWidth="1"/>
    <col min="5877" max="5877" width="2.125" style="5" customWidth="1"/>
    <col min="5878" max="5879" width="7.125" style="5" customWidth="1"/>
    <col min="5880" max="5880" width="4.125" style="5" customWidth="1"/>
    <col min="5881" max="5882" width="2.375" style="5" customWidth="1"/>
    <col min="5883" max="5883" width="4.625" style="5" customWidth="1"/>
    <col min="5884" max="5884" width="15.625" style="5" customWidth="1"/>
    <col min="5885" max="5885" width="1.625" style="5" customWidth="1"/>
    <col min="5886" max="5886" width="2.625" style="5" customWidth="1"/>
    <col min="5887" max="5887" width="2.25" style="5" customWidth="1"/>
    <col min="5888" max="5891" width="2.375" style="5" customWidth="1"/>
    <col min="5892" max="5893" width="2.25" style="5" customWidth="1"/>
    <col min="5894" max="5894" width="7.125" style="5" customWidth="1"/>
    <col min="5895" max="5895" width="2.125" style="5" customWidth="1"/>
    <col min="5896" max="5897" width="7.125" style="5" customWidth="1"/>
    <col min="5898" max="5898" width="4.125" style="5" customWidth="1"/>
    <col min="5899" max="5900" width="2.375" style="5" customWidth="1"/>
    <col min="5901" max="5901" width="4.625" style="5" customWidth="1"/>
    <col min="5902" max="5902" width="15.625" style="5" customWidth="1"/>
    <col min="5903" max="5903" width="1.625" style="5" customWidth="1"/>
    <col min="5904" max="6124" width="9" style="5"/>
    <col min="6125" max="6125" width="2.25" style="5" customWidth="1"/>
    <col min="6126" max="6129" width="2.375" style="5" customWidth="1"/>
    <col min="6130" max="6131" width="2.25" style="5" customWidth="1"/>
    <col min="6132" max="6132" width="7.125" style="5" customWidth="1"/>
    <col min="6133" max="6133" width="2.125" style="5" customWidth="1"/>
    <col min="6134" max="6135" width="7.125" style="5" customWidth="1"/>
    <col min="6136" max="6136" width="4.125" style="5" customWidth="1"/>
    <col min="6137" max="6138" width="2.375" style="5" customWidth="1"/>
    <col min="6139" max="6139" width="4.625" style="5" customWidth="1"/>
    <col min="6140" max="6140" width="15.625" style="5" customWidth="1"/>
    <col min="6141" max="6141" width="1.625" style="5" customWidth="1"/>
    <col min="6142" max="6142" width="2.625" style="5" customWidth="1"/>
    <col min="6143" max="6143" width="2.25" style="5" customWidth="1"/>
    <col min="6144" max="6147" width="2.375" style="5" customWidth="1"/>
    <col min="6148" max="6149" width="2.25" style="5" customWidth="1"/>
    <col min="6150" max="6150" width="7.125" style="5" customWidth="1"/>
    <col min="6151" max="6151" width="2.125" style="5" customWidth="1"/>
    <col min="6152" max="6153" width="7.125" style="5" customWidth="1"/>
    <col min="6154" max="6154" width="4.125" style="5" customWidth="1"/>
    <col min="6155" max="6156" width="2.375" style="5" customWidth="1"/>
    <col min="6157" max="6157" width="4.625" style="5" customWidth="1"/>
    <col min="6158" max="6158" width="15.625" style="5" customWidth="1"/>
    <col min="6159" max="6159" width="1.625" style="5" customWidth="1"/>
    <col min="6160" max="6380" width="9" style="5"/>
    <col min="6381" max="6381" width="2.25" style="5" customWidth="1"/>
    <col min="6382" max="6385" width="2.375" style="5" customWidth="1"/>
    <col min="6386" max="6387" width="2.25" style="5" customWidth="1"/>
    <col min="6388" max="6388" width="7.125" style="5" customWidth="1"/>
    <col min="6389" max="6389" width="2.125" style="5" customWidth="1"/>
    <col min="6390" max="6391" width="7.125" style="5" customWidth="1"/>
    <col min="6392" max="6392" width="4.125" style="5" customWidth="1"/>
    <col min="6393" max="6394" width="2.375" style="5" customWidth="1"/>
    <col min="6395" max="6395" width="4.625" style="5" customWidth="1"/>
    <col min="6396" max="6396" width="15.625" style="5" customWidth="1"/>
    <col min="6397" max="6397" width="1.625" style="5" customWidth="1"/>
    <col min="6398" max="6398" width="2.625" style="5" customWidth="1"/>
    <col min="6399" max="6399" width="2.25" style="5" customWidth="1"/>
    <col min="6400" max="6403" width="2.375" style="5" customWidth="1"/>
    <col min="6404" max="6405" width="2.25" style="5" customWidth="1"/>
    <col min="6406" max="6406" width="7.125" style="5" customWidth="1"/>
    <col min="6407" max="6407" width="2.125" style="5" customWidth="1"/>
    <col min="6408" max="6409" width="7.125" style="5" customWidth="1"/>
    <col min="6410" max="6410" width="4.125" style="5" customWidth="1"/>
    <col min="6411" max="6412" width="2.375" style="5" customWidth="1"/>
    <col min="6413" max="6413" width="4.625" style="5" customWidth="1"/>
    <col min="6414" max="6414" width="15.625" style="5" customWidth="1"/>
    <col min="6415" max="6415" width="1.625" style="5" customWidth="1"/>
    <col min="6416" max="6636" width="9" style="5"/>
    <col min="6637" max="6637" width="2.25" style="5" customWidth="1"/>
    <col min="6638" max="6641" width="2.375" style="5" customWidth="1"/>
    <col min="6642" max="6643" width="2.25" style="5" customWidth="1"/>
    <col min="6644" max="6644" width="7.125" style="5" customWidth="1"/>
    <col min="6645" max="6645" width="2.125" style="5" customWidth="1"/>
    <col min="6646" max="6647" width="7.125" style="5" customWidth="1"/>
    <col min="6648" max="6648" width="4.125" style="5" customWidth="1"/>
    <col min="6649" max="6650" width="2.375" style="5" customWidth="1"/>
    <col min="6651" max="6651" width="4.625" style="5" customWidth="1"/>
    <col min="6652" max="6652" width="15.625" style="5" customWidth="1"/>
    <col min="6653" max="6653" width="1.625" style="5" customWidth="1"/>
    <col min="6654" max="6654" width="2.625" style="5" customWidth="1"/>
    <col min="6655" max="6655" width="2.25" style="5" customWidth="1"/>
    <col min="6656" max="6659" width="2.375" style="5" customWidth="1"/>
    <col min="6660" max="6661" width="2.25" style="5" customWidth="1"/>
    <col min="6662" max="6662" width="7.125" style="5" customWidth="1"/>
    <col min="6663" max="6663" width="2.125" style="5" customWidth="1"/>
    <col min="6664" max="6665" width="7.125" style="5" customWidth="1"/>
    <col min="6666" max="6666" width="4.125" style="5" customWidth="1"/>
    <col min="6667" max="6668" width="2.375" style="5" customWidth="1"/>
    <col min="6669" max="6669" width="4.625" style="5" customWidth="1"/>
    <col min="6670" max="6670" width="15.625" style="5" customWidth="1"/>
    <col min="6671" max="6671" width="1.625" style="5" customWidth="1"/>
    <col min="6672" max="6892" width="9" style="5"/>
    <col min="6893" max="6893" width="2.25" style="5" customWidth="1"/>
    <col min="6894" max="6897" width="2.375" style="5" customWidth="1"/>
    <col min="6898" max="6899" width="2.25" style="5" customWidth="1"/>
    <col min="6900" max="6900" width="7.125" style="5" customWidth="1"/>
    <col min="6901" max="6901" width="2.125" style="5" customWidth="1"/>
    <col min="6902" max="6903" width="7.125" style="5" customWidth="1"/>
    <col min="6904" max="6904" width="4.125" style="5" customWidth="1"/>
    <col min="6905" max="6906" width="2.375" style="5" customWidth="1"/>
    <col min="6907" max="6907" width="4.625" style="5" customWidth="1"/>
    <col min="6908" max="6908" width="15.625" style="5" customWidth="1"/>
    <col min="6909" max="6909" width="1.625" style="5" customWidth="1"/>
    <col min="6910" max="6910" width="2.625" style="5" customWidth="1"/>
    <col min="6911" max="6911" width="2.25" style="5" customWidth="1"/>
    <col min="6912" max="6915" width="2.375" style="5" customWidth="1"/>
    <col min="6916" max="6917" width="2.25" style="5" customWidth="1"/>
    <col min="6918" max="6918" width="7.125" style="5" customWidth="1"/>
    <col min="6919" max="6919" width="2.125" style="5" customWidth="1"/>
    <col min="6920" max="6921" width="7.125" style="5" customWidth="1"/>
    <col min="6922" max="6922" width="4.125" style="5" customWidth="1"/>
    <col min="6923" max="6924" width="2.375" style="5" customWidth="1"/>
    <col min="6925" max="6925" width="4.625" style="5" customWidth="1"/>
    <col min="6926" max="6926" width="15.625" style="5" customWidth="1"/>
    <col min="6927" max="6927" width="1.625" style="5" customWidth="1"/>
    <col min="6928" max="7148" width="9" style="5"/>
    <col min="7149" max="7149" width="2.25" style="5" customWidth="1"/>
    <col min="7150" max="7153" width="2.375" style="5" customWidth="1"/>
    <col min="7154" max="7155" width="2.25" style="5" customWidth="1"/>
    <col min="7156" max="7156" width="7.125" style="5" customWidth="1"/>
    <col min="7157" max="7157" width="2.125" style="5" customWidth="1"/>
    <col min="7158" max="7159" width="7.125" style="5" customWidth="1"/>
    <col min="7160" max="7160" width="4.125" style="5" customWidth="1"/>
    <col min="7161" max="7162" width="2.375" style="5" customWidth="1"/>
    <col min="7163" max="7163" width="4.625" style="5" customWidth="1"/>
    <col min="7164" max="7164" width="15.625" style="5" customWidth="1"/>
    <col min="7165" max="7165" width="1.625" style="5" customWidth="1"/>
    <col min="7166" max="7166" width="2.625" style="5" customWidth="1"/>
    <col min="7167" max="7167" width="2.25" style="5" customWidth="1"/>
    <col min="7168" max="7171" width="2.375" style="5" customWidth="1"/>
    <col min="7172" max="7173" width="2.25" style="5" customWidth="1"/>
    <col min="7174" max="7174" width="7.125" style="5" customWidth="1"/>
    <col min="7175" max="7175" width="2.125" style="5" customWidth="1"/>
    <col min="7176" max="7177" width="7.125" style="5" customWidth="1"/>
    <col min="7178" max="7178" width="4.125" style="5" customWidth="1"/>
    <col min="7179" max="7180" width="2.375" style="5" customWidth="1"/>
    <col min="7181" max="7181" width="4.625" style="5" customWidth="1"/>
    <col min="7182" max="7182" width="15.625" style="5" customWidth="1"/>
    <col min="7183" max="7183" width="1.625" style="5" customWidth="1"/>
    <col min="7184" max="7404" width="9" style="5"/>
    <col min="7405" max="7405" width="2.25" style="5" customWidth="1"/>
    <col min="7406" max="7409" width="2.375" style="5" customWidth="1"/>
    <col min="7410" max="7411" width="2.25" style="5" customWidth="1"/>
    <col min="7412" max="7412" width="7.125" style="5" customWidth="1"/>
    <col min="7413" max="7413" width="2.125" style="5" customWidth="1"/>
    <col min="7414" max="7415" width="7.125" style="5" customWidth="1"/>
    <col min="7416" max="7416" width="4.125" style="5" customWidth="1"/>
    <col min="7417" max="7418" width="2.375" style="5" customWidth="1"/>
    <col min="7419" max="7419" width="4.625" style="5" customWidth="1"/>
    <col min="7420" max="7420" width="15.625" style="5" customWidth="1"/>
    <col min="7421" max="7421" width="1.625" style="5" customWidth="1"/>
    <col min="7422" max="7422" width="2.625" style="5" customWidth="1"/>
    <col min="7423" max="7423" width="2.25" style="5" customWidth="1"/>
    <col min="7424" max="7427" width="2.375" style="5" customWidth="1"/>
    <col min="7428" max="7429" width="2.25" style="5" customWidth="1"/>
    <col min="7430" max="7430" width="7.125" style="5" customWidth="1"/>
    <col min="7431" max="7431" width="2.125" style="5" customWidth="1"/>
    <col min="7432" max="7433" width="7.125" style="5" customWidth="1"/>
    <col min="7434" max="7434" width="4.125" style="5" customWidth="1"/>
    <col min="7435" max="7436" width="2.375" style="5" customWidth="1"/>
    <col min="7437" max="7437" width="4.625" style="5" customWidth="1"/>
    <col min="7438" max="7438" width="15.625" style="5" customWidth="1"/>
    <col min="7439" max="7439" width="1.625" style="5" customWidth="1"/>
    <col min="7440" max="7660" width="9" style="5"/>
    <col min="7661" max="7661" width="2.25" style="5" customWidth="1"/>
    <col min="7662" max="7665" width="2.375" style="5" customWidth="1"/>
    <col min="7666" max="7667" width="2.25" style="5" customWidth="1"/>
    <col min="7668" max="7668" width="7.125" style="5" customWidth="1"/>
    <col min="7669" max="7669" width="2.125" style="5" customWidth="1"/>
    <col min="7670" max="7671" width="7.125" style="5" customWidth="1"/>
    <col min="7672" max="7672" width="4.125" style="5" customWidth="1"/>
    <col min="7673" max="7674" width="2.375" style="5" customWidth="1"/>
    <col min="7675" max="7675" width="4.625" style="5" customWidth="1"/>
    <col min="7676" max="7676" width="15.625" style="5" customWidth="1"/>
    <col min="7677" max="7677" width="1.625" style="5" customWidth="1"/>
    <col min="7678" max="7678" width="2.625" style="5" customWidth="1"/>
    <col min="7679" max="7679" width="2.25" style="5" customWidth="1"/>
    <col min="7680" max="7683" width="2.375" style="5" customWidth="1"/>
    <col min="7684" max="7685" width="2.25" style="5" customWidth="1"/>
    <col min="7686" max="7686" width="7.125" style="5" customWidth="1"/>
    <col min="7687" max="7687" width="2.125" style="5" customWidth="1"/>
    <col min="7688" max="7689" width="7.125" style="5" customWidth="1"/>
    <col min="7690" max="7690" width="4.125" style="5" customWidth="1"/>
    <col min="7691" max="7692" width="2.375" style="5" customWidth="1"/>
    <col min="7693" max="7693" width="4.625" style="5" customWidth="1"/>
    <col min="7694" max="7694" width="15.625" style="5" customWidth="1"/>
    <col min="7695" max="7695" width="1.625" style="5" customWidth="1"/>
    <col min="7696" max="7916" width="9" style="5"/>
    <col min="7917" max="7917" width="2.25" style="5" customWidth="1"/>
    <col min="7918" max="7921" width="2.375" style="5" customWidth="1"/>
    <col min="7922" max="7923" width="2.25" style="5" customWidth="1"/>
    <col min="7924" max="7924" width="7.125" style="5" customWidth="1"/>
    <col min="7925" max="7925" width="2.125" style="5" customWidth="1"/>
    <col min="7926" max="7927" width="7.125" style="5" customWidth="1"/>
    <col min="7928" max="7928" width="4.125" style="5" customWidth="1"/>
    <col min="7929" max="7930" width="2.375" style="5" customWidth="1"/>
    <col min="7931" max="7931" width="4.625" style="5" customWidth="1"/>
    <col min="7932" max="7932" width="15.625" style="5" customWidth="1"/>
    <col min="7933" max="7933" width="1.625" style="5" customWidth="1"/>
    <col min="7934" max="7934" width="2.625" style="5" customWidth="1"/>
    <col min="7935" max="7935" width="2.25" style="5" customWidth="1"/>
    <col min="7936" max="7939" width="2.375" style="5" customWidth="1"/>
    <col min="7940" max="7941" width="2.25" style="5" customWidth="1"/>
    <col min="7942" max="7942" width="7.125" style="5" customWidth="1"/>
    <col min="7943" max="7943" width="2.125" style="5" customWidth="1"/>
    <col min="7944" max="7945" width="7.125" style="5" customWidth="1"/>
    <col min="7946" max="7946" width="4.125" style="5" customWidth="1"/>
    <col min="7947" max="7948" width="2.375" style="5" customWidth="1"/>
    <col min="7949" max="7949" width="4.625" style="5" customWidth="1"/>
    <col min="7950" max="7950" width="15.625" style="5" customWidth="1"/>
    <col min="7951" max="7951" width="1.625" style="5" customWidth="1"/>
    <col min="7952" max="8172" width="9" style="5"/>
    <col min="8173" max="8173" width="2.25" style="5" customWidth="1"/>
    <col min="8174" max="8177" width="2.375" style="5" customWidth="1"/>
    <col min="8178" max="8179" width="2.25" style="5" customWidth="1"/>
    <col min="8180" max="8180" width="7.125" style="5" customWidth="1"/>
    <col min="8181" max="8181" width="2.125" style="5" customWidth="1"/>
    <col min="8182" max="8183" width="7.125" style="5" customWidth="1"/>
    <col min="8184" max="8184" width="4.125" style="5" customWidth="1"/>
    <col min="8185" max="8186" width="2.375" style="5" customWidth="1"/>
    <col min="8187" max="8187" width="4.625" style="5" customWidth="1"/>
    <col min="8188" max="8188" width="15.625" style="5" customWidth="1"/>
    <col min="8189" max="8189" width="1.625" style="5" customWidth="1"/>
    <col min="8190" max="8190" width="2.625" style="5" customWidth="1"/>
    <col min="8191" max="8191" width="2.25" style="5" customWidth="1"/>
    <col min="8192" max="8195" width="2.375" style="5" customWidth="1"/>
    <col min="8196" max="8197" width="2.25" style="5" customWidth="1"/>
    <col min="8198" max="8198" width="7.125" style="5" customWidth="1"/>
    <col min="8199" max="8199" width="2.125" style="5" customWidth="1"/>
    <col min="8200" max="8201" width="7.125" style="5" customWidth="1"/>
    <col min="8202" max="8202" width="4.125" style="5" customWidth="1"/>
    <col min="8203" max="8204" width="2.375" style="5" customWidth="1"/>
    <col min="8205" max="8205" width="4.625" style="5" customWidth="1"/>
    <col min="8206" max="8206" width="15.625" style="5" customWidth="1"/>
    <col min="8207" max="8207" width="1.625" style="5" customWidth="1"/>
    <col min="8208" max="8428" width="9" style="5"/>
    <col min="8429" max="8429" width="2.25" style="5" customWidth="1"/>
    <col min="8430" max="8433" width="2.375" style="5" customWidth="1"/>
    <col min="8434" max="8435" width="2.25" style="5" customWidth="1"/>
    <col min="8436" max="8436" width="7.125" style="5" customWidth="1"/>
    <col min="8437" max="8437" width="2.125" style="5" customWidth="1"/>
    <col min="8438" max="8439" width="7.125" style="5" customWidth="1"/>
    <col min="8440" max="8440" width="4.125" style="5" customWidth="1"/>
    <col min="8441" max="8442" width="2.375" style="5" customWidth="1"/>
    <col min="8443" max="8443" width="4.625" style="5" customWidth="1"/>
    <col min="8444" max="8444" width="15.625" style="5" customWidth="1"/>
    <col min="8445" max="8445" width="1.625" style="5" customWidth="1"/>
    <col min="8446" max="8446" width="2.625" style="5" customWidth="1"/>
    <col min="8447" max="8447" width="2.25" style="5" customWidth="1"/>
    <col min="8448" max="8451" width="2.375" style="5" customWidth="1"/>
    <col min="8452" max="8453" width="2.25" style="5" customWidth="1"/>
    <col min="8454" max="8454" width="7.125" style="5" customWidth="1"/>
    <col min="8455" max="8455" width="2.125" style="5" customWidth="1"/>
    <col min="8456" max="8457" width="7.125" style="5" customWidth="1"/>
    <col min="8458" max="8458" width="4.125" style="5" customWidth="1"/>
    <col min="8459" max="8460" width="2.375" style="5" customWidth="1"/>
    <col min="8461" max="8461" width="4.625" style="5" customWidth="1"/>
    <col min="8462" max="8462" width="15.625" style="5" customWidth="1"/>
    <col min="8463" max="8463" width="1.625" style="5" customWidth="1"/>
    <col min="8464" max="8684" width="9" style="5"/>
    <col min="8685" max="8685" width="2.25" style="5" customWidth="1"/>
    <col min="8686" max="8689" width="2.375" style="5" customWidth="1"/>
    <col min="8690" max="8691" width="2.25" style="5" customWidth="1"/>
    <col min="8692" max="8692" width="7.125" style="5" customWidth="1"/>
    <col min="8693" max="8693" width="2.125" style="5" customWidth="1"/>
    <col min="8694" max="8695" width="7.125" style="5" customWidth="1"/>
    <col min="8696" max="8696" width="4.125" style="5" customWidth="1"/>
    <col min="8697" max="8698" width="2.375" style="5" customWidth="1"/>
    <col min="8699" max="8699" width="4.625" style="5" customWidth="1"/>
    <col min="8700" max="8700" width="15.625" style="5" customWidth="1"/>
    <col min="8701" max="8701" width="1.625" style="5" customWidth="1"/>
    <col min="8702" max="8702" width="2.625" style="5" customWidth="1"/>
    <col min="8703" max="8703" width="2.25" style="5" customWidth="1"/>
    <col min="8704" max="8707" width="2.375" style="5" customWidth="1"/>
    <col min="8708" max="8709" width="2.25" style="5" customWidth="1"/>
    <col min="8710" max="8710" width="7.125" style="5" customWidth="1"/>
    <col min="8711" max="8711" width="2.125" style="5" customWidth="1"/>
    <col min="8712" max="8713" width="7.125" style="5" customWidth="1"/>
    <col min="8714" max="8714" width="4.125" style="5" customWidth="1"/>
    <col min="8715" max="8716" width="2.375" style="5" customWidth="1"/>
    <col min="8717" max="8717" width="4.625" style="5" customWidth="1"/>
    <col min="8718" max="8718" width="15.625" style="5" customWidth="1"/>
    <col min="8719" max="8719" width="1.625" style="5" customWidth="1"/>
    <col min="8720" max="8940" width="9" style="5"/>
    <col min="8941" max="8941" width="2.25" style="5" customWidth="1"/>
    <col min="8942" max="8945" width="2.375" style="5" customWidth="1"/>
    <col min="8946" max="8947" width="2.25" style="5" customWidth="1"/>
    <col min="8948" max="8948" width="7.125" style="5" customWidth="1"/>
    <col min="8949" max="8949" width="2.125" style="5" customWidth="1"/>
    <col min="8950" max="8951" width="7.125" style="5" customWidth="1"/>
    <col min="8952" max="8952" width="4.125" style="5" customWidth="1"/>
    <col min="8953" max="8954" width="2.375" style="5" customWidth="1"/>
    <col min="8955" max="8955" width="4.625" style="5" customWidth="1"/>
    <col min="8956" max="8956" width="15.625" style="5" customWidth="1"/>
    <col min="8957" max="8957" width="1.625" style="5" customWidth="1"/>
    <col min="8958" max="8958" width="2.625" style="5" customWidth="1"/>
    <col min="8959" max="8959" width="2.25" style="5" customWidth="1"/>
    <col min="8960" max="8963" width="2.375" style="5" customWidth="1"/>
    <col min="8964" max="8965" width="2.25" style="5" customWidth="1"/>
    <col min="8966" max="8966" width="7.125" style="5" customWidth="1"/>
    <col min="8967" max="8967" width="2.125" style="5" customWidth="1"/>
    <col min="8968" max="8969" width="7.125" style="5" customWidth="1"/>
    <col min="8970" max="8970" width="4.125" style="5" customWidth="1"/>
    <col min="8971" max="8972" width="2.375" style="5" customWidth="1"/>
    <col min="8973" max="8973" width="4.625" style="5" customWidth="1"/>
    <col min="8974" max="8974" width="15.625" style="5" customWidth="1"/>
    <col min="8975" max="8975" width="1.625" style="5" customWidth="1"/>
    <col min="8976" max="9196" width="9" style="5"/>
    <col min="9197" max="9197" width="2.25" style="5" customWidth="1"/>
    <col min="9198" max="9201" width="2.375" style="5" customWidth="1"/>
    <col min="9202" max="9203" width="2.25" style="5" customWidth="1"/>
    <col min="9204" max="9204" width="7.125" style="5" customWidth="1"/>
    <col min="9205" max="9205" width="2.125" style="5" customWidth="1"/>
    <col min="9206" max="9207" width="7.125" style="5" customWidth="1"/>
    <col min="9208" max="9208" width="4.125" style="5" customWidth="1"/>
    <col min="9209" max="9210" width="2.375" style="5" customWidth="1"/>
    <col min="9211" max="9211" width="4.625" style="5" customWidth="1"/>
    <col min="9212" max="9212" width="15.625" style="5" customWidth="1"/>
    <col min="9213" max="9213" width="1.625" style="5" customWidth="1"/>
    <col min="9214" max="9214" width="2.625" style="5" customWidth="1"/>
    <col min="9215" max="9215" width="2.25" style="5" customWidth="1"/>
    <col min="9216" max="9219" width="2.375" style="5" customWidth="1"/>
    <col min="9220" max="9221" width="2.25" style="5" customWidth="1"/>
    <col min="9222" max="9222" width="7.125" style="5" customWidth="1"/>
    <col min="9223" max="9223" width="2.125" style="5" customWidth="1"/>
    <col min="9224" max="9225" width="7.125" style="5" customWidth="1"/>
    <col min="9226" max="9226" width="4.125" style="5" customWidth="1"/>
    <col min="9227" max="9228" width="2.375" style="5" customWidth="1"/>
    <col min="9229" max="9229" width="4.625" style="5" customWidth="1"/>
    <col min="9230" max="9230" width="15.625" style="5" customWidth="1"/>
    <col min="9231" max="9231" width="1.625" style="5" customWidth="1"/>
    <col min="9232" max="9452" width="9" style="5"/>
    <col min="9453" max="9453" width="2.25" style="5" customWidth="1"/>
    <col min="9454" max="9457" width="2.375" style="5" customWidth="1"/>
    <col min="9458" max="9459" width="2.25" style="5" customWidth="1"/>
    <col min="9460" max="9460" width="7.125" style="5" customWidth="1"/>
    <col min="9461" max="9461" width="2.125" style="5" customWidth="1"/>
    <col min="9462" max="9463" width="7.125" style="5" customWidth="1"/>
    <col min="9464" max="9464" width="4.125" style="5" customWidth="1"/>
    <col min="9465" max="9466" width="2.375" style="5" customWidth="1"/>
    <col min="9467" max="9467" width="4.625" style="5" customWidth="1"/>
    <col min="9468" max="9468" width="15.625" style="5" customWidth="1"/>
    <col min="9469" max="9469" width="1.625" style="5" customWidth="1"/>
    <col min="9470" max="9470" width="2.625" style="5" customWidth="1"/>
    <col min="9471" max="9471" width="2.25" style="5" customWidth="1"/>
    <col min="9472" max="9475" width="2.375" style="5" customWidth="1"/>
    <col min="9476" max="9477" width="2.25" style="5" customWidth="1"/>
    <col min="9478" max="9478" width="7.125" style="5" customWidth="1"/>
    <col min="9479" max="9479" width="2.125" style="5" customWidth="1"/>
    <col min="9480" max="9481" width="7.125" style="5" customWidth="1"/>
    <col min="9482" max="9482" width="4.125" style="5" customWidth="1"/>
    <col min="9483" max="9484" width="2.375" style="5" customWidth="1"/>
    <col min="9485" max="9485" width="4.625" style="5" customWidth="1"/>
    <col min="9486" max="9486" width="15.625" style="5" customWidth="1"/>
    <col min="9487" max="9487" width="1.625" style="5" customWidth="1"/>
    <col min="9488" max="9708" width="9" style="5"/>
    <col min="9709" max="9709" width="2.25" style="5" customWidth="1"/>
    <col min="9710" max="9713" width="2.375" style="5" customWidth="1"/>
    <col min="9714" max="9715" width="2.25" style="5" customWidth="1"/>
    <col min="9716" max="9716" width="7.125" style="5" customWidth="1"/>
    <col min="9717" max="9717" width="2.125" style="5" customWidth="1"/>
    <col min="9718" max="9719" width="7.125" style="5" customWidth="1"/>
    <col min="9720" max="9720" width="4.125" style="5" customWidth="1"/>
    <col min="9721" max="9722" width="2.375" style="5" customWidth="1"/>
    <col min="9723" max="9723" width="4.625" style="5" customWidth="1"/>
    <col min="9724" max="9724" width="15.625" style="5" customWidth="1"/>
    <col min="9725" max="9725" width="1.625" style="5" customWidth="1"/>
    <col min="9726" max="9726" width="2.625" style="5" customWidth="1"/>
    <col min="9727" max="9727" width="2.25" style="5" customWidth="1"/>
    <col min="9728" max="9731" width="2.375" style="5" customWidth="1"/>
    <col min="9732" max="9733" width="2.25" style="5" customWidth="1"/>
    <col min="9734" max="9734" width="7.125" style="5" customWidth="1"/>
    <col min="9735" max="9735" width="2.125" style="5" customWidth="1"/>
    <col min="9736" max="9737" width="7.125" style="5" customWidth="1"/>
    <col min="9738" max="9738" width="4.125" style="5" customWidth="1"/>
    <col min="9739" max="9740" width="2.375" style="5" customWidth="1"/>
    <col min="9741" max="9741" width="4.625" style="5" customWidth="1"/>
    <col min="9742" max="9742" width="15.625" style="5" customWidth="1"/>
    <col min="9743" max="9743" width="1.625" style="5" customWidth="1"/>
    <col min="9744" max="9964" width="9" style="5"/>
    <col min="9965" max="9965" width="2.25" style="5" customWidth="1"/>
    <col min="9966" max="9969" width="2.375" style="5" customWidth="1"/>
    <col min="9970" max="9971" width="2.25" style="5" customWidth="1"/>
    <col min="9972" max="9972" width="7.125" style="5" customWidth="1"/>
    <col min="9973" max="9973" width="2.125" style="5" customWidth="1"/>
    <col min="9974" max="9975" width="7.125" style="5" customWidth="1"/>
    <col min="9976" max="9976" width="4.125" style="5" customWidth="1"/>
    <col min="9977" max="9978" width="2.375" style="5" customWidth="1"/>
    <col min="9979" max="9979" width="4.625" style="5" customWidth="1"/>
    <col min="9980" max="9980" width="15.625" style="5" customWidth="1"/>
    <col min="9981" max="9981" width="1.625" style="5" customWidth="1"/>
    <col min="9982" max="9982" width="2.625" style="5" customWidth="1"/>
    <col min="9983" max="9983" width="2.25" style="5" customWidth="1"/>
    <col min="9984" max="9987" width="2.375" style="5" customWidth="1"/>
    <col min="9988" max="9989" width="2.25" style="5" customWidth="1"/>
    <col min="9990" max="9990" width="7.125" style="5" customWidth="1"/>
    <col min="9991" max="9991" width="2.125" style="5" customWidth="1"/>
    <col min="9992" max="9993" width="7.125" style="5" customWidth="1"/>
    <col min="9994" max="9994" width="4.125" style="5" customWidth="1"/>
    <col min="9995" max="9996" width="2.375" style="5" customWidth="1"/>
    <col min="9997" max="9997" width="4.625" style="5" customWidth="1"/>
    <col min="9998" max="9998" width="15.625" style="5" customWidth="1"/>
    <col min="9999" max="9999" width="1.625" style="5" customWidth="1"/>
    <col min="10000" max="10220" width="9" style="5"/>
    <col min="10221" max="10221" width="2.25" style="5" customWidth="1"/>
    <col min="10222" max="10225" width="2.375" style="5" customWidth="1"/>
    <col min="10226" max="10227" width="2.25" style="5" customWidth="1"/>
    <col min="10228" max="10228" width="7.125" style="5" customWidth="1"/>
    <col min="10229" max="10229" width="2.125" style="5" customWidth="1"/>
    <col min="10230" max="10231" width="7.125" style="5" customWidth="1"/>
    <col min="10232" max="10232" width="4.125" style="5" customWidth="1"/>
    <col min="10233" max="10234" width="2.375" style="5" customWidth="1"/>
    <col min="10235" max="10235" width="4.625" style="5" customWidth="1"/>
    <col min="10236" max="10236" width="15.625" style="5" customWidth="1"/>
    <col min="10237" max="10237" width="1.625" style="5" customWidth="1"/>
    <col min="10238" max="10238" width="2.625" style="5" customWidth="1"/>
    <col min="10239" max="10239" width="2.25" style="5" customWidth="1"/>
    <col min="10240" max="10243" width="2.375" style="5" customWidth="1"/>
    <col min="10244" max="10245" width="2.25" style="5" customWidth="1"/>
    <col min="10246" max="10246" width="7.125" style="5" customWidth="1"/>
    <col min="10247" max="10247" width="2.125" style="5" customWidth="1"/>
    <col min="10248" max="10249" width="7.125" style="5" customWidth="1"/>
    <col min="10250" max="10250" width="4.125" style="5" customWidth="1"/>
    <col min="10251" max="10252" width="2.375" style="5" customWidth="1"/>
    <col min="10253" max="10253" width="4.625" style="5" customWidth="1"/>
    <col min="10254" max="10254" width="15.625" style="5" customWidth="1"/>
    <col min="10255" max="10255" width="1.625" style="5" customWidth="1"/>
    <col min="10256" max="10476" width="9" style="5"/>
    <col min="10477" max="10477" width="2.25" style="5" customWidth="1"/>
    <col min="10478" max="10481" width="2.375" style="5" customWidth="1"/>
    <col min="10482" max="10483" width="2.25" style="5" customWidth="1"/>
    <col min="10484" max="10484" width="7.125" style="5" customWidth="1"/>
    <col min="10485" max="10485" width="2.125" style="5" customWidth="1"/>
    <col min="10486" max="10487" width="7.125" style="5" customWidth="1"/>
    <col min="10488" max="10488" width="4.125" style="5" customWidth="1"/>
    <col min="10489" max="10490" width="2.375" style="5" customWidth="1"/>
    <col min="10491" max="10491" width="4.625" style="5" customWidth="1"/>
    <col min="10492" max="10492" width="15.625" style="5" customWidth="1"/>
    <col min="10493" max="10493" width="1.625" style="5" customWidth="1"/>
    <col min="10494" max="10494" width="2.625" style="5" customWidth="1"/>
    <col min="10495" max="10495" width="2.25" style="5" customWidth="1"/>
    <col min="10496" max="10499" width="2.375" style="5" customWidth="1"/>
    <col min="10500" max="10501" width="2.25" style="5" customWidth="1"/>
    <col min="10502" max="10502" width="7.125" style="5" customWidth="1"/>
    <col min="10503" max="10503" width="2.125" style="5" customWidth="1"/>
    <col min="10504" max="10505" width="7.125" style="5" customWidth="1"/>
    <col min="10506" max="10506" width="4.125" style="5" customWidth="1"/>
    <col min="10507" max="10508" width="2.375" style="5" customWidth="1"/>
    <col min="10509" max="10509" width="4.625" style="5" customWidth="1"/>
    <col min="10510" max="10510" width="15.625" style="5" customWidth="1"/>
    <col min="10511" max="10511" width="1.625" style="5" customWidth="1"/>
    <col min="10512" max="10732" width="9" style="5"/>
    <col min="10733" max="10733" width="2.25" style="5" customWidth="1"/>
    <col min="10734" max="10737" width="2.375" style="5" customWidth="1"/>
    <col min="10738" max="10739" width="2.25" style="5" customWidth="1"/>
    <col min="10740" max="10740" width="7.125" style="5" customWidth="1"/>
    <col min="10741" max="10741" width="2.125" style="5" customWidth="1"/>
    <col min="10742" max="10743" width="7.125" style="5" customWidth="1"/>
    <col min="10744" max="10744" width="4.125" style="5" customWidth="1"/>
    <col min="10745" max="10746" width="2.375" style="5" customWidth="1"/>
    <col min="10747" max="10747" width="4.625" style="5" customWidth="1"/>
    <col min="10748" max="10748" width="15.625" style="5" customWidth="1"/>
    <col min="10749" max="10749" width="1.625" style="5" customWidth="1"/>
    <col min="10750" max="10750" width="2.625" style="5" customWidth="1"/>
    <col min="10751" max="10751" width="2.25" style="5" customWidth="1"/>
    <col min="10752" max="10755" width="2.375" style="5" customWidth="1"/>
    <col min="10756" max="10757" width="2.25" style="5" customWidth="1"/>
    <col min="10758" max="10758" width="7.125" style="5" customWidth="1"/>
    <col min="10759" max="10759" width="2.125" style="5" customWidth="1"/>
    <col min="10760" max="10761" width="7.125" style="5" customWidth="1"/>
    <col min="10762" max="10762" width="4.125" style="5" customWidth="1"/>
    <col min="10763" max="10764" width="2.375" style="5" customWidth="1"/>
    <col min="10765" max="10765" width="4.625" style="5" customWidth="1"/>
    <col min="10766" max="10766" width="15.625" style="5" customWidth="1"/>
    <col min="10767" max="10767" width="1.625" style="5" customWidth="1"/>
    <col min="10768" max="10988" width="9" style="5"/>
    <col min="10989" max="10989" width="2.25" style="5" customWidth="1"/>
    <col min="10990" max="10993" width="2.375" style="5" customWidth="1"/>
    <col min="10994" max="10995" width="2.25" style="5" customWidth="1"/>
    <col min="10996" max="10996" width="7.125" style="5" customWidth="1"/>
    <col min="10997" max="10997" width="2.125" style="5" customWidth="1"/>
    <col min="10998" max="10999" width="7.125" style="5" customWidth="1"/>
    <col min="11000" max="11000" width="4.125" style="5" customWidth="1"/>
    <col min="11001" max="11002" width="2.375" style="5" customWidth="1"/>
    <col min="11003" max="11003" width="4.625" style="5" customWidth="1"/>
    <col min="11004" max="11004" width="15.625" style="5" customWidth="1"/>
    <col min="11005" max="11005" width="1.625" style="5" customWidth="1"/>
    <col min="11006" max="11006" width="2.625" style="5" customWidth="1"/>
    <col min="11007" max="11007" width="2.25" style="5" customWidth="1"/>
    <col min="11008" max="11011" width="2.375" style="5" customWidth="1"/>
    <col min="11012" max="11013" width="2.25" style="5" customWidth="1"/>
    <col min="11014" max="11014" width="7.125" style="5" customWidth="1"/>
    <col min="11015" max="11015" width="2.125" style="5" customWidth="1"/>
    <col min="11016" max="11017" width="7.125" style="5" customWidth="1"/>
    <col min="11018" max="11018" width="4.125" style="5" customWidth="1"/>
    <col min="11019" max="11020" width="2.375" style="5" customWidth="1"/>
    <col min="11021" max="11021" width="4.625" style="5" customWidth="1"/>
    <col min="11022" max="11022" width="15.625" style="5" customWidth="1"/>
    <col min="11023" max="11023" width="1.625" style="5" customWidth="1"/>
    <col min="11024" max="11244" width="9" style="5"/>
    <col min="11245" max="11245" width="2.25" style="5" customWidth="1"/>
    <col min="11246" max="11249" width="2.375" style="5" customWidth="1"/>
    <col min="11250" max="11251" width="2.25" style="5" customWidth="1"/>
    <col min="11252" max="11252" width="7.125" style="5" customWidth="1"/>
    <col min="11253" max="11253" width="2.125" style="5" customWidth="1"/>
    <col min="11254" max="11255" width="7.125" style="5" customWidth="1"/>
    <col min="11256" max="11256" width="4.125" style="5" customWidth="1"/>
    <col min="11257" max="11258" width="2.375" style="5" customWidth="1"/>
    <col min="11259" max="11259" width="4.625" style="5" customWidth="1"/>
    <col min="11260" max="11260" width="15.625" style="5" customWidth="1"/>
    <col min="11261" max="11261" width="1.625" style="5" customWidth="1"/>
    <col min="11262" max="11262" width="2.625" style="5" customWidth="1"/>
    <col min="11263" max="11263" width="2.25" style="5" customWidth="1"/>
    <col min="11264" max="11267" width="2.375" style="5" customWidth="1"/>
    <col min="11268" max="11269" width="2.25" style="5" customWidth="1"/>
    <col min="11270" max="11270" width="7.125" style="5" customWidth="1"/>
    <col min="11271" max="11271" width="2.125" style="5" customWidth="1"/>
    <col min="11272" max="11273" width="7.125" style="5" customWidth="1"/>
    <col min="11274" max="11274" width="4.125" style="5" customWidth="1"/>
    <col min="11275" max="11276" width="2.375" style="5" customWidth="1"/>
    <col min="11277" max="11277" width="4.625" style="5" customWidth="1"/>
    <col min="11278" max="11278" width="15.625" style="5" customWidth="1"/>
    <col min="11279" max="11279" width="1.625" style="5" customWidth="1"/>
    <col min="11280" max="11500" width="9" style="5"/>
    <col min="11501" max="11501" width="2.25" style="5" customWidth="1"/>
    <col min="11502" max="11505" width="2.375" style="5" customWidth="1"/>
    <col min="11506" max="11507" width="2.25" style="5" customWidth="1"/>
    <col min="11508" max="11508" width="7.125" style="5" customWidth="1"/>
    <col min="11509" max="11509" width="2.125" style="5" customWidth="1"/>
    <col min="11510" max="11511" width="7.125" style="5" customWidth="1"/>
    <col min="11512" max="11512" width="4.125" style="5" customWidth="1"/>
    <col min="11513" max="11514" width="2.375" style="5" customWidth="1"/>
    <col min="11515" max="11515" width="4.625" style="5" customWidth="1"/>
    <col min="11516" max="11516" width="15.625" style="5" customWidth="1"/>
    <col min="11517" max="11517" width="1.625" style="5" customWidth="1"/>
    <col min="11518" max="11518" width="2.625" style="5" customWidth="1"/>
    <col min="11519" max="11519" width="2.25" style="5" customWidth="1"/>
    <col min="11520" max="11523" width="2.375" style="5" customWidth="1"/>
    <col min="11524" max="11525" width="2.25" style="5" customWidth="1"/>
    <col min="11526" max="11526" width="7.125" style="5" customWidth="1"/>
    <col min="11527" max="11527" width="2.125" style="5" customWidth="1"/>
    <col min="11528" max="11529" width="7.125" style="5" customWidth="1"/>
    <col min="11530" max="11530" width="4.125" style="5" customWidth="1"/>
    <col min="11531" max="11532" width="2.375" style="5" customWidth="1"/>
    <col min="11533" max="11533" width="4.625" style="5" customWidth="1"/>
    <col min="11534" max="11534" width="15.625" style="5" customWidth="1"/>
    <col min="11535" max="11535" width="1.625" style="5" customWidth="1"/>
    <col min="11536" max="11756" width="9" style="5"/>
    <col min="11757" max="11757" width="2.25" style="5" customWidth="1"/>
    <col min="11758" max="11761" width="2.375" style="5" customWidth="1"/>
    <col min="11762" max="11763" width="2.25" style="5" customWidth="1"/>
    <col min="11764" max="11764" width="7.125" style="5" customWidth="1"/>
    <col min="11765" max="11765" width="2.125" style="5" customWidth="1"/>
    <col min="11766" max="11767" width="7.125" style="5" customWidth="1"/>
    <col min="11768" max="11768" width="4.125" style="5" customWidth="1"/>
    <col min="11769" max="11770" width="2.375" style="5" customWidth="1"/>
    <col min="11771" max="11771" width="4.625" style="5" customWidth="1"/>
    <col min="11772" max="11772" width="15.625" style="5" customWidth="1"/>
    <col min="11773" max="11773" width="1.625" style="5" customWidth="1"/>
    <col min="11774" max="11774" width="2.625" style="5" customWidth="1"/>
    <col min="11775" max="11775" width="2.25" style="5" customWidth="1"/>
    <col min="11776" max="11779" width="2.375" style="5" customWidth="1"/>
    <col min="11780" max="11781" width="2.25" style="5" customWidth="1"/>
    <col min="11782" max="11782" width="7.125" style="5" customWidth="1"/>
    <col min="11783" max="11783" width="2.125" style="5" customWidth="1"/>
    <col min="11784" max="11785" width="7.125" style="5" customWidth="1"/>
    <col min="11786" max="11786" width="4.125" style="5" customWidth="1"/>
    <col min="11787" max="11788" width="2.375" style="5" customWidth="1"/>
    <col min="11789" max="11789" width="4.625" style="5" customWidth="1"/>
    <col min="11790" max="11790" width="15.625" style="5" customWidth="1"/>
    <col min="11791" max="11791" width="1.625" style="5" customWidth="1"/>
    <col min="11792" max="12012" width="9" style="5"/>
    <col min="12013" max="12013" width="2.25" style="5" customWidth="1"/>
    <col min="12014" max="12017" width="2.375" style="5" customWidth="1"/>
    <col min="12018" max="12019" width="2.25" style="5" customWidth="1"/>
    <col min="12020" max="12020" width="7.125" style="5" customWidth="1"/>
    <col min="12021" max="12021" width="2.125" style="5" customWidth="1"/>
    <col min="12022" max="12023" width="7.125" style="5" customWidth="1"/>
    <col min="12024" max="12024" width="4.125" style="5" customWidth="1"/>
    <col min="12025" max="12026" width="2.375" style="5" customWidth="1"/>
    <col min="12027" max="12027" width="4.625" style="5" customWidth="1"/>
    <col min="12028" max="12028" width="15.625" style="5" customWidth="1"/>
    <col min="12029" max="12029" width="1.625" style="5" customWidth="1"/>
    <col min="12030" max="12030" width="2.625" style="5" customWidth="1"/>
    <col min="12031" max="12031" width="2.25" style="5" customWidth="1"/>
    <col min="12032" max="12035" width="2.375" style="5" customWidth="1"/>
    <col min="12036" max="12037" width="2.25" style="5" customWidth="1"/>
    <col min="12038" max="12038" width="7.125" style="5" customWidth="1"/>
    <col min="12039" max="12039" width="2.125" style="5" customWidth="1"/>
    <col min="12040" max="12041" width="7.125" style="5" customWidth="1"/>
    <col min="12042" max="12042" width="4.125" style="5" customWidth="1"/>
    <col min="12043" max="12044" width="2.375" style="5" customWidth="1"/>
    <col min="12045" max="12045" width="4.625" style="5" customWidth="1"/>
    <col min="12046" max="12046" width="15.625" style="5" customWidth="1"/>
    <col min="12047" max="12047" width="1.625" style="5" customWidth="1"/>
    <col min="12048" max="12268" width="9" style="5"/>
    <col min="12269" max="12269" width="2.25" style="5" customWidth="1"/>
    <col min="12270" max="12273" width="2.375" style="5" customWidth="1"/>
    <col min="12274" max="12275" width="2.25" style="5" customWidth="1"/>
    <col min="12276" max="12276" width="7.125" style="5" customWidth="1"/>
    <col min="12277" max="12277" width="2.125" style="5" customWidth="1"/>
    <col min="12278" max="12279" width="7.125" style="5" customWidth="1"/>
    <col min="12280" max="12280" width="4.125" style="5" customWidth="1"/>
    <col min="12281" max="12282" width="2.375" style="5" customWidth="1"/>
    <col min="12283" max="12283" width="4.625" style="5" customWidth="1"/>
    <col min="12284" max="12284" width="15.625" style="5" customWidth="1"/>
    <col min="12285" max="12285" width="1.625" style="5" customWidth="1"/>
    <col min="12286" max="12286" width="2.625" style="5" customWidth="1"/>
    <col min="12287" max="12287" width="2.25" style="5" customWidth="1"/>
    <col min="12288" max="12291" width="2.375" style="5" customWidth="1"/>
    <col min="12292" max="12293" width="2.25" style="5" customWidth="1"/>
    <col min="12294" max="12294" width="7.125" style="5" customWidth="1"/>
    <col min="12295" max="12295" width="2.125" style="5" customWidth="1"/>
    <col min="12296" max="12297" width="7.125" style="5" customWidth="1"/>
    <col min="12298" max="12298" width="4.125" style="5" customWidth="1"/>
    <col min="12299" max="12300" width="2.375" style="5" customWidth="1"/>
    <col min="12301" max="12301" width="4.625" style="5" customWidth="1"/>
    <col min="12302" max="12302" width="15.625" style="5" customWidth="1"/>
    <col min="12303" max="12303" width="1.625" style="5" customWidth="1"/>
    <col min="12304" max="12524" width="9" style="5"/>
    <col min="12525" max="12525" width="2.25" style="5" customWidth="1"/>
    <col min="12526" max="12529" width="2.375" style="5" customWidth="1"/>
    <col min="12530" max="12531" width="2.25" style="5" customWidth="1"/>
    <col min="12532" max="12532" width="7.125" style="5" customWidth="1"/>
    <col min="12533" max="12533" width="2.125" style="5" customWidth="1"/>
    <col min="12534" max="12535" width="7.125" style="5" customWidth="1"/>
    <col min="12536" max="12536" width="4.125" style="5" customWidth="1"/>
    <col min="12537" max="12538" width="2.375" style="5" customWidth="1"/>
    <col min="12539" max="12539" width="4.625" style="5" customWidth="1"/>
    <col min="12540" max="12540" width="15.625" style="5" customWidth="1"/>
    <col min="12541" max="12541" width="1.625" style="5" customWidth="1"/>
    <col min="12542" max="12542" width="2.625" style="5" customWidth="1"/>
    <col min="12543" max="12543" width="2.25" style="5" customWidth="1"/>
    <col min="12544" max="12547" width="2.375" style="5" customWidth="1"/>
    <col min="12548" max="12549" width="2.25" style="5" customWidth="1"/>
    <col min="12550" max="12550" width="7.125" style="5" customWidth="1"/>
    <col min="12551" max="12551" width="2.125" style="5" customWidth="1"/>
    <col min="12552" max="12553" width="7.125" style="5" customWidth="1"/>
    <col min="12554" max="12554" width="4.125" style="5" customWidth="1"/>
    <col min="12555" max="12556" width="2.375" style="5" customWidth="1"/>
    <col min="12557" max="12557" width="4.625" style="5" customWidth="1"/>
    <col min="12558" max="12558" width="15.625" style="5" customWidth="1"/>
    <col min="12559" max="12559" width="1.625" style="5" customWidth="1"/>
    <col min="12560" max="12780" width="9" style="5"/>
    <col min="12781" max="12781" width="2.25" style="5" customWidth="1"/>
    <col min="12782" max="12785" width="2.375" style="5" customWidth="1"/>
    <col min="12786" max="12787" width="2.25" style="5" customWidth="1"/>
    <col min="12788" max="12788" width="7.125" style="5" customWidth="1"/>
    <col min="12789" max="12789" width="2.125" style="5" customWidth="1"/>
    <col min="12790" max="12791" width="7.125" style="5" customWidth="1"/>
    <col min="12792" max="12792" width="4.125" style="5" customWidth="1"/>
    <col min="12793" max="12794" width="2.375" style="5" customWidth="1"/>
    <col min="12795" max="12795" width="4.625" style="5" customWidth="1"/>
    <col min="12796" max="12796" width="15.625" style="5" customWidth="1"/>
    <col min="12797" max="12797" width="1.625" style="5" customWidth="1"/>
    <col min="12798" max="12798" width="2.625" style="5" customWidth="1"/>
    <col min="12799" max="12799" width="2.25" style="5" customWidth="1"/>
    <col min="12800" max="12803" width="2.375" style="5" customWidth="1"/>
    <col min="12804" max="12805" width="2.25" style="5" customWidth="1"/>
    <col min="12806" max="12806" width="7.125" style="5" customWidth="1"/>
    <col min="12807" max="12807" width="2.125" style="5" customWidth="1"/>
    <col min="12808" max="12809" width="7.125" style="5" customWidth="1"/>
    <col min="12810" max="12810" width="4.125" style="5" customWidth="1"/>
    <col min="12811" max="12812" width="2.375" style="5" customWidth="1"/>
    <col min="12813" max="12813" width="4.625" style="5" customWidth="1"/>
    <col min="12814" max="12814" width="15.625" style="5" customWidth="1"/>
    <col min="12815" max="12815" width="1.625" style="5" customWidth="1"/>
    <col min="12816" max="13036" width="9" style="5"/>
    <col min="13037" max="13037" width="2.25" style="5" customWidth="1"/>
    <col min="13038" max="13041" width="2.375" style="5" customWidth="1"/>
    <col min="13042" max="13043" width="2.25" style="5" customWidth="1"/>
    <col min="13044" max="13044" width="7.125" style="5" customWidth="1"/>
    <col min="13045" max="13045" width="2.125" style="5" customWidth="1"/>
    <col min="13046" max="13047" width="7.125" style="5" customWidth="1"/>
    <col min="13048" max="13048" width="4.125" style="5" customWidth="1"/>
    <col min="13049" max="13050" width="2.375" style="5" customWidth="1"/>
    <col min="13051" max="13051" width="4.625" style="5" customWidth="1"/>
    <col min="13052" max="13052" width="15.625" style="5" customWidth="1"/>
    <col min="13053" max="13053" width="1.625" style="5" customWidth="1"/>
    <col min="13054" max="13054" width="2.625" style="5" customWidth="1"/>
    <col min="13055" max="13055" width="2.25" style="5" customWidth="1"/>
    <col min="13056" max="13059" width="2.375" style="5" customWidth="1"/>
    <col min="13060" max="13061" width="2.25" style="5" customWidth="1"/>
    <col min="13062" max="13062" width="7.125" style="5" customWidth="1"/>
    <col min="13063" max="13063" width="2.125" style="5" customWidth="1"/>
    <col min="13064" max="13065" width="7.125" style="5" customWidth="1"/>
    <col min="13066" max="13066" width="4.125" style="5" customWidth="1"/>
    <col min="13067" max="13068" width="2.375" style="5" customWidth="1"/>
    <col min="13069" max="13069" width="4.625" style="5" customWidth="1"/>
    <col min="13070" max="13070" width="15.625" style="5" customWidth="1"/>
    <col min="13071" max="13071" width="1.625" style="5" customWidth="1"/>
    <col min="13072" max="13292" width="9" style="5"/>
    <col min="13293" max="13293" width="2.25" style="5" customWidth="1"/>
    <col min="13294" max="13297" width="2.375" style="5" customWidth="1"/>
    <col min="13298" max="13299" width="2.25" style="5" customWidth="1"/>
    <col min="13300" max="13300" width="7.125" style="5" customWidth="1"/>
    <col min="13301" max="13301" width="2.125" style="5" customWidth="1"/>
    <col min="13302" max="13303" width="7.125" style="5" customWidth="1"/>
    <col min="13304" max="13304" width="4.125" style="5" customWidth="1"/>
    <col min="13305" max="13306" width="2.375" style="5" customWidth="1"/>
    <col min="13307" max="13307" width="4.625" style="5" customWidth="1"/>
    <col min="13308" max="13308" width="15.625" style="5" customWidth="1"/>
    <col min="13309" max="13309" width="1.625" style="5" customWidth="1"/>
    <col min="13310" max="13310" width="2.625" style="5" customWidth="1"/>
    <col min="13311" max="13311" width="2.25" style="5" customWidth="1"/>
    <col min="13312" max="13315" width="2.375" style="5" customWidth="1"/>
    <col min="13316" max="13317" width="2.25" style="5" customWidth="1"/>
    <col min="13318" max="13318" width="7.125" style="5" customWidth="1"/>
    <col min="13319" max="13319" width="2.125" style="5" customWidth="1"/>
    <col min="13320" max="13321" width="7.125" style="5" customWidth="1"/>
    <col min="13322" max="13322" width="4.125" style="5" customWidth="1"/>
    <col min="13323" max="13324" width="2.375" style="5" customWidth="1"/>
    <col min="13325" max="13325" width="4.625" style="5" customWidth="1"/>
    <col min="13326" max="13326" width="15.625" style="5" customWidth="1"/>
    <col min="13327" max="13327" width="1.625" style="5" customWidth="1"/>
    <col min="13328" max="13548" width="9" style="5"/>
    <col min="13549" max="13549" width="2.25" style="5" customWidth="1"/>
    <col min="13550" max="13553" width="2.375" style="5" customWidth="1"/>
    <col min="13554" max="13555" width="2.25" style="5" customWidth="1"/>
    <col min="13556" max="13556" width="7.125" style="5" customWidth="1"/>
    <col min="13557" max="13557" width="2.125" style="5" customWidth="1"/>
    <col min="13558" max="13559" width="7.125" style="5" customWidth="1"/>
    <col min="13560" max="13560" width="4.125" style="5" customWidth="1"/>
    <col min="13561" max="13562" width="2.375" style="5" customWidth="1"/>
    <col min="13563" max="13563" width="4.625" style="5" customWidth="1"/>
    <col min="13564" max="13564" width="15.625" style="5" customWidth="1"/>
    <col min="13565" max="13565" width="1.625" style="5" customWidth="1"/>
    <col min="13566" max="13566" width="2.625" style="5" customWidth="1"/>
    <col min="13567" max="13567" width="2.25" style="5" customWidth="1"/>
    <col min="13568" max="13571" width="2.375" style="5" customWidth="1"/>
    <col min="13572" max="13573" width="2.25" style="5" customWidth="1"/>
    <col min="13574" max="13574" width="7.125" style="5" customWidth="1"/>
    <col min="13575" max="13575" width="2.125" style="5" customWidth="1"/>
    <col min="13576" max="13577" width="7.125" style="5" customWidth="1"/>
    <col min="13578" max="13578" width="4.125" style="5" customWidth="1"/>
    <col min="13579" max="13580" width="2.375" style="5" customWidth="1"/>
    <col min="13581" max="13581" width="4.625" style="5" customWidth="1"/>
    <col min="13582" max="13582" width="15.625" style="5" customWidth="1"/>
    <col min="13583" max="13583" width="1.625" style="5" customWidth="1"/>
    <col min="13584" max="13804" width="9" style="5"/>
    <col min="13805" max="13805" width="2.25" style="5" customWidth="1"/>
    <col min="13806" max="13809" width="2.375" style="5" customWidth="1"/>
    <col min="13810" max="13811" width="2.25" style="5" customWidth="1"/>
    <col min="13812" max="13812" width="7.125" style="5" customWidth="1"/>
    <col min="13813" max="13813" width="2.125" style="5" customWidth="1"/>
    <col min="13814" max="13815" width="7.125" style="5" customWidth="1"/>
    <col min="13816" max="13816" width="4.125" style="5" customWidth="1"/>
    <col min="13817" max="13818" width="2.375" style="5" customWidth="1"/>
    <col min="13819" max="13819" width="4.625" style="5" customWidth="1"/>
    <col min="13820" max="13820" width="15.625" style="5" customWidth="1"/>
    <col min="13821" max="13821" width="1.625" style="5" customWidth="1"/>
    <col min="13822" max="13822" width="2.625" style="5" customWidth="1"/>
    <col min="13823" max="13823" width="2.25" style="5" customWidth="1"/>
    <col min="13824" max="13827" width="2.375" style="5" customWidth="1"/>
    <col min="13828" max="13829" width="2.25" style="5" customWidth="1"/>
    <col min="13830" max="13830" width="7.125" style="5" customWidth="1"/>
    <col min="13831" max="13831" width="2.125" style="5" customWidth="1"/>
    <col min="13832" max="13833" width="7.125" style="5" customWidth="1"/>
    <col min="13834" max="13834" width="4.125" style="5" customWidth="1"/>
    <col min="13835" max="13836" width="2.375" style="5" customWidth="1"/>
    <col min="13837" max="13837" width="4.625" style="5" customWidth="1"/>
    <col min="13838" max="13838" width="15.625" style="5" customWidth="1"/>
    <col min="13839" max="13839" width="1.625" style="5" customWidth="1"/>
    <col min="13840" max="14060" width="9" style="5"/>
    <col min="14061" max="14061" width="2.25" style="5" customWidth="1"/>
    <col min="14062" max="14065" width="2.375" style="5" customWidth="1"/>
    <col min="14066" max="14067" width="2.25" style="5" customWidth="1"/>
    <col min="14068" max="14068" width="7.125" style="5" customWidth="1"/>
    <col min="14069" max="14069" width="2.125" style="5" customWidth="1"/>
    <col min="14070" max="14071" width="7.125" style="5" customWidth="1"/>
    <col min="14072" max="14072" width="4.125" style="5" customWidth="1"/>
    <col min="14073" max="14074" width="2.375" style="5" customWidth="1"/>
    <col min="14075" max="14075" width="4.625" style="5" customWidth="1"/>
    <col min="14076" max="14076" width="15.625" style="5" customWidth="1"/>
    <col min="14077" max="14077" width="1.625" style="5" customWidth="1"/>
    <col min="14078" max="14078" width="2.625" style="5" customWidth="1"/>
    <col min="14079" max="14079" width="2.25" style="5" customWidth="1"/>
    <col min="14080" max="14083" width="2.375" style="5" customWidth="1"/>
    <col min="14084" max="14085" width="2.25" style="5" customWidth="1"/>
    <col min="14086" max="14086" width="7.125" style="5" customWidth="1"/>
    <col min="14087" max="14087" width="2.125" style="5" customWidth="1"/>
    <col min="14088" max="14089" width="7.125" style="5" customWidth="1"/>
    <col min="14090" max="14090" width="4.125" style="5" customWidth="1"/>
    <col min="14091" max="14092" width="2.375" style="5" customWidth="1"/>
    <col min="14093" max="14093" width="4.625" style="5" customWidth="1"/>
    <col min="14094" max="14094" width="15.625" style="5" customWidth="1"/>
    <col min="14095" max="14095" width="1.625" style="5" customWidth="1"/>
    <col min="14096" max="14316" width="9" style="5"/>
    <col min="14317" max="14317" width="2.25" style="5" customWidth="1"/>
    <col min="14318" max="14321" width="2.375" style="5" customWidth="1"/>
    <col min="14322" max="14323" width="2.25" style="5" customWidth="1"/>
    <col min="14324" max="14324" width="7.125" style="5" customWidth="1"/>
    <col min="14325" max="14325" width="2.125" style="5" customWidth="1"/>
    <col min="14326" max="14327" width="7.125" style="5" customWidth="1"/>
    <col min="14328" max="14328" width="4.125" style="5" customWidth="1"/>
    <col min="14329" max="14330" width="2.375" style="5" customWidth="1"/>
    <col min="14331" max="14331" width="4.625" style="5" customWidth="1"/>
    <col min="14332" max="14332" width="15.625" style="5" customWidth="1"/>
    <col min="14333" max="14333" width="1.625" style="5" customWidth="1"/>
    <col min="14334" max="14334" width="2.625" style="5" customWidth="1"/>
    <col min="14335" max="14335" width="2.25" style="5" customWidth="1"/>
    <col min="14336" max="14339" width="2.375" style="5" customWidth="1"/>
    <col min="14340" max="14341" width="2.25" style="5" customWidth="1"/>
    <col min="14342" max="14342" width="7.125" style="5" customWidth="1"/>
    <col min="14343" max="14343" width="2.125" style="5" customWidth="1"/>
    <col min="14344" max="14345" width="7.125" style="5" customWidth="1"/>
    <col min="14346" max="14346" width="4.125" style="5" customWidth="1"/>
    <col min="14347" max="14348" width="2.375" style="5" customWidth="1"/>
    <col min="14349" max="14349" width="4.625" style="5" customWidth="1"/>
    <col min="14350" max="14350" width="15.625" style="5" customWidth="1"/>
    <col min="14351" max="14351" width="1.625" style="5" customWidth="1"/>
    <col min="14352" max="14572" width="9" style="5"/>
    <col min="14573" max="14573" width="2.25" style="5" customWidth="1"/>
    <col min="14574" max="14577" width="2.375" style="5" customWidth="1"/>
    <col min="14578" max="14579" width="2.25" style="5" customWidth="1"/>
    <col min="14580" max="14580" width="7.125" style="5" customWidth="1"/>
    <col min="14581" max="14581" width="2.125" style="5" customWidth="1"/>
    <col min="14582" max="14583" width="7.125" style="5" customWidth="1"/>
    <col min="14584" max="14584" width="4.125" style="5" customWidth="1"/>
    <col min="14585" max="14586" width="2.375" style="5" customWidth="1"/>
    <col min="14587" max="14587" width="4.625" style="5" customWidth="1"/>
    <col min="14588" max="14588" width="15.625" style="5" customWidth="1"/>
    <col min="14589" max="14589" width="1.625" style="5" customWidth="1"/>
    <col min="14590" max="14590" width="2.625" style="5" customWidth="1"/>
    <col min="14591" max="14591" width="2.25" style="5" customWidth="1"/>
    <col min="14592" max="14595" width="2.375" style="5" customWidth="1"/>
    <col min="14596" max="14597" width="2.25" style="5" customWidth="1"/>
    <col min="14598" max="14598" width="7.125" style="5" customWidth="1"/>
    <col min="14599" max="14599" width="2.125" style="5" customWidth="1"/>
    <col min="14600" max="14601" width="7.125" style="5" customWidth="1"/>
    <col min="14602" max="14602" width="4.125" style="5" customWidth="1"/>
    <col min="14603" max="14604" width="2.375" style="5" customWidth="1"/>
    <col min="14605" max="14605" width="4.625" style="5" customWidth="1"/>
    <col min="14606" max="14606" width="15.625" style="5" customWidth="1"/>
    <col min="14607" max="14607" width="1.625" style="5" customWidth="1"/>
    <col min="14608" max="14828" width="9" style="5"/>
    <col min="14829" max="14829" width="2.25" style="5" customWidth="1"/>
    <col min="14830" max="14833" width="2.375" style="5" customWidth="1"/>
    <col min="14834" max="14835" width="2.25" style="5" customWidth="1"/>
    <col min="14836" max="14836" width="7.125" style="5" customWidth="1"/>
    <col min="14837" max="14837" width="2.125" style="5" customWidth="1"/>
    <col min="14838" max="14839" width="7.125" style="5" customWidth="1"/>
    <col min="14840" max="14840" width="4.125" style="5" customWidth="1"/>
    <col min="14841" max="14842" width="2.375" style="5" customWidth="1"/>
    <col min="14843" max="14843" width="4.625" style="5" customWidth="1"/>
    <col min="14844" max="14844" width="15.625" style="5" customWidth="1"/>
    <col min="14845" max="14845" width="1.625" style="5" customWidth="1"/>
    <col min="14846" max="14846" width="2.625" style="5" customWidth="1"/>
    <col min="14847" max="14847" width="2.25" style="5" customWidth="1"/>
    <col min="14848" max="14851" width="2.375" style="5" customWidth="1"/>
    <col min="14852" max="14853" width="2.25" style="5" customWidth="1"/>
    <col min="14854" max="14854" width="7.125" style="5" customWidth="1"/>
    <col min="14855" max="14855" width="2.125" style="5" customWidth="1"/>
    <col min="14856" max="14857" width="7.125" style="5" customWidth="1"/>
    <col min="14858" max="14858" width="4.125" style="5" customWidth="1"/>
    <col min="14859" max="14860" width="2.375" style="5" customWidth="1"/>
    <col min="14861" max="14861" width="4.625" style="5" customWidth="1"/>
    <col min="14862" max="14862" width="15.625" style="5" customWidth="1"/>
    <col min="14863" max="14863" width="1.625" style="5" customWidth="1"/>
    <col min="14864" max="15084" width="9" style="5"/>
    <col min="15085" max="15085" width="2.25" style="5" customWidth="1"/>
    <col min="15086" max="15089" width="2.375" style="5" customWidth="1"/>
    <col min="15090" max="15091" width="2.25" style="5" customWidth="1"/>
    <col min="15092" max="15092" width="7.125" style="5" customWidth="1"/>
    <col min="15093" max="15093" width="2.125" style="5" customWidth="1"/>
    <col min="15094" max="15095" width="7.125" style="5" customWidth="1"/>
    <col min="15096" max="15096" width="4.125" style="5" customWidth="1"/>
    <col min="15097" max="15098" width="2.375" style="5" customWidth="1"/>
    <col min="15099" max="15099" width="4.625" style="5" customWidth="1"/>
    <col min="15100" max="15100" width="15.625" style="5" customWidth="1"/>
    <col min="15101" max="15101" width="1.625" style="5" customWidth="1"/>
    <col min="15102" max="15102" width="2.625" style="5" customWidth="1"/>
    <col min="15103" max="15103" width="2.25" style="5" customWidth="1"/>
    <col min="15104" max="15107" width="2.375" style="5" customWidth="1"/>
    <col min="15108" max="15109" width="2.25" style="5" customWidth="1"/>
    <col min="15110" max="15110" width="7.125" style="5" customWidth="1"/>
    <col min="15111" max="15111" width="2.125" style="5" customWidth="1"/>
    <col min="15112" max="15113" width="7.125" style="5" customWidth="1"/>
    <col min="15114" max="15114" width="4.125" style="5" customWidth="1"/>
    <col min="15115" max="15116" width="2.375" style="5" customWidth="1"/>
    <col min="15117" max="15117" width="4.625" style="5" customWidth="1"/>
    <col min="15118" max="15118" width="15.625" style="5" customWidth="1"/>
    <col min="15119" max="15119" width="1.625" style="5" customWidth="1"/>
    <col min="15120" max="15340" width="9" style="5"/>
    <col min="15341" max="15341" width="2.25" style="5" customWidth="1"/>
    <col min="15342" max="15345" width="2.375" style="5" customWidth="1"/>
    <col min="15346" max="15347" width="2.25" style="5" customWidth="1"/>
    <col min="15348" max="15348" width="7.125" style="5" customWidth="1"/>
    <col min="15349" max="15349" width="2.125" style="5" customWidth="1"/>
    <col min="15350" max="15351" width="7.125" style="5" customWidth="1"/>
    <col min="15352" max="15352" width="4.125" style="5" customWidth="1"/>
    <col min="15353" max="15354" width="2.375" style="5" customWidth="1"/>
    <col min="15355" max="15355" width="4.625" style="5" customWidth="1"/>
    <col min="15356" max="15356" width="15.625" style="5" customWidth="1"/>
    <col min="15357" max="15357" width="1.625" style="5" customWidth="1"/>
    <col min="15358" max="15358" width="2.625" style="5" customWidth="1"/>
    <col min="15359" max="15359" width="2.25" style="5" customWidth="1"/>
    <col min="15360" max="15363" width="2.375" style="5" customWidth="1"/>
    <col min="15364" max="15365" width="2.25" style="5" customWidth="1"/>
    <col min="15366" max="15366" width="7.125" style="5" customWidth="1"/>
    <col min="15367" max="15367" width="2.125" style="5" customWidth="1"/>
    <col min="15368" max="15369" width="7.125" style="5" customWidth="1"/>
    <col min="15370" max="15370" width="4.125" style="5" customWidth="1"/>
    <col min="15371" max="15372" width="2.375" style="5" customWidth="1"/>
    <col min="15373" max="15373" width="4.625" style="5" customWidth="1"/>
    <col min="15374" max="15374" width="15.625" style="5" customWidth="1"/>
    <col min="15375" max="15375" width="1.625" style="5" customWidth="1"/>
    <col min="15376" max="15596" width="9" style="5"/>
    <col min="15597" max="15597" width="2.25" style="5" customWidth="1"/>
    <col min="15598" max="15601" width="2.375" style="5" customWidth="1"/>
    <col min="15602" max="15603" width="2.25" style="5" customWidth="1"/>
    <col min="15604" max="15604" width="7.125" style="5" customWidth="1"/>
    <col min="15605" max="15605" width="2.125" style="5" customWidth="1"/>
    <col min="15606" max="15607" width="7.125" style="5" customWidth="1"/>
    <col min="15608" max="15608" width="4.125" style="5" customWidth="1"/>
    <col min="15609" max="15610" width="2.375" style="5" customWidth="1"/>
    <col min="15611" max="15611" width="4.625" style="5" customWidth="1"/>
    <col min="15612" max="15612" width="15.625" style="5" customWidth="1"/>
    <col min="15613" max="15613" width="1.625" style="5" customWidth="1"/>
    <col min="15614" max="15614" width="2.625" style="5" customWidth="1"/>
    <col min="15615" max="15615" width="2.25" style="5" customWidth="1"/>
    <col min="15616" max="15619" width="2.375" style="5" customWidth="1"/>
    <col min="15620" max="15621" width="2.25" style="5" customWidth="1"/>
    <col min="15622" max="15622" width="7.125" style="5" customWidth="1"/>
    <col min="15623" max="15623" width="2.125" style="5" customWidth="1"/>
    <col min="15624" max="15625" width="7.125" style="5" customWidth="1"/>
    <col min="15626" max="15626" width="4.125" style="5" customWidth="1"/>
    <col min="15627" max="15628" width="2.375" style="5" customWidth="1"/>
    <col min="15629" max="15629" width="4.625" style="5" customWidth="1"/>
    <col min="15630" max="15630" width="15.625" style="5" customWidth="1"/>
    <col min="15631" max="15631" width="1.625" style="5" customWidth="1"/>
    <col min="15632" max="15852" width="9" style="5"/>
    <col min="15853" max="15853" width="2.25" style="5" customWidth="1"/>
    <col min="15854" max="15857" width="2.375" style="5" customWidth="1"/>
    <col min="15858" max="15859" width="2.25" style="5" customWidth="1"/>
    <col min="15860" max="15860" width="7.125" style="5" customWidth="1"/>
    <col min="15861" max="15861" width="2.125" style="5" customWidth="1"/>
    <col min="15862" max="15863" width="7.125" style="5" customWidth="1"/>
    <col min="15864" max="15864" width="4.125" style="5" customWidth="1"/>
    <col min="15865" max="15866" width="2.375" style="5" customWidth="1"/>
    <col min="15867" max="15867" width="4.625" style="5" customWidth="1"/>
    <col min="15868" max="15868" width="15.625" style="5" customWidth="1"/>
    <col min="15869" max="15869" width="1.625" style="5" customWidth="1"/>
    <col min="15870" max="15870" width="2.625" style="5" customWidth="1"/>
    <col min="15871" max="15871" width="2.25" style="5" customWidth="1"/>
    <col min="15872" max="15875" width="2.375" style="5" customWidth="1"/>
    <col min="15876" max="15877" width="2.25" style="5" customWidth="1"/>
    <col min="15878" max="15878" width="7.125" style="5" customWidth="1"/>
    <col min="15879" max="15879" width="2.125" style="5" customWidth="1"/>
    <col min="15880" max="15881" width="7.125" style="5" customWidth="1"/>
    <col min="15882" max="15882" width="4.125" style="5" customWidth="1"/>
    <col min="15883" max="15884" width="2.375" style="5" customWidth="1"/>
    <col min="15885" max="15885" width="4.625" style="5" customWidth="1"/>
    <col min="15886" max="15886" width="15.625" style="5" customWidth="1"/>
    <col min="15887" max="15887" width="1.625" style="5" customWidth="1"/>
    <col min="15888" max="16108" width="9" style="5"/>
    <col min="16109" max="16109" width="2.25" style="5" customWidth="1"/>
    <col min="16110" max="16113" width="2.375" style="5" customWidth="1"/>
    <col min="16114" max="16115" width="2.25" style="5" customWidth="1"/>
    <col min="16116" max="16116" width="7.125" style="5" customWidth="1"/>
    <col min="16117" max="16117" width="2.125" style="5" customWidth="1"/>
    <col min="16118" max="16119" width="7.125" style="5" customWidth="1"/>
    <col min="16120" max="16120" width="4.125" style="5" customWidth="1"/>
    <col min="16121" max="16122" width="2.375" style="5" customWidth="1"/>
    <col min="16123" max="16123" width="4.625" style="5" customWidth="1"/>
    <col min="16124" max="16124" width="15.625" style="5" customWidth="1"/>
    <col min="16125" max="16125" width="1.625" style="5" customWidth="1"/>
    <col min="16126" max="16126" width="2.625" style="5" customWidth="1"/>
    <col min="16127" max="16127" width="2.25" style="5" customWidth="1"/>
    <col min="16128" max="16131" width="2.375" style="5" customWidth="1"/>
    <col min="16132" max="16133" width="2.25" style="5" customWidth="1"/>
    <col min="16134" max="16134" width="7.125" style="5" customWidth="1"/>
    <col min="16135" max="16135" width="2.125" style="5" customWidth="1"/>
    <col min="16136" max="16137" width="7.125" style="5" customWidth="1"/>
    <col min="16138" max="16138" width="4.125" style="5" customWidth="1"/>
    <col min="16139" max="16140" width="2.375" style="5" customWidth="1"/>
    <col min="16141" max="16141" width="4.625" style="5" customWidth="1"/>
    <col min="16142" max="16142" width="15.625" style="5" customWidth="1"/>
    <col min="16143" max="16143" width="1.625" style="5" customWidth="1"/>
    <col min="16144" max="16384" width="9" style="5"/>
  </cols>
  <sheetData>
    <row r="1" spans="1:40" s="12" customFormat="1" ht="27" customHeight="1" x14ac:dyDescent="0.15">
      <c r="A1" s="85" t="s">
        <v>166</v>
      </c>
      <c r="B1" s="85"/>
      <c r="C1" s="85"/>
      <c r="D1" s="85"/>
      <c r="E1" s="85"/>
      <c r="F1" s="85"/>
      <c r="G1" s="85"/>
      <c r="H1" s="85"/>
      <c r="I1" s="85"/>
      <c r="J1" s="85"/>
      <c r="K1" s="85"/>
      <c r="L1" s="85"/>
      <c r="M1" s="85"/>
      <c r="N1" s="85"/>
      <c r="O1" s="85"/>
      <c r="P1" s="85"/>
      <c r="Q1" s="85"/>
      <c r="R1" s="85"/>
      <c r="S1" s="85"/>
      <c r="T1" s="86"/>
      <c r="U1" s="85" t="s">
        <v>167</v>
      </c>
      <c r="V1" s="85"/>
      <c r="W1" s="85"/>
      <c r="X1" s="85"/>
      <c r="Y1" s="85"/>
      <c r="Z1" s="85"/>
      <c r="AA1" s="85"/>
      <c r="AB1" s="85"/>
      <c r="AC1" s="85"/>
      <c r="AD1" s="85"/>
      <c r="AE1" s="85"/>
      <c r="AF1" s="85"/>
      <c r="AG1" s="85"/>
      <c r="AH1" s="85"/>
      <c r="AI1" s="85"/>
      <c r="AJ1" s="85"/>
      <c r="AK1" s="85"/>
      <c r="AL1" s="85"/>
      <c r="AM1" s="85"/>
      <c r="AN1" s="86"/>
    </row>
    <row r="2" spans="1:40" x14ac:dyDescent="0.15">
      <c r="T2" s="6"/>
      <c r="AN2" s="6"/>
    </row>
    <row r="3" spans="1:40" x14ac:dyDescent="0.15">
      <c r="T3" s="6"/>
      <c r="AN3" s="6"/>
    </row>
    <row r="4" spans="1:40" ht="24" x14ac:dyDescent="0.15">
      <c r="A4" s="87" t="s">
        <v>115</v>
      </c>
      <c r="B4" s="87"/>
      <c r="C4" s="87"/>
      <c r="D4" s="87"/>
      <c r="E4" s="87"/>
      <c r="F4" s="87"/>
      <c r="G4" s="87"/>
      <c r="H4" s="87"/>
      <c r="I4" s="87"/>
      <c r="J4" s="87"/>
      <c r="K4" s="87"/>
      <c r="L4" s="87"/>
      <c r="M4" s="87"/>
      <c r="N4" s="87"/>
      <c r="O4" s="87"/>
      <c r="P4" s="87"/>
      <c r="Q4" s="87"/>
      <c r="R4" s="87"/>
      <c r="S4" s="87"/>
      <c r="T4" s="7"/>
      <c r="U4" s="87" t="s">
        <v>115</v>
      </c>
      <c r="V4" s="87"/>
      <c r="W4" s="87"/>
      <c r="X4" s="87"/>
      <c r="Y4" s="87"/>
      <c r="Z4" s="87"/>
      <c r="AA4" s="87"/>
      <c r="AB4" s="87"/>
      <c r="AC4" s="87"/>
      <c r="AD4" s="87"/>
      <c r="AE4" s="87"/>
      <c r="AF4" s="87"/>
      <c r="AG4" s="87"/>
      <c r="AH4" s="87"/>
      <c r="AI4" s="87"/>
      <c r="AJ4" s="87"/>
      <c r="AK4" s="87"/>
      <c r="AL4" s="87"/>
      <c r="AM4" s="87"/>
      <c r="AN4" s="7"/>
    </row>
    <row r="5" spans="1:40" ht="14.25" thickBot="1" x14ac:dyDescent="0.2">
      <c r="T5" s="6"/>
      <c r="AN5" s="6"/>
    </row>
    <row r="6" spans="1:40" x14ac:dyDescent="0.15">
      <c r="B6" s="93" t="s">
        <v>117</v>
      </c>
      <c r="C6" s="91"/>
      <c r="D6" s="88" t="s">
        <v>118</v>
      </c>
      <c r="E6" s="89"/>
      <c r="F6" s="89"/>
      <c r="G6" s="89"/>
      <c r="H6" s="89"/>
      <c r="I6" s="89"/>
      <c r="J6" s="40" t="s">
        <v>0</v>
      </c>
      <c r="K6" s="46" t="s">
        <v>165</v>
      </c>
      <c r="L6" s="90" t="s">
        <v>145</v>
      </c>
      <c r="M6" s="91"/>
      <c r="N6" s="20"/>
      <c r="O6" s="88" t="s">
        <v>120</v>
      </c>
      <c r="P6" s="89"/>
      <c r="Q6" s="89"/>
      <c r="R6" s="89"/>
      <c r="S6" s="92"/>
      <c r="T6" s="6"/>
      <c r="V6" s="93" t="s">
        <v>117</v>
      </c>
      <c r="W6" s="91"/>
      <c r="X6" s="88" t="s">
        <v>118</v>
      </c>
      <c r="Y6" s="89"/>
      <c r="Z6" s="89"/>
      <c r="AA6" s="89"/>
      <c r="AB6" s="89"/>
      <c r="AC6" s="89"/>
      <c r="AD6" s="40" t="s">
        <v>0</v>
      </c>
      <c r="AE6" s="46" t="s">
        <v>165</v>
      </c>
      <c r="AF6" s="90" t="s">
        <v>168</v>
      </c>
      <c r="AG6" s="91"/>
      <c r="AH6" s="20"/>
      <c r="AI6" s="88" t="s">
        <v>120</v>
      </c>
      <c r="AJ6" s="89"/>
      <c r="AK6" s="89"/>
      <c r="AL6" s="89"/>
      <c r="AM6" s="92"/>
      <c r="AN6" s="6"/>
    </row>
    <row r="7" spans="1:40" ht="15.95" customHeight="1" x14ac:dyDescent="0.15">
      <c r="B7" s="94"/>
      <c r="C7" s="60"/>
      <c r="D7" s="54" t="str">
        <f>IFERROR(LOOKUP('棄権届 (4)'!B7,Sheet6!E:E,Sheet6!M:M),"")</f>
        <v/>
      </c>
      <c r="E7" s="54"/>
      <c r="F7" s="54"/>
      <c r="G7" s="54"/>
      <c r="H7" s="54"/>
      <c r="I7" s="54"/>
      <c r="J7" s="56" t="str">
        <f>IFERROR(VLOOKUP(Sheet12!A1,Sheet7!I:K,2,0),"")</f>
        <v/>
      </c>
      <c r="K7" s="58" t="str">
        <f>IFERROR(VLOOKUP(Sheet12!A1,Sheet7!I:K,3,0),"")</f>
        <v/>
      </c>
      <c r="L7" s="60"/>
      <c r="M7" s="60"/>
      <c r="N7" s="62" t="str">
        <f>CONCATENATE(B7,K7,L7)</f>
        <v/>
      </c>
      <c r="O7" s="48" t="str">
        <f>IFERROR(VLOOKUP(L7,選手番号!C:F,4,0),"")</f>
        <v/>
      </c>
      <c r="P7" s="49"/>
      <c r="Q7" s="49"/>
      <c r="R7" s="49"/>
      <c r="S7" s="50"/>
      <c r="T7" s="6"/>
      <c r="V7" s="94"/>
      <c r="W7" s="60"/>
      <c r="X7" s="54" t="str">
        <f>IFERROR(LOOKUP(V7,Sheet6!E:E,Sheet6!M:M),"")</f>
        <v/>
      </c>
      <c r="Y7" s="54"/>
      <c r="Z7" s="54"/>
      <c r="AA7" s="54"/>
      <c r="AB7" s="54"/>
      <c r="AC7" s="54"/>
      <c r="AD7" s="56" t="str">
        <f>IFERROR(VLOOKUP(Sheet12!C1,Sheet7!I:K,2,0),"")</f>
        <v/>
      </c>
      <c r="AE7" s="58" t="str">
        <f>IFERROR(VLOOKUP(Sheet12!C1,Sheet7!I:K,3,0),"")</f>
        <v/>
      </c>
      <c r="AF7" s="60"/>
      <c r="AG7" s="60"/>
      <c r="AH7" s="62" t="str">
        <f>CONCATENATE(V7,AE7,AF7)</f>
        <v/>
      </c>
      <c r="AI7" s="48" t="str">
        <f>IFERROR(VLOOKUP(AF7,'チ-ム番号'!A:B,2,0),"")</f>
        <v/>
      </c>
      <c r="AJ7" s="49"/>
      <c r="AK7" s="49"/>
      <c r="AL7" s="49"/>
      <c r="AM7" s="50"/>
      <c r="AN7" s="6"/>
    </row>
    <row r="8" spans="1:40" ht="15.95" customHeight="1" x14ac:dyDescent="0.15">
      <c r="B8" s="94"/>
      <c r="C8" s="60"/>
      <c r="D8" s="54"/>
      <c r="E8" s="54"/>
      <c r="F8" s="54"/>
      <c r="G8" s="54"/>
      <c r="H8" s="54"/>
      <c r="I8" s="54"/>
      <c r="J8" s="83"/>
      <c r="K8" s="58"/>
      <c r="L8" s="60"/>
      <c r="M8" s="60"/>
      <c r="N8" s="84"/>
      <c r="O8" s="51"/>
      <c r="P8" s="52"/>
      <c r="Q8" s="52"/>
      <c r="R8" s="52"/>
      <c r="S8" s="53"/>
      <c r="T8" s="6"/>
      <c r="V8" s="94"/>
      <c r="W8" s="60"/>
      <c r="X8" s="54"/>
      <c r="Y8" s="54"/>
      <c r="Z8" s="54"/>
      <c r="AA8" s="54"/>
      <c r="AB8" s="54"/>
      <c r="AC8" s="54"/>
      <c r="AD8" s="83"/>
      <c r="AE8" s="58"/>
      <c r="AF8" s="60"/>
      <c r="AG8" s="60"/>
      <c r="AH8" s="84"/>
      <c r="AI8" s="51"/>
      <c r="AJ8" s="52"/>
      <c r="AK8" s="52"/>
      <c r="AL8" s="52"/>
      <c r="AM8" s="53"/>
      <c r="AN8" s="6"/>
    </row>
    <row r="9" spans="1:40" ht="15.95" customHeight="1" x14ac:dyDescent="0.15">
      <c r="B9" s="94"/>
      <c r="C9" s="60"/>
      <c r="D9" s="54" t="str">
        <f>IFERROR(LOOKUP('棄権届 (4)'!B9,Sheet6!E:E,Sheet6!M:M),"")</f>
        <v/>
      </c>
      <c r="E9" s="54"/>
      <c r="F9" s="54"/>
      <c r="G9" s="54"/>
      <c r="H9" s="54"/>
      <c r="I9" s="54"/>
      <c r="J9" s="56" t="str">
        <f>IFERROR(VLOOKUP(Sheet12!A3,Sheet7!I:K,2,0),"")</f>
        <v/>
      </c>
      <c r="K9" s="58" t="str">
        <f>IFERROR(VLOOKUP(Sheet12!A3,Sheet7!I:K,3,0),"")</f>
        <v/>
      </c>
      <c r="L9" s="60"/>
      <c r="M9" s="60"/>
      <c r="N9" s="62" t="str">
        <f t="shared" ref="N9" si="0">CONCATENATE(B9,K9,L9)</f>
        <v/>
      </c>
      <c r="O9" s="48" t="str">
        <f>IFERROR(VLOOKUP(L9,選手番号!C:F,4,0),"")</f>
        <v/>
      </c>
      <c r="P9" s="49"/>
      <c r="Q9" s="49"/>
      <c r="R9" s="49"/>
      <c r="S9" s="50"/>
      <c r="T9" s="6"/>
      <c r="V9" s="94"/>
      <c r="W9" s="60"/>
      <c r="X9" s="54" t="str">
        <f>IFERROR(LOOKUP(V9,Sheet6!E:E,Sheet6!M:M),"")</f>
        <v/>
      </c>
      <c r="Y9" s="54"/>
      <c r="Z9" s="54"/>
      <c r="AA9" s="54"/>
      <c r="AB9" s="54"/>
      <c r="AC9" s="54"/>
      <c r="AD9" s="56" t="str">
        <f>IFERROR(VLOOKUP(Sheet12!C3,Sheet7!I:K,2,0),"")</f>
        <v/>
      </c>
      <c r="AE9" s="58" t="str">
        <f>IFERROR(VLOOKUP(Sheet12!C3,Sheet7!I:K,3,0),"")</f>
        <v/>
      </c>
      <c r="AF9" s="60"/>
      <c r="AG9" s="60"/>
      <c r="AH9" s="62" t="str">
        <f t="shared" ref="AH9" si="1">CONCATENATE(V9,AE9,AF9)</f>
        <v/>
      </c>
      <c r="AI9" s="48" t="str">
        <f>IFERROR(VLOOKUP(AF9,'チ-ム番号'!A:B,2,0),"")</f>
        <v/>
      </c>
      <c r="AJ9" s="49"/>
      <c r="AK9" s="49"/>
      <c r="AL9" s="49"/>
      <c r="AM9" s="50"/>
      <c r="AN9" s="6"/>
    </row>
    <row r="10" spans="1:40" ht="15.95" customHeight="1" x14ac:dyDescent="0.15">
      <c r="B10" s="94"/>
      <c r="C10" s="60"/>
      <c r="D10" s="54"/>
      <c r="E10" s="54"/>
      <c r="F10" s="54"/>
      <c r="G10" s="54"/>
      <c r="H10" s="54"/>
      <c r="I10" s="54"/>
      <c r="J10" s="83"/>
      <c r="K10" s="58"/>
      <c r="L10" s="60"/>
      <c r="M10" s="60"/>
      <c r="N10" s="84"/>
      <c r="O10" s="51"/>
      <c r="P10" s="52"/>
      <c r="Q10" s="52"/>
      <c r="R10" s="52"/>
      <c r="S10" s="53"/>
      <c r="T10" s="6"/>
      <c r="V10" s="94"/>
      <c r="W10" s="60"/>
      <c r="X10" s="54"/>
      <c r="Y10" s="54"/>
      <c r="Z10" s="54"/>
      <c r="AA10" s="54"/>
      <c r="AB10" s="54"/>
      <c r="AC10" s="54"/>
      <c r="AD10" s="83"/>
      <c r="AE10" s="58"/>
      <c r="AF10" s="60"/>
      <c r="AG10" s="60"/>
      <c r="AH10" s="84"/>
      <c r="AI10" s="51"/>
      <c r="AJ10" s="52"/>
      <c r="AK10" s="52"/>
      <c r="AL10" s="52"/>
      <c r="AM10" s="53"/>
      <c r="AN10" s="6"/>
    </row>
    <row r="11" spans="1:40" ht="15.95" customHeight="1" x14ac:dyDescent="0.15">
      <c r="B11" s="94"/>
      <c r="C11" s="60"/>
      <c r="D11" s="54" t="str">
        <f>IFERROR(LOOKUP('棄権届 (4)'!B11,Sheet6!E:E,Sheet6!M:M),"")</f>
        <v/>
      </c>
      <c r="E11" s="54"/>
      <c r="F11" s="54"/>
      <c r="G11" s="54"/>
      <c r="H11" s="54"/>
      <c r="I11" s="54"/>
      <c r="J11" s="56" t="str">
        <f>IFERROR(VLOOKUP(Sheet12!A5,Sheet7!I:K,2,0),"")</f>
        <v/>
      </c>
      <c r="K11" s="58" t="str">
        <f>IFERROR(VLOOKUP(Sheet12!A5,Sheet7!I:K,3,0),"")</f>
        <v/>
      </c>
      <c r="L11" s="60"/>
      <c r="M11" s="60"/>
      <c r="N11" s="62" t="str">
        <f t="shared" ref="N11" si="2">CONCATENATE(B11,K11,L11)</f>
        <v/>
      </c>
      <c r="O11" s="48" t="str">
        <f>IFERROR(VLOOKUP(L11,選手番号!C:F,4,0),"")</f>
        <v/>
      </c>
      <c r="P11" s="49"/>
      <c r="Q11" s="49"/>
      <c r="R11" s="49"/>
      <c r="S11" s="50"/>
      <c r="T11" s="6"/>
      <c r="V11" s="94"/>
      <c r="W11" s="60"/>
      <c r="X11" s="54" t="str">
        <f>IFERROR(LOOKUP(V11,Sheet6!E:E,Sheet6!M:M),"")</f>
        <v/>
      </c>
      <c r="Y11" s="54"/>
      <c r="Z11" s="54"/>
      <c r="AA11" s="54"/>
      <c r="AB11" s="54"/>
      <c r="AC11" s="54"/>
      <c r="AD11" s="56" t="str">
        <f>IFERROR(VLOOKUP(Sheet12!C5,Sheet7!I:K,2,0),"")</f>
        <v/>
      </c>
      <c r="AE11" s="58" t="str">
        <f>IFERROR(VLOOKUP(Sheet12!C5,Sheet7!I:K,3,0),"")</f>
        <v/>
      </c>
      <c r="AF11" s="60"/>
      <c r="AG11" s="60"/>
      <c r="AH11" s="62" t="str">
        <f t="shared" ref="AH11" si="3">CONCATENATE(V11,AE11,AF11)</f>
        <v/>
      </c>
      <c r="AI11" s="48" t="str">
        <f>IFERROR(VLOOKUP(AF11,'チ-ム番号'!A:B,2,0),"")</f>
        <v/>
      </c>
      <c r="AJ11" s="49"/>
      <c r="AK11" s="49"/>
      <c r="AL11" s="49"/>
      <c r="AM11" s="50"/>
      <c r="AN11" s="6"/>
    </row>
    <row r="12" spans="1:40" ht="15.95" customHeight="1" x14ac:dyDescent="0.15">
      <c r="B12" s="94"/>
      <c r="C12" s="60"/>
      <c r="D12" s="54"/>
      <c r="E12" s="54"/>
      <c r="F12" s="54"/>
      <c r="G12" s="54"/>
      <c r="H12" s="54"/>
      <c r="I12" s="54"/>
      <c r="J12" s="83"/>
      <c r="K12" s="58"/>
      <c r="L12" s="60"/>
      <c r="M12" s="60"/>
      <c r="N12" s="84"/>
      <c r="O12" s="51"/>
      <c r="P12" s="52"/>
      <c r="Q12" s="52"/>
      <c r="R12" s="52"/>
      <c r="S12" s="53"/>
      <c r="T12" s="6"/>
      <c r="V12" s="94"/>
      <c r="W12" s="60"/>
      <c r="X12" s="54"/>
      <c r="Y12" s="54"/>
      <c r="Z12" s="54"/>
      <c r="AA12" s="54"/>
      <c r="AB12" s="54"/>
      <c r="AC12" s="54"/>
      <c r="AD12" s="83"/>
      <c r="AE12" s="58"/>
      <c r="AF12" s="60"/>
      <c r="AG12" s="60"/>
      <c r="AH12" s="84"/>
      <c r="AI12" s="51"/>
      <c r="AJ12" s="52"/>
      <c r="AK12" s="52"/>
      <c r="AL12" s="52"/>
      <c r="AM12" s="53"/>
      <c r="AN12" s="6"/>
    </row>
    <row r="13" spans="1:40" ht="15.95" customHeight="1" x14ac:dyDescent="0.15">
      <c r="B13" s="94"/>
      <c r="C13" s="60"/>
      <c r="D13" s="54" t="str">
        <f>IFERROR(LOOKUP('棄権届 (4)'!B13,Sheet6!E:E,Sheet6!M:M),"")</f>
        <v/>
      </c>
      <c r="E13" s="54"/>
      <c r="F13" s="54"/>
      <c r="G13" s="54"/>
      <c r="H13" s="54"/>
      <c r="I13" s="54"/>
      <c r="J13" s="56" t="str">
        <f>IFERROR(VLOOKUP(Sheet12!A7,Sheet7!I:K,2,0),"")</f>
        <v/>
      </c>
      <c r="K13" s="58" t="str">
        <f>IFERROR(VLOOKUP(Sheet12!A7,Sheet7!I:K,3,0),"")</f>
        <v/>
      </c>
      <c r="L13" s="60"/>
      <c r="M13" s="60"/>
      <c r="N13" s="62" t="str">
        <f t="shared" ref="N13" si="4">CONCATENATE(B13,K13,L13)</f>
        <v/>
      </c>
      <c r="O13" s="48" t="str">
        <f>IFERROR(VLOOKUP(L13,選手番号!C:F,4,0),"")</f>
        <v/>
      </c>
      <c r="P13" s="49"/>
      <c r="Q13" s="49"/>
      <c r="R13" s="49"/>
      <c r="S13" s="50"/>
      <c r="T13" s="6"/>
      <c r="V13" s="94"/>
      <c r="W13" s="60"/>
      <c r="X13" s="54" t="str">
        <f>IFERROR(LOOKUP(V13,Sheet6!E:E,Sheet6!M:M),"")</f>
        <v/>
      </c>
      <c r="Y13" s="54"/>
      <c r="Z13" s="54"/>
      <c r="AA13" s="54"/>
      <c r="AB13" s="54"/>
      <c r="AC13" s="54"/>
      <c r="AD13" s="56" t="str">
        <f>IFERROR(VLOOKUP(Sheet12!C7,Sheet7!I:K,2,0),"")</f>
        <v/>
      </c>
      <c r="AE13" s="58" t="str">
        <f>IFERROR(VLOOKUP(Sheet12!C7,Sheet7!I:K,3,0),"")</f>
        <v/>
      </c>
      <c r="AF13" s="60"/>
      <c r="AG13" s="60"/>
      <c r="AH13" s="62" t="str">
        <f t="shared" ref="AH13" si="5">CONCATENATE(V13,AE13,AF13)</f>
        <v/>
      </c>
      <c r="AI13" s="48" t="str">
        <f>IFERROR(VLOOKUP(AF13,'チ-ム番号'!A:B,2,0),"")</f>
        <v/>
      </c>
      <c r="AJ13" s="49"/>
      <c r="AK13" s="49"/>
      <c r="AL13" s="49"/>
      <c r="AM13" s="50"/>
      <c r="AN13" s="6"/>
    </row>
    <row r="14" spans="1:40" ht="15.95" customHeight="1" x14ac:dyDescent="0.15">
      <c r="B14" s="94"/>
      <c r="C14" s="60"/>
      <c r="D14" s="54"/>
      <c r="E14" s="54"/>
      <c r="F14" s="54"/>
      <c r="G14" s="54"/>
      <c r="H14" s="54"/>
      <c r="I14" s="54"/>
      <c r="J14" s="83"/>
      <c r="K14" s="58"/>
      <c r="L14" s="60"/>
      <c r="M14" s="60"/>
      <c r="N14" s="84"/>
      <c r="O14" s="51"/>
      <c r="P14" s="52"/>
      <c r="Q14" s="52"/>
      <c r="R14" s="52"/>
      <c r="S14" s="53"/>
      <c r="T14" s="6"/>
      <c r="V14" s="94"/>
      <c r="W14" s="60"/>
      <c r="X14" s="54"/>
      <c r="Y14" s="54"/>
      <c r="Z14" s="54"/>
      <c r="AA14" s="54"/>
      <c r="AB14" s="54"/>
      <c r="AC14" s="54"/>
      <c r="AD14" s="83"/>
      <c r="AE14" s="58"/>
      <c r="AF14" s="60"/>
      <c r="AG14" s="60"/>
      <c r="AH14" s="84"/>
      <c r="AI14" s="51"/>
      <c r="AJ14" s="52"/>
      <c r="AK14" s="52"/>
      <c r="AL14" s="52"/>
      <c r="AM14" s="53"/>
      <c r="AN14" s="6"/>
    </row>
    <row r="15" spans="1:40" ht="15.95" customHeight="1" x14ac:dyDescent="0.15">
      <c r="B15" s="94"/>
      <c r="C15" s="60"/>
      <c r="D15" s="54" t="str">
        <f>IFERROR(LOOKUP('棄権届 (4)'!B15,Sheet6!E:E,Sheet6!M:M),"")</f>
        <v/>
      </c>
      <c r="E15" s="54"/>
      <c r="F15" s="54"/>
      <c r="G15" s="54"/>
      <c r="H15" s="54"/>
      <c r="I15" s="54"/>
      <c r="J15" s="56" t="str">
        <f>IFERROR(VLOOKUP(Sheet12!A9,Sheet7!I:K,2,0),"")</f>
        <v/>
      </c>
      <c r="K15" s="58" t="str">
        <f>IFERROR(VLOOKUP(Sheet12!A9,Sheet7!I:K,3,0),"")</f>
        <v/>
      </c>
      <c r="L15" s="60"/>
      <c r="M15" s="60"/>
      <c r="N15" s="62" t="str">
        <f t="shared" ref="N15" si="6">CONCATENATE(B15,K15,L15)</f>
        <v/>
      </c>
      <c r="O15" s="48" t="str">
        <f>IFERROR(VLOOKUP(L15,選手番号!C:F,4,0),"")</f>
        <v/>
      </c>
      <c r="P15" s="49"/>
      <c r="Q15" s="49"/>
      <c r="R15" s="49"/>
      <c r="S15" s="50"/>
      <c r="T15" s="6"/>
      <c r="V15" s="94"/>
      <c r="W15" s="60"/>
      <c r="X15" s="54" t="str">
        <f>IFERROR(LOOKUP(V15,Sheet6!E:E,Sheet6!M:M),"")</f>
        <v/>
      </c>
      <c r="Y15" s="54"/>
      <c r="Z15" s="54"/>
      <c r="AA15" s="54"/>
      <c r="AB15" s="54"/>
      <c r="AC15" s="54"/>
      <c r="AD15" s="56" t="str">
        <f>IFERROR(VLOOKUP(Sheet12!C9,Sheet7!I:K,2,0),"")</f>
        <v/>
      </c>
      <c r="AE15" s="58" t="str">
        <f>IFERROR(VLOOKUP(Sheet12!C9,Sheet7!I:K,3,0),"")</f>
        <v/>
      </c>
      <c r="AF15" s="60"/>
      <c r="AG15" s="60"/>
      <c r="AH15" s="62" t="str">
        <f t="shared" ref="AH15" si="7">CONCATENATE(V15,AE15,AF15)</f>
        <v/>
      </c>
      <c r="AI15" s="48" t="str">
        <f>IFERROR(VLOOKUP(AF15,'チ-ム番号'!A:B,2,0),"")</f>
        <v/>
      </c>
      <c r="AJ15" s="49"/>
      <c r="AK15" s="49"/>
      <c r="AL15" s="49"/>
      <c r="AM15" s="50"/>
      <c r="AN15" s="6"/>
    </row>
    <row r="16" spans="1:40" ht="15.95" customHeight="1" x14ac:dyDescent="0.15">
      <c r="B16" s="94"/>
      <c r="C16" s="60"/>
      <c r="D16" s="54"/>
      <c r="E16" s="54"/>
      <c r="F16" s="54"/>
      <c r="G16" s="54"/>
      <c r="H16" s="54"/>
      <c r="I16" s="54"/>
      <c r="J16" s="83"/>
      <c r="K16" s="58"/>
      <c r="L16" s="60"/>
      <c r="M16" s="60"/>
      <c r="N16" s="84"/>
      <c r="O16" s="51"/>
      <c r="P16" s="52"/>
      <c r="Q16" s="52"/>
      <c r="R16" s="52"/>
      <c r="S16" s="53"/>
      <c r="T16" s="6"/>
      <c r="V16" s="94"/>
      <c r="W16" s="60"/>
      <c r="X16" s="54"/>
      <c r="Y16" s="54"/>
      <c r="Z16" s="54"/>
      <c r="AA16" s="54"/>
      <c r="AB16" s="54"/>
      <c r="AC16" s="54"/>
      <c r="AD16" s="83"/>
      <c r="AE16" s="58"/>
      <c r="AF16" s="60"/>
      <c r="AG16" s="60"/>
      <c r="AH16" s="84"/>
      <c r="AI16" s="51"/>
      <c r="AJ16" s="52"/>
      <c r="AK16" s="52"/>
      <c r="AL16" s="52"/>
      <c r="AM16" s="53"/>
      <c r="AN16" s="6"/>
    </row>
    <row r="17" spans="2:40" ht="15.95" customHeight="1" x14ac:dyDescent="0.15">
      <c r="B17" s="94"/>
      <c r="C17" s="60"/>
      <c r="D17" s="54" t="str">
        <f>IFERROR(LOOKUP('棄権届 (4)'!B17,Sheet6!E:E,Sheet6!M:M),"")</f>
        <v/>
      </c>
      <c r="E17" s="54"/>
      <c r="F17" s="54"/>
      <c r="G17" s="54"/>
      <c r="H17" s="54"/>
      <c r="I17" s="54"/>
      <c r="J17" s="56" t="str">
        <f>IFERROR(VLOOKUP(Sheet12!A11,Sheet7!I:K,2,0),"")</f>
        <v/>
      </c>
      <c r="K17" s="58" t="str">
        <f>IFERROR(VLOOKUP(Sheet12!A11,Sheet7!I:K,3,0),"")</f>
        <v/>
      </c>
      <c r="L17" s="60"/>
      <c r="M17" s="60"/>
      <c r="N17" s="62" t="str">
        <f t="shared" ref="N17" si="8">CONCATENATE(B17,K17,L17)</f>
        <v/>
      </c>
      <c r="O17" s="48" t="str">
        <f>IFERROR(VLOOKUP(L17,選手番号!C:F,4,0),"")</f>
        <v/>
      </c>
      <c r="P17" s="49"/>
      <c r="Q17" s="49"/>
      <c r="R17" s="49"/>
      <c r="S17" s="50"/>
      <c r="T17" s="6"/>
      <c r="V17" s="94"/>
      <c r="W17" s="60"/>
      <c r="X17" s="54" t="str">
        <f>IFERROR(LOOKUP(V17,Sheet6!E:E,Sheet6!M:M),"")</f>
        <v/>
      </c>
      <c r="Y17" s="54"/>
      <c r="Z17" s="54"/>
      <c r="AA17" s="54"/>
      <c r="AB17" s="54"/>
      <c r="AC17" s="54"/>
      <c r="AD17" s="56" t="str">
        <f>IFERROR(VLOOKUP(Sheet12!C11,Sheet7!I:K,2,0),"")</f>
        <v/>
      </c>
      <c r="AE17" s="58" t="str">
        <f>IFERROR(VLOOKUP(Sheet12!C11,Sheet7!I:K,3,0),"")</f>
        <v/>
      </c>
      <c r="AF17" s="60"/>
      <c r="AG17" s="60"/>
      <c r="AH17" s="62" t="str">
        <f t="shared" ref="AH17" si="9">CONCATENATE(V17,AE17,AF17)</f>
        <v/>
      </c>
      <c r="AI17" s="48" t="str">
        <f>IFERROR(VLOOKUP(AF17,'チ-ム番号'!A:B,2,0),"")</f>
        <v/>
      </c>
      <c r="AJ17" s="49"/>
      <c r="AK17" s="49"/>
      <c r="AL17" s="49"/>
      <c r="AM17" s="50"/>
      <c r="AN17" s="6"/>
    </row>
    <row r="18" spans="2:40" ht="15.95" customHeight="1" x14ac:dyDescent="0.15">
      <c r="B18" s="94"/>
      <c r="C18" s="60"/>
      <c r="D18" s="54"/>
      <c r="E18" s="54"/>
      <c r="F18" s="54"/>
      <c r="G18" s="54"/>
      <c r="H18" s="54"/>
      <c r="I18" s="54"/>
      <c r="J18" s="83"/>
      <c r="K18" s="58"/>
      <c r="L18" s="60"/>
      <c r="M18" s="60"/>
      <c r="N18" s="84"/>
      <c r="O18" s="51"/>
      <c r="P18" s="52"/>
      <c r="Q18" s="52"/>
      <c r="R18" s="52"/>
      <c r="S18" s="53"/>
      <c r="T18" s="6"/>
      <c r="V18" s="94"/>
      <c r="W18" s="60"/>
      <c r="X18" s="54"/>
      <c r="Y18" s="54"/>
      <c r="Z18" s="54"/>
      <c r="AA18" s="54"/>
      <c r="AB18" s="54"/>
      <c r="AC18" s="54"/>
      <c r="AD18" s="83"/>
      <c r="AE18" s="58"/>
      <c r="AF18" s="60"/>
      <c r="AG18" s="60"/>
      <c r="AH18" s="84"/>
      <c r="AI18" s="51"/>
      <c r="AJ18" s="52"/>
      <c r="AK18" s="52"/>
      <c r="AL18" s="52"/>
      <c r="AM18" s="53"/>
      <c r="AN18" s="6"/>
    </row>
    <row r="19" spans="2:40" ht="15.95" customHeight="1" x14ac:dyDescent="0.15">
      <c r="B19" s="94"/>
      <c r="C19" s="60"/>
      <c r="D19" s="54" t="str">
        <f>IFERROR(LOOKUP('棄権届 (4)'!B19,Sheet6!E:E,Sheet6!M:M),"")</f>
        <v/>
      </c>
      <c r="E19" s="54"/>
      <c r="F19" s="54"/>
      <c r="G19" s="54"/>
      <c r="H19" s="54"/>
      <c r="I19" s="54"/>
      <c r="J19" s="56" t="str">
        <f>IFERROR(VLOOKUP(Sheet12!A13,Sheet7!I:K,2,0),"")</f>
        <v/>
      </c>
      <c r="K19" s="58" t="str">
        <f>IFERROR(VLOOKUP(Sheet12!A13,Sheet7!I:K,3,0),"")</f>
        <v/>
      </c>
      <c r="L19" s="60"/>
      <c r="M19" s="60"/>
      <c r="N19" s="62" t="str">
        <f t="shared" ref="N19" si="10">CONCATENATE(B19,K19,L19)</f>
        <v/>
      </c>
      <c r="O19" s="48" t="str">
        <f>IFERROR(VLOOKUP(L19,選手番号!C:F,4,0),"")</f>
        <v/>
      </c>
      <c r="P19" s="49"/>
      <c r="Q19" s="49"/>
      <c r="R19" s="49"/>
      <c r="S19" s="50"/>
      <c r="T19" s="6"/>
      <c r="V19" s="94"/>
      <c r="W19" s="60"/>
      <c r="X19" s="54" t="str">
        <f>IFERROR(LOOKUP(V19,Sheet6!E:E,Sheet6!M:M),"")</f>
        <v/>
      </c>
      <c r="Y19" s="54"/>
      <c r="Z19" s="54"/>
      <c r="AA19" s="54"/>
      <c r="AB19" s="54"/>
      <c r="AC19" s="54"/>
      <c r="AD19" s="56" t="str">
        <f>IFERROR(VLOOKUP(Sheet12!C13,Sheet7!I:K,2,0),"")</f>
        <v/>
      </c>
      <c r="AE19" s="58" t="str">
        <f>IFERROR(VLOOKUP(Sheet12!C13,Sheet7!I:K,3,0),"")</f>
        <v/>
      </c>
      <c r="AF19" s="60"/>
      <c r="AG19" s="60"/>
      <c r="AH19" s="62" t="str">
        <f t="shared" ref="AH19" si="11">CONCATENATE(V19,AE19,AF19)</f>
        <v/>
      </c>
      <c r="AI19" s="48" t="str">
        <f>IFERROR(VLOOKUP(AF19,'チ-ム番号'!A:B,2,0),"")</f>
        <v/>
      </c>
      <c r="AJ19" s="49"/>
      <c r="AK19" s="49"/>
      <c r="AL19" s="49"/>
      <c r="AM19" s="50"/>
      <c r="AN19" s="6"/>
    </row>
    <row r="20" spans="2:40" ht="15.95" customHeight="1" x14ac:dyDescent="0.15">
      <c r="B20" s="94"/>
      <c r="C20" s="60"/>
      <c r="D20" s="54"/>
      <c r="E20" s="54"/>
      <c r="F20" s="54"/>
      <c r="G20" s="54"/>
      <c r="H20" s="54"/>
      <c r="I20" s="54"/>
      <c r="J20" s="83"/>
      <c r="K20" s="58"/>
      <c r="L20" s="60"/>
      <c r="M20" s="60"/>
      <c r="N20" s="84"/>
      <c r="O20" s="51"/>
      <c r="P20" s="52"/>
      <c r="Q20" s="52"/>
      <c r="R20" s="52"/>
      <c r="S20" s="53"/>
      <c r="T20" s="6"/>
      <c r="V20" s="94"/>
      <c r="W20" s="60"/>
      <c r="X20" s="54"/>
      <c r="Y20" s="54"/>
      <c r="Z20" s="54"/>
      <c r="AA20" s="54"/>
      <c r="AB20" s="54"/>
      <c r="AC20" s="54"/>
      <c r="AD20" s="83"/>
      <c r="AE20" s="58"/>
      <c r="AF20" s="60"/>
      <c r="AG20" s="60"/>
      <c r="AH20" s="84"/>
      <c r="AI20" s="51"/>
      <c r="AJ20" s="52"/>
      <c r="AK20" s="52"/>
      <c r="AL20" s="52"/>
      <c r="AM20" s="53"/>
      <c r="AN20" s="6"/>
    </row>
    <row r="21" spans="2:40" ht="15.95" customHeight="1" x14ac:dyDescent="0.15">
      <c r="B21" s="94"/>
      <c r="C21" s="60"/>
      <c r="D21" s="54" t="str">
        <f>IFERROR(LOOKUP('棄権届 (4)'!B21,Sheet6!E:E,Sheet6!M:M),"")</f>
        <v/>
      </c>
      <c r="E21" s="54"/>
      <c r="F21" s="54"/>
      <c r="G21" s="54"/>
      <c r="H21" s="54"/>
      <c r="I21" s="54"/>
      <c r="J21" s="56" t="str">
        <f>IFERROR(VLOOKUP(Sheet12!A15,Sheet7!I:K,2,0),"")</f>
        <v/>
      </c>
      <c r="K21" s="58" t="str">
        <f>IFERROR(VLOOKUP(Sheet12!A15,Sheet7!I:K,3,0),"")</f>
        <v/>
      </c>
      <c r="L21" s="60"/>
      <c r="M21" s="60"/>
      <c r="N21" s="62" t="str">
        <f t="shared" ref="N21" si="12">CONCATENATE(B21,K21,L21)</f>
        <v/>
      </c>
      <c r="O21" s="48" t="str">
        <f>IFERROR(VLOOKUP(L21,選手番号!C:F,4,0),"")</f>
        <v/>
      </c>
      <c r="P21" s="49"/>
      <c r="Q21" s="49"/>
      <c r="R21" s="49"/>
      <c r="S21" s="50"/>
      <c r="T21" s="6"/>
      <c r="V21" s="94"/>
      <c r="W21" s="60"/>
      <c r="X21" s="54" t="str">
        <f>IFERROR(LOOKUP(V21,Sheet6!E:E,Sheet6!M:M),"")</f>
        <v/>
      </c>
      <c r="Y21" s="54"/>
      <c r="Z21" s="54"/>
      <c r="AA21" s="54"/>
      <c r="AB21" s="54"/>
      <c r="AC21" s="54"/>
      <c r="AD21" s="56" t="str">
        <f>IFERROR(VLOOKUP(Sheet12!C15,Sheet7!I:K,2,0),"")</f>
        <v/>
      </c>
      <c r="AE21" s="58" t="str">
        <f>IFERROR(VLOOKUP(Sheet12!C15,Sheet7!I:K,3,0),"")</f>
        <v/>
      </c>
      <c r="AF21" s="60"/>
      <c r="AG21" s="60"/>
      <c r="AH21" s="62" t="str">
        <f t="shared" ref="AH21" si="13">CONCATENATE(V21,AE21,AF21)</f>
        <v/>
      </c>
      <c r="AI21" s="48" t="str">
        <f>IFERROR(VLOOKUP(AF21,'チ-ム番号'!A:B,2,0),"")</f>
        <v/>
      </c>
      <c r="AJ21" s="49"/>
      <c r="AK21" s="49"/>
      <c r="AL21" s="49"/>
      <c r="AM21" s="50"/>
      <c r="AN21" s="6"/>
    </row>
    <row r="22" spans="2:40" ht="15.95" customHeight="1" x14ac:dyDescent="0.15">
      <c r="B22" s="94"/>
      <c r="C22" s="60"/>
      <c r="D22" s="54"/>
      <c r="E22" s="54"/>
      <c r="F22" s="54"/>
      <c r="G22" s="54"/>
      <c r="H22" s="54"/>
      <c r="I22" s="54"/>
      <c r="J22" s="83"/>
      <c r="K22" s="58"/>
      <c r="L22" s="60"/>
      <c r="M22" s="60"/>
      <c r="N22" s="84"/>
      <c r="O22" s="51"/>
      <c r="P22" s="52"/>
      <c r="Q22" s="52"/>
      <c r="R22" s="52"/>
      <c r="S22" s="53"/>
      <c r="T22" s="6"/>
      <c r="V22" s="94"/>
      <c r="W22" s="60"/>
      <c r="X22" s="54"/>
      <c r="Y22" s="54"/>
      <c r="Z22" s="54"/>
      <c r="AA22" s="54"/>
      <c r="AB22" s="54"/>
      <c r="AC22" s="54"/>
      <c r="AD22" s="83"/>
      <c r="AE22" s="58"/>
      <c r="AF22" s="60"/>
      <c r="AG22" s="60"/>
      <c r="AH22" s="84"/>
      <c r="AI22" s="51"/>
      <c r="AJ22" s="52"/>
      <c r="AK22" s="52"/>
      <c r="AL22" s="52"/>
      <c r="AM22" s="53"/>
      <c r="AN22" s="6"/>
    </row>
    <row r="23" spans="2:40" ht="15.95" customHeight="1" x14ac:dyDescent="0.15">
      <c r="B23" s="94"/>
      <c r="C23" s="60"/>
      <c r="D23" s="54" t="str">
        <f>IFERROR(LOOKUP('棄権届 (4)'!B23,Sheet6!E:E,Sheet6!M:M),"")</f>
        <v/>
      </c>
      <c r="E23" s="54"/>
      <c r="F23" s="54"/>
      <c r="G23" s="54"/>
      <c r="H23" s="54"/>
      <c r="I23" s="54"/>
      <c r="J23" s="56" t="str">
        <f>IFERROR(VLOOKUP(Sheet12!A17,Sheet7!I:K,2,0),"")</f>
        <v/>
      </c>
      <c r="K23" s="58" t="str">
        <f>IFERROR(VLOOKUP(Sheet12!A17,Sheet7!I:K,3,0),"")</f>
        <v/>
      </c>
      <c r="L23" s="60"/>
      <c r="M23" s="60"/>
      <c r="N23" s="62" t="str">
        <f t="shared" ref="N23" si="14">CONCATENATE(B23,K23,L23)</f>
        <v/>
      </c>
      <c r="O23" s="48" t="str">
        <f>IFERROR(VLOOKUP(L23,選手番号!C:F,4,0),"")</f>
        <v/>
      </c>
      <c r="P23" s="49"/>
      <c r="Q23" s="49"/>
      <c r="R23" s="49"/>
      <c r="S23" s="50"/>
      <c r="T23" s="6"/>
      <c r="V23" s="94"/>
      <c r="W23" s="60"/>
      <c r="X23" s="54" t="str">
        <f>IFERROR(LOOKUP(V23,Sheet6!E:E,Sheet6!M:M),"")</f>
        <v/>
      </c>
      <c r="Y23" s="54"/>
      <c r="Z23" s="54"/>
      <c r="AA23" s="54"/>
      <c r="AB23" s="54"/>
      <c r="AC23" s="54"/>
      <c r="AD23" s="56" t="str">
        <f>IFERROR(VLOOKUP(Sheet12!C17,Sheet7!I:K,2,0),"")</f>
        <v/>
      </c>
      <c r="AE23" s="58" t="str">
        <f>IFERROR(VLOOKUP(Sheet12!C17,Sheet7!I:K,3,0),"")</f>
        <v/>
      </c>
      <c r="AF23" s="60"/>
      <c r="AG23" s="60"/>
      <c r="AH23" s="62" t="str">
        <f t="shared" ref="AH23" si="15">CONCATENATE(V23,AE23,AF23)</f>
        <v/>
      </c>
      <c r="AI23" s="48" t="str">
        <f>IFERROR(VLOOKUP(AF23,'チ-ム番号'!A:B,2,0),"")</f>
        <v/>
      </c>
      <c r="AJ23" s="49"/>
      <c r="AK23" s="49"/>
      <c r="AL23" s="49"/>
      <c r="AM23" s="50"/>
      <c r="AN23" s="6"/>
    </row>
    <row r="24" spans="2:40" ht="15.95" customHeight="1" x14ac:dyDescent="0.15">
      <c r="B24" s="94"/>
      <c r="C24" s="60"/>
      <c r="D24" s="54"/>
      <c r="E24" s="54"/>
      <c r="F24" s="54"/>
      <c r="G24" s="54"/>
      <c r="H24" s="54"/>
      <c r="I24" s="54"/>
      <c r="J24" s="83"/>
      <c r="K24" s="58"/>
      <c r="L24" s="60"/>
      <c r="M24" s="60"/>
      <c r="N24" s="84"/>
      <c r="O24" s="51"/>
      <c r="P24" s="52"/>
      <c r="Q24" s="52"/>
      <c r="R24" s="52"/>
      <c r="S24" s="53"/>
      <c r="T24" s="6"/>
      <c r="V24" s="94"/>
      <c r="W24" s="60"/>
      <c r="X24" s="54"/>
      <c r="Y24" s="54"/>
      <c r="Z24" s="54"/>
      <c r="AA24" s="54"/>
      <c r="AB24" s="54"/>
      <c r="AC24" s="54"/>
      <c r="AD24" s="83"/>
      <c r="AE24" s="58"/>
      <c r="AF24" s="60"/>
      <c r="AG24" s="60"/>
      <c r="AH24" s="84"/>
      <c r="AI24" s="51"/>
      <c r="AJ24" s="52"/>
      <c r="AK24" s="52"/>
      <c r="AL24" s="52"/>
      <c r="AM24" s="53"/>
      <c r="AN24" s="6"/>
    </row>
    <row r="25" spans="2:40" ht="15.95" customHeight="1" x14ac:dyDescent="0.15">
      <c r="B25" s="94"/>
      <c r="C25" s="60"/>
      <c r="D25" s="54" t="str">
        <f>IFERROR(LOOKUP('棄権届 (4)'!B25,Sheet6!E:E,Sheet6!M:M),"")</f>
        <v/>
      </c>
      <c r="E25" s="54"/>
      <c r="F25" s="54"/>
      <c r="G25" s="54"/>
      <c r="H25" s="54"/>
      <c r="I25" s="54"/>
      <c r="J25" s="56" t="str">
        <f>IFERROR(VLOOKUP(Sheet12!A19,Sheet7!I:K,2,0),"")</f>
        <v/>
      </c>
      <c r="K25" s="58" t="str">
        <f>IFERROR(VLOOKUP(Sheet12!A19,Sheet7!I:K,3,0),"")</f>
        <v/>
      </c>
      <c r="L25" s="60"/>
      <c r="M25" s="60"/>
      <c r="N25" s="62" t="str">
        <f t="shared" ref="N25" si="16">CONCATENATE(B25,K25,L25)</f>
        <v/>
      </c>
      <c r="O25" s="48" t="str">
        <f>IFERROR(VLOOKUP(L25,選手番号!C:F,4,0),"")</f>
        <v/>
      </c>
      <c r="P25" s="49"/>
      <c r="Q25" s="49"/>
      <c r="R25" s="49"/>
      <c r="S25" s="50"/>
      <c r="T25" s="6"/>
      <c r="V25" s="94"/>
      <c r="W25" s="60"/>
      <c r="X25" s="54" t="str">
        <f>IFERROR(LOOKUP(V25,Sheet6!E:E,Sheet6!M:M),"")</f>
        <v/>
      </c>
      <c r="Y25" s="54"/>
      <c r="Z25" s="54"/>
      <c r="AA25" s="54"/>
      <c r="AB25" s="54"/>
      <c r="AC25" s="54"/>
      <c r="AD25" s="56" t="str">
        <f>IFERROR(VLOOKUP(Sheet12!C19,Sheet7!I:K,2,0),"")</f>
        <v/>
      </c>
      <c r="AE25" s="58" t="str">
        <f>IFERROR(VLOOKUP(Sheet12!C19,Sheet7!I:K,3,0),"")</f>
        <v/>
      </c>
      <c r="AF25" s="60"/>
      <c r="AG25" s="60"/>
      <c r="AH25" s="62" t="str">
        <f t="shared" ref="AH25" si="17">CONCATENATE(V25,AE25,AF25)</f>
        <v/>
      </c>
      <c r="AI25" s="48" t="str">
        <f>IFERROR(VLOOKUP(AF25,'チ-ム番号'!A:B,2,0),"")</f>
        <v/>
      </c>
      <c r="AJ25" s="49"/>
      <c r="AK25" s="49"/>
      <c r="AL25" s="49"/>
      <c r="AM25" s="50"/>
      <c r="AN25" s="6"/>
    </row>
    <row r="26" spans="2:40" ht="15.95" customHeight="1" x14ac:dyDescent="0.15">
      <c r="B26" s="94"/>
      <c r="C26" s="60"/>
      <c r="D26" s="54"/>
      <c r="E26" s="54"/>
      <c r="F26" s="54"/>
      <c r="G26" s="54"/>
      <c r="H26" s="54"/>
      <c r="I26" s="54"/>
      <c r="J26" s="83"/>
      <c r="K26" s="58"/>
      <c r="L26" s="60"/>
      <c r="M26" s="60"/>
      <c r="N26" s="84"/>
      <c r="O26" s="51"/>
      <c r="P26" s="52"/>
      <c r="Q26" s="52"/>
      <c r="R26" s="52"/>
      <c r="S26" s="53"/>
      <c r="T26" s="6"/>
      <c r="V26" s="94"/>
      <c r="W26" s="60"/>
      <c r="X26" s="54"/>
      <c r="Y26" s="54"/>
      <c r="Z26" s="54"/>
      <c r="AA26" s="54"/>
      <c r="AB26" s="54"/>
      <c r="AC26" s="54"/>
      <c r="AD26" s="83"/>
      <c r="AE26" s="58"/>
      <c r="AF26" s="60"/>
      <c r="AG26" s="60"/>
      <c r="AH26" s="84"/>
      <c r="AI26" s="51"/>
      <c r="AJ26" s="52"/>
      <c r="AK26" s="52"/>
      <c r="AL26" s="52"/>
      <c r="AM26" s="53"/>
      <c r="AN26" s="6"/>
    </row>
    <row r="27" spans="2:40" ht="15.95" customHeight="1" x14ac:dyDescent="0.15">
      <c r="B27" s="94"/>
      <c r="C27" s="60"/>
      <c r="D27" s="54" t="str">
        <f>IFERROR(LOOKUP('棄権届 (4)'!B27,Sheet6!E:E,Sheet6!M:M),"")</f>
        <v/>
      </c>
      <c r="E27" s="54"/>
      <c r="F27" s="54"/>
      <c r="G27" s="54"/>
      <c r="H27" s="54"/>
      <c r="I27" s="54"/>
      <c r="J27" s="56" t="str">
        <f>IFERROR(VLOOKUP(Sheet12!A21,Sheet7!I:K,2,0),"")</f>
        <v/>
      </c>
      <c r="K27" s="58" t="str">
        <f>IFERROR(VLOOKUP(Sheet12!A21,Sheet7!I:K,3,0),"")</f>
        <v/>
      </c>
      <c r="L27" s="60"/>
      <c r="M27" s="60"/>
      <c r="N27" s="62" t="str">
        <f t="shared" ref="N27" si="18">CONCATENATE(B27,K27,L27)</f>
        <v/>
      </c>
      <c r="O27" s="48" t="str">
        <f>IFERROR(VLOOKUP(L27,選手番号!C:F,4,0),"")</f>
        <v/>
      </c>
      <c r="P27" s="49"/>
      <c r="Q27" s="49"/>
      <c r="R27" s="49"/>
      <c r="S27" s="50"/>
      <c r="T27" s="6"/>
      <c r="V27" s="94"/>
      <c r="W27" s="60"/>
      <c r="X27" s="54" t="str">
        <f>IFERROR(LOOKUP(V27,Sheet6!E:E,Sheet6!M:M),"")</f>
        <v/>
      </c>
      <c r="Y27" s="54"/>
      <c r="Z27" s="54"/>
      <c r="AA27" s="54"/>
      <c r="AB27" s="54"/>
      <c r="AC27" s="54"/>
      <c r="AD27" s="56" t="str">
        <f>IFERROR(VLOOKUP(Sheet12!C21,Sheet7!I:K,2,0),"")</f>
        <v/>
      </c>
      <c r="AE27" s="58" t="str">
        <f>IFERROR(VLOOKUP(Sheet12!C21,Sheet7!I:K,3,0),"")</f>
        <v/>
      </c>
      <c r="AF27" s="60"/>
      <c r="AG27" s="60"/>
      <c r="AH27" s="62" t="str">
        <f t="shared" ref="AH27" si="19">CONCATENATE(V27,AE27,AF27)</f>
        <v/>
      </c>
      <c r="AI27" s="48" t="str">
        <f>IFERROR(VLOOKUP(AF27,'チ-ム番号'!A:B,2,0),"")</f>
        <v/>
      </c>
      <c r="AJ27" s="49"/>
      <c r="AK27" s="49"/>
      <c r="AL27" s="49"/>
      <c r="AM27" s="50"/>
      <c r="AN27" s="6"/>
    </row>
    <row r="28" spans="2:40" ht="15.95" customHeight="1" x14ac:dyDescent="0.15">
      <c r="B28" s="94"/>
      <c r="C28" s="60"/>
      <c r="D28" s="54"/>
      <c r="E28" s="54"/>
      <c r="F28" s="54"/>
      <c r="G28" s="54"/>
      <c r="H28" s="54"/>
      <c r="I28" s="54"/>
      <c r="J28" s="83"/>
      <c r="K28" s="58"/>
      <c r="L28" s="60"/>
      <c r="M28" s="60"/>
      <c r="N28" s="84"/>
      <c r="O28" s="51"/>
      <c r="P28" s="52"/>
      <c r="Q28" s="52"/>
      <c r="R28" s="52"/>
      <c r="S28" s="53"/>
      <c r="T28" s="6"/>
      <c r="V28" s="94"/>
      <c r="W28" s="60"/>
      <c r="X28" s="54"/>
      <c r="Y28" s="54"/>
      <c r="Z28" s="54"/>
      <c r="AA28" s="54"/>
      <c r="AB28" s="54"/>
      <c r="AC28" s="54"/>
      <c r="AD28" s="83"/>
      <c r="AE28" s="58"/>
      <c r="AF28" s="60"/>
      <c r="AG28" s="60"/>
      <c r="AH28" s="84"/>
      <c r="AI28" s="51"/>
      <c r="AJ28" s="52"/>
      <c r="AK28" s="52"/>
      <c r="AL28" s="52"/>
      <c r="AM28" s="53"/>
      <c r="AN28" s="6"/>
    </row>
    <row r="29" spans="2:40" ht="15.95" customHeight="1" x14ac:dyDescent="0.15">
      <c r="B29" s="94"/>
      <c r="C29" s="60"/>
      <c r="D29" s="54" t="str">
        <f>IFERROR(LOOKUP('棄権届 (4)'!B29,Sheet6!E:E,Sheet6!M:M),"")</f>
        <v/>
      </c>
      <c r="E29" s="54"/>
      <c r="F29" s="54"/>
      <c r="G29" s="54"/>
      <c r="H29" s="54"/>
      <c r="I29" s="54"/>
      <c r="J29" s="56" t="str">
        <f>IFERROR(VLOOKUP(Sheet12!A23,Sheet7!I:K,2,0),"")</f>
        <v/>
      </c>
      <c r="K29" s="58" t="str">
        <f>IFERROR(VLOOKUP(Sheet12!A23,Sheet7!I:K,3,0),"")</f>
        <v/>
      </c>
      <c r="L29" s="60"/>
      <c r="M29" s="60"/>
      <c r="N29" s="62" t="str">
        <f t="shared" ref="N29" si="20">CONCATENATE(B29,K29,L29)</f>
        <v/>
      </c>
      <c r="O29" s="48" t="str">
        <f>IFERROR(VLOOKUP(L29,選手番号!C:F,4,0),"")</f>
        <v/>
      </c>
      <c r="P29" s="49"/>
      <c r="Q29" s="49"/>
      <c r="R29" s="49"/>
      <c r="S29" s="50"/>
      <c r="T29" s="6"/>
      <c r="V29" s="94"/>
      <c r="W29" s="60"/>
      <c r="X29" s="54" t="str">
        <f>IFERROR(LOOKUP(V29,Sheet6!E:E,Sheet6!M:M),"")</f>
        <v/>
      </c>
      <c r="Y29" s="54"/>
      <c r="Z29" s="54"/>
      <c r="AA29" s="54"/>
      <c r="AB29" s="54"/>
      <c r="AC29" s="54"/>
      <c r="AD29" s="56" t="str">
        <f>IFERROR(VLOOKUP(Sheet12!C23,Sheet7!I:K,2,0),"")</f>
        <v/>
      </c>
      <c r="AE29" s="58" t="str">
        <f>IFERROR(VLOOKUP(Sheet12!C23,Sheet7!I:K,3,0),"")</f>
        <v/>
      </c>
      <c r="AF29" s="60"/>
      <c r="AG29" s="60"/>
      <c r="AH29" s="62" t="str">
        <f t="shared" ref="AH29" si="21">CONCATENATE(V29,AE29,AF29)</f>
        <v/>
      </c>
      <c r="AI29" s="48" t="str">
        <f>IFERROR(VLOOKUP(AF29,'チ-ム番号'!A:B,2,0),"")</f>
        <v/>
      </c>
      <c r="AJ29" s="49"/>
      <c r="AK29" s="49"/>
      <c r="AL29" s="49"/>
      <c r="AM29" s="50"/>
      <c r="AN29" s="6"/>
    </row>
    <row r="30" spans="2:40" ht="15.95" customHeight="1" thickBot="1" x14ac:dyDescent="0.2">
      <c r="B30" s="95"/>
      <c r="C30" s="61"/>
      <c r="D30" s="55"/>
      <c r="E30" s="55"/>
      <c r="F30" s="55"/>
      <c r="G30" s="55"/>
      <c r="H30" s="55"/>
      <c r="I30" s="55"/>
      <c r="J30" s="57"/>
      <c r="K30" s="59"/>
      <c r="L30" s="61"/>
      <c r="M30" s="61"/>
      <c r="N30" s="63"/>
      <c r="O30" s="64"/>
      <c r="P30" s="65"/>
      <c r="Q30" s="65"/>
      <c r="R30" s="65"/>
      <c r="S30" s="66"/>
      <c r="T30" s="6"/>
      <c r="V30" s="95"/>
      <c r="W30" s="61"/>
      <c r="X30" s="55"/>
      <c r="Y30" s="55"/>
      <c r="Z30" s="55"/>
      <c r="AA30" s="55"/>
      <c r="AB30" s="55"/>
      <c r="AC30" s="55"/>
      <c r="AD30" s="57"/>
      <c r="AE30" s="59"/>
      <c r="AF30" s="61"/>
      <c r="AG30" s="61"/>
      <c r="AH30" s="63"/>
      <c r="AI30" s="64"/>
      <c r="AJ30" s="65"/>
      <c r="AK30" s="65"/>
      <c r="AL30" s="65"/>
      <c r="AM30" s="66"/>
      <c r="AN30" s="6"/>
    </row>
    <row r="31" spans="2:40" ht="14.25" thickBot="1" x14ac:dyDescent="0.2">
      <c r="T31" s="6"/>
      <c r="AN31" s="6"/>
    </row>
    <row r="32" spans="2:40" x14ac:dyDescent="0.15">
      <c r="B32" s="77" t="s">
        <v>1</v>
      </c>
      <c r="C32" s="78"/>
      <c r="D32" s="78"/>
      <c r="E32" s="78"/>
      <c r="F32" s="78"/>
      <c r="G32" s="79"/>
      <c r="H32" s="96">
        <f>棄権届!H32</f>
        <v>0</v>
      </c>
      <c r="I32" s="97"/>
      <c r="J32" s="97"/>
      <c r="K32" s="97"/>
      <c r="L32" s="97"/>
      <c r="M32" s="97"/>
      <c r="N32" s="38"/>
      <c r="O32" s="71" t="s">
        <v>125</v>
      </c>
      <c r="P32" s="71"/>
      <c r="Q32" s="73" t="str">
        <f>IFERROR(VLOOKUP(L7,Sheet7!E:G,3,0),"")</f>
        <v/>
      </c>
      <c r="R32" s="73"/>
      <c r="S32" s="75" t="s">
        <v>123</v>
      </c>
      <c r="T32" s="8"/>
      <c r="V32" s="77" t="s">
        <v>1</v>
      </c>
      <c r="W32" s="78"/>
      <c r="X32" s="78"/>
      <c r="Y32" s="78"/>
      <c r="Z32" s="78"/>
      <c r="AA32" s="79"/>
      <c r="AB32" s="96">
        <f>棄権届!AB32</f>
        <v>0</v>
      </c>
      <c r="AC32" s="97"/>
      <c r="AD32" s="97"/>
      <c r="AE32" s="97"/>
      <c r="AF32" s="97"/>
      <c r="AG32" s="97"/>
      <c r="AH32" s="38"/>
      <c r="AI32" s="71" t="s">
        <v>125</v>
      </c>
      <c r="AJ32" s="71"/>
      <c r="AK32" s="73" t="str">
        <f>AI7</f>
        <v/>
      </c>
      <c r="AL32" s="73"/>
      <c r="AM32" s="75" t="s">
        <v>123</v>
      </c>
      <c r="AN32" s="8"/>
    </row>
    <row r="33" spans="1:40" ht="14.25" thickBot="1" x14ac:dyDescent="0.2">
      <c r="B33" s="80"/>
      <c r="C33" s="81"/>
      <c r="D33" s="81"/>
      <c r="E33" s="81"/>
      <c r="F33" s="81"/>
      <c r="G33" s="82"/>
      <c r="H33" s="98"/>
      <c r="I33" s="99"/>
      <c r="J33" s="99"/>
      <c r="K33" s="99"/>
      <c r="L33" s="99"/>
      <c r="M33" s="99"/>
      <c r="N33" s="39"/>
      <c r="O33" s="72"/>
      <c r="P33" s="72"/>
      <c r="Q33" s="74"/>
      <c r="R33" s="74"/>
      <c r="S33" s="76"/>
      <c r="T33" s="8"/>
      <c r="V33" s="80"/>
      <c r="W33" s="81"/>
      <c r="X33" s="81"/>
      <c r="Y33" s="81"/>
      <c r="Z33" s="81"/>
      <c r="AA33" s="82"/>
      <c r="AB33" s="98"/>
      <c r="AC33" s="99"/>
      <c r="AD33" s="99"/>
      <c r="AE33" s="99"/>
      <c r="AF33" s="99"/>
      <c r="AG33" s="99"/>
      <c r="AH33" s="39"/>
      <c r="AI33" s="72"/>
      <c r="AJ33" s="72"/>
      <c r="AK33" s="74"/>
      <c r="AL33" s="74"/>
      <c r="AM33" s="76"/>
      <c r="AN33" s="8"/>
    </row>
    <row r="34" spans="1:40" x14ac:dyDescent="0.15">
      <c r="T34" s="6"/>
      <c r="AN34" s="6"/>
    </row>
    <row r="35" spans="1:40" x14ac:dyDescent="0.15">
      <c r="T35" s="6"/>
      <c r="AN35" s="6"/>
    </row>
    <row r="36" spans="1:40" ht="19.5" customHeight="1" x14ac:dyDescent="0.2">
      <c r="A36" s="47" t="s">
        <v>176</v>
      </c>
      <c r="B36" s="47"/>
      <c r="C36" s="47"/>
      <c r="D36" s="47"/>
      <c r="E36" s="47"/>
      <c r="F36" s="47"/>
      <c r="G36" s="47"/>
      <c r="H36" s="47"/>
      <c r="I36" s="47"/>
      <c r="J36" s="47"/>
      <c r="K36" s="47"/>
      <c r="L36" s="47"/>
      <c r="M36" s="47"/>
      <c r="N36" s="47"/>
      <c r="O36" s="47"/>
      <c r="P36" s="47"/>
      <c r="Q36" s="47"/>
      <c r="R36" s="47"/>
      <c r="S36" s="47"/>
      <c r="T36" s="6"/>
      <c r="U36" s="47" t="s">
        <v>176</v>
      </c>
      <c r="V36" s="47"/>
      <c r="W36" s="47"/>
      <c r="X36" s="47"/>
      <c r="Y36" s="47"/>
      <c r="Z36" s="47"/>
      <c r="AA36" s="47"/>
      <c r="AB36" s="47"/>
      <c r="AC36" s="47"/>
      <c r="AD36" s="47"/>
      <c r="AE36" s="47"/>
      <c r="AF36" s="47"/>
      <c r="AG36" s="47"/>
      <c r="AH36" s="47"/>
      <c r="AI36" s="47"/>
      <c r="AJ36" s="47"/>
      <c r="AK36" s="47"/>
      <c r="AL36" s="47"/>
      <c r="AM36" s="47"/>
      <c r="AN36" s="6"/>
    </row>
    <row r="37" spans="1:40" x14ac:dyDescent="0.15">
      <c r="T37" s="6"/>
      <c r="AN37" s="6"/>
    </row>
    <row r="38" spans="1:40" x14ac:dyDescent="0.15">
      <c r="T38" s="6"/>
      <c r="AN38" s="6"/>
    </row>
    <row r="39" spans="1:40" x14ac:dyDescent="0.15">
      <c r="T39" s="13"/>
      <c r="AN39" s="13"/>
    </row>
  </sheetData>
  <sheetProtection sheet="1" objects="1" scenarios="1" selectLockedCells="1"/>
  <mergeCells count="192">
    <mergeCell ref="A1:T1"/>
    <mergeCell ref="U1:AN1"/>
    <mergeCell ref="A4:S4"/>
    <mergeCell ref="U4:AM4"/>
    <mergeCell ref="B6:C6"/>
    <mergeCell ref="D6:I6"/>
    <mergeCell ref="L6:M6"/>
    <mergeCell ref="O6:S6"/>
    <mergeCell ref="V6:W6"/>
    <mergeCell ref="X6:AC6"/>
    <mergeCell ref="X7:AC8"/>
    <mergeCell ref="AD7:AD8"/>
    <mergeCell ref="AE7:AE8"/>
    <mergeCell ref="AF7:AG8"/>
    <mergeCell ref="AH7:AH8"/>
    <mergeCell ref="AI7:AM8"/>
    <mergeCell ref="AF6:AG6"/>
    <mergeCell ref="AI6:AM6"/>
    <mergeCell ref="B7:C8"/>
    <mergeCell ref="D7:I8"/>
    <mergeCell ref="J7:J8"/>
    <mergeCell ref="K7:K8"/>
    <mergeCell ref="L7:M8"/>
    <mergeCell ref="N7:N8"/>
    <mergeCell ref="O7:S8"/>
    <mergeCell ref="V7:W8"/>
    <mergeCell ref="AI11:AM12"/>
    <mergeCell ref="AH9:AH10"/>
    <mergeCell ref="AI9:AM10"/>
    <mergeCell ref="B11:C12"/>
    <mergeCell ref="D11:I12"/>
    <mergeCell ref="J11:J12"/>
    <mergeCell ref="K11:K12"/>
    <mergeCell ref="L11:M12"/>
    <mergeCell ref="N11:N12"/>
    <mergeCell ref="O11:S12"/>
    <mergeCell ref="V11:W12"/>
    <mergeCell ref="O9:S10"/>
    <mergeCell ref="V9:W10"/>
    <mergeCell ref="X9:AC10"/>
    <mergeCell ref="AD9:AD10"/>
    <mergeCell ref="AE9:AE10"/>
    <mergeCell ref="AF9:AG10"/>
    <mergeCell ref="B9:C10"/>
    <mergeCell ref="D9:I10"/>
    <mergeCell ref="J9:J10"/>
    <mergeCell ref="K9:K10"/>
    <mergeCell ref="L9:M10"/>
    <mergeCell ref="N9:N10"/>
    <mergeCell ref="J13:J14"/>
    <mergeCell ref="K13:K14"/>
    <mergeCell ref="L13:M14"/>
    <mergeCell ref="N13:N14"/>
    <mergeCell ref="X11:AC12"/>
    <mergeCell ref="AD11:AD12"/>
    <mergeCell ref="AE11:AE12"/>
    <mergeCell ref="AF11:AG12"/>
    <mergeCell ref="AH11:AH12"/>
    <mergeCell ref="X15:AC16"/>
    <mergeCell ref="AD15:AD16"/>
    <mergeCell ref="AE15:AE16"/>
    <mergeCell ref="AF15:AG16"/>
    <mergeCell ref="AH15:AH16"/>
    <mergeCell ref="AI15:AM16"/>
    <mergeCell ref="AH13:AH14"/>
    <mergeCell ref="AI13:AM14"/>
    <mergeCell ref="B15:C16"/>
    <mergeCell ref="D15:I16"/>
    <mergeCell ref="J15:J16"/>
    <mergeCell ref="K15:K16"/>
    <mergeCell ref="L15:M16"/>
    <mergeCell ref="N15:N16"/>
    <mergeCell ref="O15:S16"/>
    <mergeCell ref="V15:W16"/>
    <mergeCell ref="O13:S14"/>
    <mergeCell ref="V13:W14"/>
    <mergeCell ref="X13:AC14"/>
    <mergeCell ref="AD13:AD14"/>
    <mergeCell ref="AE13:AE14"/>
    <mergeCell ref="AF13:AG14"/>
    <mergeCell ref="B13:C14"/>
    <mergeCell ref="D13:I14"/>
    <mergeCell ref="AI19:AM20"/>
    <mergeCell ref="AH17:AH18"/>
    <mergeCell ref="AI17:AM18"/>
    <mergeCell ref="B19:C20"/>
    <mergeCell ref="D19:I20"/>
    <mergeCell ref="J19:J20"/>
    <mergeCell ref="K19:K20"/>
    <mergeCell ref="L19:M20"/>
    <mergeCell ref="N19:N20"/>
    <mergeCell ref="O19:S20"/>
    <mergeCell ref="V19:W20"/>
    <mergeCell ref="O17:S18"/>
    <mergeCell ref="V17:W18"/>
    <mergeCell ref="X17:AC18"/>
    <mergeCell ref="AD17:AD18"/>
    <mergeCell ref="AE17:AE18"/>
    <mergeCell ref="AF17:AG18"/>
    <mergeCell ref="B17:C18"/>
    <mergeCell ref="D17:I18"/>
    <mergeCell ref="J17:J18"/>
    <mergeCell ref="K17:K18"/>
    <mergeCell ref="L17:M18"/>
    <mergeCell ref="N17:N18"/>
    <mergeCell ref="J21:J22"/>
    <mergeCell ref="K21:K22"/>
    <mergeCell ref="L21:M22"/>
    <mergeCell ref="N21:N22"/>
    <mergeCell ref="X19:AC20"/>
    <mergeCell ref="AD19:AD20"/>
    <mergeCell ref="AE19:AE20"/>
    <mergeCell ref="AF19:AG20"/>
    <mergeCell ref="AH19:AH20"/>
    <mergeCell ref="X23:AC24"/>
    <mergeCell ref="AD23:AD24"/>
    <mergeCell ref="AE23:AE24"/>
    <mergeCell ref="AF23:AG24"/>
    <mergeCell ref="AH23:AH24"/>
    <mergeCell ref="AI23:AM24"/>
    <mergeCell ref="AH21:AH22"/>
    <mergeCell ref="AI21:AM22"/>
    <mergeCell ref="B23:C24"/>
    <mergeCell ref="D23:I24"/>
    <mergeCell ref="J23:J24"/>
    <mergeCell ref="K23:K24"/>
    <mergeCell ref="L23:M24"/>
    <mergeCell ref="N23:N24"/>
    <mergeCell ref="O23:S24"/>
    <mergeCell ref="V23:W24"/>
    <mergeCell ref="O21:S22"/>
    <mergeCell ref="V21:W22"/>
    <mergeCell ref="X21:AC22"/>
    <mergeCell ref="AD21:AD22"/>
    <mergeCell ref="AE21:AE22"/>
    <mergeCell ref="AF21:AG22"/>
    <mergeCell ref="B21:C22"/>
    <mergeCell ref="D21:I22"/>
    <mergeCell ref="B27:C28"/>
    <mergeCell ref="D27:I28"/>
    <mergeCell ref="J27:J28"/>
    <mergeCell ref="K27:K28"/>
    <mergeCell ref="L27:M28"/>
    <mergeCell ref="N27:N28"/>
    <mergeCell ref="O27:S28"/>
    <mergeCell ref="V27:W28"/>
    <mergeCell ref="O25:S26"/>
    <mergeCell ref="V25:W26"/>
    <mergeCell ref="B25:C26"/>
    <mergeCell ref="D25:I26"/>
    <mergeCell ref="J25:J26"/>
    <mergeCell ref="K25:K26"/>
    <mergeCell ref="L25:M26"/>
    <mergeCell ref="N25:N26"/>
    <mergeCell ref="L29:M30"/>
    <mergeCell ref="N29:N30"/>
    <mergeCell ref="X27:AC28"/>
    <mergeCell ref="AD27:AD28"/>
    <mergeCell ref="AE27:AE28"/>
    <mergeCell ref="AF27:AG28"/>
    <mergeCell ref="AH27:AH28"/>
    <mergeCell ref="AI27:AM28"/>
    <mergeCell ref="AH25:AH26"/>
    <mergeCell ref="AI25:AM26"/>
    <mergeCell ref="X25:AC26"/>
    <mergeCell ref="AD25:AD26"/>
    <mergeCell ref="AE25:AE26"/>
    <mergeCell ref="AF25:AG26"/>
    <mergeCell ref="AK32:AL33"/>
    <mergeCell ref="AM32:AM33"/>
    <mergeCell ref="A36:S36"/>
    <mergeCell ref="U36:AM36"/>
    <mergeCell ref="AH29:AH30"/>
    <mergeCell ref="AI29:AM30"/>
    <mergeCell ref="B32:G33"/>
    <mergeCell ref="H32:M33"/>
    <mergeCell ref="O32:P33"/>
    <mergeCell ref="Q32:R33"/>
    <mergeCell ref="S32:S33"/>
    <mergeCell ref="V32:AA33"/>
    <mergeCell ref="AB32:AG33"/>
    <mergeCell ref="AI32:AJ33"/>
    <mergeCell ref="O29:S30"/>
    <mergeCell ref="V29:W30"/>
    <mergeCell ref="X29:AC30"/>
    <mergeCell ref="AD29:AD30"/>
    <mergeCell ref="AE29:AE30"/>
    <mergeCell ref="AF29:AG30"/>
    <mergeCell ref="B29:C30"/>
    <mergeCell ref="D29:I30"/>
    <mergeCell ref="J29:J30"/>
    <mergeCell ref="K29:K30"/>
  </mergeCells>
  <phoneticPr fontId="1"/>
  <dataValidations count="2">
    <dataValidation type="list" allowBlank="1" showInputMessage="1" showErrorMessage="1" sqref="IL7:IM30 SH7:SI30 ACD7:ACE30 ALZ7:AMA30 AVV7:AVW30 BFR7:BFS30 BPN7:BPO30 BZJ7:BZK30 CJF7:CJG30 CTB7:CTC30 DCX7:DCY30 DMT7:DMU30 DWP7:DWQ30 EGL7:EGM30 EQH7:EQI30 FAD7:FAE30 FJZ7:FKA30 FTV7:FTW30 GDR7:GDS30 GNN7:GNO30 GXJ7:GXK30 HHF7:HHG30 HRB7:HRC30 IAX7:IAY30 IKT7:IKU30 IUP7:IUQ30 JEL7:JEM30 JOH7:JOI30 JYD7:JYE30 KHZ7:KIA30 KRV7:KRW30 LBR7:LBS30 LLN7:LLO30 LVJ7:LVK30 MFF7:MFG30 MPB7:MPC30 MYX7:MYY30 NIT7:NIU30 NSP7:NSQ30 OCL7:OCM30 OMH7:OMI30 OWD7:OWE30 PFZ7:PGA30 PPV7:PPW30 PZR7:PZS30 QJN7:QJO30 QTJ7:QTK30 RDF7:RDG30 RNB7:RNC30 RWX7:RWY30 SGT7:SGU30 SQP7:SQQ30 TAL7:TAM30 TKH7:TKI30 TUD7:TUE30 UDZ7:UEA30 UNV7:UNW30 UXR7:UXS30 VHN7:VHO30 VRJ7:VRK30 WBF7:WBG30 WLB7:WLC30 WUX7:WUY30 K65519:L65542 IL65543:IM65566 SH65543:SI65566 ACD65543:ACE65566 ALZ65543:AMA65566 AVV65543:AVW65566 BFR65543:BFS65566 BPN65543:BPO65566 BZJ65543:BZK65566 CJF65543:CJG65566 CTB65543:CTC65566 DCX65543:DCY65566 DMT65543:DMU65566 DWP65543:DWQ65566 EGL65543:EGM65566 EQH65543:EQI65566 FAD65543:FAE65566 FJZ65543:FKA65566 FTV65543:FTW65566 GDR65543:GDS65566 GNN65543:GNO65566 GXJ65543:GXK65566 HHF65543:HHG65566 HRB65543:HRC65566 IAX65543:IAY65566 IKT65543:IKU65566 IUP65543:IUQ65566 JEL65543:JEM65566 JOH65543:JOI65566 JYD65543:JYE65566 KHZ65543:KIA65566 KRV65543:KRW65566 LBR65543:LBS65566 LLN65543:LLO65566 LVJ65543:LVK65566 MFF65543:MFG65566 MPB65543:MPC65566 MYX65543:MYY65566 NIT65543:NIU65566 NSP65543:NSQ65566 OCL65543:OCM65566 OMH65543:OMI65566 OWD65543:OWE65566 PFZ65543:PGA65566 PPV65543:PPW65566 PZR65543:PZS65566 QJN65543:QJO65566 QTJ65543:QTK65566 RDF65543:RDG65566 RNB65543:RNC65566 RWX65543:RWY65566 SGT65543:SGU65566 SQP65543:SQQ65566 TAL65543:TAM65566 TKH65543:TKI65566 TUD65543:TUE65566 UDZ65543:UEA65566 UNV65543:UNW65566 UXR65543:UXS65566 VHN65543:VHO65566 VRJ65543:VRK65566 WBF65543:WBG65566 WLB65543:WLC65566 WUX65543:WUY65566 K131055:L131078 IL131079:IM131102 SH131079:SI131102 ACD131079:ACE131102 ALZ131079:AMA131102 AVV131079:AVW131102 BFR131079:BFS131102 BPN131079:BPO131102 BZJ131079:BZK131102 CJF131079:CJG131102 CTB131079:CTC131102 DCX131079:DCY131102 DMT131079:DMU131102 DWP131079:DWQ131102 EGL131079:EGM131102 EQH131079:EQI131102 FAD131079:FAE131102 FJZ131079:FKA131102 FTV131079:FTW131102 GDR131079:GDS131102 GNN131079:GNO131102 GXJ131079:GXK131102 HHF131079:HHG131102 HRB131079:HRC131102 IAX131079:IAY131102 IKT131079:IKU131102 IUP131079:IUQ131102 JEL131079:JEM131102 JOH131079:JOI131102 JYD131079:JYE131102 KHZ131079:KIA131102 KRV131079:KRW131102 LBR131079:LBS131102 LLN131079:LLO131102 LVJ131079:LVK131102 MFF131079:MFG131102 MPB131079:MPC131102 MYX131079:MYY131102 NIT131079:NIU131102 NSP131079:NSQ131102 OCL131079:OCM131102 OMH131079:OMI131102 OWD131079:OWE131102 PFZ131079:PGA131102 PPV131079:PPW131102 PZR131079:PZS131102 QJN131079:QJO131102 QTJ131079:QTK131102 RDF131079:RDG131102 RNB131079:RNC131102 RWX131079:RWY131102 SGT131079:SGU131102 SQP131079:SQQ131102 TAL131079:TAM131102 TKH131079:TKI131102 TUD131079:TUE131102 UDZ131079:UEA131102 UNV131079:UNW131102 UXR131079:UXS131102 VHN131079:VHO131102 VRJ131079:VRK131102 WBF131079:WBG131102 WLB131079:WLC131102 WUX131079:WUY131102 K196591:L196614 IL196615:IM196638 SH196615:SI196638 ACD196615:ACE196638 ALZ196615:AMA196638 AVV196615:AVW196638 BFR196615:BFS196638 BPN196615:BPO196638 BZJ196615:BZK196638 CJF196615:CJG196638 CTB196615:CTC196638 DCX196615:DCY196638 DMT196615:DMU196638 DWP196615:DWQ196638 EGL196615:EGM196638 EQH196615:EQI196638 FAD196615:FAE196638 FJZ196615:FKA196638 FTV196615:FTW196638 GDR196615:GDS196638 GNN196615:GNO196638 GXJ196615:GXK196638 HHF196615:HHG196638 HRB196615:HRC196638 IAX196615:IAY196638 IKT196615:IKU196638 IUP196615:IUQ196638 JEL196615:JEM196638 JOH196615:JOI196638 JYD196615:JYE196638 KHZ196615:KIA196638 KRV196615:KRW196638 LBR196615:LBS196638 LLN196615:LLO196638 LVJ196615:LVK196638 MFF196615:MFG196638 MPB196615:MPC196638 MYX196615:MYY196638 NIT196615:NIU196638 NSP196615:NSQ196638 OCL196615:OCM196638 OMH196615:OMI196638 OWD196615:OWE196638 PFZ196615:PGA196638 PPV196615:PPW196638 PZR196615:PZS196638 QJN196615:QJO196638 QTJ196615:QTK196638 RDF196615:RDG196638 RNB196615:RNC196638 RWX196615:RWY196638 SGT196615:SGU196638 SQP196615:SQQ196638 TAL196615:TAM196638 TKH196615:TKI196638 TUD196615:TUE196638 UDZ196615:UEA196638 UNV196615:UNW196638 UXR196615:UXS196638 VHN196615:VHO196638 VRJ196615:VRK196638 WBF196615:WBG196638 WLB196615:WLC196638 WUX196615:WUY196638 K262127:L262150 IL262151:IM262174 SH262151:SI262174 ACD262151:ACE262174 ALZ262151:AMA262174 AVV262151:AVW262174 BFR262151:BFS262174 BPN262151:BPO262174 BZJ262151:BZK262174 CJF262151:CJG262174 CTB262151:CTC262174 DCX262151:DCY262174 DMT262151:DMU262174 DWP262151:DWQ262174 EGL262151:EGM262174 EQH262151:EQI262174 FAD262151:FAE262174 FJZ262151:FKA262174 FTV262151:FTW262174 GDR262151:GDS262174 GNN262151:GNO262174 GXJ262151:GXK262174 HHF262151:HHG262174 HRB262151:HRC262174 IAX262151:IAY262174 IKT262151:IKU262174 IUP262151:IUQ262174 JEL262151:JEM262174 JOH262151:JOI262174 JYD262151:JYE262174 KHZ262151:KIA262174 KRV262151:KRW262174 LBR262151:LBS262174 LLN262151:LLO262174 LVJ262151:LVK262174 MFF262151:MFG262174 MPB262151:MPC262174 MYX262151:MYY262174 NIT262151:NIU262174 NSP262151:NSQ262174 OCL262151:OCM262174 OMH262151:OMI262174 OWD262151:OWE262174 PFZ262151:PGA262174 PPV262151:PPW262174 PZR262151:PZS262174 QJN262151:QJO262174 QTJ262151:QTK262174 RDF262151:RDG262174 RNB262151:RNC262174 RWX262151:RWY262174 SGT262151:SGU262174 SQP262151:SQQ262174 TAL262151:TAM262174 TKH262151:TKI262174 TUD262151:TUE262174 UDZ262151:UEA262174 UNV262151:UNW262174 UXR262151:UXS262174 VHN262151:VHO262174 VRJ262151:VRK262174 WBF262151:WBG262174 WLB262151:WLC262174 WUX262151:WUY262174 K327663:L327686 IL327687:IM327710 SH327687:SI327710 ACD327687:ACE327710 ALZ327687:AMA327710 AVV327687:AVW327710 BFR327687:BFS327710 BPN327687:BPO327710 BZJ327687:BZK327710 CJF327687:CJG327710 CTB327687:CTC327710 DCX327687:DCY327710 DMT327687:DMU327710 DWP327687:DWQ327710 EGL327687:EGM327710 EQH327687:EQI327710 FAD327687:FAE327710 FJZ327687:FKA327710 FTV327687:FTW327710 GDR327687:GDS327710 GNN327687:GNO327710 GXJ327687:GXK327710 HHF327687:HHG327710 HRB327687:HRC327710 IAX327687:IAY327710 IKT327687:IKU327710 IUP327687:IUQ327710 JEL327687:JEM327710 JOH327687:JOI327710 JYD327687:JYE327710 KHZ327687:KIA327710 KRV327687:KRW327710 LBR327687:LBS327710 LLN327687:LLO327710 LVJ327687:LVK327710 MFF327687:MFG327710 MPB327687:MPC327710 MYX327687:MYY327710 NIT327687:NIU327710 NSP327687:NSQ327710 OCL327687:OCM327710 OMH327687:OMI327710 OWD327687:OWE327710 PFZ327687:PGA327710 PPV327687:PPW327710 PZR327687:PZS327710 QJN327687:QJO327710 QTJ327687:QTK327710 RDF327687:RDG327710 RNB327687:RNC327710 RWX327687:RWY327710 SGT327687:SGU327710 SQP327687:SQQ327710 TAL327687:TAM327710 TKH327687:TKI327710 TUD327687:TUE327710 UDZ327687:UEA327710 UNV327687:UNW327710 UXR327687:UXS327710 VHN327687:VHO327710 VRJ327687:VRK327710 WBF327687:WBG327710 WLB327687:WLC327710 WUX327687:WUY327710 K393199:L393222 IL393223:IM393246 SH393223:SI393246 ACD393223:ACE393246 ALZ393223:AMA393246 AVV393223:AVW393246 BFR393223:BFS393246 BPN393223:BPO393246 BZJ393223:BZK393246 CJF393223:CJG393246 CTB393223:CTC393246 DCX393223:DCY393246 DMT393223:DMU393246 DWP393223:DWQ393246 EGL393223:EGM393246 EQH393223:EQI393246 FAD393223:FAE393246 FJZ393223:FKA393246 FTV393223:FTW393246 GDR393223:GDS393246 GNN393223:GNO393246 GXJ393223:GXK393246 HHF393223:HHG393246 HRB393223:HRC393246 IAX393223:IAY393246 IKT393223:IKU393246 IUP393223:IUQ393246 JEL393223:JEM393246 JOH393223:JOI393246 JYD393223:JYE393246 KHZ393223:KIA393246 KRV393223:KRW393246 LBR393223:LBS393246 LLN393223:LLO393246 LVJ393223:LVK393246 MFF393223:MFG393246 MPB393223:MPC393246 MYX393223:MYY393246 NIT393223:NIU393246 NSP393223:NSQ393246 OCL393223:OCM393246 OMH393223:OMI393246 OWD393223:OWE393246 PFZ393223:PGA393246 PPV393223:PPW393246 PZR393223:PZS393246 QJN393223:QJO393246 QTJ393223:QTK393246 RDF393223:RDG393246 RNB393223:RNC393246 RWX393223:RWY393246 SGT393223:SGU393246 SQP393223:SQQ393246 TAL393223:TAM393246 TKH393223:TKI393246 TUD393223:TUE393246 UDZ393223:UEA393246 UNV393223:UNW393246 UXR393223:UXS393246 VHN393223:VHO393246 VRJ393223:VRK393246 WBF393223:WBG393246 WLB393223:WLC393246 WUX393223:WUY393246 K458735:L458758 IL458759:IM458782 SH458759:SI458782 ACD458759:ACE458782 ALZ458759:AMA458782 AVV458759:AVW458782 BFR458759:BFS458782 BPN458759:BPO458782 BZJ458759:BZK458782 CJF458759:CJG458782 CTB458759:CTC458782 DCX458759:DCY458782 DMT458759:DMU458782 DWP458759:DWQ458782 EGL458759:EGM458782 EQH458759:EQI458782 FAD458759:FAE458782 FJZ458759:FKA458782 FTV458759:FTW458782 GDR458759:GDS458782 GNN458759:GNO458782 GXJ458759:GXK458782 HHF458759:HHG458782 HRB458759:HRC458782 IAX458759:IAY458782 IKT458759:IKU458782 IUP458759:IUQ458782 JEL458759:JEM458782 JOH458759:JOI458782 JYD458759:JYE458782 KHZ458759:KIA458782 KRV458759:KRW458782 LBR458759:LBS458782 LLN458759:LLO458782 LVJ458759:LVK458782 MFF458759:MFG458782 MPB458759:MPC458782 MYX458759:MYY458782 NIT458759:NIU458782 NSP458759:NSQ458782 OCL458759:OCM458782 OMH458759:OMI458782 OWD458759:OWE458782 PFZ458759:PGA458782 PPV458759:PPW458782 PZR458759:PZS458782 QJN458759:QJO458782 QTJ458759:QTK458782 RDF458759:RDG458782 RNB458759:RNC458782 RWX458759:RWY458782 SGT458759:SGU458782 SQP458759:SQQ458782 TAL458759:TAM458782 TKH458759:TKI458782 TUD458759:TUE458782 UDZ458759:UEA458782 UNV458759:UNW458782 UXR458759:UXS458782 VHN458759:VHO458782 VRJ458759:VRK458782 WBF458759:WBG458782 WLB458759:WLC458782 WUX458759:WUY458782 K524271:L524294 IL524295:IM524318 SH524295:SI524318 ACD524295:ACE524318 ALZ524295:AMA524318 AVV524295:AVW524318 BFR524295:BFS524318 BPN524295:BPO524318 BZJ524295:BZK524318 CJF524295:CJG524318 CTB524295:CTC524318 DCX524295:DCY524318 DMT524295:DMU524318 DWP524295:DWQ524318 EGL524295:EGM524318 EQH524295:EQI524318 FAD524295:FAE524318 FJZ524295:FKA524318 FTV524295:FTW524318 GDR524295:GDS524318 GNN524295:GNO524318 GXJ524295:GXK524318 HHF524295:HHG524318 HRB524295:HRC524318 IAX524295:IAY524318 IKT524295:IKU524318 IUP524295:IUQ524318 JEL524295:JEM524318 JOH524295:JOI524318 JYD524295:JYE524318 KHZ524295:KIA524318 KRV524295:KRW524318 LBR524295:LBS524318 LLN524295:LLO524318 LVJ524295:LVK524318 MFF524295:MFG524318 MPB524295:MPC524318 MYX524295:MYY524318 NIT524295:NIU524318 NSP524295:NSQ524318 OCL524295:OCM524318 OMH524295:OMI524318 OWD524295:OWE524318 PFZ524295:PGA524318 PPV524295:PPW524318 PZR524295:PZS524318 QJN524295:QJO524318 QTJ524295:QTK524318 RDF524295:RDG524318 RNB524295:RNC524318 RWX524295:RWY524318 SGT524295:SGU524318 SQP524295:SQQ524318 TAL524295:TAM524318 TKH524295:TKI524318 TUD524295:TUE524318 UDZ524295:UEA524318 UNV524295:UNW524318 UXR524295:UXS524318 VHN524295:VHO524318 VRJ524295:VRK524318 WBF524295:WBG524318 WLB524295:WLC524318 WUX524295:WUY524318 K589807:L589830 IL589831:IM589854 SH589831:SI589854 ACD589831:ACE589854 ALZ589831:AMA589854 AVV589831:AVW589854 BFR589831:BFS589854 BPN589831:BPO589854 BZJ589831:BZK589854 CJF589831:CJG589854 CTB589831:CTC589854 DCX589831:DCY589854 DMT589831:DMU589854 DWP589831:DWQ589854 EGL589831:EGM589854 EQH589831:EQI589854 FAD589831:FAE589854 FJZ589831:FKA589854 FTV589831:FTW589854 GDR589831:GDS589854 GNN589831:GNO589854 GXJ589831:GXK589854 HHF589831:HHG589854 HRB589831:HRC589854 IAX589831:IAY589854 IKT589831:IKU589854 IUP589831:IUQ589854 JEL589831:JEM589854 JOH589831:JOI589854 JYD589831:JYE589854 KHZ589831:KIA589854 KRV589831:KRW589854 LBR589831:LBS589854 LLN589831:LLO589854 LVJ589831:LVK589854 MFF589831:MFG589854 MPB589831:MPC589854 MYX589831:MYY589854 NIT589831:NIU589854 NSP589831:NSQ589854 OCL589831:OCM589854 OMH589831:OMI589854 OWD589831:OWE589854 PFZ589831:PGA589854 PPV589831:PPW589854 PZR589831:PZS589854 QJN589831:QJO589854 QTJ589831:QTK589854 RDF589831:RDG589854 RNB589831:RNC589854 RWX589831:RWY589854 SGT589831:SGU589854 SQP589831:SQQ589854 TAL589831:TAM589854 TKH589831:TKI589854 TUD589831:TUE589854 UDZ589831:UEA589854 UNV589831:UNW589854 UXR589831:UXS589854 VHN589831:VHO589854 VRJ589831:VRK589854 WBF589831:WBG589854 WLB589831:WLC589854 WUX589831:WUY589854 K655343:L655366 IL655367:IM655390 SH655367:SI655390 ACD655367:ACE655390 ALZ655367:AMA655390 AVV655367:AVW655390 BFR655367:BFS655390 BPN655367:BPO655390 BZJ655367:BZK655390 CJF655367:CJG655390 CTB655367:CTC655390 DCX655367:DCY655390 DMT655367:DMU655390 DWP655367:DWQ655390 EGL655367:EGM655390 EQH655367:EQI655390 FAD655367:FAE655390 FJZ655367:FKA655390 FTV655367:FTW655390 GDR655367:GDS655390 GNN655367:GNO655390 GXJ655367:GXK655390 HHF655367:HHG655390 HRB655367:HRC655390 IAX655367:IAY655390 IKT655367:IKU655390 IUP655367:IUQ655390 JEL655367:JEM655390 JOH655367:JOI655390 JYD655367:JYE655390 KHZ655367:KIA655390 KRV655367:KRW655390 LBR655367:LBS655390 LLN655367:LLO655390 LVJ655367:LVK655390 MFF655367:MFG655390 MPB655367:MPC655390 MYX655367:MYY655390 NIT655367:NIU655390 NSP655367:NSQ655390 OCL655367:OCM655390 OMH655367:OMI655390 OWD655367:OWE655390 PFZ655367:PGA655390 PPV655367:PPW655390 PZR655367:PZS655390 QJN655367:QJO655390 QTJ655367:QTK655390 RDF655367:RDG655390 RNB655367:RNC655390 RWX655367:RWY655390 SGT655367:SGU655390 SQP655367:SQQ655390 TAL655367:TAM655390 TKH655367:TKI655390 TUD655367:TUE655390 UDZ655367:UEA655390 UNV655367:UNW655390 UXR655367:UXS655390 VHN655367:VHO655390 VRJ655367:VRK655390 WBF655367:WBG655390 WLB655367:WLC655390 WUX655367:WUY655390 K720879:L720902 IL720903:IM720926 SH720903:SI720926 ACD720903:ACE720926 ALZ720903:AMA720926 AVV720903:AVW720926 BFR720903:BFS720926 BPN720903:BPO720926 BZJ720903:BZK720926 CJF720903:CJG720926 CTB720903:CTC720926 DCX720903:DCY720926 DMT720903:DMU720926 DWP720903:DWQ720926 EGL720903:EGM720926 EQH720903:EQI720926 FAD720903:FAE720926 FJZ720903:FKA720926 FTV720903:FTW720926 GDR720903:GDS720926 GNN720903:GNO720926 GXJ720903:GXK720926 HHF720903:HHG720926 HRB720903:HRC720926 IAX720903:IAY720926 IKT720903:IKU720926 IUP720903:IUQ720926 JEL720903:JEM720926 JOH720903:JOI720926 JYD720903:JYE720926 KHZ720903:KIA720926 KRV720903:KRW720926 LBR720903:LBS720926 LLN720903:LLO720926 LVJ720903:LVK720926 MFF720903:MFG720926 MPB720903:MPC720926 MYX720903:MYY720926 NIT720903:NIU720926 NSP720903:NSQ720926 OCL720903:OCM720926 OMH720903:OMI720926 OWD720903:OWE720926 PFZ720903:PGA720926 PPV720903:PPW720926 PZR720903:PZS720926 QJN720903:QJO720926 QTJ720903:QTK720926 RDF720903:RDG720926 RNB720903:RNC720926 RWX720903:RWY720926 SGT720903:SGU720926 SQP720903:SQQ720926 TAL720903:TAM720926 TKH720903:TKI720926 TUD720903:TUE720926 UDZ720903:UEA720926 UNV720903:UNW720926 UXR720903:UXS720926 VHN720903:VHO720926 VRJ720903:VRK720926 WBF720903:WBG720926 WLB720903:WLC720926 WUX720903:WUY720926 K786415:L786438 IL786439:IM786462 SH786439:SI786462 ACD786439:ACE786462 ALZ786439:AMA786462 AVV786439:AVW786462 BFR786439:BFS786462 BPN786439:BPO786462 BZJ786439:BZK786462 CJF786439:CJG786462 CTB786439:CTC786462 DCX786439:DCY786462 DMT786439:DMU786462 DWP786439:DWQ786462 EGL786439:EGM786462 EQH786439:EQI786462 FAD786439:FAE786462 FJZ786439:FKA786462 FTV786439:FTW786462 GDR786439:GDS786462 GNN786439:GNO786462 GXJ786439:GXK786462 HHF786439:HHG786462 HRB786439:HRC786462 IAX786439:IAY786462 IKT786439:IKU786462 IUP786439:IUQ786462 JEL786439:JEM786462 JOH786439:JOI786462 JYD786439:JYE786462 KHZ786439:KIA786462 KRV786439:KRW786462 LBR786439:LBS786462 LLN786439:LLO786462 LVJ786439:LVK786462 MFF786439:MFG786462 MPB786439:MPC786462 MYX786439:MYY786462 NIT786439:NIU786462 NSP786439:NSQ786462 OCL786439:OCM786462 OMH786439:OMI786462 OWD786439:OWE786462 PFZ786439:PGA786462 PPV786439:PPW786462 PZR786439:PZS786462 QJN786439:QJO786462 QTJ786439:QTK786462 RDF786439:RDG786462 RNB786439:RNC786462 RWX786439:RWY786462 SGT786439:SGU786462 SQP786439:SQQ786462 TAL786439:TAM786462 TKH786439:TKI786462 TUD786439:TUE786462 UDZ786439:UEA786462 UNV786439:UNW786462 UXR786439:UXS786462 VHN786439:VHO786462 VRJ786439:VRK786462 WBF786439:WBG786462 WLB786439:WLC786462 WUX786439:WUY786462 K851951:L851974 IL851975:IM851998 SH851975:SI851998 ACD851975:ACE851998 ALZ851975:AMA851998 AVV851975:AVW851998 BFR851975:BFS851998 BPN851975:BPO851998 BZJ851975:BZK851998 CJF851975:CJG851998 CTB851975:CTC851998 DCX851975:DCY851998 DMT851975:DMU851998 DWP851975:DWQ851998 EGL851975:EGM851998 EQH851975:EQI851998 FAD851975:FAE851998 FJZ851975:FKA851998 FTV851975:FTW851998 GDR851975:GDS851998 GNN851975:GNO851998 GXJ851975:GXK851998 HHF851975:HHG851998 HRB851975:HRC851998 IAX851975:IAY851998 IKT851975:IKU851998 IUP851975:IUQ851998 JEL851975:JEM851998 JOH851975:JOI851998 JYD851975:JYE851998 KHZ851975:KIA851998 KRV851975:KRW851998 LBR851975:LBS851998 LLN851975:LLO851998 LVJ851975:LVK851998 MFF851975:MFG851998 MPB851975:MPC851998 MYX851975:MYY851998 NIT851975:NIU851998 NSP851975:NSQ851998 OCL851975:OCM851998 OMH851975:OMI851998 OWD851975:OWE851998 PFZ851975:PGA851998 PPV851975:PPW851998 PZR851975:PZS851998 QJN851975:QJO851998 QTJ851975:QTK851998 RDF851975:RDG851998 RNB851975:RNC851998 RWX851975:RWY851998 SGT851975:SGU851998 SQP851975:SQQ851998 TAL851975:TAM851998 TKH851975:TKI851998 TUD851975:TUE851998 UDZ851975:UEA851998 UNV851975:UNW851998 UXR851975:UXS851998 VHN851975:VHO851998 VRJ851975:VRK851998 WBF851975:WBG851998 WLB851975:WLC851998 WUX851975:WUY851998 K917487:L917510 IL917511:IM917534 SH917511:SI917534 ACD917511:ACE917534 ALZ917511:AMA917534 AVV917511:AVW917534 BFR917511:BFS917534 BPN917511:BPO917534 BZJ917511:BZK917534 CJF917511:CJG917534 CTB917511:CTC917534 DCX917511:DCY917534 DMT917511:DMU917534 DWP917511:DWQ917534 EGL917511:EGM917534 EQH917511:EQI917534 FAD917511:FAE917534 FJZ917511:FKA917534 FTV917511:FTW917534 GDR917511:GDS917534 GNN917511:GNO917534 GXJ917511:GXK917534 HHF917511:HHG917534 HRB917511:HRC917534 IAX917511:IAY917534 IKT917511:IKU917534 IUP917511:IUQ917534 JEL917511:JEM917534 JOH917511:JOI917534 JYD917511:JYE917534 KHZ917511:KIA917534 KRV917511:KRW917534 LBR917511:LBS917534 LLN917511:LLO917534 LVJ917511:LVK917534 MFF917511:MFG917534 MPB917511:MPC917534 MYX917511:MYY917534 NIT917511:NIU917534 NSP917511:NSQ917534 OCL917511:OCM917534 OMH917511:OMI917534 OWD917511:OWE917534 PFZ917511:PGA917534 PPV917511:PPW917534 PZR917511:PZS917534 QJN917511:QJO917534 QTJ917511:QTK917534 RDF917511:RDG917534 RNB917511:RNC917534 RWX917511:RWY917534 SGT917511:SGU917534 SQP917511:SQQ917534 TAL917511:TAM917534 TKH917511:TKI917534 TUD917511:TUE917534 UDZ917511:UEA917534 UNV917511:UNW917534 UXR917511:UXS917534 VHN917511:VHO917534 VRJ917511:VRK917534 WBF917511:WBG917534 WLB917511:WLC917534 WUX917511:WUY917534 K983023:L983046 IL983047:IM983070 SH983047:SI983070 ACD983047:ACE983070 ALZ983047:AMA983070 AVV983047:AVW983070 BFR983047:BFS983070 BPN983047:BPO983070 BZJ983047:BZK983070 CJF983047:CJG983070 CTB983047:CTC983070 DCX983047:DCY983070 DMT983047:DMU983070 DWP983047:DWQ983070 EGL983047:EGM983070 EQH983047:EQI983070 FAD983047:FAE983070 FJZ983047:FKA983070 FTV983047:FTW983070 GDR983047:GDS983070 GNN983047:GNO983070 GXJ983047:GXK983070 HHF983047:HHG983070 HRB983047:HRC983070 IAX983047:IAY983070 IKT983047:IKU983070 IUP983047:IUQ983070 JEL983047:JEM983070 JOH983047:JOI983070 JYD983047:JYE983070 KHZ983047:KIA983070 KRV983047:KRW983070 LBR983047:LBS983070 LLN983047:LLO983070 LVJ983047:LVK983070 MFF983047:MFG983070 MPB983047:MPC983070 MYX983047:MYY983070 NIT983047:NIU983070 NSP983047:NSQ983070 OCL983047:OCM983070 OMH983047:OMI983070 OWD983047:OWE983070 PFZ983047:PGA983070 PPV983047:PPW983070 PZR983047:PZS983070 QJN983047:QJO983070 QTJ983047:QTK983070 RDF983047:RDG983070 RNB983047:RNC983070 RWX983047:RWY983070 SGT983047:SGU983070 SQP983047:SQQ983070 TAL983047:TAM983070 TKH983047:TKI983070 TUD983047:TUE983070 UDZ983047:UEA983070 UNV983047:UNW983070 UXR983047:UXS983070 VHN983047:VHO983070 VRJ983047:VRK983070 WBF983047:WBG983070 WLB983047:WLC983070 WUX983047:WUY983070 JD7:JE30 SZ7:TA30 ACV7:ACW30 AMR7:AMS30 AWN7:AWO30 BGJ7:BGK30 BQF7:BQG30 CAB7:CAC30 CJX7:CJY30 CTT7:CTU30 DDP7:DDQ30 DNL7:DNM30 DXH7:DXI30 EHD7:EHE30 EQZ7:ERA30 FAV7:FAW30 FKR7:FKS30 FUN7:FUO30 GEJ7:GEK30 GOF7:GOG30 GYB7:GYC30 HHX7:HHY30 HRT7:HRU30 IBP7:IBQ30 ILL7:ILM30 IVH7:IVI30 JFD7:JFE30 JOZ7:JPA30 JYV7:JYW30 KIR7:KIS30 KSN7:KSO30 LCJ7:LCK30 LMF7:LMG30 LWB7:LWC30 MFX7:MFY30 MPT7:MPU30 MZP7:MZQ30 NJL7:NJM30 NTH7:NTI30 ODD7:ODE30 OMZ7:ONA30 OWV7:OWW30 PGR7:PGS30 PQN7:PQO30 QAJ7:QAK30 QKF7:QKG30 QUB7:QUC30 RDX7:RDY30 RNT7:RNU30 RXP7:RXQ30 SHL7:SHM30 SRH7:SRI30 TBD7:TBE30 TKZ7:TLA30 TUV7:TUW30 UER7:UES30 UON7:UOO30 UYJ7:UYK30 VIF7:VIG30 VSB7:VSC30 WBX7:WBY30 WLT7:WLU30 WVP7:WVQ30 JD65543:JE65566 SZ65543:TA65566 ACV65543:ACW65566 AMR65543:AMS65566 AWN65543:AWO65566 BGJ65543:BGK65566 BQF65543:BQG65566 CAB65543:CAC65566 CJX65543:CJY65566 CTT65543:CTU65566 DDP65543:DDQ65566 DNL65543:DNM65566 DXH65543:DXI65566 EHD65543:EHE65566 EQZ65543:ERA65566 FAV65543:FAW65566 FKR65543:FKS65566 FUN65543:FUO65566 GEJ65543:GEK65566 GOF65543:GOG65566 GYB65543:GYC65566 HHX65543:HHY65566 HRT65543:HRU65566 IBP65543:IBQ65566 ILL65543:ILM65566 IVH65543:IVI65566 JFD65543:JFE65566 JOZ65543:JPA65566 JYV65543:JYW65566 KIR65543:KIS65566 KSN65543:KSO65566 LCJ65543:LCK65566 LMF65543:LMG65566 LWB65543:LWC65566 MFX65543:MFY65566 MPT65543:MPU65566 MZP65543:MZQ65566 NJL65543:NJM65566 NTH65543:NTI65566 ODD65543:ODE65566 OMZ65543:ONA65566 OWV65543:OWW65566 PGR65543:PGS65566 PQN65543:PQO65566 QAJ65543:QAK65566 QKF65543:QKG65566 QUB65543:QUC65566 RDX65543:RDY65566 RNT65543:RNU65566 RXP65543:RXQ65566 SHL65543:SHM65566 SRH65543:SRI65566 TBD65543:TBE65566 TKZ65543:TLA65566 TUV65543:TUW65566 UER65543:UES65566 UON65543:UOO65566 UYJ65543:UYK65566 VIF65543:VIG65566 VSB65543:VSC65566 WBX65543:WBY65566 WLT65543:WLU65566 WVP65543:WVQ65566 JD131079:JE131102 SZ131079:TA131102 ACV131079:ACW131102 AMR131079:AMS131102 AWN131079:AWO131102 BGJ131079:BGK131102 BQF131079:BQG131102 CAB131079:CAC131102 CJX131079:CJY131102 CTT131079:CTU131102 DDP131079:DDQ131102 DNL131079:DNM131102 DXH131079:DXI131102 EHD131079:EHE131102 EQZ131079:ERA131102 FAV131079:FAW131102 FKR131079:FKS131102 FUN131079:FUO131102 GEJ131079:GEK131102 GOF131079:GOG131102 GYB131079:GYC131102 HHX131079:HHY131102 HRT131079:HRU131102 IBP131079:IBQ131102 ILL131079:ILM131102 IVH131079:IVI131102 JFD131079:JFE131102 JOZ131079:JPA131102 JYV131079:JYW131102 KIR131079:KIS131102 KSN131079:KSO131102 LCJ131079:LCK131102 LMF131079:LMG131102 LWB131079:LWC131102 MFX131079:MFY131102 MPT131079:MPU131102 MZP131079:MZQ131102 NJL131079:NJM131102 NTH131079:NTI131102 ODD131079:ODE131102 OMZ131079:ONA131102 OWV131079:OWW131102 PGR131079:PGS131102 PQN131079:PQO131102 QAJ131079:QAK131102 QKF131079:QKG131102 QUB131079:QUC131102 RDX131079:RDY131102 RNT131079:RNU131102 RXP131079:RXQ131102 SHL131079:SHM131102 SRH131079:SRI131102 TBD131079:TBE131102 TKZ131079:TLA131102 TUV131079:TUW131102 UER131079:UES131102 UON131079:UOO131102 UYJ131079:UYK131102 VIF131079:VIG131102 VSB131079:VSC131102 WBX131079:WBY131102 WLT131079:WLU131102 WVP131079:WVQ131102 JD196615:JE196638 SZ196615:TA196638 ACV196615:ACW196638 AMR196615:AMS196638 AWN196615:AWO196638 BGJ196615:BGK196638 BQF196615:BQG196638 CAB196615:CAC196638 CJX196615:CJY196638 CTT196615:CTU196638 DDP196615:DDQ196638 DNL196615:DNM196638 DXH196615:DXI196638 EHD196615:EHE196638 EQZ196615:ERA196638 FAV196615:FAW196638 FKR196615:FKS196638 FUN196615:FUO196638 GEJ196615:GEK196638 GOF196615:GOG196638 GYB196615:GYC196638 HHX196615:HHY196638 HRT196615:HRU196638 IBP196615:IBQ196638 ILL196615:ILM196638 IVH196615:IVI196638 JFD196615:JFE196638 JOZ196615:JPA196638 JYV196615:JYW196638 KIR196615:KIS196638 KSN196615:KSO196638 LCJ196615:LCK196638 LMF196615:LMG196638 LWB196615:LWC196638 MFX196615:MFY196638 MPT196615:MPU196638 MZP196615:MZQ196638 NJL196615:NJM196638 NTH196615:NTI196638 ODD196615:ODE196638 OMZ196615:ONA196638 OWV196615:OWW196638 PGR196615:PGS196638 PQN196615:PQO196638 QAJ196615:QAK196638 QKF196615:QKG196638 QUB196615:QUC196638 RDX196615:RDY196638 RNT196615:RNU196638 RXP196615:RXQ196638 SHL196615:SHM196638 SRH196615:SRI196638 TBD196615:TBE196638 TKZ196615:TLA196638 TUV196615:TUW196638 UER196615:UES196638 UON196615:UOO196638 UYJ196615:UYK196638 VIF196615:VIG196638 VSB196615:VSC196638 WBX196615:WBY196638 WLT196615:WLU196638 WVP196615:WVQ196638 JD262151:JE262174 SZ262151:TA262174 ACV262151:ACW262174 AMR262151:AMS262174 AWN262151:AWO262174 BGJ262151:BGK262174 BQF262151:BQG262174 CAB262151:CAC262174 CJX262151:CJY262174 CTT262151:CTU262174 DDP262151:DDQ262174 DNL262151:DNM262174 DXH262151:DXI262174 EHD262151:EHE262174 EQZ262151:ERA262174 FAV262151:FAW262174 FKR262151:FKS262174 FUN262151:FUO262174 GEJ262151:GEK262174 GOF262151:GOG262174 GYB262151:GYC262174 HHX262151:HHY262174 HRT262151:HRU262174 IBP262151:IBQ262174 ILL262151:ILM262174 IVH262151:IVI262174 JFD262151:JFE262174 JOZ262151:JPA262174 JYV262151:JYW262174 KIR262151:KIS262174 KSN262151:KSO262174 LCJ262151:LCK262174 LMF262151:LMG262174 LWB262151:LWC262174 MFX262151:MFY262174 MPT262151:MPU262174 MZP262151:MZQ262174 NJL262151:NJM262174 NTH262151:NTI262174 ODD262151:ODE262174 OMZ262151:ONA262174 OWV262151:OWW262174 PGR262151:PGS262174 PQN262151:PQO262174 QAJ262151:QAK262174 QKF262151:QKG262174 QUB262151:QUC262174 RDX262151:RDY262174 RNT262151:RNU262174 RXP262151:RXQ262174 SHL262151:SHM262174 SRH262151:SRI262174 TBD262151:TBE262174 TKZ262151:TLA262174 TUV262151:TUW262174 UER262151:UES262174 UON262151:UOO262174 UYJ262151:UYK262174 VIF262151:VIG262174 VSB262151:VSC262174 WBX262151:WBY262174 WLT262151:WLU262174 WVP262151:WVQ262174 JD327687:JE327710 SZ327687:TA327710 ACV327687:ACW327710 AMR327687:AMS327710 AWN327687:AWO327710 BGJ327687:BGK327710 BQF327687:BQG327710 CAB327687:CAC327710 CJX327687:CJY327710 CTT327687:CTU327710 DDP327687:DDQ327710 DNL327687:DNM327710 DXH327687:DXI327710 EHD327687:EHE327710 EQZ327687:ERA327710 FAV327687:FAW327710 FKR327687:FKS327710 FUN327687:FUO327710 GEJ327687:GEK327710 GOF327687:GOG327710 GYB327687:GYC327710 HHX327687:HHY327710 HRT327687:HRU327710 IBP327687:IBQ327710 ILL327687:ILM327710 IVH327687:IVI327710 JFD327687:JFE327710 JOZ327687:JPA327710 JYV327687:JYW327710 KIR327687:KIS327710 KSN327687:KSO327710 LCJ327687:LCK327710 LMF327687:LMG327710 LWB327687:LWC327710 MFX327687:MFY327710 MPT327687:MPU327710 MZP327687:MZQ327710 NJL327687:NJM327710 NTH327687:NTI327710 ODD327687:ODE327710 OMZ327687:ONA327710 OWV327687:OWW327710 PGR327687:PGS327710 PQN327687:PQO327710 QAJ327687:QAK327710 QKF327687:QKG327710 QUB327687:QUC327710 RDX327687:RDY327710 RNT327687:RNU327710 RXP327687:RXQ327710 SHL327687:SHM327710 SRH327687:SRI327710 TBD327687:TBE327710 TKZ327687:TLA327710 TUV327687:TUW327710 UER327687:UES327710 UON327687:UOO327710 UYJ327687:UYK327710 VIF327687:VIG327710 VSB327687:VSC327710 WBX327687:WBY327710 WLT327687:WLU327710 WVP327687:WVQ327710 JD393223:JE393246 SZ393223:TA393246 ACV393223:ACW393246 AMR393223:AMS393246 AWN393223:AWO393246 BGJ393223:BGK393246 BQF393223:BQG393246 CAB393223:CAC393246 CJX393223:CJY393246 CTT393223:CTU393246 DDP393223:DDQ393246 DNL393223:DNM393246 DXH393223:DXI393246 EHD393223:EHE393246 EQZ393223:ERA393246 FAV393223:FAW393246 FKR393223:FKS393246 FUN393223:FUO393246 GEJ393223:GEK393246 GOF393223:GOG393246 GYB393223:GYC393246 HHX393223:HHY393246 HRT393223:HRU393246 IBP393223:IBQ393246 ILL393223:ILM393246 IVH393223:IVI393246 JFD393223:JFE393246 JOZ393223:JPA393246 JYV393223:JYW393246 KIR393223:KIS393246 KSN393223:KSO393246 LCJ393223:LCK393246 LMF393223:LMG393246 LWB393223:LWC393246 MFX393223:MFY393246 MPT393223:MPU393246 MZP393223:MZQ393246 NJL393223:NJM393246 NTH393223:NTI393246 ODD393223:ODE393246 OMZ393223:ONA393246 OWV393223:OWW393246 PGR393223:PGS393246 PQN393223:PQO393246 QAJ393223:QAK393246 QKF393223:QKG393246 QUB393223:QUC393246 RDX393223:RDY393246 RNT393223:RNU393246 RXP393223:RXQ393246 SHL393223:SHM393246 SRH393223:SRI393246 TBD393223:TBE393246 TKZ393223:TLA393246 TUV393223:TUW393246 UER393223:UES393246 UON393223:UOO393246 UYJ393223:UYK393246 VIF393223:VIG393246 VSB393223:VSC393246 WBX393223:WBY393246 WLT393223:WLU393246 WVP393223:WVQ393246 JD458759:JE458782 SZ458759:TA458782 ACV458759:ACW458782 AMR458759:AMS458782 AWN458759:AWO458782 BGJ458759:BGK458782 BQF458759:BQG458782 CAB458759:CAC458782 CJX458759:CJY458782 CTT458759:CTU458782 DDP458759:DDQ458782 DNL458759:DNM458782 DXH458759:DXI458782 EHD458759:EHE458782 EQZ458759:ERA458782 FAV458759:FAW458782 FKR458759:FKS458782 FUN458759:FUO458782 GEJ458759:GEK458782 GOF458759:GOG458782 GYB458759:GYC458782 HHX458759:HHY458782 HRT458759:HRU458782 IBP458759:IBQ458782 ILL458759:ILM458782 IVH458759:IVI458782 JFD458759:JFE458782 JOZ458759:JPA458782 JYV458759:JYW458782 KIR458759:KIS458782 KSN458759:KSO458782 LCJ458759:LCK458782 LMF458759:LMG458782 LWB458759:LWC458782 MFX458759:MFY458782 MPT458759:MPU458782 MZP458759:MZQ458782 NJL458759:NJM458782 NTH458759:NTI458782 ODD458759:ODE458782 OMZ458759:ONA458782 OWV458759:OWW458782 PGR458759:PGS458782 PQN458759:PQO458782 QAJ458759:QAK458782 QKF458759:QKG458782 QUB458759:QUC458782 RDX458759:RDY458782 RNT458759:RNU458782 RXP458759:RXQ458782 SHL458759:SHM458782 SRH458759:SRI458782 TBD458759:TBE458782 TKZ458759:TLA458782 TUV458759:TUW458782 UER458759:UES458782 UON458759:UOO458782 UYJ458759:UYK458782 VIF458759:VIG458782 VSB458759:VSC458782 WBX458759:WBY458782 WLT458759:WLU458782 WVP458759:WVQ458782 JD524295:JE524318 SZ524295:TA524318 ACV524295:ACW524318 AMR524295:AMS524318 AWN524295:AWO524318 BGJ524295:BGK524318 BQF524295:BQG524318 CAB524295:CAC524318 CJX524295:CJY524318 CTT524295:CTU524318 DDP524295:DDQ524318 DNL524295:DNM524318 DXH524295:DXI524318 EHD524295:EHE524318 EQZ524295:ERA524318 FAV524295:FAW524318 FKR524295:FKS524318 FUN524295:FUO524318 GEJ524295:GEK524318 GOF524295:GOG524318 GYB524295:GYC524318 HHX524295:HHY524318 HRT524295:HRU524318 IBP524295:IBQ524318 ILL524295:ILM524318 IVH524295:IVI524318 JFD524295:JFE524318 JOZ524295:JPA524318 JYV524295:JYW524318 KIR524295:KIS524318 KSN524295:KSO524318 LCJ524295:LCK524318 LMF524295:LMG524318 LWB524295:LWC524318 MFX524295:MFY524318 MPT524295:MPU524318 MZP524295:MZQ524318 NJL524295:NJM524318 NTH524295:NTI524318 ODD524295:ODE524318 OMZ524295:ONA524318 OWV524295:OWW524318 PGR524295:PGS524318 PQN524295:PQO524318 QAJ524295:QAK524318 QKF524295:QKG524318 QUB524295:QUC524318 RDX524295:RDY524318 RNT524295:RNU524318 RXP524295:RXQ524318 SHL524295:SHM524318 SRH524295:SRI524318 TBD524295:TBE524318 TKZ524295:TLA524318 TUV524295:TUW524318 UER524295:UES524318 UON524295:UOO524318 UYJ524295:UYK524318 VIF524295:VIG524318 VSB524295:VSC524318 WBX524295:WBY524318 WLT524295:WLU524318 WVP524295:WVQ524318 JD589831:JE589854 SZ589831:TA589854 ACV589831:ACW589854 AMR589831:AMS589854 AWN589831:AWO589854 BGJ589831:BGK589854 BQF589831:BQG589854 CAB589831:CAC589854 CJX589831:CJY589854 CTT589831:CTU589854 DDP589831:DDQ589854 DNL589831:DNM589854 DXH589831:DXI589854 EHD589831:EHE589854 EQZ589831:ERA589854 FAV589831:FAW589854 FKR589831:FKS589854 FUN589831:FUO589854 GEJ589831:GEK589854 GOF589831:GOG589854 GYB589831:GYC589854 HHX589831:HHY589854 HRT589831:HRU589854 IBP589831:IBQ589854 ILL589831:ILM589854 IVH589831:IVI589854 JFD589831:JFE589854 JOZ589831:JPA589854 JYV589831:JYW589854 KIR589831:KIS589854 KSN589831:KSO589854 LCJ589831:LCK589854 LMF589831:LMG589854 LWB589831:LWC589854 MFX589831:MFY589854 MPT589831:MPU589854 MZP589831:MZQ589854 NJL589831:NJM589854 NTH589831:NTI589854 ODD589831:ODE589854 OMZ589831:ONA589854 OWV589831:OWW589854 PGR589831:PGS589854 PQN589831:PQO589854 QAJ589831:QAK589854 QKF589831:QKG589854 QUB589831:QUC589854 RDX589831:RDY589854 RNT589831:RNU589854 RXP589831:RXQ589854 SHL589831:SHM589854 SRH589831:SRI589854 TBD589831:TBE589854 TKZ589831:TLA589854 TUV589831:TUW589854 UER589831:UES589854 UON589831:UOO589854 UYJ589831:UYK589854 VIF589831:VIG589854 VSB589831:VSC589854 WBX589831:WBY589854 WLT589831:WLU589854 WVP589831:WVQ589854 JD655367:JE655390 SZ655367:TA655390 ACV655367:ACW655390 AMR655367:AMS655390 AWN655367:AWO655390 BGJ655367:BGK655390 BQF655367:BQG655390 CAB655367:CAC655390 CJX655367:CJY655390 CTT655367:CTU655390 DDP655367:DDQ655390 DNL655367:DNM655390 DXH655367:DXI655390 EHD655367:EHE655390 EQZ655367:ERA655390 FAV655367:FAW655390 FKR655367:FKS655390 FUN655367:FUO655390 GEJ655367:GEK655390 GOF655367:GOG655390 GYB655367:GYC655390 HHX655367:HHY655390 HRT655367:HRU655390 IBP655367:IBQ655390 ILL655367:ILM655390 IVH655367:IVI655390 JFD655367:JFE655390 JOZ655367:JPA655390 JYV655367:JYW655390 KIR655367:KIS655390 KSN655367:KSO655390 LCJ655367:LCK655390 LMF655367:LMG655390 LWB655367:LWC655390 MFX655367:MFY655390 MPT655367:MPU655390 MZP655367:MZQ655390 NJL655367:NJM655390 NTH655367:NTI655390 ODD655367:ODE655390 OMZ655367:ONA655390 OWV655367:OWW655390 PGR655367:PGS655390 PQN655367:PQO655390 QAJ655367:QAK655390 QKF655367:QKG655390 QUB655367:QUC655390 RDX655367:RDY655390 RNT655367:RNU655390 RXP655367:RXQ655390 SHL655367:SHM655390 SRH655367:SRI655390 TBD655367:TBE655390 TKZ655367:TLA655390 TUV655367:TUW655390 UER655367:UES655390 UON655367:UOO655390 UYJ655367:UYK655390 VIF655367:VIG655390 VSB655367:VSC655390 WBX655367:WBY655390 WLT655367:WLU655390 WVP655367:WVQ655390 JD720903:JE720926 SZ720903:TA720926 ACV720903:ACW720926 AMR720903:AMS720926 AWN720903:AWO720926 BGJ720903:BGK720926 BQF720903:BQG720926 CAB720903:CAC720926 CJX720903:CJY720926 CTT720903:CTU720926 DDP720903:DDQ720926 DNL720903:DNM720926 DXH720903:DXI720926 EHD720903:EHE720926 EQZ720903:ERA720926 FAV720903:FAW720926 FKR720903:FKS720926 FUN720903:FUO720926 GEJ720903:GEK720926 GOF720903:GOG720926 GYB720903:GYC720926 HHX720903:HHY720926 HRT720903:HRU720926 IBP720903:IBQ720926 ILL720903:ILM720926 IVH720903:IVI720926 JFD720903:JFE720926 JOZ720903:JPA720926 JYV720903:JYW720926 KIR720903:KIS720926 KSN720903:KSO720926 LCJ720903:LCK720926 LMF720903:LMG720926 LWB720903:LWC720926 MFX720903:MFY720926 MPT720903:MPU720926 MZP720903:MZQ720926 NJL720903:NJM720926 NTH720903:NTI720926 ODD720903:ODE720926 OMZ720903:ONA720926 OWV720903:OWW720926 PGR720903:PGS720926 PQN720903:PQO720926 QAJ720903:QAK720926 QKF720903:QKG720926 QUB720903:QUC720926 RDX720903:RDY720926 RNT720903:RNU720926 RXP720903:RXQ720926 SHL720903:SHM720926 SRH720903:SRI720926 TBD720903:TBE720926 TKZ720903:TLA720926 TUV720903:TUW720926 UER720903:UES720926 UON720903:UOO720926 UYJ720903:UYK720926 VIF720903:VIG720926 VSB720903:VSC720926 WBX720903:WBY720926 WLT720903:WLU720926 WVP720903:WVQ720926 JD786439:JE786462 SZ786439:TA786462 ACV786439:ACW786462 AMR786439:AMS786462 AWN786439:AWO786462 BGJ786439:BGK786462 BQF786439:BQG786462 CAB786439:CAC786462 CJX786439:CJY786462 CTT786439:CTU786462 DDP786439:DDQ786462 DNL786439:DNM786462 DXH786439:DXI786462 EHD786439:EHE786462 EQZ786439:ERA786462 FAV786439:FAW786462 FKR786439:FKS786462 FUN786439:FUO786462 GEJ786439:GEK786462 GOF786439:GOG786462 GYB786439:GYC786462 HHX786439:HHY786462 HRT786439:HRU786462 IBP786439:IBQ786462 ILL786439:ILM786462 IVH786439:IVI786462 JFD786439:JFE786462 JOZ786439:JPA786462 JYV786439:JYW786462 KIR786439:KIS786462 KSN786439:KSO786462 LCJ786439:LCK786462 LMF786439:LMG786462 LWB786439:LWC786462 MFX786439:MFY786462 MPT786439:MPU786462 MZP786439:MZQ786462 NJL786439:NJM786462 NTH786439:NTI786462 ODD786439:ODE786462 OMZ786439:ONA786462 OWV786439:OWW786462 PGR786439:PGS786462 PQN786439:PQO786462 QAJ786439:QAK786462 QKF786439:QKG786462 QUB786439:QUC786462 RDX786439:RDY786462 RNT786439:RNU786462 RXP786439:RXQ786462 SHL786439:SHM786462 SRH786439:SRI786462 TBD786439:TBE786462 TKZ786439:TLA786462 TUV786439:TUW786462 UER786439:UES786462 UON786439:UOO786462 UYJ786439:UYK786462 VIF786439:VIG786462 VSB786439:VSC786462 WBX786439:WBY786462 WLT786439:WLU786462 WVP786439:WVQ786462 JD851975:JE851998 SZ851975:TA851998 ACV851975:ACW851998 AMR851975:AMS851998 AWN851975:AWO851998 BGJ851975:BGK851998 BQF851975:BQG851998 CAB851975:CAC851998 CJX851975:CJY851998 CTT851975:CTU851998 DDP851975:DDQ851998 DNL851975:DNM851998 DXH851975:DXI851998 EHD851975:EHE851998 EQZ851975:ERA851998 FAV851975:FAW851998 FKR851975:FKS851998 FUN851975:FUO851998 GEJ851975:GEK851998 GOF851975:GOG851998 GYB851975:GYC851998 HHX851975:HHY851998 HRT851975:HRU851998 IBP851975:IBQ851998 ILL851975:ILM851998 IVH851975:IVI851998 JFD851975:JFE851998 JOZ851975:JPA851998 JYV851975:JYW851998 KIR851975:KIS851998 KSN851975:KSO851998 LCJ851975:LCK851998 LMF851975:LMG851998 LWB851975:LWC851998 MFX851975:MFY851998 MPT851975:MPU851998 MZP851975:MZQ851998 NJL851975:NJM851998 NTH851975:NTI851998 ODD851975:ODE851998 OMZ851975:ONA851998 OWV851975:OWW851998 PGR851975:PGS851998 PQN851975:PQO851998 QAJ851975:QAK851998 QKF851975:QKG851998 QUB851975:QUC851998 RDX851975:RDY851998 RNT851975:RNU851998 RXP851975:RXQ851998 SHL851975:SHM851998 SRH851975:SRI851998 TBD851975:TBE851998 TKZ851975:TLA851998 TUV851975:TUW851998 UER851975:UES851998 UON851975:UOO851998 UYJ851975:UYK851998 VIF851975:VIG851998 VSB851975:VSC851998 WBX851975:WBY851998 WLT851975:WLU851998 WVP851975:WVQ851998 JD917511:JE917534 SZ917511:TA917534 ACV917511:ACW917534 AMR917511:AMS917534 AWN917511:AWO917534 BGJ917511:BGK917534 BQF917511:BQG917534 CAB917511:CAC917534 CJX917511:CJY917534 CTT917511:CTU917534 DDP917511:DDQ917534 DNL917511:DNM917534 DXH917511:DXI917534 EHD917511:EHE917534 EQZ917511:ERA917534 FAV917511:FAW917534 FKR917511:FKS917534 FUN917511:FUO917534 GEJ917511:GEK917534 GOF917511:GOG917534 GYB917511:GYC917534 HHX917511:HHY917534 HRT917511:HRU917534 IBP917511:IBQ917534 ILL917511:ILM917534 IVH917511:IVI917534 JFD917511:JFE917534 JOZ917511:JPA917534 JYV917511:JYW917534 KIR917511:KIS917534 KSN917511:KSO917534 LCJ917511:LCK917534 LMF917511:LMG917534 LWB917511:LWC917534 MFX917511:MFY917534 MPT917511:MPU917534 MZP917511:MZQ917534 NJL917511:NJM917534 NTH917511:NTI917534 ODD917511:ODE917534 OMZ917511:ONA917534 OWV917511:OWW917534 PGR917511:PGS917534 PQN917511:PQO917534 QAJ917511:QAK917534 QKF917511:QKG917534 QUB917511:QUC917534 RDX917511:RDY917534 RNT917511:RNU917534 RXP917511:RXQ917534 SHL917511:SHM917534 SRH917511:SRI917534 TBD917511:TBE917534 TKZ917511:TLA917534 TUV917511:TUW917534 UER917511:UES917534 UON917511:UOO917534 UYJ917511:UYK917534 VIF917511:VIG917534 VSB917511:VSC917534 WBX917511:WBY917534 WLT917511:WLU917534 WVP917511:WVQ917534 JD983047:JE983070 SZ983047:TA983070 ACV983047:ACW983070 AMR983047:AMS983070 AWN983047:AWO983070 BGJ983047:BGK983070 BQF983047:BQG983070 CAB983047:CAC983070 CJX983047:CJY983070 CTT983047:CTU983070 DDP983047:DDQ983070 DNL983047:DNM983070 DXH983047:DXI983070 EHD983047:EHE983070 EQZ983047:ERA983070 FAV983047:FAW983070 FKR983047:FKS983070 FUN983047:FUO983070 GEJ983047:GEK983070 GOF983047:GOG983070 GYB983047:GYC983070 HHX983047:HHY983070 HRT983047:HRU983070 IBP983047:IBQ983070 ILL983047:ILM983070 IVH983047:IVI983070 JFD983047:JFE983070 JOZ983047:JPA983070 JYV983047:JYW983070 KIR983047:KIS983070 KSN983047:KSO983070 LCJ983047:LCK983070 LMF983047:LMG983070 LWB983047:LWC983070 MFX983047:MFY983070 MPT983047:MPU983070 MZP983047:MZQ983070 NJL983047:NJM983070 NTH983047:NTI983070 ODD983047:ODE983070 OMZ983047:ONA983070 OWV983047:OWW983070 PGR983047:PGS983070 PQN983047:PQO983070 QAJ983047:QAK983070 QKF983047:QKG983070 QUB983047:QUC983070 RDX983047:RDY983070 RNT983047:RNU983070 RXP983047:RXQ983070 SHL983047:SHM983070 SRH983047:SRI983070 TBD983047:TBE983070 TKZ983047:TLA983070 TUV983047:TUW983070 UER983047:UES983070 UON983047:UOO983070 UYJ983047:UYK983070 VIF983047:VIG983070 VSB983047:VSC983070 WBX983047:WBY983070 WLT983047:WLU983070 WVP983047:WVQ983070 AE65519:AF65542 AE131055:AF131078 AE196591:AF196614 AE262127:AF262150 AE327663:AF327686 AE393199:AF393222 AE458735:AF458758 AE524271:AF524294 AE589807:AF589830 AE655343:AF655366 AE720879:AF720902 AE786415:AF786438 AE851951:AF851974 AE917487:AF917510 AE983023:AF983046" xr:uid="{077EE2B8-B6F0-4864-90D9-CF1E0466BE76}">
      <formula1>"自由形,背泳ぎ,平泳ぎ,バタフライ,個人ﾒﾄﾞﾚ－"</formula1>
    </dataValidation>
    <dataValidation type="list" allowBlank="1" showInputMessage="1" showErrorMessage="1" sqref="IJ7:IJ30 SF7:SF30 ACB7:ACB30 ALX7:ALX30 AVT7:AVT30 BFP7:BFP30 BPL7:BPL30 BZH7:BZH30 CJD7:CJD30 CSZ7:CSZ30 DCV7:DCV30 DMR7:DMR30 DWN7:DWN30 EGJ7:EGJ30 EQF7:EQF30 FAB7:FAB30 FJX7:FJX30 FTT7:FTT30 GDP7:GDP30 GNL7:GNL30 GXH7:GXH30 HHD7:HHD30 HQZ7:HQZ30 IAV7:IAV30 IKR7:IKR30 IUN7:IUN30 JEJ7:JEJ30 JOF7:JOF30 JYB7:JYB30 KHX7:KHX30 KRT7:KRT30 LBP7:LBP30 LLL7:LLL30 LVH7:LVH30 MFD7:MFD30 MOZ7:MOZ30 MYV7:MYV30 NIR7:NIR30 NSN7:NSN30 OCJ7:OCJ30 OMF7:OMF30 OWB7:OWB30 PFX7:PFX30 PPT7:PPT30 PZP7:PZP30 QJL7:QJL30 QTH7:QTH30 RDD7:RDD30 RMZ7:RMZ30 RWV7:RWV30 SGR7:SGR30 SQN7:SQN30 TAJ7:TAJ30 TKF7:TKF30 TUB7:TUB30 UDX7:UDX30 UNT7:UNT30 UXP7:UXP30 VHL7:VHL30 VRH7:VRH30 WBD7:WBD30 WKZ7:WKZ30 WUV7:WUV30 H65518:H65541 IJ65543:IJ65566 SF65543:SF65566 ACB65543:ACB65566 ALX65543:ALX65566 AVT65543:AVT65566 BFP65543:BFP65566 BPL65543:BPL65566 BZH65543:BZH65566 CJD65543:CJD65566 CSZ65543:CSZ65566 DCV65543:DCV65566 DMR65543:DMR65566 DWN65543:DWN65566 EGJ65543:EGJ65566 EQF65543:EQF65566 FAB65543:FAB65566 FJX65543:FJX65566 FTT65543:FTT65566 GDP65543:GDP65566 GNL65543:GNL65566 GXH65543:GXH65566 HHD65543:HHD65566 HQZ65543:HQZ65566 IAV65543:IAV65566 IKR65543:IKR65566 IUN65543:IUN65566 JEJ65543:JEJ65566 JOF65543:JOF65566 JYB65543:JYB65566 KHX65543:KHX65566 KRT65543:KRT65566 LBP65543:LBP65566 LLL65543:LLL65566 LVH65543:LVH65566 MFD65543:MFD65566 MOZ65543:MOZ65566 MYV65543:MYV65566 NIR65543:NIR65566 NSN65543:NSN65566 OCJ65543:OCJ65566 OMF65543:OMF65566 OWB65543:OWB65566 PFX65543:PFX65566 PPT65543:PPT65566 PZP65543:PZP65566 QJL65543:QJL65566 QTH65543:QTH65566 RDD65543:RDD65566 RMZ65543:RMZ65566 RWV65543:RWV65566 SGR65543:SGR65566 SQN65543:SQN65566 TAJ65543:TAJ65566 TKF65543:TKF65566 TUB65543:TUB65566 UDX65543:UDX65566 UNT65543:UNT65566 UXP65543:UXP65566 VHL65543:VHL65566 VRH65543:VRH65566 WBD65543:WBD65566 WKZ65543:WKZ65566 WUV65543:WUV65566 H131054:H131077 IJ131079:IJ131102 SF131079:SF131102 ACB131079:ACB131102 ALX131079:ALX131102 AVT131079:AVT131102 BFP131079:BFP131102 BPL131079:BPL131102 BZH131079:BZH131102 CJD131079:CJD131102 CSZ131079:CSZ131102 DCV131079:DCV131102 DMR131079:DMR131102 DWN131079:DWN131102 EGJ131079:EGJ131102 EQF131079:EQF131102 FAB131079:FAB131102 FJX131079:FJX131102 FTT131079:FTT131102 GDP131079:GDP131102 GNL131079:GNL131102 GXH131079:GXH131102 HHD131079:HHD131102 HQZ131079:HQZ131102 IAV131079:IAV131102 IKR131079:IKR131102 IUN131079:IUN131102 JEJ131079:JEJ131102 JOF131079:JOF131102 JYB131079:JYB131102 KHX131079:KHX131102 KRT131079:KRT131102 LBP131079:LBP131102 LLL131079:LLL131102 LVH131079:LVH131102 MFD131079:MFD131102 MOZ131079:MOZ131102 MYV131079:MYV131102 NIR131079:NIR131102 NSN131079:NSN131102 OCJ131079:OCJ131102 OMF131079:OMF131102 OWB131079:OWB131102 PFX131079:PFX131102 PPT131079:PPT131102 PZP131079:PZP131102 QJL131079:QJL131102 QTH131079:QTH131102 RDD131079:RDD131102 RMZ131079:RMZ131102 RWV131079:RWV131102 SGR131079:SGR131102 SQN131079:SQN131102 TAJ131079:TAJ131102 TKF131079:TKF131102 TUB131079:TUB131102 UDX131079:UDX131102 UNT131079:UNT131102 UXP131079:UXP131102 VHL131079:VHL131102 VRH131079:VRH131102 WBD131079:WBD131102 WKZ131079:WKZ131102 WUV131079:WUV131102 H196590:H196613 IJ196615:IJ196638 SF196615:SF196638 ACB196615:ACB196638 ALX196615:ALX196638 AVT196615:AVT196638 BFP196615:BFP196638 BPL196615:BPL196638 BZH196615:BZH196638 CJD196615:CJD196638 CSZ196615:CSZ196638 DCV196615:DCV196638 DMR196615:DMR196638 DWN196615:DWN196638 EGJ196615:EGJ196638 EQF196615:EQF196638 FAB196615:FAB196638 FJX196615:FJX196638 FTT196615:FTT196638 GDP196615:GDP196638 GNL196615:GNL196638 GXH196615:GXH196638 HHD196615:HHD196638 HQZ196615:HQZ196638 IAV196615:IAV196638 IKR196615:IKR196638 IUN196615:IUN196638 JEJ196615:JEJ196638 JOF196615:JOF196638 JYB196615:JYB196638 KHX196615:KHX196638 KRT196615:KRT196638 LBP196615:LBP196638 LLL196615:LLL196638 LVH196615:LVH196638 MFD196615:MFD196638 MOZ196615:MOZ196638 MYV196615:MYV196638 NIR196615:NIR196638 NSN196615:NSN196638 OCJ196615:OCJ196638 OMF196615:OMF196638 OWB196615:OWB196638 PFX196615:PFX196638 PPT196615:PPT196638 PZP196615:PZP196638 QJL196615:QJL196638 QTH196615:QTH196638 RDD196615:RDD196638 RMZ196615:RMZ196638 RWV196615:RWV196638 SGR196615:SGR196638 SQN196615:SQN196638 TAJ196615:TAJ196638 TKF196615:TKF196638 TUB196615:TUB196638 UDX196615:UDX196638 UNT196615:UNT196638 UXP196615:UXP196638 VHL196615:VHL196638 VRH196615:VRH196638 WBD196615:WBD196638 WKZ196615:WKZ196638 WUV196615:WUV196638 H262126:H262149 IJ262151:IJ262174 SF262151:SF262174 ACB262151:ACB262174 ALX262151:ALX262174 AVT262151:AVT262174 BFP262151:BFP262174 BPL262151:BPL262174 BZH262151:BZH262174 CJD262151:CJD262174 CSZ262151:CSZ262174 DCV262151:DCV262174 DMR262151:DMR262174 DWN262151:DWN262174 EGJ262151:EGJ262174 EQF262151:EQF262174 FAB262151:FAB262174 FJX262151:FJX262174 FTT262151:FTT262174 GDP262151:GDP262174 GNL262151:GNL262174 GXH262151:GXH262174 HHD262151:HHD262174 HQZ262151:HQZ262174 IAV262151:IAV262174 IKR262151:IKR262174 IUN262151:IUN262174 JEJ262151:JEJ262174 JOF262151:JOF262174 JYB262151:JYB262174 KHX262151:KHX262174 KRT262151:KRT262174 LBP262151:LBP262174 LLL262151:LLL262174 LVH262151:LVH262174 MFD262151:MFD262174 MOZ262151:MOZ262174 MYV262151:MYV262174 NIR262151:NIR262174 NSN262151:NSN262174 OCJ262151:OCJ262174 OMF262151:OMF262174 OWB262151:OWB262174 PFX262151:PFX262174 PPT262151:PPT262174 PZP262151:PZP262174 QJL262151:QJL262174 QTH262151:QTH262174 RDD262151:RDD262174 RMZ262151:RMZ262174 RWV262151:RWV262174 SGR262151:SGR262174 SQN262151:SQN262174 TAJ262151:TAJ262174 TKF262151:TKF262174 TUB262151:TUB262174 UDX262151:UDX262174 UNT262151:UNT262174 UXP262151:UXP262174 VHL262151:VHL262174 VRH262151:VRH262174 WBD262151:WBD262174 WKZ262151:WKZ262174 WUV262151:WUV262174 H327662:H327685 IJ327687:IJ327710 SF327687:SF327710 ACB327687:ACB327710 ALX327687:ALX327710 AVT327687:AVT327710 BFP327687:BFP327710 BPL327687:BPL327710 BZH327687:BZH327710 CJD327687:CJD327710 CSZ327687:CSZ327710 DCV327687:DCV327710 DMR327687:DMR327710 DWN327687:DWN327710 EGJ327687:EGJ327710 EQF327687:EQF327710 FAB327687:FAB327710 FJX327687:FJX327710 FTT327687:FTT327710 GDP327687:GDP327710 GNL327687:GNL327710 GXH327687:GXH327710 HHD327687:HHD327710 HQZ327687:HQZ327710 IAV327687:IAV327710 IKR327687:IKR327710 IUN327687:IUN327710 JEJ327687:JEJ327710 JOF327687:JOF327710 JYB327687:JYB327710 KHX327687:KHX327710 KRT327687:KRT327710 LBP327687:LBP327710 LLL327687:LLL327710 LVH327687:LVH327710 MFD327687:MFD327710 MOZ327687:MOZ327710 MYV327687:MYV327710 NIR327687:NIR327710 NSN327687:NSN327710 OCJ327687:OCJ327710 OMF327687:OMF327710 OWB327687:OWB327710 PFX327687:PFX327710 PPT327687:PPT327710 PZP327687:PZP327710 QJL327687:QJL327710 QTH327687:QTH327710 RDD327687:RDD327710 RMZ327687:RMZ327710 RWV327687:RWV327710 SGR327687:SGR327710 SQN327687:SQN327710 TAJ327687:TAJ327710 TKF327687:TKF327710 TUB327687:TUB327710 UDX327687:UDX327710 UNT327687:UNT327710 UXP327687:UXP327710 VHL327687:VHL327710 VRH327687:VRH327710 WBD327687:WBD327710 WKZ327687:WKZ327710 WUV327687:WUV327710 H393198:H393221 IJ393223:IJ393246 SF393223:SF393246 ACB393223:ACB393246 ALX393223:ALX393246 AVT393223:AVT393246 BFP393223:BFP393246 BPL393223:BPL393246 BZH393223:BZH393246 CJD393223:CJD393246 CSZ393223:CSZ393246 DCV393223:DCV393246 DMR393223:DMR393246 DWN393223:DWN393246 EGJ393223:EGJ393246 EQF393223:EQF393246 FAB393223:FAB393246 FJX393223:FJX393246 FTT393223:FTT393246 GDP393223:GDP393246 GNL393223:GNL393246 GXH393223:GXH393246 HHD393223:HHD393246 HQZ393223:HQZ393246 IAV393223:IAV393246 IKR393223:IKR393246 IUN393223:IUN393246 JEJ393223:JEJ393246 JOF393223:JOF393246 JYB393223:JYB393246 KHX393223:KHX393246 KRT393223:KRT393246 LBP393223:LBP393246 LLL393223:LLL393246 LVH393223:LVH393246 MFD393223:MFD393246 MOZ393223:MOZ393246 MYV393223:MYV393246 NIR393223:NIR393246 NSN393223:NSN393246 OCJ393223:OCJ393246 OMF393223:OMF393246 OWB393223:OWB393246 PFX393223:PFX393246 PPT393223:PPT393246 PZP393223:PZP393246 QJL393223:QJL393246 QTH393223:QTH393246 RDD393223:RDD393246 RMZ393223:RMZ393246 RWV393223:RWV393246 SGR393223:SGR393246 SQN393223:SQN393246 TAJ393223:TAJ393246 TKF393223:TKF393246 TUB393223:TUB393246 UDX393223:UDX393246 UNT393223:UNT393246 UXP393223:UXP393246 VHL393223:VHL393246 VRH393223:VRH393246 WBD393223:WBD393246 WKZ393223:WKZ393246 WUV393223:WUV393246 H458734:H458757 IJ458759:IJ458782 SF458759:SF458782 ACB458759:ACB458782 ALX458759:ALX458782 AVT458759:AVT458782 BFP458759:BFP458782 BPL458759:BPL458782 BZH458759:BZH458782 CJD458759:CJD458782 CSZ458759:CSZ458782 DCV458759:DCV458782 DMR458759:DMR458782 DWN458759:DWN458782 EGJ458759:EGJ458782 EQF458759:EQF458782 FAB458759:FAB458782 FJX458759:FJX458782 FTT458759:FTT458782 GDP458759:GDP458782 GNL458759:GNL458782 GXH458759:GXH458782 HHD458759:HHD458782 HQZ458759:HQZ458782 IAV458759:IAV458782 IKR458759:IKR458782 IUN458759:IUN458782 JEJ458759:JEJ458782 JOF458759:JOF458782 JYB458759:JYB458782 KHX458759:KHX458782 KRT458759:KRT458782 LBP458759:LBP458782 LLL458759:LLL458782 LVH458759:LVH458782 MFD458759:MFD458782 MOZ458759:MOZ458782 MYV458759:MYV458782 NIR458759:NIR458782 NSN458759:NSN458782 OCJ458759:OCJ458782 OMF458759:OMF458782 OWB458759:OWB458782 PFX458759:PFX458782 PPT458759:PPT458782 PZP458759:PZP458782 QJL458759:QJL458782 QTH458759:QTH458782 RDD458759:RDD458782 RMZ458759:RMZ458782 RWV458759:RWV458782 SGR458759:SGR458782 SQN458759:SQN458782 TAJ458759:TAJ458782 TKF458759:TKF458782 TUB458759:TUB458782 UDX458759:UDX458782 UNT458759:UNT458782 UXP458759:UXP458782 VHL458759:VHL458782 VRH458759:VRH458782 WBD458759:WBD458782 WKZ458759:WKZ458782 WUV458759:WUV458782 H524270:H524293 IJ524295:IJ524318 SF524295:SF524318 ACB524295:ACB524318 ALX524295:ALX524318 AVT524295:AVT524318 BFP524295:BFP524318 BPL524295:BPL524318 BZH524295:BZH524318 CJD524295:CJD524318 CSZ524295:CSZ524318 DCV524295:DCV524318 DMR524295:DMR524318 DWN524295:DWN524318 EGJ524295:EGJ524318 EQF524295:EQF524318 FAB524295:FAB524318 FJX524295:FJX524318 FTT524295:FTT524318 GDP524295:GDP524318 GNL524295:GNL524318 GXH524295:GXH524318 HHD524295:HHD524318 HQZ524295:HQZ524318 IAV524295:IAV524318 IKR524295:IKR524318 IUN524295:IUN524318 JEJ524295:JEJ524318 JOF524295:JOF524318 JYB524295:JYB524318 KHX524295:KHX524318 KRT524295:KRT524318 LBP524295:LBP524318 LLL524295:LLL524318 LVH524295:LVH524318 MFD524295:MFD524318 MOZ524295:MOZ524318 MYV524295:MYV524318 NIR524295:NIR524318 NSN524295:NSN524318 OCJ524295:OCJ524318 OMF524295:OMF524318 OWB524295:OWB524318 PFX524295:PFX524318 PPT524295:PPT524318 PZP524295:PZP524318 QJL524295:QJL524318 QTH524295:QTH524318 RDD524295:RDD524318 RMZ524295:RMZ524318 RWV524295:RWV524318 SGR524295:SGR524318 SQN524295:SQN524318 TAJ524295:TAJ524318 TKF524295:TKF524318 TUB524295:TUB524318 UDX524295:UDX524318 UNT524295:UNT524318 UXP524295:UXP524318 VHL524295:VHL524318 VRH524295:VRH524318 WBD524295:WBD524318 WKZ524295:WKZ524318 WUV524295:WUV524318 H589806:H589829 IJ589831:IJ589854 SF589831:SF589854 ACB589831:ACB589854 ALX589831:ALX589854 AVT589831:AVT589854 BFP589831:BFP589854 BPL589831:BPL589854 BZH589831:BZH589854 CJD589831:CJD589854 CSZ589831:CSZ589854 DCV589831:DCV589854 DMR589831:DMR589854 DWN589831:DWN589854 EGJ589831:EGJ589854 EQF589831:EQF589854 FAB589831:FAB589854 FJX589831:FJX589854 FTT589831:FTT589854 GDP589831:GDP589854 GNL589831:GNL589854 GXH589831:GXH589854 HHD589831:HHD589854 HQZ589831:HQZ589854 IAV589831:IAV589854 IKR589831:IKR589854 IUN589831:IUN589854 JEJ589831:JEJ589854 JOF589831:JOF589854 JYB589831:JYB589854 KHX589831:KHX589854 KRT589831:KRT589854 LBP589831:LBP589854 LLL589831:LLL589854 LVH589831:LVH589854 MFD589831:MFD589854 MOZ589831:MOZ589854 MYV589831:MYV589854 NIR589831:NIR589854 NSN589831:NSN589854 OCJ589831:OCJ589854 OMF589831:OMF589854 OWB589831:OWB589854 PFX589831:PFX589854 PPT589831:PPT589854 PZP589831:PZP589854 QJL589831:QJL589854 QTH589831:QTH589854 RDD589831:RDD589854 RMZ589831:RMZ589854 RWV589831:RWV589854 SGR589831:SGR589854 SQN589831:SQN589854 TAJ589831:TAJ589854 TKF589831:TKF589854 TUB589831:TUB589854 UDX589831:UDX589854 UNT589831:UNT589854 UXP589831:UXP589854 VHL589831:VHL589854 VRH589831:VRH589854 WBD589831:WBD589854 WKZ589831:WKZ589854 WUV589831:WUV589854 H655342:H655365 IJ655367:IJ655390 SF655367:SF655390 ACB655367:ACB655390 ALX655367:ALX655390 AVT655367:AVT655390 BFP655367:BFP655390 BPL655367:BPL655390 BZH655367:BZH655390 CJD655367:CJD655390 CSZ655367:CSZ655390 DCV655367:DCV655390 DMR655367:DMR655390 DWN655367:DWN655390 EGJ655367:EGJ655390 EQF655367:EQF655390 FAB655367:FAB655390 FJX655367:FJX655390 FTT655367:FTT655390 GDP655367:GDP655390 GNL655367:GNL655390 GXH655367:GXH655390 HHD655367:HHD655390 HQZ655367:HQZ655390 IAV655367:IAV655390 IKR655367:IKR655390 IUN655367:IUN655390 JEJ655367:JEJ655390 JOF655367:JOF655390 JYB655367:JYB655390 KHX655367:KHX655390 KRT655367:KRT655390 LBP655367:LBP655390 LLL655367:LLL655390 LVH655367:LVH655390 MFD655367:MFD655390 MOZ655367:MOZ655390 MYV655367:MYV655390 NIR655367:NIR655390 NSN655367:NSN655390 OCJ655367:OCJ655390 OMF655367:OMF655390 OWB655367:OWB655390 PFX655367:PFX655390 PPT655367:PPT655390 PZP655367:PZP655390 QJL655367:QJL655390 QTH655367:QTH655390 RDD655367:RDD655390 RMZ655367:RMZ655390 RWV655367:RWV655390 SGR655367:SGR655390 SQN655367:SQN655390 TAJ655367:TAJ655390 TKF655367:TKF655390 TUB655367:TUB655390 UDX655367:UDX655390 UNT655367:UNT655390 UXP655367:UXP655390 VHL655367:VHL655390 VRH655367:VRH655390 WBD655367:WBD655390 WKZ655367:WKZ655390 WUV655367:WUV655390 H720878:H720901 IJ720903:IJ720926 SF720903:SF720926 ACB720903:ACB720926 ALX720903:ALX720926 AVT720903:AVT720926 BFP720903:BFP720926 BPL720903:BPL720926 BZH720903:BZH720926 CJD720903:CJD720926 CSZ720903:CSZ720926 DCV720903:DCV720926 DMR720903:DMR720926 DWN720903:DWN720926 EGJ720903:EGJ720926 EQF720903:EQF720926 FAB720903:FAB720926 FJX720903:FJX720926 FTT720903:FTT720926 GDP720903:GDP720926 GNL720903:GNL720926 GXH720903:GXH720926 HHD720903:HHD720926 HQZ720903:HQZ720926 IAV720903:IAV720926 IKR720903:IKR720926 IUN720903:IUN720926 JEJ720903:JEJ720926 JOF720903:JOF720926 JYB720903:JYB720926 KHX720903:KHX720926 KRT720903:KRT720926 LBP720903:LBP720926 LLL720903:LLL720926 LVH720903:LVH720926 MFD720903:MFD720926 MOZ720903:MOZ720926 MYV720903:MYV720926 NIR720903:NIR720926 NSN720903:NSN720926 OCJ720903:OCJ720926 OMF720903:OMF720926 OWB720903:OWB720926 PFX720903:PFX720926 PPT720903:PPT720926 PZP720903:PZP720926 QJL720903:QJL720926 QTH720903:QTH720926 RDD720903:RDD720926 RMZ720903:RMZ720926 RWV720903:RWV720926 SGR720903:SGR720926 SQN720903:SQN720926 TAJ720903:TAJ720926 TKF720903:TKF720926 TUB720903:TUB720926 UDX720903:UDX720926 UNT720903:UNT720926 UXP720903:UXP720926 VHL720903:VHL720926 VRH720903:VRH720926 WBD720903:WBD720926 WKZ720903:WKZ720926 WUV720903:WUV720926 H786414:H786437 IJ786439:IJ786462 SF786439:SF786462 ACB786439:ACB786462 ALX786439:ALX786462 AVT786439:AVT786462 BFP786439:BFP786462 BPL786439:BPL786462 BZH786439:BZH786462 CJD786439:CJD786462 CSZ786439:CSZ786462 DCV786439:DCV786462 DMR786439:DMR786462 DWN786439:DWN786462 EGJ786439:EGJ786462 EQF786439:EQF786462 FAB786439:FAB786462 FJX786439:FJX786462 FTT786439:FTT786462 GDP786439:GDP786462 GNL786439:GNL786462 GXH786439:GXH786462 HHD786439:HHD786462 HQZ786439:HQZ786462 IAV786439:IAV786462 IKR786439:IKR786462 IUN786439:IUN786462 JEJ786439:JEJ786462 JOF786439:JOF786462 JYB786439:JYB786462 KHX786439:KHX786462 KRT786439:KRT786462 LBP786439:LBP786462 LLL786439:LLL786462 LVH786439:LVH786462 MFD786439:MFD786462 MOZ786439:MOZ786462 MYV786439:MYV786462 NIR786439:NIR786462 NSN786439:NSN786462 OCJ786439:OCJ786462 OMF786439:OMF786462 OWB786439:OWB786462 PFX786439:PFX786462 PPT786439:PPT786462 PZP786439:PZP786462 QJL786439:QJL786462 QTH786439:QTH786462 RDD786439:RDD786462 RMZ786439:RMZ786462 RWV786439:RWV786462 SGR786439:SGR786462 SQN786439:SQN786462 TAJ786439:TAJ786462 TKF786439:TKF786462 TUB786439:TUB786462 UDX786439:UDX786462 UNT786439:UNT786462 UXP786439:UXP786462 VHL786439:VHL786462 VRH786439:VRH786462 WBD786439:WBD786462 WKZ786439:WKZ786462 WUV786439:WUV786462 H851950:H851973 IJ851975:IJ851998 SF851975:SF851998 ACB851975:ACB851998 ALX851975:ALX851998 AVT851975:AVT851998 BFP851975:BFP851998 BPL851975:BPL851998 BZH851975:BZH851998 CJD851975:CJD851998 CSZ851975:CSZ851998 DCV851975:DCV851998 DMR851975:DMR851998 DWN851975:DWN851998 EGJ851975:EGJ851998 EQF851975:EQF851998 FAB851975:FAB851998 FJX851975:FJX851998 FTT851975:FTT851998 GDP851975:GDP851998 GNL851975:GNL851998 GXH851975:GXH851998 HHD851975:HHD851998 HQZ851975:HQZ851998 IAV851975:IAV851998 IKR851975:IKR851998 IUN851975:IUN851998 JEJ851975:JEJ851998 JOF851975:JOF851998 JYB851975:JYB851998 KHX851975:KHX851998 KRT851975:KRT851998 LBP851975:LBP851998 LLL851975:LLL851998 LVH851975:LVH851998 MFD851975:MFD851998 MOZ851975:MOZ851998 MYV851975:MYV851998 NIR851975:NIR851998 NSN851975:NSN851998 OCJ851975:OCJ851998 OMF851975:OMF851998 OWB851975:OWB851998 PFX851975:PFX851998 PPT851975:PPT851998 PZP851975:PZP851998 QJL851975:QJL851998 QTH851975:QTH851998 RDD851975:RDD851998 RMZ851975:RMZ851998 RWV851975:RWV851998 SGR851975:SGR851998 SQN851975:SQN851998 TAJ851975:TAJ851998 TKF851975:TKF851998 TUB851975:TUB851998 UDX851975:UDX851998 UNT851975:UNT851998 UXP851975:UXP851998 VHL851975:VHL851998 VRH851975:VRH851998 WBD851975:WBD851998 WKZ851975:WKZ851998 WUV851975:WUV851998 H917486:H917509 IJ917511:IJ917534 SF917511:SF917534 ACB917511:ACB917534 ALX917511:ALX917534 AVT917511:AVT917534 BFP917511:BFP917534 BPL917511:BPL917534 BZH917511:BZH917534 CJD917511:CJD917534 CSZ917511:CSZ917534 DCV917511:DCV917534 DMR917511:DMR917534 DWN917511:DWN917534 EGJ917511:EGJ917534 EQF917511:EQF917534 FAB917511:FAB917534 FJX917511:FJX917534 FTT917511:FTT917534 GDP917511:GDP917534 GNL917511:GNL917534 GXH917511:GXH917534 HHD917511:HHD917534 HQZ917511:HQZ917534 IAV917511:IAV917534 IKR917511:IKR917534 IUN917511:IUN917534 JEJ917511:JEJ917534 JOF917511:JOF917534 JYB917511:JYB917534 KHX917511:KHX917534 KRT917511:KRT917534 LBP917511:LBP917534 LLL917511:LLL917534 LVH917511:LVH917534 MFD917511:MFD917534 MOZ917511:MOZ917534 MYV917511:MYV917534 NIR917511:NIR917534 NSN917511:NSN917534 OCJ917511:OCJ917534 OMF917511:OMF917534 OWB917511:OWB917534 PFX917511:PFX917534 PPT917511:PPT917534 PZP917511:PZP917534 QJL917511:QJL917534 QTH917511:QTH917534 RDD917511:RDD917534 RMZ917511:RMZ917534 RWV917511:RWV917534 SGR917511:SGR917534 SQN917511:SQN917534 TAJ917511:TAJ917534 TKF917511:TKF917534 TUB917511:TUB917534 UDX917511:UDX917534 UNT917511:UNT917534 UXP917511:UXP917534 VHL917511:VHL917534 VRH917511:VRH917534 WBD917511:WBD917534 WKZ917511:WKZ917534 WUV917511:WUV917534 H983022:H983045 IJ983047:IJ983070 SF983047:SF983070 ACB983047:ACB983070 ALX983047:ALX983070 AVT983047:AVT983070 BFP983047:BFP983070 BPL983047:BPL983070 BZH983047:BZH983070 CJD983047:CJD983070 CSZ983047:CSZ983070 DCV983047:DCV983070 DMR983047:DMR983070 DWN983047:DWN983070 EGJ983047:EGJ983070 EQF983047:EQF983070 FAB983047:FAB983070 FJX983047:FJX983070 FTT983047:FTT983070 GDP983047:GDP983070 GNL983047:GNL983070 GXH983047:GXH983070 HHD983047:HHD983070 HQZ983047:HQZ983070 IAV983047:IAV983070 IKR983047:IKR983070 IUN983047:IUN983070 JEJ983047:JEJ983070 JOF983047:JOF983070 JYB983047:JYB983070 KHX983047:KHX983070 KRT983047:KRT983070 LBP983047:LBP983070 LLL983047:LLL983070 LVH983047:LVH983070 MFD983047:MFD983070 MOZ983047:MOZ983070 MYV983047:MYV983070 NIR983047:NIR983070 NSN983047:NSN983070 OCJ983047:OCJ983070 OMF983047:OMF983070 OWB983047:OWB983070 PFX983047:PFX983070 PPT983047:PPT983070 PZP983047:PZP983070 QJL983047:QJL983070 QTH983047:QTH983070 RDD983047:RDD983070 RMZ983047:RMZ983070 RWV983047:RWV983070 SGR983047:SGR983070 SQN983047:SQN983070 TAJ983047:TAJ983070 TKF983047:TKF983070 TUB983047:TUB983070 UDX983047:UDX983070 UNT983047:UNT983070 UXP983047:UXP983070 VHL983047:VHL983070 VRH983047:VRH983070 WBD983047:WBD983070 WKZ983047:WKZ983070 WUV983047:WUV983070 JB7:JB30 SX7:SX30 ACT7:ACT30 AMP7:AMP30 AWL7:AWL30 BGH7:BGH30 BQD7:BQD30 BZZ7:BZZ30 CJV7:CJV30 CTR7:CTR30 DDN7:DDN30 DNJ7:DNJ30 DXF7:DXF30 EHB7:EHB30 EQX7:EQX30 FAT7:FAT30 FKP7:FKP30 FUL7:FUL30 GEH7:GEH30 GOD7:GOD30 GXZ7:GXZ30 HHV7:HHV30 HRR7:HRR30 IBN7:IBN30 ILJ7:ILJ30 IVF7:IVF30 JFB7:JFB30 JOX7:JOX30 JYT7:JYT30 KIP7:KIP30 KSL7:KSL30 LCH7:LCH30 LMD7:LMD30 LVZ7:LVZ30 MFV7:MFV30 MPR7:MPR30 MZN7:MZN30 NJJ7:NJJ30 NTF7:NTF30 ODB7:ODB30 OMX7:OMX30 OWT7:OWT30 PGP7:PGP30 PQL7:PQL30 QAH7:QAH30 QKD7:QKD30 QTZ7:QTZ30 RDV7:RDV30 RNR7:RNR30 RXN7:RXN30 SHJ7:SHJ30 SRF7:SRF30 TBB7:TBB30 TKX7:TKX30 TUT7:TUT30 UEP7:UEP30 UOL7:UOL30 UYH7:UYH30 VID7:VID30 VRZ7:VRZ30 WBV7:WBV30 WLR7:WLR30 WVN7:WVN30 JB65543:JB65566 SX65543:SX65566 ACT65543:ACT65566 AMP65543:AMP65566 AWL65543:AWL65566 BGH65543:BGH65566 BQD65543:BQD65566 BZZ65543:BZZ65566 CJV65543:CJV65566 CTR65543:CTR65566 DDN65543:DDN65566 DNJ65543:DNJ65566 DXF65543:DXF65566 EHB65543:EHB65566 EQX65543:EQX65566 FAT65543:FAT65566 FKP65543:FKP65566 FUL65543:FUL65566 GEH65543:GEH65566 GOD65543:GOD65566 GXZ65543:GXZ65566 HHV65543:HHV65566 HRR65543:HRR65566 IBN65543:IBN65566 ILJ65543:ILJ65566 IVF65543:IVF65566 JFB65543:JFB65566 JOX65543:JOX65566 JYT65543:JYT65566 KIP65543:KIP65566 KSL65543:KSL65566 LCH65543:LCH65566 LMD65543:LMD65566 LVZ65543:LVZ65566 MFV65543:MFV65566 MPR65543:MPR65566 MZN65543:MZN65566 NJJ65543:NJJ65566 NTF65543:NTF65566 ODB65543:ODB65566 OMX65543:OMX65566 OWT65543:OWT65566 PGP65543:PGP65566 PQL65543:PQL65566 QAH65543:QAH65566 QKD65543:QKD65566 QTZ65543:QTZ65566 RDV65543:RDV65566 RNR65543:RNR65566 RXN65543:RXN65566 SHJ65543:SHJ65566 SRF65543:SRF65566 TBB65543:TBB65566 TKX65543:TKX65566 TUT65543:TUT65566 UEP65543:UEP65566 UOL65543:UOL65566 UYH65543:UYH65566 VID65543:VID65566 VRZ65543:VRZ65566 WBV65543:WBV65566 WLR65543:WLR65566 WVN65543:WVN65566 JB131079:JB131102 SX131079:SX131102 ACT131079:ACT131102 AMP131079:AMP131102 AWL131079:AWL131102 BGH131079:BGH131102 BQD131079:BQD131102 BZZ131079:BZZ131102 CJV131079:CJV131102 CTR131079:CTR131102 DDN131079:DDN131102 DNJ131079:DNJ131102 DXF131079:DXF131102 EHB131079:EHB131102 EQX131079:EQX131102 FAT131079:FAT131102 FKP131079:FKP131102 FUL131079:FUL131102 GEH131079:GEH131102 GOD131079:GOD131102 GXZ131079:GXZ131102 HHV131079:HHV131102 HRR131079:HRR131102 IBN131079:IBN131102 ILJ131079:ILJ131102 IVF131079:IVF131102 JFB131079:JFB131102 JOX131079:JOX131102 JYT131079:JYT131102 KIP131079:KIP131102 KSL131079:KSL131102 LCH131079:LCH131102 LMD131079:LMD131102 LVZ131079:LVZ131102 MFV131079:MFV131102 MPR131079:MPR131102 MZN131079:MZN131102 NJJ131079:NJJ131102 NTF131079:NTF131102 ODB131079:ODB131102 OMX131079:OMX131102 OWT131079:OWT131102 PGP131079:PGP131102 PQL131079:PQL131102 QAH131079:QAH131102 QKD131079:QKD131102 QTZ131079:QTZ131102 RDV131079:RDV131102 RNR131079:RNR131102 RXN131079:RXN131102 SHJ131079:SHJ131102 SRF131079:SRF131102 TBB131079:TBB131102 TKX131079:TKX131102 TUT131079:TUT131102 UEP131079:UEP131102 UOL131079:UOL131102 UYH131079:UYH131102 VID131079:VID131102 VRZ131079:VRZ131102 WBV131079:WBV131102 WLR131079:WLR131102 WVN131079:WVN131102 JB196615:JB196638 SX196615:SX196638 ACT196615:ACT196638 AMP196615:AMP196638 AWL196615:AWL196638 BGH196615:BGH196638 BQD196615:BQD196638 BZZ196615:BZZ196638 CJV196615:CJV196638 CTR196615:CTR196638 DDN196615:DDN196638 DNJ196615:DNJ196638 DXF196615:DXF196638 EHB196615:EHB196638 EQX196615:EQX196638 FAT196615:FAT196638 FKP196615:FKP196638 FUL196615:FUL196638 GEH196615:GEH196638 GOD196615:GOD196638 GXZ196615:GXZ196638 HHV196615:HHV196638 HRR196615:HRR196638 IBN196615:IBN196638 ILJ196615:ILJ196638 IVF196615:IVF196638 JFB196615:JFB196638 JOX196615:JOX196638 JYT196615:JYT196638 KIP196615:KIP196638 KSL196615:KSL196638 LCH196615:LCH196638 LMD196615:LMD196638 LVZ196615:LVZ196638 MFV196615:MFV196638 MPR196615:MPR196638 MZN196615:MZN196638 NJJ196615:NJJ196638 NTF196615:NTF196638 ODB196615:ODB196638 OMX196615:OMX196638 OWT196615:OWT196638 PGP196615:PGP196638 PQL196615:PQL196638 QAH196615:QAH196638 QKD196615:QKD196638 QTZ196615:QTZ196638 RDV196615:RDV196638 RNR196615:RNR196638 RXN196615:RXN196638 SHJ196615:SHJ196638 SRF196615:SRF196638 TBB196615:TBB196638 TKX196615:TKX196638 TUT196615:TUT196638 UEP196615:UEP196638 UOL196615:UOL196638 UYH196615:UYH196638 VID196615:VID196638 VRZ196615:VRZ196638 WBV196615:WBV196638 WLR196615:WLR196638 WVN196615:WVN196638 JB262151:JB262174 SX262151:SX262174 ACT262151:ACT262174 AMP262151:AMP262174 AWL262151:AWL262174 BGH262151:BGH262174 BQD262151:BQD262174 BZZ262151:BZZ262174 CJV262151:CJV262174 CTR262151:CTR262174 DDN262151:DDN262174 DNJ262151:DNJ262174 DXF262151:DXF262174 EHB262151:EHB262174 EQX262151:EQX262174 FAT262151:FAT262174 FKP262151:FKP262174 FUL262151:FUL262174 GEH262151:GEH262174 GOD262151:GOD262174 GXZ262151:GXZ262174 HHV262151:HHV262174 HRR262151:HRR262174 IBN262151:IBN262174 ILJ262151:ILJ262174 IVF262151:IVF262174 JFB262151:JFB262174 JOX262151:JOX262174 JYT262151:JYT262174 KIP262151:KIP262174 KSL262151:KSL262174 LCH262151:LCH262174 LMD262151:LMD262174 LVZ262151:LVZ262174 MFV262151:MFV262174 MPR262151:MPR262174 MZN262151:MZN262174 NJJ262151:NJJ262174 NTF262151:NTF262174 ODB262151:ODB262174 OMX262151:OMX262174 OWT262151:OWT262174 PGP262151:PGP262174 PQL262151:PQL262174 QAH262151:QAH262174 QKD262151:QKD262174 QTZ262151:QTZ262174 RDV262151:RDV262174 RNR262151:RNR262174 RXN262151:RXN262174 SHJ262151:SHJ262174 SRF262151:SRF262174 TBB262151:TBB262174 TKX262151:TKX262174 TUT262151:TUT262174 UEP262151:UEP262174 UOL262151:UOL262174 UYH262151:UYH262174 VID262151:VID262174 VRZ262151:VRZ262174 WBV262151:WBV262174 WLR262151:WLR262174 WVN262151:WVN262174 JB327687:JB327710 SX327687:SX327710 ACT327687:ACT327710 AMP327687:AMP327710 AWL327687:AWL327710 BGH327687:BGH327710 BQD327687:BQD327710 BZZ327687:BZZ327710 CJV327687:CJV327710 CTR327687:CTR327710 DDN327687:DDN327710 DNJ327687:DNJ327710 DXF327687:DXF327710 EHB327687:EHB327710 EQX327687:EQX327710 FAT327687:FAT327710 FKP327687:FKP327710 FUL327687:FUL327710 GEH327687:GEH327710 GOD327687:GOD327710 GXZ327687:GXZ327710 HHV327687:HHV327710 HRR327687:HRR327710 IBN327687:IBN327710 ILJ327687:ILJ327710 IVF327687:IVF327710 JFB327687:JFB327710 JOX327687:JOX327710 JYT327687:JYT327710 KIP327687:KIP327710 KSL327687:KSL327710 LCH327687:LCH327710 LMD327687:LMD327710 LVZ327687:LVZ327710 MFV327687:MFV327710 MPR327687:MPR327710 MZN327687:MZN327710 NJJ327687:NJJ327710 NTF327687:NTF327710 ODB327687:ODB327710 OMX327687:OMX327710 OWT327687:OWT327710 PGP327687:PGP327710 PQL327687:PQL327710 QAH327687:QAH327710 QKD327687:QKD327710 QTZ327687:QTZ327710 RDV327687:RDV327710 RNR327687:RNR327710 RXN327687:RXN327710 SHJ327687:SHJ327710 SRF327687:SRF327710 TBB327687:TBB327710 TKX327687:TKX327710 TUT327687:TUT327710 UEP327687:UEP327710 UOL327687:UOL327710 UYH327687:UYH327710 VID327687:VID327710 VRZ327687:VRZ327710 WBV327687:WBV327710 WLR327687:WLR327710 WVN327687:WVN327710 JB393223:JB393246 SX393223:SX393246 ACT393223:ACT393246 AMP393223:AMP393246 AWL393223:AWL393246 BGH393223:BGH393246 BQD393223:BQD393246 BZZ393223:BZZ393246 CJV393223:CJV393246 CTR393223:CTR393246 DDN393223:DDN393246 DNJ393223:DNJ393246 DXF393223:DXF393246 EHB393223:EHB393246 EQX393223:EQX393246 FAT393223:FAT393246 FKP393223:FKP393246 FUL393223:FUL393246 GEH393223:GEH393246 GOD393223:GOD393246 GXZ393223:GXZ393246 HHV393223:HHV393246 HRR393223:HRR393246 IBN393223:IBN393246 ILJ393223:ILJ393246 IVF393223:IVF393246 JFB393223:JFB393246 JOX393223:JOX393246 JYT393223:JYT393246 KIP393223:KIP393246 KSL393223:KSL393246 LCH393223:LCH393246 LMD393223:LMD393246 LVZ393223:LVZ393246 MFV393223:MFV393246 MPR393223:MPR393246 MZN393223:MZN393246 NJJ393223:NJJ393246 NTF393223:NTF393246 ODB393223:ODB393246 OMX393223:OMX393246 OWT393223:OWT393246 PGP393223:PGP393246 PQL393223:PQL393246 QAH393223:QAH393246 QKD393223:QKD393246 QTZ393223:QTZ393246 RDV393223:RDV393246 RNR393223:RNR393246 RXN393223:RXN393246 SHJ393223:SHJ393246 SRF393223:SRF393246 TBB393223:TBB393246 TKX393223:TKX393246 TUT393223:TUT393246 UEP393223:UEP393246 UOL393223:UOL393246 UYH393223:UYH393246 VID393223:VID393246 VRZ393223:VRZ393246 WBV393223:WBV393246 WLR393223:WLR393246 WVN393223:WVN393246 JB458759:JB458782 SX458759:SX458782 ACT458759:ACT458782 AMP458759:AMP458782 AWL458759:AWL458782 BGH458759:BGH458782 BQD458759:BQD458782 BZZ458759:BZZ458782 CJV458759:CJV458782 CTR458759:CTR458782 DDN458759:DDN458782 DNJ458759:DNJ458782 DXF458759:DXF458782 EHB458759:EHB458782 EQX458759:EQX458782 FAT458759:FAT458782 FKP458759:FKP458782 FUL458759:FUL458782 GEH458759:GEH458782 GOD458759:GOD458782 GXZ458759:GXZ458782 HHV458759:HHV458782 HRR458759:HRR458782 IBN458759:IBN458782 ILJ458759:ILJ458782 IVF458759:IVF458782 JFB458759:JFB458782 JOX458759:JOX458782 JYT458759:JYT458782 KIP458759:KIP458782 KSL458759:KSL458782 LCH458759:LCH458782 LMD458759:LMD458782 LVZ458759:LVZ458782 MFV458759:MFV458782 MPR458759:MPR458782 MZN458759:MZN458782 NJJ458759:NJJ458782 NTF458759:NTF458782 ODB458759:ODB458782 OMX458759:OMX458782 OWT458759:OWT458782 PGP458759:PGP458782 PQL458759:PQL458782 QAH458759:QAH458782 QKD458759:QKD458782 QTZ458759:QTZ458782 RDV458759:RDV458782 RNR458759:RNR458782 RXN458759:RXN458782 SHJ458759:SHJ458782 SRF458759:SRF458782 TBB458759:TBB458782 TKX458759:TKX458782 TUT458759:TUT458782 UEP458759:UEP458782 UOL458759:UOL458782 UYH458759:UYH458782 VID458759:VID458782 VRZ458759:VRZ458782 WBV458759:WBV458782 WLR458759:WLR458782 WVN458759:WVN458782 JB524295:JB524318 SX524295:SX524318 ACT524295:ACT524318 AMP524295:AMP524318 AWL524295:AWL524318 BGH524295:BGH524318 BQD524295:BQD524318 BZZ524295:BZZ524318 CJV524295:CJV524318 CTR524295:CTR524318 DDN524295:DDN524318 DNJ524295:DNJ524318 DXF524295:DXF524318 EHB524295:EHB524318 EQX524295:EQX524318 FAT524295:FAT524318 FKP524295:FKP524318 FUL524295:FUL524318 GEH524295:GEH524318 GOD524295:GOD524318 GXZ524295:GXZ524318 HHV524295:HHV524318 HRR524295:HRR524318 IBN524295:IBN524318 ILJ524295:ILJ524318 IVF524295:IVF524318 JFB524295:JFB524318 JOX524295:JOX524318 JYT524295:JYT524318 KIP524295:KIP524318 KSL524295:KSL524318 LCH524295:LCH524318 LMD524295:LMD524318 LVZ524295:LVZ524318 MFV524295:MFV524318 MPR524295:MPR524318 MZN524295:MZN524318 NJJ524295:NJJ524318 NTF524295:NTF524318 ODB524295:ODB524318 OMX524295:OMX524318 OWT524295:OWT524318 PGP524295:PGP524318 PQL524295:PQL524318 QAH524295:QAH524318 QKD524295:QKD524318 QTZ524295:QTZ524318 RDV524295:RDV524318 RNR524295:RNR524318 RXN524295:RXN524318 SHJ524295:SHJ524318 SRF524295:SRF524318 TBB524295:TBB524318 TKX524295:TKX524318 TUT524295:TUT524318 UEP524295:UEP524318 UOL524295:UOL524318 UYH524295:UYH524318 VID524295:VID524318 VRZ524295:VRZ524318 WBV524295:WBV524318 WLR524295:WLR524318 WVN524295:WVN524318 JB589831:JB589854 SX589831:SX589854 ACT589831:ACT589854 AMP589831:AMP589854 AWL589831:AWL589854 BGH589831:BGH589854 BQD589831:BQD589854 BZZ589831:BZZ589854 CJV589831:CJV589854 CTR589831:CTR589854 DDN589831:DDN589854 DNJ589831:DNJ589854 DXF589831:DXF589854 EHB589831:EHB589854 EQX589831:EQX589854 FAT589831:FAT589854 FKP589831:FKP589854 FUL589831:FUL589854 GEH589831:GEH589854 GOD589831:GOD589854 GXZ589831:GXZ589854 HHV589831:HHV589854 HRR589831:HRR589854 IBN589831:IBN589854 ILJ589831:ILJ589854 IVF589831:IVF589854 JFB589831:JFB589854 JOX589831:JOX589854 JYT589831:JYT589854 KIP589831:KIP589854 KSL589831:KSL589854 LCH589831:LCH589854 LMD589831:LMD589854 LVZ589831:LVZ589854 MFV589831:MFV589854 MPR589831:MPR589854 MZN589831:MZN589854 NJJ589831:NJJ589854 NTF589831:NTF589854 ODB589831:ODB589854 OMX589831:OMX589854 OWT589831:OWT589854 PGP589831:PGP589854 PQL589831:PQL589854 QAH589831:QAH589854 QKD589831:QKD589854 QTZ589831:QTZ589854 RDV589831:RDV589854 RNR589831:RNR589854 RXN589831:RXN589854 SHJ589831:SHJ589854 SRF589831:SRF589854 TBB589831:TBB589854 TKX589831:TKX589854 TUT589831:TUT589854 UEP589831:UEP589854 UOL589831:UOL589854 UYH589831:UYH589854 VID589831:VID589854 VRZ589831:VRZ589854 WBV589831:WBV589854 WLR589831:WLR589854 WVN589831:WVN589854 JB655367:JB655390 SX655367:SX655390 ACT655367:ACT655390 AMP655367:AMP655390 AWL655367:AWL655390 BGH655367:BGH655390 BQD655367:BQD655390 BZZ655367:BZZ655390 CJV655367:CJV655390 CTR655367:CTR655390 DDN655367:DDN655390 DNJ655367:DNJ655390 DXF655367:DXF655390 EHB655367:EHB655390 EQX655367:EQX655390 FAT655367:FAT655390 FKP655367:FKP655390 FUL655367:FUL655390 GEH655367:GEH655390 GOD655367:GOD655390 GXZ655367:GXZ655390 HHV655367:HHV655390 HRR655367:HRR655390 IBN655367:IBN655390 ILJ655367:ILJ655390 IVF655367:IVF655390 JFB655367:JFB655390 JOX655367:JOX655390 JYT655367:JYT655390 KIP655367:KIP655390 KSL655367:KSL655390 LCH655367:LCH655390 LMD655367:LMD655390 LVZ655367:LVZ655390 MFV655367:MFV655390 MPR655367:MPR655390 MZN655367:MZN655390 NJJ655367:NJJ655390 NTF655367:NTF655390 ODB655367:ODB655390 OMX655367:OMX655390 OWT655367:OWT655390 PGP655367:PGP655390 PQL655367:PQL655390 QAH655367:QAH655390 QKD655367:QKD655390 QTZ655367:QTZ655390 RDV655367:RDV655390 RNR655367:RNR655390 RXN655367:RXN655390 SHJ655367:SHJ655390 SRF655367:SRF655390 TBB655367:TBB655390 TKX655367:TKX655390 TUT655367:TUT655390 UEP655367:UEP655390 UOL655367:UOL655390 UYH655367:UYH655390 VID655367:VID655390 VRZ655367:VRZ655390 WBV655367:WBV655390 WLR655367:WLR655390 WVN655367:WVN655390 JB720903:JB720926 SX720903:SX720926 ACT720903:ACT720926 AMP720903:AMP720926 AWL720903:AWL720926 BGH720903:BGH720926 BQD720903:BQD720926 BZZ720903:BZZ720926 CJV720903:CJV720926 CTR720903:CTR720926 DDN720903:DDN720926 DNJ720903:DNJ720926 DXF720903:DXF720926 EHB720903:EHB720926 EQX720903:EQX720926 FAT720903:FAT720926 FKP720903:FKP720926 FUL720903:FUL720926 GEH720903:GEH720926 GOD720903:GOD720926 GXZ720903:GXZ720926 HHV720903:HHV720926 HRR720903:HRR720926 IBN720903:IBN720926 ILJ720903:ILJ720926 IVF720903:IVF720926 JFB720903:JFB720926 JOX720903:JOX720926 JYT720903:JYT720926 KIP720903:KIP720926 KSL720903:KSL720926 LCH720903:LCH720926 LMD720903:LMD720926 LVZ720903:LVZ720926 MFV720903:MFV720926 MPR720903:MPR720926 MZN720903:MZN720926 NJJ720903:NJJ720926 NTF720903:NTF720926 ODB720903:ODB720926 OMX720903:OMX720926 OWT720903:OWT720926 PGP720903:PGP720926 PQL720903:PQL720926 QAH720903:QAH720926 QKD720903:QKD720926 QTZ720903:QTZ720926 RDV720903:RDV720926 RNR720903:RNR720926 RXN720903:RXN720926 SHJ720903:SHJ720926 SRF720903:SRF720926 TBB720903:TBB720926 TKX720903:TKX720926 TUT720903:TUT720926 UEP720903:UEP720926 UOL720903:UOL720926 UYH720903:UYH720926 VID720903:VID720926 VRZ720903:VRZ720926 WBV720903:WBV720926 WLR720903:WLR720926 WVN720903:WVN720926 JB786439:JB786462 SX786439:SX786462 ACT786439:ACT786462 AMP786439:AMP786462 AWL786439:AWL786462 BGH786439:BGH786462 BQD786439:BQD786462 BZZ786439:BZZ786462 CJV786439:CJV786462 CTR786439:CTR786462 DDN786439:DDN786462 DNJ786439:DNJ786462 DXF786439:DXF786462 EHB786439:EHB786462 EQX786439:EQX786462 FAT786439:FAT786462 FKP786439:FKP786462 FUL786439:FUL786462 GEH786439:GEH786462 GOD786439:GOD786462 GXZ786439:GXZ786462 HHV786439:HHV786462 HRR786439:HRR786462 IBN786439:IBN786462 ILJ786439:ILJ786462 IVF786439:IVF786462 JFB786439:JFB786462 JOX786439:JOX786462 JYT786439:JYT786462 KIP786439:KIP786462 KSL786439:KSL786462 LCH786439:LCH786462 LMD786439:LMD786462 LVZ786439:LVZ786462 MFV786439:MFV786462 MPR786439:MPR786462 MZN786439:MZN786462 NJJ786439:NJJ786462 NTF786439:NTF786462 ODB786439:ODB786462 OMX786439:OMX786462 OWT786439:OWT786462 PGP786439:PGP786462 PQL786439:PQL786462 QAH786439:QAH786462 QKD786439:QKD786462 QTZ786439:QTZ786462 RDV786439:RDV786462 RNR786439:RNR786462 RXN786439:RXN786462 SHJ786439:SHJ786462 SRF786439:SRF786462 TBB786439:TBB786462 TKX786439:TKX786462 TUT786439:TUT786462 UEP786439:UEP786462 UOL786439:UOL786462 UYH786439:UYH786462 VID786439:VID786462 VRZ786439:VRZ786462 WBV786439:WBV786462 WLR786439:WLR786462 WVN786439:WVN786462 JB851975:JB851998 SX851975:SX851998 ACT851975:ACT851998 AMP851975:AMP851998 AWL851975:AWL851998 BGH851975:BGH851998 BQD851975:BQD851998 BZZ851975:BZZ851998 CJV851975:CJV851998 CTR851975:CTR851998 DDN851975:DDN851998 DNJ851975:DNJ851998 DXF851975:DXF851998 EHB851975:EHB851998 EQX851975:EQX851998 FAT851975:FAT851998 FKP851975:FKP851998 FUL851975:FUL851998 GEH851975:GEH851998 GOD851975:GOD851998 GXZ851975:GXZ851998 HHV851975:HHV851998 HRR851975:HRR851998 IBN851975:IBN851998 ILJ851975:ILJ851998 IVF851975:IVF851998 JFB851975:JFB851998 JOX851975:JOX851998 JYT851975:JYT851998 KIP851975:KIP851998 KSL851975:KSL851998 LCH851975:LCH851998 LMD851975:LMD851998 LVZ851975:LVZ851998 MFV851975:MFV851998 MPR851975:MPR851998 MZN851975:MZN851998 NJJ851975:NJJ851998 NTF851975:NTF851998 ODB851975:ODB851998 OMX851975:OMX851998 OWT851975:OWT851998 PGP851975:PGP851998 PQL851975:PQL851998 QAH851975:QAH851998 QKD851975:QKD851998 QTZ851975:QTZ851998 RDV851975:RDV851998 RNR851975:RNR851998 RXN851975:RXN851998 SHJ851975:SHJ851998 SRF851975:SRF851998 TBB851975:TBB851998 TKX851975:TKX851998 TUT851975:TUT851998 UEP851975:UEP851998 UOL851975:UOL851998 UYH851975:UYH851998 VID851975:VID851998 VRZ851975:VRZ851998 WBV851975:WBV851998 WLR851975:WLR851998 WVN851975:WVN851998 JB917511:JB917534 SX917511:SX917534 ACT917511:ACT917534 AMP917511:AMP917534 AWL917511:AWL917534 BGH917511:BGH917534 BQD917511:BQD917534 BZZ917511:BZZ917534 CJV917511:CJV917534 CTR917511:CTR917534 DDN917511:DDN917534 DNJ917511:DNJ917534 DXF917511:DXF917534 EHB917511:EHB917534 EQX917511:EQX917534 FAT917511:FAT917534 FKP917511:FKP917534 FUL917511:FUL917534 GEH917511:GEH917534 GOD917511:GOD917534 GXZ917511:GXZ917534 HHV917511:HHV917534 HRR917511:HRR917534 IBN917511:IBN917534 ILJ917511:ILJ917534 IVF917511:IVF917534 JFB917511:JFB917534 JOX917511:JOX917534 JYT917511:JYT917534 KIP917511:KIP917534 KSL917511:KSL917534 LCH917511:LCH917534 LMD917511:LMD917534 LVZ917511:LVZ917534 MFV917511:MFV917534 MPR917511:MPR917534 MZN917511:MZN917534 NJJ917511:NJJ917534 NTF917511:NTF917534 ODB917511:ODB917534 OMX917511:OMX917534 OWT917511:OWT917534 PGP917511:PGP917534 PQL917511:PQL917534 QAH917511:QAH917534 QKD917511:QKD917534 QTZ917511:QTZ917534 RDV917511:RDV917534 RNR917511:RNR917534 RXN917511:RXN917534 SHJ917511:SHJ917534 SRF917511:SRF917534 TBB917511:TBB917534 TKX917511:TKX917534 TUT917511:TUT917534 UEP917511:UEP917534 UOL917511:UOL917534 UYH917511:UYH917534 VID917511:VID917534 VRZ917511:VRZ917534 WBV917511:WBV917534 WLR917511:WLR917534 WVN917511:WVN917534 JB983047:JB983070 SX983047:SX983070 ACT983047:ACT983070 AMP983047:AMP983070 AWL983047:AWL983070 BGH983047:BGH983070 BQD983047:BQD983070 BZZ983047:BZZ983070 CJV983047:CJV983070 CTR983047:CTR983070 DDN983047:DDN983070 DNJ983047:DNJ983070 DXF983047:DXF983070 EHB983047:EHB983070 EQX983047:EQX983070 FAT983047:FAT983070 FKP983047:FKP983070 FUL983047:FUL983070 GEH983047:GEH983070 GOD983047:GOD983070 GXZ983047:GXZ983070 HHV983047:HHV983070 HRR983047:HRR983070 IBN983047:IBN983070 ILJ983047:ILJ983070 IVF983047:IVF983070 JFB983047:JFB983070 JOX983047:JOX983070 JYT983047:JYT983070 KIP983047:KIP983070 KSL983047:KSL983070 LCH983047:LCH983070 LMD983047:LMD983070 LVZ983047:LVZ983070 MFV983047:MFV983070 MPR983047:MPR983070 MZN983047:MZN983070 NJJ983047:NJJ983070 NTF983047:NTF983070 ODB983047:ODB983070 OMX983047:OMX983070 OWT983047:OWT983070 PGP983047:PGP983070 PQL983047:PQL983070 QAH983047:QAH983070 QKD983047:QKD983070 QTZ983047:QTZ983070 RDV983047:RDV983070 RNR983047:RNR983070 RXN983047:RXN983070 SHJ983047:SHJ983070 SRF983047:SRF983070 TBB983047:TBB983070 TKX983047:TKX983070 TUT983047:TUT983070 UEP983047:UEP983070 UOL983047:UOL983070 UYH983047:UYH983070 VID983047:VID983070 VRZ983047:VRZ983070 WBV983047:WBV983070 WLR983047:WLR983070 WVN983047:WVN983070 AB65518:AB65541 AB131054:AB131077 AB196590:AB196613 AB262126:AB262149 AB327662:AB327685 AB393198:AB393221 AB458734:AB458757 AB524270:AB524293 AB589806:AB589829 AB655342:AB655365 AB720878:AB720901 AB786414:AB786437 AB851950:AB851973 AB917486:AB917509 AB983022:AB983045" xr:uid="{48BB2C20-7365-4A1A-9EAD-80203CD23049}">
      <formula1>"50,100,200,400,800,1500"</formula1>
    </dataValidation>
  </dataValidations>
  <pageMargins left="0.39370078740157483" right="0" top="0.39370078740157483" bottom="0.39370078740157483" header="0.31496062992125984" footer="0.31496062992125984"/>
  <pageSetup paperSize="9" orientation="landscape" blackAndWhite="1" horizontalDpi="1200" verticalDpi="12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tabColor theme="0"/>
  </sheetPr>
  <dimension ref="A1:T41"/>
  <sheetViews>
    <sheetView workbookViewId="0"/>
  </sheetViews>
  <sheetFormatPr defaultRowHeight="13.5" x14ac:dyDescent="0.15"/>
  <cols>
    <col min="1" max="2" width="13.5" bestFit="1" customWidth="1"/>
    <col min="3" max="3" width="11.75" bestFit="1" customWidth="1"/>
    <col min="4" max="7" width="11.125" bestFit="1" customWidth="1"/>
    <col min="8" max="8" width="16.125" bestFit="1" customWidth="1"/>
    <col min="9" max="9" width="7.75" bestFit="1" customWidth="1"/>
    <col min="10" max="10" width="12.75" bestFit="1" customWidth="1"/>
    <col min="11" max="11" width="10.375" bestFit="1" customWidth="1"/>
    <col min="12" max="14" width="7.75" bestFit="1" customWidth="1"/>
    <col min="15" max="15" width="17.625" bestFit="1" customWidth="1"/>
    <col min="16" max="16" width="9.75" bestFit="1" customWidth="1"/>
    <col min="17" max="17" width="11.75" bestFit="1" customWidth="1"/>
    <col min="18" max="18" width="10.875" bestFit="1" customWidth="1"/>
    <col min="19" max="19" width="16.875" bestFit="1" customWidth="1"/>
    <col min="20" max="20" width="11.75" bestFit="1" customWidth="1"/>
    <col min="21" max="21" width="6" customWidth="1"/>
  </cols>
  <sheetData>
    <row r="1" spans="1:20" x14ac:dyDescent="0.15">
      <c r="A1" t="s">
        <v>31</v>
      </c>
      <c r="B1" t="s">
        <v>32</v>
      </c>
      <c r="C1" t="s">
        <v>33</v>
      </c>
      <c r="D1" t="s">
        <v>34</v>
      </c>
      <c r="E1" t="s">
        <v>35</v>
      </c>
      <c r="F1" t="s">
        <v>36</v>
      </c>
      <c r="G1" t="s">
        <v>37</v>
      </c>
      <c r="H1" t="s">
        <v>38</v>
      </c>
      <c r="I1" t="s">
        <v>39</v>
      </c>
      <c r="J1" t="s">
        <v>9</v>
      </c>
      <c r="K1" t="s">
        <v>40</v>
      </c>
      <c r="L1" t="s">
        <v>7</v>
      </c>
      <c r="M1" t="s">
        <v>8</v>
      </c>
      <c r="N1" t="s">
        <v>10</v>
      </c>
      <c r="O1" t="s">
        <v>41</v>
      </c>
      <c r="P1" t="s">
        <v>42</v>
      </c>
      <c r="Q1" t="s">
        <v>43</v>
      </c>
      <c r="R1" t="s">
        <v>44</v>
      </c>
      <c r="S1" t="s">
        <v>45</v>
      </c>
      <c r="T1" t="s">
        <v>46</v>
      </c>
    </row>
    <row r="2" spans="1:20" x14ac:dyDescent="0.15">
      <c r="A2">
        <v>2001</v>
      </c>
      <c r="B2" t="s">
        <v>393</v>
      </c>
      <c r="C2">
        <v>12</v>
      </c>
      <c r="D2">
        <v>0</v>
      </c>
      <c r="E2">
        <v>0</v>
      </c>
      <c r="F2">
        <v>0</v>
      </c>
      <c r="G2">
        <v>0</v>
      </c>
      <c r="H2">
        <v>38</v>
      </c>
      <c r="I2" t="s">
        <v>394</v>
      </c>
      <c r="J2">
        <v>3</v>
      </c>
      <c r="K2" t="s">
        <v>395</v>
      </c>
      <c r="L2" t="s">
        <v>129</v>
      </c>
      <c r="M2" t="s">
        <v>23</v>
      </c>
      <c r="N2">
        <v>3</v>
      </c>
      <c r="O2" t="s">
        <v>396</v>
      </c>
      <c r="P2" t="b">
        <v>0</v>
      </c>
      <c r="Q2" t="s">
        <v>397</v>
      </c>
      <c r="R2" t="b">
        <v>0</v>
      </c>
      <c r="S2" t="b">
        <v>0</v>
      </c>
      <c r="T2">
        <v>0</v>
      </c>
    </row>
    <row r="3" spans="1:20" x14ac:dyDescent="0.15">
      <c r="A3">
        <v>2002</v>
      </c>
      <c r="B3" t="s">
        <v>393</v>
      </c>
      <c r="C3">
        <v>12</v>
      </c>
      <c r="D3">
        <v>0</v>
      </c>
      <c r="E3">
        <v>0</v>
      </c>
      <c r="F3">
        <v>0</v>
      </c>
      <c r="G3">
        <v>0</v>
      </c>
      <c r="H3">
        <v>38</v>
      </c>
      <c r="I3" t="s">
        <v>394</v>
      </c>
      <c r="J3">
        <v>1</v>
      </c>
      <c r="K3" t="s">
        <v>395</v>
      </c>
      <c r="L3" t="s">
        <v>129</v>
      </c>
      <c r="M3" t="s">
        <v>23</v>
      </c>
      <c r="N3">
        <v>3</v>
      </c>
      <c r="O3" t="s">
        <v>398</v>
      </c>
      <c r="P3" t="b">
        <v>0</v>
      </c>
      <c r="Q3" t="s">
        <v>397</v>
      </c>
      <c r="R3" t="b">
        <v>0</v>
      </c>
      <c r="S3" t="b">
        <v>0</v>
      </c>
      <c r="T3">
        <v>0</v>
      </c>
    </row>
    <row r="4" spans="1:20" x14ac:dyDescent="0.15">
      <c r="A4">
        <v>2003</v>
      </c>
      <c r="B4" t="s">
        <v>393</v>
      </c>
      <c r="C4">
        <v>12</v>
      </c>
      <c r="D4">
        <v>0</v>
      </c>
      <c r="E4">
        <v>0</v>
      </c>
      <c r="F4">
        <v>0</v>
      </c>
      <c r="G4">
        <v>0</v>
      </c>
      <c r="H4">
        <v>38</v>
      </c>
      <c r="I4" t="s">
        <v>394</v>
      </c>
      <c r="J4">
        <v>2</v>
      </c>
      <c r="K4" t="s">
        <v>395</v>
      </c>
      <c r="L4" t="s">
        <v>129</v>
      </c>
      <c r="M4" t="s">
        <v>23</v>
      </c>
      <c r="N4">
        <v>3</v>
      </c>
      <c r="O4" t="s">
        <v>399</v>
      </c>
      <c r="P4" t="b">
        <v>0</v>
      </c>
      <c r="Q4" t="s">
        <v>397</v>
      </c>
      <c r="R4" t="b">
        <v>0</v>
      </c>
      <c r="S4" t="b">
        <v>0</v>
      </c>
      <c r="T4">
        <v>0</v>
      </c>
    </row>
    <row r="5" spans="1:20" x14ac:dyDescent="0.15">
      <c r="A5">
        <v>2004</v>
      </c>
      <c r="B5" t="s">
        <v>400</v>
      </c>
      <c r="C5">
        <v>5</v>
      </c>
      <c r="D5">
        <v>0</v>
      </c>
      <c r="E5">
        <v>0</v>
      </c>
      <c r="F5">
        <v>0</v>
      </c>
      <c r="G5">
        <v>0</v>
      </c>
      <c r="H5">
        <v>38</v>
      </c>
      <c r="I5" t="s">
        <v>394</v>
      </c>
      <c r="J5">
        <v>3</v>
      </c>
      <c r="K5" t="s">
        <v>401</v>
      </c>
      <c r="L5" t="s">
        <v>129</v>
      </c>
      <c r="M5" t="s">
        <v>23</v>
      </c>
      <c r="N5">
        <v>3</v>
      </c>
      <c r="O5" t="s">
        <v>402</v>
      </c>
      <c r="P5" t="b">
        <v>0</v>
      </c>
      <c r="Q5" t="s">
        <v>403</v>
      </c>
      <c r="R5" t="b">
        <v>0</v>
      </c>
      <c r="S5" t="b">
        <v>0</v>
      </c>
      <c r="T5">
        <v>0</v>
      </c>
    </row>
    <row r="6" spans="1:20" x14ac:dyDescent="0.15">
      <c r="A6">
        <v>2005</v>
      </c>
      <c r="B6" t="s">
        <v>404</v>
      </c>
      <c r="C6">
        <v>8</v>
      </c>
      <c r="D6">
        <v>0</v>
      </c>
      <c r="E6">
        <v>0</v>
      </c>
      <c r="F6">
        <v>0</v>
      </c>
      <c r="G6">
        <v>0</v>
      </c>
      <c r="H6">
        <v>38</v>
      </c>
      <c r="I6" t="s">
        <v>394</v>
      </c>
      <c r="J6">
        <v>2</v>
      </c>
      <c r="K6" t="s">
        <v>405</v>
      </c>
      <c r="L6" t="s">
        <v>129</v>
      </c>
      <c r="M6" t="s">
        <v>23</v>
      </c>
      <c r="N6">
        <v>3</v>
      </c>
      <c r="O6" t="s">
        <v>406</v>
      </c>
      <c r="P6" t="b">
        <v>0</v>
      </c>
      <c r="Q6" t="s">
        <v>407</v>
      </c>
      <c r="R6" t="b">
        <v>0</v>
      </c>
      <c r="S6" t="b">
        <v>0</v>
      </c>
      <c r="T6">
        <v>0</v>
      </c>
    </row>
    <row r="7" spans="1:20" x14ac:dyDescent="0.15">
      <c r="A7">
        <v>2006</v>
      </c>
      <c r="B7" t="s">
        <v>404</v>
      </c>
      <c r="C7">
        <v>8</v>
      </c>
      <c r="D7">
        <v>0</v>
      </c>
      <c r="E7">
        <v>0</v>
      </c>
      <c r="F7">
        <v>0</v>
      </c>
      <c r="G7">
        <v>0</v>
      </c>
      <c r="H7">
        <v>38</v>
      </c>
      <c r="I7" t="s">
        <v>394</v>
      </c>
      <c r="J7">
        <v>3</v>
      </c>
      <c r="K7" t="s">
        <v>405</v>
      </c>
      <c r="L7" t="s">
        <v>129</v>
      </c>
      <c r="M7" t="s">
        <v>23</v>
      </c>
      <c r="N7">
        <v>3</v>
      </c>
      <c r="O7" t="s">
        <v>408</v>
      </c>
      <c r="P7" t="b">
        <v>0</v>
      </c>
      <c r="Q7" t="s">
        <v>407</v>
      </c>
      <c r="R7" t="b">
        <v>0</v>
      </c>
      <c r="S7" t="b">
        <v>0</v>
      </c>
      <c r="T7">
        <v>0</v>
      </c>
    </row>
    <row r="8" spans="1:20" x14ac:dyDescent="0.15">
      <c r="A8">
        <v>2007</v>
      </c>
      <c r="B8" t="s">
        <v>409</v>
      </c>
      <c r="C8">
        <v>6</v>
      </c>
      <c r="D8">
        <v>0</v>
      </c>
      <c r="E8">
        <v>0</v>
      </c>
      <c r="F8">
        <v>0</v>
      </c>
      <c r="G8">
        <v>0</v>
      </c>
      <c r="H8">
        <v>38</v>
      </c>
      <c r="I8" t="s">
        <v>394</v>
      </c>
      <c r="J8">
        <v>3</v>
      </c>
      <c r="K8" t="s">
        <v>410</v>
      </c>
      <c r="L8" t="s">
        <v>129</v>
      </c>
      <c r="M8" t="s">
        <v>23</v>
      </c>
      <c r="N8">
        <v>3</v>
      </c>
      <c r="O8" t="s">
        <v>411</v>
      </c>
      <c r="P8" t="b">
        <v>0</v>
      </c>
      <c r="Q8" t="s">
        <v>412</v>
      </c>
      <c r="R8" t="b">
        <v>0</v>
      </c>
      <c r="S8" t="b">
        <v>0</v>
      </c>
      <c r="T8">
        <v>0</v>
      </c>
    </row>
    <row r="9" spans="1:20" x14ac:dyDescent="0.15">
      <c r="A9">
        <v>2008</v>
      </c>
      <c r="B9" t="s">
        <v>409</v>
      </c>
      <c r="C9">
        <v>6</v>
      </c>
      <c r="D9">
        <v>0</v>
      </c>
      <c r="E9">
        <v>0</v>
      </c>
      <c r="F9">
        <v>0</v>
      </c>
      <c r="G9">
        <v>0</v>
      </c>
      <c r="H9">
        <v>38</v>
      </c>
      <c r="I9" t="s">
        <v>394</v>
      </c>
      <c r="J9">
        <v>2</v>
      </c>
      <c r="K9" t="s">
        <v>410</v>
      </c>
      <c r="L9" t="s">
        <v>129</v>
      </c>
      <c r="M9" t="s">
        <v>23</v>
      </c>
      <c r="N9">
        <v>3</v>
      </c>
      <c r="O9" t="s">
        <v>413</v>
      </c>
      <c r="P9" t="b">
        <v>0</v>
      </c>
      <c r="Q9" t="s">
        <v>412</v>
      </c>
      <c r="R9" t="b">
        <v>0</v>
      </c>
      <c r="S9" t="b">
        <v>0</v>
      </c>
      <c r="T9">
        <v>0</v>
      </c>
    </row>
    <row r="10" spans="1:20" x14ac:dyDescent="0.15">
      <c r="A10">
        <v>2009</v>
      </c>
      <c r="B10" t="s">
        <v>414</v>
      </c>
      <c r="C10">
        <v>14</v>
      </c>
      <c r="D10">
        <v>0</v>
      </c>
      <c r="E10">
        <v>0</v>
      </c>
      <c r="F10">
        <v>0</v>
      </c>
      <c r="G10">
        <v>0</v>
      </c>
      <c r="H10">
        <v>38</v>
      </c>
      <c r="I10" t="s">
        <v>394</v>
      </c>
      <c r="J10">
        <v>1</v>
      </c>
      <c r="K10" t="s">
        <v>415</v>
      </c>
      <c r="L10" t="s">
        <v>129</v>
      </c>
      <c r="M10" t="s">
        <v>23</v>
      </c>
      <c r="N10">
        <v>3</v>
      </c>
      <c r="O10" t="s">
        <v>416</v>
      </c>
      <c r="P10" t="b">
        <v>0</v>
      </c>
      <c r="Q10" t="s">
        <v>417</v>
      </c>
      <c r="R10" t="b">
        <v>0</v>
      </c>
      <c r="S10" t="b">
        <v>0</v>
      </c>
      <c r="T10">
        <v>0</v>
      </c>
    </row>
    <row r="11" spans="1:20" x14ac:dyDescent="0.15">
      <c r="A11">
        <v>2010</v>
      </c>
      <c r="B11" t="s">
        <v>414</v>
      </c>
      <c r="C11">
        <v>14</v>
      </c>
      <c r="D11">
        <v>0</v>
      </c>
      <c r="E11">
        <v>0</v>
      </c>
      <c r="F11">
        <v>0</v>
      </c>
      <c r="G11">
        <v>0</v>
      </c>
      <c r="H11">
        <v>38</v>
      </c>
      <c r="I11" t="s">
        <v>394</v>
      </c>
      <c r="J11">
        <v>2</v>
      </c>
      <c r="K11" t="s">
        <v>415</v>
      </c>
      <c r="L11" t="s">
        <v>129</v>
      </c>
      <c r="M11" t="s">
        <v>23</v>
      </c>
      <c r="N11">
        <v>3</v>
      </c>
      <c r="O11" t="s">
        <v>418</v>
      </c>
      <c r="P11" t="b">
        <v>0</v>
      </c>
      <c r="Q11" t="s">
        <v>417</v>
      </c>
      <c r="R11" t="b">
        <v>0</v>
      </c>
      <c r="S11" t="b">
        <v>0</v>
      </c>
      <c r="T11">
        <v>0</v>
      </c>
    </row>
    <row r="12" spans="1:20" x14ac:dyDescent="0.15">
      <c r="A12">
        <v>2011</v>
      </c>
      <c r="B12" t="s">
        <v>414</v>
      </c>
      <c r="C12">
        <v>14</v>
      </c>
      <c r="D12">
        <v>0</v>
      </c>
      <c r="E12">
        <v>0</v>
      </c>
      <c r="F12">
        <v>0</v>
      </c>
      <c r="G12">
        <v>0</v>
      </c>
      <c r="H12">
        <v>38</v>
      </c>
      <c r="I12" t="s">
        <v>394</v>
      </c>
      <c r="J12">
        <v>3</v>
      </c>
      <c r="K12" t="s">
        <v>415</v>
      </c>
      <c r="L12" t="s">
        <v>129</v>
      </c>
      <c r="M12" t="s">
        <v>23</v>
      </c>
      <c r="N12">
        <v>3</v>
      </c>
      <c r="O12" t="s">
        <v>419</v>
      </c>
      <c r="P12" t="b">
        <v>0</v>
      </c>
      <c r="Q12" t="s">
        <v>417</v>
      </c>
      <c r="R12" t="b">
        <v>0</v>
      </c>
      <c r="S12" t="b">
        <v>0</v>
      </c>
      <c r="T12">
        <v>0</v>
      </c>
    </row>
    <row r="13" spans="1:20" x14ac:dyDescent="0.15">
      <c r="A13">
        <v>2501</v>
      </c>
      <c r="B13" t="s">
        <v>420</v>
      </c>
      <c r="C13">
        <v>24</v>
      </c>
      <c r="D13">
        <v>0</v>
      </c>
      <c r="E13">
        <v>0</v>
      </c>
      <c r="F13">
        <v>0</v>
      </c>
      <c r="G13">
        <v>0</v>
      </c>
      <c r="H13">
        <v>38</v>
      </c>
      <c r="I13" t="s">
        <v>394</v>
      </c>
      <c r="J13">
        <v>2</v>
      </c>
      <c r="K13" t="s">
        <v>421</v>
      </c>
      <c r="L13" t="s">
        <v>129</v>
      </c>
      <c r="M13" t="s">
        <v>23</v>
      </c>
      <c r="N13">
        <v>3</v>
      </c>
      <c r="O13" t="s">
        <v>422</v>
      </c>
      <c r="P13" t="b">
        <v>0</v>
      </c>
      <c r="Q13" t="s">
        <v>423</v>
      </c>
      <c r="R13" t="b">
        <v>0</v>
      </c>
      <c r="S13" t="b">
        <v>0</v>
      </c>
      <c r="T13">
        <v>0</v>
      </c>
    </row>
    <row r="14" spans="1:20" x14ac:dyDescent="0.15">
      <c r="A14">
        <v>2502</v>
      </c>
      <c r="B14" t="s">
        <v>420</v>
      </c>
      <c r="C14">
        <v>24</v>
      </c>
      <c r="D14">
        <v>0</v>
      </c>
      <c r="E14">
        <v>0</v>
      </c>
      <c r="F14">
        <v>0</v>
      </c>
      <c r="G14">
        <v>0</v>
      </c>
      <c r="H14">
        <v>38</v>
      </c>
      <c r="I14" t="s">
        <v>394</v>
      </c>
      <c r="J14">
        <v>1</v>
      </c>
      <c r="K14" t="s">
        <v>421</v>
      </c>
      <c r="L14" t="s">
        <v>129</v>
      </c>
      <c r="M14" t="s">
        <v>23</v>
      </c>
      <c r="N14">
        <v>3</v>
      </c>
      <c r="O14" t="s">
        <v>424</v>
      </c>
      <c r="P14" t="b">
        <v>0</v>
      </c>
      <c r="Q14" t="s">
        <v>423</v>
      </c>
      <c r="R14" t="b">
        <v>0</v>
      </c>
      <c r="S14" t="b">
        <v>0</v>
      </c>
      <c r="T14">
        <v>0</v>
      </c>
    </row>
    <row r="15" spans="1:20" x14ac:dyDescent="0.15">
      <c r="A15">
        <v>2503</v>
      </c>
      <c r="B15" t="s">
        <v>425</v>
      </c>
      <c r="C15">
        <v>15</v>
      </c>
      <c r="D15">
        <v>0</v>
      </c>
      <c r="E15">
        <v>0</v>
      </c>
      <c r="F15">
        <v>0</v>
      </c>
      <c r="G15">
        <v>0</v>
      </c>
      <c r="H15">
        <v>38</v>
      </c>
      <c r="I15" t="s">
        <v>394</v>
      </c>
      <c r="J15">
        <v>1</v>
      </c>
      <c r="K15" t="s">
        <v>426</v>
      </c>
      <c r="L15" t="s">
        <v>129</v>
      </c>
      <c r="M15" t="s">
        <v>23</v>
      </c>
      <c r="N15">
        <v>3</v>
      </c>
      <c r="O15" t="s">
        <v>427</v>
      </c>
      <c r="P15" t="b">
        <v>0</v>
      </c>
      <c r="Q15" t="s">
        <v>428</v>
      </c>
      <c r="R15" t="b">
        <v>0</v>
      </c>
      <c r="S15" t="b">
        <v>0</v>
      </c>
      <c r="T15">
        <v>0</v>
      </c>
    </row>
    <row r="16" spans="1:20" x14ac:dyDescent="0.15">
      <c r="A16">
        <v>2504</v>
      </c>
      <c r="B16" t="s">
        <v>425</v>
      </c>
      <c r="C16">
        <v>15</v>
      </c>
      <c r="D16">
        <v>0</v>
      </c>
      <c r="E16">
        <v>0</v>
      </c>
      <c r="F16">
        <v>0</v>
      </c>
      <c r="G16">
        <v>0</v>
      </c>
      <c r="H16">
        <v>38</v>
      </c>
      <c r="I16" t="s">
        <v>394</v>
      </c>
      <c r="J16">
        <v>3</v>
      </c>
      <c r="K16" t="s">
        <v>426</v>
      </c>
      <c r="L16" t="s">
        <v>129</v>
      </c>
      <c r="M16" t="s">
        <v>23</v>
      </c>
      <c r="N16">
        <v>3</v>
      </c>
      <c r="O16" t="s">
        <v>429</v>
      </c>
      <c r="P16" t="b">
        <v>0</v>
      </c>
      <c r="Q16" t="s">
        <v>428</v>
      </c>
      <c r="R16" t="b">
        <v>0</v>
      </c>
      <c r="S16" t="b">
        <v>0</v>
      </c>
      <c r="T16">
        <v>0</v>
      </c>
    </row>
    <row r="17" spans="1:20" x14ac:dyDescent="0.15">
      <c r="A17">
        <v>3001</v>
      </c>
      <c r="B17" t="s">
        <v>430</v>
      </c>
      <c r="C17">
        <v>23</v>
      </c>
      <c r="D17">
        <v>0</v>
      </c>
      <c r="E17">
        <v>0</v>
      </c>
      <c r="F17">
        <v>0</v>
      </c>
      <c r="G17">
        <v>0</v>
      </c>
      <c r="H17">
        <v>38</v>
      </c>
      <c r="I17" t="s">
        <v>394</v>
      </c>
      <c r="J17">
        <v>1</v>
      </c>
      <c r="K17" t="s">
        <v>431</v>
      </c>
      <c r="L17" t="s">
        <v>129</v>
      </c>
      <c r="M17" t="s">
        <v>23</v>
      </c>
      <c r="N17">
        <v>3</v>
      </c>
      <c r="O17" t="s">
        <v>432</v>
      </c>
      <c r="P17" t="b">
        <v>0</v>
      </c>
      <c r="Q17" t="s">
        <v>433</v>
      </c>
      <c r="R17" t="b">
        <v>0</v>
      </c>
      <c r="S17" t="b">
        <v>0</v>
      </c>
      <c r="T17">
        <v>0</v>
      </c>
    </row>
    <row r="18" spans="1:20" x14ac:dyDescent="0.15">
      <c r="A18">
        <v>3002</v>
      </c>
      <c r="B18" t="s">
        <v>430</v>
      </c>
      <c r="C18">
        <v>23</v>
      </c>
      <c r="D18">
        <v>0</v>
      </c>
      <c r="E18">
        <v>0</v>
      </c>
      <c r="F18">
        <v>0</v>
      </c>
      <c r="G18">
        <v>0</v>
      </c>
      <c r="H18">
        <v>38</v>
      </c>
      <c r="I18" t="s">
        <v>394</v>
      </c>
      <c r="J18">
        <v>3</v>
      </c>
      <c r="K18" t="s">
        <v>431</v>
      </c>
      <c r="L18" t="s">
        <v>129</v>
      </c>
      <c r="M18" t="s">
        <v>23</v>
      </c>
      <c r="N18">
        <v>3</v>
      </c>
      <c r="O18" t="s">
        <v>434</v>
      </c>
      <c r="P18" t="b">
        <v>0</v>
      </c>
      <c r="Q18" t="s">
        <v>433</v>
      </c>
      <c r="R18" t="b">
        <v>0</v>
      </c>
      <c r="S18" t="b">
        <v>0</v>
      </c>
      <c r="T18">
        <v>0</v>
      </c>
    </row>
    <row r="19" spans="1:20" x14ac:dyDescent="0.15">
      <c r="A19">
        <v>3003</v>
      </c>
      <c r="B19" t="s">
        <v>430</v>
      </c>
      <c r="C19">
        <v>23</v>
      </c>
      <c r="D19">
        <v>0</v>
      </c>
      <c r="E19">
        <v>0</v>
      </c>
      <c r="F19">
        <v>0</v>
      </c>
      <c r="G19">
        <v>0</v>
      </c>
      <c r="H19">
        <v>38</v>
      </c>
      <c r="I19" t="s">
        <v>394</v>
      </c>
      <c r="J19">
        <v>2</v>
      </c>
      <c r="K19" t="s">
        <v>431</v>
      </c>
      <c r="L19" t="s">
        <v>129</v>
      </c>
      <c r="M19" t="s">
        <v>23</v>
      </c>
      <c r="N19">
        <v>3</v>
      </c>
      <c r="O19" t="s">
        <v>435</v>
      </c>
      <c r="P19" t="b">
        <v>0</v>
      </c>
      <c r="Q19" t="s">
        <v>433</v>
      </c>
      <c r="R19" t="b">
        <v>0</v>
      </c>
      <c r="S19" t="b">
        <v>0</v>
      </c>
      <c r="T19">
        <v>0</v>
      </c>
    </row>
    <row r="20" spans="1:20" x14ac:dyDescent="0.15">
      <c r="A20">
        <v>3004</v>
      </c>
      <c r="B20" t="s">
        <v>151</v>
      </c>
      <c r="C20">
        <v>26</v>
      </c>
      <c r="D20">
        <v>0</v>
      </c>
      <c r="E20">
        <v>0</v>
      </c>
      <c r="F20">
        <v>0</v>
      </c>
      <c r="G20">
        <v>0</v>
      </c>
      <c r="H20">
        <v>38</v>
      </c>
      <c r="I20" t="s">
        <v>394</v>
      </c>
      <c r="J20">
        <v>2</v>
      </c>
      <c r="K20" t="s">
        <v>436</v>
      </c>
      <c r="L20" t="s">
        <v>129</v>
      </c>
      <c r="M20" t="s">
        <v>23</v>
      </c>
      <c r="N20">
        <v>3</v>
      </c>
      <c r="O20" t="s">
        <v>437</v>
      </c>
      <c r="P20" t="b">
        <v>0</v>
      </c>
      <c r="Q20" t="s">
        <v>438</v>
      </c>
      <c r="R20" t="b">
        <v>0</v>
      </c>
      <c r="S20" t="b">
        <v>0</v>
      </c>
      <c r="T20">
        <v>0</v>
      </c>
    </row>
    <row r="21" spans="1:20" x14ac:dyDescent="0.15">
      <c r="A21">
        <v>3005</v>
      </c>
      <c r="B21" t="s">
        <v>151</v>
      </c>
      <c r="C21">
        <v>26</v>
      </c>
      <c r="D21">
        <v>0</v>
      </c>
      <c r="E21">
        <v>0</v>
      </c>
      <c r="F21">
        <v>0</v>
      </c>
      <c r="G21">
        <v>0</v>
      </c>
      <c r="H21">
        <v>38</v>
      </c>
      <c r="I21" t="s">
        <v>394</v>
      </c>
      <c r="J21">
        <v>3</v>
      </c>
      <c r="K21" t="s">
        <v>436</v>
      </c>
      <c r="L21" t="s">
        <v>129</v>
      </c>
      <c r="M21" t="s">
        <v>23</v>
      </c>
      <c r="N21">
        <v>3</v>
      </c>
      <c r="O21" t="s">
        <v>439</v>
      </c>
      <c r="P21" t="b">
        <v>0</v>
      </c>
      <c r="Q21" t="s">
        <v>438</v>
      </c>
      <c r="R21" t="b">
        <v>0</v>
      </c>
      <c r="S21" t="b">
        <v>0</v>
      </c>
      <c r="T21">
        <v>0</v>
      </c>
    </row>
    <row r="22" spans="1:20" x14ac:dyDescent="0.15">
      <c r="A22">
        <v>3006</v>
      </c>
      <c r="B22" t="s">
        <v>151</v>
      </c>
      <c r="C22">
        <v>26</v>
      </c>
      <c r="D22">
        <v>0</v>
      </c>
      <c r="E22">
        <v>0</v>
      </c>
      <c r="F22">
        <v>0</v>
      </c>
      <c r="G22">
        <v>0</v>
      </c>
      <c r="H22">
        <v>38</v>
      </c>
      <c r="I22" t="s">
        <v>394</v>
      </c>
      <c r="J22">
        <v>1</v>
      </c>
      <c r="K22" t="s">
        <v>436</v>
      </c>
      <c r="L22" t="s">
        <v>129</v>
      </c>
      <c r="M22" t="s">
        <v>23</v>
      </c>
      <c r="N22">
        <v>3</v>
      </c>
      <c r="O22" t="s">
        <v>440</v>
      </c>
      <c r="P22" t="b">
        <v>0</v>
      </c>
      <c r="Q22" t="s">
        <v>438</v>
      </c>
      <c r="R22" t="b">
        <v>0</v>
      </c>
      <c r="S22" t="b">
        <v>0</v>
      </c>
      <c r="T22">
        <v>0</v>
      </c>
    </row>
    <row r="23" spans="1:20" x14ac:dyDescent="0.15">
      <c r="A23">
        <v>3007</v>
      </c>
      <c r="B23" t="s">
        <v>143</v>
      </c>
      <c r="C23">
        <v>9</v>
      </c>
      <c r="D23">
        <v>0</v>
      </c>
      <c r="E23">
        <v>0</v>
      </c>
      <c r="F23">
        <v>0</v>
      </c>
      <c r="G23">
        <v>0</v>
      </c>
      <c r="H23">
        <v>38</v>
      </c>
      <c r="I23" t="s">
        <v>394</v>
      </c>
      <c r="J23">
        <v>3</v>
      </c>
      <c r="K23" t="s">
        <v>441</v>
      </c>
      <c r="L23" t="s">
        <v>129</v>
      </c>
      <c r="M23" t="s">
        <v>23</v>
      </c>
      <c r="N23">
        <v>3</v>
      </c>
      <c r="O23" t="s">
        <v>442</v>
      </c>
      <c r="P23" t="b">
        <v>0</v>
      </c>
      <c r="Q23" t="s">
        <v>443</v>
      </c>
      <c r="R23" t="b">
        <v>0</v>
      </c>
      <c r="S23" t="b">
        <v>0</v>
      </c>
      <c r="T23">
        <v>0</v>
      </c>
    </row>
    <row r="24" spans="1:20" x14ac:dyDescent="0.15">
      <c r="A24">
        <v>3008</v>
      </c>
      <c r="B24" t="s">
        <v>143</v>
      </c>
      <c r="C24">
        <v>9</v>
      </c>
      <c r="D24">
        <v>0</v>
      </c>
      <c r="E24">
        <v>0</v>
      </c>
      <c r="F24">
        <v>0</v>
      </c>
      <c r="G24">
        <v>0</v>
      </c>
      <c r="H24">
        <v>38</v>
      </c>
      <c r="I24" t="s">
        <v>394</v>
      </c>
      <c r="J24">
        <v>1</v>
      </c>
      <c r="K24" t="s">
        <v>441</v>
      </c>
      <c r="L24" t="s">
        <v>129</v>
      </c>
      <c r="M24" t="s">
        <v>23</v>
      </c>
      <c r="N24">
        <v>3</v>
      </c>
      <c r="O24" t="s">
        <v>444</v>
      </c>
      <c r="P24" t="b">
        <v>0</v>
      </c>
      <c r="Q24" t="s">
        <v>443</v>
      </c>
      <c r="R24" t="b">
        <v>0</v>
      </c>
      <c r="S24" t="b">
        <v>0</v>
      </c>
      <c r="T24">
        <v>0</v>
      </c>
    </row>
    <row r="25" spans="1:20" x14ac:dyDescent="0.15">
      <c r="A25">
        <v>3009</v>
      </c>
      <c r="B25" t="s">
        <v>445</v>
      </c>
      <c r="C25">
        <v>19</v>
      </c>
      <c r="D25">
        <v>0</v>
      </c>
      <c r="E25">
        <v>0</v>
      </c>
      <c r="F25">
        <v>0</v>
      </c>
      <c r="G25">
        <v>0</v>
      </c>
      <c r="H25">
        <v>38</v>
      </c>
      <c r="I25" t="s">
        <v>394</v>
      </c>
      <c r="J25">
        <v>1</v>
      </c>
      <c r="K25" t="s">
        <v>446</v>
      </c>
      <c r="L25" t="s">
        <v>129</v>
      </c>
      <c r="M25" t="s">
        <v>23</v>
      </c>
      <c r="N25">
        <v>3</v>
      </c>
      <c r="O25" t="s">
        <v>447</v>
      </c>
      <c r="P25" t="b">
        <v>0</v>
      </c>
      <c r="Q25" t="s">
        <v>448</v>
      </c>
      <c r="R25" t="b">
        <v>0</v>
      </c>
      <c r="S25" t="b">
        <v>0</v>
      </c>
      <c r="T25">
        <v>0</v>
      </c>
    </row>
    <row r="26" spans="1:20" x14ac:dyDescent="0.15">
      <c r="A26">
        <v>3010</v>
      </c>
      <c r="B26" t="s">
        <v>445</v>
      </c>
      <c r="C26">
        <v>19</v>
      </c>
      <c r="D26">
        <v>0</v>
      </c>
      <c r="E26">
        <v>0</v>
      </c>
      <c r="F26">
        <v>0</v>
      </c>
      <c r="G26">
        <v>0</v>
      </c>
      <c r="H26">
        <v>38</v>
      </c>
      <c r="I26" t="s">
        <v>394</v>
      </c>
      <c r="J26">
        <v>2</v>
      </c>
      <c r="K26" t="s">
        <v>446</v>
      </c>
      <c r="L26" t="s">
        <v>129</v>
      </c>
      <c r="M26" t="s">
        <v>23</v>
      </c>
      <c r="N26">
        <v>3</v>
      </c>
      <c r="O26" t="s">
        <v>449</v>
      </c>
      <c r="P26" t="b">
        <v>0</v>
      </c>
      <c r="Q26" t="s">
        <v>448</v>
      </c>
      <c r="R26" t="b">
        <v>0</v>
      </c>
      <c r="S26" t="b">
        <v>0</v>
      </c>
      <c r="T26">
        <v>0</v>
      </c>
    </row>
    <row r="27" spans="1:20" x14ac:dyDescent="0.15">
      <c r="A27">
        <v>3011</v>
      </c>
      <c r="B27" t="s">
        <v>445</v>
      </c>
      <c r="C27">
        <v>19</v>
      </c>
      <c r="D27">
        <v>0</v>
      </c>
      <c r="E27">
        <v>0</v>
      </c>
      <c r="F27">
        <v>0</v>
      </c>
      <c r="G27">
        <v>0</v>
      </c>
      <c r="H27">
        <v>38</v>
      </c>
      <c r="I27" t="s">
        <v>394</v>
      </c>
      <c r="J27">
        <v>3</v>
      </c>
      <c r="K27" t="s">
        <v>446</v>
      </c>
      <c r="L27" t="s">
        <v>129</v>
      </c>
      <c r="M27" t="s">
        <v>23</v>
      </c>
      <c r="N27">
        <v>3</v>
      </c>
      <c r="O27" t="s">
        <v>450</v>
      </c>
      <c r="P27" t="b">
        <v>0</v>
      </c>
      <c r="Q27" t="s">
        <v>448</v>
      </c>
      <c r="R27" t="b">
        <v>0</v>
      </c>
      <c r="S27" t="b">
        <v>0</v>
      </c>
      <c r="T27">
        <v>0</v>
      </c>
    </row>
    <row r="28" spans="1:20" x14ac:dyDescent="0.15">
      <c r="A28">
        <v>3012</v>
      </c>
      <c r="B28" t="s">
        <v>451</v>
      </c>
      <c r="C28">
        <v>18</v>
      </c>
      <c r="D28">
        <v>0</v>
      </c>
      <c r="E28">
        <v>0</v>
      </c>
      <c r="F28">
        <v>0</v>
      </c>
      <c r="G28">
        <v>0</v>
      </c>
      <c r="H28">
        <v>38</v>
      </c>
      <c r="I28" t="s">
        <v>394</v>
      </c>
      <c r="J28">
        <v>3</v>
      </c>
      <c r="K28" t="s">
        <v>452</v>
      </c>
      <c r="L28" t="s">
        <v>129</v>
      </c>
      <c r="M28" t="s">
        <v>23</v>
      </c>
      <c r="N28">
        <v>3</v>
      </c>
      <c r="O28" t="s">
        <v>453</v>
      </c>
      <c r="P28" t="b">
        <v>0</v>
      </c>
      <c r="Q28" t="s">
        <v>454</v>
      </c>
      <c r="R28" t="b">
        <v>0</v>
      </c>
      <c r="S28" t="b">
        <v>0</v>
      </c>
      <c r="T28">
        <v>0</v>
      </c>
    </row>
    <row r="29" spans="1:20" x14ac:dyDescent="0.15">
      <c r="A29">
        <v>3013</v>
      </c>
      <c r="B29" t="s">
        <v>451</v>
      </c>
      <c r="C29">
        <v>18</v>
      </c>
      <c r="D29">
        <v>0</v>
      </c>
      <c r="E29">
        <v>0</v>
      </c>
      <c r="F29">
        <v>0</v>
      </c>
      <c r="G29">
        <v>0</v>
      </c>
      <c r="H29">
        <v>38</v>
      </c>
      <c r="I29" t="s">
        <v>394</v>
      </c>
      <c r="J29">
        <v>1</v>
      </c>
      <c r="K29" t="s">
        <v>452</v>
      </c>
      <c r="L29" t="s">
        <v>129</v>
      </c>
      <c r="M29" t="s">
        <v>23</v>
      </c>
      <c r="N29">
        <v>3</v>
      </c>
      <c r="O29" t="s">
        <v>455</v>
      </c>
      <c r="P29" t="b">
        <v>0</v>
      </c>
      <c r="Q29" t="s">
        <v>454</v>
      </c>
      <c r="R29" t="b">
        <v>0</v>
      </c>
      <c r="S29" t="b">
        <v>0</v>
      </c>
      <c r="T29">
        <v>0</v>
      </c>
    </row>
    <row r="30" spans="1:20" x14ac:dyDescent="0.15">
      <c r="A30">
        <v>3014</v>
      </c>
      <c r="B30" t="s">
        <v>451</v>
      </c>
      <c r="C30">
        <v>18</v>
      </c>
      <c r="D30">
        <v>0</v>
      </c>
      <c r="E30">
        <v>0</v>
      </c>
      <c r="F30">
        <v>0</v>
      </c>
      <c r="G30">
        <v>0</v>
      </c>
      <c r="H30">
        <v>38</v>
      </c>
      <c r="I30" t="s">
        <v>394</v>
      </c>
      <c r="J30">
        <v>2</v>
      </c>
      <c r="K30" t="s">
        <v>452</v>
      </c>
      <c r="L30" t="s">
        <v>129</v>
      </c>
      <c r="M30" t="s">
        <v>23</v>
      </c>
      <c r="N30">
        <v>3</v>
      </c>
      <c r="O30" t="s">
        <v>456</v>
      </c>
      <c r="P30" t="b">
        <v>0</v>
      </c>
      <c r="Q30" t="s">
        <v>454</v>
      </c>
      <c r="R30" t="b">
        <v>0</v>
      </c>
      <c r="S30" t="b">
        <v>0</v>
      </c>
      <c r="T30">
        <v>0</v>
      </c>
    </row>
    <row r="31" spans="1:20" x14ac:dyDescent="0.15">
      <c r="A31">
        <v>3015</v>
      </c>
      <c r="B31" t="s">
        <v>457</v>
      </c>
      <c r="C31">
        <v>16</v>
      </c>
      <c r="D31">
        <v>0</v>
      </c>
      <c r="E31">
        <v>0</v>
      </c>
      <c r="F31">
        <v>0</v>
      </c>
      <c r="G31">
        <v>0</v>
      </c>
      <c r="H31">
        <v>38</v>
      </c>
      <c r="I31" t="s">
        <v>394</v>
      </c>
      <c r="J31">
        <v>1</v>
      </c>
      <c r="K31" t="s">
        <v>458</v>
      </c>
      <c r="L31" t="s">
        <v>129</v>
      </c>
      <c r="M31" t="s">
        <v>23</v>
      </c>
      <c r="N31">
        <v>3</v>
      </c>
      <c r="O31" t="s">
        <v>459</v>
      </c>
      <c r="P31" t="b">
        <v>0</v>
      </c>
      <c r="Q31" t="s">
        <v>460</v>
      </c>
      <c r="R31" t="b">
        <v>0</v>
      </c>
      <c r="S31" t="b">
        <v>0</v>
      </c>
      <c r="T31">
        <v>0</v>
      </c>
    </row>
    <row r="32" spans="1:20" x14ac:dyDescent="0.15">
      <c r="A32">
        <v>3016</v>
      </c>
      <c r="B32" t="s">
        <v>457</v>
      </c>
      <c r="C32">
        <v>16</v>
      </c>
      <c r="D32">
        <v>0</v>
      </c>
      <c r="E32">
        <v>0</v>
      </c>
      <c r="F32">
        <v>0</v>
      </c>
      <c r="G32">
        <v>0</v>
      </c>
      <c r="H32">
        <v>38</v>
      </c>
      <c r="I32" t="s">
        <v>394</v>
      </c>
      <c r="J32">
        <v>2</v>
      </c>
      <c r="K32" t="s">
        <v>458</v>
      </c>
      <c r="L32" t="s">
        <v>129</v>
      </c>
      <c r="M32" t="s">
        <v>23</v>
      </c>
      <c r="N32">
        <v>3</v>
      </c>
      <c r="O32" t="s">
        <v>461</v>
      </c>
      <c r="P32" t="b">
        <v>0</v>
      </c>
      <c r="Q32" t="s">
        <v>460</v>
      </c>
      <c r="R32" t="b">
        <v>0</v>
      </c>
      <c r="S32" t="b">
        <v>0</v>
      </c>
      <c r="T32">
        <v>0</v>
      </c>
    </row>
    <row r="33" spans="1:20" x14ac:dyDescent="0.15">
      <c r="A33">
        <v>3017</v>
      </c>
      <c r="B33" t="s">
        <v>457</v>
      </c>
      <c r="C33">
        <v>16</v>
      </c>
      <c r="D33">
        <v>0</v>
      </c>
      <c r="E33">
        <v>0</v>
      </c>
      <c r="F33">
        <v>0</v>
      </c>
      <c r="G33">
        <v>0</v>
      </c>
      <c r="H33">
        <v>38</v>
      </c>
      <c r="I33" t="s">
        <v>394</v>
      </c>
      <c r="J33">
        <v>3</v>
      </c>
      <c r="K33" t="s">
        <v>458</v>
      </c>
      <c r="L33" t="s">
        <v>129</v>
      </c>
      <c r="M33" t="s">
        <v>23</v>
      </c>
      <c r="N33">
        <v>3</v>
      </c>
      <c r="O33" t="s">
        <v>462</v>
      </c>
      <c r="P33" t="b">
        <v>0</v>
      </c>
      <c r="Q33" t="s">
        <v>460</v>
      </c>
      <c r="R33" t="b">
        <v>0</v>
      </c>
      <c r="S33" t="b">
        <v>0</v>
      </c>
      <c r="T33">
        <v>0</v>
      </c>
    </row>
    <row r="34" spans="1:20" x14ac:dyDescent="0.15">
      <c r="A34">
        <v>3501</v>
      </c>
      <c r="B34" t="s">
        <v>463</v>
      </c>
      <c r="C34">
        <v>27</v>
      </c>
      <c r="D34">
        <v>0</v>
      </c>
      <c r="E34">
        <v>0</v>
      </c>
      <c r="F34">
        <v>0</v>
      </c>
      <c r="G34">
        <v>0</v>
      </c>
      <c r="H34">
        <v>38</v>
      </c>
      <c r="I34" t="s">
        <v>394</v>
      </c>
      <c r="J34">
        <v>3</v>
      </c>
      <c r="K34" t="s">
        <v>464</v>
      </c>
      <c r="L34" t="s">
        <v>129</v>
      </c>
      <c r="M34" t="s">
        <v>23</v>
      </c>
      <c r="N34">
        <v>3</v>
      </c>
      <c r="O34" t="s">
        <v>465</v>
      </c>
      <c r="P34" t="b">
        <v>0</v>
      </c>
      <c r="Q34" t="s">
        <v>466</v>
      </c>
      <c r="R34" t="b">
        <v>0</v>
      </c>
      <c r="S34" t="b">
        <v>0</v>
      </c>
      <c r="T34">
        <v>0</v>
      </c>
    </row>
    <row r="35" spans="1:20" x14ac:dyDescent="0.15">
      <c r="A35">
        <v>3502</v>
      </c>
      <c r="B35" t="s">
        <v>463</v>
      </c>
      <c r="C35">
        <v>27</v>
      </c>
      <c r="D35">
        <v>0</v>
      </c>
      <c r="E35">
        <v>0</v>
      </c>
      <c r="F35">
        <v>0</v>
      </c>
      <c r="G35">
        <v>0</v>
      </c>
      <c r="H35">
        <v>38</v>
      </c>
      <c r="I35" t="s">
        <v>394</v>
      </c>
      <c r="J35">
        <v>2</v>
      </c>
      <c r="K35" t="s">
        <v>464</v>
      </c>
      <c r="L35" t="s">
        <v>129</v>
      </c>
      <c r="M35" t="s">
        <v>23</v>
      </c>
      <c r="N35">
        <v>3</v>
      </c>
      <c r="O35" t="s">
        <v>467</v>
      </c>
      <c r="P35" t="b">
        <v>0</v>
      </c>
      <c r="Q35" t="s">
        <v>466</v>
      </c>
      <c r="R35" t="b">
        <v>0</v>
      </c>
      <c r="S35" t="b">
        <v>0</v>
      </c>
      <c r="T35">
        <v>0</v>
      </c>
    </row>
    <row r="36" spans="1:20" x14ac:dyDescent="0.15">
      <c r="A36">
        <v>3503</v>
      </c>
      <c r="B36" t="s">
        <v>468</v>
      </c>
      <c r="C36">
        <v>22</v>
      </c>
      <c r="D36">
        <v>0</v>
      </c>
      <c r="E36">
        <v>0</v>
      </c>
      <c r="F36">
        <v>0</v>
      </c>
      <c r="G36">
        <v>0</v>
      </c>
      <c r="H36">
        <v>38</v>
      </c>
      <c r="I36" t="s">
        <v>394</v>
      </c>
      <c r="J36">
        <v>2</v>
      </c>
      <c r="K36" t="s">
        <v>469</v>
      </c>
      <c r="L36" t="s">
        <v>129</v>
      </c>
      <c r="M36" t="s">
        <v>23</v>
      </c>
      <c r="N36">
        <v>3</v>
      </c>
      <c r="O36" t="s">
        <v>470</v>
      </c>
      <c r="P36" t="b">
        <v>0</v>
      </c>
      <c r="Q36" t="s">
        <v>471</v>
      </c>
      <c r="R36" t="b">
        <v>0</v>
      </c>
      <c r="S36" t="b">
        <v>0</v>
      </c>
      <c r="T36">
        <v>0</v>
      </c>
    </row>
    <row r="37" spans="1:20" x14ac:dyDescent="0.15">
      <c r="A37">
        <v>3504</v>
      </c>
      <c r="B37" t="s">
        <v>468</v>
      </c>
      <c r="C37">
        <v>22</v>
      </c>
      <c r="D37">
        <v>0</v>
      </c>
      <c r="E37">
        <v>0</v>
      </c>
      <c r="F37">
        <v>0</v>
      </c>
      <c r="G37">
        <v>0</v>
      </c>
      <c r="H37">
        <v>38</v>
      </c>
      <c r="I37" t="s">
        <v>394</v>
      </c>
      <c r="J37">
        <v>3</v>
      </c>
      <c r="K37" t="s">
        <v>469</v>
      </c>
      <c r="L37" t="s">
        <v>129</v>
      </c>
      <c r="M37" t="s">
        <v>23</v>
      </c>
      <c r="N37">
        <v>3</v>
      </c>
      <c r="O37" t="s">
        <v>472</v>
      </c>
      <c r="P37" t="b">
        <v>0</v>
      </c>
      <c r="Q37" t="s">
        <v>471</v>
      </c>
      <c r="R37" t="b">
        <v>0</v>
      </c>
      <c r="S37" t="b">
        <v>0</v>
      </c>
      <c r="T37">
        <v>0</v>
      </c>
    </row>
    <row r="38" spans="1:20" x14ac:dyDescent="0.15">
      <c r="A38">
        <v>3505</v>
      </c>
      <c r="B38" t="s">
        <v>473</v>
      </c>
      <c r="C38">
        <v>17</v>
      </c>
      <c r="D38">
        <v>0</v>
      </c>
      <c r="E38">
        <v>0</v>
      </c>
      <c r="F38">
        <v>0</v>
      </c>
      <c r="G38">
        <v>0</v>
      </c>
      <c r="H38">
        <v>38</v>
      </c>
      <c r="I38" t="s">
        <v>394</v>
      </c>
      <c r="J38">
        <v>3</v>
      </c>
      <c r="K38" t="s">
        <v>474</v>
      </c>
      <c r="L38" t="s">
        <v>129</v>
      </c>
      <c r="M38" t="s">
        <v>23</v>
      </c>
      <c r="N38">
        <v>3</v>
      </c>
      <c r="O38" t="s">
        <v>475</v>
      </c>
      <c r="P38" t="b">
        <v>0</v>
      </c>
      <c r="Q38" t="s">
        <v>476</v>
      </c>
      <c r="R38" t="b">
        <v>0</v>
      </c>
      <c r="S38" t="b">
        <v>0</v>
      </c>
      <c r="T38">
        <v>0</v>
      </c>
    </row>
    <row r="39" spans="1:20" x14ac:dyDescent="0.15">
      <c r="A39">
        <v>3506</v>
      </c>
      <c r="B39" t="s">
        <v>477</v>
      </c>
      <c r="C39">
        <v>7</v>
      </c>
      <c r="D39">
        <v>0</v>
      </c>
      <c r="E39">
        <v>0</v>
      </c>
      <c r="F39">
        <v>0</v>
      </c>
      <c r="G39">
        <v>0</v>
      </c>
      <c r="H39">
        <v>38</v>
      </c>
      <c r="I39" t="s">
        <v>394</v>
      </c>
      <c r="J39">
        <v>2</v>
      </c>
      <c r="K39" t="s">
        <v>478</v>
      </c>
      <c r="L39" t="s">
        <v>129</v>
      </c>
      <c r="M39" t="s">
        <v>23</v>
      </c>
      <c r="N39">
        <v>3</v>
      </c>
      <c r="O39" t="s">
        <v>479</v>
      </c>
      <c r="P39" t="b">
        <v>0</v>
      </c>
      <c r="Q39" t="s">
        <v>480</v>
      </c>
      <c r="R39" t="b">
        <v>0</v>
      </c>
      <c r="S39" t="b">
        <v>0</v>
      </c>
      <c r="T39">
        <v>0</v>
      </c>
    </row>
    <row r="40" spans="1:20" x14ac:dyDescent="0.15">
      <c r="A40">
        <v>3507</v>
      </c>
      <c r="B40" t="s">
        <v>477</v>
      </c>
      <c r="C40">
        <v>7</v>
      </c>
      <c r="D40">
        <v>0</v>
      </c>
      <c r="E40">
        <v>0</v>
      </c>
      <c r="F40">
        <v>0</v>
      </c>
      <c r="G40">
        <v>0</v>
      </c>
      <c r="H40">
        <v>38</v>
      </c>
      <c r="I40" t="s">
        <v>394</v>
      </c>
      <c r="J40">
        <v>3</v>
      </c>
      <c r="K40" t="s">
        <v>478</v>
      </c>
      <c r="L40" t="s">
        <v>129</v>
      </c>
      <c r="M40" t="s">
        <v>23</v>
      </c>
      <c r="N40">
        <v>3</v>
      </c>
      <c r="O40" t="s">
        <v>481</v>
      </c>
      <c r="P40" t="b">
        <v>0</v>
      </c>
      <c r="Q40" t="s">
        <v>480</v>
      </c>
      <c r="R40" t="b">
        <v>0</v>
      </c>
      <c r="S40" t="b">
        <v>0</v>
      </c>
      <c r="T40">
        <v>0</v>
      </c>
    </row>
    <row r="41" spans="1:20" x14ac:dyDescent="0.15">
      <c r="A41">
        <v>3508</v>
      </c>
      <c r="B41" t="s">
        <v>482</v>
      </c>
      <c r="C41">
        <v>4</v>
      </c>
      <c r="D41">
        <v>0</v>
      </c>
      <c r="E41">
        <v>0</v>
      </c>
      <c r="F41">
        <v>0</v>
      </c>
      <c r="G41">
        <v>0</v>
      </c>
      <c r="H41">
        <v>38</v>
      </c>
      <c r="I41" t="s">
        <v>394</v>
      </c>
      <c r="J41">
        <v>3</v>
      </c>
      <c r="K41" t="s">
        <v>482</v>
      </c>
      <c r="L41" t="s">
        <v>129</v>
      </c>
      <c r="M41" t="s">
        <v>23</v>
      </c>
      <c r="N41">
        <v>3</v>
      </c>
      <c r="O41" t="s">
        <v>483</v>
      </c>
      <c r="P41" t="b">
        <v>0</v>
      </c>
      <c r="Q41" t="s">
        <v>484</v>
      </c>
      <c r="R41" t="b">
        <v>0</v>
      </c>
      <c r="S41" t="b">
        <v>0</v>
      </c>
      <c r="T41">
        <v>0</v>
      </c>
    </row>
  </sheetData>
  <sheetProtection selectLockedCells="1"/>
  <phoneticPr fontId="1"/>
  <pageMargins left="0.7" right="0.7" top="0.75" bottom="0.75" header="0.3" footer="0.3"/>
  <tableParts count="1">
    <tablePart r:id="rId1"/>
  </tablePart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3CE830-70C8-4AFA-8B4F-0D878BF39D3C}">
  <sheetPr>
    <tabColor theme="5"/>
  </sheetPr>
  <dimension ref="A1:AN39"/>
  <sheetViews>
    <sheetView showGridLines="0" showZeros="0" zoomScaleNormal="100" zoomScaleSheetLayoutView="91" workbookViewId="0">
      <selection activeCell="B17" sqref="B17:C18"/>
    </sheetView>
  </sheetViews>
  <sheetFormatPr defaultRowHeight="13.5" x14ac:dyDescent="0.15"/>
  <cols>
    <col min="1" max="1" width="2.25" style="5" customWidth="1"/>
    <col min="2" max="3" width="2.375" style="5" customWidth="1"/>
    <col min="4" max="5" width="1.875" style="5" customWidth="1"/>
    <col min="6" max="6" width="2.25" style="5" customWidth="1"/>
    <col min="7" max="7" width="2.625" style="5" customWidth="1"/>
    <col min="8" max="8" width="7.125" style="5" customWidth="1"/>
    <col min="9" max="9" width="10.625" style="5" customWidth="1"/>
    <col min="10" max="11" width="3.625" style="5" customWidth="1"/>
    <col min="12" max="13" width="2.625" style="5" customWidth="1"/>
    <col min="14" max="14" width="2.625" style="5" hidden="1" customWidth="1"/>
    <col min="15" max="15" width="7.625" style="5" customWidth="1"/>
    <col min="16" max="16" width="2.375" style="5" customWidth="1"/>
    <col min="17" max="17" width="7.625" style="5" customWidth="1"/>
    <col min="18" max="18" width="8.625" style="5" customWidth="1"/>
    <col min="19" max="19" width="1.625" style="5" customWidth="1"/>
    <col min="20" max="20" width="2.625" style="5" customWidth="1"/>
    <col min="21" max="21" width="2.25" style="5" customWidth="1"/>
    <col min="22" max="23" width="2.375" style="5" customWidth="1"/>
    <col min="24" max="25" width="1.875" style="5" customWidth="1"/>
    <col min="26" max="26" width="2.25" style="5" customWidth="1"/>
    <col min="27" max="27" width="2.625" style="5" customWidth="1"/>
    <col min="28" max="28" width="7.125" style="5" customWidth="1"/>
    <col min="29" max="29" width="10.625" style="5" customWidth="1"/>
    <col min="30" max="31" width="3.625" style="5" customWidth="1"/>
    <col min="32" max="33" width="2.625" style="5" customWidth="1"/>
    <col min="34" max="34" width="2.625" style="5" hidden="1" customWidth="1"/>
    <col min="35" max="35" width="7.625" style="5" customWidth="1"/>
    <col min="36" max="36" width="2.375" style="5" customWidth="1"/>
    <col min="37" max="37" width="7.625" style="5" customWidth="1"/>
    <col min="38" max="38" width="8.625" style="5" customWidth="1"/>
    <col min="39" max="39" width="1.625" style="5" customWidth="1"/>
    <col min="40" max="40" width="2.625" style="5" customWidth="1"/>
    <col min="41" max="236" width="9" style="5"/>
    <col min="237" max="237" width="2.25" style="5" customWidth="1"/>
    <col min="238" max="241" width="2.375" style="5" customWidth="1"/>
    <col min="242" max="243" width="2.25" style="5" customWidth="1"/>
    <col min="244" max="244" width="7.125" style="5" customWidth="1"/>
    <col min="245" max="245" width="2.125" style="5" customWidth="1"/>
    <col min="246" max="247" width="7.125" style="5" customWidth="1"/>
    <col min="248" max="248" width="4.125" style="5" customWidth="1"/>
    <col min="249" max="250" width="2.375" style="5" customWidth="1"/>
    <col min="251" max="251" width="4.625" style="5" customWidth="1"/>
    <col min="252" max="252" width="15.625" style="5" customWidth="1"/>
    <col min="253" max="253" width="1.625" style="5" customWidth="1"/>
    <col min="254" max="254" width="2.625" style="5" customWidth="1"/>
    <col min="255" max="255" width="2.25" style="5" customWidth="1"/>
    <col min="256" max="259" width="2.375" style="5" customWidth="1"/>
    <col min="260" max="261" width="2.25" style="5" customWidth="1"/>
    <col min="262" max="262" width="7.125" style="5" customWidth="1"/>
    <col min="263" max="263" width="2.125" style="5" customWidth="1"/>
    <col min="264" max="265" width="7.125" style="5" customWidth="1"/>
    <col min="266" max="266" width="4.125" style="5" customWidth="1"/>
    <col min="267" max="268" width="2.375" style="5" customWidth="1"/>
    <col min="269" max="269" width="4.625" style="5" customWidth="1"/>
    <col min="270" max="270" width="15.625" style="5" customWidth="1"/>
    <col min="271" max="271" width="1.625" style="5" customWidth="1"/>
    <col min="272" max="492" width="9" style="5"/>
    <col min="493" max="493" width="2.25" style="5" customWidth="1"/>
    <col min="494" max="497" width="2.375" style="5" customWidth="1"/>
    <col min="498" max="499" width="2.25" style="5" customWidth="1"/>
    <col min="500" max="500" width="7.125" style="5" customWidth="1"/>
    <col min="501" max="501" width="2.125" style="5" customWidth="1"/>
    <col min="502" max="503" width="7.125" style="5" customWidth="1"/>
    <col min="504" max="504" width="4.125" style="5" customWidth="1"/>
    <col min="505" max="506" width="2.375" style="5" customWidth="1"/>
    <col min="507" max="507" width="4.625" style="5" customWidth="1"/>
    <col min="508" max="508" width="15.625" style="5" customWidth="1"/>
    <col min="509" max="509" width="1.625" style="5" customWidth="1"/>
    <col min="510" max="510" width="2.625" style="5" customWidth="1"/>
    <col min="511" max="511" width="2.25" style="5" customWidth="1"/>
    <col min="512" max="515" width="2.375" style="5" customWidth="1"/>
    <col min="516" max="517" width="2.25" style="5" customWidth="1"/>
    <col min="518" max="518" width="7.125" style="5" customWidth="1"/>
    <col min="519" max="519" width="2.125" style="5" customWidth="1"/>
    <col min="520" max="521" width="7.125" style="5" customWidth="1"/>
    <col min="522" max="522" width="4.125" style="5" customWidth="1"/>
    <col min="523" max="524" width="2.375" style="5" customWidth="1"/>
    <col min="525" max="525" width="4.625" style="5" customWidth="1"/>
    <col min="526" max="526" width="15.625" style="5" customWidth="1"/>
    <col min="527" max="527" width="1.625" style="5" customWidth="1"/>
    <col min="528" max="748" width="9" style="5"/>
    <col min="749" max="749" width="2.25" style="5" customWidth="1"/>
    <col min="750" max="753" width="2.375" style="5" customWidth="1"/>
    <col min="754" max="755" width="2.25" style="5" customWidth="1"/>
    <col min="756" max="756" width="7.125" style="5" customWidth="1"/>
    <col min="757" max="757" width="2.125" style="5" customWidth="1"/>
    <col min="758" max="759" width="7.125" style="5" customWidth="1"/>
    <col min="760" max="760" width="4.125" style="5" customWidth="1"/>
    <col min="761" max="762" width="2.375" style="5" customWidth="1"/>
    <col min="763" max="763" width="4.625" style="5" customWidth="1"/>
    <col min="764" max="764" width="15.625" style="5" customWidth="1"/>
    <col min="765" max="765" width="1.625" style="5" customWidth="1"/>
    <col min="766" max="766" width="2.625" style="5" customWidth="1"/>
    <col min="767" max="767" width="2.25" style="5" customWidth="1"/>
    <col min="768" max="771" width="2.375" style="5" customWidth="1"/>
    <col min="772" max="773" width="2.25" style="5" customWidth="1"/>
    <col min="774" max="774" width="7.125" style="5" customWidth="1"/>
    <col min="775" max="775" width="2.125" style="5" customWidth="1"/>
    <col min="776" max="777" width="7.125" style="5" customWidth="1"/>
    <col min="778" max="778" width="4.125" style="5" customWidth="1"/>
    <col min="779" max="780" width="2.375" style="5" customWidth="1"/>
    <col min="781" max="781" width="4.625" style="5" customWidth="1"/>
    <col min="782" max="782" width="15.625" style="5" customWidth="1"/>
    <col min="783" max="783" width="1.625" style="5" customWidth="1"/>
    <col min="784" max="1004" width="9" style="5"/>
    <col min="1005" max="1005" width="2.25" style="5" customWidth="1"/>
    <col min="1006" max="1009" width="2.375" style="5" customWidth="1"/>
    <col min="1010" max="1011" width="2.25" style="5" customWidth="1"/>
    <col min="1012" max="1012" width="7.125" style="5" customWidth="1"/>
    <col min="1013" max="1013" width="2.125" style="5" customWidth="1"/>
    <col min="1014" max="1015" width="7.125" style="5" customWidth="1"/>
    <col min="1016" max="1016" width="4.125" style="5" customWidth="1"/>
    <col min="1017" max="1018" width="2.375" style="5" customWidth="1"/>
    <col min="1019" max="1019" width="4.625" style="5" customWidth="1"/>
    <col min="1020" max="1020" width="15.625" style="5" customWidth="1"/>
    <col min="1021" max="1021" width="1.625" style="5" customWidth="1"/>
    <col min="1022" max="1022" width="2.625" style="5" customWidth="1"/>
    <col min="1023" max="1023" width="2.25" style="5" customWidth="1"/>
    <col min="1024" max="1027" width="2.375" style="5" customWidth="1"/>
    <col min="1028" max="1029" width="2.25" style="5" customWidth="1"/>
    <col min="1030" max="1030" width="7.125" style="5" customWidth="1"/>
    <col min="1031" max="1031" width="2.125" style="5" customWidth="1"/>
    <col min="1032" max="1033" width="7.125" style="5" customWidth="1"/>
    <col min="1034" max="1034" width="4.125" style="5" customWidth="1"/>
    <col min="1035" max="1036" width="2.375" style="5" customWidth="1"/>
    <col min="1037" max="1037" width="4.625" style="5" customWidth="1"/>
    <col min="1038" max="1038" width="15.625" style="5" customWidth="1"/>
    <col min="1039" max="1039" width="1.625" style="5" customWidth="1"/>
    <col min="1040" max="1260" width="9" style="5"/>
    <col min="1261" max="1261" width="2.25" style="5" customWidth="1"/>
    <col min="1262" max="1265" width="2.375" style="5" customWidth="1"/>
    <col min="1266" max="1267" width="2.25" style="5" customWidth="1"/>
    <col min="1268" max="1268" width="7.125" style="5" customWidth="1"/>
    <col min="1269" max="1269" width="2.125" style="5" customWidth="1"/>
    <col min="1270" max="1271" width="7.125" style="5" customWidth="1"/>
    <col min="1272" max="1272" width="4.125" style="5" customWidth="1"/>
    <col min="1273" max="1274" width="2.375" style="5" customWidth="1"/>
    <col min="1275" max="1275" width="4.625" style="5" customWidth="1"/>
    <col min="1276" max="1276" width="15.625" style="5" customWidth="1"/>
    <col min="1277" max="1277" width="1.625" style="5" customWidth="1"/>
    <col min="1278" max="1278" width="2.625" style="5" customWidth="1"/>
    <col min="1279" max="1279" width="2.25" style="5" customWidth="1"/>
    <col min="1280" max="1283" width="2.375" style="5" customWidth="1"/>
    <col min="1284" max="1285" width="2.25" style="5" customWidth="1"/>
    <col min="1286" max="1286" width="7.125" style="5" customWidth="1"/>
    <col min="1287" max="1287" width="2.125" style="5" customWidth="1"/>
    <col min="1288" max="1289" width="7.125" style="5" customWidth="1"/>
    <col min="1290" max="1290" width="4.125" style="5" customWidth="1"/>
    <col min="1291" max="1292" width="2.375" style="5" customWidth="1"/>
    <col min="1293" max="1293" width="4.625" style="5" customWidth="1"/>
    <col min="1294" max="1294" width="15.625" style="5" customWidth="1"/>
    <col min="1295" max="1295" width="1.625" style="5" customWidth="1"/>
    <col min="1296" max="1516" width="9" style="5"/>
    <col min="1517" max="1517" width="2.25" style="5" customWidth="1"/>
    <col min="1518" max="1521" width="2.375" style="5" customWidth="1"/>
    <col min="1522" max="1523" width="2.25" style="5" customWidth="1"/>
    <col min="1524" max="1524" width="7.125" style="5" customWidth="1"/>
    <col min="1525" max="1525" width="2.125" style="5" customWidth="1"/>
    <col min="1526" max="1527" width="7.125" style="5" customWidth="1"/>
    <col min="1528" max="1528" width="4.125" style="5" customWidth="1"/>
    <col min="1529" max="1530" width="2.375" style="5" customWidth="1"/>
    <col min="1531" max="1531" width="4.625" style="5" customWidth="1"/>
    <col min="1532" max="1532" width="15.625" style="5" customWidth="1"/>
    <col min="1533" max="1533" width="1.625" style="5" customWidth="1"/>
    <col min="1534" max="1534" width="2.625" style="5" customWidth="1"/>
    <col min="1535" max="1535" width="2.25" style="5" customWidth="1"/>
    <col min="1536" max="1539" width="2.375" style="5" customWidth="1"/>
    <col min="1540" max="1541" width="2.25" style="5" customWidth="1"/>
    <col min="1542" max="1542" width="7.125" style="5" customWidth="1"/>
    <col min="1543" max="1543" width="2.125" style="5" customWidth="1"/>
    <col min="1544" max="1545" width="7.125" style="5" customWidth="1"/>
    <col min="1546" max="1546" width="4.125" style="5" customWidth="1"/>
    <col min="1547" max="1548" width="2.375" style="5" customWidth="1"/>
    <col min="1549" max="1549" width="4.625" style="5" customWidth="1"/>
    <col min="1550" max="1550" width="15.625" style="5" customWidth="1"/>
    <col min="1551" max="1551" width="1.625" style="5" customWidth="1"/>
    <col min="1552" max="1772" width="9" style="5"/>
    <col min="1773" max="1773" width="2.25" style="5" customWidth="1"/>
    <col min="1774" max="1777" width="2.375" style="5" customWidth="1"/>
    <col min="1778" max="1779" width="2.25" style="5" customWidth="1"/>
    <col min="1780" max="1780" width="7.125" style="5" customWidth="1"/>
    <col min="1781" max="1781" width="2.125" style="5" customWidth="1"/>
    <col min="1782" max="1783" width="7.125" style="5" customWidth="1"/>
    <col min="1784" max="1784" width="4.125" style="5" customWidth="1"/>
    <col min="1785" max="1786" width="2.375" style="5" customWidth="1"/>
    <col min="1787" max="1787" width="4.625" style="5" customWidth="1"/>
    <col min="1788" max="1788" width="15.625" style="5" customWidth="1"/>
    <col min="1789" max="1789" width="1.625" style="5" customWidth="1"/>
    <col min="1790" max="1790" width="2.625" style="5" customWidth="1"/>
    <col min="1791" max="1791" width="2.25" style="5" customWidth="1"/>
    <col min="1792" max="1795" width="2.375" style="5" customWidth="1"/>
    <col min="1796" max="1797" width="2.25" style="5" customWidth="1"/>
    <col min="1798" max="1798" width="7.125" style="5" customWidth="1"/>
    <col min="1799" max="1799" width="2.125" style="5" customWidth="1"/>
    <col min="1800" max="1801" width="7.125" style="5" customWidth="1"/>
    <col min="1802" max="1802" width="4.125" style="5" customWidth="1"/>
    <col min="1803" max="1804" width="2.375" style="5" customWidth="1"/>
    <col min="1805" max="1805" width="4.625" style="5" customWidth="1"/>
    <col min="1806" max="1806" width="15.625" style="5" customWidth="1"/>
    <col min="1807" max="1807" width="1.625" style="5" customWidth="1"/>
    <col min="1808" max="2028" width="9" style="5"/>
    <col min="2029" max="2029" width="2.25" style="5" customWidth="1"/>
    <col min="2030" max="2033" width="2.375" style="5" customWidth="1"/>
    <col min="2034" max="2035" width="2.25" style="5" customWidth="1"/>
    <col min="2036" max="2036" width="7.125" style="5" customWidth="1"/>
    <col min="2037" max="2037" width="2.125" style="5" customWidth="1"/>
    <col min="2038" max="2039" width="7.125" style="5" customWidth="1"/>
    <col min="2040" max="2040" width="4.125" style="5" customWidth="1"/>
    <col min="2041" max="2042" width="2.375" style="5" customWidth="1"/>
    <col min="2043" max="2043" width="4.625" style="5" customWidth="1"/>
    <col min="2044" max="2044" width="15.625" style="5" customWidth="1"/>
    <col min="2045" max="2045" width="1.625" style="5" customWidth="1"/>
    <col min="2046" max="2046" width="2.625" style="5" customWidth="1"/>
    <col min="2047" max="2047" width="2.25" style="5" customWidth="1"/>
    <col min="2048" max="2051" width="2.375" style="5" customWidth="1"/>
    <col min="2052" max="2053" width="2.25" style="5" customWidth="1"/>
    <col min="2054" max="2054" width="7.125" style="5" customWidth="1"/>
    <col min="2055" max="2055" width="2.125" style="5" customWidth="1"/>
    <col min="2056" max="2057" width="7.125" style="5" customWidth="1"/>
    <col min="2058" max="2058" width="4.125" style="5" customWidth="1"/>
    <col min="2059" max="2060" width="2.375" style="5" customWidth="1"/>
    <col min="2061" max="2061" width="4.625" style="5" customWidth="1"/>
    <col min="2062" max="2062" width="15.625" style="5" customWidth="1"/>
    <col min="2063" max="2063" width="1.625" style="5" customWidth="1"/>
    <col min="2064" max="2284" width="9" style="5"/>
    <col min="2285" max="2285" width="2.25" style="5" customWidth="1"/>
    <col min="2286" max="2289" width="2.375" style="5" customWidth="1"/>
    <col min="2290" max="2291" width="2.25" style="5" customWidth="1"/>
    <col min="2292" max="2292" width="7.125" style="5" customWidth="1"/>
    <col min="2293" max="2293" width="2.125" style="5" customWidth="1"/>
    <col min="2294" max="2295" width="7.125" style="5" customWidth="1"/>
    <col min="2296" max="2296" width="4.125" style="5" customWidth="1"/>
    <col min="2297" max="2298" width="2.375" style="5" customWidth="1"/>
    <col min="2299" max="2299" width="4.625" style="5" customWidth="1"/>
    <col min="2300" max="2300" width="15.625" style="5" customWidth="1"/>
    <col min="2301" max="2301" width="1.625" style="5" customWidth="1"/>
    <col min="2302" max="2302" width="2.625" style="5" customWidth="1"/>
    <col min="2303" max="2303" width="2.25" style="5" customWidth="1"/>
    <col min="2304" max="2307" width="2.375" style="5" customWidth="1"/>
    <col min="2308" max="2309" width="2.25" style="5" customWidth="1"/>
    <col min="2310" max="2310" width="7.125" style="5" customWidth="1"/>
    <col min="2311" max="2311" width="2.125" style="5" customWidth="1"/>
    <col min="2312" max="2313" width="7.125" style="5" customWidth="1"/>
    <col min="2314" max="2314" width="4.125" style="5" customWidth="1"/>
    <col min="2315" max="2316" width="2.375" style="5" customWidth="1"/>
    <col min="2317" max="2317" width="4.625" style="5" customWidth="1"/>
    <col min="2318" max="2318" width="15.625" style="5" customWidth="1"/>
    <col min="2319" max="2319" width="1.625" style="5" customWidth="1"/>
    <col min="2320" max="2540" width="9" style="5"/>
    <col min="2541" max="2541" width="2.25" style="5" customWidth="1"/>
    <col min="2542" max="2545" width="2.375" style="5" customWidth="1"/>
    <col min="2546" max="2547" width="2.25" style="5" customWidth="1"/>
    <col min="2548" max="2548" width="7.125" style="5" customWidth="1"/>
    <col min="2549" max="2549" width="2.125" style="5" customWidth="1"/>
    <col min="2550" max="2551" width="7.125" style="5" customWidth="1"/>
    <col min="2552" max="2552" width="4.125" style="5" customWidth="1"/>
    <col min="2553" max="2554" width="2.375" style="5" customWidth="1"/>
    <col min="2555" max="2555" width="4.625" style="5" customWidth="1"/>
    <col min="2556" max="2556" width="15.625" style="5" customWidth="1"/>
    <col min="2557" max="2557" width="1.625" style="5" customWidth="1"/>
    <col min="2558" max="2558" width="2.625" style="5" customWidth="1"/>
    <col min="2559" max="2559" width="2.25" style="5" customWidth="1"/>
    <col min="2560" max="2563" width="2.375" style="5" customWidth="1"/>
    <col min="2564" max="2565" width="2.25" style="5" customWidth="1"/>
    <col min="2566" max="2566" width="7.125" style="5" customWidth="1"/>
    <col min="2567" max="2567" width="2.125" style="5" customWidth="1"/>
    <col min="2568" max="2569" width="7.125" style="5" customWidth="1"/>
    <col min="2570" max="2570" width="4.125" style="5" customWidth="1"/>
    <col min="2571" max="2572" width="2.375" style="5" customWidth="1"/>
    <col min="2573" max="2573" width="4.625" style="5" customWidth="1"/>
    <col min="2574" max="2574" width="15.625" style="5" customWidth="1"/>
    <col min="2575" max="2575" width="1.625" style="5" customWidth="1"/>
    <col min="2576" max="2796" width="9" style="5"/>
    <col min="2797" max="2797" width="2.25" style="5" customWidth="1"/>
    <col min="2798" max="2801" width="2.375" style="5" customWidth="1"/>
    <col min="2802" max="2803" width="2.25" style="5" customWidth="1"/>
    <col min="2804" max="2804" width="7.125" style="5" customWidth="1"/>
    <col min="2805" max="2805" width="2.125" style="5" customWidth="1"/>
    <col min="2806" max="2807" width="7.125" style="5" customWidth="1"/>
    <col min="2808" max="2808" width="4.125" style="5" customWidth="1"/>
    <col min="2809" max="2810" width="2.375" style="5" customWidth="1"/>
    <col min="2811" max="2811" width="4.625" style="5" customWidth="1"/>
    <col min="2812" max="2812" width="15.625" style="5" customWidth="1"/>
    <col min="2813" max="2813" width="1.625" style="5" customWidth="1"/>
    <col min="2814" max="2814" width="2.625" style="5" customWidth="1"/>
    <col min="2815" max="2815" width="2.25" style="5" customWidth="1"/>
    <col min="2816" max="2819" width="2.375" style="5" customWidth="1"/>
    <col min="2820" max="2821" width="2.25" style="5" customWidth="1"/>
    <col min="2822" max="2822" width="7.125" style="5" customWidth="1"/>
    <col min="2823" max="2823" width="2.125" style="5" customWidth="1"/>
    <col min="2824" max="2825" width="7.125" style="5" customWidth="1"/>
    <col min="2826" max="2826" width="4.125" style="5" customWidth="1"/>
    <col min="2827" max="2828" width="2.375" style="5" customWidth="1"/>
    <col min="2829" max="2829" width="4.625" style="5" customWidth="1"/>
    <col min="2830" max="2830" width="15.625" style="5" customWidth="1"/>
    <col min="2831" max="2831" width="1.625" style="5" customWidth="1"/>
    <col min="2832" max="3052" width="9" style="5"/>
    <col min="3053" max="3053" width="2.25" style="5" customWidth="1"/>
    <col min="3054" max="3057" width="2.375" style="5" customWidth="1"/>
    <col min="3058" max="3059" width="2.25" style="5" customWidth="1"/>
    <col min="3060" max="3060" width="7.125" style="5" customWidth="1"/>
    <col min="3061" max="3061" width="2.125" style="5" customWidth="1"/>
    <col min="3062" max="3063" width="7.125" style="5" customWidth="1"/>
    <col min="3064" max="3064" width="4.125" style="5" customWidth="1"/>
    <col min="3065" max="3066" width="2.375" style="5" customWidth="1"/>
    <col min="3067" max="3067" width="4.625" style="5" customWidth="1"/>
    <col min="3068" max="3068" width="15.625" style="5" customWidth="1"/>
    <col min="3069" max="3069" width="1.625" style="5" customWidth="1"/>
    <col min="3070" max="3070" width="2.625" style="5" customWidth="1"/>
    <col min="3071" max="3071" width="2.25" style="5" customWidth="1"/>
    <col min="3072" max="3075" width="2.375" style="5" customWidth="1"/>
    <col min="3076" max="3077" width="2.25" style="5" customWidth="1"/>
    <col min="3078" max="3078" width="7.125" style="5" customWidth="1"/>
    <col min="3079" max="3079" width="2.125" style="5" customWidth="1"/>
    <col min="3080" max="3081" width="7.125" style="5" customWidth="1"/>
    <col min="3082" max="3082" width="4.125" style="5" customWidth="1"/>
    <col min="3083" max="3084" width="2.375" style="5" customWidth="1"/>
    <col min="3085" max="3085" width="4.625" style="5" customWidth="1"/>
    <col min="3086" max="3086" width="15.625" style="5" customWidth="1"/>
    <col min="3087" max="3087" width="1.625" style="5" customWidth="1"/>
    <col min="3088" max="3308" width="9" style="5"/>
    <col min="3309" max="3309" width="2.25" style="5" customWidth="1"/>
    <col min="3310" max="3313" width="2.375" style="5" customWidth="1"/>
    <col min="3314" max="3315" width="2.25" style="5" customWidth="1"/>
    <col min="3316" max="3316" width="7.125" style="5" customWidth="1"/>
    <col min="3317" max="3317" width="2.125" style="5" customWidth="1"/>
    <col min="3318" max="3319" width="7.125" style="5" customWidth="1"/>
    <col min="3320" max="3320" width="4.125" style="5" customWidth="1"/>
    <col min="3321" max="3322" width="2.375" style="5" customWidth="1"/>
    <col min="3323" max="3323" width="4.625" style="5" customWidth="1"/>
    <col min="3324" max="3324" width="15.625" style="5" customWidth="1"/>
    <col min="3325" max="3325" width="1.625" style="5" customWidth="1"/>
    <col min="3326" max="3326" width="2.625" style="5" customWidth="1"/>
    <col min="3327" max="3327" width="2.25" style="5" customWidth="1"/>
    <col min="3328" max="3331" width="2.375" style="5" customWidth="1"/>
    <col min="3332" max="3333" width="2.25" style="5" customWidth="1"/>
    <col min="3334" max="3334" width="7.125" style="5" customWidth="1"/>
    <col min="3335" max="3335" width="2.125" style="5" customWidth="1"/>
    <col min="3336" max="3337" width="7.125" style="5" customWidth="1"/>
    <col min="3338" max="3338" width="4.125" style="5" customWidth="1"/>
    <col min="3339" max="3340" width="2.375" style="5" customWidth="1"/>
    <col min="3341" max="3341" width="4.625" style="5" customWidth="1"/>
    <col min="3342" max="3342" width="15.625" style="5" customWidth="1"/>
    <col min="3343" max="3343" width="1.625" style="5" customWidth="1"/>
    <col min="3344" max="3564" width="9" style="5"/>
    <col min="3565" max="3565" width="2.25" style="5" customWidth="1"/>
    <col min="3566" max="3569" width="2.375" style="5" customWidth="1"/>
    <col min="3570" max="3571" width="2.25" style="5" customWidth="1"/>
    <col min="3572" max="3572" width="7.125" style="5" customWidth="1"/>
    <col min="3573" max="3573" width="2.125" style="5" customWidth="1"/>
    <col min="3574" max="3575" width="7.125" style="5" customWidth="1"/>
    <col min="3576" max="3576" width="4.125" style="5" customWidth="1"/>
    <col min="3577" max="3578" width="2.375" style="5" customWidth="1"/>
    <col min="3579" max="3579" width="4.625" style="5" customWidth="1"/>
    <col min="3580" max="3580" width="15.625" style="5" customWidth="1"/>
    <col min="3581" max="3581" width="1.625" style="5" customWidth="1"/>
    <col min="3582" max="3582" width="2.625" style="5" customWidth="1"/>
    <col min="3583" max="3583" width="2.25" style="5" customWidth="1"/>
    <col min="3584" max="3587" width="2.375" style="5" customWidth="1"/>
    <col min="3588" max="3589" width="2.25" style="5" customWidth="1"/>
    <col min="3590" max="3590" width="7.125" style="5" customWidth="1"/>
    <col min="3591" max="3591" width="2.125" style="5" customWidth="1"/>
    <col min="3592" max="3593" width="7.125" style="5" customWidth="1"/>
    <col min="3594" max="3594" width="4.125" style="5" customWidth="1"/>
    <col min="3595" max="3596" width="2.375" style="5" customWidth="1"/>
    <col min="3597" max="3597" width="4.625" style="5" customWidth="1"/>
    <col min="3598" max="3598" width="15.625" style="5" customWidth="1"/>
    <col min="3599" max="3599" width="1.625" style="5" customWidth="1"/>
    <col min="3600" max="3820" width="9" style="5"/>
    <col min="3821" max="3821" width="2.25" style="5" customWidth="1"/>
    <col min="3822" max="3825" width="2.375" style="5" customWidth="1"/>
    <col min="3826" max="3827" width="2.25" style="5" customWidth="1"/>
    <col min="3828" max="3828" width="7.125" style="5" customWidth="1"/>
    <col min="3829" max="3829" width="2.125" style="5" customWidth="1"/>
    <col min="3830" max="3831" width="7.125" style="5" customWidth="1"/>
    <col min="3832" max="3832" width="4.125" style="5" customWidth="1"/>
    <col min="3833" max="3834" width="2.375" style="5" customWidth="1"/>
    <col min="3835" max="3835" width="4.625" style="5" customWidth="1"/>
    <col min="3836" max="3836" width="15.625" style="5" customWidth="1"/>
    <col min="3837" max="3837" width="1.625" style="5" customWidth="1"/>
    <col min="3838" max="3838" width="2.625" style="5" customWidth="1"/>
    <col min="3839" max="3839" width="2.25" style="5" customWidth="1"/>
    <col min="3840" max="3843" width="2.375" style="5" customWidth="1"/>
    <col min="3844" max="3845" width="2.25" style="5" customWidth="1"/>
    <col min="3846" max="3846" width="7.125" style="5" customWidth="1"/>
    <col min="3847" max="3847" width="2.125" style="5" customWidth="1"/>
    <col min="3848" max="3849" width="7.125" style="5" customWidth="1"/>
    <col min="3850" max="3850" width="4.125" style="5" customWidth="1"/>
    <col min="3851" max="3852" width="2.375" style="5" customWidth="1"/>
    <col min="3853" max="3853" width="4.625" style="5" customWidth="1"/>
    <col min="3854" max="3854" width="15.625" style="5" customWidth="1"/>
    <col min="3855" max="3855" width="1.625" style="5" customWidth="1"/>
    <col min="3856" max="4076" width="9" style="5"/>
    <col min="4077" max="4077" width="2.25" style="5" customWidth="1"/>
    <col min="4078" max="4081" width="2.375" style="5" customWidth="1"/>
    <col min="4082" max="4083" width="2.25" style="5" customWidth="1"/>
    <col min="4084" max="4084" width="7.125" style="5" customWidth="1"/>
    <col min="4085" max="4085" width="2.125" style="5" customWidth="1"/>
    <col min="4086" max="4087" width="7.125" style="5" customWidth="1"/>
    <col min="4088" max="4088" width="4.125" style="5" customWidth="1"/>
    <col min="4089" max="4090" width="2.375" style="5" customWidth="1"/>
    <col min="4091" max="4091" width="4.625" style="5" customWidth="1"/>
    <col min="4092" max="4092" width="15.625" style="5" customWidth="1"/>
    <col min="4093" max="4093" width="1.625" style="5" customWidth="1"/>
    <col min="4094" max="4094" width="2.625" style="5" customWidth="1"/>
    <col min="4095" max="4095" width="2.25" style="5" customWidth="1"/>
    <col min="4096" max="4099" width="2.375" style="5" customWidth="1"/>
    <col min="4100" max="4101" width="2.25" style="5" customWidth="1"/>
    <col min="4102" max="4102" width="7.125" style="5" customWidth="1"/>
    <col min="4103" max="4103" width="2.125" style="5" customWidth="1"/>
    <col min="4104" max="4105" width="7.125" style="5" customWidth="1"/>
    <col min="4106" max="4106" width="4.125" style="5" customWidth="1"/>
    <col min="4107" max="4108" width="2.375" style="5" customWidth="1"/>
    <col min="4109" max="4109" width="4.625" style="5" customWidth="1"/>
    <col min="4110" max="4110" width="15.625" style="5" customWidth="1"/>
    <col min="4111" max="4111" width="1.625" style="5" customWidth="1"/>
    <col min="4112" max="4332" width="9" style="5"/>
    <col min="4333" max="4333" width="2.25" style="5" customWidth="1"/>
    <col min="4334" max="4337" width="2.375" style="5" customWidth="1"/>
    <col min="4338" max="4339" width="2.25" style="5" customWidth="1"/>
    <col min="4340" max="4340" width="7.125" style="5" customWidth="1"/>
    <col min="4341" max="4341" width="2.125" style="5" customWidth="1"/>
    <col min="4342" max="4343" width="7.125" style="5" customWidth="1"/>
    <col min="4344" max="4344" width="4.125" style="5" customWidth="1"/>
    <col min="4345" max="4346" width="2.375" style="5" customWidth="1"/>
    <col min="4347" max="4347" width="4.625" style="5" customWidth="1"/>
    <col min="4348" max="4348" width="15.625" style="5" customWidth="1"/>
    <col min="4349" max="4349" width="1.625" style="5" customWidth="1"/>
    <col min="4350" max="4350" width="2.625" style="5" customWidth="1"/>
    <col min="4351" max="4351" width="2.25" style="5" customWidth="1"/>
    <col min="4352" max="4355" width="2.375" style="5" customWidth="1"/>
    <col min="4356" max="4357" width="2.25" style="5" customWidth="1"/>
    <col min="4358" max="4358" width="7.125" style="5" customWidth="1"/>
    <col min="4359" max="4359" width="2.125" style="5" customWidth="1"/>
    <col min="4360" max="4361" width="7.125" style="5" customWidth="1"/>
    <col min="4362" max="4362" width="4.125" style="5" customWidth="1"/>
    <col min="4363" max="4364" width="2.375" style="5" customWidth="1"/>
    <col min="4365" max="4365" width="4.625" style="5" customWidth="1"/>
    <col min="4366" max="4366" width="15.625" style="5" customWidth="1"/>
    <col min="4367" max="4367" width="1.625" style="5" customWidth="1"/>
    <col min="4368" max="4588" width="9" style="5"/>
    <col min="4589" max="4589" width="2.25" style="5" customWidth="1"/>
    <col min="4590" max="4593" width="2.375" style="5" customWidth="1"/>
    <col min="4594" max="4595" width="2.25" style="5" customWidth="1"/>
    <col min="4596" max="4596" width="7.125" style="5" customWidth="1"/>
    <col min="4597" max="4597" width="2.125" style="5" customWidth="1"/>
    <col min="4598" max="4599" width="7.125" style="5" customWidth="1"/>
    <col min="4600" max="4600" width="4.125" style="5" customWidth="1"/>
    <col min="4601" max="4602" width="2.375" style="5" customWidth="1"/>
    <col min="4603" max="4603" width="4.625" style="5" customWidth="1"/>
    <col min="4604" max="4604" width="15.625" style="5" customWidth="1"/>
    <col min="4605" max="4605" width="1.625" style="5" customWidth="1"/>
    <col min="4606" max="4606" width="2.625" style="5" customWidth="1"/>
    <col min="4607" max="4607" width="2.25" style="5" customWidth="1"/>
    <col min="4608" max="4611" width="2.375" style="5" customWidth="1"/>
    <col min="4612" max="4613" width="2.25" style="5" customWidth="1"/>
    <col min="4614" max="4614" width="7.125" style="5" customWidth="1"/>
    <col min="4615" max="4615" width="2.125" style="5" customWidth="1"/>
    <col min="4616" max="4617" width="7.125" style="5" customWidth="1"/>
    <col min="4618" max="4618" width="4.125" style="5" customWidth="1"/>
    <col min="4619" max="4620" width="2.375" style="5" customWidth="1"/>
    <col min="4621" max="4621" width="4.625" style="5" customWidth="1"/>
    <col min="4622" max="4622" width="15.625" style="5" customWidth="1"/>
    <col min="4623" max="4623" width="1.625" style="5" customWidth="1"/>
    <col min="4624" max="4844" width="9" style="5"/>
    <col min="4845" max="4845" width="2.25" style="5" customWidth="1"/>
    <col min="4846" max="4849" width="2.375" style="5" customWidth="1"/>
    <col min="4850" max="4851" width="2.25" style="5" customWidth="1"/>
    <col min="4852" max="4852" width="7.125" style="5" customWidth="1"/>
    <col min="4853" max="4853" width="2.125" style="5" customWidth="1"/>
    <col min="4854" max="4855" width="7.125" style="5" customWidth="1"/>
    <col min="4856" max="4856" width="4.125" style="5" customWidth="1"/>
    <col min="4857" max="4858" width="2.375" style="5" customWidth="1"/>
    <col min="4859" max="4859" width="4.625" style="5" customWidth="1"/>
    <col min="4860" max="4860" width="15.625" style="5" customWidth="1"/>
    <col min="4861" max="4861" width="1.625" style="5" customWidth="1"/>
    <col min="4862" max="4862" width="2.625" style="5" customWidth="1"/>
    <col min="4863" max="4863" width="2.25" style="5" customWidth="1"/>
    <col min="4864" max="4867" width="2.375" style="5" customWidth="1"/>
    <col min="4868" max="4869" width="2.25" style="5" customWidth="1"/>
    <col min="4870" max="4870" width="7.125" style="5" customWidth="1"/>
    <col min="4871" max="4871" width="2.125" style="5" customWidth="1"/>
    <col min="4872" max="4873" width="7.125" style="5" customWidth="1"/>
    <col min="4874" max="4874" width="4.125" style="5" customWidth="1"/>
    <col min="4875" max="4876" width="2.375" style="5" customWidth="1"/>
    <col min="4877" max="4877" width="4.625" style="5" customWidth="1"/>
    <col min="4878" max="4878" width="15.625" style="5" customWidth="1"/>
    <col min="4879" max="4879" width="1.625" style="5" customWidth="1"/>
    <col min="4880" max="5100" width="9" style="5"/>
    <col min="5101" max="5101" width="2.25" style="5" customWidth="1"/>
    <col min="5102" max="5105" width="2.375" style="5" customWidth="1"/>
    <col min="5106" max="5107" width="2.25" style="5" customWidth="1"/>
    <col min="5108" max="5108" width="7.125" style="5" customWidth="1"/>
    <col min="5109" max="5109" width="2.125" style="5" customWidth="1"/>
    <col min="5110" max="5111" width="7.125" style="5" customWidth="1"/>
    <col min="5112" max="5112" width="4.125" style="5" customWidth="1"/>
    <col min="5113" max="5114" width="2.375" style="5" customWidth="1"/>
    <col min="5115" max="5115" width="4.625" style="5" customWidth="1"/>
    <col min="5116" max="5116" width="15.625" style="5" customWidth="1"/>
    <col min="5117" max="5117" width="1.625" style="5" customWidth="1"/>
    <col min="5118" max="5118" width="2.625" style="5" customWidth="1"/>
    <col min="5119" max="5119" width="2.25" style="5" customWidth="1"/>
    <col min="5120" max="5123" width="2.375" style="5" customWidth="1"/>
    <col min="5124" max="5125" width="2.25" style="5" customWidth="1"/>
    <col min="5126" max="5126" width="7.125" style="5" customWidth="1"/>
    <col min="5127" max="5127" width="2.125" style="5" customWidth="1"/>
    <col min="5128" max="5129" width="7.125" style="5" customWidth="1"/>
    <col min="5130" max="5130" width="4.125" style="5" customWidth="1"/>
    <col min="5131" max="5132" width="2.375" style="5" customWidth="1"/>
    <col min="5133" max="5133" width="4.625" style="5" customWidth="1"/>
    <col min="5134" max="5134" width="15.625" style="5" customWidth="1"/>
    <col min="5135" max="5135" width="1.625" style="5" customWidth="1"/>
    <col min="5136" max="5356" width="9" style="5"/>
    <col min="5357" max="5357" width="2.25" style="5" customWidth="1"/>
    <col min="5358" max="5361" width="2.375" style="5" customWidth="1"/>
    <col min="5362" max="5363" width="2.25" style="5" customWidth="1"/>
    <col min="5364" max="5364" width="7.125" style="5" customWidth="1"/>
    <col min="5365" max="5365" width="2.125" style="5" customWidth="1"/>
    <col min="5366" max="5367" width="7.125" style="5" customWidth="1"/>
    <col min="5368" max="5368" width="4.125" style="5" customWidth="1"/>
    <col min="5369" max="5370" width="2.375" style="5" customWidth="1"/>
    <col min="5371" max="5371" width="4.625" style="5" customWidth="1"/>
    <col min="5372" max="5372" width="15.625" style="5" customWidth="1"/>
    <col min="5373" max="5373" width="1.625" style="5" customWidth="1"/>
    <col min="5374" max="5374" width="2.625" style="5" customWidth="1"/>
    <col min="5375" max="5375" width="2.25" style="5" customWidth="1"/>
    <col min="5376" max="5379" width="2.375" style="5" customWidth="1"/>
    <col min="5380" max="5381" width="2.25" style="5" customWidth="1"/>
    <col min="5382" max="5382" width="7.125" style="5" customWidth="1"/>
    <col min="5383" max="5383" width="2.125" style="5" customWidth="1"/>
    <col min="5384" max="5385" width="7.125" style="5" customWidth="1"/>
    <col min="5386" max="5386" width="4.125" style="5" customWidth="1"/>
    <col min="5387" max="5388" width="2.375" style="5" customWidth="1"/>
    <col min="5389" max="5389" width="4.625" style="5" customWidth="1"/>
    <col min="5390" max="5390" width="15.625" style="5" customWidth="1"/>
    <col min="5391" max="5391" width="1.625" style="5" customWidth="1"/>
    <col min="5392" max="5612" width="9" style="5"/>
    <col min="5613" max="5613" width="2.25" style="5" customWidth="1"/>
    <col min="5614" max="5617" width="2.375" style="5" customWidth="1"/>
    <col min="5618" max="5619" width="2.25" style="5" customWidth="1"/>
    <col min="5620" max="5620" width="7.125" style="5" customWidth="1"/>
    <col min="5621" max="5621" width="2.125" style="5" customWidth="1"/>
    <col min="5622" max="5623" width="7.125" style="5" customWidth="1"/>
    <col min="5624" max="5624" width="4.125" style="5" customWidth="1"/>
    <col min="5625" max="5626" width="2.375" style="5" customWidth="1"/>
    <col min="5627" max="5627" width="4.625" style="5" customWidth="1"/>
    <col min="5628" max="5628" width="15.625" style="5" customWidth="1"/>
    <col min="5629" max="5629" width="1.625" style="5" customWidth="1"/>
    <col min="5630" max="5630" width="2.625" style="5" customWidth="1"/>
    <col min="5631" max="5631" width="2.25" style="5" customWidth="1"/>
    <col min="5632" max="5635" width="2.375" style="5" customWidth="1"/>
    <col min="5636" max="5637" width="2.25" style="5" customWidth="1"/>
    <col min="5638" max="5638" width="7.125" style="5" customWidth="1"/>
    <col min="5639" max="5639" width="2.125" style="5" customWidth="1"/>
    <col min="5640" max="5641" width="7.125" style="5" customWidth="1"/>
    <col min="5642" max="5642" width="4.125" style="5" customWidth="1"/>
    <col min="5643" max="5644" width="2.375" style="5" customWidth="1"/>
    <col min="5645" max="5645" width="4.625" style="5" customWidth="1"/>
    <col min="5646" max="5646" width="15.625" style="5" customWidth="1"/>
    <col min="5647" max="5647" width="1.625" style="5" customWidth="1"/>
    <col min="5648" max="5868" width="9" style="5"/>
    <col min="5869" max="5869" width="2.25" style="5" customWidth="1"/>
    <col min="5870" max="5873" width="2.375" style="5" customWidth="1"/>
    <col min="5874" max="5875" width="2.25" style="5" customWidth="1"/>
    <col min="5876" max="5876" width="7.125" style="5" customWidth="1"/>
    <col min="5877" max="5877" width="2.125" style="5" customWidth="1"/>
    <col min="5878" max="5879" width="7.125" style="5" customWidth="1"/>
    <col min="5880" max="5880" width="4.125" style="5" customWidth="1"/>
    <col min="5881" max="5882" width="2.375" style="5" customWidth="1"/>
    <col min="5883" max="5883" width="4.625" style="5" customWidth="1"/>
    <col min="5884" max="5884" width="15.625" style="5" customWidth="1"/>
    <col min="5885" max="5885" width="1.625" style="5" customWidth="1"/>
    <col min="5886" max="5886" width="2.625" style="5" customWidth="1"/>
    <col min="5887" max="5887" width="2.25" style="5" customWidth="1"/>
    <col min="5888" max="5891" width="2.375" style="5" customWidth="1"/>
    <col min="5892" max="5893" width="2.25" style="5" customWidth="1"/>
    <col min="5894" max="5894" width="7.125" style="5" customWidth="1"/>
    <col min="5895" max="5895" width="2.125" style="5" customWidth="1"/>
    <col min="5896" max="5897" width="7.125" style="5" customWidth="1"/>
    <col min="5898" max="5898" width="4.125" style="5" customWidth="1"/>
    <col min="5899" max="5900" width="2.375" style="5" customWidth="1"/>
    <col min="5901" max="5901" width="4.625" style="5" customWidth="1"/>
    <col min="5902" max="5902" width="15.625" style="5" customWidth="1"/>
    <col min="5903" max="5903" width="1.625" style="5" customWidth="1"/>
    <col min="5904" max="6124" width="9" style="5"/>
    <col min="6125" max="6125" width="2.25" style="5" customWidth="1"/>
    <col min="6126" max="6129" width="2.375" style="5" customWidth="1"/>
    <col min="6130" max="6131" width="2.25" style="5" customWidth="1"/>
    <col min="6132" max="6132" width="7.125" style="5" customWidth="1"/>
    <col min="6133" max="6133" width="2.125" style="5" customWidth="1"/>
    <col min="6134" max="6135" width="7.125" style="5" customWidth="1"/>
    <col min="6136" max="6136" width="4.125" style="5" customWidth="1"/>
    <col min="6137" max="6138" width="2.375" style="5" customWidth="1"/>
    <col min="6139" max="6139" width="4.625" style="5" customWidth="1"/>
    <col min="6140" max="6140" width="15.625" style="5" customWidth="1"/>
    <col min="6141" max="6141" width="1.625" style="5" customWidth="1"/>
    <col min="6142" max="6142" width="2.625" style="5" customWidth="1"/>
    <col min="6143" max="6143" width="2.25" style="5" customWidth="1"/>
    <col min="6144" max="6147" width="2.375" style="5" customWidth="1"/>
    <col min="6148" max="6149" width="2.25" style="5" customWidth="1"/>
    <col min="6150" max="6150" width="7.125" style="5" customWidth="1"/>
    <col min="6151" max="6151" width="2.125" style="5" customWidth="1"/>
    <col min="6152" max="6153" width="7.125" style="5" customWidth="1"/>
    <col min="6154" max="6154" width="4.125" style="5" customWidth="1"/>
    <col min="6155" max="6156" width="2.375" style="5" customWidth="1"/>
    <col min="6157" max="6157" width="4.625" style="5" customWidth="1"/>
    <col min="6158" max="6158" width="15.625" style="5" customWidth="1"/>
    <col min="6159" max="6159" width="1.625" style="5" customWidth="1"/>
    <col min="6160" max="6380" width="9" style="5"/>
    <col min="6381" max="6381" width="2.25" style="5" customWidth="1"/>
    <col min="6382" max="6385" width="2.375" style="5" customWidth="1"/>
    <col min="6386" max="6387" width="2.25" style="5" customWidth="1"/>
    <col min="6388" max="6388" width="7.125" style="5" customWidth="1"/>
    <col min="6389" max="6389" width="2.125" style="5" customWidth="1"/>
    <col min="6390" max="6391" width="7.125" style="5" customWidth="1"/>
    <col min="6392" max="6392" width="4.125" style="5" customWidth="1"/>
    <col min="6393" max="6394" width="2.375" style="5" customWidth="1"/>
    <col min="6395" max="6395" width="4.625" style="5" customWidth="1"/>
    <col min="6396" max="6396" width="15.625" style="5" customWidth="1"/>
    <col min="6397" max="6397" width="1.625" style="5" customWidth="1"/>
    <col min="6398" max="6398" width="2.625" style="5" customWidth="1"/>
    <col min="6399" max="6399" width="2.25" style="5" customWidth="1"/>
    <col min="6400" max="6403" width="2.375" style="5" customWidth="1"/>
    <col min="6404" max="6405" width="2.25" style="5" customWidth="1"/>
    <col min="6406" max="6406" width="7.125" style="5" customWidth="1"/>
    <col min="6407" max="6407" width="2.125" style="5" customWidth="1"/>
    <col min="6408" max="6409" width="7.125" style="5" customWidth="1"/>
    <col min="6410" max="6410" width="4.125" style="5" customWidth="1"/>
    <col min="6411" max="6412" width="2.375" style="5" customWidth="1"/>
    <col min="6413" max="6413" width="4.625" style="5" customWidth="1"/>
    <col min="6414" max="6414" width="15.625" style="5" customWidth="1"/>
    <col min="6415" max="6415" width="1.625" style="5" customWidth="1"/>
    <col min="6416" max="6636" width="9" style="5"/>
    <col min="6637" max="6637" width="2.25" style="5" customWidth="1"/>
    <col min="6638" max="6641" width="2.375" style="5" customWidth="1"/>
    <col min="6642" max="6643" width="2.25" style="5" customWidth="1"/>
    <col min="6644" max="6644" width="7.125" style="5" customWidth="1"/>
    <col min="6645" max="6645" width="2.125" style="5" customWidth="1"/>
    <col min="6646" max="6647" width="7.125" style="5" customWidth="1"/>
    <col min="6648" max="6648" width="4.125" style="5" customWidth="1"/>
    <col min="6649" max="6650" width="2.375" style="5" customWidth="1"/>
    <col min="6651" max="6651" width="4.625" style="5" customWidth="1"/>
    <col min="6652" max="6652" width="15.625" style="5" customWidth="1"/>
    <col min="6653" max="6653" width="1.625" style="5" customWidth="1"/>
    <col min="6654" max="6654" width="2.625" style="5" customWidth="1"/>
    <col min="6655" max="6655" width="2.25" style="5" customWidth="1"/>
    <col min="6656" max="6659" width="2.375" style="5" customWidth="1"/>
    <col min="6660" max="6661" width="2.25" style="5" customWidth="1"/>
    <col min="6662" max="6662" width="7.125" style="5" customWidth="1"/>
    <col min="6663" max="6663" width="2.125" style="5" customWidth="1"/>
    <col min="6664" max="6665" width="7.125" style="5" customWidth="1"/>
    <col min="6666" max="6666" width="4.125" style="5" customWidth="1"/>
    <col min="6667" max="6668" width="2.375" style="5" customWidth="1"/>
    <col min="6669" max="6669" width="4.625" style="5" customWidth="1"/>
    <col min="6670" max="6670" width="15.625" style="5" customWidth="1"/>
    <col min="6671" max="6671" width="1.625" style="5" customWidth="1"/>
    <col min="6672" max="6892" width="9" style="5"/>
    <col min="6893" max="6893" width="2.25" style="5" customWidth="1"/>
    <col min="6894" max="6897" width="2.375" style="5" customWidth="1"/>
    <col min="6898" max="6899" width="2.25" style="5" customWidth="1"/>
    <col min="6900" max="6900" width="7.125" style="5" customWidth="1"/>
    <col min="6901" max="6901" width="2.125" style="5" customWidth="1"/>
    <col min="6902" max="6903" width="7.125" style="5" customWidth="1"/>
    <col min="6904" max="6904" width="4.125" style="5" customWidth="1"/>
    <col min="6905" max="6906" width="2.375" style="5" customWidth="1"/>
    <col min="6907" max="6907" width="4.625" style="5" customWidth="1"/>
    <col min="6908" max="6908" width="15.625" style="5" customWidth="1"/>
    <col min="6909" max="6909" width="1.625" style="5" customWidth="1"/>
    <col min="6910" max="6910" width="2.625" style="5" customWidth="1"/>
    <col min="6911" max="6911" width="2.25" style="5" customWidth="1"/>
    <col min="6912" max="6915" width="2.375" style="5" customWidth="1"/>
    <col min="6916" max="6917" width="2.25" style="5" customWidth="1"/>
    <col min="6918" max="6918" width="7.125" style="5" customWidth="1"/>
    <col min="6919" max="6919" width="2.125" style="5" customWidth="1"/>
    <col min="6920" max="6921" width="7.125" style="5" customWidth="1"/>
    <col min="6922" max="6922" width="4.125" style="5" customWidth="1"/>
    <col min="6923" max="6924" width="2.375" style="5" customWidth="1"/>
    <col min="6925" max="6925" width="4.625" style="5" customWidth="1"/>
    <col min="6926" max="6926" width="15.625" style="5" customWidth="1"/>
    <col min="6927" max="6927" width="1.625" style="5" customWidth="1"/>
    <col min="6928" max="7148" width="9" style="5"/>
    <col min="7149" max="7149" width="2.25" style="5" customWidth="1"/>
    <col min="7150" max="7153" width="2.375" style="5" customWidth="1"/>
    <col min="7154" max="7155" width="2.25" style="5" customWidth="1"/>
    <col min="7156" max="7156" width="7.125" style="5" customWidth="1"/>
    <col min="7157" max="7157" width="2.125" style="5" customWidth="1"/>
    <col min="7158" max="7159" width="7.125" style="5" customWidth="1"/>
    <col min="7160" max="7160" width="4.125" style="5" customWidth="1"/>
    <col min="7161" max="7162" width="2.375" style="5" customWidth="1"/>
    <col min="7163" max="7163" width="4.625" style="5" customWidth="1"/>
    <col min="7164" max="7164" width="15.625" style="5" customWidth="1"/>
    <col min="7165" max="7165" width="1.625" style="5" customWidth="1"/>
    <col min="7166" max="7166" width="2.625" style="5" customWidth="1"/>
    <col min="7167" max="7167" width="2.25" style="5" customWidth="1"/>
    <col min="7168" max="7171" width="2.375" style="5" customWidth="1"/>
    <col min="7172" max="7173" width="2.25" style="5" customWidth="1"/>
    <col min="7174" max="7174" width="7.125" style="5" customWidth="1"/>
    <col min="7175" max="7175" width="2.125" style="5" customWidth="1"/>
    <col min="7176" max="7177" width="7.125" style="5" customWidth="1"/>
    <col min="7178" max="7178" width="4.125" style="5" customWidth="1"/>
    <col min="7179" max="7180" width="2.375" style="5" customWidth="1"/>
    <col min="7181" max="7181" width="4.625" style="5" customWidth="1"/>
    <col min="7182" max="7182" width="15.625" style="5" customWidth="1"/>
    <col min="7183" max="7183" width="1.625" style="5" customWidth="1"/>
    <col min="7184" max="7404" width="9" style="5"/>
    <col min="7405" max="7405" width="2.25" style="5" customWidth="1"/>
    <col min="7406" max="7409" width="2.375" style="5" customWidth="1"/>
    <col min="7410" max="7411" width="2.25" style="5" customWidth="1"/>
    <col min="7412" max="7412" width="7.125" style="5" customWidth="1"/>
    <col min="7413" max="7413" width="2.125" style="5" customWidth="1"/>
    <col min="7414" max="7415" width="7.125" style="5" customWidth="1"/>
    <col min="7416" max="7416" width="4.125" style="5" customWidth="1"/>
    <col min="7417" max="7418" width="2.375" style="5" customWidth="1"/>
    <col min="7419" max="7419" width="4.625" style="5" customWidth="1"/>
    <col min="7420" max="7420" width="15.625" style="5" customWidth="1"/>
    <col min="7421" max="7421" width="1.625" style="5" customWidth="1"/>
    <col min="7422" max="7422" width="2.625" style="5" customWidth="1"/>
    <col min="7423" max="7423" width="2.25" style="5" customWidth="1"/>
    <col min="7424" max="7427" width="2.375" style="5" customWidth="1"/>
    <col min="7428" max="7429" width="2.25" style="5" customWidth="1"/>
    <col min="7430" max="7430" width="7.125" style="5" customWidth="1"/>
    <col min="7431" max="7431" width="2.125" style="5" customWidth="1"/>
    <col min="7432" max="7433" width="7.125" style="5" customWidth="1"/>
    <col min="7434" max="7434" width="4.125" style="5" customWidth="1"/>
    <col min="7435" max="7436" width="2.375" style="5" customWidth="1"/>
    <col min="7437" max="7437" width="4.625" style="5" customWidth="1"/>
    <col min="7438" max="7438" width="15.625" style="5" customWidth="1"/>
    <col min="7439" max="7439" width="1.625" style="5" customWidth="1"/>
    <col min="7440" max="7660" width="9" style="5"/>
    <col min="7661" max="7661" width="2.25" style="5" customWidth="1"/>
    <col min="7662" max="7665" width="2.375" style="5" customWidth="1"/>
    <col min="7666" max="7667" width="2.25" style="5" customWidth="1"/>
    <col min="7668" max="7668" width="7.125" style="5" customWidth="1"/>
    <col min="7669" max="7669" width="2.125" style="5" customWidth="1"/>
    <col min="7670" max="7671" width="7.125" style="5" customWidth="1"/>
    <col min="7672" max="7672" width="4.125" style="5" customWidth="1"/>
    <col min="7673" max="7674" width="2.375" style="5" customWidth="1"/>
    <col min="7675" max="7675" width="4.625" style="5" customWidth="1"/>
    <col min="7676" max="7676" width="15.625" style="5" customWidth="1"/>
    <col min="7677" max="7677" width="1.625" style="5" customWidth="1"/>
    <col min="7678" max="7678" width="2.625" style="5" customWidth="1"/>
    <col min="7679" max="7679" width="2.25" style="5" customWidth="1"/>
    <col min="7680" max="7683" width="2.375" style="5" customWidth="1"/>
    <col min="7684" max="7685" width="2.25" style="5" customWidth="1"/>
    <col min="7686" max="7686" width="7.125" style="5" customWidth="1"/>
    <col min="7687" max="7687" width="2.125" style="5" customWidth="1"/>
    <col min="7688" max="7689" width="7.125" style="5" customWidth="1"/>
    <col min="7690" max="7690" width="4.125" style="5" customWidth="1"/>
    <col min="7691" max="7692" width="2.375" style="5" customWidth="1"/>
    <col min="7693" max="7693" width="4.625" style="5" customWidth="1"/>
    <col min="7694" max="7694" width="15.625" style="5" customWidth="1"/>
    <col min="7695" max="7695" width="1.625" style="5" customWidth="1"/>
    <col min="7696" max="7916" width="9" style="5"/>
    <col min="7917" max="7917" width="2.25" style="5" customWidth="1"/>
    <col min="7918" max="7921" width="2.375" style="5" customWidth="1"/>
    <col min="7922" max="7923" width="2.25" style="5" customWidth="1"/>
    <col min="7924" max="7924" width="7.125" style="5" customWidth="1"/>
    <col min="7925" max="7925" width="2.125" style="5" customWidth="1"/>
    <col min="7926" max="7927" width="7.125" style="5" customWidth="1"/>
    <col min="7928" max="7928" width="4.125" style="5" customWidth="1"/>
    <col min="7929" max="7930" width="2.375" style="5" customWidth="1"/>
    <col min="7931" max="7931" width="4.625" style="5" customWidth="1"/>
    <col min="7932" max="7932" width="15.625" style="5" customWidth="1"/>
    <col min="7933" max="7933" width="1.625" style="5" customWidth="1"/>
    <col min="7934" max="7934" width="2.625" style="5" customWidth="1"/>
    <col min="7935" max="7935" width="2.25" style="5" customWidth="1"/>
    <col min="7936" max="7939" width="2.375" style="5" customWidth="1"/>
    <col min="7940" max="7941" width="2.25" style="5" customWidth="1"/>
    <col min="7942" max="7942" width="7.125" style="5" customWidth="1"/>
    <col min="7943" max="7943" width="2.125" style="5" customWidth="1"/>
    <col min="7944" max="7945" width="7.125" style="5" customWidth="1"/>
    <col min="7946" max="7946" width="4.125" style="5" customWidth="1"/>
    <col min="7947" max="7948" width="2.375" style="5" customWidth="1"/>
    <col min="7949" max="7949" width="4.625" style="5" customWidth="1"/>
    <col min="7950" max="7950" width="15.625" style="5" customWidth="1"/>
    <col min="7951" max="7951" width="1.625" style="5" customWidth="1"/>
    <col min="7952" max="8172" width="9" style="5"/>
    <col min="8173" max="8173" width="2.25" style="5" customWidth="1"/>
    <col min="8174" max="8177" width="2.375" style="5" customWidth="1"/>
    <col min="8178" max="8179" width="2.25" style="5" customWidth="1"/>
    <col min="8180" max="8180" width="7.125" style="5" customWidth="1"/>
    <col min="8181" max="8181" width="2.125" style="5" customWidth="1"/>
    <col min="8182" max="8183" width="7.125" style="5" customWidth="1"/>
    <col min="8184" max="8184" width="4.125" style="5" customWidth="1"/>
    <col min="8185" max="8186" width="2.375" style="5" customWidth="1"/>
    <col min="8187" max="8187" width="4.625" style="5" customWidth="1"/>
    <col min="8188" max="8188" width="15.625" style="5" customWidth="1"/>
    <col min="8189" max="8189" width="1.625" style="5" customWidth="1"/>
    <col min="8190" max="8190" width="2.625" style="5" customWidth="1"/>
    <col min="8191" max="8191" width="2.25" style="5" customWidth="1"/>
    <col min="8192" max="8195" width="2.375" style="5" customWidth="1"/>
    <col min="8196" max="8197" width="2.25" style="5" customWidth="1"/>
    <col min="8198" max="8198" width="7.125" style="5" customWidth="1"/>
    <col min="8199" max="8199" width="2.125" style="5" customWidth="1"/>
    <col min="8200" max="8201" width="7.125" style="5" customWidth="1"/>
    <col min="8202" max="8202" width="4.125" style="5" customWidth="1"/>
    <col min="8203" max="8204" width="2.375" style="5" customWidth="1"/>
    <col min="8205" max="8205" width="4.625" style="5" customWidth="1"/>
    <col min="8206" max="8206" width="15.625" style="5" customWidth="1"/>
    <col min="8207" max="8207" width="1.625" style="5" customWidth="1"/>
    <col min="8208" max="8428" width="9" style="5"/>
    <col min="8429" max="8429" width="2.25" style="5" customWidth="1"/>
    <col min="8430" max="8433" width="2.375" style="5" customWidth="1"/>
    <col min="8434" max="8435" width="2.25" style="5" customWidth="1"/>
    <col min="8436" max="8436" width="7.125" style="5" customWidth="1"/>
    <col min="8437" max="8437" width="2.125" style="5" customWidth="1"/>
    <col min="8438" max="8439" width="7.125" style="5" customWidth="1"/>
    <col min="8440" max="8440" width="4.125" style="5" customWidth="1"/>
    <col min="8441" max="8442" width="2.375" style="5" customWidth="1"/>
    <col min="8443" max="8443" width="4.625" style="5" customWidth="1"/>
    <col min="8444" max="8444" width="15.625" style="5" customWidth="1"/>
    <col min="8445" max="8445" width="1.625" style="5" customWidth="1"/>
    <col min="8446" max="8446" width="2.625" style="5" customWidth="1"/>
    <col min="8447" max="8447" width="2.25" style="5" customWidth="1"/>
    <col min="8448" max="8451" width="2.375" style="5" customWidth="1"/>
    <col min="8452" max="8453" width="2.25" style="5" customWidth="1"/>
    <col min="8454" max="8454" width="7.125" style="5" customWidth="1"/>
    <col min="8455" max="8455" width="2.125" style="5" customWidth="1"/>
    <col min="8456" max="8457" width="7.125" style="5" customWidth="1"/>
    <col min="8458" max="8458" width="4.125" style="5" customWidth="1"/>
    <col min="8459" max="8460" width="2.375" style="5" customWidth="1"/>
    <col min="8461" max="8461" width="4.625" style="5" customWidth="1"/>
    <col min="8462" max="8462" width="15.625" style="5" customWidth="1"/>
    <col min="8463" max="8463" width="1.625" style="5" customWidth="1"/>
    <col min="8464" max="8684" width="9" style="5"/>
    <col min="8685" max="8685" width="2.25" style="5" customWidth="1"/>
    <col min="8686" max="8689" width="2.375" style="5" customWidth="1"/>
    <col min="8690" max="8691" width="2.25" style="5" customWidth="1"/>
    <col min="8692" max="8692" width="7.125" style="5" customWidth="1"/>
    <col min="8693" max="8693" width="2.125" style="5" customWidth="1"/>
    <col min="8694" max="8695" width="7.125" style="5" customWidth="1"/>
    <col min="8696" max="8696" width="4.125" style="5" customWidth="1"/>
    <col min="8697" max="8698" width="2.375" style="5" customWidth="1"/>
    <col min="8699" max="8699" width="4.625" style="5" customWidth="1"/>
    <col min="8700" max="8700" width="15.625" style="5" customWidth="1"/>
    <col min="8701" max="8701" width="1.625" style="5" customWidth="1"/>
    <col min="8702" max="8702" width="2.625" style="5" customWidth="1"/>
    <col min="8703" max="8703" width="2.25" style="5" customWidth="1"/>
    <col min="8704" max="8707" width="2.375" style="5" customWidth="1"/>
    <col min="8708" max="8709" width="2.25" style="5" customWidth="1"/>
    <col min="8710" max="8710" width="7.125" style="5" customWidth="1"/>
    <col min="8711" max="8711" width="2.125" style="5" customWidth="1"/>
    <col min="8712" max="8713" width="7.125" style="5" customWidth="1"/>
    <col min="8714" max="8714" width="4.125" style="5" customWidth="1"/>
    <col min="8715" max="8716" width="2.375" style="5" customWidth="1"/>
    <col min="8717" max="8717" width="4.625" style="5" customWidth="1"/>
    <col min="8718" max="8718" width="15.625" style="5" customWidth="1"/>
    <col min="8719" max="8719" width="1.625" style="5" customWidth="1"/>
    <col min="8720" max="8940" width="9" style="5"/>
    <col min="8941" max="8941" width="2.25" style="5" customWidth="1"/>
    <col min="8942" max="8945" width="2.375" style="5" customWidth="1"/>
    <col min="8946" max="8947" width="2.25" style="5" customWidth="1"/>
    <col min="8948" max="8948" width="7.125" style="5" customWidth="1"/>
    <col min="8949" max="8949" width="2.125" style="5" customWidth="1"/>
    <col min="8950" max="8951" width="7.125" style="5" customWidth="1"/>
    <col min="8952" max="8952" width="4.125" style="5" customWidth="1"/>
    <col min="8953" max="8954" width="2.375" style="5" customWidth="1"/>
    <col min="8955" max="8955" width="4.625" style="5" customWidth="1"/>
    <col min="8956" max="8956" width="15.625" style="5" customWidth="1"/>
    <col min="8957" max="8957" width="1.625" style="5" customWidth="1"/>
    <col min="8958" max="8958" width="2.625" style="5" customWidth="1"/>
    <col min="8959" max="8959" width="2.25" style="5" customWidth="1"/>
    <col min="8960" max="8963" width="2.375" style="5" customWidth="1"/>
    <col min="8964" max="8965" width="2.25" style="5" customWidth="1"/>
    <col min="8966" max="8966" width="7.125" style="5" customWidth="1"/>
    <col min="8967" max="8967" width="2.125" style="5" customWidth="1"/>
    <col min="8968" max="8969" width="7.125" style="5" customWidth="1"/>
    <col min="8970" max="8970" width="4.125" style="5" customWidth="1"/>
    <col min="8971" max="8972" width="2.375" style="5" customWidth="1"/>
    <col min="8973" max="8973" width="4.625" style="5" customWidth="1"/>
    <col min="8974" max="8974" width="15.625" style="5" customWidth="1"/>
    <col min="8975" max="8975" width="1.625" style="5" customWidth="1"/>
    <col min="8976" max="9196" width="9" style="5"/>
    <col min="9197" max="9197" width="2.25" style="5" customWidth="1"/>
    <col min="9198" max="9201" width="2.375" style="5" customWidth="1"/>
    <col min="9202" max="9203" width="2.25" style="5" customWidth="1"/>
    <col min="9204" max="9204" width="7.125" style="5" customWidth="1"/>
    <col min="9205" max="9205" width="2.125" style="5" customWidth="1"/>
    <col min="9206" max="9207" width="7.125" style="5" customWidth="1"/>
    <col min="9208" max="9208" width="4.125" style="5" customWidth="1"/>
    <col min="9209" max="9210" width="2.375" style="5" customWidth="1"/>
    <col min="9211" max="9211" width="4.625" style="5" customWidth="1"/>
    <col min="9212" max="9212" width="15.625" style="5" customWidth="1"/>
    <col min="9213" max="9213" width="1.625" style="5" customWidth="1"/>
    <col min="9214" max="9214" width="2.625" style="5" customWidth="1"/>
    <col min="9215" max="9215" width="2.25" style="5" customWidth="1"/>
    <col min="9216" max="9219" width="2.375" style="5" customWidth="1"/>
    <col min="9220" max="9221" width="2.25" style="5" customWidth="1"/>
    <col min="9222" max="9222" width="7.125" style="5" customWidth="1"/>
    <col min="9223" max="9223" width="2.125" style="5" customWidth="1"/>
    <col min="9224" max="9225" width="7.125" style="5" customWidth="1"/>
    <col min="9226" max="9226" width="4.125" style="5" customWidth="1"/>
    <col min="9227" max="9228" width="2.375" style="5" customWidth="1"/>
    <col min="9229" max="9229" width="4.625" style="5" customWidth="1"/>
    <col min="9230" max="9230" width="15.625" style="5" customWidth="1"/>
    <col min="9231" max="9231" width="1.625" style="5" customWidth="1"/>
    <col min="9232" max="9452" width="9" style="5"/>
    <col min="9453" max="9453" width="2.25" style="5" customWidth="1"/>
    <col min="9454" max="9457" width="2.375" style="5" customWidth="1"/>
    <col min="9458" max="9459" width="2.25" style="5" customWidth="1"/>
    <col min="9460" max="9460" width="7.125" style="5" customWidth="1"/>
    <col min="9461" max="9461" width="2.125" style="5" customWidth="1"/>
    <col min="9462" max="9463" width="7.125" style="5" customWidth="1"/>
    <col min="9464" max="9464" width="4.125" style="5" customWidth="1"/>
    <col min="9465" max="9466" width="2.375" style="5" customWidth="1"/>
    <col min="9467" max="9467" width="4.625" style="5" customWidth="1"/>
    <col min="9468" max="9468" width="15.625" style="5" customWidth="1"/>
    <col min="9469" max="9469" width="1.625" style="5" customWidth="1"/>
    <col min="9470" max="9470" width="2.625" style="5" customWidth="1"/>
    <col min="9471" max="9471" width="2.25" style="5" customWidth="1"/>
    <col min="9472" max="9475" width="2.375" style="5" customWidth="1"/>
    <col min="9476" max="9477" width="2.25" style="5" customWidth="1"/>
    <col min="9478" max="9478" width="7.125" style="5" customWidth="1"/>
    <col min="9479" max="9479" width="2.125" style="5" customWidth="1"/>
    <col min="9480" max="9481" width="7.125" style="5" customWidth="1"/>
    <col min="9482" max="9482" width="4.125" style="5" customWidth="1"/>
    <col min="9483" max="9484" width="2.375" style="5" customWidth="1"/>
    <col min="9485" max="9485" width="4.625" style="5" customWidth="1"/>
    <col min="9486" max="9486" width="15.625" style="5" customWidth="1"/>
    <col min="9487" max="9487" width="1.625" style="5" customWidth="1"/>
    <col min="9488" max="9708" width="9" style="5"/>
    <col min="9709" max="9709" width="2.25" style="5" customWidth="1"/>
    <col min="9710" max="9713" width="2.375" style="5" customWidth="1"/>
    <col min="9714" max="9715" width="2.25" style="5" customWidth="1"/>
    <col min="9716" max="9716" width="7.125" style="5" customWidth="1"/>
    <col min="9717" max="9717" width="2.125" style="5" customWidth="1"/>
    <col min="9718" max="9719" width="7.125" style="5" customWidth="1"/>
    <col min="9720" max="9720" width="4.125" style="5" customWidth="1"/>
    <col min="9721" max="9722" width="2.375" style="5" customWidth="1"/>
    <col min="9723" max="9723" width="4.625" style="5" customWidth="1"/>
    <col min="9724" max="9724" width="15.625" style="5" customWidth="1"/>
    <col min="9725" max="9725" width="1.625" style="5" customWidth="1"/>
    <col min="9726" max="9726" width="2.625" style="5" customWidth="1"/>
    <col min="9727" max="9727" width="2.25" style="5" customWidth="1"/>
    <col min="9728" max="9731" width="2.375" style="5" customWidth="1"/>
    <col min="9732" max="9733" width="2.25" style="5" customWidth="1"/>
    <col min="9734" max="9734" width="7.125" style="5" customWidth="1"/>
    <col min="9735" max="9735" width="2.125" style="5" customWidth="1"/>
    <col min="9736" max="9737" width="7.125" style="5" customWidth="1"/>
    <col min="9738" max="9738" width="4.125" style="5" customWidth="1"/>
    <col min="9739" max="9740" width="2.375" style="5" customWidth="1"/>
    <col min="9741" max="9741" width="4.625" style="5" customWidth="1"/>
    <col min="9742" max="9742" width="15.625" style="5" customWidth="1"/>
    <col min="9743" max="9743" width="1.625" style="5" customWidth="1"/>
    <col min="9744" max="9964" width="9" style="5"/>
    <col min="9965" max="9965" width="2.25" style="5" customWidth="1"/>
    <col min="9966" max="9969" width="2.375" style="5" customWidth="1"/>
    <col min="9970" max="9971" width="2.25" style="5" customWidth="1"/>
    <col min="9972" max="9972" width="7.125" style="5" customWidth="1"/>
    <col min="9973" max="9973" width="2.125" style="5" customWidth="1"/>
    <col min="9974" max="9975" width="7.125" style="5" customWidth="1"/>
    <col min="9976" max="9976" width="4.125" style="5" customWidth="1"/>
    <col min="9977" max="9978" width="2.375" style="5" customWidth="1"/>
    <col min="9979" max="9979" width="4.625" style="5" customWidth="1"/>
    <col min="9980" max="9980" width="15.625" style="5" customWidth="1"/>
    <col min="9981" max="9981" width="1.625" style="5" customWidth="1"/>
    <col min="9982" max="9982" width="2.625" style="5" customWidth="1"/>
    <col min="9983" max="9983" width="2.25" style="5" customWidth="1"/>
    <col min="9984" max="9987" width="2.375" style="5" customWidth="1"/>
    <col min="9988" max="9989" width="2.25" style="5" customWidth="1"/>
    <col min="9990" max="9990" width="7.125" style="5" customWidth="1"/>
    <col min="9991" max="9991" width="2.125" style="5" customWidth="1"/>
    <col min="9992" max="9993" width="7.125" style="5" customWidth="1"/>
    <col min="9994" max="9994" width="4.125" style="5" customWidth="1"/>
    <col min="9995" max="9996" width="2.375" style="5" customWidth="1"/>
    <col min="9997" max="9997" width="4.625" style="5" customWidth="1"/>
    <col min="9998" max="9998" width="15.625" style="5" customWidth="1"/>
    <col min="9999" max="9999" width="1.625" style="5" customWidth="1"/>
    <col min="10000" max="10220" width="9" style="5"/>
    <col min="10221" max="10221" width="2.25" style="5" customWidth="1"/>
    <col min="10222" max="10225" width="2.375" style="5" customWidth="1"/>
    <col min="10226" max="10227" width="2.25" style="5" customWidth="1"/>
    <col min="10228" max="10228" width="7.125" style="5" customWidth="1"/>
    <col min="10229" max="10229" width="2.125" style="5" customWidth="1"/>
    <col min="10230" max="10231" width="7.125" style="5" customWidth="1"/>
    <col min="10232" max="10232" width="4.125" style="5" customWidth="1"/>
    <col min="10233" max="10234" width="2.375" style="5" customWidth="1"/>
    <col min="10235" max="10235" width="4.625" style="5" customWidth="1"/>
    <col min="10236" max="10236" width="15.625" style="5" customWidth="1"/>
    <col min="10237" max="10237" width="1.625" style="5" customWidth="1"/>
    <col min="10238" max="10238" width="2.625" style="5" customWidth="1"/>
    <col min="10239" max="10239" width="2.25" style="5" customWidth="1"/>
    <col min="10240" max="10243" width="2.375" style="5" customWidth="1"/>
    <col min="10244" max="10245" width="2.25" style="5" customWidth="1"/>
    <col min="10246" max="10246" width="7.125" style="5" customWidth="1"/>
    <col min="10247" max="10247" width="2.125" style="5" customWidth="1"/>
    <col min="10248" max="10249" width="7.125" style="5" customWidth="1"/>
    <col min="10250" max="10250" width="4.125" style="5" customWidth="1"/>
    <col min="10251" max="10252" width="2.375" style="5" customWidth="1"/>
    <col min="10253" max="10253" width="4.625" style="5" customWidth="1"/>
    <col min="10254" max="10254" width="15.625" style="5" customWidth="1"/>
    <col min="10255" max="10255" width="1.625" style="5" customWidth="1"/>
    <col min="10256" max="10476" width="9" style="5"/>
    <col min="10477" max="10477" width="2.25" style="5" customWidth="1"/>
    <col min="10478" max="10481" width="2.375" style="5" customWidth="1"/>
    <col min="10482" max="10483" width="2.25" style="5" customWidth="1"/>
    <col min="10484" max="10484" width="7.125" style="5" customWidth="1"/>
    <col min="10485" max="10485" width="2.125" style="5" customWidth="1"/>
    <col min="10486" max="10487" width="7.125" style="5" customWidth="1"/>
    <col min="10488" max="10488" width="4.125" style="5" customWidth="1"/>
    <col min="10489" max="10490" width="2.375" style="5" customWidth="1"/>
    <col min="10491" max="10491" width="4.625" style="5" customWidth="1"/>
    <col min="10492" max="10492" width="15.625" style="5" customWidth="1"/>
    <col min="10493" max="10493" width="1.625" style="5" customWidth="1"/>
    <col min="10494" max="10494" width="2.625" style="5" customWidth="1"/>
    <col min="10495" max="10495" width="2.25" style="5" customWidth="1"/>
    <col min="10496" max="10499" width="2.375" style="5" customWidth="1"/>
    <col min="10500" max="10501" width="2.25" style="5" customWidth="1"/>
    <col min="10502" max="10502" width="7.125" style="5" customWidth="1"/>
    <col min="10503" max="10503" width="2.125" style="5" customWidth="1"/>
    <col min="10504" max="10505" width="7.125" style="5" customWidth="1"/>
    <col min="10506" max="10506" width="4.125" style="5" customWidth="1"/>
    <col min="10507" max="10508" width="2.375" style="5" customWidth="1"/>
    <col min="10509" max="10509" width="4.625" style="5" customWidth="1"/>
    <col min="10510" max="10510" width="15.625" style="5" customWidth="1"/>
    <col min="10511" max="10511" width="1.625" style="5" customWidth="1"/>
    <col min="10512" max="10732" width="9" style="5"/>
    <col min="10733" max="10733" width="2.25" style="5" customWidth="1"/>
    <col min="10734" max="10737" width="2.375" style="5" customWidth="1"/>
    <col min="10738" max="10739" width="2.25" style="5" customWidth="1"/>
    <col min="10740" max="10740" width="7.125" style="5" customWidth="1"/>
    <col min="10741" max="10741" width="2.125" style="5" customWidth="1"/>
    <col min="10742" max="10743" width="7.125" style="5" customWidth="1"/>
    <col min="10744" max="10744" width="4.125" style="5" customWidth="1"/>
    <col min="10745" max="10746" width="2.375" style="5" customWidth="1"/>
    <col min="10747" max="10747" width="4.625" style="5" customWidth="1"/>
    <col min="10748" max="10748" width="15.625" style="5" customWidth="1"/>
    <col min="10749" max="10749" width="1.625" style="5" customWidth="1"/>
    <col min="10750" max="10750" width="2.625" style="5" customWidth="1"/>
    <col min="10751" max="10751" width="2.25" style="5" customWidth="1"/>
    <col min="10752" max="10755" width="2.375" style="5" customWidth="1"/>
    <col min="10756" max="10757" width="2.25" style="5" customWidth="1"/>
    <col min="10758" max="10758" width="7.125" style="5" customWidth="1"/>
    <col min="10759" max="10759" width="2.125" style="5" customWidth="1"/>
    <col min="10760" max="10761" width="7.125" style="5" customWidth="1"/>
    <col min="10762" max="10762" width="4.125" style="5" customWidth="1"/>
    <col min="10763" max="10764" width="2.375" style="5" customWidth="1"/>
    <col min="10765" max="10765" width="4.625" style="5" customWidth="1"/>
    <col min="10766" max="10766" width="15.625" style="5" customWidth="1"/>
    <col min="10767" max="10767" width="1.625" style="5" customWidth="1"/>
    <col min="10768" max="10988" width="9" style="5"/>
    <col min="10989" max="10989" width="2.25" style="5" customWidth="1"/>
    <col min="10990" max="10993" width="2.375" style="5" customWidth="1"/>
    <col min="10994" max="10995" width="2.25" style="5" customWidth="1"/>
    <col min="10996" max="10996" width="7.125" style="5" customWidth="1"/>
    <col min="10997" max="10997" width="2.125" style="5" customWidth="1"/>
    <col min="10998" max="10999" width="7.125" style="5" customWidth="1"/>
    <col min="11000" max="11000" width="4.125" style="5" customWidth="1"/>
    <col min="11001" max="11002" width="2.375" style="5" customWidth="1"/>
    <col min="11003" max="11003" width="4.625" style="5" customWidth="1"/>
    <col min="11004" max="11004" width="15.625" style="5" customWidth="1"/>
    <col min="11005" max="11005" width="1.625" style="5" customWidth="1"/>
    <col min="11006" max="11006" width="2.625" style="5" customWidth="1"/>
    <col min="11007" max="11007" width="2.25" style="5" customWidth="1"/>
    <col min="11008" max="11011" width="2.375" style="5" customWidth="1"/>
    <col min="11012" max="11013" width="2.25" style="5" customWidth="1"/>
    <col min="11014" max="11014" width="7.125" style="5" customWidth="1"/>
    <col min="11015" max="11015" width="2.125" style="5" customWidth="1"/>
    <col min="11016" max="11017" width="7.125" style="5" customWidth="1"/>
    <col min="11018" max="11018" width="4.125" style="5" customWidth="1"/>
    <col min="11019" max="11020" width="2.375" style="5" customWidth="1"/>
    <col min="11021" max="11021" width="4.625" style="5" customWidth="1"/>
    <col min="11022" max="11022" width="15.625" style="5" customWidth="1"/>
    <col min="11023" max="11023" width="1.625" style="5" customWidth="1"/>
    <col min="11024" max="11244" width="9" style="5"/>
    <col min="11245" max="11245" width="2.25" style="5" customWidth="1"/>
    <col min="11246" max="11249" width="2.375" style="5" customWidth="1"/>
    <col min="11250" max="11251" width="2.25" style="5" customWidth="1"/>
    <col min="11252" max="11252" width="7.125" style="5" customWidth="1"/>
    <col min="11253" max="11253" width="2.125" style="5" customWidth="1"/>
    <col min="11254" max="11255" width="7.125" style="5" customWidth="1"/>
    <col min="11256" max="11256" width="4.125" style="5" customWidth="1"/>
    <col min="11257" max="11258" width="2.375" style="5" customWidth="1"/>
    <col min="11259" max="11259" width="4.625" style="5" customWidth="1"/>
    <col min="11260" max="11260" width="15.625" style="5" customWidth="1"/>
    <col min="11261" max="11261" width="1.625" style="5" customWidth="1"/>
    <col min="11262" max="11262" width="2.625" style="5" customWidth="1"/>
    <col min="11263" max="11263" width="2.25" style="5" customWidth="1"/>
    <col min="11264" max="11267" width="2.375" style="5" customWidth="1"/>
    <col min="11268" max="11269" width="2.25" style="5" customWidth="1"/>
    <col min="11270" max="11270" width="7.125" style="5" customWidth="1"/>
    <col min="11271" max="11271" width="2.125" style="5" customWidth="1"/>
    <col min="11272" max="11273" width="7.125" style="5" customWidth="1"/>
    <col min="11274" max="11274" width="4.125" style="5" customWidth="1"/>
    <col min="11275" max="11276" width="2.375" style="5" customWidth="1"/>
    <col min="11277" max="11277" width="4.625" style="5" customWidth="1"/>
    <col min="11278" max="11278" width="15.625" style="5" customWidth="1"/>
    <col min="11279" max="11279" width="1.625" style="5" customWidth="1"/>
    <col min="11280" max="11500" width="9" style="5"/>
    <col min="11501" max="11501" width="2.25" style="5" customWidth="1"/>
    <col min="11502" max="11505" width="2.375" style="5" customWidth="1"/>
    <col min="11506" max="11507" width="2.25" style="5" customWidth="1"/>
    <col min="11508" max="11508" width="7.125" style="5" customWidth="1"/>
    <col min="11509" max="11509" width="2.125" style="5" customWidth="1"/>
    <col min="11510" max="11511" width="7.125" style="5" customWidth="1"/>
    <col min="11512" max="11512" width="4.125" style="5" customWidth="1"/>
    <col min="11513" max="11514" width="2.375" style="5" customWidth="1"/>
    <col min="11515" max="11515" width="4.625" style="5" customWidth="1"/>
    <col min="11516" max="11516" width="15.625" style="5" customWidth="1"/>
    <col min="11517" max="11517" width="1.625" style="5" customWidth="1"/>
    <col min="11518" max="11518" width="2.625" style="5" customWidth="1"/>
    <col min="11519" max="11519" width="2.25" style="5" customWidth="1"/>
    <col min="11520" max="11523" width="2.375" style="5" customWidth="1"/>
    <col min="11524" max="11525" width="2.25" style="5" customWidth="1"/>
    <col min="11526" max="11526" width="7.125" style="5" customWidth="1"/>
    <col min="11527" max="11527" width="2.125" style="5" customWidth="1"/>
    <col min="11528" max="11529" width="7.125" style="5" customWidth="1"/>
    <col min="11530" max="11530" width="4.125" style="5" customWidth="1"/>
    <col min="11531" max="11532" width="2.375" style="5" customWidth="1"/>
    <col min="11533" max="11533" width="4.625" style="5" customWidth="1"/>
    <col min="11534" max="11534" width="15.625" style="5" customWidth="1"/>
    <col min="11535" max="11535" width="1.625" style="5" customWidth="1"/>
    <col min="11536" max="11756" width="9" style="5"/>
    <col min="11757" max="11757" width="2.25" style="5" customWidth="1"/>
    <col min="11758" max="11761" width="2.375" style="5" customWidth="1"/>
    <col min="11762" max="11763" width="2.25" style="5" customWidth="1"/>
    <col min="11764" max="11764" width="7.125" style="5" customWidth="1"/>
    <col min="11765" max="11765" width="2.125" style="5" customWidth="1"/>
    <col min="11766" max="11767" width="7.125" style="5" customWidth="1"/>
    <col min="11768" max="11768" width="4.125" style="5" customWidth="1"/>
    <col min="11769" max="11770" width="2.375" style="5" customWidth="1"/>
    <col min="11771" max="11771" width="4.625" style="5" customWidth="1"/>
    <col min="11772" max="11772" width="15.625" style="5" customWidth="1"/>
    <col min="11773" max="11773" width="1.625" style="5" customWidth="1"/>
    <col min="11774" max="11774" width="2.625" style="5" customWidth="1"/>
    <col min="11775" max="11775" width="2.25" style="5" customWidth="1"/>
    <col min="11776" max="11779" width="2.375" style="5" customWidth="1"/>
    <col min="11780" max="11781" width="2.25" style="5" customWidth="1"/>
    <col min="11782" max="11782" width="7.125" style="5" customWidth="1"/>
    <col min="11783" max="11783" width="2.125" style="5" customWidth="1"/>
    <col min="11784" max="11785" width="7.125" style="5" customWidth="1"/>
    <col min="11786" max="11786" width="4.125" style="5" customWidth="1"/>
    <col min="11787" max="11788" width="2.375" style="5" customWidth="1"/>
    <col min="11789" max="11789" width="4.625" style="5" customWidth="1"/>
    <col min="11790" max="11790" width="15.625" style="5" customWidth="1"/>
    <col min="11791" max="11791" width="1.625" style="5" customWidth="1"/>
    <col min="11792" max="12012" width="9" style="5"/>
    <col min="12013" max="12013" width="2.25" style="5" customWidth="1"/>
    <col min="12014" max="12017" width="2.375" style="5" customWidth="1"/>
    <col min="12018" max="12019" width="2.25" style="5" customWidth="1"/>
    <col min="12020" max="12020" width="7.125" style="5" customWidth="1"/>
    <col min="12021" max="12021" width="2.125" style="5" customWidth="1"/>
    <col min="12022" max="12023" width="7.125" style="5" customWidth="1"/>
    <col min="12024" max="12024" width="4.125" style="5" customWidth="1"/>
    <col min="12025" max="12026" width="2.375" style="5" customWidth="1"/>
    <col min="12027" max="12027" width="4.625" style="5" customWidth="1"/>
    <col min="12028" max="12028" width="15.625" style="5" customWidth="1"/>
    <col min="12029" max="12029" width="1.625" style="5" customWidth="1"/>
    <col min="12030" max="12030" width="2.625" style="5" customWidth="1"/>
    <col min="12031" max="12031" width="2.25" style="5" customWidth="1"/>
    <col min="12032" max="12035" width="2.375" style="5" customWidth="1"/>
    <col min="12036" max="12037" width="2.25" style="5" customWidth="1"/>
    <col min="12038" max="12038" width="7.125" style="5" customWidth="1"/>
    <col min="12039" max="12039" width="2.125" style="5" customWidth="1"/>
    <col min="12040" max="12041" width="7.125" style="5" customWidth="1"/>
    <col min="12042" max="12042" width="4.125" style="5" customWidth="1"/>
    <col min="12043" max="12044" width="2.375" style="5" customWidth="1"/>
    <col min="12045" max="12045" width="4.625" style="5" customWidth="1"/>
    <col min="12046" max="12046" width="15.625" style="5" customWidth="1"/>
    <col min="12047" max="12047" width="1.625" style="5" customWidth="1"/>
    <col min="12048" max="12268" width="9" style="5"/>
    <col min="12269" max="12269" width="2.25" style="5" customWidth="1"/>
    <col min="12270" max="12273" width="2.375" style="5" customWidth="1"/>
    <col min="12274" max="12275" width="2.25" style="5" customWidth="1"/>
    <col min="12276" max="12276" width="7.125" style="5" customWidth="1"/>
    <col min="12277" max="12277" width="2.125" style="5" customWidth="1"/>
    <col min="12278" max="12279" width="7.125" style="5" customWidth="1"/>
    <col min="12280" max="12280" width="4.125" style="5" customWidth="1"/>
    <col min="12281" max="12282" width="2.375" style="5" customWidth="1"/>
    <col min="12283" max="12283" width="4.625" style="5" customWidth="1"/>
    <col min="12284" max="12284" width="15.625" style="5" customWidth="1"/>
    <col min="12285" max="12285" width="1.625" style="5" customWidth="1"/>
    <col min="12286" max="12286" width="2.625" style="5" customWidth="1"/>
    <col min="12287" max="12287" width="2.25" style="5" customWidth="1"/>
    <col min="12288" max="12291" width="2.375" style="5" customWidth="1"/>
    <col min="12292" max="12293" width="2.25" style="5" customWidth="1"/>
    <col min="12294" max="12294" width="7.125" style="5" customWidth="1"/>
    <col min="12295" max="12295" width="2.125" style="5" customWidth="1"/>
    <col min="12296" max="12297" width="7.125" style="5" customWidth="1"/>
    <col min="12298" max="12298" width="4.125" style="5" customWidth="1"/>
    <col min="12299" max="12300" width="2.375" style="5" customWidth="1"/>
    <col min="12301" max="12301" width="4.625" style="5" customWidth="1"/>
    <col min="12302" max="12302" width="15.625" style="5" customWidth="1"/>
    <col min="12303" max="12303" width="1.625" style="5" customWidth="1"/>
    <col min="12304" max="12524" width="9" style="5"/>
    <col min="12525" max="12525" width="2.25" style="5" customWidth="1"/>
    <col min="12526" max="12529" width="2.375" style="5" customWidth="1"/>
    <col min="12530" max="12531" width="2.25" style="5" customWidth="1"/>
    <col min="12532" max="12532" width="7.125" style="5" customWidth="1"/>
    <col min="12533" max="12533" width="2.125" style="5" customWidth="1"/>
    <col min="12534" max="12535" width="7.125" style="5" customWidth="1"/>
    <col min="12536" max="12536" width="4.125" style="5" customWidth="1"/>
    <col min="12537" max="12538" width="2.375" style="5" customWidth="1"/>
    <col min="12539" max="12539" width="4.625" style="5" customWidth="1"/>
    <col min="12540" max="12540" width="15.625" style="5" customWidth="1"/>
    <col min="12541" max="12541" width="1.625" style="5" customWidth="1"/>
    <col min="12542" max="12542" width="2.625" style="5" customWidth="1"/>
    <col min="12543" max="12543" width="2.25" style="5" customWidth="1"/>
    <col min="12544" max="12547" width="2.375" style="5" customWidth="1"/>
    <col min="12548" max="12549" width="2.25" style="5" customWidth="1"/>
    <col min="12550" max="12550" width="7.125" style="5" customWidth="1"/>
    <col min="12551" max="12551" width="2.125" style="5" customWidth="1"/>
    <col min="12552" max="12553" width="7.125" style="5" customWidth="1"/>
    <col min="12554" max="12554" width="4.125" style="5" customWidth="1"/>
    <col min="12555" max="12556" width="2.375" style="5" customWidth="1"/>
    <col min="12557" max="12557" width="4.625" style="5" customWidth="1"/>
    <col min="12558" max="12558" width="15.625" style="5" customWidth="1"/>
    <col min="12559" max="12559" width="1.625" style="5" customWidth="1"/>
    <col min="12560" max="12780" width="9" style="5"/>
    <col min="12781" max="12781" width="2.25" style="5" customWidth="1"/>
    <col min="12782" max="12785" width="2.375" style="5" customWidth="1"/>
    <col min="12786" max="12787" width="2.25" style="5" customWidth="1"/>
    <col min="12788" max="12788" width="7.125" style="5" customWidth="1"/>
    <col min="12789" max="12789" width="2.125" style="5" customWidth="1"/>
    <col min="12790" max="12791" width="7.125" style="5" customWidth="1"/>
    <col min="12792" max="12792" width="4.125" style="5" customWidth="1"/>
    <col min="12793" max="12794" width="2.375" style="5" customWidth="1"/>
    <col min="12795" max="12795" width="4.625" style="5" customWidth="1"/>
    <col min="12796" max="12796" width="15.625" style="5" customWidth="1"/>
    <col min="12797" max="12797" width="1.625" style="5" customWidth="1"/>
    <col min="12798" max="12798" width="2.625" style="5" customWidth="1"/>
    <col min="12799" max="12799" width="2.25" style="5" customWidth="1"/>
    <col min="12800" max="12803" width="2.375" style="5" customWidth="1"/>
    <col min="12804" max="12805" width="2.25" style="5" customWidth="1"/>
    <col min="12806" max="12806" width="7.125" style="5" customWidth="1"/>
    <col min="12807" max="12807" width="2.125" style="5" customWidth="1"/>
    <col min="12808" max="12809" width="7.125" style="5" customWidth="1"/>
    <col min="12810" max="12810" width="4.125" style="5" customWidth="1"/>
    <col min="12811" max="12812" width="2.375" style="5" customWidth="1"/>
    <col min="12813" max="12813" width="4.625" style="5" customWidth="1"/>
    <col min="12814" max="12814" width="15.625" style="5" customWidth="1"/>
    <col min="12815" max="12815" width="1.625" style="5" customWidth="1"/>
    <col min="12816" max="13036" width="9" style="5"/>
    <col min="13037" max="13037" width="2.25" style="5" customWidth="1"/>
    <col min="13038" max="13041" width="2.375" style="5" customWidth="1"/>
    <col min="13042" max="13043" width="2.25" style="5" customWidth="1"/>
    <col min="13044" max="13044" width="7.125" style="5" customWidth="1"/>
    <col min="13045" max="13045" width="2.125" style="5" customWidth="1"/>
    <col min="13046" max="13047" width="7.125" style="5" customWidth="1"/>
    <col min="13048" max="13048" width="4.125" style="5" customWidth="1"/>
    <col min="13049" max="13050" width="2.375" style="5" customWidth="1"/>
    <col min="13051" max="13051" width="4.625" style="5" customWidth="1"/>
    <col min="13052" max="13052" width="15.625" style="5" customWidth="1"/>
    <col min="13053" max="13053" width="1.625" style="5" customWidth="1"/>
    <col min="13054" max="13054" width="2.625" style="5" customWidth="1"/>
    <col min="13055" max="13055" width="2.25" style="5" customWidth="1"/>
    <col min="13056" max="13059" width="2.375" style="5" customWidth="1"/>
    <col min="13060" max="13061" width="2.25" style="5" customWidth="1"/>
    <col min="13062" max="13062" width="7.125" style="5" customWidth="1"/>
    <col min="13063" max="13063" width="2.125" style="5" customWidth="1"/>
    <col min="13064" max="13065" width="7.125" style="5" customWidth="1"/>
    <col min="13066" max="13066" width="4.125" style="5" customWidth="1"/>
    <col min="13067" max="13068" width="2.375" style="5" customWidth="1"/>
    <col min="13069" max="13069" width="4.625" style="5" customWidth="1"/>
    <col min="13070" max="13070" width="15.625" style="5" customWidth="1"/>
    <col min="13071" max="13071" width="1.625" style="5" customWidth="1"/>
    <col min="13072" max="13292" width="9" style="5"/>
    <col min="13293" max="13293" width="2.25" style="5" customWidth="1"/>
    <col min="13294" max="13297" width="2.375" style="5" customWidth="1"/>
    <col min="13298" max="13299" width="2.25" style="5" customWidth="1"/>
    <col min="13300" max="13300" width="7.125" style="5" customWidth="1"/>
    <col min="13301" max="13301" width="2.125" style="5" customWidth="1"/>
    <col min="13302" max="13303" width="7.125" style="5" customWidth="1"/>
    <col min="13304" max="13304" width="4.125" style="5" customWidth="1"/>
    <col min="13305" max="13306" width="2.375" style="5" customWidth="1"/>
    <col min="13307" max="13307" width="4.625" style="5" customWidth="1"/>
    <col min="13308" max="13308" width="15.625" style="5" customWidth="1"/>
    <col min="13309" max="13309" width="1.625" style="5" customWidth="1"/>
    <col min="13310" max="13310" width="2.625" style="5" customWidth="1"/>
    <col min="13311" max="13311" width="2.25" style="5" customWidth="1"/>
    <col min="13312" max="13315" width="2.375" style="5" customWidth="1"/>
    <col min="13316" max="13317" width="2.25" style="5" customWidth="1"/>
    <col min="13318" max="13318" width="7.125" style="5" customWidth="1"/>
    <col min="13319" max="13319" width="2.125" style="5" customWidth="1"/>
    <col min="13320" max="13321" width="7.125" style="5" customWidth="1"/>
    <col min="13322" max="13322" width="4.125" style="5" customWidth="1"/>
    <col min="13323" max="13324" width="2.375" style="5" customWidth="1"/>
    <col min="13325" max="13325" width="4.625" style="5" customWidth="1"/>
    <col min="13326" max="13326" width="15.625" style="5" customWidth="1"/>
    <col min="13327" max="13327" width="1.625" style="5" customWidth="1"/>
    <col min="13328" max="13548" width="9" style="5"/>
    <col min="13549" max="13549" width="2.25" style="5" customWidth="1"/>
    <col min="13550" max="13553" width="2.375" style="5" customWidth="1"/>
    <col min="13554" max="13555" width="2.25" style="5" customWidth="1"/>
    <col min="13556" max="13556" width="7.125" style="5" customWidth="1"/>
    <col min="13557" max="13557" width="2.125" style="5" customWidth="1"/>
    <col min="13558" max="13559" width="7.125" style="5" customWidth="1"/>
    <col min="13560" max="13560" width="4.125" style="5" customWidth="1"/>
    <col min="13561" max="13562" width="2.375" style="5" customWidth="1"/>
    <col min="13563" max="13563" width="4.625" style="5" customWidth="1"/>
    <col min="13564" max="13564" width="15.625" style="5" customWidth="1"/>
    <col min="13565" max="13565" width="1.625" style="5" customWidth="1"/>
    <col min="13566" max="13566" width="2.625" style="5" customWidth="1"/>
    <col min="13567" max="13567" width="2.25" style="5" customWidth="1"/>
    <col min="13568" max="13571" width="2.375" style="5" customWidth="1"/>
    <col min="13572" max="13573" width="2.25" style="5" customWidth="1"/>
    <col min="13574" max="13574" width="7.125" style="5" customWidth="1"/>
    <col min="13575" max="13575" width="2.125" style="5" customWidth="1"/>
    <col min="13576" max="13577" width="7.125" style="5" customWidth="1"/>
    <col min="13578" max="13578" width="4.125" style="5" customWidth="1"/>
    <col min="13579" max="13580" width="2.375" style="5" customWidth="1"/>
    <col min="13581" max="13581" width="4.625" style="5" customWidth="1"/>
    <col min="13582" max="13582" width="15.625" style="5" customWidth="1"/>
    <col min="13583" max="13583" width="1.625" style="5" customWidth="1"/>
    <col min="13584" max="13804" width="9" style="5"/>
    <col min="13805" max="13805" width="2.25" style="5" customWidth="1"/>
    <col min="13806" max="13809" width="2.375" style="5" customWidth="1"/>
    <col min="13810" max="13811" width="2.25" style="5" customWidth="1"/>
    <col min="13812" max="13812" width="7.125" style="5" customWidth="1"/>
    <col min="13813" max="13813" width="2.125" style="5" customWidth="1"/>
    <col min="13814" max="13815" width="7.125" style="5" customWidth="1"/>
    <col min="13816" max="13816" width="4.125" style="5" customWidth="1"/>
    <col min="13817" max="13818" width="2.375" style="5" customWidth="1"/>
    <col min="13819" max="13819" width="4.625" style="5" customWidth="1"/>
    <col min="13820" max="13820" width="15.625" style="5" customWidth="1"/>
    <col min="13821" max="13821" width="1.625" style="5" customWidth="1"/>
    <col min="13822" max="13822" width="2.625" style="5" customWidth="1"/>
    <col min="13823" max="13823" width="2.25" style="5" customWidth="1"/>
    <col min="13824" max="13827" width="2.375" style="5" customWidth="1"/>
    <col min="13828" max="13829" width="2.25" style="5" customWidth="1"/>
    <col min="13830" max="13830" width="7.125" style="5" customWidth="1"/>
    <col min="13831" max="13831" width="2.125" style="5" customWidth="1"/>
    <col min="13832" max="13833" width="7.125" style="5" customWidth="1"/>
    <col min="13834" max="13834" width="4.125" style="5" customWidth="1"/>
    <col min="13835" max="13836" width="2.375" style="5" customWidth="1"/>
    <col min="13837" max="13837" width="4.625" style="5" customWidth="1"/>
    <col min="13838" max="13838" width="15.625" style="5" customWidth="1"/>
    <col min="13839" max="13839" width="1.625" style="5" customWidth="1"/>
    <col min="13840" max="14060" width="9" style="5"/>
    <col min="14061" max="14061" width="2.25" style="5" customWidth="1"/>
    <col min="14062" max="14065" width="2.375" style="5" customWidth="1"/>
    <col min="14066" max="14067" width="2.25" style="5" customWidth="1"/>
    <col min="14068" max="14068" width="7.125" style="5" customWidth="1"/>
    <col min="14069" max="14069" width="2.125" style="5" customWidth="1"/>
    <col min="14070" max="14071" width="7.125" style="5" customWidth="1"/>
    <col min="14072" max="14072" width="4.125" style="5" customWidth="1"/>
    <col min="14073" max="14074" width="2.375" style="5" customWidth="1"/>
    <col min="14075" max="14075" width="4.625" style="5" customWidth="1"/>
    <col min="14076" max="14076" width="15.625" style="5" customWidth="1"/>
    <col min="14077" max="14077" width="1.625" style="5" customWidth="1"/>
    <col min="14078" max="14078" width="2.625" style="5" customWidth="1"/>
    <col min="14079" max="14079" width="2.25" style="5" customWidth="1"/>
    <col min="14080" max="14083" width="2.375" style="5" customWidth="1"/>
    <col min="14084" max="14085" width="2.25" style="5" customWidth="1"/>
    <col min="14086" max="14086" width="7.125" style="5" customWidth="1"/>
    <col min="14087" max="14087" width="2.125" style="5" customWidth="1"/>
    <col min="14088" max="14089" width="7.125" style="5" customWidth="1"/>
    <col min="14090" max="14090" width="4.125" style="5" customWidth="1"/>
    <col min="14091" max="14092" width="2.375" style="5" customWidth="1"/>
    <col min="14093" max="14093" width="4.625" style="5" customWidth="1"/>
    <col min="14094" max="14094" width="15.625" style="5" customWidth="1"/>
    <col min="14095" max="14095" width="1.625" style="5" customWidth="1"/>
    <col min="14096" max="14316" width="9" style="5"/>
    <col min="14317" max="14317" width="2.25" style="5" customWidth="1"/>
    <col min="14318" max="14321" width="2.375" style="5" customWidth="1"/>
    <col min="14322" max="14323" width="2.25" style="5" customWidth="1"/>
    <col min="14324" max="14324" width="7.125" style="5" customWidth="1"/>
    <col min="14325" max="14325" width="2.125" style="5" customWidth="1"/>
    <col min="14326" max="14327" width="7.125" style="5" customWidth="1"/>
    <col min="14328" max="14328" width="4.125" style="5" customWidth="1"/>
    <col min="14329" max="14330" width="2.375" style="5" customWidth="1"/>
    <col min="14331" max="14331" width="4.625" style="5" customWidth="1"/>
    <col min="14332" max="14332" width="15.625" style="5" customWidth="1"/>
    <col min="14333" max="14333" width="1.625" style="5" customWidth="1"/>
    <col min="14334" max="14334" width="2.625" style="5" customWidth="1"/>
    <col min="14335" max="14335" width="2.25" style="5" customWidth="1"/>
    <col min="14336" max="14339" width="2.375" style="5" customWidth="1"/>
    <col min="14340" max="14341" width="2.25" style="5" customWidth="1"/>
    <col min="14342" max="14342" width="7.125" style="5" customWidth="1"/>
    <col min="14343" max="14343" width="2.125" style="5" customWidth="1"/>
    <col min="14344" max="14345" width="7.125" style="5" customWidth="1"/>
    <col min="14346" max="14346" width="4.125" style="5" customWidth="1"/>
    <col min="14347" max="14348" width="2.375" style="5" customWidth="1"/>
    <col min="14349" max="14349" width="4.625" style="5" customWidth="1"/>
    <col min="14350" max="14350" width="15.625" style="5" customWidth="1"/>
    <col min="14351" max="14351" width="1.625" style="5" customWidth="1"/>
    <col min="14352" max="14572" width="9" style="5"/>
    <col min="14573" max="14573" width="2.25" style="5" customWidth="1"/>
    <col min="14574" max="14577" width="2.375" style="5" customWidth="1"/>
    <col min="14578" max="14579" width="2.25" style="5" customWidth="1"/>
    <col min="14580" max="14580" width="7.125" style="5" customWidth="1"/>
    <col min="14581" max="14581" width="2.125" style="5" customWidth="1"/>
    <col min="14582" max="14583" width="7.125" style="5" customWidth="1"/>
    <col min="14584" max="14584" width="4.125" style="5" customWidth="1"/>
    <col min="14585" max="14586" width="2.375" style="5" customWidth="1"/>
    <col min="14587" max="14587" width="4.625" style="5" customWidth="1"/>
    <col min="14588" max="14588" width="15.625" style="5" customWidth="1"/>
    <col min="14589" max="14589" width="1.625" style="5" customWidth="1"/>
    <col min="14590" max="14590" width="2.625" style="5" customWidth="1"/>
    <col min="14591" max="14591" width="2.25" style="5" customWidth="1"/>
    <col min="14592" max="14595" width="2.375" style="5" customWidth="1"/>
    <col min="14596" max="14597" width="2.25" style="5" customWidth="1"/>
    <col min="14598" max="14598" width="7.125" style="5" customWidth="1"/>
    <col min="14599" max="14599" width="2.125" style="5" customWidth="1"/>
    <col min="14600" max="14601" width="7.125" style="5" customWidth="1"/>
    <col min="14602" max="14602" width="4.125" style="5" customWidth="1"/>
    <col min="14603" max="14604" width="2.375" style="5" customWidth="1"/>
    <col min="14605" max="14605" width="4.625" style="5" customWidth="1"/>
    <col min="14606" max="14606" width="15.625" style="5" customWidth="1"/>
    <col min="14607" max="14607" width="1.625" style="5" customWidth="1"/>
    <col min="14608" max="14828" width="9" style="5"/>
    <col min="14829" max="14829" width="2.25" style="5" customWidth="1"/>
    <col min="14830" max="14833" width="2.375" style="5" customWidth="1"/>
    <col min="14834" max="14835" width="2.25" style="5" customWidth="1"/>
    <col min="14836" max="14836" width="7.125" style="5" customWidth="1"/>
    <col min="14837" max="14837" width="2.125" style="5" customWidth="1"/>
    <col min="14838" max="14839" width="7.125" style="5" customWidth="1"/>
    <col min="14840" max="14840" width="4.125" style="5" customWidth="1"/>
    <col min="14841" max="14842" width="2.375" style="5" customWidth="1"/>
    <col min="14843" max="14843" width="4.625" style="5" customWidth="1"/>
    <col min="14844" max="14844" width="15.625" style="5" customWidth="1"/>
    <col min="14845" max="14845" width="1.625" style="5" customWidth="1"/>
    <col min="14846" max="14846" width="2.625" style="5" customWidth="1"/>
    <col min="14847" max="14847" width="2.25" style="5" customWidth="1"/>
    <col min="14848" max="14851" width="2.375" style="5" customWidth="1"/>
    <col min="14852" max="14853" width="2.25" style="5" customWidth="1"/>
    <col min="14854" max="14854" width="7.125" style="5" customWidth="1"/>
    <col min="14855" max="14855" width="2.125" style="5" customWidth="1"/>
    <col min="14856" max="14857" width="7.125" style="5" customWidth="1"/>
    <col min="14858" max="14858" width="4.125" style="5" customWidth="1"/>
    <col min="14859" max="14860" width="2.375" style="5" customWidth="1"/>
    <col min="14861" max="14861" width="4.625" style="5" customWidth="1"/>
    <col min="14862" max="14862" width="15.625" style="5" customWidth="1"/>
    <col min="14863" max="14863" width="1.625" style="5" customWidth="1"/>
    <col min="14864" max="15084" width="9" style="5"/>
    <col min="15085" max="15085" width="2.25" style="5" customWidth="1"/>
    <col min="15086" max="15089" width="2.375" style="5" customWidth="1"/>
    <col min="15090" max="15091" width="2.25" style="5" customWidth="1"/>
    <col min="15092" max="15092" width="7.125" style="5" customWidth="1"/>
    <col min="15093" max="15093" width="2.125" style="5" customWidth="1"/>
    <col min="15094" max="15095" width="7.125" style="5" customWidth="1"/>
    <col min="15096" max="15096" width="4.125" style="5" customWidth="1"/>
    <col min="15097" max="15098" width="2.375" style="5" customWidth="1"/>
    <col min="15099" max="15099" width="4.625" style="5" customWidth="1"/>
    <col min="15100" max="15100" width="15.625" style="5" customWidth="1"/>
    <col min="15101" max="15101" width="1.625" style="5" customWidth="1"/>
    <col min="15102" max="15102" width="2.625" style="5" customWidth="1"/>
    <col min="15103" max="15103" width="2.25" style="5" customWidth="1"/>
    <col min="15104" max="15107" width="2.375" style="5" customWidth="1"/>
    <col min="15108" max="15109" width="2.25" style="5" customWidth="1"/>
    <col min="15110" max="15110" width="7.125" style="5" customWidth="1"/>
    <col min="15111" max="15111" width="2.125" style="5" customWidth="1"/>
    <col min="15112" max="15113" width="7.125" style="5" customWidth="1"/>
    <col min="15114" max="15114" width="4.125" style="5" customWidth="1"/>
    <col min="15115" max="15116" width="2.375" style="5" customWidth="1"/>
    <col min="15117" max="15117" width="4.625" style="5" customWidth="1"/>
    <col min="15118" max="15118" width="15.625" style="5" customWidth="1"/>
    <col min="15119" max="15119" width="1.625" style="5" customWidth="1"/>
    <col min="15120" max="15340" width="9" style="5"/>
    <col min="15341" max="15341" width="2.25" style="5" customWidth="1"/>
    <col min="15342" max="15345" width="2.375" style="5" customWidth="1"/>
    <col min="15346" max="15347" width="2.25" style="5" customWidth="1"/>
    <col min="15348" max="15348" width="7.125" style="5" customWidth="1"/>
    <col min="15349" max="15349" width="2.125" style="5" customWidth="1"/>
    <col min="15350" max="15351" width="7.125" style="5" customWidth="1"/>
    <col min="15352" max="15352" width="4.125" style="5" customWidth="1"/>
    <col min="15353" max="15354" width="2.375" style="5" customWidth="1"/>
    <col min="15355" max="15355" width="4.625" style="5" customWidth="1"/>
    <col min="15356" max="15356" width="15.625" style="5" customWidth="1"/>
    <col min="15357" max="15357" width="1.625" style="5" customWidth="1"/>
    <col min="15358" max="15358" width="2.625" style="5" customWidth="1"/>
    <col min="15359" max="15359" width="2.25" style="5" customWidth="1"/>
    <col min="15360" max="15363" width="2.375" style="5" customWidth="1"/>
    <col min="15364" max="15365" width="2.25" style="5" customWidth="1"/>
    <col min="15366" max="15366" width="7.125" style="5" customWidth="1"/>
    <col min="15367" max="15367" width="2.125" style="5" customWidth="1"/>
    <col min="15368" max="15369" width="7.125" style="5" customWidth="1"/>
    <col min="15370" max="15370" width="4.125" style="5" customWidth="1"/>
    <col min="15371" max="15372" width="2.375" style="5" customWidth="1"/>
    <col min="15373" max="15373" width="4.625" style="5" customWidth="1"/>
    <col min="15374" max="15374" width="15.625" style="5" customWidth="1"/>
    <col min="15375" max="15375" width="1.625" style="5" customWidth="1"/>
    <col min="15376" max="15596" width="9" style="5"/>
    <col min="15597" max="15597" width="2.25" style="5" customWidth="1"/>
    <col min="15598" max="15601" width="2.375" style="5" customWidth="1"/>
    <col min="15602" max="15603" width="2.25" style="5" customWidth="1"/>
    <col min="15604" max="15604" width="7.125" style="5" customWidth="1"/>
    <col min="15605" max="15605" width="2.125" style="5" customWidth="1"/>
    <col min="15606" max="15607" width="7.125" style="5" customWidth="1"/>
    <col min="15608" max="15608" width="4.125" style="5" customWidth="1"/>
    <col min="15609" max="15610" width="2.375" style="5" customWidth="1"/>
    <col min="15611" max="15611" width="4.625" style="5" customWidth="1"/>
    <col min="15612" max="15612" width="15.625" style="5" customWidth="1"/>
    <col min="15613" max="15613" width="1.625" style="5" customWidth="1"/>
    <col min="15614" max="15614" width="2.625" style="5" customWidth="1"/>
    <col min="15615" max="15615" width="2.25" style="5" customWidth="1"/>
    <col min="15616" max="15619" width="2.375" style="5" customWidth="1"/>
    <col min="15620" max="15621" width="2.25" style="5" customWidth="1"/>
    <col min="15622" max="15622" width="7.125" style="5" customWidth="1"/>
    <col min="15623" max="15623" width="2.125" style="5" customWidth="1"/>
    <col min="15624" max="15625" width="7.125" style="5" customWidth="1"/>
    <col min="15626" max="15626" width="4.125" style="5" customWidth="1"/>
    <col min="15627" max="15628" width="2.375" style="5" customWidth="1"/>
    <col min="15629" max="15629" width="4.625" style="5" customWidth="1"/>
    <col min="15630" max="15630" width="15.625" style="5" customWidth="1"/>
    <col min="15631" max="15631" width="1.625" style="5" customWidth="1"/>
    <col min="15632" max="15852" width="9" style="5"/>
    <col min="15853" max="15853" width="2.25" style="5" customWidth="1"/>
    <col min="15854" max="15857" width="2.375" style="5" customWidth="1"/>
    <col min="15858" max="15859" width="2.25" style="5" customWidth="1"/>
    <col min="15860" max="15860" width="7.125" style="5" customWidth="1"/>
    <col min="15861" max="15861" width="2.125" style="5" customWidth="1"/>
    <col min="15862" max="15863" width="7.125" style="5" customWidth="1"/>
    <col min="15864" max="15864" width="4.125" style="5" customWidth="1"/>
    <col min="15865" max="15866" width="2.375" style="5" customWidth="1"/>
    <col min="15867" max="15867" width="4.625" style="5" customWidth="1"/>
    <col min="15868" max="15868" width="15.625" style="5" customWidth="1"/>
    <col min="15869" max="15869" width="1.625" style="5" customWidth="1"/>
    <col min="15870" max="15870" width="2.625" style="5" customWidth="1"/>
    <col min="15871" max="15871" width="2.25" style="5" customWidth="1"/>
    <col min="15872" max="15875" width="2.375" style="5" customWidth="1"/>
    <col min="15876" max="15877" width="2.25" style="5" customWidth="1"/>
    <col min="15878" max="15878" width="7.125" style="5" customWidth="1"/>
    <col min="15879" max="15879" width="2.125" style="5" customWidth="1"/>
    <col min="15880" max="15881" width="7.125" style="5" customWidth="1"/>
    <col min="15882" max="15882" width="4.125" style="5" customWidth="1"/>
    <col min="15883" max="15884" width="2.375" style="5" customWidth="1"/>
    <col min="15885" max="15885" width="4.625" style="5" customWidth="1"/>
    <col min="15886" max="15886" width="15.625" style="5" customWidth="1"/>
    <col min="15887" max="15887" width="1.625" style="5" customWidth="1"/>
    <col min="15888" max="16108" width="9" style="5"/>
    <col min="16109" max="16109" width="2.25" style="5" customWidth="1"/>
    <col min="16110" max="16113" width="2.375" style="5" customWidth="1"/>
    <col min="16114" max="16115" width="2.25" style="5" customWidth="1"/>
    <col min="16116" max="16116" width="7.125" style="5" customWidth="1"/>
    <col min="16117" max="16117" width="2.125" style="5" customWidth="1"/>
    <col min="16118" max="16119" width="7.125" style="5" customWidth="1"/>
    <col min="16120" max="16120" width="4.125" style="5" customWidth="1"/>
    <col min="16121" max="16122" width="2.375" style="5" customWidth="1"/>
    <col min="16123" max="16123" width="4.625" style="5" customWidth="1"/>
    <col min="16124" max="16124" width="15.625" style="5" customWidth="1"/>
    <col min="16125" max="16125" width="1.625" style="5" customWidth="1"/>
    <col min="16126" max="16126" width="2.625" style="5" customWidth="1"/>
    <col min="16127" max="16127" width="2.25" style="5" customWidth="1"/>
    <col min="16128" max="16131" width="2.375" style="5" customWidth="1"/>
    <col min="16132" max="16133" width="2.25" style="5" customWidth="1"/>
    <col min="16134" max="16134" width="7.125" style="5" customWidth="1"/>
    <col min="16135" max="16135" width="2.125" style="5" customWidth="1"/>
    <col min="16136" max="16137" width="7.125" style="5" customWidth="1"/>
    <col min="16138" max="16138" width="4.125" style="5" customWidth="1"/>
    <col min="16139" max="16140" width="2.375" style="5" customWidth="1"/>
    <col min="16141" max="16141" width="4.625" style="5" customWidth="1"/>
    <col min="16142" max="16142" width="15.625" style="5" customWidth="1"/>
    <col min="16143" max="16143" width="1.625" style="5" customWidth="1"/>
    <col min="16144" max="16384" width="9" style="5"/>
  </cols>
  <sheetData>
    <row r="1" spans="1:40" s="12" customFormat="1" ht="27" customHeight="1" x14ac:dyDescent="0.15">
      <c r="A1" s="85" t="s">
        <v>166</v>
      </c>
      <c r="B1" s="85"/>
      <c r="C1" s="85"/>
      <c r="D1" s="85"/>
      <c r="E1" s="85"/>
      <c r="F1" s="85"/>
      <c r="G1" s="85"/>
      <c r="H1" s="85"/>
      <c r="I1" s="85"/>
      <c r="J1" s="85"/>
      <c r="K1" s="85"/>
      <c r="L1" s="85"/>
      <c r="M1" s="85"/>
      <c r="N1" s="85"/>
      <c r="O1" s="85"/>
      <c r="P1" s="85"/>
      <c r="Q1" s="85"/>
      <c r="R1" s="85"/>
      <c r="S1" s="85"/>
      <c r="T1" s="86"/>
      <c r="U1" s="85" t="s">
        <v>167</v>
      </c>
      <c r="V1" s="85"/>
      <c r="W1" s="85"/>
      <c r="X1" s="85"/>
      <c r="Y1" s="85"/>
      <c r="Z1" s="85"/>
      <c r="AA1" s="85"/>
      <c r="AB1" s="85"/>
      <c r="AC1" s="85"/>
      <c r="AD1" s="85"/>
      <c r="AE1" s="85"/>
      <c r="AF1" s="85"/>
      <c r="AG1" s="85"/>
      <c r="AH1" s="85"/>
      <c r="AI1" s="85"/>
      <c r="AJ1" s="85"/>
      <c r="AK1" s="85"/>
      <c r="AL1" s="85"/>
      <c r="AM1" s="85"/>
      <c r="AN1" s="86"/>
    </row>
    <row r="2" spans="1:40" x14ac:dyDescent="0.15">
      <c r="T2" s="6"/>
      <c r="AN2" s="6"/>
    </row>
    <row r="3" spans="1:40" x14ac:dyDescent="0.15">
      <c r="T3" s="6"/>
      <c r="AN3" s="6"/>
    </row>
    <row r="4" spans="1:40" ht="24" x14ac:dyDescent="0.15">
      <c r="A4" s="87" t="s">
        <v>115</v>
      </c>
      <c r="B4" s="87"/>
      <c r="C4" s="87"/>
      <c r="D4" s="87"/>
      <c r="E4" s="87"/>
      <c r="F4" s="87"/>
      <c r="G4" s="87"/>
      <c r="H4" s="87"/>
      <c r="I4" s="87"/>
      <c r="J4" s="87"/>
      <c r="K4" s="87"/>
      <c r="L4" s="87"/>
      <c r="M4" s="87"/>
      <c r="N4" s="87"/>
      <c r="O4" s="87"/>
      <c r="P4" s="87"/>
      <c r="Q4" s="87"/>
      <c r="R4" s="87"/>
      <c r="S4" s="87"/>
      <c r="T4" s="7"/>
      <c r="U4" s="87" t="s">
        <v>115</v>
      </c>
      <c r="V4" s="87"/>
      <c r="W4" s="87"/>
      <c r="X4" s="87"/>
      <c r="Y4" s="87"/>
      <c r="Z4" s="87"/>
      <c r="AA4" s="87"/>
      <c r="AB4" s="87"/>
      <c r="AC4" s="87"/>
      <c r="AD4" s="87"/>
      <c r="AE4" s="87"/>
      <c r="AF4" s="87"/>
      <c r="AG4" s="87"/>
      <c r="AH4" s="87"/>
      <c r="AI4" s="87"/>
      <c r="AJ4" s="87"/>
      <c r="AK4" s="87"/>
      <c r="AL4" s="87"/>
      <c r="AM4" s="87"/>
      <c r="AN4" s="7"/>
    </row>
    <row r="5" spans="1:40" ht="14.25" thickBot="1" x14ac:dyDescent="0.2">
      <c r="T5" s="6"/>
      <c r="AN5" s="6"/>
    </row>
    <row r="6" spans="1:40" x14ac:dyDescent="0.15">
      <c r="B6" s="93" t="s">
        <v>117</v>
      </c>
      <c r="C6" s="91"/>
      <c r="D6" s="88" t="s">
        <v>118</v>
      </c>
      <c r="E6" s="89"/>
      <c r="F6" s="89"/>
      <c r="G6" s="89"/>
      <c r="H6" s="89"/>
      <c r="I6" s="89"/>
      <c r="J6" s="40" t="s">
        <v>0</v>
      </c>
      <c r="K6" s="46" t="s">
        <v>165</v>
      </c>
      <c r="L6" s="90" t="s">
        <v>145</v>
      </c>
      <c r="M6" s="91"/>
      <c r="N6" s="20"/>
      <c r="O6" s="88" t="s">
        <v>120</v>
      </c>
      <c r="P6" s="89"/>
      <c r="Q6" s="89"/>
      <c r="R6" s="89"/>
      <c r="S6" s="92"/>
      <c r="T6" s="6"/>
      <c r="V6" s="93" t="s">
        <v>117</v>
      </c>
      <c r="W6" s="91"/>
      <c r="X6" s="88" t="s">
        <v>118</v>
      </c>
      <c r="Y6" s="89"/>
      <c r="Z6" s="89"/>
      <c r="AA6" s="89"/>
      <c r="AB6" s="89"/>
      <c r="AC6" s="89"/>
      <c r="AD6" s="40" t="s">
        <v>0</v>
      </c>
      <c r="AE6" s="46" t="s">
        <v>165</v>
      </c>
      <c r="AF6" s="90" t="s">
        <v>168</v>
      </c>
      <c r="AG6" s="91"/>
      <c r="AH6" s="20"/>
      <c r="AI6" s="88" t="s">
        <v>120</v>
      </c>
      <c r="AJ6" s="89"/>
      <c r="AK6" s="89"/>
      <c r="AL6" s="89"/>
      <c r="AM6" s="92"/>
      <c r="AN6" s="6"/>
    </row>
    <row r="7" spans="1:40" ht="15.95" customHeight="1" x14ac:dyDescent="0.15">
      <c r="B7" s="94"/>
      <c r="C7" s="60"/>
      <c r="D7" s="54" t="str">
        <f>IFERROR(LOOKUP('棄権届 (5)'!B7,Sheet6!E:E,Sheet6!M:M),"")</f>
        <v/>
      </c>
      <c r="E7" s="54"/>
      <c r="F7" s="54"/>
      <c r="G7" s="54"/>
      <c r="H7" s="54"/>
      <c r="I7" s="54"/>
      <c r="J7" s="56" t="str">
        <f>IFERROR(VLOOKUP(Sheet12!A1,Sheet7!I:K,2,0),"")</f>
        <v/>
      </c>
      <c r="K7" s="58" t="str">
        <f>IFERROR(VLOOKUP(Sheet12!A1,Sheet7!I:K,3,0),"")</f>
        <v/>
      </c>
      <c r="L7" s="60"/>
      <c r="M7" s="60"/>
      <c r="N7" s="62" t="str">
        <f>CONCATENATE(B7,K7,L7)</f>
        <v/>
      </c>
      <c r="O7" s="48" t="str">
        <f>IFERROR(VLOOKUP(L7,選手番号!C:F,4,0),"")</f>
        <v/>
      </c>
      <c r="P7" s="49"/>
      <c r="Q7" s="49"/>
      <c r="R7" s="49"/>
      <c r="S7" s="50"/>
      <c r="T7" s="6"/>
      <c r="V7" s="94"/>
      <c r="W7" s="60"/>
      <c r="X7" s="54" t="str">
        <f>IFERROR(LOOKUP(V7,Sheet6!E:E,Sheet6!M:M),"")</f>
        <v/>
      </c>
      <c r="Y7" s="54"/>
      <c r="Z7" s="54"/>
      <c r="AA7" s="54"/>
      <c r="AB7" s="54"/>
      <c r="AC7" s="54"/>
      <c r="AD7" s="56" t="str">
        <f>IFERROR(VLOOKUP(Sheet12!C1,Sheet7!I:K,2,0),"")</f>
        <v/>
      </c>
      <c r="AE7" s="58" t="str">
        <f>IFERROR(VLOOKUP(Sheet12!C1,Sheet7!I:K,3,0),"")</f>
        <v/>
      </c>
      <c r="AF7" s="60"/>
      <c r="AG7" s="60"/>
      <c r="AH7" s="62" t="str">
        <f>CONCATENATE(V7,AE7,AF7)</f>
        <v/>
      </c>
      <c r="AI7" s="48" t="str">
        <f>IFERROR(VLOOKUP(AF7,'チ-ム番号'!A:B,2,0),"")</f>
        <v/>
      </c>
      <c r="AJ7" s="49"/>
      <c r="AK7" s="49"/>
      <c r="AL7" s="49"/>
      <c r="AM7" s="50"/>
      <c r="AN7" s="6"/>
    </row>
    <row r="8" spans="1:40" ht="15.95" customHeight="1" x14ac:dyDescent="0.15">
      <c r="B8" s="94"/>
      <c r="C8" s="60"/>
      <c r="D8" s="54"/>
      <c r="E8" s="54"/>
      <c r="F8" s="54"/>
      <c r="G8" s="54"/>
      <c r="H8" s="54"/>
      <c r="I8" s="54"/>
      <c r="J8" s="83"/>
      <c r="K8" s="58"/>
      <c r="L8" s="60"/>
      <c r="M8" s="60"/>
      <c r="N8" s="84"/>
      <c r="O8" s="51"/>
      <c r="P8" s="52"/>
      <c r="Q8" s="52"/>
      <c r="R8" s="52"/>
      <c r="S8" s="53"/>
      <c r="T8" s="6"/>
      <c r="V8" s="94"/>
      <c r="W8" s="60"/>
      <c r="X8" s="54"/>
      <c r="Y8" s="54"/>
      <c r="Z8" s="54"/>
      <c r="AA8" s="54"/>
      <c r="AB8" s="54"/>
      <c r="AC8" s="54"/>
      <c r="AD8" s="83"/>
      <c r="AE8" s="58"/>
      <c r="AF8" s="60"/>
      <c r="AG8" s="60"/>
      <c r="AH8" s="84"/>
      <c r="AI8" s="51"/>
      <c r="AJ8" s="52"/>
      <c r="AK8" s="52"/>
      <c r="AL8" s="52"/>
      <c r="AM8" s="53"/>
      <c r="AN8" s="6"/>
    </row>
    <row r="9" spans="1:40" ht="15.95" customHeight="1" x14ac:dyDescent="0.15">
      <c r="B9" s="94"/>
      <c r="C9" s="60"/>
      <c r="D9" s="54" t="str">
        <f>IFERROR(LOOKUP('棄権届 (5)'!B9,Sheet6!E:E,Sheet6!M:M),"")</f>
        <v/>
      </c>
      <c r="E9" s="54"/>
      <c r="F9" s="54"/>
      <c r="G9" s="54"/>
      <c r="H9" s="54"/>
      <c r="I9" s="54"/>
      <c r="J9" s="56" t="str">
        <f>IFERROR(VLOOKUP(Sheet12!A3,Sheet7!I:K,2,0),"")</f>
        <v/>
      </c>
      <c r="K9" s="58" t="str">
        <f>IFERROR(VLOOKUP(Sheet12!A3,Sheet7!I:K,3,0),"")</f>
        <v/>
      </c>
      <c r="L9" s="60"/>
      <c r="M9" s="60"/>
      <c r="N9" s="62" t="str">
        <f t="shared" ref="N9" si="0">CONCATENATE(B9,K9,L9)</f>
        <v/>
      </c>
      <c r="O9" s="48" t="str">
        <f>IFERROR(VLOOKUP(L9,選手番号!C:F,4,0),"")</f>
        <v/>
      </c>
      <c r="P9" s="49"/>
      <c r="Q9" s="49"/>
      <c r="R9" s="49"/>
      <c r="S9" s="50"/>
      <c r="T9" s="6"/>
      <c r="V9" s="94"/>
      <c r="W9" s="60"/>
      <c r="X9" s="54" t="str">
        <f>IFERROR(LOOKUP(V9,Sheet6!E:E,Sheet6!M:M),"")</f>
        <v/>
      </c>
      <c r="Y9" s="54"/>
      <c r="Z9" s="54"/>
      <c r="AA9" s="54"/>
      <c r="AB9" s="54"/>
      <c r="AC9" s="54"/>
      <c r="AD9" s="56" t="str">
        <f>IFERROR(VLOOKUP(Sheet12!C3,Sheet7!I:K,2,0),"")</f>
        <v/>
      </c>
      <c r="AE9" s="58" t="str">
        <f>IFERROR(VLOOKUP(Sheet12!C3,Sheet7!I:K,3,0),"")</f>
        <v/>
      </c>
      <c r="AF9" s="60"/>
      <c r="AG9" s="60"/>
      <c r="AH9" s="62" t="str">
        <f t="shared" ref="AH9" si="1">CONCATENATE(V9,AE9,AF9)</f>
        <v/>
      </c>
      <c r="AI9" s="48" t="str">
        <f>IFERROR(VLOOKUP(AF9,'チ-ム番号'!A:B,2,0),"")</f>
        <v/>
      </c>
      <c r="AJ9" s="49"/>
      <c r="AK9" s="49"/>
      <c r="AL9" s="49"/>
      <c r="AM9" s="50"/>
      <c r="AN9" s="6"/>
    </row>
    <row r="10" spans="1:40" ht="15.95" customHeight="1" x14ac:dyDescent="0.15">
      <c r="B10" s="94"/>
      <c r="C10" s="60"/>
      <c r="D10" s="54"/>
      <c r="E10" s="54"/>
      <c r="F10" s="54"/>
      <c r="G10" s="54"/>
      <c r="H10" s="54"/>
      <c r="I10" s="54"/>
      <c r="J10" s="83"/>
      <c r="K10" s="58"/>
      <c r="L10" s="60"/>
      <c r="M10" s="60"/>
      <c r="N10" s="84"/>
      <c r="O10" s="51"/>
      <c r="P10" s="52"/>
      <c r="Q10" s="52"/>
      <c r="R10" s="52"/>
      <c r="S10" s="53"/>
      <c r="T10" s="6"/>
      <c r="V10" s="94"/>
      <c r="W10" s="60"/>
      <c r="X10" s="54"/>
      <c r="Y10" s="54"/>
      <c r="Z10" s="54"/>
      <c r="AA10" s="54"/>
      <c r="AB10" s="54"/>
      <c r="AC10" s="54"/>
      <c r="AD10" s="83"/>
      <c r="AE10" s="58"/>
      <c r="AF10" s="60"/>
      <c r="AG10" s="60"/>
      <c r="AH10" s="84"/>
      <c r="AI10" s="51"/>
      <c r="AJ10" s="52"/>
      <c r="AK10" s="52"/>
      <c r="AL10" s="52"/>
      <c r="AM10" s="53"/>
      <c r="AN10" s="6"/>
    </row>
    <row r="11" spans="1:40" ht="15.95" customHeight="1" x14ac:dyDescent="0.15">
      <c r="B11" s="94"/>
      <c r="C11" s="60"/>
      <c r="D11" s="54" t="str">
        <f>IFERROR(LOOKUP('棄権届 (5)'!B11,Sheet6!E:E,Sheet6!M:M),"")</f>
        <v/>
      </c>
      <c r="E11" s="54"/>
      <c r="F11" s="54"/>
      <c r="G11" s="54"/>
      <c r="H11" s="54"/>
      <c r="I11" s="54"/>
      <c r="J11" s="56" t="str">
        <f>IFERROR(VLOOKUP(Sheet12!A5,Sheet7!I:K,2,0),"")</f>
        <v/>
      </c>
      <c r="K11" s="58" t="str">
        <f>IFERROR(VLOOKUP(Sheet12!A5,Sheet7!I:K,3,0),"")</f>
        <v/>
      </c>
      <c r="L11" s="60"/>
      <c r="M11" s="60"/>
      <c r="N11" s="62" t="str">
        <f t="shared" ref="N11" si="2">CONCATENATE(B11,K11,L11)</f>
        <v/>
      </c>
      <c r="O11" s="48" t="str">
        <f>IFERROR(VLOOKUP(L11,選手番号!C:F,4,0),"")</f>
        <v/>
      </c>
      <c r="P11" s="49"/>
      <c r="Q11" s="49"/>
      <c r="R11" s="49"/>
      <c r="S11" s="50"/>
      <c r="T11" s="6"/>
      <c r="V11" s="94"/>
      <c r="W11" s="60"/>
      <c r="X11" s="54" t="str">
        <f>IFERROR(LOOKUP(V11,Sheet6!E:E,Sheet6!M:M),"")</f>
        <v/>
      </c>
      <c r="Y11" s="54"/>
      <c r="Z11" s="54"/>
      <c r="AA11" s="54"/>
      <c r="AB11" s="54"/>
      <c r="AC11" s="54"/>
      <c r="AD11" s="56" t="str">
        <f>IFERROR(VLOOKUP(Sheet12!C5,Sheet7!I:K,2,0),"")</f>
        <v/>
      </c>
      <c r="AE11" s="58" t="str">
        <f>IFERROR(VLOOKUP(Sheet12!C5,Sheet7!I:K,3,0),"")</f>
        <v/>
      </c>
      <c r="AF11" s="60"/>
      <c r="AG11" s="60"/>
      <c r="AH11" s="62" t="str">
        <f t="shared" ref="AH11" si="3">CONCATENATE(V11,AE11,AF11)</f>
        <v/>
      </c>
      <c r="AI11" s="48" t="str">
        <f>IFERROR(VLOOKUP(AF11,'チ-ム番号'!A:B,2,0),"")</f>
        <v/>
      </c>
      <c r="AJ11" s="49"/>
      <c r="AK11" s="49"/>
      <c r="AL11" s="49"/>
      <c r="AM11" s="50"/>
      <c r="AN11" s="6"/>
    </row>
    <row r="12" spans="1:40" ht="15.95" customHeight="1" x14ac:dyDescent="0.15">
      <c r="B12" s="94"/>
      <c r="C12" s="60"/>
      <c r="D12" s="54"/>
      <c r="E12" s="54"/>
      <c r="F12" s="54"/>
      <c r="G12" s="54"/>
      <c r="H12" s="54"/>
      <c r="I12" s="54"/>
      <c r="J12" s="83"/>
      <c r="K12" s="58"/>
      <c r="L12" s="60"/>
      <c r="M12" s="60"/>
      <c r="N12" s="84"/>
      <c r="O12" s="51"/>
      <c r="P12" s="52"/>
      <c r="Q12" s="52"/>
      <c r="R12" s="52"/>
      <c r="S12" s="53"/>
      <c r="T12" s="6"/>
      <c r="V12" s="94"/>
      <c r="W12" s="60"/>
      <c r="X12" s="54"/>
      <c r="Y12" s="54"/>
      <c r="Z12" s="54"/>
      <c r="AA12" s="54"/>
      <c r="AB12" s="54"/>
      <c r="AC12" s="54"/>
      <c r="AD12" s="83"/>
      <c r="AE12" s="58"/>
      <c r="AF12" s="60"/>
      <c r="AG12" s="60"/>
      <c r="AH12" s="84"/>
      <c r="AI12" s="51"/>
      <c r="AJ12" s="52"/>
      <c r="AK12" s="52"/>
      <c r="AL12" s="52"/>
      <c r="AM12" s="53"/>
      <c r="AN12" s="6"/>
    </row>
    <row r="13" spans="1:40" ht="15.95" customHeight="1" x14ac:dyDescent="0.15">
      <c r="B13" s="94"/>
      <c r="C13" s="60"/>
      <c r="D13" s="54" t="str">
        <f>IFERROR(LOOKUP('棄権届 (5)'!B13,Sheet6!E:E,Sheet6!M:M),"")</f>
        <v/>
      </c>
      <c r="E13" s="54"/>
      <c r="F13" s="54"/>
      <c r="G13" s="54"/>
      <c r="H13" s="54"/>
      <c r="I13" s="54"/>
      <c r="J13" s="56" t="str">
        <f>IFERROR(VLOOKUP(Sheet12!A7,Sheet7!I:K,2,0),"")</f>
        <v/>
      </c>
      <c r="K13" s="58" t="str">
        <f>IFERROR(VLOOKUP(Sheet12!A7,Sheet7!I:K,3,0),"")</f>
        <v/>
      </c>
      <c r="L13" s="60"/>
      <c r="M13" s="60"/>
      <c r="N13" s="62" t="str">
        <f t="shared" ref="N13" si="4">CONCATENATE(B13,K13,L13)</f>
        <v/>
      </c>
      <c r="O13" s="48" t="str">
        <f>IFERROR(VLOOKUP(L13,選手番号!C:F,4,0),"")</f>
        <v/>
      </c>
      <c r="P13" s="49"/>
      <c r="Q13" s="49"/>
      <c r="R13" s="49"/>
      <c r="S13" s="50"/>
      <c r="T13" s="6"/>
      <c r="V13" s="94"/>
      <c r="W13" s="60"/>
      <c r="X13" s="54" t="str">
        <f>IFERROR(LOOKUP(V13,Sheet6!E:E,Sheet6!M:M),"")</f>
        <v/>
      </c>
      <c r="Y13" s="54"/>
      <c r="Z13" s="54"/>
      <c r="AA13" s="54"/>
      <c r="AB13" s="54"/>
      <c r="AC13" s="54"/>
      <c r="AD13" s="56" t="str">
        <f>IFERROR(VLOOKUP(Sheet12!C7,Sheet7!I:K,2,0),"")</f>
        <v/>
      </c>
      <c r="AE13" s="58" t="str">
        <f>IFERROR(VLOOKUP(Sheet12!C7,Sheet7!I:K,3,0),"")</f>
        <v/>
      </c>
      <c r="AF13" s="60"/>
      <c r="AG13" s="60"/>
      <c r="AH13" s="62" t="str">
        <f t="shared" ref="AH13" si="5">CONCATENATE(V13,AE13,AF13)</f>
        <v/>
      </c>
      <c r="AI13" s="48" t="str">
        <f>IFERROR(VLOOKUP(AF13,'チ-ム番号'!A:B,2,0),"")</f>
        <v/>
      </c>
      <c r="AJ13" s="49"/>
      <c r="AK13" s="49"/>
      <c r="AL13" s="49"/>
      <c r="AM13" s="50"/>
      <c r="AN13" s="6"/>
    </row>
    <row r="14" spans="1:40" ht="15.95" customHeight="1" x14ac:dyDescent="0.15">
      <c r="B14" s="94"/>
      <c r="C14" s="60"/>
      <c r="D14" s="54"/>
      <c r="E14" s="54"/>
      <c r="F14" s="54"/>
      <c r="G14" s="54"/>
      <c r="H14" s="54"/>
      <c r="I14" s="54"/>
      <c r="J14" s="83"/>
      <c r="K14" s="58"/>
      <c r="L14" s="60"/>
      <c r="M14" s="60"/>
      <c r="N14" s="84"/>
      <c r="O14" s="51"/>
      <c r="P14" s="52"/>
      <c r="Q14" s="52"/>
      <c r="R14" s="52"/>
      <c r="S14" s="53"/>
      <c r="T14" s="6"/>
      <c r="V14" s="94"/>
      <c r="W14" s="60"/>
      <c r="X14" s="54"/>
      <c r="Y14" s="54"/>
      <c r="Z14" s="54"/>
      <c r="AA14" s="54"/>
      <c r="AB14" s="54"/>
      <c r="AC14" s="54"/>
      <c r="AD14" s="83"/>
      <c r="AE14" s="58"/>
      <c r="AF14" s="60"/>
      <c r="AG14" s="60"/>
      <c r="AH14" s="84"/>
      <c r="AI14" s="51"/>
      <c r="AJ14" s="52"/>
      <c r="AK14" s="52"/>
      <c r="AL14" s="52"/>
      <c r="AM14" s="53"/>
      <c r="AN14" s="6"/>
    </row>
    <row r="15" spans="1:40" ht="15.95" customHeight="1" x14ac:dyDescent="0.15">
      <c r="B15" s="94"/>
      <c r="C15" s="60"/>
      <c r="D15" s="54" t="str">
        <f>IFERROR(LOOKUP('棄権届 (5)'!B15,Sheet6!E:E,Sheet6!M:M),"")</f>
        <v/>
      </c>
      <c r="E15" s="54"/>
      <c r="F15" s="54"/>
      <c r="G15" s="54"/>
      <c r="H15" s="54"/>
      <c r="I15" s="54"/>
      <c r="J15" s="56" t="str">
        <f>IFERROR(VLOOKUP(Sheet12!A9,Sheet7!I:K,2,0),"")</f>
        <v/>
      </c>
      <c r="K15" s="58" t="str">
        <f>IFERROR(VLOOKUP(Sheet12!A9,Sheet7!I:K,3,0),"")</f>
        <v/>
      </c>
      <c r="L15" s="60"/>
      <c r="M15" s="60"/>
      <c r="N15" s="62" t="str">
        <f t="shared" ref="N15" si="6">CONCATENATE(B15,K15,L15)</f>
        <v/>
      </c>
      <c r="O15" s="48" t="str">
        <f>IFERROR(VLOOKUP(L15,選手番号!C:F,4,0),"")</f>
        <v/>
      </c>
      <c r="P15" s="49"/>
      <c r="Q15" s="49"/>
      <c r="R15" s="49"/>
      <c r="S15" s="50"/>
      <c r="T15" s="6"/>
      <c r="V15" s="94"/>
      <c r="W15" s="60"/>
      <c r="X15" s="54" t="str">
        <f>IFERROR(LOOKUP(V15,Sheet6!E:E,Sheet6!M:M),"")</f>
        <v/>
      </c>
      <c r="Y15" s="54"/>
      <c r="Z15" s="54"/>
      <c r="AA15" s="54"/>
      <c r="AB15" s="54"/>
      <c r="AC15" s="54"/>
      <c r="AD15" s="56" t="str">
        <f>IFERROR(VLOOKUP(Sheet12!C9,Sheet7!I:K,2,0),"")</f>
        <v/>
      </c>
      <c r="AE15" s="58" t="str">
        <f>IFERROR(VLOOKUP(Sheet12!C9,Sheet7!I:K,3,0),"")</f>
        <v/>
      </c>
      <c r="AF15" s="60"/>
      <c r="AG15" s="60"/>
      <c r="AH15" s="62" t="str">
        <f t="shared" ref="AH15" si="7">CONCATENATE(V15,AE15,AF15)</f>
        <v/>
      </c>
      <c r="AI15" s="48" t="str">
        <f>IFERROR(VLOOKUP(AF15,'チ-ム番号'!A:B,2,0),"")</f>
        <v/>
      </c>
      <c r="AJ15" s="49"/>
      <c r="AK15" s="49"/>
      <c r="AL15" s="49"/>
      <c r="AM15" s="50"/>
      <c r="AN15" s="6"/>
    </row>
    <row r="16" spans="1:40" ht="15.95" customHeight="1" x14ac:dyDescent="0.15">
      <c r="B16" s="94"/>
      <c r="C16" s="60"/>
      <c r="D16" s="54"/>
      <c r="E16" s="54"/>
      <c r="F16" s="54"/>
      <c r="G16" s="54"/>
      <c r="H16" s="54"/>
      <c r="I16" s="54"/>
      <c r="J16" s="83"/>
      <c r="K16" s="58"/>
      <c r="L16" s="60"/>
      <c r="M16" s="60"/>
      <c r="N16" s="84"/>
      <c r="O16" s="51"/>
      <c r="P16" s="52"/>
      <c r="Q16" s="52"/>
      <c r="R16" s="52"/>
      <c r="S16" s="53"/>
      <c r="T16" s="6"/>
      <c r="V16" s="94"/>
      <c r="W16" s="60"/>
      <c r="X16" s="54"/>
      <c r="Y16" s="54"/>
      <c r="Z16" s="54"/>
      <c r="AA16" s="54"/>
      <c r="AB16" s="54"/>
      <c r="AC16" s="54"/>
      <c r="AD16" s="83"/>
      <c r="AE16" s="58"/>
      <c r="AF16" s="60"/>
      <c r="AG16" s="60"/>
      <c r="AH16" s="84"/>
      <c r="AI16" s="51"/>
      <c r="AJ16" s="52"/>
      <c r="AK16" s="52"/>
      <c r="AL16" s="52"/>
      <c r="AM16" s="53"/>
      <c r="AN16" s="6"/>
    </row>
    <row r="17" spans="2:40" ht="15.95" customHeight="1" x14ac:dyDescent="0.15">
      <c r="B17" s="94"/>
      <c r="C17" s="60"/>
      <c r="D17" s="54" t="str">
        <f>IFERROR(LOOKUP('棄権届 (5)'!B17,Sheet6!E:E,Sheet6!M:M),"")</f>
        <v/>
      </c>
      <c r="E17" s="54"/>
      <c r="F17" s="54"/>
      <c r="G17" s="54"/>
      <c r="H17" s="54"/>
      <c r="I17" s="54"/>
      <c r="J17" s="56" t="str">
        <f>IFERROR(VLOOKUP(Sheet12!A11,Sheet7!I:K,2,0),"")</f>
        <v/>
      </c>
      <c r="K17" s="58" t="str">
        <f>IFERROR(VLOOKUP(Sheet12!A11,Sheet7!I:K,3,0),"")</f>
        <v/>
      </c>
      <c r="L17" s="60"/>
      <c r="M17" s="60"/>
      <c r="N17" s="62" t="str">
        <f t="shared" ref="N17" si="8">CONCATENATE(B17,K17,L17)</f>
        <v/>
      </c>
      <c r="O17" s="48" t="str">
        <f>IFERROR(VLOOKUP(L17,選手番号!C:F,4,0),"")</f>
        <v/>
      </c>
      <c r="P17" s="49"/>
      <c r="Q17" s="49"/>
      <c r="R17" s="49"/>
      <c r="S17" s="50"/>
      <c r="T17" s="6"/>
      <c r="V17" s="94"/>
      <c r="W17" s="60"/>
      <c r="X17" s="54" t="str">
        <f>IFERROR(LOOKUP(V17,Sheet6!E:E,Sheet6!M:M),"")</f>
        <v/>
      </c>
      <c r="Y17" s="54"/>
      <c r="Z17" s="54"/>
      <c r="AA17" s="54"/>
      <c r="AB17" s="54"/>
      <c r="AC17" s="54"/>
      <c r="AD17" s="56" t="str">
        <f>IFERROR(VLOOKUP(Sheet12!C11,Sheet7!I:K,2,0),"")</f>
        <v/>
      </c>
      <c r="AE17" s="58" t="str">
        <f>IFERROR(VLOOKUP(Sheet12!C11,Sheet7!I:K,3,0),"")</f>
        <v/>
      </c>
      <c r="AF17" s="60"/>
      <c r="AG17" s="60"/>
      <c r="AH17" s="62" t="str">
        <f t="shared" ref="AH17" si="9">CONCATENATE(V17,AE17,AF17)</f>
        <v/>
      </c>
      <c r="AI17" s="48" t="str">
        <f>IFERROR(VLOOKUP(AF17,'チ-ム番号'!A:B,2,0),"")</f>
        <v/>
      </c>
      <c r="AJ17" s="49"/>
      <c r="AK17" s="49"/>
      <c r="AL17" s="49"/>
      <c r="AM17" s="50"/>
      <c r="AN17" s="6"/>
    </row>
    <row r="18" spans="2:40" ht="15.95" customHeight="1" x14ac:dyDescent="0.15">
      <c r="B18" s="94"/>
      <c r="C18" s="60"/>
      <c r="D18" s="54"/>
      <c r="E18" s="54"/>
      <c r="F18" s="54"/>
      <c r="G18" s="54"/>
      <c r="H18" s="54"/>
      <c r="I18" s="54"/>
      <c r="J18" s="83"/>
      <c r="K18" s="58"/>
      <c r="L18" s="60"/>
      <c r="M18" s="60"/>
      <c r="N18" s="84"/>
      <c r="O18" s="51"/>
      <c r="P18" s="52"/>
      <c r="Q18" s="52"/>
      <c r="R18" s="52"/>
      <c r="S18" s="53"/>
      <c r="T18" s="6"/>
      <c r="V18" s="94"/>
      <c r="W18" s="60"/>
      <c r="X18" s="54"/>
      <c r="Y18" s="54"/>
      <c r="Z18" s="54"/>
      <c r="AA18" s="54"/>
      <c r="AB18" s="54"/>
      <c r="AC18" s="54"/>
      <c r="AD18" s="83"/>
      <c r="AE18" s="58"/>
      <c r="AF18" s="60"/>
      <c r="AG18" s="60"/>
      <c r="AH18" s="84"/>
      <c r="AI18" s="51"/>
      <c r="AJ18" s="52"/>
      <c r="AK18" s="52"/>
      <c r="AL18" s="52"/>
      <c r="AM18" s="53"/>
      <c r="AN18" s="6"/>
    </row>
    <row r="19" spans="2:40" ht="15.95" customHeight="1" x14ac:dyDescent="0.15">
      <c r="B19" s="94"/>
      <c r="C19" s="60"/>
      <c r="D19" s="54" t="str">
        <f>IFERROR(LOOKUP('棄権届 (5)'!B19,Sheet6!E:E,Sheet6!M:M),"")</f>
        <v/>
      </c>
      <c r="E19" s="54"/>
      <c r="F19" s="54"/>
      <c r="G19" s="54"/>
      <c r="H19" s="54"/>
      <c r="I19" s="54"/>
      <c r="J19" s="56" t="str">
        <f>IFERROR(VLOOKUP(Sheet12!A13,Sheet7!I:K,2,0),"")</f>
        <v/>
      </c>
      <c r="K19" s="58" t="str">
        <f>IFERROR(VLOOKUP(Sheet12!A13,Sheet7!I:K,3,0),"")</f>
        <v/>
      </c>
      <c r="L19" s="60"/>
      <c r="M19" s="60"/>
      <c r="N19" s="62" t="str">
        <f t="shared" ref="N19" si="10">CONCATENATE(B19,K19,L19)</f>
        <v/>
      </c>
      <c r="O19" s="48" t="str">
        <f>IFERROR(VLOOKUP(L19,選手番号!C:F,4,0),"")</f>
        <v/>
      </c>
      <c r="P19" s="49"/>
      <c r="Q19" s="49"/>
      <c r="R19" s="49"/>
      <c r="S19" s="50"/>
      <c r="T19" s="6"/>
      <c r="V19" s="94"/>
      <c r="W19" s="60"/>
      <c r="X19" s="54" t="str">
        <f>IFERROR(LOOKUP(V19,Sheet6!E:E,Sheet6!M:M),"")</f>
        <v/>
      </c>
      <c r="Y19" s="54"/>
      <c r="Z19" s="54"/>
      <c r="AA19" s="54"/>
      <c r="AB19" s="54"/>
      <c r="AC19" s="54"/>
      <c r="AD19" s="56" t="str">
        <f>IFERROR(VLOOKUP(Sheet12!C13,Sheet7!I:K,2,0),"")</f>
        <v/>
      </c>
      <c r="AE19" s="58" t="str">
        <f>IFERROR(VLOOKUP(Sheet12!C13,Sheet7!I:K,3,0),"")</f>
        <v/>
      </c>
      <c r="AF19" s="60"/>
      <c r="AG19" s="60"/>
      <c r="AH19" s="62" t="str">
        <f t="shared" ref="AH19" si="11">CONCATENATE(V19,AE19,AF19)</f>
        <v/>
      </c>
      <c r="AI19" s="48" t="str">
        <f>IFERROR(VLOOKUP(AF19,'チ-ム番号'!A:B,2,0),"")</f>
        <v/>
      </c>
      <c r="AJ19" s="49"/>
      <c r="AK19" s="49"/>
      <c r="AL19" s="49"/>
      <c r="AM19" s="50"/>
      <c r="AN19" s="6"/>
    </row>
    <row r="20" spans="2:40" ht="15.95" customHeight="1" x14ac:dyDescent="0.15">
      <c r="B20" s="94"/>
      <c r="C20" s="60"/>
      <c r="D20" s="54"/>
      <c r="E20" s="54"/>
      <c r="F20" s="54"/>
      <c r="G20" s="54"/>
      <c r="H20" s="54"/>
      <c r="I20" s="54"/>
      <c r="J20" s="83"/>
      <c r="K20" s="58"/>
      <c r="L20" s="60"/>
      <c r="M20" s="60"/>
      <c r="N20" s="84"/>
      <c r="O20" s="51"/>
      <c r="P20" s="52"/>
      <c r="Q20" s="52"/>
      <c r="R20" s="52"/>
      <c r="S20" s="53"/>
      <c r="T20" s="6"/>
      <c r="V20" s="94"/>
      <c r="W20" s="60"/>
      <c r="X20" s="54"/>
      <c r="Y20" s="54"/>
      <c r="Z20" s="54"/>
      <c r="AA20" s="54"/>
      <c r="AB20" s="54"/>
      <c r="AC20" s="54"/>
      <c r="AD20" s="83"/>
      <c r="AE20" s="58"/>
      <c r="AF20" s="60"/>
      <c r="AG20" s="60"/>
      <c r="AH20" s="84"/>
      <c r="AI20" s="51"/>
      <c r="AJ20" s="52"/>
      <c r="AK20" s="52"/>
      <c r="AL20" s="52"/>
      <c r="AM20" s="53"/>
      <c r="AN20" s="6"/>
    </row>
    <row r="21" spans="2:40" ht="15.95" customHeight="1" x14ac:dyDescent="0.15">
      <c r="B21" s="94"/>
      <c r="C21" s="60"/>
      <c r="D21" s="54" t="str">
        <f>IFERROR(LOOKUP('棄権届 (5)'!B21,Sheet6!E:E,Sheet6!M:M),"")</f>
        <v/>
      </c>
      <c r="E21" s="54"/>
      <c r="F21" s="54"/>
      <c r="G21" s="54"/>
      <c r="H21" s="54"/>
      <c r="I21" s="54"/>
      <c r="J21" s="56" t="str">
        <f>IFERROR(VLOOKUP(Sheet12!A15,Sheet7!I:K,2,0),"")</f>
        <v/>
      </c>
      <c r="K21" s="58" t="str">
        <f>IFERROR(VLOOKUP(Sheet12!A15,Sheet7!I:K,3,0),"")</f>
        <v/>
      </c>
      <c r="L21" s="60"/>
      <c r="M21" s="60"/>
      <c r="N21" s="62" t="str">
        <f t="shared" ref="N21" si="12">CONCATENATE(B21,K21,L21)</f>
        <v/>
      </c>
      <c r="O21" s="48" t="str">
        <f>IFERROR(VLOOKUP(L21,選手番号!C:F,4,0),"")</f>
        <v/>
      </c>
      <c r="P21" s="49"/>
      <c r="Q21" s="49"/>
      <c r="R21" s="49"/>
      <c r="S21" s="50"/>
      <c r="T21" s="6"/>
      <c r="V21" s="94"/>
      <c r="W21" s="60"/>
      <c r="X21" s="54" t="str">
        <f>IFERROR(LOOKUP(V21,Sheet6!E:E,Sheet6!M:M),"")</f>
        <v/>
      </c>
      <c r="Y21" s="54"/>
      <c r="Z21" s="54"/>
      <c r="AA21" s="54"/>
      <c r="AB21" s="54"/>
      <c r="AC21" s="54"/>
      <c r="AD21" s="56" t="str">
        <f>IFERROR(VLOOKUP(Sheet12!C15,Sheet7!I:K,2,0),"")</f>
        <v/>
      </c>
      <c r="AE21" s="58" t="str">
        <f>IFERROR(VLOOKUP(Sheet12!C15,Sheet7!I:K,3,0),"")</f>
        <v/>
      </c>
      <c r="AF21" s="60"/>
      <c r="AG21" s="60"/>
      <c r="AH21" s="62" t="str">
        <f t="shared" ref="AH21" si="13">CONCATENATE(V21,AE21,AF21)</f>
        <v/>
      </c>
      <c r="AI21" s="48" t="str">
        <f>IFERROR(VLOOKUP(AF21,'チ-ム番号'!A:B,2,0),"")</f>
        <v/>
      </c>
      <c r="AJ21" s="49"/>
      <c r="AK21" s="49"/>
      <c r="AL21" s="49"/>
      <c r="AM21" s="50"/>
      <c r="AN21" s="6"/>
    </row>
    <row r="22" spans="2:40" ht="15.95" customHeight="1" x14ac:dyDescent="0.15">
      <c r="B22" s="94"/>
      <c r="C22" s="60"/>
      <c r="D22" s="54"/>
      <c r="E22" s="54"/>
      <c r="F22" s="54"/>
      <c r="G22" s="54"/>
      <c r="H22" s="54"/>
      <c r="I22" s="54"/>
      <c r="J22" s="83"/>
      <c r="K22" s="58"/>
      <c r="L22" s="60"/>
      <c r="M22" s="60"/>
      <c r="N22" s="84"/>
      <c r="O22" s="51"/>
      <c r="P22" s="52"/>
      <c r="Q22" s="52"/>
      <c r="R22" s="52"/>
      <c r="S22" s="53"/>
      <c r="T22" s="6"/>
      <c r="V22" s="94"/>
      <c r="W22" s="60"/>
      <c r="X22" s="54"/>
      <c r="Y22" s="54"/>
      <c r="Z22" s="54"/>
      <c r="AA22" s="54"/>
      <c r="AB22" s="54"/>
      <c r="AC22" s="54"/>
      <c r="AD22" s="83"/>
      <c r="AE22" s="58"/>
      <c r="AF22" s="60"/>
      <c r="AG22" s="60"/>
      <c r="AH22" s="84"/>
      <c r="AI22" s="51"/>
      <c r="AJ22" s="52"/>
      <c r="AK22" s="52"/>
      <c r="AL22" s="52"/>
      <c r="AM22" s="53"/>
      <c r="AN22" s="6"/>
    </row>
    <row r="23" spans="2:40" ht="15.95" customHeight="1" x14ac:dyDescent="0.15">
      <c r="B23" s="94"/>
      <c r="C23" s="60"/>
      <c r="D23" s="54" t="str">
        <f>IFERROR(LOOKUP('棄権届 (5)'!B23,Sheet6!E:E,Sheet6!M:M),"")</f>
        <v/>
      </c>
      <c r="E23" s="54"/>
      <c r="F23" s="54"/>
      <c r="G23" s="54"/>
      <c r="H23" s="54"/>
      <c r="I23" s="54"/>
      <c r="J23" s="56" t="str">
        <f>IFERROR(VLOOKUP(Sheet12!A17,Sheet7!I:K,2,0),"")</f>
        <v/>
      </c>
      <c r="K23" s="58" t="str">
        <f>IFERROR(VLOOKUP(Sheet12!A17,Sheet7!I:K,3,0),"")</f>
        <v/>
      </c>
      <c r="L23" s="60"/>
      <c r="M23" s="60"/>
      <c r="N23" s="62" t="str">
        <f t="shared" ref="N23" si="14">CONCATENATE(B23,K23,L23)</f>
        <v/>
      </c>
      <c r="O23" s="48" t="str">
        <f>IFERROR(VLOOKUP(L23,選手番号!C:F,4,0),"")</f>
        <v/>
      </c>
      <c r="P23" s="49"/>
      <c r="Q23" s="49"/>
      <c r="R23" s="49"/>
      <c r="S23" s="50"/>
      <c r="T23" s="6"/>
      <c r="V23" s="94"/>
      <c r="W23" s="60"/>
      <c r="X23" s="54" t="str">
        <f>IFERROR(LOOKUP(V23,Sheet6!E:E,Sheet6!M:M),"")</f>
        <v/>
      </c>
      <c r="Y23" s="54"/>
      <c r="Z23" s="54"/>
      <c r="AA23" s="54"/>
      <c r="AB23" s="54"/>
      <c r="AC23" s="54"/>
      <c r="AD23" s="56" t="str">
        <f>IFERROR(VLOOKUP(Sheet12!C17,Sheet7!I:K,2,0),"")</f>
        <v/>
      </c>
      <c r="AE23" s="58" t="str">
        <f>IFERROR(VLOOKUP(Sheet12!C17,Sheet7!I:K,3,0),"")</f>
        <v/>
      </c>
      <c r="AF23" s="60"/>
      <c r="AG23" s="60"/>
      <c r="AH23" s="62" t="str">
        <f t="shared" ref="AH23" si="15">CONCATENATE(V23,AE23,AF23)</f>
        <v/>
      </c>
      <c r="AI23" s="48" t="str">
        <f>IFERROR(VLOOKUP(AF23,'チ-ム番号'!A:B,2,0),"")</f>
        <v/>
      </c>
      <c r="AJ23" s="49"/>
      <c r="AK23" s="49"/>
      <c r="AL23" s="49"/>
      <c r="AM23" s="50"/>
      <c r="AN23" s="6"/>
    </row>
    <row r="24" spans="2:40" ht="15.95" customHeight="1" x14ac:dyDescent="0.15">
      <c r="B24" s="94"/>
      <c r="C24" s="60"/>
      <c r="D24" s="54"/>
      <c r="E24" s="54"/>
      <c r="F24" s="54"/>
      <c r="G24" s="54"/>
      <c r="H24" s="54"/>
      <c r="I24" s="54"/>
      <c r="J24" s="83"/>
      <c r="K24" s="58"/>
      <c r="L24" s="60"/>
      <c r="M24" s="60"/>
      <c r="N24" s="84"/>
      <c r="O24" s="51"/>
      <c r="P24" s="52"/>
      <c r="Q24" s="52"/>
      <c r="R24" s="52"/>
      <c r="S24" s="53"/>
      <c r="T24" s="6"/>
      <c r="V24" s="94"/>
      <c r="W24" s="60"/>
      <c r="X24" s="54"/>
      <c r="Y24" s="54"/>
      <c r="Z24" s="54"/>
      <c r="AA24" s="54"/>
      <c r="AB24" s="54"/>
      <c r="AC24" s="54"/>
      <c r="AD24" s="83"/>
      <c r="AE24" s="58"/>
      <c r="AF24" s="60"/>
      <c r="AG24" s="60"/>
      <c r="AH24" s="84"/>
      <c r="AI24" s="51"/>
      <c r="AJ24" s="52"/>
      <c r="AK24" s="52"/>
      <c r="AL24" s="52"/>
      <c r="AM24" s="53"/>
      <c r="AN24" s="6"/>
    </row>
    <row r="25" spans="2:40" ht="15.95" customHeight="1" x14ac:dyDescent="0.15">
      <c r="B25" s="94"/>
      <c r="C25" s="60"/>
      <c r="D25" s="54" t="str">
        <f>IFERROR(LOOKUP('棄権届 (5)'!B25,Sheet6!E:E,Sheet6!M:M),"")</f>
        <v/>
      </c>
      <c r="E25" s="54"/>
      <c r="F25" s="54"/>
      <c r="G25" s="54"/>
      <c r="H25" s="54"/>
      <c r="I25" s="54"/>
      <c r="J25" s="56" t="str">
        <f>IFERROR(VLOOKUP(Sheet12!A19,Sheet7!I:K,2,0),"")</f>
        <v/>
      </c>
      <c r="K25" s="58" t="str">
        <f>IFERROR(VLOOKUP(Sheet12!A19,Sheet7!I:K,3,0),"")</f>
        <v/>
      </c>
      <c r="L25" s="60"/>
      <c r="M25" s="60"/>
      <c r="N25" s="62" t="str">
        <f t="shared" ref="N25" si="16">CONCATENATE(B25,K25,L25)</f>
        <v/>
      </c>
      <c r="O25" s="48" t="str">
        <f>IFERROR(VLOOKUP(L25,選手番号!C:F,4,0),"")</f>
        <v/>
      </c>
      <c r="P25" s="49"/>
      <c r="Q25" s="49"/>
      <c r="R25" s="49"/>
      <c r="S25" s="50"/>
      <c r="T25" s="6"/>
      <c r="V25" s="94"/>
      <c r="W25" s="60"/>
      <c r="X25" s="54" t="str">
        <f>IFERROR(LOOKUP(V25,Sheet6!E:E,Sheet6!M:M),"")</f>
        <v/>
      </c>
      <c r="Y25" s="54"/>
      <c r="Z25" s="54"/>
      <c r="AA25" s="54"/>
      <c r="AB25" s="54"/>
      <c r="AC25" s="54"/>
      <c r="AD25" s="56" t="str">
        <f>IFERROR(VLOOKUP(Sheet12!C19,Sheet7!I:K,2,0),"")</f>
        <v/>
      </c>
      <c r="AE25" s="58" t="str">
        <f>IFERROR(VLOOKUP(Sheet12!C19,Sheet7!I:K,3,0),"")</f>
        <v/>
      </c>
      <c r="AF25" s="60"/>
      <c r="AG25" s="60"/>
      <c r="AH25" s="62" t="str">
        <f t="shared" ref="AH25" si="17">CONCATENATE(V25,AE25,AF25)</f>
        <v/>
      </c>
      <c r="AI25" s="48" t="str">
        <f>IFERROR(VLOOKUP(AF25,'チ-ム番号'!A:B,2,0),"")</f>
        <v/>
      </c>
      <c r="AJ25" s="49"/>
      <c r="AK25" s="49"/>
      <c r="AL25" s="49"/>
      <c r="AM25" s="50"/>
      <c r="AN25" s="6"/>
    </row>
    <row r="26" spans="2:40" ht="15.95" customHeight="1" x14ac:dyDescent="0.15">
      <c r="B26" s="94"/>
      <c r="C26" s="60"/>
      <c r="D26" s="54"/>
      <c r="E26" s="54"/>
      <c r="F26" s="54"/>
      <c r="G26" s="54"/>
      <c r="H26" s="54"/>
      <c r="I26" s="54"/>
      <c r="J26" s="83"/>
      <c r="K26" s="58"/>
      <c r="L26" s="60"/>
      <c r="M26" s="60"/>
      <c r="N26" s="84"/>
      <c r="O26" s="51"/>
      <c r="P26" s="52"/>
      <c r="Q26" s="52"/>
      <c r="R26" s="52"/>
      <c r="S26" s="53"/>
      <c r="T26" s="6"/>
      <c r="V26" s="94"/>
      <c r="W26" s="60"/>
      <c r="X26" s="54"/>
      <c r="Y26" s="54"/>
      <c r="Z26" s="54"/>
      <c r="AA26" s="54"/>
      <c r="AB26" s="54"/>
      <c r="AC26" s="54"/>
      <c r="AD26" s="83"/>
      <c r="AE26" s="58"/>
      <c r="AF26" s="60"/>
      <c r="AG26" s="60"/>
      <c r="AH26" s="84"/>
      <c r="AI26" s="51"/>
      <c r="AJ26" s="52"/>
      <c r="AK26" s="52"/>
      <c r="AL26" s="52"/>
      <c r="AM26" s="53"/>
      <c r="AN26" s="6"/>
    </row>
    <row r="27" spans="2:40" ht="15.95" customHeight="1" x14ac:dyDescent="0.15">
      <c r="B27" s="94"/>
      <c r="C27" s="60"/>
      <c r="D27" s="54" t="str">
        <f>IFERROR(LOOKUP('棄権届 (5)'!B27,Sheet6!E:E,Sheet6!M:M),"")</f>
        <v/>
      </c>
      <c r="E27" s="54"/>
      <c r="F27" s="54"/>
      <c r="G27" s="54"/>
      <c r="H27" s="54"/>
      <c r="I27" s="54"/>
      <c r="J27" s="56" t="str">
        <f>IFERROR(VLOOKUP(Sheet12!A21,Sheet7!I:K,2,0),"")</f>
        <v/>
      </c>
      <c r="K27" s="58" t="str">
        <f>IFERROR(VLOOKUP(Sheet12!A21,Sheet7!I:K,3,0),"")</f>
        <v/>
      </c>
      <c r="L27" s="60"/>
      <c r="M27" s="60"/>
      <c r="N27" s="62" t="str">
        <f t="shared" ref="N27" si="18">CONCATENATE(B27,K27,L27)</f>
        <v/>
      </c>
      <c r="O27" s="48" t="str">
        <f>IFERROR(VLOOKUP(L27,選手番号!C:F,4,0),"")</f>
        <v/>
      </c>
      <c r="P27" s="49"/>
      <c r="Q27" s="49"/>
      <c r="R27" s="49"/>
      <c r="S27" s="50"/>
      <c r="T27" s="6"/>
      <c r="V27" s="94"/>
      <c r="W27" s="60"/>
      <c r="X27" s="54" t="str">
        <f>IFERROR(LOOKUP(V27,Sheet6!E:E,Sheet6!M:M),"")</f>
        <v/>
      </c>
      <c r="Y27" s="54"/>
      <c r="Z27" s="54"/>
      <c r="AA27" s="54"/>
      <c r="AB27" s="54"/>
      <c r="AC27" s="54"/>
      <c r="AD27" s="56" t="str">
        <f>IFERROR(VLOOKUP(Sheet12!C21,Sheet7!I:K,2,0),"")</f>
        <v/>
      </c>
      <c r="AE27" s="58" t="str">
        <f>IFERROR(VLOOKUP(Sheet12!C21,Sheet7!I:K,3,0),"")</f>
        <v/>
      </c>
      <c r="AF27" s="60"/>
      <c r="AG27" s="60"/>
      <c r="AH27" s="62" t="str">
        <f t="shared" ref="AH27" si="19">CONCATENATE(V27,AE27,AF27)</f>
        <v/>
      </c>
      <c r="AI27" s="48" t="str">
        <f>IFERROR(VLOOKUP(AF27,'チ-ム番号'!A:B,2,0),"")</f>
        <v/>
      </c>
      <c r="AJ27" s="49"/>
      <c r="AK27" s="49"/>
      <c r="AL27" s="49"/>
      <c r="AM27" s="50"/>
      <c r="AN27" s="6"/>
    </row>
    <row r="28" spans="2:40" ht="15.95" customHeight="1" x14ac:dyDescent="0.15">
      <c r="B28" s="94"/>
      <c r="C28" s="60"/>
      <c r="D28" s="54"/>
      <c r="E28" s="54"/>
      <c r="F28" s="54"/>
      <c r="G28" s="54"/>
      <c r="H28" s="54"/>
      <c r="I28" s="54"/>
      <c r="J28" s="83"/>
      <c r="K28" s="58"/>
      <c r="L28" s="60"/>
      <c r="M28" s="60"/>
      <c r="N28" s="84"/>
      <c r="O28" s="51"/>
      <c r="P28" s="52"/>
      <c r="Q28" s="52"/>
      <c r="R28" s="52"/>
      <c r="S28" s="53"/>
      <c r="T28" s="6"/>
      <c r="V28" s="94"/>
      <c r="W28" s="60"/>
      <c r="X28" s="54"/>
      <c r="Y28" s="54"/>
      <c r="Z28" s="54"/>
      <c r="AA28" s="54"/>
      <c r="AB28" s="54"/>
      <c r="AC28" s="54"/>
      <c r="AD28" s="83"/>
      <c r="AE28" s="58"/>
      <c r="AF28" s="60"/>
      <c r="AG28" s="60"/>
      <c r="AH28" s="84"/>
      <c r="AI28" s="51"/>
      <c r="AJ28" s="52"/>
      <c r="AK28" s="52"/>
      <c r="AL28" s="52"/>
      <c r="AM28" s="53"/>
      <c r="AN28" s="6"/>
    </row>
    <row r="29" spans="2:40" ht="15.95" customHeight="1" x14ac:dyDescent="0.15">
      <c r="B29" s="94"/>
      <c r="C29" s="60"/>
      <c r="D29" s="54" t="str">
        <f>IFERROR(LOOKUP('棄権届 (5)'!B29,Sheet6!E:E,Sheet6!M:M),"")</f>
        <v/>
      </c>
      <c r="E29" s="54"/>
      <c r="F29" s="54"/>
      <c r="G29" s="54"/>
      <c r="H29" s="54"/>
      <c r="I29" s="54"/>
      <c r="J29" s="56" t="str">
        <f>IFERROR(VLOOKUP(Sheet12!A23,Sheet7!I:K,2,0),"")</f>
        <v/>
      </c>
      <c r="K29" s="58" t="str">
        <f>IFERROR(VLOOKUP(Sheet12!A23,Sheet7!I:K,3,0),"")</f>
        <v/>
      </c>
      <c r="L29" s="60"/>
      <c r="M29" s="60"/>
      <c r="N29" s="62" t="str">
        <f t="shared" ref="N29" si="20">CONCATENATE(B29,K29,L29)</f>
        <v/>
      </c>
      <c r="O29" s="48" t="str">
        <f>IFERROR(VLOOKUP(L29,選手番号!C:F,4,0),"")</f>
        <v/>
      </c>
      <c r="P29" s="49"/>
      <c r="Q29" s="49"/>
      <c r="R29" s="49"/>
      <c r="S29" s="50"/>
      <c r="T29" s="6"/>
      <c r="V29" s="94"/>
      <c r="W29" s="60"/>
      <c r="X29" s="54" t="str">
        <f>IFERROR(LOOKUP(V29,Sheet6!E:E,Sheet6!M:M),"")</f>
        <v/>
      </c>
      <c r="Y29" s="54"/>
      <c r="Z29" s="54"/>
      <c r="AA29" s="54"/>
      <c r="AB29" s="54"/>
      <c r="AC29" s="54"/>
      <c r="AD29" s="56" t="str">
        <f>IFERROR(VLOOKUP(Sheet12!C23,Sheet7!I:K,2,0),"")</f>
        <v/>
      </c>
      <c r="AE29" s="58" t="str">
        <f>IFERROR(VLOOKUP(Sheet12!C23,Sheet7!I:K,3,0),"")</f>
        <v/>
      </c>
      <c r="AF29" s="60"/>
      <c r="AG29" s="60"/>
      <c r="AH29" s="62" t="str">
        <f t="shared" ref="AH29" si="21">CONCATENATE(V29,AE29,AF29)</f>
        <v/>
      </c>
      <c r="AI29" s="48" t="str">
        <f>IFERROR(VLOOKUP(AF29,'チ-ム番号'!A:B,2,0),"")</f>
        <v/>
      </c>
      <c r="AJ29" s="49"/>
      <c r="AK29" s="49"/>
      <c r="AL29" s="49"/>
      <c r="AM29" s="50"/>
      <c r="AN29" s="6"/>
    </row>
    <row r="30" spans="2:40" ht="15.95" customHeight="1" thickBot="1" x14ac:dyDescent="0.2">
      <c r="B30" s="95"/>
      <c r="C30" s="61"/>
      <c r="D30" s="55"/>
      <c r="E30" s="55"/>
      <c r="F30" s="55"/>
      <c r="G30" s="55"/>
      <c r="H30" s="55"/>
      <c r="I30" s="55"/>
      <c r="J30" s="57"/>
      <c r="K30" s="59"/>
      <c r="L30" s="61"/>
      <c r="M30" s="61"/>
      <c r="N30" s="63"/>
      <c r="O30" s="64"/>
      <c r="P30" s="65"/>
      <c r="Q30" s="65"/>
      <c r="R30" s="65"/>
      <c r="S30" s="66"/>
      <c r="T30" s="6"/>
      <c r="V30" s="95"/>
      <c r="W30" s="61"/>
      <c r="X30" s="55"/>
      <c r="Y30" s="55"/>
      <c r="Z30" s="55"/>
      <c r="AA30" s="55"/>
      <c r="AB30" s="55"/>
      <c r="AC30" s="55"/>
      <c r="AD30" s="57"/>
      <c r="AE30" s="59"/>
      <c r="AF30" s="61"/>
      <c r="AG30" s="61"/>
      <c r="AH30" s="63"/>
      <c r="AI30" s="64"/>
      <c r="AJ30" s="65"/>
      <c r="AK30" s="65"/>
      <c r="AL30" s="65"/>
      <c r="AM30" s="66"/>
      <c r="AN30" s="6"/>
    </row>
    <row r="31" spans="2:40" ht="14.25" thickBot="1" x14ac:dyDescent="0.2">
      <c r="T31" s="6"/>
      <c r="AN31" s="6"/>
    </row>
    <row r="32" spans="2:40" x14ac:dyDescent="0.15">
      <c r="B32" s="77" t="s">
        <v>1</v>
      </c>
      <c r="C32" s="78"/>
      <c r="D32" s="78"/>
      <c r="E32" s="78"/>
      <c r="F32" s="78"/>
      <c r="G32" s="79"/>
      <c r="H32" s="96">
        <f>棄権届!H32</f>
        <v>0</v>
      </c>
      <c r="I32" s="97"/>
      <c r="J32" s="97"/>
      <c r="K32" s="97"/>
      <c r="L32" s="97"/>
      <c r="M32" s="97"/>
      <c r="N32" s="38"/>
      <c r="O32" s="71" t="s">
        <v>125</v>
      </c>
      <c r="P32" s="71"/>
      <c r="Q32" s="73" t="str">
        <f>IFERROR(VLOOKUP(L7,Sheet7!E:G,3,0),"")</f>
        <v/>
      </c>
      <c r="R32" s="73"/>
      <c r="S32" s="75" t="s">
        <v>123</v>
      </c>
      <c r="T32" s="8"/>
      <c r="V32" s="77" t="s">
        <v>1</v>
      </c>
      <c r="W32" s="78"/>
      <c r="X32" s="78"/>
      <c r="Y32" s="78"/>
      <c r="Z32" s="78"/>
      <c r="AA32" s="79"/>
      <c r="AB32" s="96">
        <f>棄権届!AB32</f>
        <v>0</v>
      </c>
      <c r="AC32" s="97"/>
      <c r="AD32" s="97"/>
      <c r="AE32" s="97"/>
      <c r="AF32" s="97"/>
      <c r="AG32" s="97"/>
      <c r="AH32" s="38"/>
      <c r="AI32" s="71" t="s">
        <v>125</v>
      </c>
      <c r="AJ32" s="71"/>
      <c r="AK32" s="73" t="str">
        <f>AI7</f>
        <v/>
      </c>
      <c r="AL32" s="73"/>
      <c r="AM32" s="75" t="s">
        <v>123</v>
      </c>
      <c r="AN32" s="8"/>
    </row>
    <row r="33" spans="1:40" ht="14.25" thickBot="1" x14ac:dyDescent="0.2">
      <c r="B33" s="80"/>
      <c r="C33" s="81"/>
      <c r="D33" s="81"/>
      <c r="E33" s="81"/>
      <c r="F33" s="81"/>
      <c r="G33" s="82"/>
      <c r="H33" s="98"/>
      <c r="I33" s="99"/>
      <c r="J33" s="99"/>
      <c r="K33" s="99"/>
      <c r="L33" s="99"/>
      <c r="M33" s="99"/>
      <c r="N33" s="39"/>
      <c r="O33" s="72"/>
      <c r="P33" s="72"/>
      <c r="Q33" s="74"/>
      <c r="R33" s="74"/>
      <c r="S33" s="76"/>
      <c r="T33" s="8"/>
      <c r="V33" s="80"/>
      <c r="W33" s="81"/>
      <c r="X33" s="81"/>
      <c r="Y33" s="81"/>
      <c r="Z33" s="81"/>
      <c r="AA33" s="82"/>
      <c r="AB33" s="98"/>
      <c r="AC33" s="99"/>
      <c r="AD33" s="99"/>
      <c r="AE33" s="99"/>
      <c r="AF33" s="99"/>
      <c r="AG33" s="99"/>
      <c r="AH33" s="39"/>
      <c r="AI33" s="72"/>
      <c r="AJ33" s="72"/>
      <c r="AK33" s="74"/>
      <c r="AL33" s="74"/>
      <c r="AM33" s="76"/>
      <c r="AN33" s="8"/>
    </row>
    <row r="34" spans="1:40" x14ac:dyDescent="0.15">
      <c r="T34" s="6"/>
      <c r="AN34" s="6"/>
    </row>
    <row r="35" spans="1:40" x14ac:dyDescent="0.15">
      <c r="T35" s="6"/>
      <c r="AN35" s="6"/>
    </row>
    <row r="36" spans="1:40" ht="19.5" customHeight="1" x14ac:dyDescent="0.2">
      <c r="A36" s="47" t="s">
        <v>176</v>
      </c>
      <c r="B36" s="47"/>
      <c r="C36" s="47"/>
      <c r="D36" s="47"/>
      <c r="E36" s="47"/>
      <c r="F36" s="47"/>
      <c r="G36" s="47"/>
      <c r="H36" s="47"/>
      <c r="I36" s="47"/>
      <c r="J36" s="47"/>
      <c r="K36" s="47"/>
      <c r="L36" s="47"/>
      <c r="M36" s="47"/>
      <c r="N36" s="47"/>
      <c r="O36" s="47"/>
      <c r="P36" s="47"/>
      <c r="Q36" s="47"/>
      <c r="R36" s="47"/>
      <c r="S36" s="47"/>
      <c r="T36" s="6"/>
      <c r="U36" s="47" t="s">
        <v>176</v>
      </c>
      <c r="V36" s="47"/>
      <c r="W36" s="47"/>
      <c r="X36" s="47"/>
      <c r="Y36" s="47"/>
      <c r="Z36" s="47"/>
      <c r="AA36" s="47"/>
      <c r="AB36" s="47"/>
      <c r="AC36" s="47"/>
      <c r="AD36" s="47"/>
      <c r="AE36" s="47"/>
      <c r="AF36" s="47"/>
      <c r="AG36" s="47"/>
      <c r="AH36" s="47"/>
      <c r="AI36" s="47"/>
      <c r="AJ36" s="47"/>
      <c r="AK36" s="47"/>
      <c r="AL36" s="47"/>
      <c r="AM36" s="47"/>
      <c r="AN36" s="6"/>
    </row>
    <row r="37" spans="1:40" x14ac:dyDescent="0.15">
      <c r="T37" s="6"/>
      <c r="AN37" s="6"/>
    </row>
    <row r="38" spans="1:40" x14ac:dyDescent="0.15">
      <c r="T38" s="6"/>
      <c r="AN38" s="6"/>
    </row>
    <row r="39" spans="1:40" x14ac:dyDescent="0.15">
      <c r="T39" s="13"/>
      <c r="AN39" s="13"/>
    </row>
  </sheetData>
  <sheetProtection sheet="1" objects="1" scenarios="1" selectLockedCells="1"/>
  <mergeCells count="192">
    <mergeCell ref="A1:T1"/>
    <mergeCell ref="U1:AN1"/>
    <mergeCell ref="A4:S4"/>
    <mergeCell ref="U4:AM4"/>
    <mergeCell ref="B6:C6"/>
    <mergeCell ref="D6:I6"/>
    <mergeCell ref="L6:M6"/>
    <mergeCell ref="O6:S6"/>
    <mergeCell ref="V6:W6"/>
    <mergeCell ref="X6:AC6"/>
    <mergeCell ref="X7:AC8"/>
    <mergeCell ref="AD7:AD8"/>
    <mergeCell ref="AE7:AE8"/>
    <mergeCell ref="AF7:AG8"/>
    <mergeCell ref="AH7:AH8"/>
    <mergeCell ref="AI7:AM8"/>
    <mergeCell ref="AF6:AG6"/>
    <mergeCell ref="AI6:AM6"/>
    <mergeCell ref="B7:C8"/>
    <mergeCell ref="D7:I8"/>
    <mergeCell ref="J7:J8"/>
    <mergeCell ref="K7:K8"/>
    <mergeCell ref="L7:M8"/>
    <mergeCell ref="N7:N8"/>
    <mergeCell ref="O7:S8"/>
    <mergeCell ref="V7:W8"/>
    <mergeCell ref="AI11:AM12"/>
    <mergeCell ref="AH9:AH10"/>
    <mergeCell ref="AI9:AM10"/>
    <mergeCell ref="B11:C12"/>
    <mergeCell ref="D11:I12"/>
    <mergeCell ref="J11:J12"/>
    <mergeCell ref="K11:K12"/>
    <mergeCell ref="L11:M12"/>
    <mergeCell ref="N11:N12"/>
    <mergeCell ref="O11:S12"/>
    <mergeCell ref="V11:W12"/>
    <mergeCell ref="O9:S10"/>
    <mergeCell ref="V9:W10"/>
    <mergeCell ref="X9:AC10"/>
    <mergeCell ref="AD9:AD10"/>
    <mergeCell ref="AE9:AE10"/>
    <mergeCell ref="AF9:AG10"/>
    <mergeCell ref="B9:C10"/>
    <mergeCell ref="D9:I10"/>
    <mergeCell ref="J9:J10"/>
    <mergeCell ref="K9:K10"/>
    <mergeCell ref="L9:M10"/>
    <mergeCell ref="N9:N10"/>
    <mergeCell ref="J13:J14"/>
    <mergeCell ref="K13:K14"/>
    <mergeCell ref="L13:M14"/>
    <mergeCell ref="N13:N14"/>
    <mergeCell ref="X11:AC12"/>
    <mergeCell ref="AD11:AD12"/>
    <mergeCell ref="AE11:AE12"/>
    <mergeCell ref="AF11:AG12"/>
    <mergeCell ref="AH11:AH12"/>
    <mergeCell ref="X15:AC16"/>
    <mergeCell ref="AD15:AD16"/>
    <mergeCell ref="AE15:AE16"/>
    <mergeCell ref="AF15:AG16"/>
    <mergeCell ref="AH15:AH16"/>
    <mergeCell ref="AI15:AM16"/>
    <mergeCell ref="AH13:AH14"/>
    <mergeCell ref="AI13:AM14"/>
    <mergeCell ref="B15:C16"/>
    <mergeCell ref="D15:I16"/>
    <mergeCell ref="J15:J16"/>
    <mergeCell ref="K15:K16"/>
    <mergeCell ref="L15:M16"/>
    <mergeCell ref="N15:N16"/>
    <mergeCell ref="O15:S16"/>
    <mergeCell ref="V15:W16"/>
    <mergeCell ref="O13:S14"/>
    <mergeCell ref="V13:W14"/>
    <mergeCell ref="X13:AC14"/>
    <mergeCell ref="AD13:AD14"/>
    <mergeCell ref="AE13:AE14"/>
    <mergeCell ref="AF13:AG14"/>
    <mergeCell ref="B13:C14"/>
    <mergeCell ref="D13:I14"/>
    <mergeCell ref="AI19:AM20"/>
    <mergeCell ref="AH17:AH18"/>
    <mergeCell ref="AI17:AM18"/>
    <mergeCell ref="B19:C20"/>
    <mergeCell ref="D19:I20"/>
    <mergeCell ref="J19:J20"/>
    <mergeCell ref="K19:K20"/>
    <mergeCell ref="L19:M20"/>
    <mergeCell ref="N19:N20"/>
    <mergeCell ref="O19:S20"/>
    <mergeCell ref="V19:W20"/>
    <mergeCell ref="O17:S18"/>
    <mergeCell ref="V17:W18"/>
    <mergeCell ref="X17:AC18"/>
    <mergeCell ref="AD17:AD18"/>
    <mergeCell ref="AE17:AE18"/>
    <mergeCell ref="AF17:AG18"/>
    <mergeCell ref="B17:C18"/>
    <mergeCell ref="D17:I18"/>
    <mergeCell ref="J17:J18"/>
    <mergeCell ref="K17:K18"/>
    <mergeCell ref="L17:M18"/>
    <mergeCell ref="N17:N18"/>
    <mergeCell ref="J21:J22"/>
    <mergeCell ref="K21:K22"/>
    <mergeCell ref="L21:M22"/>
    <mergeCell ref="N21:N22"/>
    <mergeCell ref="X19:AC20"/>
    <mergeCell ref="AD19:AD20"/>
    <mergeCell ref="AE19:AE20"/>
    <mergeCell ref="AF19:AG20"/>
    <mergeCell ref="AH19:AH20"/>
    <mergeCell ref="X23:AC24"/>
    <mergeCell ref="AD23:AD24"/>
    <mergeCell ref="AE23:AE24"/>
    <mergeCell ref="AF23:AG24"/>
    <mergeCell ref="AH23:AH24"/>
    <mergeCell ref="AI23:AM24"/>
    <mergeCell ref="AH21:AH22"/>
    <mergeCell ref="AI21:AM22"/>
    <mergeCell ref="B23:C24"/>
    <mergeCell ref="D23:I24"/>
    <mergeCell ref="J23:J24"/>
    <mergeCell ref="K23:K24"/>
    <mergeCell ref="L23:M24"/>
    <mergeCell ref="N23:N24"/>
    <mergeCell ref="O23:S24"/>
    <mergeCell ref="V23:W24"/>
    <mergeCell ref="O21:S22"/>
    <mergeCell ref="V21:W22"/>
    <mergeCell ref="X21:AC22"/>
    <mergeCell ref="AD21:AD22"/>
    <mergeCell ref="AE21:AE22"/>
    <mergeCell ref="AF21:AG22"/>
    <mergeCell ref="B21:C22"/>
    <mergeCell ref="D21:I22"/>
    <mergeCell ref="B27:C28"/>
    <mergeCell ref="D27:I28"/>
    <mergeCell ref="J27:J28"/>
    <mergeCell ref="K27:K28"/>
    <mergeCell ref="L27:M28"/>
    <mergeCell ref="N27:N28"/>
    <mergeCell ref="O27:S28"/>
    <mergeCell ref="V27:W28"/>
    <mergeCell ref="O25:S26"/>
    <mergeCell ref="V25:W26"/>
    <mergeCell ref="B25:C26"/>
    <mergeCell ref="D25:I26"/>
    <mergeCell ref="J25:J26"/>
    <mergeCell ref="K25:K26"/>
    <mergeCell ref="L25:M26"/>
    <mergeCell ref="N25:N26"/>
    <mergeCell ref="L29:M30"/>
    <mergeCell ref="N29:N30"/>
    <mergeCell ref="X27:AC28"/>
    <mergeCell ref="AD27:AD28"/>
    <mergeCell ref="AE27:AE28"/>
    <mergeCell ref="AF27:AG28"/>
    <mergeCell ref="AH27:AH28"/>
    <mergeCell ref="AI27:AM28"/>
    <mergeCell ref="AH25:AH26"/>
    <mergeCell ref="AI25:AM26"/>
    <mergeCell ref="X25:AC26"/>
    <mergeCell ref="AD25:AD26"/>
    <mergeCell ref="AE25:AE26"/>
    <mergeCell ref="AF25:AG26"/>
    <mergeCell ref="AK32:AL33"/>
    <mergeCell ref="AM32:AM33"/>
    <mergeCell ref="A36:S36"/>
    <mergeCell ref="U36:AM36"/>
    <mergeCell ref="AH29:AH30"/>
    <mergeCell ref="AI29:AM30"/>
    <mergeCell ref="B32:G33"/>
    <mergeCell ref="H32:M33"/>
    <mergeCell ref="O32:P33"/>
    <mergeCell ref="Q32:R33"/>
    <mergeCell ref="S32:S33"/>
    <mergeCell ref="V32:AA33"/>
    <mergeCell ref="AB32:AG33"/>
    <mergeCell ref="AI32:AJ33"/>
    <mergeCell ref="O29:S30"/>
    <mergeCell ref="V29:W30"/>
    <mergeCell ref="X29:AC30"/>
    <mergeCell ref="AD29:AD30"/>
    <mergeCell ref="AE29:AE30"/>
    <mergeCell ref="AF29:AG30"/>
    <mergeCell ref="B29:C30"/>
    <mergeCell ref="D29:I30"/>
    <mergeCell ref="J29:J30"/>
    <mergeCell ref="K29:K30"/>
  </mergeCells>
  <phoneticPr fontId="1"/>
  <dataValidations count="2">
    <dataValidation type="list" allowBlank="1" showInputMessage="1" showErrorMessage="1" sqref="IJ7:IJ30 SF7:SF30 ACB7:ACB30 ALX7:ALX30 AVT7:AVT30 BFP7:BFP30 BPL7:BPL30 BZH7:BZH30 CJD7:CJD30 CSZ7:CSZ30 DCV7:DCV30 DMR7:DMR30 DWN7:DWN30 EGJ7:EGJ30 EQF7:EQF30 FAB7:FAB30 FJX7:FJX30 FTT7:FTT30 GDP7:GDP30 GNL7:GNL30 GXH7:GXH30 HHD7:HHD30 HQZ7:HQZ30 IAV7:IAV30 IKR7:IKR30 IUN7:IUN30 JEJ7:JEJ30 JOF7:JOF30 JYB7:JYB30 KHX7:KHX30 KRT7:KRT30 LBP7:LBP30 LLL7:LLL30 LVH7:LVH30 MFD7:MFD30 MOZ7:MOZ30 MYV7:MYV30 NIR7:NIR30 NSN7:NSN30 OCJ7:OCJ30 OMF7:OMF30 OWB7:OWB30 PFX7:PFX30 PPT7:PPT30 PZP7:PZP30 QJL7:QJL30 QTH7:QTH30 RDD7:RDD30 RMZ7:RMZ30 RWV7:RWV30 SGR7:SGR30 SQN7:SQN30 TAJ7:TAJ30 TKF7:TKF30 TUB7:TUB30 UDX7:UDX30 UNT7:UNT30 UXP7:UXP30 VHL7:VHL30 VRH7:VRH30 WBD7:WBD30 WKZ7:WKZ30 WUV7:WUV30 H65518:H65541 IJ65543:IJ65566 SF65543:SF65566 ACB65543:ACB65566 ALX65543:ALX65566 AVT65543:AVT65566 BFP65543:BFP65566 BPL65543:BPL65566 BZH65543:BZH65566 CJD65543:CJD65566 CSZ65543:CSZ65566 DCV65543:DCV65566 DMR65543:DMR65566 DWN65543:DWN65566 EGJ65543:EGJ65566 EQF65543:EQF65566 FAB65543:FAB65566 FJX65543:FJX65566 FTT65543:FTT65566 GDP65543:GDP65566 GNL65543:GNL65566 GXH65543:GXH65566 HHD65543:HHD65566 HQZ65543:HQZ65566 IAV65543:IAV65566 IKR65543:IKR65566 IUN65543:IUN65566 JEJ65543:JEJ65566 JOF65543:JOF65566 JYB65543:JYB65566 KHX65543:KHX65566 KRT65543:KRT65566 LBP65543:LBP65566 LLL65543:LLL65566 LVH65543:LVH65566 MFD65543:MFD65566 MOZ65543:MOZ65566 MYV65543:MYV65566 NIR65543:NIR65566 NSN65543:NSN65566 OCJ65543:OCJ65566 OMF65543:OMF65566 OWB65543:OWB65566 PFX65543:PFX65566 PPT65543:PPT65566 PZP65543:PZP65566 QJL65543:QJL65566 QTH65543:QTH65566 RDD65543:RDD65566 RMZ65543:RMZ65566 RWV65543:RWV65566 SGR65543:SGR65566 SQN65543:SQN65566 TAJ65543:TAJ65566 TKF65543:TKF65566 TUB65543:TUB65566 UDX65543:UDX65566 UNT65543:UNT65566 UXP65543:UXP65566 VHL65543:VHL65566 VRH65543:VRH65566 WBD65543:WBD65566 WKZ65543:WKZ65566 WUV65543:WUV65566 H131054:H131077 IJ131079:IJ131102 SF131079:SF131102 ACB131079:ACB131102 ALX131079:ALX131102 AVT131079:AVT131102 BFP131079:BFP131102 BPL131079:BPL131102 BZH131079:BZH131102 CJD131079:CJD131102 CSZ131079:CSZ131102 DCV131079:DCV131102 DMR131079:DMR131102 DWN131079:DWN131102 EGJ131079:EGJ131102 EQF131079:EQF131102 FAB131079:FAB131102 FJX131079:FJX131102 FTT131079:FTT131102 GDP131079:GDP131102 GNL131079:GNL131102 GXH131079:GXH131102 HHD131079:HHD131102 HQZ131079:HQZ131102 IAV131079:IAV131102 IKR131079:IKR131102 IUN131079:IUN131102 JEJ131079:JEJ131102 JOF131079:JOF131102 JYB131079:JYB131102 KHX131079:KHX131102 KRT131079:KRT131102 LBP131079:LBP131102 LLL131079:LLL131102 LVH131079:LVH131102 MFD131079:MFD131102 MOZ131079:MOZ131102 MYV131079:MYV131102 NIR131079:NIR131102 NSN131079:NSN131102 OCJ131079:OCJ131102 OMF131079:OMF131102 OWB131079:OWB131102 PFX131079:PFX131102 PPT131079:PPT131102 PZP131079:PZP131102 QJL131079:QJL131102 QTH131079:QTH131102 RDD131079:RDD131102 RMZ131079:RMZ131102 RWV131079:RWV131102 SGR131079:SGR131102 SQN131079:SQN131102 TAJ131079:TAJ131102 TKF131079:TKF131102 TUB131079:TUB131102 UDX131079:UDX131102 UNT131079:UNT131102 UXP131079:UXP131102 VHL131079:VHL131102 VRH131079:VRH131102 WBD131079:WBD131102 WKZ131079:WKZ131102 WUV131079:WUV131102 H196590:H196613 IJ196615:IJ196638 SF196615:SF196638 ACB196615:ACB196638 ALX196615:ALX196638 AVT196615:AVT196638 BFP196615:BFP196638 BPL196615:BPL196638 BZH196615:BZH196638 CJD196615:CJD196638 CSZ196615:CSZ196638 DCV196615:DCV196638 DMR196615:DMR196638 DWN196615:DWN196638 EGJ196615:EGJ196638 EQF196615:EQF196638 FAB196615:FAB196638 FJX196615:FJX196638 FTT196615:FTT196638 GDP196615:GDP196638 GNL196615:GNL196638 GXH196615:GXH196638 HHD196615:HHD196638 HQZ196615:HQZ196638 IAV196615:IAV196638 IKR196615:IKR196638 IUN196615:IUN196638 JEJ196615:JEJ196638 JOF196615:JOF196638 JYB196615:JYB196638 KHX196615:KHX196638 KRT196615:KRT196638 LBP196615:LBP196638 LLL196615:LLL196638 LVH196615:LVH196638 MFD196615:MFD196638 MOZ196615:MOZ196638 MYV196615:MYV196638 NIR196615:NIR196638 NSN196615:NSN196638 OCJ196615:OCJ196638 OMF196615:OMF196638 OWB196615:OWB196638 PFX196615:PFX196638 PPT196615:PPT196638 PZP196615:PZP196638 QJL196615:QJL196638 QTH196615:QTH196638 RDD196615:RDD196638 RMZ196615:RMZ196638 RWV196615:RWV196638 SGR196615:SGR196638 SQN196615:SQN196638 TAJ196615:TAJ196638 TKF196615:TKF196638 TUB196615:TUB196638 UDX196615:UDX196638 UNT196615:UNT196638 UXP196615:UXP196638 VHL196615:VHL196638 VRH196615:VRH196638 WBD196615:WBD196638 WKZ196615:WKZ196638 WUV196615:WUV196638 H262126:H262149 IJ262151:IJ262174 SF262151:SF262174 ACB262151:ACB262174 ALX262151:ALX262174 AVT262151:AVT262174 BFP262151:BFP262174 BPL262151:BPL262174 BZH262151:BZH262174 CJD262151:CJD262174 CSZ262151:CSZ262174 DCV262151:DCV262174 DMR262151:DMR262174 DWN262151:DWN262174 EGJ262151:EGJ262174 EQF262151:EQF262174 FAB262151:FAB262174 FJX262151:FJX262174 FTT262151:FTT262174 GDP262151:GDP262174 GNL262151:GNL262174 GXH262151:GXH262174 HHD262151:HHD262174 HQZ262151:HQZ262174 IAV262151:IAV262174 IKR262151:IKR262174 IUN262151:IUN262174 JEJ262151:JEJ262174 JOF262151:JOF262174 JYB262151:JYB262174 KHX262151:KHX262174 KRT262151:KRT262174 LBP262151:LBP262174 LLL262151:LLL262174 LVH262151:LVH262174 MFD262151:MFD262174 MOZ262151:MOZ262174 MYV262151:MYV262174 NIR262151:NIR262174 NSN262151:NSN262174 OCJ262151:OCJ262174 OMF262151:OMF262174 OWB262151:OWB262174 PFX262151:PFX262174 PPT262151:PPT262174 PZP262151:PZP262174 QJL262151:QJL262174 QTH262151:QTH262174 RDD262151:RDD262174 RMZ262151:RMZ262174 RWV262151:RWV262174 SGR262151:SGR262174 SQN262151:SQN262174 TAJ262151:TAJ262174 TKF262151:TKF262174 TUB262151:TUB262174 UDX262151:UDX262174 UNT262151:UNT262174 UXP262151:UXP262174 VHL262151:VHL262174 VRH262151:VRH262174 WBD262151:WBD262174 WKZ262151:WKZ262174 WUV262151:WUV262174 H327662:H327685 IJ327687:IJ327710 SF327687:SF327710 ACB327687:ACB327710 ALX327687:ALX327710 AVT327687:AVT327710 BFP327687:BFP327710 BPL327687:BPL327710 BZH327687:BZH327710 CJD327687:CJD327710 CSZ327687:CSZ327710 DCV327687:DCV327710 DMR327687:DMR327710 DWN327687:DWN327710 EGJ327687:EGJ327710 EQF327687:EQF327710 FAB327687:FAB327710 FJX327687:FJX327710 FTT327687:FTT327710 GDP327687:GDP327710 GNL327687:GNL327710 GXH327687:GXH327710 HHD327687:HHD327710 HQZ327687:HQZ327710 IAV327687:IAV327710 IKR327687:IKR327710 IUN327687:IUN327710 JEJ327687:JEJ327710 JOF327687:JOF327710 JYB327687:JYB327710 KHX327687:KHX327710 KRT327687:KRT327710 LBP327687:LBP327710 LLL327687:LLL327710 LVH327687:LVH327710 MFD327687:MFD327710 MOZ327687:MOZ327710 MYV327687:MYV327710 NIR327687:NIR327710 NSN327687:NSN327710 OCJ327687:OCJ327710 OMF327687:OMF327710 OWB327687:OWB327710 PFX327687:PFX327710 PPT327687:PPT327710 PZP327687:PZP327710 QJL327687:QJL327710 QTH327687:QTH327710 RDD327687:RDD327710 RMZ327687:RMZ327710 RWV327687:RWV327710 SGR327687:SGR327710 SQN327687:SQN327710 TAJ327687:TAJ327710 TKF327687:TKF327710 TUB327687:TUB327710 UDX327687:UDX327710 UNT327687:UNT327710 UXP327687:UXP327710 VHL327687:VHL327710 VRH327687:VRH327710 WBD327687:WBD327710 WKZ327687:WKZ327710 WUV327687:WUV327710 H393198:H393221 IJ393223:IJ393246 SF393223:SF393246 ACB393223:ACB393246 ALX393223:ALX393246 AVT393223:AVT393246 BFP393223:BFP393246 BPL393223:BPL393246 BZH393223:BZH393246 CJD393223:CJD393246 CSZ393223:CSZ393246 DCV393223:DCV393246 DMR393223:DMR393246 DWN393223:DWN393246 EGJ393223:EGJ393246 EQF393223:EQF393246 FAB393223:FAB393246 FJX393223:FJX393246 FTT393223:FTT393246 GDP393223:GDP393246 GNL393223:GNL393246 GXH393223:GXH393246 HHD393223:HHD393246 HQZ393223:HQZ393246 IAV393223:IAV393246 IKR393223:IKR393246 IUN393223:IUN393246 JEJ393223:JEJ393246 JOF393223:JOF393246 JYB393223:JYB393246 KHX393223:KHX393246 KRT393223:KRT393246 LBP393223:LBP393246 LLL393223:LLL393246 LVH393223:LVH393246 MFD393223:MFD393246 MOZ393223:MOZ393246 MYV393223:MYV393246 NIR393223:NIR393246 NSN393223:NSN393246 OCJ393223:OCJ393246 OMF393223:OMF393246 OWB393223:OWB393246 PFX393223:PFX393246 PPT393223:PPT393246 PZP393223:PZP393246 QJL393223:QJL393246 QTH393223:QTH393246 RDD393223:RDD393246 RMZ393223:RMZ393246 RWV393223:RWV393246 SGR393223:SGR393246 SQN393223:SQN393246 TAJ393223:TAJ393246 TKF393223:TKF393246 TUB393223:TUB393246 UDX393223:UDX393246 UNT393223:UNT393246 UXP393223:UXP393246 VHL393223:VHL393246 VRH393223:VRH393246 WBD393223:WBD393246 WKZ393223:WKZ393246 WUV393223:WUV393246 H458734:H458757 IJ458759:IJ458782 SF458759:SF458782 ACB458759:ACB458782 ALX458759:ALX458782 AVT458759:AVT458782 BFP458759:BFP458782 BPL458759:BPL458782 BZH458759:BZH458782 CJD458759:CJD458782 CSZ458759:CSZ458782 DCV458759:DCV458782 DMR458759:DMR458782 DWN458759:DWN458782 EGJ458759:EGJ458782 EQF458759:EQF458782 FAB458759:FAB458782 FJX458759:FJX458782 FTT458759:FTT458782 GDP458759:GDP458782 GNL458759:GNL458782 GXH458759:GXH458782 HHD458759:HHD458782 HQZ458759:HQZ458782 IAV458759:IAV458782 IKR458759:IKR458782 IUN458759:IUN458782 JEJ458759:JEJ458782 JOF458759:JOF458782 JYB458759:JYB458782 KHX458759:KHX458782 KRT458759:KRT458782 LBP458759:LBP458782 LLL458759:LLL458782 LVH458759:LVH458782 MFD458759:MFD458782 MOZ458759:MOZ458782 MYV458759:MYV458782 NIR458759:NIR458782 NSN458759:NSN458782 OCJ458759:OCJ458782 OMF458759:OMF458782 OWB458759:OWB458782 PFX458759:PFX458782 PPT458759:PPT458782 PZP458759:PZP458782 QJL458759:QJL458782 QTH458759:QTH458782 RDD458759:RDD458782 RMZ458759:RMZ458782 RWV458759:RWV458782 SGR458759:SGR458782 SQN458759:SQN458782 TAJ458759:TAJ458782 TKF458759:TKF458782 TUB458759:TUB458782 UDX458759:UDX458782 UNT458759:UNT458782 UXP458759:UXP458782 VHL458759:VHL458782 VRH458759:VRH458782 WBD458759:WBD458782 WKZ458759:WKZ458782 WUV458759:WUV458782 H524270:H524293 IJ524295:IJ524318 SF524295:SF524318 ACB524295:ACB524318 ALX524295:ALX524318 AVT524295:AVT524318 BFP524295:BFP524318 BPL524295:BPL524318 BZH524295:BZH524318 CJD524295:CJD524318 CSZ524295:CSZ524318 DCV524295:DCV524318 DMR524295:DMR524318 DWN524295:DWN524318 EGJ524295:EGJ524318 EQF524295:EQF524318 FAB524295:FAB524318 FJX524295:FJX524318 FTT524295:FTT524318 GDP524295:GDP524318 GNL524295:GNL524318 GXH524295:GXH524318 HHD524295:HHD524318 HQZ524295:HQZ524318 IAV524295:IAV524318 IKR524295:IKR524318 IUN524295:IUN524318 JEJ524295:JEJ524318 JOF524295:JOF524318 JYB524295:JYB524318 KHX524295:KHX524318 KRT524295:KRT524318 LBP524295:LBP524318 LLL524295:LLL524318 LVH524295:LVH524318 MFD524295:MFD524318 MOZ524295:MOZ524318 MYV524295:MYV524318 NIR524295:NIR524318 NSN524295:NSN524318 OCJ524295:OCJ524318 OMF524295:OMF524318 OWB524295:OWB524318 PFX524295:PFX524318 PPT524295:PPT524318 PZP524295:PZP524318 QJL524295:QJL524318 QTH524295:QTH524318 RDD524295:RDD524318 RMZ524295:RMZ524318 RWV524295:RWV524318 SGR524295:SGR524318 SQN524295:SQN524318 TAJ524295:TAJ524318 TKF524295:TKF524318 TUB524295:TUB524318 UDX524295:UDX524318 UNT524295:UNT524318 UXP524295:UXP524318 VHL524295:VHL524318 VRH524295:VRH524318 WBD524295:WBD524318 WKZ524295:WKZ524318 WUV524295:WUV524318 H589806:H589829 IJ589831:IJ589854 SF589831:SF589854 ACB589831:ACB589854 ALX589831:ALX589854 AVT589831:AVT589854 BFP589831:BFP589854 BPL589831:BPL589854 BZH589831:BZH589854 CJD589831:CJD589854 CSZ589831:CSZ589854 DCV589831:DCV589854 DMR589831:DMR589854 DWN589831:DWN589854 EGJ589831:EGJ589854 EQF589831:EQF589854 FAB589831:FAB589854 FJX589831:FJX589854 FTT589831:FTT589854 GDP589831:GDP589854 GNL589831:GNL589854 GXH589831:GXH589854 HHD589831:HHD589854 HQZ589831:HQZ589854 IAV589831:IAV589854 IKR589831:IKR589854 IUN589831:IUN589854 JEJ589831:JEJ589854 JOF589831:JOF589854 JYB589831:JYB589854 KHX589831:KHX589854 KRT589831:KRT589854 LBP589831:LBP589854 LLL589831:LLL589854 LVH589831:LVH589854 MFD589831:MFD589854 MOZ589831:MOZ589854 MYV589831:MYV589854 NIR589831:NIR589854 NSN589831:NSN589854 OCJ589831:OCJ589854 OMF589831:OMF589854 OWB589831:OWB589854 PFX589831:PFX589854 PPT589831:PPT589854 PZP589831:PZP589854 QJL589831:QJL589854 QTH589831:QTH589854 RDD589831:RDD589854 RMZ589831:RMZ589854 RWV589831:RWV589854 SGR589831:SGR589854 SQN589831:SQN589854 TAJ589831:TAJ589854 TKF589831:TKF589854 TUB589831:TUB589854 UDX589831:UDX589854 UNT589831:UNT589854 UXP589831:UXP589854 VHL589831:VHL589854 VRH589831:VRH589854 WBD589831:WBD589854 WKZ589831:WKZ589854 WUV589831:WUV589854 H655342:H655365 IJ655367:IJ655390 SF655367:SF655390 ACB655367:ACB655390 ALX655367:ALX655390 AVT655367:AVT655390 BFP655367:BFP655390 BPL655367:BPL655390 BZH655367:BZH655390 CJD655367:CJD655390 CSZ655367:CSZ655390 DCV655367:DCV655390 DMR655367:DMR655390 DWN655367:DWN655390 EGJ655367:EGJ655390 EQF655367:EQF655390 FAB655367:FAB655390 FJX655367:FJX655390 FTT655367:FTT655390 GDP655367:GDP655390 GNL655367:GNL655390 GXH655367:GXH655390 HHD655367:HHD655390 HQZ655367:HQZ655390 IAV655367:IAV655390 IKR655367:IKR655390 IUN655367:IUN655390 JEJ655367:JEJ655390 JOF655367:JOF655390 JYB655367:JYB655390 KHX655367:KHX655390 KRT655367:KRT655390 LBP655367:LBP655390 LLL655367:LLL655390 LVH655367:LVH655390 MFD655367:MFD655390 MOZ655367:MOZ655390 MYV655367:MYV655390 NIR655367:NIR655390 NSN655367:NSN655390 OCJ655367:OCJ655390 OMF655367:OMF655390 OWB655367:OWB655390 PFX655367:PFX655390 PPT655367:PPT655390 PZP655367:PZP655390 QJL655367:QJL655390 QTH655367:QTH655390 RDD655367:RDD655390 RMZ655367:RMZ655390 RWV655367:RWV655390 SGR655367:SGR655390 SQN655367:SQN655390 TAJ655367:TAJ655390 TKF655367:TKF655390 TUB655367:TUB655390 UDX655367:UDX655390 UNT655367:UNT655390 UXP655367:UXP655390 VHL655367:VHL655390 VRH655367:VRH655390 WBD655367:WBD655390 WKZ655367:WKZ655390 WUV655367:WUV655390 H720878:H720901 IJ720903:IJ720926 SF720903:SF720926 ACB720903:ACB720926 ALX720903:ALX720926 AVT720903:AVT720926 BFP720903:BFP720926 BPL720903:BPL720926 BZH720903:BZH720926 CJD720903:CJD720926 CSZ720903:CSZ720926 DCV720903:DCV720926 DMR720903:DMR720926 DWN720903:DWN720926 EGJ720903:EGJ720926 EQF720903:EQF720926 FAB720903:FAB720926 FJX720903:FJX720926 FTT720903:FTT720926 GDP720903:GDP720926 GNL720903:GNL720926 GXH720903:GXH720926 HHD720903:HHD720926 HQZ720903:HQZ720926 IAV720903:IAV720926 IKR720903:IKR720926 IUN720903:IUN720926 JEJ720903:JEJ720926 JOF720903:JOF720926 JYB720903:JYB720926 KHX720903:KHX720926 KRT720903:KRT720926 LBP720903:LBP720926 LLL720903:LLL720926 LVH720903:LVH720926 MFD720903:MFD720926 MOZ720903:MOZ720926 MYV720903:MYV720926 NIR720903:NIR720926 NSN720903:NSN720926 OCJ720903:OCJ720926 OMF720903:OMF720926 OWB720903:OWB720926 PFX720903:PFX720926 PPT720903:PPT720926 PZP720903:PZP720926 QJL720903:QJL720926 QTH720903:QTH720926 RDD720903:RDD720926 RMZ720903:RMZ720926 RWV720903:RWV720926 SGR720903:SGR720926 SQN720903:SQN720926 TAJ720903:TAJ720926 TKF720903:TKF720926 TUB720903:TUB720926 UDX720903:UDX720926 UNT720903:UNT720926 UXP720903:UXP720926 VHL720903:VHL720926 VRH720903:VRH720926 WBD720903:WBD720926 WKZ720903:WKZ720926 WUV720903:WUV720926 H786414:H786437 IJ786439:IJ786462 SF786439:SF786462 ACB786439:ACB786462 ALX786439:ALX786462 AVT786439:AVT786462 BFP786439:BFP786462 BPL786439:BPL786462 BZH786439:BZH786462 CJD786439:CJD786462 CSZ786439:CSZ786462 DCV786439:DCV786462 DMR786439:DMR786462 DWN786439:DWN786462 EGJ786439:EGJ786462 EQF786439:EQF786462 FAB786439:FAB786462 FJX786439:FJX786462 FTT786439:FTT786462 GDP786439:GDP786462 GNL786439:GNL786462 GXH786439:GXH786462 HHD786439:HHD786462 HQZ786439:HQZ786462 IAV786439:IAV786462 IKR786439:IKR786462 IUN786439:IUN786462 JEJ786439:JEJ786462 JOF786439:JOF786462 JYB786439:JYB786462 KHX786439:KHX786462 KRT786439:KRT786462 LBP786439:LBP786462 LLL786439:LLL786462 LVH786439:LVH786462 MFD786439:MFD786462 MOZ786439:MOZ786462 MYV786439:MYV786462 NIR786439:NIR786462 NSN786439:NSN786462 OCJ786439:OCJ786462 OMF786439:OMF786462 OWB786439:OWB786462 PFX786439:PFX786462 PPT786439:PPT786462 PZP786439:PZP786462 QJL786439:QJL786462 QTH786439:QTH786462 RDD786439:RDD786462 RMZ786439:RMZ786462 RWV786439:RWV786462 SGR786439:SGR786462 SQN786439:SQN786462 TAJ786439:TAJ786462 TKF786439:TKF786462 TUB786439:TUB786462 UDX786439:UDX786462 UNT786439:UNT786462 UXP786439:UXP786462 VHL786439:VHL786462 VRH786439:VRH786462 WBD786439:WBD786462 WKZ786439:WKZ786462 WUV786439:WUV786462 H851950:H851973 IJ851975:IJ851998 SF851975:SF851998 ACB851975:ACB851998 ALX851975:ALX851998 AVT851975:AVT851998 BFP851975:BFP851998 BPL851975:BPL851998 BZH851975:BZH851998 CJD851975:CJD851998 CSZ851975:CSZ851998 DCV851975:DCV851998 DMR851975:DMR851998 DWN851975:DWN851998 EGJ851975:EGJ851998 EQF851975:EQF851998 FAB851975:FAB851998 FJX851975:FJX851998 FTT851975:FTT851998 GDP851975:GDP851998 GNL851975:GNL851998 GXH851975:GXH851998 HHD851975:HHD851998 HQZ851975:HQZ851998 IAV851975:IAV851998 IKR851975:IKR851998 IUN851975:IUN851998 JEJ851975:JEJ851998 JOF851975:JOF851998 JYB851975:JYB851998 KHX851975:KHX851998 KRT851975:KRT851998 LBP851975:LBP851998 LLL851975:LLL851998 LVH851975:LVH851998 MFD851975:MFD851998 MOZ851975:MOZ851998 MYV851975:MYV851998 NIR851975:NIR851998 NSN851975:NSN851998 OCJ851975:OCJ851998 OMF851975:OMF851998 OWB851975:OWB851998 PFX851975:PFX851998 PPT851975:PPT851998 PZP851975:PZP851998 QJL851975:QJL851998 QTH851975:QTH851998 RDD851975:RDD851998 RMZ851975:RMZ851998 RWV851975:RWV851998 SGR851975:SGR851998 SQN851975:SQN851998 TAJ851975:TAJ851998 TKF851975:TKF851998 TUB851975:TUB851998 UDX851975:UDX851998 UNT851975:UNT851998 UXP851975:UXP851998 VHL851975:VHL851998 VRH851975:VRH851998 WBD851975:WBD851998 WKZ851975:WKZ851998 WUV851975:WUV851998 H917486:H917509 IJ917511:IJ917534 SF917511:SF917534 ACB917511:ACB917534 ALX917511:ALX917534 AVT917511:AVT917534 BFP917511:BFP917534 BPL917511:BPL917534 BZH917511:BZH917534 CJD917511:CJD917534 CSZ917511:CSZ917534 DCV917511:DCV917534 DMR917511:DMR917534 DWN917511:DWN917534 EGJ917511:EGJ917534 EQF917511:EQF917534 FAB917511:FAB917534 FJX917511:FJX917534 FTT917511:FTT917534 GDP917511:GDP917534 GNL917511:GNL917534 GXH917511:GXH917534 HHD917511:HHD917534 HQZ917511:HQZ917534 IAV917511:IAV917534 IKR917511:IKR917534 IUN917511:IUN917534 JEJ917511:JEJ917534 JOF917511:JOF917534 JYB917511:JYB917534 KHX917511:KHX917534 KRT917511:KRT917534 LBP917511:LBP917534 LLL917511:LLL917534 LVH917511:LVH917534 MFD917511:MFD917534 MOZ917511:MOZ917534 MYV917511:MYV917534 NIR917511:NIR917534 NSN917511:NSN917534 OCJ917511:OCJ917534 OMF917511:OMF917534 OWB917511:OWB917534 PFX917511:PFX917534 PPT917511:PPT917534 PZP917511:PZP917534 QJL917511:QJL917534 QTH917511:QTH917534 RDD917511:RDD917534 RMZ917511:RMZ917534 RWV917511:RWV917534 SGR917511:SGR917534 SQN917511:SQN917534 TAJ917511:TAJ917534 TKF917511:TKF917534 TUB917511:TUB917534 UDX917511:UDX917534 UNT917511:UNT917534 UXP917511:UXP917534 VHL917511:VHL917534 VRH917511:VRH917534 WBD917511:WBD917534 WKZ917511:WKZ917534 WUV917511:WUV917534 H983022:H983045 IJ983047:IJ983070 SF983047:SF983070 ACB983047:ACB983070 ALX983047:ALX983070 AVT983047:AVT983070 BFP983047:BFP983070 BPL983047:BPL983070 BZH983047:BZH983070 CJD983047:CJD983070 CSZ983047:CSZ983070 DCV983047:DCV983070 DMR983047:DMR983070 DWN983047:DWN983070 EGJ983047:EGJ983070 EQF983047:EQF983070 FAB983047:FAB983070 FJX983047:FJX983070 FTT983047:FTT983070 GDP983047:GDP983070 GNL983047:GNL983070 GXH983047:GXH983070 HHD983047:HHD983070 HQZ983047:HQZ983070 IAV983047:IAV983070 IKR983047:IKR983070 IUN983047:IUN983070 JEJ983047:JEJ983070 JOF983047:JOF983070 JYB983047:JYB983070 KHX983047:KHX983070 KRT983047:KRT983070 LBP983047:LBP983070 LLL983047:LLL983070 LVH983047:LVH983070 MFD983047:MFD983070 MOZ983047:MOZ983070 MYV983047:MYV983070 NIR983047:NIR983070 NSN983047:NSN983070 OCJ983047:OCJ983070 OMF983047:OMF983070 OWB983047:OWB983070 PFX983047:PFX983070 PPT983047:PPT983070 PZP983047:PZP983070 QJL983047:QJL983070 QTH983047:QTH983070 RDD983047:RDD983070 RMZ983047:RMZ983070 RWV983047:RWV983070 SGR983047:SGR983070 SQN983047:SQN983070 TAJ983047:TAJ983070 TKF983047:TKF983070 TUB983047:TUB983070 UDX983047:UDX983070 UNT983047:UNT983070 UXP983047:UXP983070 VHL983047:VHL983070 VRH983047:VRH983070 WBD983047:WBD983070 WKZ983047:WKZ983070 WUV983047:WUV983070 JB7:JB30 SX7:SX30 ACT7:ACT30 AMP7:AMP30 AWL7:AWL30 BGH7:BGH30 BQD7:BQD30 BZZ7:BZZ30 CJV7:CJV30 CTR7:CTR30 DDN7:DDN30 DNJ7:DNJ30 DXF7:DXF30 EHB7:EHB30 EQX7:EQX30 FAT7:FAT30 FKP7:FKP30 FUL7:FUL30 GEH7:GEH30 GOD7:GOD30 GXZ7:GXZ30 HHV7:HHV30 HRR7:HRR30 IBN7:IBN30 ILJ7:ILJ30 IVF7:IVF30 JFB7:JFB30 JOX7:JOX30 JYT7:JYT30 KIP7:KIP30 KSL7:KSL30 LCH7:LCH30 LMD7:LMD30 LVZ7:LVZ30 MFV7:MFV30 MPR7:MPR30 MZN7:MZN30 NJJ7:NJJ30 NTF7:NTF30 ODB7:ODB30 OMX7:OMX30 OWT7:OWT30 PGP7:PGP30 PQL7:PQL30 QAH7:QAH30 QKD7:QKD30 QTZ7:QTZ30 RDV7:RDV30 RNR7:RNR30 RXN7:RXN30 SHJ7:SHJ30 SRF7:SRF30 TBB7:TBB30 TKX7:TKX30 TUT7:TUT30 UEP7:UEP30 UOL7:UOL30 UYH7:UYH30 VID7:VID30 VRZ7:VRZ30 WBV7:WBV30 WLR7:WLR30 WVN7:WVN30 JB65543:JB65566 SX65543:SX65566 ACT65543:ACT65566 AMP65543:AMP65566 AWL65543:AWL65566 BGH65543:BGH65566 BQD65543:BQD65566 BZZ65543:BZZ65566 CJV65543:CJV65566 CTR65543:CTR65566 DDN65543:DDN65566 DNJ65543:DNJ65566 DXF65543:DXF65566 EHB65543:EHB65566 EQX65543:EQX65566 FAT65543:FAT65566 FKP65543:FKP65566 FUL65543:FUL65566 GEH65543:GEH65566 GOD65543:GOD65566 GXZ65543:GXZ65566 HHV65543:HHV65566 HRR65543:HRR65566 IBN65543:IBN65566 ILJ65543:ILJ65566 IVF65543:IVF65566 JFB65543:JFB65566 JOX65543:JOX65566 JYT65543:JYT65566 KIP65543:KIP65566 KSL65543:KSL65566 LCH65543:LCH65566 LMD65543:LMD65566 LVZ65543:LVZ65566 MFV65543:MFV65566 MPR65543:MPR65566 MZN65543:MZN65566 NJJ65543:NJJ65566 NTF65543:NTF65566 ODB65543:ODB65566 OMX65543:OMX65566 OWT65543:OWT65566 PGP65543:PGP65566 PQL65543:PQL65566 QAH65543:QAH65566 QKD65543:QKD65566 QTZ65543:QTZ65566 RDV65543:RDV65566 RNR65543:RNR65566 RXN65543:RXN65566 SHJ65543:SHJ65566 SRF65543:SRF65566 TBB65543:TBB65566 TKX65543:TKX65566 TUT65543:TUT65566 UEP65543:UEP65566 UOL65543:UOL65566 UYH65543:UYH65566 VID65543:VID65566 VRZ65543:VRZ65566 WBV65543:WBV65566 WLR65543:WLR65566 WVN65543:WVN65566 JB131079:JB131102 SX131079:SX131102 ACT131079:ACT131102 AMP131079:AMP131102 AWL131079:AWL131102 BGH131079:BGH131102 BQD131079:BQD131102 BZZ131079:BZZ131102 CJV131079:CJV131102 CTR131079:CTR131102 DDN131079:DDN131102 DNJ131079:DNJ131102 DXF131079:DXF131102 EHB131079:EHB131102 EQX131079:EQX131102 FAT131079:FAT131102 FKP131079:FKP131102 FUL131079:FUL131102 GEH131079:GEH131102 GOD131079:GOD131102 GXZ131079:GXZ131102 HHV131079:HHV131102 HRR131079:HRR131102 IBN131079:IBN131102 ILJ131079:ILJ131102 IVF131079:IVF131102 JFB131079:JFB131102 JOX131079:JOX131102 JYT131079:JYT131102 KIP131079:KIP131102 KSL131079:KSL131102 LCH131079:LCH131102 LMD131079:LMD131102 LVZ131079:LVZ131102 MFV131079:MFV131102 MPR131079:MPR131102 MZN131079:MZN131102 NJJ131079:NJJ131102 NTF131079:NTF131102 ODB131079:ODB131102 OMX131079:OMX131102 OWT131079:OWT131102 PGP131079:PGP131102 PQL131079:PQL131102 QAH131079:QAH131102 QKD131079:QKD131102 QTZ131079:QTZ131102 RDV131079:RDV131102 RNR131079:RNR131102 RXN131079:RXN131102 SHJ131079:SHJ131102 SRF131079:SRF131102 TBB131079:TBB131102 TKX131079:TKX131102 TUT131079:TUT131102 UEP131079:UEP131102 UOL131079:UOL131102 UYH131079:UYH131102 VID131079:VID131102 VRZ131079:VRZ131102 WBV131079:WBV131102 WLR131079:WLR131102 WVN131079:WVN131102 JB196615:JB196638 SX196615:SX196638 ACT196615:ACT196638 AMP196615:AMP196638 AWL196615:AWL196638 BGH196615:BGH196638 BQD196615:BQD196638 BZZ196615:BZZ196638 CJV196615:CJV196638 CTR196615:CTR196638 DDN196615:DDN196638 DNJ196615:DNJ196638 DXF196615:DXF196638 EHB196615:EHB196638 EQX196615:EQX196638 FAT196615:FAT196638 FKP196615:FKP196638 FUL196615:FUL196638 GEH196615:GEH196638 GOD196615:GOD196638 GXZ196615:GXZ196638 HHV196615:HHV196638 HRR196615:HRR196638 IBN196615:IBN196638 ILJ196615:ILJ196638 IVF196615:IVF196638 JFB196615:JFB196638 JOX196615:JOX196638 JYT196615:JYT196638 KIP196615:KIP196638 KSL196615:KSL196638 LCH196615:LCH196638 LMD196615:LMD196638 LVZ196615:LVZ196638 MFV196615:MFV196638 MPR196615:MPR196638 MZN196615:MZN196638 NJJ196615:NJJ196638 NTF196615:NTF196638 ODB196615:ODB196638 OMX196615:OMX196638 OWT196615:OWT196638 PGP196615:PGP196638 PQL196615:PQL196638 QAH196615:QAH196638 QKD196615:QKD196638 QTZ196615:QTZ196638 RDV196615:RDV196638 RNR196615:RNR196638 RXN196615:RXN196638 SHJ196615:SHJ196638 SRF196615:SRF196638 TBB196615:TBB196638 TKX196615:TKX196638 TUT196615:TUT196638 UEP196615:UEP196638 UOL196615:UOL196638 UYH196615:UYH196638 VID196615:VID196638 VRZ196615:VRZ196638 WBV196615:WBV196638 WLR196615:WLR196638 WVN196615:WVN196638 JB262151:JB262174 SX262151:SX262174 ACT262151:ACT262174 AMP262151:AMP262174 AWL262151:AWL262174 BGH262151:BGH262174 BQD262151:BQD262174 BZZ262151:BZZ262174 CJV262151:CJV262174 CTR262151:CTR262174 DDN262151:DDN262174 DNJ262151:DNJ262174 DXF262151:DXF262174 EHB262151:EHB262174 EQX262151:EQX262174 FAT262151:FAT262174 FKP262151:FKP262174 FUL262151:FUL262174 GEH262151:GEH262174 GOD262151:GOD262174 GXZ262151:GXZ262174 HHV262151:HHV262174 HRR262151:HRR262174 IBN262151:IBN262174 ILJ262151:ILJ262174 IVF262151:IVF262174 JFB262151:JFB262174 JOX262151:JOX262174 JYT262151:JYT262174 KIP262151:KIP262174 KSL262151:KSL262174 LCH262151:LCH262174 LMD262151:LMD262174 LVZ262151:LVZ262174 MFV262151:MFV262174 MPR262151:MPR262174 MZN262151:MZN262174 NJJ262151:NJJ262174 NTF262151:NTF262174 ODB262151:ODB262174 OMX262151:OMX262174 OWT262151:OWT262174 PGP262151:PGP262174 PQL262151:PQL262174 QAH262151:QAH262174 QKD262151:QKD262174 QTZ262151:QTZ262174 RDV262151:RDV262174 RNR262151:RNR262174 RXN262151:RXN262174 SHJ262151:SHJ262174 SRF262151:SRF262174 TBB262151:TBB262174 TKX262151:TKX262174 TUT262151:TUT262174 UEP262151:UEP262174 UOL262151:UOL262174 UYH262151:UYH262174 VID262151:VID262174 VRZ262151:VRZ262174 WBV262151:WBV262174 WLR262151:WLR262174 WVN262151:WVN262174 JB327687:JB327710 SX327687:SX327710 ACT327687:ACT327710 AMP327687:AMP327710 AWL327687:AWL327710 BGH327687:BGH327710 BQD327687:BQD327710 BZZ327687:BZZ327710 CJV327687:CJV327710 CTR327687:CTR327710 DDN327687:DDN327710 DNJ327687:DNJ327710 DXF327687:DXF327710 EHB327687:EHB327710 EQX327687:EQX327710 FAT327687:FAT327710 FKP327687:FKP327710 FUL327687:FUL327710 GEH327687:GEH327710 GOD327687:GOD327710 GXZ327687:GXZ327710 HHV327687:HHV327710 HRR327687:HRR327710 IBN327687:IBN327710 ILJ327687:ILJ327710 IVF327687:IVF327710 JFB327687:JFB327710 JOX327687:JOX327710 JYT327687:JYT327710 KIP327687:KIP327710 KSL327687:KSL327710 LCH327687:LCH327710 LMD327687:LMD327710 LVZ327687:LVZ327710 MFV327687:MFV327710 MPR327687:MPR327710 MZN327687:MZN327710 NJJ327687:NJJ327710 NTF327687:NTF327710 ODB327687:ODB327710 OMX327687:OMX327710 OWT327687:OWT327710 PGP327687:PGP327710 PQL327687:PQL327710 QAH327687:QAH327710 QKD327687:QKD327710 QTZ327687:QTZ327710 RDV327687:RDV327710 RNR327687:RNR327710 RXN327687:RXN327710 SHJ327687:SHJ327710 SRF327687:SRF327710 TBB327687:TBB327710 TKX327687:TKX327710 TUT327687:TUT327710 UEP327687:UEP327710 UOL327687:UOL327710 UYH327687:UYH327710 VID327687:VID327710 VRZ327687:VRZ327710 WBV327687:WBV327710 WLR327687:WLR327710 WVN327687:WVN327710 JB393223:JB393246 SX393223:SX393246 ACT393223:ACT393246 AMP393223:AMP393246 AWL393223:AWL393246 BGH393223:BGH393246 BQD393223:BQD393246 BZZ393223:BZZ393246 CJV393223:CJV393246 CTR393223:CTR393246 DDN393223:DDN393246 DNJ393223:DNJ393246 DXF393223:DXF393246 EHB393223:EHB393246 EQX393223:EQX393246 FAT393223:FAT393246 FKP393223:FKP393246 FUL393223:FUL393246 GEH393223:GEH393246 GOD393223:GOD393246 GXZ393223:GXZ393246 HHV393223:HHV393246 HRR393223:HRR393246 IBN393223:IBN393246 ILJ393223:ILJ393246 IVF393223:IVF393246 JFB393223:JFB393246 JOX393223:JOX393246 JYT393223:JYT393246 KIP393223:KIP393246 KSL393223:KSL393246 LCH393223:LCH393246 LMD393223:LMD393246 LVZ393223:LVZ393246 MFV393223:MFV393246 MPR393223:MPR393246 MZN393223:MZN393246 NJJ393223:NJJ393246 NTF393223:NTF393246 ODB393223:ODB393246 OMX393223:OMX393246 OWT393223:OWT393246 PGP393223:PGP393246 PQL393223:PQL393246 QAH393223:QAH393246 QKD393223:QKD393246 QTZ393223:QTZ393246 RDV393223:RDV393246 RNR393223:RNR393246 RXN393223:RXN393246 SHJ393223:SHJ393246 SRF393223:SRF393246 TBB393223:TBB393246 TKX393223:TKX393246 TUT393223:TUT393246 UEP393223:UEP393246 UOL393223:UOL393246 UYH393223:UYH393246 VID393223:VID393246 VRZ393223:VRZ393246 WBV393223:WBV393246 WLR393223:WLR393246 WVN393223:WVN393246 JB458759:JB458782 SX458759:SX458782 ACT458759:ACT458782 AMP458759:AMP458782 AWL458759:AWL458782 BGH458759:BGH458782 BQD458759:BQD458782 BZZ458759:BZZ458782 CJV458759:CJV458782 CTR458759:CTR458782 DDN458759:DDN458782 DNJ458759:DNJ458782 DXF458759:DXF458782 EHB458759:EHB458782 EQX458759:EQX458782 FAT458759:FAT458782 FKP458759:FKP458782 FUL458759:FUL458782 GEH458759:GEH458782 GOD458759:GOD458782 GXZ458759:GXZ458782 HHV458759:HHV458782 HRR458759:HRR458782 IBN458759:IBN458782 ILJ458759:ILJ458782 IVF458759:IVF458782 JFB458759:JFB458782 JOX458759:JOX458782 JYT458759:JYT458782 KIP458759:KIP458782 KSL458759:KSL458782 LCH458759:LCH458782 LMD458759:LMD458782 LVZ458759:LVZ458782 MFV458759:MFV458782 MPR458759:MPR458782 MZN458759:MZN458782 NJJ458759:NJJ458782 NTF458759:NTF458782 ODB458759:ODB458782 OMX458759:OMX458782 OWT458759:OWT458782 PGP458759:PGP458782 PQL458759:PQL458782 QAH458759:QAH458782 QKD458759:QKD458782 QTZ458759:QTZ458782 RDV458759:RDV458782 RNR458759:RNR458782 RXN458759:RXN458782 SHJ458759:SHJ458782 SRF458759:SRF458782 TBB458759:TBB458782 TKX458759:TKX458782 TUT458759:TUT458782 UEP458759:UEP458782 UOL458759:UOL458782 UYH458759:UYH458782 VID458759:VID458782 VRZ458759:VRZ458782 WBV458759:WBV458782 WLR458759:WLR458782 WVN458759:WVN458782 JB524295:JB524318 SX524295:SX524318 ACT524295:ACT524318 AMP524295:AMP524318 AWL524295:AWL524318 BGH524295:BGH524318 BQD524295:BQD524318 BZZ524295:BZZ524318 CJV524295:CJV524318 CTR524295:CTR524318 DDN524295:DDN524318 DNJ524295:DNJ524318 DXF524295:DXF524318 EHB524295:EHB524318 EQX524295:EQX524318 FAT524295:FAT524318 FKP524295:FKP524318 FUL524295:FUL524318 GEH524295:GEH524318 GOD524295:GOD524318 GXZ524295:GXZ524318 HHV524295:HHV524318 HRR524295:HRR524318 IBN524295:IBN524318 ILJ524295:ILJ524318 IVF524295:IVF524318 JFB524295:JFB524318 JOX524295:JOX524318 JYT524295:JYT524318 KIP524295:KIP524318 KSL524295:KSL524318 LCH524295:LCH524318 LMD524295:LMD524318 LVZ524295:LVZ524318 MFV524295:MFV524318 MPR524295:MPR524318 MZN524295:MZN524318 NJJ524295:NJJ524318 NTF524295:NTF524318 ODB524295:ODB524318 OMX524295:OMX524318 OWT524295:OWT524318 PGP524295:PGP524318 PQL524295:PQL524318 QAH524295:QAH524318 QKD524295:QKD524318 QTZ524295:QTZ524318 RDV524295:RDV524318 RNR524295:RNR524318 RXN524295:RXN524318 SHJ524295:SHJ524318 SRF524295:SRF524318 TBB524295:TBB524318 TKX524295:TKX524318 TUT524295:TUT524318 UEP524295:UEP524318 UOL524295:UOL524318 UYH524295:UYH524318 VID524295:VID524318 VRZ524295:VRZ524318 WBV524295:WBV524318 WLR524295:WLR524318 WVN524295:WVN524318 JB589831:JB589854 SX589831:SX589854 ACT589831:ACT589854 AMP589831:AMP589854 AWL589831:AWL589854 BGH589831:BGH589854 BQD589831:BQD589854 BZZ589831:BZZ589854 CJV589831:CJV589854 CTR589831:CTR589854 DDN589831:DDN589854 DNJ589831:DNJ589854 DXF589831:DXF589854 EHB589831:EHB589854 EQX589831:EQX589854 FAT589831:FAT589854 FKP589831:FKP589854 FUL589831:FUL589854 GEH589831:GEH589854 GOD589831:GOD589854 GXZ589831:GXZ589854 HHV589831:HHV589854 HRR589831:HRR589854 IBN589831:IBN589854 ILJ589831:ILJ589854 IVF589831:IVF589854 JFB589831:JFB589854 JOX589831:JOX589854 JYT589831:JYT589854 KIP589831:KIP589854 KSL589831:KSL589854 LCH589831:LCH589854 LMD589831:LMD589854 LVZ589831:LVZ589854 MFV589831:MFV589854 MPR589831:MPR589854 MZN589831:MZN589854 NJJ589831:NJJ589854 NTF589831:NTF589854 ODB589831:ODB589854 OMX589831:OMX589854 OWT589831:OWT589854 PGP589831:PGP589854 PQL589831:PQL589854 QAH589831:QAH589854 QKD589831:QKD589854 QTZ589831:QTZ589854 RDV589831:RDV589854 RNR589831:RNR589854 RXN589831:RXN589854 SHJ589831:SHJ589854 SRF589831:SRF589854 TBB589831:TBB589854 TKX589831:TKX589854 TUT589831:TUT589854 UEP589831:UEP589854 UOL589831:UOL589854 UYH589831:UYH589854 VID589831:VID589854 VRZ589831:VRZ589854 WBV589831:WBV589854 WLR589831:WLR589854 WVN589831:WVN589854 JB655367:JB655390 SX655367:SX655390 ACT655367:ACT655390 AMP655367:AMP655390 AWL655367:AWL655390 BGH655367:BGH655390 BQD655367:BQD655390 BZZ655367:BZZ655390 CJV655367:CJV655390 CTR655367:CTR655390 DDN655367:DDN655390 DNJ655367:DNJ655390 DXF655367:DXF655390 EHB655367:EHB655390 EQX655367:EQX655390 FAT655367:FAT655390 FKP655367:FKP655390 FUL655367:FUL655390 GEH655367:GEH655390 GOD655367:GOD655390 GXZ655367:GXZ655390 HHV655367:HHV655390 HRR655367:HRR655390 IBN655367:IBN655390 ILJ655367:ILJ655390 IVF655367:IVF655390 JFB655367:JFB655390 JOX655367:JOX655390 JYT655367:JYT655390 KIP655367:KIP655390 KSL655367:KSL655390 LCH655367:LCH655390 LMD655367:LMD655390 LVZ655367:LVZ655390 MFV655367:MFV655390 MPR655367:MPR655390 MZN655367:MZN655390 NJJ655367:NJJ655390 NTF655367:NTF655390 ODB655367:ODB655390 OMX655367:OMX655390 OWT655367:OWT655390 PGP655367:PGP655390 PQL655367:PQL655390 QAH655367:QAH655390 QKD655367:QKD655390 QTZ655367:QTZ655390 RDV655367:RDV655390 RNR655367:RNR655390 RXN655367:RXN655390 SHJ655367:SHJ655390 SRF655367:SRF655390 TBB655367:TBB655390 TKX655367:TKX655390 TUT655367:TUT655390 UEP655367:UEP655390 UOL655367:UOL655390 UYH655367:UYH655390 VID655367:VID655390 VRZ655367:VRZ655390 WBV655367:WBV655390 WLR655367:WLR655390 WVN655367:WVN655390 JB720903:JB720926 SX720903:SX720926 ACT720903:ACT720926 AMP720903:AMP720926 AWL720903:AWL720926 BGH720903:BGH720926 BQD720903:BQD720926 BZZ720903:BZZ720926 CJV720903:CJV720926 CTR720903:CTR720926 DDN720903:DDN720926 DNJ720903:DNJ720926 DXF720903:DXF720926 EHB720903:EHB720926 EQX720903:EQX720926 FAT720903:FAT720926 FKP720903:FKP720926 FUL720903:FUL720926 GEH720903:GEH720926 GOD720903:GOD720926 GXZ720903:GXZ720926 HHV720903:HHV720926 HRR720903:HRR720926 IBN720903:IBN720926 ILJ720903:ILJ720926 IVF720903:IVF720926 JFB720903:JFB720926 JOX720903:JOX720926 JYT720903:JYT720926 KIP720903:KIP720926 KSL720903:KSL720926 LCH720903:LCH720926 LMD720903:LMD720926 LVZ720903:LVZ720926 MFV720903:MFV720926 MPR720903:MPR720926 MZN720903:MZN720926 NJJ720903:NJJ720926 NTF720903:NTF720926 ODB720903:ODB720926 OMX720903:OMX720926 OWT720903:OWT720926 PGP720903:PGP720926 PQL720903:PQL720926 QAH720903:QAH720926 QKD720903:QKD720926 QTZ720903:QTZ720926 RDV720903:RDV720926 RNR720903:RNR720926 RXN720903:RXN720926 SHJ720903:SHJ720926 SRF720903:SRF720926 TBB720903:TBB720926 TKX720903:TKX720926 TUT720903:TUT720926 UEP720903:UEP720926 UOL720903:UOL720926 UYH720903:UYH720926 VID720903:VID720926 VRZ720903:VRZ720926 WBV720903:WBV720926 WLR720903:WLR720926 WVN720903:WVN720926 JB786439:JB786462 SX786439:SX786462 ACT786439:ACT786462 AMP786439:AMP786462 AWL786439:AWL786462 BGH786439:BGH786462 BQD786439:BQD786462 BZZ786439:BZZ786462 CJV786439:CJV786462 CTR786439:CTR786462 DDN786439:DDN786462 DNJ786439:DNJ786462 DXF786439:DXF786462 EHB786439:EHB786462 EQX786439:EQX786462 FAT786439:FAT786462 FKP786439:FKP786462 FUL786439:FUL786462 GEH786439:GEH786462 GOD786439:GOD786462 GXZ786439:GXZ786462 HHV786439:HHV786462 HRR786439:HRR786462 IBN786439:IBN786462 ILJ786439:ILJ786462 IVF786439:IVF786462 JFB786439:JFB786462 JOX786439:JOX786462 JYT786439:JYT786462 KIP786439:KIP786462 KSL786439:KSL786462 LCH786439:LCH786462 LMD786439:LMD786462 LVZ786439:LVZ786462 MFV786439:MFV786462 MPR786439:MPR786462 MZN786439:MZN786462 NJJ786439:NJJ786462 NTF786439:NTF786462 ODB786439:ODB786462 OMX786439:OMX786462 OWT786439:OWT786462 PGP786439:PGP786462 PQL786439:PQL786462 QAH786439:QAH786462 QKD786439:QKD786462 QTZ786439:QTZ786462 RDV786439:RDV786462 RNR786439:RNR786462 RXN786439:RXN786462 SHJ786439:SHJ786462 SRF786439:SRF786462 TBB786439:TBB786462 TKX786439:TKX786462 TUT786439:TUT786462 UEP786439:UEP786462 UOL786439:UOL786462 UYH786439:UYH786462 VID786439:VID786462 VRZ786439:VRZ786462 WBV786439:WBV786462 WLR786439:WLR786462 WVN786439:WVN786462 JB851975:JB851998 SX851975:SX851998 ACT851975:ACT851998 AMP851975:AMP851998 AWL851975:AWL851998 BGH851975:BGH851998 BQD851975:BQD851998 BZZ851975:BZZ851998 CJV851975:CJV851998 CTR851975:CTR851998 DDN851975:DDN851998 DNJ851975:DNJ851998 DXF851975:DXF851998 EHB851975:EHB851998 EQX851975:EQX851998 FAT851975:FAT851998 FKP851975:FKP851998 FUL851975:FUL851998 GEH851975:GEH851998 GOD851975:GOD851998 GXZ851975:GXZ851998 HHV851975:HHV851998 HRR851975:HRR851998 IBN851975:IBN851998 ILJ851975:ILJ851998 IVF851975:IVF851998 JFB851975:JFB851998 JOX851975:JOX851998 JYT851975:JYT851998 KIP851975:KIP851998 KSL851975:KSL851998 LCH851975:LCH851998 LMD851975:LMD851998 LVZ851975:LVZ851998 MFV851975:MFV851998 MPR851975:MPR851998 MZN851975:MZN851998 NJJ851975:NJJ851998 NTF851975:NTF851998 ODB851975:ODB851998 OMX851975:OMX851998 OWT851975:OWT851998 PGP851975:PGP851998 PQL851975:PQL851998 QAH851975:QAH851998 QKD851975:QKD851998 QTZ851975:QTZ851998 RDV851975:RDV851998 RNR851975:RNR851998 RXN851975:RXN851998 SHJ851975:SHJ851998 SRF851975:SRF851998 TBB851975:TBB851998 TKX851975:TKX851998 TUT851975:TUT851998 UEP851975:UEP851998 UOL851975:UOL851998 UYH851975:UYH851998 VID851975:VID851998 VRZ851975:VRZ851998 WBV851975:WBV851998 WLR851975:WLR851998 WVN851975:WVN851998 JB917511:JB917534 SX917511:SX917534 ACT917511:ACT917534 AMP917511:AMP917534 AWL917511:AWL917534 BGH917511:BGH917534 BQD917511:BQD917534 BZZ917511:BZZ917534 CJV917511:CJV917534 CTR917511:CTR917534 DDN917511:DDN917534 DNJ917511:DNJ917534 DXF917511:DXF917534 EHB917511:EHB917534 EQX917511:EQX917534 FAT917511:FAT917534 FKP917511:FKP917534 FUL917511:FUL917534 GEH917511:GEH917534 GOD917511:GOD917534 GXZ917511:GXZ917534 HHV917511:HHV917534 HRR917511:HRR917534 IBN917511:IBN917534 ILJ917511:ILJ917534 IVF917511:IVF917534 JFB917511:JFB917534 JOX917511:JOX917534 JYT917511:JYT917534 KIP917511:KIP917534 KSL917511:KSL917534 LCH917511:LCH917534 LMD917511:LMD917534 LVZ917511:LVZ917534 MFV917511:MFV917534 MPR917511:MPR917534 MZN917511:MZN917534 NJJ917511:NJJ917534 NTF917511:NTF917534 ODB917511:ODB917534 OMX917511:OMX917534 OWT917511:OWT917534 PGP917511:PGP917534 PQL917511:PQL917534 QAH917511:QAH917534 QKD917511:QKD917534 QTZ917511:QTZ917534 RDV917511:RDV917534 RNR917511:RNR917534 RXN917511:RXN917534 SHJ917511:SHJ917534 SRF917511:SRF917534 TBB917511:TBB917534 TKX917511:TKX917534 TUT917511:TUT917534 UEP917511:UEP917534 UOL917511:UOL917534 UYH917511:UYH917534 VID917511:VID917534 VRZ917511:VRZ917534 WBV917511:WBV917534 WLR917511:WLR917534 WVN917511:WVN917534 JB983047:JB983070 SX983047:SX983070 ACT983047:ACT983070 AMP983047:AMP983070 AWL983047:AWL983070 BGH983047:BGH983070 BQD983047:BQD983070 BZZ983047:BZZ983070 CJV983047:CJV983070 CTR983047:CTR983070 DDN983047:DDN983070 DNJ983047:DNJ983070 DXF983047:DXF983070 EHB983047:EHB983070 EQX983047:EQX983070 FAT983047:FAT983070 FKP983047:FKP983070 FUL983047:FUL983070 GEH983047:GEH983070 GOD983047:GOD983070 GXZ983047:GXZ983070 HHV983047:HHV983070 HRR983047:HRR983070 IBN983047:IBN983070 ILJ983047:ILJ983070 IVF983047:IVF983070 JFB983047:JFB983070 JOX983047:JOX983070 JYT983047:JYT983070 KIP983047:KIP983070 KSL983047:KSL983070 LCH983047:LCH983070 LMD983047:LMD983070 LVZ983047:LVZ983070 MFV983047:MFV983070 MPR983047:MPR983070 MZN983047:MZN983070 NJJ983047:NJJ983070 NTF983047:NTF983070 ODB983047:ODB983070 OMX983047:OMX983070 OWT983047:OWT983070 PGP983047:PGP983070 PQL983047:PQL983070 QAH983047:QAH983070 QKD983047:QKD983070 QTZ983047:QTZ983070 RDV983047:RDV983070 RNR983047:RNR983070 RXN983047:RXN983070 SHJ983047:SHJ983070 SRF983047:SRF983070 TBB983047:TBB983070 TKX983047:TKX983070 TUT983047:TUT983070 UEP983047:UEP983070 UOL983047:UOL983070 UYH983047:UYH983070 VID983047:VID983070 VRZ983047:VRZ983070 WBV983047:WBV983070 WLR983047:WLR983070 WVN983047:WVN983070 AB65518:AB65541 AB131054:AB131077 AB196590:AB196613 AB262126:AB262149 AB327662:AB327685 AB393198:AB393221 AB458734:AB458757 AB524270:AB524293 AB589806:AB589829 AB655342:AB655365 AB720878:AB720901 AB786414:AB786437 AB851950:AB851973 AB917486:AB917509 AB983022:AB983045" xr:uid="{20FCBFBF-C3BA-4EB4-820A-D25A6D549C84}">
      <formula1>"50,100,200,400,800,1500"</formula1>
    </dataValidation>
    <dataValidation type="list" allowBlank="1" showInputMessage="1" showErrorMessage="1" sqref="IL7:IM30 SH7:SI30 ACD7:ACE30 ALZ7:AMA30 AVV7:AVW30 BFR7:BFS30 BPN7:BPO30 BZJ7:BZK30 CJF7:CJG30 CTB7:CTC30 DCX7:DCY30 DMT7:DMU30 DWP7:DWQ30 EGL7:EGM30 EQH7:EQI30 FAD7:FAE30 FJZ7:FKA30 FTV7:FTW30 GDR7:GDS30 GNN7:GNO30 GXJ7:GXK30 HHF7:HHG30 HRB7:HRC30 IAX7:IAY30 IKT7:IKU30 IUP7:IUQ30 JEL7:JEM30 JOH7:JOI30 JYD7:JYE30 KHZ7:KIA30 KRV7:KRW30 LBR7:LBS30 LLN7:LLO30 LVJ7:LVK30 MFF7:MFG30 MPB7:MPC30 MYX7:MYY30 NIT7:NIU30 NSP7:NSQ30 OCL7:OCM30 OMH7:OMI30 OWD7:OWE30 PFZ7:PGA30 PPV7:PPW30 PZR7:PZS30 QJN7:QJO30 QTJ7:QTK30 RDF7:RDG30 RNB7:RNC30 RWX7:RWY30 SGT7:SGU30 SQP7:SQQ30 TAL7:TAM30 TKH7:TKI30 TUD7:TUE30 UDZ7:UEA30 UNV7:UNW30 UXR7:UXS30 VHN7:VHO30 VRJ7:VRK30 WBF7:WBG30 WLB7:WLC30 WUX7:WUY30 K65519:L65542 IL65543:IM65566 SH65543:SI65566 ACD65543:ACE65566 ALZ65543:AMA65566 AVV65543:AVW65566 BFR65543:BFS65566 BPN65543:BPO65566 BZJ65543:BZK65566 CJF65543:CJG65566 CTB65543:CTC65566 DCX65543:DCY65566 DMT65543:DMU65566 DWP65543:DWQ65566 EGL65543:EGM65566 EQH65543:EQI65566 FAD65543:FAE65566 FJZ65543:FKA65566 FTV65543:FTW65566 GDR65543:GDS65566 GNN65543:GNO65566 GXJ65543:GXK65566 HHF65543:HHG65566 HRB65543:HRC65566 IAX65543:IAY65566 IKT65543:IKU65566 IUP65543:IUQ65566 JEL65543:JEM65566 JOH65543:JOI65566 JYD65543:JYE65566 KHZ65543:KIA65566 KRV65543:KRW65566 LBR65543:LBS65566 LLN65543:LLO65566 LVJ65543:LVK65566 MFF65543:MFG65566 MPB65543:MPC65566 MYX65543:MYY65566 NIT65543:NIU65566 NSP65543:NSQ65566 OCL65543:OCM65566 OMH65543:OMI65566 OWD65543:OWE65566 PFZ65543:PGA65566 PPV65543:PPW65566 PZR65543:PZS65566 QJN65543:QJO65566 QTJ65543:QTK65566 RDF65543:RDG65566 RNB65543:RNC65566 RWX65543:RWY65566 SGT65543:SGU65566 SQP65543:SQQ65566 TAL65543:TAM65566 TKH65543:TKI65566 TUD65543:TUE65566 UDZ65543:UEA65566 UNV65543:UNW65566 UXR65543:UXS65566 VHN65543:VHO65566 VRJ65543:VRK65566 WBF65543:WBG65566 WLB65543:WLC65566 WUX65543:WUY65566 K131055:L131078 IL131079:IM131102 SH131079:SI131102 ACD131079:ACE131102 ALZ131079:AMA131102 AVV131079:AVW131102 BFR131079:BFS131102 BPN131079:BPO131102 BZJ131079:BZK131102 CJF131079:CJG131102 CTB131079:CTC131102 DCX131079:DCY131102 DMT131079:DMU131102 DWP131079:DWQ131102 EGL131079:EGM131102 EQH131079:EQI131102 FAD131079:FAE131102 FJZ131079:FKA131102 FTV131079:FTW131102 GDR131079:GDS131102 GNN131079:GNO131102 GXJ131079:GXK131102 HHF131079:HHG131102 HRB131079:HRC131102 IAX131079:IAY131102 IKT131079:IKU131102 IUP131079:IUQ131102 JEL131079:JEM131102 JOH131079:JOI131102 JYD131079:JYE131102 KHZ131079:KIA131102 KRV131079:KRW131102 LBR131079:LBS131102 LLN131079:LLO131102 LVJ131079:LVK131102 MFF131079:MFG131102 MPB131079:MPC131102 MYX131079:MYY131102 NIT131079:NIU131102 NSP131079:NSQ131102 OCL131079:OCM131102 OMH131079:OMI131102 OWD131079:OWE131102 PFZ131079:PGA131102 PPV131079:PPW131102 PZR131079:PZS131102 QJN131079:QJO131102 QTJ131079:QTK131102 RDF131079:RDG131102 RNB131079:RNC131102 RWX131079:RWY131102 SGT131079:SGU131102 SQP131079:SQQ131102 TAL131079:TAM131102 TKH131079:TKI131102 TUD131079:TUE131102 UDZ131079:UEA131102 UNV131079:UNW131102 UXR131079:UXS131102 VHN131079:VHO131102 VRJ131079:VRK131102 WBF131079:WBG131102 WLB131079:WLC131102 WUX131079:WUY131102 K196591:L196614 IL196615:IM196638 SH196615:SI196638 ACD196615:ACE196638 ALZ196615:AMA196638 AVV196615:AVW196638 BFR196615:BFS196638 BPN196615:BPO196638 BZJ196615:BZK196638 CJF196615:CJG196638 CTB196615:CTC196638 DCX196615:DCY196638 DMT196615:DMU196638 DWP196615:DWQ196638 EGL196615:EGM196638 EQH196615:EQI196638 FAD196615:FAE196638 FJZ196615:FKA196638 FTV196615:FTW196638 GDR196615:GDS196638 GNN196615:GNO196638 GXJ196615:GXK196638 HHF196615:HHG196638 HRB196615:HRC196638 IAX196615:IAY196638 IKT196615:IKU196638 IUP196615:IUQ196638 JEL196615:JEM196638 JOH196615:JOI196638 JYD196615:JYE196638 KHZ196615:KIA196638 KRV196615:KRW196638 LBR196615:LBS196638 LLN196615:LLO196638 LVJ196615:LVK196638 MFF196615:MFG196638 MPB196615:MPC196638 MYX196615:MYY196638 NIT196615:NIU196638 NSP196615:NSQ196638 OCL196615:OCM196638 OMH196615:OMI196638 OWD196615:OWE196638 PFZ196615:PGA196638 PPV196615:PPW196638 PZR196615:PZS196638 QJN196615:QJO196638 QTJ196615:QTK196638 RDF196615:RDG196638 RNB196615:RNC196638 RWX196615:RWY196638 SGT196615:SGU196638 SQP196615:SQQ196638 TAL196615:TAM196638 TKH196615:TKI196638 TUD196615:TUE196638 UDZ196615:UEA196638 UNV196615:UNW196638 UXR196615:UXS196638 VHN196615:VHO196638 VRJ196615:VRK196638 WBF196615:WBG196638 WLB196615:WLC196638 WUX196615:WUY196638 K262127:L262150 IL262151:IM262174 SH262151:SI262174 ACD262151:ACE262174 ALZ262151:AMA262174 AVV262151:AVW262174 BFR262151:BFS262174 BPN262151:BPO262174 BZJ262151:BZK262174 CJF262151:CJG262174 CTB262151:CTC262174 DCX262151:DCY262174 DMT262151:DMU262174 DWP262151:DWQ262174 EGL262151:EGM262174 EQH262151:EQI262174 FAD262151:FAE262174 FJZ262151:FKA262174 FTV262151:FTW262174 GDR262151:GDS262174 GNN262151:GNO262174 GXJ262151:GXK262174 HHF262151:HHG262174 HRB262151:HRC262174 IAX262151:IAY262174 IKT262151:IKU262174 IUP262151:IUQ262174 JEL262151:JEM262174 JOH262151:JOI262174 JYD262151:JYE262174 KHZ262151:KIA262174 KRV262151:KRW262174 LBR262151:LBS262174 LLN262151:LLO262174 LVJ262151:LVK262174 MFF262151:MFG262174 MPB262151:MPC262174 MYX262151:MYY262174 NIT262151:NIU262174 NSP262151:NSQ262174 OCL262151:OCM262174 OMH262151:OMI262174 OWD262151:OWE262174 PFZ262151:PGA262174 PPV262151:PPW262174 PZR262151:PZS262174 QJN262151:QJO262174 QTJ262151:QTK262174 RDF262151:RDG262174 RNB262151:RNC262174 RWX262151:RWY262174 SGT262151:SGU262174 SQP262151:SQQ262174 TAL262151:TAM262174 TKH262151:TKI262174 TUD262151:TUE262174 UDZ262151:UEA262174 UNV262151:UNW262174 UXR262151:UXS262174 VHN262151:VHO262174 VRJ262151:VRK262174 WBF262151:WBG262174 WLB262151:WLC262174 WUX262151:WUY262174 K327663:L327686 IL327687:IM327710 SH327687:SI327710 ACD327687:ACE327710 ALZ327687:AMA327710 AVV327687:AVW327710 BFR327687:BFS327710 BPN327687:BPO327710 BZJ327687:BZK327710 CJF327687:CJG327710 CTB327687:CTC327710 DCX327687:DCY327710 DMT327687:DMU327710 DWP327687:DWQ327710 EGL327687:EGM327710 EQH327687:EQI327710 FAD327687:FAE327710 FJZ327687:FKA327710 FTV327687:FTW327710 GDR327687:GDS327710 GNN327687:GNO327710 GXJ327687:GXK327710 HHF327687:HHG327710 HRB327687:HRC327710 IAX327687:IAY327710 IKT327687:IKU327710 IUP327687:IUQ327710 JEL327687:JEM327710 JOH327687:JOI327710 JYD327687:JYE327710 KHZ327687:KIA327710 KRV327687:KRW327710 LBR327687:LBS327710 LLN327687:LLO327710 LVJ327687:LVK327710 MFF327687:MFG327710 MPB327687:MPC327710 MYX327687:MYY327710 NIT327687:NIU327710 NSP327687:NSQ327710 OCL327687:OCM327710 OMH327687:OMI327710 OWD327687:OWE327710 PFZ327687:PGA327710 PPV327687:PPW327710 PZR327687:PZS327710 QJN327687:QJO327710 QTJ327687:QTK327710 RDF327687:RDG327710 RNB327687:RNC327710 RWX327687:RWY327710 SGT327687:SGU327710 SQP327687:SQQ327710 TAL327687:TAM327710 TKH327687:TKI327710 TUD327687:TUE327710 UDZ327687:UEA327710 UNV327687:UNW327710 UXR327687:UXS327710 VHN327687:VHO327710 VRJ327687:VRK327710 WBF327687:WBG327710 WLB327687:WLC327710 WUX327687:WUY327710 K393199:L393222 IL393223:IM393246 SH393223:SI393246 ACD393223:ACE393246 ALZ393223:AMA393246 AVV393223:AVW393246 BFR393223:BFS393246 BPN393223:BPO393246 BZJ393223:BZK393246 CJF393223:CJG393246 CTB393223:CTC393246 DCX393223:DCY393246 DMT393223:DMU393246 DWP393223:DWQ393246 EGL393223:EGM393246 EQH393223:EQI393246 FAD393223:FAE393246 FJZ393223:FKA393246 FTV393223:FTW393246 GDR393223:GDS393246 GNN393223:GNO393246 GXJ393223:GXK393246 HHF393223:HHG393246 HRB393223:HRC393246 IAX393223:IAY393246 IKT393223:IKU393246 IUP393223:IUQ393246 JEL393223:JEM393246 JOH393223:JOI393246 JYD393223:JYE393246 KHZ393223:KIA393246 KRV393223:KRW393246 LBR393223:LBS393246 LLN393223:LLO393246 LVJ393223:LVK393246 MFF393223:MFG393246 MPB393223:MPC393246 MYX393223:MYY393246 NIT393223:NIU393246 NSP393223:NSQ393246 OCL393223:OCM393246 OMH393223:OMI393246 OWD393223:OWE393246 PFZ393223:PGA393246 PPV393223:PPW393246 PZR393223:PZS393246 QJN393223:QJO393246 QTJ393223:QTK393246 RDF393223:RDG393246 RNB393223:RNC393246 RWX393223:RWY393246 SGT393223:SGU393246 SQP393223:SQQ393246 TAL393223:TAM393246 TKH393223:TKI393246 TUD393223:TUE393246 UDZ393223:UEA393246 UNV393223:UNW393246 UXR393223:UXS393246 VHN393223:VHO393246 VRJ393223:VRK393246 WBF393223:WBG393246 WLB393223:WLC393246 WUX393223:WUY393246 K458735:L458758 IL458759:IM458782 SH458759:SI458782 ACD458759:ACE458782 ALZ458759:AMA458782 AVV458759:AVW458782 BFR458759:BFS458782 BPN458759:BPO458782 BZJ458759:BZK458782 CJF458759:CJG458782 CTB458759:CTC458782 DCX458759:DCY458782 DMT458759:DMU458782 DWP458759:DWQ458782 EGL458759:EGM458782 EQH458759:EQI458782 FAD458759:FAE458782 FJZ458759:FKA458782 FTV458759:FTW458782 GDR458759:GDS458782 GNN458759:GNO458782 GXJ458759:GXK458782 HHF458759:HHG458782 HRB458759:HRC458782 IAX458759:IAY458782 IKT458759:IKU458782 IUP458759:IUQ458782 JEL458759:JEM458782 JOH458759:JOI458782 JYD458759:JYE458782 KHZ458759:KIA458782 KRV458759:KRW458782 LBR458759:LBS458782 LLN458759:LLO458782 LVJ458759:LVK458782 MFF458759:MFG458782 MPB458759:MPC458782 MYX458759:MYY458782 NIT458759:NIU458782 NSP458759:NSQ458782 OCL458759:OCM458782 OMH458759:OMI458782 OWD458759:OWE458782 PFZ458759:PGA458782 PPV458759:PPW458782 PZR458759:PZS458782 QJN458759:QJO458782 QTJ458759:QTK458782 RDF458759:RDG458782 RNB458759:RNC458782 RWX458759:RWY458782 SGT458759:SGU458782 SQP458759:SQQ458782 TAL458759:TAM458782 TKH458759:TKI458782 TUD458759:TUE458782 UDZ458759:UEA458782 UNV458759:UNW458782 UXR458759:UXS458782 VHN458759:VHO458782 VRJ458759:VRK458782 WBF458759:WBG458782 WLB458759:WLC458782 WUX458759:WUY458782 K524271:L524294 IL524295:IM524318 SH524295:SI524318 ACD524295:ACE524318 ALZ524295:AMA524318 AVV524295:AVW524318 BFR524295:BFS524318 BPN524295:BPO524318 BZJ524295:BZK524318 CJF524295:CJG524318 CTB524295:CTC524318 DCX524295:DCY524318 DMT524295:DMU524318 DWP524295:DWQ524318 EGL524295:EGM524318 EQH524295:EQI524318 FAD524295:FAE524318 FJZ524295:FKA524318 FTV524295:FTW524318 GDR524295:GDS524318 GNN524295:GNO524318 GXJ524295:GXK524318 HHF524295:HHG524318 HRB524295:HRC524318 IAX524295:IAY524318 IKT524295:IKU524318 IUP524295:IUQ524318 JEL524295:JEM524318 JOH524295:JOI524318 JYD524295:JYE524318 KHZ524295:KIA524318 KRV524295:KRW524318 LBR524295:LBS524318 LLN524295:LLO524318 LVJ524295:LVK524318 MFF524295:MFG524318 MPB524295:MPC524318 MYX524295:MYY524318 NIT524295:NIU524318 NSP524295:NSQ524318 OCL524295:OCM524318 OMH524295:OMI524318 OWD524295:OWE524318 PFZ524295:PGA524318 PPV524295:PPW524318 PZR524295:PZS524318 QJN524295:QJO524318 QTJ524295:QTK524318 RDF524295:RDG524318 RNB524295:RNC524318 RWX524295:RWY524318 SGT524295:SGU524318 SQP524295:SQQ524318 TAL524295:TAM524318 TKH524295:TKI524318 TUD524295:TUE524318 UDZ524295:UEA524318 UNV524295:UNW524318 UXR524295:UXS524318 VHN524295:VHO524318 VRJ524295:VRK524318 WBF524295:WBG524318 WLB524295:WLC524318 WUX524295:WUY524318 K589807:L589830 IL589831:IM589854 SH589831:SI589854 ACD589831:ACE589854 ALZ589831:AMA589854 AVV589831:AVW589854 BFR589831:BFS589854 BPN589831:BPO589854 BZJ589831:BZK589854 CJF589831:CJG589854 CTB589831:CTC589854 DCX589831:DCY589854 DMT589831:DMU589854 DWP589831:DWQ589854 EGL589831:EGM589854 EQH589831:EQI589854 FAD589831:FAE589854 FJZ589831:FKA589854 FTV589831:FTW589854 GDR589831:GDS589854 GNN589831:GNO589854 GXJ589831:GXK589854 HHF589831:HHG589854 HRB589831:HRC589854 IAX589831:IAY589854 IKT589831:IKU589854 IUP589831:IUQ589854 JEL589831:JEM589854 JOH589831:JOI589854 JYD589831:JYE589854 KHZ589831:KIA589854 KRV589831:KRW589854 LBR589831:LBS589854 LLN589831:LLO589854 LVJ589831:LVK589854 MFF589831:MFG589854 MPB589831:MPC589854 MYX589831:MYY589854 NIT589831:NIU589854 NSP589831:NSQ589854 OCL589831:OCM589854 OMH589831:OMI589854 OWD589831:OWE589854 PFZ589831:PGA589854 PPV589831:PPW589854 PZR589831:PZS589854 QJN589831:QJO589854 QTJ589831:QTK589854 RDF589831:RDG589854 RNB589831:RNC589854 RWX589831:RWY589854 SGT589831:SGU589854 SQP589831:SQQ589854 TAL589831:TAM589854 TKH589831:TKI589854 TUD589831:TUE589854 UDZ589831:UEA589854 UNV589831:UNW589854 UXR589831:UXS589854 VHN589831:VHO589854 VRJ589831:VRK589854 WBF589831:WBG589854 WLB589831:WLC589854 WUX589831:WUY589854 K655343:L655366 IL655367:IM655390 SH655367:SI655390 ACD655367:ACE655390 ALZ655367:AMA655390 AVV655367:AVW655390 BFR655367:BFS655390 BPN655367:BPO655390 BZJ655367:BZK655390 CJF655367:CJG655390 CTB655367:CTC655390 DCX655367:DCY655390 DMT655367:DMU655390 DWP655367:DWQ655390 EGL655367:EGM655390 EQH655367:EQI655390 FAD655367:FAE655390 FJZ655367:FKA655390 FTV655367:FTW655390 GDR655367:GDS655390 GNN655367:GNO655390 GXJ655367:GXK655390 HHF655367:HHG655390 HRB655367:HRC655390 IAX655367:IAY655390 IKT655367:IKU655390 IUP655367:IUQ655390 JEL655367:JEM655390 JOH655367:JOI655390 JYD655367:JYE655390 KHZ655367:KIA655390 KRV655367:KRW655390 LBR655367:LBS655390 LLN655367:LLO655390 LVJ655367:LVK655390 MFF655367:MFG655390 MPB655367:MPC655390 MYX655367:MYY655390 NIT655367:NIU655390 NSP655367:NSQ655390 OCL655367:OCM655390 OMH655367:OMI655390 OWD655367:OWE655390 PFZ655367:PGA655390 PPV655367:PPW655390 PZR655367:PZS655390 QJN655367:QJO655390 QTJ655367:QTK655390 RDF655367:RDG655390 RNB655367:RNC655390 RWX655367:RWY655390 SGT655367:SGU655390 SQP655367:SQQ655390 TAL655367:TAM655390 TKH655367:TKI655390 TUD655367:TUE655390 UDZ655367:UEA655390 UNV655367:UNW655390 UXR655367:UXS655390 VHN655367:VHO655390 VRJ655367:VRK655390 WBF655367:WBG655390 WLB655367:WLC655390 WUX655367:WUY655390 K720879:L720902 IL720903:IM720926 SH720903:SI720926 ACD720903:ACE720926 ALZ720903:AMA720926 AVV720903:AVW720926 BFR720903:BFS720926 BPN720903:BPO720926 BZJ720903:BZK720926 CJF720903:CJG720926 CTB720903:CTC720926 DCX720903:DCY720926 DMT720903:DMU720926 DWP720903:DWQ720926 EGL720903:EGM720926 EQH720903:EQI720926 FAD720903:FAE720926 FJZ720903:FKA720926 FTV720903:FTW720926 GDR720903:GDS720926 GNN720903:GNO720926 GXJ720903:GXK720926 HHF720903:HHG720926 HRB720903:HRC720926 IAX720903:IAY720926 IKT720903:IKU720926 IUP720903:IUQ720926 JEL720903:JEM720926 JOH720903:JOI720926 JYD720903:JYE720926 KHZ720903:KIA720926 KRV720903:KRW720926 LBR720903:LBS720926 LLN720903:LLO720926 LVJ720903:LVK720926 MFF720903:MFG720926 MPB720903:MPC720926 MYX720903:MYY720926 NIT720903:NIU720926 NSP720903:NSQ720926 OCL720903:OCM720926 OMH720903:OMI720926 OWD720903:OWE720926 PFZ720903:PGA720926 PPV720903:PPW720926 PZR720903:PZS720926 QJN720903:QJO720926 QTJ720903:QTK720926 RDF720903:RDG720926 RNB720903:RNC720926 RWX720903:RWY720926 SGT720903:SGU720926 SQP720903:SQQ720926 TAL720903:TAM720926 TKH720903:TKI720926 TUD720903:TUE720926 UDZ720903:UEA720926 UNV720903:UNW720926 UXR720903:UXS720926 VHN720903:VHO720926 VRJ720903:VRK720926 WBF720903:WBG720926 WLB720903:WLC720926 WUX720903:WUY720926 K786415:L786438 IL786439:IM786462 SH786439:SI786462 ACD786439:ACE786462 ALZ786439:AMA786462 AVV786439:AVW786462 BFR786439:BFS786462 BPN786439:BPO786462 BZJ786439:BZK786462 CJF786439:CJG786462 CTB786439:CTC786462 DCX786439:DCY786462 DMT786439:DMU786462 DWP786439:DWQ786462 EGL786439:EGM786462 EQH786439:EQI786462 FAD786439:FAE786462 FJZ786439:FKA786462 FTV786439:FTW786462 GDR786439:GDS786462 GNN786439:GNO786462 GXJ786439:GXK786462 HHF786439:HHG786462 HRB786439:HRC786462 IAX786439:IAY786462 IKT786439:IKU786462 IUP786439:IUQ786462 JEL786439:JEM786462 JOH786439:JOI786462 JYD786439:JYE786462 KHZ786439:KIA786462 KRV786439:KRW786462 LBR786439:LBS786462 LLN786439:LLO786462 LVJ786439:LVK786462 MFF786439:MFG786462 MPB786439:MPC786462 MYX786439:MYY786462 NIT786439:NIU786462 NSP786439:NSQ786462 OCL786439:OCM786462 OMH786439:OMI786462 OWD786439:OWE786462 PFZ786439:PGA786462 PPV786439:PPW786462 PZR786439:PZS786462 QJN786439:QJO786462 QTJ786439:QTK786462 RDF786439:RDG786462 RNB786439:RNC786462 RWX786439:RWY786462 SGT786439:SGU786462 SQP786439:SQQ786462 TAL786439:TAM786462 TKH786439:TKI786462 TUD786439:TUE786462 UDZ786439:UEA786462 UNV786439:UNW786462 UXR786439:UXS786462 VHN786439:VHO786462 VRJ786439:VRK786462 WBF786439:WBG786462 WLB786439:WLC786462 WUX786439:WUY786462 K851951:L851974 IL851975:IM851998 SH851975:SI851998 ACD851975:ACE851998 ALZ851975:AMA851998 AVV851975:AVW851998 BFR851975:BFS851998 BPN851975:BPO851998 BZJ851975:BZK851998 CJF851975:CJG851998 CTB851975:CTC851998 DCX851975:DCY851998 DMT851975:DMU851998 DWP851975:DWQ851998 EGL851975:EGM851998 EQH851975:EQI851998 FAD851975:FAE851998 FJZ851975:FKA851998 FTV851975:FTW851998 GDR851975:GDS851998 GNN851975:GNO851998 GXJ851975:GXK851998 HHF851975:HHG851998 HRB851975:HRC851998 IAX851975:IAY851998 IKT851975:IKU851998 IUP851975:IUQ851998 JEL851975:JEM851998 JOH851975:JOI851998 JYD851975:JYE851998 KHZ851975:KIA851998 KRV851975:KRW851998 LBR851975:LBS851998 LLN851975:LLO851998 LVJ851975:LVK851998 MFF851975:MFG851998 MPB851975:MPC851998 MYX851975:MYY851998 NIT851975:NIU851998 NSP851975:NSQ851998 OCL851975:OCM851998 OMH851975:OMI851998 OWD851975:OWE851998 PFZ851975:PGA851998 PPV851975:PPW851998 PZR851975:PZS851998 QJN851975:QJO851998 QTJ851975:QTK851998 RDF851975:RDG851998 RNB851975:RNC851998 RWX851975:RWY851998 SGT851975:SGU851998 SQP851975:SQQ851998 TAL851975:TAM851998 TKH851975:TKI851998 TUD851975:TUE851998 UDZ851975:UEA851998 UNV851975:UNW851998 UXR851975:UXS851998 VHN851975:VHO851998 VRJ851975:VRK851998 WBF851975:WBG851998 WLB851975:WLC851998 WUX851975:WUY851998 K917487:L917510 IL917511:IM917534 SH917511:SI917534 ACD917511:ACE917534 ALZ917511:AMA917534 AVV917511:AVW917534 BFR917511:BFS917534 BPN917511:BPO917534 BZJ917511:BZK917534 CJF917511:CJG917534 CTB917511:CTC917534 DCX917511:DCY917534 DMT917511:DMU917534 DWP917511:DWQ917534 EGL917511:EGM917534 EQH917511:EQI917534 FAD917511:FAE917534 FJZ917511:FKA917534 FTV917511:FTW917534 GDR917511:GDS917534 GNN917511:GNO917534 GXJ917511:GXK917534 HHF917511:HHG917534 HRB917511:HRC917534 IAX917511:IAY917534 IKT917511:IKU917534 IUP917511:IUQ917534 JEL917511:JEM917534 JOH917511:JOI917534 JYD917511:JYE917534 KHZ917511:KIA917534 KRV917511:KRW917534 LBR917511:LBS917534 LLN917511:LLO917534 LVJ917511:LVK917534 MFF917511:MFG917534 MPB917511:MPC917534 MYX917511:MYY917534 NIT917511:NIU917534 NSP917511:NSQ917534 OCL917511:OCM917534 OMH917511:OMI917534 OWD917511:OWE917534 PFZ917511:PGA917534 PPV917511:PPW917534 PZR917511:PZS917534 QJN917511:QJO917534 QTJ917511:QTK917534 RDF917511:RDG917534 RNB917511:RNC917534 RWX917511:RWY917534 SGT917511:SGU917534 SQP917511:SQQ917534 TAL917511:TAM917534 TKH917511:TKI917534 TUD917511:TUE917534 UDZ917511:UEA917534 UNV917511:UNW917534 UXR917511:UXS917534 VHN917511:VHO917534 VRJ917511:VRK917534 WBF917511:WBG917534 WLB917511:WLC917534 WUX917511:WUY917534 K983023:L983046 IL983047:IM983070 SH983047:SI983070 ACD983047:ACE983070 ALZ983047:AMA983070 AVV983047:AVW983070 BFR983047:BFS983070 BPN983047:BPO983070 BZJ983047:BZK983070 CJF983047:CJG983070 CTB983047:CTC983070 DCX983047:DCY983070 DMT983047:DMU983070 DWP983047:DWQ983070 EGL983047:EGM983070 EQH983047:EQI983070 FAD983047:FAE983070 FJZ983047:FKA983070 FTV983047:FTW983070 GDR983047:GDS983070 GNN983047:GNO983070 GXJ983047:GXK983070 HHF983047:HHG983070 HRB983047:HRC983070 IAX983047:IAY983070 IKT983047:IKU983070 IUP983047:IUQ983070 JEL983047:JEM983070 JOH983047:JOI983070 JYD983047:JYE983070 KHZ983047:KIA983070 KRV983047:KRW983070 LBR983047:LBS983070 LLN983047:LLO983070 LVJ983047:LVK983070 MFF983047:MFG983070 MPB983047:MPC983070 MYX983047:MYY983070 NIT983047:NIU983070 NSP983047:NSQ983070 OCL983047:OCM983070 OMH983047:OMI983070 OWD983047:OWE983070 PFZ983047:PGA983070 PPV983047:PPW983070 PZR983047:PZS983070 QJN983047:QJO983070 QTJ983047:QTK983070 RDF983047:RDG983070 RNB983047:RNC983070 RWX983047:RWY983070 SGT983047:SGU983070 SQP983047:SQQ983070 TAL983047:TAM983070 TKH983047:TKI983070 TUD983047:TUE983070 UDZ983047:UEA983070 UNV983047:UNW983070 UXR983047:UXS983070 VHN983047:VHO983070 VRJ983047:VRK983070 WBF983047:WBG983070 WLB983047:WLC983070 WUX983047:WUY983070 JD7:JE30 SZ7:TA30 ACV7:ACW30 AMR7:AMS30 AWN7:AWO30 BGJ7:BGK30 BQF7:BQG30 CAB7:CAC30 CJX7:CJY30 CTT7:CTU30 DDP7:DDQ30 DNL7:DNM30 DXH7:DXI30 EHD7:EHE30 EQZ7:ERA30 FAV7:FAW30 FKR7:FKS30 FUN7:FUO30 GEJ7:GEK30 GOF7:GOG30 GYB7:GYC30 HHX7:HHY30 HRT7:HRU30 IBP7:IBQ30 ILL7:ILM30 IVH7:IVI30 JFD7:JFE30 JOZ7:JPA30 JYV7:JYW30 KIR7:KIS30 KSN7:KSO30 LCJ7:LCK30 LMF7:LMG30 LWB7:LWC30 MFX7:MFY30 MPT7:MPU30 MZP7:MZQ30 NJL7:NJM30 NTH7:NTI30 ODD7:ODE30 OMZ7:ONA30 OWV7:OWW30 PGR7:PGS30 PQN7:PQO30 QAJ7:QAK30 QKF7:QKG30 QUB7:QUC30 RDX7:RDY30 RNT7:RNU30 RXP7:RXQ30 SHL7:SHM30 SRH7:SRI30 TBD7:TBE30 TKZ7:TLA30 TUV7:TUW30 UER7:UES30 UON7:UOO30 UYJ7:UYK30 VIF7:VIG30 VSB7:VSC30 WBX7:WBY30 WLT7:WLU30 WVP7:WVQ30 JD65543:JE65566 SZ65543:TA65566 ACV65543:ACW65566 AMR65543:AMS65566 AWN65543:AWO65566 BGJ65543:BGK65566 BQF65543:BQG65566 CAB65543:CAC65566 CJX65543:CJY65566 CTT65543:CTU65566 DDP65543:DDQ65566 DNL65543:DNM65566 DXH65543:DXI65566 EHD65543:EHE65566 EQZ65543:ERA65566 FAV65543:FAW65566 FKR65543:FKS65566 FUN65543:FUO65566 GEJ65543:GEK65566 GOF65543:GOG65566 GYB65543:GYC65566 HHX65543:HHY65566 HRT65543:HRU65566 IBP65543:IBQ65566 ILL65543:ILM65566 IVH65543:IVI65566 JFD65543:JFE65566 JOZ65543:JPA65566 JYV65543:JYW65566 KIR65543:KIS65566 KSN65543:KSO65566 LCJ65543:LCK65566 LMF65543:LMG65566 LWB65543:LWC65566 MFX65543:MFY65566 MPT65543:MPU65566 MZP65543:MZQ65566 NJL65543:NJM65566 NTH65543:NTI65566 ODD65543:ODE65566 OMZ65543:ONA65566 OWV65543:OWW65566 PGR65543:PGS65566 PQN65543:PQO65566 QAJ65543:QAK65566 QKF65543:QKG65566 QUB65543:QUC65566 RDX65543:RDY65566 RNT65543:RNU65566 RXP65543:RXQ65566 SHL65543:SHM65566 SRH65543:SRI65566 TBD65543:TBE65566 TKZ65543:TLA65566 TUV65543:TUW65566 UER65543:UES65566 UON65543:UOO65566 UYJ65543:UYK65566 VIF65543:VIG65566 VSB65543:VSC65566 WBX65543:WBY65566 WLT65543:WLU65566 WVP65543:WVQ65566 JD131079:JE131102 SZ131079:TA131102 ACV131079:ACW131102 AMR131079:AMS131102 AWN131079:AWO131102 BGJ131079:BGK131102 BQF131079:BQG131102 CAB131079:CAC131102 CJX131079:CJY131102 CTT131079:CTU131102 DDP131079:DDQ131102 DNL131079:DNM131102 DXH131079:DXI131102 EHD131079:EHE131102 EQZ131079:ERA131102 FAV131079:FAW131102 FKR131079:FKS131102 FUN131079:FUO131102 GEJ131079:GEK131102 GOF131079:GOG131102 GYB131079:GYC131102 HHX131079:HHY131102 HRT131079:HRU131102 IBP131079:IBQ131102 ILL131079:ILM131102 IVH131079:IVI131102 JFD131079:JFE131102 JOZ131079:JPA131102 JYV131079:JYW131102 KIR131079:KIS131102 KSN131079:KSO131102 LCJ131079:LCK131102 LMF131079:LMG131102 LWB131079:LWC131102 MFX131079:MFY131102 MPT131079:MPU131102 MZP131079:MZQ131102 NJL131079:NJM131102 NTH131079:NTI131102 ODD131079:ODE131102 OMZ131079:ONA131102 OWV131079:OWW131102 PGR131079:PGS131102 PQN131079:PQO131102 QAJ131079:QAK131102 QKF131079:QKG131102 QUB131079:QUC131102 RDX131079:RDY131102 RNT131079:RNU131102 RXP131079:RXQ131102 SHL131079:SHM131102 SRH131079:SRI131102 TBD131079:TBE131102 TKZ131079:TLA131102 TUV131079:TUW131102 UER131079:UES131102 UON131079:UOO131102 UYJ131079:UYK131102 VIF131079:VIG131102 VSB131079:VSC131102 WBX131079:WBY131102 WLT131079:WLU131102 WVP131079:WVQ131102 JD196615:JE196638 SZ196615:TA196638 ACV196615:ACW196638 AMR196615:AMS196638 AWN196615:AWO196638 BGJ196615:BGK196638 BQF196615:BQG196638 CAB196615:CAC196638 CJX196615:CJY196638 CTT196615:CTU196638 DDP196615:DDQ196638 DNL196615:DNM196638 DXH196615:DXI196638 EHD196615:EHE196638 EQZ196615:ERA196638 FAV196615:FAW196638 FKR196615:FKS196638 FUN196615:FUO196638 GEJ196615:GEK196638 GOF196615:GOG196638 GYB196615:GYC196638 HHX196615:HHY196638 HRT196615:HRU196638 IBP196615:IBQ196638 ILL196615:ILM196638 IVH196615:IVI196638 JFD196615:JFE196638 JOZ196615:JPA196638 JYV196615:JYW196638 KIR196615:KIS196638 KSN196615:KSO196638 LCJ196615:LCK196638 LMF196615:LMG196638 LWB196615:LWC196638 MFX196615:MFY196638 MPT196615:MPU196638 MZP196615:MZQ196638 NJL196615:NJM196638 NTH196615:NTI196638 ODD196615:ODE196638 OMZ196615:ONA196638 OWV196615:OWW196638 PGR196615:PGS196638 PQN196615:PQO196638 QAJ196615:QAK196638 QKF196615:QKG196638 QUB196615:QUC196638 RDX196615:RDY196638 RNT196615:RNU196638 RXP196615:RXQ196638 SHL196615:SHM196638 SRH196615:SRI196638 TBD196615:TBE196638 TKZ196615:TLA196638 TUV196615:TUW196638 UER196615:UES196638 UON196615:UOO196638 UYJ196615:UYK196638 VIF196615:VIG196638 VSB196615:VSC196638 WBX196615:WBY196638 WLT196615:WLU196638 WVP196615:WVQ196638 JD262151:JE262174 SZ262151:TA262174 ACV262151:ACW262174 AMR262151:AMS262174 AWN262151:AWO262174 BGJ262151:BGK262174 BQF262151:BQG262174 CAB262151:CAC262174 CJX262151:CJY262174 CTT262151:CTU262174 DDP262151:DDQ262174 DNL262151:DNM262174 DXH262151:DXI262174 EHD262151:EHE262174 EQZ262151:ERA262174 FAV262151:FAW262174 FKR262151:FKS262174 FUN262151:FUO262174 GEJ262151:GEK262174 GOF262151:GOG262174 GYB262151:GYC262174 HHX262151:HHY262174 HRT262151:HRU262174 IBP262151:IBQ262174 ILL262151:ILM262174 IVH262151:IVI262174 JFD262151:JFE262174 JOZ262151:JPA262174 JYV262151:JYW262174 KIR262151:KIS262174 KSN262151:KSO262174 LCJ262151:LCK262174 LMF262151:LMG262174 LWB262151:LWC262174 MFX262151:MFY262174 MPT262151:MPU262174 MZP262151:MZQ262174 NJL262151:NJM262174 NTH262151:NTI262174 ODD262151:ODE262174 OMZ262151:ONA262174 OWV262151:OWW262174 PGR262151:PGS262174 PQN262151:PQO262174 QAJ262151:QAK262174 QKF262151:QKG262174 QUB262151:QUC262174 RDX262151:RDY262174 RNT262151:RNU262174 RXP262151:RXQ262174 SHL262151:SHM262174 SRH262151:SRI262174 TBD262151:TBE262174 TKZ262151:TLA262174 TUV262151:TUW262174 UER262151:UES262174 UON262151:UOO262174 UYJ262151:UYK262174 VIF262151:VIG262174 VSB262151:VSC262174 WBX262151:WBY262174 WLT262151:WLU262174 WVP262151:WVQ262174 JD327687:JE327710 SZ327687:TA327710 ACV327687:ACW327710 AMR327687:AMS327710 AWN327687:AWO327710 BGJ327687:BGK327710 BQF327687:BQG327710 CAB327687:CAC327710 CJX327687:CJY327710 CTT327687:CTU327710 DDP327687:DDQ327710 DNL327687:DNM327710 DXH327687:DXI327710 EHD327687:EHE327710 EQZ327687:ERA327710 FAV327687:FAW327710 FKR327687:FKS327710 FUN327687:FUO327710 GEJ327687:GEK327710 GOF327687:GOG327710 GYB327687:GYC327710 HHX327687:HHY327710 HRT327687:HRU327710 IBP327687:IBQ327710 ILL327687:ILM327710 IVH327687:IVI327710 JFD327687:JFE327710 JOZ327687:JPA327710 JYV327687:JYW327710 KIR327687:KIS327710 KSN327687:KSO327710 LCJ327687:LCK327710 LMF327687:LMG327710 LWB327687:LWC327710 MFX327687:MFY327710 MPT327687:MPU327710 MZP327687:MZQ327710 NJL327687:NJM327710 NTH327687:NTI327710 ODD327687:ODE327710 OMZ327687:ONA327710 OWV327687:OWW327710 PGR327687:PGS327710 PQN327687:PQO327710 QAJ327687:QAK327710 QKF327687:QKG327710 QUB327687:QUC327710 RDX327687:RDY327710 RNT327687:RNU327710 RXP327687:RXQ327710 SHL327687:SHM327710 SRH327687:SRI327710 TBD327687:TBE327710 TKZ327687:TLA327710 TUV327687:TUW327710 UER327687:UES327710 UON327687:UOO327710 UYJ327687:UYK327710 VIF327687:VIG327710 VSB327687:VSC327710 WBX327687:WBY327710 WLT327687:WLU327710 WVP327687:WVQ327710 JD393223:JE393246 SZ393223:TA393246 ACV393223:ACW393246 AMR393223:AMS393246 AWN393223:AWO393246 BGJ393223:BGK393246 BQF393223:BQG393246 CAB393223:CAC393246 CJX393223:CJY393246 CTT393223:CTU393246 DDP393223:DDQ393246 DNL393223:DNM393246 DXH393223:DXI393246 EHD393223:EHE393246 EQZ393223:ERA393246 FAV393223:FAW393246 FKR393223:FKS393246 FUN393223:FUO393246 GEJ393223:GEK393246 GOF393223:GOG393246 GYB393223:GYC393246 HHX393223:HHY393246 HRT393223:HRU393246 IBP393223:IBQ393246 ILL393223:ILM393246 IVH393223:IVI393246 JFD393223:JFE393246 JOZ393223:JPA393246 JYV393223:JYW393246 KIR393223:KIS393246 KSN393223:KSO393246 LCJ393223:LCK393246 LMF393223:LMG393246 LWB393223:LWC393246 MFX393223:MFY393246 MPT393223:MPU393246 MZP393223:MZQ393246 NJL393223:NJM393246 NTH393223:NTI393246 ODD393223:ODE393246 OMZ393223:ONA393246 OWV393223:OWW393246 PGR393223:PGS393246 PQN393223:PQO393246 QAJ393223:QAK393246 QKF393223:QKG393246 QUB393223:QUC393246 RDX393223:RDY393246 RNT393223:RNU393246 RXP393223:RXQ393246 SHL393223:SHM393246 SRH393223:SRI393246 TBD393223:TBE393246 TKZ393223:TLA393246 TUV393223:TUW393246 UER393223:UES393246 UON393223:UOO393246 UYJ393223:UYK393246 VIF393223:VIG393246 VSB393223:VSC393246 WBX393223:WBY393246 WLT393223:WLU393246 WVP393223:WVQ393246 JD458759:JE458782 SZ458759:TA458782 ACV458759:ACW458782 AMR458759:AMS458782 AWN458759:AWO458782 BGJ458759:BGK458782 BQF458759:BQG458782 CAB458759:CAC458782 CJX458759:CJY458782 CTT458759:CTU458782 DDP458759:DDQ458782 DNL458759:DNM458782 DXH458759:DXI458782 EHD458759:EHE458782 EQZ458759:ERA458782 FAV458759:FAW458782 FKR458759:FKS458782 FUN458759:FUO458782 GEJ458759:GEK458782 GOF458759:GOG458782 GYB458759:GYC458782 HHX458759:HHY458782 HRT458759:HRU458782 IBP458759:IBQ458782 ILL458759:ILM458782 IVH458759:IVI458782 JFD458759:JFE458782 JOZ458759:JPA458782 JYV458759:JYW458782 KIR458759:KIS458782 KSN458759:KSO458782 LCJ458759:LCK458782 LMF458759:LMG458782 LWB458759:LWC458782 MFX458759:MFY458782 MPT458759:MPU458782 MZP458759:MZQ458782 NJL458759:NJM458782 NTH458759:NTI458782 ODD458759:ODE458782 OMZ458759:ONA458782 OWV458759:OWW458782 PGR458759:PGS458782 PQN458759:PQO458782 QAJ458759:QAK458782 QKF458759:QKG458782 QUB458759:QUC458782 RDX458759:RDY458782 RNT458759:RNU458782 RXP458759:RXQ458782 SHL458759:SHM458782 SRH458759:SRI458782 TBD458759:TBE458782 TKZ458759:TLA458782 TUV458759:TUW458782 UER458759:UES458782 UON458759:UOO458782 UYJ458759:UYK458782 VIF458759:VIG458782 VSB458759:VSC458782 WBX458759:WBY458782 WLT458759:WLU458782 WVP458759:WVQ458782 JD524295:JE524318 SZ524295:TA524318 ACV524295:ACW524318 AMR524295:AMS524318 AWN524295:AWO524318 BGJ524295:BGK524318 BQF524295:BQG524318 CAB524295:CAC524318 CJX524295:CJY524318 CTT524295:CTU524318 DDP524295:DDQ524318 DNL524295:DNM524318 DXH524295:DXI524318 EHD524295:EHE524318 EQZ524295:ERA524318 FAV524295:FAW524318 FKR524295:FKS524318 FUN524295:FUO524318 GEJ524295:GEK524318 GOF524295:GOG524318 GYB524295:GYC524318 HHX524295:HHY524318 HRT524295:HRU524318 IBP524295:IBQ524318 ILL524295:ILM524318 IVH524295:IVI524318 JFD524295:JFE524318 JOZ524295:JPA524318 JYV524295:JYW524318 KIR524295:KIS524318 KSN524295:KSO524318 LCJ524295:LCK524318 LMF524295:LMG524318 LWB524295:LWC524318 MFX524295:MFY524318 MPT524295:MPU524318 MZP524295:MZQ524318 NJL524295:NJM524318 NTH524295:NTI524318 ODD524295:ODE524318 OMZ524295:ONA524318 OWV524295:OWW524318 PGR524295:PGS524318 PQN524295:PQO524318 QAJ524295:QAK524318 QKF524295:QKG524318 QUB524295:QUC524318 RDX524295:RDY524318 RNT524295:RNU524318 RXP524295:RXQ524318 SHL524295:SHM524318 SRH524295:SRI524318 TBD524295:TBE524318 TKZ524295:TLA524318 TUV524295:TUW524318 UER524295:UES524318 UON524295:UOO524318 UYJ524295:UYK524318 VIF524295:VIG524318 VSB524295:VSC524318 WBX524295:WBY524318 WLT524295:WLU524318 WVP524295:WVQ524318 JD589831:JE589854 SZ589831:TA589854 ACV589831:ACW589854 AMR589831:AMS589854 AWN589831:AWO589854 BGJ589831:BGK589854 BQF589831:BQG589854 CAB589831:CAC589854 CJX589831:CJY589854 CTT589831:CTU589854 DDP589831:DDQ589854 DNL589831:DNM589854 DXH589831:DXI589854 EHD589831:EHE589854 EQZ589831:ERA589854 FAV589831:FAW589854 FKR589831:FKS589854 FUN589831:FUO589854 GEJ589831:GEK589854 GOF589831:GOG589854 GYB589831:GYC589854 HHX589831:HHY589854 HRT589831:HRU589854 IBP589831:IBQ589854 ILL589831:ILM589854 IVH589831:IVI589854 JFD589831:JFE589854 JOZ589831:JPA589854 JYV589831:JYW589854 KIR589831:KIS589854 KSN589831:KSO589854 LCJ589831:LCK589854 LMF589831:LMG589854 LWB589831:LWC589854 MFX589831:MFY589854 MPT589831:MPU589854 MZP589831:MZQ589854 NJL589831:NJM589854 NTH589831:NTI589854 ODD589831:ODE589854 OMZ589831:ONA589854 OWV589831:OWW589854 PGR589831:PGS589854 PQN589831:PQO589854 QAJ589831:QAK589854 QKF589831:QKG589854 QUB589831:QUC589854 RDX589831:RDY589854 RNT589831:RNU589854 RXP589831:RXQ589854 SHL589831:SHM589854 SRH589831:SRI589854 TBD589831:TBE589854 TKZ589831:TLA589854 TUV589831:TUW589854 UER589831:UES589854 UON589831:UOO589854 UYJ589831:UYK589854 VIF589831:VIG589854 VSB589831:VSC589854 WBX589831:WBY589854 WLT589831:WLU589854 WVP589831:WVQ589854 JD655367:JE655390 SZ655367:TA655390 ACV655367:ACW655390 AMR655367:AMS655390 AWN655367:AWO655390 BGJ655367:BGK655390 BQF655367:BQG655390 CAB655367:CAC655390 CJX655367:CJY655390 CTT655367:CTU655390 DDP655367:DDQ655390 DNL655367:DNM655390 DXH655367:DXI655390 EHD655367:EHE655390 EQZ655367:ERA655390 FAV655367:FAW655390 FKR655367:FKS655390 FUN655367:FUO655390 GEJ655367:GEK655390 GOF655367:GOG655390 GYB655367:GYC655390 HHX655367:HHY655390 HRT655367:HRU655390 IBP655367:IBQ655390 ILL655367:ILM655390 IVH655367:IVI655390 JFD655367:JFE655390 JOZ655367:JPA655390 JYV655367:JYW655390 KIR655367:KIS655390 KSN655367:KSO655390 LCJ655367:LCK655390 LMF655367:LMG655390 LWB655367:LWC655390 MFX655367:MFY655390 MPT655367:MPU655390 MZP655367:MZQ655390 NJL655367:NJM655390 NTH655367:NTI655390 ODD655367:ODE655390 OMZ655367:ONA655390 OWV655367:OWW655390 PGR655367:PGS655390 PQN655367:PQO655390 QAJ655367:QAK655390 QKF655367:QKG655390 QUB655367:QUC655390 RDX655367:RDY655390 RNT655367:RNU655390 RXP655367:RXQ655390 SHL655367:SHM655390 SRH655367:SRI655390 TBD655367:TBE655390 TKZ655367:TLA655390 TUV655367:TUW655390 UER655367:UES655390 UON655367:UOO655390 UYJ655367:UYK655390 VIF655367:VIG655390 VSB655367:VSC655390 WBX655367:WBY655390 WLT655367:WLU655390 WVP655367:WVQ655390 JD720903:JE720926 SZ720903:TA720926 ACV720903:ACW720926 AMR720903:AMS720926 AWN720903:AWO720926 BGJ720903:BGK720926 BQF720903:BQG720926 CAB720903:CAC720926 CJX720903:CJY720926 CTT720903:CTU720926 DDP720903:DDQ720926 DNL720903:DNM720926 DXH720903:DXI720926 EHD720903:EHE720926 EQZ720903:ERA720926 FAV720903:FAW720926 FKR720903:FKS720926 FUN720903:FUO720926 GEJ720903:GEK720926 GOF720903:GOG720926 GYB720903:GYC720926 HHX720903:HHY720926 HRT720903:HRU720926 IBP720903:IBQ720926 ILL720903:ILM720926 IVH720903:IVI720926 JFD720903:JFE720926 JOZ720903:JPA720926 JYV720903:JYW720926 KIR720903:KIS720926 KSN720903:KSO720926 LCJ720903:LCK720926 LMF720903:LMG720926 LWB720903:LWC720926 MFX720903:MFY720926 MPT720903:MPU720926 MZP720903:MZQ720926 NJL720903:NJM720926 NTH720903:NTI720926 ODD720903:ODE720926 OMZ720903:ONA720926 OWV720903:OWW720926 PGR720903:PGS720926 PQN720903:PQO720926 QAJ720903:QAK720926 QKF720903:QKG720926 QUB720903:QUC720926 RDX720903:RDY720926 RNT720903:RNU720926 RXP720903:RXQ720926 SHL720903:SHM720926 SRH720903:SRI720926 TBD720903:TBE720926 TKZ720903:TLA720926 TUV720903:TUW720926 UER720903:UES720926 UON720903:UOO720926 UYJ720903:UYK720926 VIF720903:VIG720926 VSB720903:VSC720926 WBX720903:WBY720926 WLT720903:WLU720926 WVP720903:WVQ720926 JD786439:JE786462 SZ786439:TA786462 ACV786439:ACW786462 AMR786439:AMS786462 AWN786439:AWO786462 BGJ786439:BGK786462 BQF786439:BQG786462 CAB786439:CAC786462 CJX786439:CJY786462 CTT786439:CTU786462 DDP786439:DDQ786462 DNL786439:DNM786462 DXH786439:DXI786462 EHD786439:EHE786462 EQZ786439:ERA786462 FAV786439:FAW786462 FKR786439:FKS786462 FUN786439:FUO786462 GEJ786439:GEK786462 GOF786439:GOG786462 GYB786439:GYC786462 HHX786439:HHY786462 HRT786439:HRU786462 IBP786439:IBQ786462 ILL786439:ILM786462 IVH786439:IVI786462 JFD786439:JFE786462 JOZ786439:JPA786462 JYV786439:JYW786462 KIR786439:KIS786462 KSN786439:KSO786462 LCJ786439:LCK786462 LMF786439:LMG786462 LWB786439:LWC786462 MFX786439:MFY786462 MPT786439:MPU786462 MZP786439:MZQ786462 NJL786439:NJM786462 NTH786439:NTI786462 ODD786439:ODE786462 OMZ786439:ONA786462 OWV786439:OWW786462 PGR786439:PGS786462 PQN786439:PQO786462 QAJ786439:QAK786462 QKF786439:QKG786462 QUB786439:QUC786462 RDX786439:RDY786462 RNT786439:RNU786462 RXP786439:RXQ786462 SHL786439:SHM786462 SRH786439:SRI786462 TBD786439:TBE786462 TKZ786439:TLA786462 TUV786439:TUW786462 UER786439:UES786462 UON786439:UOO786462 UYJ786439:UYK786462 VIF786439:VIG786462 VSB786439:VSC786462 WBX786439:WBY786462 WLT786439:WLU786462 WVP786439:WVQ786462 JD851975:JE851998 SZ851975:TA851998 ACV851975:ACW851998 AMR851975:AMS851998 AWN851975:AWO851998 BGJ851975:BGK851998 BQF851975:BQG851998 CAB851975:CAC851998 CJX851975:CJY851998 CTT851975:CTU851998 DDP851975:DDQ851998 DNL851975:DNM851998 DXH851975:DXI851998 EHD851975:EHE851998 EQZ851975:ERA851998 FAV851975:FAW851998 FKR851975:FKS851998 FUN851975:FUO851998 GEJ851975:GEK851998 GOF851975:GOG851998 GYB851975:GYC851998 HHX851975:HHY851998 HRT851975:HRU851998 IBP851975:IBQ851998 ILL851975:ILM851998 IVH851975:IVI851998 JFD851975:JFE851998 JOZ851975:JPA851998 JYV851975:JYW851998 KIR851975:KIS851998 KSN851975:KSO851998 LCJ851975:LCK851998 LMF851975:LMG851998 LWB851975:LWC851998 MFX851975:MFY851998 MPT851975:MPU851998 MZP851975:MZQ851998 NJL851975:NJM851998 NTH851975:NTI851998 ODD851975:ODE851998 OMZ851975:ONA851998 OWV851975:OWW851998 PGR851975:PGS851998 PQN851975:PQO851998 QAJ851975:QAK851998 QKF851975:QKG851998 QUB851975:QUC851998 RDX851975:RDY851998 RNT851975:RNU851998 RXP851975:RXQ851998 SHL851975:SHM851998 SRH851975:SRI851998 TBD851975:TBE851998 TKZ851975:TLA851998 TUV851975:TUW851998 UER851975:UES851998 UON851975:UOO851998 UYJ851975:UYK851998 VIF851975:VIG851998 VSB851975:VSC851998 WBX851975:WBY851998 WLT851975:WLU851998 WVP851975:WVQ851998 JD917511:JE917534 SZ917511:TA917534 ACV917511:ACW917534 AMR917511:AMS917534 AWN917511:AWO917534 BGJ917511:BGK917534 BQF917511:BQG917534 CAB917511:CAC917534 CJX917511:CJY917534 CTT917511:CTU917534 DDP917511:DDQ917534 DNL917511:DNM917534 DXH917511:DXI917534 EHD917511:EHE917534 EQZ917511:ERA917534 FAV917511:FAW917534 FKR917511:FKS917534 FUN917511:FUO917534 GEJ917511:GEK917534 GOF917511:GOG917534 GYB917511:GYC917534 HHX917511:HHY917534 HRT917511:HRU917534 IBP917511:IBQ917534 ILL917511:ILM917534 IVH917511:IVI917534 JFD917511:JFE917534 JOZ917511:JPA917534 JYV917511:JYW917534 KIR917511:KIS917534 KSN917511:KSO917534 LCJ917511:LCK917534 LMF917511:LMG917534 LWB917511:LWC917534 MFX917511:MFY917534 MPT917511:MPU917534 MZP917511:MZQ917534 NJL917511:NJM917534 NTH917511:NTI917534 ODD917511:ODE917534 OMZ917511:ONA917534 OWV917511:OWW917534 PGR917511:PGS917534 PQN917511:PQO917534 QAJ917511:QAK917534 QKF917511:QKG917534 QUB917511:QUC917534 RDX917511:RDY917534 RNT917511:RNU917534 RXP917511:RXQ917534 SHL917511:SHM917534 SRH917511:SRI917534 TBD917511:TBE917534 TKZ917511:TLA917534 TUV917511:TUW917534 UER917511:UES917534 UON917511:UOO917534 UYJ917511:UYK917534 VIF917511:VIG917534 VSB917511:VSC917534 WBX917511:WBY917534 WLT917511:WLU917534 WVP917511:WVQ917534 JD983047:JE983070 SZ983047:TA983070 ACV983047:ACW983070 AMR983047:AMS983070 AWN983047:AWO983070 BGJ983047:BGK983070 BQF983047:BQG983070 CAB983047:CAC983070 CJX983047:CJY983070 CTT983047:CTU983070 DDP983047:DDQ983070 DNL983047:DNM983070 DXH983047:DXI983070 EHD983047:EHE983070 EQZ983047:ERA983070 FAV983047:FAW983070 FKR983047:FKS983070 FUN983047:FUO983070 GEJ983047:GEK983070 GOF983047:GOG983070 GYB983047:GYC983070 HHX983047:HHY983070 HRT983047:HRU983070 IBP983047:IBQ983070 ILL983047:ILM983070 IVH983047:IVI983070 JFD983047:JFE983070 JOZ983047:JPA983070 JYV983047:JYW983070 KIR983047:KIS983070 KSN983047:KSO983070 LCJ983047:LCK983070 LMF983047:LMG983070 LWB983047:LWC983070 MFX983047:MFY983070 MPT983047:MPU983070 MZP983047:MZQ983070 NJL983047:NJM983070 NTH983047:NTI983070 ODD983047:ODE983070 OMZ983047:ONA983070 OWV983047:OWW983070 PGR983047:PGS983070 PQN983047:PQO983070 QAJ983047:QAK983070 QKF983047:QKG983070 QUB983047:QUC983070 RDX983047:RDY983070 RNT983047:RNU983070 RXP983047:RXQ983070 SHL983047:SHM983070 SRH983047:SRI983070 TBD983047:TBE983070 TKZ983047:TLA983070 TUV983047:TUW983070 UER983047:UES983070 UON983047:UOO983070 UYJ983047:UYK983070 VIF983047:VIG983070 VSB983047:VSC983070 WBX983047:WBY983070 WLT983047:WLU983070 WVP983047:WVQ983070 AE65519:AF65542 AE131055:AF131078 AE196591:AF196614 AE262127:AF262150 AE327663:AF327686 AE393199:AF393222 AE458735:AF458758 AE524271:AF524294 AE589807:AF589830 AE655343:AF655366 AE720879:AF720902 AE786415:AF786438 AE851951:AF851974 AE917487:AF917510 AE983023:AF983046" xr:uid="{6F697600-D6E0-492E-A28A-04BB4DD70E70}">
      <formula1>"自由形,背泳ぎ,平泳ぎ,バタフライ,個人ﾒﾄﾞﾚ－"</formula1>
    </dataValidation>
  </dataValidations>
  <pageMargins left="0.39370078740157483" right="0" top="0.39370078740157483" bottom="0.39370078740157483" header="0.31496062992125984" footer="0.31496062992125984"/>
  <pageSetup paperSize="9" orientation="landscape" blackAndWhite="1" horizontalDpi="1200" verticalDpi="120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AI39"/>
  <sheetViews>
    <sheetView showGridLines="0" showRowColHeaders="0" showZeros="0" zoomScaleNormal="100" zoomScaleSheetLayoutView="91" workbookViewId="0">
      <selection activeCell="B17" sqref="B17:C18"/>
    </sheetView>
  </sheetViews>
  <sheetFormatPr defaultRowHeight="13.5" x14ac:dyDescent="0.15"/>
  <cols>
    <col min="1" max="1" width="2.25" style="5" customWidth="1"/>
    <col min="2" max="5" width="2.375" style="5" customWidth="1"/>
    <col min="6" max="7" width="2.25" style="5" customWidth="1"/>
    <col min="8" max="8" width="7.125" style="5" customWidth="1"/>
    <col min="9" max="9" width="2.125" style="5" customWidth="1"/>
    <col min="10" max="11" width="7.125" style="5" customWidth="1"/>
    <col min="12" max="12" width="4.125" style="5" customWidth="1"/>
    <col min="13" max="14" width="2.375" style="5" customWidth="1"/>
    <col min="15" max="15" width="4.625" style="5" customWidth="1"/>
    <col min="16" max="16" width="15.625" style="5" customWidth="1"/>
    <col min="17" max="17" width="1.625" style="5" customWidth="1"/>
    <col min="18" max="18" width="2.625" style="5" customWidth="1"/>
    <col min="19" max="19" width="2.25" style="5" customWidth="1"/>
    <col min="20" max="23" width="2.375" style="5" customWidth="1"/>
    <col min="24" max="25" width="2.25" style="5" customWidth="1"/>
    <col min="26" max="26" width="7.125" style="5" customWidth="1"/>
    <col min="27" max="27" width="2.125" style="5" customWidth="1"/>
    <col min="28" max="29" width="7.125" style="5" customWidth="1"/>
    <col min="30" max="30" width="4.125" style="5" customWidth="1"/>
    <col min="31" max="32" width="2.375" style="5" customWidth="1"/>
    <col min="33" max="33" width="4.625" style="5" customWidth="1"/>
    <col min="34" max="34" width="15.625" style="5" customWidth="1"/>
    <col min="35" max="35" width="1.625" style="5" customWidth="1"/>
    <col min="36" max="234" width="9" style="5"/>
    <col min="235" max="235" width="2.25" style="5" customWidth="1"/>
    <col min="236" max="239" width="2.375" style="5" customWidth="1"/>
    <col min="240" max="241" width="2.25" style="5" customWidth="1"/>
    <col min="242" max="242" width="7.125" style="5" customWidth="1"/>
    <col min="243" max="243" width="2.125" style="5" customWidth="1"/>
    <col min="244" max="245" width="7.125" style="5" customWidth="1"/>
    <col min="246" max="246" width="4.125" style="5" customWidth="1"/>
    <col min="247" max="248" width="2.375" style="5" customWidth="1"/>
    <col min="249" max="249" width="4.625" style="5" customWidth="1"/>
    <col min="250" max="250" width="15.625" style="5" customWidth="1"/>
    <col min="251" max="251" width="1.625" style="5" customWidth="1"/>
    <col min="252" max="252" width="2.625" style="5" customWidth="1"/>
    <col min="253" max="253" width="2.25" style="5" customWidth="1"/>
    <col min="254" max="257" width="2.375" style="5" customWidth="1"/>
    <col min="258" max="259" width="2.25" style="5" customWidth="1"/>
    <col min="260" max="260" width="7.125" style="5" customWidth="1"/>
    <col min="261" max="261" width="2.125" style="5" customWidth="1"/>
    <col min="262" max="263" width="7.125" style="5" customWidth="1"/>
    <col min="264" max="264" width="4.125" style="5" customWidth="1"/>
    <col min="265" max="266" width="2.375" style="5" customWidth="1"/>
    <col min="267" max="267" width="4.625" style="5" customWidth="1"/>
    <col min="268" max="268" width="15.625" style="5" customWidth="1"/>
    <col min="269" max="269" width="1.625" style="5" customWidth="1"/>
    <col min="270" max="490" width="9" style="5"/>
    <col min="491" max="491" width="2.25" style="5" customWidth="1"/>
    <col min="492" max="495" width="2.375" style="5" customWidth="1"/>
    <col min="496" max="497" width="2.25" style="5" customWidth="1"/>
    <col min="498" max="498" width="7.125" style="5" customWidth="1"/>
    <col min="499" max="499" width="2.125" style="5" customWidth="1"/>
    <col min="500" max="501" width="7.125" style="5" customWidth="1"/>
    <col min="502" max="502" width="4.125" style="5" customWidth="1"/>
    <col min="503" max="504" width="2.375" style="5" customWidth="1"/>
    <col min="505" max="505" width="4.625" style="5" customWidth="1"/>
    <col min="506" max="506" width="15.625" style="5" customWidth="1"/>
    <col min="507" max="507" width="1.625" style="5" customWidth="1"/>
    <col min="508" max="508" width="2.625" style="5" customWidth="1"/>
    <col min="509" max="509" width="2.25" style="5" customWidth="1"/>
    <col min="510" max="513" width="2.375" style="5" customWidth="1"/>
    <col min="514" max="515" width="2.25" style="5" customWidth="1"/>
    <col min="516" max="516" width="7.125" style="5" customWidth="1"/>
    <col min="517" max="517" width="2.125" style="5" customWidth="1"/>
    <col min="518" max="519" width="7.125" style="5" customWidth="1"/>
    <col min="520" max="520" width="4.125" style="5" customWidth="1"/>
    <col min="521" max="522" width="2.375" style="5" customWidth="1"/>
    <col min="523" max="523" width="4.625" style="5" customWidth="1"/>
    <col min="524" max="524" width="15.625" style="5" customWidth="1"/>
    <col min="525" max="525" width="1.625" style="5" customWidth="1"/>
    <col min="526" max="746" width="9" style="5"/>
    <col min="747" max="747" width="2.25" style="5" customWidth="1"/>
    <col min="748" max="751" width="2.375" style="5" customWidth="1"/>
    <col min="752" max="753" width="2.25" style="5" customWidth="1"/>
    <col min="754" max="754" width="7.125" style="5" customWidth="1"/>
    <col min="755" max="755" width="2.125" style="5" customWidth="1"/>
    <col min="756" max="757" width="7.125" style="5" customWidth="1"/>
    <col min="758" max="758" width="4.125" style="5" customWidth="1"/>
    <col min="759" max="760" width="2.375" style="5" customWidth="1"/>
    <col min="761" max="761" width="4.625" style="5" customWidth="1"/>
    <col min="762" max="762" width="15.625" style="5" customWidth="1"/>
    <col min="763" max="763" width="1.625" style="5" customWidth="1"/>
    <col min="764" max="764" width="2.625" style="5" customWidth="1"/>
    <col min="765" max="765" width="2.25" style="5" customWidth="1"/>
    <col min="766" max="769" width="2.375" style="5" customWidth="1"/>
    <col min="770" max="771" width="2.25" style="5" customWidth="1"/>
    <col min="772" max="772" width="7.125" style="5" customWidth="1"/>
    <col min="773" max="773" width="2.125" style="5" customWidth="1"/>
    <col min="774" max="775" width="7.125" style="5" customWidth="1"/>
    <col min="776" max="776" width="4.125" style="5" customWidth="1"/>
    <col min="777" max="778" width="2.375" style="5" customWidth="1"/>
    <col min="779" max="779" width="4.625" style="5" customWidth="1"/>
    <col min="780" max="780" width="15.625" style="5" customWidth="1"/>
    <col min="781" max="781" width="1.625" style="5" customWidth="1"/>
    <col min="782" max="1002" width="9" style="5"/>
    <col min="1003" max="1003" width="2.25" style="5" customWidth="1"/>
    <col min="1004" max="1007" width="2.375" style="5" customWidth="1"/>
    <col min="1008" max="1009" width="2.25" style="5" customWidth="1"/>
    <col min="1010" max="1010" width="7.125" style="5" customWidth="1"/>
    <col min="1011" max="1011" width="2.125" style="5" customWidth="1"/>
    <col min="1012" max="1013" width="7.125" style="5" customWidth="1"/>
    <col min="1014" max="1014" width="4.125" style="5" customWidth="1"/>
    <col min="1015" max="1016" width="2.375" style="5" customWidth="1"/>
    <col min="1017" max="1017" width="4.625" style="5" customWidth="1"/>
    <col min="1018" max="1018" width="15.625" style="5" customWidth="1"/>
    <col min="1019" max="1019" width="1.625" style="5" customWidth="1"/>
    <col min="1020" max="1020" width="2.625" style="5" customWidth="1"/>
    <col min="1021" max="1021" width="2.25" style="5" customWidth="1"/>
    <col min="1022" max="1025" width="2.375" style="5" customWidth="1"/>
    <col min="1026" max="1027" width="2.25" style="5" customWidth="1"/>
    <col min="1028" max="1028" width="7.125" style="5" customWidth="1"/>
    <col min="1029" max="1029" width="2.125" style="5" customWidth="1"/>
    <col min="1030" max="1031" width="7.125" style="5" customWidth="1"/>
    <col min="1032" max="1032" width="4.125" style="5" customWidth="1"/>
    <col min="1033" max="1034" width="2.375" style="5" customWidth="1"/>
    <col min="1035" max="1035" width="4.625" style="5" customWidth="1"/>
    <col min="1036" max="1036" width="15.625" style="5" customWidth="1"/>
    <col min="1037" max="1037" width="1.625" style="5" customWidth="1"/>
    <col min="1038" max="1258" width="9" style="5"/>
    <col min="1259" max="1259" width="2.25" style="5" customWidth="1"/>
    <col min="1260" max="1263" width="2.375" style="5" customWidth="1"/>
    <col min="1264" max="1265" width="2.25" style="5" customWidth="1"/>
    <col min="1266" max="1266" width="7.125" style="5" customWidth="1"/>
    <col min="1267" max="1267" width="2.125" style="5" customWidth="1"/>
    <col min="1268" max="1269" width="7.125" style="5" customWidth="1"/>
    <col min="1270" max="1270" width="4.125" style="5" customWidth="1"/>
    <col min="1271" max="1272" width="2.375" style="5" customWidth="1"/>
    <col min="1273" max="1273" width="4.625" style="5" customWidth="1"/>
    <col min="1274" max="1274" width="15.625" style="5" customWidth="1"/>
    <col min="1275" max="1275" width="1.625" style="5" customWidth="1"/>
    <col min="1276" max="1276" width="2.625" style="5" customWidth="1"/>
    <col min="1277" max="1277" width="2.25" style="5" customWidth="1"/>
    <col min="1278" max="1281" width="2.375" style="5" customWidth="1"/>
    <col min="1282" max="1283" width="2.25" style="5" customWidth="1"/>
    <col min="1284" max="1284" width="7.125" style="5" customWidth="1"/>
    <col min="1285" max="1285" width="2.125" style="5" customWidth="1"/>
    <col min="1286" max="1287" width="7.125" style="5" customWidth="1"/>
    <col min="1288" max="1288" width="4.125" style="5" customWidth="1"/>
    <col min="1289" max="1290" width="2.375" style="5" customWidth="1"/>
    <col min="1291" max="1291" width="4.625" style="5" customWidth="1"/>
    <col min="1292" max="1292" width="15.625" style="5" customWidth="1"/>
    <col min="1293" max="1293" width="1.625" style="5" customWidth="1"/>
    <col min="1294" max="1514" width="9" style="5"/>
    <col min="1515" max="1515" width="2.25" style="5" customWidth="1"/>
    <col min="1516" max="1519" width="2.375" style="5" customWidth="1"/>
    <col min="1520" max="1521" width="2.25" style="5" customWidth="1"/>
    <col min="1522" max="1522" width="7.125" style="5" customWidth="1"/>
    <col min="1523" max="1523" width="2.125" style="5" customWidth="1"/>
    <col min="1524" max="1525" width="7.125" style="5" customWidth="1"/>
    <col min="1526" max="1526" width="4.125" style="5" customWidth="1"/>
    <col min="1527" max="1528" width="2.375" style="5" customWidth="1"/>
    <col min="1529" max="1529" width="4.625" style="5" customWidth="1"/>
    <col min="1530" max="1530" width="15.625" style="5" customWidth="1"/>
    <col min="1531" max="1531" width="1.625" style="5" customWidth="1"/>
    <col min="1532" max="1532" width="2.625" style="5" customWidth="1"/>
    <col min="1533" max="1533" width="2.25" style="5" customWidth="1"/>
    <col min="1534" max="1537" width="2.375" style="5" customWidth="1"/>
    <col min="1538" max="1539" width="2.25" style="5" customWidth="1"/>
    <col min="1540" max="1540" width="7.125" style="5" customWidth="1"/>
    <col min="1541" max="1541" width="2.125" style="5" customWidth="1"/>
    <col min="1542" max="1543" width="7.125" style="5" customWidth="1"/>
    <col min="1544" max="1544" width="4.125" style="5" customWidth="1"/>
    <col min="1545" max="1546" width="2.375" style="5" customWidth="1"/>
    <col min="1547" max="1547" width="4.625" style="5" customWidth="1"/>
    <col min="1548" max="1548" width="15.625" style="5" customWidth="1"/>
    <col min="1549" max="1549" width="1.625" style="5" customWidth="1"/>
    <col min="1550" max="1770" width="9" style="5"/>
    <col min="1771" max="1771" width="2.25" style="5" customWidth="1"/>
    <col min="1772" max="1775" width="2.375" style="5" customWidth="1"/>
    <col min="1776" max="1777" width="2.25" style="5" customWidth="1"/>
    <col min="1778" max="1778" width="7.125" style="5" customWidth="1"/>
    <col min="1779" max="1779" width="2.125" style="5" customWidth="1"/>
    <col min="1780" max="1781" width="7.125" style="5" customWidth="1"/>
    <col min="1782" max="1782" width="4.125" style="5" customWidth="1"/>
    <col min="1783" max="1784" width="2.375" style="5" customWidth="1"/>
    <col min="1785" max="1785" width="4.625" style="5" customWidth="1"/>
    <col min="1786" max="1786" width="15.625" style="5" customWidth="1"/>
    <col min="1787" max="1787" width="1.625" style="5" customWidth="1"/>
    <col min="1788" max="1788" width="2.625" style="5" customWidth="1"/>
    <col min="1789" max="1789" width="2.25" style="5" customWidth="1"/>
    <col min="1790" max="1793" width="2.375" style="5" customWidth="1"/>
    <col min="1794" max="1795" width="2.25" style="5" customWidth="1"/>
    <col min="1796" max="1796" width="7.125" style="5" customWidth="1"/>
    <col min="1797" max="1797" width="2.125" style="5" customWidth="1"/>
    <col min="1798" max="1799" width="7.125" style="5" customWidth="1"/>
    <col min="1800" max="1800" width="4.125" style="5" customWidth="1"/>
    <col min="1801" max="1802" width="2.375" style="5" customWidth="1"/>
    <col min="1803" max="1803" width="4.625" style="5" customWidth="1"/>
    <col min="1804" max="1804" width="15.625" style="5" customWidth="1"/>
    <col min="1805" max="1805" width="1.625" style="5" customWidth="1"/>
    <col min="1806" max="2026" width="9" style="5"/>
    <col min="2027" max="2027" width="2.25" style="5" customWidth="1"/>
    <col min="2028" max="2031" width="2.375" style="5" customWidth="1"/>
    <col min="2032" max="2033" width="2.25" style="5" customWidth="1"/>
    <col min="2034" max="2034" width="7.125" style="5" customWidth="1"/>
    <col min="2035" max="2035" width="2.125" style="5" customWidth="1"/>
    <col min="2036" max="2037" width="7.125" style="5" customWidth="1"/>
    <col min="2038" max="2038" width="4.125" style="5" customWidth="1"/>
    <col min="2039" max="2040" width="2.375" style="5" customWidth="1"/>
    <col min="2041" max="2041" width="4.625" style="5" customWidth="1"/>
    <col min="2042" max="2042" width="15.625" style="5" customWidth="1"/>
    <col min="2043" max="2043" width="1.625" style="5" customWidth="1"/>
    <col min="2044" max="2044" width="2.625" style="5" customWidth="1"/>
    <col min="2045" max="2045" width="2.25" style="5" customWidth="1"/>
    <col min="2046" max="2049" width="2.375" style="5" customWidth="1"/>
    <col min="2050" max="2051" width="2.25" style="5" customWidth="1"/>
    <col min="2052" max="2052" width="7.125" style="5" customWidth="1"/>
    <col min="2053" max="2053" width="2.125" style="5" customWidth="1"/>
    <col min="2054" max="2055" width="7.125" style="5" customWidth="1"/>
    <col min="2056" max="2056" width="4.125" style="5" customWidth="1"/>
    <col min="2057" max="2058" width="2.375" style="5" customWidth="1"/>
    <col min="2059" max="2059" width="4.625" style="5" customWidth="1"/>
    <col min="2060" max="2060" width="15.625" style="5" customWidth="1"/>
    <col min="2061" max="2061" width="1.625" style="5" customWidth="1"/>
    <col min="2062" max="2282" width="9" style="5"/>
    <col min="2283" max="2283" width="2.25" style="5" customWidth="1"/>
    <col min="2284" max="2287" width="2.375" style="5" customWidth="1"/>
    <col min="2288" max="2289" width="2.25" style="5" customWidth="1"/>
    <col min="2290" max="2290" width="7.125" style="5" customWidth="1"/>
    <col min="2291" max="2291" width="2.125" style="5" customWidth="1"/>
    <col min="2292" max="2293" width="7.125" style="5" customWidth="1"/>
    <col min="2294" max="2294" width="4.125" style="5" customWidth="1"/>
    <col min="2295" max="2296" width="2.375" style="5" customWidth="1"/>
    <col min="2297" max="2297" width="4.625" style="5" customWidth="1"/>
    <col min="2298" max="2298" width="15.625" style="5" customWidth="1"/>
    <col min="2299" max="2299" width="1.625" style="5" customWidth="1"/>
    <col min="2300" max="2300" width="2.625" style="5" customWidth="1"/>
    <col min="2301" max="2301" width="2.25" style="5" customWidth="1"/>
    <col min="2302" max="2305" width="2.375" style="5" customWidth="1"/>
    <col min="2306" max="2307" width="2.25" style="5" customWidth="1"/>
    <col min="2308" max="2308" width="7.125" style="5" customWidth="1"/>
    <col min="2309" max="2309" width="2.125" style="5" customWidth="1"/>
    <col min="2310" max="2311" width="7.125" style="5" customWidth="1"/>
    <col min="2312" max="2312" width="4.125" style="5" customWidth="1"/>
    <col min="2313" max="2314" width="2.375" style="5" customWidth="1"/>
    <col min="2315" max="2315" width="4.625" style="5" customWidth="1"/>
    <col min="2316" max="2316" width="15.625" style="5" customWidth="1"/>
    <col min="2317" max="2317" width="1.625" style="5" customWidth="1"/>
    <col min="2318" max="2538" width="9" style="5"/>
    <col min="2539" max="2539" width="2.25" style="5" customWidth="1"/>
    <col min="2540" max="2543" width="2.375" style="5" customWidth="1"/>
    <col min="2544" max="2545" width="2.25" style="5" customWidth="1"/>
    <col min="2546" max="2546" width="7.125" style="5" customWidth="1"/>
    <col min="2547" max="2547" width="2.125" style="5" customWidth="1"/>
    <col min="2548" max="2549" width="7.125" style="5" customWidth="1"/>
    <col min="2550" max="2550" width="4.125" style="5" customWidth="1"/>
    <col min="2551" max="2552" width="2.375" style="5" customWidth="1"/>
    <col min="2553" max="2553" width="4.625" style="5" customWidth="1"/>
    <col min="2554" max="2554" width="15.625" style="5" customWidth="1"/>
    <col min="2555" max="2555" width="1.625" style="5" customWidth="1"/>
    <col min="2556" max="2556" width="2.625" style="5" customWidth="1"/>
    <col min="2557" max="2557" width="2.25" style="5" customWidth="1"/>
    <col min="2558" max="2561" width="2.375" style="5" customWidth="1"/>
    <col min="2562" max="2563" width="2.25" style="5" customWidth="1"/>
    <col min="2564" max="2564" width="7.125" style="5" customWidth="1"/>
    <col min="2565" max="2565" width="2.125" style="5" customWidth="1"/>
    <col min="2566" max="2567" width="7.125" style="5" customWidth="1"/>
    <col min="2568" max="2568" width="4.125" style="5" customWidth="1"/>
    <col min="2569" max="2570" width="2.375" style="5" customWidth="1"/>
    <col min="2571" max="2571" width="4.625" style="5" customWidth="1"/>
    <col min="2572" max="2572" width="15.625" style="5" customWidth="1"/>
    <col min="2573" max="2573" width="1.625" style="5" customWidth="1"/>
    <col min="2574" max="2794" width="9" style="5"/>
    <col min="2795" max="2795" width="2.25" style="5" customWidth="1"/>
    <col min="2796" max="2799" width="2.375" style="5" customWidth="1"/>
    <col min="2800" max="2801" width="2.25" style="5" customWidth="1"/>
    <col min="2802" max="2802" width="7.125" style="5" customWidth="1"/>
    <col min="2803" max="2803" width="2.125" style="5" customWidth="1"/>
    <col min="2804" max="2805" width="7.125" style="5" customWidth="1"/>
    <col min="2806" max="2806" width="4.125" style="5" customWidth="1"/>
    <col min="2807" max="2808" width="2.375" style="5" customWidth="1"/>
    <col min="2809" max="2809" width="4.625" style="5" customWidth="1"/>
    <col min="2810" max="2810" width="15.625" style="5" customWidth="1"/>
    <col min="2811" max="2811" width="1.625" style="5" customWidth="1"/>
    <col min="2812" max="2812" width="2.625" style="5" customWidth="1"/>
    <col min="2813" max="2813" width="2.25" style="5" customWidth="1"/>
    <col min="2814" max="2817" width="2.375" style="5" customWidth="1"/>
    <col min="2818" max="2819" width="2.25" style="5" customWidth="1"/>
    <col min="2820" max="2820" width="7.125" style="5" customWidth="1"/>
    <col min="2821" max="2821" width="2.125" style="5" customWidth="1"/>
    <col min="2822" max="2823" width="7.125" style="5" customWidth="1"/>
    <col min="2824" max="2824" width="4.125" style="5" customWidth="1"/>
    <col min="2825" max="2826" width="2.375" style="5" customWidth="1"/>
    <col min="2827" max="2827" width="4.625" style="5" customWidth="1"/>
    <col min="2828" max="2828" width="15.625" style="5" customWidth="1"/>
    <col min="2829" max="2829" width="1.625" style="5" customWidth="1"/>
    <col min="2830" max="3050" width="9" style="5"/>
    <col min="3051" max="3051" width="2.25" style="5" customWidth="1"/>
    <col min="3052" max="3055" width="2.375" style="5" customWidth="1"/>
    <col min="3056" max="3057" width="2.25" style="5" customWidth="1"/>
    <col min="3058" max="3058" width="7.125" style="5" customWidth="1"/>
    <col min="3059" max="3059" width="2.125" style="5" customWidth="1"/>
    <col min="3060" max="3061" width="7.125" style="5" customWidth="1"/>
    <col min="3062" max="3062" width="4.125" style="5" customWidth="1"/>
    <col min="3063" max="3064" width="2.375" style="5" customWidth="1"/>
    <col min="3065" max="3065" width="4.625" style="5" customWidth="1"/>
    <col min="3066" max="3066" width="15.625" style="5" customWidth="1"/>
    <col min="3067" max="3067" width="1.625" style="5" customWidth="1"/>
    <col min="3068" max="3068" width="2.625" style="5" customWidth="1"/>
    <col min="3069" max="3069" width="2.25" style="5" customWidth="1"/>
    <col min="3070" max="3073" width="2.375" style="5" customWidth="1"/>
    <col min="3074" max="3075" width="2.25" style="5" customWidth="1"/>
    <col min="3076" max="3076" width="7.125" style="5" customWidth="1"/>
    <col min="3077" max="3077" width="2.125" style="5" customWidth="1"/>
    <col min="3078" max="3079" width="7.125" style="5" customWidth="1"/>
    <col min="3080" max="3080" width="4.125" style="5" customWidth="1"/>
    <col min="3081" max="3082" width="2.375" style="5" customWidth="1"/>
    <col min="3083" max="3083" width="4.625" style="5" customWidth="1"/>
    <col min="3084" max="3084" width="15.625" style="5" customWidth="1"/>
    <col min="3085" max="3085" width="1.625" style="5" customWidth="1"/>
    <col min="3086" max="3306" width="9" style="5"/>
    <col min="3307" max="3307" width="2.25" style="5" customWidth="1"/>
    <col min="3308" max="3311" width="2.375" style="5" customWidth="1"/>
    <col min="3312" max="3313" width="2.25" style="5" customWidth="1"/>
    <col min="3314" max="3314" width="7.125" style="5" customWidth="1"/>
    <col min="3315" max="3315" width="2.125" style="5" customWidth="1"/>
    <col min="3316" max="3317" width="7.125" style="5" customWidth="1"/>
    <col min="3318" max="3318" width="4.125" style="5" customWidth="1"/>
    <col min="3319" max="3320" width="2.375" style="5" customWidth="1"/>
    <col min="3321" max="3321" width="4.625" style="5" customWidth="1"/>
    <col min="3322" max="3322" width="15.625" style="5" customWidth="1"/>
    <col min="3323" max="3323" width="1.625" style="5" customWidth="1"/>
    <col min="3324" max="3324" width="2.625" style="5" customWidth="1"/>
    <col min="3325" max="3325" width="2.25" style="5" customWidth="1"/>
    <col min="3326" max="3329" width="2.375" style="5" customWidth="1"/>
    <col min="3330" max="3331" width="2.25" style="5" customWidth="1"/>
    <col min="3332" max="3332" width="7.125" style="5" customWidth="1"/>
    <col min="3333" max="3333" width="2.125" style="5" customWidth="1"/>
    <col min="3334" max="3335" width="7.125" style="5" customWidth="1"/>
    <col min="3336" max="3336" width="4.125" style="5" customWidth="1"/>
    <col min="3337" max="3338" width="2.375" style="5" customWidth="1"/>
    <col min="3339" max="3339" width="4.625" style="5" customWidth="1"/>
    <col min="3340" max="3340" width="15.625" style="5" customWidth="1"/>
    <col min="3341" max="3341" width="1.625" style="5" customWidth="1"/>
    <col min="3342" max="3562" width="9" style="5"/>
    <col min="3563" max="3563" width="2.25" style="5" customWidth="1"/>
    <col min="3564" max="3567" width="2.375" style="5" customWidth="1"/>
    <col min="3568" max="3569" width="2.25" style="5" customWidth="1"/>
    <col min="3570" max="3570" width="7.125" style="5" customWidth="1"/>
    <col min="3571" max="3571" width="2.125" style="5" customWidth="1"/>
    <col min="3572" max="3573" width="7.125" style="5" customWidth="1"/>
    <col min="3574" max="3574" width="4.125" style="5" customWidth="1"/>
    <col min="3575" max="3576" width="2.375" style="5" customWidth="1"/>
    <col min="3577" max="3577" width="4.625" style="5" customWidth="1"/>
    <col min="3578" max="3578" width="15.625" style="5" customWidth="1"/>
    <col min="3579" max="3579" width="1.625" style="5" customWidth="1"/>
    <col min="3580" max="3580" width="2.625" style="5" customWidth="1"/>
    <col min="3581" max="3581" width="2.25" style="5" customWidth="1"/>
    <col min="3582" max="3585" width="2.375" style="5" customWidth="1"/>
    <col min="3586" max="3587" width="2.25" style="5" customWidth="1"/>
    <col min="3588" max="3588" width="7.125" style="5" customWidth="1"/>
    <col min="3589" max="3589" width="2.125" style="5" customWidth="1"/>
    <col min="3590" max="3591" width="7.125" style="5" customWidth="1"/>
    <col min="3592" max="3592" width="4.125" style="5" customWidth="1"/>
    <col min="3593" max="3594" width="2.375" style="5" customWidth="1"/>
    <col min="3595" max="3595" width="4.625" style="5" customWidth="1"/>
    <col min="3596" max="3596" width="15.625" style="5" customWidth="1"/>
    <col min="3597" max="3597" width="1.625" style="5" customWidth="1"/>
    <col min="3598" max="3818" width="9" style="5"/>
    <col min="3819" max="3819" width="2.25" style="5" customWidth="1"/>
    <col min="3820" max="3823" width="2.375" style="5" customWidth="1"/>
    <col min="3824" max="3825" width="2.25" style="5" customWidth="1"/>
    <col min="3826" max="3826" width="7.125" style="5" customWidth="1"/>
    <col min="3827" max="3827" width="2.125" style="5" customWidth="1"/>
    <col min="3828" max="3829" width="7.125" style="5" customWidth="1"/>
    <col min="3830" max="3830" width="4.125" style="5" customWidth="1"/>
    <col min="3831" max="3832" width="2.375" style="5" customWidth="1"/>
    <col min="3833" max="3833" width="4.625" style="5" customWidth="1"/>
    <col min="3834" max="3834" width="15.625" style="5" customWidth="1"/>
    <col min="3835" max="3835" width="1.625" style="5" customWidth="1"/>
    <col min="3836" max="3836" width="2.625" style="5" customWidth="1"/>
    <col min="3837" max="3837" width="2.25" style="5" customWidth="1"/>
    <col min="3838" max="3841" width="2.375" style="5" customWidth="1"/>
    <col min="3842" max="3843" width="2.25" style="5" customWidth="1"/>
    <col min="3844" max="3844" width="7.125" style="5" customWidth="1"/>
    <col min="3845" max="3845" width="2.125" style="5" customWidth="1"/>
    <col min="3846" max="3847" width="7.125" style="5" customWidth="1"/>
    <col min="3848" max="3848" width="4.125" style="5" customWidth="1"/>
    <col min="3849" max="3850" width="2.375" style="5" customWidth="1"/>
    <col min="3851" max="3851" width="4.625" style="5" customWidth="1"/>
    <col min="3852" max="3852" width="15.625" style="5" customWidth="1"/>
    <col min="3853" max="3853" width="1.625" style="5" customWidth="1"/>
    <col min="3854" max="4074" width="9" style="5"/>
    <col min="4075" max="4075" width="2.25" style="5" customWidth="1"/>
    <col min="4076" max="4079" width="2.375" style="5" customWidth="1"/>
    <col min="4080" max="4081" width="2.25" style="5" customWidth="1"/>
    <col min="4082" max="4082" width="7.125" style="5" customWidth="1"/>
    <col min="4083" max="4083" width="2.125" style="5" customWidth="1"/>
    <col min="4084" max="4085" width="7.125" style="5" customWidth="1"/>
    <col min="4086" max="4086" width="4.125" style="5" customWidth="1"/>
    <col min="4087" max="4088" width="2.375" style="5" customWidth="1"/>
    <col min="4089" max="4089" width="4.625" style="5" customWidth="1"/>
    <col min="4090" max="4090" width="15.625" style="5" customWidth="1"/>
    <col min="4091" max="4091" width="1.625" style="5" customWidth="1"/>
    <col min="4092" max="4092" width="2.625" style="5" customWidth="1"/>
    <col min="4093" max="4093" width="2.25" style="5" customWidth="1"/>
    <col min="4094" max="4097" width="2.375" style="5" customWidth="1"/>
    <col min="4098" max="4099" width="2.25" style="5" customWidth="1"/>
    <col min="4100" max="4100" width="7.125" style="5" customWidth="1"/>
    <col min="4101" max="4101" width="2.125" style="5" customWidth="1"/>
    <col min="4102" max="4103" width="7.125" style="5" customWidth="1"/>
    <col min="4104" max="4104" width="4.125" style="5" customWidth="1"/>
    <col min="4105" max="4106" width="2.375" style="5" customWidth="1"/>
    <col min="4107" max="4107" width="4.625" style="5" customWidth="1"/>
    <col min="4108" max="4108" width="15.625" style="5" customWidth="1"/>
    <col min="4109" max="4109" width="1.625" style="5" customWidth="1"/>
    <col min="4110" max="4330" width="9" style="5"/>
    <col min="4331" max="4331" width="2.25" style="5" customWidth="1"/>
    <col min="4332" max="4335" width="2.375" style="5" customWidth="1"/>
    <col min="4336" max="4337" width="2.25" style="5" customWidth="1"/>
    <col min="4338" max="4338" width="7.125" style="5" customWidth="1"/>
    <col min="4339" max="4339" width="2.125" style="5" customWidth="1"/>
    <col min="4340" max="4341" width="7.125" style="5" customWidth="1"/>
    <col min="4342" max="4342" width="4.125" style="5" customWidth="1"/>
    <col min="4343" max="4344" width="2.375" style="5" customWidth="1"/>
    <col min="4345" max="4345" width="4.625" style="5" customWidth="1"/>
    <col min="4346" max="4346" width="15.625" style="5" customWidth="1"/>
    <col min="4347" max="4347" width="1.625" style="5" customWidth="1"/>
    <col min="4348" max="4348" width="2.625" style="5" customWidth="1"/>
    <col min="4349" max="4349" width="2.25" style="5" customWidth="1"/>
    <col min="4350" max="4353" width="2.375" style="5" customWidth="1"/>
    <col min="4354" max="4355" width="2.25" style="5" customWidth="1"/>
    <col min="4356" max="4356" width="7.125" style="5" customWidth="1"/>
    <col min="4357" max="4357" width="2.125" style="5" customWidth="1"/>
    <col min="4358" max="4359" width="7.125" style="5" customWidth="1"/>
    <col min="4360" max="4360" width="4.125" style="5" customWidth="1"/>
    <col min="4361" max="4362" width="2.375" style="5" customWidth="1"/>
    <col min="4363" max="4363" width="4.625" style="5" customWidth="1"/>
    <col min="4364" max="4364" width="15.625" style="5" customWidth="1"/>
    <col min="4365" max="4365" width="1.625" style="5" customWidth="1"/>
    <col min="4366" max="4586" width="9" style="5"/>
    <col min="4587" max="4587" width="2.25" style="5" customWidth="1"/>
    <col min="4588" max="4591" width="2.375" style="5" customWidth="1"/>
    <col min="4592" max="4593" width="2.25" style="5" customWidth="1"/>
    <col min="4594" max="4594" width="7.125" style="5" customWidth="1"/>
    <col min="4595" max="4595" width="2.125" style="5" customWidth="1"/>
    <col min="4596" max="4597" width="7.125" style="5" customWidth="1"/>
    <col min="4598" max="4598" width="4.125" style="5" customWidth="1"/>
    <col min="4599" max="4600" width="2.375" style="5" customWidth="1"/>
    <col min="4601" max="4601" width="4.625" style="5" customWidth="1"/>
    <col min="4602" max="4602" width="15.625" style="5" customWidth="1"/>
    <col min="4603" max="4603" width="1.625" style="5" customWidth="1"/>
    <col min="4604" max="4604" width="2.625" style="5" customWidth="1"/>
    <col min="4605" max="4605" width="2.25" style="5" customWidth="1"/>
    <col min="4606" max="4609" width="2.375" style="5" customWidth="1"/>
    <col min="4610" max="4611" width="2.25" style="5" customWidth="1"/>
    <col min="4612" max="4612" width="7.125" style="5" customWidth="1"/>
    <col min="4613" max="4613" width="2.125" style="5" customWidth="1"/>
    <col min="4614" max="4615" width="7.125" style="5" customWidth="1"/>
    <col min="4616" max="4616" width="4.125" style="5" customWidth="1"/>
    <col min="4617" max="4618" width="2.375" style="5" customWidth="1"/>
    <col min="4619" max="4619" width="4.625" style="5" customWidth="1"/>
    <col min="4620" max="4620" width="15.625" style="5" customWidth="1"/>
    <col min="4621" max="4621" width="1.625" style="5" customWidth="1"/>
    <col min="4622" max="4842" width="9" style="5"/>
    <col min="4843" max="4843" width="2.25" style="5" customWidth="1"/>
    <col min="4844" max="4847" width="2.375" style="5" customWidth="1"/>
    <col min="4848" max="4849" width="2.25" style="5" customWidth="1"/>
    <col min="4850" max="4850" width="7.125" style="5" customWidth="1"/>
    <col min="4851" max="4851" width="2.125" style="5" customWidth="1"/>
    <col min="4852" max="4853" width="7.125" style="5" customWidth="1"/>
    <col min="4854" max="4854" width="4.125" style="5" customWidth="1"/>
    <col min="4855" max="4856" width="2.375" style="5" customWidth="1"/>
    <col min="4857" max="4857" width="4.625" style="5" customWidth="1"/>
    <col min="4858" max="4858" width="15.625" style="5" customWidth="1"/>
    <col min="4859" max="4859" width="1.625" style="5" customWidth="1"/>
    <col min="4860" max="4860" width="2.625" style="5" customWidth="1"/>
    <col min="4861" max="4861" width="2.25" style="5" customWidth="1"/>
    <col min="4862" max="4865" width="2.375" style="5" customWidth="1"/>
    <col min="4866" max="4867" width="2.25" style="5" customWidth="1"/>
    <col min="4868" max="4868" width="7.125" style="5" customWidth="1"/>
    <col min="4869" max="4869" width="2.125" style="5" customWidth="1"/>
    <col min="4870" max="4871" width="7.125" style="5" customWidth="1"/>
    <col min="4872" max="4872" width="4.125" style="5" customWidth="1"/>
    <col min="4873" max="4874" width="2.375" style="5" customWidth="1"/>
    <col min="4875" max="4875" width="4.625" style="5" customWidth="1"/>
    <col min="4876" max="4876" width="15.625" style="5" customWidth="1"/>
    <col min="4877" max="4877" width="1.625" style="5" customWidth="1"/>
    <col min="4878" max="5098" width="9" style="5"/>
    <col min="5099" max="5099" width="2.25" style="5" customWidth="1"/>
    <col min="5100" max="5103" width="2.375" style="5" customWidth="1"/>
    <col min="5104" max="5105" width="2.25" style="5" customWidth="1"/>
    <col min="5106" max="5106" width="7.125" style="5" customWidth="1"/>
    <col min="5107" max="5107" width="2.125" style="5" customWidth="1"/>
    <col min="5108" max="5109" width="7.125" style="5" customWidth="1"/>
    <col min="5110" max="5110" width="4.125" style="5" customWidth="1"/>
    <col min="5111" max="5112" width="2.375" style="5" customWidth="1"/>
    <col min="5113" max="5113" width="4.625" style="5" customWidth="1"/>
    <col min="5114" max="5114" width="15.625" style="5" customWidth="1"/>
    <col min="5115" max="5115" width="1.625" style="5" customWidth="1"/>
    <col min="5116" max="5116" width="2.625" style="5" customWidth="1"/>
    <col min="5117" max="5117" width="2.25" style="5" customWidth="1"/>
    <col min="5118" max="5121" width="2.375" style="5" customWidth="1"/>
    <col min="5122" max="5123" width="2.25" style="5" customWidth="1"/>
    <col min="5124" max="5124" width="7.125" style="5" customWidth="1"/>
    <col min="5125" max="5125" width="2.125" style="5" customWidth="1"/>
    <col min="5126" max="5127" width="7.125" style="5" customWidth="1"/>
    <col min="5128" max="5128" width="4.125" style="5" customWidth="1"/>
    <col min="5129" max="5130" width="2.375" style="5" customWidth="1"/>
    <col min="5131" max="5131" width="4.625" style="5" customWidth="1"/>
    <col min="5132" max="5132" width="15.625" style="5" customWidth="1"/>
    <col min="5133" max="5133" width="1.625" style="5" customWidth="1"/>
    <col min="5134" max="5354" width="9" style="5"/>
    <col min="5355" max="5355" width="2.25" style="5" customWidth="1"/>
    <col min="5356" max="5359" width="2.375" style="5" customWidth="1"/>
    <col min="5360" max="5361" width="2.25" style="5" customWidth="1"/>
    <col min="5362" max="5362" width="7.125" style="5" customWidth="1"/>
    <col min="5363" max="5363" width="2.125" style="5" customWidth="1"/>
    <col min="5364" max="5365" width="7.125" style="5" customWidth="1"/>
    <col min="5366" max="5366" width="4.125" style="5" customWidth="1"/>
    <col min="5367" max="5368" width="2.375" style="5" customWidth="1"/>
    <col min="5369" max="5369" width="4.625" style="5" customWidth="1"/>
    <col min="5370" max="5370" width="15.625" style="5" customWidth="1"/>
    <col min="5371" max="5371" width="1.625" style="5" customWidth="1"/>
    <col min="5372" max="5372" width="2.625" style="5" customWidth="1"/>
    <col min="5373" max="5373" width="2.25" style="5" customWidth="1"/>
    <col min="5374" max="5377" width="2.375" style="5" customWidth="1"/>
    <col min="5378" max="5379" width="2.25" style="5" customWidth="1"/>
    <col min="5380" max="5380" width="7.125" style="5" customWidth="1"/>
    <col min="5381" max="5381" width="2.125" style="5" customWidth="1"/>
    <col min="5382" max="5383" width="7.125" style="5" customWidth="1"/>
    <col min="5384" max="5384" width="4.125" style="5" customWidth="1"/>
    <col min="5385" max="5386" width="2.375" style="5" customWidth="1"/>
    <col min="5387" max="5387" width="4.625" style="5" customWidth="1"/>
    <col min="5388" max="5388" width="15.625" style="5" customWidth="1"/>
    <col min="5389" max="5389" width="1.625" style="5" customWidth="1"/>
    <col min="5390" max="5610" width="9" style="5"/>
    <col min="5611" max="5611" width="2.25" style="5" customWidth="1"/>
    <col min="5612" max="5615" width="2.375" style="5" customWidth="1"/>
    <col min="5616" max="5617" width="2.25" style="5" customWidth="1"/>
    <col min="5618" max="5618" width="7.125" style="5" customWidth="1"/>
    <col min="5619" max="5619" width="2.125" style="5" customWidth="1"/>
    <col min="5620" max="5621" width="7.125" style="5" customWidth="1"/>
    <col min="5622" max="5622" width="4.125" style="5" customWidth="1"/>
    <col min="5623" max="5624" width="2.375" style="5" customWidth="1"/>
    <col min="5625" max="5625" width="4.625" style="5" customWidth="1"/>
    <col min="5626" max="5626" width="15.625" style="5" customWidth="1"/>
    <col min="5627" max="5627" width="1.625" style="5" customWidth="1"/>
    <col min="5628" max="5628" width="2.625" style="5" customWidth="1"/>
    <col min="5629" max="5629" width="2.25" style="5" customWidth="1"/>
    <col min="5630" max="5633" width="2.375" style="5" customWidth="1"/>
    <col min="5634" max="5635" width="2.25" style="5" customWidth="1"/>
    <col min="5636" max="5636" width="7.125" style="5" customWidth="1"/>
    <col min="5637" max="5637" width="2.125" style="5" customWidth="1"/>
    <col min="5638" max="5639" width="7.125" style="5" customWidth="1"/>
    <col min="5640" max="5640" width="4.125" style="5" customWidth="1"/>
    <col min="5641" max="5642" width="2.375" style="5" customWidth="1"/>
    <col min="5643" max="5643" width="4.625" style="5" customWidth="1"/>
    <col min="5644" max="5644" width="15.625" style="5" customWidth="1"/>
    <col min="5645" max="5645" width="1.625" style="5" customWidth="1"/>
    <col min="5646" max="5866" width="9" style="5"/>
    <col min="5867" max="5867" width="2.25" style="5" customWidth="1"/>
    <col min="5868" max="5871" width="2.375" style="5" customWidth="1"/>
    <col min="5872" max="5873" width="2.25" style="5" customWidth="1"/>
    <col min="5874" max="5874" width="7.125" style="5" customWidth="1"/>
    <col min="5875" max="5875" width="2.125" style="5" customWidth="1"/>
    <col min="5876" max="5877" width="7.125" style="5" customWidth="1"/>
    <col min="5878" max="5878" width="4.125" style="5" customWidth="1"/>
    <col min="5879" max="5880" width="2.375" style="5" customWidth="1"/>
    <col min="5881" max="5881" width="4.625" style="5" customWidth="1"/>
    <col min="5882" max="5882" width="15.625" style="5" customWidth="1"/>
    <col min="5883" max="5883" width="1.625" style="5" customWidth="1"/>
    <col min="5884" max="5884" width="2.625" style="5" customWidth="1"/>
    <col min="5885" max="5885" width="2.25" style="5" customWidth="1"/>
    <col min="5886" max="5889" width="2.375" style="5" customWidth="1"/>
    <col min="5890" max="5891" width="2.25" style="5" customWidth="1"/>
    <col min="5892" max="5892" width="7.125" style="5" customWidth="1"/>
    <col min="5893" max="5893" width="2.125" style="5" customWidth="1"/>
    <col min="5894" max="5895" width="7.125" style="5" customWidth="1"/>
    <col min="5896" max="5896" width="4.125" style="5" customWidth="1"/>
    <col min="5897" max="5898" width="2.375" style="5" customWidth="1"/>
    <col min="5899" max="5899" width="4.625" style="5" customWidth="1"/>
    <col min="5900" max="5900" width="15.625" style="5" customWidth="1"/>
    <col min="5901" max="5901" width="1.625" style="5" customWidth="1"/>
    <col min="5902" max="6122" width="9" style="5"/>
    <col min="6123" max="6123" width="2.25" style="5" customWidth="1"/>
    <col min="6124" max="6127" width="2.375" style="5" customWidth="1"/>
    <col min="6128" max="6129" width="2.25" style="5" customWidth="1"/>
    <col min="6130" max="6130" width="7.125" style="5" customWidth="1"/>
    <col min="6131" max="6131" width="2.125" style="5" customWidth="1"/>
    <col min="6132" max="6133" width="7.125" style="5" customWidth="1"/>
    <col min="6134" max="6134" width="4.125" style="5" customWidth="1"/>
    <col min="6135" max="6136" width="2.375" style="5" customWidth="1"/>
    <col min="6137" max="6137" width="4.625" style="5" customWidth="1"/>
    <col min="6138" max="6138" width="15.625" style="5" customWidth="1"/>
    <col min="6139" max="6139" width="1.625" style="5" customWidth="1"/>
    <col min="6140" max="6140" width="2.625" style="5" customWidth="1"/>
    <col min="6141" max="6141" width="2.25" style="5" customWidth="1"/>
    <col min="6142" max="6145" width="2.375" style="5" customWidth="1"/>
    <col min="6146" max="6147" width="2.25" style="5" customWidth="1"/>
    <col min="6148" max="6148" width="7.125" style="5" customWidth="1"/>
    <col min="6149" max="6149" width="2.125" style="5" customWidth="1"/>
    <col min="6150" max="6151" width="7.125" style="5" customWidth="1"/>
    <col min="6152" max="6152" width="4.125" style="5" customWidth="1"/>
    <col min="6153" max="6154" width="2.375" style="5" customWidth="1"/>
    <col min="6155" max="6155" width="4.625" style="5" customWidth="1"/>
    <col min="6156" max="6156" width="15.625" style="5" customWidth="1"/>
    <col min="6157" max="6157" width="1.625" style="5" customWidth="1"/>
    <col min="6158" max="6378" width="9" style="5"/>
    <col min="6379" max="6379" width="2.25" style="5" customWidth="1"/>
    <col min="6380" max="6383" width="2.375" style="5" customWidth="1"/>
    <col min="6384" max="6385" width="2.25" style="5" customWidth="1"/>
    <col min="6386" max="6386" width="7.125" style="5" customWidth="1"/>
    <col min="6387" max="6387" width="2.125" style="5" customWidth="1"/>
    <col min="6388" max="6389" width="7.125" style="5" customWidth="1"/>
    <col min="6390" max="6390" width="4.125" style="5" customWidth="1"/>
    <col min="6391" max="6392" width="2.375" style="5" customWidth="1"/>
    <col min="6393" max="6393" width="4.625" style="5" customWidth="1"/>
    <col min="6394" max="6394" width="15.625" style="5" customWidth="1"/>
    <col min="6395" max="6395" width="1.625" style="5" customWidth="1"/>
    <col min="6396" max="6396" width="2.625" style="5" customWidth="1"/>
    <col min="6397" max="6397" width="2.25" style="5" customWidth="1"/>
    <col min="6398" max="6401" width="2.375" style="5" customWidth="1"/>
    <col min="6402" max="6403" width="2.25" style="5" customWidth="1"/>
    <col min="6404" max="6404" width="7.125" style="5" customWidth="1"/>
    <col min="6405" max="6405" width="2.125" style="5" customWidth="1"/>
    <col min="6406" max="6407" width="7.125" style="5" customWidth="1"/>
    <col min="6408" max="6408" width="4.125" style="5" customWidth="1"/>
    <col min="6409" max="6410" width="2.375" style="5" customWidth="1"/>
    <col min="6411" max="6411" width="4.625" style="5" customWidth="1"/>
    <col min="6412" max="6412" width="15.625" style="5" customWidth="1"/>
    <col min="6413" max="6413" width="1.625" style="5" customWidth="1"/>
    <col min="6414" max="6634" width="9" style="5"/>
    <col min="6635" max="6635" width="2.25" style="5" customWidth="1"/>
    <col min="6636" max="6639" width="2.375" style="5" customWidth="1"/>
    <col min="6640" max="6641" width="2.25" style="5" customWidth="1"/>
    <col min="6642" max="6642" width="7.125" style="5" customWidth="1"/>
    <col min="6643" max="6643" width="2.125" style="5" customWidth="1"/>
    <col min="6644" max="6645" width="7.125" style="5" customWidth="1"/>
    <col min="6646" max="6646" width="4.125" style="5" customWidth="1"/>
    <col min="6647" max="6648" width="2.375" style="5" customWidth="1"/>
    <col min="6649" max="6649" width="4.625" style="5" customWidth="1"/>
    <col min="6650" max="6650" width="15.625" style="5" customWidth="1"/>
    <col min="6651" max="6651" width="1.625" style="5" customWidth="1"/>
    <col min="6652" max="6652" width="2.625" style="5" customWidth="1"/>
    <col min="6653" max="6653" width="2.25" style="5" customWidth="1"/>
    <col min="6654" max="6657" width="2.375" style="5" customWidth="1"/>
    <col min="6658" max="6659" width="2.25" style="5" customWidth="1"/>
    <col min="6660" max="6660" width="7.125" style="5" customWidth="1"/>
    <col min="6661" max="6661" width="2.125" style="5" customWidth="1"/>
    <col min="6662" max="6663" width="7.125" style="5" customWidth="1"/>
    <col min="6664" max="6664" width="4.125" style="5" customWidth="1"/>
    <col min="6665" max="6666" width="2.375" style="5" customWidth="1"/>
    <col min="6667" max="6667" width="4.625" style="5" customWidth="1"/>
    <col min="6668" max="6668" width="15.625" style="5" customWidth="1"/>
    <col min="6669" max="6669" width="1.625" style="5" customWidth="1"/>
    <col min="6670" max="6890" width="9" style="5"/>
    <col min="6891" max="6891" width="2.25" style="5" customWidth="1"/>
    <col min="6892" max="6895" width="2.375" style="5" customWidth="1"/>
    <col min="6896" max="6897" width="2.25" style="5" customWidth="1"/>
    <col min="6898" max="6898" width="7.125" style="5" customWidth="1"/>
    <col min="6899" max="6899" width="2.125" style="5" customWidth="1"/>
    <col min="6900" max="6901" width="7.125" style="5" customWidth="1"/>
    <col min="6902" max="6902" width="4.125" style="5" customWidth="1"/>
    <col min="6903" max="6904" width="2.375" style="5" customWidth="1"/>
    <col min="6905" max="6905" width="4.625" style="5" customWidth="1"/>
    <col min="6906" max="6906" width="15.625" style="5" customWidth="1"/>
    <col min="6907" max="6907" width="1.625" style="5" customWidth="1"/>
    <col min="6908" max="6908" width="2.625" style="5" customWidth="1"/>
    <col min="6909" max="6909" width="2.25" style="5" customWidth="1"/>
    <col min="6910" max="6913" width="2.375" style="5" customWidth="1"/>
    <col min="6914" max="6915" width="2.25" style="5" customWidth="1"/>
    <col min="6916" max="6916" width="7.125" style="5" customWidth="1"/>
    <col min="6917" max="6917" width="2.125" style="5" customWidth="1"/>
    <col min="6918" max="6919" width="7.125" style="5" customWidth="1"/>
    <col min="6920" max="6920" width="4.125" style="5" customWidth="1"/>
    <col min="6921" max="6922" width="2.375" style="5" customWidth="1"/>
    <col min="6923" max="6923" width="4.625" style="5" customWidth="1"/>
    <col min="6924" max="6924" width="15.625" style="5" customWidth="1"/>
    <col min="6925" max="6925" width="1.625" style="5" customWidth="1"/>
    <col min="6926" max="7146" width="9" style="5"/>
    <col min="7147" max="7147" width="2.25" style="5" customWidth="1"/>
    <col min="7148" max="7151" width="2.375" style="5" customWidth="1"/>
    <col min="7152" max="7153" width="2.25" style="5" customWidth="1"/>
    <col min="7154" max="7154" width="7.125" style="5" customWidth="1"/>
    <col min="7155" max="7155" width="2.125" style="5" customWidth="1"/>
    <col min="7156" max="7157" width="7.125" style="5" customWidth="1"/>
    <col min="7158" max="7158" width="4.125" style="5" customWidth="1"/>
    <col min="7159" max="7160" width="2.375" style="5" customWidth="1"/>
    <col min="7161" max="7161" width="4.625" style="5" customWidth="1"/>
    <col min="7162" max="7162" width="15.625" style="5" customWidth="1"/>
    <col min="7163" max="7163" width="1.625" style="5" customWidth="1"/>
    <col min="7164" max="7164" width="2.625" style="5" customWidth="1"/>
    <col min="7165" max="7165" width="2.25" style="5" customWidth="1"/>
    <col min="7166" max="7169" width="2.375" style="5" customWidth="1"/>
    <col min="7170" max="7171" width="2.25" style="5" customWidth="1"/>
    <col min="7172" max="7172" width="7.125" style="5" customWidth="1"/>
    <col min="7173" max="7173" width="2.125" style="5" customWidth="1"/>
    <col min="7174" max="7175" width="7.125" style="5" customWidth="1"/>
    <col min="7176" max="7176" width="4.125" style="5" customWidth="1"/>
    <col min="7177" max="7178" width="2.375" style="5" customWidth="1"/>
    <col min="7179" max="7179" width="4.625" style="5" customWidth="1"/>
    <col min="7180" max="7180" width="15.625" style="5" customWidth="1"/>
    <col min="7181" max="7181" width="1.625" style="5" customWidth="1"/>
    <col min="7182" max="7402" width="9" style="5"/>
    <col min="7403" max="7403" width="2.25" style="5" customWidth="1"/>
    <col min="7404" max="7407" width="2.375" style="5" customWidth="1"/>
    <col min="7408" max="7409" width="2.25" style="5" customWidth="1"/>
    <col min="7410" max="7410" width="7.125" style="5" customWidth="1"/>
    <col min="7411" max="7411" width="2.125" style="5" customWidth="1"/>
    <col min="7412" max="7413" width="7.125" style="5" customWidth="1"/>
    <col min="7414" max="7414" width="4.125" style="5" customWidth="1"/>
    <col min="7415" max="7416" width="2.375" style="5" customWidth="1"/>
    <col min="7417" max="7417" width="4.625" style="5" customWidth="1"/>
    <col min="7418" max="7418" width="15.625" style="5" customWidth="1"/>
    <col min="7419" max="7419" width="1.625" style="5" customWidth="1"/>
    <col min="7420" max="7420" width="2.625" style="5" customWidth="1"/>
    <col min="7421" max="7421" width="2.25" style="5" customWidth="1"/>
    <col min="7422" max="7425" width="2.375" style="5" customWidth="1"/>
    <col min="7426" max="7427" width="2.25" style="5" customWidth="1"/>
    <col min="7428" max="7428" width="7.125" style="5" customWidth="1"/>
    <col min="7429" max="7429" width="2.125" style="5" customWidth="1"/>
    <col min="7430" max="7431" width="7.125" style="5" customWidth="1"/>
    <col min="7432" max="7432" width="4.125" style="5" customWidth="1"/>
    <col min="7433" max="7434" width="2.375" style="5" customWidth="1"/>
    <col min="7435" max="7435" width="4.625" style="5" customWidth="1"/>
    <col min="7436" max="7436" width="15.625" style="5" customWidth="1"/>
    <col min="7437" max="7437" width="1.625" style="5" customWidth="1"/>
    <col min="7438" max="7658" width="9" style="5"/>
    <col min="7659" max="7659" width="2.25" style="5" customWidth="1"/>
    <col min="7660" max="7663" width="2.375" style="5" customWidth="1"/>
    <col min="7664" max="7665" width="2.25" style="5" customWidth="1"/>
    <col min="7666" max="7666" width="7.125" style="5" customWidth="1"/>
    <col min="7667" max="7667" width="2.125" style="5" customWidth="1"/>
    <col min="7668" max="7669" width="7.125" style="5" customWidth="1"/>
    <col min="7670" max="7670" width="4.125" style="5" customWidth="1"/>
    <col min="7671" max="7672" width="2.375" style="5" customWidth="1"/>
    <col min="7673" max="7673" width="4.625" style="5" customWidth="1"/>
    <col min="7674" max="7674" width="15.625" style="5" customWidth="1"/>
    <col min="7675" max="7675" width="1.625" style="5" customWidth="1"/>
    <col min="7676" max="7676" width="2.625" style="5" customWidth="1"/>
    <col min="7677" max="7677" width="2.25" style="5" customWidth="1"/>
    <col min="7678" max="7681" width="2.375" style="5" customWidth="1"/>
    <col min="7682" max="7683" width="2.25" style="5" customWidth="1"/>
    <col min="7684" max="7684" width="7.125" style="5" customWidth="1"/>
    <col min="7685" max="7685" width="2.125" style="5" customWidth="1"/>
    <col min="7686" max="7687" width="7.125" style="5" customWidth="1"/>
    <col min="7688" max="7688" width="4.125" style="5" customWidth="1"/>
    <col min="7689" max="7690" width="2.375" style="5" customWidth="1"/>
    <col min="7691" max="7691" width="4.625" style="5" customWidth="1"/>
    <col min="7692" max="7692" width="15.625" style="5" customWidth="1"/>
    <col min="7693" max="7693" width="1.625" style="5" customWidth="1"/>
    <col min="7694" max="7914" width="9" style="5"/>
    <col min="7915" max="7915" width="2.25" style="5" customWidth="1"/>
    <col min="7916" max="7919" width="2.375" style="5" customWidth="1"/>
    <col min="7920" max="7921" width="2.25" style="5" customWidth="1"/>
    <col min="7922" max="7922" width="7.125" style="5" customWidth="1"/>
    <col min="7923" max="7923" width="2.125" style="5" customWidth="1"/>
    <col min="7924" max="7925" width="7.125" style="5" customWidth="1"/>
    <col min="7926" max="7926" width="4.125" style="5" customWidth="1"/>
    <col min="7927" max="7928" width="2.375" style="5" customWidth="1"/>
    <col min="7929" max="7929" width="4.625" style="5" customWidth="1"/>
    <col min="7930" max="7930" width="15.625" style="5" customWidth="1"/>
    <col min="7931" max="7931" width="1.625" style="5" customWidth="1"/>
    <col min="7932" max="7932" width="2.625" style="5" customWidth="1"/>
    <col min="7933" max="7933" width="2.25" style="5" customWidth="1"/>
    <col min="7934" max="7937" width="2.375" style="5" customWidth="1"/>
    <col min="7938" max="7939" width="2.25" style="5" customWidth="1"/>
    <col min="7940" max="7940" width="7.125" style="5" customWidth="1"/>
    <col min="7941" max="7941" width="2.125" style="5" customWidth="1"/>
    <col min="7942" max="7943" width="7.125" style="5" customWidth="1"/>
    <col min="7944" max="7944" width="4.125" style="5" customWidth="1"/>
    <col min="7945" max="7946" width="2.375" style="5" customWidth="1"/>
    <col min="7947" max="7947" width="4.625" style="5" customWidth="1"/>
    <col min="7948" max="7948" width="15.625" style="5" customWidth="1"/>
    <col min="7949" max="7949" width="1.625" style="5" customWidth="1"/>
    <col min="7950" max="8170" width="9" style="5"/>
    <col min="8171" max="8171" width="2.25" style="5" customWidth="1"/>
    <col min="8172" max="8175" width="2.375" style="5" customWidth="1"/>
    <col min="8176" max="8177" width="2.25" style="5" customWidth="1"/>
    <col min="8178" max="8178" width="7.125" style="5" customWidth="1"/>
    <col min="8179" max="8179" width="2.125" style="5" customWidth="1"/>
    <col min="8180" max="8181" width="7.125" style="5" customWidth="1"/>
    <col min="8182" max="8182" width="4.125" style="5" customWidth="1"/>
    <col min="8183" max="8184" width="2.375" style="5" customWidth="1"/>
    <col min="8185" max="8185" width="4.625" style="5" customWidth="1"/>
    <col min="8186" max="8186" width="15.625" style="5" customWidth="1"/>
    <col min="8187" max="8187" width="1.625" style="5" customWidth="1"/>
    <col min="8188" max="8188" width="2.625" style="5" customWidth="1"/>
    <col min="8189" max="8189" width="2.25" style="5" customWidth="1"/>
    <col min="8190" max="8193" width="2.375" style="5" customWidth="1"/>
    <col min="8194" max="8195" width="2.25" style="5" customWidth="1"/>
    <col min="8196" max="8196" width="7.125" style="5" customWidth="1"/>
    <col min="8197" max="8197" width="2.125" style="5" customWidth="1"/>
    <col min="8198" max="8199" width="7.125" style="5" customWidth="1"/>
    <col min="8200" max="8200" width="4.125" style="5" customWidth="1"/>
    <col min="8201" max="8202" width="2.375" style="5" customWidth="1"/>
    <col min="8203" max="8203" width="4.625" style="5" customWidth="1"/>
    <col min="8204" max="8204" width="15.625" style="5" customWidth="1"/>
    <col min="8205" max="8205" width="1.625" style="5" customWidth="1"/>
    <col min="8206" max="8426" width="9" style="5"/>
    <col min="8427" max="8427" width="2.25" style="5" customWidth="1"/>
    <col min="8428" max="8431" width="2.375" style="5" customWidth="1"/>
    <col min="8432" max="8433" width="2.25" style="5" customWidth="1"/>
    <col min="8434" max="8434" width="7.125" style="5" customWidth="1"/>
    <col min="8435" max="8435" width="2.125" style="5" customWidth="1"/>
    <col min="8436" max="8437" width="7.125" style="5" customWidth="1"/>
    <col min="8438" max="8438" width="4.125" style="5" customWidth="1"/>
    <col min="8439" max="8440" width="2.375" style="5" customWidth="1"/>
    <col min="8441" max="8441" width="4.625" style="5" customWidth="1"/>
    <col min="8442" max="8442" width="15.625" style="5" customWidth="1"/>
    <col min="8443" max="8443" width="1.625" style="5" customWidth="1"/>
    <col min="8444" max="8444" width="2.625" style="5" customWidth="1"/>
    <col min="8445" max="8445" width="2.25" style="5" customWidth="1"/>
    <col min="8446" max="8449" width="2.375" style="5" customWidth="1"/>
    <col min="8450" max="8451" width="2.25" style="5" customWidth="1"/>
    <col min="8452" max="8452" width="7.125" style="5" customWidth="1"/>
    <col min="8453" max="8453" width="2.125" style="5" customWidth="1"/>
    <col min="8454" max="8455" width="7.125" style="5" customWidth="1"/>
    <col min="8456" max="8456" width="4.125" style="5" customWidth="1"/>
    <col min="8457" max="8458" width="2.375" style="5" customWidth="1"/>
    <col min="8459" max="8459" width="4.625" style="5" customWidth="1"/>
    <col min="8460" max="8460" width="15.625" style="5" customWidth="1"/>
    <col min="8461" max="8461" width="1.625" style="5" customWidth="1"/>
    <col min="8462" max="8682" width="9" style="5"/>
    <col min="8683" max="8683" width="2.25" style="5" customWidth="1"/>
    <col min="8684" max="8687" width="2.375" style="5" customWidth="1"/>
    <col min="8688" max="8689" width="2.25" style="5" customWidth="1"/>
    <col min="8690" max="8690" width="7.125" style="5" customWidth="1"/>
    <col min="8691" max="8691" width="2.125" style="5" customWidth="1"/>
    <col min="8692" max="8693" width="7.125" style="5" customWidth="1"/>
    <col min="8694" max="8694" width="4.125" style="5" customWidth="1"/>
    <col min="8695" max="8696" width="2.375" style="5" customWidth="1"/>
    <col min="8697" max="8697" width="4.625" style="5" customWidth="1"/>
    <col min="8698" max="8698" width="15.625" style="5" customWidth="1"/>
    <col min="8699" max="8699" width="1.625" style="5" customWidth="1"/>
    <col min="8700" max="8700" width="2.625" style="5" customWidth="1"/>
    <col min="8701" max="8701" width="2.25" style="5" customWidth="1"/>
    <col min="8702" max="8705" width="2.375" style="5" customWidth="1"/>
    <col min="8706" max="8707" width="2.25" style="5" customWidth="1"/>
    <col min="8708" max="8708" width="7.125" style="5" customWidth="1"/>
    <col min="8709" max="8709" width="2.125" style="5" customWidth="1"/>
    <col min="8710" max="8711" width="7.125" style="5" customWidth="1"/>
    <col min="8712" max="8712" width="4.125" style="5" customWidth="1"/>
    <col min="8713" max="8714" width="2.375" style="5" customWidth="1"/>
    <col min="8715" max="8715" width="4.625" style="5" customWidth="1"/>
    <col min="8716" max="8716" width="15.625" style="5" customWidth="1"/>
    <col min="8717" max="8717" width="1.625" style="5" customWidth="1"/>
    <col min="8718" max="8938" width="9" style="5"/>
    <col min="8939" max="8939" width="2.25" style="5" customWidth="1"/>
    <col min="8940" max="8943" width="2.375" style="5" customWidth="1"/>
    <col min="8944" max="8945" width="2.25" style="5" customWidth="1"/>
    <col min="8946" max="8946" width="7.125" style="5" customWidth="1"/>
    <col min="8947" max="8947" width="2.125" style="5" customWidth="1"/>
    <col min="8948" max="8949" width="7.125" style="5" customWidth="1"/>
    <col min="8950" max="8950" width="4.125" style="5" customWidth="1"/>
    <col min="8951" max="8952" width="2.375" style="5" customWidth="1"/>
    <col min="8953" max="8953" width="4.625" style="5" customWidth="1"/>
    <col min="8954" max="8954" width="15.625" style="5" customWidth="1"/>
    <col min="8955" max="8955" width="1.625" style="5" customWidth="1"/>
    <col min="8956" max="8956" width="2.625" style="5" customWidth="1"/>
    <col min="8957" max="8957" width="2.25" style="5" customWidth="1"/>
    <col min="8958" max="8961" width="2.375" style="5" customWidth="1"/>
    <col min="8962" max="8963" width="2.25" style="5" customWidth="1"/>
    <col min="8964" max="8964" width="7.125" style="5" customWidth="1"/>
    <col min="8965" max="8965" width="2.125" style="5" customWidth="1"/>
    <col min="8966" max="8967" width="7.125" style="5" customWidth="1"/>
    <col min="8968" max="8968" width="4.125" style="5" customWidth="1"/>
    <col min="8969" max="8970" width="2.375" style="5" customWidth="1"/>
    <col min="8971" max="8971" width="4.625" style="5" customWidth="1"/>
    <col min="8972" max="8972" width="15.625" style="5" customWidth="1"/>
    <col min="8973" max="8973" width="1.625" style="5" customWidth="1"/>
    <col min="8974" max="9194" width="9" style="5"/>
    <col min="9195" max="9195" width="2.25" style="5" customWidth="1"/>
    <col min="9196" max="9199" width="2.375" style="5" customWidth="1"/>
    <col min="9200" max="9201" width="2.25" style="5" customWidth="1"/>
    <col min="9202" max="9202" width="7.125" style="5" customWidth="1"/>
    <col min="9203" max="9203" width="2.125" style="5" customWidth="1"/>
    <col min="9204" max="9205" width="7.125" style="5" customWidth="1"/>
    <col min="9206" max="9206" width="4.125" style="5" customWidth="1"/>
    <col min="9207" max="9208" width="2.375" style="5" customWidth="1"/>
    <col min="9209" max="9209" width="4.625" style="5" customWidth="1"/>
    <col min="9210" max="9210" width="15.625" style="5" customWidth="1"/>
    <col min="9211" max="9211" width="1.625" style="5" customWidth="1"/>
    <col min="9212" max="9212" width="2.625" style="5" customWidth="1"/>
    <col min="9213" max="9213" width="2.25" style="5" customWidth="1"/>
    <col min="9214" max="9217" width="2.375" style="5" customWidth="1"/>
    <col min="9218" max="9219" width="2.25" style="5" customWidth="1"/>
    <col min="9220" max="9220" width="7.125" style="5" customWidth="1"/>
    <col min="9221" max="9221" width="2.125" style="5" customWidth="1"/>
    <col min="9222" max="9223" width="7.125" style="5" customWidth="1"/>
    <col min="9224" max="9224" width="4.125" style="5" customWidth="1"/>
    <col min="9225" max="9226" width="2.375" style="5" customWidth="1"/>
    <col min="9227" max="9227" width="4.625" style="5" customWidth="1"/>
    <col min="9228" max="9228" width="15.625" style="5" customWidth="1"/>
    <col min="9229" max="9229" width="1.625" style="5" customWidth="1"/>
    <col min="9230" max="9450" width="9" style="5"/>
    <col min="9451" max="9451" width="2.25" style="5" customWidth="1"/>
    <col min="9452" max="9455" width="2.375" style="5" customWidth="1"/>
    <col min="9456" max="9457" width="2.25" style="5" customWidth="1"/>
    <col min="9458" max="9458" width="7.125" style="5" customWidth="1"/>
    <col min="9459" max="9459" width="2.125" style="5" customWidth="1"/>
    <col min="9460" max="9461" width="7.125" style="5" customWidth="1"/>
    <col min="9462" max="9462" width="4.125" style="5" customWidth="1"/>
    <col min="9463" max="9464" width="2.375" style="5" customWidth="1"/>
    <col min="9465" max="9465" width="4.625" style="5" customWidth="1"/>
    <col min="9466" max="9466" width="15.625" style="5" customWidth="1"/>
    <col min="9467" max="9467" width="1.625" style="5" customWidth="1"/>
    <col min="9468" max="9468" width="2.625" style="5" customWidth="1"/>
    <col min="9469" max="9469" width="2.25" style="5" customWidth="1"/>
    <col min="9470" max="9473" width="2.375" style="5" customWidth="1"/>
    <col min="9474" max="9475" width="2.25" style="5" customWidth="1"/>
    <col min="9476" max="9476" width="7.125" style="5" customWidth="1"/>
    <col min="9477" max="9477" width="2.125" style="5" customWidth="1"/>
    <col min="9478" max="9479" width="7.125" style="5" customWidth="1"/>
    <col min="9480" max="9480" width="4.125" style="5" customWidth="1"/>
    <col min="9481" max="9482" width="2.375" style="5" customWidth="1"/>
    <col min="9483" max="9483" width="4.625" style="5" customWidth="1"/>
    <col min="9484" max="9484" width="15.625" style="5" customWidth="1"/>
    <col min="9485" max="9485" width="1.625" style="5" customWidth="1"/>
    <col min="9486" max="9706" width="9" style="5"/>
    <col min="9707" max="9707" width="2.25" style="5" customWidth="1"/>
    <col min="9708" max="9711" width="2.375" style="5" customWidth="1"/>
    <col min="9712" max="9713" width="2.25" style="5" customWidth="1"/>
    <col min="9714" max="9714" width="7.125" style="5" customWidth="1"/>
    <col min="9715" max="9715" width="2.125" style="5" customWidth="1"/>
    <col min="9716" max="9717" width="7.125" style="5" customWidth="1"/>
    <col min="9718" max="9718" width="4.125" style="5" customWidth="1"/>
    <col min="9719" max="9720" width="2.375" style="5" customWidth="1"/>
    <col min="9721" max="9721" width="4.625" style="5" customWidth="1"/>
    <col min="9722" max="9722" width="15.625" style="5" customWidth="1"/>
    <col min="9723" max="9723" width="1.625" style="5" customWidth="1"/>
    <col min="9724" max="9724" width="2.625" style="5" customWidth="1"/>
    <col min="9725" max="9725" width="2.25" style="5" customWidth="1"/>
    <col min="9726" max="9729" width="2.375" style="5" customWidth="1"/>
    <col min="9730" max="9731" width="2.25" style="5" customWidth="1"/>
    <col min="9732" max="9732" width="7.125" style="5" customWidth="1"/>
    <col min="9733" max="9733" width="2.125" style="5" customWidth="1"/>
    <col min="9734" max="9735" width="7.125" style="5" customWidth="1"/>
    <col min="9736" max="9736" width="4.125" style="5" customWidth="1"/>
    <col min="9737" max="9738" width="2.375" style="5" customWidth="1"/>
    <col min="9739" max="9739" width="4.625" style="5" customWidth="1"/>
    <col min="9740" max="9740" width="15.625" style="5" customWidth="1"/>
    <col min="9741" max="9741" width="1.625" style="5" customWidth="1"/>
    <col min="9742" max="9962" width="9" style="5"/>
    <col min="9963" max="9963" width="2.25" style="5" customWidth="1"/>
    <col min="9964" max="9967" width="2.375" style="5" customWidth="1"/>
    <col min="9968" max="9969" width="2.25" style="5" customWidth="1"/>
    <col min="9970" max="9970" width="7.125" style="5" customWidth="1"/>
    <col min="9971" max="9971" width="2.125" style="5" customWidth="1"/>
    <col min="9972" max="9973" width="7.125" style="5" customWidth="1"/>
    <col min="9974" max="9974" width="4.125" style="5" customWidth="1"/>
    <col min="9975" max="9976" width="2.375" style="5" customWidth="1"/>
    <col min="9977" max="9977" width="4.625" style="5" customWidth="1"/>
    <col min="9978" max="9978" width="15.625" style="5" customWidth="1"/>
    <col min="9979" max="9979" width="1.625" style="5" customWidth="1"/>
    <col min="9980" max="9980" width="2.625" style="5" customWidth="1"/>
    <col min="9981" max="9981" width="2.25" style="5" customWidth="1"/>
    <col min="9982" max="9985" width="2.375" style="5" customWidth="1"/>
    <col min="9986" max="9987" width="2.25" style="5" customWidth="1"/>
    <col min="9988" max="9988" width="7.125" style="5" customWidth="1"/>
    <col min="9989" max="9989" width="2.125" style="5" customWidth="1"/>
    <col min="9990" max="9991" width="7.125" style="5" customWidth="1"/>
    <col min="9992" max="9992" width="4.125" style="5" customWidth="1"/>
    <col min="9993" max="9994" width="2.375" style="5" customWidth="1"/>
    <col min="9995" max="9995" width="4.625" style="5" customWidth="1"/>
    <col min="9996" max="9996" width="15.625" style="5" customWidth="1"/>
    <col min="9997" max="9997" width="1.625" style="5" customWidth="1"/>
    <col min="9998" max="10218" width="9" style="5"/>
    <col min="10219" max="10219" width="2.25" style="5" customWidth="1"/>
    <col min="10220" max="10223" width="2.375" style="5" customWidth="1"/>
    <col min="10224" max="10225" width="2.25" style="5" customWidth="1"/>
    <col min="10226" max="10226" width="7.125" style="5" customWidth="1"/>
    <col min="10227" max="10227" width="2.125" style="5" customWidth="1"/>
    <col min="10228" max="10229" width="7.125" style="5" customWidth="1"/>
    <col min="10230" max="10230" width="4.125" style="5" customWidth="1"/>
    <col min="10231" max="10232" width="2.375" style="5" customWidth="1"/>
    <col min="10233" max="10233" width="4.625" style="5" customWidth="1"/>
    <col min="10234" max="10234" width="15.625" style="5" customWidth="1"/>
    <col min="10235" max="10235" width="1.625" style="5" customWidth="1"/>
    <col min="10236" max="10236" width="2.625" style="5" customWidth="1"/>
    <col min="10237" max="10237" width="2.25" style="5" customWidth="1"/>
    <col min="10238" max="10241" width="2.375" style="5" customWidth="1"/>
    <col min="10242" max="10243" width="2.25" style="5" customWidth="1"/>
    <col min="10244" max="10244" width="7.125" style="5" customWidth="1"/>
    <col min="10245" max="10245" width="2.125" style="5" customWidth="1"/>
    <col min="10246" max="10247" width="7.125" style="5" customWidth="1"/>
    <col min="10248" max="10248" width="4.125" style="5" customWidth="1"/>
    <col min="10249" max="10250" width="2.375" style="5" customWidth="1"/>
    <col min="10251" max="10251" width="4.625" style="5" customWidth="1"/>
    <col min="10252" max="10252" width="15.625" style="5" customWidth="1"/>
    <col min="10253" max="10253" width="1.625" style="5" customWidth="1"/>
    <col min="10254" max="10474" width="9" style="5"/>
    <col min="10475" max="10475" width="2.25" style="5" customWidth="1"/>
    <col min="10476" max="10479" width="2.375" style="5" customWidth="1"/>
    <col min="10480" max="10481" width="2.25" style="5" customWidth="1"/>
    <col min="10482" max="10482" width="7.125" style="5" customWidth="1"/>
    <col min="10483" max="10483" width="2.125" style="5" customWidth="1"/>
    <col min="10484" max="10485" width="7.125" style="5" customWidth="1"/>
    <col min="10486" max="10486" width="4.125" style="5" customWidth="1"/>
    <col min="10487" max="10488" width="2.375" style="5" customWidth="1"/>
    <col min="10489" max="10489" width="4.625" style="5" customWidth="1"/>
    <col min="10490" max="10490" width="15.625" style="5" customWidth="1"/>
    <col min="10491" max="10491" width="1.625" style="5" customWidth="1"/>
    <col min="10492" max="10492" width="2.625" style="5" customWidth="1"/>
    <col min="10493" max="10493" width="2.25" style="5" customWidth="1"/>
    <col min="10494" max="10497" width="2.375" style="5" customWidth="1"/>
    <col min="10498" max="10499" width="2.25" style="5" customWidth="1"/>
    <col min="10500" max="10500" width="7.125" style="5" customWidth="1"/>
    <col min="10501" max="10501" width="2.125" style="5" customWidth="1"/>
    <col min="10502" max="10503" width="7.125" style="5" customWidth="1"/>
    <col min="10504" max="10504" width="4.125" style="5" customWidth="1"/>
    <col min="10505" max="10506" width="2.375" style="5" customWidth="1"/>
    <col min="10507" max="10507" width="4.625" style="5" customWidth="1"/>
    <col min="10508" max="10508" width="15.625" style="5" customWidth="1"/>
    <col min="10509" max="10509" width="1.625" style="5" customWidth="1"/>
    <col min="10510" max="10730" width="9" style="5"/>
    <col min="10731" max="10731" width="2.25" style="5" customWidth="1"/>
    <col min="10732" max="10735" width="2.375" style="5" customWidth="1"/>
    <col min="10736" max="10737" width="2.25" style="5" customWidth="1"/>
    <col min="10738" max="10738" width="7.125" style="5" customWidth="1"/>
    <col min="10739" max="10739" width="2.125" style="5" customWidth="1"/>
    <col min="10740" max="10741" width="7.125" style="5" customWidth="1"/>
    <col min="10742" max="10742" width="4.125" style="5" customWidth="1"/>
    <col min="10743" max="10744" width="2.375" style="5" customWidth="1"/>
    <col min="10745" max="10745" width="4.625" style="5" customWidth="1"/>
    <col min="10746" max="10746" width="15.625" style="5" customWidth="1"/>
    <col min="10747" max="10747" width="1.625" style="5" customWidth="1"/>
    <col min="10748" max="10748" width="2.625" style="5" customWidth="1"/>
    <col min="10749" max="10749" width="2.25" style="5" customWidth="1"/>
    <col min="10750" max="10753" width="2.375" style="5" customWidth="1"/>
    <col min="10754" max="10755" width="2.25" style="5" customWidth="1"/>
    <col min="10756" max="10756" width="7.125" style="5" customWidth="1"/>
    <col min="10757" max="10757" width="2.125" style="5" customWidth="1"/>
    <col min="10758" max="10759" width="7.125" style="5" customWidth="1"/>
    <col min="10760" max="10760" width="4.125" style="5" customWidth="1"/>
    <col min="10761" max="10762" width="2.375" style="5" customWidth="1"/>
    <col min="10763" max="10763" width="4.625" style="5" customWidth="1"/>
    <col min="10764" max="10764" width="15.625" style="5" customWidth="1"/>
    <col min="10765" max="10765" width="1.625" style="5" customWidth="1"/>
    <col min="10766" max="10986" width="9" style="5"/>
    <col min="10987" max="10987" width="2.25" style="5" customWidth="1"/>
    <col min="10988" max="10991" width="2.375" style="5" customWidth="1"/>
    <col min="10992" max="10993" width="2.25" style="5" customWidth="1"/>
    <col min="10994" max="10994" width="7.125" style="5" customWidth="1"/>
    <col min="10995" max="10995" width="2.125" style="5" customWidth="1"/>
    <col min="10996" max="10997" width="7.125" style="5" customWidth="1"/>
    <col min="10998" max="10998" width="4.125" style="5" customWidth="1"/>
    <col min="10999" max="11000" width="2.375" style="5" customWidth="1"/>
    <col min="11001" max="11001" width="4.625" style="5" customWidth="1"/>
    <col min="11002" max="11002" width="15.625" style="5" customWidth="1"/>
    <col min="11003" max="11003" width="1.625" style="5" customWidth="1"/>
    <col min="11004" max="11004" width="2.625" style="5" customWidth="1"/>
    <col min="11005" max="11005" width="2.25" style="5" customWidth="1"/>
    <col min="11006" max="11009" width="2.375" style="5" customWidth="1"/>
    <col min="11010" max="11011" width="2.25" style="5" customWidth="1"/>
    <col min="11012" max="11012" width="7.125" style="5" customWidth="1"/>
    <col min="11013" max="11013" width="2.125" style="5" customWidth="1"/>
    <col min="11014" max="11015" width="7.125" style="5" customWidth="1"/>
    <col min="11016" max="11016" width="4.125" style="5" customWidth="1"/>
    <col min="11017" max="11018" width="2.375" style="5" customWidth="1"/>
    <col min="11019" max="11019" width="4.625" style="5" customWidth="1"/>
    <col min="11020" max="11020" width="15.625" style="5" customWidth="1"/>
    <col min="11021" max="11021" width="1.625" style="5" customWidth="1"/>
    <col min="11022" max="11242" width="9" style="5"/>
    <col min="11243" max="11243" width="2.25" style="5" customWidth="1"/>
    <col min="11244" max="11247" width="2.375" style="5" customWidth="1"/>
    <col min="11248" max="11249" width="2.25" style="5" customWidth="1"/>
    <col min="11250" max="11250" width="7.125" style="5" customWidth="1"/>
    <col min="11251" max="11251" width="2.125" style="5" customWidth="1"/>
    <col min="11252" max="11253" width="7.125" style="5" customWidth="1"/>
    <col min="11254" max="11254" width="4.125" style="5" customWidth="1"/>
    <col min="11255" max="11256" width="2.375" style="5" customWidth="1"/>
    <col min="11257" max="11257" width="4.625" style="5" customWidth="1"/>
    <col min="11258" max="11258" width="15.625" style="5" customWidth="1"/>
    <col min="11259" max="11259" width="1.625" style="5" customWidth="1"/>
    <col min="11260" max="11260" width="2.625" style="5" customWidth="1"/>
    <col min="11261" max="11261" width="2.25" style="5" customWidth="1"/>
    <col min="11262" max="11265" width="2.375" style="5" customWidth="1"/>
    <col min="11266" max="11267" width="2.25" style="5" customWidth="1"/>
    <col min="11268" max="11268" width="7.125" style="5" customWidth="1"/>
    <col min="11269" max="11269" width="2.125" style="5" customWidth="1"/>
    <col min="11270" max="11271" width="7.125" style="5" customWidth="1"/>
    <col min="11272" max="11272" width="4.125" style="5" customWidth="1"/>
    <col min="11273" max="11274" width="2.375" style="5" customWidth="1"/>
    <col min="11275" max="11275" width="4.625" style="5" customWidth="1"/>
    <col min="11276" max="11276" width="15.625" style="5" customWidth="1"/>
    <col min="11277" max="11277" width="1.625" style="5" customWidth="1"/>
    <col min="11278" max="11498" width="9" style="5"/>
    <col min="11499" max="11499" width="2.25" style="5" customWidth="1"/>
    <col min="11500" max="11503" width="2.375" style="5" customWidth="1"/>
    <col min="11504" max="11505" width="2.25" style="5" customWidth="1"/>
    <col min="11506" max="11506" width="7.125" style="5" customWidth="1"/>
    <col min="11507" max="11507" width="2.125" style="5" customWidth="1"/>
    <col min="11508" max="11509" width="7.125" style="5" customWidth="1"/>
    <col min="11510" max="11510" width="4.125" style="5" customWidth="1"/>
    <col min="11511" max="11512" width="2.375" style="5" customWidth="1"/>
    <col min="11513" max="11513" width="4.625" style="5" customWidth="1"/>
    <col min="11514" max="11514" width="15.625" style="5" customWidth="1"/>
    <col min="11515" max="11515" width="1.625" style="5" customWidth="1"/>
    <col min="11516" max="11516" width="2.625" style="5" customWidth="1"/>
    <col min="11517" max="11517" width="2.25" style="5" customWidth="1"/>
    <col min="11518" max="11521" width="2.375" style="5" customWidth="1"/>
    <col min="11522" max="11523" width="2.25" style="5" customWidth="1"/>
    <col min="11524" max="11524" width="7.125" style="5" customWidth="1"/>
    <col min="11525" max="11525" width="2.125" style="5" customWidth="1"/>
    <col min="11526" max="11527" width="7.125" style="5" customWidth="1"/>
    <col min="11528" max="11528" width="4.125" style="5" customWidth="1"/>
    <col min="11529" max="11530" width="2.375" style="5" customWidth="1"/>
    <col min="11531" max="11531" width="4.625" style="5" customWidth="1"/>
    <col min="11532" max="11532" width="15.625" style="5" customWidth="1"/>
    <col min="11533" max="11533" width="1.625" style="5" customWidth="1"/>
    <col min="11534" max="11754" width="9" style="5"/>
    <col min="11755" max="11755" width="2.25" style="5" customWidth="1"/>
    <col min="11756" max="11759" width="2.375" style="5" customWidth="1"/>
    <col min="11760" max="11761" width="2.25" style="5" customWidth="1"/>
    <col min="11762" max="11762" width="7.125" style="5" customWidth="1"/>
    <col min="11763" max="11763" width="2.125" style="5" customWidth="1"/>
    <col min="11764" max="11765" width="7.125" style="5" customWidth="1"/>
    <col min="11766" max="11766" width="4.125" style="5" customWidth="1"/>
    <col min="11767" max="11768" width="2.375" style="5" customWidth="1"/>
    <col min="11769" max="11769" width="4.625" style="5" customWidth="1"/>
    <col min="11770" max="11770" width="15.625" style="5" customWidth="1"/>
    <col min="11771" max="11771" width="1.625" style="5" customWidth="1"/>
    <col min="11772" max="11772" width="2.625" style="5" customWidth="1"/>
    <col min="11773" max="11773" width="2.25" style="5" customWidth="1"/>
    <col min="11774" max="11777" width="2.375" style="5" customWidth="1"/>
    <col min="11778" max="11779" width="2.25" style="5" customWidth="1"/>
    <col min="11780" max="11780" width="7.125" style="5" customWidth="1"/>
    <col min="11781" max="11781" width="2.125" style="5" customWidth="1"/>
    <col min="11782" max="11783" width="7.125" style="5" customWidth="1"/>
    <col min="11784" max="11784" width="4.125" style="5" customWidth="1"/>
    <col min="11785" max="11786" width="2.375" style="5" customWidth="1"/>
    <col min="11787" max="11787" width="4.625" style="5" customWidth="1"/>
    <col min="11788" max="11788" width="15.625" style="5" customWidth="1"/>
    <col min="11789" max="11789" width="1.625" style="5" customWidth="1"/>
    <col min="11790" max="12010" width="9" style="5"/>
    <col min="12011" max="12011" width="2.25" style="5" customWidth="1"/>
    <col min="12012" max="12015" width="2.375" style="5" customWidth="1"/>
    <col min="12016" max="12017" width="2.25" style="5" customWidth="1"/>
    <col min="12018" max="12018" width="7.125" style="5" customWidth="1"/>
    <col min="12019" max="12019" width="2.125" style="5" customWidth="1"/>
    <col min="12020" max="12021" width="7.125" style="5" customWidth="1"/>
    <col min="12022" max="12022" width="4.125" style="5" customWidth="1"/>
    <col min="12023" max="12024" width="2.375" style="5" customWidth="1"/>
    <col min="12025" max="12025" width="4.625" style="5" customWidth="1"/>
    <col min="12026" max="12026" width="15.625" style="5" customWidth="1"/>
    <col min="12027" max="12027" width="1.625" style="5" customWidth="1"/>
    <col min="12028" max="12028" width="2.625" style="5" customWidth="1"/>
    <col min="12029" max="12029" width="2.25" style="5" customWidth="1"/>
    <col min="12030" max="12033" width="2.375" style="5" customWidth="1"/>
    <col min="12034" max="12035" width="2.25" style="5" customWidth="1"/>
    <col min="12036" max="12036" width="7.125" style="5" customWidth="1"/>
    <col min="12037" max="12037" width="2.125" style="5" customWidth="1"/>
    <col min="12038" max="12039" width="7.125" style="5" customWidth="1"/>
    <col min="12040" max="12040" width="4.125" style="5" customWidth="1"/>
    <col min="12041" max="12042" width="2.375" style="5" customWidth="1"/>
    <col min="12043" max="12043" width="4.625" style="5" customWidth="1"/>
    <col min="12044" max="12044" width="15.625" style="5" customWidth="1"/>
    <col min="12045" max="12045" width="1.625" style="5" customWidth="1"/>
    <col min="12046" max="12266" width="9" style="5"/>
    <col min="12267" max="12267" width="2.25" style="5" customWidth="1"/>
    <col min="12268" max="12271" width="2.375" style="5" customWidth="1"/>
    <col min="12272" max="12273" width="2.25" style="5" customWidth="1"/>
    <col min="12274" max="12274" width="7.125" style="5" customWidth="1"/>
    <col min="12275" max="12275" width="2.125" style="5" customWidth="1"/>
    <col min="12276" max="12277" width="7.125" style="5" customWidth="1"/>
    <col min="12278" max="12278" width="4.125" style="5" customWidth="1"/>
    <col min="12279" max="12280" width="2.375" style="5" customWidth="1"/>
    <col min="12281" max="12281" width="4.625" style="5" customWidth="1"/>
    <col min="12282" max="12282" width="15.625" style="5" customWidth="1"/>
    <col min="12283" max="12283" width="1.625" style="5" customWidth="1"/>
    <col min="12284" max="12284" width="2.625" style="5" customWidth="1"/>
    <col min="12285" max="12285" width="2.25" style="5" customWidth="1"/>
    <col min="12286" max="12289" width="2.375" style="5" customWidth="1"/>
    <col min="12290" max="12291" width="2.25" style="5" customWidth="1"/>
    <col min="12292" max="12292" width="7.125" style="5" customWidth="1"/>
    <col min="12293" max="12293" width="2.125" style="5" customWidth="1"/>
    <col min="12294" max="12295" width="7.125" style="5" customWidth="1"/>
    <col min="12296" max="12296" width="4.125" style="5" customWidth="1"/>
    <col min="12297" max="12298" width="2.375" style="5" customWidth="1"/>
    <col min="12299" max="12299" width="4.625" style="5" customWidth="1"/>
    <col min="12300" max="12300" width="15.625" style="5" customWidth="1"/>
    <col min="12301" max="12301" width="1.625" style="5" customWidth="1"/>
    <col min="12302" max="12522" width="9" style="5"/>
    <col min="12523" max="12523" width="2.25" style="5" customWidth="1"/>
    <col min="12524" max="12527" width="2.375" style="5" customWidth="1"/>
    <col min="12528" max="12529" width="2.25" style="5" customWidth="1"/>
    <col min="12530" max="12530" width="7.125" style="5" customWidth="1"/>
    <col min="12531" max="12531" width="2.125" style="5" customWidth="1"/>
    <col min="12532" max="12533" width="7.125" style="5" customWidth="1"/>
    <col min="12534" max="12534" width="4.125" style="5" customWidth="1"/>
    <col min="12535" max="12536" width="2.375" style="5" customWidth="1"/>
    <col min="12537" max="12537" width="4.625" style="5" customWidth="1"/>
    <col min="12538" max="12538" width="15.625" style="5" customWidth="1"/>
    <col min="12539" max="12539" width="1.625" style="5" customWidth="1"/>
    <col min="12540" max="12540" width="2.625" style="5" customWidth="1"/>
    <col min="12541" max="12541" width="2.25" style="5" customWidth="1"/>
    <col min="12542" max="12545" width="2.375" style="5" customWidth="1"/>
    <col min="12546" max="12547" width="2.25" style="5" customWidth="1"/>
    <col min="12548" max="12548" width="7.125" style="5" customWidth="1"/>
    <col min="12549" max="12549" width="2.125" style="5" customWidth="1"/>
    <col min="12550" max="12551" width="7.125" style="5" customWidth="1"/>
    <col min="12552" max="12552" width="4.125" style="5" customWidth="1"/>
    <col min="12553" max="12554" width="2.375" style="5" customWidth="1"/>
    <col min="12555" max="12555" width="4.625" style="5" customWidth="1"/>
    <col min="12556" max="12556" width="15.625" style="5" customWidth="1"/>
    <col min="12557" max="12557" width="1.625" style="5" customWidth="1"/>
    <col min="12558" max="12778" width="9" style="5"/>
    <col min="12779" max="12779" width="2.25" style="5" customWidth="1"/>
    <col min="12780" max="12783" width="2.375" style="5" customWidth="1"/>
    <col min="12784" max="12785" width="2.25" style="5" customWidth="1"/>
    <col min="12786" max="12786" width="7.125" style="5" customWidth="1"/>
    <col min="12787" max="12787" width="2.125" style="5" customWidth="1"/>
    <col min="12788" max="12789" width="7.125" style="5" customWidth="1"/>
    <col min="12790" max="12790" width="4.125" style="5" customWidth="1"/>
    <col min="12791" max="12792" width="2.375" style="5" customWidth="1"/>
    <col min="12793" max="12793" width="4.625" style="5" customWidth="1"/>
    <col min="12794" max="12794" width="15.625" style="5" customWidth="1"/>
    <col min="12795" max="12795" width="1.625" style="5" customWidth="1"/>
    <col min="12796" max="12796" width="2.625" style="5" customWidth="1"/>
    <col min="12797" max="12797" width="2.25" style="5" customWidth="1"/>
    <col min="12798" max="12801" width="2.375" style="5" customWidth="1"/>
    <col min="12802" max="12803" width="2.25" style="5" customWidth="1"/>
    <col min="12804" max="12804" width="7.125" style="5" customWidth="1"/>
    <col min="12805" max="12805" width="2.125" style="5" customWidth="1"/>
    <col min="12806" max="12807" width="7.125" style="5" customWidth="1"/>
    <col min="12808" max="12808" width="4.125" style="5" customWidth="1"/>
    <col min="12809" max="12810" width="2.375" style="5" customWidth="1"/>
    <col min="12811" max="12811" width="4.625" style="5" customWidth="1"/>
    <col min="12812" max="12812" width="15.625" style="5" customWidth="1"/>
    <col min="12813" max="12813" width="1.625" style="5" customWidth="1"/>
    <col min="12814" max="13034" width="9" style="5"/>
    <col min="13035" max="13035" width="2.25" style="5" customWidth="1"/>
    <col min="13036" max="13039" width="2.375" style="5" customWidth="1"/>
    <col min="13040" max="13041" width="2.25" style="5" customWidth="1"/>
    <col min="13042" max="13042" width="7.125" style="5" customWidth="1"/>
    <col min="13043" max="13043" width="2.125" style="5" customWidth="1"/>
    <col min="13044" max="13045" width="7.125" style="5" customWidth="1"/>
    <col min="13046" max="13046" width="4.125" style="5" customWidth="1"/>
    <col min="13047" max="13048" width="2.375" style="5" customWidth="1"/>
    <col min="13049" max="13049" width="4.625" style="5" customWidth="1"/>
    <col min="13050" max="13050" width="15.625" style="5" customWidth="1"/>
    <col min="13051" max="13051" width="1.625" style="5" customWidth="1"/>
    <col min="13052" max="13052" width="2.625" style="5" customWidth="1"/>
    <col min="13053" max="13053" width="2.25" style="5" customWidth="1"/>
    <col min="13054" max="13057" width="2.375" style="5" customWidth="1"/>
    <col min="13058" max="13059" width="2.25" style="5" customWidth="1"/>
    <col min="13060" max="13060" width="7.125" style="5" customWidth="1"/>
    <col min="13061" max="13061" width="2.125" style="5" customWidth="1"/>
    <col min="13062" max="13063" width="7.125" style="5" customWidth="1"/>
    <col min="13064" max="13064" width="4.125" style="5" customWidth="1"/>
    <col min="13065" max="13066" width="2.375" style="5" customWidth="1"/>
    <col min="13067" max="13067" width="4.625" style="5" customWidth="1"/>
    <col min="13068" max="13068" width="15.625" style="5" customWidth="1"/>
    <col min="13069" max="13069" width="1.625" style="5" customWidth="1"/>
    <col min="13070" max="13290" width="9" style="5"/>
    <col min="13291" max="13291" width="2.25" style="5" customWidth="1"/>
    <col min="13292" max="13295" width="2.375" style="5" customWidth="1"/>
    <col min="13296" max="13297" width="2.25" style="5" customWidth="1"/>
    <col min="13298" max="13298" width="7.125" style="5" customWidth="1"/>
    <col min="13299" max="13299" width="2.125" style="5" customWidth="1"/>
    <col min="13300" max="13301" width="7.125" style="5" customWidth="1"/>
    <col min="13302" max="13302" width="4.125" style="5" customWidth="1"/>
    <col min="13303" max="13304" width="2.375" style="5" customWidth="1"/>
    <col min="13305" max="13305" width="4.625" style="5" customWidth="1"/>
    <col min="13306" max="13306" width="15.625" style="5" customWidth="1"/>
    <col min="13307" max="13307" width="1.625" style="5" customWidth="1"/>
    <col min="13308" max="13308" width="2.625" style="5" customWidth="1"/>
    <col min="13309" max="13309" width="2.25" style="5" customWidth="1"/>
    <col min="13310" max="13313" width="2.375" style="5" customWidth="1"/>
    <col min="13314" max="13315" width="2.25" style="5" customWidth="1"/>
    <col min="13316" max="13316" width="7.125" style="5" customWidth="1"/>
    <col min="13317" max="13317" width="2.125" style="5" customWidth="1"/>
    <col min="13318" max="13319" width="7.125" style="5" customWidth="1"/>
    <col min="13320" max="13320" width="4.125" style="5" customWidth="1"/>
    <col min="13321" max="13322" width="2.375" style="5" customWidth="1"/>
    <col min="13323" max="13323" width="4.625" style="5" customWidth="1"/>
    <col min="13324" max="13324" width="15.625" style="5" customWidth="1"/>
    <col min="13325" max="13325" width="1.625" style="5" customWidth="1"/>
    <col min="13326" max="13546" width="9" style="5"/>
    <col min="13547" max="13547" width="2.25" style="5" customWidth="1"/>
    <col min="13548" max="13551" width="2.375" style="5" customWidth="1"/>
    <col min="13552" max="13553" width="2.25" style="5" customWidth="1"/>
    <col min="13554" max="13554" width="7.125" style="5" customWidth="1"/>
    <col min="13555" max="13555" width="2.125" style="5" customWidth="1"/>
    <col min="13556" max="13557" width="7.125" style="5" customWidth="1"/>
    <col min="13558" max="13558" width="4.125" style="5" customWidth="1"/>
    <col min="13559" max="13560" width="2.375" style="5" customWidth="1"/>
    <col min="13561" max="13561" width="4.625" style="5" customWidth="1"/>
    <col min="13562" max="13562" width="15.625" style="5" customWidth="1"/>
    <col min="13563" max="13563" width="1.625" style="5" customWidth="1"/>
    <col min="13564" max="13564" width="2.625" style="5" customWidth="1"/>
    <col min="13565" max="13565" width="2.25" style="5" customWidth="1"/>
    <col min="13566" max="13569" width="2.375" style="5" customWidth="1"/>
    <col min="13570" max="13571" width="2.25" style="5" customWidth="1"/>
    <col min="13572" max="13572" width="7.125" style="5" customWidth="1"/>
    <col min="13573" max="13573" width="2.125" style="5" customWidth="1"/>
    <col min="13574" max="13575" width="7.125" style="5" customWidth="1"/>
    <col min="13576" max="13576" width="4.125" style="5" customWidth="1"/>
    <col min="13577" max="13578" width="2.375" style="5" customWidth="1"/>
    <col min="13579" max="13579" width="4.625" style="5" customWidth="1"/>
    <col min="13580" max="13580" width="15.625" style="5" customWidth="1"/>
    <col min="13581" max="13581" width="1.625" style="5" customWidth="1"/>
    <col min="13582" max="13802" width="9" style="5"/>
    <col min="13803" max="13803" width="2.25" style="5" customWidth="1"/>
    <col min="13804" max="13807" width="2.375" style="5" customWidth="1"/>
    <col min="13808" max="13809" width="2.25" style="5" customWidth="1"/>
    <col min="13810" max="13810" width="7.125" style="5" customWidth="1"/>
    <col min="13811" max="13811" width="2.125" style="5" customWidth="1"/>
    <col min="13812" max="13813" width="7.125" style="5" customWidth="1"/>
    <col min="13814" max="13814" width="4.125" style="5" customWidth="1"/>
    <col min="13815" max="13816" width="2.375" style="5" customWidth="1"/>
    <col min="13817" max="13817" width="4.625" style="5" customWidth="1"/>
    <col min="13818" max="13818" width="15.625" style="5" customWidth="1"/>
    <col min="13819" max="13819" width="1.625" style="5" customWidth="1"/>
    <col min="13820" max="13820" width="2.625" style="5" customWidth="1"/>
    <col min="13821" max="13821" width="2.25" style="5" customWidth="1"/>
    <col min="13822" max="13825" width="2.375" style="5" customWidth="1"/>
    <col min="13826" max="13827" width="2.25" style="5" customWidth="1"/>
    <col min="13828" max="13828" width="7.125" style="5" customWidth="1"/>
    <col min="13829" max="13829" width="2.125" style="5" customWidth="1"/>
    <col min="13830" max="13831" width="7.125" style="5" customWidth="1"/>
    <col min="13832" max="13832" width="4.125" style="5" customWidth="1"/>
    <col min="13833" max="13834" width="2.375" style="5" customWidth="1"/>
    <col min="13835" max="13835" width="4.625" style="5" customWidth="1"/>
    <col min="13836" max="13836" width="15.625" style="5" customWidth="1"/>
    <col min="13837" max="13837" width="1.625" style="5" customWidth="1"/>
    <col min="13838" max="14058" width="9" style="5"/>
    <col min="14059" max="14059" width="2.25" style="5" customWidth="1"/>
    <col min="14060" max="14063" width="2.375" style="5" customWidth="1"/>
    <col min="14064" max="14065" width="2.25" style="5" customWidth="1"/>
    <col min="14066" max="14066" width="7.125" style="5" customWidth="1"/>
    <col min="14067" max="14067" width="2.125" style="5" customWidth="1"/>
    <col min="14068" max="14069" width="7.125" style="5" customWidth="1"/>
    <col min="14070" max="14070" width="4.125" style="5" customWidth="1"/>
    <col min="14071" max="14072" width="2.375" style="5" customWidth="1"/>
    <col min="14073" max="14073" width="4.625" style="5" customWidth="1"/>
    <col min="14074" max="14074" width="15.625" style="5" customWidth="1"/>
    <col min="14075" max="14075" width="1.625" style="5" customWidth="1"/>
    <col min="14076" max="14076" width="2.625" style="5" customWidth="1"/>
    <col min="14077" max="14077" width="2.25" style="5" customWidth="1"/>
    <col min="14078" max="14081" width="2.375" style="5" customWidth="1"/>
    <col min="14082" max="14083" width="2.25" style="5" customWidth="1"/>
    <col min="14084" max="14084" width="7.125" style="5" customWidth="1"/>
    <col min="14085" max="14085" width="2.125" style="5" customWidth="1"/>
    <col min="14086" max="14087" width="7.125" style="5" customWidth="1"/>
    <col min="14088" max="14088" width="4.125" style="5" customWidth="1"/>
    <col min="14089" max="14090" width="2.375" style="5" customWidth="1"/>
    <col min="14091" max="14091" width="4.625" style="5" customWidth="1"/>
    <col min="14092" max="14092" width="15.625" style="5" customWidth="1"/>
    <col min="14093" max="14093" width="1.625" style="5" customWidth="1"/>
    <col min="14094" max="14314" width="9" style="5"/>
    <col min="14315" max="14315" width="2.25" style="5" customWidth="1"/>
    <col min="14316" max="14319" width="2.375" style="5" customWidth="1"/>
    <col min="14320" max="14321" width="2.25" style="5" customWidth="1"/>
    <col min="14322" max="14322" width="7.125" style="5" customWidth="1"/>
    <col min="14323" max="14323" width="2.125" style="5" customWidth="1"/>
    <col min="14324" max="14325" width="7.125" style="5" customWidth="1"/>
    <col min="14326" max="14326" width="4.125" style="5" customWidth="1"/>
    <col min="14327" max="14328" width="2.375" style="5" customWidth="1"/>
    <col min="14329" max="14329" width="4.625" style="5" customWidth="1"/>
    <col min="14330" max="14330" width="15.625" style="5" customWidth="1"/>
    <col min="14331" max="14331" width="1.625" style="5" customWidth="1"/>
    <col min="14332" max="14332" width="2.625" style="5" customWidth="1"/>
    <col min="14333" max="14333" width="2.25" style="5" customWidth="1"/>
    <col min="14334" max="14337" width="2.375" style="5" customWidth="1"/>
    <col min="14338" max="14339" width="2.25" style="5" customWidth="1"/>
    <col min="14340" max="14340" width="7.125" style="5" customWidth="1"/>
    <col min="14341" max="14341" width="2.125" style="5" customWidth="1"/>
    <col min="14342" max="14343" width="7.125" style="5" customWidth="1"/>
    <col min="14344" max="14344" width="4.125" style="5" customWidth="1"/>
    <col min="14345" max="14346" width="2.375" style="5" customWidth="1"/>
    <col min="14347" max="14347" width="4.625" style="5" customWidth="1"/>
    <col min="14348" max="14348" width="15.625" style="5" customWidth="1"/>
    <col min="14349" max="14349" width="1.625" style="5" customWidth="1"/>
    <col min="14350" max="14570" width="9" style="5"/>
    <col min="14571" max="14571" width="2.25" style="5" customWidth="1"/>
    <col min="14572" max="14575" width="2.375" style="5" customWidth="1"/>
    <col min="14576" max="14577" width="2.25" style="5" customWidth="1"/>
    <col min="14578" max="14578" width="7.125" style="5" customWidth="1"/>
    <col min="14579" max="14579" width="2.125" style="5" customWidth="1"/>
    <col min="14580" max="14581" width="7.125" style="5" customWidth="1"/>
    <col min="14582" max="14582" width="4.125" style="5" customWidth="1"/>
    <col min="14583" max="14584" width="2.375" style="5" customWidth="1"/>
    <col min="14585" max="14585" width="4.625" style="5" customWidth="1"/>
    <col min="14586" max="14586" width="15.625" style="5" customWidth="1"/>
    <col min="14587" max="14587" width="1.625" style="5" customWidth="1"/>
    <col min="14588" max="14588" width="2.625" style="5" customWidth="1"/>
    <col min="14589" max="14589" width="2.25" style="5" customWidth="1"/>
    <col min="14590" max="14593" width="2.375" style="5" customWidth="1"/>
    <col min="14594" max="14595" width="2.25" style="5" customWidth="1"/>
    <col min="14596" max="14596" width="7.125" style="5" customWidth="1"/>
    <col min="14597" max="14597" width="2.125" style="5" customWidth="1"/>
    <col min="14598" max="14599" width="7.125" style="5" customWidth="1"/>
    <col min="14600" max="14600" width="4.125" style="5" customWidth="1"/>
    <col min="14601" max="14602" width="2.375" style="5" customWidth="1"/>
    <col min="14603" max="14603" width="4.625" style="5" customWidth="1"/>
    <col min="14604" max="14604" width="15.625" style="5" customWidth="1"/>
    <col min="14605" max="14605" width="1.625" style="5" customWidth="1"/>
    <col min="14606" max="14826" width="9" style="5"/>
    <col min="14827" max="14827" width="2.25" style="5" customWidth="1"/>
    <col min="14828" max="14831" width="2.375" style="5" customWidth="1"/>
    <col min="14832" max="14833" width="2.25" style="5" customWidth="1"/>
    <col min="14834" max="14834" width="7.125" style="5" customWidth="1"/>
    <col min="14835" max="14835" width="2.125" style="5" customWidth="1"/>
    <col min="14836" max="14837" width="7.125" style="5" customWidth="1"/>
    <col min="14838" max="14838" width="4.125" style="5" customWidth="1"/>
    <col min="14839" max="14840" width="2.375" style="5" customWidth="1"/>
    <col min="14841" max="14841" width="4.625" style="5" customWidth="1"/>
    <col min="14842" max="14842" width="15.625" style="5" customWidth="1"/>
    <col min="14843" max="14843" width="1.625" style="5" customWidth="1"/>
    <col min="14844" max="14844" width="2.625" style="5" customWidth="1"/>
    <col min="14845" max="14845" width="2.25" style="5" customWidth="1"/>
    <col min="14846" max="14849" width="2.375" style="5" customWidth="1"/>
    <col min="14850" max="14851" width="2.25" style="5" customWidth="1"/>
    <col min="14852" max="14852" width="7.125" style="5" customWidth="1"/>
    <col min="14853" max="14853" width="2.125" style="5" customWidth="1"/>
    <col min="14854" max="14855" width="7.125" style="5" customWidth="1"/>
    <col min="14856" max="14856" width="4.125" style="5" customWidth="1"/>
    <col min="14857" max="14858" width="2.375" style="5" customWidth="1"/>
    <col min="14859" max="14859" width="4.625" style="5" customWidth="1"/>
    <col min="14860" max="14860" width="15.625" style="5" customWidth="1"/>
    <col min="14861" max="14861" width="1.625" style="5" customWidth="1"/>
    <col min="14862" max="15082" width="9" style="5"/>
    <col min="15083" max="15083" width="2.25" style="5" customWidth="1"/>
    <col min="15084" max="15087" width="2.375" style="5" customWidth="1"/>
    <col min="15088" max="15089" width="2.25" style="5" customWidth="1"/>
    <col min="15090" max="15090" width="7.125" style="5" customWidth="1"/>
    <col min="15091" max="15091" width="2.125" style="5" customWidth="1"/>
    <col min="15092" max="15093" width="7.125" style="5" customWidth="1"/>
    <col min="15094" max="15094" width="4.125" style="5" customWidth="1"/>
    <col min="15095" max="15096" width="2.375" style="5" customWidth="1"/>
    <col min="15097" max="15097" width="4.625" style="5" customWidth="1"/>
    <col min="15098" max="15098" width="15.625" style="5" customWidth="1"/>
    <col min="15099" max="15099" width="1.625" style="5" customWidth="1"/>
    <col min="15100" max="15100" width="2.625" style="5" customWidth="1"/>
    <col min="15101" max="15101" width="2.25" style="5" customWidth="1"/>
    <col min="15102" max="15105" width="2.375" style="5" customWidth="1"/>
    <col min="15106" max="15107" width="2.25" style="5" customWidth="1"/>
    <col min="15108" max="15108" width="7.125" style="5" customWidth="1"/>
    <col min="15109" max="15109" width="2.125" style="5" customWidth="1"/>
    <col min="15110" max="15111" width="7.125" style="5" customWidth="1"/>
    <col min="15112" max="15112" width="4.125" style="5" customWidth="1"/>
    <col min="15113" max="15114" width="2.375" style="5" customWidth="1"/>
    <col min="15115" max="15115" width="4.625" style="5" customWidth="1"/>
    <col min="15116" max="15116" width="15.625" style="5" customWidth="1"/>
    <col min="15117" max="15117" width="1.625" style="5" customWidth="1"/>
    <col min="15118" max="15338" width="9" style="5"/>
    <col min="15339" max="15339" width="2.25" style="5" customWidth="1"/>
    <col min="15340" max="15343" width="2.375" style="5" customWidth="1"/>
    <col min="15344" max="15345" width="2.25" style="5" customWidth="1"/>
    <col min="15346" max="15346" width="7.125" style="5" customWidth="1"/>
    <col min="15347" max="15347" width="2.125" style="5" customWidth="1"/>
    <col min="15348" max="15349" width="7.125" style="5" customWidth="1"/>
    <col min="15350" max="15350" width="4.125" style="5" customWidth="1"/>
    <col min="15351" max="15352" width="2.375" style="5" customWidth="1"/>
    <col min="15353" max="15353" width="4.625" style="5" customWidth="1"/>
    <col min="15354" max="15354" width="15.625" style="5" customWidth="1"/>
    <col min="15355" max="15355" width="1.625" style="5" customWidth="1"/>
    <col min="15356" max="15356" width="2.625" style="5" customWidth="1"/>
    <col min="15357" max="15357" width="2.25" style="5" customWidth="1"/>
    <col min="15358" max="15361" width="2.375" style="5" customWidth="1"/>
    <col min="15362" max="15363" width="2.25" style="5" customWidth="1"/>
    <col min="15364" max="15364" width="7.125" style="5" customWidth="1"/>
    <col min="15365" max="15365" width="2.125" style="5" customWidth="1"/>
    <col min="15366" max="15367" width="7.125" style="5" customWidth="1"/>
    <col min="15368" max="15368" width="4.125" style="5" customWidth="1"/>
    <col min="15369" max="15370" width="2.375" style="5" customWidth="1"/>
    <col min="15371" max="15371" width="4.625" style="5" customWidth="1"/>
    <col min="15372" max="15372" width="15.625" style="5" customWidth="1"/>
    <col min="15373" max="15373" width="1.625" style="5" customWidth="1"/>
    <col min="15374" max="15594" width="9" style="5"/>
    <col min="15595" max="15595" width="2.25" style="5" customWidth="1"/>
    <col min="15596" max="15599" width="2.375" style="5" customWidth="1"/>
    <col min="15600" max="15601" width="2.25" style="5" customWidth="1"/>
    <col min="15602" max="15602" width="7.125" style="5" customWidth="1"/>
    <col min="15603" max="15603" width="2.125" style="5" customWidth="1"/>
    <col min="15604" max="15605" width="7.125" style="5" customWidth="1"/>
    <col min="15606" max="15606" width="4.125" style="5" customWidth="1"/>
    <col min="15607" max="15608" width="2.375" style="5" customWidth="1"/>
    <col min="15609" max="15609" width="4.625" style="5" customWidth="1"/>
    <col min="15610" max="15610" width="15.625" style="5" customWidth="1"/>
    <col min="15611" max="15611" width="1.625" style="5" customWidth="1"/>
    <col min="15612" max="15612" width="2.625" style="5" customWidth="1"/>
    <col min="15613" max="15613" width="2.25" style="5" customWidth="1"/>
    <col min="15614" max="15617" width="2.375" style="5" customWidth="1"/>
    <col min="15618" max="15619" width="2.25" style="5" customWidth="1"/>
    <col min="15620" max="15620" width="7.125" style="5" customWidth="1"/>
    <col min="15621" max="15621" width="2.125" style="5" customWidth="1"/>
    <col min="15622" max="15623" width="7.125" style="5" customWidth="1"/>
    <col min="15624" max="15624" width="4.125" style="5" customWidth="1"/>
    <col min="15625" max="15626" width="2.375" style="5" customWidth="1"/>
    <col min="15627" max="15627" width="4.625" style="5" customWidth="1"/>
    <col min="15628" max="15628" width="15.625" style="5" customWidth="1"/>
    <col min="15629" max="15629" width="1.625" style="5" customWidth="1"/>
    <col min="15630" max="15850" width="9" style="5"/>
    <col min="15851" max="15851" width="2.25" style="5" customWidth="1"/>
    <col min="15852" max="15855" width="2.375" style="5" customWidth="1"/>
    <col min="15856" max="15857" width="2.25" style="5" customWidth="1"/>
    <col min="15858" max="15858" width="7.125" style="5" customWidth="1"/>
    <col min="15859" max="15859" width="2.125" style="5" customWidth="1"/>
    <col min="15860" max="15861" width="7.125" style="5" customWidth="1"/>
    <col min="15862" max="15862" width="4.125" style="5" customWidth="1"/>
    <col min="15863" max="15864" width="2.375" style="5" customWidth="1"/>
    <col min="15865" max="15865" width="4.625" style="5" customWidth="1"/>
    <col min="15866" max="15866" width="15.625" style="5" customWidth="1"/>
    <col min="15867" max="15867" width="1.625" style="5" customWidth="1"/>
    <col min="15868" max="15868" width="2.625" style="5" customWidth="1"/>
    <col min="15869" max="15869" width="2.25" style="5" customWidth="1"/>
    <col min="15870" max="15873" width="2.375" style="5" customWidth="1"/>
    <col min="15874" max="15875" width="2.25" style="5" customWidth="1"/>
    <col min="15876" max="15876" width="7.125" style="5" customWidth="1"/>
    <col min="15877" max="15877" width="2.125" style="5" customWidth="1"/>
    <col min="15878" max="15879" width="7.125" style="5" customWidth="1"/>
    <col min="15880" max="15880" width="4.125" style="5" customWidth="1"/>
    <col min="15881" max="15882" width="2.375" style="5" customWidth="1"/>
    <col min="15883" max="15883" width="4.625" style="5" customWidth="1"/>
    <col min="15884" max="15884" width="15.625" style="5" customWidth="1"/>
    <col min="15885" max="15885" width="1.625" style="5" customWidth="1"/>
    <col min="15886" max="16106" width="9" style="5"/>
    <col min="16107" max="16107" width="2.25" style="5" customWidth="1"/>
    <col min="16108" max="16111" width="2.375" style="5" customWidth="1"/>
    <col min="16112" max="16113" width="2.25" style="5" customWidth="1"/>
    <col min="16114" max="16114" width="7.125" style="5" customWidth="1"/>
    <col min="16115" max="16115" width="2.125" style="5" customWidth="1"/>
    <col min="16116" max="16117" width="7.125" style="5" customWidth="1"/>
    <col min="16118" max="16118" width="4.125" style="5" customWidth="1"/>
    <col min="16119" max="16120" width="2.375" style="5" customWidth="1"/>
    <col min="16121" max="16121" width="4.625" style="5" customWidth="1"/>
    <col min="16122" max="16122" width="15.625" style="5" customWidth="1"/>
    <col min="16123" max="16123" width="1.625" style="5" customWidth="1"/>
    <col min="16124" max="16124" width="2.625" style="5" customWidth="1"/>
    <col min="16125" max="16125" width="2.25" style="5" customWidth="1"/>
    <col min="16126" max="16129" width="2.375" style="5" customWidth="1"/>
    <col min="16130" max="16131" width="2.25" style="5" customWidth="1"/>
    <col min="16132" max="16132" width="7.125" style="5" customWidth="1"/>
    <col min="16133" max="16133" width="2.125" style="5" customWidth="1"/>
    <col min="16134" max="16135" width="7.125" style="5" customWidth="1"/>
    <col min="16136" max="16136" width="4.125" style="5" customWidth="1"/>
    <col min="16137" max="16138" width="2.375" style="5" customWidth="1"/>
    <col min="16139" max="16139" width="4.625" style="5" customWidth="1"/>
    <col min="16140" max="16140" width="15.625" style="5" customWidth="1"/>
    <col min="16141" max="16141" width="1.625" style="5" customWidth="1"/>
    <col min="16142" max="16384" width="9" style="5"/>
  </cols>
  <sheetData>
    <row r="1" spans="1:35" s="12" customFormat="1" ht="27" customHeight="1" x14ac:dyDescent="0.15">
      <c r="A1" s="85" t="s">
        <v>124</v>
      </c>
      <c r="B1" s="85"/>
      <c r="C1" s="85"/>
      <c r="D1" s="85"/>
      <c r="E1" s="85"/>
      <c r="F1" s="85"/>
      <c r="G1" s="85"/>
      <c r="H1" s="85"/>
      <c r="I1" s="85"/>
      <c r="J1" s="85"/>
      <c r="K1" s="85"/>
      <c r="L1" s="85"/>
      <c r="M1" s="85"/>
      <c r="N1" s="85"/>
      <c r="O1" s="85"/>
      <c r="P1" s="85"/>
      <c r="Q1" s="85"/>
      <c r="R1" s="86"/>
      <c r="S1" s="140" t="s">
        <v>124</v>
      </c>
      <c r="T1" s="141"/>
      <c r="U1" s="141"/>
      <c r="V1" s="141"/>
      <c r="W1" s="141"/>
      <c r="X1" s="141"/>
      <c r="Y1" s="141"/>
      <c r="Z1" s="141"/>
      <c r="AA1" s="141"/>
      <c r="AB1" s="141"/>
      <c r="AC1" s="141"/>
      <c r="AD1" s="141"/>
      <c r="AE1" s="141"/>
      <c r="AF1" s="141"/>
      <c r="AG1" s="141"/>
      <c r="AH1" s="141"/>
      <c r="AI1" s="141"/>
    </row>
    <row r="2" spans="1:35" x14ac:dyDescent="0.15">
      <c r="R2" s="6"/>
    </row>
    <row r="3" spans="1:35" x14ac:dyDescent="0.15">
      <c r="R3" s="6"/>
    </row>
    <row r="4" spans="1:35" ht="24" x14ac:dyDescent="0.15">
      <c r="A4" s="87" t="s">
        <v>115</v>
      </c>
      <c r="B4" s="87"/>
      <c r="C4" s="87"/>
      <c r="D4" s="87"/>
      <c r="E4" s="87"/>
      <c r="F4" s="87"/>
      <c r="G4" s="87"/>
      <c r="H4" s="87"/>
      <c r="I4" s="87"/>
      <c r="J4" s="87"/>
      <c r="K4" s="87"/>
      <c r="L4" s="87"/>
      <c r="M4" s="87"/>
      <c r="N4" s="87"/>
      <c r="O4" s="87"/>
      <c r="P4" s="87"/>
      <c r="Q4" s="87"/>
      <c r="R4" s="7"/>
      <c r="S4" s="87" t="s">
        <v>115</v>
      </c>
      <c r="T4" s="87"/>
      <c r="U4" s="87"/>
      <c r="V4" s="87"/>
      <c r="W4" s="87"/>
      <c r="X4" s="87"/>
      <c r="Y4" s="87"/>
      <c r="Z4" s="87"/>
      <c r="AA4" s="87"/>
      <c r="AB4" s="87"/>
      <c r="AC4" s="87"/>
      <c r="AD4" s="87"/>
      <c r="AE4" s="87"/>
      <c r="AF4" s="87"/>
      <c r="AG4" s="87"/>
      <c r="AH4" s="87"/>
      <c r="AI4" s="87"/>
    </row>
    <row r="5" spans="1:35" ht="14.25" thickBot="1" x14ac:dyDescent="0.2">
      <c r="R5" s="6"/>
    </row>
    <row r="6" spans="1:35" x14ac:dyDescent="0.15">
      <c r="B6" s="93" t="s">
        <v>116</v>
      </c>
      <c r="C6" s="91"/>
      <c r="D6" s="90" t="s">
        <v>117</v>
      </c>
      <c r="E6" s="91"/>
      <c r="F6" s="88" t="s">
        <v>118</v>
      </c>
      <c r="G6" s="89"/>
      <c r="H6" s="89"/>
      <c r="I6" s="89"/>
      <c r="J6" s="89"/>
      <c r="K6" s="89"/>
      <c r="L6" s="23" t="s">
        <v>0</v>
      </c>
      <c r="M6" s="90" t="s">
        <v>119</v>
      </c>
      <c r="N6" s="91"/>
      <c r="O6" s="88" t="s">
        <v>120</v>
      </c>
      <c r="P6" s="89"/>
      <c r="Q6" s="92"/>
      <c r="R6" s="6"/>
      <c r="T6" s="93" t="s">
        <v>116</v>
      </c>
      <c r="U6" s="91"/>
      <c r="V6" s="90" t="s">
        <v>117</v>
      </c>
      <c r="W6" s="91"/>
      <c r="X6" s="88" t="s">
        <v>118</v>
      </c>
      <c r="Y6" s="89"/>
      <c r="Z6" s="89"/>
      <c r="AA6" s="89"/>
      <c r="AB6" s="89"/>
      <c r="AC6" s="89"/>
      <c r="AD6" s="23" t="s">
        <v>0</v>
      </c>
      <c r="AE6" s="90" t="s">
        <v>119</v>
      </c>
      <c r="AF6" s="91"/>
      <c r="AG6" s="88" t="s">
        <v>120</v>
      </c>
      <c r="AH6" s="89"/>
      <c r="AI6" s="92"/>
    </row>
    <row r="7" spans="1:35" ht="15.95" customHeight="1" x14ac:dyDescent="0.15">
      <c r="B7" s="135"/>
      <c r="C7" s="109"/>
      <c r="D7" s="108"/>
      <c r="E7" s="109"/>
      <c r="F7" s="111" t="s">
        <v>112</v>
      </c>
      <c r="G7" s="112"/>
      <c r="H7" s="112"/>
      <c r="I7" s="114" t="s">
        <v>121</v>
      </c>
      <c r="J7" s="116"/>
      <c r="K7" s="117"/>
      <c r="L7" s="123"/>
      <c r="M7" s="108"/>
      <c r="N7" s="109"/>
      <c r="O7" s="48" t="str">
        <f>IFERROR(VLOOKUP(L7,選手番号!C:F,4,0),"")</f>
        <v/>
      </c>
      <c r="P7" s="49"/>
      <c r="Q7" s="50"/>
      <c r="R7" s="6"/>
      <c r="T7" s="135"/>
      <c r="U7" s="109"/>
      <c r="V7" s="108"/>
      <c r="W7" s="109"/>
      <c r="X7" s="111" t="s">
        <v>112</v>
      </c>
      <c r="Y7" s="112"/>
      <c r="Z7" s="112"/>
      <c r="AA7" s="114" t="s">
        <v>121</v>
      </c>
      <c r="AB7" s="116"/>
      <c r="AC7" s="117"/>
      <c r="AD7" s="123"/>
      <c r="AE7" s="108"/>
      <c r="AF7" s="109"/>
      <c r="AG7" s="108"/>
      <c r="AH7" s="128"/>
      <c r="AI7" s="133"/>
    </row>
    <row r="8" spans="1:35" ht="15.95" customHeight="1" x14ac:dyDescent="0.15">
      <c r="B8" s="139"/>
      <c r="C8" s="131"/>
      <c r="D8" s="130"/>
      <c r="E8" s="131"/>
      <c r="F8" s="106" t="s">
        <v>113</v>
      </c>
      <c r="G8" s="107"/>
      <c r="H8" s="107"/>
      <c r="I8" s="127"/>
      <c r="J8" s="121"/>
      <c r="K8" s="122"/>
      <c r="L8" s="124"/>
      <c r="M8" s="130"/>
      <c r="N8" s="131"/>
      <c r="O8" s="51"/>
      <c r="P8" s="52"/>
      <c r="Q8" s="53"/>
      <c r="R8" s="6"/>
      <c r="T8" s="139"/>
      <c r="U8" s="131"/>
      <c r="V8" s="130"/>
      <c r="W8" s="131"/>
      <c r="X8" s="106" t="s">
        <v>113</v>
      </c>
      <c r="Y8" s="107"/>
      <c r="Z8" s="107"/>
      <c r="AA8" s="127"/>
      <c r="AB8" s="121"/>
      <c r="AC8" s="122"/>
      <c r="AD8" s="124"/>
      <c r="AE8" s="130"/>
      <c r="AF8" s="131"/>
      <c r="AG8" s="125"/>
      <c r="AH8" s="129"/>
      <c r="AI8" s="137"/>
    </row>
    <row r="9" spans="1:35" ht="15.95" customHeight="1" x14ac:dyDescent="0.15">
      <c r="B9" s="135"/>
      <c r="C9" s="109"/>
      <c r="D9" s="108"/>
      <c r="E9" s="109"/>
      <c r="F9" s="111" t="s">
        <v>112</v>
      </c>
      <c r="G9" s="112"/>
      <c r="H9" s="112"/>
      <c r="I9" s="114" t="s">
        <v>121</v>
      </c>
      <c r="J9" s="116"/>
      <c r="K9" s="117"/>
      <c r="L9" s="123"/>
      <c r="M9" s="108"/>
      <c r="N9" s="109"/>
      <c r="O9" s="48" t="str">
        <f>IFERROR(VLOOKUP(L9,選手番号!C:F,4,0),"")</f>
        <v/>
      </c>
      <c r="P9" s="49"/>
      <c r="Q9" s="50"/>
      <c r="R9" s="6"/>
      <c r="T9" s="135"/>
      <c r="U9" s="109"/>
      <c r="V9" s="108"/>
      <c r="W9" s="109"/>
      <c r="X9" s="111" t="s">
        <v>112</v>
      </c>
      <c r="Y9" s="112"/>
      <c r="Z9" s="112"/>
      <c r="AA9" s="114" t="s">
        <v>121</v>
      </c>
      <c r="AB9" s="116"/>
      <c r="AC9" s="117"/>
      <c r="AD9" s="123"/>
      <c r="AE9" s="108"/>
      <c r="AF9" s="109"/>
      <c r="AG9" s="108"/>
      <c r="AH9" s="128"/>
      <c r="AI9" s="133"/>
    </row>
    <row r="10" spans="1:35" ht="15.95" customHeight="1" x14ac:dyDescent="0.15">
      <c r="B10" s="138"/>
      <c r="C10" s="126"/>
      <c r="D10" s="125"/>
      <c r="E10" s="126"/>
      <c r="F10" s="106" t="s">
        <v>113</v>
      </c>
      <c r="G10" s="107"/>
      <c r="H10" s="107"/>
      <c r="I10" s="127"/>
      <c r="J10" s="121"/>
      <c r="K10" s="122"/>
      <c r="L10" s="124"/>
      <c r="M10" s="125"/>
      <c r="N10" s="126"/>
      <c r="O10" s="51"/>
      <c r="P10" s="52"/>
      <c r="Q10" s="53"/>
      <c r="R10" s="6"/>
      <c r="T10" s="138"/>
      <c r="U10" s="126"/>
      <c r="V10" s="125"/>
      <c r="W10" s="126"/>
      <c r="X10" s="106" t="s">
        <v>113</v>
      </c>
      <c r="Y10" s="107"/>
      <c r="Z10" s="107"/>
      <c r="AA10" s="127"/>
      <c r="AB10" s="121"/>
      <c r="AC10" s="122"/>
      <c r="AD10" s="124"/>
      <c r="AE10" s="125"/>
      <c r="AF10" s="126"/>
      <c r="AG10" s="125"/>
      <c r="AH10" s="129"/>
      <c r="AI10" s="137"/>
    </row>
    <row r="11" spans="1:35" ht="15.95" customHeight="1" x14ac:dyDescent="0.15">
      <c r="B11" s="135"/>
      <c r="C11" s="109"/>
      <c r="D11" s="108"/>
      <c r="E11" s="109"/>
      <c r="F11" s="111" t="s">
        <v>112</v>
      </c>
      <c r="G11" s="112"/>
      <c r="H11" s="112"/>
      <c r="I11" s="114" t="s">
        <v>121</v>
      </c>
      <c r="J11" s="116"/>
      <c r="K11" s="117"/>
      <c r="L11" s="123"/>
      <c r="M11" s="108"/>
      <c r="N11" s="109"/>
      <c r="O11" s="48" t="str">
        <f>IFERROR(VLOOKUP(L11,選手番号!C:F,4,0),"")</f>
        <v/>
      </c>
      <c r="P11" s="49"/>
      <c r="Q11" s="50"/>
      <c r="R11" s="6"/>
      <c r="T11" s="135"/>
      <c r="U11" s="109"/>
      <c r="V11" s="108"/>
      <c r="W11" s="109"/>
      <c r="X11" s="111" t="s">
        <v>112</v>
      </c>
      <c r="Y11" s="112"/>
      <c r="Z11" s="112"/>
      <c r="AA11" s="114" t="s">
        <v>121</v>
      </c>
      <c r="AB11" s="116"/>
      <c r="AC11" s="117"/>
      <c r="AD11" s="123"/>
      <c r="AE11" s="108"/>
      <c r="AF11" s="109"/>
      <c r="AG11" s="108"/>
      <c r="AH11" s="128"/>
      <c r="AI11" s="133"/>
    </row>
    <row r="12" spans="1:35" ht="15.95" customHeight="1" x14ac:dyDescent="0.15">
      <c r="B12" s="138"/>
      <c r="C12" s="126"/>
      <c r="D12" s="125"/>
      <c r="E12" s="126"/>
      <c r="F12" s="106" t="s">
        <v>113</v>
      </c>
      <c r="G12" s="107"/>
      <c r="H12" s="107"/>
      <c r="I12" s="127"/>
      <c r="J12" s="121"/>
      <c r="K12" s="122"/>
      <c r="L12" s="124"/>
      <c r="M12" s="125"/>
      <c r="N12" s="126"/>
      <c r="O12" s="51"/>
      <c r="P12" s="52"/>
      <c r="Q12" s="53"/>
      <c r="R12" s="6"/>
      <c r="T12" s="138"/>
      <c r="U12" s="126"/>
      <c r="V12" s="125"/>
      <c r="W12" s="126"/>
      <c r="X12" s="106" t="s">
        <v>113</v>
      </c>
      <c r="Y12" s="107"/>
      <c r="Z12" s="107"/>
      <c r="AA12" s="127"/>
      <c r="AB12" s="121"/>
      <c r="AC12" s="122"/>
      <c r="AD12" s="124"/>
      <c r="AE12" s="125"/>
      <c r="AF12" s="126"/>
      <c r="AG12" s="125"/>
      <c r="AH12" s="129"/>
      <c r="AI12" s="137"/>
    </row>
    <row r="13" spans="1:35" ht="15.95" customHeight="1" x14ac:dyDescent="0.15">
      <c r="B13" s="135"/>
      <c r="C13" s="109"/>
      <c r="D13" s="108"/>
      <c r="E13" s="109"/>
      <c r="F13" s="111" t="s">
        <v>112</v>
      </c>
      <c r="G13" s="112"/>
      <c r="H13" s="112"/>
      <c r="I13" s="114" t="s">
        <v>121</v>
      </c>
      <c r="J13" s="116"/>
      <c r="K13" s="117"/>
      <c r="L13" s="123"/>
      <c r="M13" s="108"/>
      <c r="N13" s="109"/>
      <c r="O13" s="48" t="str">
        <f>IFERROR(VLOOKUP(L13,選手番号!C:F,4,0),"")</f>
        <v/>
      </c>
      <c r="P13" s="49"/>
      <c r="Q13" s="50"/>
      <c r="R13" s="6"/>
      <c r="T13" s="135"/>
      <c r="U13" s="109"/>
      <c r="V13" s="108"/>
      <c r="W13" s="109"/>
      <c r="X13" s="111" t="s">
        <v>112</v>
      </c>
      <c r="Y13" s="112"/>
      <c r="Z13" s="112"/>
      <c r="AA13" s="114" t="s">
        <v>121</v>
      </c>
      <c r="AB13" s="116"/>
      <c r="AC13" s="117"/>
      <c r="AD13" s="123"/>
      <c r="AE13" s="108"/>
      <c r="AF13" s="109"/>
      <c r="AG13" s="108"/>
      <c r="AH13" s="128"/>
      <c r="AI13" s="133"/>
    </row>
    <row r="14" spans="1:35" ht="15.95" customHeight="1" x14ac:dyDescent="0.15">
      <c r="B14" s="138"/>
      <c r="C14" s="126"/>
      <c r="D14" s="125"/>
      <c r="E14" s="126"/>
      <c r="F14" s="106" t="s">
        <v>113</v>
      </c>
      <c r="G14" s="107"/>
      <c r="H14" s="107"/>
      <c r="I14" s="127"/>
      <c r="J14" s="121"/>
      <c r="K14" s="122"/>
      <c r="L14" s="124"/>
      <c r="M14" s="125"/>
      <c r="N14" s="126"/>
      <c r="O14" s="51"/>
      <c r="P14" s="52"/>
      <c r="Q14" s="53"/>
      <c r="R14" s="6"/>
      <c r="T14" s="138"/>
      <c r="U14" s="126"/>
      <c r="V14" s="125"/>
      <c r="W14" s="126"/>
      <c r="X14" s="106" t="s">
        <v>113</v>
      </c>
      <c r="Y14" s="107"/>
      <c r="Z14" s="107"/>
      <c r="AA14" s="127"/>
      <c r="AB14" s="121"/>
      <c r="AC14" s="122"/>
      <c r="AD14" s="124"/>
      <c r="AE14" s="125"/>
      <c r="AF14" s="126"/>
      <c r="AG14" s="125"/>
      <c r="AH14" s="129"/>
      <c r="AI14" s="137"/>
    </row>
    <row r="15" spans="1:35" ht="15.95" customHeight="1" x14ac:dyDescent="0.15">
      <c r="B15" s="135"/>
      <c r="C15" s="109"/>
      <c r="D15" s="108"/>
      <c r="E15" s="109"/>
      <c r="F15" s="111" t="s">
        <v>112</v>
      </c>
      <c r="G15" s="112"/>
      <c r="H15" s="128"/>
      <c r="I15" s="114" t="s">
        <v>121</v>
      </c>
      <c r="J15" s="128"/>
      <c r="K15" s="109"/>
      <c r="L15" s="123"/>
      <c r="M15" s="108"/>
      <c r="N15" s="109"/>
      <c r="O15" s="48" t="str">
        <f>IFERROR(VLOOKUP(L15,選手番号!C:F,4,0),"")</f>
        <v/>
      </c>
      <c r="P15" s="49"/>
      <c r="Q15" s="50"/>
      <c r="R15" s="6"/>
      <c r="T15" s="135"/>
      <c r="U15" s="109"/>
      <c r="V15" s="108"/>
      <c r="W15" s="109"/>
      <c r="X15" s="111" t="s">
        <v>112</v>
      </c>
      <c r="Y15" s="112"/>
      <c r="Z15" s="128"/>
      <c r="AA15" s="114" t="s">
        <v>121</v>
      </c>
      <c r="AB15" s="128"/>
      <c r="AC15" s="109"/>
      <c r="AD15" s="123"/>
      <c r="AE15" s="108"/>
      <c r="AF15" s="109"/>
      <c r="AG15" s="108"/>
      <c r="AH15" s="128"/>
      <c r="AI15" s="133"/>
    </row>
    <row r="16" spans="1:35" ht="15.95" customHeight="1" x14ac:dyDescent="0.15">
      <c r="B16" s="138"/>
      <c r="C16" s="126"/>
      <c r="D16" s="125"/>
      <c r="E16" s="126"/>
      <c r="F16" s="106" t="s">
        <v>113</v>
      </c>
      <c r="G16" s="107"/>
      <c r="H16" s="129"/>
      <c r="I16" s="127"/>
      <c r="J16" s="129"/>
      <c r="K16" s="126"/>
      <c r="L16" s="124"/>
      <c r="M16" s="125"/>
      <c r="N16" s="126"/>
      <c r="O16" s="51"/>
      <c r="P16" s="52"/>
      <c r="Q16" s="53"/>
      <c r="R16" s="6"/>
      <c r="T16" s="138"/>
      <c r="U16" s="126"/>
      <c r="V16" s="125"/>
      <c r="W16" s="126"/>
      <c r="X16" s="106" t="s">
        <v>113</v>
      </c>
      <c r="Y16" s="107"/>
      <c r="Z16" s="129"/>
      <c r="AA16" s="127"/>
      <c r="AB16" s="129"/>
      <c r="AC16" s="126"/>
      <c r="AD16" s="124"/>
      <c r="AE16" s="125"/>
      <c r="AF16" s="126"/>
      <c r="AG16" s="125"/>
      <c r="AH16" s="129"/>
      <c r="AI16" s="137"/>
    </row>
    <row r="17" spans="2:35" ht="15.95" customHeight="1" x14ac:dyDescent="0.15">
      <c r="B17" s="135"/>
      <c r="C17" s="109"/>
      <c r="D17" s="108"/>
      <c r="E17" s="109"/>
      <c r="F17" s="111" t="s">
        <v>112</v>
      </c>
      <c r="G17" s="112"/>
      <c r="H17" s="112"/>
      <c r="I17" s="114" t="s">
        <v>121</v>
      </c>
      <c r="J17" s="116"/>
      <c r="K17" s="117"/>
      <c r="L17" s="123"/>
      <c r="M17" s="108"/>
      <c r="N17" s="109"/>
      <c r="O17" s="48" t="str">
        <f>IFERROR(VLOOKUP(L17,選手番号!C:F,4,0),"")</f>
        <v/>
      </c>
      <c r="P17" s="49"/>
      <c r="Q17" s="50"/>
      <c r="R17" s="6"/>
      <c r="T17" s="135"/>
      <c r="U17" s="109"/>
      <c r="V17" s="108"/>
      <c r="W17" s="109"/>
      <c r="X17" s="111" t="s">
        <v>112</v>
      </c>
      <c r="Y17" s="112"/>
      <c r="Z17" s="112"/>
      <c r="AA17" s="114" t="s">
        <v>121</v>
      </c>
      <c r="AB17" s="116"/>
      <c r="AC17" s="117"/>
      <c r="AD17" s="123"/>
      <c r="AE17" s="108"/>
      <c r="AF17" s="109"/>
      <c r="AG17" s="108"/>
      <c r="AH17" s="128"/>
      <c r="AI17" s="133"/>
    </row>
    <row r="18" spans="2:35" ht="15.95" customHeight="1" x14ac:dyDescent="0.15">
      <c r="B18" s="138"/>
      <c r="C18" s="126"/>
      <c r="D18" s="125"/>
      <c r="E18" s="126"/>
      <c r="F18" s="106" t="s">
        <v>113</v>
      </c>
      <c r="G18" s="107"/>
      <c r="H18" s="107"/>
      <c r="I18" s="127"/>
      <c r="J18" s="121"/>
      <c r="K18" s="122"/>
      <c r="L18" s="124"/>
      <c r="M18" s="125"/>
      <c r="N18" s="126"/>
      <c r="O18" s="51"/>
      <c r="P18" s="52"/>
      <c r="Q18" s="53"/>
      <c r="R18" s="6"/>
      <c r="T18" s="138"/>
      <c r="U18" s="126"/>
      <c r="V18" s="125"/>
      <c r="W18" s="126"/>
      <c r="X18" s="106" t="s">
        <v>113</v>
      </c>
      <c r="Y18" s="107"/>
      <c r="Z18" s="107"/>
      <c r="AA18" s="127"/>
      <c r="AB18" s="121"/>
      <c r="AC18" s="122"/>
      <c r="AD18" s="124"/>
      <c r="AE18" s="125"/>
      <c r="AF18" s="126"/>
      <c r="AG18" s="125"/>
      <c r="AH18" s="129"/>
      <c r="AI18" s="137"/>
    </row>
    <row r="19" spans="2:35" ht="15.95" customHeight="1" x14ac:dyDescent="0.15">
      <c r="B19" s="135"/>
      <c r="C19" s="109"/>
      <c r="D19" s="108"/>
      <c r="E19" s="109"/>
      <c r="F19" s="111" t="s">
        <v>112</v>
      </c>
      <c r="G19" s="112"/>
      <c r="H19" s="112"/>
      <c r="I19" s="114" t="s">
        <v>121</v>
      </c>
      <c r="J19" s="116"/>
      <c r="K19" s="117"/>
      <c r="L19" s="123"/>
      <c r="M19" s="108"/>
      <c r="N19" s="109"/>
      <c r="O19" s="48" t="str">
        <f>IFERROR(VLOOKUP(L19,選手番号!C:F,4,0),"")</f>
        <v/>
      </c>
      <c r="P19" s="49"/>
      <c r="Q19" s="50"/>
      <c r="R19" s="6"/>
      <c r="T19" s="135"/>
      <c r="U19" s="109"/>
      <c r="V19" s="108"/>
      <c r="W19" s="109"/>
      <c r="X19" s="111" t="s">
        <v>112</v>
      </c>
      <c r="Y19" s="112"/>
      <c r="Z19" s="112"/>
      <c r="AA19" s="114" t="s">
        <v>121</v>
      </c>
      <c r="AB19" s="116"/>
      <c r="AC19" s="117"/>
      <c r="AD19" s="123"/>
      <c r="AE19" s="108"/>
      <c r="AF19" s="109"/>
      <c r="AG19" s="108"/>
      <c r="AH19" s="128"/>
      <c r="AI19" s="133"/>
    </row>
    <row r="20" spans="2:35" ht="15.95" customHeight="1" x14ac:dyDescent="0.15">
      <c r="B20" s="138"/>
      <c r="C20" s="126"/>
      <c r="D20" s="125"/>
      <c r="E20" s="126"/>
      <c r="F20" s="106" t="s">
        <v>113</v>
      </c>
      <c r="G20" s="107"/>
      <c r="H20" s="107"/>
      <c r="I20" s="127"/>
      <c r="J20" s="121"/>
      <c r="K20" s="122"/>
      <c r="L20" s="124"/>
      <c r="M20" s="125"/>
      <c r="N20" s="126"/>
      <c r="O20" s="51"/>
      <c r="P20" s="52"/>
      <c r="Q20" s="53"/>
      <c r="R20" s="6"/>
      <c r="T20" s="138"/>
      <c r="U20" s="126"/>
      <c r="V20" s="125"/>
      <c r="W20" s="126"/>
      <c r="X20" s="106" t="s">
        <v>113</v>
      </c>
      <c r="Y20" s="107"/>
      <c r="Z20" s="107"/>
      <c r="AA20" s="127"/>
      <c r="AB20" s="121"/>
      <c r="AC20" s="122"/>
      <c r="AD20" s="124"/>
      <c r="AE20" s="125"/>
      <c r="AF20" s="126"/>
      <c r="AG20" s="125"/>
      <c r="AH20" s="129"/>
      <c r="AI20" s="137"/>
    </row>
    <row r="21" spans="2:35" ht="15.95" customHeight="1" x14ac:dyDescent="0.15">
      <c r="B21" s="135"/>
      <c r="C21" s="109"/>
      <c r="D21" s="108"/>
      <c r="E21" s="109"/>
      <c r="F21" s="111" t="s">
        <v>112</v>
      </c>
      <c r="G21" s="112"/>
      <c r="H21" s="112"/>
      <c r="I21" s="114" t="s">
        <v>121</v>
      </c>
      <c r="J21" s="116"/>
      <c r="K21" s="117"/>
      <c r="L21" s="123"/>
      <c r="M21" s="108"/>
      <c r="N21" s="109"/>
      <c r="O21" s="48" t="str">
        <f>IFERROR(VLOOKUP(L21,選手番号!C:F,4,0),"")</f>
        <v/>
      </c>
      <c r="P21" s="49"/>
      <c r="Q21" s="50"/>
      <c r="R21" s="6"/>
      <c r="T21" s="135"/>
      <c r="U21" s="109"/>
      <c r="V21" s="108"/>
      <c r="W21" s="109"/>
      <c r="X21" s="111" t="s">
        <v>112</v>
      </c>
      <c r="Y21" s="112"/>
      <c r="Z21" s="112"/>
      <c r="AA21" s="114" t="s">
        <v>121</v>
      </c>
      <c r="AB21" s="116"/>
      <c r="AC21" s="117"/>
      <c r="AD21" s="123"/>
      <c r="AE21" s="108"/>
      <c r="AF21" s="109"/>
      <c r="AG21" s="108"/>
      <c r="AH21" s="128"/>
      <c r="AI21" s="133"/>
    </row>
    <row r="22" spans="2:35" ht="15.95" customHeight="1" x14ac:dyDescent="0.15">
      <c r="B22" s="138"/>
      <c r="C22" s="126"/>
      <c r="D22" s="125"/>
      <c r="E22" s="126"/>
      <c r="F22" s="106" t="s">
        <v>113</v>
      </c>
      <c r="G22" s="107"/>
      <c r="H22" s="107"/>
      <c r="I22" s="127"/>
      <c r="J22" s="121"/>
      <c r="K22" s="122"/>
      <c r="L22" s="124"/>
      <c r="M22" s="125"/>
      <c r="N22" s="126"/>
      <c r="O22" s="51"/>
      <c r="P22" s="52"/>
      <c r="Q22" s="53"/>
      <c r="R22" s="6"/>
      <c r="T22" s="138"/>
      <c r="U22" s="126"/>
      <c r="V22" s="125"/>
      <c r="W22" s="126"/>
      <c r="X22" s="106" t="s">
        <v>113</v>
      </c>
      <c r="Y22" s="107"/>
      <c r="Z22" s="107"/>
      <c r="AA22" s="127"/>
      <c r="AB22" s="121"/>
      <c r="AC22" s="122"/>
      <c r="AD22" s="124"/>
      <c r="AE22" s="125"/>
      <c r="AF22" s="126"/>
      <c r="AG22" s="125"/>
      <c r="AH22" s="129"/>
      <c r="AI22" s="137"/>
    </row>
    <row r="23" spans="2:35" ht="15.95" customHeight="1" x14ac:dyDescent="0.15">
      <c r="B23" s="135"/>
      <c r="C23" s="109"/>
      <c r="D23" s="108"/>
      <c r="E23" s="109"/>
      <c r="F23" s="111" t="s">
        <v>112</v>
      </c>
      <c r="G23" s="112"/>
      <c r="H23" s="112"/>
      <c r="I23" s="114" t="s">
        <v>121</v>
      </c>
      <c r="J23" s="116"/>
      <c r="K23" s="117"/>
      <c r="L23" s="123"/>
      <c r="M23" s="108"/>
      <c r="N23" s="109"/>
      <c r="O23" s="48" t="str">
        <f>IFERROR(VLOOKUP(L23,選手番号!C:F,4,0),"")</f>
        <v/>
      </c>
      <c r="P23" s="49"/>
      <c r="Q23" s="50"/>
      <c r="R23" s="6"/>
      <c r="T23" s="135"/>
      <c r="U23" s="109"/>
      <c r="V23" s="108"/>
      <c r="W23" s="109"/>
      <c r="X23" s="111" t="s">
        <v>112</v>
      </c>
      <c r="Y23" s="112"/>
      <c r="Z23" s="112"/>
      <c r="AA23" s="114" t="s">
        <v>121</v>
      </c>
      <c r="AB23" s="116"/>
      <c r="AC23" s="117"/>
      <c r="AD23" s="123"/>
      <c r="AE23" s="108"/>
      <c r="AF23" s="109"/>
      <c r="AG23" s="108"/>
      <c r="AH23" s="128"/>
      <c r="AI23" s="133"/>
    </row>
    <row r="24" spans="2:35" ht="15.95" customHeight="1" x14ac:dyDescent="0.15">
      <c r="B24" s="138"/>
      <c r="C24" s="126"/>
      <c r="D24" s="125"/>
      <c r="E24" s="126"/>
      <c r="F24" s="106" t="s">
        <v>113</v>
      </c>
      <c r="G24" s="107"/>
      <c r="H24" s="107"/>
      <c r="I24" s="127"/>
      <c r="J24" s="121"/>
      <c r="K24" s="122"/>
      <c r="L24" s="124"/>
      <c r="M24" s="125"/>
      <c r="N24" s="126"/>
      <c r="O24" s="51"/>
      <c r="P24" s="52"/>
      <c r="Q24" s="53"/>
      <c r="R24" s="6"/>
      <c r="T24" s="138"/>
      <c r="U24" s="126"/>
      <c r="V24" s="125"/>
      <c r="W24" s="126"/>
      <c r="X24" s="106" t="s">
        <v>113</v>
      </c>
      <c r="Y24" s="107"/>
      <c r="Z24" s="107"/>
      <c r="AA24" s="127"/>
      <c r="AB24" s="121"/>
      <c r="AC24" s="122"/>
      <c r="AD24" s="124"/>
      <c r="AE24" s="125"/>
      <c r="AF24" s="126"/>
      <c r="AG24" s="125"/>
      <c r="AH24" s="129"/>
      <c r="AI24" s="137"/>
    </row>
    <row r="25" spans="2:35" ht="15.95" customHeight="1" x14ac:dyDescent="0.15">
      <c r="B25" s="135"/>
      <c r="C25" s="109"/>
      <c r="D25" s="108"/>
      <c r="E25" s="109"/>
      <c r="F25" s="111" t="s">
        <v>112</v>
      </c>
      <c r="G25" s="112"/>
      <c r="H25" s="112"/>
      <c r="I25" s="114" t="s">
        <v>121</v>
      </c>
      <c r="J25" s="116"/>
      <c r="K25" s="117"/>
      <c r="L25" s="123"/>
      <c r="M25" s="108"/>
      <c r="N25" s="109"/>
      <c r="O25" s="48" t="str">
        <f>IFERROR(VLOOKUP(L25,選手番号!C:F,4,0),"")</f>
        <v/>
      </c>
      <c r="P25" s="49"/>
      <c r="Q25" s="50"/>
      <c r="R25" s="6"/>
      <c r="T25" s="135"/>
      <c r="U25" s="109"/>
      <c r="V25" s="108"/>
      <c r="W25" s="109"/>
      <c r="X25" s="111" t="s">
        <v>112</v>
      </c>
      <c r="Y25" s="112"/>
      <c r="Z25" s="112"/>
      <c r="AA25" s="114" t="s">
        <v>121</v>
      </c>
      <c r="AB25" s="116"/>
      <c r="AC25" s="117"/>
      <c r="AD25" s="123"/>
      <c r="AE25" s="108"/>
      <c r="AF25" s="109"/>
      <c r="AG25" s="108"/>
      <c r="AH25" s="128"/>
      <c r="AI25" s="133"/>
    </row>
    <row r="26" spans="2:35" ht="15.95" customHeight="1" x14ac:dyDescent="0.15">
      <c r="B26" s="138"/>
      <c r="C26" s="126"/>
      <c r="D26" s="125"/>
      <c r="E26" s="126"/>
      <c r="F26" s="106" t="s">
        <v>113</v>
      </c>
      <c r="G26" s="107"/>
      <c r="H26" s="107"/>
      <c r="I26" s="127"/>
      <c r="J26" s="121"/>
      <c r="K26" s="122"/>
      <c r="L26" s="124"/>
      <c r="M26" s="125"/>
      <c r="N26" s="126"/>
      <c r="O26" s="51"/>
      <c r="P26" s="52"/>
      <c r="Q26" s="53"/>
      <c r="R26" s="6"/>
      <c r="T26" s="138"/>
      <c r="U26" s="126"/>
      <c r="V26" s="125"/>
      <c r="W26" s="126"/>
      <c r="X26" s="106" t="s">
        <v>113</v>
      </c>
      <c r="Y26" s="107"/>
      <c r="Z26" s="107"/>
      <c r="AA26" s="127"/>
      <c r="AB26" s="121"/>
      <c r="AC26" s="122"/>
      <c r="AD26" s="124"/>
      <c r="AE26" s="125"/>
      <c r="AF26" s="126"/>
      <c r="AG26" s="125"/>
      <c r="AH26" s="129"/>
      <c r="AI26" s="137"/>
    </row>
    <row r="27" spans="2:35" ht="15.95" customHeight="1" x14ac:dyDescent="0.15">
      <c r="B27" s="135"/>
      <c r="C27" s="109"/>
      <c r="D27" s="108"/>
      <c r="E27" s="109"/>
      <c r="F27" s="111" t="s">
        <v>112</v>
      </c>
      <c r="G27" s="112"/>
      <c r="H27" s="112"/>
      <c r="I27" s="114" t="s">
        <v>121</v>
      </c>
      <c r="J27" s="116"/>
      <c r="K27" s="117"/>
      <c r="L27" s="123"/>
      <c r="M27" s="108"/>
      <c r="N27" s="109"/>
      <c r="O27" s="48" t="str">
        <f>IFERROR(VLOOKUP(L27,選手番号!C:F,4,0),"")</f>
        <v/>
      </c>
      <c r="P27" s="49"/>
      <c r="Q27" s="50"/>
      <c r="R27" s="6"/>
      <c r="T27" s="135"/>
      <c r="U27" s="109"/>
      <c r="V27" s="108"/>
      <c r="W27" s="109"/>
      <c r="X27" s="111" t="s">
        <v>112</v>
      </c>
      <c r="Y27" s="112"/>
      <c r="Z27" s="112"/>
      <c r="AA27" s="114" t="s">
        <v>121</v>
      </c>
      <c r="AB27" s="116"/>
      <c r="AC27" s="117"/>
      <c r="AD27" s="123"/>
      <c r="AE27" s="108"/>
      <c r="AF27" s="109"/>
      <c r="AG27" s="108"/>
      <c r="AH27" s="128"/>
      <c r="AI27" s="133"/>
    </row>
    <row r="28" spans="2:35" ht="15.95" customHeight="1" x14ac:dyDescent="0.15">
      <c r="B28" s="138"/>
      <c r="C28" s="126"/>
      <c r="D28" s="125"/>
      <c r="E28" s="126"/>
      <c r="F28" s="106" t="s">
        <v>113</v>
      </c>
      <c r="G28" s="107"/>
      <c r="H28" s="107"/>
      <c r="I28" s="127"/>
      <c r="J28" s="121"/>
      <c r="K28" s="122"/>
      <c r="L28" s="124"/>
      <c r="M28" s="125"/>
      <c r="N28" s="126"/>
      <c r="O28" s="51"/>
      <c r="P28" s="52"/>
      <c r="Q28" s="53"/>
      <c r="R28" s="6"/>
      <c r="T28" s="138"/>
      <c r="U28" s="126"/>
      <c r="V28" s="125"/>
      <c r="W28" s="126"/>
      <c r="X28" s="106" t="s">
        <v>113</v>
      </c>
      <c r="Y28" s="107"/>
      <c r="Z28" s="107"/>
      <c r="AA28" s="127"/>
      <c r="AB28" s="121"/>
      <c r="AC28" s="122"/>
      <c r="AD28" s="124"/>
      <c r="AE28" s="125"/>
      <c r="AF28" s="126"/>
      <c r="AG28" s="125"/>
      <c r="AH28" s="129"/>
      <c r="AI28" s="137"/>
    </row>
    <row r="29" spans="2:35" ht="15.95" customHeight="1" x14ac:dyDescent="0.15">
      <c r="B29" s="135"/>
      <c r="C29" s="109"/>
      <c r="D29" s="108"/>
      <c r="E29" s="109"/>
      <c r="F29" s="111" t="s">
        <v>112</v>
      </c>
      <c r="G29" s="112"/>
      <c r="H29" s="112"/>
      <c r="I29" s="114" t="s">
        <v>121</v>
      </c>
      <c r="J29" s="116"/>
      <c r="K29" s="117"/>
      <c r="L29" s="123"/>
      <c r="M29" s="108"/>
      <c r="N29" s="109"/>
      <c r="O29" s="48" t="str">
        <f>IFERROR(VLOOKUP(L29,選手番号!C:F,4,0),"")</f>
        <v/>
      </c>
      <c r="P29" s="49"/>
      <c r="Q29" s="50"/>
      <c r="R29" s="6"/>
      <c r="T29" s="135"/>
      <c r="U29" s="109"/>
      <c r="V29" s="108"/>
      <c r="W29" s="109"/>
      <c r="X29" s="111" t="s">
        <v>112</v>
      </c>
      <c r="Y29" s="112"/>
      <c r="Z29" s="112"/>
      <c r="AA29" s="114" t="s">
        <v>121</v>
      </c>
      <c r="AB29" s="116"/>
      <c r="AC29" s="117"/>
      <c r="AD29" s="123"/>
      <c r="AE29" s="108"/>
      <c r="AF29" s="109"/>
      <c r="AG29" s="108"/>
      <c r="AH29" s="128"/>
      <c r="AI29" s="133"/>
    </row>
    <row r="30" spans="2:35" ht="15.95" customHeight="1" thickBot="1" x14ac:dyDescent="0.2">
      <c r="B30" s="136"/>
      <c r="C30" s="110"/>
      <c r="D30" s="102"/>
      <c r="E30" s="110"/>
      <c r="F30" s="120" t="s">
        <v>113</v>
      </c>
      <c r="G30" s="113"/>
      <c r="H30" s="113"/>
      <c r="I30" s="115"/>
      <c r="J30" s="118"/>
      <c r="K30" s="119"/>
      <c r="L30" s="132"/>
      <c r="M30" s="102"/>
      <c r="N30" s="110"/>
      <c r="O30" s="64"/>
      <c r="P30" s="65"/>
      <c r="Q30" s="66"/>
      <c r="R30" s="6"/>
      <c r="T30" s="136"/>
      <c r="U30" s="110"/>
      <c r="V30" s="102"/>
      <c r="W30" s="110"/>
      <c r="X30" s="120" t="s">
        <v>113</v>
      </c>
      <c r="Y30" s="113"/>
      <c r="Z30" s="113"/>
      <c r="AA30" s="115"/>
      <c r="AB30" s="118"/>
      <c r="AC30" s="119"/>
      <c r="AD30" s="132"/>
      <c r="AE30" s="102"/>
      <c r="AF30" s="110"/>
      <c r="AG30" s="102"/>
      <c r="AH30" s="103"/>
      <c r="AI30" s="134"/>
    </row>
    <row r="31" spans="2:35" ht="14.25" thickBot="1" x14ac:dyDescent="0.2">
      <c r="R31" s="6"/>
    </row>
    <row r="32" spans="2:35" x14ac:dyDescent="0.15">
      <c r="B32" s="77" t="s">
        <v>1</v>
      </c>
      <c r="C32" s="78"/>
      <c r="D32" s="78"/>
      <c r="E32" s="78"/>
      <c r="F32" s="78"/>
      <c r="G32" s="78"/>
      <c r="H32" s="100"/>
      <c r="I32" s="101"/>
      <c r="J32" s="101"/>
      <c r="K32" s="101"/>
      <c r="L32" s="101"/>
      <c r="M32" s="71" t="s">
        <v>2</v>
      </c>
      <c r="N32" s="104" t="s">
        <v>122</v>
      </c>
      <c r="O32" s="104"/>
      <c r="P32" s="101"/>
      <c r="Q32" s="75" t="s">
        <v>123</v>
      </c>
      <c r="R32" s="8"/>
      <c r="T32" s="77" t="s">
        <v>1</v>
      </c>
      <c r="U32" s="78"/>
      <c r="V32" s="78"/>
      <c r="W32" s="78"/>
      <c r="X32" s="78"/>
      <c r="Y32" s="78"/>
      <c r="Z32" s="100"/>
      <c r="AA32" s="101"/>
      <c r="AB32" s="101"/>
      <c r="AC32" s="101"/>
      <c r="AD32" s="101"/>
      <c r="AE32" s="71" t="s">
        <v>2</v>
      </c>
      <c r="AF32" s="104" t="s">
        <v>122</v>
      </c>
      <c r="AG32" s="104"/>
      <c r="AH32" s="101"/>
      <c r="AI32" s="75" t="s">
        <v>123</v>
      </c>
    </row>
    <row r="33" spans="1:35" ht="14.25" thickBot="1" x14ac:dyDescent="0.2">
      <c r="B33" s="80"/>
      <c r="C33" s="81"/>
      <c r="D33" s="81"/>
      <c r="E33" s="81"/>
      <c r="F33" s="81"/>
      <c r="G33" s="81"/>
      <c r="H33" s="102"/>
      <c r="I33" s="103"/>
      <c r="J33" s="103"/>
      <c r="K33" s="103"/>
      <c r="L33" s="103"/>
      <c r="M33" s="72"/>
      <c r="N33" s="105"/>
      <c r="O33" s="105"/>
      <c r="P33" s="103"/>
      <c r="Q33" s="76"/>
      <c r="R33" s="8"/>
      <c r="T33" s="80"/>
      <c r="U33" s="81"/>
      <c r="V33" s="81"/>
      <c r="W33" s="81"/>
      <c r="X33" s="81"/>
      <c r="Y33" s="81"/>
      <c r="Z33" s="102"/>
      <c r="AA33" s="103"/>
      <c r="AB33" s="103"/>
      <c r="AC33" s="103"/>
      <c r="AD33" s="103"/>
      <c r="AE33" s="72"/>
      <c r="AF33" s="105"/>
      <c r="AG33" s="105"/>
      <c r="AH33" s="103"/>
      <c r="AI33" s="76"/>
    </row>
    <row r="34" spans="1:35" x14ac:dyDescent="0.15">
      <c r="R34" s="6"/>
    </row>
    <row r="35" spans="1:35" x14ac:dyDescent="0.15">
      <c r="R35" s="6"/>
    </row>
    <row r="36" spans="1:35" ht="19.5" customHeight="1" x14ac:dyDescent="0.2">
      <c r="A36" s="47" t="s">
        <v>176</v>
      </c>
      <c r="B36" s="47"/>
      <c r="C36" s="47"/>
      <c r="D36" s="47"/>
      <c r="E36" s="47"/>
      <c r="F36" s="47"/>
      <c r="G36" s="47"/>
      <c r="H36" s="47"/>
      <c r="I36" s="47"/>
      <c r="J36" s="47"/>
      <c r="K36" s="47"/>
      <c r="L36" s="47"/>
      <c r="M36" s="47"/>
      <c r="N36" s="47"/>
      <c r="O36" s="47"/>
      <c r="P36" s="47"/>
      <c r="Q36" s="47"/>
      <c r="R36" s="6"/>
      <c r="S36" s="47" t="s">
        <v>176</v>
      </c>
      <c r="T36" s="47"/>
      <c r="U36" s="47"/>
      <c r="V36" s="47"/>
      <c r="W36" s="47"/>
      <c r="X36" s="47"/>
      <c r="Y36" s="47"/>
      <c r="Z36" s="47"/>
      <c r="AA36" s="47"/>
      <c r="AB36" s="47"/>
      <c r="AC36" s="47"/>
      <c r="AD36" s="47"/>
      <c r="AE36" s="47"/>
      <c r="AF36" s="47"/>
      <c r="AG36" s="47"/>
      <c r="AH36" s="47"/>
      <c r="AI36" s="47"/>
    </row>
    <row r="37" spans="1:35" x14ac:dyDescent="0.15">
      <c r="R37" s="6"/>
    </row>
    <row r="38" spans="1:35" x14ac:dyDescent="0.15">
      <c r="R38" s="6"/>
    </row>
    <row r="39" spans="1:35" x14ac:dyDescent="0.15">
      <c r="R39" s="13"/>
    </row>
  </sheetData>
  <sheetProtection sheet="1" objects="1" scenarios="1" selectLockedCells="1"/>
  <mergeCells count="268">
    <mergeCell ref="X6:AC6"/>
    <mergeCell ref="AE6:AF6"/>
    <mergeCell ref="AG6:AI6"/>
    <mergeCell ref="B7:C8"/>
    <mergeCell ref="O7:Q8"/>
    <mergeCell ref="A1:R1"/>
    <mergeCell ref="S1:AI1"/>
    <mergeCell ref="A4:Q4"/>
    <mergeCell ref="S4:AI4"/>
    <mergeCell ref="B6:C6"/>
    <mergeCell ref="O6:Q6"/>
    <mergeCell ref="T6:U6"/>
    <mergeCell ref="V6:W6"/>
    <mergeCell ref="AD7:AD8"/>
    <mergeCell ref="AE7:AF8"/>
    <mergeCell ref="AG7:AI8"/>
    <mergeCell ref="X8:Y8"/>
    <mergeCell ref="B9:C10"/>
    <mergeCell ref="T7:U8"/>
    <mergeCell ref="V7:W8"/>
    <mergeCell ref="X7:Y7"/>
    <mergeCell ref="Z7:Z8"/>
    <mergeCell ref="AA7:AA8"/>
    <mergeCell ref="AB7:AC8"/>
    <mergeCell ref="AB9:AC10"/>
    <mergeCell ref="AD9:AD10"/>
    <mergeCell ref="L7:L8"/>
    <mergeCell ref="M7:N8"/>
    <mergeCell ref="F8:G8"/>
    <mergeCell ref="D9:E10"/>
    <mergeCell ref="F9:G9"/>
    <mergeCell ref="H9:H10"/>
    <mergeCell ref="I9:I10"/>
    <mergeCell ref="J9:K10"/>
    <mergeCell ref="L9:L10"/>
    <mergeCell ref="M9:N10"/>
    <mergeCell ref="AE9:AF10"/>
    <mergeCell ref="AG9:AI10"/>
    <mergeCell ref="X10:Y10"/>
    <mergeCell ref="B11:C12"/>
    <mergeCell ref="O9:Q10"/>
    <mergeCell ref="T9:U10"/>
    <mergeCell ref="V9:W10"/>
    <mergeCell ref="X9:Y9"/>
    <mergeCell ref="Z9:Z10"/>
    <mergeCell ref="AA9:AA10"/>
    <mergeCell ref="AA11:AA12"/>
    <mergeCell ref="AB11:AC12"/>
    <mergeCell ref="AD11:AD12"/>
    <mergeCell ref="AE11:AF12"/>
    <mergeCell ref="AG11:AI12"/>
    <mergeCell ref="X12:Y12"/>
    <mergeCell ref="O11:Q12"/>
    <mergeCell ref="T11:U12"/>
    <mergeCell ref="V11:W12"/>
    <mergeCell ref="X11:Y11"/>
    <mergeCell ref="Z11:Z12"/>
    <mergeCell ref="F10:G10"/>
    <mergeCell ref="D11:E12"/>
    <mergeCell ref="F11:G11"/>
    <mergeCell ref="AB13:AC14"/>
    <mergeCell ref="AD13:AD14"/>
    <mergeCell ref="AE13:AF14"/>
    <mergeCell ref="AG13:AI14"/>
    <mergeCell ref="X14:Y14"/>
    <mergeCell ref="B15:C16"/>
    <mergeCell ref="O13:Q14"/>
    <mergeCell ref="T13:U14"/>
    <mergeCell ref="V13:W14"/>
    <mergeCell ref="X13:Y13"/>
    <mergeCell ref="Z13:Z14"/>
    <mergeCell ref="AA13:AA14"/>
    <mergeCell ref="B13:C14"/>
    <mergeCell ref="F14:G14"/>
    <mergeCell ref="AA15:AA16"/>
    <mergeCell ref="AB15:AC16"/>
    <mergeCell ref="AD15:AD16"/>
    <mergeCell ref="AE15:AF16"/>
    <mergeCell ref="AG15:AI16"/>
    <mergeCell ref="X16:Y16"/>
    <mergeCell ref="O15:Q16"/>
    <mergeCell ref="T15:U16"/>
    <mergeCell ref="V15:W16"/>
    <mergeCell ref="X15:Y15"/>
    <mergeCell ref="Z15:Z16"/>
    <mergeCell ref="AB17:AC18"/>
    <mergeCell ref="AD17:AD18"/>
    <mergeCell ref="AE17:AF18"/>
    <mergeCell ref="AG17:AI18"/>
    <mergeCell ref="X18:Y18"/>
    <mergeCell ref="B19:C20"/>
    <mergeCell ref="O17:Q18"/>
    <mergeCell ref="T17:U18"/>
    <mergeCell ref="V17:W18"/>
    <mergeCell ref="X17:Y17"/>
    <mergeCell ref="Z17:Z18"/>
    <mergeCell ref="AA17:AA18"/>
    <mergeCell ref="B17:C18"/>
    <mergeCell ref="D17:E18"/>
    <mergeCell ref="F17:G17"/>
    <mergeCell ref="H17:H18"/>
    <mergeCell ref="I17:I18"/>
    <mergeCell ref="AA19:AA20"/>
    <mergeCell ref="AB19:AC20"/>
    <mergeCell ref="AD19:AD20"/>
    <mergeCell ref="AE19:AF20"/>
    <mergeCell ref="AG19:AI20"/>
    <mergeCell ref="X20:Y20"/>
    <mergeCell ref="O19:Q20"/>
    <mergeCell ref="T19:U20"/>
    <mergeCell ref="V19:W20"/>
    <mergeCell ref="X19:Y19"/>
    <mergeCell ref="Z19:Z20"/>
    <mergeCell ref="M23:N24"/>
    <mergeCell ref="AB21:AC22"/>
    <mergeCell ref="AD21:AD22"/>
    <mergeCell ref="AE21:AF22"/>
    <mergeCell ref="AG21:AI22"/>
    <mergeCell ref="X22:Y22"/>
    <mergeCell ref="B23:C24"/>
    <mergeCell ref="O21:Q22"/>
    <mergeCell ref="T21:U22"/>
    <mergeCell ref="V21:W22"/>
    <mergeCell ref="X21:Y21"/>
    <mergeCell ref="Z21:Z22"/>
    <mergeCell ref="AA21:AA22"/>
    <mergeCell ref="B21:C22"/>
    <mergeCell ref="L21:L22"/>
    <mergeCell ref="M21:N22"/>
    <mergeCell ref="AA23:AA24"/>
    <mergeCell ref="AB23:AC24"/>
    <mergeCell ref="AD23:AD24"/>
    <mergeCell ref="AE23:AF24"/>
    <mergeCell ref="AG23:AI24"/>
    <mergeCell ref="X24:Y24"/>
    <mergeCell ref="O23:Q24"/>
    <mergeCell ref="T23:U24"/>
    <mergeCell ref="V23:W24"/>
    <mergeCell ref="X23:Y23"/>
    <mergeCell ref="Z23:Z24"/>
    <mergeCell ref="D23:E24"/>
    <mergeCell ref="AB25:AC26"/>
    <mergeCell ref="AD25:AD26"/>
    <mergeCell ref="AE25:AF26"/>
    <mergeCell ref="AG25:AI26"/>
    <mergeCell ref="X26:Y26"/>
    <mergeCell ref="B27:C28"/>
    <mergeCell ref="O25:Q26"/>
    <mergeCell ref="T25:U26"/>
    <mergeCell ref="V25:W26"/>
    <mergeCell ref="X25:Y25"/>
    <mergeCell ref="Z25:Z26"/>
    <mergeCell ref="AA25:AA26"/>
    <mergeCell ref="B25:C26"/>
    <mergeCell ref="D25:E26"/>
    <mergeCell ref="F25:G25"/>
    <mergeCell ref="H25:H26"/>
    <mergeCell ref="I25:I26"/>
    <mergeCell ref="AB27:AC28"/>
    <mergeCell ref="AD27:AD28"/>
    <mergeCell ref="AE27:AF28"/>
    <mergeCell ref="AG27:AI28"/>
    <mergeCell ref="X28:Y28"/>
    <mergeCell ref="O27:Q28"/>
    <mergeCell ref="T27:U28"/>
    <mergeCell ref="V27:W28"/>
    <mergeCell ref="X27:Y27"/>
    <mergeCell ref="Z27:Z28"/>
    <mergeCell ref="T29:U30"/>
    <mergeCell ref="V29:W30"/>
    <mergeCell ref="X29:Y29"/>
    <mergeCell ref="Z29:Z30"/>
    <mergeCell ref="AA29:AA30"/>
    <mergeCell ref="B29:C30"/>
    <mergeCell ref="L29:L30"/>
    <mergeCell ref="M29:N30"/>
    <mergeCell ref="AA27:AA28"/>
    <mergeCell ref="M27:N28"/>
    <mergeCell ref="A36:Q36"/>
    <mergeCell ref="S36:AI36"/>
    <mergeCell ref="D6:E6"/>
    <mergeCell ref="F6:K6"/>
    <mergeCell ref="M6:N6"/>
    <mergeCell ref="D7:E8"/>
    <mergeCell ref="F7:G7"/>
    <mergeCell ref="H7:H8"/>
    <mergeCell ref="I7:I8"/>
    <mergeCell ref="J7:K8"/>
    <mergeCell ref="T32:Y33"/>
    <mergeCell ref="Z32:AD33"/>
    <mergeCell ref="AE32:AE33"/>
    <mergeCell ref="AF32:AG33"/>
    <mergeCell ref="AH32:AH33"/>
    <mergeCell ref="AI32:AI33"/>
    <mergeCell ref="AB29:AC30"/>
    <mergeCell ref="AD29:AD30"/>
    <mergeCell ref="AE29:AF30"/>
    <mergeCell ref="AG29:AI30"/>
    <mergeCell ref="X30:Y30"/>
    <mergeCell ref="B32:G33"/>
    <mergeCell ref="Q32:Q33"/>
    <mergeCell ref="O29:Q30"/>
    <mergeCell ref="D15:E16"/>
    <mergeCell ref="F15:G15"/>
    <mergeCell ref="H15:H16"/>
    <mergeCell ref="I15:I16"/>
    <mergeCell ref="J15:K16"/>
    <mergeCell ref="L15:L16"/>
    <mergeCell ref="F16:G16"/>
    <mergeCell ref="L11:L12"/>
    <mergeCell ref="M11:N12"/>
    <mergeCell ref="F12:G12"/>
    <mergeCell ref="D13:E14"/>
    <mergeCell ref="F13:G13"/>
    <mergeCell ref="H13:H14"/>
    <mergeCell ref="I13:I14"/>
    <mergeCell ref="J13:K14"/>
    <mergeCell ref="L13:L14"/>
    <mergeCell ref="M13:N14"/>
    <mergeCell ref="M15:N16"/>
    <mergeCell ref="H11:H12"/>
    <mergeCell ref="I11:I12"/>
    <mergeCell ref="J11:K12"/>
    <mergeCell ref="J17:K18"/>
    <mergeCell ref="L17:L18"/>
    <mergeCell ref="M17:N18"/>
    <mergeCell ref="F18:G18"/>
    <mergeCell ref="D19:E20"/>
    <mergeCell ref="F19:G19"/>
    <mergeCell ref="H19:H20"/>
    <mergeCell ref="I19:I20"/>
    <mergeCell ref="J19:K20"/>
    <mergeCell ref="L19:L20"/>
    <mergeCell ref="M19:N20"/>
    <mergeCell ref="F23:G23"/>
    <mergeCell ref="H23:H24"/>
    <mergeCell ref="I23:I24"/>
    <mergeCell ref="J23:K24"/>
    <mergeCell ref="L23:L24"/>
    <mergeCell ref="F24:G24"/>
    <mergeCell ref="F20:G20"/>
    <mergeCell ref="D21:E22"/>
    <mergeCell ref="F21:G21"/>
    <mergeCell ref="H21:H22"/>
    <mergeCell ref="I21:I22"/>
    <mergeCell ref="J21:K22"/>
    <mergeCell ref="F22:G22"/>
    <mergeCell ref="J25:K26"/>
    <mergeCell ref="L25:L26"/>
    <mergeCell ref="M25:N26"/>
    <mergeCell ref="F26:G26"/>
    <mergeCell ref="D27:E28"/>
    <mergeCell ref="F27:G27"/>
    <mergeCell ref="H27:H28"/>
    <mergeCell ref="I27:I28"/>
    <mergeCell ref="J27:K28"/>
    <mergeCell ref="L27:L28"/>
    <mergeCell ref="H32:L33"/>
    <mergeCell ref="M32:M33"/>
    <mergeCell ref="N32:O33"/>
    <mergeCell ref="P32:P33"/>
    <mergeCell ref="F28:G28"/>
    <mergeCell ref="D29:E30"/>
    <mergeCell ref="F29:G29"/>
    <mergeCell ref="H29:H30"/>
    <mergeCell ref="I29:I30"/>
    <mergeCell ref="J29:K30"/>
    <mergeCell ref="F30:G30"/>
  </mergeCells>
  <phoneticPr fontId="1"/>
  <dataValidations count="2">
    <dataValidation type="list" allowBlank="1" showInputMessage="1" showErrorMessage="1" sqref="IJ7:IK30 SF7:SG30 ACB7:ACC30 ALX7:ALY30 AVT7:AVU30 BFP7:BFQ30 BPL7:BPM30 BZH7:BZI30 CJD7:CJE30 CSZ7:CTA30 DCV7:DCW30 DMR7:DMS30 DWN7:DWO30 EGJ7:EGK30 EQF7:EQG30 FAB7:FAC30 FJX7:FJY30 FTT7:FTU30 GDP7:GDQ30 GNL7:GNM30 GXH7:GXI30 HHD7:HHE30 HQZ7:HRA30 IAV7:IAW30 IKR7:IKS30 IUN7:IUO30 JEJ7:JEK30 JOF7:JOG30 JYB7:JYC30 KHX7:KHY30 KRT7:KRU30 LBP7:LBQ30 LLL7:LLM30 LVH7:LVI30 MFD7:MFE30 MOZ7:MPA30 MYV7:MYW30 NIR7:NIS30 NSN7:NSO30 OCJ7:OCK30 OMF7:OMG30 OWB7:OWC30 PFX7:PFY30 PPT7:PPU30 PZP7:PZQ30 QJL7:QJM30 QTH7:QTI30 RDD7:RDE30 RMZ7:RNA30 RWV7:RWW30 SGR7:SGS30 SQN7:SQO30 TAJ7:TAK30 TKF7:TKG30 TUB7:TUC30 UDX7:UDY30 UNT7:UNU30 UXP7:UXQ30 VHL7:VHM30 VRH7:VRI30 WBD7:WBE30 WKZ7:WLA30 WUV7:WUW30 AB65543:AC65566 IJ65543:IK65566 SF65543:SG65566 ACB65543:ACC65566 ALX65543:ALY65566 AVT65543:AVU65566 BFP65543:BFQ65566 BPL65543:BPM65566 BZH65543:BZI65566 CJD65543:CJE65566 CSZ65543:CTA65566 DCV65543:DCW65566 DMR65543:DMS65566 DWN65543:DWO65566 EGJ65543:EGK65566 EQF65543:EQG65566 FAB65543:FAC65566 FJX65543:FJY65566 FTT65543:FTU65566 GDP65543:GDQ65566 GNL65543:GNM65566 GXH65543:GXI65566 HHD65543:HHE65566 HQZ65543:HRA65566 IAV65543:IAW65566 IKR65543:IKS65566 IUN65543:IUO65566 JEJ65543:JEK65566 JOF65543:JOG65566 JYB65543:JYC65566 KHX65543:KHY65566 KRT65543:KRU65566 LBP65543:LBQ65566 LLL65543:LLM65566 LVH65543:LVI65566 MFD65543:MFE65566 MOZ65543:MPA65566 MYV65543:MYW65566 NIR65543:NIS65566 NSN65543:NSO65566 OCJ65543:OCK65566 OMF65543:OMG65566 OWB65543:OWC65566 PFX65543:PFY65566 PPT65543:PPU65566 PZP65543:PZQ65566 QJL65543:QJM65566 QTH65543:QTI65566 RDD65543:RDE65566 RMZ65543:RNA65566 RWV65543:RWW65566 SGR65543:SGS65566 SQN65543:SQO65566 TAJ65543:TAK65566 TKF65543:TKG65566 TUB65543:TUC65566 UDX65543:UDY65566 UNT65543:UNU65566 UXP65543:UXQ65566 VHL65543:VHM65566 VRH65543:VRI65566 WBD65543:WBE65566 WKZ65543:WLA65566 WUV65543:WUW65566 AB131079:AC131102 IJ131079:IK131102 SF131079:SG131102 ACB131079:ACC131102 ALX131079:ALY131102 AVT131079:AVU131102 BFP131079:BFQ131102 BPL131079:BPM131102 BZH131079:BZI131102 CJD131079:CJE131102 CSZ131079:CTA131102 DCV131079:DCW131102 DMR131079:DMS131102 DWN131079:DWO131102 EGJ131079:EGK131102 EQF131079:EQG131102 FAB131079:FAC131102 FJX131079:FJY131102 FTT131079:FTU131102 GDP131079:GDQ131102 GNL131079:GNM131102 GXH131079:GXI131102 HHD131079:HHE131102 HQZ131079:HRA131102 IAV131079:IAW131102 IKR131079:IKS131102 IUN131079:IUO131102 JEJ131079:JEK131102 JOF131079:JOG131102 JYB131079:JYC131102 KHX131079:KHY131102 KRT131079:KRU131102 LBP131079:LBQ131102 LLL131079:LLM131102 LVH131079:LVI131102 MFD131079:MFE131102 MOZ131079:MPA131102 MYV131079:MYW131102 NIR131079:NIS131102 NSN131079:NSO131102 OCJ131079:OCK131102 OMF131079:OMG131102 OWB131079:OWC131102 PFX131079:PFY131102 PPT131079:PPU131102 PZP131079:PZQ131102 QJL131079:QJM131102 QTH131079:QTI131102 RDD131079:RDE131102 RMZ131079:RNA131102 RWV131079:RWW131102 SGR131079:SGS131102 SQN131079:SQO131102 TAJ131079:TAK131102 TKF131079:TKG131102 TUB131079:TUC131102 UDX131079:UDY131102 UNT131079:UNU131102 UXP131079:UXQ131102 VHL131079:VHM131102 VRH131079:VRI131102 WBD131079:WBE131102 WKZ131079:WLA131102 WUV131079:WUW131102 AB196615:AC196638 IJ196615:IK196638 SF196615:SG196638 ACB196615:ACC196638 ALX196615:ALY196638 AVT196615:AVU196638 BFP196615:BFQ196638 BPL196615:BPM196638 BZH196615:BZI196638 CJD196615:CJE196638 CSZ196615:CTA196638 DCV196615:DCW196638 DMR196615:DMS196638 DWN196615:DWO196638 EGJ196615:EGK196638 EQF196615:EQG196638 FAB196615:FAC196638 FJX196615:FJY196638 FTT196615:FTU196638 GDP196615:GDQ196638 GNL196615:GNM196638 GXH196615:GXI196638 HHD196615:HHE196638 HQZ196615:HRA196638 IAV196615:IAW196638 IKR196615:IKS196638 IUN196615:IUO196638 JEJ196615:JEK196638 JOF196615:JOG196638 JYB196615:JYC196638 KHX196615:KHY196638 KRT196615:KRU196638 LBP196615:LBQ196638 LLL196615:LLM196638 LVH196615:LVI196638 MFD196615:MFE196638 MOZ196615:MPA196638 MYV196615:MYW196638 NIR196615:NIS196638 NSN196615:NSO196638 OCJ196615:OCK196638 OMF196615:OMG196638 OWB196615:OWC196638 PFX196615:PFY196638 PPT196615:PPU196638 PZP196615:PZQ196638 QJL196615:QJM196638 QTH196615:QTI196638 RDD196615:RDE196638 RMZ196615:RNA196638 RWV196615:RWW196638 SGR196615:SGS196638 SQN196615:SQO196638 TAJ196615:TAK196638 TKF196615:TKG196638 TUB196615:TUC196638 UDX196615:UDY196638 UNT196615:UNU196638 UXP196615:UXQ196638 VHL196615:VHM196638 VRH196615:VRI196638 WBD196615:WBE196638 WKZ196615:WLA196638 WUV196615:WUW196638 AB262151:AC262174 IJ262151:IK262174 SF262151:SG262174 ACB262151:ACC262174 ALX262151:ALY262174 AVT262151:AVU262174 BFP262151:BFQ262174 BPL262151:BPM262174 BZH262151:BZI262174 CJD262151:CJE262174 CSZ262151:CTA262174 DCV262151:DCW262174 DMR262151:DMS262174 DWN262151:DWO262174 EGJ262151:EGK262174 EQF262151:EQG262174 FAB262151:FAC262174 FJX262151:FJY262174 FTT262151:FTU262174 GDP262151:GDQ262174 GNL262151:GNM262174 GXH262151:GXI262174 HHD262151:HHE262174 HQZ262151:HRA262174 IAV262151:IAW262174 IKR262151:IKS262174 IUN262151:IUO262174 JEJ262151:JEK262174 JOF262151:JOG262174 JYB262151:JYC262174 KHX262151:KHY262174 KRT262151:KRU262174 LBP262151:LBQ262174 LLL262151:LLM262174 LVH262151:LVI262174 MFD262151:MFE262174 MOZ262151:MPA262174 MYV262151:MYW262174 NIR262151:NIS262174 NSN262151:NSO262174 OCJ262151:OCK262174 OMF262151:OMG262174 OWB262151:OWC262174 PFX262151:PFY262174 PPT262151:PPU262174 PZP262151:PZQ262174 QJL262151:QJM262174 QTH262151:QTI262174 RDD262151:RDE262174 RMZ262151:RNA262174 RWV262151:RWW262174 SGR262151:SGS262174 SQN262151:SQO262174 TAJ262151:TAK262174 TKF262151:TKG262174 TUB262151:TUC262174 UDX262151:UDY262174 UNT262151:UNU262174 UXP262151:UXQ262174 VHL262151:VHM262174 VRH262151:VRI262174 WBD262151:WBE262174 WKZ262151:WLA262174 WUV262151:WUW262174 AB327687:AC327710 IJ327687:IK327710 SF327687:SG327710 ACB327687:ACC327710 ALX327687:ALY327710 AVT327687:AVU327710 BFP327687:BFQ327710 BPL327687:BPM327710 BZH327687:BZI327710 CJD327687:CJE327710 CSZ327687:CTA327710 DCV327687:DCW327710 DMR327687:DMS327710 DWN327687:DWO327710 EGJ327687:EGK327710 EQF327687:EQG327710 FAB327687:FAC327710 FJX327687:FJY327710 FTT327687:FTU327710 GDP327687:GDQ327710 GNL327687:GNM327710 GXH327687:GXI327710 HHD327687:HHE327710 HQZ327687:HRA327710 IAV327687:IAW327710 IKR327687:IKS327710 IUN327687:IUO327710 JEJ327687:JEK327710 JOF327687:JOG327710 JYB327687:JYC327710 KHX327687:KHY327710 KRT327687:KRU327710 LBP327687:LBQ327710 LLL327687:LLM327710 LVH327687:LVI327710 MFD327687:MFE327710 MOZ327687:MPA327710 MYV327687:MYW327710 NIR327687:NIS327710 NSN327687:NSO327710 OCJ327687:OCK327710 OMF327687:OMG327710 OWB327687:OWC327710 PFX327687:PFY327710 PPT327687:PPU327710 PZP327687:PZQ327710 QJL327687:QJM327710 QTH327687:QTI327710 RDD327687:RDE327710 RMZ327687:RNA327710 RWV327687:RWW327710 SGR327687:SGS327710 SQN327687:SQO327710 TAJ327687:TAK327710 TKF327687:TKG327710 TUB327687:TUC327710 UDX327687:UDY327710 UNT327687:UNU327710 UXP327687:UXQ327710 VHL327687:VHM327710 VRH327687:VRI327710 WBD327687:WBE327710 WKZ327687:WLA327710 WUV327687:WUW327710 AB393223:AC393246 IJ393223:IK393246 SF393223:SG393246 ACB393223:ACC393246 ALX393223:ALY393246 AVT393223:AVU393246 BFP393223:BFQ393246 BPL393223:BPM393246 BZH393223:BZI393246 CJD393223:CJE393246 CSZ393223:CTA393246 DCV393223:DCW393246 DMR393223:DMS393246 DWN393223:DWO393246 EGJ393223:EGK393246 EQF393223:EQG393246 FAB393223:FAC393246 FJX393223:FJY393246 FTT393223:FTU393246 GDP393223:GDQ393246 GNL393223:GNM393246 GXH393223:GXI393246 HHD393223:HHE393246 HQZ393223:HRA393246 IAV393223:IAW393246 IKR393223:IKS393246 IUN393223:IUO393246 JEJ393223:JEK393246 JOF393223:JOG393246 JYB393223:JYC393246 KHX393223:KHY393246 KRT393223:KRU393246 LBP393223:LBQ393246 LLL393223:LLM393246 LVH393223:LVI393246 MFD393223:MFE393246 MOZ393223:MPA393246 MYV393223:MYW393246 NIR393223:NIS393246 NSN393223:NSO393246 OCJ393223:OCK393246 OMF393223:OMG393246 OWB393223:OWC393246 PFX393223:PFY393246 PPT393223:PPU393246 PZP393223:PZQ393246 QJL393223:QJM393246 QTH393223:QTI393246 RDD393223:RDE393246 RMZ393223:RNA393246 RWV393223:RWW393246 SGR393223:SGS393246 SQN393223:SQO393246 TAJ393223:TAK393246 TKF393223:TKG393246 TUB393223:TUC393246 UDX393223:UDY393246 UNT393223:UNU393246 UXP393223:UXQ393246 VHL393223:VHM393246 VRH393223:VRI393246 WBD393223:WBE393246 WKZ393223:WLA393246 WUV393223:WUW393246 AB458759:AC458782 IJ458759:IK458782 SF458759:SG458782 ACB458759:ACC458782 ALX458759:ALY458782 AVT458759:AVU458782 BFP458759:BFQ458782 BPL458759:BPM458782 BZH458759:BZI458782 CJD458759:CJE458782 CSZ458759:CTA458782 DCV458759:DCW458782 DMR458759:DMS458782 DWN458759:DWO458782 EGJ458759:EGK458782 EQF458759:EQG458782 FAB458759:FAC458782 FJX458759:FJY458782 FTT458759:FTU458782 GDP458759:GDQ458782 GNL458759:GNM458782 GXH458759:GXI458782 HHD458759:HHE458782 HQZ458759:HRA458782 IAV458759:IAW458782 IKR458759:IKS458782 IUN458759:IUO458782 JEJ458759:JEK458782 JOF458759:JOG458782 JYB458759:JYC458782 KHX458759:KHY458782 KRT458759:KRU458782 LBP458759:LBQ458782 LLL458759:LLM458782 LVH458759:LVI458782 MFD458759:MFE458782 MOZ458759:MPA458782 MYV458759:MYW458782 NIR458759:NIS458782 NSN458759:NSO458782 OCJ458759:OCK458782 OMF458759:OMG458782 OWB458759:OWC458782 PFX458759:PFY458782 PPT458759:PPU458782 PZP458759:PZQ458782 QJL458759:QJM458782 QTH458759:QTI458782 RDD458759:RDE458782 RMZ458759:RNA458782 RWV458759:RWW458782 SGR458759:SGS458782 SQN458759:SQO458782 TAJ458759:TAK458782 TKF458759:TKG458782 TUB458759:TUC458782 UDX458759:UDY458782 UNT458759:UNU458782 UXP458759:UXQ458782 VHL458759:VHM458782 VRH458759:VRI458782 WBD458759:WBE458782 WKZ458759:WLA458782 WUV458759:WUW458782 AB524295:AC524318 IJ524295:IK524318 SF524295:SG524318 ACB524295:ACC524318 ALX524295:ALY524318 AVT524295:AVU524318 BFP524295:BFQ524318 BPL524295:BPM524318 BZH524295:BZI524318 CJD524295:CJE524318 CSZ524295:CTA524318 DCV524295:DCW524318 DMR524295:DMS524318 DWN524295:DWO524318 EGJ524295:EGK524318 EQF524295:EQG524318 FAB524295:FAC524318 FJX524295:FJY524318 FTT524295:FTU524318 GDP524295:GDQ524318 GNL524295:GNM524318 GXH524295:GXI524318 HHD524295:HHE524318 HQZ524295:HRA524318 IAV524295:IAW524318 IKR524295:IKS524318 IUN524295:IUO524318 JEJ524295:JEK524318 JOF524295:JOG524318 JYB524295:JYC524318 KHX524295:KHY524318 KRT524295:KRU524318 LBP524295:LBQ524318 LLL524295:LLM524318 LVH524295:LVI524318 MFD524295:MFE524318 MOZ524295:MPA524318 MYV524295:MYW524318 NIR524295:NIS524318 NSN524295:NSO524318 OCJ524295:OCK524318 OMF524295:OMG524318 OWB524295:OWC524318 PFX524295:PFY524318 PPT524295:PPU524318 PZP524295:PZQ524318 QJL524295:QJM524318 QTH524295:QTI524318 RDD524295:RDE524318 RMZ524295:RNA524318 RWV524295:RWW524318 SGR524295:SGS524318 SQN524295:SQO524318 TAJ524295:TAK524318 TKF524295:TKG524318 TUB524295:TUC524318 UDX524295:UDY524318 UNT524295:UNU524318 UXP524295:UXQ524318 VHL524295:VHM524318 VRH524295:VRI524318 WBD524295:WBE524318 WKZ524295:WLA524318 WUV524295:WUW524318 AB589831:AC589854 IJ589831:IK589854 SF589831:SG589854 ACB589831:ACC589854 ALX589831:ALY589854 AVT589831:AVU589854 BFP589831:BFQ589854 BPL589831:BPM589854 BZH589831:BZI589854 CJD589831:CJE589854 CSZ589831:CTA589854 DCV589831:DCW589854 DMR589831:DMS589854 DWN589831:DWO589854 EGJ589831:EGK589854 EQF589831:EQG589854 FAB589831:FAC589854 FJX589831:FJY589854 FTT589831:FTU589854 GDP589831:GDQ589854 GNL589831:GNM589854 GXH589831:GXI589854 HHD589831:HHE589854 HQZ589831:HRA589854 IAV589831:IAW589854 IKR589831:IKS589854 IUN589831:IUO589854 JEJ589831:JEK589854 JOF589831:JOG589854 JYB589831:JYC589854 KHX589831:KHY589854 KRT589831:KRU589854 LBP589831:LBQ589854 LLL589831:LLM589854 LVH589831:LVI589854 MFD589831:MFE589854 MOZ589831:MPA589854 MYV589831:MYW589854 NIR589831:NIS589854 NSN589831:NSO589854 OCJ589831:OCK589854 OMF589831:OMG589854 OWB589831:OWC589854 PFX589831:PFY589854 PPT589831:PPU589854 PZP589831:PZQ589854 QJL589831:QJM589854 QTH589831:QTI589854 RDD589831:RDE589854 RMZ589831:RNA589854 RWV589831:RWW589854 SGR589831:SGS589854 SQN589831:SQO589854 TAJ589831:TAK589854 TKF589831:TKG589854 TUB589831:TUC589854 UDX589831:UDY589854 UNT589831:UNU589854 UXP589831:UXQ589854 VHL589831:VHM589854 VRH589831:VRI589854 WBD589831:WBE589854 WKZ589831:WLA589854 WUV589831:WUW589854 AB655367:AC655390 IJ655367:IK655390 SF655367:SG655390 ACB655367:ACC655390 ALX655367:ALY655390 AVT655367:AVU655390 BFP655367:BFQ655390 BPL655367:BPM655390 BZH655367:BZI655390 CJD655367:CJE655390 CSZ655367:CTA655390 DCV655367:DCW655390 DMR655367:DMS655390 DWN655367:DWO655390 EGJ655367:EGK655390 EQF655367:EQG655390 FAB655367:FAC655390 FJX655367:FJY655390 FTT655367:FTU655390 GDP655367:GDQ655390 GNL655367:GNM655390 GXH655367:GXI655390 HHD655367:HHE655390 HQZ655367:HRA655390 IAV655367:IAW655390 IKR655367:IKS655390 IUN655367:IUO655390 JEJ655367:JEK655390 JOF655367:JOG655390 JYB655367:JYC655390 KHX655367:KHY655390 KRT655367:KRU655390 LBP655367:LBQ655390 LLL655367:LLM655390 LVH655367:LVI655390 MFD655367:MFE655390 MOZ655367:MPA655390 MYV655367:MYW655390 NIR655367:NIS655390 NSN655367:NSO655390 OCJ655367:OCK655390 OMF655367:OMG655390 OWB655367:OWC655390 PFX655367:PFY655390 PPT655367:PPU655390 PZP655367:PZQ655390 QJL655367:QJM655390 QTH655367:QTI655390 RDD655367:RDE655390 RMZ655367:RNA655390 RWV655367:RWW655390 SGR655367:SGS655390 SQN655367:SQO655390 TAJ655367:TAK655390 TKF655367:TKG655390 TUB655367:TUC655390 UDX655367:UDY655390 UNT655367:UNU655390 UXP655367:UXQ655390 VHL655367:VHM655390 VRH655367:VRI655390 WBD655367:WBE655390 WKZ655367:WLA655390 WUV655367:WUW655390 AB720903:AC720926 IJ720903:IK720926 SF720903:SG720926 ACB720903:ACC720926 ALX720903:ALY720926 AVT720903:AVU720926 BFP720903:BFQ720926 BPL720903:BPM720926 BZH720903:BZI720926 CJD720903:CJE720926 CSZ720903:CTA720926 DCV720903:DCW720926 DMR720903:DMS720926 DWN720903:DWO720926 EGJ720903:EGK720926 EQF720903:EQG720926 FAB720903:FAC720926 FJX720903:FJY720926 FTT720903:FTU720926 GDP720903:GDQ720926 GNL720903:GNM720926 GXH720903:GXI720926 HHD720903:HHE720926 HQZ720903:HRA720926 IAV720903:IAW720926 IKR720903:IKS720926 IUN720903:IUO720926 JEJ720903:JEK720926 JOF720903:JOG720926 JYB720903:JYC720926 KHX720903:KHY720926 KRT720903:KRU720926 LBP720903:LBQ720926 LLL720903:LLM720926 LVH720903:LVI720926 MFD720903:MFE720926 MOZ720903:MPA720926 MYV720903:MYW720926 NIR720903:NIS720926 NSN720903:NSO720926 OCJ720903:OCK720926 OMF720903:OMG720926 OWB720903:OWC720926 PFX720903:PFY720926 PPT720903:PPU720926 PZP720903:PZQ720926 QJL720903:QJM720926 QTH720903:QTI720926 RDD720903:RDE720926 RMZ720903:RNA720926 RWV720903:RWW720926 SGR720903:SGS720926 SQN720903:SQO720926 TAJ720903:TAK720926 TKF720903:TKG720926 TUB720903:TUC720926 UDX720903:UDY720926 UNT720903:UNU720926 UXP720903:UXQ720926 VHL720903:VHM720926 VRH720903:VRI720926 WBD720903:WBE720926 WKZ720903:WLA720926 WUV720903:WUW720926 AB786439:AC786462 IJ786439:IK786462 SF786439:SG786462 ACB786439:ACC786462 ALX786439:ALY786462 AVT786439:AVU786462 BFP786439:BFQ786462 BPL786439:BPM786462 BZH786439:BZI786462 CJD786439:CJE786462 CSZ786439:CTA786462 DCV786439:DCW786462 DMR786439:DMS786462 DWN786439:DWO786462 EGJ786439:EGK786462 EQF786439:EQG786462 FAB786439:FAC786462 FJX786439:FJY786462 FTT786439:FTU786462 GDP786439:GDQ786462 GNL786439:GNM786462 GXH786439:GXI786462 HHD786439:HHE786462 HQZ786439:HRA786462 IAV786439:IAW786462 IKR786439:IKS786462 IUN786439:IUO786462 JEJ786439:JEK786462 JOF786439:JOG786462 JYB786439:JYC786462 KHX786439:KHY786462 KRT786439:KRU786462 LBP786439:LBQ786462 LLL786439:LLM786462 LVH786439:LVI786462 MFD786439:MFE786462 MOZ786439:MPA786462 MYV786439:MYW786462 NIR786439:NIS786462 NSN786439:NSO786462 OCJ786439:OCK786462 OMF786439:OMG786462 OWB786439:OWC786462 PFX786439:PFY786462 PPT786439:PPU786462 PZP786439:PZQ786462 QJL786439:QJM786462 QTH786439:QTI786462 RDD786439:RDE786462 RMZ786439:RNA786462 RWV786439:RWW786462 SGR786439:SGS786462 SQN786439:SQO786462 TAJ786439:TAK786462 TKF786439:TKG786462 TUB786439:TUC786462 UDX786439:UDY786462 UNT786439:UNU786462 UXP786439:UXQ786462 VHL786439:VHM786462 VRH786439:VRI786462 WBD786439:WBE786462 WKZ786439:WLA786462 WUV786439:WUW786462 AB851975:AC851998 IJ851975:IK851998 SF851975:SG851998 ACB851975:ACC851998 ALX851975:ALY851998 AVT851975:AVU851998 BFP851975:BFQ851998 BPL851975:BPM851998 BZH851975:BZI851998 CJD851975:CJE851998 CSZ851975:CTA851998 DCV851975:DCW851998 DMR851975:DMS851998 DWN851975:DWO851998 EGJ851975:EGK851998 EQF851975:EQG851998 FAB851975:FAC851998 FJX851975:FJY851998 FTT851975:FTU851998 GDP851975:GDQ851998 GNL851975:GNM851998 GXH851975:GXI851998 HHD851975:HHE851998 HQZ851975:HRA851998 IAV851975:IAW851998 IKR851975:IKS851998 IUN851975:IUO851998 JEJ851975:JEK851998 JOF851975:JOG851998 JYB851975:JYC851998 KHX851975:KHY851998 KRT851975:KRU851998 LBP851975:LBQ851998 LLL851975:LLM851998 LVH851975:LVI851998 MFD851975:MFE851998 MOZ851975:MPA851998 MYV851975:MYW851998 NIR851975:NIS851998 NSN851975:NSO851998 OCJ851975:OCK851998 OMF851975:OMG851998 OWB851975:OWC851998 PFX851975:PFY851998 PPT851975:PPU851998 PZP851975:PZQ851998 QJL851975:QJM851998 QTH851975:QTI851998 RDD851975:RDE851998 RMZ851975:RNA851998 RWV851975:RWW851998 SGR851975:SGS851998 SQN851975:SQO851998 TAJ851975:TAK851998 TKF851975:TKG851998 TUB851975:TUC851998 UDX851975:UDY851998 UNT851975:UNU851998 UXP851975:UXQ851998 VHL851975:VHM851998 VRH851975:VRI851998 WBD851975:WBE851998 WKZ851975:WLA851998 WUV851975:WUW851998 AB917511:AC917534 IJ917511:IK917534 SF917511:SG917534 ACB917511:ACC917534 ALX917511:ALY917534 AVT917511:AVU917534 BFP917511:BFQ917534 BPL917511:BPM917534 BZH917511:BZI917534 CJD917511:CJE917534 CSZ917511:CTA917534 DCV917511:DCW917534 DMR917511:DMS917534 DWN917511:DWO917534 EGJ917511:EGK917534 EQF917511:EQG917534 FAB917511:FAC917534 FJX917511:FJY917534 FTT917511:FTU917534 GDP917511:GDQ917534 GNL917511:GNM917534 GXH917511:GXI917534 HHD917511:HHE917534 HQZ917511:HRA917534 IAV917511:IAW917534 IKR917511:IKS917534 IUN917511:IUO917534 JEJ917511:JEK917534 JOF917511:JOG917534 JYB917511:JYC917534 KHX917511:KHY917534 KRT917511:KRU917534 LBP917511:LBQ917534 LLL917511:LLM917534 LVH917511:LVI917534 MFD917511:MFE917534 MOZ917511:MPA917534 MYV917511:MYW917534 NIR917511:NIS917534 NSN917511:NSO917534 OCJ917511:OCK917534 OMF917511:OMG917534 OWB917511:OWC917534 PFX917511:PFY917534 PPT917511:PPU917534 PZP917511:PZQ917534 QJL917511:QJM917534 QTH917511:QTI917534 RDD917511:RDE917534 RMZ917511:RNA917534 RWV917511:RWW917534 SGR917511:SGS917534 SQN917511:SQO917534 TAJ917511:TAK917534 TKF917511:TKG917534 TUB917511:TUC917534 UDX917511:UDY917534 UNT917511:UNU917534 UXP917511:UXQ917534 VHL917511:VHM917534 VRH917511:VRI917534 WBD917511:WBE917534 WKZ917511:WLA917534 WUV917511:WUW917534 AB983047:AC983070 IJ983047:IK983070 SF983047:SG983070 ACB983047:ACC983070 ALX983047:ALY983070 AVT983047:AVU983070 BFP983047:BFQ983070 BPL983047:BPM983070 BZH983047:BZI983070 CJD983047:CJE983070 CSZ983047:CTA983070 DCV983047:DCW983070 DMR983047:DMS983070 DWN983047:DWO983070 EGJ983047:EGK983070 EQF983047:EQG983070 FAB983047:FAC983070 FJX983047:FJY983070 FTT983047:FTU983070 GDP983047:GDQ983070 GNL983047:GNM983070 GXH983047:GXI983070 HHD983047:HHE983070 HQZ983047:HRA983070 IAV983047:IAW983070 IKR983047:IKS983070 IUN983047:IUO983070 JEJ983047:JEK983070 JOF983047:JOG983070 JYB983047:JYC983070 KHX983047:KHY983070 KRT983047:KRU983070 LBP983047:LBQ983070 LLL983047:LLM983070 LVH983047:LVI983070 MFD983047:MFE983070 MOZ983047:MPA983070 MYV983047:MYW983070 NIR983047:NIS983070 NSN983047:NSO983070 OCJ983047:OCK983070 OMF983047:OMG983070 OWB983047:OWC983070 PFX983047:PFY983070 PPT983047:PPU983070 PZP983047:PZQ983070 QJL983047:QJM983070 QTH983047:QTI983070 RDD983047:RDE983070 RMZ983047:RNA983070 RWV983047:RWW983070 SGR983047:SGS983070 SQN983047:SQO983070 TAJ983047:TAK983070 TKF983047:TKG983070 TUB983047:TUC983070 UDX983047:UDY983070 UNT983047:UNU983070 UXP983047:UXQ983070 VHL983047:VHM983070 VRH983047:VRI983070 WBD983047:WBE983070 WKZ983047:WLA983070 WUV983047:WUW983070 JB7:JC30 SX7:SY30 ACT7:ACU30 AMP7:AMQ30 AWL7:AWM30 BGH7:BGI30 BQD7:BQE30 BZZ7:CAA30 CJV7:CJW30 CTR7:CTS30 DDN7:DDO30 DNJ7:DNK30 DXF7:DXG30 EHB7:EHC30 EQX7:EQY30 FAT7:FAU30 FKP7:FKQ30 FUL7:FUM30 GEH7:GEI30 GOD7:GOE30 GXZ7:GYA30 HHV7:HHW30 HRR7:HRS30 IBN7:IBO30 ILJ7:ILK30 IVF7:IVG30 JFB7:JFC30 JOX7:JOY30 JYT7:JYU30 KIP7:KIQ30 KSL7:KSM30 LCH7:LCI30 LMD7:LME30 LVZ7:LWA30 MFV7:MFW30 MPR7:MPS30 MZN7:MZO30 NJJ7:NJK30 NTF7:NTG30 ODB7:ODC30 OMX7:OMY30 OWT7:OWU30 PGP7:PGQ30 PQL7:PQM30 QAH7:QAI30 QKD7:QKE30 QTZ7:QUA30 RDV7:RDW30 RNR7:RNS30 RXN7:RXO30 SHJ7:SHK30 SRF7:SRG30 TBB7:TBC30 TKX7:TKY30 TUT7:TUU30 UEP7:UEQ30 UOL7:UOM30 UYH7:UYI30 VID7:VIE30 VRZ7:VSA30 WBV7:WBW30 WLR7:WLS30 WVN7:WVO30 JB65543:JC65566 SX65543:SY65566 ACT65543:ACU65566 AMP65543:AMQ65566 AWL65543:AWM65566 BGH65543:BGI65566 BQD65543:BQE65566 BZZ65543:CAA65566 CJV65543:CJW65566 CTR65543:CTS65566 DDN65543:DDO65566 DNJ65543:DNK65566 DXF65543:DXG65566 EHB65543:EHC65566 EQX65543:EQY65566 FAT65543:FAU65566 FKP65543:FKQ65566 FUL65543:FUM65566 GEH65543:GEI65566 GOD65543:GOE65566 GXZ65543:GYA65566 HHV65543:HHW65566 HRR65543:HRS65566 IBN65543:IBO65566 ILJ65543:ILK65566 IVF65543:IVG65566 JFB65543:JFC65566 JOX65543:JOY65566 JYT65543:JYU65566 KIP65543:KIQ65566 KSL65543:KSM65566 LCH65543:LCI65566 LMD65543:LME65566 LVZ65543:LWA65566 MFV65543:MFW65566 MPR65543:MPS65566 MZN65543:MZO65566 NJJ65543:NJK65566 NTF65543:NTG65566 ODB65543:ODC65566 OMX65543:OMY65566 OWT65543:OWU65566 PGP65543:PGQ65566 PQL65543:PQM65566 QAH65543:QAI65566 QKD65543:QKE65566 QTZ65543:QUA65566 RDV65543:RDW65566 RNR65543:RNS65566 RXN65543:RXO65566 SHJ65543:SHK65566 SRF65543:SRG65566 TBB65543:TBC65566 TKX65543:TKY65566 TUT65543:TUU65566 UEP65543:UEQ65566 UOL65543:UOM65566 UYH65543:UYI65566 VID65543:VIE65566 VRZ65543:VSA65566 WBV65543:WBW65566 WLR65543:WLS65566 WVN65543:WVO65566 JB131079:JC131102 SX131079:SY131102 ACT131079:ACU131102 AMP131079:AMQ131102 AWL131079:AWM131102 BGH131079:BGI131102 BQD131079:BQE131102 BZZ131079:CAA131102 CJV131079:CJW131102 CTR131079:CTS131102 DDN131079:DDO131102 DNJ131079:DNK131102 DXF131079:DXG131102 EHB131079:EHC131102 EQX131079:EQY131102 FAT131079:FAU131102 FKP131079:FKQ131102 FUL131079:FUM131102 GEH131079:GEI131102 GOD131079:GOE131102 GXZ131079:GYA131102 HHV131079:HHW131102 HRR131079:HRS131102 IBN131079:IBO131102 ILJ131079:ILK131102 IVF131079:IVG131102 JFB131079:JFC131102 JOX131079:JOY131102 JYT131079:JYU131102 KIP131079:KIQ131102 KSL131079:KSM131102 LCH131079:LCI131102 LMD131079:LME131102 LVZ131079:LWA131102 MFV131079:MFW131102 MPR131079:MPS131102 MZN131079:MZO131102 NJJ131079:NJK131102 NTF131079:NTG131102 ODB131079:ODC131102 OMX131079:OMY131102 OWT131079:OWU131102 PGP131079:PGQ131102 PQL131079:PQM131102 QAH131079:QAI131102 QKD131079:QKE131102 QTZ131079:QUA131102 RDV131079:RDW131102 RNR131079:RNS131102 RXN131079:RXO131102 SHJ131079:SHK131102 SRF131079:SRG131102 TBB131079:TBC131102 TKX131079:TKY131102 TUT131079:TUU131102 UEP131079:UEQ131102 UOL131079:UOM131102 UYH131079:UYI131102 VID131079:VIE131102 VRZ131079:VSA131102 WBV131079:WBW131102 WLR131079:WLS131102 WVN131079:WVO131102 JB196615:JC196638 SX196615:SY196638 ACT196615:ACU196638 AMP196615:AMQ196638 AWL196615:AWM196638 BGH196615:BGI196638 BQD196615:BQE196638 BZZ196615:CAA196638 CJV196615:CJW196638 CTR196615:CTS196638 DDN196615:DDO196638 DNJ196615:DNK196638 DXF196615:DXG196638 EHB196615:EHC196638 EQX196615:EQY196638 FAT196615:FAU196638 FKP196615:FKQ196638 FUL196615:FUM196638 GEH196615:GEI196638 GOD196615:GOE196638 GXZ196615:GYA196638 HHV196615:HHW196638 HRR196615:HRS196638 IBN196615:IBO196638 ILJ196615:ILK196638 IVF196615:IVG196638 JFB196615:JFC196638 JOX196615:JOY196638 JYT196615:JYU196638 KIP196615:KIQ196638 KSL196615:KSM196638 LCH196615:LCI196638 LMD196615:LME196638 LVZ196615:LWA196638 MFV196615:MFW196638 MPR196615:MPS196638 MZN196615:MZO196638 NJJ196615:NJK196638 NTF196615:NTG196638 ODB196615:ODC196638 OMX196615:OMY196638 OWT196615:OWU196638 PGP196615:PGQ196638 PQL196615:PQM196638 QAH196615:QAI196638 QKD196615:QKE196638 QTZ196615:QUA196638 RDV196615:RDW196638 RNR196615:RNS196638 RXN196615:RXO196638 SHJ196615:SHK196638 SRF196615:SRG196638 TBB196615:TBC196638 TKX196615:TKY196638 TUT196615:TUU196638 UEP196615:UEQ196638 UOL196615:UOM196638 UYH196615:UYI196638 VID196615:VIE196638 VRZ196615:VSA196638 WBV196615:WBW196638 WLR196615:WLS196638 WVN196615:WVO196638 JB262151:JC262174 SX262151:SY262174 ACT262151:ACU262174 AMP262151:AMQ262174 AWL262151:AWM262174 BGH262151:BGI262174 BQD262151:BQE262174 BZZ262151:CAA262174 CJV262151:CJW262174 CTR262151:CTS262174 DDN262151:DDO262174 DNJ262151:DNK262174 DXF262151:DXG262174 EHB262151:EHC262174 EQX262151:EQY262174 FAT262151:FAU262174 FKP262151:FKQ262174 FUL262151:FUM262174 GEH262151:GEI262174 GOD262151:GOE262174 GXZ262151:GYA262174 HHV262151:HHW262174 HRR262151:HRS262174 IBN262151:IBO262174 ILJ262151:ILK262174 IVF262151:IVG262174 JFB262151:JFC262174 JOX262151:JOY262174 JYT262151:JYU262174 KIP262151:KIQ262174 KSL262151:KSM262174 LCH262151:LCI262174 LMD262151:LME262174 LVZ262151:LWA262174 MFV262151:MFW262174 MPR262151:MPS262174 MZN262151:MZO262174 NJJ262151:NJK262174 NTF262151:NTG262174 ODB262151:ODC262174 OMX262151:OMY262174 OWT262151:OWU262174 PGP262151:PGQ262174 PQL262151:PQM262174 QAH262151:QAI262174 QKD262151:QKE262174 QTZ262151:QUA262174 RDV262151:RDW262174 RNR262151:RNS262174 RXN262151:RXO262174 SHJ262151:SHK262174 SRF262151:SRG262174 TBB262151:TBC262174 TKX262151:TKY262174 TUT262151:TUU262174 UEP262151:UEQ262174 UOL262151:UOM262174 UYH262151:UYI262174 VID262151:VIE262174 VRZ262151:VSA262174 WBV262151:WBW262174 WLR262151:WLS262174 WVN262151:WVO262174 JB327687:JC327710 SX327687:SY327710 ACT327687:ACU327710 AMP327687:AMQ327710 AWL327687:AWM327710 BGH327687:BGI327710 BQD327687:BQE327710 BZZ327687:CAA327710 CJV327687:CJW327710 CTR327687:CTS327710 DDN327687:DDO327710 DNJ327687:DNK327710 DXF327687:DXG327710 EHB327687:EHC327710 EQX327687:EQY327710 FAT327687:FAU327710 FKP327687:FKQ327710 FUL327687:FUM327710 GEH327687:GEI327710 GOD327687:GOE327710 GXZ327687:GYA327710 HHV327687:HHW327710 HRR327687:HRS327710 IBN327687:IBO327710 ILJ327687:ILK327710 IVF327687:IVG327710 JFB327687:JFC327710 JOX327687:JOY327710 JYT327687:JYU327710 KIP327687:KIQ327710 KSL327687:KSM327710 LCH327687:LCI327710 LMD327687:LME327710 LVZ327687:LWA327710 MFV327687:MFW327710 MPR327687:MPS327710 MZN327687:MZO327710 NJJ327687:NJK327710 NTF327687:NTG327710 ODB327687:ODC327710 OMX327687:OMY327710 OWT327687:OWU327710 PGP327687:PGQ327710 PQL327687:PQM327710 QAH327687:QAI327710 QKD327687:QKE327710 QTZ327687:QUA327710 RDV327687:RDW327710 RNR327687:RNS327710 RXN327687:RXO327710 SHJ327687:SHK327710 SRF327687:SRG327710 TBB327687:TBC327710 TKX327687:TKY327710 TUT327687:TUU327710 UEP327687:UEQ327710 UOL327687:UOM327710 UYH327687:UYI327710 VID327687:VIE327710 VRZ327687:VSA327710 WBV327687:WBW327710 WLR327687:WLS327710 WVN327687:WVO327710 JB393223:JC393246 SX393223:SY393246 ACT393223:ACU393246 AMP393223:AMQ393246 AWL393223:AWM393246 BGH393223:BGI393246 BQD393223:BQE393246 BZZ393223:CAA393246 CJV393223:CJW393246 CTR393223:CTS393246 DDN393223:DDO393246 DNJ393223:DNK393246 DXF393223:DXG393246 EHB393223:EHC393246 EQX393223:EQY393246 FAT393223:FAU393246 FKP393223:FKQ393246 FUL393223:FUM393246 GEH393223:GEI393246 GOD393223:GOE393246 GXZ393223:GYA393246 HHV393223:HHW393246 HRR393223:HRS393246 IBN393223:IBO393246 ILJ393223:ILK393246 IVF393223:IVG393246 JFB393223:JFC393246 JOX393223:JOY393246 JYT393223:JYU393246 KIP393223:KIQ393246 KSL393223:KSM393246 LCH393223:LCI393246 LMD393223:LME393246 LVZ393223:LWA393246 MFV393223:MFW393246 MPR393223:MPS393246 MZN393223:MZO393246 NJJ393223:NJK393246 NTF393223:NTG393246 ODB393223:ODC393246 OMX393223:OMY393246 OWT393223:OWU393246 PGP393223:PGQ393246 PQL393223:PQM393246 QAH393223:QAI393246 QKD393223:QKE393246 QTZ393223:QUA393246 RDV393223:RDW393246 RNR393223:RNS393246 RXN393223:RXO393246 SHJ393223:SHK393246 SRF393223:SRG393246 TBB393223:TBC393246 TKX393223:TKY393246 TUT393223:TUU393246 UEP393223:UEQ393246 UOL393223:UOM393246 UYH393223:UYI393246 VID393223:VIE393246 VRZ393223:VSA393246 WBV393223:WBW393246 WLR393223:WLS393246 WVN393223:WVO393246 JB458759:JC458782 SX458759:SY458782 ACT458759:ACU458782 AMP458759:AMQ458782 AWL458759:AWM458782 BGH458759:BGI458782 BQD458759:BQE458782 BZZ458759:CAA458782 CJV458759:CJW458782 CTR458759:CTS458782 DDN458759:DDO458782 DNJ458759:DNK458782 DXF458759:DXG458782 EHB458759:EHC458782 EQX458759:EQY458782 FAT458759:FAU458782 FKP458759:FKQ458782 FUL458759:FUM458782 GEH458759:GEI458782 GOD458759:GOE458782 GXZ458759:GYA458782 HHV458759:HHW458782 HRR458759:HRS458782 IBN458759:IBO458782 ILJ458759:ILK458782 IVF458759:IVG458782 JFB458759:JFC458782 JOX458759:JOY458782 JYT458759:JYU458782 KIP458759:KIQ458782 KSL458759:KSM458782 LCH458759:LCI458782 LMD458759:LME458782 LVZ458759:LWA458782 MFV458759:MFW458782 MPR458759:MPS458782 MZN458759:MZO458782 NJJ458759:NJK458782 NTF458759:NTG458782 ODB458759:ODC458782 OMX458759:OMY458782 OWT458759:OWU458782 PGP458759:PGQ458782 PQL458759:PQM458782 QAH458759:QAI458782 QKD458759:QKE458782 QTZ458759:QUA458782 RDV458759:RDW458782 RNR458759:RNS458782 RXN458759:RXO458782 SHJ458759:SHK458782 SRF458759:SRG458782 TBB458759:TBC458782 TKX458759:TKY458782 TUT458759:TUU458782 UEP458759:UEQ458782 UOL458759:UOM458782 UYH458759:UYI458782 VID458759:VIE458782 VRZ458759:VSA458782 WBV458759:WBW458782 WLR458759:WLS458782 WVN458759:WVO458782 JB524295:JC524318 SX524295:SY524318 ACT524295:ACU524318 AMP524295:AMQ524318 AWL524295:AWM524318 BGH524295:BGI524318 BQD524295:BQE524318 BZZ524295:CAA524318 CJV524295:CJW524318 CTR524295:CTS524318 DDN524295:DDO524318 DNJ524295:DNK524318 DXF524295:DXG524318 EHB524295:EHC524318 EQX524295:EQY524318 FAT524295:FAU524318 FKP524295:FKQ524318 FUL524295:FUM524318 GEH524295:GEI524318 GOD524295:GOE524318 GXZ524295:GYA524318 HHV524295:HHW524318 HRR524295:HRS524318 IBN524295:IBO524318 ILJ524295:ILK524318 IVF524295:IVG524318 JFB524295:JFC524318 JOX524295:JOY524318 JYT524295:JYU524318 KIP524295:KIQ524318 KSL524295:KSM524318 LCH524295:LCI524318 LMD524295:LME524318 LVZ524295:LWA524318 MFV524295:MFW524318 MPR524295:MPS524318 MZN524295:MZO524318 NJJ524295:NJK524318 NTF524295:NTG524318 ODB524295:ODC524318 OMX524295:OMY524318 OWT524295:OWU524318 PGP524295:PGQ524318 PQL524295:PQM524318 QAH524295:QAI524318 QKD524295:QKE524318 QTZ524295:QUA524318 RDV524295:RDW524318 RNR524295:RNS524318 RXN524295:RXO524318 SHJ524295:SHK524318 SRF524295:SRG524318 TBB524295:TBC524318 TKX524295:TKY524318 TUT524295:TUU524318 UEP524295:UEQ524318 UOL524295:UOM524318 UYH524295:UYI524318 VID524295:VIE524318 VRZ524295:VSA524318 WBV524295:WBW524318 WLR524295:WLS524318 WVN524295:WVO524318 JB589831:JC589854 SX589831:SY589854 ACT589831:ACU589854 AMP589831:AMQ589854 AWL589831:AWM589854 BGH589831:BGI589854 BQD589831:BQE589854 BZZ589831:CAA589854 CJV589831:CJW589854 CTR589831:CTS589854 DDN589831:DDO589854 DNJ589831:DNK589854 DXF589831:DXG589854 EHB589831:EHC589854 EQX589831:EQY589854 FAT589831:FAU589854 FKP589831:FKQ589854 FUL589831:FUM589854 GEH589831:GEI589854 GOD589831:GOE589854 GXZ589831:GYA589854 HHV589831:HHW589854 HRR589831:HRS589854 IBN589831:IBO589854 ILJ589831:ILK589854 IVF589831:IVG589854 JFB589831:JFC589854 JOX589831:JOY589854 JYT589831:JYU589854 KIP589831:KIQ589854 KSL589831:KSM589854 LCH589831:LCI589854 LMD589831:LME589854 LVZ589831:LWA589854 MFV589831:MFW589854 MPR589831:MPS589854 MZN589831:MZO589854 NJJ589831:NJK589854 NTF589831:NTG589854 ODB589831:ODC589854 OMX589831:OMY589854 OWT589831:OWU589854 PGP589831:PGQ589854 PQL589831:PQM589854 QAH589831:QAI589854 QKD589831:QKE589854 QTZ589831:QUA589854 RDV589831:RDW589854 RNR589831:RNS589854 RXN589831:RXO589854 SHJ589831:SHK589854 SRF589831:SRG589854 TBB589831:TBC589854 TKX589831:TKY589854 TUT589831:TUU589854 UEP589831:UEQ589854 UOL589831:UOM589854 UYH589831:UYI589854 VID589831:VIE589854 VRZ589831:VSA589854 WBV589831:WBW589854 WLR589831:WLS589854 WVN589831:WVO589854 JB655367:JC655390 SX655367:SY655390 ACT655367:ACU655390 AMP655367:AMQ655390 AWL655367:AWM655390 BGH655367:BGI655390 BQD655367:BQE655390 BZZ655367:CAA655390 CJV655367:CJW655390 CTR655367:CTS655390 DDN655367:DDO655390 DNJ655367:DNK655390 DXF655367:DXG655390 EHB655367:EHC655390 EQX655367:EQY655390 FAT655367:FAU655390 FKP655367:FKQ655390 FUL655367:FUM655390 GEH655367:GEI655390 GOD655367:GOE655390 GXZ655367:GYA655390 HHV655367:HHW655390 HRR655367:HRS655390 IBN655367:IBO655390 ILJ655367:ILK655390 IVF655367:IVG655390 JFB655367:JFC655390 JOX655367:JOY655390 JYT655367:JYU655390 KIP655367:KIQ655390 KSL655367:KSM655390 LCH655367:LCI655390 LMD655367:LME655390 LVZ655367:LWA655390 MFV655367:MFW655390 MPR655367:MPS655390 MZN655367:MZO655390 NJJ655367:NJK655390 NTF655367:NTG655390 ODB655367:ODC655390 OMX655367:OMY655390 OWT655367:OWU655390 PGP655367:PGQ655390 PQL655367:PQM655390 QAH655367:QAI655390 QKD655367:QKE655390 QTZ655367:QUA655390 RDV655367:RDW655390 RNR655367:RNS655390 RXN655367:RXO655390 SHJ655367:SHK655390 SRF655367:SRG655390 TBB655367:TBC655390 TKX655367:TKY655390 TUT655367:TUU655390 UEP655367:UEQ655390 UOL655367:UOM655390 UYH655367:UYI655390 VID655367:VIE655390 VRZ655367:VSA655390 WBV655367:WBW655390 WLR655367:WLS655390 WVN655367:WVO655390 JB720903:JC720926 SX720903:SY720926 ACT720903:ACU720926 AMP720903:AMQ720926 AWL720903:AWM720926 BGH720903:BGI720926 BQD720903:BQE720926 BZZ720903:CAA720926 CJV720903:CJW720926 CTR720903:CTS720926 DDN720903:DDO720926 DNJ720903:DNK720926 DXF720903:DXG720926 EHB720903:EHC720926 EQX720903:EQY720926 FAT720903:FAU720926 FKP720903:FKQ720926 FUL720903:FUM720926 GEH720903:GEI720926 GOD720903:GOE720926 GXZ720903:GYA720926 HHV720903:HHW720926 HRR720903:HRS720926 IBN720903:IBO720926 ILJ720903:ILK720926 IVF720903:IVG720926 JFB720903:JFC720926 JOX720903:JOY720926 JYT720903:JYU720926 KIP720903:KIQ720926 KSL720903:KSM720926 LCH720903:LCI720926 LMD720903:LME720926 LVZ720903:LWA720926 MFV720903:MFW720926 MPR720903:MPS720926 MZN720903:MZO720926 NJJ720903:NJK720926 NTF720903:NTG720926 ODB720903:ODC720926 OMX720903:OMY720926 OWT720903:OWU720926 PGP720903:PGQ720926 PQL720903:PQM720926 QAH720903:QAI720926 QKD720903:QKE720926 QTZ720903:QUA720926 RDV720903:RDW720926 RNR720903:RNS720926 RXN720903:RXO720926 SHJ720903:SHK720926 SRF720903:SRG720926 TBB720903:TBC720926 TKX720903:TKY720926 TUT720903:TUU720926 UEP720903:UEQ720926 UOL720903:UOM720926 UYH720903:UYI720926 VID720903:VIE720926 VRZ720903:VSA720926 WBV720903:WBW720926 WLR720903:WLS720926 WVN720903:WVO720926 JB786439:JC786462 SX786439:SY786462 ACT786439:ACU786462 AMP786439:AMQ786462 AWL786439:AWM786462 BGH786439:BGI786462 BQD786439:BQE786462 BZZ786439:CAA786462 CJV786439:CJW786462 CTR786439:CTS786462 DDN786439:DDO786462 DNJ786439:DNK786462 DXF786439:DXG786462 EHB786439:EHC786462 EQX786439:EQY786462 FAT786439:FAU786462 FKP786439:FKQ786462 FUL786439:FUM786462 GEH786439:GEI786462 GOD786439:GOE786462 GXZ786439:GYA786462 HHV786439:HHW786462 HRR786439:HRS786462 IBN786439:IBO786462 ILJ786439:ILK786462 IVF786439:IVG786462 JFB786439:JFC786462 JOX786439:JOY786462 JYT786439:JYU786462 KIP786439:KIQ786462 KSL786439:KSM786462 LCH786439:LCI786462 LMD786439:LME786462 LVZ786439:LWA786462 MFV786439:MFW786462 MPR786439:MPS786462 MZN786439:MZO786462 NJJ786439:NJK786462 NTF786439:NTG786462 ODB786439:ODC786462 OMX786439:OMY786462 OWT786439:OWU786462 PGP786439:PGQ786462 PQL786439:PQM786462 QAH786439:QAI786462 QKD786439:QKE786462 QTZ786439:QUA786462 RDV786439:RDW786462 RNR786439:RNS786462 RXN786439:RXO786462 SHJ786439:SHK786462 SRF786439:SRG786462 TBB786439:TBC786462 TKX786439:TKY786462 TUT786439:TUU786462 UEP786439:UEQ786462 UOL786439:UOM786462 UYH786439:UYI786462 VID786439:VIE786462 VRZ786439:VSA786462 WBV786439:WBW786462 WLR786439:WLS786462 WVN786439:WVO786462 JB851975:JC851998 SX851975:SY851998 ACT851975:ACU851998 AMP851975:AMQ851998 AWL851975:AWM851998 BGH851975:BGI851998 BQD851975:BQE851998 BZZ851975:CAA851998 CJV851975:CJW851998 CTR851975:CTS851998 DDN851975:DDO851998 DNJ851975:DNK851998 DXF851975:DXG851998 EHB851975:EHC851998 EQX851975:EQY851998 FAT851975:FAU851998 FKP851975:FKQ851998 FUL851975:FUM851998 GEH851975:GEI851998 GOD851975:GOE851998 GXZ851975:GYA851998 HHV851975:HHW851998 HRR851975:HRS851998 IBN851975:IBO851998 ILJ851975:ILK851998 IVF851975:IVG851998 JFB851975:JFC851998 JOX851975:JOY851998 JYT851975:JYU851998 KIP851975:KIQ851998 KSL851975:KSM851998 LCH851975:LCI851998 LMD851975:LME851998 LVZ851975:LWA851998 MFV851975:MFW851998 MPR851975:MPS851998 MZN851975:MZO851998 NJJ851975:NJK851998 NTF851975:NTG851998 ODB851975:ODC851998 OMX851975:OMY851998 OWT851975:OWU851998 PGP851975:PGQ851998 PQL851975:PQM851998 QAH851975:QAI851998 QKD851975:QKE851998 QTZ851975:QUA851998 RDV851975:RDW851998 RNR851975:RNS851998 RXN851975:RXO851998 SHJ851975:SHK851998 SRF851975:SRG851998 TBB851975:TBC851998 TKX851975:TKY851998 TUT851975:TUU851998 UEP851975:UEQ851998 UOL851975:UOM851998 UYH851975:UYI851998 VID851975:VIE851998 VRZ851975:VSA851998 WBV851975:WBW851998 WLR851975:WLS851998 WVN851975:WVO851998 JB917511:JC917534 SX917511:SY917534 ACT917511:ACU917534 AMP917511:AMQ917534 AWL917511:AWM917534 BGH917511:BGI917534 BQD917511:BQE917534 BZZ917511:CAA917534 CJV917511:CJW917534 CTR917511:CTS917534 DDN917511:DDO917534 DNJ917511:DNK917534 DXF917511:DXG917534 EHB917511:EHC917534 EQX917511:EQY917534 FAT917511:FAU917534 FKP917511:FKQ917534 FUL917511:FUM917534 GEH917511:GEI917534 GOD917511:GOE917534 GXZ917511:GYA917534 HHV917511:HHW917534 HRR917511:HRS917534 IBN917511:IBO917534 ILJ917511:ILK917534 IVF917511:IVG917534 JFB917511:JFC917534 JOX917511:JOY917534 JYT917511:JYU917534 KIP917511:KIQ917534 KSL917511:KSM917534 LCH917511:LCI917534 LMD917511:LME917534 LVZ917511:LWA917534 MFV917511:MFW917534 MPR917511:MPS917534 MZN917511:MZO917534 NJJ917511:NJK917534 NTF917511:NTG917534 ODB917511:ODC917534 OMX917511:OMY917534 OWT917511:OWU917534 PGP917511:PGQ917534 PQL917511:PQM917534 QAH917511:QAI917534 QKD917511:QKE917534 QTZ917511:QUA917534 RDV917511:RDW917534 RNR917511:RNS917534 RXN917511:RXO917534 SHJ917511:SHK917534 SRF917511:SRG917534 TBB917511:TBC917534 TKX917511:TKY917534 TUT917511:TUU917534 UEP917511:UEQ917534 UOL917511:UOM917534 UYH917511:UYI917534 VID917511:VIE917534 VRZ917511:VSA917534 WBV917511:WBW917534 WLR917511:WLS917534 WVN917511:WVO917534 JB983047:JC983070 SX983047:SY983070 ACT983047:ACU983070 AMP983047:AMQ983070 AWL983047:AWM983070 BGH983047:BGI983070 BQD983047:BQE983070 BZZ983047:CAA983070 CJV983047:CJW983070 CTR983047:CTS983070 DDN983047:DDO983070 DNJ983047:DNK983070 DXF983047:DXG983070 EHB983047:EHC983070 EQX983047:EQY983070 FAT983047:FAU983070 FKP983047:FKQ983070 FUL983047:FUM983070 GEH983047:GEI983070 GOD983047:GOE983070 GXZ983047:GYA983070 HHV983047:HHW983070 HRR983047:HRS983070 IBN983047:IBO983070 ILJ983047:ILK983070 IVF983047:IVG983070 JFB983047:JFC983070 JOX983047:JOY983070 JYT983047:JYU983070 KIP983047:KIQ983070 KSL983047:KSM983070 LCH983047:LCI983070 LMD983047:LME983070 LVZ983047:LWA983070 MFV983047:MFW983070 MPR983047:MPS983070 MZN983047:MZO983070 NJJ983047:NJK983070 NTF983047:NTG983070 ODB983047:ODC983070 OMX983047:OMY983070 OWT983047:OWU983070 PGP983047:PGQ983070 PQL983047:PQM983070 QAH983047:QAI983070 QKD983047:QKE983070 QTZ983047:QUA983070 RDV983047:RDW983070 RNR983047:RNS983070 RXN983047:RXO983070 SHJ983047:SHK983070 SRF983047:SRG983070 TBB983047:TBC983070 TKX983047:TKY983070 TUT983047:TUU983070 UEP983047:UEQ983070 UOL983047:UOM983070 UYH983047:UYI983070 VID983047:VIE983070 VRZ983047:VSA983070 WBV983047:WBW983070 WLR983047:WLS983070 WVN983047:WVO983070 AB7:AC30 J65543:K65566 J131079:K131102 J196615:K196638 J262151:K262174 J327687:K327710 J393223:K393246 J458759:K458782 J524295:K524318 J589831:K589854 J655367:K655390 J720903:K720926 J786439:K786462 J851975:K851998 J917511:K917534 J983047:K983070 J7:K30" xr:uid="{00000000-0002-0000-1000-000000000000}">
      <formula1>"自由形,背泳ぎ,平泳ぎ,バタフライ,個人ﾒﾄﾞﾚ－"</formula1>
    </dataValidation>
    <dataValidation type="list" allowBlank="1" showInputMessage="1" showErrorMessage="1" sqref="IH7:IH30 SD7:SD30 ABZ7:ABZ30 ALV7:ALV30 AVR7:AVR30 BFN7:BFN30 BPJ7:BPJ30 BZF7:BZF30 CJB7:CJB30 CSX7:CSX30 DCT7:DCT30 DMP7:DMP30 DWL7:DWL30 EGH7:EGH30 EQD7:EQD30 EZZ7:EZZ30 FJV7:FJV30 FTR7:FTR30 GDN7:GDN30 GNJ7:GNJ30 GXF7:GXF30 HHB7:HHB30 HQX7:HQX30 IAT7:IAT30 IKP7:IKP30 IUL7:IUL30 JEH7:JEH30 JOD7:JOD30 JXZ7:JXZ30 KHV7:KHV30 KRR7:KRR30 LBN7:LBN30 LLJ7:LLJ30 LVF7:LVF30 MFB7:MFB30 MOX7:MOX30 MYT7:MYT30 NIP7:NIP30 NSL7:NSL30 OCH7:OCH30 OMD7:OMD30 OVZ7:OVZ30 PFV7:PFV30 PPR7:PPR30 PZN7:PZN30 QJJ7:QJJ30 QTF7:QTF30 RDB7:RDB30 RMX7:RMX30 RWT7:RWT30 SGP7:SGP30 SQL7:SQL30 TAH7:TAH30 TKD7:TKD30 TTZ7:TTZ30 UDV7:UDV30 UNR7:UNR30 UXN7:UXN30 VHJ7:VHJ30 VRF7:VRF30 WBB7:WBB30 WKX7:WKX30 WUT7:WUT30 Z65543:Z65566 IH65543:IH65566 SD65543:SD65566 ABZ65543:ABZ65566 ALV65543:ALV65566 AVR65543:AVR65566 BFN65543:BFN65566 BPJ65543:BPJ65566 BZF65543:BZF65566 CJB65543:CJB65566 CSX65543:CSX65566 DCT65543:DCT65566 DMP65543:DMP65566 DWL65543:DWL65566 EGH65543:EGH65566 EQD65543:EQD65566 EZZ65543:EZZ65566 FJV65543:FJV65566 FTR65543:FTR65566 GDN65543:GDN65566 GNJ65543:GNJ65566 GXF65543:GXF65566 HHB65543:HHB65566 HQX65543:HQX65566 IAT65543:IAT65566 IKP65543:IKP65566 IUL65543:IUL65566 JEH65543:JEH65566 JOD65543:JOD65566 JXZ65543:JXZ65566 KHV65543:KHV65566 KRR65543:KRR65566 LBN65543:LBN65566 LLJ65543:LLJ65566 LVF65543:LVF65566 MFB65543:MFB65566 MOX65543:MOX65566 MYT65543:MYT65566 NIP65543:NIP65566 NSL65543:NSL65566 OCH65543:OCH65566 OMD65543:OMD65566 OVZ65543:OVZ65566 PFV65543:PFV65566 PPR65543:PPR65566 PZN65543:PZN65566 QJJ65543:QJJ65566 QTF65543:QTF65566 RDB65543:RDB65566 RMX65543:RMX65566 RWT65543:RWT65566 SGP65543:SGP65566 SQL65543:SQL65566 TAH65543:TAH65566 TKD65543:TKD65566 TTZ65543:TTZ65566 UDV65543:UDV65566 UNR65543:UNR65566 UXN65543:UXN65566 VHJ65543:VHJ65566 VRF65543:VRF65566 WBB65543:WBB65566 WKX65543:WKX65566 WUT65543:WUT65566 Z131079:Z131102 IH131079:IH131102 SD131079:SD131102 ABZ131079:ABZ131102 ALV131079:ALV131102 AVR131079:AVR131102 BFN131079:BFN131102 BPJ131079:BPJ131102 BZF131079:BZF131102 CJB131079:CJB131102 CSX131079:CSX131102 DCT131079:DCT131102 DMP131079:DMP131102 DWL131079:DWL131102 EGH131079:EGH131102 EQD131079:EQD131102 EZZ131079:EZZ131102 FJV131079:FJV131102 FTR131079:FTR131102 GDN131079:GDN131102 GNJ131079:GNJ131102 GXF131079:GXF131102 HHB131079:HHB131102 HQX131079:HQX131102 IAT131079:IAT131102 IKP131079:IKP131102 IUL131079:IUL131102 JEH131079:JEH131102 JOD131079:JOD131102 JXZ131079:JXZ131102 KHV131079:KHV131102 KRR131079:KRR131102 LBN131079:LBN131102 LLJ131079:LLJ131102 LVF131079:LVF131102 MFB131079:MFB131102 MOX131079:MOX131102 MYT131079:MYT131102 NIP131079:NIP131102 NSL131079:NSL131102 OCH131079:OCH131102 OMD131079:OMD131102 OVZ131079:OVZ131102 PFV131079:PFV131102 PPR131079:PPR131102 PZN131079:PZN131102 QJJ131079:QJJ131102 QTF131079:QTF131102 RDB131079:RDB131102 RMX131079:RMX131102 RWT131079:RWT131102 SGP131079:SGP131102 SQL131079:SQL131102 TAH131079:TAH131102 TKD131079:TKD131102 TTZ131079:TTZ131102 UDV131079:UDV131102 UNR131079:UNR131102 UXN131079:UXN131102 VHJ131079:VHJ131102 VRF131079:VRF131102 WBB131079:WBB131102 WKX131079:WKX131102 WUT131079:WUT131102 Z196615:Z196638 IH196615:IH196638 SD196615:SD196638 ABZ196615:ABZ196638 ALV196615:ALV196638 AVR196615:AVR196638 BFN196615:BFN196638 BPJ196615:BPJ196638 BZF196615:BZF196638 CJB196615:CJB196638 CSX196615:CSX196638 DCT196615:DCT196638 DMP196615:DMP196638 DWL196615:DWL196638 EGH196615:EGH196638 EQD196615:EQD196638 EZZ196615:EZZ196638 FJV196615:FJV196638 FTR196615:FTR196638 GDN196615:GDN196638 GNJ196615:GNJ196638 GXF196615:GXF196638 HHB196615:HHB196638 HQX196615:HQX196638 IAT196615:IAT196638 IKP196615:IKP196638 IUL196615:IUL196638 JEH196615:JEH196638 JOD196615:JOD196638 JXZ196615:JXZ196638 KHV196615:KHV196638 KRR196615:KRR196638 LBN196615:LBN196638 LLJ196615:LLJ196638 LVF196615:LVF196638 MFB196615:MFB196638 MOX196615:MOX196638 MYT196615:MYT196638 NIP196615:NIP196638 NSL196615:NSL196638 OCH196615:OCH196638 OMD196615:OMD196638 OVZ196615:OVZ196638 PFV196615:PFV196638 PPR196615:PPR196638 PZN196615:PZN196638 QJJ196615:QJJ196638 QTF196615:QTF196638 RDB196615:RDB196638 RMX196615:RMX196638 RWT196615:RWT196638 SGP196615:SGP196638 SQL196615:SQL196638 TAH196615:TAH196638 TKD196615:TKD196638 TTZ196615:TTZ196638 UDV196615:UDV196638 UNR196615:UNR196638 UXN196615:UXN196638 VHJ196615:VHJ196638 VRF196615:VRF196638 WBB196615:WBB196638 WKX196615:WKX196638 WUT196615:WUT196638 Z262151:Z262174 IH262151:IH262174 SD262151:SD262174 ABZ262151:ABZ262174 ALV262151:ALV262174 AVR262151:AVR262174 BFN262151:BFN262174 BPJ262151:BPJ262174 BZF262151:BZF262174 CJB262151:CJB262174 CSX262151:CSX262174 DCT262151:DCT262174 DMP262151:DMP262174 DWL262151:DWL262174 EGH262151:EGH262174 EQD262151:EQD262174 EZZ262151:EZZ262174 FJV262151:FJV262174 FTR262151:FTR262174 GDN262151:GDN262174 GNJ262151:GNJ262174 GXF262151:GXF262174 HHB262151:HHB262174 HQX262151:HQX262174 IAT262151:IAT262174 IKP262151:IKP262174 IUL262151:IUL262174 JEH262151:JEH262174 JOD262151:JOD262174 JXZ262151:JXZ262174 KHV262151:KHV262174 KRR262151:KRR262174 LBN262151:LBN262174 LLJ262151:LLJ262174 LVF262151:LVF262174 MFB262151:MFB262174 MOX262151:MOX262174 MYT262151:MYT262174 NIP262151:NIP262174 NSL262151:NSL262174 OCH262151:OCH262174 OMD262151:OMD262174 OVZ262151:OVZ262174 PFV262151:PFV262174 PPR262151:PPR262174 PZN262151:PZN262174 QJJ262151:QJJ262174 QTF262151:QTF262174 RDB262151:RDB262174 RMX262151:RMX262174 RWT262151:RWT262174 SGP262151:SGP262174 SQL262151:SQL262174 TAH262151:TAH262174 TKD262151:TKD262174 TTZ262151:TTZ262174 UDV262151:UDV262174 UNR262151:UNR262174 UXN262151:UXN262174 VHJ262151:VHJ262174 VRF262151:VRF262174 WBB262151:WBB262174 WKX262151:WKX262174 WUT262151:WUT262174 Z327687:Z327710 IH327687:IH327710 SD327687:SD327710 ABZ327687:ABZ327710 ALV327687:ALV327710 AVR327687:AVR327710 BFN327687:BFN327710 BPJ327687:BPJ327710 BZF327687:BZF327710 CJB327687:CJB327710 CSX327687:CSX327710 DCT327687:DCT327710 DMP327687:DMP327710 DWL327687:DWL327710 EGH327687:EGH327710 EQD327687:EQD327710 EZZ327687:EZZ327710 FJV327687:FJV327710 FTR327687:FTR327710 GDN327687:GDN327710 GNJ327687:GNJ327710 GXF327687:GXF327710 HHB327687:HHB327710 HQX327687:HQX327710 IAT327687:IAT327710 IKP327687:IKP327710 IUL327687:IUL327710 JEH327687:JEH327710 JOD327687:JOD327710 JXZ327687:JXZ327710 KHV327687:KHV327710 KRR327687:KRR327710 LBN327687:LBN327710 LLJ327687:LLJ327710 LVF327687:LVF327710 MFB327687:MFB327710 MOX327687:MOX327710 MYT327687:MYT327710 NIP327687:NIP327710 NSL327687:NSL327710 OCH327687:OCH327710 OMD327687:OMD327710 OVZ327687:OVZ327710 PFV327687:PFV327710 PPR327687:PPR327710 PZN327687:PZN327710 QJJ327687:QJJ327710 QTF327687:QTF327710 RDB327687:RDB327710 RMX327687:RMX327710 RWT327687:RWT327710 SGP327687:SGP327710 SQL327687:SQL327710 TAH327687:TAH327710 TKD327687:TKD327710 TTZ327687:TTZ327710 UDV327687:UDV327710 UNR327687:UNR327710 UXN327687:UXN327710 VHJ327687:VHJ327710 VRF327687:VRF327710 WBB327687:WBB327710 WKX327687:WKX327710 WUT327687:WUT327710 Z393223:Z393246 IH393223:IH393246 SD393223:SD393246 ABZ393223:ABZ393246 ALV393223:ALV393246 AVR393223:AVR393246 BFN393223:BFN393246 BPJ393223:BPJ393246 BZF393223:BZF393246 CJB393223:CJB393246 CSX393223:CSX393246 DCT393223:DCT393246 DMP393223:DMP393246 DWL393223:DWL393246 EGH393223:EGH393246 EQD393223:EQD393246 EZZ393223:EZZ393246 FJV393223:FJV393246 FTR393223:FTR393246 GDN393223:GDN393246 GNJ393223:GNJ393246 GXF393223:GXF393246 HHB393223:HHB393246 HQX393223:HQX393246 IAT393223:IAT393246 IKP393223:IKP393246 IUL393223:IUL393246 JEH393223:JEH393246 JOD393223:JOD393246 JXZ393223:JXZ393246 KHV393223:KHV393246 KRR393223:KRR393246 LBN393223:LBN393246 LLJ393223:LLJ393246 LVF393223:LVF393246 MFB393223:MFB393246 MOX393223:MOX393246 MYT393223:MYT393246 NIP393223:NIP393246 NSL393223:NSL393246 OCH393223:OCH393246 OMD393223:OMD393246 OVZ393223:OVZ393246 PFV393223:PFV393246 PPR393223:PPR393246 PZN393223:PZN393246 QJJ393223:QJJ393246 QTF393223:QTF393246 RDB393223:RDB393246 RMX393223:RMX393246 RWT393223:RWT393246 SGP393223:SGP393246 SQL393223:SQL393246 TAH393223:TAH393246 TKD393223:TKD393246 TTZ393223:TTZ393246 UDV393223:UDV393246 UNR393223:UNR393246 UXN393223:UXN393246 VHJ393223:VHJ393246 VRF393223:VRF393246 WBB393223:WBB393246 WKX393223:WKX393246 WUT393223:WUT393246 Z458759:Z458782 IH458759:IH458782 SD458759:SD458782 ABZ458759:ABZ458782 ALV458759:ALV458782 AVR458759:AVR458782 BFN458759:BFN458782 BPJ458759:BPJ458782 BZF458759:BZF458782 CJB458759:CJB458782 CSX458759:CSX458782 DCT458759:DCT458782 DMP458759:DMP458782 DWL458759:DWL458782 EGH458759:EGH458782 EQD458759:EQD458782 EZZ458759:EZZ458782 FJV458759:FJV458782 FTR458759:FTR458782 GDN458759:GDN458782 GNJ458759:GNJ458782 GXF458759:GXF458782 HHB458759:HHB458782 HQX458759:HQX458782 IAT458759:IAT458782 IKP458759:IKP458782 IUL458759:IUL458782 JEH458759:JEH458782 JOD458759:JOD458782 JXZ458759:JXZ458782 KHV458759:KHV458782 KRR458759:KRR458782 LBN458759:LBN458782 LLJ458759:LLJ458782 LVF458759:LVF458782 MFB458759:MFB458782 MOX458759:MOX458782 MYT458759:MYT458782 NIP458759:NIP458782 NSL458759:NSL458782 OCH458759:OCH458782 OMD458759:OMD458782 OVZ458759:OVZ458782 PFV458759:PFV458782 PPR458759:PPR458782 PZN458759:PZN458782 QJJ458759:QJJ458782 QTF458759:QTF458782 RDB458759:RDB458782 RMX458759:RMX458782 RWT458759:RWT458782 SGP458759:SGP458782 SQL458759:SQL458782 TAH458759:TAH458782 TKD458759:TKD458782 TTZ458759:TTZ458782 UDV458759:UDV458782 UNR458759:UNR458782 UXN458759:UXN458782 VHJ458759:VHJ458782 VRF458759:VRF458782 WBB458759:WBB458782 WKX458759:WKX458782 WUT458759:WUT458782 Z524295:Z524318 IH524295:IH524318 SD524295:SD524318 ABZ524295:ABZ524318 ALV524295:ALV524318 AVR524295:AVR524318 BFN524295:BFN524318 BPJ524295:BPJ524318 BZF524295:BZF524318 CJB524295:CJB524318 CSX524295:CSX524318 DCT524295:DCT524318 DMP524295:DMP524318 DWL524295:DWL524318 EGH524295:EGH524318 EQD524295:EQD524318 EZZ524295:EZZ524318 FJV524295:FJV524318 FTR524295:FTR524318 GDN524295:GDN524318 GNJ524295:GNJ524318 GXF524295:GXF524318 HHB524295:HHB524318 HQX524295:HQX524318 IAT524295:IAT524318 IKP524295:IKP524318 IUL524295:IUL524318 JEH524295:JEH524318 JOD524295:JOD524318 JXZ524295:JXZ524318 KHV524295:KHV524318 KRR524295:KRR524318 LBN524295:LBN524318 LLJ524295:LLJ524318 LVF524295:LVF524318 MFB524295:MFB524318 MOX524295:MOX524318 MYT524295:MYT524318 NIP524295:NIP524318 NSL524295:NSL524318 OCH524295:OCH524318 OMD524295:OMD524318 OVZ524295:OVZ524318 PFV524295:PFV524318 PPR524295:PPR524318 PZN524295:PZN524318 QJJ524295:QJJ524318 QTF524295:QTF524318 RDB524295:RDB524318 RMX524295:RMX524318 RWT524295:RWT524318 SGP524295:SGP524318 SQL524295:SQL524318 TAH524295:TAH524318 TKD524295:TKD524318 TTZ524295:TTZ524318 UDV524295:UDV524318 UNR524295:UNR524318 UXN524295:UXN524318 VHJ524295:VHJ524318 VRF524295:VRF524318 WBB524295:WBB524318 WKX524295:WKX524318 WUT524295:WUT524318 Z589831:Z589854 IH589831:IH589854 SD589831:SD589854 ABZ589831:ABZ589854 ALV589831:ALV589854 AVR589831:AVR589854 BFN589831:BFN589854 BPJ589831:BPJ589854 BZF589831:BZF589854 CJB589831:CJB589854 CSX589831:CSX589854 DCT589831:DCT589854 DMP589831:DMP589854 DWL589831:DWL589854 EGH589831:EGH589854 EQD589831:EQD589854 EZZ589831:EZZ589854 FJV589831:FJV589854 FTR589831:FTR589854 GDN589831:GDN589854 GNJ589831:GNJ589854 GXF589831:GXF589854 HHB589831:HHB589854 HQX589831:HQX589854 IAT589831:IAT589854 IKP589831:IKP589854 IUL589831:IUL589854 JEH589831:JEH589854 JOD589831:JOD589854 JXZ589831:JXZ589854 KHV589831:KHV589854 KRR589831:KRR589854 LBN589831:LBN589854 LLJ589831:LLJ589854 LVF589831:LVF589854 MFB589831:MFB589854 MOX589831:MOX589854 MYT589831:MYT589854 NIP589831:NIP589854 NSL589831:NSL589854 OCH589831:OCH589854 OMD589831:OMD589854 OVZ589831:OVZ589854 PFV589831:PFV589854 PPR589831:PPR589854 PZN589831:PZN589854 QJJ589831:QJJ589854 QTF589831:QTF589854 RDB589831:RDB589854 RMX589831:RMX589854 RWT589831:RWT589854 SGP589831:SGP589854 SQL589831:SQL589854 TAH589831:TAH589854 TKD589831:TKD589854 TTZ589831:TTZ589854 UDV589831:UDV589854 UNR589831:UNR589854 UXN589831:UXN589854 VHJ589831:VHJ589854 VRF589831:VRF589854 WBB589831:WBB589854 WKX589831:WKX589854 WUT589831:WUT589854 Z655367:Z655390 IH655367:IH655390 SD655367:SD655390 ABZ655367:ABZ655390 ALV655367:ALV655390 AVR655367:AVR655390 BFN655367:BFN655390 BPJ655367:BPJ655390 BZF655367:BZF655390 CJB655367:CJB655390 CSX655367:CSX655390 DCT655367:DCT655390 DMP655367:DMP655390 DWL655367:DWL655390 EGH655367:EGH655390 EQD655367:EQD655390 EZZ655367:EZZ655390 FJV655367:FJV655390 FTR655367:FTR655390 GDN655367:GDN655390 GNJ655367:GNJ655390 GXF655367:GXF655390 HHB655367:HHB655390 HQX655367:HQX655390 IAT655367:IAT655390 IKP655367:IKP655390 IUL655367:IUL655390 JEH655367:JEH655390 JOD655367:JOD655390 JXZ655367:JXZ655390 KHV655367:KHV655390 KRR655367:KRR655390 LBN655367:LBN655390 LLJ655367:LLJ655390 LVF655367:LVF655390 MFB655367:MFB655390 MOX655367:MOX655390 MYT655367:MYT655390 NIP655367:NIP655390 NSL655367:NSL655390 OCH655367:OCH655390 OMD655367:OMD655390 OVZ655367:OVZ655390 PFV655367:PFV655390 PPR655367:PPR655390 PZN655367:PZN655390 QJJ655367:QJJ655390 QTF655367:QTF655390 RDB655367:RDB655390 RMX655367:RMX655390 RWT655367:RWT655390 SGP655367:SGP655390 SQL655367:SQL655390 TAH655367:TAH655390 TKD655367:TKD655390 TTZ655367:TTZ655390 UDV655367:UDV655390 UNR655367:UNR655390 UXN655367:UXN655390 VHJ655367:VHJ655390 VRF655367:VRF655390 WBB655367:WBB655390 WKX655367:WKX655390 WUT655367:WUT655390 Z720903:Z720926 IH720903:IH720926 SD720903:SD720926 ABZ720903:ABZ720926 ALV720903:ALV720926 AVR720903:AVR720926 BFN720903:BFN720926 BPJ720903:BPJ720926 BZF720903:BZF720926 CJB720903:CJB720926 CSX720903:CSX720926 DCT720903:DCT720926 DMP720903:DMP720926 DWL720903:DWL720926 EGH720903:EGH720926 EQD720903:EQD720926 EZZ720903:EZZ720926 FJV720903:FJV720926 FTR720903:FTR720926 GDN720903:GDN720926 GNJ720903:GNJ720926 GXF720903:GXF720926 HHB720903:HHB720926 HQX720903:HQX720926 IAT720903:IAT720926 IKP720903:IKP720926 IUL720903:IUL720926 JEH720903:JEH720926 JOD720903:JOD720926 JXZ720903:JXZ720926 KHV720903:KHV720926 KRR720903:KRR720926 LBN720903:LBN720926 LLJ720903:LLJ720926 LVF720903:LVF720926 MFB720903:MFB720926 MOX720903:MOX720926 MYT720903:MYT720926 NIP720903:NIP720926 NSL720903:NSL720926 OCH720903:OCH720926 OMD720903:OMD720926 OVZ720903:OVZ720926 PFV720903:PFV720926 PPR720903:PPR720926 PZN720903:PZN720926 QJJ720903:QJJ720926 QTF720903:QTF720926 RDB720903:RDB720926 RMX720903:RMX720926 RWT720903:RWT720926 SGP720903:SGP720926 SQL720903:SQL720926 TAH720903:TAH720926 TKD720903:TKD720926 TTZ720903:TTZ720926 UDV720903:UDV720926 UNR720903:UNR720926 UXN720903:UXN720926 VHJ720903:VHJ720926 VRF720903:VRF720926 WBB720903:WBB720926 WKX720903:WKX720926 WUT720903:WUT720926 Z786439:Z786462 IH786439:IH786462 SD786439:SD786462 ABZ786439:ABZ786462 ALV786439:ALV786462 AVR786439:AVR786462 BFN786439:BFN786462 BPJ786439:BPJ786462 BZF786439:BZF786462 CJB786439:CJB786462 CSX786439:CSX786462 DCT786439:DCT786462 DMP786439:DMP786462 DWL786439:DWL786462 EGH786439:EGH786462 EQD786439:EQD786462 EZZ786439:EZZ786462 FJV786439:FJV786462 FTR786439:FTR786462 GDN786439:GDN786462 GNJ786439:GNJ786462 GXF786439:GXF786462 HHB786439:HHB786462 HQX786439:HQX786462 IAT786439:IAT786462 IKP786439:IKP786462 IUL786439:IUL786462 JEH786439:JEH786462 JOD786439:JOD786462 JXZ786439:JXZ786462 KHV786439:KHV786462 KRR786439:KRR786462 LBN786439:LBN786462 LLJ786439:LLJ786462 LVF786439:LVF786462 MFB786439:MFB786462 MOX786439:MOX786462 MYT786439:MYT786462 NIP786439:NIP786462 NSL786439:NSL786462 OCH786439:OCH786462 OMD786439:OMD786462 OVZ786439:OVZ786462 PFV786439:PFV786462 PPR786439:PPR786462 PZN786439:PZN786462 QJJ786439:QJJ786462 QTF786439:QTF786462 RDB786439:RDB786462 RMX786439:RMX786462 RWT786439:RWT786462 SGP786439:SGP786462 SQL786439:SQL786462 TAH786439:TAH786462 TKD786439:TKD786462 TTZ786439:TTZ786462 UDV786439:UDV786462 UNR786439:UNR786462 UXN786439:UXN786462 VHJ786439:VHJ786462 VRF786439:VRF786462 WBB786439:WBB786462 WKX786439:WKX786462 WUT786439:WUT786462 Z851975:Z851998 IH851975:IH851998 SD851975:SD851998 ABZ851975:ABZ851998 ALV851975:ALV851998 AVR851975:AVR851998 BFN851975:BFN851998 BPJ851975:BPJ851998 BZF851975:BZF851998 CJB851975:CJB851998 CSX851975:CSX851998 DCT851975:DCT851998 DMP851975:DMP851998 DWL851975:DWL851998 EGH851975:EGH851998 EQD851975:EQD851998 EZZ851975:EZZ851998 FJV851975:FJV851998 FTR851975:FTR851998 GDN851975:GDN851998 GNJ851975:GNJ851998 GXF851975:GXF851998 HHB851975:HHB851998 HQX851975:HQX851998 IAT851975:IAT851998 IKP851975:IKP851998 IUL851975:IUL851998 JEH851975:JEH851998 JOD851975:JOD851998 JXZ851975:JXZ851998 KHV851975:KHV851998 KRR851975:KRR851998 LBN851975:LBN851998 LLJ851975:LLJ851998 LVF851975:LVF851998 MFB851975:MFB851998 MOX851975:MOX851998 MYT851975:MYT851998 NIP851975:NIP851998 NSL851975:NSL851998 OCH851975:OCH851998 OMD851975:OMD851998 OVZ851975:OVZ851998 PFV851975:PFV851998 PPR851975:PPR851998 PZN851975:PZN851998 QJJ851975:QJJ851998 QTF851975:QTF851998 RDB851975:RDB851998 RMX851975:RMX851998 RWT851975:RWT851998 SGP851975:SGP851998 SQL851975:SQL851998 TAH851975:TAH851998 TKD851975:TKD851998 TTZ851975:TTZ851998 UDV851975:UDV851998 UNR851975:UNR851998 UXN851975:UXN851998 VHJ851975:VHJ851998 VRF851975:VRF851998 WBB851975:WBB851998 WKX851975:WKX851998 WUT851975:WUT851998 Z917511:Z917534 IH917511:IH917534 SD917511:SD917534 ABZ917511:ABZ917534 ALV917511:ALV917534 AVR917511:AVR917534 BFN917511:BFN917534 BPJ917511:BPJ917534 BZF917511:BZF917534 CJB917511:CJB917534 CSX917511:CSX917534 DCT917511:DCT917534 DMP917511:DMP917534 DWL917511:DWL917534 EGH917511:EGH917534 EQD917511:EQD917534 EZZ917511:EZZ917534 FJV917511:FJV917534 FTR917511:FTR917534 GDN917511:GDN917534 GNJ917511:GNJ917534 GXF917511:GXF917534 HHB917511:HHB917534 HQX917511:HQX917534 IAT917511:IAT917534 IKP917511:IKP917534 IUL917511:IUL917534 JEH917511:JEH917534 JOD917511:JOD917534 JXZ917511:JXZ917534 KHV917511:KHV917534 KRR917511:KRR917534 LBN917511:LBN917534 LLJ917511:LLJ917534 LVF917511:LVF917534 MFB917511:MFB917534 MOX917511:MOX917534 MYT917511:MYT917534 NIP917511:NIP917534 NSL917511:NSL917534 OCH917511:OCH917534 OMD917511:OMD917534 OVZ917511:OVZ917534 PFV917511:PFV917534 PPR917511:PPR917534 PZN917511:PZN917534 QJJ917511:QJJ917534 QTF917511:QTF917534 RDB917511:RDB917534 RMX917511:RMX917534 RWT917511:RWT917534 SGP917511:SGP917534 SQL917511:SQL917534 TAH917511:TAH917534 TKD917511:TKD917534 TTZ917511:TTZ917534 UDV917511:UDV917534 UNR917511:UNR917534 UXN917511:UXN917534 VHJ917511:VHJ917534 VRF917511:VRF917534 WBB917511:WBB917534 WKX917511:WKX917534 WUT917511:WUT917534 Z983047:Z983070 IH983047:IH983070 SD983047:SD983070 ABZ983047:ABZ983070 ALV983047:ALV983070 AVR983047:AVR983070 BFN983047:BFN983070 BPJ983047:BPJ983070 BZF983047:BZF983070 CJB983047:CJB983070 CSX983047:CSX983070 DCT983047:DCT983070 DMP983047:DMP983070 DWL983047:DWL983070 EGH983047:EGH983070 EQD983047:EQD983070 EZZ983047:EZZ983070 FJV983047:FJV983070 FTR983047:FTR983070 GDN983047:GDN983070 GNJ983047:GNJ983070 GXF983047:GXF983070 HHB983047:HHB983070 HQX983047:HQX983070 IAT983047:IAT983070 IKP983047:IKP983070 IUL983047:IUL983070 JEH983047:JEH983070 JOD983047:JOD983070 JXZ983047:JXZ983070 KHV983047:KHV983070 KRR983047:KRR983070 LBN983047:LBN983070 LLJ983047:LLJ983070 LVF983047:LVF983070 MFB983047:MFB983070 MOX983047:MOX983070 MYT983047:MYT983070 NIP983047:NIP983070 NSL983047:NSL983070 OCH983047:OCH983070 OMD983047:OMD983070 OVZ983047:OVZ983070 PFV983047:PFV983070 PPR983047:PPR983070 PZN983047:PZN983070 QJJ983047:QJJ983070 QTF983047:QTF983070 RDB983047:RDB983070 RMX983047:RMX983070 RWT983047:RWT983070 SGP983047:SGP983070 SQL983047:SQL983070 TAH983047:TAH983070 TKD983047:TKD983070 TTZ983047:TTZ983070 UDV983047:UDV983070 UNR983047:UNR983070 UXN983047:UXN983070 VHJ983047:VHJ983070 VRF983047:VRF983070 WBB983047:WBB983070 WKX983047:WKX983070 WUT983047:WUT983070 IZ7:IZ30 SV7:SV30 ACR7:ACR30 AMN7:AMN30 AWJ7:AWJ30 BGF7:BGF30 BQB7:BQB30 BZX7:BZX30 CJT7:CJT30 CTP7:CTP30 DDL7:DDL30 DNH7:DNH30 DXD7:DXD30 EGZ7:EGZ30 EQV7:EQV30 FAR7:FAR30 FKN7:FKN30 FUJ7:FUJ30 GEF7:GEF30 GOB7:GOB30 GXX7:GXX30 HHT7:HHT30 HRP7:HRP30 IBL7:IBL30 ILH7:ILH30 IVD7:IVD30 JEZ7:JEZ30 JOV7:JOV30 JYR7:JYR30 KIN7:KIN30 KSJ7:KSJ30 LCF7:LCF30 LMB7:LMB30 LVX7:LVX30 MFT7:MFT30 MPP7:MPP30 MZL7:MZL30 NJH7:NJH30 NTD7:NTD30 OCZ7:OCZ30 OMV7:OMV30 OWR7:OWR30 PGN7:PGN30 PQJ7:PQJ30 QAF7:QAF30 QKB7:QKB30 QTX7:QTX30 RDT7:RDT30 RNP7:RNP30 RXL7:RXL30 SHH7:SHH30 SRD7:SRD30 TAZ7:TAZ30 TKV7:TKV30 TUR7:TUR30 UEN7:UEN30 UOJ7:UOJ30 UYF7:UYF30 VIB7:VIB30 VRX7:VRX30 WBT7:WBT30 WLP7:WLP30 WVL7:WVL30 IZ65543:IZ65566 SV65543:SV65566 ACR65543:ACR65566 AMN65543:AMN65566 AWJ65543:AWJ65566 BGF65543:BGF65566 BQB65543:BQB65566 BZX65543:BZX65566 CJT65543:CJT65566 CTP65543:CTP65566 DDL65543:DDL65566 DNH65543:DNH65566 DXD65543:DXD65566 EGZ65543:EGZ65566 EQV65543:EQV65566 FAR65543:FAR65566 FKN65543:FKN65566 FUJ65543:FUJ65566 GEF65543:GEF65566 GOB65543:GOB65566 GXX65543:GXX65566 HHT65543:HHT65566 HRP65543:HRP65566 IBL65543:IBL65566 ILH65543:ILH65566 IVD65543:IVD65566 JEZ65543:JEZ65566 JOV65543:JOV65566 JYR65543:JYR65566 KIN65543:KIN65566 KSJ65543:KSJ65566 LCF65543:LCF65566 LMB65543:LMB65566 LVX65543:LVX65566 MFT65543:MFT65566 MPP65543:MPP65566 MZL65543:MZL65566 NJH65543:NJH65566 NTD65543:NTD65566 OCZ65543:OCZ65566 OMV65543:OMV65566 OWR65543:OWR65566 PGN65543:PGN65566 PQJ65543:PQJ65566 QAF65543:QAF65566 QKB65543:QKB65566 QTX65543:QTX65566 RDT65543:RDT65566 RNP65543:RNP65566 RXL65543:RXL65566 SHH65543:SHH65566 SRD65543:SRD65566 TAZ65543:TAZ65566 TKV65543:TKV65566 TUR65543:TUR65566 UEN65543:UEN65566 UOJ65543:UOJ65566 UYF65543:UYF65566 VIB65543:VIB65566 VRX65543:VRX65566 WBT65543:WBT65566 WLP65543:WLP65566 WVL65543:WVL65566 IZ131079:IZ131102 SV131079:SV131102 ACR131079:ACR131102 AMN131079:AMN131102 AWJ131079:AWJ131102 BGF131079:BGF131102 BQB131079:BQB131102 BZX131079:BZX131102 CJT131079:CJT131102 CTP131079:CTP131102 DDL131079:DDL131102 DNH131079:DNH131102 DXD131079:DXD131102 EGZ131079:EGZ131102 EQV131079:EQV131102 FAR131079:FAR131102 FKN131079:FKN131102 FUJ131079:FUJ131102 GEF131079:GEF131102 GOB131079:GOB131102 GXX131079:GXX131102 HHT131079:HHT131102 HRP131079:HRP131102 IBL131079:IBL131102 ILH131079:ILH131102 IVD131079:IVD131102 JEZ131079:JEZ131102 JOV131079:JOV131102 JYR131079:JYR131102 KIN131079:KIN131102 KSJ131079:KSJ131102 LCF131079:LCF131102 LMB131079:LMB131102 LVX131079:LVX131102 MFT131079:MFT131102 MPP131079:MPP131102 MZL131079:MZL131102 NJH131079:NJH131102 NTD131079:NTD131102 OCZ131079:OCZ131102 OMV131079:OMV131102 OWR131079:OWR131102 PGN131079:PGN131102 PQJ131079:PQJ131102 QAF131079:QAF131102 QKB131079:QKB131102 QTX131079:QTX131102 RDT131079:RDT131102 RNP131079:RNP131102 RXL131079:RXL131102 SHH131079:SHH131102 SRD131079:SRD131102 TAZ131079:TAZ131102 TKV131079:TKV131102 TUR131079:TUR131102 UEN131079:UEN131102 UOJ131079:UOJ131102 UYF131079:UYF131102 VIB131079:VIB131102 VRX131079:VRX131102 WBT131079:WBT131102 WLP131079:WLP131102 WVL131079:WVL131102 IZ196615:IZ196638 SV196615:SV196638 ACR196615:ACR196638 AMN196615:AMN196638 AWJ196615:AWJ196638 BGF196615:BGF196638 BQB196615:BQB196638 BZX196615:BZX196638 CJT196615:CJT196638 CTP196615:CTP196638 DDL196615:DDL196638 DNH196615:DNH196638 DXD196615:DXD196638 EGZ196615:EGZ196638 EQV196615:EQV196638 FAR196615:FAR196638 FKN196615:FKN196638 FUJ196615:FUJ196638 GEF196615:GEF196638 GOB196615:GOB196638 GXX196615:GXX196638 HHT196615:HHT196638 HRP196615:HRP196638 IBL196615:IBL196638 ILH196615:ILH196638 IVD196615:IVD196638 JEZ196615:JEZ196638 JOV196615:JOV196638 JYR196615:JYR196638 KIN196615:KIN196638 KSJ196615:KSJ196638 LCF196615:LCF196638 LMB196615:LMB196638 LVX196615:LVX196638 MFT196615:MFT196638 MPP196615:MPP196638 MZL196615:MZL196638 NJH196615:NJH196638 NTD196615:NTD196638 OCZ196615:OCZ196638 OMV196615:OMV196638 OWR196615:OWR196638 PGN196615:PGN196638 PQJ196615:PQJ196638 QAF196615:QAF196638 QKB196615:QKB196638 QTX196615:QTX196638 RDT196615:RDT196638 RNP196615:RNP196638 RXL196615:RXL196638 SHH196615:SHH196638 SRD196615:SRD196638 TAZ196615:TAZ196638 TKV196615:TKV196638 TUR196615:TUR196638 UEN196615:UEN196638 UOJ196615:UOJ196638 UYF196615:UYF196638 VIB196615:VIB196638 VRX196615:VRX196638 WBT196615:WBT196638 WLP196615:WLP196638 WVL196615:WVL196638 IZ262151:IZ262174 SV262151:SV262174 ACR262151:ACR262174 AMN262151:AMN262174 AWJ262151:AWJ262174 BGF262151:BGF262174 BQB262151:BQB262174 BZX262151:BZX262174 CJT262151:CJT262174 CTP262151:CTP262174 DDL262151:DDL262174 DNH262151:DNH262174 DXD262151:DXD262174 EGZ262151:EGZ262174 EQV262151:EQV262174 FAR262151:FAR262174 FKN262151:FKN262174 FUJ262151:FUJ262174 GEF262151:GEF262174 GOB262151:GOB262174 GXX262151:GXX262174 HHT262151:HHT262174 HRP262151:HRP262174 IBL262151:IBL262174 ILH262151:ILH262174 IVD262151:IVD262174 JEZ262151:JEZ262174 JOV262151:JOV262174 JYR262151:JYR262174 KIN262151:KIN262174 KSJ262151:KSJ262174 LCF262151:LCF262174 LMB262151:LMB262174 LVX262151:LVX262174 MFT262151:MFT262174 MPP262151:MPP262174 MZL262151:MZL262174 NJH262151:NJH262174 NTD262151:NTD262174 OCZ262151:OCZ262174 OMV262151:OMV262174 OWR262151:OWR262174 PGN262151:PGN262174 PQJ262151:PQJ262174 QAF262151:QAF262174 QKB262151:QKB262174 QTX262151:QTX262174 RDT262151:RDT262174 RNP262151:RNP262174 RXL262151:RXL262174 SHH262151:SHH262174 SRD262151:SRD262174 TAZ262151:TAZ262174 TKV262151:TKV262174 TUR262151:TUR262174 UEN262151:UEN262174 UOJ262151:UOJ262174 UYF262151:UYF262174 VIB262151:VIB262174 VRX262151:VRX262174 WBT262151:WBT262174 WLP262151:WLP262174 WVL262151:WVL262174 IZ327687:IZ327710 SV327687:SV327710 ACR327687:ACR327710 AMN327687:AMN327710 AWJ327687:AWJ327710 BGF327687:BGF327710 BQB327687:BQB327710 BZX327687:BZX327710 CJT327687:CJT327710 CTP327687:CTP327710 DDL327687:DDL327710 DNH327687:DNH327710 DXD327687:DXD327710 EGZ327687:EGZ327710 EQV327687:EQV327710 FAR327687:FAR327710 FKN327687:FKN327710 FUJ327687:FUJ327710 GEF327687:GEF327710 GOB327687:GOB327710 GXX327687:GXX327710 HHT327687:HHT327710 HRP327687:HRP327710 IBL327687:IBL327710 ILH327687:ILH327710 IVD327687:IVD327710 JEZ327687:JEZ327710 JOV327687:JOV327710 JYR327687:JYR327710 KIN327687:KIN327710 KSJ327687:KSJ327710 LCF327687:LCF327710 LMB327687:LMB327710 LVX327687:LVX327710 MFT327687:MFT327710 MPP327687:MPP327710 MZL327687:MZL327710 NJH327687:NJH327710 NTD327687:NTD327710 OCZ327687:OCZ327710 OMV327687:OMV327710 OWR327687:OWR327710 PGN327687:PGN327710 PQJ327687:PQJ327710 QAF327687:QAF327710 QKB327687:QKB327710 QTX327687:QTX327710 RDT327687:RDT327710 RNP327687:RNP327710 RXL327687:RXL327710 SHH327687:SHH327710 SRD327687:SRD327710 TAZ327687:TAZ327710 TKV327687:TKV327710 TUR327687:TUR327710 UEN327687:UEN327710 UOJ327687:UOJ327710 UYF327687:UYF327710 VIB327687:VIB327710 VRX327687:VRX327710 WBT327687:WBT327710 WLP327687:WLP327710 WVL327687:WVL327710 IZ393223:IZ393246 SV393223:SV393246 ACR393223:ACR393246 AMN393223:AMN393246 AWJ393223:AWJ393246 BGF393223:BGF393246 BQB393223:BQB393246 BZX393223:BZX393246 CJT393223:CJT393246 CTP393223:CTP393246 DDL393223:DDL393246 DNH393223:DNH393246 DXD393223:DXD393246 EGZ393223:EGZ393246 EQV393223:EQV393246 FAR393223:FAR393246 FKN393223:FKN393246 FUJ393223:FUJ393246 GEF393223:GEF393246 GOB393223:GOB393246 GXX393223:GXX393246 HHT393223:HHT393246 HRP393223:HRP393246 IBL393223:IBL393246 ILH393223:ILH393246 IVD393223:IVD393246 JEZ393223:JEZ393246 JOV393223:JOV393246 JYR393223:JYR393246 KIN393223:KIN393246 KSJ393223:KSJ393246 LCF393223:LCF393246 LMB393223:LMB393246 LVX393223:LVX393246 MFT393223:MFT393246 MPP393223:MPP393246 MZL393223:MZL393246 NJH393223:NJH393246 NTD393223:NTD393246 OCZ393223:OCZ393246 OMV393223:OMV393246 OWR393223:OWR393246 PGN393223:PGN393246 PQJ393223:PQJ393246 QAF393223:QAF393246 QKB393223:QKB393246 QTX393223:QTX393246 RDT393223:RDT393246 RNP393223:RNP393246 RXL393223:RXL393246 SHH393223:SHH393246 SRD393223:SRD393246 TAZ393223:TAZ393246 TKV393223:TKV393246 TUR393223:TUR393246 UEN393223:UEN393246 UOJ393223:UOJ393246 UYF393223:UYF393246 VIB393223:VIB393246 VRX393223:VRX393246 WBT393223:WBT393246 WLP393223:WLP393246 WVL393223:WVL393246 IZ458759:IZ458782 SV458759:SV458782 ACR458759:ACR458782 AMN458759:AMN458782 AWJ458759:AWJ458782 BGF458759:BGF458782 BQB458759:BQB458782 BZX458759:BZX458782 CJT458759:CJT458782 CTP458759:CTP458782 DDL458759:DDL458782 DNH458759:DNH458782 DXD458759:DXD458782 EGZ458759:EGZ458782 EQV458759:EQV458782 FAR458759:FAR458782 FKN458759:FKN458782 FUJ458759:FUJ458782 GEF458759:GEF458782 GOB458759:GOB458782 GXX458759:GXX458782 HHT458759:HHT458782 HRP458759:HRP458782 IBL458759:IBL458782 ILH458759:ILH458782 IVD458759:IVD458782 JEZ458759:JEZ458782 JOV458759:JOV458782 JYR458759:JYR458782 KIN458759:KIN458782 KSJ458759:KSJ458782 LCF458759:LCF458782 LMB458759:LMB458782 LVX458759:LVX458782 MFT458759:MFT458782 MPP458759:MPP458782 MZL458759:MZL458782 NJH458759:NJH458782 NTD458759:NTD458782 OCZ458759:OCZ458782 OMV458759:OMV458782 OWR458759:OWR458782 PGN458759:PGN458782 PQJ458759:PQJ458782 QAF458759:QAF458782 QKB458759:QKB458782 QTX458759:QTX458782 RDT458759:RDT458782 RNP458759:RNP458782 RXL458759:RXL458782 SHH458759:SHH458782 SRD458759:SRD458782 TAZ458759:TAZ458782 TKV458759:TKV458782 TUR458759:TUR458782 UEN458759:UEN458782 UOJ458759:UOJ458782 UYF458759:UYF458782 VIB458759:VIB458782 VRX458759:VRX458782 WBT458759:WBT458782 WLP458759:WLP458782 WVL458759:WVL458782 IZ524295:IZ524318 SV524295:SV524318 ACR524295:ACR524318 AMN524295:AMN524318 AWJ524295:AWJ524318 BGF524295:BGF524318 BQB524295:BQB524318 BZX524295:BZX524318 CJT524295:CJT524318 CTP524295:CTP524318 DDL524295:DDL524318 DNH524295:DNH524318 DXD524295:DXD524318 EGZ524295:EGZ524318 EQV524295:EQV524318 FAR524295:FAR524318 FKN524295:FKN524318 FUJ524295:FUJ524318 GEF524295:GEF524318 GOB524295:GOB524318 GXX524295:GXX524318 HHT524295:HHT524318 HRP524295:HRP524318 IBL524295:IBL524318 ILH524295:ILH524318 IVD524295:IVD524318 JEZ524295:JEZ524318 JOV524295:JOV524318 JYR524295:JYR524318 KIN524295:KIN524318 KSJ524295:KSJ524318 LCF524295:LCF524318 LMB524295:LMB524318 LVX524295:LVX524318 MFT524295:MFT524318 MPP524295:MPP524318 MZL524295:MZL524318 NJH524295:NJH524318 NTD524295:NTD524318 OCZ524295:OCZ524318 OMV524295:OMV524318 OWR524295:OWR524318 PGN524295:PGN524318 PQJ524295:PQJ524318 QAF524295:QAF524318 QKB524295:QKB524318 QTX524295:QTX524318 RDT524295:RDT524318 RNP524295:RNP524318 RXL524295:RXL524318 SHH524295:SHH524318 SRD524295:SRD524318 TAZ524295:TAZ524318 TKV524295:TKV524318 TUR524295:TUR524318 UEN524295:UEN524318 UOJ524295:UOJ524318 UYF524295:UYF524318 VIB524295:VIB524318 VRX524295:VRX524318 WBT524295:WBT524318 WLP524295:WLP524318 WVL524295:WVL524318 IZ589831:IZ589854 SV589831:SV589854 ACR589831:ACR589854 AMN589831:AMN589854 AWJ589831:AWJ589854 BGF589831:BGF589854 BQB589831:BQB589854 BZX589831:BZX589854 CJT589831:CJT589854 CTP589831:CTP589854 DDL589831:DDL589854 DNH589831:DNH589854 DXD589831:DXD589854 EGZ589831:EGZ589854 EQV589831:EQV589854 FAR589831:FAR589854 FKN589831:FKN589854 FUJ589831:FUJ589854 GEF589831:GEF589854 GOB589831:GOB589854 GXX589831:GXX589854 HHT589831:HHT589854 HRP589831:HRP589854 IBL589831:IBL589854 ILH589831:ILH589854 IVD589831:IVD589854 JEZ589831:JEZ589854 JOV589831:JOV589854 JYR589831:JYR589854 KIN589831:KIN589854 KSJ589831:KSJ589854 LCF589831:LCF589854 LMB589831:LMB589854 LVX589831:LVX589854 MFT589831:MFT589854 MPP589831:MPP589854 MZL589831:MZL589854 NJH589831:NJH589854 NTD589831:NTD589854 OCZ589831:OCZ589854 OMV589831:OMV589854 OWR589831:OWR589854 PGN589831:PGN589854 PQJ589831:PQJ589854 QAF589831:QAF589854 QKB589831:QKB589854 QTX589831:QTX589854 RDT589831:RDT589854 RNP589831:RNP589854 RXL589831:RXL589854 SHH589831:SHH589854 SRD589831:SRD589854 TAZ589831:TAZ589854 TKV589831:TKV589854 TUR589831:TUR589854 UEN589831:UEN589854 UOJ589831:UOJ589854 UYF589831:UYF589854 VIB589831:VIB589854 VRX589831:VRX589854 WBT589831:WBT589854 WLP589831:WLP589854 WVL589831:WVL589854 IZ655367:IZ655390 SV655367:SV655390 ACR655367:ACR655390 AMN655367:AMN655390 AWJ655367:AWJ655390 BGF655367:BGF655390 BQB655367:BQB655390 BZX655367:BZX655390 CJT655367:CJT655390 CTP655367:CTP655390 DDL655367:DDL655390 DNH655367:DNH655390 DXD655367:DXD655390 EGZ655367:EGZ655390 EQV655367:EQV655390 FAR655367:FAR655390 FKN655367:FKN655390 FUJ655367:FUJ655390 GEF655367:GEF655390 GOB655367:GOB655390 GXX655367:GXX655390 HHT655367:HHT655390 HRP655367:HRP655390 IBL655367:IBL655390 ILH655367:ILH655390 IVD655367:IVD655390 JEZ655367:JEZ655390 JOV655367:JOV655390 JYR655367:JYR655390 KIN655367:KIN655390 KSJ655367:KSJ655390 LCF655367:LCF655390 LMB655367:LMB655390 LVX655367:LVX655390 MFT655367:MFT655390 MPP655367:MPP655390 MZL655367:MZL655390 NJH655367:NJH655390 NTD655367:NTD655390 OCZ655367:OCZ655390 OMV655367:OMV655390 OWR655367:OWR655390 PGN655367:PGN655390 PQJ655367:PQJ655390 QAF655367:QAF655390 QKB655367:QKB655390 QTX655367:QTX655390 RDT655367:RDT655390 RNP655367:RNP655390 RXL655367:RXL655390 SHH655367:SHH655390 SRD655367:SRD655390 TAZ655367:TAZ655390 TKV655367:TKV655390 TUR655367:TUR655390 UEN655367:UEN655390 UOJ655367:UOJ655390 UYF655367:UYF655390 VIB655367:VIB655390 VRX655367:VRX655390 WBT655367:WBT655390 WLP655367:WLP655390 WVL655367:WVL655390 IZ720903:IZ720926 SV720903:SV720926 ACR720903:ACR720926 AMN720903:AMN720926 AWJ720903:AWJ720926 BGF720903:BGF720926 BQB720903:BQB720926 BZX720903:BZX720926 CJT720903:CJT720926 CTP720903:CTP720926 DDL720903:DDL720926 DNH720903:DNH720926 DXD720903:DXD720926 EGZ720903:EGZ720926 EQV720903:EQV720926 FAR720903:FAR720926 FKN720903:FKN720926 FUJ720903:FUJ720926 GEF720903:GEF720926 GOB720903:GOB720926 GXX720903:GXX720926 HHT720903:HHT720926 HRP720903:HRP720926 IBL720903:IBL720926 ILH720903:ILH720926 IVD720903:IVD720926 JEZ720903:JEZ720926 JOV720903:JOV720926 JYR720903:JYR720926 KIN720903:KIN720926 KSJ720903:KSJ720926 LCF720903:LCF720926 LMB720903:LMB720926 LVX720903:LVX720926 MFT720903:MFT720926 MPP720903:MPP720926 MZL720903:MZL720926 NJH720903:NJH720926 NTD720903:NTD720926 OCZ720903:OCZ720926 OMV720903:OMV720926 OWR720903:OWR720926 PGN720903:PGN720926 PQJ720903:PQJ720926 QAF720903:QAF720926 QKB720903:QKB720926 QTX720903:QTX720926 RDT720903:RDT720926 RNP720903:RNP720926 RXL720903:RXL720926 SHH720903:SHH720926 SRD720903:SRD720926 TAZ720903:TAZ720926 TKV720903:TKV720926 TUR720903:TUR720926 UEN720903:UEN720926 UOJ720903:UOJ720926 UYF720903:UYF720926 VIB720903:VIB720926 VRX720903:VRX720926 WBT720903:WBT720926 WLP720903:WLP720926 WVL720903:WVL720926 IZ786439:IZ786462 SV786439:SV786462 ACR786439:ACR786462 AMN786439:AMN786462 AWJ786439:AWJ786462 BGF786439:BGF786462 BQB786439:BQB786462 BZX786439:BZX786462 CJT786439:CJT786462 CTP786439:CTP786462 DDL786439:DDL786462 DNH786439:DNH786462 DXD786439:DXD786462 EGZ786439:EGZ786462 EQV786439:EQV786462 FAR786439:FAR786462 FKN786439:FKN786462 FUJ786439:FUJ786462 GEF786439:GEF786462 GOB786439:GOB786462 GXX786439:GXX786462 HHT786439:HHT786462 HRP786439:HRP786462 IBL786439:IBL786462 ILH786439:ILH786462 IVD786439:IVD786462 JEZ786439:JEZ786462 JOV786439:JOV786462 JYR786439:JYR786462 KIN786439:KIN786462 KSJ786439:KSJ786462 LCF786439:LCF786462 LMB786439:LMB786462 LVX786439:LVX786462 MFT786439:MFT786462 MPP786439:MPP786462 MZL786439:MZL786462 NJH786439:NJH786462 NTD786439:NTD786462 OCZ786439:OCZ786462 OMV786439:OMV786462 OWR786439:OWR786462 PGN786439:PGN786462 PQJ786439:PQJ786462 QAF786439:QAF786462 QKB786439:QKB786462 QTX786439:QTX786462 RDT786439:RDT786462 RNP786439:RNP786462 RXL786439:RXL786462 SHH786439:SHH786462 SRD786439:SRD786462 TAZ786439:TAZ786462 TKV786439:TKV786462 TUR786439:TUR786462 UEN786439:UEN786462 UOJ786439:UOJ786462 UYF786439:UYF786462 VIB786439:VIB786462 VRX786439:VRX786462 WBT786439:WBT786462 WLP786439:WLP786462 WVL786439:WVL786462 IZ851975:IZ851998 SV851975:SV851998 ACR851975:ACR851998 AMN851975:AMN851998 AWJ851975:AWJ851998 BGF851975:BGF851998 BQB851975:BQB851998 BZX851975:BZX851998 CJT851975:CJT851998 CTP851975:CTP851998 DDL851975:DDL851998 DNH851975:DNH851998 DXD851975:DXD851998 EGZ851975:EGZ851998 EQV851975:EQV851998 FAR851975:FAR851998 FKN851975:FKN851998 FUJ851975:FUJ851998 GEF851975:GEF851998 GOB851975:GOB851998 GXX851975:GXX851998 HHT851975:HHT851998 HRP851975:HRP851998 IBL851975:IBL851998 ILH851975:ILH851998 IVD851975:IVD851998 JEZ851975:JEZ851998 JOV851975:JOV851998 JYR851975:JYR851998 KIN851975:KIN851998 KSJ851975:KSJ851998 LCF851975:LCF851998 LMB851975:LMB851998 LVX851975:LVX851998 MFT851975:MFT851998 MPP851975:MPP851998 MZL851975:MZL851998 NJH851975:NJH851998 NTD851975:NTD851998 OCZ851975:OCZ851998 OMV851975:OMV851998 OWR851975:OWR851998 PGN851975:PGN851998 PQJ851975:PQJ851998 QAF851975:QAF851998 QKB851975:QKB851998 QTX851975:QTX851998 RDT851975:RDT851998 RNP851975:RNP851998 RXL851975:RXL851998 SHH851975:SHH851998 SRD851975:SRD851998 TAZ851975:TAZ851998 TKV851975:TKV851998 TUR851975:TUR851998 UEN851975:UEN851998 UOJ851975:UOJ851998 UYF851975:UYF851998 VIB851975:VIB851998 VRX851975:VRX851998 WBT851975:WBT851998 WLP851975:WLP851998 WVL851975:WVL851998 IZ917511:IZ917534 SV917511:SV917534 ACR917511:ACR917534 AMN917511:AMN917534 AWJ917511:AWJ917534 BGF917511:BGF917534 BQB917511:BQB917534 BZX917511:BZX917534 CJT917511:CJT917534 CTP917511:CTP917534 DDL917511:DDL917534 DNH917511:DNH917534 DXD917511:DXD917534 EGZ917511:EGZ917534 EQV917511:EQV917534 FAR917511:FAR917534 FKN917511:FKN917534 FUJ917511:FUJ917534 GEF917511:GEF917534 GOB917511:GOB917534 GXX917511:GXX917534 HHT917511:HHT917534 HRP917511:HRP917534 IBL917511:IBL917534 ILH917511:ILH917534 IVD917511:IVD917534 JEZ917511:JEZ917534 JOV917511:JOV917534 JYR917511:JYR917534 KIN917511:KIN917534 KSJ917511:KSJ917534 LCF917511:LCF917534 LMB917511:LMB917534 LVX917511:LVX917534 MFT917511:MFT917534 MPP917511:MPP917534 MZL917511:MZL917534 NJH917511:NJH917534 NTD917511:NTD917534 OCZ917511:OCZ917534 OMV917511:OMV917534 OWR917511:OWR917534 PGN917511:PGN917534 PQJ917511:PQJ917534 QAF917511:QAF917534 QKB917511:QKB917534 QTX917511:QTX917534 RDT917511:RDT917534 RNP917511:RNP917534 RXL917511:RXL917534 SHH917511:SHH917534 SRD917511:SRD917534 TAZ917511:TAZ917534 TKV917511:TKV917534 TUR917511:TUR917534 UEN917511:UEN917534 UOJ917511:UOJ917534 UYF917511:UYF917534 VIB917511:VIB917534 VRX917511:VRX917534 WBT917511:WBT917534 WLP917511:WLP917534 WVL917511:WVL917534 IZ983047:IZ983070 SV983047:SV983070 ACR983047:ACR983070 AMN983047:AMN983070 AWJ983047:AWJ983070 BGF983047:BGF983070 BQB983047:BQB983070 BZX983047:BZX983070 CJT983047:CJT983070 CTP983047:CTP983070 DDL983047:DDL983070 DNH983047:DNH983070 DXD983047:DXD983070 EGZ983047:EGZ983070 EQV983047:EQV983070 FAR983047:FAR983070 FKN983047:FKN983070 FUJ983047:FUJ983070 GEF983047:GEF983070 GOB983047:GOB983070 GXX983047:GXX983070 HHT983047:HHT983070 HRP983047:HRP983070 IBL983047:IBL983070 ILH983047:ILH983070 IVD983047:IVD983070 JEZ983047:JEZ983070 JOV983047:JOV983070 JYR983047:JYR983070 KIN983047:KIN983070 KSJ983047:KSJ983070 LCF983047:LCF983070 LMB983047:LMB983070 LVX983047:LVX983070 MFT983047:MFT983070 MPP983047:MPP983070 MZL983047:MZL983070 NJH983047:NJH983070 NTD983047:NTD983070 OCZ983047:OCZ983070 OMV983047:OMV983070 OWR983047:OWR983070 PGN983047:PGN983070 PQJ983047:PQJ983070 QAF983047:QAF983070 QKB983047:QKB983070 QTX983047:QTX983070 RDT983047:RDT983070 RNP983047:RNP983070 RXL983047:RXL983070 SHH983047:SHH983070 SRD983047:SRD983070 TAZ983047:TAZ983070 TKV983047:TKV983070 TUR983047:TUR983070 UEN983047:UEN983070 UOJ983047:UOJ983070 UYF983047:UYF983070 VIB983047:VIB983070 VRX983047:VRX983070 WBT983047:WBT983070 WLP983047:WLP983070 WVL983047:WVL983070 Z7:Z30 H65543:H65566 H131079:H131102 H196615:H196638 H262151:H262174 H327687:H327710 H393223:H393246 H458759:H458782 H524295:H524318 H589831:H589854 H655367:H655390 H720903:H720926 H786439:H786462 H851975:H851998 H917511:H917534 H983047:H983070 H7:H30" xr:uid="{00000000-0002-0000-1000-000001000000}">
      <formula1>"50,100,200,400,800,1500"</formula1>
    </dataValidation>
  </dataValidations>
  <pageMargins left="0.39370078740157483" right="0" top="0.39370078740157483" bottom="0.39370078740157483" header="0.31496062992125984" footer="0.31496062992125984"/>
  <pageSetup paperSize="9" orientation="landscape" blackAndWhite="1" horizontalDpi="1200" verticalDpi="12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tabColor theme="0"/>
  </sheetPr>
  <dimension ref="A1:W472"/>
  <sheetViews>
    <sheetView workbookViewId="0"/>
  </sheetViews>
  <sheetFormatPr defaultColWidth="8.625" defaultRowHeight="13.5" x14ac:dyDescent="0.15"/>
  <cols>
    <col min="1" max="1" width="11.75" bestFit="1" customWidth="1"/>
    <col min="2" max="2" width="7.75" customWidth="1"/>
    <col min="3" max="3" width="24.875" bestFit="1" customWidth="1"/>
    <col min="4" max="4" width="26.25" bestFit="1" customWidth="1"/>
    <col min="5" max="7" width="9.125" bestFit="1" customWidth="1"/>
    <col min="8" max="8" width="16.25" bestFit="1" customWidth="1"/>
    <col min="9" max="10" width="13.25" bestFit="1" customWidth="1"/>
    <col min="11" max="13" width="17.125" bestFit="1" customWidth="1"/>
    <col min="14" max="14" width="9.75" bestFit="1" customWidth="1"/>
    <col min="15" max="16" width="7.75" customWidth="1"/>
    <col min="17" max="18" width="11.75" bestFit="1" customWidth="1"/>
    <col min="19" max="19" width="15" bestFit="1" customWidth="1"/>
    <col min="20" max="20" width="12.75" bestFit="1" customWidth="1"/>
    <col min="21" max="21" width="16.125" bestFit="1" customWidth="1"/>
    <col min="22" max="22" width="17.25" bestFit="1" customWidth="1"/>
    <col min="23" max="23" width="11.75" bestFit="1" customWidth="1"/>
  </cols>
  <sheetData>
    <row r="1" spans="1:23" x14ac:dyDescent="0.15">
      <c r="A1" t="s">
        <v>47</v>
      </c>
      <c r="B1" t="s">
        <v>10</v>
      </c>
      <c r="C1" t="s">
        <v>48</v>
      </c>
      <c r="D1" t="s">
        <v>49</v>
      </c>
      <c r="E1" t="s">
        <v>50</v>
      </c>
      <c r="F1" t="s">
        <v>51</v>
      </c>
      <c r="G1" t="s">
        <v>52</v>
      </c>
      <c r="H1" t="s">
        <v>53</v>
      </c>
      <c r="I1" t="s">
        <v>54</v>
      </c>
      <c r="J1" t="s">
        <v>55</v>
      </c>
      <c r="K1" t="s">
        <v>56</v>
      </c>
      <c r="L1" t="s">
        <v>57</v>
      </c>
      <c r="M1" t="s">
        <v>58</v>
      </c>
      <c r="N1" t="s">
        <v>59</v>
      </c>
      <c r="O1" t="s">
        <v>39</v>
      </c>
      <c r="P1" t="s">
        <v>60</v>
      </c>
      <c r="Q1" t="s">
        <v>61</v>
      </c>
      <c r="R1" t="s">
        <v>62</v>
      </c>
      <c r="S1" t="s">
        <v>63</v>
      </c>
      <c r="T1" t="s">
        <v>64</v>
      </c>
      <c r="U1" t="s">
        <v>38</v>
      </c>
      <c r="V1" t="s">
        <v>65</v>
      </c>
      <c r="W1" t="s">
        <v>43</v>
      </c>
    </row>
    <row r="2" spans="1:23" x14ac:dyDescent="0.15">
      <c r="A2">
        <v>1</v>
      </c>
      <c r="B2">
        <v>1</v>
      </c>
      <c r="C2" t="s">
        <v>485</v>
      </c>
      <c r="D2" t="s">
        <v>486</v>
      </c>
      <c r="E2">
        <v>12</v>
      </c>
      <c r="F2">
        <v>0</v>
      </c>
      <c r="G2">
        <v>0</v>
      </c>
      <c r="H2" t="s">
        <v>487</v>
      </c>
      <c r="I2" t="s">
        <v>131</v>
      </c>
      <c r="J2" t="s">
        <v>131</v>
      </c>
      <c r="K2" t="s">
        <v>488</v>
      </c>
      <c r="L2" t="s">
        <v>489</v>
      </c>
      <c r="M2" t="s">
        <v>489</v>
      </c>
      <c r="N2">
        <v>4</v>
      </c>
      <c r="O2" t="s">
        <v>149</v>
      </c>
      <c r="P2">
        <v>5</v>
      </c>
      <c r="Q2" t="s">
        <v>490</v>
      </c>
      <c r="R2">
        <v>0</v>
      </c>
      <c r="S2" t="s">
        <v>491</v>
      </c>
      <c r="T2" t="s">
        <v>24</v>
      </c>
      <c r="U2">
        <v>38</v>
      </c>
      <c r="V2" t="s">
        <v>492</v>
      </c>
      <c r="W2" t="s">
        <v>397</v>
      </c>
    </row>
    <row r="3" spans="1:23" x14ac:dyDescent="0.15">
      <c r="A3">
        <v>2</v>
      </c>
      <c r="B3">
        <v>1</v>
      </c>
      <c r="C3" t="s">
        <v>493</v>
      </c>
      <c r="D3" t="s">
        <v>494</v>
      </c>
      <c r="E3">
        <v>12</v>
      </c>
      <c r="F3">
        <v>0</v>
      </c>
      <c r="G3">
        <v>0</v>
      </c>
      <c r="H3" t="s">
        <v>487</v>
      </c>
      <c r="I3" t="s">
        <v>131</v>
      </c>
      <c r="J3" t="s">
        <v>131</v>
      </c>
      <c r="K3" t="s">
        <v>488</v>
      </c>
      <c r="L3" t="s">
        <v>489</v>
      </c>
      <c r="M3" t="s">
        <v>489</v>
      </c>
      <c r="N3">
        <v>4</v>
      </c>
      <c r="O3" t="s">
        <v>149</v>
      </c>
      <c r="P3">
        <v>5</v>
      </c>
      <c r="Q3" t="s">
        <v>495</v>
      </c>
      <c r="R3">
        <v>0</v>
      </c>
      <c r="S3" t="s">
        <v>496</v>
      </c>
      <c r="T3" t="s">
        <v>24</v>
      </c>
      <c r="U3">
        <v>38</v>
      </c>
      <c r="V3" t="s">
        <v>497</v>
      </c>
      <c r="W3" t="s">
        <v>397</v>
      </c>
    </row>
    <row r="4" spans="1:23" x14ac:dyDescent="0.15">
      <c r="A4">
        <v>3</v>
      </c>
      <c r="B4">
        <v>1</v>
      </c>
      <c r="C4" t="s">
        <v>498</v>
      </c>
      <c r="D4" t="s">
        <v>499</v>
      </c>
      <c r="E4">
        <v>12</v>
      </c>
      <c r="F4">
        <v>0</v>
      </c>
      <c r="G4">
        <v>0</v>
      </c>
      <c r="H4" t="s">
        <v>487</v>
      </c>
      <c r="I4" t="s">
        <v>131</v>
      </c>
      <c r="J4" t="s">
        <v>131</v>
      </c>
      <c r="K4" t="s">
        <v>488</v>
      </c>
      <c r="L4" t="s">
        <v>489</v>
      </c>
      <c r="M4" t="s">
        <v>489</v>
      </c>
      <c r="N4">
        <v>4</v>
      </c>
      <c r="O4" t="s">
        <v>149</v>
      </c>
      <c r="P4">
        <v>5</v>
      </c>
      <c r="Q4" t="s">
        <v>500</v>
      </c>
      <c r="R4">
        <v>0</v>
      </c>
      <c r="S4" t="s">
        <v>501</v>
      </c>
      <c r="T4" t="s">
        <v>24</v>
      </c>
      <c r="U4">
        <v>38</v>
      </c>
      <c r="V4" t="s">
        <v>502</v>
      </c>
      <c r="W4" t="s">
        <v>397</v>
      </c>
    </row>
    <row r="5" spans="1:23" x14ac:dyDescent="0.15">
      <c r="A5">
        <v>4</v>
      </c>
      <c r="B5">
        <v>1</v>
      </c>
      <c r="C5" t="s">
        <v>503</v>
      </c>
      <c r="D5" t="s">
        <v>504</v>
      </c>
      <c r="E5">
        <v>12</v>
      </c>
      <c r="F5">
        <v>0</v>
      </c>
      <c r="G5">
        <v>0</v>
      </c>
      <c r="H5" t="s">
        <v>487</v>
      </c>
      <c r="I5" t="s">
        <v>131</v>
      </c>
      <c r="J5" t="s">
        <v>131</v>
      </c>
      <c r="K5" t="s">
        <v>488</v>
      </c>
      <c r="L5" t="s">
        <v>489</v>
      </c>
      <c r="M5" t="s">
        <v>489</v>
      </c>
      <c r="N5">
        <v>4</v>
      </c>
      <c r="O5" t="s">
        <v>149</v>
      </c>
      <c r="P5">
        <v>5</v>
      </c>
      <c r="Q5" t="s">
        <v>505</v>
      </c>
      <c r="R5">
        <v>0</v>
      </c>
      <c r="S5" t="s">
        <v>506</v>
      </c>
      <c r="T5" t="s">
        <v>24</v>
      </c>
      <c r="U5">
        <v>38</v>
      </c>
      <c r="V5" t="s">
        <v>507</v>
      </c>
      <c r="W5" t="s">
        <v>397</v>
      </c>
    </row>
    <row r="6" spans="1:23" x14ac:dyDescent="0.15">
      <c r="A6">
        <v>5</v>
      </c>
      <c r="B6">
        <v>1</v>
      </c>
      <c r="C6" t="s">
        <v>508</v>
      </c>
      <c r="D6" t="s">
        <v>509</v>
      </c>
      <c r="E6">
        <v>12</v>
      </c>
      <c r="F6">
        <v>0</v>
      </c>
      <c r="G6">
        <v>0</v>
      </c>
      <c r="H6" t="s">
        <v>487</v>
      </c>
      <c r="I6" t="s">
        <v>131</v>
      </c>
      <c r="J6" t="s">
        <v>131</v>
      </c>
      <c r="K6" t="s">
        <v>488</v>
      </c>
      <c r="L6" t="s">
        <v>489</v>
      </c>
      <c r="M6" t="s">
        <v>489</v>
      </c>
      <c r="N6">
        <v>4</v>
      </c>
      <c r="O6" t="s">
        <v>149</v>
      </c>
      <c r="P6">
        <v>5</v>
      </c>
      <c r="Q6" t="s">
        <v>510</v>
      </c>
      <c r="R6">
        <v>0</v>
      </c>
      <c r="S6" t="s">
        <v>511</v>
      </c>
      <c r="T6" t="s">
        <v>24</v>
      </c>
      <c r="U6">
        <v>38</v>
      </c>
      <c r="V6" t="s">
        <v>512</v>
      </c>
      <c r="W6" t="s">
        <v>397</v>
      </c>
    </row>
    <row r="7" spans="1:23" x14ac:dyDescent="0.15">
      <c r="A7">
        <v>6</v>
      </c>
      <c r="B7">
        <v>1</v>
      </c>
      <c r="C7" t="s">
        <v>513</v>
      </c>
      <c r="D7" t="s">
        <v>514</v>
      </c>
      <c r="E7">
        <v>12</v>
      </c>
      <c r="F7">
        <v>0</v>
      </c>
      <c r="G7">
        <v>0</v>
      </c>
      <c r="H7" t="s">
        <v>487</v>
      </c>
      <c r="I7" t="s">
        <v>131</v>
      </c>
      <c r="J7" t="s">
        <v>131</v>
      </c>
      <c r="K7" t="s">
        <v>488</v>
      </c>
      <c r="L7" t="s">
        <v>489</v>
      </c>
      <c r="M7" t="s">
        <v>489</v>
      </c>
      <c r="N7">
        <v>4</v>
      </c>
      <c r="O7" t="s">
        <v>149</v>
      </c>
      <c r="P7">
        <v>4</v>
      </c>
      <c r="Q7" t="s">
        <v>515</v>
      </c>
      <c r="R7">
        <v>0</v>
      </c>
      <c r="S7" t="s">
        <v>516</v>
      </c>
      <c r="T7" t="s">
        <v>24</v>
      </c>
      <c r="U7">
        <v>38</v>
      </c>
      <c r="V7" t="s">
        <v>517</v>
      </c>
      <c r="W7" t="s">
        <v>397</v>
      </c>
    </row>
    <row r="8" spans="1:23" x14ac:dyDescent="0.15">
      <c r="A8">
        <v>7</v>
      </c>
      <c r="B8">
        <v>1</v>
      </c>
      <c r="C8" t="s">
        <v>518</v>
      </c>
      <c r="D8" t="s">
        <v>519</v>
      </c>
      <c r="E8">
        <v>12</v>
      </c>
      <c r="F8">
        <v>0</v>
      </c>
      <c r="G8">
        <v>0</v>
      </c>
      <c r="H8" t="s">
        <v>487</v>
      </c>
      <c r="I8" t="s">
        <v>131</v>
      </c>
      <c r="J8" t="s">
        <v>131</v>
      </c>
      <c r="K8" t="s">
        <v>488</v>
      </c>
      <c r="L8" t="s">
        <v>489</v>
      </c>
      <c r="M8" t="s">
        <v>489</v>
      </c>
      <c r="N8">
        <v>4</v>
      </c>
      <c r="O8" t="s">
        <v>149</v>
      </c>
      <c r="P8">
        <v>4</v>
      </c>
      <c r="Q8" t="s">
        <v>520</v>
      </c>
      <c r="R8">
        <v>0</v>
      </c>
      <c r="S8" t="s">
        <v>521</v>
      </c>
      <c r="T8" t="s">
        <v>24</v>
      </c>
      <c r="U8">
        <v>38</v>
      </c>
      <c r="V8" t="s">
        <v>522</v>
      </c>
      <c r="W8" t="s">
        <v>397</v>
      </c>
    </row>
    <row r="9" spans="1:23" x14ac:dyDescent="0.15">
      <c r="A9">
        <v>8</v>
      </c>
      <c r="B9">
        <v>1</v>
      </c>
      <c r="C9" t="s">
        <v>523</v>
      </c>
      <c r="D9" t="s">
        <v>524</v>
      </c>
      <c r="E9">
        <v>12</v>
      </c>
      <c r="F9">
        <v>0</v>
      </c>
      <c r="G9">
        <v>0</v>
      </c>
      <c r="H9" t="s">
        <v>487</v>
      </c>
      <c r="I9" t="s">
        <v>131</v>
      </c>
      <c r="J9" t="s">
        <v>131</v>
      </c>
      <c r="K9" t="s">
        <v>488</v>
      </c>
      <c r="L9" t="s">
        <v>489</v>
      </c>
      <c r="M9" t="s">
        <v>489</v>
      </c>
      <c r="N9">
        <v>4</v>
      </c>
      <c r="O9" t="s">
        <v>149</v>
      </c>
      <c r="P9">
        <v>4</v>
      </c>
      <c r="Q9" t="s">
        <v>525</v>
      </c>
      <c r="R9">
        <v>0</v>
      </c>
      <c r="S9" t="s">
        <v>526</v>
      </c>
      <c r="T9" t="s">
        <v>24</v>
      </c>
      <c r="U9">
        <v>38</v>
      </c>
      <c r="V9" t="s">
        <v>527</v>
      </c>
      <c r="W9" t="s">
        <v>397</v>
      </c>
    </row>
    <row r="10" spans="1:23" x14ac:dyDescent="0.15">
      <c r="A10">
        <v>9</v>
      </c>
      <c r="B10">
        <v>1</v>
      </c>
      <c r="C10" t="s">
        <v>528</v>
      </c>
      <c r="D10" t="s">
        <v>529</v>
      </c>
      <c r="E10">
        <v>12</v>
      </c>
      <c r="F10">
        <v>0</v>
      </c>
      <c r="G10">
        <v>0</v>
      </c>
      <c r="H10" t="s">
        <v>487</v>
      </c>
      <c r="I10" t="s">
        <v>131</v>
      </c>
      <c r="J10" t="s">
        <v>131</v>
      </c>
      <c r="K10" t="s">
        <v>488</v>
      </c>
      <c r="L10" t="s">
        <v>489</v>
      </c>
      <c r="M10" t="s">
        <v>489</v>
      </c>
      <c r="N10">
        <v>4</v>
      </c>
      <c r="O10" t="s">
        <v>149</v>
      </c>
      <c r="P10">
        <v>3</v>
      </c>
      <c r="Q10" t="s">
        <v>530</v>
      </c>
      <c r="R10">
        <v>0</v>
      </c>
      <c r="S10" t="s">
        <v>531</v>
      </c>
      <c r="T10" t="s">
        <v>24</v>
      </c>
      <c r="U10">
        <v>38</v>
      </c>
      <c r="V10" t="s">
        <v>532</v>
      </c>
      <c r="W10" t="s">
        <v>397</v>
      </c>
    </row>
    <row r="11" spans="1:23" x14ac:dyDescent="0.15">
      <c r="A11">
        <v>10</v>
      </c>
      <c r="B11">
        <v>1</v>
      </c>
      <c r="C11" t="s">
        <v>533</v>
      </c>
      <c r="D11" t="s">
        <v>534</v>
      </c>
      <c r="E11">
        <v>12</v>
      </c>
      <c r="F11">
        <v>0</v>
      </c>
      <c r="G11">
        <v>0</v>
      </c>
      <c r="H11" t="s">
        <v>487</v>
      </c>
      <c r="I11" t="s">
        <v>131</v>
      </c>
      <c r="J11" t="s">
        <v>131</v>
      </c>
      <c r="K11" t="s">
        <v>488</v>
      </c>
      <c r="L11" t="s">
        <v>489</v>
      </c>
      <c r="M11" t="s">
        <v>489</v>
      </c>
      <c r="N11">
        <v>4</v>
      </c>
      <c r="O11" t="s">
        <v>149</v>
      </c>
      <c r="P11">
        <v>2</v>
      </c>
      <c r="Q11" t="s">
        <v>535</v>
      </c>
      <c r="R11">
        <v>0</v>
      </c>
      <c r="S11" t="s">
        <v>536</v>
      </c>
      <c r="T11" t="s">
        <v>24</v>
      </c>
      <c r="U11">
        <v>38</v>
      </c>
      <c r="V11" t="s">
        <v>537</v>
      </c>
      <c r="W11" t="s">
        <v>397</v>
      </c>
    </row>
    <row r="12" spans="1:23" x14ac:dyDescent="0.15">
      <c r="A12">
        <v>11</v>
      </c>
      <c r="B12">
        <v>1</v>
      </c>
      <c r="C12" t="s">
        <v>538</v>
      </c>
      <c r="D12" t="s">
        <v>539</v>
      </c>
      <c r="E12">
        <v>12</v>
      </c>
      <c r="F12">
        <v>0</v>
      </c>
      <c r="G12">
        <v>0</v>
      </c>
      <c r="H12" t="s">
        <v>487</v>
      </c>
      <c r="I12" t="s">
        <v>131</v>
      </c>
      <c r="J12" t="s">
        <v>131</v>
      </c>
      <c r="K12" t="s">
        <v>488</v>
      </c>
      <c r="L12" t="s">
        <v>489</v>
      </c>
      <c r="M12" t="s">
        <v>489</v>
      </c>
      <c r="N12">
        <v>4</v>
      </c>
      <c r="O12" t="s">
        <v>149</v>
      </c>
      <c r="P12">
        <v>2</v>
      </c>
      <c r="Q12" t="s">
        <v>540</v>
      </c>
      <c r="R12">
        <v>0</v>
      </c>
      <c r="S12" t="s">
        <v>541</v>
      </c>
      <c r="T12" t="s">
        <v>24</v>
      </c>
      <c r="U12">
        <v>38</v>
      </c>
      <c r="V12" t="s">
        <v>542</v>
      </c>
      <c r="W12" t="s">
        <v>397</v>
      </c>
    </row>
    <row r="13" spans="1:23" x14ac:dyDescent="0.15">
      <c r="A13">
        <v>12</v>
      </c>
      <c r="B13">
        <v>2</v>
      </c>
      <c r="C13" t="s">
        <v>543</v>
      </c>
      <c r="D13" t="s">
        <v>544</v>
      </c>
      <c r="E13">
        <v>12</v>
      </c>
      <c r="F13">
        <v>0</v>
      </c>
      <c r="G13">
        <v>0</v>
      </c>
      <c r="H13" t="s">
        <v>487</v>
      </c>
      <c r="I13" t="s">
        <v>131</v>
      </c>
      <c r="J13" t="s">
        <v>131</v>
      </c>
      <c r="K13" t="s">
        <v>488</v>
      </c>
      <c r="L13" t="s">
        <v>489</v>
      </c>
      <c r="M13" t="s">
        <v>489</v>
      </c>
      <c r="N13">
        <v>4</v>
      </c>
      <c r="O13" t="s">
        <v>149</v>
      </c>
      <c r="P13">
        <v>5</v>
      </c>
      <c r="Q13" t="s">
        <v>545</v>
      </c>
      <c r="R13">
        <v>0</v>
      </c>
      <c r="S13" t="s">
        <v>546</v>
      </c>
      <c r="T13" t="s">
        <v>24</v>
      </c>
      <c r="U13">
        <v>38</v>
      </c>
      <c r="V13" t="s">
        <v>547</v>
      </c>
      <c r="W13" t="s">
        <v>397</v>
      </c>
    </row>
    <row r="14" spans="1:23" x14ac:dyDescent="0.15">
      <c r="A14">
        <v>13</v>
      </c>
      <c r="B14">
        <v>2</v>
      </c>
      <c r="C14" t="s">
        <v>548</v>
      </c>
      <c r="D14" t="s">
        <v>549</v>
      </c>
      <c r="E14">
        <v>12</v>
      </c>
      <c r="F14">
        <v>0</v>
      </c>
      <c r="G14">
        <v>0</v>
      </c>
      <c r="H14" t="s">
        <v>487</v>
      </c>
      <c r="I14" t="s">
        <v>131</v>
      </c>
      <c r="J14" t="s">
        <v>131</v>
      </c>
      <c r="K14" t="s">
        <v>488</v>
      </c>
      <c r="L14" t="s">
        <v>489</v>
      </c>
      <c r="M14" t="s">
        <v>489</v>
      </c>
      <c r="N14">
        <v>4</v>
      </c>
      <c r="O14" t="s">
        <v>149</v>
      </c>
      <c r="P14">
        <v>5</v>
      </c>
      <c r="Q14" t="s">
        <v>550</v>
      </c>
      <c r="R14">
        <v>0</v>
      </c>
      <c r="S14" t="s">
        <v>551</v>
      </c>
      <c r="T14" t="s">
        <v>24</v>
      </c>
      <c r="U14">
        <v>38</v>
      </c>
      <c r="V14" t="s">
        <v>552</v>
      </c>
      <c r="W14" t="s">
        <v>397</v>
      </c>
    </row>
    <row r="15" spans="1:23" x14ac:dyDescent="0.15">
      <c r="A15">
        <v>14</v>
      </c>
      <c r="B15">
        <v>2</v>
      </c>
      <c r="C15" t="s">
        <v>553</v>
      </c>
      <c r="D15" t="s">
        <v>554</v>
      </c>
      <c r="E15">
        <v>12</v>
      </c>
      <c r="F15">
        <v>0</v>
      </c>
      <c r="G15">
        <v>0</v>
      </c>
      <c r="H15" t="s">
        <v>487</v>
      </c>
      <c r="I15" t="s">
        <v>131</v>
      </c>
      <c r="J15" t="s">
        <v>131</v>
      </c>
      <c r="K15" t="s">
        <v>488</v>
      </c>
      <c r="L15" t="s">
        <v>489</v>
      </c>
      <c r="M15" t="s">
        <v>489</v>
      </c>
      <c r="N15">
        <v>4</v>
      </c>
      <c r="O15" t="s">
        <v>149</v>
      </c>
      <c r="P15">
        <v>5</v>
      </c>
      <c r="Q15" t="s">
        <v>555</v>
      </c>
      <c r="R15">
        <v>0</v>
      </c>
      <c r="S15" t="s">
        <v>556</v>
      </c>
      <c r="T15" t="s">
        <v>24</v>
      </c>
      <c r="U15">
        <v>38</v>
      </c>
      <c r="V15" t="s">
        <v>557</v>
      </c>
      <c r="W15" t="s">
        <v>397</v>
      </c>
    </row>
    <row r="16" spans="1:23" x14ac:dyDescent="0.15">
      <c r="A16">
        <v>15</v>
      </c>
      <c r="B16">
        <v>2</v>
      </c>
      <c r="C16" t="s">
        <v>558</v>
      </c>
      <c r="D16" t="s">
        <v>559</v>
      </c>
      <c r="E16">
        <v>12</v>
      </c>
      <c r="F16">
        <v>0</v>
      </c>
      <c r="G16">
        <v>0</v>
      </c>
      <c r="H16" t="s">
        <v>487</v>
      </c>
      <c r="I16" t="s">
        <v>131</v>
      </c>
      <c r="J16" t="s">
        <v>131</v>
      </c>
      <c r="K16" t="s">
        <v>488</v>
      </c>
      <c r="L16" t="s">
        <v>489</v>
      </c>
      <c r="M16" t="s">
        <v>489</v>
      </c>
      <c r="N16">
        <v>4</v>
      </c>
      <c r="O16" t="s">
        <v>149</v>
      </c>
      <c r="P16">
        <v>4</v>
      </c>
      <c r="Q16" t="s">
        <v>560</v>
      </c>
      <c r="R16">
        <v>0</v>
      </c>
      <c r="S16" t="s">
        <v>561</v>
      </c>
      <c r="T16" t="s">
        <v>24</v>
      </c>
      <c r="U16">
        <v>38</v>
      </c>
      <c r="V16" t="s">
        <v>562</v>
      </c>
      <c r="W16" t="s">
        <v>397</v>
      </c>
    </row>
    <row r="17" spans="1:23" x14ac:dyDescent="0.15">
      <c r="A17">
        <v>16</v>
      </c>
      <c r="B17">
        <v>2</v>
      </c>
      <c r="C17" t="s">
        <v>563</v>
      </c>
      <c r="D17" t="s">
        <v>564</v>
      </c>
      <c r="E17">
        <v>12</v>
      </c>
      <c r="F17">
        <v>0</v>
      </c>
      <c r="G17">
        <v>0</v>
      </c>
      <c r="H17" t="s">
        <v>487</v>
      </c>
      <c r="I17" t="s">
        <v>131</v>
      </c>
      <c r="J17" t="s">
        <v>131</v>
      </c>
      <c r="K17" t="s">
        <v>488</v>
      </c>
      <c r="L17" t="s">
        <v>489</v>
      </c>
      <c r="M17" t="s">
        <v>489</v>
      </c>
      <c r="N17">
        <v>4</v>
      </c>
      <c r="O17" t="s">
        <v>149</v>
      </c>
      <c r="P17">
        <v>3</v>
      </c>
      <c r="Q17" t="s">
        <v>565</v>
      </c>
      <c r="R17">
        <v>0</v>
      </c>
      <c r="S17" t="s">
        <v>566</v>
      </c>
      <c r="T17" t="s">
        <v>24</v>
      </c>
      <c r="U17">
        <v>38</v>
      </c>
      <c r="V17" t="s">
        <v>567</v>
      </c>
      <c r="W17" t="s">
        <v>397</v>
      </c>
    </row>
    <row r="18" spans="1:23" x14ac:dyDescent="0.15">
      <c r="A18">
        <v>17</v>
      </c>
      <c r="B18">
        <v>2</v>
      </c>
      <c r="C18" t="s">
        <v>568</v>
      </c>
      <c r="D18" t="s">
        <v>569</v>
      </c>
      <c r="E18">
        <v>12</v>
      </c>
      <c r="F18">
        <v>0</v>
      </c>
      <c r="G18">
        <v>0</v>
      </c>
      <c r="H18" t="s">
        <v>487</v>
      </c>
      <c r="I18" t="s">
        <v>131</v>
      </c>
      <c r="J18" t="s">
        <v>131</v>
      </c>
      <c r="K18" t="s">
        <v>488</v>
      </c>
      <c r="L18" t="s">
        <v>489</v>
      </c>
      <c r="M18" t="s">
        <v>489</v>
      </c>
      <c r="N18">
        <v>4</v>
      </c>
      <c r="O18" t="s">
        <v>149</v>
      </c>
      <c r="P18">
        <v>3</v>
      </c>
      <c r="Q18" t="s">
        <v>570</v>
      </c>
      <c r="R18">
        <v>0</v>
      </c>
      <c r="S18" t="s">
        <v>571</v>
      </c>
      <c r="T18" t="s">
        <v>24</v>
      </c>
      <c r="U18">
        <v>38</v>
      </c>
      <c r="V18" t="s">
        <v>572</v>
      </c>
      <c r="W18" t="s">
        <v>397</v>
      </c>
    </row>
    <row r="19" spans="1:23" x14ac:dyDescent="0.15">
      <c r="A19">
        <v>18</v>
      </c>
      <c r="B19">
        <v>2</v>
      </c>
      <c r="C19" t="s">
        <v>573</v>
      </c>
      <c r="D19" t="s">
        <v>574</v>
      </c>
      <c r="E19">
        <v>12</v>
      </c>
      <c r="F19">
        <v>0</v>
      </c>
      <c r="G19">
        <v>0</v>
      </c>
      <c r="H19" t="s">
        <v>487</v>
      </c>
      <c r="I19" t="s">
        <v>131</v>
      </c>
      <c r="J19" t="s">
        <v>131</v>
      </c>
      <c r="K19" t="s">
        <v>488</v>
      </c>
      <c r="L19" t="s">
        <v>489</v>
      </c>
      <c r="M19" t="s">
        <v>489</v>
      </c>
      <c r="N19">
        <v>4</v>
      </c>
      <c r="O19" t="s">
        <v>149</v>
      </c>
      <c r="P19">
        <v>2</v>
      </c>
      <c r="Q19" t="s">
        <v>575</v>
      </c>
      <c r="R19">
        <v>0</v>
      </c>
      <c r="S19" t="s">
        <v>576</v>
      </c>
      <c r="T19" t="s">
        <v>24</v>
      </c>
      <c r="U19">
        <v>38</v>
      </c>
      <c r="V19" t="s">
        <v>577</v>
      </c>
      <c r="W19" t="s">
        <v>397</v>
      </c>
    </row>
    <row r="20" spans="1:23" x14ac:dyDescent="0.15">
      <c r="A20">
        <v>19</v>
      </c>
      <c r="B20">
        <v>2</v>
      </c>
      <c r="C20" t="s">
        <v>578</v>
      </c>
      <c r="D20" t="s">
        <v>579</v>
      </c>
      <c r="E20">
        <v>12</v>
      </c>
      <c r="F20">
        <v>0</v>
      </c>
      <c r="G20">
        <v>0</v>
      </c>
      <c r="H20" t="s">
        <v>487</v>
      </c>
      <c r="I20" t="s">
        <v>131</v>
      </c>
      <c r="J20" t="s">
        <v>131</v>
      </c>
      <c r="K20" t="s">
        <v>488</v>
      </c>
      <c r="L20" t="s">
        <v>489</v>
      </c>
      <c r="M20" t="s">
        <v>489</v>
      </c>
      <c r="N20">
        <v>4</v>
      </c>
      <c r="O20" t="s">
        <v>149</v>
      </c>
      <c r="P20">
        <v>2</v>
      </c>
      <c r="Q20" t="s">
        <v>580</v>
      </c>
      <c r="R20">
        <v>0</v>
      </c>
      <c r="S20" t="s">
        <v>581</v>
      </c>
      <c r="T20" t="s">
        <v>24</v>
      </c>
      <c r="U20">
        <v>38</v>
      </c>
      <c r="V20" t="s">
        <v>582</v>
      </c>
      <c r="W20" t="s">
        <v>397</v>
      </c>
    </row>
    <row r="21" spans="1:23" x14ac:dyDescent="0.15">
      <c r="A21">
        <v>20</v>
      </c>
      <c r="B21">
        <v>2</v>
      </c>
      <c r="C21" t="s">
        <v>583</v>
      </c>
      <c r="D21" t="s">
        <v>584</v>
      </c>
      <c r="E21">
        <v>24</v>
      </c>
      <c r="F21">
        <v>0</v>
      </c>
      <c r="G21">
        <v>0</v>
      </c>
      <c r="H21" t="s">
        <v>585</v>
      </c>
      <c r="I21" t="s">
        <v>131</v>
      </c>
      <c r="J21" t="s">
        <v>131</v>
      </c>
      <c r="K21" t="s">
        <v>586</v>
      </c>
      <c r="L21" t="s">
        <v>489</v>
      </c>
      <c r="M21" t="s">
        <v>489</v>
      </c>
      <c r="N21">
        <v>4</v>
      </c>
      <c r="O21" t="s">
        <v>149</v>
      </c>
      <c r="P21">
        <v>2</v>
      </c>
      <c r="Q21" t="s">
        <v>587</v>
      </c>
      <c r="R21">
        <v>0</v>
      </c>
      <c r="S21" t="s">
        <v>588</v>
      </c>
      <c r="T21" t="s">
        <v>24</v>
      </c>
      <c r="U21">
        <v>38</v>
      </c>
      <c r="V21" t="s">
        <v>589</v>
      </c>
      <c r="W21" t="s">
        <v>423</v>
      </c>
    </row>
    <row r="22" spans="1:23" x14ac:dyDescent="0.15">
      <c r="A22">
        <v>21</v>
      </c>
      <c r="B22">
        <v>1</v>
      </c>
      <c r="C22" t="s">
        <v>590</v>
      </c>
      <c r="D22" t="s">
        <v>591</v>
      </c>
      <c r="E22">
        <v>8</v>
      </c>
      <c r="F22">
        <v>0</v>
      </c>
      <c r="G22">
        <v>0</v>
      </c>
      <c r="H22" t="s">
        <v>592</v>
      </c>
      <c r="I22" t="s">
        <v>131</v>
      </c>
      <c r="J22" t="s">
        <v>131</v>
      </c>
      <c r="K22" t="s">
        <v>593</v>
      </c>
      <c r="L22" t="s">
        <v>489</v>
      </c>
      <c r="M22" t="s">
        <v>489</v>
      </c>
      <c r="N22">
        <v>4</v>
      </c>
      <c r="O22" t="s">
        <v>149</v>
      </c>
      <c r="P22">
        <v>6</v>
      </c>
      <c r="Q22" t="s">
        <v>594</v>
      </c>
      <c r="R22">
        <v>0</v>
      </c>
      <c r="S22" t="s">
        <v>595</v>
      </c>
      <c r="T22" t="s">
        <v>24</v>
      </c>
      <c r="U22">
        <v>38</v>
      </c>
      <c r="V22" t="s">
        <v>596</v>
      </c>
      <c r="W22" t="s">
        <v>407</v>
      </c>
    </row>
    <row r="23" spans="1:23" x14ac:dyDescent="0.15">
      <c r="A23">
        <v>22</v>
      </c>
      <c r="B23">
        <v>1</v>
      </c>
      <c r="C23" t="s">
        <v>597</v>
      </c>
      <c r="D23" t="s">
        <v>598</v>
      </c>
      <c r="E23">
        <v>8</v>
      </c>
      <c r="F23">
        <v>0</v>
      </c>
      <c r="G23">
        <v>0</v>
      </c>
      <c r="H23" t="s">
        <v>592</v>
      </c>
      <c r="I23" t="s">
        <v>131</v>
      </c>
      <c r="J23" t="s">
        <v>131</v>
      </c>
      <c r="K23" t="s">
        <v>593</v>
      </c>
      <c r="L23" t="s">
        <v>489</v>
      </c>
      <c r="M23" t="s">
        <v>489</v>
      </c>
      <c r="N23">
        <v>4</v>
      </c>
      <c r="O23" t="s">
        <v>149</v>
      </c>
      <c r="P23">
        <v>5</v>
      </c>
      <c r="Q23" t="s">
        <v>599</v>
      </c>
      <c r="R23">
        <v>0</v>
      </c>
      <c r="S23" t="s">
        <v>600</v>
      </c>
      <c r="T23" t="s">
        <v>24</v>
      </c>
      <c r="U23">
        <v>38</v>
      </c>
      <c r="V23" t="s">
        <v>601</v>
      </c>
      <c r="W23" t="s">
        <v>407</v>
      </c>
    </row>
    <row r="24" spans="1:23" x14ac:dyDescent="0.15">
      <c r="A24">
        <v>23</v>
      </c>
      <c r="B24">
        <v>1</v>
      </c>
      <c r="C24" t="s">
        <v>602</v>
      </c>
      <c r="D24" t="s">
        <v>603</v>
      </c>
      <c r="E24">
        <v>8</v>
      </c>
      <c r="F24">
        <v>0</v>
      </c>
      <c r="G24">
        <v>0</v>
      </c>
      <c r="H24" t="s">
        <v>592</v>
      </c>
      <c r="I24" t="s">
        <v>131</v>
      </c>
      <c r="J24" t="s">
        <v>131</v>
      </c>
      <c r="K24" t="s">
        <v>593</v>
      </c>
      <c r="L24" t="s">
        <v>489</v>
      </c>
      <c r="M24" t="s">
        <v>489</v>
      </c>
      <c r="N24">
        <v>4</v>
      </c>
      <c r="O24" t="s">
        <v>149</v>
      </c>
      <c r="P24">
        <v>4</v>
      </c>
      <c r="Q24" t="s">
        <v>604</v>
      </c>
      <c r="R24">
        <v>0</v>
      </c>
      <c r="S24" t="s">
        <v>605</v>
      </c>
      <c r="T24" t="s">
        <v>24</v>
      </c>
      <c r="U24">
        <v>38</v>
      </c>
      <c r="V24" t="s">
        <v>606</v>
      </c>
      <c r="W24" t="s">
        <v>407</v>
      </c>
    </row>
    <row r="25" spans="1:23" x14ac:dyDescent="0.15">
      <c r="A25">
        <v>24</v>
      </c>
      <c r="B25">
        <v>1</v>
      </c>
      <c r="C25" t="s">
        <v>607</v>
      </c>
      <c r="D25" t="s">
        <v>608</v>
      </c>
      <c r="E25">
        <v>8</v>
      </c>
      <c r="F25">
        <v>0</v>
      </c>
      <c r="G25">
        <v>0</v>
      </c>
      <c r="H25" t="s">
        <v>592</v>
      </c>
      <c r="I25" t="s">
        <v>131</v>
      </c>
      <c r="J25" t="s">
        <v>131</v>
      </c>
      <c r="K25" t="s">
        <v>593</v>
      </c>
      <c r="L25" t="s">
        <v>489</v>
      </c>
      <c r="M25" t="s">
        <v>489</v>
      </c>
      <c r="N25">
        <v>4</v>
      </c>
      <c r="O25" t="s">
        <v>149</v>
      </c>
      <c r="P25">
        <v>4</v>
      </c>
      <c r="Q25" t="s">
        <v>609</v>
      </c>
      <c r="R25">
        <v>0</v>
      </c>
      <c r="S25" t="s">
        <v>610</v>
      </c>
      <c r="T25" t="s">
        <v>24</v>
      </c>
      <c r="U25">
        <v>38</v>
      </c>
      <c r="V25" t="s">
        <v>611</v>
      </c>
      <c r="W25" t="s">
        <v>407</v>
      </c>
    </row>
    <row r="26" spans="1:23" x14ac:dyDescent="0.15">
      <c r="A26">
        <v>25</v>
      </c>
      <c r="B26">
        <v>1</v>
      </c>
      <c r="C26" t="s">
        <v>612</v>
      </c>
      <c r="D26" t="s">
        <v>613</v>
      </c>
      <c r="E26">
        <v>8</v>
      </c>
      <c r="F26">
        <v>0</v>
      </c>
      <c r="G26">
        <v>0</v>
      </c>
      <c r="H26" t="s">
        <v>592</v>
      </c>
      <c r="I26" t="s">
        <v>131</v>
      </c>
      <c r="J26" t="s">
        <v>131</v>
      </c>
      <c r="K26" t="s">
        <v>593</v>
      </c>
      <c r="L26" t="s">
        <v>489</v>
      </c>
      <c r="M26" t="s">
        <v>489</v>
      </c>
      <c r="N26">
        <v>4</v>
      </c>
      <c r="O26" t="s">
        <v>149</v>
      </c>
      <c r="P26">
        <v>4</v>
      </c>
      <c r="Q26" t="s">
        <v>614</v>
      </c>
      <c r="R26">
        <v>0</v>
      </c>
      <c r="S26" t="s">
        <v>615</v>
      </c>
      <c r="T26" t="s">
        <v>24</v>
      </c>
      <c r="U26">
        <v>38</v>
      </c>
      <c r="V26" t="s">
        <v>616</v>
      </c>
      <c r="W26" t="s">
        <v>407</v>
      </c>
    </row>
    <row r="27" spans="1:23" x14ac:dyDescent="0.15">
      <c r="A27">
        <v>26</v>
      </c>
      <c r="B27">
        <v>2</v>
      </c>
      <c r="C27" t="s">
        <v>617</v>
      </c>
      <c r="D27" t="s">
        <v>618</v>
      </c>
      <c r="E27">
        <v>8</v>
      </c>
      <c r="F27">
        <v>0</v>
      </c>
      <c r="G27">
        <v>0</v>
      </c>
      <c r="H27" t="s">
        <v>592</v>
      </c>
      <c r="I27" t="s">
        <v>131</v>
      </c>
      <c r="J27" t="s">
        <v>131</v>
      </c>
      <c r="K27" t="s">
        <v>593</v>
      </c>
      <c r="L27" t="s">
        <v>489</v>
      </c>
      <c r="M27" t="s">
        <v>489</v>
      </c>
      <c r="N27">
        <v>4</v>
      </c>
      <c r="O27" t="s">
        <v>149</v>
      </c>
      <c r="P27">
        <v>6</v>
      </c>
      <c r="Q27" t="s">
        <v>261</v>
      </c>
      <c r="R27">
        <v>0</v>
      </c>
      <c r="S27" t="s">
        <v>619</v>
      </c>
      <c r="T27" t="s">
        <v>24</v>
      </c>
      <c r="U27">
        <v>38</v>
      </c>
      <c r="V27" t="s">
        <v>620</v>
      </c>
      <c r="W27" t="s">
        <v>407</v>
      </c>
    </row>
    <row r="28" spans="1:23" x14ac:dyDescent="0.15">
      <c r="A28">
        <v>27</v>
      </c>
      <c r="B28">
        <v>2</v>
      </c>
      <c r="C28" t="s">
        <v>621</v>
      </c>
      <c r="D28" t="s">
        <v>622</v>
      </c>
      <c r="E28">
        <v>8</v>
      </c>
      <c r="F28">
        <v>0</v>
      </c>
      <c r="G28">
        <v>0</v>
      </c>
      <c r="H28" t="s">
        <v>592</v>
      </c>
      <c r="I28" t="s">
        <v>131</v>
      </c>
      <c r="J28" t="s">
        <v>131</v>
      </c>
      <c r="K28" t="s">
        <v>593</v>
      </c>
      <c r="L28" t="s">
        <v>489</v>
      </c>
      <c r="M28" t="s">
        <v>489</v>
      </c>
      <c r="N28">
        <v>4</v>
      </c>
      <c r="O28" t="s">
        <v>149</v>
      </c>
      <c r="P28">
        <v>5</v>
      </c>
      <c r="Q28" t="s">
        <v>623</v>
      </c>
      <c r="R28">
        <v>0</v>
      </c>
      <c r="S28" t="s">
        <v>624</v>
      </c>
      <c r="T28" t="s">
        <v>24</v>
      </c>
      <c r="U28">
        <v>38</v>
      </c>
      <c r="V28" t="s">
        <v>625</v>
      </c>
      <c r="W28" t="s">
        <v>407</v>
      </c>
    </row>
    <row r="29" spans="1:23" x14ac:dyDescent="0.15">
      <c r="A29">
        <v>28</v>
      </c>
      <c r="B29">
        <v>2</v>
      </c>
      <c r="C29" t="s">
        <v>626</v>
      </c>
      <c r="D29" t="s">
        <v>627</v>
      </c>
      <c r="E29">
        <v>8</v>
      </c>
      <c r="F29">
        <v>0</v>
      </c>
      <c r="G29">
        <v>0</v>
      </c>
      <c r="H29" t="s">
        <v>592</v>
      </c>
      <c r="I29" t="s">
        <v>131</v>
      </c>
      <c r="J29" t="s">
        <v>131</v>
      </c>
      <c r="K29" t="s">
        <v>593</v>
      </c>
      <c r="L29" t="s">
        <v>489</v>
      </c>
      <c r="M29" t="s">
        <v>489</v>
      </c>
      <c r="N29">
        <v>4</v>
      </c>
      <c r="O29" t="s">
        <v>149</v>
      </c>
      <c r="P29">
        <v>5</v>
      </c>
      <c r="Q29" t="s">
        <v>628</v>
      </c>
      <c r="R29">
        <v>0</v>
      </c>
      <c r="S29" t="s">
        <v>629</v>
      </c>
      <c r="T29" t="s">
        <v>24</v>
      </c>
      <c r="U29">
        <v>38</v>
      </c>
      <c r="V29" t="s">
        <v>630</v>
      </c>
      <c r="W29" t="s">
        <v>407</v>
      </c>
    </row>
    <row r="30" spans="1:23" x14ac:dyDescent="0.15">
      <c r="A30">
        <v>29</v>
      </c>
      <c r="B30">
        <v>2</v>
      </c>
      <c r="C30" t="s">
        <v>631</v>
      </c>
      <c r="D30" t="s">
        <v>632</v>
      </c>
      <c r="E30">
        <v>8</v>
      </c>
      <c r="F30">
        <v>0</v>
      </c>
      <c r="G30">
        <v>0</v>
      </c>
      <c r="H30" t="s">
        <v>592</v>
      </c>
      <c r="I30" t="s">
        <v>131</v>
      </c>
      <c r="J30" t="s">
        <v>131</v>
      </c>
      <c r="K30" t="s">
        <v>593</v>
      </c>
      <c r="L30" t="s">
        <v>489</v>
      </c>
      <c r="M30" t="s">
        <v>489</v>
      </c>
      <c r="N30">
        <v>4</v>
      </c>
      <c r="O30" t="s">
        <v>149</v>
      </c>
      <c r="P30">
        <v>3</v>
      </c>
      <c r="Q30" t="s">
        <v>633</v>
      </c>
      <c r="R30">
        <v>0</v>
      </c>
      <c r="S30" t="s">
        <v>634</v>
      </c>
      <c r="T30" t="s">
        <v>24</v>
      </c>
      <c r="U30">
        <v>38</v>
      </c>
      <c r="V30" t="s">
        <v>635</v>
      </c>
      <c r="W30" t="s">
        <v>407</v>
      </c>
    </row>
    <row r="31" spans="1:23" x14ac:dyDescent="0.15">
      <c r="A31">
        <v>30</v>
      </c>
      <c r="B31">
        <v>2</v>
      </c>
      <c r="C31" t="s">
        <v>636</v>
      </c>
      <c r="D31" t="s">
        <v>637</v>
      </c>
      <c r="E31">
        <v>8</v>
      </c>
      <c r="F31">
        <v>0</v>
      </c>
      <c r="G31">
        <v>0</v>
      </c>
      <c r="H31" t="s">
        <v>592</v>
      </c>
      <c r="I31" t="s">
        <v>131</v>
      </c>
      <c r="J31" t="s">
        <v>131</v>
      </c>
      <c r="K31" t="s">
        <v>593</v>
      </c>
      <c r="L31" t="s">
        <v>489</v>
      </c>
      <c r="M31" t="s">
        <v>489</v>
      </c>
      <c r="N31">
        <v>4</v>
      </c>
      <c r="O31" t="s">
        <v>149</v>
      </c>
      <c r="P31">
        <v>3</v>
      </c>
      <c r="Q31" t="s">
        <v>638</v>
      </c>
      <c r="R31">
        <v>0</v>
      </c>
      <c r="S31" t="s">
        <v>639</v>
      </c>
      <c r="T31" t="s">
        <v>24</v>
      </c>
      <c r="U31">
        <v>38</v>
      </c>
      <c r="V31" t="s">
        <v>640</v>
      </c>
      <c r="W31" t="s">
        <v>407</v>
      </c>
    </row>
    <row r="32" spans="1:23" x14ac:dyDescent="0.15">
      <c r="A32">
        <v>31</v>
      </c>
      <c r="B32">
        <v>2</v>
      </c>
      <c r="C32" t="s">
        <v>641</v>
      </c>
      <c r="D32" t="s">
        <v>642</v>
      </c>
      <c r="E32">
        <v>8</v>
      </c>
      <c r="F32">
        <v>0</v>
      </c>
      <c r="G32">
        <v>0</v>
      </c>
      <c r="H32" t="s">
        <v>592</v>
      </c>
      <c r="I32" t="s">
        <v>131</v>
      </c>
      <c r="J32" t="s">
        <v>131</v>
      </c>
      <c r="K32" t="s">
        <v>593</v>
      </c>
      <c r="L32" t="s">
        <v>489</v>
      </c>
      <c r="M32" t="s">
        <v>489</v>
      </c>
      <c r="N32">
        <v>4</v>
      </c>
      <c r="O32" t="s">
        <v>149</v>
      </c>
      <c r="P32">
        <v>3</v>
      </c>
      <c r="Q32" t="s">
        <v>643</v>
      </c>
      <c r="R32">
        <v>0</v>
      </c>
      <c r="S32" t="s">
        <v>644</v>
      </c>
      <c r="T32" t="s">
        <v>24</v>
      </c>
      <c r="U32">
        <v>38</v>
      </c>
      <c r="V32" t="s">
        <v>645</v>
      </c>
      <c r="W32" t="s">
        <v>407</v>
      </c>
    </row>
    <row r="33" spans="1:23" x14ac:dyDescent="0.15">
      <c r="A33">
        <v>32</v>
      </c>
      <c r="B33">
        <v>2</v>
      </c>
      <c r="C33" t="s">
        <v>646</v>
      </c>
      <c r="D33" t="s">
        <v>647</v>
      </c>
      <c r="E33">
        <v>8</v>
      </c>
      <c r="F33">
        <v>0</v>
      </c>
      <c r="G33">
        <v>0</v>
      </c>
      <c r="H33" t="s">
        <v>592</v>
      </c>
      <c r="I33" t="s">
        <v>131</v>
      </c>
      <c r="J33" t="s">
        <v>131</v>
      </c>
      <c r="K33" t="s">
        <v>593</v>
      </c>
      <c r="L33" t="s">
        <v>489</v>
      </c>
      <c r="M33" t="s">
        <v>489</v>
      </c>
      <c r="N33">
        <v>4</v>
      </c>
      <c r="O33" t="s">
        <v>149</v>
      </c>
      <c r="P33">
        <v>2</v>
      </c>
      <c r="Q33" t="s">
        <v>648</v>
      </c>
      <c r="R33">
        <v>0</v>
      </c>
      <c r="S33" t="s">
        <v>649</v>
      </c>
      <c r="T33" t="s">
        <v>24</v>
      </c>
      <c r="U33">
        <v>38</v>
      </c>
      <c r="V33" t="s">
        <v>650</v>
      </c>
      <c r="W33" t="s">
        <v>407</v>
      </c>
    </row>
    <row r="34" spans="1:23" x14ac:dyDescent="0.15">
      <c r="A34">
        <v>33</v>
      </c>
      <c r="B34">
        <v>1</v>
      </c>
      <c r="C34" t="s">
        <v>651</v>
      </c>
      <c r="D34" t="s">
        <v>652</v>
      </c>
      <c r="E34">
        <v>14</v>
      </c>
      <c r="F34">
        <v>0</v>
      </c>
      <c r="G34">
        <v>0</v>
      </c>
      <c r="H34" t="s">
        <v>653</v>
      </c>
      <c r="I34" t="s">
        <v>131</v>
      </c>
      <c r="J34" t="s">
        <v>131</v>
      </c>
      <c r="K34" t="s">
        <v>654</v>
      </c>
      <c r="L34" t="s">
        <v>489</v>
      </c>
      <c r="M34" t="s">
        <v>489</v>
      </c>
      <c r="N34">
        <v>4</v>
      </c>
      <c r="O34" t="s">
        <v>149</v>
      </c>
      <c r="P34">
        <v>6</v>
      </c>
      <c r="Q34" t="s">
        <v>655</v>
      </c>
      <c r="R34">
        <v>0</v>
      </c>
      <c r="S34" t="s">
        <v>656</v>
      </c>
      <c r="T34" t="s">
        <v>24</v>
      </c>
      <c r="U34">
        <v>38</v>
      </c>
      <c r="V34" t="s">
        <v>657</v>
      </c>
      <c r="W34" t="s">
        <v>417</v>
      </c>
    </row>
    <row r="35" spans="1:23" x14ac:dyDescent="0.15">
      <c r="A35">
        <v>34</v>
      </c>
      <c r="B35">
        <v>1</v>
      </c>
      <c r="C35" t="s">
        <v>658</v>
      </c>
      <c r="D35" t="s">
        <v>659</v>
      </c>
      <c r="E35">
        <v>14</v>
      </c>
      <c r="F35">
        <v>0</v>
      </c>
      <c r="G35">
        <v>0</v>
      </c>
      <c r="H35" t="s">
        <v>653</v>
      </c>
      <c r="I35" t="s">
        <v>131</v>
      </c>
      <c r="J35" t="s">
        <v>131</v>
      </c>
      <c r="K35" t="s">
        <v>654</v>
      </c>
      <c r="L35" t="s">
        <v>489</v>
      </c>
      <c r="M35" t="s">
        <v>489</v>
      </c>
      <c r="N35">
        <v>4</v>
      </c>
      <c r="O35" t="s">
        <v>149</v>
      </c>
      <c r="P35">
        <v>5</v>
      </c>
      <c r="Q35" t="s">
        <v>660</v>
      </c>
      <c r="R35">
        <v>0</v>
      </c>
      <c r="S35" t="s">
        <v>661</v>
      </c>
      <c r="T35" t="s">
        <v>24</v>
      </c>
      <c r="U35">
        <v>38</v>
      </c>
      <c r="V35" t="s">
        <v>662</v>
      </c>
      <c r="W35" t="s">
        <v>417</v>
      </c>
    </row>
    <row r="36" spans="1:23" x14ac:dyDescent="0.15">
      <c r="A36">
        <v>35</v>
      </c>
      <c r="B36">
        <v>1</v>
      </c>
      <c r="C36" t="s">
        <v>663</v>
      </c>
      <c r="D36" t="s">
        <v>664</v>
      </c>
      <c r="E36">
        <v>14</v>
      </c>
      <c r="F36">
        <v>0</v>
      </c>
      <c r="G36">
        <v>0</v>
      </c>
      <c r="H36" t="s">
        <v>653</v>
      </c>
      <c r="I36" t="s">
        <v>131</v>
      </c>
      <c r="J36" t="s">
        <v>131</v>
      </c>
      <c r="K36" t="s">
        <v>654</v>
      </c>
      <c r="L36" t="s">
        <v>489</v>
      </c>
      <c r="M36" t="s">
        <v>489</v>
      </c>
      <c r="N36">
        <v>4</v>
      </c>
      <c r="O36" t="s">
        <v>149</v>
      </c>
      <c r="P36">
        <v>5</v>
      </c>
      <c r="Q36" t="s">
        <v>259</v>
      </c>
      <c r="R36">
        <v>0</v>
      </c>
      <c r="S36" t="s">
        <v>665</v>
      </c>
      <c r="T36" t="s">
        <v>24</v>
      </c>
      <c r="U36">
        <v>38</v>
      </c>
      <c r="V36" t="s">
        <v>666</v>
      </c>
      <c r="W36" t="s">
        <v>417</v>
      </c>
    </row>
    <row r="37" spans="1:23" x14ac:dyDescent="0.15">
      <c r="A37">
        <v>36</v>
      </c>
      <c r="B37">
        <v>1</v>
      </c>
      <c r="C37" t="s">
        <v>667</v>
      </c>
      <c r="D37" t="s">
        <v>668</v>
      </c>
      <c r="E37">
        <v>14</v>
      </c>
      <c r="F37">
        <v>0</v>
      </c>
      <c r="G37">
        <v>0</v>
      </c>
      <c r="H37" t="s">
        <v>653</v>
      </c>
      <c r="I37" t="s">
        <v>131</v>
      </c>
      <c r="J37" t="s">
        <v>131</v>
      </c>
      <c r="K37" t="s">
        <v>654</v>
      </c>
      <c r="L37" t="s">
        <v>489</v>
      </c>
      <c r="M37" t="s">
        <v>489</v>
      </c>
      <c r="N37">
        <v>4</v>
      </c>
      <c r="O37" t="s">
        <v>149</v>
      </c>
      <c r="P37">
        <v>5</v>
      </c>
      <c r="Q37" t="s">
        <v>505</v>
      </c>
      <c r="R37">
        <v>0</v>
      </c>
      <c r="S37" t="s">
        <v>669</v>
      </c>
      <c r="T37" t="s">
        <v>24</v>
      </c>
      <c r="U37">
        <v>38</v>
      </c>
      <c r="V37" t="s">
        <v>670</v>
      </c>
      <c r="W37" t="s">
        <v>417</v>
      </c>
    </row>
    <row r="38" spans="1:23" x14ac:dyDescent="0.15">
      <c r="A38">
        <v>37</v>
      </c>
      <c r="B38">
        <v>1</v>
      </c>
      <c r="C38" t="s">
        <v>671</v>
      </c>
      <c r="D38" t="s">
        <v>672</v>
      </c>
      <c r="E38">
        <v>14</v>
      </c>
      <c r="F38">
        <v>0</v>
      </c>
      <c r="G38">
        <v>0</v>
      </c>
      <c r="H38" t="s">
        <v>653</v>
      </c>
      <c r="I38" t="s">
        <v>131</v>
      </c>
      <c r="J38" t="s">
        <v>131</v>
      </c>
      <c r="K38" t="s">
        <v>654</v>
      </c>
      <c r="L38" t="s">
        <v>489</v>
      </c>
      <c r="M38" t="s">
        <v>489</v>
      </c>
      <c r="N38">
        <v>4</v>
      </c>
      <c r="O38" t="s">
        <v>149</v>
      </c>
      <c r="P38">
        <v>5</v>
      </c>
      <c r="Q38" t="s">
        <v>673</v>
      </c>
      <c r="R38">
        <v>0</v>
      </c>
      <c r="S38" t="s">
        <v>674</v>
      </c>
      <c r="T38" t="s">
        <v>24</v>
      </c>
      <c r="U38">
        <v>38</v>
      </c>
      <c r="V38" t="s">
        <v>675</v>
      </c>
      <c r="W38" t="s">
        <v>417</v>
      </c>
    </row>
    <row r="39" spans="1:23" x14ac:dyDescent="0.15">
      <c r="A39">
        <v>38</v>
      </c>
      <c r="B39">
        <v>1</v>
      </c>
      <c r="C39" t="s">
        <v>676</v>
      </c>
      <c r="D39" t="s">
        <v>677</v>
      </c>
      <c r="E39">
        <v>14</v>
      </c>
      <c r="F39">
        <v>0</v>
      </c>
      <c r="G39">
        <v>0</v>
      </c>
      <c r="H39" t="s">
        <v>653</v>
      </c>
      <c r="I39" t="s">
        <v>131</v>
      </c>
      <c r="J39" t="s">
        <v>131</v>
      </c>
      <c r="K39" t="s">
        <v>654</v>
      </c>
      <c r="L39" t="s">
        <v>489</v>
      </c>
      <c r="M39" t="s">
        <v>489</v>
      </c>
      <c r="N39">
        <v>4</v>
      </c>
      <c r="O39" t="s">
        <v>149</v>
      </c>
      <c r="P39">
        <v>4</v>
      </c>
      <c r="Q39" t="s">
        <v>678</v>
      </c>
      <c r="R39">
        <v>0</v>
      </c>
      <c r="S39" t="s">
        <v>679</v>
      </c>
      <c r="T39" t="s">
        <v>24</v>
      </c>
      <c r="U39">
        <v>38</v>
      </c>
      <c r="V39" t="s">
        <v>680</v>
      </c>
      <c r="W39" t="s">
        <v>417</v>
      </c>
    </row>
    <row r="40" spans="1:23" x14ac:dyDescent="0.15">
      <c r="A40">
        <v>39</v>
      </c>
      <c r="B40">
        <v>1</v>
      </c>
      <c r="C40" t="s">
        <v>681</v>
      </c>
      <c r="D40" t="s">
        <v>682</v>
      </c>
      <c r="E40">
        <v>14</v>
      </c>
      <c r="F40">
        <v>0</v>
      </c>
      <c r="G40">
        <v>0</v>
      </c>
      <c r="H40" t="s">
        <v>653</v>
      </c>
      <c r="I40" t="s">
        <v>131</v>
      </c>
      <c r="J40" t="s">
        <v>131</v>
      </c>
      <c r="K40" t="s">
        <v>654</v>
      </c>
      <c r="L40" t="s">
        <v>489</v>
      </c>
      <c r="M40" t="s">
        <v>489</v>
      </c>
      <c r="N40">
        <v>4</v>
      </c>
      <c r="O40" t="s">
        <v>149</v>
      </c>
      <c r="P40">
        <v>3</v>
      </c>
      <c r="Q40" t="s">
        <v>683</v>
      </c>
      <c r="R40">
        <v>0</v>
      </c>
      <c r="S40" t="s">
        <v>684</v>
      </c>
      <c r="T40" t="s">
        <v>24</v>
      </c>
      <c r="U40">
        <v>38</v>
      </c>
      <c r="V40" t="s">
        <v>685</v>
      </c>
      <c r="W40" t="s">
        <v>417</v>
      </c>
    </row>
    <row r="41" spans="1:23" x14ac:dyDescent="0.15">
      <c r="A41">
        <v>40</v>
      </c>
      <c r="B41">
        <v>2</v>
      </c>
      <c r="C41" t="s">
        <v>686</v>
      </c>
      <c r="D41" t="s">
        <v>687</v>
      </c>
      <c r="E41">
        <v>14</v>
      </c>
      <c r="F41">
        <v>0</v>
      </c>
      <c r="G41">
        <v>0</v>
      </c>
      <c r="H41" t="s">
        <v>653</v>
      </c>
      <c r="I41" t="s">
        <v>131</v>
      </c>
      <c r="J41" t="s">
        <v>131</v>
      </c>
      <c r="K41" t="s">
        <v>654</v>
      </c>
      <c r="L41" t="s">
        <v>489</v>
      </c>
      <c r="M41" t="s">
        <v>489</v>
      </c>
      <c r="N41">
        <v>4</v>
      </c>
      <c r="O41" t="s">
        <v>149</v>
      </c>
      <c r="P41">
        <v>6</v>
      </c>
      <c r="Q41" t="s">
        <v>688</v>
      </c>
      <c r="R41">
        <v>0</v>
      </c>
      <c r="S41" t="s">
        <v>689</v>
      </c>
      <c r="T41" t="s">
        <v>24</v>
      </c>
      <c r="U41">
        <v>38</v>
      </c>
      <c r="V41" t="s">
        <v>690</v>
      </c>
      <c r="W41" t="s">
        <v>417</v>
      </c>
    </row>
    <row r="42" spans="1:23" x14ac:dyDescent="0.15">
      <c r="A42">
        <v>41</v>
      </c>
      <c r="B42">
        <v>2</v>
      </c>
      <c r="C42" t="s">
        <v>691</v>
      </c>
      <c r="D42" t="s">
        <v>692</v>
      </c>
      <c r="E42">
        <v>14</v>
      </c>
      <c r="F42">
        <v>0</v>
      </c>
      <c r="G42">
        <v>0</v>
      </c>
      <c r="H42" t="s">
        <v>653</v>
      </c>
      <c r="I42" t="s">
        <v>131</v>
      </c>
      <c r="J42" t="s">
        <v>131</v>
      </c>
      <c r="K42" t="s">
        <v>654</v>
      </c>
      <c r="L42" t="s">
        <v>489</v>
      </c>
      <c r="M42" t="s">
        <v>489</v>
      </c>
      <c r="N42">
        <v>4</v>
      </c>
      <c r="O42" t="s">
        <v>149</v>
      </c>
      <c r="P42">
        <v>6</v>
      </c>
      <c r="Q42" t="s">
        <v>693</v>
      </c>
      <c r="R42">
        <v>0</v>
      </c>
      <c r="S42" t="s">
        <v>694</v>
      </c>
      <c r="T42" t="s">
        <v>24</v>
      </c>
      <c r="U42">
        <v>38</v>
      </c>
      <c r="V42" t="s">
        <v>695</v>
      </c>
      <c r="W42" t="s">
        <v>417</v>
      </c>
    </row>
    <row r="43" spans="1:23" x14ac:dyDescent="0.15">
      <c r="A43">
        <v>42</v>
      </c>
      <c r="B43">
        <v>2</v>
      </c>
      <c r="C43" t="s">
        <v>696</v>
      </c>
      <c r="D43" t="s">
        <v>697</v>
      </c>
      <c r="E43">
        <v>14</v>
      </c>
      <c r="F43">
        <v>0</v>
      </c>
      <c r="G43">
        <v>0</v>
      </c>
      <c r="H43" t="s">
        <v>653</v>
      </c>
      <c r="I43" t="s">
        <v>131</v>
      </c>
      <c r="J43" t="s">
        <v>131</v>
      </c>
      <c r="K43" t="s">
        <v>654</v>
      </c>
      <c r="L43" t="s">
        <v>489</v>
      </c>
      <c r="M43" t="s">
        <v>489</v>
      </c>
      <c r="N43">
        <v>4</v>
      </c>
      <c r="O43" t="s">
        <v>149</v>
      </c>
      <c r="P43">
        <v>6</v>
      </c>
      <c r="Q43" t="s">
        <v>698</v>
      </c>
      <c r="R43">
        <v>0</v>
      </c>
      <c r="S43" t="s">
        <v>699</v>
      </c>
      <c r="T43" t="s">
        <v>24</v>
      </c>
      <c r="U43">
        <v>38</v>
      </c>
      <c r="V43" t="s">
        <v>700</v>
      </c>
      <c r="W43" t="s">
        <v>417</v>
      </c>
    </row>
    <row r="44" spans="1:23" x14ac:dyDescent="0.15">
      <c r="A44">
        <v>43</v>
      </c>
      <c r="B44">
        <v>2</v>
      </c>
      <c r="C44" t="s">
        <v>701</v>
      </c>
      <c r="D44" t="s">
        <v>702</v>
      </c>
      <c r="E44">
        <v>14</v>
      </c>
      <c r="F44">
        <v>0</v>
      </c>
      <c r="G44">
        <v>0</v>
      </c>
      <c r="H44" t="s">
        <v>653</v>
      </c>
      <c r="I44" t="s">
        <v>131</v>
      </c>
      <c r="J44" t="s">
        <v>131</v>
      </c>
      <c r="K44" t="s">
        <v>654</v>
      </c>
      <c r="L44" t="s">
        <v>489</v>
      </c>
      <c r="M44" t="s">
        <v>489</v>
      </c>
      <c r="N44">
        <v>4</v>
      </c>
      <c r="O44" t="s">
        <v>149</v>
      </c>
      <c r="P44">
        <v>5</v>
      </c>
      <c r="Q44" t="s">
        <v>703</v>
      </c>
      <c r="R44">
        <v>0</v>
      </c>
      <c r="S44" t="s">
        <v>704</v>
      </c>
      <c r="T44" t="s">
        <v>24</v>
      </c>
      <c r="U44">
        <v>38</v>
      </c>
      <c r="V44" t="s">
        <v>705</v>
      </c>
      <c r="W44" t="s">
        <v>417</v>
      </c>
    </row>
    <row r="45" spans="1:23" x14ac:dyDescent="0.15">
      <c r="A45">
        <v>44</v>
      </c>
      <c r="B45">
        <v>2</v>
      </c>
      <c r="C45" t="s">
        <v>706</v>
      </c>
      <c r="D45" t="s">
        <v>707</v>
      </c>
      <c r="E45">
        <v>14</v>
      </c>
      <c r="F45">
        <v>0</v>
      </c>
      <c r="G45">
        <v>0</v>
      </c>
      <c r="H45" t="s">
        <v>653</v>
      </c>
      <c r="I45" t="s">
        <v>131</v>
      </c>
      <c r="J45" t="s">
        <v>131</v>
      </c>
      <c r="K45" t="s">
        <v>654</v>
      </c>
      <c r="L45" t="s">
        <v>489</v>
      </c>
      <c r="M45" t="s">
        <v>489</v>
      </c>
      <c r="N45">
        <v>4</v>
      </c>
      <c r="O45" t="s">
        <v>149</v>
      </c>
      <c r="P45">
        <v>4</v>
      </c>
      <c r="Q45" t="s">
        <v>288</v>
      </c>
      <c r="R45">
        <v>0</v>
      </c>
      <c r="S45" t="s">
        <v>708</v>
      </c>
      <c r="T45" t="s">
        <v>24</v>
      </c>
      <c r="U45">
        <v>38</v>
      </c>
      <c r="V45" t="s">
        <v>709</v>
      </c>
      <c r="W45" t="s">
        <v>417</v>
      </c>
    </row>
    <row r="46" spans="1:23" x14ac:dyDescent="0.15">
      <c r="A46">
        <v>45</v>
      </c>
      <c r="B46">
        <v>2</v>
      </c>
      <c r="C46" t="s">
        <v>710</v>
      </c>
      <c r="D46" t="s">
        <v>711</v>
      </c>
      <c r="E46">
        <v>14</v>
      </c>
      <c r="F46">
        <v>0</v>
      </c>
      <c r="G46">
        <v>0</v>
      </c>
      <c r="H46" t="s">
        <v>653</v>
      </c>
      <c r="I46" t="s">
        <v>131</v>
      </c>
      <c r="J46" t="s">
        <v>131</v>
      </c>
      <c r="K46" t="s">
        <v>654</v>
      </c>
      <c r="L46" t="s">
        <v>489</v>
      </c>
      <c r="M46" t="s">
        <v>489</v>
      </c>
      <c r="N46">
        <v>4</v>
      </c>
      <c r="O46" t="s">
        <v>149</v>
      </c>
      <c r="P46">
        <v>4</v>
      </c>
      <c r="Q46" t="s">
        <v>712</v>
      </c>
      <c r="R46">
        <v>0</v>
      </c>
      <c r="S46" t="s">
        <v>713</v>
      </c>
      <c r="T46" t="s">
        <v>24</v>
      </c>
      <c r="U46">
        <v>38</v>
      </c>
      <c r="V46" t="s">
        <v>714</v>
      </c>
      <c r="W46" t="s">
        <v>417</v>
      </c>
    </row>
    <row r="47" spans="1:23" x14ac:dyDescent="0.15">
      <c r="A47">
        <v>46</v>
      </c>
      <c r="B47">
        <v>2</v>
      </c>
      <c r="C47" t="s">
        <v>715</v>
      </c>
      <c r="D47" t="s">
        <v>716</v>
      </c>
      <c r="E47">
        <v>14</v>
      </c>
      <c r="F47">
        <v>0</v>
      </c>
      <c r="G47">
        <v>0</v>
      </c>
      <c r="H47" t="s">
        <v>653</v>
      </c>
      <c r="I47" t="s">
        <v>131</v>
      </c>
      <c r="J47" t="s">
        <v>131</v>
      </c>
      <c r="K47" t="s">
        <v>654</v>
      </c>
      <c r="L47" t="s">
        <v>489</v>
      </c>
      <c r="M47" t="s">
        <v>489</v>
      </c>
      <c r="N47">
        <v>4</v>
      </c>
      <c r="O47" t="s">
        <v>149</v>
      </c>
      <c r="P47">
        <v>4</v>
      </c>
      <c r="Q47" t="s">
        <v>717</v>
      </c>
      <c r="R47">
        <v>0</v>
      </c>
      <c r="S47" t="s">
        <v>718</v>
      </c>
      <c r="T47" t="s">
        <v>24</v>
      </c>
      <c r="U47">
        <v>38</v>
      </c>
      <c r="V47" t="s">
        <v>719</v>
      </c>
      <c r="W47" t="s">
        <v>417</v>
      </c>
    </row>
    <row r="48" spans="1:23" x14ac:dyDescent="0.15">
      <c r="A48">
        <v>47</v>
      </c>
      <c r="B48">
        <v>2</v>
      </c>
      <c r="C48" t="s">
        <v>720</v>
      </c>
      <c r="D48" t="s">
        <v>721</v>
      </c>
      <c r="E48">
        <v>14</v>
      </c>
      <c r="F48">
        <v>0</v>
      </c>
      <c r="G48">
        <v>0</v>
      </c>
      <c r="H48" t="s">
        <v>653</v>
      </c>
      <c r="I48" t="s">
        <v>131</v>
      </c>
      <c r="J48" t="s">
        <v>131</v>
      </c>
      <c r="K48" t="s">
        <v>654</v>
      </c>
      <c r="L48" t="s">
        <v>489</v>
      </c>
      <c r="M48" t="s">
        <v>489</v>
      </c>
      <c r="N48">
        <v>4</v>
      </c>
      <c r="O48" t="s">
        <v>149</v>
      </c>
      <c r="P48">
        <v>3</v>
      </c>
      <c r="Q48" t="s">
        <v>722</v>
      </c>
      <c r="R48">
        <v>0</v>
      </c>
      <c r="S48" t="s">
        <v>723</v>
      </c>
      <c r="T48" t="s">
        <v>24</v>
      </c>
      <c r="U48">
        <v>38</v>
      </c>
      <c r="V48" t="s">
        <v>724</v>
      </c>
      <c r="W48" t="s">
        <v>417</v>
      </c>
    </row>
    <row r="49" spans="1:23" x14ac:dyDescent="0.15">
      <c r="A49">
        <v>48</v>
      </c>
      <c r="B49">
        <v>2</v>
      </c>
      <c r="C49" t="s">
        <v>725</v>
      </c>
      <c r="D49" t="s">
        <v>726</v>
      </c>
      <c r="E49">
        <v>14</v>
      </c>
      <c r="F49">
        <v>0</v>
      </c>
      <c r="G49">
        <v>0</v>
      </c>
      <c r="H49" t="s">
        <v>653</v>
      </c>
      <c r="I49" t="s">
        <v>131</v>
      </c>
      <c r="J49" t="s">
        <v>131</v>
      </c>
      <c r="K49" t="s">
        <v>654</v>
      </c>
      <c r="L49" t="s">
        <v>489</v>
      </c>
      <c r="M49" t="s">
        <v>489</v>
      </c>
      <c r="N49">
        <v>4</v>
      </c>
      <c r="O49" t="s">
        <v>149</v>
      </c>
      <c r="P49">
        <v>3</v>
      </c>
      <c r="Q49" t="s">
        <v>727</v>
      </c>
      <c r="R49">
        <v>0</v>
      </c>
      <c r="S49" t="s">
        <v>728</v>
      </c>
      <c r="T49" t="s">
        <v>24</v>
      </c>
      <c r="U49">
        <v>38</v>
      </c>
      <c r="V49" t="s">
        <v>729</v>
      </c>
      <c r="W49" t="s">
        <v>417</v>
      </c>
    </row>
    <row r="50" spans="1:23" x14ac:dyDescent="0.15">
      <c r="A50">
        <v>49</v>
      </c>
      <c r="B50">
        <v>2</v>
      </c>
      <c r="C50" t="s">
        <v>730</v>
      </c>
      <c r="D50" t="s">
        <v>731</v>
      </c>
      <c r="E50">
        <v>14</v>
      </c>
      <c r="F50">
        <v>0</v>
      </c>
      <c r="G50">
        <v>0</v>
      </c>
      <c r="H50" t="s">
        <v>653</v>
      </c>
      <c r="I50" t="s">
        <v>131</v>
      </c>
      <c r="J50" t="s">
        <v>131</v>
      </c>
      <c r="K50" t="s">
        <v>654</v>
      </c>
      <c r="L50" t="s">
        <v>489</v>
      </c>
      <c r="M50" t="s">
        <v>489</v>
      </c>
      <c r="N50">
        <v>4</v>
      </c>
      <c r="O50" t="s">
        <v>149</v>
      </c>
      <c r="P50">
        <v>2</v>
      </c>
      <c r="Q50" t="s">
        <v>732</v>
      </c>
      <c r="R50">
        <v>0</v>
      </c>
      <c r="S50" t="s">
        <v>733</v>
      </c>
      <c r="T50" t="s">
        <v>24</v>
      </c>
      <c r="U50">
        <v>38</v>
      </c>
      <c r="V50" t="s">
        <v>734</v>
      </c>
      <c r="W50" t="s">
        <v>417</v>
      </c>
    </row>
    <row r="51" spans="1:23" x14ac:dyDescent="0.15">
      <c r="A51">
        <v>50</v>
      </c>
      <c r="B51">
        <v>2</v>
      </c>
      <c r="C51" t="s">
        <v>735</v>
      </c>
      <c r="D51" t="s">
        <v>736</v>
      </c>
      <c r="E51">
        <v>14</v>
      </c>
      <c r="F51">
        <v>0</v>
      </c>
      <c r="G51">
        <v>0</v>
      </c>
      <c r="H51" t="s">
        <v>653</v>
      </c>
      <c r="I51" t="s">
        <v>131</v>
      </c>
      <c r="J51" t="s">
        <v>131</v>
      </c>
      <c r="K51" t="s">
        <v>654</v>
      </c>
      <c r="L51" t="s">
        <v>489</v>
      </c>
      <c r="M51" t="s">
        <v>489</v>
      </c>
      <c r="N51">
        <v>4</v>
      </c>
      <c r="O51" t="s">
        <v>149</v>
      </c>
      <c r="P51">
        <v>2</v>
      </c>
      <c r="Q51" t="s">
        <v>281</v>
      </c>
      <c r="R51">
        <v>0</v>
      </c>
      <c r="S51" t="s">
        <v>737</v>
      </c>
      <c r="T51" t="s">
        <v>24</v>
      </c>
      <c r="U51">
        <v>38</v>
      </c>
      <c r="V51" t="s">
        <v>738</v>
      </c>
      <c r="W51" t="s">
        <v>417</v>
      </c>
    </row>
    <row r="52" spans="1:23" x14ac:dyDescent="0.15">
      <c r="A52">
        <v>51</v>
      </c>
      <c r="B52">
        <v>1</v>
      </c>
      <c r="C52" t="s">
        <v>739</v>
      </c>
      <c r="D52" t="s">
        <v>740</v>
      </c>
      <c r="E52">
        <v>6</v>
      </c>
      <c r="F52">
        <v>0</v>
      </c>
      <c r="G52">
        <v>0</v>
      </c>
      <c r="H52" t="s">
        <v>741</v>
      </c>
      <c r="I52" t="s">
        <v>131</v>
      </c>
      <c r="J52" t="s">
        <v>131</v>
      </c>
      <c r="K52" t="s">
        <v>742</v>
      </c>
      <c r="L52" t="s">
        <v>489</v>
      </c>
      <c r="M52" t="s">
        <v>489</v>
      </c>
      <c r="N52">
        <v>4</v>
      </c>
      <c r="O52" t="s">
        <v>149</v>
      </c>
      <c r="P52">
        <v>6</v>
      </c>
      <c r="Q52" t="s">
        <v>215</v>
      </c>
      <c r="R52">
        <v>0</v>
      </c>
      <c r="S52" t="s">
        <v>743</v>
      </c>
      <c r="T52" t="s">
        <v>24</v>
      </c>
      <c r="U52">
        <v>38</v>
      </c>
      <c r="V52" t="s">
        <v>744</v>
      </c>
      <c r="W52" t="s">
        <v>412</v>
      </c>
    </row>
    <row r="53" spans="1:23" x14ac:dyDescent="0.15">
      <c r="A53">
        <v>52</v>
      </c>
      <c r="B53">
        <v>1</v>
      </c>
      <c r="C53" t="s">
        <v>745</v>
      </c>
      <c r="D53" t="s">
        <v>746</v>
      </c>
      <c r="E53">
        <v>6</v>
      </c>
      <c r="F53">
        <v>0</v>
      </c>
      <c r="G53">
        <v>0</v>
      </c>
      <c r="H53" t="s">
        <v>741</v>
      </c>
      <c r="I53" t="s">
        <v>131</v>
      </c>
      <c r="J53" t="s">
        <v>131</v>
      </c>
      <c r="K53" t="s">
        <v>742</v>
      </c>
      <c r="L53" t="s">
        <v>489</v>
      </c>
      <c r="M53" t="s">
        <v>489</v>
      </c>
      <c r="N53">
        <v>4</v>
      </c>
      <c r="O53" t="s">
        <v>149</v>
      </c>
      <c r="P53">
        <v>5</v>
      </c>
      <c r="Q53" t="s">
        <v>255</v>
      </c>
      <c r="R53">
        <v>0</v>
      </c>
      <c r="S53" t="s">
        <v>747</v>
      </c>
      <c r="T53" t="s">
        <v>24</v>
      </c>
      <c r="U53">
        <v>38</v>
      </c>
      <c r="V53" t="s">
        <v>748</v>
      </c>
      <c r="W53" t="s">
        <v>412</v>
      </c>
    </row>
    <row r="54" spans="1:23" x14ac:dyDescent="0.15">
      <c r="A54">
        <v>53</v>
      </c>
      <c r="B54">
        <v>1</v>
      </c>
      <c r="C54" t="s">
        <v>749</v>
      </c>
      <c r="D54" t="s">
        <v>750</v>
      </c>
      <c r="E54">
        <v>6</v>
      </c>
      <c r="F54">
        <v>0</v>
      </c>
      <c r="G54">
        <v>0</v>
      </c>
      <c r="H54" t="s">
        <v>741</v>
      </c>
      <c r="I54" t="s">
        <v>131</v>
      </c>
      <c r="J54" t="s">
        <v>131</v>
      </c>
      <c r="K54" t="s">
        <v>742</v>
      </c>
      <c r="L54" t="s">
        <v>489</v>
      </c>
      <c r="M54" t="s">
        <v>489</v>
      </c>
      <c r="N54">
        <v>4</v>
      </c>
      <c r="O54" t="s">
        <v>149</v>
      </c>
      <c r="P54">
        <v>5</v>
      </c>
      <c r="Q54" t="s">
        <v>751</v>
      </c>
      <c r="R54">
        <v>0</v>
      </c>
      <c r="S54" t="s">
        <v>752</v>
      </c>
      <c r="T54" t="s">
        <v>24</v>
      </c>
      <c r="U54">
        <v>38</v>
      </c>
      <c r="V54" t="s">
        <v>753</v>
      </c>
      <c r="W54" t="s">
        <v>412</v>
      </c>
    </row>
    <row r="55" spans="1:23" x14ac:dyDescent="0.15">
      <c r="A55">
        <v>54</v>
      </c>
      <c r="B55">
        <v>1</v>
      </c>
      <c r="C55" t="s">
        <v>754</v>
      </c>
      <c r="D55" t="s">
        <v>755</v>
      </c>
      <c r="E55">
        <v>6</v>
      </c>
      <c r="F55">
        <v>0</v>
      </c>
      <c r="G55">
        <v>0</v>
      </c>
      <c r="H55" t="s">
        <v>741</v>
      </c>
      <c r="I55" t="s">
        <v>131</v>
      </c>
      <c r="J55" t="s">
        <v>131</v>
      </c>
      <c r="K55" t="s">
        <v>742</v>
      </c>
      <c r="L55" t="s">
        <v>489</v>
      </c>
      <c r="M55" t="s">
        <v>489</v>
      </c>
      <c r="N55">
        <v>4</v>
      </c>
      <c r="O55" t="s">
        <v>149</v>
      </c>
      <c r="P55">
        <v>5</v>
      </c>
      <c r="Q55" t="s">
        <v>756</v>
      </c>
      <c r="R55">
        <v>0</v>
      </c>
      <c r="S55" t="s">
        <v>757</v>
      </c>
      <c r="T55" t="s">
        <v>24</v>
      </c>
      <c r="U55">
        <v>38</v>
      </c>
      <c r="V55" t="s">
        <v>758</v>
      </c>
      <c r="W55" t="s">
        <v>412</v>
      </c>
    </row>
    <row r="56" spans="1:23" x14ac:dyDescent="0.15">
      <c r="A56">
        <v>55</v>
      </c>
      <c r="B56">
        <v>1</v>
      </c>
      <c r="C56" t="s">
        <v>759</v>
      </c>
      <c r="D56" t="s">
        <v>760</v>
      </c>
      <c r="E56">
        <v>6</v>
      </c>
      <c r="F56">
        <v>0</v>
      </c>
      <c r="G56">
        <v>0</v>
      </c>
      <c r="H56" t="s">
        <v>741</v>
      </c>
      <c r="I56" t="s">
        <v>131</v>
      </c>
      <c r="J56" t="s">
        <v>131</v>
      </c>
      <c r="K56" t="s">
        <v>742</v>
      </c>
      <c r="L56" t="s">
        <v>489</v>
      </c>
      <c r="M56" t="s">
        <v>489</v>
      </c>
      <c r="N56">
        <v>4</v>
      </c>
      <c r="O56" t="s">
        <v>149</v>
      </c>
      <c r="P56">
        <v>4</v>
      </c>
      <c r="Q56" t="s">
        <v>761</v>
      </c>
      <c r="R56">
        <v>0</v>
      </c>
      <c r="S56" t="s">
        <v>762</v>
      </c>
      <c r="T56" t="s">
        <v>24</v>
      </c>
      <c r="U56">
        <v>38</v>
      </c>
      <c r="V56" t="s">
        <v>763</v>
      </c>
      <c r="W56" t="s">
        <v>412</v>
      </c>
    </row>
    <row r="57" spans="1:23" x14ac:dyDescent="0.15">
      <c r="A57">
        <v>56</v>
      </c>
      <c r="B57">
        <v>1</v>
      </c>
      <c r="C57" t="s">
        <v>764</v>
      </c>
      <c r="D57" t="s">
        <v>254</v>
      </c>
      <c r="E57">
        <v>6</v>
      </c>
      <c r="F57">
        <v>0</v>
      </c>
      <c r="G57">
        <v>0</v>
      </c>
      <c r="H57" t="s">
        <v>741</v>
      </c>
      <c r="I57" t="s">
        <v>131</v>
      </c>
      <c r="J57" t="s">
        <v>131</v>
      </c>
      <c r="K57" t="s">
        <v>742</v>
      </c>
      <c r="L57" t="s">
        <v>489</v>
      </c>
      <c r="M57" t="s">
        <v>489</v>
      </c>
      <c r="N57">
        <v>4</v>
      </c>
      <c r="O57" t="s">
        <v>149</v>
      </c>
      <c r="P57">
        <v>4</v>
      </c>
      <c r="Q57" t="s">
        <v>765</v>
      </c>
      <c r="R57">
        <v>0</v>
      </c>
      <c r="S57" t="s">
        <v>766</v>
      </c>
      <c r="T57" t="s">
        <v>24</v>
      </c>
      <c r="U57">
        <v>38</v>
      </c>
      <c r="V57" t="s">
        <v>767</v>
      </c>
      <c r="W57" t="s">
        <v>412</v>
      </c>
    </row>
    <row r="58" spans="1:23" x14ac:dyDescent="0.15">
      <c r="A58">
        <v>57</v>
      </c>
      <c r="B58">
        <v>1</v>
      </c>
      <c r="C58" t="s">
        <v>768</v>
      </c>
      <c r="D58" t="s">
        <v>769</v>
      </c>
      <c r="E58">
        <v>6</v>
      </c>
      <c r="F58">
        <v>0</v>
      </c>
      <c r="G58">
        <v>0</v>
      </c>
      <c r="H58" t="s">
        <v>741</v>
      </c>
      <c r="I58" t="s">
        <v>131</v>
      </c>
      <c r="J58" t="s">
        <v>131</v>
      </c>
      <c r="K58" t="s">
        <v>742</v>
      </c>
      <c r="L58" t="s">
        <v>489</v>
      </c>
      <c r="M58" t="s">
        <v>489</v>
      </c>
      <c r="N58">
        <v>4</v>
      </c>
      <c r="O58" t="s">
        <v>149</v>
      </c>
      <c r="P58">
        <v>4</v>
      </c>
      <c r="Q58" t="s">
        <v>770</v>
      </c>
      <c r="R58">
        <v>0</v>
      </c>
      <c r="S58" t="s">
        <v>771</v>
      </c>
      <c r="T58" t="s">
        <v>24</v>
      </c>
      <c r="U58">
        <v>38</v>
      </c>
      <c r="V58" t="s">
        <v>772</v>
      </c>
      <c r="W58" t="s">
        <v>412</v>
      </c>
    </row>
    <row r="59" spans="1:23" x14ac:dyDescent="0.15">
      <c r="A59">
        <v>58</v>
      </c>
      <c r="B59">
        <v>2</v>
      </c>
      <c r="C59" t="s">
        <v>773</v>
      </c>
      <c r="D59" t="s">
        <v>774</v>
      </c>
      <c r="E59">
        <v>6</v>
      </c>
      <c r="F59">
        <v>0</v>
      </c>
      <c r="G59">
        <v>0</v>
      </c>
      <c r="H59" t="s">
        <v>741</v>
      </c>
      <c r="I59" t="s">
        <v>131</v>
      </c>
      <c r="J59" t="s">
        <v>131</v>
      </c>
      <c r="K59" t="s">
        <v>742</v>
      </c>
      <c r="L59" t="s">
        <v>489</v>
      </c>
      <c r="M59" t="s">
        <v>489</v>
      </c>
      <c r="N59">
        <v>4</v>
      </c>
      <c r="O59" t="s">
        <v>149</v>
      </c>
      <c r="P59">
        <v>6</v>
      </c>
      <c r="Q59" t="s">
        <v>775</v>
      </c>
      <c r="R59">
        <v>0</v>
      </c>
      <c r="S59" t="s">
        <v>776</v>
      </c>
      <c r="T59" t="s">
        <v>24</v>
      </c>
      <c r="U59">
        <v>38</v>
      </c>
      <c r="V59" t="s">
        <v>777</v>
      </c>
      <c r="W59" t="s">
        <v>412</v>
      </c>
    </row>
    <row r="60" spans="1:23" x14ac:dyDescent="0.15">
      <c r="A60">
        <v>59</v>
      </c>
      <c r="B60">
        <v>2</v>
      </c>
      <c r="C60" t="s">
        <v>778</v>
      </c>
      <c r="D60" t="s">
        <v>779</v>
      </c>
      <c r="E60">
        <v>6</v>
      </c>
      <c r="F60">
        <v>0</v>
      </c>
      <c r="G60">
        <v>0</v>
      </c>
      <c r="H60" t="s">
        <v>741</v>
      </c>
      <c r="I60" t="s">
        <v>131</v>
      </c>
      <c r="J60" t="s">
        <v>131</v>
      </c>
      <c r="K60" t="s">
        <v>742</v>
      </c>
      <c r="L60" t="s">
        <v>489</v>
      </c>
      <c r="M60" t="s">
        <v>489</v>
      </c>
      <c r="N60">
        <v>4</v>
      </c>
      <c r="O60" t="s">
        <v>149</v>
      </c>
      <c r="P60">
        <v>6</v>
      </c>
      <c r="Q60" t="s">
        <v>780</v>
      </c>
      <c r="R60">
        <v>0</v>
      </c>
      <c r="S60" t="s">
        <v>781</v>
      </c>
      <c r="T60" t="s">
        <v>24</v>
      </c>
      <c r="U60">
        <v>38</v>
      </c>
      <c r="V60" t="s">
        <v>782</v>
      </c>
      <c r="W60" t="s">
        <v>412</v>
      </c>
    </row>
    <row r="61" spans="1:23" x14ac:dyDescent="0.15">
      <c r="A61">
        <v>60</v>
      </c>
      <c r="B61">
        <v>2</v>
      </c>
      <c r="C61" t="s">
        <v>783</v>
      </c>
      <c r="D61" t="s">
        <v>784</v>
      </c>
      <c r="E61">
        <v>6</v>
      </c>
      <c r="F61">
        <v>0</v>
      </c>
      <c r="G61">
        <v>0</v>
      </c>
      <c r="H61" t="s">
        <v>741</v>
      </c>
      <c r="I61" t="s">
        <v>131</v>
      </c>
      <c r="J61" t="s">
        <v>131</v>
      </c>
      <c r="K61" t="s">
        <v>742</v>
      </c>
      <c r="L61" t="s">
        <v>489</v>
      </c>
      <c r="M61" t="s">
        <v>489</v>
      </c>
      <c r="N61">
        <v>4</v>
      </c>
      <c r="O61" t="s">
        <v>149</v>
      </c>
      <c r="P61">
        <v>6</v>
      </c>
      <c r="Q61" t="s">
        <v>785</v>
      </c>
      <c r="R61">
        <v>0</v>
      </c>
      <c r="S61" t="s">
        <v>786</v>
      </c>
      <c r="T61" t="s">
        <v>24</v>
      </c>
      <c r="U61">
        <v>38</v>
      </c>
      <c r="V61" t="s">
        <v>787</v>
      </c>
      <c r="W61" t="s">
        <v>412</v>
      </c>
    </row>
    <row r="62" spans="1:23" x14ac:dyDescent="0.15">
      <c r="A62">
        <v>61</v>
      </c>
      <c r="B62">
        <v>2</v>
      </c>
      <c r="C62" t="s">
        <v>788</v>
      </c>
      <c r="D62" t="s">
        <v>789</v>
      </c>
      <c r="E62">
        <v>6</v>
      </c>
      <c r="F62">
        <v>0</v>
      </c>
      <c r="G62">
        <v>0</v>
      </c>
      <c r="H62" t="s">
        <v>741</v>
      </c>
      <c r="I62" t="s">
        <v>131</v>
      </c>
      <c r="J62" t="s">
        <v>131</v>
      </c>
      <c r="K62" t="s">
        <v>742</v>
      </c>
      <c r="L62" t="s">
        <v>489</v>
      </c>
      <c r="M62" t="s">
        <v>489</v>
      </c>
      <c r="N62">
        <v>4</v>
      </c>
      <c r="O62" t="s">
        <v>149</v>
      </c>
      <c r="P62">
        <v>6</v>
      </c>
      <c r="Q62" t="s">
        <v>790</v>
      </c>
      <c r="R62">
        <v>0</v>
      </c>
      <c r="S62" t="s">
        <v>791</v>
      </c>
      <c r="T62" t="s">
        <v>24</v>
      </c>
      <c r="U62">
        <v>38</v>
      </c>
      <c r="V62" t="s">
        <v>792</v>
      </c>
      <c r="W62" t="s">
        <v>412</v>
      </c>
    </row>
    <row r="63" spans="1:23" x14ac:dyDescent="0.15">
      <c r="A63">
        <v>62</v>
      </c>
      <c r="B63">
        <v>2</v>
      </c>
      <c r="C63" t="s">
        <v>793</v>
      </c>
      <c r="D63" t="s">
        <v>794</v>
      </c>
      <c r="E63">
        <v>6</v>
      </c>
      <c r="F63">
        <v>0</v>
      </c>
      <c r="G63">
        <v>0</v>
      </c>
      <c r="H63" t="s">
        <v>741</v>
      </c>
      <c r="I63" t="s">
        <v>131</v>
      </c>
      <c r="J63" t="s">
        <v>131</v>
      </c>
      <c r="K63" t="s">
        <v>742</v>
      </c>
      <c r="L63" t="s">
        <v>489</v>
      </c>
      <c r="M63" t="s">
        <v>489</v>
      </c>
      <c r="N63">
        <v>4</v>
      </c>
      <c r="O63" t="s">
        <v>149</v>
      </c>
      <c r="P63">
        <v>6</v>
      </c>
      <c r="Q63" t="s">
        <v>795</v>
      </c>
      <c r="R63">
        <v>0</v>
      </c>
      <c r="S63" t="s">
        <v>796</v>
      </c>
      <c r="T63" t="s">
        <v>24</v>
      </c>
      <c r="U63">
        <v>38</v>
      </c>
      <c r="V63" t="s">
        <v>797</v>
      </c>
      <c r="W63" t="s">
        <v>412</v>
      </c>
    </row>
    <row r="64" spans="1:23" x14ac:dyDescent="0.15">
      <c r="A64">
        <v>63</v>
      </c>
      <c r="B64">
        <v>2</v>
      </c>
      <c r="C64" t="s">
        <v>798</v>
      </c>
      <c r="D64" t="s">
        <v>799</v>
      </c>
      <c r="E64">
        <v>6</v>
      </c>
      <c r="F64">
        <v>0</v>
      </c>
      <c r="G64">
        <v>0</v>
      </c>
      <c r="H64" t="s">
        <v>741</v>
      </c>
      <c r="I64" t="s">
        <v>131</v>
      </c>
      <c r="J64" t="s">
        <v>131</v>
      </c>
      <c r="K64" t="s">
        <v>742</v>
      </c>
      <c r="L64" t="s">
        <v>489</v>
      </c>
      <c r="M64" t="s">
        <v>489</v>
      </c>
      <c r="N64">
        <v>4</v>
      </c>
      <c r="O64" t="s">
        <v>149</v>
      </c>
      <c r="P64">
        <v>5</v>
      </c>
      <c r="Q64" t="s">
        <v>800</v>
      </c>
      <c r="R64">
        <v>0</v>
      </c>
      <c r="S64" t="s">
        <v>801</v>
      </c>
      <c r="T64" t="s">
        <v>24</v>
      </c>
      <c r="U64">
        <v>38</v>
      </c>
      <c r="V64" t="s">
        <v>802</v>
      </c>
      <c r="W64" t="s">
        <v>412</v>
      </c>
    </row>
    <row r="65" spans="1:23" x14ac:dyDescent="0.15">
      <c r="A65">
        <v>64</v>
      </c>
      <c r="B65">
        <v>2</v>
      </c>
      <c r="C65" t="s">
        <v>803</v>
      </c>
      <c r="D65" t="s">
        <v>804</v>
      </c>
      <c r="E65">
        <v>6</v>
      </c>
      <c r="F65">
        <v>0</v>
      </c>
      <c r="G65">
        <v>0</v>
      </c>
      <c r="H65" t="s">
        <v>741</v>
      </c>
      <c r="I65" t="s">
        <v>131</v>
      </c>
      <c r="J65" t="s">
        <v>131</v>
      </c>
      <c r="K65" t="s">
        <v>742</v>
      </c>
      <c r="L65" t="s">
        <v>489</v>
      </c>
      <c r="M65" t="s">
        <v>489</v>
      </c>
      <c r="N65">
        <v>4</v>
      </c>
      <c r="O65" t="s">
        <v>149</v>
      </c>
      <c r="P65">
        <v>5</v>
      </c>
      <c r="Q65" t="s">
        <v>805</v>
      </c>
      <c r="R65">
        <v>0</v>
      </c>
      <c r="S65" t="s">
        <v>806</v>
      </c>
      <c r="T65" t="s">
        <v>24</v>
      </c>
      <c r="U65">
        <v>38</v>
      </c>
      <c r="V65" t="s">
        <v>807</v>
      </c>
      <c r="W65" t="s">
        <v>412</v>
      </c>
    </row>
    <row r="66" spans="1:23" x14ac:dyDescent="0.15">
      <c r="A66">
        <v>65</v>
      </c>
      <c r="B66">
        <v>2</v>
      </c>
      <c r="C66" t="s">
        <v>808</v>
      </c>
      <c r="D66" t="s">
        <v>809</v>
      </c>
      <c r="E66">
        <v>6</v>
      </c>
      <c r="F66">
        <v>0</v>
      </c>
      <c r="G66">
        <v>0</v>
      </c>
      <c r="H66" t="s">
        <v>741</v>
      </c>
      <c r="I66" t="s">
        <v>131</v>
      </c>
      <c r="J66" t="s">
        <v>131</v>
      </c>
      <c r="K66" t="s">
        <v>742</v>
      </c>
      <c r="L66" t="s">
        <v>489</v>
      </c>
      <c r="M66" t="s">
        <v>489</v>
      </c>
      <c r="N66">
        <v>4</v>
      </c>
      <c r="O66" t="s">
        <v>149</v>
      </c>
      <c r="P66">
        <v>5</v>
      </c>
      <c r="Q66" t="s">
        <v>810</v>
      </c>
      <c r="R66">
        <v>0</v>
      </c>
      <c r="S66" t="s">
        <v>811</v>
      </c>
      <c r="T66" t="s">
        <v>24</v>
      </c>
      <c r="U66">
        <v>38</v>
      </c>
      <c r="V66" t="s">
        <v>812</v>
      </c>
      <c r="W66" t="s">
        <v>412</v>
      </c>
    </row>
    <row r="67" spans="1:23" x14ac:dyDescent="0.15">
      <c r="A67">
        <v>66</v>
      </c>
      <c r="B67">
        <v>2</v>
      </c>
      <c r="C67" t="s">
        <v>813</v>
      </c>
      <c r="D67" t="s">
        <v>814</v>
      </c>
      <c r="E67">
        <v>6</v>
      </c>
      <c r="F67">
        <v>0</v>
      </c>
      <c r="G67">
        <v>0</v>
      </c>
      <c r="H67" t="s">
        <v>741</v>
      </c>
      <c r="I67" t="s">
        <v>131</v>
      </c>
      <c r="J67" t="s">
        <v>131</v>
      </c>
      <c r="K67" t="s">
        <v>742</v>
      </c>
      <c r="L67" t="s">
        <v>489</v>
      </c>
      <c r="M67" t="s">
        <v>489</v>
      </c>
      <c r="N67">
        <v>4</v>
      </c>
      <c r="O67" t="s">
        <v>149</v>
      </c>
      <c r="P67">
        <v>5</v>
      </c>
      <c r="Q67" t="s">
        <v>815</v>
      </c>
      <c r="R67">
        <v>0</v>
      </c>
      <c r="S67" t="s">
        <v>816</v>
      </c>
      <c r="T67" t="s">
        <v>24</v>
      </c>
      <c r="U67">
        <v>38</v>
      </c>
      <c r="V67" t="s">
        <v>817</v>
      </c>
      <c r="W67" t="s">
        <v>412</v>
      </c>
    </row>
    <row r="68" spans="1:23" x14ac:dyDescent="0.15">
      <c r="A68">
        <v>67</v>
      </c>
      <c r="B68">
        <v>2</v>
      </c>
      <c r="C68" t="s">
        <v>818</v>
      </c>
      <c r="D68" t="s">
        <v>819</v>
      </c>
      <c r="E68">
        <v>6</v>
      </c>
      <c r="F68">
        <v>0</v>
      </c>
      <c r="G68">
        <v>0</v>
      </c>
      <c r="H68" t="s">
        <v>741</v>
      </c>
      <c r="I68" t="s">
        <v>131</v>
      </c>
      <c r="J68" t="s">
        <v>131</v>
      </c>
      <c r="K68" t="s">
        <v>742</v>
      </c>
      <c r="L68" t="s">
        <v>489</v>
      </c>
      <c r="M68" t="s">
        <v>489</v>
      </c>
      <c r="N68">
        <v>4</v>
      </c>
      <c r="O68" t="s">
        <v>149</v>
      </c>
      <c r="P68">
        <v>4</v>
      </c>
      <c r="Q68" t="s">
        <v>820</v>
      </c>
      <c r="R68">
        <v>0</v>
      </c>
      <c r="S68" t="s">
        <v>821</v>
      </c>
      <c r="T68" t="s">
        <v>24</v>
      </c>
      <c r="U68">
        <v>38</v>
      </c>
      <c r="V68" t="s">
        <v>822</v>
      </c>
      <c r="W68" t="s">
        <v>412</v>
      </c>
    </row>
    <row r="69" spans="1:23" x14ac:dyDescent="0.15">
      <c r="A69">
        <v>68</v>
      </c>
      <c r="B69">
        <v>2</v>
      </c>
      <c r="C69" t="s">
        <v>823</v>
      </c>
      <c r="D69" t="s">
        <v>824</v>
      </c>
      <c r="E69">
        <v>6</v>
      </c>
      <c r="F69">
        <v>0</v>
      </c>
      <c r="G69">
        <v>0</v>
      </c>
      <c r="H69" t="s">
        <v>741</v>
      </c>
      <c r="I69" t="s">
        <v>131</v>
      </c>
      <c r="J69" t="s">
        <v>131</v>
      </c>
      <c r="K69" t="s">
        <v>742</v>
      </c>
      <c r="L69" t="s">
        <v>489</v>
      </c>
      <c r="M69" t="s">
        <v>489</v>
      </c>
      <c r="N69">
        <v>4</v>
      </c>
      <c r="O69" t="s">
        <v>149</v>
      </c>
      <c r="P69">
        <v>3</v>
      </c>
      <c r="Q69" t="s">
        <v>825</v>
      </c>
      <c r="R69">
        <v>0</v>
      </c>
      <c r="S69" t="s">
        <v>826</v>
      </c>
      <c r="T69" t="s">
        <v>24</v>
      </c>
      <c r="U69">
        <v>38</v>
      </c>
      <c r="V69" t="s">
        <v>827</v>
      </c>
      <c r="W69" t="s">
        <v>412</v>
      </c>
    </row>
    <row r="70" spans="1:23" x14ac:dyDescent="0.15">
      <c r="A70">
        <v>69</v>
      </c>
      <c r="B70">
        <v>2</v>
      </c>
      <c r="C70" t="s">
        <v>828</v>
      </c>
      <c r="D70" t="s">
        <v>829</v>
      </c>
      <c r="E70">
        <v>6</v>
      </c>
      <c r="F70">
        <v>0</v>
      </c>
      <c r="G70">
        <v>0</v>
      </c>
      <c r="H70" t="s">
        <v>741</v>
      </c>
      <c r="I70" t="s">
        <v>131</v>
      </c>
      <c r="J70" t="s">
        <v>131</v>
      </c>
      <c r="K70" t="s">
        <v>742</v>
      </c>
      <c r="L70" t="s">
        <v>489</v>
      </c>
      <c r="M70" t="s">
        <v>489</v>
      </c>
      <c r="N70">
        <v>4</v>
      </c>
      <c r="O70" t="s">
        <v>149</v>
      </c>
      <c r="P70">
        <v>2</v>
      </c>
      <c r="Q70" t="s">
        <v>830</v>
      </c>
      <c r="R70">
        <v>0</v>
      </c>
      <c r="S70" t="s">
        <v>831</v>
      </c>
      <c r="T70" t="s">
        <v>24</v>
      </c>
      <c r="U70">
        <v>38</v>
      </c>
      <c r="V70" t="s">
        <v>832</v>
      </c>
      <c r="W70" t="s">
        <v>412</v>
      </c>
    </row>
    <row r="71" spans="1:23" x14ac:dyDescent="0.15">
      <c r="A71">
        <v>70</v>
      </c>
      <c r="B71">
        <v>1</v>
      </c>
      <c r="C71" t="s">
        <v>833</v>
      </c>
      <c r="D71" t="s">
        <v>834</v>
      </c>
      <c r="E71">
        <v>15</v>
      </c>
      <c r="F71">
        <v>0</v>
      </c>
      <c r="G71">
        <v>0</v>
      </c>
      <c r="H71" t="s">
        <v>835</v>
      </c>
      <c r="I71" t="s">
        <v>131</v>
      </c>
      <c r="J71" t="s">
        <v>131</v>
      </c>
      <c r="K71" t="s">
        <v>836</v>
      </c>
      <c r="L71" t="s">
        <v>489</v>
      </c>
      <c r="M71" t="s">
        <v>489</v>
      </c>
      <c r="N71">
        <v>4</v>
      </c>
      <c r="O71" t="s">
        <v>149</v>
      </c>
      <c r="P71">
        <v>6</v>
      </c>
      <c r="Q71" t="s">
        <v>837</v>
      </c>
      <c r="R71">
        <v>0</v>
      </c>
      <c r="S71" t="s">
        <v>838</v>
      </c>
      <c r="T71" t="s">
        <v>24</v>
      </c>
      <c r="U71">
        <v>38</v>
      </c>
      <c r="V71" t="s">
        <v>839</v>
      </c>
      <c r="W71" t="s">
        <v>428</v>
      </c>
    </row>
    <row r="72" spans="1:23" x14ac:dyDescent="0.15">
      <c r="A72">
        <v>71</v>
      </c>
      <c r="B72">
        <v>1</v>
      </c>
      <c r="C72" t="s">
        <v>840</v>
      </c>
      <c r="D72" t="s">
        <v>841</v>
      </c>
      <c r="E72">
        <v>15</v>
      </c>
      <c r="F72">
        <v>0</v>
      </c>
      <c r="G72">
        <v>0</v>
      </c>
      <c r="H72" t="s">
        <v>835</v>
      </c>
      <c r="I72" t="s">
        <v>131</v>
      </c>
      <c r="J72" t="s">
        <v>131</v>
      </c>
      <c r="K72" t="s">
        <v>836</v>
      </c>
      <c r="L72" t="s">
        <v>489</v>
      </c>
      <c r="M72" t="s">
        <v>489</v>
      </c>
      <c r="N72">
        <v>4</v>
      </c>
      <c r="O72" t="s">
        <v>149</v>
      </c>
      <c r="P72">
        <v>6</v>
      </c>
      <c r="Q72" t="s">
        <v>842</v>
      </c>
      <c r="R72">
        <v>0</v>
      </c>
      <c r="S72" t="s">
        <v>843</v>
      </c>
      <c r="T72" t="s">
        <v>24</v>
      </c>
      <c r="U72">
        <v>38</v>
      </c>
      <c r="V72" t="s">
        <v>844</v>
      </c>
      <c r="W72" t="s">
        <v>428</v>
      </c>
    </row>
    <row r="73" spans="1:23" x14ac:dyDescent="0.15">
      <c r="A73">
        <v>72</v>
      </c>
      <c r="B73">
        <v>1</v>
      </c>
      <c r="C73" t="s">
        <v>845</v>
      </c>
      <c r="D73" t="s">
        <v>846</v>
      </c>
      <c r="E73">
        <v>20</v>
      </c>
      <c r="F73">
        <v>0</v>
      </c>
      <c r="G73">
        <v>0</v>
      </c>
      <c r="H73" t="s">
        <v>847</v>
      </c>
      <c r="I73" t="s">
        <v>131</v>
      </c>
      <c r="J73" t="s">
        <v>131</v>
      </c>
      <c r="K73" t="s">
        <v>848</v>
      </c>
      <c r="L73" t="s">
        <v>489</v>
      </c>
      <c r="M73" t="s">
        <v>489</v>
      </c>
      <c r="N73">
        <v>4</v>
      </c>
      <c r="O73" t="s">
        <v>149</v>
      </c>
      <c r="P73">
        <v>6</v>
      </c>
      <c r="Q73" t="s">
        <v>849</v>
      </c>
      <c r="R73">
        <v>0</v>
      </c>
      <c r="S73" t="s">
        <v>850</v>
      </c>
      <c r="T73" t="s">
        <v>24</v>
      </c>
      <c r="U73">
        <v>38</v>
      </c>
      <c r="V73" t="s">
        <v>851</v>
      </c>
      <c r="W73" t="s">
        <v>852</v>
      </c>
    </row>
    <row r="74" spans="1:23" x14ac:dyDescent="0.15">
      <c r="A74">
        <v>73</v>
      </c>
      <c r="B74">
        <v>1</v>
      </c>
      <c r="C74" t="s">
        <v>853</v>
      </c>
      <c r="D74" t="s">
        <v>854</v>
      </c>
      <c r="E74">
        <v>20</v>
      </c>
      <c r="F74">
        <v>0</v>
      </c>
      <c r="G74">
        <v>0</v>
      </c>
      <c r="H74" t="s">
        <v>847</v>
      </c>
      <c r="I74" t="s">
        <v>131</v>
      </c>
      <c r="J74" t="s">
        <v>131</v>
      </c>
      <c r="K74" t="s">
        <v>848</v>
      </c>
      <c r="L74" t="s">
        <v>489</v>
      </c>
      <c r="M74" t="s">
        <v>489</v>
      </c>
      <c r="N74">
        <v>4</v>
      </c>
      <c r="O74" t="s">
        <v>149</v>
      </c>
      <c r="P74">
        <v>5</v>
      </c>
      <c r="Q74" t="s">
        <v>855</v>
      </c>
      <c r="R74">
        <v>0</v>
      </c>
      <c r="S74" t="s">
        <v>856</v>
      </c>
      <c r="T74" t="s">
        <v>24</v>
      </c>
      <c r="U74">
        <v>38</v>
      </c>
      <c r="V74" t="s">
        <v>857</v>
      </c>
      <c r="W74" t="s">
        <v>852</v>
      </c>
    </row>
    <row r="75" spans="1:23" x14ac:dyDescent="0.15">
      <c r="A75">
        <v>74</v>
      </c>
      <c r="B75">
        <v>1</v>
      </c>
      <c r="C75" t="s">
        <v>858</v>
      </c>
      <c r="D75" t="s">
        <v>859</v>
      </c>
      <c r="E75">
        <v>20</v>
      </c>
      <c r="F75">
        <v>0</v>
      </c>
      <c r="G75">
        <v>0</v>
      </c>
      <c r="H75" t="s">
        <v>847</v>
      </c>
      <c r="I75" t="s">
        <v>131</v>
      </c>
      <c r="J75" t="s">
        <v>131</v>
      </c>
      <c r="K75" t="s">
        <v>848</v>
      </c>
      <c r="L75" t="s">
        <v>489</v>
      </c>
      <c r="M75" t="s">
        <v>489</v>
      </c>
      <c r="N75">
        <v>4</v>
      </c>
      <c r="O75" t="s">
        <v>149</v>
      </c>
      <c r="P75">
        <v>5</v>
      </c>
      <c r="Q75" t="s">
        <v>860</v>
      </c>
      <c r="R75">
        <v>0</v>
      </c>
      <c r="S75" t="s">
        <v>861</v>
      </c>
      <c r="T75" t="s">
        <v>24</v>
      </c>
      <c r="U75">
        <v>38</v>
      </c>
      <c r="V75" t="s">
        <v>862</v>
      </c>
      <c r="W75" t="s">
        <v>852</v>
      </c>
    </row>
    <row r="76" spans="1:23" x14ac:dyDescent="0.15">
      <c r="A76">
        <v>75</v>
      </c>
      <c r="B76">
        <v>1</v>
      </c>
      <c r="C76" t="s">
        <v>863</v>
      </c>
      <c r="D76" t="s">
        <v>864</v>
      </c>
      <c r="E76">
        <v>20</v>
      </c>
      <c r="F76">
        <v>0</v>
      </c>
      <c r="G76">
        <v>0</v>
      </c>
      <c r="H76" t="s">
        <v>847</v>
      </c>
      <c r="I76" t="s">
        <v>131</v>
      </c>
      <c r="J76" t="s">
        <v>131</v>
      </c>
      <c r="K76" t="s">
        <v>848</v>
      </c>
      <c r="L76" t="s">
        <v>489</v>
      </c>
      <c r="M76" t="s">
        <v>489</v>
      </c>
      <c r="N76">
        <v>4</v>
      </c>
      <c r="O76" t="s">
        <v>149</v>
      </c>
      <c r="P76">
        <v>4</v>
      </c>
      <c r="Q76" t="s">
        <v>865</v>
      </c>
      <c r="R76">
        <v>0</v>
      </c>
      <c r="S76" t="s">
        <v>866</v>
      </c>
      <c r="T76" t="s">
        <v>24</v>
      </c>
      <c r="U76">
        <v>38</v>
      </c>
      <c r="V76" t="s">
        <v>867</v>
      </c>
      <c r="W76" t="s">
        <v>852</v>
      </c>
    </row>
    <row r="77" spans="1:23" x14ac:dyDescent="0.15">
      <c r="A77">
        <v>76</v>
      </c>
      <c r="B77">
        <v>1</v>
      </c>
      <c r="C77" t="s">
        <v>868</v>
      </c>
      <c r="D77" t="s">
        <v>869</v>
      </c>
      <c r="E77">
        <v>20</v>
      </c>
      <c r="F77">
        <v>0</v>
      </c>
      <c r="G77">
        <v>0</v>
      </c>
      <c r="H77" t="s">
        <v>847</v>
      </c>
      <c r="I77" t="s">
        <v>131</v>
      </c>
      <c r="J77" t="s">
        <v>131</v>
      </c>
      <c r="K77" t="s">
        <v>848</v>
      </c>
      <c r="L77" t="s">
        <v>489</v>
      </c>
      <c r="M77" t="s">
        <v>489</v>
      </c>
      <c r="N77">
        <v>4</v>
      </c>
      <c r="O77" t="s">
        <v>149</v>
      </c>
      <c r="P77">
        <v>3</v>
      </c>
      <c r="Q77" t="s">
        <v>870</v>
      </c>
      <c r="R77">
        <v>0</v>
      </c>
      <c r="S77" t="s">
        <v>871</v>
      </c>
      <c r="T77" t="s">
        <v>24</v>
      </c>
      <c r="U77">
        <v>38</v>
      </c>
      <c r="V77" t="s">
        <v>872</v>
      </c>
      <c r="W77" t="s">
        <v>852</v>
      </c>
    </row>
    <row r="78" spans="1:23" x14ac:dyDescent="0.15">
      <c r="A78">
        <v>77</v>
      </c>
      <c r="B78">
        <v>1</v>
      </c>
      <c r="C78" t="s">
        <v>873</v>
      </c>
      <c r="D78" t="s">
        <v>874</v>
      </c>
      <c r="E78">
        <v>20</v>
      </c>
      <c r="F78">
        <v>0</v>
      </c>
      <c r="G78">
        <v>0</v>
      </c>
      <c r="H78" t="s">
        <v>847</v>
      </c>
      <c r="I78" t="s">
        <v>131</v>
      </c>
      <c r="J78" t="s">
        <v>131</v>
      </c>
      <c r="K78" t="s">
        <v>848</v>
      </c>
      <c r="L78" t="s">
        <v>489</v>
      </c>
      <c r="M78" t="s">
        <v>489</v>
      </c>
      <c r="N78">
        <v>4</v>
      </c>
      <c r="O78" t="s">
        <v>149</v>
      </c>
      <c r="P78">
        <v>3</v>
      </c>
      <c r="Q78" t="s">
        <v>875</v>
      </c>
      <c r="R78">
        <v>0</v>
      </c>
      <c r="S78" t="s">
        <v>876</v>
      </c>
      <c r="T78" t="s">
        <v>24</v>
      </c>
      <c r="U78">
        <v>38</v>
      </c>
      <c r="V78" t="s">
        <v>877</v>
      </c>
      <c r="W78" t="s">
        <v>852</v>
      </c>
    </row>
    <row r="79" spans="1:23" x14ac:dyDescent="0.15">
      <c r="A79">
        <v>78</v>
      </c>
      <c r="B79">
        <v>2</v>
      </c>
      <c r="C79" t="s">
        <v>878</v>
      </c>
      <c r="D79" t="s">
        <v>879</v>
      </c>
      <c r="E79">
        <v>20</v>
      </c>
      <c r="F79">
        <v>0</v>
      </c>
      <c r="G79">
        <v>0</v>
      </c>
      <c r="H79" t="s">
        <v>847</v>
      </c>
      <c r="I79" t="s">
        <v>131</v>
      </c>
      <c r="J79" t="s">
        <v>131</v>
      </c>
      <c r="K79" t="s">
        <v>848</v>
      </c>
      <c r="L79" t="s">
        <v>489</v>
      </c>
      <c r="M79" t="s">
        <v>489</v>
      </c>
      <c r="N79">
        <v>4</v>
      </c>
      <c r="O79" t="s">
        <v>149</v>
      </c>
      <c r="P79">
        <v>6</v>
      </c>
      <c r="Q79" t="s">
        <v>880</v>
      </c>
      <c r="R79">
        <v>0</v>
      </c>
      <c r="S79" t="s">
        <v>881</v>
      </c>
      <c r="T79" t="s">
        <v>24</v>
      </c>
      <c r="U79">
        <v>38</v>
      </c>
      <c r="V79" t="s">
        <v>882</v>
      </c>
      <c r="W79" t="s">
        <v>852</v>
      </c>
    </row>
    <row r="80" spans="1:23" x14ac:dyDescent="0.15">
      <c r="A80">
        <v>79</v>
      </c>
      <c r="B80">
        <v>2</v>
      </c>
      <c r="C80" t="s">
        <v>883</v>
      </c>
      <c r="D80" t="s">
        <v>884</v>
      </c>
      <c r="E80">
        <v>20</v>
      </c>
      <c r="F80">
        <v>0</v>
      </c>
      <c r="G80">
        <v>0</v>
      </c>
      <c r="H80" t="s">
        <v>847</v>
      </c>
      <c r="I80" t="s">
        <v>131</v>
      </c>
      <c r="J80" t="s">
        <v>131</v>
      </c>
      <c r="K80" t="s">
        <v>848</v>
      </c>
      <c r="L80" t="s">
        <v>489</v>
      </c>
      <c r="M80" t="s">
        <v>489</v>
      </c>
      <c r="N80">
        <v>4</v>
      </c>
      <c r="O80" t="s">
        <v>149</v>
      </c>
      <c r="P80">
        <v>3</v>
      </c>
      <c r="Q80" t="s">
        <v>885</v>
      </c>
      <c r="R80">
        <v>0</v>
      </c>
      <c r="S80" t="s">
        <v>886</v>
      </c>
      <c r="T80" t="s">
        <v>24</v>
      </c>
      <c r="U80">
        <v>38</v>
      </c>
      <c r="V80" t="s">
        <v>887</v>
      </c>
      <c r="W80" t="s">
        <v>852</v>
      </c>
    </row>
    <row r="81" spans="1:23" x14ac:dyDescent="0.15">
      <c r="A81">
        <v>80</v>
      </c>
      <c r="B81">
        <v>2</v>
      </c>
      <c r="C81" t="s">
        <v>888</v>
      </c>
      <c r="D81" t="s">
        <v>889</v>
      </c>
      <c r="E81">
        <v>13</v>
      </c>
      <c r="F81">
        <v>0</v>
      </c>
      <c r="G81">
        <v>0</v>
      </c>
      <c r="H81" t="s">
        <v>890</v>
      </c>
      <c r="I81" t="s">
        <v>131</v>
      </c>
      <c r="J81" t="s">
        <v>131</v>
      </c>
      <c r="K81" t="s">
        <v>891</v>
      </c>
      <c r="L81" t="s">
        <v>489</v>
      </c>
      <c r="M81" t="s">
        <v>489</v>
      </c>
      <c r="N81">
        <v>4</v>
      </c>
      <c r="O81" t="s">
        <v>149</v>
      </c>
      <c r="P81">
        <v>6</v>
      </c>
      <c r="Q81" t="s">
        <v>892</v>
      </c>
      <c r="R81">
        <v>0</v>
      </c>
      <c r="S81" t="s">
        <v>893</v>
      </c>
      <c r="T81" t="s">
        <v>24</v>
      </c>
      <c r="U81">
        <v>38</v>
      </c>
      <c r="V81" t="s">
        <v>894</v>
      </c>
      <c r="W81" t="s">
        <v>895</v>
      </c>
    </row>
    <row r="82" spans="1:23" x14ac:dyDescent="0.15">
      <c r="A82">
        <v>81</v>
      </c>
      <c r="B82">
        <v>2</v>
      </c>
      <c r="C82" t="s">
        <v>896</v>
      </c>
      <c r="D82" t="s">
        <v>897</v>
      </c>
      <c r="E82">
        <v>13</v>
      </c>
      <c r="F82">
        <v>0</v>
      </c>
      <c r="G82">
        <v>0</v>
      </c>
      <c r="H82" t="s">
        <v>890</v>
      </c>
      <c r="I82" t="s">
        <v>131</v>
      </c>
      <c r="J82" t="s">
        <v>131</v>
      </c>
      <c r="K82" t="s">
        <v>891</v>
      </c>
      <c r="L82" t="s">
        <v>489</v>
      </c>
      <c r="M82" t="s">
        <v>489</v>
      </c>
      <c r="N82">
        <v>4</v>
      </c>
      <c r="O82" t="s">
        <v>149</v>
      </c>
      <c r="P82">
        <v>6</v>
      </c>
      <c r="Q82" t="s">
        <v>898</v>
      </c>
      <c r="R82">
        <v>0</v>
      </c>
      <c r="S82" t="s">
        <v>899</v>
      </c>
      <c r="T82" t="s">
        <v>24</v>
      </c>
      <c r="U82">
        <v>38</v>
      </c>
      <c r="V82" t="s">
        <v>900</v>
      </c>
      <c r="W82" t="s">
        <v>895</v>
      </c>
    </row>
    <row r="83" spans="1:23" x14ac:dyDescent="0.15">
      <c r="A83">
        <v>82</v>
      </c>
      <c r="B83">
        <v>2</v>
      </c>
      <c r="C83" t="s">
        <v>901</v>
      </c>
      <c r="D83" t="s">
        <v>902</v>
      </c>
      <c r="E83">
        <v>13</v>
      </c>
      <c r="F83">
        <v>0</v>
      </c>
      <c r="G83">
        <v>0</v>
      </c>
      <c r="H83" t="s">
        <v>890</v>
      </c>
      <c r="I83" t="s">
        <v>131</v>
      </c>
      <c r="J83" t="s">
        <v>131</v>
      </c>
      <c r="K83" t="s">
        <v>891</v>
      </c>
      <c r="L83" t="s">
        <v>489</v>
      </c>
      <c r="M83" t="s">
        <v>489</v>
      </c>
      <c r="N83">
        <v>4</v>
      </c>
      <c r="O83" t="s">
        <v>149</v>
      </c>
      <c r="P83">
        <v>6</v>
      </c>
      <c r="Q83" t="s">
        <v>903</v>
      </c>
      <c r="R83">
        <v>0</v>
      </c>
      <c r="S83" t="s">
        <v>904</v>
      </c>
      <c r="T83" t="s">
        <v>24</v>
      </c>
      <c r="U83">
        <v>38</v>
      </c>
      <c r="V83" t="s">
        <v>905</v>
      </c>
      <c r="W83" t="s">
        <v>895</v>
      </c>
    </row>
    <row r="84" spans="1:23" x14ac:dyDescent="0.15">
      <c r="A84">
        <v>83</v>
      </c>
      <c r="B84">
        <v>2</v>
      </c>
      <c r="C84" t="s">
        <v>906</v>
      </c>
      <c r="D84" t="s">
        <v>907</v>
      </c>
      <c r="E84">
        <v>13</v>
      </c>
      <c r="F84">
        <v>0</v>
      </c>
      <c r="G84">
        <v>0</v>
      </c>
      <c r="H84" t="s">
        <v>890</v>
      </c>
      <c r="I84" t="s">
        <v>131</v>
      </c>
      <c r="J84" t="s">
        <v>131</v>
      </c>
      <c r="K84" t="s">
        <v>891</v>
      </c>
      <c r="L84" t="s">
        <v>489</v>
      </c>
      <c r="M84" t="s">
        <v>489</v>
      </c>
      <c r="N84">
        <v>4</v>
      </c>
      <c r="O84" t="s">
        <v>149</v>
      </c>
      <c r="P84">
        <v>5</v>
      </c>
      <c r="Q84" t="s">
        <v>908</v>
      </c>
      <c r="R84">
        <v>0</v>
      </c>
      <c r="S84" t="s">
        <v>909</v>
      </c>
      <c r="T84" t="s">
        <v>24</v>
      </c>
      <c r="U84">
        <v>38</v>
      </c>
      <c r="V84" t="s">
        <v>910</v>
      </c>
      <c r="W84" t="s">
        <v>895</v>
      </c>
    </row>
    <row r="85" spans="1:23" x14ac:dyDescent="0.15">
      <c r="A85">
        <v>84</v>
      </c>
      <c r="B85">
        <v>1</v>
      </c>
      <c r="C85" t="s">
        <v>3459</v>
      </c>
      <c r="D85" t="s">
        <v>3460</v>
      </c>
      <c r="E85">
        <v>14</v>
      </c>
      <c r="F85">
        <v>0</v>
      </c>
      <c r="G85">
        <v>0</v>
      </c>
      <c r="H85" t="s">
        <v>414</v>
      </c>
      <c r="I85" t="s">
        <v>24</v>
      </c>
      <c r="J85" t="s">
        <v>24</v>
      </c>
      <c r="K85" t="s">
        <v>415</v>
      </c>
      <c r="L85" t="s">
        <v>24</v>
      </c>
      <c r="M85" t="s">
        <v>24</v>
      </c>
      <c r="N85">
        <v>4</v>
      </c>
      <c r="O85" t="s">
        <v>149</v>
      </c>
      <c r="P85">
        <v>6</v>
      </c>
      <c r="Q85" t="s">
        <v>911</v>
      </c>
      <c r="R85">
        <v>0</v>
      </c>
      <c r="S85" t="s">
        <v>912</v>
      </c>
      <c r="T85" t="s">
        <v>24</v>
      </c>
      <c r="U85">
        <v>38</v>
      </c>
      <c r="V85" t="s">
        <v>3461</v>
      </c>
      <c r="W85" t="s">
        <v>417</v>
      </c>
    </row>
    <row r="86" spans="1:23" x14ac:dyDescent="0.15">
      <c r="A86">
        <v>85</v>
      </c>
      <c r="B86">
        <v>1</v>
      </c>
      <c r="C86" t="s">
        <v>3462</v>
      </c>
      <c r="D86" t="s">
        <v>3463</v>
      </c>
      <c r="E86">
        <v>14</v>
      </c>
      <c r="F86">
        <v>0</v>
      </c>
      <c r="G86">
        <v>0</v>
      </c>
      <c r="H86" t="s">
        <v>414</v>
      </c>
      <c r="I86" t="s">
        <v>24</v>
      </c>
      <c r="J86" t="s">
        <v>24</v>
      </c>
      <c r="K86" t="s">
        <v>415</v>
      </c>
      <c r="L86" t="s">
        <v>24</v>
      </c>
      <c r="M86" t="s">
        <v>24</v>
      </c>
      <c r="N86">
        <v>4</v>
      </c>
      <c r="O86" t="s">
        <v>149</v>
      </c>
      <c r="P86">
        <v>6</v>
      </c>
      <c r="Q86" t="s">
        <v>914</v>
      </c>
      <c r="R86">
        <v>0</v>
      </c>
      <c r="S86" t="s">
        <v>915</v>
      </c>
      <c r="T86" t="s">
        <v>24</v>
      </c>
      <c r="U86">
        <v>38</v>
      </c>
      <c r="V86" t="s">
        <v>3464</v>
      </c>
      <c r="W86" t="s">
        <v>417</v>
      </c>
    </row>
    <row r="87" spans="1:23" x14ac:dyDescent="0.15">
      <c r="A87">
        <v>86</v>
      </c>
      <c r="B87">
        <v>1</v>
      </c>
      <c r="C87" t="s">
        <v>3465</v>
      </c>
      <c r="D87" t="s">
        <v>3466</v>
      </c>
      <c r="E87">
        <v>14</v>
      </c>
      <c r="F87">
        <v>0</v>
      </c>
      <c r="G87">
        <v>0</v>
      </c>
      <c r="H87" t="s">
        <v>414</v>
      </c>
      <c r="I87" t="s">
        <v>24</v>
      </c>
      <c r="J87" t="s">
        <v>24</v>
      </c>
      <c r="K87" t="s">
        <v>415</v>
      </c>
      <c r="L87" t="s">
        <v>24</v>
      </c>
      <c r="M87" t="s">
        <v>24</v>
      </c>
      <c r="N87">
        <v>4</v>
      </c>
      <c r="O87" t="s">
        <v>149</v>
      </c>
      <c r="P87">
        <v>6</v>
      </c>
      <c r="Q87" t="s">
        <v>916</v>
      </c>
      <c r="R87">
        <v>0</v>
      </c>
      <c r="S87" t="s">
        <v>917</v>
      </c>
      <c r="T87" t="s">
        <v>24</v>
      </c>
      <c r="U87">
        <v>38</v>
      </c>
      <c r="V87" t="s">
        <v>3467</v>
      </c>
      <c r="W87" t="s">
        <v>417</v>
      </c>
    </row>
    <row r="88" spans="1:23" x14ac:dyDescent="0.15">
      <c r="A88">
        <v>87</v>
      </c>
      <c r="B88">
        <v>1</v>
      </c>
      <c r="C88" t="s">
        <v>3468</v>
      </c>
      <c r="D88" t="s">
        <v>3469</v>
      </c>
      <c r="E88">
        <v>14</v>
      </c>
      <c r="F88">
        <v>0</v>
      </c>
      <c r="G88">
        <v>0</v>
      </c>
      <c r="H88" t="s">
        <v>414</v>
      </c>
      <c r="I88" t="s">
        <v>24</v>
      </c>
      <c r="J88" t="s">
        <v>24</v>
      </c>
      <c r="K88" t="s">
        <v>415</v>
      </c>
      <c r="L88" t="s">
        <v>24</v>
      </c>
      <c r="M88" t="s">
        <v>24</v>
      </c>
      <c r="N88">
        <v>4</v>
      </c>
      <c r="O88" t="s">
        <v>149</v>
      </c>
      <c r="P88">
        <v>6</v>
      </c>
      <c r="Q88" t="s">
        <v>780</v>
      </c>
      <c r="R88">
        <v>0</v>
      </c>
      <c r="S88" t="s">
        <v>918</v>
      </c>
      <c r="T88" t="s">
        <v>24</v>
      </c>
      <c r="U88">
        <v>38</v>
      </c>
      <c r="V88" t="s">
        <v>3470</v>
      </c>
      <c r="W88" t="s">
        <v>417</v>
      </c>
    </row>
    <row r="89" spans="1:23" x14ac:dyDescent="0.15">
      <c r="A89">
        <v>88</v>
      </c>
      <c r="B89">
        <v>1</v>
      </c>
      <c r="C89" t="s">
        <v>3471</v>
      </c>
      <c r="D89" t="s">
        <v>3472</v>
      </c>
      <c r="E89">
        <v>14</v>
      </c>
      <c r="F89">
        <v>0</v>
      </c>
      <c r="G89">
        <v>0</v>
      </c>
      <c r="H89" t="s">
        <v>414</v>
      </c>
      <c r="I89" t="s">
        <v>24</v>
      </c>
      <c r="J89" t="s">
        <v>24</v>
      </c>
      <c r="K89" t="s">
        <v>415</v>
      </c>
      <c r="L89" t="s">
        <v>24</v>
      </c>
      <c r="M89" t="s">
        <v>24</v>
      </c>
      <c r="N89">
        <v>4</v>
      </c>
      <c r="O89" t="s">
        <v>149</v>
      </c>
      <c r="P89">
        <v>6</v>
      </c>
      <c r="Q89" t="s">
        <v>919</v>
      </c>
      <c r="R89">
        <v>0</v>
      </c>
      <c r="S89" t="s">
        <v>920</v>
      </c>
      <c r="T89" t="s">
        <v>24</v>
      </c>
      <c r="U89">
        <v>38</v>
      </c>
      <c r="V89" t="s">
        <v>3473</v>
      </c>
      <c r="W89" t="s">
        <v>417</v>
      </c>
    </row>
    <row r="90" spans="1:23" x14ac:dyDescent="0.15">
      <c r="A90">
        <v>89</v>
      </c>
      <c r="B90">
        <v>1</v>
      </c>
      <c r="C90" t="s">
        <v>921</v>
      </c>
      <c r="D90" t="s">
        <v>922</v>
      </c>
      <c r="E90">
        <v>14</v>
      </c>
      <c r="F90">
        <v>0</v>
      </c>
      <c r="G90">
        <v>0</v>
      </c>
      <c r="H90" t="s">
        <v>653</v>
      </c>
      <c r="I90" t="s">
        <v>131</v>
      </c>
      <c r="J90" t="s">
        <v>131</v>
      </c>
      <c r="K90" t="s">
        <v>654</v>
      </c>
      <c r="L90" t="s">
        <v>489</v>
      </c>
      <c r="M90" t="s">
        <v>489</v>
      </c>
      <c r="N90">
        <v>4</v>
      </c>
      <c r="O90" t="s">
        <v>149</v>
      </c>
      <c r="P90">
        <v>5</v>
      </c>
      <c r="Q90" t="s">
        <v>277</v>
      </c>
      <c r="R90">
        <v>0</v>
      </c>
      <c r="S90" t="s">
        <v>923</v>
      </c>
      <c r="T90" t="s">
        <v>24</v>
      </c>
      <c r="U90">
        <v>38</v>
      </c>
      <c r="V90" t="s">
        <v>913</v>
      </c>
      <c r="W90" t="s">
        <v>417</v>
      </c>
    </row>
    <row r="91" spans="1:23" x14ac:dyDescent="0.15">
      <c r="A91">
        <v>90</v>
      </c>
      <c r="B91">
        <v>1</v>
      </c>
      <c r="C91" t="s">
        <v>3474</v>
      </c>
      <c r="D91" t="s">
        <v>3475</v>
      </c>
      <c r="E91">
        <v>14</v>
      </c>
      <c r="F91">
        <v>0</v>
      </c>
      <c r="G91">
        <v>0</v>
      </c>
      <c r="H91" t="s">
        <v>414</v>
      </c>
      <c r="I91" t="s">
        <v>24</v>
      </c>
      <c r="J91" t="s">
        <v>24</v>
      </c>
      <c r="K91" t="s">
        <v>415</v>
      </c>
      <c r="L91" t="s">
        <v>24</v>
      </c>
      <c r="M91" t="s">
        <v>24</v>
      </c>
      <c r="N91">
        <v>4</v>
      </c>
      <c r="O91" t="s">
        <v>149</v>
      </c>
      <c r="P91">
        <v>4</v>
      </c>
      <c r="Q91" t="s">
        <v>924</v>
      </c>
      <c r="R91">
        <v>0</v>
      </c>
      <c r="S91" t="s">
        <v>925</v>
      </c>
      <c r="T91" t="s">
        <v>24</v>
      </c>
      <c r="U91">
        <v>38</v>
      </c>
      <c r="V91" t="s">
        <v>3476</v>
      </c>
      <c r="W91" t="s">
        <v>417</v>
      </c>
    </row>
    <row r="92" spans="1:23" x14ac:dyDescent="0.15">
      <c r="A92">
        <v>91</v>
      </c>
      <c r="B92">
        <v>1</v>
      </c>
      <c r="C92" t="s">
        <v>926</v>
      </c>
      <c r="D92" t="s">
        <v>927</v>
      </c>
      <c r="E92">
        <v>14</v>
      </c>
      <c r="F92">
        <v>0</v>
      </c>
      <c r="G92">
        <v>0</v>
      </c>
      <c r="H92" t="s">
        <v>653</v>
      </c>
      <c r="I92" t="s">
        <v>131</v>
      </c>
      <c r="J92" t="s">
        <v>131</v>
      </c>
      <c r="K92" t="s">
        <v>654</v>
      </c>
      <c r="L92" t="s">
        <v>489</v>
      </c>
      <c r="M92" t="s">
        <v>489</v>
      </c>
      <c r="N92">
        <v>4</v>
      </c>
      <c r="O92" t="s">
        <v>149</v>
      </c>
      <c r="P92">
        <v>4</v>
      </c>
      <c r="Q92" t="s">
        <v>928</v>
      </c>
      <c r="R92">
        <v>0</v>
      </c>
      <c r="S92" t="s">
        <v>929</v>
      </c>
      <c r="T92" t="s">
        <v>24</v>
      </c>
      <c r="U92">
        <v>38</v>
      </c>
      <c r="V92" t="s">
        <v>913</v>
      </c>
      <c r="W92" t="s">
        <v>417</v>
      </c>
    </row>
    <row r="93" spans="1:23" x14ac:dyDescent="0.15">
      <c r="A93">
        <v>92</v>
      </c>
      <c r="B93">
        <v>1</v>
      </c>
      <c r="C93" t="s">
        <v>930</v>
      </c>
      <c r="D93" t="s">
        <v>931</v>
      </c>
      <c r="E93">
        <v>14</v>
      </c>
      <c r="F93">
        <v>0</v>
      </c>
      <c r="G93">
        <v>0</v>
      </c>
      <c r="H93" t="s">
        <v>653</v>
      </c>
      <c r="I93" t="s">
        <v>131</v>
      </c>
      <c r="J93" t="s">
        <v>131</v>
      </c>
      <c r="K93" t="s">
        <v>654</v>
      </c>
      <c r="L93" t="s">
        <v>489</v>
      </c>
      <c r="M93" t="s">
        <v>489</v>
      </c>
      <c r="N93">
        <v>4</v>
      </c>
      <c r="O93" t="s">
        <v>149</v>
      </c>
      <c r="P93">
        <v>3</v>
      </c>
      <c r="Q93" t="s">
        <v>932</v>
      </c>
      <c r="R93">
        <v>0</v>
      </c>
      <c r="S93" t="s">
        <v>933</v>
      </c>
      <c r="T93" t="s">
        <v>24</v>
      </c>
      <c r="U93">
        <v>38</v>
      </c>
      <c r="V93" t="s">
        <v>913</v>
      </c>
      <c r="W93" t="s">
        <v>417</v>
      </c>
    </row>
    <row r="94" spans="1:23" x14ac:dyDescent="0.15">
      <c r="A94">
        <v>93</v>
      </c>
      <c r="B94">
        <v>1</v>
      </c>
      <c r="C94" t="s">
        <v>934</v>
      </c>
      <c r="D94" t="s">
        <v>935</v>
      </c>
      <c r="E94">
        <v>14</v>
      </c>
      <c r="F94">
        <v>0</v>
      </c>
      <c r="G94">
        <v>0</v>
      </c>
      <c r="H94" t="s">
        <v>653</v>
      </c>
      <c r="I94" t="s">
        <v>131</v>
      </c>
      <c r="J94" t="s">
        <v>131</v>
      </c>
      <c r="K94" t="s">
        <v>654</v>
      </c>
      <c r="L94" t="s">
        <v>489</v>
      </c>
      <c r="M94" t="s">
        <v>489</v>
      </c>
      <c r="N94">
        <v>4</v>
      </c>
      <c r="O94" t="s">
        <v>149</v>
      </c>
      <c r="P94">
        <v>3</v>
      </c>
      <c r="Q94" t="s">
        <v>936</v>
      </c>
      <c r="R94">
        <v>0</v>
      </c>
      <c r="S94" t="s">
        <v>937</v>
      </c>
      <c r="T94" t="s">
        <v>24</v>
      </c>
      <c r="U94">
        <v>38</v>
      </c>
      <c r="V94" t="s">
        <v>913</v>
      </c>
      <c r="W94" t="s">
        <v>417</v>
      </c>
    </row>
    <row r="95" spans="1:23" x14ac:dyDescent="0.15">
      <c r="A95">
        <v>94</v>
      </c>
      <c r="B95">
        <v>1</v>
      </c>
      <c r="C95" t="s">
        <v>3477</v>
      </c>
      <c r="D95" t="s">
        <v>3478</v>
      </c>
      <c r="E95">
        <v>14</v>
      </c>
      <c r="F95">
        <v>0</v>
      </c>
      <c r="G95">
        <v>0</v>
      </c>
      <c r="H95" t="s">
        <v>414</v>
      </c>
      <c r="I95" t="s">
        <v>24</v>
      </c>
      <c r="J95" t="s">
        <v>24</v>
      </c>
      <c r="K95" t="s">
        <v>415</v>
      </c>
      <c r="L95" t="s">
        <v>24</v>
      </c>
      <c r="M95" t="s">
        <v>24</v>
      </c>
      <c r="N95">
        <v>4</v>
      </c>
      <c r="O95" t="s">
        <v>149</v>
      </c>
      <c r="P95">
        <v>2</v>
      </c>
      <c r="Q95" t="s">
        <v>938</v>
      </c>
      <c r="R95">
        <v>0</v>
      </c>
      <c r="S95" t="s">
        <v>939</v>
      </c>
      <c r="T95" t="s">
        <v>24</v>
      </c>
      <c r="U95">
        <v>38</v>
      </c>
      <c r="V95" t="s">
        <v>3479</v>
      </c>
      <c r="W95" t="s">
        <v>417</v>
      </c>
    </row>
    <row r="96" spans="1:23" x14ac:dyDescent="0.15">
      <c r="A96">
        <v>95</v>
      </c>
      <c r="B96">
        <v>1</v>
      </c>
      <c r="C96" t="s">
        <v>3480</v>
      </c>
      <c r="D96" t="s">
        <v>3481</v>
      </c>
      <c r="E96">
        <v>14</v>
      </c>
      <c r="F96">
        <v>0</v>
      </c>
      <c r="G96">
        <v>0</v>
      </c>
      <c r="H96" t="s">
        <v>414</v>
      </c>
      <c r="I96" t="s">
        <v>24</v>
      </c>
      <c r="J96" t="s">
        <v>24</v>
      </c>
      <c r="K96" t="s">
        <v>415</v>
      </c>
      <c r="L96" t="s">
        <v>24</v>
      </c>
      <c r="M96" t="s">
        <v>24</v>
      </c>
      <c r="N96">
        <v>4</v>
      </c>
      <c r="O96" t="s">
        <v>149</v>
      </c>
      <c r="P96">
        <v>1</v>
      </c>
      <c r="Q96" t="s">
        <v>940</v>
      </c>
      <c r="R96">
        <v>0</v>
      </c>
      <c r="S96" t="s">
        <v>941</v>
      </c>
      <c r="T96" t="s">
        <v>24</v>
      </c>
      <c r="U96">
        <v>38</v>
      </c>
      <c r="V96" t="s">
        <v>3482</v>
      </c>
      <c r="W96" t="s">
        <v>417</v>
      </c>
    </row>
    <row r="97" spans="1:23" x14ac:dyDescent="0.15">
      <c r="A97">
        <v>96</v>
      </c>
      <c r="B97">
        <v>2</v>
      </c>
      <c r="C97" t="s">
        <v>3483</v>
      </c>
      <c r="D97" t="s">
        <v>3484</v>
      </c>
      <c r="E97">
        <v>14</v>
      </c>
      <c r="F97">
        <v>0</v>
      </c>
      <c r="G97">
        <v>0</v>
      </c>
      <c r="H97" t="s">
        <v>414</v>
      </c>
      <c r="I97" t="s">
        <v>24</v>
      </c>
      <c r="J97" t="s">
        <v>24</v>
      </c>
      <c r="K97" t="s">
        <v>415</v>
      </c>
      <c r="L97" t="s">
        <v>24</v>
      </c>
      <c r="M97" t="s">
        <v>24</v>
      </c>
      <c r="N97">
        <v>4</v>
      </c>
      <c r="O97" t="s">
        <v>149</v>
      </c>
      <c r="P97">
        <v>6</v>
      </c>
      <c r="Q97" t="s">
        <v>942</v>
      </c>
      <c r="R97">
        <v>0</v>
      </c>
      <c r="S97" t="s">
        <v>943</v>
      </c>
      <c r="T97" t="s">
        <v>24</v>
      </c>
      <c r="U97">
        <v>38</v>
      </c>
      <c r="V97" t="s">
        <v>3485</v>
      </c>
      <c r="W97" t="s">
        <v>417</v>
      </c>
    </row>
    <row r="98" spans="1:23" x14ac:dyDescent="0.15">
      <c r="A98">
        <v>97</v>
      </c>
      <c r="B98">
        <v>2</v>
      </c>
      <c r="C98" t="s">
        <v>3486</v>
      </c>
      <c r="D98" t="s">
        <v>3487</v>
      </c>
      <c r="E98">
        <v>14</v>
      </c>
      <c r="F98">
        <v>0</v>
      </c>
      <c r="G98">
        <v>0</v>
      </c>
      <c r="H98" t="s">
        <v>414</v>
      </c>
      <c r="I98" t="s">
        <v>24</v>
      </c>
      <c r="J98" t="s">
        <v>24</v>
      </c>
      <c r="K98" t="s">
        <v>415</v>
      </c>
      <c r="L98" t="s">
        <v>24</v>
      </c>
      <c r="M98" t="s">
        <v>24</v>
      </c>
      <c r="N98">
        <v>4</v>
      </c>
      <c r="O98" t="s">
        <v>149</v>
      </c>
      <c r="P98">
        <v>5</v>
      </c>
      <c r="Q98" t="s">
        <v>251</v>
      </c>
      <c r="R98">
        <v>0</v>
      </c>
      <c r="S98" t="s">
        <v>944</v>
      </c>
      <c r="T98" t="s">
        <v>24</v>
      </c>
      <c r="U98">
        <v>38</v>
      </c>
      <c r="V98" t="s">
        <v>3488</v>
      </c>
      <c r="W98" t="s">
        <v>417</v>
      </c>
    </row>
    <row r="99" spans="1:23" x14ac:dyDescent="0.15">
      <c r="A99">
        <v>98</v>
      </c>
      <c r="B99">
        <v>2</v>
      </c>
      <c r="C99" t="s">
        <v>945</v>
      </c>
      <c r="D99" t="s">
        <v>946</v>
      </c>
      <c r="E99">
        <v>14</v>
      </c>
      <c r="F99">
        <v>0</v>
      </c>
      <c r="G99">
        <v>0</v>
      </c>
      <c r="H99" t="s">
        <v>653</v>
      </c>
      <c r="I99" t="s">
        <v>131</v>
      </c>
      <c r="J99" t="s">
        <v>131</v>
      </c>
      <c r="K99" t="s">
        <v>654</v>
      </c>
      <c r="L99" t="s">
        <v>489</v>
      </c>
      <c r="M99" t="s">
        <v>489</v>
      </c>
      <c r="N99">
        <v>4</v>
      </c>
      <c r="O99" t="s">
        <v>149</v>
      </c>
      <c r="P99">
        <v>4</v>
      </c>
      <c r="Q99" t="s">
        <v>947</v>
      </c>
      <c r="R99">
        <v>0</v>
      </c>
      <c r="S99" t="s">
        <v>948</v>
      </c>
      <c r="T99" t="s">
        <v>24</v>
      </c>
      <c r="U99">
        <v>38</v>
      </c>
      <c r="V99" t="s">
        <v>913</v>
      </c>
      <c r="W99" t="s">
        <v>417</v>
      </c>
    </row>
    <row r="100" spans="1:23" x14ac:dyDescent="0.15">
      <c r="A100">
        <v>99</v>
      </c>
      <c r="B100">
        <v>2</v>
      </c>
      <c r="C100" t="s">
        <v>3489</v>
      </c>
      <c r="D100" t="s">
        <v>3490</v>
      </c>
      <c r="E100">
        <v>14</v>
      </c>
      <c r="F100">
        <v>0</v>
      </c>
      <c r="G100">
        <v>0</v>
      </c>
      <c r="H100" t="s">
        <v>414</v>
      </c>
      <c r="I100" t="s">
        <v>24</v>
      </c>
      <c r="J100" t="s">
        <v>24</v>
      </c>
      <c r="K100" t="s">
        <v>415</v>
      </c>
      <c r="L100" t="s">
        <v>24</v>
      </c>
      <c r="M100" t="s">
        <v>24</v>
      </c>
      <c r="N100">
        <v>4</v>
      </c>
      <c r="O100" t="s">
        <v>149</v>
      </c>
      <c r="P100">
        <v>3</v>
      </c>
      <c r="Q100" t="s">
        <v>949</v>
      </c>
      <c r="R100">
        <v>0</v>
      </c>
      <c r="S100" t="s">
        <v>950</v>
      </c>
      <c r="T100" t="s">
        <v>24</v>
      </c>
      <c r="U100">
        <v>38</v>
      </c>
      <c r="V100" t="s">
        <v>3491</v>
      </c>
      <c r="W100" t="s">
        <v>417</v>
      </c>
    </row>
    <row r="101" spans="1:23" x14ac:dyDescent="0.15">
      <c r="A101">
        <v>100</v>
      </c>
      <c r="B101">
        <v>2</v>
      </c>
      <c r="C101" t="s">
        <v>951</v>
      </c>
      <c r="D101" t="s">
        <v>952</v>
      </c>
      <c r="E101">
        <v>14</v>
      </c>
      <c r="F101">
        <v>0</v>
      </c>
      <c r="G101">
        <v>0</v>
      </c>
      <c r="H101" t="s">
        <v>653</v>
      </c>
      <c r="I101" t="s">
        <v>131</v>
      </c>
      <c r="J101" t="s">
        <v>131</v>
      </c>
      <c r="K101" t="s">
        <v>654</v>
      </c>
      <c r="L101" t="s">
        <v>489</v>
      </c>
      <c r="M101" t="s">
        <v>489</v>
      </c>
      <c r="N101">
        <v>4</v>
      </c>
      <c r="O101" t="s">
        <v>149</v>
      </c>
      <c r="P101">
        <v>3</v>
      </c>
      <c r="Q101" t="s">
        <v>305</v>
      </c>
      <c r="R101">
        <v>0</v>
      </c>
      <c r="S101" t="s">
        <v>953</v>
      </c>
      <c r="T101" t="s">
        <v>24</v>
      </c>
      <c r="U101">
        <v>38</v>
      </c>
      <c r="V101" t="s">
        <v>913</v>
      </c>
      <c r="W101" t="s">
        <v>417</v>
      </c>
    </row>
    <row r="102" spans="1:23" x14ac:dyDescent="0.15">
      <c r="A102">
        <v>101</v>
      </c>
      <c r="B102">
        <v>2</v>
      </c>
      <c r="C102" t="s">
        <v>3492</v>
      </c>
      <c r="D102" t="s">
        <v>3493</v>
      </c>
      <c r="E102">
        <v>14</v>
      </c>
      <c r="F102">
        <v>0</v>
      </c>
      <c r="G102">
        <v>0</v>
      </c>
      <c r="H102" t="s">
        <v>414</v>
      </c>
      <c r="I102" t="s">
        <v>24</v>
      </c>
      <c r="J102" t="s">
        <v>24</v>
      </c>
      <c r="K102" t="s">
        <v>415</v>
      </c>
      <c r="L102" t="s">
        <v>24</v>
      </c>
      <c r="M102" t="s">
        <v>24</v>
      </c>
      <c r="N102">
        <v>4</v>
      </c>
      <c r="O102" t="s">
        <v>149</v>
      </c>
      <c r="P102">
        <v>2</v>
      </c>
      <c r="Q102" t="s">
        <v>954</v>
      </c>
      <c r="R102">
        <v>0</v>
      </c>
      <c r="S102" t="s">
        <v>955</v>
      </c>
      <c r="T102" t="s">
        <v>24</v>
      </c>
      <c r="U102">
        <v>38</v>
      </c>
      <c r="V102" t="s">
        <v>3494</v>
      </c>
      <c r="W102" t="s">
        <v>417</v>
      </c>
    </row>
    <row r="103" spans="1:23" x14ac:dyDescent="0.15">
      <c r="A103">
        <v>102</v>
      </c>
      <c r="B103">
        <v>2</v>
      </c>
      <c r="C103" t="s">
        <v>3495</v>
      </c>
      <c r="D103" t="s">
        <v>3496</v>
      </c>
      <c r="E103">
        <v>14</v>
      </c>
      <c r="F103">
        <v>0</v>
      </c>
      <c r="G103">
        <v>0</v>
      </c>
      <c r="H103" t="s">
        <v>414</v>
      </c>
      <c r="I103" t="s">
        <v>24</v>
      </c>
      <c r="J103" t="s">
        <v>24</v>
      </c>
      <c r="K103" t="s">
        <v>415</v>
      </c>
      <c r="L103" t="s">
        <v>24</v>
      </c>
      <c r="M103" t="s">
        <v>24</v>
      </c>
      <c r="N103">
        <v>4</v>
      </c>
      <c r="O103" t="s">
        <v>149</v>
      </c>
      <c r="P103">
        <v>2</v>
      </c>
      <c r="Q103" t="s">
        <v>956</v>
      </c>
      <c r="R103">
        <v>0</v>
      </c>
      <c r="S103" t="s">
        <v>957</v>
      </c>
      <c r="T103" t="s">
        <v>24</v>
      </c>
      <c r="U103">
        <v>38</v>
      </c>
      <c r="V103" t="s">
        <v>3497</v>
      </c>
      <c r="W103" t="s">
        <v>417</v>
      </c>
    </row>
    <row r="104" spans="1:23" x14ac:dyDescent="0.15">
      <c r="A104">
        <v>103</v>
      </c>
      <c r="B104">
        <v>2</v>
      </c>
      <c r="C104" t="s">
        <v>3498</v>
      </c>
      <c r="D104" t="s">
        <v>3499</v>
      </c>
      <c r="E104">
        <v>15</v>
      </c>
      <c r="F104">
        <v>0</v>
      </c>
      <c r="G104">
        <v>0</v>
      </c>
      <c r="H104" t="s">
        <v>425</v>
      </c>
      <c r="I104" t="s">
        <v>24</v>
      </c>
      <c r="J104" t="s">
        <v>24</v>
      </c>
      <c r="K104" t="s">
        <v>426</v>
      </c>
      <c r="L104" t="s">
        <v>24</v>
      </c>
      <c r="M104" t="s">
        <v>24</v>
      </c>
      <c r="N104">
        <v>4</v>
      </c>
      <c r="O104" t="s">
        <v>149</v>
      </c>
      <c r="P104">
        <v>3</v>
      </c>
      <c r="Q104" t="s">
        <v>825</v>
      </c>
      <c r="R104">
        <v>0</v>
      </c>
      <c r="S104" t="s">
        <v>958</v>
      </c>
      <c r="T104" t="s">
        <v>24</v>
      </c>
      <c r="U104">
        <v>38</v>
      </c>
      <c r="V104" t="s">
        <v>3500</v>
      </c>
      <c r="W104" t="s">
        <v>428</v>
      </c>
    </row>
    <row r="105" spans="1:23" x14ac:dyDescent="0.15">
      <c r="A105">
        <v>104</v>
      </c>
      <c r="B105">
        <v>1</v>
      </c>
      <c r="C105" t="s">
        <v>3501</v>
      </c>
      <c r="D105" t="s">
        <v>3502</v>
      </c>
      <c r="E105">
        <v>15</v>
      </c>
      <c r="F105">
        <v>0</v>
      </c>
      <c r="G105">
        <v>0</v>
      </c>
      <c r="H105" t="s">
        <v>425</v>
      </c>
      <c r="I105" t="s">
        <v>24</v>
      </c>
      <c r="J105" t="s">
        <v>24</v>
      </c>
      <c r="K105" t="s">
        <v>426</v>
      </c>
      <c r="L105" t="s">
        <v>24</v>
      </c>
      <c r="M105" t="s">
        <v>24</v>
      </c>
      <c r="N105">
        <v>4</v>
      </c>
      <c r="O105" t="s">
        <v>149</v>
      </c>
      <c r="P105">
        <v>3</v>
      </c>
      <c r="Q105" t="s">
        <v>959</v>
      </c>
      <c r="R105">
        <v>0</v>
      </c>
      <c r="S105" t="s">
        <v>960</v>
      </c>
      <c r="T105" t="s">
        <v>24</v>
      </c>
      <c r="U105">
        <v>38</v>
      </c>
      <c r="V105" t="s">
        <v>3503</v>
      </c>
      <c r="W105" t="s">
        <v>428</v>
      </c>
    </row>
    <row r="106" spans="1:23" x14ac:dyDescent="0.15">
      <c r="A106">
        <v>105</v>
      </c>
      <c r="B106">
        <v>1</v>
      </c>
      <c r="C106" t="s">
        <v>961</v>
      </c>
      <c r="D106" t="s">
        <v>962</v>
      </c>
      <c r="E106">
        <v>24</v>
      </c>
      <c r="F106">
        <v>0</v>
      </c>
      <c r="G106">
        <v>0</v>
      </c>
      <c r="H106" t="s">
        <v>585</v>
      </c>
      <c r="I106" t="s">
        <v>131</v>
      </c>
      <c r="J106" t="s">
        <v>131</v>
      </c>
      <c r="K106" t="s">
        <v>586</v>
      </c>
      <c r="L106" t="s">
        <v>489</v>
      </c>
      <c r="M106" t="s">
        <v>489</v>
      </c>
      <c r="N106">
        <v>4</v>
      </c>
      <c r="O106" t="s">
        <v>149</v>
      </c>
      <c r="P106">
        <v>5</v>
      </c>
      <c r="Q106" t="s">
        <v>963</v>
      </c>
      <c r="R106">
        <v>0</v>
      </c>
      <c r="S106" t="s">
        <v>964</v>
      </c>
      <c r="T106" t="s">
        <v>24</v>
      </c>
      <c r="U106">
        <v>38</v>
      </c>
      <c r="V106" t="s">
        <v>965</v>
      </c>
      <c r="W106" t="s">
        <v>423</v>
      </c>
    </row>
    <row r="107" spans="1:23" x14ac:dyDescent="0.15">
      <c r="A107">
        <v>106</v>
      </c>
      <c r="B107">
        <v>1</v>
      </c>
      <c r="C107" t="s">
        <v>966</v>
      </c>
      <c r="D107" t="s">
        <v>967</v>
      </c>
      <c r="E107">
        <v>24</v>
      </c>
      <c r="F107">
        <v>0</v>
      </c>
      <c r="G107">
        <v>0</v>
      </c>
      <c r="H107" t="s">
        <v>585</v>
      </c>
      <c r="I107" t="s">
        <v>131</v>
      </c>
      <c r="J107" t="s">
        <v>131</v>
      </c>
      <c r="K107" t="s">
        <v>586</v>
      </c>
      <c r="L107" t="s">
        <v>489</v>
      </c>
      <c r="M107" t="s">
        <v>489</v>
      </c>
      <c r="N107">
        <v>4</v>
      </c>
      <c r="O107" t="s">
        <v>149</v>
      </c>
      <c r="P107">
        <v>4</v>
      </c>
      <c r="Q107" t="s">
        <v>968</v>
      </c>
      <c r="R107">
        <v>0</v>
      </c>
      <c r="S107" t="s">
        <v>969</v>
      </c>
      <c r="T107" t="s">
        <v>24</v>
      </c>
      <c r="U107">
        <v>38</v>
      </c>
      <c r="V107" t="s">
        <v>970</v>
      </c>
      <c r="W107" t="s">
        <v>423</v>
      </c>
    </row>
    <row r="108" spans="1:23" x14ac:dyDescent="0.15">
      <c r="A108">
        <v>107</v>
      </c>
      <c r="B108">
        <v>1</v>
      </c>
      <c r="C108" t="s">
        <v>971</v>
      </c>
      <c r="D108" t="s">
        <v>972</v>
      </c>
      <c r="E108">
        <v>24</v>
      </c>
      <c r="F108">
        <v>0</v>
      </c>
      <c r="G108">
        <v>0</v>
      </c>
      <c r="H108" t="s">
        <v>585</v>
      </c>
      <c r="I108" t="s">
        <v>131</v>
      </c>
      <c r="J108" t="s">
        <v>131</v>
      </c>
      <c r="K108" t="s">
        <v>586</v>
      </c>
      <c r="L108" t="s">
        <v>489</v>
      </c>
      <c r="M108" t="s">
        <v>489</v>
      </c>
      <c r="N108">
        <v>4</v>
      </c>
      <c r="O108" t="s">
        <v>149</v>
      </c>
      <c r="P108">
        <v>3</v>
      </c>
      <c r="Q108" t="s">
        <v>283</v>
      </c>
      <c r="R108">
        <v>0</v>
      </c>
      <c r="S108" t="s">
        <v>973</v>
      </c>
      <c r="T108" t="s">
        <v>24</v>
      </c>
      <c r="U108">
        <v>38</v>
      </c>
      <c r="V108" t="s">
        <v>974</v>
      </c>
      <c r="W108" t="s">
        <v>423</v>
      </c>
    </row>
    <row r="109" spans="1:23" x14ac:dyDescent="0.15">
      <c r="A109">
        <v>108</v>
      </c>
      <c r="B109">
        <v>1</v>
      </c>
      <c r="C109" t="s">
        <v>975</v>
      </c>
      <c r="D109" t="s">
        <v>976</v>
      </c>
      <c r="E109">
        <v>24</v>
      </c>
      <c r="F109">
        <v>0</v>
      </c>
      <c r="G109">
        <v>0</v>
      </c>
      <c r="H109" t="s">
        <v>585</v>
      </c>
      <c r="I109" t="s">
        <v>131</v>
      </c>
      <c r="J109" t="s">
        <v>131</v>
      </c>
      <c r="K109" t="s">
        <v>586</v>
      </c>
      <c r="L109" t="s">
        <v>489</v>
      </c>
      <c r="M109" t="s">
        <v>489</v>
      </c>
      <c r="N109">
        <v>4</v>
      </c>
      <c r="O109" t="s">
        <v>149</v>
      </c>
      <c r="P109">
        <v>2</v>
      </c>
      <c r="Q109" t="s">
        <v>977</v>
      </c>
      <c r="R109">
        <v>0</v>
      </c>
      <c r="S109" t="s">
        <v>978</v>
      </c>
      <c r="T109" t="s">
        <v>24</v>
      </c>
      <c r="U109">
        <v>38</v>
      </c>
      <c r="V109" t="s">
        <v>979</v>
      </c>
      <c r="W109" t="s">
        <v>423</v>
      </c>
    </row>
    <row r="110" spans="1:23" x14ac:dyDescent="0.15">
      <c r="A110">
        <v>109</v>
      </c>
      <c r="B110">
        <v>2</v>
      </c>
      <c r="C110" t="s">
        <v>980</v>
      </c>
      <c r="D110" t="s">
        <v>981</v>
      </c>
      <c r="E110">
        <v>24</v>
      </c>
      <c r="F110">
        <v>0</v>
      </c>
      <c r="G110">
        <v>0</v>
      </c>
      <c r="H110" t="s">
        <v>585</v>
      </c>
      <c r="I110" t="s">
        <v>131</v>
      </c>
      <c r="J110" t="s">
        <v>131</v>
      </c>
      <c r="K110" t="s">
        <v>586</v>
      </c>
      <c r="L110" t="s">
        <v>489</v>
      </c>
      <c r="M110" t="s">
        <v>489</v>
      </c>
      <c r="N110">
        <v>4</v>
      </c>
      <c r="O110" t="s">
        <v>149</v>
      </c>
      <c r="P110">
        <v>4</v>
      </c>
      <c r="Q110" t="s">
        <v>982</v>
      </c>
      <c r="R110">
        <v>0</v>
      </c>
      <c r="S110" t="s">
        <v>983</v>
      </c>
      <c r="T110" t="s">
        <v>24</v>
      </c>
      <c r="U110">
        <v>38</v>
      </c>
      <c r="V110" t="s">
        <v>984</v>
      </c>
      <c r="W110" t="s">
        <v>423</v>
      </c>
    </row>
    <row r="111" spans="1:23" x14ac:dyDescent="0.15">
      <c r="A111">
        <v>110</v>
      </c>
      <c r="B111">
        <v>2</v>
      </c>
      <c r="C111" t="s">
        <v>985</v>
      </c>
      <c r="D111" t="s">
        <v>986</v>
      </c>
      <c r="E111">
        <v>24</v>
      </c>
      <c r="F111">
        <v>0</v>
      </c>
      <c r="G111">
        <v>0</v>
      </c>
      <c r="H111" t="s">
        <v>585</v>
      </c>
      <c r="I111" t="s">
        <v>131</v>
      </c>
      <c r="J111" t="s">
        <v>131</v>
      </c>
      <c r="K111" t="s">
        <v>586</v>
      </c>
      <c r="L111" t="s">
        <v>489</v>
      </c>
      <c r="M111" t="s">
        <v>489</v>
      </c>
      <c r="N111">
        <v>4</v>
      </c>
      <c r="O111" t="s">
        <v>149</v>
      </c>
      <c r="P111">
        <v>4</v>
      </c>
      <c r="Q111" t="s">
        <v>201</v>
      </c>
      <c r="R111">
        <v>0</v>
      </c>
      <c r="S111" t="s">
        <v>987</v>
      </c>
      <c r="T111" t="s">
        <v>24</v>
      </c>
      <c r="U111">
        <v>38</v>
      </c>
      <c r="V111" t="s">
        <v>988</v>
      </c>
      <c r="W111" t="s">
        <v>423</v>
      </c>
    </row>
    <row r="112" spans="1:23" x14ac:dyDescent="0.15">
      <c r="A112">
        <v>111</v>
      </c>
      <c r="B112">
        <v>1</v>
      </c>
      <c r="C112" t="s">
        <v>989</v>
      </c>
      <c r="D112" t="s">
        <v>990</v>
      </c>
      <c r="E112">
        <v>5</v>
      </c>
      <c r="F112">
        <v>0</v>
      </c>
      <c r="G112">
        <v>0</v>
      </c>
      <c r="H112" t="s">
        <v>991</v>
      </c>
      <c r="I112" t="s">
        <v>131</v>
      </c>
      <c r="J112" t="s">
        <v>131</v>
      </c>
      <c r="K112" t="s">
        <v>992</v>
      </c>
      <c r="L112" t="s">
        <v>489</v>
      </c>
      <c r="M112" t="s">
        <v>489</v>
      </c>
      <c r="N112">
        <v>4</v>
      </c>
      <c r="O112" t="s">
        <v>149</v>
      </c>
      <c r="P112">
        <v>6</v>
      </c>
      <c r="Q112" t="s">
        <v>214</v>
      </c>
      <c r="R112">
        <v>0</v>
      </c>
      <c r="S112" t="s">
        <v>993</v>
      </c>
      <c r="T112" t="s">
        <v>24</v>
      </c>
      <c r="U112">
        <v>38</v>
      </c>
      <c r="V112" t="s">
        <v>994</v>
      </c>
      <c r="W112" t="s">
        <v>403</v>
      </c>
    </row>
    <row r="113" spans="1:23" x14ac:dyDescent="0.15">
      <c r="A113">
        <v>112</v>
      </c>
      <c r="B113">
        <v>1</v>
      </c>
      <c r="C113" t="s">
        <v>995</v>
      </c>
      <c r="D113" t="s">
        <v>996</v>
      </c>
      <c r="E113">
        <v>5</v>
      </c>
      <c r="F113">
        <v>0</v>
      </c>
      <c r="G113">
        <v>0</v>
      </c>
      <c r="H113" t="s">
        <v>991</v>
      </c>
      <c r="I113" t="s">
        <v>131</v>
      </c>
      <c r="J113" t="s">
        <v>131</v>
      </c>
      <c r="K113" t="s">
        <v>992</v>
      </c>
      <c r="L113" t="s">
        <v>489</v>
      </c>
      <c r="M113" t="s">
        <v>489</v>
      </c>
      <c r="N113">
        <v>4</v>
      </c>
      <c r="O113" t="s">
        <v>149</v>
      </c>
      <c r="P113">
        <v>6</v>
      </c>
      <c r="Q113" t="s">
        <v>997</v>
      </c>
      <c r="R113">
        <v>0</v>
      </c>
      <c r="S113" t="s">
        <v>998</v>
      </c>
      <c r="T113" t="s">
        <v>24</v>
      </c>
      <c r="U113">
        <v>38</v>
      </c>
      <c r="V113" t="s">
        <v>999</v>
      </c>
      <c r="W113" t="s">
        <v>403</v>
      </c>
    </row>
    <row r="114" spans="1:23" x14ac:dyDescent="0.15">
      <c r="A114">
        <v>113</v>
      </c>
      <c r="B114">
        <v>1</v>
      </c>
      <c r="C114" t="s">
        <v>1000</v>
      </c>
      <c r="D114" t="s">
        <v>1001</v>
      </c>
      <c r="E114">
        <v>5</v>
      </c>
      <c r="F114">
        <v>0</v>
      </c>
      <c r="G114">
        <v>0</v>
      </c>
      <c r="H114" t="s">
        <v>991</v>
      </c>
      <c r="I114" t="s">
        <v>131</v>
      </c>
      <c r="J114" t="s">
        <v>131</v>
      </c>
      <c r="K114" t="s">
        <v>992</v>
      </c>
      <c r="L114" t="s">
        <v>489</v>
      </c>
      <c r="M114" t="s">
        <v>489</v>
      </c>
      <c r="N114">
        <v>4</v>
      </c>
      <c r="O114" t="s">
        <v>149</v>
      </c>
      <c r="P114">
        <v>5</v>
      </c>
      <c r="Q114" t="s">
        <v>1002</v>
      </c>
      <c r="R114">
        <v>0</v>
      </c>
      <c r="S114" t="s">
        <v>1003</v>
      </c>
      <c r="T114" t="s">
        <v>24</v>
      </c>
      <c r="U114">
        <v>38</v>
      </c>
      <c r="V114" t="s">
        <v>1004</v>
      </c>
      <c r="W114" t="s">
        <v>403</v>
      </c>
    </row>
    <row r="115" spans="1:23" x14ac:dyDescent="0.15">
      <c r="A115">
        <v>114</v>
      </c>
      <c r="B115">
        <v>1</v>
      </c>
      <c r="C115" t="s">
        <v>1005</v>
      </c>
      <c r="D115" t="s">
        <v>1006</v>
      </c>
      <c r="E115">
        <v>5</v>
      </c>
      <c r="F115">
        <v>0</v>
      </c>
      <c r="G115">
        <v>0</v>
      </c>
      <c r="H115" t="s">
        <v>991</v>
      </c>
      <c r="I115" t="s">
        <v>131</v>
      </c>
      <c r="J115" t="s">
        <v>131</v>
      </c>
      <c r="K115" t="s">
        <v>992</v>
      </c>
      <c r="L115" t="s">
        <v>489</v>
      </c>
      <c r="M115" t="s">
        <v>489</v>
      </c>
      <c r="N115">
        <v>4</v>
      </c>
      <c r="O115" t="s">
        <v>149</v>
      </c>
      <c r="P115">
        <v>3</v>
      </c>
      <c r="Q115" t="s">
        <v>1007</v>
      </c>
      <c r="R115">
        <v>0</v>
      </c>
      <c r="S115" t="s">
        <v>1008</v>
      </c>
      <c r="T115" t="s">
        <v>24</v>
      </c>
      <c r="U115">
        <v>38</v>
      </c>
      <c r="V115" t="s">
        <v>1009</v>
      </c>
      <c r="W115" t="s">
        <v>403</v>
      </c>
    </row>
    <row r="116" spans="1:23" x14ac:dyDescent="0.15">
      <c r="A116">
        <v>115</v>
      </c>
      <c r="B116">
        <v>2</v>
      </c>
      <c r="C116" t="s">
        <v>1010</v>
      </c>
      <c r="D116" t="s">
        <v>1011</v>
      </c>
      <c r="E116">
        <v>5</v>
      </c>
      <c r="F116">
        <v>0</v>
      </c>
      <c r="G116">
        <v>0</v>
      </c>
      <c r="H116" t="s">
        <v>991</v>
      </c>
      <c r="I116" t="s">
        <v>131</v>
      </c>
      <c r="J116" t="s">
        <v>131</v>
      </c>
      <c r="K116" t="s">
        <v>992</v>
      </c>
      <c r="L116" t="s">
        <v>489</v>
      </c>
      <c r="M116" t="s">
        <v>489</v>
      </c>
      <c r="N116">
        <v>4</v>
      </c>
      <c r="O116" t="s">
        <v>149</v>
      </c>
      <c r="P116">
        <v>6</v>
      </c>
      <c r="Q116" t="s">
        <v>1012</v>
      </c>
      <c r="R116">
        <v>0</v>
      </c>
      <c r="S116" t="s">
        <v>1013</v>
      </c>
      <c r="T116" t="s">
        <v>24</v>
      </c>
      <c r="U116">
        <v>38</v>
      </c>
      <c r="V116" t="s">
        <v>1014</v>
      </c>
      <c r="W116" t="s">
        <v>403</v>
      </c>
    </row>
    <row r="117" spans="1:23" x14ac:dyDescent="0.15">
      <c r="A117">
        <v>116</v>
      </c>
      <c r="B117">
        <v>2</v>
      </c>
      <c r="C117" t="s">
        <v>1015</v>
      </c>
      <c r="D117" t="s">
        <v>1016</v>
      </c>
      <c r="E117">
        <v>5</v>
      </c>
      <c r="F117">
        <v>0</v>
      </c>
      <c r="G117">
        <v>0</v>
      </c>
      <c r="H117" t="s">
        <v>991</v>
      </c>
      <c r="I117" t="s">
        <v>131</v>
      </c>
      <c r="J117" t="s">
        <v>131</v>
      </c>
      <c r="K117" t="s">
        <v>992</v>
      </c>
      <c r="L117" t="s">
        <v>489</v>
      </c>
      <c r="M117" t="s">
        <v>489</v>
      </c>
      <c r="N117">
        <v>4</v>
      </c>
      <c r="O117" t="s">
        <v>149</v>
      </c>
      <c r="P117">
        <v>5</v>
      </c>
      <c r="Q117" t="s">
        <v>1017</v>
      </c>
      <c r="R117">
        <v>0</v>
      </c>
      <c r="S117" t="s">
        <v>1018</v>
      </c>
      <c r="T117" t="s">
        <v>24</v>
      </c>
      <c r="U117">
        <v>38</v>
      </c>
      <c r="V117" t="s">
        <v>1019</v>
      </c>
      <c r="W117" t="s">
        <v>403</v>
      </c>
    </row>
    <row r="118" spans="1:23" x14ac:dyDescent="0.15">
      <c r="A118">
        <v>117</v>
      </c>
      <c r="B118">
        <v>2</v>
      </c>
      <c r="C118" t="s">
        <v>1020</v>
      </c>
      <c r="D118" t="s">
        <v>1021</v>
      </c>
      <c r="E118">
        <v>5</v>
      </c>
      <c r="F118">
        <v>0</v>
      </c>
      <c r="G118">
        <v>0</v>
      </c>
      <c r="H118" t="s">
        <v>991</v>
      </c>
      <c r="I118" t="s">
        <v>131</v>
      </c>
      <c r="J118" t="s">
        <v>131</v>
      </c>
      <c r="K118" t="s">
        <v>992</v>
      </c>
      <c r="L118" t="s">
        <v>489</v>
      </c>
      <c r="M118" t="s">
        <v>489</v>
      </c>
      <c r="N118">
        <v>4</v>
      </c>
      <c r="O118" t="s">
        <v>149</v>
      </c>
      <c r="P118">
        <v>4</v>
      </c>
      <c r="Q118" t="s">
        <v>1022</v>
      </c>
      <c r="R118">
        <v>0</v>
      </c>
      <c r="S118" t="s">
        <v>1023</v>
      </c>
      <c r="T118" t="s">
        <v>24</v>
      </c>
      <c r="U118">
        <v>38</v>
      </c>
      <c r="V118" t="s">
        <v>1024</v>
      </c>
      <c r="W118" t="s">
        <v>403</v>
      </c>
    </row>
    <row r="119" spans="1:23" x14ac:dyDescent="0.15">
      <c r="A119">
        <v>118</v>
      </c>
      <c r="B119">
        <v>2</v>
      </c>
      <c r="C119" t="s">
        <v>1025</v>
      </c>
      <c r="D119" t="s">
        <v>1026</v>
      </c>
      <c r="E119">
        <v>5</v>
      </c>
      <c r="F119">
        <v>0</v>
      </c>
      <c r="G119">
        <v>0</v>
      </c>
      <c r="H119" t="s">
        <v>991</v>
      </c>
      <c r="I119" t="s">
        <v>131</v>
      </c>
      <c r="J119" t="s">
        <v>131</v>
      </c>
      <c r="K119" t="s">
        <v>992</v>
      </c>
      <c r="L119" t="s">
        <v>489</v>
      </c>
      <c r="M119" t="s">
        <v>489</v>
      </c>
      <c r="N119">
        <v>4</v>
      </c>
      <c r="O119" t="s">
        <v>149</v>
      </c>
      <c r="P119">
        <v>3</v>
      </c>
      <c r="Q119" t="s">
        <v>1027</v>
      </c>
      <c r="R119">
        <v>0</v>
      </c>
      <c r="S119" t="s">
        <v>1028</v>
      </c>
      <c r="T119" t="s">
        <v>24</v>
      </c>
      <c r="U119">
        <v>38</v>
      </c>
      <c r="V119" t="s">
        <v>1029</v>
      </c>
      <c r="W119" t="s">
        <v>403</v>
      </c>
    </row>
    <row r="120" spans="1:23" x14ac:dyDescent="0.15">
      <c r="A120">
        <v>501</v>
      </c>
      <c r="B120">
        <v>1</v>
      </c>
      <c r="C120" t="s">
        <v>1030</v>
      </c>
      <c r="D120" t="s">
        <v>1031</v>
      </c>
      <c r="E120">
        <v>24</v>
      </c>
      <c r="F120">
        <v>0</v>
      </c>
      <c r="G120">
        <v>0</v>
      </c>
      <c r="H120" t="s">
        <v>585</v>
      </c>
      <c r="I120" t="s">
        <v>131</v>
      </c>
      <c r="J120" t="s">
        <v>131</v>
      </c>
      <c r="K120" t="s">
        <v>586</v>
      </c>
      <c r="L120" t="s">
        <v>489</v>
      </c>
      <c r="M120" t="s">
        <v>489</v>
      </c>
      <c r="N120">
        <v>4</v>
      </c>
      <c r="O120" t="s">
        <v>149</v>
      </c>
      <c r="P120">
        <v>5</v>
      </c>
      <c r="Q120" t="s">
        <v>1032</v>
      </c>
      <c r="R120">
        <v>0</v>
      </c>
      <c r="S120" t="s">
        <v>1033</v>
      </c>
      <c r="T120" t="s">
        <v>24</v>
      </c>
      <c r="U120">
        <v>38</v>
      </c>
      <c r="V120" t="s">
        <v>1034</v>
      </c>
      <c r="W120" t="s">
        <v>423</v>
      </c>
    </row>
    <row r="121" spans="1:23" x14ac:dyDescent="0.15">
      <c r="A121">
        <v>502</v>
      </c>
      <c r="B121">
        <v>1</v>
      </c>
      <c r="C121" t="s">
        <v>1035</v>
      </c>
      <c r="D121" t="s">
        <v>1036</v>
      </c>
      <c r="E121">
        <v>24</v>
      </c>
      <c r="F121">
        <v>0</v>
      </c>
      <c r="G121">
        <v>0</v>
      </c>
      <c r="H121" t="s">
        <v>585</v>
      </c>
      <c r="I121" t="s">
        <v>131</v>
      </c>
      <c r="J121" t="s">
        <v>131</v>
      </c>
      <c r="K121" t="s">
        <v>586</v>
      </c>
      <c r="L121" t="s">
        <v>489</v>
      </c>
      <c r="M121" t="s">
        <v>489</v>
      </c>
      <c r="N121">
        <v>4</v>
      </c>
      <c r="O121" t="s">
        <v>149</v>
      </c>
      <c r="P121">
        <v>5</v>
      </c>
      <c r="Q121" t="s">
        <v>963</v>
      </c>
      <c r="R121">
        <v>0</v>
      </c>
      <c r="S121" t="s">
        <v>964</v>
      </c>
      <c r="T121" t="s">
        <v>24</v>
      </c>
      <c r="U121">
        <v>38</v>
      </c>
      <c r="V121" t="s">
        <v>1037</v>
      </c>
      <c r="W121" t="s">
        <v>423</v>
      </c>
    </row>
    <row r="122" spans="1:23" x14ac:dyDescent="0.15">
      <c r="A122">
        <v>503</v>
      </c>
      <c r="B122">
        <v>1</v>
      </c>
      <c r="C122" t="s">
        <v>1038</v>
      </c>
      <c r="D122" t="s">
        <v>1039</v>
      </c>
      <c r="E122">
        <v>24</v>
      </c>
      <c r="F122">
        <v>0</v>
      </c>
      <c r="G122">
        <v>0</v>
      </c>
      <c r="H122" t="s">
        <v>585</v>
      </c>
      <c r="I122" t="s">
        <v>131</v>
      </c>
      <c r="J122" t="s">
        <v>131</v>
      </c>
      <c r="K122" t="s">
        <v>586</v>
      </c>
      <c r="L122" t="s">
        <v>489</v>
      </c>
      <c r="M122" t="s">
        <v>489</v>
      </c>
      <c r="N122">
        <v>4</v>
      </c>
      <c r="O122" t="s">
        <v>149</v>
      </c>
      <c r="P122">
        <v>4</v>
      </c>
      <c r="Q122" t="s">
        <v>279</v>
      </c>
      <c r="R122">
        <v>0</v>
      </c>
      <c r="S122" t="s">
        <v>1040</v>
      </c>
      <c r="T122" t="s">
        <v>24</v>
      </c>
      <c r="U122">
        <v>38</v>
      </c>
      <c r="V122" t="s">
        <v>1041</v>
      </c>
      <c r="W122" t="s">
        <v>423</v>
      </c>
    </row>
    <row r="123" spans="1:23" x14ac:dyDescent="0.15">
      <c r="A123">
        <v>504</v>
      </c>
      <c r="B123">
        <v>1</v>
      </c>
      <c r="C123" t="s">
        <v>1042</v>
      </c>
      <c r="D123" t="s">
        <v>1043</v>
      </c>
      <c r="E123">
        <v>24</v>
      </c>
      <c r="F123">
        <v>0</v>
      </c>
      <c r="G123">
        <v>0</v>
      </c>
      <c r="H123" t="s">
        <v>585</v>
      </c>
      <c r="I123" t="s">
        <v>131</v>
      </c>
      <c r="J123" t="s">
        <v>131</v>
      </c>
      <c r="K123" t="s">
        <v>586</v>
      </c>
      <c r="L123" t="s">
        <v>489</v>
      </c>
      <c r="M123" t="s">
        <v>489</v>
      </c>
      <c r="N123">
        <v>4</v>
      </c>
      <c r="O123" t="s">
        <v>149</v>
      </c>
      <c r="P123">
        <v>2</v>
      </c>
      <c r="Q123" t="s">
        <v>1044</v>
      </c>
      <c r="R123">
        <v>0</v>
      </c>
      <c r="S123" t="s">
        <v>1045</v>
      </c>
      <c r="T123" t="s">
        <v>24</v>
      </c>
      <c r="U123">
        <v>38</v>
      </c>
      <c r="V123" t="s">
        <v>1046</v>
      </c>
      <c r="W123" t="s">
        <v>423</v>
      </c>
    </row>
    <row r="124" spans="1:23" x14ac:dyDescent="0.15">
      <c r="A124">
        <v>505</v>
      </c>
      <c r="B124">
        <v>1</v>
      </c>
      <c r="C124" t="s">
        <v>1047</v>
      </c>
      <c r="D124" t="s">
        <v>1048</v>
      </c>
      <c r="E124">
        <v>24</v>
      </c>
      <c r="F124">
        <v>0</v>
      </c>
      <c r="G124">
        <v>0</v>
      </c>
      <c r="H124" t="s">
        <v>585</v>
      </c>
      <c r="I124" t="s">
        <v>131</v>
      </c>
      <c r="J124" t="s">
        <v>131</v>
      </c>
      <c r="K124" t="s">
        <v>586</v>
      </c>
      <c r="L124" t="s">
        <v>489</v>
      </c>
      <c r="M124" t="s">
        <v>489</v>
      </c>
      <c r="N124">
        <v>4</v>
      </c>
      <c r="O124" t="s">
        <v>149</v>
      </c>
      <c r="P124">
        <v>1</v>
      </c>
      <c r="Q124" t="s">
        <v>1049</v>
      </c>
      <c r="R124">
        <v>0</v>
      </c>
      <c r="S124" t="s">
        <v>1050</v>
      </c>
      <c r="T124" t="s">
        <v>24</v>
      </c>
      <c r="U124">
        <v>38</v>
      </c>
      <c r="V124" t="s">
        <v>1051</v>
      </c>
      <c r="W124" t="s">
        <v>423</v>
      </c>
    </row>
    <row r="125" spans="1:23" x14ac:dyDescent="0.15">
      <c r="A125">
        <v>506</v>
      </c>
      <c r="B125">
        <v>1</v>
      </c>
      <c r="C125" t="s">
        <v>1052</v>
      </c>
      <c r="D125" t="s">
        <v>1053</v>
      </c>
      <c r="E125">
        <v>24</v>
      </c>
      <c r="F125">
        <v>0</v>
      </c>
      <c r="G125">
        <v>0</v>
      </c>
      <c r="H125" t="s">
        <v>585</v>
      </c>
      <c r="I125" t="s">
        <v>131</v>
      </c>
      <c r="J125" t="s">
        <v>131</v>
      </c>
      <c r="K125" t="s">
        <v>586</v>
      </c>
      <c r="L125" t="s">
        <v>489</v>
      </c>
      <c r="M125" t="s">
        <v>489</v>
      </c>
      <c r="N125">
        <v>4</v>
      </c>
      <c r="O125" t="s">
        <v>149</v>
      </c>
      <c r="P125">
        <v>1</v>
      </c>
      <c r="Q125" t="s">
        <v>1054</v>
      </c>
      <c r="R125">
        <v>0</v>
      </c>
      <c r="S125" t="s">
        <v>1055</v>
      </c>
      <c r="T125" t="s">
        <v>24</v>
      </c>
      <c r="U125">
        <v>38</v>
      </c>
      <c r="V125" t="s">
        <v>1056</v>
      </c>
      <c r="W125" t="s">
        <v>423</v>
      </c>
    </row>
    <row r="126" spans="1:23" x14ac:dyDescent="0.15">
      <c r="A126">
        <v>507</v>
      </c>
      <c r="B126">
        <v>2</v>
      </c>
      <c r="C126" t="s">
        <v>1057</v>
      </c>
      <c r="D126" t="s">
        <v>1058</v>
      </c>
      <c r="E126">
        <v>24</v>
      </c>
      <c r="F126">
        <v>0</v>
      </c>
      <c r="G126">
        <v>0</v>
      </c>
      <c r="H126" t="s">
        <v>585</v>
      </c>
      <c r="I126" t="s">
        <v>131</v>
      </c>
      <c r="J126" t="s">
        <v>131</v>
      </c>
      <c r="K126" t="s">
        <v>586</v>
      </c>
      <c r="L126" t="s">
        <v>489</v>
      </c>
      <c r="M126" t="s">
        <v>489</v>
      </c>
      <c r="N126">
        <v>4</v>
      </c>
      <c r="O126" t="s">
        <v>149</v>
      </c>
      <c r="P126">
        <v>6</v>
      </c>
      <c r="Q126" t="s">
        <v>260</v>
      </c>
      <c r="R126">
        <v>0</v>
      </c>
      <c r="S126" t="s">
        <v>1059</v>
      </c>
      <c r="T126" t="s">
        <v>24</v>
      </c>
      <c r="U126">
        <v>38</v>
      </c>
      <c r="V126" t="s">
        <v>1060</v>
      </c>
      <c r="W126" t="s">
        <v>423</v>
      </c>
    </row>
    <row r="127" spans="1:23" x14ac:dyDescent="0.15">
      <c r="A127">
        <v>508</v>
      </c>
      <c r="B127">
        <v>2</v>
      </c>
      <c r="C127" t="s">
        <v>1061</v>
      </c>
      <c r="D127" t="s">
        <v>1062</v>
      </c>
      <c r="E127">
        <v>24</v>
      </c>
      <c r="F127">
        <v>0</v>
      </c>
      <c r="G127">
        <v>0</v>
      </c>
      <c r="H127" t="s">
        <v>585</v>
      </c>
      <c r="I127" t="s">
        <v>131</v>
      </c>
      <c r="J127" t="s">
        <v>131</v>
      </c>
      <c r="K127" t="s">
        <v>586</v>
      </c>
      <c r="L127" t="s">
        <v>489</v>
      </c>
      <c r="M127" t="s">
        <v>489</v>
      </c>
      <c r="N127">
        <v>4</v>
      </c>
      <c r="O127" t="s">
        <v>149</v>
      </c>
      <c r="P127">
        <v>5</v>
      </c>
      <c r="Q127" t="s">
        <v>1063</v>
      </c>
      <c r="R127">
        <v>0</v>
      </c>
      <c r="S127" t="s">
        <v>1064</v>
      </c>
      <c r="T127" t="s">
        <v>24</v>
      </c>
      <c r="U127">
        <v>38</v>
      </c>
      <c r="V127" t="s">
        <v>1065</v>
      </c>
      <c r="W127" t="s">
        <v>423</v>
      </c>
    </row>
    <row r="128" spans="1:23" x14ac:dyDescent="0.15">
      <c r="A128">
        <v>509</v>
      </c>
      <c r="B128">
        <v>2</v>
      </c>
      <c r="C128" t="s">
        <v>1066</v>
      </c>
      <c r="D128" t="s">
        <v>1067</v>
      </c>
      <c r="E128">
        <v>24</v>
      </c>
      <c r="F128">
        <v>0</v>
      </c>
      <c r="G128">
        <v>0</v>
      </c>
      <c r="H128" t="s">
        <v>585</v>
      </c>
      <c r="I128" t="s">
        <v>131</v>
      </c>
      <c r="J128" t="s">
        <v>131</v>
      </c>
      <c r="K128" t="s">
        <v>586</v>
      </c>
      <c r="L128" t="s">
        <v>489</v>
      </c>
      <c r="M128" t="s">
        <v>489</v>
      </c>
      <c r="N128">
        <v>4</v>
      </c>
      <c r="O128" t="s">
        <v>149</v>
      </c>
      <c r="P128">
        <v>4</v>
      </c>
      <c r="Q128" t="s">
        <v>1068</v>
      </c>
      <c r="R128">
        <v>0</v>
      </c>
      <c r="S128" t="s">
        <v>1069</v>
      </c>
      <c r="T128" t="s">
        <v>24</v>
      </c>
      <c r="U128">
        <v>38</v>
      </c>
      <c r="V128" t="s">
        <v>1070</v>
      </c>
      <c r="W128" t="s">
        <v>423</v>
      </c>
    </row>
    <row r="129" spans="1:23" x14ac:dyDescent="0.15">
      <c r="A129">
        <v>510</v>
      </c>
      <c r="B129">
        <v>2</v>
      </c>
      <c r="C129" t="s">
        <v>1071</v>
      </c>
      <c r="D129" t="s">
        <v>1072</v>
      </c>
      <c r="E129">
        <v>24</v>
      </c>
      <c r="F129">
        <v>0</v>
      </c>
      <c r="G129">
        <v>0</v>
      </c>
      <c r="H129" t="s">
        <v>585</v>
      </c>
      <c r="I129" t="s">
        <v>131</v>
      </c>
      <c r="J129" t="s">
        <v>131</v>
      </c>
      <c r="K129" t="s">
        <v>586</v>
      </c>
      <c r="L129" t="s">
        <v>489</v>
      </c>
      <c r="M129" t="s">
        <v>489</v>
      </c>
      <c r="N129">
        <v>4</v>
      </c>
      <c r="O129" t="s">
        <v>149</v>
      </c>
      <c r="P129">
        <v>4</v>
      </c>
      <c r="Q129" t="s">
        <v>291</v>
      </c>
      <c r="R129">
        <v>0</v>
      </c>
      <c r="S129" t="s">
        <v>1073</v>
      </c>
      <c r="T129" t="s">
        <v>24</v>
      </c>
      <c r="U129">
        <v>38</v>
      </c>
      <c r="V129" t="s">
        <v>1074</v>
      </c>
      <c r="W129" t="s">
        <v>423</v>
      </c>
    </row>
    <row r="130" spans="1:23" x14ac:dyDescent="0.15">
      <c r="A130">
        <v>511</v>
      </c>
      <c r="B130">
        <v>2</v>
      </c>
      <c r="C130" t="s">
        <v>1075</v>
      </c>
      <c r="D130" t="s">
        <v>1076</v>
      </c>
      <c r="E130">
        <v>24</v>
      </c>
      <c r="F130">
        <v>0</v>
      </c>
      <c r="G130">
        <v>0</v>
      </c>
      <c r="H130" t="s">
        <v>585</v>
      </c>
      <c r="I130" t="s">
        <v>131</v>
      </c>
      <c r="J130" t="s">
        <v>131</v>
      </c>
      <c r="K130" t="s">
        <v>586</v>
      </c>
      <c r="L130" t="s">
        <v>489</v>
      </c>
      <c r="M130" t="s">
        <v>489</v>
      </c>
      <c r="N130">
        <v>4</v>
      </c>
      <c r="O130" t="s">
        <v>149</v>
      </c>
      <c r="P130">
        <v>3</v>
      </c>
      <c r="Q130" t="s">
        <v>1077</v>
      </c>
      <c r="R130">
        <v>0</v>
      </c>
      <c r="S130" t="s">
        <v>1078</v>
      </c>
      <c r="T130" t="s">
        <v>24</v>
      </c>
      <c r="U130">
        <v>38</v>
      </c>
      <c r="V130" t="s">
        <v>1079</v>
      </c>
      <c r="W130" t="s">
        <v>423</v>
      </c>
    </row>
    <row r="131" spans="1:23" x14ac:dyDescent="0.15">
      <c r="A131">
        <v>512</v>
      </c>
      <c r="B131">
        <v>2</v>
      </c>
      <c r="C131" t="s">
        <v>1080</v>
      </c>
      <c r="D131" t="s">
        <v>1081</v>
      </c>
      <c r="E131">
        <v>24</v>
      </c>
      <c r="F131">
        <v>0</v>
      </c>
      <c r="G131">
        <v>0</v>
      </c>
      <c r="H131" t="s">
        <v>585</v>
      </c>
      <c r="I131" t="s">
        <v>131</v>
      </c>
      <c r="J131" t="s">
        <v>131</v>
      </c>
      <c r="K131" t="s">
        <v>586</v>
      </c>
      <c r="L131" t="s">
        <v>489</v>
      </c>
      <c r="M131" t="s">
        <v>489</v>
      </c>
      <c r="N131">
        <v>4</v>
      </c>
      <c r="O131" t="s">
        <v>149</v>
      </c>
      <c r="P131">
        <v>2</v>
      </c>
      <c r="Q131" t="s">
        <v>1082</v>
      </c>
      <c r="R131">
        <v>0</v>
      </c>
      <c r="S131" t="s">
        <v>1083</v>
      </c>
      <c r="T131" t="s">
        <v>24</v>
      </c>
      <c r="U131">
        <v>38</v>
      </c>
      <c r="V131" t="s">
        <v>1084</v>
      </c>
      <c r="W131" t="s">
        <v>423</v>
      </c>
    </row>
    <row r="132" spans="1:23" x14ac:dyDescent="0.15">
      <c r="A132">
        <v>513</v>
      </c>
      <c r="B132">
        <v>2</v>
      </c>
      <c r="C132" t="s">
        <v>1085</v>
      </c>
      <c r="D132" t="s">
        <v>1086</v>
      </c>
      <c r="E132">
        <v>24</v>
      </c>
      <c r="F132">
        <v>0</v>
      </c>
      <c r="G132">
        <v>0</v>
      </c>
      <c r="H132" t="s">
        <v>585</v>
      </c>
      <c r="I132" t="s">
        <v>131</v>
      </c>
      <c r="J132" t="s">
        <v>131</v>
      </c>
      <c r="K132" t="s">
        <v>586</v>
      </c>
      <c r="L132" t="s">
        <v>489</v>
      </c>
      <c r="M132" t="s">
        <v>489</v>
      </c>
      <c r="N132">
        <v>4</v>
      </c>
      <c r="O132" t="s">
        <v>149</v>
      </c>
      <c r="P132">
        <v>2</v>
      </c>
      <c r="Q132" t="s">
        <v>1087</v>
      </c>
      <c r="R132">
        <v>0</v>
      </c>
      <c r="S132" t="s">
        <v>1088</v>
      </c>
      <c r="T132" t="s">
        <v>24</v>
      </c>
      <c r="U132">
        <v>38</v>
      </c>
      <c r="V132" t="s">
        <v>1089</v>
      </c>
      <c r="W132" t="s">
        <v>423</v>
      </c>
    </row>
    <row r="133" spans="1:23" x14ac:dyDescent="0.15">
      <c r="A133">
        <v>514</v>
      </c>
      <c r="B133">
        <v>1</v>
      </c>
      <c r="C133" t="s">
        <v>1090</v>
      </c>
      <c r="D133" t="s">
        <v>1091</v>
      </c>
      <c r="E133">
        <v>14</v>
      </c>
      <c r="F133">
        <v>0</v>
      </c>
      <c r="G133">
        <v>0</v>
      </c>
      <c r="H133" t="s">
        <v>653</v>
      </c>
      <c r="I133" t="s">
        <v>131</v>
      </c>
      <c r="J133" t="s">
        <v>131</v>
      </c>
      <c r="K133" t="s">
        <v>654</v>
      </c>
      <c r="L133" t="s">
        <v>489</v>
      </c>
      <c r="M133" t="s">
        <v>489</v>
      </c>
      <c r="N133">
        <v>4</v>
      </c>
      <c r="O133" t="s">
        <v>149</v>
      </c>
      <c r="P133">
        <v>4</v>
      </c>
      <c r="Q133" t="s">
        <v>1092</v>
      </c>
      <c r="R133">
        <v>0</v>
      </c>
      <c r="S133" t="s">
        <v>1093</v>
      </c>
      <c r="T133" t="s">
        <v>24</v>
      </c>
      <c r="U133">
        <v>38</v>
      </c>
      <c r="V133" t="s">
        <v>1094</v>
      </c>
      <c r="W133" t="s">
        <v>417</v>
      </c>
    </row>
    <row r="134" spans="1:23" x14ac:dyDescent="0.15">
      <c r="A134">
        <v>515</v>
      </c>
      <c r="B134">
        <v>1</v>
      </c>
      <c r="C134" t="s">
        <v>1095</v>
      </c>
      <c r="D134" t="s">
        <v>1096</v>
      </c>
      <c r="E134">
        <v>15</v>
      </c>
      <c r="F134">
        <v>0</v>
      </c>
      <c r="G134">
        <v>0</v>
      </c>
      <c r="H134" t="s">
        <v>835</v>
      </c>
      <c r="I134" t="s">
        <v>131</v>
      </c>
      <c r="J134" t="s">
        <v>131</v>
      </c>
      <c r="K134" t="s">
        <v>836</v>
      </c>
      <c r="L134" t="s">
        <v>489</v>
      </c>
      <c r="M134" t="s">
        <v>489</v>
      </c>
      <c r="N134">
        <v>4</v>
      </c>
      <c r="O134" t="s">
        <v>149</v>
      </c>
      <c r="P134">
        <v>6</v>
      </c>
      <c r="Q134" t="s">
        <v>1097</v>
      </c>
      <c r="R134">
        <v>0</v>
      </c>
      <c r="S134" t="s">
        <v>1098</v>
      </c>
      <c r="T134" t="s">
        <v>24</v>
      </c>
      <c r="U134">
        <v>38</v>
      </c>
      <c r="V134" t="s">
        <v>1099</v>
      </c>
      <c r="W134" t="s">
        <v>428</v>
      </c>
    </row>
    <row r="135" spans="1:23" x14ac:dyDescent="0.15">
      <c r="A135">
        <v>516</v>
      </c>
      <c r="B135">
        <v>2</v>
      </c>
      <c r="C135" t="s">
        <v>1100</v>
      </c>
      <c r="D135" t="s">
        <v>1101</v>
      </c>
      <c r="E135">
        <v>15</v>
      </c>
      <c r="F135">
        <v>0</v>
      </c>
      <c r="G135">
        <v>0</v>
      </c>
      <c r="H135" t="s">
        <v>835</v>
      </c>
      <c r="I135" t="s">
        <v>131</v>
      </c>
      <c r="J135" t="s">
        <v>131</v>
      </c>
      <c r="K135" t="s">
        <v>836</v>
      </c>
      <c r="L135" t="s">
        <v>489</v>
      </c>
      <c r="M135" t="s">
        <v>489</v>
      </c>
      <c r="N135">
        <v>4</v>
      </c>
      <c r="O135" t="s">
        <v>149</v>
      </c>
      <c r="P135">
        <v>5</v>
      </c>
      <c r="Q135" t="s">
        <v>1102</v>
      </c>
      <c r="R135">
        <v>0</v>
      </c>
      <c r="S135" t="s">
        <v>1103</v>
      </c>
      <c r="T135" t="s">
        <v>24</v>
      </c>
      <c r="U135">
        <v>38</v>
      </c>
      <c r="V135" t="s">
        <v>1104</v>
      </c>
      <c r="W135" t="s">
        <v>428</v>
      </c>
    </row>
    <row r="136" spans="1:23" x14ac:dyDescent="0.15">
      <c r="A136">
        <v>517</v>
      </c>
      <c r="B136">
        <v>2</v>
      </c>
      <c r="C136" t="s">
        <v>1105</v>
      </c>
      <c r="D136" t="s">
        <v>1106</v>
      </c>
      <c r="E136">
        <v>15</v>
      </c>
      <c r="F136">
        <v>0</v>
      </c>
      <c r="G136">
        <v>0</v>
      </c>
      <c r="H136" t="s">
        <v>835</v>
      </c>
      <c r="I136" t="s">
        <v>131</v>
      </c>
      <c r="J136" t="s">
        <v>131</v>
      </c>
      <c r="K136" t="s">
        <v>836</v>
      </c>
      <c r="L136" t="s">
        <v>489</v>
      </c>
      <c r="M136" t="s">
        <v>489</v>
      </c>
      <c r="N136">
        <v>4</v>
      </c>
      <c r="O136" t="s">
        <v>149</v>
      </c>
      <c r="P136">
        <v>5</v>
      </c>
      <c r="Q136" t="s">
        <v>1107</v>
      </c>
      <c r="R136">
        <v>0</v>
      </c>
      <c r="S136" t="s">
        <v>1108</v>
      </c>
      <c r="T136" t="s">
        <v>24</v>
      </c>
      <c r="U136">
        <v>38</v>
      </c>
      <c r="V136" t="s">
        <v>1109</v>
      </c>
      <c r="W136" t="s">
        <v>428</v>
      </c>
    </row>
    <row r="137" spans="1:23" x14ac:dyDescent="0.15">
      <c r="A137">
        <v>518</v>
      </c>
      <c r="B137">
        <v>1</v>
      </c>
      <c r="C137" t="s">
        <v>3504</v>
      </c>
      <c r="D137" t="s">
        <v>3505</v>
      </c>
      <c r="E137">
        <v>14</v>
      </c>
      <c r="F137">
        <v>0</v>
      </c>
      <c r="G137">
        <v>0</v>
      </c>
      <c r="H137" t="s">
        <v>414</v>
      </c>
      <c r="I137" t="s">
        <v>24</v>
      </c>
      <c r="J137" t="s">
        <v>24</v>
      </c>
      <c r="K137" t="s">
        <v>415</v>
      </c>
      <c r="L137" t="s">
        <v>24</v>
      </c>
      <c r="M137" t="s">
        <v>24</v>
      </c>
      <c r="N137">
        <v>4</v>
      </c>
      <c r="O137" t="s">
        <v>149</v>
      </c>
      <c r="P137">
        <v>6</v>
      </c>
      <c r="Q137" t="s">
        <v>1110</v>
      </c>
      <c r="R137">
        <v>0</v>
      </c>
      <c r="S137" t="s">
        <v>1111</v>
      </c>
      <c r="T137" t="s">
        <v>24</v>
      </c>
      <c r="U137">
        <v>38</v>
      </c>
      <c r="V137" t="s">
        <v>3506</v>
      </c>
      <c r="W137" t="s">
        <v>417</v>
      </c>
    </row>
    <row r="138" spans="1:23" x14ac:dyDescent="0.15">
      <c r="A138">
        <v>519</v>
      </c>
      <c r="B138">
        <v>1</v>
      </c>
      <c r="C138" t="s">
        <v>1112</v>
      </c>
      <c r="D138" t="s">
        <v>1113</v>
      </c>
      <c r="E138">
        <v>14</v>
      </c>
      <c r="F138">
        <v>0</v>
      </c>
      <c r="G138">
        <v>0</v>
      </c>
      <c r="H138" t="s">
        <v>653</v>
      </c>
      <c r="I138" t="s">
        <v>131</v>
      </c>
      <c r="J138" t="s">
        <v>131</v>
      </c>
      <c r="K138" t="s">
        <v>654</v>
      </c>
      <c r="L138" t="s">
        <v>489</v>
      </c>
      <c r="M138" t="s">
        <v>489</v>
      </c>
      <c r="N138">
        <v>4</v>
      </c>
      <c r="O138" t="s">
        <v>149</v>
      </c>
      <c r="P138">
        <v>3</v>
      </c>
      <c r="Q138" t="s">
        <v>1114</v>
      </c>
      <c r="R138">
        <v>0</v>
      </c>
      <c r="S138" t="s">
        <v>1115</v>
      </c>
      <c r="T138" t="s">
        <v>24</v>
      </c>
      <c r="U138">
        <v>38</v>
      </c>
      <c r="V138" t="s">
        <v>913</v>
      </c>
      <c r="W138" t="s">
        <v>417</v>
      </c>
    </row>
    <row r="139" spans="1:23" x14ac:dyDescent="0.15">
      <c r="A139">
        <v>520</v>
      </c>
      <c r="B139">
        <v>2</v>
      </c>
      <c r="C139" t="s">
        <v>1116</v>
      </c>
      <c r="D139" t="s">
        <v>1117</v>
      </c>
      <c r="E139">
        <v>15</v>
      </c>
      <c r="F139">
        <v>0</v>
      </c>
      <c r="G139">
        <v>0</v>
      </c>
      <c r="H139" t="s">
        <v>835</v>
      </c>
      <c r="I139" t="s">
        <v>131</v>
      </c>
      <c r="J139" t="s">
        <v>131</v>
      </c>
      <c r="K139" t="s">
        <v>836</v>
      </c>
      <c r="L139" t="s">
        <v>489</v>
      </c>
      <c r="M139" t="s">
        <v>489</v>
      </c>
      <c r="N139">
        <v>4</v>
      </c>
      <c r="O139" t="s">
        <v>149</v>
      </c>
      <c r="P139">
        <v>6</v>
      </c>
      <c r="Q139" t="s">
        <v>916</v>
      </c>
      <c r="R139">
        <v>0</v>
      </c>
      <c r="S139" t="s">
        <v>1118</v>
      </c>
      <c r="T139" t="s">
        <v>24</v>
      </c>
      <c r="U139">
        <v>38</v>
      </c>
      <c r="V139" t="s">
        <v>913</v>
      </c>
      <c r="W139" t="s">
        <v>428</v>
      </c>
    </row>
    <row r="140" spans="1:23" x14ac:dyDescent="0.15">
      <c r="A140">
        <v>521</v>
      </c>
      <c r="B140">
        <v>2</v>
      </c>
      <c r="C140" t="s">
        <v>1119</v>
      </c>
      <c r="D140" t="s">
        <v>1120</v>
      </c>
      <c r="E140">
        <v>15</v>
      </c>
      <c r="F140">
        <v>0</v>
      </c>
      <c r="G140">
        <v>0</v>
      </c>
      <c r="H140" t="s">
        <v>835</v>
      </c>
      <c r="I140" t="s">
        <v>131</v>
      </c>
      <c r="J140" t="s">
        <v>131</v>
      </c>
      <c r="K140" t="s">
        <v>836</v>
      </c>
      <c r="L140" t="s">
        <v>489</v>
      </c>
      <c r="M140" t="s">
        <v>489</v>
      </c>
      <c r="N140">
        <v>4</v>
      </c>
      <c r="O140" t="s">
        <v>149</v>
      </c>
      <c r="P140">
        <v>6</v>
      </c>
      <c r="Q140" t="s">
        <v>1121</v>
      </c>
      <c r="R140">
        <v>0</v>
      </c>
      <c r="S140" t="s">
        <v>1122</v>
      </c>
      <c r="T140" t="s">
        <v>24</v>
      </c>
      <c r="U140">
        <v>38</v>
      </c>
      <c r="V140" t="s">
        <v>913</v>
      </c>
      <c r="W140" t="s">
        <v>428</v>
      </c>
    </row>
    <row r="141" spans="1:23" x14ac:dyDescent="0.15">
      <c r="A141">
        <v>522</v>
      </c>
      <c r="B141">
        <v>2</v>
      </c>
      <c r="C141" t="s">
        <v>3507</v>
      </c>
      <c r="D141" t="s">
        <v>3508</v>
      </c>
      <c r="E141">
        <v>15</v>
      </c>
      <c r="F141">
        <v>0</v>
      </c>
      <c r="G141">
        <v>0</v>
      </c>
      <c r="H141" t="s">
        <v>425</v>
      </c>
      <c r="I141" t="s">
        <v>24</v>
      </c>
      <c r="J141" t="s">
        <v>24</v>
      </c>
      <c r="K141" t="s">
        <v>426</v>
      </c>
      <c r="L141" t="s">
        <v>24</v>
      </c>
      <c r="M141" t="s">
        <v>24</v>
      </c>
      <c r="N141">
        <v>4</v>
      </c>
      <c r="O141" t="s">
        <v>149</v>
      </c>
      <c r="P141">
        <v>2</v>
      </c>
      <c r="Q141" t="s">
        <v>1123</v>
      </c>
      <c r="R141">
        <v>0</v>
      </c>
      <c r="S141" t="s">
        <v>1124</v>
      </c>
      <c r="T141" t="s">
        <v>24</v>
      </c>
      <c r="U141">
        <v>38</v>
      </c>
      <c r="V141" t="s">
        <v>3509</v>
      </c>
      <c r="W141" t="s">
        <v>428</v>
      </c>
    </row>
    <row r="142" spans="1:23" x14ac:dyDescent="0.15">
      <c r="A142">
        <v>523</v>
      </c>
      <c r="B142">
        <v>2</v>
      </c>
      <c r="C142" t="s">
        <v>3510</v>
      </c>
      <c r="D142" t="s">
        <v>3511</v>
      </c>
      <c r="E142">
        <v>15</v>
      </c>
      <c r="F142">
        <v>0</v>
      </c>
      <c r="G142">
        <v>0</v>
      </c>
      <c r="H142" t="s">
        <v>425</v>
      </c>
      <c r="I142" t="s">
        <v>24</v>
      </c>
      <c r="J142" t="s">
        <v>24</v>
      </c>
      <c r="K142" t="s">
        <v>426</v>
      </c>
      <c r="L142" t="s">
        <v>24</v>
      </c>
      <c r="M142" t="s">
        <v>24</v>
      </c>
      <c r="N142">
        <v>4</v>
      </c>
      <c r="O142" t="s">
        <v>149</v>
      </c>
      <c r="P142">
        <v>2</v>
      </c>
      <c r="Q142" t="s">
        <v>1125</v>
      </c>
      <c r="R142">
        <v>0</v>
      </c>
      <c r="S142" t="s">
        <v>1126</v>
      </c>
      <c r="T142" t="s">
        <v>24</v>
      </c>
      <c r="U142">
        <v>38</v>
      </c>
      <c r="V142" t="s">
        <v>3512</v>
      </c>
      <c r="W142" t="s">
        <v>428</v>
      </c>
    </row>
    <row r="143" spans="1:23" x14ac:dyDescent="0.15">
      <c r="A143">
        <v>524</v>
      </c>
      <c r="B143">
        <v>1</v>
      </c>
      <c r="C143" t="s">
        <v>1127</v>
      </c>
      <c r="D143" t="s">
        <v>1128</v>
      </c>
      <c r="E143">
        <v>15</v>
      </c>
      <c r="F143">
        <v>0</v>
      </c>
      <c r="G143">
        <v>0</v>
      </c>
      <c r="H143" t="s">
        <v>835</v>
      </c>
      <c r="I143" t="s">
        <v>131</v>
      </c>
      <c r="J143" t="s">
        <v>131</v>
      </c>
      <c r="K143" t="s">
        <v>836</v>
      </c>
      <c r="L143" t="s">
        <v>489</v>
      </c>
      <c r="M143" t="s">
        <v>489</v>
      </c>
      <c r="N143">
        <v>4</v>
      </c>
      <c r="O143" t="s">
        <v>149</v>
      </c>
      <c r="P143">
        <v>6</v>
      </c>
      <c r="Q143" t="s">
        <v>1129</v>
      </c>
      <c r="R143">
        <v>0</v>
      </c>
      <c r="S143" t="s">
        <v>1130</v>
      </c>
      <c r="T143" t="s">
        <v>24</v>
      </c>
      <c r="U143">
        <v>38</v>
      </c>
      <c r="V143" t="s">
        <v>913</v>
      </c>
      <c r="W143" t="s">
        <v>428</v>
      </c>
    </row>
    <row r="144" spans="1:23" x14ac:dyDescent="0.15">
      <c r="A144">
        <v>525</v>
      </c>
      <c r="B144">
        <v>1</v>
      </c>
      <c r="C144" t="s">
        <v>1131</v>
      </c>
      <c r="D144" t="s">
        <v>1132</v>
      </c>
      <c r="E144">
        <v>15</v>
      </c>
      <c r="F144">
        <v>0</v>
      </c>
      <c r="G144">
        <v>0</v>
      </c>
      <c r="H144" t="s">
        <v>835</v>
      </c>
      <c r="I144" t="s">
        <v>131</v>
      </c>
      <c r="J144" t="s">
        <v>131</v>
      </c>
      <c r="K144" t="s">
        <v>836</v>
      </c>
      <c r="L144" t="s">
        <v>489</v>
      </c>
      <c r="M144" t="s">
        <v>489</v>
      </c>
      <c r="N144">
        <v>4</v>
      </c>
      <c r="O144" t="s">
        <v>149</v>
      </c>
      <c r="P144">
        <v>6</v>
      </c>
      <c r="Q144" t="s">
        <v>1133</v>
      </c>
      <c r="R144">
        <v>0</v>
      </c>
      <c r="S144" t="s">
        <v>1134</v>
      </c>
      <c r="T144" t="s">
        <v>24</v>
      </c>
      <c r="U144">
        <v>38</v>
      </c>
      <c r="V144" t="s">
        <v>913</v>
      </c>
      <c r="W144" t="s">
        <v>428</v>
      </c>
    </row>
    <row r="145" spans="1:23" x14ac:dyDescent="0.15">
      <c r="A145">
        <v>526</v>
      </c>
      <c r="B145">
        <v>1</v>
      </c>
      <c r="C145" t="s">
        <v>1135</v>
      </c>
      <c r="D145" t="s">
        <v>1136</v>
      </c>
      <c r="E145">
        <v>15</v>
      </c>
      <c r="F145">
        <v>0</v>
      </c>
      <c r="G145">
        <v>0</v>
      </c>
      <c r="H145" t="s">
        <v>835</v>
      </c>
      <c r="I145" t="s">
        <v>131</v>
      </c>
      <c r="J145" t="s">
        <v>131</v>
      </c>
      <c r="K145" t="s">
        <v>836</v>
      </c>
      <c r="L145" t="s">
        <v>489</v>
      </c>
      <c r="M145" t="s">
        <v>489</v>
      </c>
      <c r="N145">
        <v>4</v>
      </c>
      <c r="O145" t="s">
        <v>149</v>
      </c>
      <c r="P145">
        <v>5</v>
      </c>
      <c r="Q145" t="s">
        <v>1137</v>
      </c>
      <c r="R145">
        <v>0</v>
      </c>
      <c r="S145" t="s">
        <v>1138</v>
      </c>
      <c r="T145" t="s">
        <v>24</v>
      </c>
      <c r="U145">
        <v>38</v>
      </c>
      <c r="V145" t="s">
        <v>913</v>
      </c>
      <c r="W145" t="s">
        <v>428</v>
      </c>
    </row>
    <row r="146" spans="1:23" x14ac:dyDescent="0.15">
      <c r="A146">
        <v>527</v>
      </c>
      <c r="B146">
        <v>1</v>
      </c>
      <c r="C146" t="s">
        <v>3513</v>
      </c>
      <c r="D146" t="s">
        <v>3514</v>
      </c>
      <c r="E146">
        <v>15</v>
      </c>
      <c r="F146">
        <v>0</v>
      </c>
      <c r="G146">
        <v>0</v>
      </c>
      <c r="H146" t="s">
        <v>425</v>
      </c>
      <c r="I146" t="s">
        <v>24</v>
      </c>
      <c r="J146" t="s">
        <v>24</v>
      </c>
      <c r="K146" t="s">
        <v>426</v>
      </c>
      <c r="L146" t="s">
        <v>24</v>
      </c>
      <c r="M146" t="s">
        <v>24</v>
      </c>
      <c r="N146">
        <v>4</v>
      </c>
      <c r="O146" t="s">
        <v>149</v>
      </c>
      <c r="P146">
        <v>3</v>
      </c>
      <c r="Q146" t="s">
        <v>1139</v>
      </c>
      <c r="R146">
        <v>0</v>
      </c>
      <c r="S146" t="s">
        <v>1140</v>
      </c>
      <c r="T146" t="s">
        <v>24</v>
      </c>
      <c r="U146">
        <v>38</v>
      </c>
      <c r="V146" t="s">
        <v>3515</v>
      </c>
      <c r="W146" t="s">
        <v>428</v>
      </c>
    </row>
    <row r="147" spans="1:23" x14ac:dyDescent="0.15">
      <c r="A147">
        <v>528</v>
      </c>
      <c r="B147">
        <v>1</v>
      </c>
      <c r="C147" t="s">
        <v>1141</v>
      </c>
      <c r="D147" t="s">
        <v>1142</v>
      </c>
      <c r="E147">
        <v>15</v>
      </c>
      <c r="F147">
        <v>0</v>
      </c>
      <c r="G147">
        <v>0</v>
      </c>
      <c r="H147" t="s">
        <v>835</v>
      </c>
      <c r="I147" t="s">
        <v>131</v>
      </c>
      <c r="J147" t="s">
        <v>131</v>
      </c>
      <c r="K147" t="s">
        <v>836</v>
      </c>
      <c r="L147" t="s">
        <v>489</v>
      </c>
      <c r="M147" t="s">
        <v>489</v>
      </c>
      <c r="N147">
        <v>4</v>
      </c>
      <c r="O147" t="s">
        <v>149</v>
      </c>
      <c r="P147">
        <v>2</v>
      </c>
      <c r="Q147" t="s">
        <v>1143</v>
      </c>
      <c r="R147">
        <v>0</v>
      </c>
      <c r="S147" t="s">
        <v>1144</v>
      </c>
      <c r="T147" t="s">
        <v>24</v>
      </c>
      <c r="U147">
        <v>38</v>
      </c>
      <c r="V147" t="s">
        <v>913</v>
      </c>
      <c r="W147" t="s">
        <v>428</v>
      </c>
    </row>
    <row r="148" spans="1:23" x14ac:dyDescent="0.15">
      <c r="A148">
        <v>529</v>
      </c>
      <c r="B148">
        <v>1</v>
      </c>
      <c r="C148" t="s">
        <v>3516</v>
      </c>
      <c r="D148" t="s">
        <v>3517</v>
      </c>
      <c r="E148">
        <v>15</v>
      </c>
      <c r="F148">
        <v>0</v>
      </c>
      <c r="G148">
        <v>0</v>
      </c>
      <c r="H148" t="s">
        <v>425</v>
      </c>
      <c r="I148" t="s">
        <v>24</v>
      </c>
      <c r="J148" t="s">
        <v>24</v>
      </c>
      <c r="K148" t="s">
        <v>426</v>
      </c>
      <c r="L148" t="s">
        <v>24</v>
      </c>
      <c r="M148" t="s">
        <v>24</v>
      </c>
      <c r="N148">
        <v>4</v>
      </c>
      <c r="O148" t="s">
        <v>149</v>
      </c>
      <c r="P148">
        <v>1</v>
      </c>
      <c r="Q148" t="s">
        <v>280</v>
      </c>
      <c r="R148">
        <v>0</v>
      </c>
      <c r="S148" t="s">
        <v>1145</v>
      </c>
      <c r="T148" t="s">
        <v>24</v>
      </c>
      <c r="U148">
        <v>38</v>
      </c>
      <c r="V148" t="s">
        <v>3518</v>
      </c>
      <c r="W148" t="s">
        <v>428</v>
      </c>
    </row>
    <row r="149" spans="1:23" x14ac:dyDescent="0.15">
      <c r="A149">
        <v>1001</v>
      </c>
      <c r="B149">
        <v>1</v>
      </c>
      <c r="C149" t="s">
        <v>300</v>
      </c>
      <c r="D149" t="s">
        <v>301</v>
      </c>
      <c r="E149">
        <v>23</v>
      </c>
      <c r="F149">
        <v>0</v>
      </c>
      <c r="G149">
        <v>0</v>
      </c>
      <c r="H149" t="s">
        <v>1146</v>
      </c>
      <c r="I149" t="s">
        <v>131</v>
      </c>
      <c r="J149" t="s">
        <v>131</v>
      </c>
      <c r="K149" t="s">
        <v>1147</v>
      </c>
      <c r="L149" t="s">
        <v>489</v>
      </c>
      <c r="M149" t="s">
        <v>489</v>
      </c>
      <c r="N149">
        <v>4</v>
      </c>
      <c r="O149" t="s">
        <v>149</v>
      </c>
      <c r="P149">
        <v>6</v>
      </c>
      <c r="Q149" t="s">
        <v>302</v>
      </c>
      <c r="R149">
        <v>0</v>
      </c>
      <c r="S149" t="s">
        <v>1148</v>
      </c>
      <c r="T149" t="s">
        <v>24</v>
      </c>
      <c r="U149">
        <v>38</v>
      </c>
      <c r="V149" t="s">
        <v>1149</v>
      </c>
      <c r="W149" t="s">
        <v>433</v>
      </c>
    </row>
    <row r="150" spans="1:23" x14ac:dyDescent="0.15">
      <c r="A150">
        <v>1002</v>
      </c>
      <c r="B150">
        <v>1</v>
      </c>
      <c r="C150" t="s">
        <v>1150</v>
      </c>
      <c r="D150" t="s">
        <v>1151</v>
      </c>
      <c r="E150">
        <v>23</v>
      </c>
      <c r="F150">
        <v>0</v>
      </c>
      <c r="G150">
        <v>0</v>
      </c>
      <c r="H150" t="s">
        <v>1146</v>
      </c>
      <c r="I150" t="s">
        <v>131</v>
      </c>
      <c r="J150" t="s">
        <v>131</v>
      </c>
      <c r="K150" t="s">
        <v>1147</v>
      </c>
      <c r="L150" t="s">
        <v>489</v>
      </c>
      <c r="M150" t="s">
        <v>489</v>
      </c>
      <c r="N150">
        <v>4</v>
      </c>
      <c r="O150" t="s">
        <v>149</v>
      </c>
      <c r="P150">
        <v>5</v>
      </c>
      <c r="Q150" t="s">
        <v>1152</v>
      </c>
      <c r="R150">
        <v>0</v>
      </c>
      <c r="S150" t="s">
        <v>1153</v>
      </c>
      <c r="T150" t="s">
        <v>24</v>
      </c>
      <c r="U150">
        <v>38</v>
      </c>
      <c r="V150" t="s">
        <v>1154</v>
      </c>
      <c r="W150" t="s">
        <v>433</v>
      </c>
    </row>
    <row r="151" spans="1:23" x14ac:dyDescent="0.15">
      <c r="A151">
        <v>1003</v>
      </c>
      <c r="B151">
        <v>1</v>
      </c>
      <c r="C151" t="s">
        <v>296</v>
      </c>
      <c r="D151" t="s">
        <v>297</v>
      </c>
      <c r="E151">
        <v>23</v>
      </c>
      <c r="F151">
        <v>0</v>
      </c>
      <c r="G151">
        <v>0</v>
      </c>
      <c r="H151" t="s">
        <v>1146</v>
      </c>
      <c r="I151" t="s">
        <v>131</v>
      </c>
      <c r="J151" t="s">
        <v>131</v>
      </c>
      <c r="K151" t="s">
        <v>1147</v>
      </c>
      <c r="L151" t="s">
        <v>489</v>
      </c>
      <c r="M151" t="s">
        <v>489</v>
      </c>
      <c r="N151">
        <v>4</v>
      </c>
      <c r="O151" t="s">
        <v>149</v>
      </c>
      <c r="P151">
        <v>3</v>
      </c>
      <c r="Q151" t="s">
        <v>298</v>
      </c>
      <c r="R151">
        <v>0</v>
      </c>
      <c r="S151" t="s">
        <v>1155</v>
      </c>
      <c r="T151" t="s">
        <v>24</v>
      </c>
      <c r="U151">
        <v>38</v>
      </c>
      <c r="V151" t="s">
        <v>1156</v>
      </c>
      <c r="W151" t="s">
        <v>433</v>
      </c>
    </row>
    <row r="152" spans="1:23" x14ac:dyDescent="0.15">
      <c r="A152">
        <v>1004</v>
      </c>
      <c r="B152">
        <v>1</v>
      </c>
      <c r="C152" t="s">
        <v>292</v>
      </c>
      <c r="D152" t="s">
        <v>293</v>
      </c>
      <c r="E152">
        <v>23</v>
      </c>
      <c r="F152">
        <v>0</v>
      </c>
      <c r="G152">
        <v>0</v>
      </c>
      <c r="H152" t="s">
        <v>1146</v>
      </c>
      <c r="I152" t="s">
        <v>131</v>
      </c>
      <c r="J152" t="s">
        <v>131</v>
      </c>
      <c r="K152" t="s">
        <v>1147</v>
      </c>
      <c r="L152" t="s">
        <v>489</v>
      </c>
      <c r="M152" t="s">
        <v>489</v>
      </c>
      <c r="N152">
        <v>4</v>
      </c>
      <c r="O152" t="s">
        <v>149</v>
      </c>
      <c r="P152">
        <v>3</v>
      </c>
      <c r="Q152" t="s">
        <v>294</v>
      </c>
      <c r="R152">
        <v>0</v>
      </c>
      <c r="S152" t="s">
        <v>1157</v>
      </c>
      <c r="T152" t="s">
        <v>24</v>
      </c>
      <c r="U152">
        <v>38</v>
      </c>
      <c r="V152" t="s">
        <v>1158</v>
      </c>
      <c r="W152" t="s">
        <v>433</v>
      </c>
    </row>
    <row r="153" spans="1:23" x14ac:dyDescent="0.15">
      <c r="A153">
        <v>1005</v>
      </c>
      <c r="B153">
        <v>2</v>
      </c>
      <c r="C153" t="s">
        <v>339</v>
      </c>
      <c r="D153" t="s">
        <v>340</v>
      </c>
      <c r="E153">
        <v>23</v>
      </c>
      <c r="F153">
        <v>0</v>
      </c>
      <c r="G153">
        <v>0</v>
      </c>
      <c r="H153" t="s">
        <v>1146</v>
      </c>
      <c r="I153" t="s">
        <v>131</v>
      </c>
      <c r="J153" t="s">
        <v>131</v>
      </c>
      <c r="K153" t="s">
        <v>1147</v>
      </c>
      <c r="L153" t="s">
        <v>489</v>
      </c>
      <c r="M153" t="s">
        <v>489</v>
      </c>
      <c r="N153">
        <v>4</v>
      </c>
      <c r="O153" t="s">
        <v>149</v>
      </c>
      <c r="P153">
        <v>6</v>
      </c>
      <c r="Q153" t="s">
        <v>260</v>
      </c>
      <c r="R153">
        <v>0</v>
      </c>
      <c r="S153" t="s">
        <v>1159</v>
      </c>
      <c r="T153" t="s">
        <v>24</v>
      </c>
      <c r="U153">
        <v>38</v>
      </c>
      <c r="V153" t="s">
        <v>1160</v>
      </c>
      <c r="W153" t="s">
        <v>433</v>
      </c>
    </row>
    <row r="154" spans="1:23" x14ac:dyDescent="0.15">
      <c r="A154">
        <v>1006</v>
      </c>
      <c r="B154">
        <v>2</v>
      </c>
      <c r="C154" t="s">
        <v>336</v>
      </c>
      <c r="D154" t="s">
        <v>337</v>
      </c>
      <c r="E154">
        <v>23</v>
      </c>
      <c r="F154">
        <v>0</v>
      </c>
      <c r="G154">
        <v>0</v>
      </c>
      <c r="H154" t="s">
        <v>1146</v>
      </c>
      <c r="I154" t="s">
        <v>131</v>
      </c>
      <c r="J154" t="s">
        <v>131</v>
      </c>
      <c r="K154" t="s">
        <v>1147</v>
      </c>
      <c r="L154" t="s">
        <v>489</v>
      </c>
      <c r="M154" t="s">
        <v>489</v>
      </c>
      <c r="N154">
        <v>4</v>
      </c>
      <c r="O154" t="s">
        <v>149</v>
      </c>
      <c r="P154">
        <v>5</v>
      </c>
      <c r="Q154" t="s">
        <v>338</v>
      </c>
      <c r="R154">
        <v>0</v>
      </c>
      <c r="S154" t="s">
        <v>1161</v>
      </c>
      <c r="T154" t="s">
        <v>24</v>
      </c>
      <c r="U154">
        <v>38</v>
      </c>
      <c r="V154" t="s">
        <v>1162</v>
      </c>
      <c r="W154" t="s">
        <v>433</v>
      </c>
    </row>
    <row r="155" spans="1:23" x14ac:dyDescent="0.15">
      <c r="A155">
        <v>1007</v>
      </c>
      <c r="B155">
        <v>2</v>
      </c>
      <c r="C155" t="s">
        <v>341</v>
      </c>
      <c r="D155" t="s">
        <v>342</v>
      </c>
      <c r="E155">
        <v>23</v>
      </c>
      <c r="F155">
        <v>0</v>
      </c>
      <c r="G155">
        <v>0</v>
      </c>
      <c r="H155" t="s">
        <v>1146</v>
      </c>
      <c r="I155" t="s">
        <v>131</v>
      </c>
      <c r="J155" t="s">
        <v>131</v>
      </c>
      <c r="K155" t="s">
        <v>1147</v>
      </c>
      <c r="L155" t="s">
        <v>489</v>
      </c>
      <c r="M155" t="s">
        <v>489</v>
      </c>
      <c r="N155">
        <v>4</v>
      </c>
      <c r="O155" t="s">
        <v>149</v>
      </c>
      <c r="P155">
        <v>5</v>
      </c>
      <c r="Q155" t="s">
        <v>231</v>
      </c>
      <c r="R155">
        <v>0</v>
      </c>
      <c r="S155" t="s">
        <v>1163</v>
      </c>
      <c r="T155" t="s">
        <v>24</v>
      </c>
      <c r="U155">
        <v>38</v>
      </c>
      <c r="V155" t="s">
        <v>1164</v>
      </c>
      <c r="W155" t="s">
        <v>433</v>
      </c>
    </row>
    <row r="156" spans="1:23" x14ac:dyDescent="0.15">
      <c r="A156">
        <v>1008</v>
      </c>
      <c r="B156">
        <v>2</v>
      </c>
      <c r="C156" t="s">
        <v>333</v>
      </c>
      <c r="D156" t="s">
        <v>334</v>
      </c>
      <c r="E156">
        <v>23</v>
      </c>
      <c r="F156">
        <v>0</v>
      </c>
      <c r="G156">
        <v>0</v>
      </c>
      <c r="H156" t="s">
        <v>1146</v>
      </c>
      <c r="I156" t="s">
        <v>131</v>
      </c>
      <c r="J156" t="s">
        <v>131</v>
      </c>
      <c r="K156" t="s">
        <v>1147</v>
      </c>
      <c r="L156" t="s">
        <v>489</v>
      </c>
      <c r="M156" t="s">
        <v>489</v>
      </c>
      <c r="N156">
        <v>4</v>
      </c>
      <c r="O156" t="s">
        <v>149</v>
      </c>
      <c r="P156">
        <v>5</v>
      </c>
      <c r="Q156" t="s">
        <v>335</v>
      </c>
      <c r="R156">
        <v>0</v>
      </c>
      <c r="S156" t="s">
        <v>1165</v>
      </c>
      <c r="T156" t="s">
        <v>24</v>
      </c>
      <c r="U156">
        <v>38</v>
      </c>
      <c r="V156" t="s">
        <v>1166</v>
      </c>
      <c r="W156" t="s">
        <v>433</v>
      </c>
    </row>
    <row r="157" spans="1:23" x14ac:dyDescent="0.15">
      <c r="A157">
        <v>1009</v>
      </c>
      <c r="B157">
        <v>2</v>
      </c>
      <c r="C157" t="s">
        <v>1167</v>
      </c>
      <c r="D157" t="s">
        <v>1168</v>
      </c>
      <c r="E157">
        <v>23</v>
      </c>
      <c r="F157">
        <v>0</v>
      </c>
      <c r="G157">
        <v>0</v>
      </c>
      <c r="H157" t="s">
        <v>1146</v>
      </c>
      <c r="I157" t="s">
        <v>131</v>
      </c>
      <c r="J157" t="s">
        <v>131</v>
      </c>
      <c r="K157" t="s">
        <v>1147</v>
      </c>
      <c r="L157" t="s">
        <v>489</v>
      </c>
      <c r="M157" t="s">
        <v>489</v>
      </c>
      <c r="N157">
        <v>4</v>
      </c>
      <c r="O157" t="s">
        <v>149</v>
      </c>
      <c r="P157">
        <v>5</v>
      </c>
      <c r="Q157" t="s">
        <v>357</v>
      </c>
      <c r="R157">
        <v>0</v>
      </c>
      <c r="S157" t="s">
        <v>1169</v>
      </c>
      <c r="T157" t="s">
        <v>24</v>
      </c>
      <c r="U157">
        <v>38</v>
      </c>
      <c r="V157" t="s">
        <v>1170</v>
      </c>
      <c r="W157" t="s">
        <v>433</v>
      </c>
    </row>
    <row r="158" spans="1:23" x14ac:dyDescent="0.15">
      <c r="A158">
        <v>1010</v>
      </c>
      <c r="B158">
        <v>2</v>
      </c>
      <c r="C158" t="s">
        <v>328</v>
      </c>
      <c r="D158" t="s">
        <v>329</v>
      </c>
      <c r="E158">
        <v>23</v>
      </c>
      <c r="F158">
        <v>0</v>
      </c>
      <c r="G158">
        <v>0</v>
      </c>
      <c r="H158" t="s">
        <v>1146</v>
      </c>
      <c r="I158" t="s">
        <v>131</v>
      </c>
      <c r="J158" t="s">
        <v>131</v>
      </c>
      <c r="K158" t="s">
        <v>1147</v>
      </c>
      <c r="L158" t="s">
        <v>489</v>
      </c>
      <c r="M158" t="s">
        <v>489</v>
      </c>
      <c r="N158">
        <v>4</v>
      </c>
      <c r="O158" t="s">
        <v>149</v>
      </c>
      <c r="P158">
        <v>3</v>
      </c>
      <c r="Q158" t="s">
        <v>330</v>
      </c>
      <c r="R158">
        <v>0</v>
      </c>
      <c r="S158" t="s">
        <v>1171</v>
      </c>
      <c r="T158" t="s">
        <v>24</v>
      </c>
      <c r="U158">
        <v>38</v>
      </c>
      <c r="V158" t="s">
        <v>1172</v>
      </c>
      <c r="W158" t="s">
        <v>433</v>
      </c>
    </row>
    <row r="159" spans="1:23" x14ac:dyDescent="0.15">
      <c r="A159">
        <v>1011</v>
      </c>
      <c r="B159">
        <v>2</v>
      </c>
      <c r="C159" t="s">
        <v>308</v>
      </c>
      <c r="D159" t="s">
        <v>309</v>
      </c>
      <c r="E159">
        <v>23</v>
      </c>
      <c r="F159">
        <v>0</v>
      </c>
      <c r="G159">
        <v>0</v>
      </c>
      <c r="H159" t="s">
        <v>1146</v>
      </c>
      <c r="I159" t="s">
        <v>131</v>
      </c>
      <c r="J159" t="s">
        <v>131</v>
      </c>
      <c r="K159" t="s">
        <v>1147</v>
      </c>
      <c r="L159" t="s">
        <v>489</v>
      </c>
      <c r="M159" t="s">
        <v>489</v>
      </c>
      <c r="N159">
        <v>4</v>
      </c>
      <c r="O159" t="s">
        <v>149</v>
      </c>
      <c r="P159">
        <v>3</v>
      </c>
      <c r="Q159" t="s">
        <v>310</v>
      </c>
      <c r="R159">
        <v>0</v>
      </c>
      <c r="S159" t="s">
        <v>1173</v>
      </c>
      <c r="T159" t="s">
        <v>24</v>
      </c>
      <c r="U159">
        <v>38</v>
      </c>
      <c r="V159" t="s">
        <v>1174</v>
      </c>
      <c r="W159" t="s">
        <v>433</v>
      </c>
    </row>
    <row r="160" spans="1:23" x14ac:dyDescent="0.15">
      <c r="A160">
        <v>1012</v>
      </c>
      <c r="B160">
        <v>2</v>
      </c>
      <c r="C160" t="s">
        <v>319</v>
      </c>
      <c r="D160" t="s">
        <v>320</v>
      </c>
      <c r="E160">
        <v>23</v>
      </c>
      <c r="F160">
        <v>0</v>
      </c>
      <c r="G160">
        <v>0</v>
      </c>
      <c r="H160" t="s">
        <v>1146</v>
      </c>
      <c r="I160" t="s">
        <v>131</v>
      </c>
      <c r="J160" t="s">
        <v>131</v>
      </c>
      <c r="K160" t="s">
        <v>1147</v>
      </c>
      <c r="L160" t="s">
        <v>489</v>
      </c>
      <c r="M160" t="s">
        <v>489</v>
      </c>
      <c r="N160">
        <v>4</v>
      </c>
      <c r="O160" t="s">
        <v>149</v>
      </c>
      <c r="P160">
        <v>2</v>
      </c>
      <c r="Q160" t="s">
        <v>321</v>
      </c>
      <c r="R160">
        <v>0</v>
      </c>
      <c r="S160" t="s">
        <v>1175</v>
      </c>
      <c r="T160" t="s">
        <v>24</v>
      </c>
      <c r="U160">
        <v>38</v>
      </c>
      <c r="V160" t="s">
        <v>1176</v>
      </c>
      <c r="W160" t="s">
        <v>433</v>
      </c>
    </row>
    <row r="161" spans="1:23" x14ac:dyDescent="0.15">
      <c r="A161">
        <v>1013</v>
      </c>
      <c r="B161">
        <v>1</v>
      </c>
      <c r="C161" t="s">
        <v>196</v>
      </c>
      <c r="D161" t="s">
        <v>197</v>
      </c>
      <c r="E161">
        <v>26</v>
      </c>
      <c r="F161">
        <v>0</v>
      </c>
      <c r="G161">
        <v>0</v>
      </c>
      <c r="H161" t="s">
        <v>150</v>
      </c>
      <c r="I161" t="s">
        <v>131</v>
      </c>
      <c r="J161" t="s">
        <v>131</v>
      </c>
      <c r="K161" t="s">
        <v>1177</v>
      </c>
      <c r="L161" t="s">
        <v>489</v>
      </c>
      <c r="M161" t="s">
        <v>489</v>
      </c>
      <c r="N161">
        <v>4</v>
      </c>
      <c r="O161" t="s">
        <v>149</v>
      </c>
      <c r="P161">
        <v>6</v>
      </c>
      <c r="Q161" t="s">
        <v>198</v>
      </c>
      <c r="R161">
        <v>0</v>
      </c>
      <c r="S161" t="s">
        <v>1178</v>
      </c>
      <c r="T161" t="s">
        <v>24</v>
      </c>
      <c r="U161">
        <v>38</v>
      </c>
      <c r="V161" t="s">
        <v>1179</v>
      </c>
      <c r="W161" t="s">
        <v>438</v>
      </c>
    </row>
    <row r="162" spans="1:23" x14ac:dyDescent="0.15">
      <c r="A162">
        <v>1014</v>
      </c>
      <c r="B162">
        <v>1</v>
      </c>
      <c r="C162" t="s">
        <v>363</v>
      </c>
      <c r="D162" t="s">
        <v>364</v>
      </c>
      <c r="E162">
        <v>26</v>
      </c>
      <c r="F162">
        <v>0</v>
      </c>
      <c r="G162">
        <v>0</v>
      </c>
      <c r="H162" t="s">
        <v>150</v>
      </c>
      <c r="I162" t="s">
        <v>131</v>
      </c>
      <c r="J162" t="s">
        <v>131</v>
      </c>
      <c r="K162" t="s">
        <v>1177</v>
      </c>
      <c r="L162" t="s">
        <v>489</v>
      </c>
      <c r="M162" t="s">
        <v>489</v>
      </c>
      <c r="N162">
        <v>4</v>
      </c>
      <c r="O162" t="s">
        <v>149</v>
      </c>
      <c r="P162">
        <v>5</v>
      </c>
      <c r="Q162" t="s">
        <v>365</v>
      </c>
      <c r="R162">
        <v>0</v>
      </c>
      <c r="S162" t="s">
        <v>1180</v>
      </c>
      <c r="T162" t="s">
        <v>24</v>
      </c>
      <c r="U162">
        <v>38</v>
      </c>
      <c r="V162" t="s">
        <v>1181</v>
      </c>
      <c r="W162" t="s">
        <v>438</v>
      </c>
    </row>
    <row r="163" spans="1:23" x14ac:dyDescent="0.15">
      <c r="A163">
        <v>1015</v>
      </c>
      <c r="B163">
        <v>1</v>
      </c>
      <c r="C163" t="s">
        <v>344</v>
      </c>
      <c r="D163" t="s">
        <v>345</v>
      </c>
      <c r="E163">
        <v>26</v>
      </c>
      <c r="F163">
        <v>0</v>
      </c>
      <c r="G163">
        <v>0</v>
      </c>
      <c r="H163" t="s">
        <v>150</v>
      </c>
      <c r="I163" t="s">
        <v>131</v>
      </c>
      <c r="J163" t="s">
        <v>131</v>
      </c>
      <c r="K163" t="s">
        <v>1177</v>
      </c>
      <c r="L163" t="s">
        <v>489</v>
      </c>
      <c r="M163" t="s">
        <v>489</v>
      </c>
      <c r="N163">
        <v>4</v>
      </c>
      <c r="O163" t="s">
        <v>149</v>
      </c>
      <c r="P163">
        <v>3</v>
      </c>
      <c r="Q163" t="s">
        <v>346</v>
      </c>
      <c r="R163">
        <v>0</v>
      </c>
      <c r="S163" t="s">
        <v>1182</v>
      </c>
      <c r="T163" t="s">
        <v>24</v>
      </c>
      <c r="U163">
        <v>38</v>
      </c>
      <c r="V163" t="s">
        <v>1183</v>
      </c>
      <c r="W163" t="s">
        <v>438</v>
      </c>
    </row>
    <row r="164" spans="1:23" x14ac:dyDescent="0.15">
      <c r="A164">
        <v>1016</v>
      </c>
      <c r="B164">
        <v>2</v>
      </c>
      <c r="C164" t="s">
        <v>182</v>
      </c>
      <c r="D164" t="s">
        <v>183</v>
      </c>
      <c r="E164">
        <v>26</v>
      </c>
      <c r="F164">
        <v>0</v>
      </c>
      <c r="G164">
        <v>0</v>
      </c>
      <c r="H164" t="s">
        <v>150</v>
      </c>
      <c r="I164" t="s">
        <v>131</v>
      </c>
      <c r="J164" t="s">
        <v>131</v>
      </c>
      <c r="K164" t="s">
        <v>1177</v>
      </c>
      <c r="L164" t="s">
        <v>489</v>
      </c>
      <c r="M164" t="s">
        <v>489</v>
      </c>
      <c r="N164">
        <v>4</v>
      </c>
      <c r="O164" t="s">
        <v>149</v>
      </c>
      <c r="P164">
        <v>6</v>
      </c>
      <c r="Q164" t="s">
        <v>184</v>
      </c>
      <c r="R164">
        <v>0</v>
      </c>
      <c r="S164" t="s">
        <v>1184</v>
      </c>
      <c r="T164" t="s">
        <v>24</v>
      </c>
      <c r="U164">
        <v>38</v>
      </c>
      <c r="V164" t="s">
        <v>1185</v>
      </c>
      <c r="W164" t="s">
        <v>438</v>
      </c>
    </row>
    <row r="165" spans="1:23" x14ac:dyDescent="0.15">
      <c r="A165">
        <v>1017</v>
      </c>
      <c r="B165">
        <v>1</v>
      </c>
      <c r="C165" t="s">
        <v>1186</v>
      </c>
      <c r="D165" t="s">
        <v>1187</v>
      </c>
      <c r="E165">
        <v>9</v>
      </c>
      <c r="F165">
        <v>0</v>
      </c>
      <c r="G165">
        <v>0</v>
      </c>
      <c r="H165" t="s">
        <v>1188</v>
      </c>
      <c r="I165" t="s">
        <v>131</v>
      </c>
      <c r="J165" t="s">
        <v>131</v>
      </c>
      <c r="K165" t="s">
        <v>1189</v>
      </c>
      <c r="L165" t="s">
        <v>489</v>
      </c>
      <c r="M165" t="s">
        <v>489</v>
      </c>
      <c r="N165">
        <v>4</v>
      </c>
      <c r="O165" t="s">
        <v>149</v>
      </c>
      <c r="P165">
        <v>6</v>
      </c>
      <c r="Q165" t="s">
        <v>1190</v>
      </c>
      <c r="R165">
        <v>0</v>
      </c>
      <c r="S165" t="s">
        <v>1191</v>
      </c>
      <c r="T165" t="s">
        <v>24</v>
      </c>
      <c r="U165">
        <v>38</v>
      </c>
      <c r="V165" t="s">
        <v>1192</v>
      </c>
      <c r="W165" t="s">
        <v>443</v>
      </c>
    </row>
    <row r="166" spans="1:23" x14ac:dyDescent="0.15">
      <c r="A166">
        <v>1018</v>
      </c>
      <c r="B166">
        <v>2</v>
      </c>
      <c r="C166" t="s">
        <v>220</v>
      </c>
      <c r="D166" t="s">
        <v>1193</v>
      </c>
      <c r="E166">
        <v>9</v>
      </c>
      <c r="F166">
        <v>0</v>
      </c>
      <c r="G166">
        <v>0</v>
      </c>
      <c r="H166" t="s">
        <v>1188</v>
      </c>
      <c r="I166" t="s">
        <v>131</v>
      </c>
      <c r="J166" t="s">
        <v>131</v>
      </c>
      <c r="K166" t="s">
        <v>1189</v>
      </c>
      <c r="L166" t="s">
        <v>489</v>
      </c>
      <c r="M166" t="s">
        <v>489</v>
      </c>
      <c r="N166">
        <v>4</v>
      </c>
      <c r="O166" t="s">
        <v>149</v>
      </c>
      <c r="P166">
        <v>6</v>
      </c>
      <c r="Q166" t="s">
        <v>221</v>
      </c>
      <c r="R166">
        <v>0</v>
      </c>
      <c r="S166" t="s">
        <v>1194</v>
      </c>
      <c r="T166" t="s">
        <v>24</v>
      </c>
      <c r="U166">
        <v>38</v>
      </c>
      <c r="V166" t="s">
        <v>1195</v>
      </c>
      <c r="W166" t="s">
        <v>443</v>
      </c>
    </row>
    <row r="167" spans="1:23" x14ac:dyDescent="0.15">
      <c r="A167">
        <v>1019</v>
      </c>
      <c r="B167">
        <v>2</v>
      </c>
      <c r="C167" t="s">
        <v>228</v>
      </c>
      <c r="D167" t="s">
        <v>229</v>
      </c>
      <c r="E167">
        <v>9</v>
      </c>
      <c r="F167">
        <v>0</v>
      </c>
      <c r="G167">
        <v>0</v>
      </c>
      <c r="H167" t="s">
        <v>1188</v>
      </c>
      <c r="I167" t="s">
        <v>131</v>
      </c>
      <c r="J167" t="s">
        <v>131</v>
      </c>
      <c r="K167" t="s">
        <v>1189</v>
      </c>
      <c r="L167" t="s">
        <v>489</v>
      </c>
      <c r="M167" t="s">
        <v>489</v>
      </c>
      <c r="N167">
        <v>4</v>
      </c>
      <c r="O167" t="s">
        <v>149</v>
      </c>
      <c r="P167">
        <v>6</v>
      </c>
      <c r="Q167" t="s">
        <v>230</v>
      </c>
      <c r="R167">
        <v>0</v>
      </c>
      <c r="S167" t="s">
        <v>1196</v>
      </c>
      <c r="T167" t="s">
        <v>24</v>
      </c>
      <c r="U167">
        <v>38</v>
      </c>
      <c r="V167" t="s">
        <v>1197</v>
      </c>
      <c r="W167" t="s">
        <v>443</v>
      </c>
    </row>
    <row r="168" spans="1:23" x14ac:dyDescent="0.15">
      <c r="A168">
        <v>1020</v>
      </c>
      <c r="B168">
        <v>2</v>
      </c>
      <c r="C168" t="s">
        <v>222</v>
      </c>
      <c r="D168" t="s">
        <v>223</v>
      </c>
      <c r="E168">
        <v>9</v>
      </c>
      <c r="F168">
        <v>0</v>
      </c>
      <c r="G168">
        <v>0</v>
      </c>
      <c r="H168" t="s">
        <v>1188</v>
      </c>
      <c r="I168" t="s">
        <v>131</v>
      </c>
      <c r="J168" t="s">
        <v>131</v>
      </c>
      <c r="K168" t="s">
        <v>1189</v>
      </c>
      <c r="L168" t="s">
        <v>489</v>
      </c>
      <c r="M168" t="s">
        <v>489</v>
      </c>
      <c r="N168">
        <v>4</v>
      </c>
      <c r="O168" t="s">
        <v>149</v>
      </c>
      <c r="P168">
        <v>6</v>
      </c>
      <c r="Q168" t="s">
        <v>224</v>
      </c>
      <c r="R168">
        <v>0</v>
      </c>
      <c r="S168" t="s">
        <v>1198</v>
      </c>
      <c r="T168" t="s">
        <v>24</v>
      </c>
      <c r="U168">
        <v>38</v>
      </c>
      <c r="V168" t="s">
        <v>1199</v>
      </c>
      <c r="W168" t="s">
        <v>443</v>
      </c>
    </row>
    <row r="169" spans="1:23" x14ac:dyDescent="0.15">
      <c r="A169">
        <v>1021</v>
      </c>
      <c r="B169">
        <v>2</v>
      </c>
      <c r="C169" t="s">
        <v>225</v>
      </c>
      <c r="D169" t="s">
        <v>226</v>
      </c>
      <c r="E169">
        <v>9</v>
      </c>
      <c r="F169">
        <v>0</v>
      </c>
      <c r="G169">
        <v>0</v>
      </c>
      <c r="H169" t="s">
        <v>1188</v>
      </c>
      <c r="I169" t="s">
        <v>131</v>
      </c>
      <c r="J169" t="s">
        <v>131</v>
      </c>
      <c r="K169" t="s">
        <v>1189</v>
      </c>
      <c r="L169" t="s">
        <v>489</v>
      </c>
      <c r="M169" t="s">
        <v>489</v>
      </c>
      <c r="N169">
        <v>4</v>
      </c>
      <c r="O169" t="s">
        <v>149</v>
      </c>
      <c r="P169">
        <v>6</v>
      </c>
      <c r="Q169" t="s">
        <v>227</v>
      </c>
      <c r="R169">
        <v>0</v>
      </c>
      <c r="S169" t="s">
        <v>1200</v>
      </c>
      <c r="T169" t="s">
        <v>24</v>
      </c>
      <c r="U169">
        <v>38</v>
      </c>
      <c r="V169" t="s">
        <v>1201</v>
      </c>
      <c r="W169" t="s">
        <v>443</v>
      </c>
    </row>
    <row r="170" spans="1:23" x14ac:dyDescent="0.15">
      <c r="A170">
        <v>1022</v>
      </c>
      <c r="B170">
        <v>2</v>
      </c>
      <c r="C170" t="s">
        <v>1202</v>
      </c>
      <c r="D170" t="s">
        <v>1203</v>
      </c>
      <c r="E170">
        <v>9</v>
      </c>
      <c r="F170">
        <v>0</v>
      </c>
      <c r="G170">
        <v>0</v>
      </c>
      <c r="H170" t="s">
        <v>1188</v>
      </c>
      <c r="I170" t="s">
        <v>131</v>
      </c>
      <c r="J170" t="s">
        <v>131</v>
      </c>
      <c r="K170" t="s">
        <v>1189</v>
      </c>
      <c r="L170" t="s">
        <v>489</v>
      </c>
      <c r="M170" t="s">
        <v>489</v>
      </c>
      <c r="N170">
        <v>4</v>
      </c>
      <c r="O170" t="s">
        <v>149</v>
      </c>
      <c r="P170">
        <v>5</v>
      </c>
      <c r="Q170" t="s">
        <v>256</v>
      </c>
      <c r="R170">
        <v>0</v>
      </c>
      <c r="S170" t="s">
        <v>1204</v>
      </c>
      <c r="T170" t="s">
        <v>24</v>
      </c>
      <c r="U170">
        <v>38</v>
      </c>
      <c r="V170" t="s">
        <v>1205</v>
      </c>
      <c r="W170" t="s">
        <v>443</v>
      </c>
    </row>
    <row r="171" spans="1:23" x14ac:dyDescent="0.15">
      <c r="A171">
        <v>1023</v>
      </c>
      <c r="B171">
        <v>1</v>
      </c>
      <c r="C171" t="s">
        <v>203</v>
      </c>
      <c r="D171" t="s">
        <v>204</v>
      </c>
      <c r="E171">
        <v>25</v>
      </c>
      <c r="F171">
        <v>0</v>
      </c>
      <c r="G171">
        <v>0</v>
      </c>
      <c r="H171" t="s">
        <v>1206</v>
      </c>
      <c r="I171" t="s">
        <v>131</v>
      </c>
      <c r="J171" t="s">
        <v>131</v>
      </c>
      <c r="K171" t="s">
        <v>1207</v>
      </c>
      <c r="L171" t="s">
        <v>489</v>
      </c>
      <c r="M171" t="s">
        <v>489</v>
      </c>
      <c r="N171">
        <v>4</v>
      </c>
      <c r="O171" t="s">
        <v>149</v>
      </c>
      <c r="P171">
        <v>5</v>
      </c>
      <c r="Q171" t="s">
        <v>205</v>
      </c>
      <c r="R171">
        <v>0</v>
      </c>
      <c r="S171" t="s">
        <v>1208</v>
      </c>
      <c r="T171" t="s">
        <v>24</v>
      </c>
      <c r="U171">
        <v>38</v>
      </c>
      <c r="V171" t="s">
        <v>1209</v>
      </c>
      <c r="W171" t="s">
        <v>1210</v>
      </c>
    </row>
    <row r="172" spans="1:23" x14ac:dyDescent="0.15">
      <c r="A172">
        <v>1024</v>
      </c>
      <c r="B172">
        <v>1</v>
      </c>
      <c r="C172" t="s">
        <v>1211</v>
      </c>
      <c r="D172" t="s">
        <v>1212</v>
      </c>
      <c r="E172">
        <v>25</v>
      </c>
      <c r="F172">
        <v>0</v>
      </c>
      <c r="G172">
        <v>0</v>
      </c>
      <c r="H172" t="s">
        <v>1206</v>
      </c>
      <c r="I172" t="s">
        <v>131</v>
      </c>
      <c r="J172" t="s">
        <v>131</v>
      </c>
      <c r="K172" t="s">
        <v>1207</v>
      </c>
      <c r="L172" t="s">
        <v>489</v>
      </c>
      <c r="M172" t="s">
        <v>489</v>
      </c>
      <c r="N172">
        <v>4</v>
      </c>
      <c r="O172" t="s">
        <v>149</v>
      </c>
      <c r="P172">
        <v>5</v>
      </c>
      <c r="Q172" t="s">
        <v>1213</v>
      </c>
      <c r="R172">
        <v>0</v>
      </c>
      <c r="S172" t="s">
        <v>1214</v>
      </c>
      <c r="T172" t="s">
        <v>24</v>
      </c>
      <c r="U172">
        <v>38</v>
      </c>
      <c r="V172" t="s">
        <v>1215</v>
      </c>
      <c r="W172" t="s">
        <v>1210</v>
      </c>
    </row>
    <row r="173" spans="1:23" x14ac:dyDescent="0.15">
      <c r="A173">
        <v>1025</v>
      </c>
      <c r="B173">
        <v>1</v>
      </c>
      <c r="C173" t="s">
        <v>270</v>
      </c>
      <c r="D173" t="s">
        <v>271</v>
      </c>
      <c r="E173">
        <v>25</v>
      </c>
      <c r="F173">
        <v>0</v>
      </c>
      <c r="G173">
        <v>0</v>
      </c>
      <c r="H173" t="s">
        <v>1206</v>
      </c>
      <c r="I173" t="s">
        <v>131</v>
      </c>
      <c r="J173" t="s">
        <v>131</v>
      </c>
      <c r="K173" t="s">
        <v>1207</v>
      </c>
      <c r="L173" t="s">
        <v>489</v>
      </c>
      <c r="M173" t="s">
        <v>489</v>
      </c>
      <c r="N173">
        <v>4</v>
      </c>
      <c r="O173" t="s">
        <v>149</v>
      </c>
      <c r="P173">
        <v>4</v>
      </c>
      <c r="Q173" t="s">
        <v>262</v>
      </c>
      <c r="R173">
        <v>0</v>
      </c>
      <c r="S173" t="s">
        <v>1216</v>
      </c>
      <c r="T173" t="s">
        <v>24</v>
      </c>
      <c r="U173">
        <v>38</v>
      </c>
      <c r="V173" t="s">
        <v>1217</v>
      </c>
      <c r="W173" t="s">
        <v>1210</v>
      </c>
    </row>
    <row r="174" spans="1:23" x14ac:dyDescent="0.15">
      <c r="A174">
        <v>1026</v>
      </c>
      <c r="B174">
        <v>1</v>
      </c>
      <c r="C174" t="s">
        <v>207</v>
      </c>
      <c r="D174" t="s">
        <v>208</v>
      </c>
      <c r="E174">
        <v>25</v>
      </c>
      <c r="F174">
        <v>0</v>
      </c>
      <c r="G174">
        <v>0</v>
      </c>
      <c r="H174" t="s">
        <v>1206</v>
      </c>
      <c r="I174" t="s">
        <v>131</v>
      </c>
      <c r="J174" t="s">
        <v>131</v>
      </c>
      <c r="K174" t="s">
        <v>1207</v>
      </c>
      <c r="L174" t="s">
        <v>489</v>
      </c>
      <c r="M174" t="s">
        <v>489</v>
      </c>
      <c r="N174">
        <v>4</v>
      </c>
      <c r="O174" t="s">
        <v>149</v>
      </c>
      <c r="P174">
        <v>3</v>
      </c>
      <c r="Q174" t="s">
        <v>209</v>
      </c>
      <c r="R174">
        <v>0</v>
      </c>
      <c r="S174" t="s">
        <v>1218</v>
      </c>
      <c r="T174" t="s">
        <v>24</v>
      </c>
      <c r="U174">
        <v>38</v>
      </c>
      <c r="V174" t="s">
        <v>1219</v>
      </c>
      <c r="W174" t="s">
        <v>1210</v>
      </c>
    </row>
    <row r="175" spans="1:23" x14ac:dyDescent="0.15">
      <c r="A175">
        <v>1027</v>
      </c>
      <c r="B175">
        <v>2</v>
      </c>
      <c r="C175" t="s">
        <v>210</v>
      </c>
      <c r="D175" t="s">
        <v>211</v>
      </c>
      <c r="E175">
        <v>25</v>
      </c>
      <c r="F175">
        <v>0</v>
      </c>
      <c r="G175">
        <v>0</v>
      </c>
      <c r="H175" t="s">
        <v>1206</v>
      </c>
      <c r="I175" t="s">
        <v>131</v>
      </c>
      <c r="J175" t="s">
        <v>131</v>
      </c>
      <c r="K175" t="s">
        <v>1207</v>
      </c>
      <c r="L175" t="s">
        <v>489</v>
      </c>
      <c r="M175" t="s">
        <v>489</v>
      </c>
      <c r="N175">
        <v>4</v>
      </c>
      <c r="O175" t="s">
        <v>149</v>
      </c>
      <c r="P175">
        <v>6</v>
      </c>
      <c r="Q175" t="s">
        <v>212</v>
      </c>
      <c r="R175">
        <v>0</v>
      </c>
      <c r="S175" t="s">
        <v>1220</v>
      </c>
      <c r="T175" t="s">
        <v>24</v>
      </c>
      <c r="U175">
        <v>38</v>
      </c>
      <c r="V175" t="s">
        <v>1221</v>
      </c>
      <c r="W175" t="s">
        <v>1210</v>
      </c>
    </row>
    <row r="176" spans="1:23" x14ac:dyDescent="0.15">
      <c r="A176">
        <v>1028</v>
      </c>
      <c r="B176">
        <v>2</v>
      </c>
      <c r="C176" t="s">
        <v>274</v>
      </c>
      <c r="D176" t="s">
        <v>275</v>
      </c>
      <c r="E176">
        <v>25</v>
      </c>
      <c r="F176">
        <v>0</v>
      </c>
      <c r="G176">
        <v>0</v>
      </c>
      <c r="H176" t="s">
        <v>1206</v>
      </c>
      <c r="I176" t="s">
        <v>131</v>
      </c>
      <c r="J176" t="s">
        <v>131</v>
      </c>
      <c r="K176" t="s">
        <v>1207</v>
      </c>
      <c r="L176" t="s">
        <v>489</v>
      </c>
      <c r="M176" t="s">
        <v>489</v>
      </c>
      <c r="N176">
        <v>4</v>
      </c>
      <c r="O176" t="s">
        <v>149</v>
      </c>
      <c r="P176">
        <v>6</v>
      </c>
      <c r="Q176" t="s">
        <v>276</v>
      </c>
      <c r="R176">
        <v>0</v>
      </c>
      <c r="S176" t="s">
        <v>1222</v>
      </c>
      <c r="T176" t="s">
        <v>24</v>
      </c>
      <c r="U176">
        <v>38</v>
      </c>
      <c r="V176" t="s">
        <v>1223</v>
      </c>
      <c r="W176" t="s">
        <v>1210</v>
      </c>
    </row>
    <row r="177" spans="1:23" x14ac:dyDescent="0.15">
      <c r="A177">
        <v>1029</v>
      </c>
      <c r="B177">
        <v>2</v>
      </c>
      <c r="C177" t="s">
        <v>1224</v>
      </c>
      <c r="D177" t="s">
        <v>1225</v>
      </c>
      <c r="E177">
        <v>25</v>
      </c>
      <c r="F177">
        <v>0</v>
      </c>
      <c r="G177">
        <v>0</v>
      </c>
      <c r="H177" t="s">
        <v>1206</v>
      </c>
      <c r="I177" t="s">
        <v>131</v>
      </c>
      <c r="J177" t="s">
        <v>131</v>
      </c>
      <c r="K177" t="s">
        <v>1207</v>
      </c>
      <c r="L177" t="s">
        <v>489</v>
      </c>
      <c r="M177" t="s">
        <v>489</v>
      </c>
      <c r="N177">
        <v>4</v>
      </c>
      <c r="O177" t="s">
        <v>149</v>
      </c>
      <c r="P177">
        <v>2</v>
      </c>
      <c r="Q177" t="s">
        <v>1226</v>
      </c>
      <c r="R177">
        <v>0</v>
      </c>
      <c r="S177" t="s">
        <v>1227</v>
      </c>
      <c r="T177" t="s">
        <v>24</v>
      </c>
      <c r="U177">
        <v>38</v>
      </c>
      <c r="V177" t="s">
        <v>1228</v>
      </c>
      <c r="W177" t="s">
        <v>1210</v>
      </c>
    </row>
    <row r="178" spans="1:23" x14ac:dyDescent="0.15">
      <c r="A178">
        <v>1030</v>
      </c>
      <c r="B178">
        <v>1</v>
      </c>
      <c r="C178" t="s">
        <v>1229</v>
      </c>
      <c r="D178" t="s">
        <v>1230</v>
      </c>
      <c r="E178">
        <v>19</v>
      </c>
      <c r="F178">
        <v>0</v>
      </c>
      <c r="G178">
        <v>0</v>
      </c>
      <c r="H178" t="s">
        <v>1231</v>
      </c>
      <c r="I178" t="s">
        <v>131</v>
      </c>
      <c r="J178" t="s">
        <v>131</v>
      </c>
      <c r="K178" t="s">
        <v>1232</v>
      </c>
      <c r="L178" t="s">
        <v>489</v>
      </c>
      <c r="M178" t="s">
        <v>489</v>
      </c>
      <c r="N178">
        <v>4</v>
      </c>
      <c r="O178" t="s">
        <v>149</v>
      </c>
      <c r="P178">
        <v>6</v>
      </c>
      <c r="Q178" t="s">
        <v>1233</v>
      </c>
      <c r="R178">
        <v>0</v>
      </c>
      <c r="S178" t="s">
        <v>1234</v>
      </c>
      <c r="T178" t="s">
        <v>24</v>
      </c>
      <c r="U178">
        <v>38</v>
      </c>
      <c r="V178" t="s">
        <v>1235</v>
      </c>
      <c r="W178" t="s">
        <v>448</v>
      </c>
    </row>
    <row r="179" spans="1:23" x14ac:dyDescent="0.15">
      <c r="A179">
        <v>1031</v>
      </c>
      <c r="B179">
        <v>1</v>
      </c>
      <c r="C179" t="s">
        <v>1236</v>
      </c>
      <c r="D179" t="s">
        <v>1237</v>
      </c>
      <c r="E179">
        <v>19</v>
      </c>
      <c r="F179">
        <v>0</v>
      </c>
      <c r="G179">
        <v>0</v>
      </c>
      <c r="H179" t="s">
        <v>1231</v>
      </c>
      <c r="I179" t="s">
        <v>131</v>
      </c>
      <c r="J179" t="s">
        <v>131</v>
      </c>
      <c r="K179" t="s">
        <v>1232</v>
      </c>
      <c r="L179" t="s">
        <v>489</v>
      </c>
      <c r="M179" t="s">
        <v>489</v>
      </c>
      <c r="N179">
        <v>4</v>
      </c>
      <c r="O179" t="s">
        <v>149</v>
      </c>
      <c r="P179">
        <v>6</v>
      </c>
      <c r="Q179" t="s">
        <v>1238</v>
      </c>
      <c r="R179">
        <v>0</v>
      </c>
      <c r="S179" t="s">
        <v>1239</v>
      </c>
      <c r="T179" t="s">
        <v>24</v>
      </c>
      <c r="U179">
        <v>38</v>
      </c>
      <c r="V179" t="s">
        <v>1240</v>
      </c>
      <c r="W179" t="s">
        <v>448</v>
      </c>
    </row>
    <row r="180" spans="1:23" x14ac:dyDescent="0.15">
      <c r="A180">
        <v>1032</v>
      </c>
      <c r="B180">
        <v>1</v>
      </c>
      <c r="C180" t="s">
        <v>1241</v>
      </c>
      <c r="D180" t="s">
        <v>1242</v>
      </c>
      <c r="E180">
        <v>19</v>
      </c>
      <c r="F180">
        <v>0</v>
      </c>
      <c r="G180">
        <v>0</v>
      </c>
      <c r="H180" t="s">
        <v>1231</v>
      </c>
      <c r="I180" t="s">
        <v>131</v>
      </c>
      <c r="J180" t="s">
        <v>131</v>
      </c>
      <c r="K180" t="s">
        <v>1232</v>
      </c>
      <c r="L180" t="s">
        <v>489</v>
      </c>
      <c r="M180" t="s">
        <v>489</v>
      </c>
      <c r="N180">
        <v>4</v>
      </c>
      <c r="O180" t="s">
        <v>149</v>
      </c>
      <c r="P180">
        <v>6</v>
      </c>
      <c r="Q180" t="s">
        <v>1243</v>
      </c>
      <c r="R180">
        <v>0</v>
      </c>
      <c r="S180" t="s">
        <v>1244</v>
      </c>
      <c r="T180" t="s">
        <v>24</v>
      </c>
      <c r="U180">
        <v>38</v>
      </c>
      <c r="V180" t="s">
        <v>1245</v>
      </c>
      <c r="W180" t="s">
        <v>448</v>
      </c>
    </row>
    <row r="181" spans="1:23" x14ac:dyDescent="0.15">
      <c r="A181">
        <v>1033</v>
      </c>
      <c r="B181">
        <v>1</v>
      </c>
      <c r="C181" t="s">
        <v>1246</v>
      </c>
      <c r="D181" t="s">
        <v>1247</v>
      </c>
      <c r="E181">
        <v>19</v>
      </c>
      <c r="F181">
        <v>0</v>
      </c>
      <c r="G181">
        <v>0</v>
      </c>
      <c r="H181" t="s">
        <v>1231</v>
      </c>
      <c r="I181" t="s">
        <v>131</v>
      </c>
      <c r="J181" t="s">
        <v>131</v>
      </c>
      <c r="K181" t="s">
        <v>1232</v>
      </c>
      <c r="L181" t="s">
        <v>489</v>
      </c>
      <c r="M181" t="s">
        <v>489</v>
      </c>
      <c r="N181">
        <v>4</v>
      </c>
      <c r="O181" t="s">
        <v>149</v>
      </c>
      <c r="P181">
        <v>6</v>
      </c>
      <c r="Q181" t="s">
        <v>1248</v>
      </c>
      <c r="R181">
        <v>0</v>
      </c>
      <c r="S181" t="s">
        <v>1249</v>
      </c>
      <c r="T181" t="s">
        <v>24</v>
      </c>
      <c r="U181">
        <v>38</v>
      </c>
      <c r="V181" t="s">
        <v>1250</v>
      </c>
      <c r="W181" t="s">
        <v>448</v>
      </c>
    </row>
    <row r="182" spans="1:23" x14ac:dyDescent="0.15">
      <c r="A182">
        <v>1034</v>
      </c>
      <c r="B182">
        <v>1</v>
      </c>
      <c r="C182" t="s">
        <v>1251</v>
      </c>
      <c r="D182" t="s">
        <v>1252</v>
      </c>
      <c r="E182">
        <v>19</v>
      </c>
      <c r="F182">
        <v>0</v>
      </c>
      <c r="G182">
        <v>0</v>
      </c>
      <c r="H182" t="s">
        <v>1231</v>
      </c>
      <c r="I182" t="s">
        <v>131</v>
      </c>
      <c r="J182" t="s">
        <v>131</v>
      </c>
      <c r="K182" t="s">
        <v>1232</v>
      </c>
      <c r="L182" t="s">
        <v>489</v>
      </c>
      <c r="M182" t="s">
        <v>489</v>
      </c>
      <c r="N182">
        <v>4</v>
      </c>
      <c r="O182" t="s">
        <v>149</v>
      </c>
      <c r="P182">
        <v>5</v>
      </c>
      <c r="Q182" t="s">
        <v>1017</v>
      </c>
      <c r="R182">
        <v>0</v>
      </c>
      <c r="S182" t="s">
        <v>1253</v>
      </c>
      <c r="T182" t="s">
        <v>24</v>
      </c>
      <c r="U182">
        <v>38</v>
      </c>
      <c r="V182" t="s">
        <v>1254</v>
      </c>
      <c r="W182" t="s">
        <v>448</v>
      </c>
    </row>
    <row r="183" spans="1:23" x14ac:dyDescent="0.15">
      <c r="A183">
        <v>1035</v>
      </c>
      <c r="B183">
        <v>1</v>
      </c>
      <c r="C183" t="s">
        <v>1255</v>
      </c>
      <c r="D183" t="s">
        <v>1256</v>
      </c>
      <c r="E183">
        <v>19</v>
      </c>
      <c r="F183">
        <v>0</v>
      </c>
      <c r="G183">
        <v>0</v>
      </c>
      <c r="H183" t="s">
        <v>1231</v>
      </c>
      <c r="I183" t="s">
        <v>131</v>
      </c>
      <c r="J183" t="s">
        <v>131</v>
      </c>
      <c r="K183" t="s">
        <v>1232</v>
      </c>
      <c r="L183" t="s">
        <v>489</v>
      </c>
      <c r="M183" t="s">
        <v>489</v>
      </c>
      <c r="N183">
        <v>4</v>
      </c>
      <c r="O183" t="s">
        <v>149</v>
      </c>
      <c r="P183">
        <v>5</v>
      </c>
      <c r="Q183" t="s">
        <v>1257</v>
      </c>
      <c r="R183">
        <v>0</v>
      </c>
      <c r="S183" t="s">
        <v>1258</v>
      </c>
      <c r="T183" t="s">
        <v>24</v>
      </c>
      <c r="U183">
        <v>38</v>
      </c>
      <c r="V183" t="s">
        <v>1259</v>
      </c>
      <c r="W183" t="s">
        <v>448</v>
      </c>
    </row>
    <row r="184" spans="1:23" x14ac:dyDescent="0.15">
      <c r="A184">
        <v>1036</v>
      </c>
      <c r="B184">
        <v>1</v>
      </c>
      <c r="C184" t="s">
        <v>1260</v>
      </c>
      <c r="D184" t="s">
        <v>1261</v>
      </c>
      <c r="E184">
        <v>19</v>
      </c>
      <c r="F184">
        <v>0</v>
      </c>
      <c r="G184">
        <v>0</v>
      </c>
      <c r="H184" t="s">
        <v>1231</v>
      </c>
      <c r="I184" t="s">
        <v>131</v>
      </c>
      <c r="J184" t="s">
        <v>131</v>
      </c>
      <c r="K184" t="s">
        <v>1232</v>
      </c>
      <c r="L184" t="s">
        <v>489</v>
      </c>
      <c r="M184" t="s">
        <v>489</v>
      </c>
      <c r="N184">
        <v>4</v>
      </c>
      <c r="O184" t="s">
        <v>149</v>
      </c>
      <c r="P184">
        <v>5</v>
      </c>
      <c r="Q184" t="s">
        <v>1262</v>
      </c>
      <c r="R184">
        <v>0</v>
      </c>
      <c r="S184" t="s">
        <v>1263</v>
      </c>
      <c r="T184" t="s">
        <v>24</v>
      </c>
      <c r="U184">
        <v>38</v>
      </c>
      <c r="V184" t="s">
        <v>1264</v>
      </c>
      <c r="W184" t="s">
        <v>448</v>
      </c>
    </row>
    <row r="185" spans="1:23" x14ac:dyDescent="0.15">
      <c r="A185">
        <v>1037</v>
      </c>
      <c r="B185">
        <v>1</v>
      </c>
      <c r="C185" t="s">
        <v>1265</v>
      </c>
      <c r="D185" t="s">
        <v>1266</v>
      </c>
      <c r="E185">
        <v>19</v>
      </c>
      <c r="F185">
        <v>0</v>
      </c>
      <c r="G185">
        <v>0</v>
      </c>
      <c r="H185" t="s">
        <v>1231</v>
      </c>
      <c r="I185" t="s">
        <v>131</v>
      </c>
      <c r="J185" t="s">
        <v>131</v>
      </c>
      <c r="K185" t="s">
        <v>1232</v>
      </c>
      <c r="L185" t="s">
        <v>489</v>
      </c>
      <c r="M185" t="s">
        <v>489</v>
      </c>
      <c r="N185">
        <v>4</v>
      </c>
      <c r="O185" t="s">
        <v>149</v>
      </c>
      <c r="P185">
        <v>5</v>
      </c>
      <c r="Q185" t="s">
        <v>1267</v>
      </c>
      <c r="R185">
        <v>0</v>
      </c>
      <c r="S185" t="s">
        <v>1268</v>
      </c>
      <c r="T185" t="s">
        <v>24</v>
      </c>
      <c r="U185">
        <v>38</v>
      </c>
      <c r="V185" t="s">
        <v>1269</v>
      </c>
      <c r="W185" t="s">
        <v>448</v>
      </c>
    </row>
    <row r="186" spans="1:23" x14ac:dyDescent="0.15">
      <c r="A186">
        <v>1038</v>
      </c>
      <c r="B186">
        <v>1</v>
      </c>
      <c r="C186" t="s">
        <v>1270</v>
      </c>
      <c r="D186" t="s">
        <v>1271</v>
      </c>
      <c r="E186">
        <v>19</v>
      </c>
      <c r="F186">
        <v>0</v>
      </c>
      <c r="G186">
        <v>0</v>
      </c>
      <c r="H186" t="s">
        <v>1231</v>
      </c>
      <c r="I186" t="s">
        <v>131</v>
      </c>
      <c r="J186" t="s">
        <v>131</v>
      </c>
      <c r="K186" t="s">
        <v>1232</v>
      </c>
      <c r="L186" t="s">
        <v>489</v>
      </c>
      <c r="M186" t="s">
        <v>489</v>
      </c>
      <c r="N186">
        <v>4</v>
      </c>
      <c r="O186" t="s">
        <v>149</v>
      </c>
      <c r="P186">
        <v>4</v>
      </c>
      <c r="Q186" t="s">
        <v>1272</v>
      </c>
      <c r="R186">
        <v>0</v>
      </c>
      <c r="S186" t="s">
        <v>1273</v>
      </c>
      <c r="T186" t="s">
        <v>24</v>
      </c>
      <c r="U186">
        <v>38</v>
      </c>
      <c r="V186" t="s">
        <v>1274</v>
      </c>
      <c r="W186" t="s">
        <v>448</v>
      </c>
    </row>
    <row r="187" spans="1:23" x14ac:dyDescent="0.15">
      <c r="A187">
        <v>1039</v>
      </c>
      <c r="B187">
        <v>1</v>
      </c>
      <c r="C187" t="s">
        <v>1275</v>
      </c>
      <c r="D187" t="s">
        <v>1276</v>
      </c>
      <c r="E187">
        <v>19</v>
      </c>
      <c r="F187">
        <v>0</v>
      </c>
      <c r="G187">
        <v>0</v>
      </c>
      <c r="H187" t="s">
        <v>1231</v>
      </c>
      <c r="I187" t="s">
        <v>131</v>
      </c>
      <c r="J187" t="s">
        <v>131</v>
      </c>
      <c r="K187" t="s">
        <v>1232</v>
      </c>
      <c r="L187" t="s">
        <v>489</v>
      </c>
      <c r="M187" t="s">
        <v>489</v>
      </c>
      <c r="N187">
        <v>4</v>
      </c>
      <c r="O187" t="s">
        <v>149</v>
      </c>
      <c r="P187">
        <v>4</v>
      </c>
      <c r="Q187" t="s">
        <v>1277</v>
      </c>
      <c r="R187">
        <v>0</v>
      </c>
      <c r="S187" t="s">
        <v>1278</v>
      </c>
      <c r="T187" t="s">
        <v>24</v>
      </c>
      <c r="U187">
        <v>38</v>
      </c>
      <c r="V187" t="s">
        <v>1279</v>
      </c>
      <c r="W187" t="s">
        <v>448</v>
      </c>
    </row>
    <row r="188" spans="1:23" x14ac:dyDescent="0.15">
      <c r="A188">
        <v>1040</v>
      </c>
      <c r="B188">
        <v>1</v>
      </c>
      <c r="C188" t="s">
        <v>1280</v>
      </c>
      <c r="D188" t="s">
        <v>1281</v>
      </c>
      <c r="E188">
        <v>19</v>
      </c>
      <c r="F188">
        <v>0</v>
      </c>
      <c r="G188">
        <v>0</v>
      </c>
      <c r="H188" t="s">
        <v>1231</v>
      </c>
      <c r="I188" t="s">
        <v>131</v>
      </c>
      <c r="J188" t="s">
        <v>131</v>
      </c>
      <c r="K188" t="s">
        <v>1232</v>
      </c>
      <c r="L188" t="s">
        <v>489</v>
      </c>
      <c r="M188" t="s">
        <v>489</v>
      </c>
      <c r="N188">
        <v>4</v>
      </c>
      <c r="O188" t="s">
        <v>149</v>
      </c>
      <c r="P188">
        <v>4</v>
      </c>
      <c r="Q188" t="s">
        <v>1282</v>
      </c>
      <c r="R188">
        <v>0</v>
      </c>
      <c r="S188" t="s">
        <v>1283</v>
      </c>
      <c r="T188" t="s">
        <v>24</v>
      </c>
      <c r="U188">
        <v>38</v>
      </c>
      <c r="V188" t="s">
        <v>1284</v>
      </c>
      <c r="W188" t="s">
        <v>448</v>
      </c>
    </row>
    <row r="189" spans="1:23" x14ac:dyDescent="0.15">
      <c r="A189">
        <v>1041</v>
      </c>
      <c r="B189">
        <v>1</v>
      </c>
      <c r="C189" t="s">
        <v>1285</v>
      </c>
      <c r="D189" t="s">
        <v>1286</v>
      </c>
      <c r="E189">
        <v>19</v>
      </c>
      <c r="F189">
        <v>0</v>
      </c>
      <c r="G189">
        <v>0</v>
      </c>
      <c r="H189" t="s">
        <v>1231</v>
      </c>
      <c r="I189" t="s">
        <v>131</v>
      </c>
      <c r="J189" t="s">
        <v>131</v>
      </c>
      <c r="K189" t="s">
        <v>1232</v>
      </c>
      <c r="L189" t="s">
        <v>489</v>
      </c>
      <c r="M189" t="s">
        <v>489</v>
      </c>
      <c r="N189">
        <v>4</v>
      </c>
      <c r="O189" t="s">
        <v>149</v>
      </c>
      <c r="P189">
        <v>3</v>
      </c>
      <c r="Q189" t="s">
        <v>1287</v>
      </c>
      <c r="R189">
        <v>0</v>
      </c>
      <c r="S189" t="s">
        <v>1288</v>
      </c>
      <c r="T189" t="s">
        <v>24</v>
      </c>
      <c r="U189">
        <v>38</v>
      </c>
      <c r="V189" t="s">
        <v>1289</v>
      </c>
      <c r="W189" t="s">
        <v>448</v>
      </c>
    </row>
    <row r="190" spans="1:23" x14ac:dyDescent="0.15">
      <c r="A190">
        <v>1042</v>
      </c>
      <c r="B190">
        <v>1</v>
      </c>
      <c r="C190" t="s">
        <v>1290</v>
      </c>
      <c r="D190" t="s">
        <v>1291</v>
      </c>
      <c r="E190">
        <v>19</v>
      </c>
      <c r="F190">
        <v>0</v>
      </c>
      <c r="G190">
        <v>0</v>
      </c>
      <c r="H190" t="s">
        <v>1231</v>
      </c>
      <c r="I190" t="s">
        <v>131</v>
      </c>
      <c r="J190" t="s">
        <v>131</v>
      </c>
      <c r="K190" t="s">
        <v>1232</v>
      </c>
      <c r="L190" t="s">
        <v>489</v>
      </c>
      <c r="M190" t="s">
        <v>489</v>
      </c>
      <c r="N190">
        <v>4</v>
      </c>
      <c r="O190" t="s">
        <v>149</v>
      </c>
      <c r="P190">
        <v>3</v>
      </c>
      <c r="Q190" t="s">
        <v>1292</v>
      </c>
      <c r="R190">
        <v>0</v>
      </c>
      <c r="S190" t="s">
        <v>1293</v>
      </c>
      <c r="T190" t="s">
        <v>24</v>
      </c>
      <c r="U190">
        <v>38</v>
      </c>
      <c r="V190" t="s">
        <v>1294</v>
      </c>
      <c r="W190" t="s">
        <v>448</v>
      </c>
    </row>
    <row r="191" spans="1:23" x14ac:dyDescent="0.15">
      <c r="A191">
        <v>1043</v>
      </c>
      <c r="B191">
        <v>1</v>
      </c>
      <c r="C191" t="s">
        <v>1295</v>
      </c>
      <c r="D191" t="s">
        <v>1296</v>
      </c>
      <c r="E191">
        <v>19</v>
      </c>
      <c r="F191">
        <v>0</v>
      </c>
      <c r="G191">
        <v>0</v>
      </c>
      <c r="H191" t="s">
        <v>1231</v>
      </c>
      <c r="I191" t="s">
        <v>131</v>
      </c>
      <c r="J191" t="s">
        <v>131</v>
      </c>
      <c r="K191" t="s">
        <v>1232</v>
      </c>
      <c r="L191" t="s">
        <v>489</v>
      </c>
      <c r="M191" t="s">
        <v>489</v>
      </c>
      <c r="N191">
        <v>4</v>
      </c>
      <c r="O191" t="s">
        <v>149</v>
      </c>
      <c r="P191">
        <v>3</v>
      </c>
      <c r="Q191" t="s">
        <v>1297</v>
      </c>
      <c r="R191">
        <v>0</v>
      </c>
      <c r="S191" t="s">
        <v>1298</v>
      </c>
      <c r="T191" t="s">
        <v>24</v>
      </c>
      <c r="U191">
        <v>38</v>
      </c>
      <c r="V191" t="s">
        <v>1299</v>
      </c>
      <c r="W191" t="s">
        <v>448</v>
      </c>
    </row>
    <row r="192" spans="1:23" x14ac:dyDescent="0.15">
      <c r="A192">
        <v>1044</v>
      </c>
      <c r="B192">
        <v>1</v>
      </c>
      <c r="C192" t="s">
        <v>1300</v>
      </c>
      <c r="D192" t="s">
        <v>1301</v>
      </c>
      <c r="E192">
        <v>19</v>
      </c>
      <c r="F192">
        <v>0</v>
      </c>
      <c r="G192">
        <v>0</v>
      </c>
      <c r="H192" t="s">
        <v>1231</v>
      </c>
      <c r="I192" t="s">
        <v>131</v>
      </c>
      <c r="J192" t="s">
        <v>131</v>
      </c>
      <c r="K192" t="s">
        <v>1232</v>
      </c>
      <c r="L192" t="s">
        <v>489</v>
      </c>
      <c r="M192" t="s">
        <v>489</v>
      </c>
      <c r="N192">
        <v>4</v>
      </c>
      <c r="O192" t="s">
        <v>149</v>
      </c>
      <c r="P192">
        <v>2</v>
      </c>
      <c r="Q192" t="s">
        <v>1302</v>
      </c>
      <c r="R192">
        <v>0</v>
      </c>
      <c r="S192" t="s">
        <v>1303</v>
      </c>
      <c r="T192" t="s">
        <v>24</v>
      </c>
      <c r="U192">
        <v>38</v>
      </c>
      <c r="V192" t="s">
        <v>1304</v>
      </c>
      <c r="W192" t="s">
        <v>448</v>
      </c>
    </row>
    <row r="193" spans="1:23" x14ac:dyDescent="0.15">
      <c r="A193">
        <v>1045</v>
      </c>
      <c r="B193">
        <v>1</v>
      </c>
      <c r="C193" t="s">
        <v>1305</v>
      </c>
      <c r="D193" t="s">
        <v>1306</v>
      </c>
      <c r="E193">
        <v>19</v>
      </c>
      <c r="F193">
        <v>0</v>
      </c>
      <c r="G193">
        <v>0</v>
      </c>
      <c r="H193" t="s">
        <v>1231</v>
      </c>
      <c r="I193" t="s">
        <v>131</v>
      </c>
      <c r="J193" t="s">
        <v>131</v>
      </c>
      <c r="K193" t="s">
        <v>1232</v>
      </c>
      <c r="L193" t="s">
        <v>489</v>
      </c>
      <c r="M193" t="s">
        <v>489</v>
      </c>
      <c r="N193">
        <v>4</v>
      </c>
      <c r="O193" t="s">
        <v>149</v>
      </c>
      <c r="P193">
        <v>2</v>
      </c>
      <c r="Q193" t="s">
        <v>1087</v>
      </c>
      <c r="R193">
        <v>0</v>
      </c>
      <c r="S193" t="s">
        <v>1307</v>
      </c>
      <c r="T193" t="s">
        <v>24</v>
      </c>
      <c r="U193">
        <v>38</v>
      </c>
      <c r="V193" t="s">
        <v>1308</v>
      </c>
      <c r="W193" t="s">
        <v>448</v>
      </c>
    </row>
    <row r="194" spans="1:23" x14ac:dyDescent="0.15">
      <c r="A194">
        <v>1046</v>
      </c>
      <c r="B194">
        <v>1</v>
      </c>
      <c r="C194" t="s">
        <v>1309</v>
      </c>
      <c r="D194" t="s">
        <v>1310</v>
      </c>
      <c r="E194">
        <v>19</v>
      </c>
      <c r="F194">
        <v>0</v>
      </c>
      <c r="G194">
        <v>0</v>
      </c>
      <c r="H194" t="s">
        <v>1231</v>
      </c>
      <c r="I194" t="s">
        <v>131</v>
      </c>
      <c r="J194" t="s">
        <v>131</v>
      </c>
      <c r="K194" t="s">
        <v>1232</v>
      </c>
      <c r="L194" t="s">
        <v>489</v>
      </c>
      <c r="M194" t="s">
        <v>489</v>
      </c>
      <c r="N194">
        <v>4</v>
      </c>
      <c r="O194" t="s">
        <v>149</v>
      </c>
      <c r="P194">
        <v>2</v>
      </c>
      <c r="Q194" t="s">
        <v>1311</v>
      </c>
      <c r="R194">
        <v>0</v>
      </c>
      <c r="S194" t="s">
        <v>1312</v>
      </c>
      <c r="T194" t="s">
        <v>24</v>
      </c>
      <c r="U194">
        <v>38</v>
      </c>
      <c r="V194" t="s">
        <v>1313</v>
      </c>
      <c r="W194" t="s">
        <v>448</v>
      </c>
    </row>
    <row r="195" spans="1:23" x14ac:dyDescent="0.15">
      <c r="A195">
        <v>1047</v>
      </c>
      <c r="B195">
        <v>1</v>
      </c>
      <c r="C195" t="s">
        <v>1314</v>
      </c>
      <c r="D195" t="s">
        <v>1315</v>
      </c>
      <c r="E195">
        <v>19</v>
      </c>
      <c r="F195">
        <v>0</v>
      </c>
      <c r="G195">
        <v>0</v>
      </c>
      <c r="H195" t="s">
        <v>1231</v>
      </c>
      <c r="I195" t="s">
        <v>131</v>
      </c>
      <c r="J195" t="s">
        <v>131</v>
      </c>
      <c r="K195" t="s">
        <v>1232</v>
      </c>
      <c r="L195" t="s">
        <v>489</v>
      </c>
      <c r="M195" t="s">
        <v>489</v>
      </c>
      <c r="N195">
        <v>4</v>
      </c>
      <c r="O195" t="s">
        <v>149</v>
      </c>
      <c r="P195">
        <v>2</v>
      </c>
      <c r="Q195" t="s">
        <v>1316</v>
      </c>
      <c r="R195">
        <v>0</v>
      </c>
      <c r="S195" t="s">
        <v>1317</v>
      </c>
      <c r="T195" t="s">
        <v>24</v>
      </c>
      <c r="U195">
        <v>38</v>
      </c>
      <c r="V195" t="s">
        <v>1318</v>
      </c>
      <c r="W195" t="s">
        <v>448</v>
      </c>
    </row>
    <row r="196" spans="1:23" x14ac:dyDescent="0.15">
      <c r="A196">
        <v>1048</v>
      </c>
      <c r="B196">
        <v>1</v>
      </c>
      <c r="C196" t="s">
        <v>1319</v>
      </c>
      <c r="D196" t="s">
        <v>1320</v>
      </c>
      <c r="E196">
        <v>19</v>
      </c>
      <c r="F196">
        <v>0</v>
      </c>
      <c r="G196">
        <v>0</v>
      </c>
      <c r="H196" t="s">
        <v>1231</v>
      </c>
      <c r="I196" t="s">
        <v>131</v>
      </c>
      <c r="J196" t="s">
        <v>131</v>
      </c>
      <c r="K196" t="s">
        <v>1232</v>
      </c>
      <c r="L196" t="s">
        <v>489</v>
      </c>
      <c r="M196" t="s">
        <v>489</v>
      </c>
      <c r="N196">
        <v>4</v>
      </c>
      <c r="O196" t="s">
        <v>149</v>
      </c>
      <c r="P196">
        <v>2</v>
      </c>
      <c r="Q196" t="s">
        <v>1321</v>
      </c>
      <c r="R196">
        <v>0</v>
      </c>
      <c r="S196" t="s">
        <v>1322</v>
      </c>
      <c r="T196" t="s">
        <v>24</v>
      </c>
      <c r="U196">
        <v>38</v>
      </c>
      <c r="V196" t="s">
        <v>1323</v>
      </c>
      <c r="W196" t="s">
        <v>448</v>
      </c>
    </row>
    <row r="197" spans="1:23" x14ac:dyDescent="0.15">
      <c r="A197">
        <v>1049</v>
      </c>
      <c r="B197">
        <v>1</v>
      </c>
      <c r="C197" t="s">
        <v>1324</v>
      </c>
      <c r="D197" t="s">
        <v>1325</v>
      </c>
      <c r="E197">
        <v>19</v>
      </c>
      <c r="F197">
        <v>0</v>
      </c>
      <c r="G197">
        <v>0</v>
      </c>
      <c r="H197" t="s">
        <v>1231</v>
      </c>
      <c r="I197" t="s">
        <v>131</v>
      </c>
      <c r="J197" t="s">
        <v>131</v>
      </c>
      <c r="K197" t="s">
        <v>1232</v>
      </c>
      <c r="L197" t="s">
        <v>489</v>
      </c>
      <c r="M197" t="s">
        <v>489</v>
      </c>
      <c r="N197">
        <v>4</v>
      </c>
      <c r="O197" t="s">
        <v>149</v>
      </c>
      <c r="P197">
        <v>2</v>
      </c>
      <c r="Q197" t="s">
        <v>1326</v>
      </c>
      <c r="R197">
        <v>0</v>
      </c>
      <c r="S197" t="s">
        <v>1327</v>
      </c>
      <c r="T197" t="s">
        <v>24</v>
      </c>
      <c r="U197">
        <v>38</v>
      </c>
      <c r="V197" t="s">
        <v>1328</v>
      </c>
      <c r="W197" t="s">
        <v>448</v>
      </c>
    </row>
    <row r="198" spans="1:23" x14ac:dyDescent="0.15">
      <c r="A198">
        <v>1050</v>
      </c>
      <c r="B198">
        <v>1</v>
      </c>
      <c r="C198" t="s">
        <v>1329</v>
      </c>
      <c r="D198" t="s">
        <v>1330</v>
      </c>
      <c r="E198">
        <v>19</v>
      </c>
      <c r="F198">
        <v>0</v>
      </c>
      <c r="G198">
        <v>0</v>
      </c>
      <c r="H198" t="s">
        <v>1231</v>
      </c>
      <c r="I198" t="s">
        <v>131</v>
      </c>
      <c r="J198" t="s">
        <v>131</v>
      </c>
      <c r="K198" t="s">
        <v>1232</v>
      </c>
      <c r="L198" t="s">
        <v>489</v>
      </c>
      <c r="M198" t="s">
        <v>489</v>
      </c>
      <c r="N198">
        <v>4</v>
      </c>
      <c r="O198" t="s">
        <v>149</v>
      </c>
      <c r="P198">
        <v>1</v>
      </c>
      <c r="Q198" t="s">
        <v>1331</v>
      </c>
      <c r="R198">
        <v>0</v>
      </c>
      <c r="S198" t="s">
        <v>1332</v>
      </c>
      <c r="T198" t="s">
        <v>24</v>
      </c>
      <c r="U198">
        <v>38</v>
      </c>
      <c r="V198" t="s">
        <v>1333</v>
      </c>
      <c r="W198" t="s">
        <v>448</v>
      </c>
    </row>
    <row r="199" spans="1:23" x14ac:dyDescent="0.15">
      <c r="A199">
        <v>1051</v>
      </c>
      <c r="B199">
        <v>1</v>
      </c>
      <c r="C199" t="s">
        <v>1334</v>
      </c>
      <c r="D199" t="s">
        <v>1335</v>
      </c>
      <c r="E199">
        <v>19</v>
      </c>
      <c r="F199">
        <v>0</v>
      </c>
      <c r="G199">
        <v>0</v>
      </c>
      <c r="H199" t="s">
        <v>1231</v>
      </c>
      <c r="I199" t="s">
        <v>131</v>
      </c>
      <c r="J199" t="s">
        <v>131</v>
      </c>
      <c r="K199" t="s">
        <v>1232</v>
      </c>
      <c r="L199" t="s">
        <v>489</v>
      </c>
      <c r="M199" t="s">
        <v>489</v>
      </c>
      <c r="N199">
        <v>4</v>
      </c>
      <c r="O199" t="s">
        <v>149</v>
      </c>
      <c r="P199">
        <v>1</v>
      </c>
      <c r="Q199" t="s">
        <v>1336</v>
      </c>
      <c r="R199">
        <v>0</v>
      </c>
      <c r="S199" t="s">
        <v>1337</v>
      </c>
      <c r="T199" t="s">
        <v>24</v>
      </c>
      <c r="U199">
        <v>38</v>
      </c>
      <c r="V199" t="s">
        <v>1338</v>
      </c>
      <c r="W199" t="s">
        <v>448</v>
      </c>
    </row>
    <row r="200" spans="1:23" x14ac:dyDescent="0.15">
      <c r="A200">
        <v>1052</v>
      </c>
      <c r="B200">
        <v>1</v>
      </c>
      <c r="C200" t="s">
        <v>1339</v>
      </c>
      <c r="D200" t="s">
        <v>1340</v>
      </c>
      <c r="E200">
        <v>19</v>
      </c>
      <c r="F200">
        <v>0</v>
      </c>
      <c r="G200">
        <v>0</v>
      </c>
      <c r="H200" t="s">
        <v>1231</v>
      </c>
      <c r="I200" t="s">
        <v>131</v>
      </c>
      <c r="J200" t="s">
        <v>131</v>
      </c>
      <c r="K200" t="s">
        <v>1232</v>
      </c>
      <c r="L200" t="s">
        <v>489</v>
      </c>
      <c r="M200" t="s">
        <v>489</v>
      </c>
      <c r="N200">
        <v>4</v>
      </c>
      <c r="O200" t="s">
        <v>149</v>
      </c>
      <c r="P200">
        <v>1</v>
      </c>
      <c r="Q200" t="s">
        <v>1341</v>
      </c>
      <c r="R200">
        <v>0</v>
      </c>
      <c r="S200" t="s">
        <v>1342</v>
      </c>
      <c r="T200" t="s">
        <v>24</v>
      </c>
      <c r="U200">
        <v>38</v>
      </c>
      <c r="V200" t="s">
        <v>1343</v>
      </c>
      <c r="W200" t="s">
        <v>448</v>
      </c>
    </row>
    <row r="201" spans="1:23" x14ac:dyDescent="0.15">
      <c r="A201">
        <v>1053</v>
      </c>
      <c r="B201">
        <v>2</v>
      </c>
      <c r="C201" t="s">
        <v>1344</v>
      </c>
      <c r="D201" t="s">
        <v>1345</v>
      </c>
      <c r="E201">
        <v>19</v>
      </c>
      <c r="F201">
        <v>0</v>
      </c>
      <c r="G201">
        <v>0</v>
      </c>
      <c r="H201" t="s">
        <v>1231</v>
      </c>
      <c r="I201" t="s">
        <v>131</v>
      </c>
      <c r="J201" t="s">
        <v>131</v>
      </c>
      <c r="K201" t="s">
        <v>1232</v>
      </c>
      <c r="L201" t="s">
        <v>489</v>
      </c>
      <c r="M201" t="s">
        <v>489</v>
      </c>
      <c r="N201">
        <v>4</v>
      </c>
      <c r="O201" t="s">
        <v>149</v>
      </c>
      <c r="P201">
        <v>6</v>
      </c>
      <c r="Q201" t="s">
        <v>1346</v>
      </c>
      <c r="R201">
        <v>0</v>
      </c>
      <c r="S201" t="s">
        <v>1347</v>
      </c>
      <c r="T201" t="s">
        <v>24</v>
      </c>
      <c r="U201">
        <v>38</v>
      </c>
      <c r="V201" t="s">
        <v>1348</v>
      </c>
      <c r="W201" t="s">
        <v>448</v>
      </c>
    </row>
    <row r="202" spans="1:23" x14ac:dyDescent="0.15">
      <c r="A202">
        <v>1054</v>
      </c>
      <c r="B202">
        <v>2</v>
      </c>
      <c r="C202" t="s">
        <v>1349</v>
      </c>
      <c r="D202" t="s">
        <v>1350</v>
      </c>
      <c r="E202">
        <v>19</v>
      </c>
      <c r="F202">
        <v>0</v>
      </c>
      <c r="G202">
        <v>0</v>
      </c>
      <c r="H202" t="s">
        <v>1231</v>
      </c>
      <c r="I202" t="s">
        <v>131</v>
      </c>
      <c r="J202" t="s">
        <v>131</v>
      </c>
      <c r="K202" t="s">
        <v>1232</v>
      </c>
      <c r="L202" t="s">
        <v>489</v>
      </c>
      <c r="M202" t="s">
        <v>489</v>
      </c>
      <c r="N202">
        <v>4</v>
      </c>
      <c r="O202" t="s">
        <v>149</v>
      </c>
      <c r="P202">
        <v>6</v>
      </c>
      <c r="Q202" t="s">
        <v>1351</v>
      </c>
      <c r="R202">
        <v>0</v>
      </c>
      <c r="S202" t="s">
        <v>1352</v>
      </c>
      <c r="T202" t="s">
        <v>24</v>
      </c>
      <c r="U202">
        <v>38</v>
      </c>
      <c r="V202" t="s">
        <v>1353</v>
      </c>
      <c r="W202" t="s">
        <v>448</v>
      </c>
    </row>
    <row r="203" spans="1:23" x14ac:dyDescent="0.15">
      <c r="A203">
        <v>1055</v>
      </c>
      <c r="B203">
        <v>2</v>
      </c>
      <c r="C203" t="s">
        <v>1354</v>
      </c>
      <c r="D203" t="s">
        <v>1355</v>
      </c>
      <c r="E203">
        <v>19</v>
      </c>
      <c r="F203">
        <v>0</v>
      </c>
      <c r="G203">
        <v>0</v>
      </c>
      <c r="H203" t="s">
        <v>1231</v>
      </c>
      <c r="I203" t="s">
        <v>131</v>
      </c>
      <c r="J203" t="s">
        <v>131</v>
      </c>
      <c r="K203" t="s">
        <v>1232</v>
      </c>
      <c r="L203" t="s">
        <v>489</v>
      </c>
      <c r="M203" t="s">
        <v>489</v>
      </c>
      <c r="N203">
        <v>4</v>
      </c>
      <c r="O203" t="s">
        <v>149</v>
      </c>
      <c r="P203">
        <v>6</v>
      </c>
      <c r="Q203" t="s">
        <v>1356</v>
      </c>
      <c r="R203">
        <v>0</v>
      </c>
      <c r="S203" t="s">
        <v>1357</v>
      </c>
      <c r="T203" t="s">
        <v>24</v>
      </c>
      <c r="U203">
        <v>38</v>
      </c>
      <c r="V203" t="s">
        <v>1358</v>
      </c>
      <c r="W203" t="s">
        <v>448</v>
      </c>
    </row>
    <row r="204" spans="1:23" x14ac:dyDescent="0.15">
      <c r="A204">
        <v>1056</v>
      </c>
      <c r="B204">
        <v>2</v>
      </c>
      <c r="C204" t="s">
        <v>1359</v>
      </c>
      <c r="D204" t="s">
        <v>1360</v>
      </c>
      <c r="E204">
        <v>19</v>
      </c>
      <c r="F204">
        <v>0</v>
      </c>
      <c r="G204">
        <v>0</v>
      </c>
      <c r="H204" t="s">
        <v>1231</v>
      </c>
      <c r="I204" t="s">
        <v>131</v>
      </c>
      <c r="J204" t="s">
        <v>131</v>
      </c>
      <c r="K204" t="s">
        <v>1232</v>
      </c>
      <c r="L204" t="s">
        <v>489</v>
      </c>
      <c r="M204" t="s">
        <v>489</v>
      </c>
      <c r="N204">
        <v>4</v>
      </c>
      <c r="O204" t="s">
        <v>149</v>
      </c>
      <c r="P204">
        <v>6</v>
      </c>
      <c r="Q204" t="s">
        <v>1361</v>
      </c>
      <c r="R204">
        <v>0</v>
      </c>
      <c r="S204" t="s">
        <v>1362</v>
      </c>
      <c r="T204" t="s">
        <v>24</v>
      </c>
      <c r="U204">
        <v>38</v>
      </c>
      <c r="V204" t="s">
        <v>1363</v>
      </c>
      <c r="W204" t="s">
        <v>448</v>
      </c>
    </row>
    <row r="205" spans="1:23" x14ac:dyDescent="0.15">
      <c r="A205">
        <v>1057</v>
      </c>
      <c r="B205">
        <v>2</v>
      </c>
      <c r="C205" t="s">
        <v>1364</v>
      </c>
      <c r="D205" t="s">
        <v>1365</v>
      </c>
      <c r="E205">
        <v>19</v>
      </c>
      <c r="F205">
        <v>0</v>
      </c>
      <c r="G205">
        <v>0</v>
      </c>
      <c r="H205" t="s">
        <v>1231</v>
      </c>
      <c r="I205" t="s">
        <v>131</v>
      </c>
      <c r="J205" t="s">
        <v>131</v>
      </c>
      <c r="K205" t="s">
        <v>1232</v>
      </c>
      <c r="L205" t="s">
        <v>489</v>
      </c>
      <c r="M205" t="s">
        <v>489</v>
      </c>
      <c r="N205">
        <v>4</v>
      </c>
      <c r="O205" t="s">
        <v>149</v>
      </c>
      <c r="P205">
        <v>5</v>
      </c>
      <c r="Q205" t="s">
        <v>1366</v>
      </c>
      <c r="R205">
        <v>0</v>
      </c>
      <c r="S205" t="s">
        <v>1367</v>
      </c>
      <c r="T205" t="s">
        <v>24</v>
      </c>
      <c r="U205">
        <v>38</v>
      </c>
      <c r="V205" t="s">
        <v>1368</v>
      </c>
      <c r="W205" t="s">
        <v>448</v>
      </c>
    </row>
    <row r="206" spans="1:23" x14ac:dyDescent="0.15">
      <c r="A206">
        <v>1058</v>
      </c>
      <c r="B206">
        <v>2</v>
      </c>
      <c r="C206" t="s">
        <v>1369</v>
      </c>
      <c r="D206" t="s">
        <v>1370</v>
      </c>
      <c r="E206">
        <v>19</v>
      </c>
      <c r="F206">
        <v>0</v>
      </c>
      <c r="G206">
        <v>0</v>
      </c>
      <c r="H206" t="s">
        <v>1231</v>
      </c>
      <c r="I206" t="s">
        <v>131</v>
      </c>
      <c r="J206" t="s">
        <v>131</v>
      </c>
      <c r="K206" t="s">
        <v>1232</v>
      </c>
      <c r="L206" t="s">
        <v>489</v>
      </c>
      <c r="M206" t="s">
        <v>489</v>
      </c>
      <c r="N206">
        <v>4</v>
      </c>
      <c r="O206" t="s">
        <v>149</v>
      </c>
      <c r="P206">
        <v>5</v>
      </c>
      <c r="Q206" t="s">
        <v>1371</v>
      </c>
      <c r="R206">
        <v>0</v>
      </c>
      <c r="S206" t="s">
        <v>1372</v>
      </c>
      <c r="T206" t="s">
        <v>24</v>
      </c>
      <c r="U206">
        <v>38</v>
      </c>
      <c r="V206" t="s">
        <v>1373</v>
      </c>
      <c r="W206" t="s">
        <v>448</v>
      </c>
    </row>
    <row r="207" spans="1:23" x14ac:dyDescent="0.15">
      <c r="A207">
        <v>1059</v>
      </c>
      <c r="B207">
        <v>2</v>
      </c>
      <c r="C207" t="s">
        <v>1374</v>
      </c>
      <c r="D207" t="s">
        <v>1375</v>
      </c>
      <c r="E207">
        <v>19</v>
      </c>
      <c r="F207">
        <v>0</v>
      </c>
      <c r="G207">
        <v>0</v>
      </c>
      <c r="H207" t="s">
        <v>1231</v>
      </c>
      <c r="I207" t="s">
        <v>131</v>
      </c>
      <c r="J207" t="s">
        <v>131</v>
      </c>
      <c r="K207" t="s">
        <v>1232</v>
      </c>
      <c r="L207" t="s">
        <v>489</v>
      </c>
      <c r="M207" t="s">
        <v>489</v>
      </c>
      <c r="N207">
        <v>4</v>
      </c>
      <c r="O207" t="s">
        <v>149</v>
      </c>
      <c r="P207">
        <v>5</v>
      </c>
      <c r="Q207" t="s">
        <v>1376</v>
      </c>
      <c r="R207">
        <v>0</v>
      </c>
      <c r="S207" t="s">
        <v>1377</v>
      </c>
      <c r="T207" t="s">
        <v>24</v>
      </c>
      <c r="U207">
        <v>38</v>
      </c>
      <c r="V207" t="s">
        <v>1378</v>
      </c>
      <c r="W207" t="s">
        <v>448</v>
      </c>
    </row>
    <row r="208" spans="1:23" x14ac:dyDescent="0.15">
      <c r="A208">
        <v>1060</v>
      </c>
      <c r="B208">
        <v>2</v>
      </c>
      <c r="C208" t="s">
        <v>1379</v>
      </c>
      <c r="D208" t="s">
        <v>1380</v>
      </c>
      <c r="E208">
        <v>19</v>
      </c>
      <c r="F208">
        <v>0</v>
      </c>
      <c r="G208">
        <v>0</v>
      </c>
      <c r="H208" t="s">
        <v>1231</v>
      </c>
      <c r="I208" t="s">
        <v>131</v>
      </c>
      <c r="J208" t="s">
        <v>131</v>
      </c>
      <c r="K208" t="s">
        <v>1232</v>
      </c>
      <c r="L208" t="s">
        <v>489</v>
      </c>
      <c r="M208" t="s">
        <v>489</v>
      </c>
      <c r="N208">
        <v>4</v>
      </c>
      <c r="O208" t="s">
        <v>149</v>
      </c>
      <c r="P208">
        <v>5</v>
      </c>
      <c r="Q208" t="s">
        <v>1381</v>
      </c>
      <c r="R208">
        <v>0</v>
      </c>
      <c r="S208" t="s">
        <v>1382</v>
      </c>
      <c r="T208" t="s">
        <v>24</v>
      </c>
      <c r="U208">
        <v>38</v>
      </c>
      <c r="V208" t="s">
        <v>1383</v>
      </c>
      <c r="W208" t="s">
        <v>448</v>
      </c>
    </row>
    <row r="209" spans="1:23" x14ac:dyDescent="0.15">
      <c r="A209">
        <v>1061</v>
      </c>
      <c r="B209">
        <v>2</v>
      </c>
      <c r="C209" t="s">
        <v>1384</v>
      </c>
      <c r="D209" t="s">
        <v>1385</v>
      </c>
      <c r="E209">
        <v>19</v>
      </c>
      <c r="F209">
        <v>0</v>
      </c>
      <c r="G209">
        <v>0</v>
      </c>
      <c r="H209" t="s">
        <v>1231</v>
      </c>
      <c r="I209" t="s">
        <v>131</v>
      </c>
      <c r="J209" t="s">
        <v>131</v>
      </c>
      <c r="K209" t="s">
        <v>1232</v>
      </c>
      <c r="L209" t="s">
        <v>489</v>
      </c>
      <c r="M209" t="s">
        <v>489</v>
      </c>
      <c r="N209">
        <v>4</v>
      </c>
      <c r="O209" t="s">
        <v>149</v>
      </c>
      <c r="P209">
        <v>4</v>
      </c>
      <c r="Q209" t="s">
        <v>1386</v>
      </c>
      <c r="R209">
        <v>0</v>
      </c>
      <c r="S209" t="s">
        <v>1387</v>
      </c>
      <c r="T209" t="s">
        <v>24</v>
      </c>
      <c r="U209">
        <v>38</v>
      </c>
      <c r="V209" t="s">
        <v>1388</v>
      </c>
      <c r="W209" t="s">
        <v>448</v>
      </c>
    </row>
    <row r="210" spans="1:23" x14ac:dyDescent="0.15">
      <c r="A210">
        <v>1062</v>
      </c>
      <c r="B210">
        <v>2</v>
      </c>
      <c r="C210" t="s">
        <v>1389</v>
      </c>
      <c r="D210" t="s">
        <v>1390</v>
      </c>
      <c r="E210">
        <v>19</v>
      </c>
      <c r="F210">
        <v>0</v>
      </c>
      <c r="G210">
        <v>0</v>
      </c>
      <c r="H210" t="s">
        <v>1231</v>
      </c>
      <c r="I210" t="s">
        <v>131</v>
      </c>
      <c r="J210" t="s">
        <v>131</v>
      </c>
      <c r="K210" t="s">
        <v>1232</v>
      </c>
      <c r="L210" t="s">
        <v>489</v>
      </c>
      <c r="M210" t="s">
        <v>489</v>
      </c>
      <c r="N210">
        <v>4</v>
      </c>
      <c r="O210" t="s">
        <v>149</v>
      </c>
      <c r="P210">
        <v>4</v>
      </c>
      <c r="Q210" t="s">
        <v>1391</v>
      </c>
      <c r="R210">
        <v>0</v>
      </c>
      <c r="S210" t="s">
        <v>1392</v>
      </c>
      <c r="T210" t="s">
        <v>24</v>
      </c>
      <c r="U210">
        <v>38</v>
      </c>
      <c r="V210" t="s">
        <v>1393</v>
      </c>
      <c r="W210" t="s">
        <v>448</v>
      </c>
    </row>
    <row r="211" spans="1:23" x14ac:dyDescent="0.15">
      <c r="A211">
        <v>1063</v>
      </c>
      <c r="B211">
        <v>2</v>
      </c>
      <c r="C211" t="s">
        <v>1394</v>
      </c>
      <c r="D211" t="s">
        <v>1395</v>
      </c>
      <c r="E211">
        <v>19</v>
      </c>
      <c r="F211">
        <v>0</v>
      </c>
      <c r="G211">
        <v>0</v>
      </c>
      <c r="H211" t="s">
        <v>1231</v>
      </c>
      <c r="I211" t="s">
        <v>131</v>
      </c>
      <c r="J211" t="s">
        <v>131</v>
      </c>
      <c r="K211" t="s">
        <v>1232</v>
      </c>
      <c r="L211" t="s">
        <v>489</v>
      </c>
      <c r="M211" t="s">
        <v>489</v>
      </c>
      <c r="N211">
        <v>4</v>
      </c>
      <c r="O211" t="s">
        <v>149</v>
      </c>
      <c r="P211">
        <v>3</v>
      </c>
      <c r="Q211" t="s">
        <v>1396</v>
      </c>
      <c r="R211">
        <v>0</v>
      </c>
      <c r="S211" t="s">
        <v>1397</v>
      </c>
      <c r="T211" t="s">
        <v>24</v>
      </c>
      <c r="U211">
        <v>38</v>
      </c>
      <c r="V211" t="s">
        <v>1398</v>
      </c>
      <c r="W211" t="s">
        <v>448</v>
      </c>
    </row>
    <row r="212" spans="1:23" x14ac:dyDescent="0.15">
      <c r="A212">
        <v>1064</v>
      </c>
      <c r="B212">
        <v>2</v>
      </c>
      <c r="C212" t="s">
        <v>1399</v>
      </c>
      <c r="D212" t="s">
        <v>1400</v>
      </c>
      <c r="E212">
        <v>19</v>
      </c>
      <c r="F212">
        <v>0</v>
      </c>
      <c r="G212">
        <v>0</v>
      </c>
      <c r="H212" t="s">
        <v>1231</v>
      </c>
      <c r="I212" t="s">
        <v>131</v>
      </c>
      <c r="J212" t="s">
        <v>131</v>
      </c>
      <c r="K212" t="s">
        <v>1232</v>
      </c>
      <c r="L212" t="s">
        <v>489</v>
      </c>
      <c r="M212" t="s">
        <v>489</v>
      </c>
      <c r="N212">
        <v>4</v>
      </c>
      <c r="O212" t="s">
        <v>149</v>
      </c>
      <c r="P212">
        <v>3</v>
      </c>
      <c r="Q212" t="s">
        <v>949</v>
      </c>
      <c r="R212">
        <v>0</v>
      </c>
      <c r="S212" t="s">
        <v>1401</v>
      </c>
      <c r="T212" t="s">
        <v>24</v>
      </c>
      <c r="U212">
        <v>38</v>
      </c>
      <c r="V212" t="s">
        <v>1402</v>
      </c>
      <c r="W212" t="s">
        <v>448</v>
      </c>
    </row>
    <row r="213" spans="1:23" x14ac:dyDescent="0.15">
      <c r="A213">
        <v>1065</v>
      </c>
      <c r="B213">
        <v>2</v>
      </c>
      <c r="C213" t="s">
        <v>1403</v>
      </c>
      <c r="D213" t="s">
        <v>1404</v>
      </c>
      <c r="E213">
        <v>19</v>
      </c>
      <c r="F213">
        <v>0</v>
      </c>
      <c r="G213">
        <v>0</v>
      </c>
      <c r="H213" t="s">
        <v>1231</v>
      </c>
      <c r="I213" t="s">
        <v>131</v>
      </c>
      <c r="J213" t="s">
        <v>131</v>
      </c>
      <c r="K213" t="s">
        <v>1232</v>
      </c>
      <c r="L213" t="s">
        <v>489</v>
      </c>
      <c r="M213" t="s">
        <v>489</v>
      </c>
      <c r="N213">
        <v>4</v>
      </c>
      <c r="O213" t="s">
        <v>149</v>
      </c>
      <c r="P213">
        <v>3</v>
      </c>
      <c r="Q213" t="s">
        <v>1405</v>
      </c>
      <c r="R213">
        <v>0</v>
      </c>
      <c r="S213" t="s">
        <v>1406</v>
      </c>
      <c r="T213" t="s">
        <v>24</v>
      </c>
      <c r="U213">
        <v>38</v>
      </c>
      <c r="V213" t="s">
        <v>1407</v>
      </c>
      <c r="W213" t="s">
        <v>448</v>
      </c>
    </row>
    <row r="214" spans="1:23" x14ac:dyDescent="0.15">
      <c r="A214">
        <v>1066</v>
      </c>
      <c r="B214">
        <v>2</v>
      </c>
      <c r="C214" t="s">
        <v>1408</v>
      </c>
      <c r="D214" t="s">
        <v>1409</v>
      </c>
      <c r="E214">
        <v>19</v>
      </c>
      <c r="F214">
        <v>0</v>
      </c>
      <c r="G214">
        <v>0</v>
      </c>
      <c r="H214" t="s">
        <v>1231</v>
      </c>
      <c r="I214" t="s">
        <v>131</v>
      </c>
      <c r="J214" t="s">
        <v>131</v>
      </c>
      <c r="K214" t="s">
        <v>1232</v>
      </c>
      <c r="L214" t="s">
        <v>489</v>
      </c>
      <c r="M214" t="s">
        <v>489</v>
      </c>
      <c r="N214">
        <v>4</v>
      </c>
      <c r="O214" t="s">
        <v>149</v>
      </c>
      <c r="P214">
        <v>3</v>
      </c>
      <c r="Q214" t="s">
        <v>253</v>
      </c>
      <c r="R214">
        <v>0</v>
      </c>
      <c r="S214" t="s">
        <v>1410</v>
      </c>
      <c r="T214" t="s">
        <v>24</v>
      </c>
      <c r="U214">
        <v>38</v>
      </c>
      <c r="V214" t="s">
        <v>1411</v>
      </c>
      <c r="W214" t="s">
        <v>448</v>
      </c>
    </row>
    <row r="215" spans="1:23" x14ac:dyDescent="0.15">
      <c r="A215">
        <v>1067</v>
      </c>
      <c r="B215">
        <v>2</v>
      </c>
      <c r="C215" t="s">
        <v>1412</v>
      </c>
      <c r="D215" t="s">
        <v>1413</v>
      </c>
      <c r="E215">
        <v>19</v>
      </c>
      <c r="F215">
        <v>0</v>
      </c>
      <c r="G215">
        <v>0</v>
      </c>
      <c r="H215" t="s">
        <v>1231</v>
      </c>
      <c r="I215" t="s">
        <v>131</v>
      </c>
      <c r="J215" t="s">
        <v>131</v>
      </c>
      <c r="K215" t="s">
        <v>1232</v>
      </c>
      <c r="L215" t="s">
        <v>489</v>
      </c>
      <c r="M215" t="s">
        <v>489</v>
      </c>
      <c r="N215">
        <v>4</v>
      </c>
      <c r="O215" t="s">
        <v>149</v>
      </c>
      <c r="P215">
        <v>3</v>
      </c>
      <c r="Q215" t="s">
        <v>1414</v>
      </c>
      <c r="R215">
        <v>0</v>
      </c>
      <c r="S215" t="s">
        <v>1415</v>
      </c>
      <c r="T215" t="s">
        <v>24</v>
      </c>
      <c r="U215">
        <v>38</v>
      </c>
      <c r="V215" t="s">
        <v>1416</v>
      </c>
      <c r="W215" t="s">
        <v>448</v>
      </c>
    </row>
    <row r="216" spans="1:23" x14ac:dyDescent="0.15">
      <c r="A216">
        <v>1068</v>
      </c>
      <c r="B216">
        <v>2</v>
      </c>
      <c r="C216" t="s">
        <v>1417</v>
      </c>
      <c r="D216" t="s">
        <v>1418</v>
      </c>
      <c r="E216">
        <v>19</v>
      </c>
      <c r="F216">
        <v>0</v>
      </c>
      <c r="G216">
        <v>0</v>
      </c>
      <c r="H216" t="s">
        <v>1231</v>
      </c>
      <c r="I216" t="s">
        <v>131</v>
      </c>
      <c r="J216" t="s">
        <v>131</v>
      </c>
      <c r="K216" t="s">
        <v>1232</v>
      </c>
      <c r="L216" t="s">
        <v>489</v>
      </c>
      <c r="M216" t="s">
        <v>489</v>
      </c>
      <c r="N216">
        <v>4</v>
      </c>
      <c r="O216" t="s">
        <v>149</v>
      </c>
      <c r="P216">
        <v>2</v>
      </c>
      <c r="Q216" t="s">
        <v>1419</v>
      </c>
      <c r="R216">
        <v>0</v>
      </c>
      <c r="S216" t="s">
        <v>1420</v>
      </c>
      <c r="T216" t="s">
        <v>24</v>
      </c>
      <c r="U216">
        <v>38</v>
      </c>
      <c r="V216" t="s">
        <v>1421</v>
      </c>
      <c r="W216" t="s">
        <v>448</v>
      </c>
    </row>
    <row r="217" spans="1:23" x14ac:dyDescent="0.15">
      <c r="A217">
        <v>1069</v>
      </c>
      <c r="B217">
        <v>2</v>
      </c>
      <c r="C217" t="s">
        <v>1422</v>
      </c>
      <c r="D217" t="s">
        <v>1423</v>
      </c>
      <c r="E217">
        <v>19</v>
      </c>
      <c r="F217">
        <v>0</v>
      </c>
      <c r="G217">
        <v>0</v>
      </c>
      <c r="H217" t="s">
        <v>1231</v>
      </c>
      <c r="I217" t="s">
        <v>131</v>
      </c>
      <c r="J217" t="s">
        <v>131</v>
      </c>
      <c r="K217" t="s">
        <v>1232</v>
      </c>
      <c r="L217" t="s">
        <v>489</v>
      </c>
      <c r="M217" t="s">
        <v>489</v>
      </c>
      <c r="N217">
        <v>4</v>
      </c>
      <c r="O217" t="s">
        <v>149</v>
      </c>
      <c r="P217">
        <v>2</v>
      </c>
      <c r="Q217" t="s">
        <v>1424</v>
      </c>
      <c r="R217">
        <v>0</v>
      </c>
      <c r="S217" t="s">
        <v>1425</v>
      </c>
      <c r="T217" t="s">
        <v>24</v>
      </c>
      <c r="U217">
        <v>38</v>
      </c>
      <c r="V217" t="s">
        <v>1426</v>
      </c>
      <c r="W217" t="s">
        <v>448</v>
      </c>
    </row>
    <row r="218" spans="1:23" x14ac:dyDescent="0.15">
      <c r="A218">
        <v>1070</v>
      </c>
      <c r="B218">
        <v>2</v>
      </c>
      <c r="C218" t="s">
        <v>1427</v>
      </c>
      <c r="D218" t="s">
        <v>1428</v>
      </c>
      <c r="E218">
        <v>19</v>
      </c>
      <c r="F218">
        <v>0</v>
      </c>
      <c r="G218">
        <v>0</v>
      </c>
      <c r="H218" t="s">
        <v>1231</v>
      </c>
      <c r="I218" t="s">
        <v>131</v>
      </c>
      <c r="J218" t="s">
        <v>131</v>
      </c>
      <c r="K218" t="s">
        <v>1232</v>
      </c>
      <c r="L218" t="s">
        <v>489</v>
      </c>
      <c r="M218" t="s">
        <v>489</v>
      </c>
      <c r="N218">
        <v>4</v>
      </c>
      <c r="O218" t="s">
        <v>149</v>
      </c>
      <c r="P218">
        <v>1</v>
      </c>
      <c r="Q218" t="s">
        <v>1429</v>
      </c>
      <c r="R218">
        <v>0</v>
      </c>
      <c r="S218" t="s">
        <v>1430</v>
      </c>
      <c r="T218" t="s">
        <v>24</v>
      </c>
      <c r="U218">
        <v>38</v>
      </c>
      <c r="V218" t="s">
        <v>1431</v>
      </c>
      <c r="W218" t="s">
        <v>448</v>
      </c>
    </row>
    <row r="219" spans="1:23" x14ac:dyDescent="0.15">
      <c r="A219">
        <v>1071</v>
      </c>
      <c r="B219">
        <v>1</v>
      </c>
      <c r="C219" t="s">
        <v>1432</v>
      </c>
      <c r="D219" t="s">
        <v>1433</v>
      </c>
      <c r="E219">
        <v>18</v>
      </c>
      <c r="F219">
        <v>0</v>
      </c>
      <c r="G219">
        <v>0</v>
      </c>
      <c r="H219" t="s">
        <v>1434</v>
      </c>
      <c r="I219" t="s">
        <v>131</v>
      </c>
      <c r="J219" t="s">
        <v>131</v>
      </c>
      <c r="K219" t="s">
        <v>1435</v>
      </c>
      <c r="L219" t="s">
        <v>489</v>
      </c>
      <c r="M219" t="s">
        <v>489</v>
      </c>
      <c r="N219">
        <v>4</v>
      </c>
      <c r="O219" t="s">
        <v>149</v>
      </c>
      <c r="P219">
        <v>6</v>
      </c>
      <c r="Q219" t="s">
        <v>1436</v>
      </c>
      <c r="R219">
        <v>0</v>
      </c>
      <c r="S219" t="s">
        <v>1437</v>
      </c>
      <c r="T219" t="s">
        <v>24</v>
      </c>
      <c r="U219">
        <v>38</v>
      </c>
      <c r="V219" t="s">
        <v>1438</v>
      </c>
      <c r="W219" t="s">
        <v>454</v>
      </c>
    </row>
    <row r="220" spans="1:23" x14ac:dyDescent="0.15">
      <c r="A220">
        <v>1072</v>
      </c>
      <c r="B220">
        <v>1</v>
      </c>
      <c r="C220" t="s">
        <v>1439</v>
      </c>
      <c r="D220" t="s">
        <v>1440</v>
      </c>
      <c r="E220">
        <v>18</v>
      </c>
      <c r="F220">
        <v>0</v>
      </c>
      <c r="G220">
        <v>0</v>
      </c>
      <c r="H220" t="s">
        <v>1434</v>
      </c>
      <c r="I220" t="s">
        <v>131</v>
      </c>
      <c r="J220" t="s">
        <v>131</v>
      </c>
      <c r="K220" t="s">
        <v>1435</v>
      </c>
      <c r="L220" t="s">
        <v>489</v>
      </c>
      <c r="M220" t="s">
        <v>489</v>
      </c>
      <c r="N220">
        <v>4</v>
      </c>
      <c r="O220" t="s">
        <v>149</v>
      </c>
      <c r="P220">
        <v>6</v>
      </c>
      <c r="Q220" t="s">
        <v>1097</v>
      </c>
      <c r="R220">
        <v>0</v>
      </c>
      <c r="S220" t="s">
        <v>1441</v>
      </c>
      <c r="T220" t="s">
        <v>24</v>
      </c>
      <c r="U220">
        <v>38</v>
      </c>
      <c r="V220" t="s">
        <v>1442</v>
      </c>
      <c r="W220" t="s">
        <v>454</v>
      </c>
    </row>
    <row r="221" spans="1:23" x14ac:dyDescent="0.15">
      <c r="A221">
        <v>1073</v>
      </c>
      <c r="B221">
        <v>1</v>
      </c>
      <c r="C221" t="s">
        <v>1443</v>
      </c>
      <c r="D221" t="s">
        <v>1444</v>
      </c>
      <c r="E221">
        <v>18</v>
      </c>
      <c r="F221">
        <v>0</v>
      </c>
      <c r="G221">
        <v>0</v>
      </c>
      <c r="H221" t="s">
        <v>1434</v>
      </c>
      <c r="I221" t="s">
        <v>131</v>
      </c>
      <c r="J221" t="s">
        <v>131</v>
      </c>
      <c r="K221" t="s">
        <v>1435</v>
      </c>
      <c r="L221" t="s">
        <v>489</v>
      </c>
      <c r="M221" t="s">
        <v>489</v>
      </c>
      <c r="N221">
        <v>4</v>
      </c>
      <c r="O221" t="s">
        <v>149</v>
      </c>
      <c r="P221">
        <v>5</v>
      </c>
      <c r="Q221" t="s">
        <v>1445</v>
      </c>
      <c r="R221">
        <v>0</v>
      </c>
      <c r="S221" t="s">
        <v>1446</v>
      </c>
      <c r="T221" t="s">
        <v>24</v>
      </c>
      <c r="U221">
        <v>38</v>
      </c>
      <c r="V221" t="s">
        <v>1447</v>
      </c>
      <c r="W221" t="s">
        <v>454</v>
      </c>
    </row>
    <row r="222" spans="1:23" x14ac:dyDescent="0.15">
      <c r="A222">
        <v>1074</v>
      </c>
      <c r="B222">
        <v>1</v>
      </c>
      <c r="C222" t="s">
        <v>1448</v>
      </c>
      <c r="D222" t="s">
        <v>1449</v>
      </c>
      <c r="E222">
        <v>18</v>
      </c>
      <c r="F222">
        <v>0</v>
      </c>
      <c r="G222">
        <v>0</v>
      </c>
      <c r="H222" t="s">
        <v>1434</v>
      </c>
      <c r="I222" t="s">
        <v>131</v>
      </c>
      <c r="J222" t="s">
        <v>131</v>
      </c>
      <c r="K222" t="s">
        <v>1435</v>
      </c>
      <c r="L222" t="s">
        <v>489</v>
      </c>
      <c r="M222" t="s">
        <v>489</v>
      </c>
      <c r="N222">
        <v>4</v>
      </c>
      <c r="O222" t="s">
        <v>149</v>
      </c>
      <c r="P222">
        <v>5</v>
      </c>
      <c r="Q222" t="s">
        <v>1450</v>
      </c>
      <c r="R222">
        <v>0</v>
      </c>
      <c r="S222" t="s">
        <v>1451</v>
      </c>
      <c r="T222" t="s">
        <v>24</v>
      </c>
      <c r="U222">
        <v>38</v>
      </c>
      <c r="V222" t="s">
        <v>1452</v>
      </c>
      <c r="W222" t="s">
        <v>454</v>
      </c>
    </row>
    <row r="223" spans="1:23" x14ac:dyDescent="0.15">
      <c r="A223">
        <v>1075</v>
      </c>
      <c r="B223">
        <v>1</v>
      </c>
      <c r="C223" t="s">
        <v>1453</v>
      </c>
      <c r="D223" t="s">
        <v>1454</v>
      </c>
      <c r="E223">
        <v>18</v>
      </c>
      <c r="F223">
        <v>0</v>
      </c>
      <c r="G223">
        <v>0</v>
      </c>
      <c r="H223" t="s">
        <v>1434</v>
      </c>
      <c r="I223" t="s">
        <v>131</v>
      </c>
      <c r="J223" t="s">
        <v>131</v>
      </c>
      <c r="K223" t="s">
        <v>1435</v>
      </c>
      <c r="L223" t="s">
        <v>489</v>
      </c>
      <c r="M223" t="s">
        <v>489</v>
      </c>
      <c r="N223">
        <v>4</v>
      </c>
      <c r="O223" t="s">
        <v>149</v>
      </c>
      <c r="P223">
        <v>5</v>
      </c>
      <c r="Q223" t="s">
        <v>1455</v>
      </c>
      <c r="R223">
        <v>0</v>
      </c>
      <c r="S223" t="s">
        <v>1456</v>
      </c>
      <c r="T223" t="s">
        <v>24</v>
      </c>
      <c r="U223">
        <v>38</v>
      </c>
      <c r="V223" t="s">
        <v>1457</v>
      </c>
      <c r="W223" t="s">
        <v>454</v>
      </c>
    </row>
    <row r="224" spans="1:23" x14ac:dyDescent="0.15">
      <c r="A224">
        <v>1076</v>
      </c>
      <c r="B224">
        <v>1</v>
      </c>
      <c r="C224" t="s">
        <v>1458</v>
      </c>
      <c r="D224" t="s">
        <v>1459</v>
      </c>
      <c r="E224">
        <v>18</v>
      </c>
      <c r="F224">
        <v>0</v>
      </c>
      <c r="G224">
        <v>0</v>
      </c>
      <c r="H224" t="s">
        <v>1434</v>
      </c>
      <c r="I224" t="s">
        <v>131</v>
      </c>
      <c r="J224" t="s">
        <v>131</v>
      </c>
      <c r="K224" t="s">
        <v>1435</v>
      </c>
      <c r="L224" t="s">
        <v>489</v>
      </c>
      <c r="M224" t="s">
        <v>489</v>
      </c>
      <c r="N224">
        <v>4</v>
      </c>
      <c r="O224" t="s">
        <v>149</v>
      </c>
      <c r="P224">
        <v>5</v>
      </c>
      <c r="Q224" t="s">
        <v>1460</v>
      </c>
      <c r="R224">
        <v>0</v>
      </c>
      <c r="S224" t="s">
        <v>1461</v>
      </c>
      <c r="T224" t="s">
        <v>24</v>
      </c>
      <c r="U224">
        <v>38</v>
      </c>
      <c r="V224" t="s">
        <v>1462</v>
      </c>
      <c r="W224" t="s">
        <v>454</v>
      </c>
    </row>
    <row r="225" spans="1:23" x14ac:dyDescent="0.15">
      <c r="A225">
        <v>1077</v>
      </c>
      <c r="B225">
        <v>1</v>
      </c>
      <c r="C225" t="s">
        <v>1463</v>
      </c>
      <c r="D225" t="s">
        <v>1464</v>
      </c>
      <c r="E225">
        <v>18</v>
      </c>
      <c r="F225">
        <v>0</v>
      </c>
      <c r="G225">
        <v>0</v>
      </c>
      <c r="H225" t="s">
        <v>1434</v>
      </c>
      <c r="I225" t="s">
        <v>131</v>
      </c>
      <c r="J225" t="s">
        <v>131</v>
      </c>
      <c r="K225" t="s">
        <v>1435</v>
      </c>
      <c r="L225" t="s">
        <v>489</v>
      </c>
      <c r="M225" t="s">
        <v>489</v>
      </c>
      <c r="N225">
        <v>4</v>
      </c>
      <c r="O225" t="s">
        <v>149</v>
      </c>
      <c r="P225">
        <v>4</v>
      </c>
      <c r="Q225" t="s">
        <v>1465</v>
      </c>
      <c r="R225">
        <v>0</v>
      </c>
      <c r="S225" t="s">
        <v>1466</v>
      </c>
      <c r="T225" t="s">
        <v>24</v>
      </c>
      <c r="U225">
        <v>38</v>
      </c>
      <c r="V225" t="s">
        <v>1467</v>
      </c>
      <c r="W225" t="s">
        <v>454</v>
      </c>
    </row>
    <row r="226" spans="1:23" x14ac:dyDescent="0.15">
      <c r="A226">
        <v>1078</v>
      </c>
      <c r="B226">
        <v>1</v>
      </c>
      <c r="C226" t="s">
        <v>1468</v>
      </c>
      <c r="D226" t="s">
        <v>1469</v>
      </c>
      <c r="E226">
        <v>18</v>
      </c>
      <c r="F226">
        <v>0</v>
      </c>
      <c r="G226">
        <v>0</v>
      </c>
      <c r="H226" t="s">
        <v>1434</v>
      </c>
      <c r="I226" t="s">
        <v>131</v>
      </c>
      <c r="J226" t="s">
        <v>131</v>
      </c>
      <c r="K226" t="s">
        <v>1435</v>
      </c>
      <c r="L226" t="s">
        <v>489</v>
      </c>
      <c r="M226" t="s">
        <v>489</v>
      </c>
      <c r="N226">
        <v>4</v>
      </c>
      <c r="O226" t="s">
        <v>149</v>
      </c>
      <c r="P226">
        <v>4</v>
      </c>
      <c r="Q226" t="s">
        <v>1470</v>
      </c>
      <c r="R226">
        <v>0</v>
      </c>
      <c r="S226" t="s">
        <v>1471</v>
      </c>
      <c r="T226" t="s">
        <v>24</v>
      </c>
      <c r="U226">
        <v>38</v>
      </c>
      <c r="V226" t="s">
        <v>1472</v>
      </c>
      <c r="W226" t="s">
        <v>454</v>
      </c>
    </row>
    <row r="227" spans="1:23" x14ac:dyDescent="0.15">
      <c r="A227">
        <v>1079</v>
      </c>
      <c r="B227">
        <v>1</v>
      </c>
      <c r="C227" t="s">
        <v>1473</v>
      </c>
      <c r="D227" t="s">
        <v>1474</v>
      </c>
      <c r="E227">
        <v>18</v>
      </c>
      <c r="F227">
        <v>0</v>
      </c>
      <c r="G227">
        <v>0</v>
      </c>
      <c r="H227" t="s">
        <v>1434</v>
      </c>
      <c r="I227" t="s">
        <v>131</v>
      </c>
      <c r="J227" t="s">
        <v>131</v>
      </c>
      <c r="K227" t="s">
        <v>1435</v>
      </c>
      <c r="L227" t="s">
        <v>489</v>
      </c>
      <c r="M227" t="s">
        <v>489</v>
      </c>
      <c r="N227">
        <v>4</v>
      </c>
      <c r="O227" t="s">
        <v>149</v>
      </c>
      <c r="P227">
        <v>4</v>
      </c>
      <c r="Q227" t="s">
        <v>239</v>
      </c>
      <c r="R227">
        <v>0</v>
      </c>
      <c r="S227" t="s">
        <v>1475</v>
      </c>
      <c r="T227" t="s">
        <v>24</v>
      </c>
      <c r="U227">
        <v>38</v>
      </c>
      <c r="V227" t="s">
        <v>1476</v>
      </c>
      <c r="W227" t="s">
        <v>454</v>
      </c>
    </row>
    <row r="228" spans="1:23" x14ac:dyDescent="0.15">
      <c r="A228">
        <v>1080</v>
      </c>
      <c r="B228">
        <v>1</v>
      </c>
      <c r="C228" t="s">
        <v>1477</v>
      </c>
      <c r="D228" t="s">
        <v>1478</v>
      </c>
      <c r="E228">
        <v>18</v>
      </c>
      <c r="F228">
        <v>0</v>
      </c>
      <c r="G228">
        <v>0</v>
      </c>
      <c r="H228" t="s">
        <v>1434</v>
      </c>
      <c r="I228" t="s">
        <v>131</v>
      </c>
      <c r="J228" t="s">
        <v>131</v>
      </c>
      <c r="K228" t="s">
        <v>1435</v>
      </c>
      <c r="L228" t="s">
        <v>489</v>
      </c>
      <c r="M228" t="s">
        <v>489</v>
      </c>
      <c r="N228">
        <v>4</v>
      </c>
      <c r="O228" t="s">
        <v>149</v>
      </c>
      <c r="P228">
        <v>3</v>
      </c>
      <c r="Q228" t="s">
        <v>1479</v>
      </c>
      <c r="R228">
        <v>0</v>
      </c>
      <c r="S228" t="s">
        <v>1480</v>
      </c>
      <c r="T228" t="s">
        <v>24</v>
      </c>
      <c r="U228">
        <v>38</v>
      </c>
      <c r="V228" t="s">
        <v>1481</v>
      </c>
      <c r="W228" t="s">
        <v>454</v>
      </c>
    </row>
    <row r="229" spans="1:23" x14ac:dyDescent="0.15">
      <c r="A229">
        <v>1081</v>
      </c>
      <c r="B229">
        <v>1</v>
      </c>
      <c r="C229" t="s">
        <v>1482</v>
      </c>
      <c r="D229" t="s">
        <v>1483</v>
      </c>
      <c r="E229">
        <v>18</v>
      </c>
      <c r="F229">
        <v>0</v>
      </c>
      <c r="G229">
        <v>0</v>
      </c>
      <c r="H229" t="s">
        <v>1434</v>
      </c>
      <c r="I229" t="s">
        <v>131</v>
      </c>
      <c r="J229" t="s">
        <v>131</v>
      </c>
      <c r="K229" t="s">
        <v>1435</v>
      </c>
      <c r="L229" t="s">
        <v>489</v>
      </c>
      <c r="M229" t="s">
        <v>489</v>
      </c>
      <c r="N229">
        <v>4</v>
      </c>
      <c r="O229" t="s">
        <v>149</v>
      </c>
      <c r="P229">
        <v>1</v>
      </c>
      <c r="Q229" t="s">
        <v>1484</v>
      </c>
      <c r="R229">
        <v>0</v>
      </c>
      <c r="S229" t="s">
        <v>1485</v>
      </c>
      <c r="T229" t="s">
        <v>24</v>
      </c>
      <c r="U229">
        <v>38</v>
      </c>
      <c r="V229" t="s">
        <v>1486</v>
      </c>
      <c r="W229" t="s">
        <v>454</v>
      </c>
    </row>
    <row r="230" spans="1:23" x14ac:dyDescent="0.15">
      <c r="A230">
        <v>1082</v>
      </c>
      <c r="B230">
        <v>1</v>
      </c>
      <c r="C230" t="s">
        <v>1487</v>
      </c>
      <c r="D230" t="s">
        <v>1488</v>
      </c>
      <c r="E230">
        <v>18</v>
      </c>
      <c r="F230">
        <v>0</v>
      </c>
      <c r="G230">
        <v>0</v>
      </c>
      <c r="H230" t="s">
        <v>1434</v>
      </c>
      <c r="I230" t="s">
        <v>131</v>
      </c>
      <c r="J230" t="s">
        <v>131</v>
      </c>
      <c r="K230" t="s">
        <v>1435</v>
      </c>
      <c r="L230" t="s">
        <v>489</v>
      </c>
      <c r="M230" t="s">
        <v>489</v>
      </c>
      <c r="N230">
        <v>4</v>
      </c>
      <c r="O230" t="s">
        <v>149</v>
      </c>
      <c r="P230">
        <v>1</v>
      </c>
      <c r="Q230" t="s">
        <v>1489</v>
      </c>
      <c r="R230">
        <v>0</v>
      </c>
      <c r="S230" t="s">
        <v>1490</v>
      </c>
      <c r="T230" t="s">
        <v>24</v>
      </c>
      <c r="U230">
        <v>38</v>
      </c>
      <c r="V230" t="s">
        <v>1491</v>
      </c>
      <c r="W230" t="s">
        <v>454</v>
      </c>
    </row>
    <row r="231" spans="1:23" x14ac:dyDescent="0.15">
      <c r="A231">
        <v>1083</v>
      </c>
      <c r="B231">
        <v>2</v>
      </c>
      <c r="C231" t="s">
        <v>1492</v>
      </c>
      <c r="D231" t="s">
        <v>1493</v>
      </c>
      <c r="E231">
        <v>18</v>
      </c>
      <c r="F231">
        <v>0</v>
      </c>
      <c r="G231">
        <v>0</v>
      </c>
      <c r="H231" t="s">
        <v>1434</v>
      </c>
      <c r="I231" t="s">
        <v>131</v>
      </c>
      <c r="J231" t="s">
        <v>131</v>
      </c>
      <c r="K231" t="s">
        <v>1435</v>
      </c>
      <c r="L231" t="s">
        <v>489</v>
      </c>
      <c r="M231" t="s">
        <v>489</v>
      </c>
      <c r="N231">
        <v>4</v>
      </c>
      <c r="O231" t="s">
        <v>149</v>
      </c>
      <c r="P231">
        <v>6</v>
      </c>
      <c r="Q231" t="s">
        <v>1494</v>
      </c>
      <c r="R231">
        <v>0</v>
      </c>
      <c r="S231" t="s">
        <v>1495</v>
      </c>
      <c r="T231" t="s">
        <v>24</v>
      </c>
      <c r="U231">
        <v>38</v>
      </c>
      <c r="V231" t="s">
        <v>1496</v>
      </c>
      <c r="W231" t="s">
        <v>454</v>
      </c>
    </row>
    <row r="232" spans="1:23" x14ac:dyDescent="0.15">
      <c r="A232">
        <v>1084</v>
      </c>
      <c r="B232">
        <v>2</v>
      </c>
      <c r="C232" t="s">
        <v>1497</v>
      </c>
      <c r="D232" t="s">
        <v>1498</v>
      </c>
      <c r="E232">
        <v>18</v>
      </c>
      <c r="F232">
        <v>0</v>
      </c>
      <c r="G232">
        <v>0</v>
      </c>
      <c r="H232" t="s">
        <v>1434</v>
      </c>
      <c r="I232" t="s">
        <v>131</v>
      </c>
      <c r="J232" t="s">
        <v>131</v>
      </c>
      <c r="K232" t="s">
        <v>1435</v>
      </c>
      <c r="L232" t="s">
        <v>489</v>
      </c>
      <c r="M232" t="s">
        <v>489</v>
      </c>
      <c r="N232">
        <v>4</v>
      </c>
      <c r="O232" t="s">
        <v>149</v>
      </c>
      <c r="P232">
        <v>5</v>
      </c>
      <c r="Q232" t="s">
        <v>1499</v>
      </c>
      <c r="R232">
        <v>0</v>
      </c>
      <c r="S232" t="s">
        <v>1500</v>
      </c>
      <c r="T232" t="s">
        <v>24</v>
      </c>
      <c r="U232">
        <v>38</v>
      </c>
      <c r="V232" t="s">
        <v>1501</v>
      </c>
      <c r="W232" t="s">
        <v>454</v>
      </c>
    </row>
    <row r="233" spans="1:23" x14ac:dyDescent="0.15">
      <c r="A233">
        <v>1085</v>
      </c>
      <c r="B233">
        <v>2</v>
      </c>
      <c r="C233" t="s">
        <v>1502</v>
      </c>
      <c r="D233" t="s">
        <v>1503</v>
      </c>
      <c r="E233">
        <v>18</v>
      </c>
      <c r="F233">
        <v>0</v>
      </c>
      <c r="G233">
        <v>0</v>
      </c>
      <c r="H233" t="s">
        <v>1434</v>
      </c>
      <c r="I233" t="s">
        <v>131</v>
      </c>
      <c r="J233" t="s">
        <v>131</v>
      </c>
      <c r="K233" t="s">
        <v>1435</v>
      </c>
      <c r="L233" t="s">
        <v>489</v>
      </c>
      <c r="M233" t="s">
        <v>489</v>
      </c>
      <c r="N233">
        <v>4</v>
      </c>
      <c r="O233" t="s">
        <v>149</v>
      </c>
      <c r="P233">
        <v>5</v>
      </c>
      <c r="Q233" t="s">
        <v>628</v>
      </c>
      <c r="R233">
        <v>0</v>
      </c>
      <c r="S233" t="s">
        <v>1504</v>
      </c>
      <c r="T233" t="s">
        <v>24</v>
      </c>
      <c r="U233">
        <v>38</v>
      </c>
      <c r="V233" t="s">
        <v>1505</v>
      </c>
      <c r="W233" t="s">
        <v>454</v>
      </c>
    </row>
    <row r="234" spans="1:23" x14ac:dyDescent="0.15">
      <c r="A234">
        <v>1086</v>
      </c>
      <c r="B234">
        <v>2</v>
      </c>
      <c r="C234" t="s">
        <v>1506</v>
      </c>
      <c r="D234" t="s">
        <v>1507</v>
      </c>
      <c r="E234">
        <v>18</v>
      </c>
      <c r="F234">
        <v>0</v>
      </c>
      <c r="G234">
        <v>0</v>
      </c>
      <c r="H234" t="s">
        <v>1434</v>
      </c>
      <c r="I234" t="s">
        <v>131</v>
      </c>
      <c r="J234" t="s">
        <v>131</v>
      </c>
      <c r="K234" t="s">
        <v>1435</v>
      </c>
      <c r="L234" t="s">
        <v>489</v>
      </c>
      <c r="M234" t="s">
        <v>489</v>
      </c>
      <c r="N234">
        <v>4</v>
      </c>
      <c r="O234" t="s">
        <v>149</v>
      </c>
      <c r="P234">
        <v>4</v>
      </c>
      <c r="Q234" t="s">
        <v>1508</v>
      </c>
      <c r="R234">
        <v>0</v>
      </c>
      <c r="S234" t="s">
        <v>1509</v>
      </c>
      <c r="T234" t="s">
        <v>24</v>
      </c>
      <c r="U234">
        <v>38</v>
      </c>
      <c r="V234" t="s">
        <v>1510</v>
      </c>
      <c r="W234" t="s">
        <v>454</v>
      </c>
    </row>
    <row r="235" spans="1:23" x14ac:dyDescent="0.15">
      <c r="A235">
        <v>1087</v>
      </c>
      <c r="B235">
        <v>2</v>
      </c>
      <c r="C235" t="s">
        <v>1511</v>
      </c>
      <c r="D235" t="s">
        <v>1512</v>
      </c>
      <c r="E235">
        <v>18</v>
      </c>
      <c r="F235">
        <v>0</v>
      </c>
      <c r="G235">
        <v>0</v>
      </c>
      <c r="H235" t="s">
        <v>1434</v>
      </c>
      <c r="I235" t="s">
        <v>131</v>
      </c>
      <c r="J235" t="s">
        <v>131</v>
      </c>
      <c r="K235" t="s">
        <v>1435</v>
      </c>
      <c r="L235" t="s">
        <v>489</v>
      </c>
      <c r="M235" t="s">
        <v>489</v>
      </c>
      <c r="N235">
        <v>4</v>
      </c>
      <c r="O235" t="s">
        <v>149</v>
      </c>
      <c r="P235">
        <v>4</v>
      </c>
      <c r="Q235" t="s">
        <v>928</v>
      </c>
      <c r="R235">
        <v>0</v>
      </c>
      <c r="S235" t="s">
        <v>1513</v>
      </c>
      <c r="T235" t="s">
        <v>24</v>
      </c>
      <c r="U235">
        <v>38</v>
      </c>
      <c r="V235" t="s">
        <v>1514</v>
      </c>
      <c r="W235" t="s">
        <v>454</v>
      </c>
    </row>
    <row r="236" spans="1:23" x14ac:dyDescent="0.15">
      <c r="A236">
        <v>1088</v>
      </c>
      <c r="B236">
        <v>2</v>
      </c>
      <c r="C236" t="s">
        <v>1515</v>
      </c>
      <c r="D236" t="s">
        <v>1516</v>
      </c>
      <c r="E236">
        <v>18</v>
      </c>
      <c r="F236">
        <v>0</v>
      </c>
      <c r="G236">
        <v>0</v>
      </c>
      <c r="H236" t="s">
        <v>1434</v>
      </c>
      <c r="I236" t="s">
        <v>131</v>
      </c>
      <c r="J236" t="s">
        <v>131</v>
      </c>
      <c r="K236" t="s">
        <v>1435</v>
      </c>
      <c r="L236" t="s">
        <v>489</v>
      </c>
      <c r="M236" t="s">
        <v>489</v>
      </c>
      <c r="N236">
        <v>4</v>
      </c>
      <c r="O236" t="s">
        <v>149</v>
      </c>
      <c r="P236">
        <v>3</v>
      </c>
      <c r="Q236" t="s">
        <v>1517</v>
      </c>
      <c r="R236">
        <v>0</v>
      </c>
      <c r="S236" t="s">
        <v>1518</v>
      </c>
      <c r="T236" t="s">
        <v>24</v>
      </c>
      <c r="U236">
        <v>38</v>
      </c>
      <c r="V236" t="s">
        <v>1519</v>
      </c>
      <c r="W236" t="s">
        <v>454</v>
      </c>
    </row>
    <row r="237" spans="1:23" x14ac:dyDescent="0.15">
      <c r="A237">
        <v>1089</v>
      </c>
      <c r="B237">
        <v>2</v>
      </c>
      <c r="C237" t="s">
        <v>1520</v>
      </c>
      <c r="D237" t="s">
        <v>1521</v>
      </c>
      <c r="E237">
        <v>18</v>
      </c>
      <c r="F237">
        <v>0</v>
      </c>
      <c r="G237">
        <v>0</v>
      </c>
      <c r="H237" t="s">
        <v>1434</v>
      </c>
      <c r="I237" t="s">
        <v>131</v>
      </c>
      <c r="J237" t="s">
        <v>131</v>
      </c>
      <c r="K237" t="s">
        <v>1435</v>
      </c>
      <c r="L237" t="s">
        <v>489</v>
      </c>
      <c r="M237" t="s">
        <v>489</v>
      </c>
      <c r="N237">
        <v>4</v>
      </c>
      <c r="O237" t="s">
        <v>149</v>
      </c>
      <c r="P237">
        <v>3</v>
      </c>
      <c r="Q237" t="s">
        <v>1522</v>
      </c>
      <c r="R237">
        <v>0</v>
      </c>
      <c r="S237" t="s">
        <v>1523</v>
      </c>
      <c r="T237" t="s">
        <v>24</v>
      </c>
      <c r="U237">
        <v>38</v>
      </c>
      <c r="V237" t="s">
        <v>1524</v>
      </c>
      <c r="W237" t="s">
        <v>454</v>
      </c>
    </row>
    <row r="238" spans="1:23" x14ac:dyDescent="0.15">
      <c r="A238">
        <v>1090</v>
      </c>
      <c r="B238">
        <v>2</v>
      </c>
      <c r="C238" t="s">
        <v>1525</v>
      </c>
      <c r="D238" t="s">
        <v>1526</v>
      </c>
      <c r="E238">
        <v>18</v>
      </c>
      <c r="F238">
        <v>0</v>
      </c>
      <c r="G238">
        <v>0</v>
      </c>
      <c r="H238" t="s">
        <v>1434</v>
      </c>
      <c r="I238" t="s">
        <v>131</v>
      </c>
      <c r="J238" t="s">
        <v>131</v>
      </c>
      <c r="K238" t="s">
        <v>1435</v>
      </c>
      <c r="L238" t="s">
        <v>489</v>
      </c>
      <c r="M238" t="s">
        <v>489</v>
      </c>
      <c r="N238">
        <v>4</v>
      </c>
      <c r="O238" t="s">
        <v>149</v>
      </c>
      <c r="P238">
        <v>2</v>
      </c>
      <c r="Q238" t="s">
        <v>1527</v>
      </c>
      <c r="R238">
        <v>0</v>
      </c>
      <c r="S238" t="s">
        <v>1528</v>
      </c>
      <c r="T238" t="s">
        <v>24</v>
      </c>
      <c r="U238">
        <v>38</v>
      </c>
      <c r="V238" t="s">
        <v>1529</v>
      </c>
      <c r="W238" t="s">
        <v>454</v>
      </c>
    </row>
    <row r="239" spans="1:23" x14ac:dyDescent="0.15">
      <c r="A239">
        <v>1091</v>
      </c>
      <c r="B239">
        <v>2</v>
      </c>
      <c r="C239" t="s">
        <v>1530</v>
      </c>
      <c r="D239" t="s">
        <v>1531</v>
      </c>
      <c r="E239">
        <v>18</v>
      </c>
      <c r="F239">
        <v>0</v>
      </c>
      <c r="G239">
        <v>0</v>
      </c>
      <c r="H239" t="s">
        <v>1434</v>
      </c>
      <c r="I239" t="s">
        <v>131</v>
      </c>
      <c r="J239" t="s">
        <v>131</v>
      </c>
      <c r="K239" t="s">
        <v>1435</v>
      </c>
      <c r="L239" t="s">
        <v>489</v>
      </c>
      <c r="M239" t="s">
        <v>489</v>
      </c>
      <c r="N239">
        <v>4</v>
      </c>
      <c r="O239" t="s">
        <v>149</v>
      </c>
      <c r="P239">
        <v>2</v>
      </c>
      <c r="Q239" t="s">
        <v>343</v>
      </c>
      <c r="R239">
        <v>0</v>
      </c>
      <c r="S239" t="s">
        <v>1532</v>
      </c>
      <c r="T239" t="s">
        <v>24</v>
      </c>
      <c r="U239">
        <v>38</v>
      </c>
      <c r="V239" t="s">
        <v>1533</v>
      </c>
      <c r="W239" t="s">
        <v>454</v>
      </c>
    </row>
    <row r="240" spans="1:23" x14ac:dyDescent="0.15">
      <c r="A240">
        <v>1092</v>
      </c>
      <c r="B240">
        <v>2</v>
      </c>
      <c r="C240" t="s">
        <v>1534</v>
      </c>
      <c r="D240" t="s">
        <v>1535</v>
      </c>
      <c r="E240">
        <v>18</v>
      </c>
      <c r="F240">
        <v>0</v>
      </c>
      <c r="G240">
        <v>0</v>
      </c>
      <c r="H240" t="s">
        <v>1434</v>
      </c>
      <c r="I240" t="s">
        <v>131</v>
      </c>
      <c r="J240" t="s">
        <v>131</v>
      </c>
      <c r="K240" t="s">
        <v>1435</v>
      </c>
      <c r="L240" t="s">
        <v>489</v>
      </c>
      <c r="M240" t="s">
        <v>489</v>
      </c>
      <c r="N240">
        <v>4</v>
      </c>
      <c r="O240" t="s">
        <v>149</v>
      </c>
      <c r="P240">
        <v>1</v>
      </c>
      <c r="Q240" t="s">
        <v>1536</v>
      </c>
      <c r="R240">
        <v>0</v>
      </c>
      <c r="S240" t="s">
        <v>1537</v>
      </c>
      <c r="T240" t="s">
        <v>24</v>
      </c>
      <c r="U240">
        <v>38</v>
      </c>
      <c r="V240" t="s">
        <v>1538</v>
      </c>
      <c r="W240" t="s">
        <v>454</v>
      </c>
    </row>
    <row r="241" spans="1:23" x14ac:dyDescent="0.15">
      <c r="A241">
        <v>1093</v>
      </c>
      <c r="B241">
        <v>2</v>
      </c>
      <c r="C241" t="s">
        <v>1539</v>
      </c>
      <c r="D241" t="s">
        <v>1540</v>
      </c>
      <c r="E241">
        <v>18</v>
      </c>
      <c r="F241">
        <v>0</v>
      </c>
      <c r="G241">
        <v>0</v>
      </c>
      <c r="H241" t="s">
        <v>1434</v>
      </c>
      <c r="I241" t="s">
        <v>131</v>
      </c>
      <c r="J241" t="s">
        <v>131</v>
      </c>
      <c r="K241" t="s">
        <v>1435</v>
      </c>
      <c r="L241" t="s">
        <v>489</v>
      </c>
      <c r="M241" t="s">
        <v>489</v>
      </c>
      <c r="N241">
        <v>4</v>
      </c>
      <c r="O241" t="s">
        <v>149</v>
      </c>
      <c r="P241">
        <v>1</v>
      </c>
      <c r="Q241" t="s">
        <v>1541</v>
      </c>
      <c r="R241">
        <v>0</v>
      </c>
      <c r="S241" t="s">
        <v>1542</v>
      </c>
      <c r="T241" t="s">
        <v>24</v>
      </c>
      <c r="U241">
        <v>38</v>
      </c>
      <c r="V241" t="s">
        <v>1543</v>
      </c>
      <c r="W241" t="s">
        <v>454</v>
      </c>
    </row>
    <row r="242" spans="1:23" x14ac:dyDescent="0.15">
      <c r="A242">
        <v>1094</v>
      </c>
      <c r="B242">
        <v>2</v>
      </c>
      <c r="C242" t="s">
        <v>1544</v>
      </c>
      <c r="D242" t="s">
        <v>1545</v>
      </c>
      <c r="E242">
        <v>18</v>
      </c>
      <c r="F242">
        <v>0</v>
      </c>
      <c r="G242">
        <v>0</v>
      </c>
      <c r="H242" t="s">
        <v>1434</v>
      </c>
      <c r="I242" t="s">
        <v>131</v>
      </c>
      <c r="J242" t="s">
        <v>131</v>
      </c>
      <c r="K242" t="s">
        <v>1435</v>
      </c>
      <c r="L242" t="s">
        <v>489</v>
      </c>
      <c r="M242" t="s">
        <v>489</v>
      </c>
      <c r="N242">
        <v>4</v>
      </c>
      <c r="O242" t="s">
        <v>149</v>
      </c>
      <c r="P242">
        <v>1</v>
      </c>
      <c r="Q242" t="s">
        <v>1546</v>
      </c>
      <c r="R242">
        <v>0</v>
      </c>
      <c r="S242" t="s">
        <v>1547</v>
      </c>
      <c r="T242" t="s">
        <v>24</v>
      </c>
      <c r="U242">
        <v>38</v>
      </c>
      <c r="V242" t="s">
        <v>1548</v>
      </c>
      <c r="W242" t="s">
        <v>454</v>
      </c>
    </row>
    <row r="243" spans="1:23" x14ac:dyDescent="0.15">
      <c r="A243">
        <v>1095</v>
      </c>
      <c r="B243">
        <v>1</v>
      </c>
      <c r="C243" t="s">
        <v>1549</v>
      </c>
      <c r="D243" t="s">
        <v>1550</v>
      </c>
      <c r="E243">
        <v>16</v>
      </c>
      <c r="F243">
        <v>0</v>
      </c>
      <c r="G243">
        <v>0</v>
      </c>
      <c r="H243" t="s">
        <v>1551</v>
      </c>
      <c r="I243" t="s">
        <v>131</v>
      </c>
      <c r="J243" t="s">
        <v>131</v>
      </c>
      <c r="K243" t="s">
        <v>1552</v>
      </c>
      <c r="L243" t="s">
        <v>489</v>
      </c>
      <c r="M243" t="s">
        <v>489</v>
      </c>
      <c r="N243">
        <v>4</v>
      </c>
      <c r="O243" t="s">
        <v>149</v>
      </c>
      <c r="P243">
        <v>6</v>
      </c>
      <c r="Q243" t="s">
        <v>1553</v>
      </c>
      <c r="R243">
        <v>0</v>
      </c>
      <c r="S243" t="s">
        <v>1554</v>
      </c>
      <c r="T243" t="s">
        <v>24</v>
      </c>
      <c r="U243">
        <v>38</v>
      </c>
      <c r="V243" t="s">
        <v>1555</v>
      </c>
      <c r="W243" t="s">
        <v>460</v>
      </c>
    </row>
    <row r="244" spans="1:23" x14ac:dyDescent="0.15">
      <c r="A244">
        <v>1096</v>
      </c>
      <c r="B244">
        <v>1</v>
      </c>
      <c r="C244" t="s">
        <v>1556</v>
      </c>
      <c r="D244" t="s">
        <v>1557</v>
      </c>
      <c r="E244">
        <v>16</v>
      </c>
      <c r="F244">
        <v>0</v>
      </c>
      <c r="G244">
        <v>0</v>
      </c>
      <c r="H244" t="s">
        <v>1551</v>
      </c>
      <c r="I244" t="s">
        <v>131</v>
      </c>
      <c r="J244" t="s">
        <v>131</v>
      </c>
      <c r="K244" t="s">
        <v>1552</v>
      </c>
      <c r="L244" t="s">
        <v>489</v>
      </c>
      <c r="M244" t="s">
        <v>489</v>
      </c>
      <c r="N244">
        <v>4</v>
      </c>
      <c r="O244" t="s">
        <v>149</v>
      </c>
      <c r="P244">
        <v>6</v>
      </c>
      <c r="Q244" t="s">
        <v>1558</v>
      </c>
      <c r="R244">
        <v>0</v>
      </c>
      <c r="S244" t="s">
        <v>1559</v>
      </c>
      <c r="T244" t="s">
        <v>24</v>
      </c>
      <c r="U244">
        <v>38</v>
      </c>
      <c r="V244" t="s">
        <v>1560</v>
      </c>
      <c r="W244" t="s">
        <v>460</v>
      </c>
    </row>
    <row r="245" spans="1:23" x14ac:dyDescent="0.15">
      <c r="A245">
        <v>1097</v>
      </c>
      <c r="B245">
        <v>1</v>
      </c>
      <c r="C245" t="s">
        <v>1561</v>
      </c>
      <c r="D245" t="s">
        <v>1562</v>
      </c>
      <c r="E245">
        <v>16</v>
      </c>
      <c r="F245">
        <v>0</v>
      </c>
      <c r="G245">
        <v>0</v>
      </c>
      <c r="H245" t="s">
        <v>1551</v>
      </c>
      <c r="I245" t="s">
        <v>131</v>
      </c>
      <c r="J245" t="s">
        <v>131</v>
      </c>
      <c r="K245" t="s">
        <v>1552</v>
      </c>
      <c r="L245" t="s">
        <v>489</v>
      </c>
      <c r="M245" t="s">
        <v>489</v>
      </c>
      <c r="N245">
        <v>4</v>
      </c>
      <c r="O245" t="s">
        <v>149</v>
      </c>
      <c r="P245">
        <v>6</v>
      </c>
      <c r="Q245" t="s">
        <v>1563</v>
      </c>
      <c r="R245">
        <v>0</v>
      </c>
      <c r="S245" t="s">
        <v>1564</v>
      </c>
      <c r="T245" t="s">
        <v>24</v>
      </c>
      <c r="U245">
        <v>38</v>
      </c>
      <c r="V245" t="s">
        <v>1565</v>
      </c>
      <c r="W245" t="s">
        <v>460</v>
      </c>
    </row>
    <row r="246" spans="1:23" x14ac:dyDescent="0.15">
      <c r="A246">
        <v>1098</v>
      </c>
      <c r="B246">
        <v>1</v>
      </c>
      <c r="C246" t="s">
        <v>1566</v>
      </c>
      <c r="D246" t="s">
        <v>1567</v>
      </c>
      <c r="E246">
        <v>16</v>
      </c>
      <c r="F246">
        <v>0</v>
      </c>
      <c r="G246">
        <v>0</v>
      </c>
      <c r="H246" t="s">
        <v>1551</v>
      </c>
      <c r="I246" t="s">
        <v>131</v>
      </c>
      <c r="J246" t="s">
        <v>131</v>
      </c>
      <c r="K246" t="s">
        <v>1552</v>
      </c>
      <c r="L246" t="s">
        <v>489</v>
      </c>
      <c r="M246" t="s">
        <v>489</v>
      </c>
      <c r="N246">
        <v>4</v>
      </c>
      <c r="O246" t="s">
        <v>149</v>
      </c>
      <c r="P246">
        <v>6</v>
      </c>
      <c r="Q246" t="s">
        <v>1568</v>
      </c>
      <c r="R246">
        <v>0</v>
      </c>
      <c r="S246" t="s">
        <v>1569</v>
      </c>
      <c r="T246" t="s">
        <v>24</v>
      </c>
      <c r="U246">
        <v>38</v>
      </c>
      <c r="V246" t="s">
        <v>1570</v>
      </c>
      <c r="W246" t="s">
        <v>460</v>
      </c>
    </row>
    <row r="247" spans="1:23" x14ac:dyDescent="0.15">
      <c r="A247">
        <v>1099</v>
      </c>
      <c r="B247">
        <v>1</v>
      </c>
      <c r="C247" t="s">
        <v>1571</v>
      </c>
      <c r="D247" t="s">
        <v>1572</v>
      </c>
      <c r="E247">
        <v>16</v>
      </c>
      <c r="F247">
        <v>0</v>
      </c>
      <c r="G247">
        <v>0</v>
      </c>
      <c r="H247" t="s">
        <v>1551</v>
      </c>
      <c r="I247" t="s">
        <v>131</v>
      </c>
      <c r="J247" t="s">
        <v>131</v>
      </c>
      <c r="K247" t="s">
        <v>1552</v>
      </c>
      <c r="L247" t="s">
        <v>489</v>
      </c>
      <c r="M247" t="s">
        <v>489</v>
      </c>
      <c r="N247">
        <v>4</v>
      </c>
      <c r="O247" t="s">
        <v>149</v>
      </c>
      <c r="P247">
        <v>6</v>
      </c>
      <c r="Q247" t="s">
        <v>1573</v>
      </c>
      <c r="R247">
        <v>0</v>
      </c>
      <c r="S247" t="s">
        <v>1574</v>
      </c>
      <c r="T247" t="s">
        <v>24</v>
      </c>
      <c r="U247">
        <v>38</v>
      </c>
      <c r="V247" t="s">
        <v>1575</v>
      </c>
      <c r="W247" t="s">
        <v>460</v>
      </c>
    </row>
    <row r="248" spans="1:23" x14ac:dyDescent="0.15">
      <c r="A248">
        <v>1100</v>
      </c>
      <c r="B248">
        <v>1</v>
      </c>
      <c r="C248" t="s">
        <v>1576</v>
      </c>
      <c r="D248" t="s">
        <v>1577</v>
      </c>
      <c r="E248">
        <v>16</v>
      </c>
      <c r="F248">
        <v>0</v>
      </c>
      <c r="G248">
        <v>0</v>
      </c>
      <c r="H248" t="s">
        <v>1551</v>
      </c>
      <c r="I248" t="s">
        <v>131</v>
      </c>
      <c r="J248" t="s">
        <v>131</v>
      </c>
      <c r="K248" t="s">
        <v>1552</v>
      </c>
      <c r="L248" t="s">
        <v>489</v>
      </c>
      <c r="M248" t="s">
        <v>489</v>
      </c>
      <c r="N248">
        <v>4</v>
      </c>
      <c r="O248" t="s">
        <v>149</v>
      </c>
      <c r="P248">
        <v>6</v>
      </c>
      <c r="Q248" t="s">
        <v>1578</v>
      </c>
      <c r="R248">
        <v>0</v>
      </c>
      <c r="S248" t="s">
        <v>1579</v>
      </c>
      <c r="T248" t="s">
        <v>24</v>
      </c>
      <c r="U248">
        <v>38</v>
      </c>
      <c r="V248" t="s">
        <v>1580</v>
      </c>
      <c r="W248" t="s">
        <v>460</v>
      </c>
    </row>
    <row r="249" spans="1:23" x14ac:dyDescent="0.15">
      <c r="A249">
        <v>1101</v>
      </c>
      <c r="B249">
        <v>1</v>
      </c>
      <c r="C249" t="s">
        <v>1581</v>
      </c>
      <c r="D249" t="s">
        <v>1582</v>
      </c>
      <c r="E249">
        <v>16</v>
      </c>
      <c r="F249">
        <v>0</v>
      </c>
      <c r="G249">
        <v>0</v>
      </c>
      <c r="H249" t="s">
        <v>1551</v>
      </c>
      <c r="I249" t="s">
        <v>131</v>
      </c>
      <c r="J249" t="s">
        <v>131</v>
      </c>
      <c r="K249" t="s">
        <v>1552</v>
      </c>
      <c r="L249" t="s">
        <v>489</v>
      </c>
      <c r="M249" t="s">
        <v>489</v>
      </c>
      <c r="N249">
        <v>4</v>
      </c>
      <c r="O249" t="s">
        <v>149</v>
      </c>
      <c r="P249">
        <v>5</v>
      </c>
      <c r="Q249" t="s">
        <v>1583</v>
      </c>
      <c r="R249">
        <v>0</v>
      </c>
      <c r="S249" t="s">
        <v>1584</v>
      </c>
      <c r="T249" t="s">
        <v>24</v>
      </c>
      <c r="U249">
        <v>38</v>
      </c>
      <c r="V249" t="s">
        <v>1585</v>
      </c>
      <c r="W249" t="s">
        <v>460</v>
      </c>
    </row>
    <row r="250" spans="1:23" x14ac:dyDescent="0.15">
      <c r="A250">
        <v>1102</v>
      </c>
      <c r="B250">
        <v>1</v>
      </c>
      <c r="C250" t="s">
        <v>1586</v>
      </c>
      <c r="D250" t="s">
        <v>1587</v>
      </c>
      <c r="E250">
        <v>16</v>
      </c>
      <c r="F250">
        <v>0</v>
      </c>
      <c r="G250">
        <v>0</v>
      </c>
      <c r="H250" t="s">
        <v>1551</v>
      </c>
      <c r="I250" t="s">
        <v>131</v>
      </c>
      <c r="J250" t="s">
        <v>131</v>
      </c>
      <c r="K250" t="s">
        <v>1552</v>
      </c>
      <c r="L250" t="s">
        <v>489</v>
      </c>
      <c r="M250" t="s">
        <v>489</v>
      </c>
      <c r="N250">
        <v>4</v>
      </c>
      <c r="O250" t="s">
        <v>149</v>
      </c>
      <c r="P250">
        <v>5</v>
      </c>
      <c r="Q250" t="s">
        <v>1366</v>
      </c>
      <c r="R250">
        <v>0</v>
      </c>
      <c r="S250" t="s">
        <v>1588</v>
      </c>
      <c r="T250" t="s">
        <v>24</v>
      </c>
      <c r="U250">
        <v>38</v>
      </c>
      <c r="V250" t="s">
        <v>1589</v>
      </c>
      <c r="W250" t="s">
        <v>460</v>
      </c>
    </row>
    <row r="251" spans="1:23" x14ac:dyDescent="0.15">
      <c r="A251">
        <v>1103</v>
      </c>
      <c r="B251">
        <v>1</v>
      </c>
      <c r="C251" t="s">
        <v>1590</v>
      </c>
      <c r="D251" t="s">
        <v>1591</v>
      </c>
      <c r="E251">
        <v>16</v>
      </c>
      <c r="F251">
        <v>0</v>
      </c>
      <c r="G251">
        <v>0</v>
      </c>
      <c r="H251" t="s">
        <v>1551</v>
      </c>
      <c r="I251" t="s">
        <v>131</v>
      </c>
      <c r="J251" t="s">
        <v>131</v>
      </c>
      <c r="K251" t="s">
        <v>1552</v>
      </c>
      <c r="L251" t="s">
        <v>489</v>
      </c>
      <c r="M251" t="s">
        <v>489</v>
      </c>
      <c r="N251">
        <v>4</v>
      </c>
      <c r="O251" t="s">
        <v>149</v>
      </c>
      <c r="P251">
        <v>5</v>
      </c>
      <c r="Q251" t="s">
        <v>1592</v>
      </c>
      <c r="R251">
        <v>0</v>
      </c>
      <c r="S251" t="s">
        <v>1593</v>
      </c>
      <c r="T251" t="s">
        <v>24</v>
      </c>
      <c r="U251">
        <v>38</v>
      </c>
      <c r="V251" t="s">
        <v>1594</v>
      </c>
      <c r="W251" t="s">
        <v>460</v>
      </c>
    </row>
    <row r="252" spans="1:23" x14ac:dyDescent="0.15">
      <c r="A252">
        <v>1104</v>
      </c>
      <c r="B252">
        <v>1</v>
      </c>
      <c r="C252" t="s">
        <v>1595</v>
      </c>
      <c r="D252" t="s">
        <v>1596</v>
      </c>
      <c r="E252">
        <v>16</v>
      </c>
      <c r="F252">
        <v>0</v>
      </c>
      <c r="G252">
        <v>0</v>
      </c>
      <c r="H252" t="s">
        <v>1551</v>
      </c>
      <c r="I252" t="s">
        <v>131</v>
      </c>
      <c r="J252" t="s">
        <v>131</v>
      </c>
      <c r="K252" t="s">
        <v>1552</v>
      </c>
      <c r="L252" t="s">
        <v>489</v>
      </c>
      <c r="M252" t="s">
        <v>489</v>
      </c>
      <c r="N252">
        <v>4</v>
      </c>
      <c r="O252" t="s">
        <v>149</v>
      </c>
      <c r="P252">
        <v>5</v>
      </c>
      <c r="Q252" t="s">
        <v>1597</v>
      </c>
      <c r="R252">
        <v>0</v>
      </c>
      <c r="S252" t="s">
        <v>1598</v>
      </c>
      <c r="T252" t="s">
        <v>24</v>
      </c>
      <c r="U252">
        <v>38</v>
      </c>
      <c r="V252" t="s">
        <v>1599</v>
      </c>
      <c r="W252" t="s">
        <v>460</v>
      </c>
    </row>
    <row r="253" spans="1:23" x14ac:dyDescent="0.15">
      <c r="A253">
        <v>1105</v>
      </c>
      <c r="B253">
        <v>1</v>
      </c>
      <c r="C253" t="s">
        <v>1600</v>
      </c>
      <c r="D253" t="s">
        <v>1601</v>
      </c>
      <c r="E253">
        <v>16</v>
      </c>
      <c r="F253">
        <v>0</v>
      </c>
      <c r="G253">
        <v>0</v>
      </c>
      <c r="H253" t="s">
        <v>1551</v>
      </c>
      <c r="I253" t="s">
        <v>131</v>
      </c>
      <c r="J253" t="s">
        <v>131</v>
      </c>
      <c r="K253" t="s">
        <v>1552</v>
      </c>
      <c r="L253" t="s">
        <v>489</v>
      </c>
      <c r="M253" t="s">
        <v>489</v>
      </c>
      <c r="N253">
        <v>4</v>
      </c>
      <c r="O253" t="s">
        <v>149</v>
      </c>
      <c r="P253">
        <v>5</v>
      </c>
      <c r="Q253" t="s">
        <v>1602</v>
      </c>
      <c r="R253">
        <v>0</v>
      </c>
      <c r="S253" t="s">
        <v>1603</v>
      </c>
      <c r="T253" t="s">
        <v>24</v>
      </c>
      <c r="U253">
        <v>38</v>
      </c>
      <c r="V253" t="s">
        <v>1604</v>
      </c>
      <c r="W253" t="s">
        <v>460</v>
      </c>
    </row>
    <row r="254" spans="1:23" x14ac:dyDescent="0.15">
      <c r="A254">
        <v>1106</v>
      </c>
      <c r="B254">
        <v>1</v>
      </c>
      <c r="C254" t="s">
        <v>1605</v>
      </c>
      <c r="D254" t="s">
        <v>1606</v>
      </c>
      <c r="E254">
        <v>16</v>
      </c>
      <c r="F254">
        <v>0</v>
      </c>
      <c r="G254">
        <v>0</v>
      </c>
      <c r="H254" t="s">
        <v>1551</v>
      </c>
      <c r="I254" t="s">
        <v>131</v>
      </c>
      <c r="J254" t="s">
        <v>131</v>
      </c>
      <c r="K254" t="s">
        <v>1552</v>
      </c>
      <c r="L254" t="s">
        <v>489</v>
      </c>
      <c r="M254" t="s">
        <v>489</v>
      </c>
      <c r="N254">
        <v>4</v>
      </c>
      <c r="O254" t="s">
        <v>149</v>
      </c>
      <c r="P254">
        <v>4</v>
      </c>
      <c r="Q254" t="s">
        <v>1607</v>
      </c>
      <c r="R254">
        <v>0</v>
      </c>
      <c r="S254" t="s">
        <v>1608</v>
      </c>
      <c r="T254" t="s">
        <v>24</v>
      </c>
      <c r="U254">
        <v>38</v>
      </c>
      <c r="V254" t="s">
        <v>1609</v>
      </c>
      <c r="W254" t="s">
        <v>460</v>
      </c>
    </row>
    <row r="255" spans="1:23" x14ac:dyDescent="0.15">
      <c r="A255">
        <v>1107</v>
      </c>
      <c r="B255">
        <v>1</v>
      </c>
      <c r="C255" t="s">
        <v>1610</v>
      </c>
      <c r="D255" t="s">
        <v>1611</v>
      </c>
      <c r="E255">
        <v>16</v>
      </c>
      <c r="F255">
        <v>0</v>
      </c>
      <c r="G255">
        <v>0</v>
      </c>
      <c r="H255" t="s">
        <v>1551</v>
      </c>
      <c r="I255" t="s">
        <v>131</v>
      </c>
      <c r="J255" t="s">
        <v>131</v>
      </c>
      <c r="K255" t="s">
        <v>1552</v>
      </c>
      <c r="L255" t="s">
        <v>489</v>
      </c>
      <c r="M255" t="s">
        <v>489</v>
      </c>
      <c r="N255">
        <v>4</v>
      </c>
      <c r="O255" t="s">
        <v>149</v>
      </c>
      <c r="P255">
        <v>4</v>
      </c>
      <c r="Q255" t="s">
        <v>1612</v>
      </c>
      <c r="R255">
        <v>0</v>
      </c>
      <c r="S255" t="s">
        <v>1613</v>
      </c>
      <c r="T255" t="s">
        <v>24</v>
      </c>
      <c r="U255">
        <v>38</v>
      </c>
      <c r="V255" t="s">
        <v>1614</v>
      </c>
      <c r="W255" t="s">
        <v>460</v>
      </c>
    </row>
    <row r="256" spans="1:23" x14ac:dyDescent="0.15">
      <c r="A256">
        <v>1108</v>
      </c>
      <c r="B256">
        <v>1</v>
      </c>
      <c r="C256" t="s">
        <v>1615</v>
      </c>
      <c r="D256" t="s">
        <v>1616</v>
      </c>
      <c r="E256">
        <v>16</v>
      </c>
      <c r="F256">
        <v>0</v>
      </c>
      <c r="G256">
        <v>0</v>
      </c>
      <c r="H256" t="s">
        <v>1551</v>
      </c>
      <c r="I256" t="s">
        <v>131</v>
      </c>
      <c r="J256" t="s">
        <v>131</v>
      </c>
      <c r="K256" t="s">
        <v>1552</v>
      </c>
      <c r="L256" t="s">
        <v>489</v>
      </c>
      <c r="M256" t="s">
        <v>489</v>
      </c>
      <c r="N256">
        <v>4</v>
      </c>
      <c r="O256" t="s">
        <v>149</v>
      </c>
      <c r="P256">
        <v>4</v>
      </c>
      <c r="Q256" t="s">
        <v>206</v>
      </c>
      <c r="R256">
        <v>0</v>
      </c>
      <c r="S256" t="s">
        <v>1617</v>
      </c>
      <c r="T256" t="s">
        <v>24</v>
      </c>
      <c r="U256">
        <v>38</v>
      </c>
      <c r="V256" t="s">
        <v>1618</v>
      </c>
      <c r="W256" t="s">
        <v>460</v>
      </c>
    </row>
    <row r="257" spans="1:23" x14ac:dyDescent="0.15">
      <c r="A257">
        <v>1109</v>
      </c>
      <c r="B257">
        <v>1</v>
      </c>
      <c r="C257" t="s">
        <v>1619</v>
      </c>
      <c r="D257" t="s">
        <v>1620</v>
      </c>
      <c r="E257">
        <v>16</v>
      </c>
      <c r="F257">
        <v>0</v>
      </c>
      <c r="G257">
        <v>0</v>
      </c>
      <c r="H257" t="s">
        <v>1551</v>
      </c>
      <c r="I257" t="s">
        <v>131</v>
      </c>
      <c r="J257" t="s">
        <v>131</v>
      </c>
      <c r="K257" t="s">
        <v>1552</v>
      </c>
      <c r="L257" t="s">
        <v>489</v>
      </c>
      <c r="M257" t="s">
        <v>489</v>
      </c>
      <c r="N257">
        <v>4</v>
      </c>
      <c r="O257" t="s">
        <v>149</v>
      </c>
      <c r="P257">
        <v>3</v>
      </c>
      <c r="Q257" t="s">
        <v>1621</v>
      </c>
      <c r="R257">
        <v>0</v>
      </c>
      <c r="S257" t="s">
        <v>1622</v>
      </c>
      <c r="T257" t="s">
        <v>24</v>
      </c>
      <c r="U257">
        <v>38</v>
      </c>
      <c r="V257" t="s">
        <v>1623</v>
      </c>
      <c r="W257" t="s">
        <v>460</v>
      </c>
    </row>
    <row r="258" spans="1:23" x14ac:dyDescent="0.15">
      <c r="A258">
        <v>1110</v>
      </c>
      <c r="B258">
        <v>1</v>
      </c>
      <c r="C258" t="s">
        <v>1624</v>
      </c>
      <c r="D258" t="s">
        <v>1625</v>
      </c>
      <c r="E258">
        <v>16</v>
      </c>
      <c r="F258">
        <v>0</v>
      </c>
      <c r="G258">
        <v>0</v>
      </c>
      <c r="H258" t="s">
        <v>1551</v>
      </c>
      <c r="I258" t="s">
        <v>131</v>
      </c>
      <c r="J258" t="s">
        <v>131</v>
      </c>
      <c r="K258" t="s">
        <v>1552</v>
      </c>
      <c r="L258" t="s">
        <v>489</v>
      </c>
      <c r="M258" t="s">
        <v>489</v>
      </c>
      <c r="N258">
        <v>4</v>
      </c>
      <c r="O258" t="s">
        <v>149</v>
      </c>
      <c r="P258">
        <v>3</v>
      </c>
      <c r="Q258" t="s">
        <v>1626</v>
      </c>
      <c r="R258">
        <v>0</v>
      </c>
      <c r="S258" t="s">
        <v>1627</v>
      </c>
      <c r="T258" t="s">
        <v>24</v>
      </c>
      <c r="U258">
        <v>38</v>
      </c>
      <c r="V258" t="s">
        <v>1628</v>
      </c>
      <c r="W258" t="s">
        <v>460</v>
      </c>
    </row>
    <row r="259" spans="1:23" x14ac:dyDescent="0.15">
      <c r="A259">
        <v>1111</v>
      </c>
      <c r="B259">
        <v>1</v>
      </c>
      <c r="C259" t="s">
        <v>1629</v>
      </c>
      <c r="D259" t="s">
        <v>1630</v>
      </c>
      <c r="E259">
        <v>16</v>
      </c>
      <c r="F259">
        <v>0</v>
      </c>
      <c r="G259">
        <v>0</v>
      </c>
      <c r="H259" t="s">
        <v>1551</v>
      </c>
      <c r="I259" t="s">
        <v>131</v>
      </c>
      <c r="J259" t="s">
        <v>131</v>
      </c>
      <c r="K259" t="s">
        <v>1552</v>
      </c>
      <c r="L259" t="s">
        <v>489</v>
      </c>
      <c r="M259" t="s">
        <v>489</v>
      </c>
      <c r="N259">
        <v>4</v>
      </c>
      <c r="O259" t="s">
        <v>149</v>
      </c>
      <c r="P259">
        <v>3</v>
      </c>
      <c r="Q259" t="s">
        <v>1631</v>
      </c>
      <c r="R259">
        <v>0</v>
      </c>
      <c r="S259" t="s">
        <v>1632</v>
      </c>
      <c r="T259" t="s">
        <v>24</v>
      </c>
      <c r="U259">
        <v>38</v>
      </c>
      <c r="V259" t="s">
        <v>1633</v>
      </c>
      <c r="W259" t="s">
        <v>460</v>
      </c>
    </row>
    <row r="260" spans="1:23" x14ac:dyDescent="0.15">
      <c r="A260">
        <v>1112</v>
      </c>
      <c r="B260">
        <v>1</v>
      </c>
      <c r="C260" t="s">
        <v>1634</v>
      </c>
      <c r="D260" t="s">
        <v>1635</v>
      </c>
      <c r="E260">
        <v>16</v>
      </c>
      <c r="F260">
        <v>0</v>
      </c>
      <c r="G260">
        <v>0</v>
      </c>
      <c r="H260" t="s">
        <v>1551</v>
      </c>
      <c r="I260" t="s">
        <v>131</v>
      </c>
      <c r="J260" t="s">
        <v>131</v>
      </c>
      <c r="K260" t="s">
        <v>1552</v>
      </c>
      <c r="L260" t="s">
        <v>489</v>
      </c>
      <c r="M260" t="s">
        <v>489</v>
      </c>
      <c r="N260">
        <v>4</v>
      </c>
      <c r="O260" t="s">
        <v>149</v>
      </c>
      <c r="P260">
        <v>3</v>
      </c>
      <c r="Q260" t="s">
        <v>1636</v>
      </c>
      <c r="R260">
        <v>0</v>
      </c>
      <c r="S260" t="s">
        <v>1637</v>
      </c>
      <c r="T260" t="s">
        <v>24</v>
      </c>
      <c r="U260">
        <v>38</v>
      </c>
      <c r="V260" t="s">
        <v>1638</v>
      </c>
      <c r="W260" t="s">
        <v>460</v>
      </c>
    </row>
    <row r="261" spans="1:23" x14ac:dyDescent="0.15">
      <c r="A261">
        <v>1113</v>
      </c>
      <c r="B261">
        <v>1</v>
      </c>
      <c r="C261" t="s">
        <v>1639</v>
      </c>
      <c r="D261" t="s">
        <v>1640</v>
      </c>
      <c r="E261">
        <v>16</v>
      </c>
      <c r="F261">
        <v>0</v>
      </c>
      <c r="G261">
        <v>0</v>
      </c>
      <c r="H261" t="s">
        <v>1551</v>
      </c>
      <c r="I261" t="s">
        <v>131</v>
      </c>
      <c r="J261" t="s">
        <v>131</v>
      </c>
      <c r="K261" t="s">
        <v>1552</v>
      </c>
      <c r="L261" t="s">
        <v>489</v>
      </c>
      <c r="M261" t="s">
        <v>489</v>
      </c>
      <c r="N261">
        <v>4</v>
      </c>
      <c r="O261" t="s">
        <v>149</v>
      </c>
      <c r="P261">
        <v>2</v>
      </c>
      <c r="Q261" t="s">
        <v>1641</v>
      </c>
      <c r="R261">
        <v>0</v>
      </c>
      <c r="S261" t="s">
        <v>1642</v>
      </c>
      <c r="T261" t="s">
        <v>24</v>
      </c>
      <c r="U261">
        <v>38</v>
      </c>
      <c r="V261" t="s">
        <v>1643</v>
      </c>
      <c r="W261" t="s">
        <v>460</v>
      </c>
    </row>
    <row r="262" spans="1:23" x14ac:dyDescent="0.15">
      <c r="A262">
        <v>1114</v>
      </c>
      <c r="B262">
        <v>1</v>
      </c>
      <c r="C262" t="s">
        <v>1644</v>
      </c>
      <c r="D262" t="s">
        <v>1645</v>
      </c>
      <c r="E262">
        <v>16</v>
      </c>
      <c r="F262">
        <v>0</v>
      </c>
      <c r="G262">
        <v>0</v>
      </c>
      <c r="H262" t="s">
        <v>1551</v>
      </c>
      <c r="I262" t="s">
        <v>131</v>
      </c>
      <c r="J262" t="s">
        <v>131</v>
      </c>
      <c r="K262" t="s">
        <v>1552</v>
      </c>
      <c r="L262" t="s">
        <v>489</v>
      </c>
      <c r="M262" t="s">
        <v>489</v>
      </c>
      <c r="N262">
        <v>4</v>
      </c>
      <c r="O262" t="s">
        <v>149</v>
      </c>
      <c r="P262">
        <v>2</v>
      </c>
      <c r="Q262" t="s">
        <v>1646</v>
      </c>
      <c r="R262">
        <v>0</v>
      </c>
      <c r="S262" t="s">
        <v>1647</v>
      </c>
      <c r="T262" t="s">
        <v>24</v>
      </c>
      <c r="U262">
        <v>38</v>
      </c>
      <c r="V262" t="s">
        <v>1648</v>
      </c>
      <c r="W262" t="s">
        <v>460</v>
      </c>
    </row>
    <row r="263" spans="1:23" x14ac:dyDescent="0.15">
      <c r="A263">
        <v>1115</v>
      </c>
      <c r="B263">
        <v>1</v>
      </c>
      <c r="C263" t="s">
        <v>1649</v>
      </c>
      <c r="D263" t="s">
        <v>1650</v>
      </c>
      <c r="E263">
        <v>16</v>
      </c>
      <c r="F263">
        <v>0</v>
      </c>
      <c r="G263">
        <v>0</v>
      </c>
      <c r="H263" t="s">
        <v>1551</v>
      </c>
      <c r="I263" t="s">
        <v>131</v>
      </c>
      <c r="J263" t="s">
        <v>131</v>
      </c>
      <c r="K263" t="s">
        <v>1552</v>
      </c>
      <c r="L263" t="s">
        <v>489</v>
      </c>
      <c r="M263" t="s">
        <v>489</v>
      </c>
      <c r="N263">
        <v>4</v>
      </c>
      <c r="O263" t="s">
        <v>149</v>
      </c>
      <c r="P263">
        <v>2</v>
      </c>
      <c r="Q263" t="s">
        <v>242</v>
      </c>
      <c r="R263">
        <v>0</v>
      </c>
      <c r="S263" t="s">
        <v>1651</v>
      </c>
      <c r="T263" t="s">
        <v>24</v>
      </c>
      <c r="U263">
        <v>38</v>
      </c>
      <c r="V263" t="s">
        <v>1652</v>
      </c>
      <c r="W263" t="s">
        <v>460</v>
      </c>
    </row>
    <row r="264" spans="1:23" x14ac:dyDescent="0.15">
      <c r="A264">
        <v>1116</v>
      </c>
      <c r="B264">
        <v>2</v>
      </c>
      <c r="C264" t="s">
        <v>1653</v>
      </c>
      <c r="D264" t="s">
        <v>1654</v>
      </c>
      <c r="E264">
        <v>16</v>
      </c>
      <c r="F264">
        <v>0</v>
      </c>
      <c r="G264">
        <v>0</v>
      </c>
      <c r="H264" t="s">
        <v>1551</v>
      </c>
      <c r="I264" t="s">
        <v>131</v>
      </c>
      <c r="J264" t="s">
        <v>131</v>
      </c>
      <c r="K264" t="s">
        <v>1552</v>
      </c>
      <c r="L264" t="s">
        <v>489</v>
      </c>
      <c r="M264" t="s">
        <v>489</v>
      </c>
      <c r="N264">
        <v>4</v>
      </c>
      <c r="O264" t="s">
        <v>149</v>
      </c>
      <c r="P264">
        <v>6</v>
      </c>
      <c r="Q264" t="s">
        <v>1655</v>
      </c>
      <c r="R264">
        <v>0</v>
      </c>
      <c r="S264" t="s">
        <v>1656</v>
      </c>
      <c r="T264" t="s">
        <v>24</v>
      </c>
      <c r="U264">
        <v>38</v>
      </c>
      <c r="V264" t="s">
        <v>1657</v>
      </c>
      <c r="W264" t="s">
        <v>460</v>
      </c>
    </row>
    <row r="265" spans="1:23" x14ac:dyDescent="0.15">
      <c r="A265">
        <v>1117</v>
      </c>
      <c r="B265">
        <v>2</v>
      </c>
      <c r="C265" t="s">
        <v>1658</v>
      </c>
      <c r="D265" t="s">
        <v>1659</v>
      </c>
      <c r="E265">
        <v>16</v>
      </c>
      <c r="F265">
        <v>0</v>
      </c>
      <c r="G265">
        <v>0</v>
      </c>
      <c r="H265" t="s">
        <v>1551</v>
      </c>
      <c r="I265" t="s">
        <v>131</v>
      </c>
      <c r="J265" t="s">
        <v>131</v>
      </c>
      <c r="K265" t="s">
        <v>1552</v>
      </c>
      <c r="L265" t="s">
        <v>489</v>
      </c>
      <c r="M265" t="s">
        <v>489</v>
      </c>
      <c r="N265">
        <v>4</v>
      </c>
      <c r="O265" t="s">
        <v>149</v>
      </c>
      <c r="P265">
        <v>6</v>
      </c>
      <c r="Q265" t="s">
        <v>1660</v>
      </c>
      <c r="R265">
        <v>0</v>
      </c>
      <c r="S265" t="s">
        <v>1661</v>
      </c>
      <c r="T265" t="s">
        <v>24</v>
      </c>
      <c r="U265">
        <v>38</v>
      </c>
      <c r="V265" t="s">
        <v>1662</v>
      </c>
      <c r="W265" t="s">
        <v>460</v>
      </c>
    </row>
    <row r="266" spans="1:23" x14ac:dyDescent="0.15">
      <c r="A266">
        <v>1118</v>
      </c>
      <c r="B266">
        <v>2</v>
      </c>
      <c r="C266" t="s">
        <v>1663</v>
      </c>
      <c r="D266" t="s">
        <v>1664</v>
      </c>
      <c r="E266">
        <v>16</v>
      </c>
      <c r="F266">
        <v>0</v>
      </c>
      <c r="G266">
        <v>0</v>
      </c>
      <c r="H266" t="s">
        <v>1551</v>
      </c>
      <c r="I266" t="s">
        <v>131</v>
      </c>
      <c r="J266" t="s">
        <v>131</v>
      </c>
      <c r="K266" t="s">
        <v>1552</v>
      </c>
      <c r="L266" t="s">
        <v>489</v>
      </c>
      <c r="M266" t="s">
        <v>489</v>
      </c>
      <c r="N266">
        <v>4</v>
      </c>
      <c r="O266" t="s">
        <v>149</v>
      </c>
      <c r="P266">
        <v>5</v>
      </c>
      <c r="Q266" t="s">
        <v>1665</v>
      </c>
      <c r="R266">
        <v>0</v>
      </c>
      <c r="S266" t="s">
        <v>1666</v>
      </c>
      <c r="T266" t="s">
        <v>24</v>
      </c>
      <c r="U266">
        <v>38</v>
      </c>
      <c r="V266" t="s">
        <v>1667</v>
      </c>
      <c r="W266" t="s">
        <v>460</v>
      </c>
    </row>
    <row r="267" spans="1:23" x14ac:dyDescent="0.15">
      <c r="A267">
        <v>1119</v>
      </c>
      <c r="B267">
        <v>2</v>
      </c>
      <c r="C267" t="s">
        <v>1668</v>
      </c>
      <c r="D267" t="s">
        <v>1669</v>
      </c>
      <c r="E267">
        <v>16</v>
      </c>
      <c r="F267">
        <v>0</v>
      </c>
      <c r="G267">
        <v>0</v>
      </c>
      <c r="H267" t="s">
        <v>1551</v>
      </c>
      <c r="I267" t="s">
        <v>131</v>
      </c>
      <c r="J267" t="s">
        <v>131</v>
      </c>
      <c r="K267" t="s">
        <v>1552</v>
      </c>
      <c r="L267" t="s">
        <v>489</v>
      </c>
      <c r="M267" t="s">
        <v>489</v>
      </c>
      <c r="N267">
        <v>4</v>
      </c>
      <c r="O267" t="s">
        <v>149</v>
      </c>
      <c r="P267">
        <v>5</v>
      </c>
      <c r="Q267" t="s">
        <v>1670</v>
      </c>
      <c r="R267">
        <v>0</v>
      </c>
      <c r="S267" t="s">
        <v>1671</v>
      </c>
      <c r="T267" t="s">
        <v>24</v>
      </c>
      <c r="U267">
        <v>38</v>
      </c>
      <c r="V267" t="s">
        <v>1672</v>
      </c>
      <c r="W267" t="s">
        <v>460</v>
      </c>
    </row>
    <row r="268" spans="1:23" x14ac:dyDescent="0.15">
      <c r="A268">
        <v>1120</v>
      </c>
      <c r="B268">
        <v>2</v>
      </c>
      <c r="C268" t="s">
        <v>1673</v>
      </c>
      <c r="D268" t="s">
        <v>1674</v>
      </c>
      <c r="E268">
        <v>16</v>
      </c>
      <c r="F268">
        <v>0</v>
      </c>
      <c r="G268">
        <v>0</v>
      </c>
      <c r="H268" t="s">
        <v>1551</v>
      </c>
      <c r="I268" t="s">
        <v>131</v>
      </c>
      <c r="J268" t="s">
        <v>131</v>
      </c>
      <c r="K268" t="s">
        <v>1552</v>
      </c>
      <c r="L268" t="s">
        <v>489</v>
      </c>
      <c r="M268" t="s">
        <v>489</v>
      </c>
      <c r="N268">
        <v>4</v>
      </c>
      <c r="O268" t="s">
        <v>149</v>
      </c>
      <c r="P268">
        <v>5</v>
      </c>
      <c r="Q268" t="s">
        <v>1675</v>
      </c>
      <c r="R268">
        <v>0</v>
      </c>
      <c r="S268" t="s">
        <v>1676</v>
      </c>
      <c r="T268" t="s">
        <v>24</v>
      </c>
      <c r="U268">
        <v>38</v>
      </c>
      <c r="V268" t="s">
        <v>1677</v>
      </c>
      <c r="W268" t="s">
        <v>460</v>
      </c>
    </row>
    <row r="269" spans="1:23" x14ac:dyDescent="0.15">
      <c r="A269">
        <v>1121</v>
      </c>
      <c r="B269">
        <v>2</v>
      </c>
      <c r="C269" t="s">
        <v>1678</v>
      </c>
      <c r="D269" t="s">
        <v>1679</v>
      </c>
      <c r="E269">
        <v>16</v>
      </c>
      <c r="F269">
        <v>0</v>
      </c>
      <c r="G269">
        <v>0</v>
      </c>
      <c r="H269" t="s">
        <v>1551</v>
      </c>
      <c r="I269" t="s">
        <v>131</v>
      </c>
      <c r="J269" t="s">
        <v>131</v>
      </c>
      <c r="K269" t="s">
        <v>1552</v>
      </c>
      <c r="L269" t="s">
        <v>489</v>
      </c>
      <c r="M269" t="s">
        <v>489</v>
      </c>
      <c r="N269">
        <v>4</v>
      </c>
      <c r="O269" t="s">
        <v>149</v>
      </c>
      <c r="P269">
        <v>5</v>
      </c>
      <c r="Q269" t="s">
        <v>1680</v>
      </c>
      <c r="R269">
        <v>0</v>
      </c>
      <c r="S269" t="s">
        <v>1681</v>
      </c>
      <c r="T269" t="s">
        <v>24</v>
      </c>
      <c r="U269">
        <v>38</v>
      </c>
      <c r="V269" t="s">
        <v>1682</v>
      </c>
      <c r="W269" t="s">
        <v>460</v>
      </c>
    </row>
    <row r="270" spans="1:23" x14ac:dyDescent="0.15">
      <c r="A270">
        <v>1122</v>
      </c>
      <c r="B270">
        <v>2</v>
      </c>
      <c r="C270" t="s">
        <v>1683</v>
      </c>
      <c r="D270" t="s">
        <v>1684</v>
      </c>
      <c r="E270">
        <v>16</v>
      </c>
      <c r="F270">
        <v>0</v>
      </c>
      <c r="G270">
        <v>0</v>
      </c>
      <c r="H270" t="s">
        <v>1551</v>
      </c>
      <c r="I270" t="s">
        <v>131</v>
      </c>
      <c r="J270" t="s">
        <v>131</v>
      </c>
      <c r="K270" t="s">
        <v>1552</v>
      </c>
      <c r="L270" t="s">
        <v>489</v>
      </c>
      <c r="M270" t="s">
        <v>489</v>
      </c>
      <c r="N270">
        <v>4</v>
      </c>
      <c r="O270" t="s">
        <v>149</v>
      </c>
      <c r="P270">
        <v>5</v>
      </c>
      <c r="Q270" t="s">
        <v>1685</v>
      </c>
      <c r="R270">
        <v>0</v>
      </c>
      <c r="S270" t="s">
        <v>1686</v>
      </c>
      <c r="T270" t="s">
        <v>24</v>
      </c>
      <c r="U270">
        <v>38</v>
      </c>
      <c r="V270" t="s">
        <v>1687</v>
      </c>
      <c r="W270" t="s">
        <v>460</v>
      </c>
    </row>
    <row r="271" spans="1:23" x14ac:dyDescent="0.15">
      <c r="A271">
        <v>1123</v>
      </c>
      <c r="B271">
        <v>2</v>
      </c>
      <c r="C271" t="s">
        <v>1688</v>
      </c>
      <c r="D271" t="s">
        <v>1689</v>
      </c>
      <c r="E271">
        <v>16</v>
      </c>
      <c r="F271">
        <v>0</v>
      </c>
      <c r="G271">
        <v>0</v>
      </c>
      <c r="H271" t="s">
        <v>1551</v>
      </c>
      <c r="I271" t="s">
        <v>131</v>
      </c>
      <c r="J271" t="s">
        <v>131</v>
      </c>
      <c r="K271" t="s">
        <v>1552</v>
      </c>
      <c r="L271" t="s">
        <v>489</v>
      </c>
      <c r="M271" t="s">
        <v>489</v>
      </c>
      <c r="N271">
        <v>4</v>
      </c>
      <c r="O271" t="s">
        <v>149</v>
      </c>
      <c r="P271">
        <v>4</v>
      </c>
      <c r="Q271" t="s">
        <v>1690</v>
      </c>
      <c r="R271">
        <v>0</v>
      </c>
      <c r="S271" t="s">
        <v>1691</v>
      </c>
      <c r="T271" t="s">
        <v>24</v>
      </c>
      <c r="U271">
        <v>38</v>
      </c>
      <c r="V271" t="s">
        <v>1692</v>
      </c>
      <c r="W271" t="s">
        <v>460</v>
      </c>
    </row>
    <row r="272" spans="1:23" x14ac:dyDescent="0.15">
      <c r="A272">
        <v>1124</v>
      </c>
      <c r="B272">
        <v>2</v>
      </c>
      <c r="C272" t="s">
        <v>1693</v>
      </c>
      <c r="D272" t="s">
        <v>1694</v>
      </c>
      <c r="E272">
        <v>16</v>
      </c>
      <c r="F272">
        <v>0</v>
      </c>
      <c r="G272">
        <v>0</v>
      </c>
      <c r="H272" t="s">
        <v>1551</v>
      </c>
      <c r="I272" t="s">
        <v>131</v>
      </c>
      <c r="J272" t="s">
        <v>131</v>
      </c>
      <c r="K272" t="s">
        <v>1552</v>
      </c>
      <c r="L272" t="s">
        <v>489</v>
      </c>
      <c r="M272" t="s">
        <v>489</v>
      </c>
      <c r="N272">
        <v>4</v>
      </c>
      <c r="O272" t="s">
        <v>149</v>
      </c>
      <c r="P272">
        <v>4</v>
      </c>
      <c r="Q272" t="s">
        <v>1695</v>
      </c>
      <c r="R272">
        <v>0</v>
      </c>
      <c r="S272" t="s">
        <v>1696</v>
      </c>
      <c r="T272" t="s">
        <v>24</v>
      </c>
      <c r="U272">
        <v>38</v>
      </c>
      <c r="V272" t="s">
        <v>1697</v>
      </c>
      <c r="W272" t="s">
        <v>460</v>
      </c>
    </row>
    <row r="273" spans="1:23" x14ac:dyDescent="0.15">
      <c r="A273">
        <v>1125</v>
      </c>
      <c r="B273">
        <v>2</v>
      </c>
      <c r="C273" t="s">
        <v>1698</v>
      </c>
      <c r="D273" t="s">
        <v>1699</v>
      </c>
      <c r="E273">
        <v>16</v>
      </c>
      <c r="F273">
        <v>0</v>
      </c>
      <c r="G273">
        <v>0</v>
      </c>
      <c r="H273" t="s">
        <v>1551</v>
      </c>
      <c r="I273" t="s">
        <v>131</v>
      </c>
      <c r="J273" t="s">
        <v>131</v>
      </c>
      <c r="K273" t="s">
        <v>1552</v>
      </c>
      <c r="L273" t="s">
        <v>489</v>
      </c>
      <c r="M273" t="s">
        <v>489</v>
      </c>
      <c r="N273">
        <v>4</v>
      </c>
      <c r="O273" t="s">
        <v>149</v>
      </c>
      <c r="P273">
        <v>4</v>
      </c>
      <c r="Q273" t="s">
        <v>1695</v>
      </c>
      <c r="R273">
        <v>0</v>
      </c>
      <c r="S273" t="s">
        <v>1696</v>
      </c>
      <c r="T273" t="s">
        <v>24</v>
      </c>
      <c r="U273">
        <v>38</v>
      </c>
      <c r="V273" t="s">
        <v>1700</v>
      </c>
      <c r="W273" t="s">
        <v>460</v>
      </c>
    </row>
    <row r="274" spans="1:23" x14ac:dyDescent="0.15">
      <c r="A274">
        <v>1126</v>
      </c>
      <c r="B274">
        <v>2</v>
      </c>
      <c r="C274" t="s">
        <v>1701</v>
      </c>
      <c r="D274" t="s">
        <v>1702</v>
      </c>
      <c r="E274">
        <v>16</v>
      </c>
      <c r="F274">
        <v>0</v>
      </c>
      <c r="G274">
        <v>0</v>
      </c>
      <c r="H274" t="s">
        <v>1551</v>
      </c>
      <c r="I274" t="s">
        <v>131</v>
      </c>
      <c r="J274" t="s">
        <v>131</v>
      </c>
      <c r="K274" t="s">
        <v>1552</v>
      </c>
      <c r="L274" t="s">
        <v>489</v>
      </c>
      <c r="M274" t="s">
        <v>489</v>
      </c>
      <c r="N274">
        <v>4</v>
      </c>
      <c r="O274" t="s">
        <v>149</v>
      </c>
      <c r="P274">
        <v>3</v>
      </c>
      <c r="Q274" t="s">
        <v>1703</v>
      </c>
      <c r="R274">
        <v>0</v>
      </c>
      <c r="S274" t="s">
        <v>1704</v>
      </c>
      <c r="T274" t="s">
        <v>24</v>
      </c>
      <c r="U274">
        <v>38</v>
      </c>
      <c r="V274" t="s">
        <v>1705</v>
      </c>
      <c r="W274" t="s">
        <v>460</v>
      </c>
    </row>
    <row r="275" spans="1:23" x14ac:dyDescent="0.15">
      <c r="A275">
        <v>1127</v>
      </c>
      <c r="B275">
        <v>2</v>
      </c>
      <c r="C275" t="s">
        <v>1706</v>
      </c>
      <c r="D275" t="s">
        <v>1707</v>
      </c>
      <c r="E275">
        <v>16</v>
      </c>
      <c r="F275">
        <v>0</v>
      </c>
      <c r="G275">
        <v>0</v>
      </c>
      <c r="H275" t="s">
        <v>1551</v>
      </c>
      <c r="I275" t="s">
        <v>131</v>
      </c>
      <c r="J275" t="s">
        <v>131</v>
      </c>
      <c r="K275" t="s">
        <v>1552</v>
      </c>
      <c r="L275" t="s">
        <v>489</v>
      </c>
      <c r="M275" t="s">
        <v>489</v>
      </c>
      <c r="N275">
        <v>4</v>
      </c>
      <c r="O275" t="s">
        <v>149</v>
      </c>
      <c r="P275">
        <v>3</v>
      </c>
      <c r="Q275" t="s">
        <v>1708</v>
      </c>
      <c r="R275">
        <v>0</v>
      </c>
      <c r="S275" t="s">
        <v>1709</v>
      </c>
      <c r="T275" t="s">
        <v>24</v>
      </c>
      <c r="U275">
        <v>38</v>
      </c>
      <c r="V275" t="s">
        <v>1710</v>
      </c>
      <c r="W275" t="s">
        <v>460</v>
      </c>
    </row>
    <row r="276" spans="1:23" x14ac:dyDescent="0.15">
      <c r="A276">
        <v>1128</v>
      </c>
      <c r="B276">
        <v>2</v>
      </c>
      <c r="C276" t="s">
        <v>1711</v>
      </c>
      <c r="D276" t="s">
        <v>1712</v>
      </c>
      <c r="E276">
        <v>16</v>
      </c>
      <c r="F276">
        <v>0</v>
      </c>
      <c r="G276">
        <v>0</v>
      </c>
      <c r="H276" t="s">
        <v>1551</v>
      </c>
      <c r="I276" t="s">
        <v>131</v>
      </c>
      <c r="J276" t="s">
        <v>131</v>
      </c>
      <c r="K276" t="s">
        <v>1552</v>
      </c>
      <c r="L276" t="s">
        <v>489</v>
      </c>
      <c r="M276" t="s">
        <v>489</v>
      </c>
      <c r="N276">
        <v>4</v>
      </c>
      <c r="O276" t="s">
        <v>149</v>
      </c>
      <c r="P276">
        <v>3</v>
      </c>
      <c r="Q276" t="s">
        <v>1713</v>
      </c>
      <c r="R276">
        <v>0</v>
      </c>
      <c r="S276" t="s">
        <v>1714</v>
      </c>
      <c r="T276" t="s">
        <v>24</v>
      </c>
      <c r="U276">
        <v>38</v>
      </c>
      <c r="V276" t="s">
        <v>1715</v>
      </c>
      <c r="W276" t="s">
        <v>460</v>
      </c>
    </row>
    <row r="277" spans="1:23" x14ac:dyDescent="0.15">
      <c r="A277">
        <v>1129</v>
      </c>
      <c r="B277">
        <v>2</v>
      </c>
      <c r="C277" t="s">
        <v>1716</v>
      </c>
      <c r="D277" t="s">
        <v>1717</v>
      </c>
      <c r="E277">
        <v>16</v>
      </c>
      <c r="F277">
        <v>0</v>
      </c>
      <c r="G277">
        <v>0</v>
      </c>
      <c r="H277" t="s">
        <v>1551</v>
      </c>
      <c r="I277" t="s">
        <v>131</v>
      </c>
      <c r="J277" t="s">
        <v>131</v>
      </c>
      <c r="K277" t="s">
        <v>1552</v>
      </c>
      <c r="L277" t="s">
        <v>489</v>
      </c>
      <c r="M277" t="s">
        <v>489</v>
      </c>
      <c r="N277">
        <v>4</v>
      </c>
      <c r="O277" t="s">
        <v>149</v>
      </c>
      <c r="P277">
        <v>3</v>
      </c>
      <c r="Q277" t="s">
        <v>1718</v>
      </c>
      <c r="R277">
        <v>0</v>
      </c>
      <c r="S277" t="s">
        <v>1719</v>
      </c>
      <c r="T277" t="s">
        <v>24</v>
      </c>
      <c r="U277">
        <v>38</v>
      </c>
      <c r="V277" t="s">
        <v>1720</v>
      </c>
      <c r="W277" t="s">
        <v>460</v>
      </c>
    </row>
    <row r="278" spans="1:23" x14ac:dyDescent="0.15">
      <c r="A278">
        <v>1130</v>
      </c>
      <c r="B278">
        <v>2</v>
      </c>
      <c r="C278" t="s">
        <v>1721</v>
      </c>
      <c r="D278" t="s">
        <v>1722</v>
      </c>
      <c r="E278">
        <v>16</v>
      </c>
      <c r="F278">
        <v>0</v>
      </c>
      <c r="G278">
        <v>0</v>
      </c>
      <c r="H278" t="s">
        <v>1551</v>
      </c>
      <c r="I278" t="s">
        <v>131</v>
      </c>
      <c r="J278" t="s">
        <v>131</v>
      </c>
      <c r="K278" t="s">
        <v>1552</v>
      </c>
      <c r="L278" t="s">
        <v>489</v>
      </c>
      <c r="M278" t="s">
        <v>489</v>
      </c>
      <c r="N278">
        <v>4</v>
      </c>
      <c r="O278" t="s">
        <v>149</v>
      </c>
      <c r="P278">
        <v>3</v>
      </c>
      <c r="Q278" t="s">
        <v>1723</v>
      </c>
      <c r="R278">
        <v>0</v>
      </c>
      <c r="S278" t="s">
        <v>1724</v>
      </c>
      <c r="T278" t="s">
        <v>24</v>
      </c>
      <c r="U278">
        <v>38</v>
      </c>
      <c r="V278" t="s">
        <v>1725</v>
      </c>
      <c r="W278" t="s">
        <v>460</v>
      </c>
    </row>
    <row r="279" spans="1:23" x14ac:dyDescent="0.15">
      <c r="A279">
        <v>1131</v>
      </c>
      <c r="B279">
        <v>2</v>
      </c>
      <c r="C279" t="s">
        <v>1726</v>
      </c>
      <c r="D279" t="s">
        <v>1727</v>
      </c>
      <c r="E279">
        <v>16</v>
      </c>
      <c r="F279">
        <v>0</v>
      </c>
      <c r="G279">
        <v>0</v>
      </c>
      <c r="H279" t="s">
        <v>1551</v>
      </c>
      <c r="I279" t="s">
        <v>131</v>
      </c>
      <c r="J279" t="s">
        <v>131</v>
      </c>
      <c r="K279" t="s">
        <v>1552</v>
      </c>
      <c r="L279" t="s">
        <v>489</v>
      </c>
      <c r="M279" t="s">
        <v>489</v>
      </c>
      <c r="N279">
        <v>4</v>
      </c>
      <c r="O279" t="s">
        <v>149</v>
      </c>
      <c r="P279">
        <v>3</v>
      </c>
      <c r="Q279" t="s">
        <v>317</v>
      </c>
      <c r="R279">
        <v>0</v>
      </c>
      <c r="S279" t="s">
        <v>1728</v>
      </c>
      <c r="T279" t="s">
        <v>24</v>
      </c>
      <c r="U279">
        <v>38</v>
      </c>
      <c r="V279" t="s">
        <v>1729</v>
      </c>
      <c r="W279" t="s">
        <v>460</v>
      </c>
    </row>
    <row r="280" spans="1:23" x14ac:dyDescent="0.15">
      <c r="A280">
        <v>1132</v>
      </c>
      <c r="B280">
        <v>2</v>
      </c>
      <c r="C280" t="s">
        <v>1730</v>
      </c>
      <c r="D280" t="s">
        <v>1731</v>
      </c>
      <c r="E280">
        <v>16</v>
      </c>
      <c r="F280">
        <v>0</v>
      </c>
      <c r="G280">
        <v>0</v>
      </c>
      <c r="H280" t="s">
        <v>1551</v>
      </c>
      <c r="I280" t="s">
        <v>131</v>
      </c>
      <c r="J280" t="s">
        <v>131</v>
      </c>
      <c r="K280" t="s">
        <v>1552</v>
      </c>
      <c r="L280" t="s">
        <v>489</v>
      </c>
      <c r="M280" t="s">
        <v>489</v>
      </c>
      <c r="N280">
        <v>4</v>
      </c>
      <c r="O280" t="s">
        <v>149</v>
      </c>
      <c r="P280">
        <v>2</v>
      </c>
      <c r="Q280" t="s">
        <v>1732</v>
      </c>
      <c r="R280">
        <v>0</v>
      </c>
      <c r="S280" t="s">
        <v>1733</v>
      </c>
      <c r="T280" t="s">
        <v>24</v>
      </c>
      <c r="U280">
        <v>38</v>
      </c>
      <c r="V280" t="s">
        <v>1734</v>
      </c>
      <c r="W280" t="s">
        <v>460</v>
      </c>
    </row>
    <row r="281" spans="1:23" x14ac:dyDescent="0.15">
      <c r="A281">
        <v>1133</v>
      </c>
      <c r="B281">
        <v>2</v>
      </c>
      <c r="C281" t="s">
        <v>1735</v>
      </c>
      <c r="D281" t="s">
        <v>1736</v>
      </c>
      <c r="E281">
        <v>16</v>
      </c>
      <c r="F281">
        <v>0</v>
      </c>
      <c r="G281">
        <v>0</v>
      </c>
      <c r="H281" t="s">
        <v>1551</v>
      </c>
      <c r="I281" t="s">
        <v>131</v>
      </c>
      <c r="J281" t="s">
        <v>131</v>
      </c>
      <c r="K281" t="s">
        <v>1552</v>
      </c>
      <c r="L281" t="s">
        <v>489</v>
      </c>
      <c r="M281" t="s">
        <v>489</v>
      </c>
      <c r="N281">
        <v>4</v>
      </c>
      <c r="O281" t="s">
        <v>149</v>
      </c>
      <c r="P281">
        <v>2</v>
      </c>
      <c r="Q281" t="s">
        <v>1044</v>
      </c>
      <c r="R281">
        <v>0</v>
      </c>
      <c r="S281" t="s">
        <v>1737</v>
      </c>
      <c r="T281" t="s">
        <v>24</v>
      </c>
      <c r="U281">
        <v>38</v>
      </c>
      <c r="V281" t="s">
        <v>1738</v>
      </c>
      <c r="W281" t="s">
        <v>460</v>
      </c>
    </row>
    <row r="282" spans="1:23" x14ac:dyDescent="0.15">
      <c r="A282">
        <v>1134</v>
      </c>
      <c r="B282">
        <v>1</v>
      </c>
      <c r="C282" t="s">
        <v>1739</v>
      </c>
      <c r="D282" t="s">
        <v>1740</v>
      </c>
      <c r="E282">
        <v>2</v>
      </c>
      <c r="F282">
        <v>0</v>
      </c>
      <c r="G282">
        <v>0</v>
      </c>
      <c r="H282" t="s">
        <v>1741</v>
      </c>
      <c r="I282" t="s">
        <v>24</v>
      </c>
      <c r="J282" t="s">
        <v>24</v>
      </c>
      <c r="K282" t="s">
        <v>1742</v>
      </c>
      <c r="L282" t="s">
        <v>24</v>
      </c>
      <c r="M282" t="s">
        <v>24</v>
      </c>
      <c r="N282">
        <v>4</v>
      </c>
      <c r="O282" t="s">
        <v>149</v>
      </c>
      <c r="P282">
        <v>6</v>
      </c>
      <c r="Q282" t="s">
        <v>1743</v>
      </c>
      <c r="R282">
        <v>0</v>
      </c>
      <c r="S282" t="s">
        <v>3519</v>
      </c>
      <c r="T282" t="s">
        <v>24</v>
      </c>
      <c r="U282">
        <v>38</v>
      </c>
      <c r="V282" t="s">
        <v>1744</v>
      </c>
      <c r="W282" t="s">
        <v>3520</v>
      </c>
    </row>
    <row r="283" spans="1:23" x14ac:dyDescent="0.15">
      <c r="A283">
        <v>1135</v>
      </c>
      <c r="B283">
        <v>1</v>
      </c>
      <c r="C283" t="s">
        <v>1746</v>
      </c>
      <c r="D283" t="s">
        <v>1747</v>
      </c>
      <c r="E283">
        <v>2</v>
      </c>
      <c r="F283">
        <v>0</v>
      </c>
      <c r="G283">
        <v>0</v>
      </c>
      <c r="H283" t="s">
        <v>1741</v>
      </c>
      <c r="I283" t="s">
        <v>24</v>
      </c>
      <c r="J283" t="s">
        <v>24</v>
      </c>
      <c r="K283" t="s">
        <v>1742</v>
      </c>
      <c r="L283" t="s">
        <v>24</v>
      </c>
      <c r="M283" t="s">
        <v>24</v>
      </c>
      <c r="N283">
        <v>4</v>
      </c>
      <c r="O283" t="s">
        <v>149</v>
      </c>
      <c r="P283">
        <v>4</v>
      </c>
      <c r="Q283" t="s">
        <v>1748</v>
      </c>
      <c r="R283">
        <v>0</v>
      </c>
      <c r="S283" t="s">
        <v>3521</v>
      </c>
      <c r="T283" t="s">
        <v>24</v>
      </c>
      <c r="U283">
        <v>38</v>
      </c>
      <c r="V283" t="s">
        <v>1749</v>
      </c>
      <c r="W283" t="s">
        <v>3520</v>
      </c>
    </row>
    <row r="284" spans="1:23" x14ac:dyDescent="0.15">
      <c r="A284">
        <v>1136</v>
      </c>
      <c r="B284">
        <v>1</v>
      </c>
      <c r="C284" t="s">
        <v>1750</v>
      </c>
      <c r="D284" t="s">
        <v>1751</v>
      </c>
      <c r="E284">
        <v>2</v>
      </c>
      <c r="F284">
        <v>0</v>
      </c>
      <c r="G284">
        <v>0</v>
      </c>
      <c r="H284" t="s">
        <v>1741</v>
      </c>
      <c r="I284" t="s">
        <v>24</v>
      </c>
      <c r="J284" t="s">
        <v>24</v>
      </c>
      <c r="K284" t="s">
        <v>1742</v>
      </c>
      <c r="L284" t="s">
        <v>24</v>
      </c>
      <c r="M284" t="s">
        <v>24</v>
      </c>
      <c r="N284">
        <v>4</v>
      </c>
      <c r="O284" t="s">
        <v>149</v>
      </c>
      <c r="P284">
        <v>3</v>
      </c>
      <c r="Q284" t="s">
        <v>1752</v>
      </c>
      <c r="R284">
        <v>0</v>
      </c>
      <c r="S284" t="s">
        <v>3522</v>
      </c>
      <c r="T284" t="s">
        <v>24</v>
      </c>
      <c r="U284">
        <v>38</v>
      </c>
      <c r="V284" t="s">
        <v>1753</v>
      </c>
      <c r="W284" t="s">
        <v>3520</v>
      </c>
    </row>
    <row r="285" spans="1:23" x14ac:dyDescent="0.15">
      <c r="A285">
        <v>1137</v>
      </c>
      <c r="B285">
        <v>2</v>
      </c>
      <c r="C285" t="s">
        <v>1754</v>
      </c>
      <c r="D285" t="s">
        <v>1755</v>
      </c>
      <c r="E285">
        <v>2</v>
      </c>
      <c r="F285">
        <v>0</v>
      </c>
      <c r="G285">
        <v>0</v>
      </c>
      <c r="H285" t="s">
        <v>1741</v>
      </c>
      <c r="I285" t="s">
        <v>24</v>
      </c>
      <c r="J285" t="s">
        <v>24</v>
      </c>
      <c r="K285" t="s">
        <v>1742</v>
      </c>
      <c r="L285" t="s">
        <v>24</v>
      </c>
      <c r="M285" t="s">
        <v>24</v>
      </c>
      <c r="N285">
        <v>4</v>
      </c>
      <c r="O285" t="s">
        <v>149</v>
      </c>
      <c r="P285">
        <v>6</v>
      </c>
      <c r="Q285" t="s">
        <v>1756</v>
      </c>
      <c r="R285">
        <v>0</v>
      </c>
      <c r="S285" t="s">
        <v>3523</v>
      </c>
      <c r="T285" t="s">
        <v>24</v>
      </c>
      <c r="U285">
        <v>38</v>
      </c>
      <c r="V285" t="s">
        <v>1757</v>
      </c>
      <c r="W285" t="s">
        <v>3520</v>
      </c>
    </row>
    <row r="286" spans="1:23" x14ac:dyDescent="0.15">
      <c r="A286">
        <v>1138</v>
      </c>
      <c r="B286">
        <v>2</v>
      </c>
      <c r="C286" t="s">
        <v>1758</v>
      </c>
      <c r="D286" t="s">
        <v>1759</v>
      </c>
      <c r="E286">
        <v>9</v>
      </c>
      <c r="F286">
        <v>0</v>
      </c>
      <c r="G286">
        <v>0</v>
      </c>
      <c r="H286" t="s">
        <v>143</v>
      </c>
      <c r="I286" t="s">
        <v>24</v>
      </c>
      <c r="J286" t="s">
        <v>24</v>
      </c>
      <c r="K286" t="s">
        <v>441</v>
      </c>
      <c r="L286" t="s">
        <v>24</v>
      </c>
      <c r="M286" t="s">
        <v>24</v>
      </c>
      <c r="N286">
        <v>4</v>
      </c>
      <c r="O286" t="s">
        <v>149</v>
      </c>
      <c r="P286">
        <v>5</v>
      </c>
      <c r="Q286" t="s">
        <v>1760</v>
      </c>
      <c r="R286">
        <v>0</v>
      </c>
      <c r="S286" t="s">
        <v>3524</v>
      </c>
      <c r="T286" t="s">
        <v>24</v>
      </c>
      <c r="U286">
        <v>38</v>
      </c>
      <c r="V286" t="s">
        <v>1761</v>
      </c>
      <c r="W286" t="s">
        <v>443</v>
      </c>
    </row>
    <row r="287" spans="1:23" x14ac:dyDescent="0.15">
      <c r="A287">
        <v>1139</v>
      </c>
      <c r="B287">
        <v>2</v>
      </c>
      <c r="C287" t="s">
        <v>1762</v>
      </c>
      <c r="D287" t="s">
        <v>1763</v>
      </c>
      <c r="E287">
        <v>9</v>
      </c>
      <c r="F287">
        <v>0</v>
      </c>
      <c r="G287">
        <v>0</v>
      </c>
      <c r="H287" t="s">
        <v>143</v>
      </c>
      <c r="I287" t="s">
        <v>24</v>
      </c>
      <c r="J287" t="s">
        <v>24</v>
      </c>
      <c r="K287" t="s">
        <v>441</v>
      </c>
      <c r="L287" t="s">
        <v>24</v>
      </c>
      <c r="M287" t="s">
        <v>24</v>
      </c>
      <c r="N287">
        <v>4</v>
      </c>
      <c r="O287" t="s">
        <v>149</v>
      </c>
      <c r="P287">
        <v>5</v>
      </c>
      <c r="Q287" t="s">
        <v>1760</v>
      </c>
      <c r="R287">
        <v>0</v>
      </c>
      <c r="S287" t="s">
        <v>3524</v>
      </c>
      <c r="T287" t="s">
        <v>24</v>
      </c>
      <c r="U287">
        <v>38</v>
      </c>
      <c r="V287" t="s">
        <v>1764</v>
      </c>
      <c r="W287" t="s">
        <v>443</v>
      </c>
    </row>
    <row r="288" spans="1:23" x14ac:dyDescent="0.15">
      <c r="A288">
        <v>1140</v>
      </c>
      <c r="B288">
        <v>2</v>
      </c>
      <c r="C288" t="s">
        <v>1765</v>
      </c>
      <c r="D288" t="s">
        <v>1766</v>
      </c>
      <c r="E288">
        <v>2</v>
      </c>
      <c r="F288">
        <v>0</v>
      </c>
      <c r="G288">
        <v>0</v>
      </c>
      <c r="H288" t="s">
        <v>1741</v>
      </c>
      <c r="I288" t="s">
        <v>24</v>
      </c>
      <c r="J288" t="s">
        <v>24</v>
      </c>
      <c r="K288" t="s">
        <v>1742</v>
      </c>
      <c r="L288" t="s">
        <v>24</v>
      </c>
      <c r="M288" t="s">
        <v>24</v>
      </c>
      <c r="N288">
        <v>4</v>
      </c>
      <c r="O288" t="s">
        <v>149</v>
      </c>
      <c r="P288">
        <v>3</v>
      </c>
      <c r="Q288" t="s">
        <v>1767</v>
      </c>
      <c r="R288">
        <v>0</v>
      </c>
      <c r="S288" t="s">
        <v>3525</v>
      </c>
      <c r="T288" t="s">
        <v>24</v>
      </c>
      <c r="U288">
        <v>38</v>
      </c>
      <c r="V288" t="s">
        <v>1768</v>
      </c>
      <c r="W288" t="s">
        <v>3520</v>
      </c>
    </row>
    <row r="289" spans="1:23" x14ac:dyDescent="0.15">
      <c r="A289">
        <v>1141</v>
      </c>
      <c r="B289">
        <v>1</v>
      </c>
      <c r="C289" t="s">
        <v>248</v>
      </c>
      <c r="D289" t="s">
        <v>249</v>
      </c>
      <c r="E289">
        <v>11</v>
      </c>
      <c r="F289">
        <v>0</v>
      </c>
      <c r="G289">
        <v>0</v>
      </c>
      <c r="H289" t="s">
        <v>1769</v>
      </c>
      <c r="I289" t="s">
        <v>131</v>
      </c>
      <c r="J289" t="s">
        <v>131</v>
      </c>
      <c r="K289" t="s">
        <v>1770</v>
      </c>
      <c r="L289" t="s">
        <v>489</v>
      </c>
      <c r="M289" t="s">
        <v>489</v>
      </c>
      <c r="N289">
        <v>4</v>
      </c>
      <c r="O289" t="s">
        <v>149</v>
      </c>
      <c r="P289">
        <v>4</v>
      </c>
      <c r="Q289" t="s">
        <v>250</v>
      </c>
      <c r="R289">
        <v>0</v>
      </c>
      <c r="S289" t="s">
        <v>1771</v>
      </c>
      <c r="T289" t="s">
        <v>24</v>
      </c>
      <c r="U289">
        <v>38</v>
      </c>
      <c r="V289" t="s">
        <v>1772</v>
      </c>
      <c r="W289" t="s">
        <v>1773</v>
      </c>
    </row>
    <row r="290" spans="1:23" x14ac:dyDescent="0.15">
      <c r="A290">
        <v>1142</v>
      </c>
      <c r="B290">
        <v>2</v>
      </c>
      <c r="C290" t="s">
        <v>355</v>
      </c>
      <c r="D290" t="s">
        <v>356</v>
      </c>
      <c r="E290">
        <v>11</v>
      </c>
      <c r="F290">
        <v>0</v>
      </c>
      <c r="G290">
        <v>0</v>
      </c>
      <c r="H290" t="s">
        <v>1769</v>
      </c>
      <c r="I290" t="s">
        <v>131</v>
      </c>
      <c r="J290" t="s">
        <v>131</v>
      </c>
      <c r="K290" t="s">
        <v>1770</v>
      </c>
      <c r="L290" t="s">
        <v>489</v>
      </c>
      <c r="M290" t="s">
        <v>489</v>
      </c>
      <c r="N290">
        <v>4</v>
      </c>
      <c r="O290" t="s">
        <v>149</v>
      </c>
      <c r="P290">
        <v>5</v>
      </c>
      <c r="Q290" t="s">
        <v>357</v>
      </c>
      <c r="R290">
        <v>0</v>
      </c>
      <c r="S290" t="s">
        <v>1774</v>
      </c>
      <c r="T290" t="s">
        <v>24</v>
      </c>
      <c r="U290">
        <v>38</v>
      </c>
      <c r="V290" t="s">
        <v>1775</v>
      </c>
      <c r="W290" t="s">
        <v>1773</v>
      </c>
    </row>
    <row r="291" spans="1:23" x14ac:dyDescent="0.15">
      <c r="A291">
        <v>1143</v>
      </c>
      <c r="B291">
        <v>1</v>
      </c>
      <c r="C291" t="s">
        <v>243</v>
      </c>
      <c r="D291" t="s">
        <v>244</v>
      </c>
      <c r="E291">
        <v>10</v>
      </c>
      <c r="F291">
        <v>0</v>
      </c>
      <c r="G291">
        <v>0</v>
      </c>
      <c r="H291" t="s">
        <v>1776</v>
      </c>
      <c r="I291" t="s">
        <v>131</v>
      </c>
      <c r="J291" t="s">
        <v>131</v>
      </c>
      <c r="K291" t="s">
        <v>1777</v>
      </c>
      <c r="L291" t="s">
        <v>489</v>
      </c>
      <c r="M291" t="s">
        <v>489</v>
      </c>
      <c r="N291">
        <v>4</v>
      </c>
      <c r="O291" t="s">
        <v>149</v>
      </c>
      <c r="P291">
        <v>5</v>
      </c>
      <c r="Q291" t="s">
        <v>245</v>
      </c>
      <c r="R291">
        <v>0</v>
      </c>
      <c r="S291" t="s">
        <v>1778</v>
      </c>
      <c r="T291" t="s">
        <v>24</v>
      </c>
      <c r="U291">
        <v>38</v>
      </c>
      <c r="V291" t="s">
        <v>1779</v>
      </c>
      <c r="W291" t="s">
        <v>1780</v>
      </c>
    </row>
    <row r="292" spans="1:23" x14ac:dyDescent="0.15">
      <c r="A292">
        <v>1144</v>
      </c>
      <c r="B292">
        <v>2</v>
      </c>
      <c r="C292" t="s">
        <v>1781</v>
      </c>
      <c r="D292" t="s">
        <v>1782</v>
      </c>
      <c r="E292">
        <v>10</v>
      </c>
      <c r="F292">
        <v>0</v>
      </c>
      <c r="G292">
        <v>0</v>
      </c>
      <c r="H292" t="s">
        <v>1776</v>
      </c>
      <c r="I292" t="s">
        <v>131</v>
      </c>
      <c r="J292" t="s">
        <v>131</v>
      </c>
      <c r="K292" t="s">
        <v>1777</v>
      </c>
      <c r="L292" t="s">
        <v>489</v>
      </c>
      <c r="M292" t="s">
        <v>489</v>
      </c>
      <c r="N292">
        <v>4</v>
      </c>
      <c r="O292" t="s">
        <v>149</v>
      </c>
      <c r="P292">
        <v>5</v>
      </c>
      <c r="Q292" t="s">
        <v>1783</v>
      </c>
      <c r="R292">
        <v>0</v>
      </c>
      <c r="S292" t="s">
        <v>1784</v>
      </c>
      <c r="T292" t="s">
        <v>24</v>
      </c>
      <c r="U292">
        <v>38</v>
      </c>
      <c r="V292" t="s">
        <v>1785</v>
      </c>
      <c r="W292" t="s">
        <v>1780</v>
      </c>
    </row>
    <row r="293" spans="1:23" x14ac:dyDescent="0.15">
      <c r="A293">
        <v>1145</v>
      </c>
      <c r="B293">
        <v>2</v>
      </c>
      <c r="C293" t="s">
        <v>3526</v>
      </c>
      <c r="D293" t="s">
        <v>3527</v>
      </c>
      <c r="E293">
        <v>1</v>
      </c>
      <c r="F293">
        <v>0</v>
      </c>
      <c r="G293">
        <v>0</v>
      </c>
      <c r="H293" t="s">
        <v>3447</v>
      </c>
      <c r="I293" t="s">
        <v>24</v>
      </c>
      <c r="J293" t="s">
        <v>24</v>
      </c>
      <c r="K293" t="s">
        <v>3447</v>
      </c>
      <c r="L293" t="s">
        <v>24</v>
      </c>
      <c r="M293" t="s">
        <v>24</v>
      </c>
      <c r="N293">
        <v>4</v>
      </c>
      <c r="O293" t="s">
        <v>149</v>
      </c>
      <c r="P293">
        <v>6</v>
      </c>
      <c r="Q293" t="s">
        <v>1788</v>
      </c>
      <c r="R293">
        <v>0</v>
      </c>
      <c r="S293" t="s">
        <v>1789</v>
      </c>
      <c r="T293" t="s">
        <v>24</v>
      </c>
      <c r="U293">
        <v>38</v>
      </c>
      <c r="V293" t="s">
        <v>3528</v>
      </c>
      <c r="W293" t="s">
        <v>1790</v>
      </c>
    </row>
    <row r="294" spans="1:23" x14ac:dyDescent="0.15">
      <c r="A294">
        <v>1146</v>
      </c>
      <c r="B294">
        <v>1</v>
      </c>
      <c r="C294" t="s">
        <v>1791</v>
      </c>
      <c r="D294" t="s">
        <v>1792</v>
      </c>
      <c r="E294">
        <v>1</v>
      </c>
      <c r="F294">
        <v>0</v>
      </c>
      <c r="G294">
        <v>0</v>
      </c>
      <c r="H294" t="s">
        <v>1786</v>
      </c>
      <c r="I294" t="s">
        <v>131</v>
      </c>
      <c r="J294" t="s">
        <v>131</v>
      </c>
      <c r="K294" t="s">
        <v>1787</v>
      </c>
      <c r="L294" t="s">
        <v>489</v>
      </c>
      <c r="M294" t="s">
        <v>489</v>
      </c>
      <c r="N294">
        <v>4</v>
      </c>
      <c r="O294" t="s">
        <v>149</v>
      </c>
      <c r="P294">
        <v>6</v>
      </c>
      <c r="Q294" t="s">
        <v>775</v>
      </c>
      <c r="R294">
        <v>0</v>
      </c>
      <c r="S294" t="s">
        <v>1793</v>
      </c>
      <c r="T294" t="s">
        <v>24</v>
      </c>
      <c r="U294">
        <v>38</v>
      </c>
      <c r="V294" t="s">
        <v>913</v>
      </c>
      <c r="W294" t="s">
        <v>1790</v>
      </c>
    </row>
    <row r="295" spans="1:23" x14ac:dyDescent="0.15">
      <c r="A295">
        <v>1147</v>
      </c>
      <c r="B295">
        <v>1</v>
      </c>
      <c r="C295" t="s">
        <v>1794</v>
      </c>
      <c r="D295" t="s">
        <v>1795</v>
      </c>
      <c r="E295">
        <v>1</v>
      </c>
      <c r="F295">
        <v>0</v>
      </c>
      <c r="G295">
        <v>0</v>
      </c>
      <c r="H295" t="s">
        <v>1786</v>
      </c>
      <c r="I295" t="s">
        <v>131</v>
      </c>
      <c r="J295" t="s">
        <v>131</v>
      </c>
      <c r="K295" t="s">
        <v>1787</v>
      </c>
      <c r="L295" t="s">
        <v>489</v>
      </c>
      <c r="M295" t="s">
        <v>489</v>
      </c>
      <c r="N295">
        <v>4</v>
      </c>
      <c r="O295" t="s">
        <v>149</v>
      </c>
      <c r="P295">
        <v>4</v>
      </c>
      <c r="Q295" t="s">
        <v>1796</v>
      </c>
      <c r="R295">
        <v>0</v>
      </c>
      <c r="S295" t="s">
        <v>1797</v>
      </c>
      <c r="T295" t="s">
        <v>24</v>
      </c>
      <c r="U295">
        <v>38</v>
      </c>
      <c r="V295" t="s">
        <v>913</v>
      </c>
      <c r="W295" t="s">
        <v>1790</v>
      </c>
    </row>
    <row r="296" spans="1:23" x14ac:dyDescent="0.15">
      <c r="A296">
        <v>1148</v>
      </c>
      <c r="B296">
        <v>1</v>
      </c>
      <c r="C296" t="s">
        <v>1798</v>
      </c>
      <c r="D296" t="s">
        <v>1799</v>
      </c>
      <c r="E296">
        <v>1</v>
      </c>
      <c r="F296">
        <v>0</v>
      </c>
      <c r="G296">
        <v>0</v>
      </c>
      <c r="H296" t="s">
        <v>1786</v>
      </c>
      <c r="I296" t="s">
        <v>131</v>
      </c>
      <c r="J296" t="s">
        <v>131</v>
      </c>
      <c r="K296" t="s">
        <v>1787</v>
      </c>
      <c r="L296" t="s">
        <v>489</v>
      </c>
      <c r="M296" t="s">
        <v>489</v>
      </c>
      <c r="N296">
        <v>4</v>
      </c>
      <c r="O296" t="s">
        <v>149</v>
      </c>
      <c r="P296">
        <v>3</v>
      </c>
      <c r="Q296" t="s">
        <v>235</v>
      </c>
      <c r="R296">
        <v>0</v>
      </c>
      <c r="S296" t="s">
        <v>1800</v>
      </c>
      <c r="T296" t="s">
        <v>24</v>
      </c>
      <c r="U296">
        <v>38</v>
      </c>
      <c r="V296" t="s">
        <v>913</v>
      </c>
      <c r="W296" t="s">
        <v>1790</v>
      </c>
    </row>
    <row r="297" spans="1:23" x14ac:dyDescent="0.15">
      <c r="A297">
        <v>1149</v>
      </c>
      <c r="B297">
        <v>1</v>
      </c>
      <c r="C297" t="s">
        <v>1801</v>
      </c>
      <c r="D297" t="s">
        <v>1802</v>
      </c>
      <c r="E297">
        <v>1</v>
      </c>
      <c r="F297">
        <v>0</v>
      </c>
      <c r="G297">
        <v>0</v>
      </c>
      <c r="H297" t="s">
        <v>1786</v>
      </c>
      <c r="I297" t="s">
        <v>131</v>
      </c>
      <c r="J297" t="s">
        <v>131</v>
      </c>
      <c r="K297" t="s">
        <v>1787</v>
      </c>
      <c r="L297" t="s">
        <v>489</v>
      </c>
      <c r="M297" t="s">
        <v>489</v>
      </c>
      <c r="N297">
        <v>4</v>
      </c>
      <c r="O297" t="s">
        <v>149</v>
      </c>
      <c r="P297">
        <v>2</v>
      </c>
      <c r="Q297" t="s">
        <v>1803</v>
      </c>
      <c r="R297">
        <v>0</v>
      </c>
      <c r="S297" t="s">
        <v>1804</v>
      </c>
      <c r="T297" t="s">
        <v>24</v>
      </c>
      <c r="U297">
        <v>38</v>
      </c>
      <c r="V297" t="s">
        <v>913</v>
      </c>
      <c r="W297" t="s">
        <v>1790</v>
      </c>
    </row>
    <row r="298" spans="1:23" x14ac:dyDescent="0.15">
      <c r="A298">
        <v>1150</v>
      </c>
      <c r="B298">
        <v>2</v>
      </c>
      <c r="C298" t="s">
        <v>3529</v>
      </c>
      <c r="D298" t="s">
        <v>3530</v>
      </c>
      <c r="E298">
        <v>1</v>
      </c>
      <c r="F298">
        <v>0</v>
      </c>
      <c r="G298">
        <v>0</v>
      </c>
      <c r="H298" t="s">
        <v>3447</v>
      </c>
      <c r="I298" t="s">
        <v>24</v>
      </c>
      <c r="J298" t="s">
        <v>24</v>
      </c>
      <c r="K298" t="s">
        <v>3447</v>
      </c>
      <c r="L298" t="s">
        <v>24</v>
      </c>
      <c r="M298" t="s">
        <v>24</v>
      </c>
      <c r="N298">
        <v>4</v>
      </c>
      <c r="O298" t="s">
        <v>149</v>
      </c>
      <c r="P298">
        <v>6</v>
      </c>
      <c r="Q298" t="s">
        <v>1805</v>
      </c>
      <c r="R298">
        <v>0</v>
      </c>
      <c r="S298" t="s">
        <v>1806</v>
      </c>
      <c r="T298" t="s">
        <v>24</v>
      </c>
      <c r="U298">
        <v>38</v>
      </c>
      <c r="V298" t="s">
        <v>3531</v>
      </c>
      <c r="W298" t="s">
        <v>1790</v>
      </c>
    </row>
    <row r="299" spans="1:23" x14ac:dyDescent="0.15">
      <c r="A299">
        <v>1151</v>
      </c>
      <c r="B299">
        <v>2</v>
      </c>
      <c r="C299" t="s">
        <v>3532</v>
      </c>
      <c r="D299" t="s">
        <v>3533</v>
      </c>
      <c r="E299">
        <v>23</v>
      </c>
      <c r="F299">
        <v>0</v>
      </c>
      <c r="G299">
        <v>0</v>
      </c>
      <c r="H299" t="s">
        <v>430</v>
      </c>
      <c r="I299" t="s">
        <v>24</v>
      </c>
      <c r="J299" t="s">
        <v>24</v>
      </c>
      <c r="K299" t="s">
        <v>431</v>
      </c>
      <c r="L299" t="s">
        <v>24</v>
      </c>
      <c r="M299" t="s">
        <v>24</v>
      </c>
      <c r="N299">
        <v>4</v>
      </c>
      <c r="O299" t="s">
        <v>149</v>
      </c>
      <c r="P299">
        <v>2</v>
      </c>
      <c r="Q299" t="s">
        <v>1807</v>
      </c>
      <c r="R299">
        <v>0</v>
      </c>
      <c r="S299" t="s">
        <v>1808</v>
      </c>
      <c r="T299" t="s">
        <v>24</v>
      </c>
      <c r="U299">
        <v>38</v>
      </c>
      <c r="V299" t="s">
        <v>3534</v>
      </c>
      <c r="W299" t="s">
        <v>433</v>
      </c>
    </row>
    <row r="300" spans="1:23" x14ac:dyDescent="0.15">
      <c r="A300">
        <v>1152</v>
      </c>
      <c r="B300">
        <v>2</v>
      </c>
      <c r="C300" t="s">
        <v>3535</v>
      </c>
      <c r="D300" t="s">
        <v>3536</v>
      </c>
      <c r="E300">
        <v>23</v>
      </c>
      <c r="F300">
        <v>0</v>
      </c>
      <c r="G300">
        <v>0</v>
      </c>
      <c r="H300" t="s">
        <v>430</v>
      </c>
      <c r="I300" t="s">
        <v>24</v>
      </c>
      <c r="J300" t="s">
        <v>24</v>
      </c>
      <c r="K300" t="s">
        <v>431</v>
      </c>
      <c r="L300" t="s">
        <v>24</v>
      </c>
      <c r="M300" t="s">
        <v>24</v>
      </c>
      <c r="N300">
        <v>4</v>
      </c>
      <c r="O300" t="s">
        <v>149</v>
      </c>
      <c r="P300">
        <v>2</v>
      </c>
      <c r="Q300" t="s">
        <v>1809</v>
      </c>
      <c r="R300">
        <v>0</v>
      </c>
      <c r="S300" t="s">
        <v>1810</v>
      </c>
      <c r="T300" t="s">
        <v>24</v>
      </c>
      <c r="U300">
        <v>38</v>
      </c>
      <c r="V300" t="s">
        <v>3537</v>
      </c>
      <c r="W300" t="s">
        <v>433</v>
      </c>
    </row>
    <row r="301" spans="1:23" x14ac:dyDescent="0.15">
      <c r="A301">
        <v>1153</v>
      </c>
      <c r="B301">
        <v>2</v>
      </c>
      <c r="C301" t="s">
        <v>3538</v>
      </c>
      <c r="D301" t="s">
        <v>3539</v>
      </c>
      <c r="E301">
        <v>23</v>
      </c>
      <c r="F301">
        <v>0</v>
      </c>
      <c r="G301">
        <v>0</v>
      </c>
      <c r="H301" t="s">
        <v>430</v>
      </c>
      <c r="I301" t="s">
        <v>24</v>
      </c>
      <c r="J301" t="s">
        <v>24</v>
      </c>
      <c r="K301" t="s">
        <v>431</v>
      </c>
      <c r="L301" t="s">
        <v>24</v>
      </c>
      <c r="M301" t="s">
        <v>24</v>
      </c>
      <c r="N301">
        <v>4</v>
      </c>
      <c r="O301" t="s">
        <v>149</v>
      </c>
      <c r="P301">
        <v>1</v>
      </c>
      <c r="Q301" t="s">
        <v>306</v>
      </c>
      <c r="R301">
        <v>0</v>
      </c>
      <c r="S301" t="s">
        <v>1811</v>
      </c>
      <c r="T301" t="s">
        <v>24</v>
      </c>
      <c r="U301">
        <v>38</v>
      </c>
      <c r="V301" t="s">
        <v>3540</v>
      </c>
      <c r="W301" t="s">
        <v>433</v>
      </c>
    </row>
    <row r="302" spans="1:23" x14ac:dyDescent="0.15">
      <c r="A302">
        <v>1154</v>
      </c>
      <c r="B302">
        <v>2</v>
      </c>
      <c r="C302" t="s">
        <v>3541</v>
      </c>
      <c r="D302" t="s">
        <v>3542</v>
      </c>
      <c r="E302">
        <v>23</v>
      </c>
      <c r="F302">
        <v>0</v>
      </c>
      <c r="G302">
        <v>0</v>
      </c>
      <c r="H302" t="s">
        <v>430</v>
      </c>
      <c r="I302" t="s">
        <v>24</v>
      </c>
      <c r="J302" t="s">
        <v>24</v>
      </c>
      <c r="K302" t="s">
        <v>431</v>
      </c>
      <c r="L302" t="s">
        <v>24</v>
      </c>
      <c r="M302" t="s">
        <v>24</v>
      </c>
      <c r="N302">
        <v>4</v>
      </c>
      <c r="O302" t="s">
        <v>149</v>
      </c>
      <c r="P302">
        <v>3</v>
      </c>
      <c r="Q302" t="s">
        <v>317</v>
      </c>
      <c r="R302">
        <v>0</v>
      </c>
      <c r="S302" t="s">
        <v>1812</v>
      </c>
      <c r="T302" t="s">
        <v>24</v>
      </c>
      <c r="U302">
        <v>38</v>
      </c>
      <c r="V302" t="s">
        <v>3543</v>
      </c>
      <c r="W302" t="s">
        <v>433</v>
      </c>
    </row>
    <row r="303" spans="1:23" x14ac:dyDescent="0.15">
      <c r="A303">
        <v>1155</v>
      </c>
      <c r="B303">
        <v>2</v>
      </c>
      <c r="C303" t="s">
        <v>314</v>
      </c>
      <c r="D303" t="s">
        <v>315</v>
      </c>
      <c r="E303">
        <v>23</v>
      </c>
      <c r="F303">
        <v>0</v>
      </c>
      <c r="G303">
        <v>0</v>
      </c>
      <c r="H303" t="s">
        <v>1146</v>
      </c>
      <c r="I303" t="s">
        <v>131</v>
      </c>
      <c r="J303" t="s">
        <v>131</v>
      </c>
      <c r="K303" t="s">
        <v>1147</v>
      </c>
      <c r="L303" t="s">
        <v>489</v>
      </c>
      <c r="M303" t="s">
        <v>489</v>
      </c>
      <c r="N303">
        <v>4</v>
      </c>
      <c r="O303" t="s">
        <v>149</v>
      </c>
      <c r="P303">
        <v>5</v>
      </c>
      <c r="Q303" t="s">
        <v>316</v>
      </c>
      <c r="R303">
        <v>0</v>
      </c>
      <c r="S303" t="s">
        <v>1813</v>
      </c>
      <c r="T303" t="s">
        <v>24</v>
      </c>
      <c r="U303">
        <v>38</v>
      </c>
      <c r="V303" t="s">
        <v>913</v>
      </c>
      <c r="W303" t="s">
        <v>433</v>
      </c>
    </row>
    <row r="304" spans="1:23" x14ac:dyDescent="0.15">
      <c r="A304">
        <v>1156</v>
      </c>
      <c r="B304">
        <v>2</v>
      </c>
      <c r="C304" t="s">
        <v>1814</v>
      </c>
      <c r="D304" t="s">
        <v>323</v>
      </c>
      <c r="E304">
        <v>23</v>
      </c>
      <c r="F304">
        <v>0</v>
      </c>
      <c r="G304">
        <v>0</v>
      </c>
      <c r="H304" t="s">
        <v>1146</v>
      </c>
      <c r="I304" t="s">
        <v>131</v>
      </c>
      <c r="J304" t="s">
        <v>131</v>
      </c>
      <c r="K304" t="s">
        <v>1147</v>
      </c>
      <c r="L304" t="s">
        <v>489</v>
      </c>
      <c r="M304" t="s">
        <v>489</v>
      </c>
      <c r="N304">
        <v>4</v>
      </c>
      <c r="O304" t="s">
        <v>149</v>
      </c>
      <c r="P304">
        <v>4</v>
      </c>
      <c r="Q304" t="s">
        <v>324</v>
      </c>
      <c r="R304">
        <v>0</v>
      </c>
      <c r="S304" t="s">
        <v>1815</v>
      </c>
      <c r="T304" t="s">
        <v>24</v>
      </c>
      <c r="U304">
        <v>38</v>
      </c>
      <c r="V304" t="s">
        <v>913</v>
      </c>
      <c r="W304" t="s">
        <v>433</v>
      </c>
    </row>
    <row r="305" spans="1:23" x14ac:dyDescent="0.15">
      <c r="A305">
        <v>1157</v>
      </c>
      <c r="B305">
        <v>2</v>
      </c>
      <c r="C305" t="s">
        <v>311</v>
      </c>
      <c r="D305" t="s">
        <v>312</v>
      </c>
      <c r="E305">
        <v>23</v>
      </c>
      <c r="F305">
        <v>0</v>
      </c>
      <c r="G305">
        <v>0</v>
      </c>
      <c r="H305" t="s">
        <v>1146</v>
      </c>
      <c r="I305" t="s">
        <v>131</v>
      </c>
      <c r="J305" t="s">
        <v>131</v>
      </c>
      <c r="K305" t="s">
        <v>1147</v>
      </c>
      <c r="L305" t="s">
        <v>489</v>
      </c>
      <c r="M305" t="s">
        <v>489</v>
      </c>
      <c r="N305">
        <v>4</v>
      </c>
      <c r="O305" t="s">
        <v>149</v>
      </c>
      <c r="P305">
        <v>5</v>
      </c>
      <c r="Q305" t="s">
        <v>313</v>
      </c>
      <c r="R305">
        <v>0</v>
      </c>
      <c r="S305" t="s">
        <v>1816</v>
      </c>
      <c r="T305" t="s">
        <v>24</v>
      </c>
      <c r="U305">
        <v>38</v>
      </c>
      <c r="V305" t="s">
        <v>913</v>
      </c>
      <c r="W305" t="s">
        <v>433</v>
      </c>
    </row>
    <row r="306" spans="1:23" x14ac:dyDescent="0.15">
      <c r="A306">
        <v>1158</v>
      </c>
      <c r="B306">
        <v>2</v>
      </c>
      <c r="C306" t="s">
        <v>3544</v>
      </c>
      <c r="D306" t="s">
        <v>3545</v>
      </c>
      <c r="E306">
        <v>23</v>
      </c>
      <c r="F306">
        <v>0</v>
      </c>
      <c r="G306">
        <v>0</v>
      </c>
      <c r="H306" t="s">
        <v>430</v>
      </c>
      <c r="I306" t="s">
        <v>24</v>
      </c>
      <c r="J306" t="s">
        <v>24</v>
      </c>
      <c r="K306" t="s">
        <v>431</v>
      </c>
      <c r="L306" t="s">
        <v>24</v>
      </c>
      <c r="M306" t="s">
        <v>24</v>
      </c>
      <c r="N306">
        <v>4</v>
      </c>
      <c r="O306" t="s">
        <v>149</v>
      </c>
      <c r="P306">
        <v>5</v>
      </c>
      <c r="Q306" t="s">
        <v>278</v>
      </c>
      <c r="R306">
        <v>0</v>
      </c>
      <c r="S306" t="s">
        <v>1817</v>
      </c>
      <c r="T306" t="s">
        <v>24</v>
      </c>
      <c r="U306">
        <v>38</v>
      </c>
      <c r="V306" t="s">
        <v>3546</v>
      </c>
      <c r="W306" t="s">
        <v>433</v>
      </c>
    </row>
    <row r="307" spans="1:23" x14ac:dyDescent="0.15">
      <c r="A307">
        <v>1159</v>
      </c>
      <c r="B307">
        <v>2</v>
      </c>
      <c r="C307" t="s">
        <v>3547</v>
      </c>
      <c r="D307" t="s">
        <v>3548</v>
      </c>
      <c r="E307">
        <v>23</v>
      </c>
      <c r="F307">
        <v>0</v>
      </c>
      <c r="G307">
        <v>0</v>
      </c>
      <c r="H307" t="s">
        <v>430</v>
      </c>
      <c r="I307" t="s">
        <v>24</v>
      </c>
      <c r="J307" t="s">
        <v>24</v>
      </c>
      <c r="K307" t="s">
        <v>431</v>
      </c>
      <c r="L307" t="s">
        <v>24</v>
      </c>
      <c r="M307" t="s">
        <v>24</v>
      </c>
      <c r="N307">
        <v>4</v>
      </c>
      <c r="O307" t="s">
        <v>149</v>
      </c>
      <c r="P307">
        <v>3</v>
      </c>
      <c r="Q307" t="s">
        <v>318</v>
      </c>
      <c r="R307">
        <v>0</v>
      </c>
      <c r="S307" t="s">
        <v>1818</v>
      </c>
      <c r="T307" t="s">
        <v>24</v>
      </c>
      <c r="U307">
        <v>38</v>
      </c>
      <c r="V307" t="s">
        <v>3549</v>
      </c>
      <c r="W307" t="s">
        <v>433</v>
      </c>
    </row>
    <row r="308" spans="1:23" x14ac:dyDescent="0.15">
      <c r="A308">
        <v>1160</v>
      </c>
      <c r="B308">
        <v>2</v>
      </c>
      <c r="C308" t="s">
        <v>3550</v>
      </c>
      <c r="D308" t="s">
        <v>3551</v>
      </c>
      <c r="E308">
        <v>23</v>
      </c>
      <c r="F308">
        <v>0</v>
      </c>
      <c r="G308">
        <v>0</v>
      </c>
      <c r="H308" t="s">
        <v>430</v>
      </c>
      <c r="I308" t="s">
        <v>24</v>
      </c>
      <c r="J308" t="s">
        <v>24</v>
      </c>
      <c r="K308" t="s">
        <v>431</v>
      </c>
      <c r="L308" t="s">
        <v>24</v>
      </c>
      <c r="M308" t="s">
        <v>24</v>
      </c>
      <c r="N308">
        <v>4</v>
      </c>
      <c r="O308" t="s">
        <v>149</v>
      </c>
      <c r="P308">
        <v>4</v>
      </c>
      <c r="Q308" t="s">
        <v>1819</v>
      </c>
      <c r="R308">
        <v>0</v>
      </c>
      <c r="S308" t="s">
        <v>1820</v>
      </c>
      <c r="T308" t="s">
        <v>24</v>
      </c>
      <c r="U308">
        <v>38</v>
      </c>
      <c r="V308" t="s">
        <v>3552</v>
      </c>
      <c r="W308" t="s">
        <v>433</v>
      </c>
    </row>
    <row r="309" spans="1:23" x14ac:dyDescent="0.15">
      <c r="A309">
        <v>1161</v>
      </c>
      <c r="B309">
        <v>2</v>
      </c>
      <c r="C309" t="s">
        <v>3553</v>
      </c>
      <c r="D309" t="s">
        <v>3554</v>
      </c>
      <c r="E309">
        <v>23</v>
      </c>
      <c r="F309">
        <v>0</v>
      </c>
      <c r="G309">
        <v>0</v>
      </c>
      <c r="H309" t="s">
        <v>430</v>
      </c>
      <c r="I309" t="s">
        <v>24</v>
      </c>
      <c r="J309" t="s">
        <v>24</v>
      </c>
      <c r="K309" t="s">
        <v>431</v>
      </c>
      <c r="L309" t="s">
        <v>24</v>
      </c>
      <c r="M309" t="s">
        <v>24</v>
      </c>
      <c r="N309">
        <v>4</v>
      </c>
      <c r="O309" t="s">
        <v>149</v>
      </c>
      <c r="P309">
        <v>3</v>
      </c>
      <c r="Q309" t="s">
        <v>331</v>
      </c>
      <c r="R309">
        <v>0</v>
      </c>
      <c r="S309" t="s">
        <v>1821</v>
      </c>
      <c r="T309" t="s">
        <v>24</v>
      </c>
      <c r="U309">
        <v>38</v>
      </c>
      <c r="V309" t="s">
        <v>3555</v>
      </c>
      <c r="W309" t="s">
        <v>433</v>
      </c>
    </row>
    <row r="310" spans="1:23" x14ac:dyDescent="0.15">
      <c r="A310">
        <v>1162</v>
      </c>
      <c r="B310">
        <v>2</v>
      </c>
      <c r="C310" t="s">
        <v>3556</v>
      </c>
      <c r="D310" t="s">
        <v>3557</v>
      </c>
      <c r="E310">
        <v>23</v>
      </c>
      <c r="F310">
        <v>0</v>
      </c>
      <c r="G310">
        <v>0</v>
      </c>
      <c r="H310" t="s">
        <v>430</v>
      </c>
      <c r="I310" t="s">
        <v>24</v>
      </c>
      <c r="J310" t="s">
        <v>24</v>
      </c>
      <c r="K310" t="s">
        <v>431</v>
      </c>
      <c r="L310" t="s">
        <v>24</v>
      </c>
      <c r="M310" t="s">
        <v>24</v>
      </c>
      <c r="N310">
        <v>4</v>
      </c>
      <c r="O310" t="s">
        <v>149</v>
      </c>
      <c r="P310">
        <v>5</v>
      </c>
      <c r="Q310" t="s">
        <v>327</v>
      </c>
      <c r="R310">
        <v>0</v>
      </c>
      <c r="S310" t="s">
        <v>1822</v>
      </c>
      <c r="T310" t="s">
        <v>24</v>
      </c>
      <c r="U310">
        <v>38</v>
      </c>
      <c r="V310" t="s">
        <v>3558</v>
      </c>
      <c r="W310" t="s">
        <v>433</v>
      </c>
    </row>
    <row r="311" spans="1:23" x14ac:dyDescent="0.15">
      <c r="A311">
        <v>1163</v>
      </c>
      <c r="B311">
        <v>2</v>
      </c>
      <c r="C311" t="s">
        <v>3559</v>
      </c>
      <c r="D311" t="s">
        <v>3560</v>
      </c>
      <c r="E311">
        <v>23</v>
      </c>
      <c r="F311">
        <v>0</v>
      </c>
      <c r="G311">
        <v>0</v>
      </c>
      <c r="H311" t="s">
        <v>430</v>
      </c>
      <c r="I311" t="s">
        <v>24</v>
      </c>
      <c r="J311" t="s">
        <v>24</v>
      </c>
      <c r="K311" t="s">
        <v>431</v>
      </c>
      <c r="L311" t="s">
        <v>24</v>
      </c>
      <c r="M311" t="s">
        <v>24</v>
      </c>
      <c r="N311">
        <v>4</v>
      </c>
      <c r="O311" t="s">
        <v>149</v>
      </c>
      <c r="P311">
        <v>4</v>
      </c>
      <c r="Q311" t="s">
        <v>332</v>
      </c>
      <c r="R311">
        <v>0</v>
      </c>
      <c r="S311" t="s">
        <v>1823</v>
      </c>
      <c r="T311" t="s">
        <v>24</v>
      </c>
      <c r="U311">
        <v>38</v>
      </c>
      <c r="V311" t="s">
        <v>3561</v>
      </c>
      <c r="W311" t="s">
        <v>433</v>
      </c>
    </row>
    <row r="312" spans="1:23" x14ac:dyDescent="0.15">
      <c r="A312">
        <v>1164</v>
      </c>
      <c r="B312">
        <v>2</v>
      </c>
      <c r="C312" t="s">
        <v>3562</v>
      </c>
      <c r="D312" t="s">
        <v>3563</v>
      </c>
      <c r="E312">
        <v>23</v>
      </c>
      <c r="F312">
        <v>0</v>
      </c>
      <c r="G312">
        <v>0</v>
      </c>
      <c r="H312" t="s">
        <v>430</v>
      </c>
      <c r="I312" t="s">
        <v>24</v>
      </c>
      <c r="J312" t="s">
        <v>24</v>
      </c>
      <c r="K312" t="s">
        <v>431</v>
      </c>
      <c r="L312" t="s">
        <v>24</v>
      </c>
      <c r="M312" t="s">
        <v>24</v>
      </c>
      <c r="N312">
        <v>4</v>
      </c>
      <c r="O312" t="s">
        <v>149</v>
      </c>
      <c r="P312">
        <v>4</v>
      </c>
      <c r="Q312" t="s">
        <v>326</v>
      </c>
      <c r="R312">
        <v>0</v>
      </c>
      <c r="S312" t="s">
        <v>1824</v>
      </c>
      <c r="T312" t="s">
        <v>24</v>
      </c>
      <c r="U312">
        <v>38</v>
      </c>
      <c r="V312" t="s">
        <v>3564</v>
      </c>
      <c r="W312" t="s">
        <v>433</v>
      </c>
    </row>
    <row r="313" spans="1:23" x14ac:dyDescent="0.15">
      <c r="A313">
        <v>1165</v>
      </c>
      <c r="B313">
        <v>2</v>
      </c>
      <c r="C313" t="s">
        <v>3565</v>
      </c>
      <c r="D313" t="s">
        <v>3566</v>
      </c>
      <c r="E313">
        <v>23</v>
      </c>
      <c r="F313">
        <v>0</v>
      </c>
      <c r="G313">
        <v>0</v>
      </c>
      <c r="H313" t="s">
        <v>430</v>
      </c>
      <c r="I313" t="s">
        <v>24</v>
      </c>
      <c r="J313" t="s">
        <v>24</v>
      </c>
      <c r="K313" t="s">
        <v>431</v>
      </c>
      <c r="L313" t="s">
        <v>24</v>
      </c>
      <c r="M313" t="s">
        <v>24</v>
      </c>
      <c r="N313">
        <v>4</v>
      </c>
      <c r="O313" t="s">
        <v>149</v>
      </c>
      <c r="P313">
        <v>3</v>
      </c>
      <c r="Q313" t="s">
        <v>325</v>
      </c>
      <c r="R313">
        <v>0</v>
      </c>
      <c r="S313" t="s">
        <v>1825</v>
      </c>
      <c r="T313" t="s">
        <v>24</v>
      </c>
      <c r="U313">
        <v>38</v>
      </c>
      <c r="V313" t="s">
        <v>3567</v>
      </c>
      <c r="W313" t="s">
        <v>433</v>
      </c>
    </row>
    <row r="314" spans="1:23" x14ac:dyDescent="0.15">
      <c r="A314">
        <v>1166</v>
      </c>
      <c r="B314">
        <v>2</v>
      </c>
      <c r="C314" t="s">
        <v>1826</v>
      </c>
      <c r="D314" t="s">
        <v>1827</v>
      </c>
      <c r="E314">
        <v>23</v>
      </c>
      <c r="F314">
        <v>0</v>
      </c>
      <c r="G314">
        <v>0</v>
      </c>
      <c r="H314" t="s">
        <v>1146</v>
      </c>
      <c r="I314" t="s">
        <v>131</v>
      </c>
      <c r="J314" t="s">
        <v>131</v>
      </c>
      <c r="K314" t="s">
        <v>1147</v>
      </c>
      <c r="L314" t="s">
        <v>489</v>
      </c>
      <c r="M314" t="s">
        <v>489</v>
      </c>
      <c r="N314">
        <v>4</v>
      </c>
      <c r="O314" t="s">
        <v>149</v>
      </c>
      <c r="P314">
        <v>6</v>
      </c>
      <c r="Q314" t="s">
        <v>1828</v>
      </c>
      <c r="R314">
        <v>0</v>
      </c>
      <c r="S314" t="s">
        <v>1829</v>
      </c>
      <c r="T314" t="s">
        <v>24</v>
      </c>
      <c r="U314">
        <v>38</v>
      </c>
      <c r="V314" t="s">
        <v>913</v>
      </c>
      <c r="W314" t="s">
        <v>433</v>
      </c>
    </row>
    <row r="315" spans="1:23" x14ac:dyDescent="0.15">
      <c r="A315">
        <v>1167</v>
      </c>
      <c r="B315">
        <v>1</v>
      </c>
      <c r="C315" t="s">
        <v>3568</v>
      </c>
      <c r="D315" t="s">
        <v>3569</v>
      </c>
      <c r="E315">
        <v>23</v>
      </c>
      <c r="F315">
        <v>0</v>
      </c>
      <c r="G315">
        <v>0</v>
      </c>
      <c r="H315" t="s">
        <v>430</v>
      </c>
      <c r="I315" t="s">
        <v>24</v>
      </c>
      <c r="J315" t="s">
        <v>24</v>
      </c>
      <c r="K315" t="s">
        <v>431</v>
      </c>
      <c r="L315" t="s">
        <v>24</v>
      </c>
      <c r="M315" t="s">
        <v>24</v>
      </c>
      <c r="N315">
        <v>4</v>
      </c>
      <c r="O315" t="s">
        <v>149</v>
      </c>
      <c r="P315">
        <v>2</v>
      </c>
      <c r="Q315" t="s">
        <v>1830</v>
      </c>
      <c r="R315">
        <v>0</v>
      </c>
      <c r="S315" t="s">
        <v>1831</v>
      </c>
      <c r="T315" t="s">
        <v>24</v>
      </c>
      <c r="U315">
        <v>38</v>
      </c>
      <c r="V315" t="s">
        <v>3570</v>
      </c>
      <c r="W315" t="s">
        <v>433</v>
      </c>
    </row>
    <row r="316" spans="1:23" x14ac:dyDescent="0.15">
      <c r="A316">
        <v>1168</v>
      </c>
      <c r="B316">
        <v>1</v>
      </c>
      <c r="C316" t="s">
        <v>3571</v>
      </c>
      <c r="D316" t="s">
        <v>3572</v>
      </c>
      <c r="E316">
        <v>23</v>
      </c>
      <c r="F316">
        <v>0</v>
      </c>
      <c r="G316">
        <v>0</v>
      </c>
      <c r="H316" t="s">
        <v>430</v>
      </c>
      <c r="I316" t="s">
        <v>24</v>
      </c>
      <c r="J316" t="s">
        <v>24</v>
      </c>
      <c r="K316" t="s">
        <v>431</v>
      </c>
      <c r="L316" t="s">
        <v>24</v>
      </c>
      <c r="M316" t="s">
        <v>24</v>
      </c>
      <c r="N316">
        <v>4</v>
      </c>
      <c r="O316" t="s">
        <v>149</v>
      </c>
      <c r="P316">
        <v>2</v>
      </c>
      <c r="Q316" t="s">
        <v>284</v>
      </c>
      <c r="R316">
        <v>0</v>
      </c>
      <c r="S316" t="s">
        <v>1832</v>
      </c>
      <c r="T316" t="s">
        <v>24</v>
      </c>
      <c r="U316">
        <v>38</v>
      </c>
      <c r="V316" t="s">
        <v>3573</v>
      </c>
      <c r="W316" t="s">
        <v>433</v>
      </c>
    </row>
    <row r="317" spans="1:23" x14ac:dyDescent="0.15">
      <c r="A317">
        <v>1169</v>
      </c>
      <c r="B317">
        <v>1</v>
      </c>
      <c r="C317" t="s">
        <v>3574</v>
      </c>
      <c r="D317" t="s">
        <v>3575</v>
      </c>
      <c r="E317">
        <v>23</v>
      </c>
      <c r="F317">
        <v>0</v>
      </c>
      <c r="G317">
        <v>0</v>
      </c>
      <c r="H317" t="s">
        <v>430</v>
      </c>
      <c r="I317" t="s">
        <v>24</v>
      </c>
      <c r="J317" t="s">
        <v>24</v>
      </c>
      <c r="K317" t="s">
        <v>431</v>
      </c>
      <c r="L317" t="s">
        <v>24</v>
      </c>
      <c r="M317" t="s">
        <v>24</v>
      </c>
      <c r="N317">
        <v>4</v>
      </c>
      <c r="O317" t="s">
        <v>149</v>
      </c>
      <c r="P317">
        <v>4</v>
      </c>
      <c r="Q317" t="s">
        <v>287</v>
      </c>
      <c r="R317">
        <v>0</v>
      </c>
      <c r="S317" t="s">
        <v>1833</v>
      </c>
      <c r="T317" t="s">
        <v>24</v>
      </c>
      <c r="U317">
        <v>38</v>
      </c>
      <c r="V317" t="s">
        <v>3576</v>
      </c>
      <c r="W317" t="s">
        <v>433</v>
      </c>
    </row>
    <row r="318" spans="1:23" x14ac:dyDescent="0.15">
      <c r="A318">
        <v>1170</v>
      </c>
      <c r="B318">
        <v>1</v>
      </c>
      <c r="C318" t="s">
        <v>3577</v>
      </c>
      <c r="D318" t="s">
        <v>3578</v>
      </c>
      <c r="E318">
        <v>23</v>
      </c>
      <c r="F318">
        <v>0</v>
      </c>
      <c r="G318">
        <v>0</v>
      </c>
      <c r="H318" t="s">
        <v>430</v>
      </c>
      <c r="I318" t="s">
        <v>24</v>
      </c>
      <c r="J318" t="s">
        <v>24</v>
      </c>
      <c r="K318" t="s">
        <v>431</v>
      </c>
      <c r="L318" t="s">
        <v>24</v>
      </c>
      <c r="M318" t="s">
        <v>24</v>
      </c>
      <c r="N318">
        <v>4</v>
      </c>
      <c r="O318" t="s">
        <v>149</v>
      </c>
      <c r="P318">
        <v>2</v>
      </c>
      <c r="Q318" t="s">
        <v>1834</v>
      </c>
      <c r="R318">
        <v>0</v>
      </c>
      <c r="S318" t="s">
        <v>1835</v>
      </c>
      <c r="T318" t="s">
        <v>24</v>
      </c>
      <c r="U318">
        <v>38</v>
      </c>
      <c r="V318" t="s">
        <v>3579</v>
      </c>
      <c r="W318" t="s">
        <v>433</v>
      </c>
    </row>
    <row r="319" spans="1:23" x14ac:dyDescent="0.15">
      <c r="A319">
        <v>1171</v>
      </c>
      <c r="B319">
        <v>1</v>
      </c>
      <c r="C319" t="s">
        <v>3580</v>
      </c>
      <c r="D319" t="s">
        <v>3581</v>
      </c>
      <c r="E319">
        <v>23</v>
      </c>
      <c r="F319">
        <v>0</v>
      </c>
      <c r="G319">
        <v>0</v>
      </c>
      <c r="H319" t="s">
        <v>430</v>
      </c>
      <c r="I319" t="s">
        <v>24</v>
      </c>
      <c r="J319" t="s">
        <v>24</v>
      </c>
      <c r="K319" t="s">
        <v>431</v>
      </c>
      <c r="L319" t="s">
        <v>24</v>
      </c>
      <c r="M319" t="s">
        <v>24</v>
      </c>
      <c r="N319">
        <v>4</v>
      </c>
      <c r="O319" t="s">
        <v>149</v>
      </c>
      <c r="P319">
        <v>3</v>
      </c>
      <c r="Q319" t="s">
        <v>282</v>
      </c>
      <c r="R319">
        <v>0</v>
      </c>
      <c r="S319" t="s">
        <v>1836</v>
      </c>
      <c r="T319" t="s">
        <v>24</v>
      </c>
      <c r="U319">
        <v>38</v>
      </c>
      <c r="V319" t="s">
        <v>3582</v>
      </c>
      <c r="W319" t="s">
        <v>433</v>
      </c>
    </row>
    <row r="320" spans="1:23" x14ac:dyDescent="0.15">
      <c r="A320">
        <v>1172</v>
      </c>
      <c r="B320">
        <v>1</v>
      </c>
      <c r="C320" t="s">
        <v>1837</v>
      </c>
      <c r="D320" t="s">
        <v>285</v>
      </c>
      <c r="E320">
        <v>23</v>
      </c>
      <c r="F320">
        <v>0</v>
      </c>
      <c r="G320">
        <v>0</v>
      </c>
      <c r="H320" t="s">
        <v>1146</v>
      </c>
      <c r="I320" t="s">
        <v>131</v>
      </c>
      <c r="J320" t="s">
        <v>131</v>
      </c>
      <c r="K320" t="s">
        <v>1147</v>
      </c>
      <c r="L320" t="s">
        <v>489</v>
      </c>
      <c r="M320" t="s">
        <v>489</v>
      </c>
      <c r="N320">
        <v>4</v>
      </c>
      <c r="O320" t="s">
        <v>149</v>
      </c>
      <c r="P320">
        <v>6</v>
      </c>
      <c r="Q320" t="s">
        <v>286</v>
      </c>
      <c r="R320">
        <v>0</v>
      </c>
      <c r="S320" t="s">
        <v>1838</v>
      </c>
      <c r="T320" t="s">
        <v>24</v>
      </c>
      <c r="U320">
        <v>38</v>
      </c>
      <c r="V320" t="s">
        <v>913</v>
      </c>
      <c r="W320" t="s">
        <v>433</v>
      </c>
    </row>
    <row r="321" spans="1:23" x14ac:dyDescent="0.15">
      <c r="A321">
        <v>1173</v>
      </c>
      <c r="B321">
        <v>1</v>
      </c>
      <c r="C321" t="s">
        <v>3583</v>
      </c>
      <c r="D321" t="s">
        <v>3584</v>
      </c>
      <c r="E321">
        <v>23</v>
      </c>
      <c r="F321">
        <v>0</v>
      </c>
      <c r="G321">
        <v>0</v>
      </c>
      <c r="H321" t="s">
        <v>430</v>
      </c>
      <c r="I321" t="s">
        <v>24</v>
      </c>
      <c r="J321" t="s">
        <v>24</v>
      </c>
      <c r="K321" t="s">
        <v>431</v>
      </c>
      <c r="L321" t="s">
        <v>24</v>
      </c>
      <c r="M321" t="s">
        <v>24</v>
      </c>
      <c r="N321">
        <v>4</v>
      </c>
      <c r="O321" t="s">
        <v>149</v>
      </c>
      <c r="P321">
        <v>4</v>
      </c>
      <c r="Q321" t="s">
        <v>263</v>
      </c>
      <c r="R321">
        <v>0</v>
      </c>
      <c r="S321" t="s">
        <v>1839</v>
      </c>
      <c r="T321" t="s">
        <v>24</v>
      </c>
      <c r="U321">
        <v>38</v>
      </c>
      <c r="V321" t="s">
        <v>3585</v>
      </c>
      <c r="W321" t="s">
        <v>433</v>
      </c>
    </row>
    <row r="322" spans="1:23" x14ac:dyDescent="0.15">
      <c r="A322">
        <v>1174</v>
      </c>
      <c r="B322">
        <v>1</v>
      </c>
      <c r="C322" t="s">
        <v>3586</v>
      </c>
      <c r="D322" t="s">
        <v>3587</v>
      </c>
      <c r="E322">
        <v>23</v>
      </c>
      <c r="F322">
        <v>0</v>
      </c>
      <c r="G322">
        <v>0</v>
      </c>
      <c r="H322" t="s">
        <v>430</v>
      </c>
      <c r="I322" t="s">
        <v>24</v>
      </c>
      <c r="J322" t="s">
        <v>24</v>
      </c>
      <c r="K322" t="s">
        <v>431</v>
      </c>
      <c r="L322" t="s">
        <v>24</v>
      </c>
      <c r="M322" t="s">
        <v>24</v>
      </c>
      <c r="N322">
        <v>4</v>
      </c>
      <c r="O322" t="s">
        <v>149</v>
      </c>
      <c r="P322">
        <v>4</v>
      </c>
      <c r="Q322" t="s">
        <v>295</v>
      </c>
      <c r="R322">
        <v>0</v>
      </c>
      <c r="S322" t="s">
        <v>1840</v>
      </c>
      <c r="T322" t="s">
        <v>24</v>
      </c>
      <c r="U322">
        <v>38</v>
      </c>
      <c r="V322" t="s">
        <v>3588</v>
      </c>
      <c r="W322" t="s">
        <v>433</v>
      </c>
    </row>
    <row r="323" spans="1:23" x14ac:dyDescent="0.15">
      <c r="A323">
        <v>1175</v>
      </c>
      <c r="B323">
        <v>1</v>
      </c>
      <c r="C323" t="s">
        <v>3589</v>
      </c>
      <c r="D323" t="s">
        <v>3590</v>
      </c>
      <c r="E323">
        <v>23</v>
      </c>
      <c r="F323">
        <v>0</v>
      </c>
      <c r="G323">
        <v>0</v>
      </c>
      <c r="H323" t="s">
        <v>430</v>
      </c>
      <c r="I323" t="s">
        <v>24</v>
      </c>
      <c r="J323" t="s">
        <v>24</v>
      </c>
      <c r="K323" t="s">
        <v>431</v>
      </c>
      <c r="L323" t="s">
        <v>24</v>
      </c>
      <c r="M323" t="s">
        <v>24</v>
      </c>
      <c r="N323">
        <v>4</v>
      </c>
      <c r="O323" t="s">
        <v>149</v>
      </c>
      <c r="P323">
        <v>4</v>
      </c>
      <c r="Q323" t="s">
        <v>291</v>
      </c>
      <c r="R323">
        <v>0</v>
      </c>
      <c r="S323" t="s">
        <v>1841</v>
      </c>
      <c r="T323" t="s">
        <v>24</v>
      </c>
      <c r="U323">
        <v>38</v>
      </c>
      <c r="V323" t="s">
        <v>3591</v>
      </c>
      <c r="W323" t="s">
        <v>433</v>
      </c>
    </row>
    <row r="324" spans="1:23" x14ac:dyDescent="0.15">
      <c r="A324">
        <v>1176</v>
      </c>
      <c r="B324">
        <v>1</v>
      </c>
      <c r="C324" t="s">
        <v>3592</v>
      </c>
      <c r="D324" t="s">
        <v>3593</v>
      </c>
      <c r="E324">
        <v>23</v>
      </c>
      <c r="F324">
        <v>0</v>
      </c>
      <c r="G324">
        <v>0</v>
      </c>
      <c r="H324" t="s">
        <v>430</v>
      </c>
      <c r="I324" t="s">
        <v>24</v>
      </c>
      <c r="J324" t="s">
        <v>24</v>
      </c>
      <c r="K324" t="s">
        <v>431</v>
      </c>
      <c r="L324" t="s">
        <v>24</v>
      </c>
      <c r="M324" t="s">
        <v>24</v>
      </c>
      <c r="N324">
        <v>4</v>
      </c>
      <c r="O324" t="s">
        <v>149</v>
      </c>
      <c r="P324">
        <v>6</v>
      </c>
      <c r="Q324" t="s">
        <v>273</v>
      </c>
      <c r="R324">
        <v>0</v>
      </c>
      <c r="S324" t="s">
        <v>1842</v>
      </c>
      <c r="T324" t="s">
        <v>24</v>
      </c>
      <c r="U324">
        <v>38</v>
      </c>
      <c r="V324" t="s">
        <v>3594</v>
      </c>
      <c r="W324" t="s">
        <v>433</v>
      </c>
    </row>
    <row r="325" spans="1:23" x14ac:dyDescent="0.15">
      <c r="A325">
        <v>1177</v>
      </c>
      <c r="B325">
        <v>1</v>
      </c>
      <c r="C325" t="s">
        <v>289</v>
      </c>
      <c r="D325" t="s">
        <v>290</v>
      </c>
      <c r="E325">
        <v>23</v>
      </c>
      <c r="F325">
        <v>0</v>
      </c>
      <c r="G325">
        <v>0</v>
      </c>
      <c r="H325" t="s">
        <v>1146</v>
      </c>
      <c r="I325" t="s">
        <v>131</v>
      </c>
      <c r="J325" t="s">
        <v>131</v>
      </c>
      <c r="K325" t="s">
        <v>1147</v>
      </c>
      <c r="L325" t="s">
        <v>489</v>
      </c>
      <c r="M325" t="s">
        <v>489</v>
      </c>
      <c r="N325">
        <v>4</v>
      </c>
      <c r="O325" t="s">
        <v>149</v>
      </c>
      <c r="P325">
        <v>6</v>
      </c>
      <c r="Q325" t="s">
        <v>247</v>
      </c>
      <c r="R325">
        <v>0</v>
      </c>
      <c r="S325" t="s">
        <v>1843</v>
      </c>
      <c r="T325" t="s">
        <v>24</v>
      </c>
      <c r="U325">
        <v>38</v>
      </c>
      <c r="V325" t="s">
        <v>913</v>
      </c>
      <c r="W325" t="s">
        <v>433</v>
      </c>
    </row>
    <row r="326" spans="1:23" x14ac:dyDescent="0.15">
      <c r="A326">
        <v>1178</v>
      </c>
      <c r="B326">
        <v>1</v>
      </c>
      <c r="C326" t="s">
        <v>3595</v>
      </c>
      <c r="D326" t="s">
        <v>3596</v>
      </c>
      <c r="E326">
        <v>23</v>
      </c>
      <c r="F326">
        <v>0</v>
      </c>
      <c r="G326">
        <v>0</v>
      </c>
      <c r="H326" t="s">
        <v>430</v>
      </c>
      <c r="I326" t="s">
        <v>24</v>
      </c>
      <c r="J326" t="s">
        <v>24</v>
      </c>
      <c r="K326" t="s">
        <v>431</v>
      </c>
      <c r="L326" t="s">
        <v>24</v>
      </c>
      <c r="M326" t="s">
        <v>24</v>
      </c>
      <c r="N326">
        <v>4</v>
      </c>
      <c r="O326" t="s">
        <v>149</v>
      </c>
      <c r="P326">
        <v>6</v>
      </c>
      <c r="Q326" t="s">
        <v>299</v>
      </c>
      <c r="R326">
        <v>0</v>
      </c>
      <c r="S326" t="s">
        <v>1844</v>
      </c>
      <c r="T326" t="s">
        <v>24</v>
      </c>
      <c r="U326">
        <v>38</v>
      </c>
      <c r="V326" t="s">
        <v>3597</v>
      </c>
      <c r="W326" t="s">
        <v>433</v>
      </c>
    </row>
    <row r="327" spans="1:23" x14ac:dyDescent="0.15">
      <c r="A327">
        <v>1179</v>
      </c>
      <c r="B327">
        <v>1</v>
      </c>
      <c r="C327" t="s">
        <v>3598</v>
      </c>
      <c r="D327" t="s">
        <v>3599</v>
      </c>
      <c r="E327">
        <v>23</v>
      </c>
      <c r="F327">
        <v>0</v>
      </c>
      <c r="G327">
        <v>0</v>
      </c>
      <c r="H327" t="s">
        <v>430</v>
      </c>
      <c r="I327" t="s">
        <v>24</v>
      </c>
      <c r="J327" t="s">
        <v>24</v>
      </c>
      <c r="K327" t="s">
        <v>431</v>
      </c>
      <c r="L327" t="s">
        <v>24</v>
      </c>
      <c r="M327" t="s">
        <v>24</v>
      </c>
      <c r="N327">
        <v>4</v>
      </c>
      <c r="O327" t="s">
        <v>149</v>
      </c>
      <c r="P327">
        <v>2</v>
      </c>
      <c r="Q327" t="s">
        <v>1845</v>
      </c>
      <c r="R327">
        <v>0</v>
      </c>
      <c r="S327" t="s">
        <v>1846</v>
      </c>
      <c r="T327" t="s">
        <v>24</v>
      </c>
      <c r="U327">
        <v>38</v>
      </c>
      <c r="V327" t="s">
        <v>3600</v>
      </c>
      <c r="W327" t="s">
        <v>433</v>
      </c>
    </row>
    <row r="328" spans="1:23" x14ac:dyDescent="0.15">
      <c r="A328">
        <v>1180</v>
      </c>
      <c r="B328">
        <v>1</v>
      </c>
      <c r="C328" t="s">
        <v>3601</v>
      </c>
      <c r="D328" t="s">
        <v>3602</v>
      </c>
      <c r="E328">
        <v>11</v>
      </c>
      <c r="F328">
        <v>0</v>
      </c>
      <c r="G328">
        <v>0</v>
      </c>
      <c r="H328" t="s">
        <v>3450</v>
      </c>
      <c r="I328" t="s">
        <v>24</v>
      </c>
      <c r="J328" t="s">
        <v>24</v>
      </c>
      <c r="K328" t="s">
        <v>3451</v>
      </c>
      <c r="L328" t="s">
        <v>24</v>
      </c>
      <c r="M328" t="s">
        <v>24</v>
      </c>
      <c r="N328">
        <v>4</v>
      </c>
      <c r="O328" t="s">
        <v>149</v>
      </c>
      <c r="P328">
        <v>2</v>
      </c>
      <c r="Q328" t="s">
        <v>1424</v>
      </c>
      <c r="R328">
        <v>0</v>
      </c>
      <c r="S328" t="s">
        <v>1847</v>
      </c>
      <c r="T328" t="s">
        <v>24</v>
      </c>
      <c r="U328">
        <v>38</v>
      </c>
      <c r="V328" t="s">
        <v>3603</v>
      </c>
      <c r="W328" t="s">
        <v>1773</v>
      </c>
    </row>
    <row r="329" spans="1:23" x14ac:dyDescent="0.15">
      <c r="A329">
        <v>1181</v>
      </c>
      <c r="B329">
        <v>1</v>
      </c>
      <c r="C329" t="s">
        <v>3604</v>
      </c>
      <c r="D329" t="s">
        <v>3605</v>
      </c>
      <c r="E329">
        <v>11</v>
      </c>
      <c r="F329">
        <v>0</v>
      </c>
      <c r="G329">
        <v>0</v>
      </c>
      <c r="H329" t="s">
        <v>3450</v>
      </c>
      <c r="I329" t="s">
        <v>24</v>
      </c>
      <c r="J329" t="s">
        <v>24</v>
      </c>
      <c r="K329" t="s">
        <v>3451</v>
      </c>
      <c r="L329" t="s">
        <v>24</v>
      </c>
      <c r="M329" t="s">
        <v>24</v>
      </c>
      <c r="N329">
        <v>4</v>
      </c>
      <c r="O329" t="s">
        <v>149</v>
      </c>
      <c r="P329">
        <v>1</v>
      </c>
      <c r="Q329" t="s">
        <v>1848</v>
      </c>
      <c r="R329">
        <v>0</v>
      </c>
      <c r="S329" t="s">
        <v>1849</v>
      </c>
      <c r="T329" t="s">
        <v>24</v>
      </c>
      <c r="U329">
        <v>38</v>
      </c>
      <c r="V329" t="s">
        <v>3606</v>
      </c>
      <c r="W329" t="s">
        <v>1773</v>
      </c>
    </row>
    <row r="330" spans="1:23" x14ac:dyDescent="0.15">
      <c r="A330">
        <v>1182</v>
      </c>
      <c r="B330">
        <v>1</v>
      </c>
      <c r="C330" t="s">
        <v>187</v>
      </c>
      <c r="D330" t="s">
        <v>188</v>
      </c>
      <c r="E330">
        <v>26</v>
      </c>
      <c r="F330">
        <v>0</v>
      </c>
      <c r="G330">
        <v>0</v>
      </c>
      <c r="H330" t="s">
        <v>150</v>
      </c>
      <c r="I330" t="s">
        <v>131</v>
      </c>
      <c r="J330" t="s">
        <v>131</v>
      </c>
      <c r="K330" t="s">
        <v>1177</v>
      </c>
      <c r="L330" t="s">
        <v>489</v>
      </c>
      <c r="M330" t="s">
        <v>489</v>
      </c>
      <c r="N330">
        <v>4</v>
      </c>
      <c r="O330" t="s">
        <v>149</v>
      </c>
      <c r="P330">
        <v>4</v>
      </c>
      <c r="Q330" t="s">
        <v>189</v>
      </c>
      <c r="R330">
        <v>0</v>
      </c>
      <c r="S330" t="s">
        <v>1850</v>
      </c>
      <c r="T330" t="s">
        <v>24</v>
      </c>
      <c r="U330">
        <v>38</v>
      </c>
      <c r="V330" t="s">
        <v>913</v>
      </c>
      <c r="W330" t="s">
        <v>438</v>
      </c>
    </row>
    <row r="331" spans="1:23" x14ac:dyDescent="0.15">
      <c r="A331">
        <v>1183</v>
      </c>
      <c r="B331">
        <v>1</v>
      </c>
      <c r="C331" t="s">
        <v>3607</v>
      </c>
      <c r="D331" t="s">
        <v>3608</v>
      </c>
      <c r="E331">
        <v>26</v>
      </c>
      <c r="F331">
        <v>0</v>
      </c>
      <c r="G331">
        <v>0</v>
      </c>
      <c r="H331" t="s">
        <v>151</v>
      </c>
      <c r="I331" t="s">
        <v>24</v>
      </c>
      <c r="J331" t="s">
        <v>24</v>
      </c>
      <c r="K331" t="s">
        <v>436</v>
      </c>
      <c r="L331" t="s">
        <v>24</v>
      </c>
      <c r="M331" t="s">
        <v>24</v>
      </c>
      <c r="N331">
        <v>4</v>
      </c>
      <c r="O331" t="s">
        <v>149</v>
      </c>
      <c r="P331">
        <v>4</v>
      </c>
      <c r="Q331" t="s">
        <v>359</v>
      </c>
      <c r="R331">
        <v>0</v>
      </c>
      <c r="S331" t="s">
        <v>1851</v>
      </c>
      <c r="T331" t="s">
        <v>24</v>
      </c>
      <c r="U331">
        <v>38</v>
      </c>
      <c r="V331" t="s">
        <v>3609</v>
      </c>
      <c r="W331" t="s">
        <v>438</v>
      </c>
    </row>
    <row r="332" spans="1:23" x14ac:dyDescent="0.15">
      <c r="A332">
        <v>1184</v>
      </c>
      <c r="B332">
        <v>1</v>
      </c>
      <c r="C332" t="s">
        <v>3610</v>
      </c>
      <c r="D332" t="s">
        <v>3611</v>
      </c>
      <c r="E332">
        <v>26</v>
      </c>
      <c r="F332">
        <v>0</v>
      </c>
      <c r="G332">
        <v>0</v>
      </c>
      <c r="H332" t="s">
        <v>151</v>
      </c>
      <c r="I332" t="s">
        <v>24</v>
      </c>
      <c r="J332" t="s">
        <v>24</v>
      </c>
      <c r="K332" t="s">
        <v>436</v>
      </c>
      <c r="L332" t="s">
        <v>24</v>
      </c>
      <c r="M332" t="s">
        <v>24</v>
      </c>
      <c r="N332">
        <v>4</v>
      </c>
      <c r="O332" t="s">
        <v>149</v>
      </c>
      <c r="P332">
        <v>4</v>
      </c>
      <c r="Q332" t="s">
        <v>192</v>
      </c>
      <c r="R332">
        <v>0</v>
      </c>
      <c r="S332" t="s">
        <v>1852</v>
      </c>
      <c r="T332" t="s">
        <v>24</v>
      </c>
      <c r="U332">
        <v>38</v>
      </c>
      <c r="V332" t="s">
        <v>3612</v>
      </c>
      <c r="W332" t="s">
        <v>438</v>
      </c>
    </row>
    <row r="333" spans="1:23" x14ac:dyDescent="0.15">
      <c r="A333">
        <v>1185</v>
      </c>
      <c r="B333">
        <v>1</v>
      </c>
      <c r="C333" t="s">
        <v>1853</v>
      </c>
      <c r="D333" t="s">
        <v>185</v>
      </c>
      <c r="E333">
        <v>26</v>
      </c>
      <c r="F333">
        <v>0</v>
      </c>
      <c r="G333">
        <v>0</v>
      </c>
      <c r="H333" t="s">
        <v>150</v>
      </c>
      <c r="I333" t="s">
        <v>131</v>
      </c>
      <c r="J333" t="s">
        <v>131</v>
      </c>
      <c r="K333" t="s">
        <v>1177</v>
      </c>
      <c r="L333" t="s">
        <v>489</v>
      </c>
      <c r="M333" t="s">
        <v>489</v>
      </c>
      <c r="N333">
        <v>4</v>
      </c>
      <c r="O333" t="s">
        <v>149</v>
      </c>
      <c r="P333">
        <v>3</v>
      </c>
      <c r="Q333" t="s">
        <v>186</v>
      </c>
      <c r="R333">
        <v>0</v>
      </c>
      <c r="S333" t="s">
        <v>1854</v>
      </c>
      <c r="T333" t="s">
        <v>24</v>
      </c>
      <c r="U333">
        <v>38</v>
      </c>
      <c r="V333" t="s">
        <v>913</v>
      </c>
      <c r="W333" t="s">
        <v>438</v>
      </c>
    </row>
    <row r="334" spans="1:23" x14ac:dyDescent="0.15">
      <c r="A334">
        <v>1186</v>
      </c>
      <c r="B334">
        <v>1</v>
      </c>
      <c r="C334" t="s">
        <v>179</v>
      </c>
      <c r="D334" t="s">
        <v>180</v>
      </c>
      <c r="E334">
        <v>26</v>
      </c>
      <c r="F334">
        <v>0</v>
      </c>
      <c r="G334">
        <v>0</v>
      </c>
      <c r="H334" t="s">
        <v>150</v>
      </c>
      <c r="I334" t="s">
        <v>131</v>
      </c>
      <c r="J334" t="s">
        <v>131</v>
      </c>
      <c r="K334" t="s">
        <v>1177</v>
      </c>
      <c r="L334" t="s">
        <v>489</v>
      </c>
      <c r="M334" t="s">
        <v>489</v>
      </c>
      <c r="N334">
        <v>4</v>
      </c>
      <c r="O334" t="s">
        <v>149</v>
      </c>
      <c r="P334">
        <v>4</v>
      </c>
      <c r="Q334" t="s">
        <v>181</v>
      </c>
      <c r="R334">
        <v>0</v>
      </c>
      <c r="S334" t="s">
        <v>1855</v>
      </c>
      <c r="T334" t="s">
        <v>24</v>
      </c>
      <c r="U334">
        <v>38</v>
      </c>
      <c r="V334" t="s">
        <v>913</v>
      </c>
      <c r="W334" t="s">
        <v>438</v>
      </c>
    </row>
    <row r="335" spans="1:23" x14ac:dyDescent="0.15">
      <c r="A335">
        <v>1187</v>
      </c>
      <c r="B335">
        <v>1</v>
      </c>
      <c r="C335" t="s">
        <v>1856</v>
      </c>
      <c r="D335" t="s">
        <v>1857</v>
      </c>
      <c r="E335">
        <v>26</v>
      </c>
      <c r="F335">
        <v>0</v>
      </c>
      <c r="G335">
        <v>0</v>
      </c>
      <c r="H335" t="s">
        <v>150</v>
      </c>
      <c r="I335" t="s">
        <v>131</v>
      </c>
      <c r="J335" t="s">
        <v>131</v>
      </c>
      <c r="K335" t="s">
        <v>1177</v>
      </c>
      <c r="L335" t="s">
        <v>489</v>
      </c>
      <c r="M335" t="s">
        <v>489</v>
      </c>
      <c r="N335">
        <v>4</v>
      </c>
      <c r="O335" t="s">
        <v>149</v>
      </c>
      <c r="P335">
        <v>2</v>
      </c>
      <c r="Q335" t="s">
        <v>1858</v>
      </c>
      <c r="R335">
        <v>0</v>
      </c>
      <c r="S335" t="s">
        <v>1859</v>
      </c>
      <c r="T335" t="s">
        <v>24</v>
      </c>
      <c r="U335">
        <v>38</v>
      </c>
      <c r="V335" t="s">
        <v>913</v>
      </c>
      <c r="W335" t="s">
        <v>438</v>
      </c>
    </row>
    <row r="336" spans="1:23" x14ac:dyDescent="0.15">
      <c r="A336">
        <v>1188</v>
      </c>
      <c r="B336">
        <v>1</v>
      </c>
      <c r="C336" t="s">
        <v>349</v>
      </c>
      <c r="D336" t="s">
        <v>350</v>
      </c>
      <c r="E336">
        <v>26</v>
      </c>
      <c r="F336">
        <v>0</v>
      </c>
      <c r="G336">
        <v>0</v>
      </c>
      <c r="H336" t="s">
        <v>150</v>
      </c>
      <c r="I336" t="s">
        <v>131</v>
      </c>
      <c r="J336" t="s">
        <v>131</v>
      </c>
      <c r="K336" t="s">
        <v>1177</v>
      </c>
      <c r="L336" t="s">
        <v>489</v>
      </c>
      <c r="M336" t="s">
        <v>489</v>
      </c>
      <c r="N336">
        <v>4</v>
      </c>
      <c r="O336" t="s">
        <v>149</v>
      </c>
      <c r="P336">
        <v>5</v>
      </c>
      <c r="Q336" t="s">
        <v>351</v>
      </c>
      <c r="R336">
        <v>0</v>
      </c>
      <c r="S336" t="s">
        <v>1860</v>
      </c>
      <c r="T336" t="s">
        <v>24</v>
      </c>
      <c r="U336">
        <v>38</v>
      </c>
      <c r="V336" t="s">
        <v>913</v>
      </c>
      <c r="W336" t="s">
        <v>438</v>
      </c>
    </row>
    <row r="337" spans="1:23" x14ac:dyDescent="0.15">
      <c r="A337">
        <v>1189</v>
      </c>
      <c r="B337">
        <v>1</v>
      </c>
      <c r="C337" t="s">
        <v>3613</v>
      </c>
      <c r="D337" t="s">
        <v>3614</v>
      </c>
      <c r="E337">
        <v>26</v>
      </c>
      <c r="F337">
        <v>0</v>
      </c>
      <c r="G337">
        <v>0</v>
      </c>
      <c r="H337" t="s">
        <v>151</v>
      </c>
      <c r="I337" t="s">
        <v>24</v>
      </c>
      <c r="J337" t="s">
        <v>24</v>
      </c>
      <c r="K337" t="s">
        <v>436</v>
      </c>
      <c r="L337" t="s">
        <v>24</v>
      </c>
      <c r="M337" t="s">
        <v>24</v>
      </c>
      <c r="N337">
        <v>4</v>
      </c>
      <c r="O337" t="s">
        <v>149</v>
      </c>
      <c r="P337">
        <v>6</v>
      </c>
      <c r="Q337" t="s">
        <v>191</v>
      </c>
      <c r="R337">
        <v>0</v>
      </c>
      <c r="S337" t="s">
        <v>1861</v>
      </c>
      <c r="T337" t="s">
        <v>24</v>
      </c>
      <c r="U337">
        <v>38</v>
      </c>
      <c r="V337" t="s">
        <v>3615</v>
      </c>
      <c r="W337" t="s">
        <v>438</v>
      </c>
    </row>
    <row r="338" spans="1:23" x14ac:dyDescent="0.15">
      <c r="A338">
        <v>1190</v>
      </c>
      <c r="B338">
        <v>1</v>
      </c>
      <c r="C338" t="s">
        <v>3616</v>
      </c>
      <c r="D338" t="s">
        <v>3617</v>
      </c>
      <c r="E338">
        <v>26</v>
      </c>
      <c r="F338">
        <v>0</v>
      </c>
      <c r="G338">
        <v>0</v>
      </c>
      <c r="H338" t="s">
        <v>151</v>
      </c>
      <c r="I338" t="s">
        <v>24</v>
      </c>
      <c r="J338" t="s">
        <v>24</v>
      </c>
      <c r="K338" t="s">
        <v>436</v>
      </c>
      <c r="L338" t="s">
        <v>24</v>
      </c>
      <c r="M338" t="s">
        <v>24</v>
      </c>
      <c r="N338">
        <v>4</v>
      </c>
      <c r="O338" t="s">
        <v>149</v>
      </c>
      <c r="P338">
        <v>6</v>
      </c>
      <c r="Q338" t="s">
        <v>1862</v>
      </c>
      <c r="R338">
        <v>0</v>
      </c>
      <c r="S338" t="s">
        <v>1863</v>
      </c>
      <c r="T338" t="s">
        <v>24</v>
      </c>
      <c r="U338">
        <v>38</v>
      </c>
      <c r="V338" t="s">
        <v>3618</v>
      </c>
      <c r="W338" t="s">
        <v>438</v>
      </c>
    </row>
    <row r="339" spans="1:23" x14ac:dyDescent="0.15">
      <c r="A339">
        <v>1191</v>
      </c>
      <c r="B339">
        <v>2</v>
      </c>
      <c r="C339" t="s">
        <v>347</v>
      </c>
      <c r="D339" t="s">
        <v>348</v>
      </c>
      <c r="E339">
        <v>26</v>
      </c>
      <c r="F339">
        <v>0</v>
      </c>
      <c r="G339">
        <v>0</v>
      </c>
      <c r="H339" t="s">
        <v>150</v>
      </c>
      <c r="I339" t="s">
        <v>131</v>
      </c>
      <c r="J339" t="s">
        <v>131</v>
      </c>
      <c r="K339" t="s">
        <v>1177</v>
      </c>
      <c r="L339" t="s">
        <v>489</v>
      </c>
      <c r="M339" t="s">
        <v>489</v>
      </c>
      <c r="N339">
        <v>4</v>
      </c>
      <c r="O339" t="s">
        <v>149</v>
      </c>
      <c r="P339">
        <v>5</v>
      </c>
      <c r="Q339" t="s">
        <v>258</v>
      </c>
      <c r="R339">
        <v>0</v>
      </c>
      <c r="S339" t="s">
        <v>1864</v>
      </c>
      <c r="T339" t="s">
        <v>24</v>
      </c>
      <c r="U339">
        <v>38</v>
      </c>
      <c r="V339" t="s">
        <v>913</v>
      </c>
      <c r="W339" t="s">
        <v>438</v>
      </c>
    </row>
    <row r="340" spans="1:23" x14ac:dyDescent="0.15">
      <c r="A340">
        <v>1192</v>
      </c>
      <c r="B340">
        <v>2</v>
      </c>
      <c r="C340" t="s">
        <v>352</v>
      </c>
      <c r="D340" t="s">
        <v>353</v>
      </c>
      <c r="E340">
        <v>26</v>
      </c>
      <c r="F340">
        <v>0</v>
      </c>
      <c r="G340">
        <v>0</v>
      </c>
      <c r="H340" t="s">
        <v>150</v>
      </c>
      <c r="I340" t="s">
        <v>131</v>
      </c>
      <c r="J340" t="s">
        <v>131</v>
      </c>
      <c r="K340" t="s">
        <v>1177</v>
      </c>
      <c r="L340" t="s">
        <v>489</v>
      </c>
      <c r="M340" t="s">
        <v>489</v>
      </c>
      <c r="N340">
        <v>4</v>
      </c>
      <c r="O340" t="s">
        <v>149</v>
      </c>
      <c r="P340">
        <v>4</v>
      </c>
      <c r="Q340" t="s">
        <v>354</v>
      </c>
      <c r="R340">
        <v>0</v>
      </c>
      <c r="S340" t="s">
        <v>1865</v>
      </c>
      <c r="T340" t="s">
        <v>24</v>
      </c>
      <c r="U340">
        <v>38</v>
      </c>
      <c r="V340" t="s">
        <v>913</v>
      </c>
      <c r="W340" t="s">
        <v>438</v>
      </c>
    </row>
    <row r="341" spans="1:23" x14ac:dyDescent="0.15">
      <c r="A341">
        <v>1193</v>
      </c>
      <c r="B341">
        <v>2</v>
      </c>
      <c r="C341" t="s">
        <v>3619</v>
      </c>
      <c r="D341" t="s">
        <v>3620</v>
      </c>
      <c r="E341">
        <v>26</v>
      </c>
      <c r="F341">
        <v>0</v>
      </c>
      <c r="G341">
        <v>0</v>
      </c>
      <c r="H341" t="s">
        <v>151</v>
      </c>
      <c r="I341" t="s">
        <v>24</v>
      </c>
      <c r="J341" t="s">
        <v>24</v>
      </c>
      <c r="K341" t="s">
        <v>436</v>
      </c>
      <c r="L341" t="s">
        <v>24</v>
      </c>
      <c r="M341" t="s">
        <v>24</v>
      </c>
      <c r="N341">
        <v>4</v>
      </c>
      <c r="O341" t="s">
        <v>149</v>
      </c>
      <c r="P341">
        <v>4</v>
      </c>
      <c r="Q341" t="s">
        <v>194</v>
      </c>
      <c r="R341">
        <v>0</v>
      </c>
      <c r="S341" t="s">
        <v>1866</v>
      </c>
      <c r="T341" t="s">
        <v>24</v>
      </c>
      <c r="U341">
        <v>38</v>
      </c>
      <c r="V341" t="s">
        <v>3621</v>
      </c>
      <c r="W341" t="s">
        <v>438</v>
      </c>
    </row>
    <row r="342" spans="1:23" x14ac:dyDescent="0.15">
      <c r="A342">
        <v>1194</v>
      </c>
      <c r="B342">
        <v>2</v>
      </c>
      <c r="C342" t="s">
        <v>3622</v>
      </c>
      <c r="D342" t="s">
        <v>3623</v>
      </c>
      <c r="E342">
        <v>26</v>
      </c>
      <c r="F342">
        <v>0</v>
      </c>
      <c r="G342">
        <v>0</v>
      </c>
      <c r="H342" t="s">
        <v>151</v>
      </c>
      <c r="I342" t="s">
        <v>24</v>
      </c>
      <c r="J342" t="s">
        <v>24</v>
      </c>
      <c r="K342" t="s">
        <v>436</v>
      </c>
      <c r="L342" t="s">
        <v>24</v>
      </c>
      <c r="M342" t="s">
        <v>24</v>
      </c>
      <c r="N342">
        <v>4</v>
      </c>
      <c r="O342" t="s">
        <v>149</v>
      </c>
      <c r="P342">
        <v>2</v>
      </c>
      <c r="Q342" t="s">
        <v>1867</v>
      </c>
      <c r="R342">
        <v>0</v>
      </c>
      <c r="S342" t="s">
        <v>1868</v>
      </c>
      <c r="T342" t="s">
        <v>24</v>
      </c>
      <c r="U342">
        <v>38</v>
      </c>
      <c r="V342" t="s">
        <v>3624</v>
      </c>
      <c r="W342" t="s">
        <v>438</v>
      </c>
    </row>
    <row r="343" spans="1:23" x14ac:dyDescent="0.15">
      <c r="A343">
        <v>1195</v>
      </c>
      <c r="B343">
        <v>1</v>
      </c>
      <c r="C343" t="s">
        <v>3625</v>
      </c>
      <c r="D343" t="s">
        <v>3626</v>
      </c>
      <c r="E343">
        <v>26</v>
      </c>
      <c r="F343">
        <v>0</v>
      </c>
      <c r="G343">
        <v>0</v>
      </c>
      <c r="H343" t="s">
        <v>151</v>
      </c>
      <c r="I343" t="s">
        <v>24</v>
      </c>
      <c r="J343" t="s">
        <v>24</v>
      </c>
      <c r="K343" t="s">
        <v>436</v>
      </c>
      <c r="L343" t="s">
        <v>24</v>
      </c>
      <c r="M343" t="s">
        <v>24</v>
      </c>
      <c r="N343">
        <v>4</v>
      </c>
      <c r="O343" t="s">
        <v>149</v>
      </c>
      <c r="P343">
        <v>2</v>
      </c>
      <c r="Q343" t="s">
        <v>1869</v>
      </c>
      <c r="R343">
        <v>0</v>
      </c>
      <c r="S343" t="s">
        <v>1870</v>
      </c>
      <c r="T343" t="s">
        <v>24</v>
      </c>
      <c r="U343">
        <v>38</v>
      </c>
      <c r="V343" t="s">
        <v>3627</v>
      </c>
      <c r="W343" t="s">
        <v>438</v>
      </c>
    </row>
    <row r="344" spans="1:23" x14ac:dyDescent="0.15">
      <c r="A344">
        <v>1196</v>
      </c>
      <c r="B344">
        <v>2</v>
      </c>
      <c r="C344" t="s">
        <v>3628</v>
      </c>
      <c r="D344" t="s">
        <v>3629</v>
      </c>
      <c r="E344">
        <v>26</v>
      </c>
      <c r="F344">
        <v>0</v>
      </c>
      <c r="G344">
        <v>0</v>
      </c>
      <c r="H344" t="s">
        <v>151</v>
      </c>
      <c r="I344" t="s">
        <v>24</v>
      </c>
      <c r="J344" t="s">
        <v>24</v>
      </c>
      <c r="K344" t="s">
        <v>436</v>
      </c>
      <c r="L344" t="s">
        <v>24</v>
      </c>
      <c r="M344" t="s">
        <v>24</v>
      </c>
      <c r="N344">
        <v>4</v>
      </c>
      <c r="O344" t="s">
        <v>149</v>
      </c>
      <c r="P344">
        <v>2</v>
      </c>
      <c r="Q344" t="s">
        <v>1871</v>
      </c>
      <c r="R344">
        <v>0</v>
      </c>
      <c r="S344" t="s">
        <v>1872</v>
      </c>
      <c r="T344" t="s">
        <v>24</v>
      </c>
      <c r="U344">
        <v>38</v>
      </c>
      <c r="V344" t="s">
        <v>3630</v>
      </c>
      <c r="W344" t="s">
        <v>438</v>
      </c>
    </row>
    <row r="345" spans="1:23" x14ac:dyDescent="0.15">
      <c r="A345">
        <v>1197</v>
      </c>
      <c r="B345">
        <v>2</v>
      </c>
      <c r="C345" t="s">
        <v>3631</v>
      </c>
      <c r="D345" t="s">
        <v>3632</v>
      </c>
      <c r="E345">
        <v>26</v>
      </c>
      <c r="F345">
        <v>0</v>
      </c>
      <c r="G345">
        <v>0</v>
      </c>
      <c r="H345" t="s">
        <v>151</v>
      </c>
      <c r="I345" t="s">
        <v>24</v>
      </c>
      <c r="J345" t="s">
        <v>24</v>
      </c>
      <c r="K345" t="s">
        <v>436</v>
      </c>
      <c r="L345" t="s">
        <v>24</v>
      </c>
      <c r="M345" t="s">
        <v>24</v>
      </c>
      <c r="N345">
        <v>4</v>
      </c>
      <c r="O345" t="s">
        <v>149</v>
      </c>
      <c r="P345">
        <v>6</v>
      </c>
      <c r="Q345" t="s">
        <v>200</v>
      </c>
      <c r="R345">
        <v>0</v>
      </c>
      <c r="S345" t="s">
        <v>1873</v>
      </c>
      <c r="T345" t="s">
        <v>24</v>
      </c>
      <c r="U345">
        <v>38</v>
      </c>
      <c r="V345" t="s">
        <v>3633</v>
      </c>
      <c r="W345" t="s">
        <v>438</v>
      </c>
    </row>
    <row r="346" spans="1:23" x14ac:dyDescent="0.15">
      <c r="A346">
        <v>1198</v>
      </c>
      <c r="B346">
        <v>2</v>
      </c>
      <c r="C346" t="s">
        <v>1874</v>
      </c>
      <c r="D346" t="s">
        <v>360</v>
      </c>
      <c r="E346">
        <v>26</v>
      </c>
      <c r="F346">
        <v>0</v>
      </c>
      <c r="G346">
        <v>0</v>
      </c>
      <c r="H346" t="s">
        <v>150</v>
      </c>
      <c r="I346" t="s">
        <v>131</v>
      </c>
      <c r="J346" t="s">
        <v>131</v>
      </c>
      <c r="K346" t="s">
        <v>1177</v>
      </c>
      <c r="L346" t="s">
        <v>489</v>
      </c>
      <c r="M346" t="s">
        <v>489</v>
      </c>
      <c r="N346">
        <v>4</v>
      </c>
      <c r="O346" t="s">
        <v>149</v>
      </c>
      <c r="P346">
        <v>5</v>
      </c>
      <c r="Q346" t="s">
        <v>361</v>
      </c>
      <c r="R346">
        <v>0</v>
      </c>
      <c r="S346" t="s">
        <v>1875</v>
      </c>
      <c r="T346" t="s">
        <v>24</v>
      </c>
      <c r="U346">
        <v>38</v>
      </c>
      <c r="V346" t="s">
        <v>913</v>
      </c>
      <c r="W346" t="s">
        <v>438</v>
      </c>
    </row>
    <row r="347" spans="1:23" x14ac:dyDescent="0.15">
      <c r="A347">
        <v>1199</v>
      </c>
      <c r="B347">
        <v>2</v>
      </c>
      <c r="C347" t="s">
        <v>1876</v>
      </c>
      <c r="D347" t="s">
        <v>1877</v>
      </c>
      <c r="E347">
        <v>26</v>
      </c>
      <c r="F347">
        <v>0</v>
      </c>
      <c r="G347">
        <v>0</v>
      </c>
      <c r="H347" t="s">
        <v>150</v>
      </c>
      <c r="I347" t="s">
        <v>131</v>
      </c>
      <c r="J347" t="s">
        <v>131</v>
      </c>
      <c r="K347" t="s">
        <v>1177</v>
      </c>
      <c r="L347" t="s">
        <v>489</v>
      </c>
      <c r="M347" t="s">
        <v>489</v>
      </c>
      <c r="N347">
        <v>4</v>
      </c>
      <c r="O347" t="s">
        <v>149</v>
      </c>
      <c r="P347">
        <v>3</v>
      </c>
      <c r="Q347" t="s">
        <v>1636</v>
      </c>
      <c r="R347">
        <v>0</v>
      </c>
      <c r="S347" t="s">
        <v>1878</v>
      </c>
      <c r="T347" t="s">
        <v>24</v>
      </c>
      <c r="U347">
        <v>38</v>
      </c>
      <c r="V347" t="s">
        <v>913</v>
      </c>
      <c r="W347" t="s">
        <v>438</v>
      </c>
    </row>
    <row r="348" spans="1:23" x14ac:dyDescent="0.15">
      <c r="A348">
        <v>1200</v>
      </c>
      <c r="B348">
        <v>2</v>
      </c>
      <c r="C348" t="s">
        <v>3634</v>
      </c>
      <c r="D348" t="s">
        <v>3635</v>
      </c>
      <c r="E348">
        <v>26</v>
      </c>
      <c r="F348">
        <v>0</v>
      </c>
      <c r="G348">
        <v>0</v>
      </c>
      <c r="H348" t="s">
        <v>151</v>
      </c>
      <c r="I348" t="s">
        <v>24</v>
      </c>
      <c r="J348" t="s">
        <v>24</v>
      </c>
      <c r="K348" t="s">
        <v>436</v>
      </c>
      <c r="L348" t="s">
        <v>24</v>
      </c>
      <c r="M348" t="s">
        <v>24</v>
      </c>
      <c r="N348">
        <v>4</v>
      </c>
      <c r="O348" t="s">
        <v>149</v>
      </c>
      <c r="P348">
        <v>4</v>
      </c>
      <c r="Q348" t="s">
        <v>199</v>
      </c>
      <c r="R348">
        <v>0</v>
      </c>
      <c r="S348" t="s">
        <v>1879</v>
      </c>
      <c r="T348" t="s">
        <v>24</v>
      </c>
      <c r="U348">
        <v>38</v>
      </c>
      <c r="V348" t="s">
        <v>3636</v>
      </c>
      <c r="W348" t="s">
        <v>438</v>
      </c>
    </row>
    <row r="349" spans="1:23" x14ac:dyDescent="0.15">
      <c r="A349">
        <v>1201</v>
      </c>
      <c r="B349">
        <v>2</v>
      </c>
      <c r="C349" t="s">
        <v>3637</v>
      </c>
      <c r="D349" t="s">
        <v>3638</v>
      </c>
      <c r="E349">
        <v>26</v>
      </c>
      <c r="F349">
        <v>0</v>
      </c>
      <c r="G349">
        <v>0</v>
      </c>
      <c r="H349" t="s">
        <v>151</v>
      </c>
      <c r="I349" t="s">
        <v>24</v>
      </c>
      <c r="J349" t="s">
        <v>24</v>
      </c>
      <c r="K349" t="s">
        <v>436</v>
      </c>
      <c r="L349" t="s">
        <v>24</v>
      </c>
      <c r="M349" t="s">
        <v>24</v>
      </c>
      <c r="N349">
        <v>4</v>
      </c>
      <c r="O349" t="s">
        <v>149</v>
      </c>
      <c r="P349">
        <v>3</v>
      </c>
      <c r="Q349" t="s">
        <v>195</v>
      </c>
      <c r="R349">
        <v>0</v>
      </c>
      <c r="S349" t="s">
        <v>1880</v>
      </c>
      <c r="T349" t="s">
        <v>24</v>
      </c>
      <c r="U349">
        <v>38</v>
      </c>
      <c r="V349" t="s">
        <v>3639</v>
      </c>
      <c r="W349" t="s">
        <v>438</v>
      </c>
    </row>
    <row r="350" spans="1:23" x14ac:dyDescent="0.15">
      <c r="A350">
        <v>1202</v>
      </c>
      <c r="B350">
        <v>2</v>
      </c>
      <c r="C350" t="s">
        <v>3640</v>
      </c>
      <c r="D350" t="s">
        <v>3641</v>
      </c>
      <c r="E350">
        <v>26</v>
      </c>
      <c r="F350">
        <v>0</v>
      </c>
      <c r="G350">
        <v>0</v>
      </c>
      <c r="H350" t="s">
        <v>151</v>
      </c>
      <c r="I350" t="s">
        <v>24</v>
      </c>
      <c r="J350" t="s">
        <v>24</v>
      </c>
      <c r="K350" t="s">
        <v>436</v>
      </c>
      <c r="L350" t="s">
        <v>24</v>
      </c>
      <c r="M350" t="s">
        <v>24</v>
      </c>
      <c r="N350">
        <v>4</v>
      </c>
      <c r="O350" t="s">
        <v>149</v>
      </c>
      <c r="P350">
        <v>6</v>
      </c>
      <c r="Q350" t="s">
        <v>358</v>
      </c>
      <c r="R350">
        <v>0</v>
      </c>
      <c r="S350" t="s">
        <v>1881</v>
      </c>
      <c r="T350" t="s">
        <v>24</v>
      </c>
      <c r="U350">
        <v>38</v>
      </c>
      <c r="V350" t="s">
        <v>3642</v>
      </c>
      <c r="W350" t="s">
        <v>438</v>
      </c>
    </row>
    <row r="351" spans="1:23" x14ac:dyDescent="0.15">
      <c r="A351">
        <v>1203</v>
      </c>
      <c r="B351">
        <v>2</v>
      </c>
      <c r="C351" t="s">
        <v>3643</v>
      </c>
      <c r="D351" t="s">
        <v>3644</v>
      </c>
      <c r="E351">
        <v>26</v>
      </c>
      <c r="F351">
        <v>0</v>
      </c>
      <c r="G351">
        <v>0</v>
      </c>
      <c r="H351" t="s">
        <v>151</v>
      </c>
      <c r="I351" t="s">
        <v>24</v>
      </c>
      <c r="J351" t="s">
        <v>24</v>
      </c>
      <c r="K351" t="s">
        <v>436</v>
      </c>
      <c r="L351" t="s">
        <v>24</v>
      </c>
      <c r="M351" t="s">
        <v>24</v>
      </c>
      <c r="N351">
        <v>4</v>
      </c>
      <c r="O351" t="s">
        <v>149</v>
      </c>
      <c r="P351">
        <v>4</v>
      </c>
      <c r="Q351" t="s">
        <v>192</v>
      </c>
      <c r="R351">
        <v>0</v>
      </c>
      <c r="S351" t="s">
        <v>1882</v>
      </c>
      <c r="T351" t="s">
        <v>24</v>
      </c>
      <c r="U351">
        <v>38</v>
      </c>
      <c r="V351" t="s">
        <v>3645</v>
      </c>
      <c r="W351" t="s">
        <v>438</v>
      </c>
    </row>
    <row r="352" spans="1:23" x14ac:dyDescent="0.15">
      <c r="A352">
        <v>1204</v>
      </c>
      <c r="B352">
        <v>1</v>
      </c>
      <c r="C352" t="s">
        <v>1883</v>
      </c>
      <c r="D352" t="s">
        <v>1884</v>
      </c>
      <c r="E352">
        <v>25</v>
      </c>
      <c r="F352">
        <v>0</v>
      </c>
      <c r="G352">
        <v>0</v>
      </c>
      <c r="H352" t="s">
        <v>1206</v>
      </c>
      <c r="I352" t="s">
        <v>131</v>
      </c>
      <c r="J352" t="s">
        <v>131</v>
      </c>
      <c r="K352" t="s">
        <v>1207</v>
      </c>
      <c r="L352" t="s">
        <v>489</v>
      </c>
      <c r="M352" t="s">
        <v>489</v>
      </c>
      <c r="N352">
        <v>4</v>
      </c>
      <c r="O352" t="s">
        <v>149</v>
      </c>
      <c r="P352">
        <v>6</v>
      </c>
      <c r="Q352" t="s">
        <v>1885</v>
      </c>
      <c r="R352">
        <v>0</v>
      </c>
      <c r="S352" t="s">
        <v>1886</v>
      </c>
      <c r="T352" t="s">
        <v>24</v>
      </c>
      <c r="U352">
        <v>38</v>
      </c>
      <c r="V352" t="s">
        <v>913</v>
      </c>
      <c r="W352" t="s">
        <v>1210</v>
      </c>
    </row>
    <row r="353" spans="1:23" x14ac:dyDescent="0.15">
      <c r="A353">
        <v>1205</v>
      </c>
      <c r="B353">
        <v>1</v>
      </c>
      <c r="C353" t="s">
        <v>264</v>
      </c>
      <c r="D353" t="s">
        <v>265</v>
      </c>
      <c r="E353">
        <v>25</v>
      </c>
      <c r="F353">
        <v>0</v>
      </c>
      <c r="G353">
        <v>0</v>
      </c>
      <c r="H353" t="s">
        <v>1206</v>
      </c>
      <c r="I353" t="s">
        <v>131</v>
      </c>
      <c r="J353" t="s">
        <v>131</v>
      </c>
      <c r="K353" t="s">
        <v>1207</v>
      </c>
      <c r="L353" t="s">
        <v>489</v>
      </c>
      <c r="M353" t="s">
        <v>489</v>
      </c>
      <c r="N353">
        <v>4</v>
      </c>
      <c r="O353" t="s">
        <v>149</v>
      </c>
      <c r="P353">
        <v>4</v>
      </c>
      <c r="Q353" t="s">
        <v>266</v>
      </c>
      <c r="R353">
        <v>0</v>
      </c>
      <c r="S353" t="s">
        <v>1887</v>
      </c>
      <c r="T353" t="s">
        <v>24</v>
      </c>
      <c r="U353">
        <v>38</v>
      </c>
      <c r="V353" t="s">
        <v>913</v>
      </c>
      <c r="W353" t="s">
        <v>1210</v>
      </c>
    </row>
    <row r="354" spans="1:23" x14ac:dyDescent="0.15">
      <c r="A354">
        <v>1206</v>
      </c>
      <c r="B354">
        <v>1</v>
      </c>
      <c r="C354" t="s">
        <v>267</v>
      </c>
      <c r="D354" t="s">
        <v>268</v>
      </c>
      <c r="E354">
        <v>25</v>
      </c>
      <c r="F354">
        <v>0</v>
      </c>
      <c r="G354">
        <v>0</v>
      </c>
      <c r="H354" t="s">
        <v>1206</v>
      </c>
      <c r="I354" t="s">
        <v>131</v>
      </c>
      <c r="J354" t="s">
        <v>131</v>
      </c>
      <c r="K354" t="s">
        <v>1207</v>
      </c>
      <c r="L354" t="s">
        <v>489</v>
      </c>
      <c r="M354" t="s">
        <v>489</v>
      </c>
      <c r="N354">
        <v>4</v>
      </c>
      <c r="O354" t="s">
        <v>149</v>
      </c>
      <c r="P354">
        <v>4</v>
      </c>
      <c r="Q354" t="s">
        <v>269</v>
      </c>
      <c r="R354">
        <v>0</v>
      </c>
      <c r="S354" t="s">
        <v>1888</v>
      </c>
      <c r="T354" t="s">
        <v>24</v>
      </c>
      <c r="U354">
        <v>38</v>
      </c>
      <c r="V354" t="s">
        <v>913</v>
      </c>
      <c r="W354" t="s">
        <v>1210</v>
      </c>
    </row>
    <row r="355" spans="1:23" x14ac:dyDescent="0.15">
      <c r="A355">
        <v>1207</v>
      </c>
      <c r="B355">
        <v>2</v>
      </c>
      <c r="C355" t="s">
        <v>1889</v>
      </c>
      <c r="D355" t="s">
        <v>1890</v>
      </c>
      <c r="E355">
        <v>25</v>
      </c>
      <c r="F355">
        <v>0</v>
      </c>
      <c r="G355">
        <v>0</v>
      </c>
      <c r="H355" t="s">
        <v>1206</v>
      </c>
      <c r="I355" t="s">
        <v>131</v>
      </c>
      <c r="J355" t="s">
        <v>131</v>
      </c>
      <c r="K355" t="s">
        <v>1207</v>
      </c>
      <c r="L355" t="s">
        <v>489</v>
      </c>
      <c r="M355" t="s">
        <v>489</v>
      </c>
      <c r="N355">
        <v>4</v>
      </c>
      <c r="O355" t="s">
        <v>149</v>
      </c>
      <c r="P355">
        <v>2</v>
      </c>
      <c r="Q355" t="s">
        <v>272</v>
      </c>
      <c r="R355">
        <v>0</v>
      </c>
      <c r="S355" t="s">
        <v>1891</v>
      </c>
      <c r="T355" t="s">
        <v>24</v>
      </c>
      <c r="U355">
        <v>38</v>
      </c>
      <c r="V355" t="s">
        <v>913</v>
      </c>
      <c r="W355" t="s">
        <v>1210</v>
      </c>
    </row>
    <row r="356" spans="1:23" x14ac:dyDescent="0.15">
      <c r="A356">
        <v>1208</v>
      </c>
      <c r="B356">
        <v>2</v>
      </c>
      <c r="C356" t="s">
        <v>1892</v>
      </c>
      <c r="D356" t="s">
        <v>1893</v>
      </c>
      <c r="E356">
        <v>25</v>
      </c>
      <c r="F356">
        <v>0</v>
      </c>
      <c r="G356">
        <v>0</v>
      </c>
      <c r="H356" t="s">
        <v>1206</v>
      </c>
      <c r="I356" t="s">
        <v>131</v>
      </c>
      <c r="J356" t="s">
        <v>131</v>
      </c>
      <c r="K356" t="s">
        <v>1207</v>
      </c>
      <c r="L356" t="s">
        <v>489</v>
      </c>
      <c r="M356" t="s">
        <v>489</v>
      </c>
      <c r="N356">
        <v>4</v>
      </c>
      <c r="O356" t="s">
        <v>149</v>
      </c>
      <c r="P356">
        <v>2</v>
      </c>
      <c r="Q356" t="s">
        <v>1894</v>
      </c>
      <c r="R356">
        <v>0</v>
      </c>
      <c r="S356" t="s">
        <v>1895</v>
      </c>
      <c r="T356" t="s">
        <v>24</v>
      </c>
      <c r="U356">
        <v>38</v>
      </c>
      <c r="V356" t="s">
        <v>913</v>
      </c>
      <c r="W356" t="s">
        <v>1210</v>
      </c>
    </row>
    <row r="357" spans="1:23" x14ac:dyDescent="0.15">
      <c r="A357">
        <v>1209</v>
      </c>
      <c r="B357">
        <v>2</v>
      </c>
      <c r="C357" t="s">
        <v>1896</v>
      </c>
      <c r="D357" t="s">
        <v>1897</v>
      </c>
      <c r="E357">
        <v>2</v>
      </c>
      <c r="F357">
        <v>0</v>
      </c>
      <c r="G357">
        <v>0</v>
      </c>
      <c r="H357" t="s">
        <v>1741</v>
      </c>
      <c r="I357" t="s">
        <v>24</v>
      </c>
      <c r="J357" t="s">
        <v>24</v>
      </c>
      <c r="K357" t="s">
        <v>1742</v>
      </c>
      <c r="L357" t="s">
        <v>24</v>
      </c>
      <c r="M357" t="s">
        <v>24</v>
      </c>
      <c r="N357">
        <v>4</v>
      </c>
      <c r="O357" t="s">
        <v>149</v>
      </c>
      <c r="P357">
        <v>2</v>
      </c>
      <c r="Q357" t="s">
        <v>240</v>
      </c>
      <c r="R357">
        <v>0</v>
      </c>
      <c r="S357" t="s">
        <v>1898</v>
      </c>
      <c r="T357" t="s">
        <v>24</v>
      </c>
      <c r="U357">
        <v>38</v>
      </c>
      <c r="V357" t="s">
        <v>1899</v>
      </c>
      <c r="W357" t="s">
        <v>1745</v>
      </c>
    </row>
    <row r="358" spans="1:23" x14ac:dyDescent="0.15">
      <c r="A358">
        <v>1210</v>
      </c>
      <c r="B358">
        <v>1</v>
      </c>
      <c r="C358" t="s">
        <v>3646</v>
      </c>
      <c r="D358" t="s">
        <v>3647</v>
      </c>
      <c r="E358">
        <v>10</v>
      </c>
      <c r="F358">
        <v>0</v>
      </c>
      <c r="G358">
        <v>0</v>
      </c>
      <c r="H358" t="s">
        <v>1917</v>
      </c>
      <c r="I358" t="s">
        <v>24</v>
      </c>
      <c r="J358" t="s">
        <v>24</v>
      </c>
      <c r="K358" t="s">
        <v>1918</v>
      </c>
      <c r="L358" t="s">
        <v>24</v>
      </c>
      <c r="M358" t="s">
        <v>24</v>
      </c>
      <c r="N358">
        <v>4</v>
      </c>
      <c r="O358" t="s">
        <v>149</v>
      </c>
      <c r="P358">
        <v>2</v>
      </c>
      <c r="Q358" t="s">
        <v>242</v>
      </c>
      <c r="R358">
        <v>0</v>
      </c>
      <c r="S358" t="s">
        <v>1900</v>
      </c>
      <c r="T358" t="s">
        <v>24</v>
      </c>
      <c r="U358">
        <v>38</v>
      </c>
      <c r="V358" t="s">
        <v>3648</v>
      </c>
      <c r="W358" t="s">
        <v>1780</v>
      </c>
    </row>
    <row r="359" spans="1:23" x14ac:dyDescent="0.15">
      <c r="A359">
        <v>1211</v>
      </c>
      <c r="B359">
        <v>1</v>
      </c>
      <c r="C359" t="s">
        <v>3649</v>
      </c>
      <c r="D359" t="s">
        <v>3650</v>
      </c>
      <c r="E359">
        <v>10</v>
      </c>
      <c r="F359">
        <v>0</v>
      </c>
      <c r="G359">
        <v>0</v>
      </c>
      <c r="H359" t="s">
        <v>1917</v>
      </c>
      <c r="I359" t="s">
        <v>24</v>
      </c>
      <c r="J359" t="s">
        <v>24</v>
      </c>
      <c r="K359" t="s">
        <v>1918</v>
      </c>
      <c r="L359" t="s">
        <v>24</v>
      </c>
      <c r="M359" t="s">
        <v>24</v>
      </c>
      <c r="N359">
        <v>4</v>
      </c>
      <c r="O359" t="s">
        <v>149</v>
      </c>
      <c r="P359">
        <v>6</v>
      </c>
      <c r="Q359" t="s">
        <v>307</v>
      </c>
      <c r="R359">
        <v>0</v>
      </c>
      <c r="S359" t="s">
        <v>1901</v>
      </c>
      <c r="T359" t="s">
        <v>24</v>
      </c>
      <c r="U359">
        <v>38</v>
      </c>
      <c r="V359" t="s">
        <v>3651</v>
      </c>
      <c r="W359" t="s">
        <v>1780</v>
      </c>
    </row>
    <row r="360" spans="1:23" x14ac:dyDescent="0.15">
      <c r="A360">
        <v>1212</v>
      </c>
      <c r="B360">
        <v>2</v>
      </c>
      <c r="C360" t="s">
        <v>1902</v>
      </c>
      <c r="D360" t="s">
        <v>1903</v>
      </c>
      <c r="E360">
        <v>10</v>
      </c>
      <c r="F360">
        <v>0</v>
      </c>
      <c r="G360">
        <v>0</v>
      </c>
      <c r="H360" t="s">
        <v>1776</v>
      </c>
      <c r="I360" t="s">
        <v>131</v>
      </c>
      <c r="J360" t="s">
        <v>131</v>
      </c>
      <c r="K360" t="s">
        <v>1777</v>
      </c>
      <c r="L360" t="s">
        <v>489</v>
      </c>
      <c r="M360" t="s">
        <v>489</v>
      </c>
      <c r="N360">
        <v>4</v>
      </c>
      <c r="O360" t="s">
        <v>149</v>
      </c>
      <c r="P360">
        <v>5</v>
      </c>
      <c r="Q360" t="s">
        <v>362</v>
      </c>
      <c r="R360">
        <v>0</v>
      </c>
      <c r="S360" t="s">
        <v>1904</v>
      </c>
      <c r="T360" t="s">
        <v>24</v>
      </c>
      <c r="U360">
        <v>38</v>
      </c>
      <c r="V360" t="s">
        <v>913</v>
      </c>
      <c r="W360" t="s">
        <v>1780</v>
      </c>
    </row>
    <row r="361" spans="1:23" x14ac:dyDescent="0.15">
      <c r="A361">
        <v>1213</v>
      </c>
      <c r="B361">
        <v>1</v>
      </c>
      <c r="C361" t="s">
        <v>1905</v>
      </c>
      <c r="D361" t="s">
        <v>1906</v>
      </c>
      <c r="E361">
        <v>2</v>
      </c>
      <c r="F361">
        <v>0</v>
      </c>
      <c r="G361">
        <v>0</v>
      </c>
      <c r="H361" t="s">
        <v>1741</v>
      </c>
      <c r="I361" t="s">
        <v>24</v>
      </c>
      <c r="J361" t="s">
        <v>24</v>
      </c>
      <c r="K361" t="s">
        <v>1742</v>
      </c>
      <c r="L361" t="s">
        <v>24</v>
      </c>
      <c r="M361" t="s">
        <v>24</v>
      </c>
      <c r="N361">
        <v>4</v>
      </c>
      <c r="O361" t="s">
        <v>149</v>
      </c>
      <c r="P361">
        <v>4</v>
      </c>
      <c r="Q361" t="s">
        <v>239</v>
      </c>
      <c r="R361">
        <v>0</v>
      </c>
      <c r="S361" t="s">
        <v>1907</v>
      </c>
      <c r="T361" t="s">
        <v>24</v>
      </c>
      <c r="U361">
        <v>38</v>
      </c>
      <c r="V361" t="s">
        <v>1908</v>
      </c>
      <c r="W361" t="s">
        <v>1745</v>
      </c>
    </row>
    <row r="362" spans="1:23" x14ac:dyDescent="0.15">
      <c r="A362">
        <v>1214</v>
      </c>
      <c r="B362">
        <v>1</v>
      </c>
      <c r="C362" t="s">
        <v>3652</v>
      </c>
      <c r="D362" t="s">
        <v>3653</v>
      </c>
      <c r="E362">
        <v>10</v>
      </c>
      <c r="F362">
        <v>0</v>
      </c>
      <c r="G362">
        <v>0</v>
      </c>
      <c r="H362" t="s">
        <v>1917</v>
      </c>
      <c r="I362" t="s">
        <v>24</v>
      </c>
      <c r="J362" t="s">
        <v>24</v>
      </c>
      <c r="K362" t="s">
        <v>1918</v>
      </c>
      <c r="L362" t="s">
        <v>24</v>
      </c>
      <c r="M362" t="s">
        <v>24</v>
      </c>
      <c r="N362">
        <v>4</v>
      </c>
      <c r="O362" t="s">
        <v>149</v>
      </c>
      <c r="P362">
        <v>4</v>
      </c>
      <c r="Q362" t="s">
        <v>1909</v>
      </c>
      <c r="R362">
        <v>0</v>
      </c>
      <c r="S362" t="s">
        <v>1910</v>
      </c>
      <c r="T362" t="s">
        <v>24</v>
      </c>
      <c r="U362">
        <v>38</v>
      </c>
      <c r="V362" t="s">
        <v>3654</v>
      </c>
      <c r="W362" t="s">
        <v>1780</v>
      </c>
    </row>
    <row r="363" spans="1:23" x14ac:dyDescent="0.15">
      <c r="A363">
        <v>1215</v>
      </c>
      <c r="B363">
        <v>2</v>
      </c>
      <c r="C363" t="s">
        <v>3655</v>
      </c>
      <c r="D363" t="s">
        <v>3656</v>
      </c>
      <c r="E363">
        <v>10</v>
      </c>
      <c r="F363">
        <v>0</v>
      </c>
      <c r="G363">
        <v>0</v>
      </c>
      <c r="H363" t="s">
        <v>1917</v>
      </c>
      <c r="I363" t="s">
        <v>24</v>
      </c>
      <c r="J363" t="s">
        <v>24</v>
      </c>
      <c r="K363" t="s">
        <v>1918</v>
      </c>
      <c r="L363" t="s">
        <v>24</v>
      </c>
      <c r="M363" t="s">
        <v>24</v>
      </c>
      <c r="N363">
        <v>4</v>
      </c>
      <c r="O363" t="s">
        <v>149</v>
      </c>
      <c r="P363">
        <v>6</v>
      </c>
      <c r="Q363" t="s">
        <v>276</v>
      </c>
      <c r="R363">
        <v>0</v>
      </c>
      <c r="S363" t="s">
        <v>1911</v>
      </c>
      <c r="T363" t="s">
        <v>24</v>
      </c>
      <c r="U363">
        <v>38</v>
      </c>
      <c r="V363" t="s">
        <v>3657</v>
      </c>
      <c r="W363" t="s">
        <v>1780</v>
      </c>
    </row>
    <row r="364" spans="1:23" x14ac:dyDescent="0.15">
      <c r="A364">
        <v>1216</v>
      </c>
      <c r="B364">
        <v>1</v>
      </c>
      <c r="C364" t="s">
        <v>3658</v>
      </c>
      <c r="D364" t="s">
        <v>3659</v>
      </c>
      <c r="E364">
        <v>10</v>
      </c>
      <c r="F364">
        <v>0</v>
      </c>
      <c r="G364">
        <v>0</v>
      </c>
      <c r="H364" t="s">
        <v>1917</v>
      </c>
      <c r="I364" t="s">
        <v>24</v>
      </c>
      <c r="J364" t="s">
        <v>24</v>
      </c>
      <c r="K364" t="s">
        <v>1918</v>
      </c>
      <c r="L364" t="s">
        <v>24</v>
      </c>
      <c r="M364" t="s">
        <v>24</v>
      </c>
      <c r="N364">
        <v>4</v>
      </c>
      <c r="O364" t="s">
        <v>149</v>
      </c>
      <c r="P364">
        <v>1</v>
      </c>
      <c r="Q364" t="s">
        <v>246</v>
      </c>
      <c r="R364">
        <v>0</v>
      </c>
      <c r="S364" t="s">
        <v>1912</v>
      </c>
      <c r="T364" t="s">
        <v>24</v>
      </c>
      <c r="U364">
        <v>38</v>
      </c>
      <c r="V364" t="s">
        <v>3660</v>
      </c>
      <c r="W364" t="s">
        <v>1780</v>
      </c>
    </row>
    <row r="365" spans="1:23" x14ac:dyDescent="0.15">
      <c r="A365">
        <v>1217</v>
      </c>
      <c r="B365">
        <v>2</v>
      </c>
      <c r="C365" t="s">
        <v>3661</v>
      </c>
      <c r="D365" t="s">
        <v>3662</v>
      </c>
      <c r="E365">
        <v>10</v>
      </c>
      <c r="F365">
        <v>0</v>
      </c>
      <c r="G365">
        <v>0</v>
      </c>
      <c r="H365" t="s">
        <v>1917</v>
      </c>
      <c r="I365" t="s">
        <v>24</v>
      </c>
      <c r="J365" t="s">
        <v>24</v>
      </c>
      <c r="K365" t="s">
        <v>1918</v>
      </c>
      <c r="L365" t="s">
        <v>24</v>
      </c>
      <c r="M365" t="s">
        <v>24</v>
      </c>
      <c r="N365">
        <v>4</v>
      </c>
      <c r="O365" t="s">
        <v>149</v>
      </c>
      <c r="P365">
        <v>6</v>
      </c>
      <c r="Q365" t="s">
        <v>193</v>
      </c>
      <c r="R365">
        <v>0</v>
      </c>
      <c r="S365" t="s">
        <v>1913</v>
      </c>
      <c r="T365" t="s">
        <v>24</v>
      </c>
      <c r="U365">
        <v>38</v>
      </c>
      <c r="V365" t="s">
        <v>3663</v>
      </c>
      <c r="W365" t="s">
        <v>1780</v>
      </c>
    </row>
    <row r="366" spans="1:23" x14ac:dyDescent="0.15">
      <c r="A366">
        <v>1218</v>
      </c>
      <c r="B366">
        <v>1</v>
      </c>
      <c r="C366" t="s">
        <v>236</v>
      </c>
      <c r="D366" t="s">
        <v>237</v>
      </c>
      <c r="E366">
        <v>10</v>
      </c>
      <c r="F366">
        <v>0</v>
      </c>
      <c r="G366">
        <v>0</v>
      </c>
      <c r="H366" t="s">
        <v>1776</v>
      </c>
      <c r="I366" t="s">
        <v>131</v>
      </c>
      <c r="J366" t="s">
        <v>131</v>
      </c>
      <c r="K366" t="s">
        <v>1777</v>
      </c>
      <c r="L366" t="s">
        <v>489</v>
      </c>
      <c r="M366" t="s">
        <v>489</v>
      </c>
      <c r="N366">
        <v>4</v>
      </c>
      <c r="O366" t="s">
        <v>149</v>
      </c>
      <c r="P366">
        <v>6</v>
      </c>
      <c r="Q366" t="s">
        <v>238</v>
      </c>
      <c r="R366">
        <v>0</v>
      </c>
      <c r="S366" t="s">
        <v>1914</v>
      </c>
      <c r="T366" t="s">
        <v>24</v>
      </c>
      <c r="U366">
        <v>38</v>
      </c>
      <c r="V366" t="s">
        <v>913</v>
      </c>
      <c r="W366" t="s">
        <v>1780</v>
      </c>
    </row>
    <row r="367" spans="1:23" x14ac:dyDescent="0.15">
      <c r="A367">
        <v>1219</v>
      </c>
      <c r="B367">
        <v>1</v>
      </c>
      <c r="C367" t="s">
        <v>1915</v>
      </c>
      <c r="D367" t="s">
        <v>1916</v>
      </c>
      <c r="E367">
        <v>10</v>
      </c>
      <c r="F367">
        <v>0</v>
      </c>
      <c r="G367">
        <v>0</v>
      </c>
      <c r="H367" t="s">
        <v>1917</v>
      </c>
      <c r="I367" t="s">
        <v>24</v>
      </c>
      <c r="J367" t="s">
        <v>24</v>
      </c>
      <c r="K367" t="s">
        <v>1918</v>
      </c>
      <c r="L367" t="s">
        <v>24</v>
      </c>
      <c r="M367" t="s">
        <v>24</v>
      </c>
      <c r="N367">
        <v>4</v>
      </c>
      <c r="O367" t="s">
        <v>149</v>
      </c>
      <c r="P367">
        <v>6</v>
      </c>
      <c r="Q367" t="s">
        <v>241</v>
      </c>
      <c r="R367">
        <v>0</v>
      </c>
      <c r="S367" t="s">
        <v>1919</v>
      </c>
      <c r="T367" t="s">
        <v>24</v>
      </c>
      <c r="U367">
        <v>38</v>
      </c>
      <c r="V367" t="s">
        <v>3664</v>
      </c>
      <c r="W367" t="s">
        <v>1780</v>
      </c>
    </row>
    <row r="368" spans="1:23" x14ac:dyDescent="0.15">
      <c r="A368">
        <v>1220</v>
      </c>
      <c r="B368">
        <v>1</v>
      </c>
      <c r="C368" t="s">
        <v>1920</v>
      </c>
      <c r="D368" t="s">
        <v>1921</v>
      </c>
      <c r="E368">
        <v>10</v>
      </c>
      <c r="F368">
        <v>0</v>
      </c>
      <c r="G368">
        <v>0</v>
      </c>
      <c r="H368" t="s">
        <v>1776</v>
      </c>
      <c r="I368" t="s">
        <v>131</v>
      </c>
      <c r="J368" t="s">
        <v>131</v>
      </c>
      <c r="K368" t="s">
        <v>1777</v>
      </c>
      <c r="L368" t="s">
        <v>489</v>
      </c>
      <c r="M368" t="s">
        <v>489</v>
      </c>
      <c r="N368">
        <v>4</v>
      </c>
      <c r="O368" t="s">
        <v>149</v>
      </c>
      <c r="P368">
        <v>5</v>
      </c>
      <c r="Q368" t="s">
        <v>1922</v>
      </c>
      <c r="R368">
        <v>0</v>
      </c>
      <c r="S368" t="s">
        <v>1923</v>
      </c>
      <c r="T368" t="s">
        <v>24</v>
      </c>
      <c r="U368">
        <v>38</v>
      </c>
      <c r="V368" t="s">
        <v>913</v>
      </c>
      <c r="W368" t="s">
        <v>1780</v>
      </c>
    </row>
    <row r="369" spans="1:23" x14ac:dyDescent="0.15">
      <c r="A369">
        <v>1221</v>
      </c>
      <c r="B369">
        <v>1</v>
      </c>
      <c r="C369" t="s">
        <v>1924</v>
      </c>
      <c r="D369" t="s">
        <v>1925</v>
      </c>
      <c r="E369">
        <v>2</v>
      </c>
      <c r="F369">
        <v>0</v>
      </c>
      <c r="G369">
        <v>0</v>
      </c>
      <c r="H369" t="s">
        <v>1741</v>
      </c>
      <c r="I369" t="s">
        <v>24</v>
      </c>
      <c r="J369" t="s">
        <v>24</v>
      </c>
      <c r="K369" t="s">
        <v>1742</v>
      </c>
      <c r="L369" t="s">
        <v>24</v>
      </c>
      <c r="M369" t="s">
        <v>24</v>
      </c>
      <c r="N369">
        <v>4</v>
      </c>
      <c r="O369" t="s">
        <v>149</v>
      </c>
      <c r="P369">
        <v>5</v>
      </c>
      <c r="Q369" t="s">
        <v>1926</v>
      </c>
      <c r="R369">
        <v>0</v>
      </c>
      <c r="S369" t="s">
        <v>3665</v>
      </c>
      <c r="T369" t="s">
        <v>24</v>
      </c>
      <c r="U369">
        <v>38</v>
      </c>
      <c r="V369" t="s">
        <v>24</v>
      </c>
      <c r="W369" t="s">
        <v>3520</v>
      </c>
    </row>
    <row r="370" spans="1:23" x14ac:dyDescent="0.15">
      <c r="A370">
        <v>1222</v>
      </c>
      <c r="B370">
        <v>2</v>
      </c>
      <c r="C370" t="s">
        <v>1927</v>
      </c>
      <c r="D370" t="s">
        <v>1928</v>
      </c>
      <c r="E370">
        <v>2</v>
      </c>
      <c r="F370">
        <v>0</v>
      </c>
      <c r="G370">
        <v>0</v>
      </c>
      <c r="H370" t="s">
        <v>1741</v>
      </c>
      <c r="I370" t="s">
        <v>24</v>
      </c>
      <c r="J370" t="s">
        <v>24</v>
      </c>
      <c r="K370" t="s">
        <v>1742</v>
      </c>
      <c r="L370" t="s">
        <v>24</v>
      </c>
      <c r="M370" t="s">
        <v>24</v>
      </c>
      <c r="N370">
        <v>4</v>
      </c>
      <c r="O370" t="s">
        <v>149</v>
      </c>
      <c r="P370">
        <v>5</v>
      </c>
      <c r="Q370" t="s">
        <v>1929</v>
      </c>
      <c r="R370">
        <v>0</v>
      </c>
      <c r="S370" t="s">
        <v>3666</v>
      </c>
      <c r="T370" t="s">
        <v>24</v>
      </c>
      <c r="U370">
        <v>38</v>
      </c>
      <c r="V370" t="s">
        <v>24</v>
      </c>
      <c r="W370" t="s">
        <v>3520</v>
      </c>
    </row>
    <row r="371" spans="1:23" x14ac:dyDescent="0.15">
      <c r="A371">
        <v>1223</v>
      </c>
      <c r="B371">
        <v>1</v>
      </c>
      <c r="C371" t="s">
        <v>1930</v>
      </c>
      <c r="D371" t="s">
        <v>1931</v>
      </c>
      <c r="E371">
        <v>2</v>
      </c>
      <c r="F371">
        <v>0</v>
      </c>
      <c r="G371">
        <v>0</v>
      </c>
      <c r="H371" t="s">
        <v>1741</v>
      </c>
      <c r="I371" t="s">
        <v>24</v>
      </c>
      <c r="J371" t="s">
        <v>24</v>
      </c>
      <c r="K371" t="s">
        <v>1742</v>
      </c>
      <c r="L371" t="s">
        <v>24</v>
      </c>
      <c r="M371" t="s">
        <v>24</v>
      </c>
      <c r="N371">
        <v>4</v>
      </c>
      <c r="O371" t="s">
        <v>149</v>
      </c>
      <c r="P371">
        <v>4</v>
      </c>
      <c r="Q371" t="s">
        <v>1932</v>
      </c>
      <c r="R371">
        <v>0</v>
      </c>
      <c r="S371" t="s">
        <v>3667</v>
      </c>
      <c r="T371" t="s">
        <v>24</v>
      </c>
      <c r="U371">
        <v>38</v>
      </c>
      <c r="V371" t="s">
        <v>1933</v>
      </c>
      <c r="W371" t="s">
        <v>3520</v>
      </c>
    </row>
    <row r="372" spans="1:23" x14ac:dyDescent="0.15">
      <c r="A372">
        <v>1224</v>
      </c>
      <c r="B372">
        <v>1</v>
      </c>
      <c r="C372" t="s">
        <v>1934</v>
      </c>
      <c r="D372" t="s">
        <v>1935</v>
      </c>
      <c r="E372">
        <v>2</v>
      </c>
      <c r="F372">
        <v>0</v>
      </c>
      <c r="G372">
        <v>0</v>
      </c>
      <c r="H372" t="s">
        <v>1741</v>
      </c>
      <c r="I372" t="s">
        <v>24</v>
      </c>
      <c r="J372" t="s">
        <v>24</v>
      </c>
      <c r="K372" t="s">
        <v>1742</v>
      </c>
      <c r="L372" t="s">
        <v>24</v>
      </c>
      <c r="M372" t="s">
        <v>24</v>
      </c>
      <c r="N372">
        <v>4</v>
      </c>
      <c r="O372" t="s">
        <v>149</v>
      </c>
      <c r="P372">
        <v>1</v>
      </c>
      <c r="Q372" t="s">
        <v>1936</v>
      </c>
      <c r="R372">
        <v>0</v>
      </c>
      <c r="S372" t="s">
        <v>3668</v>
      </c>
      <c r="T372" t="s">
        <v>24</v>
      </c>
      <c r="U372">
        <v>38</v>
      </c>
      <c r="V372" t="s">
        <v>24</v>
      </c>
      <c r="W372" t="s">
        <v>3520</v>
      </c>
    </row>
    <row r="373" spans="1:23" x14ac:dyDescent="0.15">
      <c r="A373">
        <v>1225</v>
      </c>
      <c r="B373">
        <v>2</v>
      </c>
      <c r="C373" t="s">
        <v>1937</v>
      </c>
      <c r="D373" t="s">
        <v>1938</v>
      </c>
      <c r="E373">
        <v>2</v>
      </c>
      <c r="F373">
        <v>0</v>
      </c>
      <c r="G373">
        <v>0</v>
      </c>
      <c r="H373" t="s">
        <v>1741</v>
      </c>
      <c r="I373" t="s">
        <v>24</v>
      </c>
      <c r="J373" t="s">
        <v>24</v>
      </c>
      <c r="K373" t="s">
        <v>1742</v>
      </c>
      <c r="L373" t="s">
        <v>24</v>
      </c>
      <c r="M373" t="s">
        <v>24</v>
      </c>
      <c r="N373">
        <v>4</v>
      </c>
      <c r="O373" t="s">
        <v>149</v>
      </c>
      <c r="P373">
        <v>1</v>
      </c>
      <c r="Q373" t="s">
        <v>1939</v>
      </c>
      <c r="R373">
        <v>0</v>
      </c>
      <c r="S373" t="s">
        <v>3669</v>
      </c>
      <c r="T373" t="s">
        <v>24</v>
      </c>
      <c r="U373">
        <v>38</v>
      </c>
      <c r="V373" t="s">
        <v>1940</v>
      </c>
      <c r="W373" t="s">
        <v>3520</v>
      </c>
    </row>
    <row r="374" spans="1:23" x14ac:dyDescent="0.15">
      <c r="A374">
        <v>1226</v>
      </c>
      <c r="B374">
        <v>1</v>
      </c>
      <c r="C374" t="s">
        <v>217</v>
      </c>
      <c r="D374" t="s">
        <v>218</v>
      </c>
      <c r="E374">
        <v>9</v>
      </c>
      <c r="F374">
        <v>0</v>
      </c>
      <c r="G374">
        <v>0</v>
      </c>
      <c r="H374" t="s">
        <v>1188</v>
      </c>
      <c r="I374" t="s">
        <v>131</v>
      </c>
      <c r="J374" t="s">
        <v>131</v>
      </c>
      <c r="K374" t="s">
        <v>1189</v>
      </c>
      <c r="L374" t="s">
        <v>489</v>
      </c>
      <c r="M374" t="s">
        <v>489</v>
      </c>
      <c r="N374">
        <v>4</v>
      </c>
      <c r="O374" t="s">
        <v>149</v>
      </c>
      <c r="P374">
        <v>5</v>
      </c>
      <c r="Q374" t="s">
        <v>219</v>
      </c>
      <c r="R374">
        <v>0</v>
      </c>
      <c r="S374" t="s">
        <v>1941</v>
      </c>
      <c r="T374" t="s">
        <v>24</v>
      </c>
      <c r="U374">
        <v>38</v>
      </c>
      <c r="V374" t="s">
        <v>913</v>
      </c>
      <c r="W374" t="s">
        <v>443</v>
      </c>
    </row>
    <row r="375" spans="1:23" x14ac:dyDescent="0.15">
      <c r="A375">
        <v>1227</v>
      </c>
      <c r="B375">
        <v>1</v>
      </c>
      <c r="C375" t="s">
        <v>1942</v>
      </c>
      <c r="D375" t="s">
        <v>1943</v>
      </c>
      <c r="E375">
        <v>9</v>
      </c>
      <c r="F375">
        <v>0</v>
      </c>
      <c r="G375">
        <v>0</v>
      </c>
      <c r="H375" t="s">
        <v>1188</v>
      </c>
      <c r="I375" t="s">
        <v>131</v>
      </c>
      <c r="J375" t="s">
        <v>131</v>
      </c>
      <c r="K375" t="s">
        <v>1189</v>
      </c>
      <c r="L375" t="s">
        <v>489</v>
      </c>
      <c r="M375" t="s">
        <v>489</v>
      </c>
      <c r="N375">
        <v>4</v>
      </c>
      <c r="O375" t="s">
        <v>149</v>
      </c>
      <c r="P375">
        <v>5</v>
      </c>
      <c r="Q375" t="s">
        <v>1944</v>
      </c>
      <c r="R375">
        <v>0</v>
      </c>
      <c r="S375" t="s">
        <v>1945</v>
      </c>
      <c r="T375" t="s">
        <v>24</v>
      </c>
      <c r="U375">
        <v>38</v>
      </c>
      <c r="V375" t="s">
        <v>913</v>
      </c>
      <c r="W375" t="s">
        <v>443</v>
      </c>
    </row>
    <row r="376" spans="1:23" x14ac:dyDescent="0.15">
      <c r="A376">
        <v>1228</v>
      </c>
      <c r="B376">
        <v>1</v>
      </c>
      <c r="C376" t="s">
        <v>1946</v>
      </c>
      <c r="D376" t="s">
        <v>1947</v>
      </c>
      <c r="E376">
        <v>9</v>
      </c>
      <c r="F376">
        <v>0</v>
      </c>
      <c r="G376">
        <v>0</v>
      </c>
      <c r="H376" t="s">
        <v>1188</v>
      </c>
      <c r="I376" t="s">
        <v>131</v>
      </c>
      <c r="J376" t="s">
        <v>131</v>
      </c>
      <c r="K376" t="s">
        <v>1189</v>
      </c>
      <c r="L376" t="s">
        <v>489</v>
      </c>
      <c r="M376" t="s">
        <v>489</v>
      </c>
      <c r="N376">
        <v>4</v>
      </c>
      <c r="O376" t="s">
        <v>149</v>
      </c>
      <c r="P376">
        <v>5</v>
      </c>
      <c r="Q376" t="s">
        <v>1680</v>
      </c>
      <c r="R376">
        <v>0</v>
      </c>
      <c r="S376" t="s">
        <v>1948</v>
      </c>
      <c r="T376" t="s">
        <v>24</v>
      </c>
      <c r="U376">
        <v>38</v>
      </c>
      <c r="V376" t="s">
        <v>913</v>
      </c>
      <c r="W376" t="s">
        <v>443</v>
      </c>
    </row>
    <row r="377" spans="1:23" x14ac:dyDescent="0.15">
      <c r="A377">
        <v>1229</v>
      </c>
      <c r="B377">
        <v>1</v>
      </c>
      <c r="C377" t="s">
        <v>3670</v>
      </c>
      <c r="D377" t="s">
        <v>3671</v>
      </c>
      <c r="E377">
        <v>9</v>
      </c>
      <c r="F377">
        <v>0</v>
      </c>
      <c r="G377">
        <v>0</v>
      </c>
      <c r="H377" t="s">
        <v>143</v>
      </c>
      <c r="I377" t="s">
        <v>24</v>
      </c>
      <c r="J377" t="s">
        <v>24</v>
      </c>
      <c r="K377" t="s">
        <v>441</v>
      </c>
      <c r="L377" t="s">
        <v>24</v>
      </c>
      <c r="M377" t="s">
        <v>24</v>
      </c>
      <c r="N377">
        <v>4</v>
      </c>
      <c r="O377" t="s">
        <v>149</v>
      </c>
      <c r="P377">
        <v>4</v>
      </c>
      <c r="Q377" t="s">
        <v>1949</v>
      </c>
      <c r="R377">
        <v>0</v>
      </c>
      <c r="S377" t="s">
        <v>1950</v>
      </c>
      <c r="T377" t="s">
        <v>24</v>
      </c>
      <c r="U377">
        <v>38</v>
      </c>
      <c r="V377" t="s">
        <v>3672</v>
      </c>
      <c r="W377" t="s">
        <v>443</v>
      </c>
    </row>
    <row r="378" spans="1:23" x14ac:dyDescent="0.15">
      <c r="A378">
        <v>1230</v>
      </c>
      <c r="B378">
        <v>1</v>
      </c>
      <c r="C378" t="s">
        <v>3673</v>
      </c>
      <c r="D378" t="s">
        <v>3674</v>
      </c>
      <c r="E378">
        <v>9</v>
      </c>
      <c r="F378">
        <v>0</v>
      </c>
      <c r="G378">
        <v>0</v>
      </c>
      <c r="H378" t="s">
        <v>143</v>
      </c>
      <c r="I378" t="s">
        <v>24</v>
      </c>
      <c r="J378" t="s">
        <v>24</v>
      </c>
      <c r="K378" t="s">
        <v>441</v>
      </c>
      <c r="L378" t="s">
        <v>24</v>
      </c>
      <c r="M378" t="s">
        <v>24</v>
      </c>
      <c r="N378">
        <v>4</v>
      </c>
      <c r="O378" t="s">
        <v>149</v>
      </c>
      <c r="P378">
        <v>4</v>
      </c>
      <c r="Q378" t="s">
        <v>1951</v>
      </c>
      <c r="R378">
        <v>0</v>
      </c>
      <c r="S378" t="s">
        <v>1952</v>
      </c>
      <c r="T378" t="s">
        <v>24</v>
      </c>
      <c r="U378">
        <v>38</v>
      </c>
      <c r="V378" t="s">
        <v>3675</v>
      </c>
      <c r="W378" t="s">
        <v>443</v>
      </c>
    </row>
    <row r="379" spans="1:23" x14ac:dyDescent="0.15">
      <c r="A379">
        <v>1231</v>
      </c>
      <c r="B379">
        <v>1</v>
      </c>
      <c r="C379" t="s">
        <v>3676</v>
      </c>
      <c r="D379" t="s">
        <v>3677</v>
      </c>
      <c r="E379">
        <v>9</v>
      </c>
      <c r="F379">
        <v>0</v>
      </c>
      <c r="G379">
        <v>0</v>
      </c>
      <c r="H379" t="s">
        <v>143</v>
      </c>
      <c r="I379" t="s">
        <v>24</v>
      </c>
      <c r="J379" t="s">
        <v>24</v>
      </c>
      <c r="K379" t="s">
        <v>441</v>
      </c>
      <c r="L379" t="s">
        <v>24</v>
      </c>
      <c r="M379" t="s">
        <v>24</v>
      </c>
      <c r="N379">
        <v>4</v>
      </c>
      <c r="O379" t="s">
        <v>149</v>
      </c>
      <c r="P379">
        <v>4</v>
      </c>
      <c r="Q379" t="s">
        <v>304</v>
      </c>
      <c r="R379">
        <v>0</v>
      </c>
      <c r="S379" t="s">
        <v>1953</v>
      </c>
      <c r="T379" t="s">
        <v>24</v>
      </c>
      <c r="U379">
        <v>38</v>
      </c>
      <c r="V379" t="s">
        <v>3678</v>
      </c>
      <c r="W379" t="s">
        <v>443</v>
      </c>
    </row>
    <row r="380" spans="1:23" x14ac:dyDescent="0.15">
      <c r="A380">
        <v>1232</v>
      </c>
      <c r="B380">
        <v>1</v>
      </c>
      <c r="C380" t="s">
        <v>3679</v>
      </c>
      <c r="D380" t="s">
        <v>3680</v>
      </c>
      <c r="E380">
        <v>9</v>
      </c>
      <c r="F380">
        <v>0</v>
      </c>
      <c r="G380">
        <v>0</v>
      </c>
      <c r="H380" t="s">
        <v>143</v>
      </c>
      <c r="I380" t="s">
        <v>24</v>
      </c>
      <c r="J380" t="s">
        <v>24</v>
      </c>
      <c r="K380" t="s">
        <v>441</v>
      </c>
      <c r="L380" t="s">
        <v>24</v>
      </c>
      <c r="M380" t="s">
        <v>24</v>
      </c>
      <c r="N380">
        <v>4</v>
      </c>
      <c r="O380" t="s">
        <v>149</v>
      </c>
      <c r="P380">
        <v>4</v>
      </c>
      <c r="Q380" t="s">
        <v>263</v>
      </c>
      <c r="R380">
        <v>0</v>
      </c>
      <c r="S380" t="s">
        <v>1954</v>
      </c>
      <c r="T380" t="s">
        <v>24</v>
      </c>
      <c r="U380">
        <v>38</v>
      </c>
      <c r="V380" t="s">
        <v>3681</v>
      </c>
      <c r="W380" t="s">
        <v>443</v>
      </c>
    </row>
    <row r="381" spans="1:23" x14ac:dyDescent="0.15">
      <c r="A381">
        <v>1233</v>
      </c>
      <c r="B381">
        <v>1</v>
      </c>
      <c r="C381" t="s">
        <v>3682</v>
      </c>
      <c r="D381" t="s">
        <v>3683</v>
      </c>
      <c r="E381">
        <v>9</v>
      </c>
      <c r="F381">
        <v>0</v>
      </c>
      <c r="G381">
        <v>0</v>
      </c>
      <c r="H381" t="s">
        <v>143</v>
      </c>
      <c r="I381" t="s">
        <v>24</v>
      </c>
      <c r="J381" t="s">
        <v>24</v>
      </c>
      <c r="K381" t="s">
        <v>441</v>
      </c>
      <c r="L381" t="s">
        <v>24</v>
      </c>
      <c r="M381" t="s">
        <v>24</v>
      </c>
      <c r="N381">
        <v>4</v>
      </c>
      <c r="O381" t="s">
        <v>149</v>
      </c>
      <c r="P381">
        <v>2</v>
      </c>
      <c r="Q381" t="s">
        <v>1955</v>
      </c>
      <c r="R381">
        <v>0</v>
      </c>
      <c r="S381" t="s">
        <v>1956</v>
      </c>
      <c r="T381" t="s">
        <v>24</v>
      </c>
      <c r="U381">
        <v>38</v>
      </c>
      <c r="V381" t="s">
        <v>3684</v>
      </c>
      <c r="W381" t="s">
        <v>443</v>
      </c>
    </row>
    <row r="382" spans="1:23" x14ac:dyDescent="0.15">
      <c r="A382">
        <v>1234</v>
      </c>
      <c r="B382">
        <v>1</v>
      </c>
      <c r="C382" t="s">
        <v>3685</v>
      </c>
      <c r="D382" t="s">
        <v>3686</v>
      </c>
      <c r="E382">
        <v>9</v>
      </c>
      <c r="F382">
        <v>0</v>
      </c>
      <c r="G382">
        <v>0</v>
      </c>
      <c r="H382" t="s">
        <v>143</v>
      </c>
      <c r="I382" t="s">
        <v>24</v>
      </c>
      <c r="J382" t="s">
        <v>24</v>
      </c>
      <c r="K382" t="s">
        <v>441</v>
      </c>
      <c r="L382" t="s">
        <v>24</v>
      </c>
      <c r="M382" t="s">
        <v>24</v>
      </c>
      <c r="N382">
        <v>4</v>
      </c>
      <c r="O382" t="s">
        <v>149</v>
      </c>
      <c r="P382">
        <v>2</v>
      </c>
      <c r="Q382" t="s">
        <v>1957</v>
      </c>
      <c r="R382">
        <v>0</v>
      </c>
      <c r="S382" t="s">
        <v>1958</v>
      </c>
      <c r="T382" t="s">
        <v>24</v>
      </c>
      <c r="U382">
        <v>38</v>
      </c>
      <c r="V382" t="s">
        <v>3687</v>
      </c>
      <c r="W382" t="s">
        <v>443</v>
      </c>
    </row>
    <row r="383" spans="1:23" x14ac:dyDescent="0.15">
      <c r="A383">
        <v>1235</v>
      </c>
      <c r="B383">
        <v>2</v>
      </c>
      <c r="C383" t="s">
        <v>3688</v>
      </c>
      <c r="D383" t="s">
        <v>3689</v>
      </c>
      <c r="E383">
        <v>9</v>
      </c>
      <c r="F383">
        <v>0</v>
      </c>
      <c r="G383">
        <v>0</v>
      </c>
      <c r="H383" t="s">
        <v>143</v>
      </c>
      <c r="I383" t="s">
        <v>24</v>
      </c>
      <c r="J383" t="s">
        <v>24</v>
      </c>
      <c r="K383" t="s">
        <v>441</v>
      </c>
      <c r="L383" t="s">
        <v>24</v>
      </c>
      <c r="M383" t="s">
        <v>24</v>
      </c>
      <c r="N383">
        <v>4</v>
      </c>
      <c r="O383" t="s">
        <v>149</v>
      </c>
      <c r="P383">
        <v>5</v>
      </c>
      <c r="Q383" t="s">
        <v>231</v>
      </c>
      <c r="R383">
        <v>0</v>
      </c>
      <c r="S383" t="s">
        <v>1959</v>
      </c>
      <c r="T383" t="s">
        <v>24</v>
      </c>
      <c r="U383">
        <v>38</v>
      </c>
      <c r="V383" t="s">
        <v>3690</v>
      </c>
      <c r="W383" t="s">
        <v>443</v>
      </c>
    </row>
    <row r="384" spans="1:23" x14ac:dyDescent="0.15">
      <c r="A384">
        <v>1236</v>
      </c>
      <c r="B384">
        <v>2</v>
      </c>
      <c r="C384" t="s">
        <v>3691</v>
      </c>
      <c r="D384" t="s">
        <v>3692</v>
      </c>
      <c r="E384">
        <v>9</v>
      </c>
      <c r="F384">
        <v>0</v>
      </c>
      <c r="G384">
        <v>0</v>
      </c>
      <c r="H384" t="s">
        <v>143</v>
      </c>
      <c r="I384" t="s">
        <v>24</v>
      </c>
      <c r="J384" t="s">
        <v>24</v>
      </c>
      <c r="K384" t="s">
        <v>441</v>
      </c>
      <c r="L384" t="s">
        <v>24</v>
      </c>
      <c r="M384" t="s">
        <v>24</v>
      </c>
      <c r="N384">
        <v>4</v>
      </c>
      <c r="O384" t="s">
        <v>149</v>
      </c>
      <c r="P384">
        <v>5</v>
      </c>
      <c r="Q384" t="s">
        <v>258</v>
      </c>
      <c r="R384">
        <v>0</v>
      </c>
      <c r="S384" t="s">
        <v>1960</v>
      </c>
      <c r="T384" t="s">
        <v>24</v>
      </c>
      <c r="U384">
        <v>38</v>
      </c>
      <c r="V384" t="s">
        <v>3693</v>
      </c>
      <c r="W384" t="s">
        <v>443</v>
      </c>
    </row>
    <row r="385" spans="1:23" x14ac:dyDescent="0.15">
      <c r="A385">
        <v>1237</v>
      </c>
      <c r="B385">
        <v>2</v>
      </c>
      <c r="C385" t="s">
        <v>1961</v>
      </c>
      <c r="D385" t="s">
        <v>232</v>
      </c>
      <c r="E385">
        <v>9</v>
      </c>
      <c r="F385">
        <v>0</v>
      </c>
      <c r="G385">
        <v>0</v>
      </c>
      <c r="H385" t="s">
        <v>1188</v>
      </c>
      <c r="I385" t="s">
        <v>131</v>
      </c>
      <c r="J385" t="s">
        <v>131</v>
      </c>
      <c r="K385" t="s">
        <v>1189</v>
      </c>
      <c r="L385" t="s">
        <v>489</v>
      </c>
      <c r="M385" t="s">
        <v>489</v>
      </c>
      <c r="N385">
        <v>4</v>
      </c>
      <c r="O385" t="s">
        <v>149</v>
      </c>
      <c r="P385">
        <v>5</v>
      </c>
      <c r="Q385" t="s">
        <v>233</v>
      </c>
      <c r="R385">
        <v>0</v>
      </c>
      <c r="S385" t="s">
        <v>1962</v>
      </c>
      <c r="T385" t="s">
        <v>24</v>
      </c>
      <c r="U385">
        <v>38</v>
      </c>
      <c r="V385" t="s">
        <v>913</v>
      </c>
      <c r="W385" t="s">
        <v>443</v>
      </c>
    </row>
    <row r="386" spans="1:23" x14ac:dyDescent="0.15">
      <c r="A386">
        <v>1238</v>
      </c>
      <c r="B386">
        <v>2</v>
      </c>
      <c r="C386" t="s">
        <v>3694</v>
      </c>
      <c r="D386" t="s">
        <v>3695</v>
      </c>
      <c r="E386">
        <v>9</v>
      </c>
      <c r="F386">
        <v>0</v>
      </c>
      <c r="G386">
        <v>0</v>
      </c>
      <c r="H386" t="s">
        <v>143</v>
      </c>
      <c r="I386" t="s">
        <v>24</v>
      </c>
      <c r="J386" t="s">
        <v>24</v>
      </c>
      <c r="K386" t="s">
        <v>441</v>
      </c>
      <c r="L386" t="s">
        <v>24</v>
      </c>
      <c r="M386" t="s">
        <v>24</v>
      </c>
      <c r="N386">
        <v>4</v>
      </c>
      <c r="O386" t="s">
        <v>149</v>
      </c>
      <c r="P386">
        <v>4</v>
      </c>
      <c r="Q386" t="s">
        <v>234</v>
      </c>
      <c r="R386">
        <v>0</v>
      </c>
      <c r="S386" t="s">
        <v>1963</v>
      </c>
      <c r="T386" t="s">
        <v>24</v>
      </c>
      <c r="U386">
        <v>38</v>
      </c>
      <c r="V386" t="s">
        <v>3696</v>
      </c>
      <c r="W386" t="s">
        <v>443</v>
      </c>
    </row>
    <row r="387" spans="1:23" x14ac:dyDescent="0.15">
      <c r="A387">
        <v>1239</v>
      </c>
      <c r="B387">
        <v>2</v>
      </c>
      <c r="C387" t="s">
        <v>3697</v>
      </c>
      <c r="D387" t="s">
        <v>3698</v>
      </c>
      <c r="E387">
        <v>9</v>
      </c>
      <c r="F387">
        <v>0</v>
      </c>
      <c r="G387">
        <v>0</v>
      </c>
      <c r="H387" t="s">
        <v>143</v>
      </c>
      <c r="I387" t="s">
        <v>24</v>
      </c>
      <c r="J387" t="s">
        <v>24</v>
      </c>
      <c r="K387" t="s">
        <v>441</v>
      </c>
      <c r="L387" t="s">
        <v>24</v>
      </c>
      <c r="M387" t="s">
        <v>24</v>
      </c>
      <c r="N387">
        <v>4</v>
      </c>
      <c r="O387" t="s">
        <v>149</v>
      </c>
      <c r="P387">
        <v>2</v>
      </c>
      <c r="Q387" t="s">
        <v>1964</v>
      </c>
      <c r="R387">
        <v>0</v>
      </c>
      <c r="S387" t="s">
        <v>1965</v>
      </c>
      <c r="T387" t="s">
        <v>24</v>
      </c>
      <c r="U387">
        <v>38</v>
      </c>
      <c r="V387" t="s">
        <v>3699</v>
      </c>
      <c r="W387" t="s">
        <v>443</v>
      </c>
    </row>
    <row r="388" spans="1:23" x14ac:dyDescent="0.15">
      <c r="A388">
        <v>1240</v>
      </c>
      <c r="B388">
        <v>2</v>
      </c>
      <c r="C388" t="s">
        <v>3700</v>
      </c>
      <c r="D388" t="s">
        <v>3701</v>
      </c>
      <c r="E388">
        <v>9</v>
      </c>
      <c r="F388">
        <v>0</v>
      </c>
      <c r="G388">
        <v>0</v>
      </c>
      <c r="H388" t="s">
        <v>143</v>
      </c>
      <c r="I388" t="s">
        <v>24</v>
      </c>
      <c r="J388" t="s">
        <v>24</v>
      </c>
      <c r="K388" t="s">
        <v>441</v>
      </c>
      <c r="L388" t="s">
        <v>24</v>
      </c>
      <c r="M388" t="s">
        <v>24</v>
      </c>
      <c r="N388">
        <v>4</v>
      </c>
      <c r="O388" t="s">
        <v>149</v>
      </c>
      <c r="P388">
        <v>2</v>
      </c>
      <c r="Q388" t="s">
        <v>1302</v>
      </c>
      <c r="R388">
        <v>0</v>
      </c>
      <c r="S388" t="s">
        <v>1966</v>
      </c>
      <c r="T388" t="s">
        <v>24</v>
      </c>
      <c r="U388">
        <v>38</v>
      </c>
      <c r="V388" t="s">
        <v>3702</v>
      </c>
      <c r="W388" t="s">
        <v>443</v>
      </c>
    </row>
    <row r="389" spans="1:23" x14ac:dyDescent="0.15">
      <c r="A389">
        <v>1241</v>
      </c>
      <c r="B389">
        <v>2</v>
      </c>
      <c r="C389" t="s">
        <v>3703</v>
      </c>
      <c r="D389" t="s">
        <v>3704</v>
      </c>
      <c r="E389">
        <v>9</v>
      </c>
      <c r="F389">
        <v>0</v>
      </c>
      <c r="G389">
        <v>0</v>
      </c>
      <c r="H389" t="s">
        <v>143</v>
      </c>
      <c r="I389" t="s">
        <v>24</v>
      </c>
      <c r="J389" t="s">
        <v>24</v>
      </c>
      <c r="K389" t="s">
        <v>441</v>
      </c>
      <c r="L389" t="s">
        <v>24</v>
      </c>
      <c r="M389" t="s">
        <v>24</v>
      </c>
      <c r="N389">
        <v>4</v>
      </c>
      <c r="O389" t="s">
        <v>149</v>
      </c>
      <c r="P389">
        <v>2</v>
      </c>
      <c r="Q389" t="s">
        <v>1967</v>
      </c>
      <c r="R389">
        <v>0</v>
      </c>
      <c r="S389" t="s">
        <v>1968</v>
      </c>
      <c r="T389" t="s">
        <v>24</v>
      </c>
      <c r="U389">
        <v>38</v>
      </c>
      <c r="V389" t="s">
        <v>3705</v>
      </c>
      <c r="W389" t="s">
        <v>443</v>
      </c>
    </row>
    <row r="390" spans="1:23" x14ac:dyDescent="0.15">
      <c r="A390">
        <v>1501</v>
      </c>
      <c r="B390">
        <v>1</v>
      </c>
      <c r="C390" t="s">
        <v>1969</v>
      </c>
      <c r="D390" t="s">
        <v>1970</v>
      </c>
      <c r="E390">
        <v>27</v>
      </c>
      <c r="F390">
        <v>0</v>
      </c>
      <c r="G390">
        <v>0</v>
      </c>
      <c r="H390" t="s">
        <v>1971</v>
      </c>
      <c r="I390" t="s">
        <v>131</v>
      </c>
      <c r="J390" t="s">
        <v>131</v>
      </c>
      <c r="K390" t="s">
        <v>1972</v>
      </c>
      <c r="L390" t="s">
        <v>489</v>
      </c>
      <c r="M390" t="s">
        <v>489</v>
      </c>
      <c r="N390">
        <v>4</v>
      </c>
      <c r="O390" t="s">
        <v>149</v>
      </c>
      <c r="P390">
        <v>4</v>
      </c>
      <c r="Q390" t="s">
        <v>1973</v>
      </c>
      <c r="R390">
        <v>0</v>
      </c>
      <c r="S390" t="s">
        <v>1974</v>
      </c>
      <c r="T390" t="s">
        <v>24</v>
      </c>
      <c r="U390">
        <v>38</v>
      </c>
      <c r="V390" t="s">
        <v>1975</v>
      </c>
      <c r="W390" t="s">
        <v>466</v>
      </c>
    </row>
    <row r="391" spans="1:23" x14ac:dyDescent="0.15">
      <c r="A391">
        <v>1502</v>
      </c>
      <c r="B391">
        <v>1</v>
      </c>
      <c r="C391" t="s">
        <v>1976</v>
      </c>
      <c r="D391" t="s">
        <v>1977</v>
      </c>
      <c r="E391">
        <v>27</v>
      </c>
      <c r="F391">
        <v>0</v>
      </c>
      <c r="G391">
        <v>0</v>
      </c>
      <c r="H391" t="s">
        <v>1971</v>
      </c>
      <c r="I391" t="s">
        <v>131</v>
      </c>
      <c r="J391" t="s">
        <v>131</v>
      </c>
      <c r="K391" t="s">
        <v>1972</v>
      </c>
      <c r="L391" t="s">
        <v>489</v>
      </c>
      <c r="M391" t="s">
        <v>489</v>
      </c>
      <c r="N391">
        <v>4</v>
      </c>
      <c r="O391" t="s">
        <v>149</v>
      </c>
      <c r="P391">
        <v>4</v>
      </c>
      <c r="Q391" t="s">
        <v>1978</v>
      </c>
      <c r="R391">
        <v>0</v>
      </c>
      <c r="S391" t="s">
        <v>1979</v>
      </c>
      <c r="T391" t="s">
        <v>24</v>
      </c>
      <c r="U391">
        <v>38</v>
      </c>
      <c r="V391" t="s">
        <v>1980</v>
      </c>
      <c r="W391" t="s">
        <v>466</v>
      </c>
    </row>
    <row r="392" spans="1:23" x14ac:dyDescent="0.15">
      <c r="A392">
        <v>1503</v>
      </c>
      <c r="B392">
        <v>1</v>
      </c>
      <c r="C392" t="s">
        <v>1981</v>
      </c>
      <c r="D392" t="s">
        <v>1982</v>
      </c>
      <c r="E392">
        <v>27</v>
      </c>
      <c r="F392">
        <v>0</v>
      </c>
      <c r="G392">
        <v>0</v>
      </c>
      <c r="H392" t="s">
        <v>1971</v>
      </c>
      <c r="I392" t="s">
        <v>131</v>
      </c>
      <c r="J392" t="s">
        <v>131</v>
      </c>
      <c r="K392" t="s">
        <v>1972</v>
      </c>
      <c r="L392" t="s">
        <v>489</v>
      </c>
      <c r="M392" t="s">
        <v>489</v>
      </c>
      <c r="N392">
        <v>4</v>
      </c>
      <c r="O392" t="s">
        <v>149</v>
      </c>
      <c r="P392">
        <v>4</v>
      </c>
      <c r="Q392" t="s">
        <v>1022</v>
      </c>
      <c r="R392">
        <v>0</v>
      </c>
      <c r="S392" t="s">
        <v>1983</v>
      </c>
      <c r="T392" t="s">
        <v>24</v>
      </c>
      <c r="U392">
        <v>38</v>
      </c>
      <c r="V392" t="s">
        <v>1984</v>
      </c>
      <c r="W392" t="s">
        <v>466</v>
      </c>
    </row>
    <row r="393" spans="1:23" x14ac:dyDescent="0.15">
      <c r="A393">
        <v>1504</v>
      </c>
      <c r="B393">
        <v>2</v>
      </c>
      <c r="C393" t="s">
        <v>1985</v>
      </c>
      <c r="D393" t="s">
        <v>1986</v>
      </c>
      <c r="E393">
        <v>27</v>
      </c>
      <c r="F393">
        <v>0</v>
      </c>
      <c r="G393">
        <v>0</v>
      </c>
      <c r="H393" t="s">
        <v>1971</v>
      </c>
      <c r="I393" t="s">
        <v>131</v>
      </c>
      <c r="J393" t="s">
        <v>131</v>
      </c>
      <c r="K393" t="s">
        <v>1972</v>
      </c>
      <c r="L393" t="s">
        <v>489</v>
      </c>
      <c r="M393" t="s">
        <v>489</v>
      </c>
      <c r="N393">
        <v>4</v>
      </c>
      <c r="O393" t="s">
        <v>149</v>
      </c>
      <c r="P393">
        <v>6</v>
      </c>
      <c r="Q393" t="s">
        <v>1190</v>
      </c>
      <c r="R393">
        <v>0</v>
      </c>
      <c r="S393" t="s">
        <v>1987</v>
      </c>
      <c r="T393" t="s">
        <v>24</v>
      </c>
      <c r="U393">
        <v>38</v>
      </c>
      <c r="V393" t="s">
        <v>1988</v>
      </c>
      <c r="W393" t="s">
        <v>466</v>
      </c>
    </row>
    <row r="394" spans="1:23" x14ac:dyDescent="0.15">
      <c r="A394">
        <v>1505</v>
      </c>
      <c r="B394">
        <v>2</v>
      </c>
      <c r="C394" t="s">
        <v>1989</v>
      </c>
      <c r="D394" t="s">
        <v>1990</v>
      </c>
      <c r="E394">
        <v>27</v>
      </c>
      <c r="F394">
        <v>0</v>
      </c>
      <c r="G394">
        <v>0</v>
      </c>
      <c r="H394" t="s">
        <v>1971</v>
      </c>
      <c r="I394" t="s">
        <v>131</v>
      </c>
      <c r="J394" t="s">
        <v>131</v>
      </c>
      <c r="K394" t="s">
        <v>1972</v>
      </c>
      <c r="L394" t="s">
        <v>489</v>
      </c>
      <c r="M394" t="s">
        <v>489</v>
      </c>
      <c r="N394">
        <v>4</v>
      </c>
      <c r="O394" t="s">
        <v>149</v>
      </c>
      <c r="P394">
        <v>5</v>
      </c>
      <c r="Q394" t="s">
        <v>1991</v>
      </c>
      <c r="R394">
        <v>0</v>
      </c>
      <c r="S394" t="s">
        <v>1992</v>
      </c>
      <c r="T394" t="s">
        <v>24</v>
      </c>
      <c r="U394">
        <v>38</v>
      </c>
      <c r="V394" t="s">
        <v>1993</v>
      </c>
      <c r="W394" t="s">
        <v>466</v>
      </c>
    </row>
    <row r="395" spans="1:23" x14ac:dyDescent="0.15">
      <c r="A395">
        <v>1506</v>
      </c>
      <c r="B395">
        <v>2</v>
      </c>
      <c r="C395" t="s">
        <v>1994</v>
      </c>
      <c r="D395" t="s">
        <v>1995</v>
      </c>
      <c r="E395">
        <v>27</v>
      </c>
      <c r="F395">
        <v>0</v>
      </c>
      <c r="G395">
        <v>0</v>
      </c>
      <c r="H395" t="s">
        <v>1971</v>
      </c>
      <c r="I395" t="s">
        <v>131</v>
      </c>
      <c r="J395" t="s">
        <v>131</v>
      </c>
      <c r="K395" t="s">
        <v>1972</v>
      </c>
      <c r="L395" t="s">
        <v>489</v>
      </c>
      <c r="M395" t="s">
        <v>489</v>
      </c>
      <c r="N395">
        <v>4</v>
      </c>
      <c r="O395" t="s">
        <v>149</v>
      </c>
      <c r="P395">
        <v>5</v>
      </c>
      <c r="Q395" t="s">
        <v>1996</v>
      </c>
      <c r="R395">
        <v>0</v>
      </c>
      <c r="S395" t="s">
        <v>1997</v>
      </c>
      <c r="T395" t="s">
        <v>24</v>
      </c>
      <c r="U395">
        <v>38</v>
      </c>
      <c r="V395" t="s">
        <v>1998</v>
      </c>
      <c r="W395" t="s">
        <v>466</v>
      </c>
    </row>
    <row r="396" spans="1:23" x14ac:dyDescent="0.15">
      <c r="A396">
        <v>1507</v>
      </c>
      <c r="B396">
        <v>2</v>
      </c>
      <c r="C396" t="s">
        <v>1999</v>
      </c>
      <c r="D396" t="s">
        <v>2000</v>
      </c>
      <c r="E396">
        <v>27</v>
      </c>
      <c r="F396">
        <v>0</v>
      </c>
      <c r="G396">
        <v>0</v>
      </c>
      <c r="H396" t="s">
        <v>1971</v>
      </c>
      <c r="I396" t="s">
        <v>131</v>
      </c>
      <c r="J396" t="s">
        <v>131</v>
      </c>
      <c r="K396" t="s">
        <v>1972</v>
      </c>
      <c r="L396" t="s">
        <v>489</v>
      </c>
      <c r="M396" t="s">
        <v>489</v>
      </c>
      <c r="N396">
        <v>4</v>
      </c>
      <c r="O396" t="s">
        <v>149</v>
      </c>
      <c r="P396">
        <v>4</v>
      </c>
      <c r="Q396" t="s">
        <v>2001</v>
      </c>
      <c r="R396">
        <v>0</v>
      </c>
      <c r="S396" t="s">
        <v>2002</v>
      </c>
      <c r="T396" t="s">
        <v>24</v>
      </c>
      <c r="U396">
        <v>38</v>
      </c>
      <c r="V396" t="s">
        <v>2003</v>
      </c>
      <c r="W396" t="s">
        <v>466</v>
      </c>
    </row>
    <row r="397" spans="1:23" x14ac:dyDescent="0.15">
      <c r="A397">
        <v>1508</v>
      </c>
      <c r="B397">
        <v>1</v>
      </c>
      <c r="C397" t="s">
        <v>2004</v>
      </c>
      <c r="D397" t="s">
        <v>2005</v>
      </c>
      <c r="E397">
        <v>22</v>
      </c>
      <c r="F397">
        <v>0</v>
      </c>
      <c r="G397">
        <v>0</v>
      </c>
      <c r="H397" t="s">
        <v>2006</v>
      </c>
      <c r="I397" t="s">
        <v>131</v>
      </c>
      <c r="J397" t="s">
        <v>131</v>
      </c>
      <c r="K397" t="s">
        <v>2007</v>
      </c>
      <c r="L397" t="s">
        <v>489</v>
      </c>
      <c r="M397" t="s">
        <v>489</v>
      </c>
      <c r="N397">
        <v>4</v>
      </c>
      <c r="O397" t="s">
        <v>149</v>
      </c>
      <c r="P397">
        <v>6</v>
      </c>
      <c r="Q397" t="s">
        <v>2008</v>
      </c>
      <c r="R397">
        <v>0</v>
      </c>
      <c r="S397" t="s">
        <v>2009</v>
      </c>
      <c r="T397" t="s">
        <v>24</v>
      </c>
      <c r="U397">
        <v>38</v>
      </c>
      <c r="V397" t="s">
        <v>2010</v>
      </c>
      <c r="W397" t="s">
        <v>471</v>
      </c>
    </row>
    <row r="398" spans="1:23" x14ac:dyDescent="0.15">
      <c r="A398">
        <v>1509</v>
      </c>
      <c r="B398">
        <v>1</v>
      </c>
      <c r="C398" t="s">
        <v>2011</v>
      </c>
      <c r="D398" t="s">
        <v>2012</v>
      </c>
      <c r="E398">
        <v>22</v>
      </c>
      <c r="F398">
        <v>0</v>
      </c>
      <c r="G398">
        <v>0</v>
      </c>
      <c r="H398" t="s">
        <v>2006</v>
      </c>
      <c r="I398" t="s">
        <v>131</v>
      </c>
      <c r="J398" t="s">
        <v>131</v>
      </c>
      <c r="K398" t="s">
        <v>2007</v>
      </c>
      <c r="L398" t="s">
        <v>489</v>
      </c>
      <c r="M398" t="s">
        <v>489</v>
      </c>
      <c r="N398">
        <v>4</v>
      </c>
      <c r="O398" t="s">
        <v>149</v>
      </c>
      <c r="P398">
        <v>6</v>
      </c>
      <c r="Q398" t="s">
        <v>2013</v>
      </c>
      <c r="R398">
        <v>0</v>
      </c>
      <c r="S398" t="s">
        <v>2014</v>
      </c>
      <c r="T398" t="s">
        <v>24</v>
      </c>
      <c r="U398">
        <v>38</v>
      </c>
      <c r="V398" t="s">
        <v>2015</v>
      </c>
      <c r="W398" t="s">
        <v>471</v>
      </c>
    </row>
    <row r="399" spans="1:23" x14ac:dyDescent="0.15">
      <c r="A399">
        <v>1510</v>
      </c>
      <c r="B399">
        <v>2</v>
      </c>
      <c r="C399" t="s">
        <v>2016</v>
      </c>
      <c r="D399" t="s">
        <v>2017</v>
      </c>
      <c r="E399">
        <v>22</v>
      </c>
      <c r="F399">
        <v>0</v>
      </c>
      <c r="G399">
        <v>0</v>
      </c>
      <c r="H399" t="s">
        <v>2006</v>
      </c>
      <c r="I399" t="s">
        <v>131</v>
      </c>
      <c r="J399" t="s">
        <v>131</v>
      </c>
      <c r="K399" t="s">
        <v>2007</v>
      </c>
      <c r="L399" t="s">
        <v>489</v>
      </c>
      <c r="M399" t="s">
        <v>489</v>
      </c>
      <c r="N399">
        <v>4</v>
      </c>
      <c r="O399" t="s">
        <v>149</v>
      </c>
      <c r="P399">
        <v>6</v>
      </c>
      <c r="Q399" t="s">
        <v>213</v>
      </c>
      <c r="R399">
        <v>0</v>
      </c>
      <c r="S399" t="s">
        <v>2018</v>
      </c>
      <c r="T399" t="s">
        <v>24</v>
      </c>
      <c r="U399">
        <v>38</v>
      </c>
      <c r="V399" t="s">
        <v>2019</v>
      </c>
      <c r="W399" t="s">
        <v>471</v>
      </c>
    </row>
    <row r="400" spans="1:23" x14ac:dyDescent="0.15">
      <c r="A400">
        <v>1511</v>
      </c>
      <c r="B400">
        <v>2</v>
      </c>
      <c r="C400" t="s">
        <v>2020</v>
      </c>
      <c r="D400" t="s">
        <v>2021</v>
      </c>
      <c r="E400">
        <v>22</v>
      </c>
      <c r="F400">
        <v>0</v>
      </c>
      <c r="G400">
        <v>0</v>
      </c>
      <c r="H400" t="s">
        <v>2006</v>
      </c>
      <c r="I400" t="s">
        <v>131</v>
      </c>
      <c r="J400" t="s">
        <v>131</v>
      </c>
      <c r="K400" t="s">
        <v>2007</v>
      </c>
      <c r="L400" t="s">
        <v>489</v>
      </c>
      <c r="M400" t="s">
        <v>489</v>
      </c>
      <c r="N400">
        <v>4</v>
      </c>
      <c r="O400" t="s">
        <v>149</v>
      </c>
      <c r="P400">
        <v>6</v>
      </c>
      <c r="Q400" t="s">
        <v>190</v>
      </c>
      <c r="R400">
        <v>0</v>
      </c>
      <c r="S400" t="s">
        <v>2022</v>
      </c>
      <c r="T400" t="s">
        <v>24</v>
      </c>
      <c r="U400">
        <v>38</v>
      </c>
      <c r="V400" t="s">
        <v>2023</v>
      </c>
      <c r="W400" t="s">
        <v>471</v>
      </c>
    </row>
    <row r="401" spans="1:23" x14ac:dyDescent="0.15">
      <c r="A401">
        <v>1512</v>
      </c>
      <c r="B401">
        <v>2</v>
      </c>
      <c r="C401" t="s">
        <v>2024</v>
      </c>
      <c r="D401" t="s">
        <v>2025</v>
      </c>
      <c r="E401">
        <v>22</v>
      </c>
      <c r="F401">
        <v>0</v>
      </c>
      <c r="G401">
        <v>0</v>
      </c>
      <c r="H401" t="s">
        <v>2006</v>
      </c>
      <c r="I401" t="s">
        <v>131</v>
      </c>
      <c r="J401" t="s">
        <v>131</v>
      </c>
      <c r="K401" t="s">
        <v>2007</v>
      </c>
      <c r="L401" t="s">
        <v>489</v>
      </c>
      <c r="M401" t="s">
        <v>489</v>
      </c>
      <c r="N401">
        <v>4</v>
      </c>
      <c r="O401" t="s">
        <v>149</v>
      </c>
      <c r="P401">
        <v>6</v>
      </c>
      <c r="Q401" t="s">
        <v>303</v>
      </c>
      <c r="R401">
        <v>0</v>
      </c>
      <c r="S401" t="s">
        <v>2026</v>
      </c>
      <c r="T401" t="s">
        <v>24</v>
      </c>
      <c r="U401">
        <v>38</v>
      </c>
      <c r="V401" t="s">
        <v>2027</v>
      </c>
      <c r="W401" t="s">
        <v>471</v>
      </c>
    </row>
    <row r="402" spans="1:23" x14ac:dyDescent="0.15">
      <c r="A402">
        <v>1513</v>
      </c>
      <c r="B402">
        <v>2</v>
      </c>
      <c r="C402" t="s">
        <v>2028</v>
      </c>
      <c r="D402" t="s">
        <v>2029</v>
      </c>
      <c r="E402">
        <v>22</v>
      </c>
      <c r="F402">
        <v>0</v>
      </c>
      <c r="G402">
        <v>0</v>
      </c>
      <c r="H402" t="s">
        <v>2006</v>
      </c>
      <c r="I402" t="s">
        <v>131</v>
      </c>
      <c r="J402" t="s">
        <v>131</v>
      </c>
      <c r="K402" t="s">
        <v>2007</v>
      </c>
      <c r="L402" t="s">
        <v>489</v>
      </c>
      <c r="M402" t="s">
        <v>489</v>
      </c>
      <c r="N402">
        <v>4</v>
      </c>
      <c r="O402" t="s">
        <v>149</v>
      </c>
      <c r="P402">
        <v>5</v>
      </c>
      <c r="Q402" t="s">
        <v>257</v>
      </c>
      <c r="R402">
        <v>0</v>
      </c>
      <c r="S402" t="s">
        <v>2030</v>
      </c>
      <c r="T402" t="s">
        <v>24</v>
      </c>
      <c r="U402">
        <v>38</v>
      </c>
      <c r="V402" t="s">
        <v>2031</v>
      </c>
      <c r="W402" t="s">
        <v>471</v>
      </c>
    </row>
    <row r="403" spans="1:23" x14ac:dyDescent="0.15">
      <c r="A403">
        <v>1514</v>
      </c>
      <c r="B403">
        <v>1</v>
      </c>
      <c r="C403" t="s">
        <v>2032</v>
      </c>
      <c r="D403" t="s">
        <v>2033</v>
      </c>
      <c r="E403">
        <v>17</v>
      </c>
      <c r="F403">
        <v>0</v>
      </c>
      <c r="G403">
        <v>0</v>
      </c>
      <c r="H403" t="s">
        <v>2034</v>
      </c>
      <c r="I403" t="s">
        <v>131</v>
      </c>
      <c r="J403" t="s">
        <v>131</v>
      </c>
      <c r="K403" t="s">
        <v>2035</v>
      </c>
      <c r="L403" t="s">
        <v>489</v>
      </c>
      <c r="M403" t="s">
        <v>489</v>
      </c>
      <c r="N403">
        <v>4</v>
      </c>
      <c r="O403" t="s">
        <v>149</v>
      </c>
      <c r="P403">
        <v>6</v>
      </c>
      <c r="Q403" t="s">
        <v>202</v>
      </c>
      <c r="R403">
        <v>0</v>
      </c>
      <c r="S403" t="s">
        <v>2036</v>
      </c>
      <c r="T403" t="s">
        <v>24</v>
      </c>
      <c r="U403">
        <v>38</v>
      </c>
      <c r="V403" t="s">
        <v>2037</v>
      </c>
      <c r="W403" t="s">
        <v>476</v>
      </c>
    </row>
    <row r="404" spans="1:23" x14ac:dyDescent="0.15">
      <c r="A404">
        <v>1515</v>
      </c>
      <c r="B404">
        <v>1</v>
      </c>
      <c r="C404" t="s">
        <v>2038</v>
      </c>
      <c r="D404" t="s">
        <v>2039</v>
      </c>
      <c r="E404">
        <v>17</v>
      </c>
      <c r="F404">
        <v>0</v>
      </c>
      <c r="G404">
        <v>0</v>
      </c>
      <c r="H404" t="s">
        <v>2034</v>
      </c>
      <c r="I404" t="s">
        <v>131</v>
      </c>
      <c r="J404" t="s">
        <v>131</v>
      </c>
      <c r="K404" t="s">
        <v>2035</v>
      </c>
      <c r="L404" t="s">
        <v>489</v>
      </c>
      <c r="M404" t="s">
        <v>489</v>
      </c>
      <c r="N404">
        <v>4</v>
      </c>
      <c r="O404" t="s">
        <v>149</v>
      </c>
      <c r="P404">
        <v>6</v>
      </c>
      <c r="Q404" t="s">
        <v>2040</v>
      </c>
      <c r="R404">
        <v>0</v>
      </c>
      <c r="S404" t="s">
        <v>2041</v>
      </c>
      <c r="T404" t="s">
        <v>24</v>
      </c>
      <c r="U404">
        <v>38</v>
      </c>
      <c r="V404" t="s">
        <v>2042</v>
      </c>
      <c r="W404" t="s">
        <v>476</v>
      </c>
    </row>
    <row r="405" spans="1:23" x14ac:dyDescent="0.15">
      <c r="A405">
        <v>1516</v>
      </c>
      <c r="B405">
        <v>1</v>
      </c>
      <c r="C405" t="s">
        <v>2043</v>
      </c>
      <c r="D405" t="s">
        <v>2044</v>
      </c>
      <c r="E405">
        <v>17</v>
      </c>
      <c r="F405">
        <v>0</v>
      </c>
      <c r="G405">
        <v>0</v>
      </c>
      <c r="H405" t="s">
        <v>2034</v>
      </c>
      <c r="I405" t="s">
        <v>131</v>
      </c>
      <c r="J405" t="s">
        <v>131</v>
      </c>
      <c r="K405" t="s">
        <v>2035</v>
      </c>
      <c r="L405" t="s">
        <v>489</v>
      </c>
      <c r="M405" t="s">
        <v>489</v>
      </c>
      <c r="N405">
        <v>4</v>
      </c>
      <c r="O405" t="s">
        <v>149</v>
      </c>
      <c r="P405">
        <v>6</v>
      </c>
      <c r="Q405" t="s">
        <v>594</v>
      </c>
      <c r="R405">
        <v>0</v>
      </c>
      <c r="S405" t="s">
        <v>2045</v>
      </c>
      <c r="T405" t="s">
        <v>24</v>
      </c>
      <c r="U405">
        <v>38</v>
      </c>
      <c r="V405" t="s">
        <v>2046</v>
      </c>
      <c r="W405" t="s">
        <v>476</v>
      </c>
    </row>
    <row r="406" spans="1:23" x14ac:dyDescent="0.15">
      <c r="A406">
        <v>1517</v>
      </c>
      <c r="B406">
        <v>1</v>
      </c>
      <c r="C406" t="s">
        <v>2047</v>
      </c>
      <c r="D406" t="s">
        <v>2048</v>
      </c>
      <c r="E406">
        <v>17</v>
      </c>
      <c r="F406">
        <v>0</v>
      </c>
      <c r="G406">
        <v>0</v>
      </c>
      <c r="H406" t="s">
        <v>2034</v>
      </c>
      <c r="I406" t="s">
        <v>131</v>
      </c>
      <c r="J406" t="s">
        <v>131</v>
      </c>
      <c r="K406" t="s">
        <v>2035</v>
      </c>
      <c r="L406" t="s">
        <v>489</v>
      </c>
      <c r="M406" t="s">
        <v>489</v>
      </c>
      <c r="N406">
        <v>4</v>
      </c>
      <c r="O406" t="s">
        <v>149</v>
      </c>
      <c r="P406">
        <v>6</v>
      </c>
      <c r="Q406" t="s">
        <v>2049</v>
      </c>
      <c r="R406">
        <v>0</v>
      </c>
      <c r="S406" t="s">
        <v>2050</v>
      </c>
      <c r="T406" t="s">
        <v>24</v>
      </c>
      <c r="U406">
        <v>38</v>
      </c>
      <c r="V406" t="s">
        <v>2051</v>
      </c>
      <c r="W406" t="s">
        <v>476</v>
      </c>
    </row>
    <row r="407" spans="1:23" x14ac:dyDescent="0.15">
      <c r="A407">
        <v>1518</v>
      </c>
      <c r="B407">
        <v>1</v>
      </c>
      <c r="C407" t="s">
        <v>2052</v>
      </c>
      <c r="D407" t="s">
        <v>2053</v>
      </c>
      <c r="E407">
        <v>17</v>
      </c>
      <c r="F407">
        <v>0</v>
      </c>
      <c r="G407">
        <v>0</v>
      </c>
      <c r="H407" t="s">
        <v>2034</v>
      </c>
      <c r="I407" t="s">
        <v>131</v>
      </c>
      <c r="J407" t="s">
        <v>131</v>
      </c>
      <c r="K407" t="s">
        <v>2035</v>
      </c>
      <c r="L407" t="s">
        <v>489</v>
      </c>
      <c r="M407" t="s">
        <v>489</v>
      </c>
      <c r="N407">
        <v>4</v>
      </c>
      <c r="O407" t="s">
        <v>149</v>
      </c>
      <c r="P407">
        <v>4</v>
      </c>
      <c r="Q407" t="s">
        <v>2054</v>
      </c>
      <c r="R407">
        <v>0</v>
      </c>
      <c r="S407" t="s">
        <v>2055</v>
      </c>
      <c r="T407" t="s">
        <v>24</v>
      </c>
      <c r="U407">
        <v>38</v>
      </c>
      <c r="V407" t="s">
        <v>2056</v>
      </c>
      <c r="W407" t="s">
        <v>476</v>
      </c>
    </row>
    <row r="408" spans="1:23" x14ac:dyDescent="0.15">
      <c r="A408">
        <v>1519</v>
      </c>
      <c r="B408">
        <v>2</v>
      </c>
      <c r="C408" t="s">
        <v>2057</v>
      </c>
      <c r="D408" t="s">
        <v>322</v>
      </c>
      <c r="E408">
        <v>17</v>
      </c>
      <c r="F408">
        <v>0</v>
      </c>
      <c r="G408">
        <v>0</v>
      </c>
      <c r="H408" t="s">
        <v>2034</v>
      </c>
      <c r="I408" t="s">
        <v>131</v>
      </c>
      <c r="J408" t="s">
        <v>131</v>
      </c>
      <c r="K408" t="s">
        <v>2035</v>
      </c>
      <c r="L408" t="s">
        <v>489</v>
      </c>
      <c r="M408" t="s">
        <v>489</v>
      </c>
      <c r="N408">
        <v>4</v>
      </c>
      <c r="O408" t="s">
        <v>149</v>
      </c>
      <c r="P408">
        <v>6</v>
      </c>
      <c r="Q408" t="s">
        <v>2058</v>
      </c>
      <c r="R408">
        <v>0</v>
      </c>
      <c r="S408" t="s">
        <v>2059</v>
      </c>
      <c r="T408" t="s">
        <v>24</v>
      </c>
      <c r="U408">
        <v>38</v>
      </c>
      <c r="V408" t="s">
        <v>2060</v>
      </c>
      <c r="W408" t="s">
        <v>476</v>
      </c>
    </row>
    <row r="409" spans="1:23" x14ac:dyDescent="0.15">
      <c r="A409">
        <v>1520</v>
      </c>
      <c r="B409">
        <v>2</v>
      </c>
      <c r="C409" t="s">
        <v>2061</v>
      </c>
      <c r="D409" t="s">
        <v>2062</v>
      </c>
      <c r="E409">
        <v>17</v>
      </c>
      <c r="F409">
        <v>0</v>
      </c>
      <c r="G409">
        <v>0</v>
      </c>
      <c r="H409" t="s">
        <v>2034</v>
      </c>
      <c r="I409" t="s">
        <v>131</v>
      </c>
      <c r="J409" t="s">
        <v>131</v>
      </c>
      <c r="K409" t="s">
        <v>2035</v>
      </c>
      <c r="L409" t="s">
        <v>489</v>
      </c>
      <c r="M409" t="s">
        <v>489</v>
      </c>
      <c r="N409">
        <v>4</v>
      </c>
      <c r="O409" t="s">
        <v>149</v>
      </c>
      <c r="P409">
        <v>6</v>
      </c>
      <c r="Q409" t="s">
        <v>1494</v>
      </c>
      <c r="R409">
        <v>0</v>
      </c>
      <c r="S409" t="s">
        <v>2063</v>
      </c>
      <c r="T409" t="s">
        <v>24</v>
      </c>
      <c r="U409">
        <v>38</v>
      </c>
      <c r="V409" t="s">
        <v>2064</v>
      </c>
      <c r="W409" t="s">
        <v>476</v>
      </c>
    </row>
    <row r="410" spans="1:23" x14ac:dyDescent="0.15">
      <c r="A410">
        <v>1521</v>
      </c>
      <c r="B410">
        <v>2</v>
      </c>
      <c r="C410" t="s">
        <v>2065</v>
      </c>
      <c r="D410" t="s">
        <v>2066</v>
      </c>
      <c r="E410">
        <v>17</v>
      </c>
      <c r="F410">
        <v>0</v>
      </c>
      <c r="G410">
        <v>0</v>
      </c>
      <c r="H410" t="s">
        <v>2034</v>
      </c>
      <c r="I410" t="s">
        <v>131</v>
      </c>
      <c r="J410" t="s">
        <v>131</v>
      </c>
      <c r="K410" t="s">
        <v>2035</v>
      </c>
      <c r="L410" t="s">
        <v>489</v>
      </c>
      <c r="M410" t="s">
        <v>489</v>
      </c>
      <c r="N410">
        <v>4</v>
      </c>
      <c r="O410" t="s">
        <v>149</v>
      </c>
      <c r="P410">
        <v>6</v>
      </c>
      <c r="Q410" t="s">
        <v>2067</v>
      </c>
      <c r="R410">
        <v>0</v>
      </c>
      <c r="S410" t="s">
        <v>2068</v>
      </c>
      <c r="T410" t="s">
        <v>24</v>
      </c>
      <c r="U410">
        <v>38</v>
      </c>
      <c r="V410" t="s">
        <v>2069</v>
      </c>
      <c r="W410" t="s">
        <v>476</v>
      </c>
    </row>
    <row r="411" spans="1:23" x14ac:dyDescent="0.15">
      <c r="A411">
        <v>1522</v>
      </c>
      <c r="B411">
        <v>2</v>
      </c>
      <c r="C411" t="s">
        <v>2070</v>
      </c>
      <c r="D411" t="s">
        <v>2071</v>
      </c>
      <c r="E411">
        <v>17</v>
      </c>
      <c r="F411">
        <v>0</v>
      </c>
      <c r="G411">
        <v>0</v>
      </c>
      <c r="H411" t="s">
        <v>2034</v>
      </c>
      <c r="I411" t="s">
        <v>131</v>
      </c>
      <c r="J411" t="s">
        <v>131</v>
      </c>
      <c r="K411" t="s">
        <v>2035</v>
      </c>
      <c r="L411" t="s">
        <v>489</v>
      </c>
      <c r="M411" t="s">
        <v>489</v>
      </c>
      <c r="N411">
        <v>4</v>
      </c>
      <c r="O411" t="s">
        <v>149</v>
      </c>
      <c r="P411">
        <v>4</v>
      </c>
      <c r="Q411" t="s">
        <v>2072</v>
      </c>
      <c r="R411">
        <v>0</v>
      </c>
      <c r="S411" t="s">
        <v>2073</v>
      </c>
      <c r="T411" t="s">
        <v>24</v>
      </c>
      <c r="U411">
        <v>38</v>
      </c>
      <c r="V411" t="s">
        <v>2074</v>
      </c>
      <c r="W411" t="s">
        <v>476</v>
      </c>
    </row>
    <row r="412" spans="1:23" x14ac:dyDescent="0.15">
      <c r="A412">
        <v>1523</v>
      </c>
      <c r="B412">
        <v>2</v>
      </c>
      <c r="C412" t="s">
        <v>2075</v>
      </c>
      <c r="D412" t="s">
        <v>2076</v>
      </c>
      <c r="E412">
        <v>17</v>
      </c>
      <c r="F412">
        <v>0</v>
      </c>
      <c r="G412">
        <v>0</v>
      </c>
      <c r="H412" t="s">
        <v>2034</v>
      </c>
      <c r="I412" t="s">
        <v>131</v>
      </c>
      <c r="J412" t="s">
        <v>131</v>
      </c>
      <c r="K412" t="s">
        <v>2035</v>
      </c>
      <c r="L412" t="s">
        <v>489</v>
      </c>
      <c r="M412" t="s">
        <v>489</v>
      </c>
      <c r="N412">
        <v>4</v>
      </c>
      <c r="O412" t="s">
        <v>149</v>
      </c>
      <c r="P412">
        <v>4</v>
      </c>
      <c r="Q412" t="s">
        <v>947</v>
      </c>
      <c r="R412">
        <v>0</v>
      </c>
      <c r="S412" t="s">
        <v>2077</v>
      </c>
      <c r="T412" t="s">
        <v>24</v>
      </c>
      <c r="U412">
        <v>38</v>
      </c>
      <c r="V412" t="s">
        <v>2078</v>
      </c>
      <c r="W412" t="s">
        <v>476</v>
      </c>
    </row>
    <row r="413" spans="1:23" x14ac:dyDescent="0.15">
      <c r="A413">
        <v>1524</v>
      </c>
      <c r="B413">
        <v>1</v>
      </c>
      <c r="C413" t="s">
        <v>2079</v>
      </c>
      <c r="D413" t="s">
        <v>2080</v>
      </c>
      <c r="E413">
        <v>7</v>
      </c>
      <c r="F413">
        <v>0</v>
      </c>
      <c r="G413">
        <v>0</v>
      </c>
      <c r="H413" t="s">
        <v>2081</v>
      </c>
      <c r="I413" t="s">
        <v>131</v>
      </c>
      <c r="J413" t="s">
        <v>131</v>
      </c>
      <c r="K413" t="s">
        <v>2082</v>
      </c>
      <c r="L413" t="s">
        <v>489</v>
      </c>
      <c r="M413" t="s">
        <v>489</v>
      </c>
      <c r="N413">
        <v>4</v>
      </c>
      <c r="O413" t="s">
        <v>149</v>
      </c>
      <c r="P413">
        <v>6</v>
      </c>
      <c r="Q413" t="s">
        <v>2083</v>
      </c>
      <c r="R413">
        <v>0</v>
      </c>
      <c r="S413" t="s">
        <v>2084</v>
      </c>
      <c r="T413" t="s">
        <v>24</v>
      </c>
      <c r="U413">
        <v>38</v>
      </c>
      <c r="V413" t="s">
        <v>2085</v>
      </c>
      <c r="W413" t="s">
        <v>480</v>
      </c>
    </row>
    <row r="414" spans="1:23" x14ac:dyDescent="0.15">
      <c r="A414">
        <v>1525</v>
      </c>
      <c r="B414">
        <v>1</v>
      </c>
      <c r="C414" t="s">
        <v>2086</v>
      </c>
      <c r="D414" t="s">
        <v>2087</v>
      </c>
      <c r="E414">
        <v>7</v>
      </c>
      <c r="F414">
        <v>0</v>
      </c>
      <c r="G414">
        <v>0</v>
      </c>
      <c r="H414" t="s">
        <v>2081</v>
      </c>
      <c r="I414" t="s">
        <v>131</v>
      </c>
      <c r="J414" t="s">
        <v>131</v>
      </c>
      <c r="K414" t="s">
        <v>2082</v>
      </c>
      <c r="L414" t="s">
        <v>489</v>
      </c>
      <c r="M414" t="s">
        <v>489</v>
      </c>
      <c r="N414">
        <v>4</v>
      </c>
      <c r="O414" t="s">
        <v>149</v>
      </c>
      <c r="P414">
        <v>6</v>
      </c>
      <c r="Q414" t="s">
        <v>2088</v>
      </c>
      <c r="R414">
        <v>0</v>
      </c>
      <c r="S414" t="s">
        <v>2089</v>
      </c>
      <c r="T414" t="s">
        <v>24</v>
      </c>
      <c r="U414">
        <v>38</v>
      </c>
      <c r="V414" t="s">
        <v>2090</v>
      </c>
      <c r="W414" t="s">
        <v>480</v>
      </c>
    </row>
    <row r="415" spans="1:23" x14ac:dyDescent="0.15">
      <c r="A415">
        <v>1526</v>
      </c>
      <c r="B415">
        <v>1</v>
      </c>
      <c r="C415" t="s">
        <v>2091</v>
      </c>
      <c r="D415" t="s">
        <v>2092</v>
      </c>
      <c r="E415">
        <v>7</v>
      </c>
      <c r="F415">
        <v>0</v>
      </c>
      <c r="G415">
        <v>0</v>
      </c>
      <c r="H415" t="s">
        <v>2081</v>
      </c>
      <c r="I415" t="s">
        <v>131</v>
      </c>
      <c r="J415" t="s">
        <v>131</v>
      </c>
      <c r="K415" t="s">
        <v>2082</v>
      </c>
      <c r="L415" t="s">
        <v>489</v>
      </c>
      <c r="M415" t="s">
        <v>489</v>
      </c>
      <c r="N415">
        <v>4</v>
      </c>
      <c r="O415" t="s">
        <v>149</v>
      </c>
      <c r="P415">
        <v>4</v>
      </c>
      <c r="Q415" t="s">
        <v>2093</v>
      </c>
      <c r="R415">
        <v>0</v>
      </c>
      <c r="S415" t="s">
        <v>2094</v>
      </c>
      <c r="T415" t="s">
        <v>24</v>
      </c>
      <c r="U415">
        <v>38</v>
      </c>
      <c r="V415" t="s">
        <v>2095</v>
      </c>
      <c r="W415" t="s">
        <v>480</v>
      </c>
    </row>
    <row r="416" spans="1:23" x14ac:dyDescent="0.15">
      <c r="A416">
        <v>1527</v>
      </c>
      <c r="B416">
        <v>1</v>
      </c>
      <c r="C416" t="s">
        <v>2096</v>
      </c>
      <c r="D416" t="s">
        <v>2097</v>
      </c>
      <c r="E416">
        <v>7</v>
      </c>
      <c r="F416">
        <v>0</v>
      </c>
      <c r="G416">
        <v>0</v>
      </c>
      <c r="H416" t="s">
        <v>2081</v>
      </c>
      <c r="I416" t="s">
        <v>131</v>
      </c>
      <c r="J416" t="s">
        <v>131</v>
      </c>
      <c r="K416" t="s">
        <v>2082</v>
      </c>
      <c r="L416" t="s">
        <v>489</v>
      </c>
      <c r="M416" t="s">
        <v>489</v>
      </c>
      <c r="N416">
        <v>4</v>
      </c>
      <c r="O416" t="s">
        <v>149</v>
      </c>
      <c r="P416">
        <v>3</v>
      </c>
      <c r="Q416" t="s">
        <v>294</v>
      </c>
      <c r="R416">
        <v>0</v>
      </c>
      <c r="S416" t="s">
        <v>2098</v>
      </c>
      <c r="T416" t="s">
        <v>24</v>
      </c>
      <c r="U416">
        <v>38</v>
      </c>
      <c r="V416" t="s">
        <v>2099</v>
      </c>
      <c r="W416" t="s">
        <v>480</v>
      </c>
    </row>
    <row r="417" spans="1:23" x14ac:dyDescent="0.15">
      <c r="A417">
        <v>1528</v>
      </c>
      <c r="B417">
        <v>2</v>
      </c>
      <c r="C417" t="s">
        <v>2100</v>
      </c>
      <c r="D417" t="s">
        <v>2101</v>
      </c>
      <c r="E417">
        <v>7</v>
      </c>
      <c r="F417">
        <v>0</v>
      </c>
      <c r="G417">
        <v>0</v>
      </c>
      <c r="H417" t="s">
        <v>2081</v>
      </c>
      <c r="I417" t="s">
        <v>131</v>
      </c>
      <c r="J417" t="s">
        <v>131</v>
      </c>
      <c r="K417" t="s">
        <v>2082</v>
      </c>
      <c r="L417" t="s">
        <v>489</v>
      </c>
      <c r="M417" t="s">
        <v>489</v>
      </c>
      <c r="N417">
        <v>4</v>
      </c>
      <c r="O417" t="s">
        <v>149</v>
      </c>
      <c r="P417">
        <v>6</v>
      </c>
      <c r="Q417" t="s">
        <v>213</v>
      </c>
      <c r="R417">
        <v>0</v>
      </c>
      <c r="S417" t="s">
        <v>2102</v>
      </c>
      <c r="T417" t="s">
        <v>24</v>
      </c>
      <c r="U417">
        <v>38</v>
      </c>
      <c r="V417" t="s">
        <v>2103</v>
      </c>
      <c r="W417" t="s">
        <v>480</v>
      </c>
    </row>
    <row r="418" spans="1:23" x14ac:dyDescent="0.15">
      <c r="A418">
        <v>1529</v>
      </c>
      <c r="B418">
        <v>2</v>
      </c>
      <c r="C418" t="s">
        <v>2104</v>
      </c>
      <c r="D418" t="s">
        <v>2105</v>
      </c>
      <c r="E418">
        <v>7</v>
      </c>
      <c r="F418">
        <v>0</v>
      </c>
      <c r="G418">
        <v>0</v>
      </c>
      <c r="H418" t="s">
        <v>2081</v>
      </c>
      <c r="I418" t="s">
        <v>131</v>
      </c>
      <c r="J418" t="s">
        <v>131</v>
      </c>
      <c r="K418" t="s">
        <v>2082</v>
      </c>
      <c r="L418" t="s">
        <v>489</v>
      </c>
      <c r="M418" t="s">
        <v>489</v>
      </c>
      <c r="N418">
        <v>4</v>
      </c>
      <c r="O418" t="s">
        <v>149</v>
      </c>
      <c r="P418">
        <v>6</v>
      </c>
      <c r="Q418" t="s">
        <v>2106</v>
      </c>
      <c r="R418">
        <v>0</v>
      </c>
      <c r="S418" t="s">
        <v>2107</v>
      </c>
      <c r="T418" t="s">
        <v>24</v>
      </c>
      <c r="U418">
        <v>38</v>
      </c>
      <c r="V418" t="s">
        <v>2108</v>
      </c>
      <c r="W418" t="s">
        <v>480</v>
      </c>
    </row>
    <row r="419" spans="1:23" x14ac:dyDescent="0.15">
      <c r="A419">
        <v>1530</v>
      </c>
      <c r="B419">
        <v>2</v>
      </c>
      <c r="C419" t="s">
        <v>2109</v>
      </c>
      <c r="D419" t="s">
        <v>2110</v>
      </c>
      <c r="E419">
        <v>7</v>
      </c>
      <c r="F419">
        <v>0</v>
      </c>
      <c r="G419">
        <v>0</v>
      </c>
      <c r="H419" t="s">
        <v>2081</v>
      </c>
      <c r="I419" t="s">
        <v>131</v>
      </c>
      <c r="J419" t="s">
        <v>131</v>
      </c>
      <c r="K419" t="s">
        <v>2082</v>
      </c>
      <c r="L419" t="s">
        <v>489</v>
      </c>
      <c r="M419" t="s">
        <v>489</v>
      </c>
      <c r="N419">
        <v>4</v>
      </c>
      <c r="O419" t="s">
        <v>149</v>
      </c>
      <c r="P419">
        <v>5</v>
      </c>
      <c r="Q419" t="s">
        <v>255</v>
      </c>
      <c r="R419">
        <v>0</v>
      </c>
      <c r="S419" t="s">
        <v>2111</v>
      </c>
      <c r="T419" t="s">
        <v>24</v>
      </c>
      <c r="U419">
        <v>38</v>
      </c>
      <c r="V419" t="s">
        <v>2112</v>
      </c>
      <c r="W419" t="s">
        <v>480</v>
      </c>
    </row>
    <row r="420" spans="1:23" x14ac:dyDescent="0.15">
      <c r="A420">
        <v>1531</v>
      </c>
      <c r="B420">
        <v>2</v>
      </c>
      <c r="C420" t="s">
        <v>2113</v>
      </c>
      <c r="D420" t="s">
        <v>2114</v>
      </c>
      <c r="E420">
        <v>7</v>
      </c>
      <c r="F420">
        <v>0</v>
      </c>
      <c r="G420">
        <v>0</v>
      </c>
      <c r="H420" t="s">
        <v>2081</v>
      </c>
      <c r="I420" t="s">
        <v>131</v>
      </c>
      <c r="J420" t="s">
        <v>131</v>
      </c>
      <c r="K420" t="s">
        <v>2082</v>
      </c>
      <c r="L420" t="s">
        <v>489</v>
      </c>
      <c r="M420" t="s">
        <v>489</v>
      </c>
      <c r="N420">
        <v>4</v>
      </c>
      <c r="O420" t="s">
        <v>149</v>
      </c>
      <c r="P420">
        <v>5</v>
      </c>
      <c r="Q420" t="s">
        <v>2115</v>
      </c>
      <c r="R420">
        <v>0</v>
      </c>
      <c r="S420" t="s">
        <v>2116</v>
      </c>
      <c r="T420" t="s">
        <v>24</v>
      </c>
      <c r="U420">
        <v>38</v>
      </c>
      <c r="V420" t="s">
        <v>2117</v>
      </c>
      <c r="W420" t="s">
        <v>480</v>
      </c>
    </row>
    <row r="421" spans="1:23" x14ac:dyDescent="0.15">
      <c r="A421">
        <v>1532</v>
      </c>
      <c r="B421">
        <v>2</v>
      </c>
      <c r="C421" t="s">
        <v>2118</v>
      </c>
      <c r="D421" t="s">
        <v>2119</v>
      </c>
      <c r="E421">
        <v>7</v>
      </c>
      <c r="F421">
        <v>0</v>
      </c>
      <c r="G421">
        <v>0</v>
      </c>
      <c r="H421" t="s">
        <v>2081</v>
      </c>
      <c r="I421" t="s">
        <v>131</v>
      </c>
      <c r="J421" t="s">
        <v>131</v>
      </c>
      <c r="K421" t="s">
        <v>2082</v>
      </c>
      <c r="L421" t="s">
        <v>489</v>
      </c>
      <c r="M421" t="s">
        <v>489</v>
      </c>
      <c r="N421">
        <v>4</v>
      </c>
      <c r="O421" t="s">
        <v>149</v>
      </c>
      <c r="P421">
        <v>3</v>
      </c>
      <c r="Q421" t="s">
        <v>1396</v>
      </c>
      <c r="R421">
        <v>0</v>
      </c>
      <c r="S421" t="s">
        <v>2120</v>
      </c>
      <c r="T421" t="s">
        <v>24</v>
      </c>
      <c r="U421">
        <v>38</v>
      </c>
      <c r="V421" t="s">
        <v>2121</v>
      </c>
      <c r="W421" t="s">
        <v>480</v>
      </c>
    </row>
    <row r="422" spans="1:23" x14ac:dyDescent="0.15">
      <c r="A422">
        <v>1533</v>
      </c>
      <c r="B422">
        <v>1</v>
      </c>
      <c r="C422" t="s">
        <v>2122</v>
      </c>
      <c r="D422" t="s">
        <v>2123</v>
      </c>
      <c r="E422">
        <v>4</v>
      </c>
      <c r="F422">
        <v>0</v>
      </c>
      <c r="G422">
        <v>0</v>
      </c>
      <c r="H422" t="s">
        <v>2124</v>
      </c>
      <c r="I422" t="s">
        <v>131</v>
      </c>
      <c r="J422" t="s">
        <v>131</v>
      </c>
      <c r="K422" t="s">
        <v>2125</v>
      </c>
      <c r="L422" t="s">
        <v>489</v>
      </c>
      <c r="M422" t="s">
        <v>489</v>
      </c>
      <c r="N422">
        <v>4</v>
      </c>
      <c r="O422" t="s">
        <v>149</v>
      </c>
      <c r="P422">
        <v>4</v>
      </c>
      <c r="Q422" t="s">
        <v>2126</v>
      </c>
      <c r="R422">
        <v>0</v>
      </c>
      <c r="S422" t="s">
        <v>2127</v>
      </c>
      <c r="T422" t="s">
        <v>24</v>
      </c>
      <c r="U422">
        <v>38</v>
      </c>
      <c r="V422" t="s">
        <v>2128</v>
      </c>
      <c r="W422" t="s">
        <v>484</v>
      </c>
    </row>
    <row r="423" spans="1:23" x14ac:dyDescent="0.15">
      <c r="A423">
        <v>1534</v>
      </c>
      <c r="B423">
        <v>2</v>
      </c>
      <c r="C423" t="s">
        <v>2129</v>
      </c>
      <c r="D423" t="s">
        <v>2130</v>
      </c>
      <c r="E423">
        <v>21</v>
      </c>
      <c r="F423">
        <v>0</v>
      </c>
      <c r="G423">
        <v>0</v>
      </c>
      <c r="H423" t="s">
        <v>2131</v>
      </c>
      <c r="I423" t="s">
        <v>131</v>
      </c>
      <c r="J423" t="s">
        <v>131</v>
      </c>
      <c r="K423" t="s">
        <v>2132</v>
      </c>
      <c r="L423" t="s">
        <v>489</v>
      </c>
      <c r="M423" t="s">
        <v>489</v>
      </c>
      <c r="N423">
        <v>4</v>
      </c>
      <c r="O423" t="s">
        <v>149</v>
      </c>
      <c r="P423">
        <v>5</v>
      </c>
      <c r="Q423" t="s">
        <v>510</v>
      </c>
      <c r="R423">
        <v>0</v>
      </c>
      <c r="S423" t="s">
        <v>2133</v>
      </c>
      <c r="T423" t="s">
        <v>24</v>
      </c>
      <c r="U423">
        <v>38</v>
      </c>
      <c r="V423" t="s">
        <v>2134</v>
      </c>
      <c r="W423" t="s">
        <v>2135</v>
      </c>
    </row>
    <row r="424" spans="1:23" x14ac:dyDescent="0.15">
      <c r="A424">
        <v>1535</v>
      </c>
      <c r="B424">
        <v>2</v>
      </c>
      <c r="C424" t="s">
        <v>2136</v>
      </c>
      <c r="D424" t="s">
        <v>2137</v>
      </c>
      <c r="E424">
        <v>7</v>
      </c>
      <c r="F424">
        <v>0</v>
      </c>
      <c r="G424">
        <v>0</v>
      </c>
      <c r="H424" t="s">
        <v>477</v>
      </c>
      <c r="I424" t="s">
        <v>24</v>
      </c>
      <c r="J424" t="s">
        <v>24</v>
      </c>
      <c r="K424" t="s">
        <v>478</v>
      </c>
      <c r="L424" t="s">
        <v>24</v>
      </c>
      <c r="M424" t="s">
        <v>24</v>
      </c>
      <c r="N424">
        <v>4</v>
      </c>
      <c r="O424" t="s">
        <v>149</v>
      </c>
      <c r="P424">
        <v>2</v>
      </c>
      <c r="Q424" t="s">
        <v>2138</v>
      </c>
      <c r="R424">
        <v>0</v>
      </c>
      <c r="S424" t="s">
        <v>2139</v>
      </c>
      <c r="T424" t="s">
        <v>24</v>
      </c>
      <c r="U424">
        <v>38</v>
      </c>
      <c r="V424" t="s">
        <v>2140</v>
      </c>
      <c r="W424" t="s">
        <v>480</v>
      </c>
    </row>
    <row r="425" spans="1:23" x14ac:dyDescent="0.15">
      <c r="A425">
        <v>1536</v>
      </c>
      <c r="B425">
        <v>2</v>
      </c>
      <c r="C425" t="s">
        <v>2141</v>
      </c>
      <c r="D425" t="s">
        <v>2142</v>
      </c>
      <c r="E425">
        <v>7</v>
      </c>
      <c r="F425">
        <v>0</v>
      </c>
      <c r="G425">
        <v>0</v>
      </c>
      <c r="H425" t="s">
        <v>477</v>
      </c>
      <c r="I425" t="s">
        <v>24</v>
      </c>
      <c r="J425" t="s">
        <v>24</v>
      </c>
      <c r="K425" t="s">
        <v>478</v>
      </c>
      <c r="L425" t="s">
        <v>24</v>
      </c>
      <c r="M425" t="s">
        <v>24</v>
      </c>
      <c r="N425">
        <v>4</v>
      </c>
      <c r="O425" t="s">
        <v>149</v>
      </c>
      <c r="P425">
        <v>3</v>
      </c>
      <c r="Q425" t="s">
        <v>2143</v>
      </c>
      <c r="R425">
        <v>0</v>
      </c>
      <c r="S425" t="s">
        <v>2144</v>
      </c>
      <c r="T425" t="s">
        <v>24</v>
      </c>
      <c r="U425">
        <v>38</v>
      </c>
      <c r="V425" t="s">
        <v>24</v>
      </c>
      <c r="W425" t="s">
        <v>480</v>
      </c>
    </row>
    <row r="426" spans="1:23" x14ac:dyDescent="0.15">
      <c r="A426">
        <v>1537</v>
      </c>
      <c r="B426">
        <v>2</v>
      </c>
      <c r="C426" t="s">
        <v>2145</v>
      </c>
      <c r="D426" t="s">
        <v>2146</v>
      </c>
      <c r="E426">
        <v>7</v>
      </c>
      <c r="F426">
        <v>0</v>
      </c>
      <c r="G426">
        <v>0</v>
      </c>
      <c r="H426" t="s">
        <v>477</v>
      </c>
      <c r="I426" t="s">
        <v>24</v>
      </c>
      <c r="J426" t="s">
        <v>24</v>
      </c>
      <c r="K426" t="s">
        <v>478</v>
      </c>
      <c r="L426" t="s">
        <v>24</v>
      </c>
      <c r="M426" t="s">
        <v>24</v>
      </c>
      <c r="N426">
        <v>4</v>
      </c>
      <c r="O426" t="s">
        <v>149</v>
      </c>
      <c r="P426">
        <v>5</v>
      </c>
      <c r="Q426" t="s">
        <v>2147</v>
      </c>
      <c r="R426">
        <v>0</v>
      </c>
      <c r="S426" t="s">
        <v>2148</v>
      </c>
      <c r="T426" t="s">
        <v>24</v>
      </c>
      <c r="U426">
        <v>38</v>
      </c>
      <c r="V426" t="s">
        <v>2149</v>
      </c>
      <c r="W426" t="s">
        <v>480</v>
      </c>
    </row>
    <row r="427" spans="1:23" x14ac:dyDescent="0.15">
      <c r="A427">
        <v>1538</v>
      </c>
      <c r="B427">
        <v>1</v>
      </c>
      <c r="C427" t="s">
        <v>2150</v>
      </c>
      <c r="D427" t="s">
        <v>2151</v>
      </c>
      <c r="E427">
        <v>7</v>
      </c>
      <c r="F427">
        <v>0</v>
      </c>
      <c r="G427">
        <v>0</v>
      </c>
      <c r="H427" t="s">
        <v>477</v>
      </c>
      <c r="I427" t="s">
        <v>24</v>
      </c>
      <c r="J427" t="s">
        <v>24</v>
      </c>
      <c r="K427" t="s">
        <v>478</v>
      </c>
      <c r="L427" t="s">
        <v>24</v>
      </c>
      <c r="M427" t="s">
        <v>24</v>
      </c>
      <c r="N427">
        <v>4</v>
      </c>
      <c r="O427" t="s">
        <v>149</v>
      </c>
      <c r="P427">
        <v>5</v>
      </c>
      <c r="Q427" t="s">
        <v>2152</v>
      </c>
      <c r="R427">
        <v>0</v>
      </c>
      <c r="S427" t="s">
        <v>2153</v>
      </c>
      <c r="T427" t="s">
        <v>24</v>
      </c>
      <c r="U427">
        <v>38</v>
      </c>
      <c r="V427" t="s">
        <v>24</v>
      </c>
      <c r="W427" t="s">
        <v>480</v>
      </c>
    </row>
    <row r="428" spans="1:23" x14ac:dyDescent="0.15">
      <c r="A428">
        <v>1539</v>
      </c>
      <c r="B428">
        <v>1</v>
      </c>
      <c r="C428" t="s">
        <v>2154</v>
      </c>
      <c r="D428" t="s">
        <v>2155</v>
      </c>
      <c r="E428">
        <v>7</v>
      </c>
      <c r="F428">
        <v>0</v>
      </c>
      <c r="G428">
        <v>0</v>
      </c>
      <c r="H428" t="s">
        <v>477</v>
      </c>
      <c r="I428" t="s">
        <v>24</v>
      </c>
      <c r="J428" t="s">
        <v>24</v>
      </c>
      <c r="K428" t="s">
        <v>478</v>
      </c>
      <c r="L428" t="s">
        <v>24</v>
      </c>
      <c r="M428" t="s">
        <v>24</v>
      </c>
      <c r="N428">
        <v>4</v>
      </c>
      <c r="O428" t="s">
        <v>149</v>
      </c>
      <c r="P428">
        <v>5</v>
      </c>
      <c r="Q428" t="s">
        <v>2156</v>
      </c>
      <c r="R428">
        <v>0</v>
      </c>
      <c r="S428" t="s">
        <v>2157</v>
      </c>
      <c r="T428" t="s">
        <v>24</v>
      </c>
      <c r="U428">
        <v>38</v>
      </c>
      <c r="V428" t="s">
        <v>2158</v>
      </c>
      <c r="W428" t="s">
        <v>480</v>
      </c>
    </row>
    <row r="429" spans="1:23" x14ac:dyDescent="0.15">
      <c r="A429">
        <v>1540</v>
      </c>
      <c r="B429">
        <v>1</v>
      </c>
      <c r="C429" t="s">
        <v>2159</v>
      </c>
      <c r="D429" t="s">
        <v>2160</v>
      </c>
      <c r="E429">
        <v>7</v>
      </c>
      <c r="F429">
        <v>0</v>
      </c>
      <c r="G429">
        <v>0</v>
      </c>
      <c r="H429" t="s">
        <v>477</v>
      </c>
      <c r="I429" t="s">
        <v>24</v>
      </c>
      <c r="J429" t="s">
        <v>24</v>
      </c>
      <c r="K429" t="s">
        <v>2161</v>
      </c>
      <c r="L429" t="s">
        <v>24</v>
      </c>
      <c r="M429" t="s">
        <v>24</v>
      </c>
      <c r="N429">
        <v>4</v>
      </c>
      <c r="O429" t="s">
        <v>149</v>
      </c>
      <c r="P429">
        <v>6</v>
      </c>
      <c r="Q429" t="s">
        <v>1351</v>
      </c>
      <c r="R429">
        <v>0</v>
      </c>
      <c r="S429" t="s">
        <v>2162</v>
      </c>
      <c r="T429" t="s">
        <v>24</v>
      </c>
      <c r="U429">
        <v>38</v>
      </c>
      <c r="V429" t="s">
        <v>2163</v>
      </c>
      <c r="W429" t="s">
        <v>480</v>
      </c>
    </row>
    <row r="430" spans="1:23" x14ac:dyDescent="0.15">
      <c r="A430">
        <v>1541</v>
      </c>
      <c r="B430">
        <v>1</v>
      </c>
      <c r="C430" t="s">
        <v>2164</v>
      </c>
      <c r="D430" t="s">
        <v>2165</v>
      </c>
      <c r="E430">
        <v>22</v>
      </c>
      <c r="F430">
        <v>0</v>
      </c>
      <c r="G430">
        <v>0</v>
      </c>
      <c r="H430" t="s">
        <v>2006</v>
      </c>
      <c r="I430" t="s">
        <v>131</v>
      </c>
      <c r="J430" t="s">
        <v>131</v>
      </c>
      <c r="K430" t="s">
        <v>2007</v>
      </c>
      <c r="L430" t="s">
        <v>489</v>
      </c>
      <c r="M430" t="s">
        <v>489</v>
      </c>
      <c r="N430">
        <v>4</v>
      </c>
      <c r="O430" t="s">
        <v>149</v>
      </c>
      <c r="P430">
        <v>5</v>
      </c>
      <c r="Q430" t="s">
        <v>335</v>
      </c>
      <c r="R430">
        <v>0</v>
      </c>
      <c r="S430" t="s">
        <v>2166</v>
      </c>
      <c r="T430" t="s">
        <v>24</v>
      </c>
      <c r="U430">
        <v>38</v>
      </c>
      <c r="V430" t="s">
        <v>913</v>
      </c>
      <c r="W430" t="s">
        <v>471</v>
      </c>
    </row>
    <row r="431" spans="1:23" x14ac:dyDescent="0.15">
      <c r="A431">
        <v>1542</v>
      </c>
      <c r="B431">
        <v>1</v>
      </c>
      <c r="C431" t="s">
        <v>3706</v>
      </c>
      <c r="D431" t="s">
        <v>3707</v>
      </c>
      <c r="E431">
        <v>22</v>
      </c>
      <c r="F431">
        <v>0</v>
      </c>
      <c r="G431">
        <v>0</v>
      </c>
      <c r="H431" t="s">
        <v>468</v>
      </c>
      <c r="I431" t="s">
        <v>24</v>
      </c>
      <c r="J431" t="s">
        <v>24</v>
      </c>
      <c r="K431" t="s">
        <v>469</v>
      </c>
      <c r="L431" t="s">
        <v>24</v>
      </c>
      <c r="M431" t="s">
        <v>24</v>
      </c>
      <c r="N431">
        <v>4</v>
      </c>
      <c r="O431" t="s">
        <v>149</v>
      </c>
      <c r="P431">
        <v>6</v>
      </c>
      <c r="Q431" t="s">
        <v>919</v>
      </c>
      <c r="R431">
        <v>0</v>
      </c>
      <c r="S431" t="s">
        <v>2167</v>
      </c>
      <c r="T431" t="s">
        <v>24</v>
      </c>
      <c r="U431">
        <v>38</v>
      </c>
      <c r="V431" t="s">
        <v>3708</v>
      </c>
      <c r="W431" t="s">
        <v>471</v>
      </c>
    </row>
    <row r="432" spans="1:23" x14ac:dyDescent="0.15">
      <c r="A432">
        <v>1543</v>
      </c>
      <c r="B432">
        <v>1</v>
      </c>
      <c r="C432" t="s">
        <v>3709</v>
      </c>
      <c r="D432" t="s">
        <v>3710</v>
      </c>
      <c r="E432">
        <v>22</v>
      </c>
      <c r="F432">
        <v>0</v>
      </c>
      <c r="G432">
        <v>0</v>
      </c>
      <c r="H432" t="s">
        <v>468</v>
      </c>
      <c r="I432" t="s">
        <v>24</v>
      </c>
      <c r="J432" t="s">
        <v>24</v>
      </c>
      <c r="K432" t="s">
        <v>469</v>
      </c>
      <c r="L432" t="s">
        <v>24</v>
      </c>
      <c r="M432" t="s">
        <v>24</v>
      </c>
      <c r="N432">
        <v>4</v>
      </c>
      <c r="O432" t="s">
        <v>149</v>
      </c>
      <c r="P432">
        <v>4</v>
      </c>
      <c r="Q432" t="s">
        <v>1607</v>
      </c>
      <c r="R432">
        <v>0</v>
      </c>
      <c r="S432" t="s">
        <v>2168</v>
      </c>
      <c r="T432" t="s">
        <v>24</v>
      </c>
      <c r="U432">
        <v>38</v>
      </c>
      <c r="V432" t="s">
        <v>3711</v>
      </c>
      <c r="W432" t="s">
        <v>471</v>
      </c>
    </row>
    <row r="433" spans="1:23" x14ac:dyDescent="0.15">
      <c r="A433">
        <v>1544</v>
      </c>
      <c r="B433">
        <v>1</v>
      </c>
      <c r="C433" t="s">
        <v>2169</v>
      </c>
      <c r="D433" t="s">
        <v>2170</v>
      </c>
      <c r="E433">
        <v>22</v>
      </c>
      <c r="F433">
        <v>0</v>
      </c>
      <c r="G433">
        <v>0</v>
      </c>
      <c r="H433" t="s">
        <v>2006</v>
      </c>
      <c r="I433" t="s">
        <v>131</v>
      </c>
      <c r="J433" t="s">
        <v>131</v>
      </c>
      <c r="K433" t="s">
        <v>2007</v>
      </c>
      <c r="L433" t="s">
        <v>489</v>
      </c>
      <c r="M433" t="s">
        <v>489</v>
      </c>
      <c r="N433">
        <v>4</v>
      </c>
      <c r="O433" t="s">
        <v>149</v>
      </c>
      <c r="P433">
        <v>3</v>
      </c>
      <c r="Q433" t="s">
        <v>2171</v>
      </c>
      <c r="R433">
        <v>0</v>
      </c>
      <c r="S433" t="s">
        <v>2172</v>
      </c>
      <c r="T433" t="s">
        <v>24</v>
      </c>
      <c r="U433">
        <v>38</v>
      </c>
      <c r="V433" t="s">
        <v>913</v>
      </c>
      <c r="W433" t="s">
        <v>471</v>
      </c>
    </row>
    <row r="434" spans="1:23" x14ac:dyDescent="0.15">
      <c r="A434">
        <v>1545</v>
      </c>
      <c r="B434">
        <v>2</v>
      </c>
      <c r="C434" t="s">
        <v>2173</v>
      </c>
      <c r="D434" t="s">
        <v>2174</v>
      </c>
      <c r="E434">
        <v>22</v>
      </c>
      <c r="F434">
        <v>0</v>
      </c>
      <c r="G434">
        <v>0</v>
      </c>
      <c r="H434" t="s">
        <v>2006</v>
      </c>
      <c r="I434" t="s">
        <v>131</v>
      </c>
      <c r="J434" t="s">
        <v>131</v>
      </c>
      <c r="K434" t="s">
        <v>2007</v>
      </c>
      <c r="L434" t="s">
        <v>489</v>
      </c>
      <c r="M434" t="s">
        <v>489</v>
      </c>
      <c r="N434">
        <v>4</v>
      </c>
      <c r="O434" t="s">
        <v>149</v>
      </c>
      <c r="P434">
        <v>6</v>
      </c>
      <c r="Q434" t="s">
        <v>2175</v>
      </c>
      <c r="R434">
        <v>0</v>
      </c>
      <c r="S434" t="s">
        <v>2176</v>
      </c>
      <c r="T434" t="s">
        <v>24</v>
      </c>
      <c r="U434">
        <v>38</v>
      </c>
      <c r="V434" t="s">
        <v>913</v>
      </c>
      <c r="W434" t="s">
        <v>471</v>
      </c>
    </row>
    <row r="435" spans="1:23" x14ac:dyDescent="0.15">
      <c r="A435">
        <v>1546</v>
      </c>
      <c r="B435">
        <v>2</v>
      </c>
      <c r="C435" t="s">
        <v>2177</v>
      </c>
      <c r="D435" t="s">
        <v>2178</v>
      </c>
      <c r="E435">
        <v>22</v>
      </c>
      <c r="F435">
        <v>0</v>
      </c>
      <c r="G435">
        <v>0</v>
      </c>
      <c r="H435" t="s">
        <v>2006</v>
      </c>
      <c r="I435" t="s">
        <v>131</v>
      </c>
      <c r="J435" t="s">
        <v>131</v>
      </c>
      <c r="K435" t="s">
        <v>2007</v>
      </c>
      <c r="L435" t="s">
        <v>489</v>
      </c>
      <c r="M435" t="s">
        <v>489</v>
      </c>
      <c r="N435">
        <v>4</v>
      </c>
      <c r="O435" t="s">
        <v>149</v>
      </c>
      <c r="P435">
        <v>4</v>
      </c>
      <c r="Q435" t="s">
        <v>2179</v>
      </c>
      <c r="R435">
        <v>0</v>
      </c>
      <c r="S435" t="s">
        <v>2180</v>
      </c>
      <c r="T435" t="s">
        <v>24</v>
      </c>
      <c r="U435">
        <v>38</v>
      </c>
      <c r="V435" t="s">
        <v>913</v>
      </c>
      <c r="W435" t="s">
        <v>471</v>
      </c>
    </row>
    <row r="436" spans="1:23" x14ac:dyDescent="0.15">
      <c r="A436">
        <v>1547</v>
      </c>
      <c r="B436">
        <v>2</v>
      </c>
      <c r="C436" t="s">
        <v>2181</v>
      </c>
      <c r="D436" t="s">
        <v>2182</v>
      </c>
      <c r="E436">
        <v>22</v>
      </c>
      <c r="F436">
        <v>0</v>
      </c>
      <c r="G436">
        <v>0</v>
      </c>
      <c r="H436" t="s">
        <v>2006</v>
      </c>
      <c r="I436" t="s">
        <v>131</v>
      </c>
      <c r="J436" t="s">
        <v>131</v>
      </c>
      <c r="K436" t="s">
        <v>2007</v>
      </c>
      <c r="L436" t="s">
        <v>489</v>
      </c>
      <c r="M436" t="s">
        <v>489</v>
      </c>
      <c r="N436">
        <v>4</v>
      </c>
      <c r="O436" t="s">
        <v>149</v>
      </c>
      <c r="P436">
        <v>2</v>
      </c>
      <c r="Q436" t="s">
        <v>2183</v>
      </c>
      <c r="R436">
        <v>0</v>
      </c>
      <c r="S436" t="s">
        <v>2184</v>
      </c>
      <c r="T436" t="s">
        <v>24</v>
      </c>
      <c r="U436">
        <v>38</v>
      </c>
      <c r="V436" t="s">
        <v>913</v>
      </c>
      <c r="W436" t="s">
        <v>471</v>
      </c>
    </row>
    <row r="437" spans="1:23" x14ac:dyDescent="0.15">
      <c r="A437">
        <v>1548</v>
      </c>
      <c r="B437">
        <v>2</v>
      </c>
      <c r="C437" t="s">
        <v>3712</v>
      </c>
      <c r="D437" t="s">
        <v>3713</v>
      </c>
      <c r="E437">
        <v>22</v>
      </c>
      <c r="F437">
        <v>0</v>
      </c>
      <c r="G437">
        <v>0</v>
      </c>
      <c r="H437" t="s">
        <v>468</v>
      </c>
      <c r="I437" t="s">
        <v>24</v>
      </c>
      <c r="J437" t="s">
        <v>24</v>
      </c>
      <c r="K437" t="s">
        <v>469</v>
      </c>
      <c r="L437" t="s">
        <v>24</v>
      </c>
      <c r="M437" t="s">
        <v>24</v>
      </c>
      <c r="N437">
        <v>4</v>
      </c>
      <c r="O437" t="s">
        <v>149</v>
      </c>
      <c r="P437">
        <v>1</v>
      </c>
      <c r="Q437" t="s">
        <v>2185</v>
      </c>
      <c r="R437">
        <v>0</v>
      </c>
      <c r="S437" t="s">
        <v>2186</v>
      </c>
      <c r="T437" t="s">
        <v>24</v>
      </c>
      <c r="U437">
        <v>38</v>
      </c>
      <c r="V437" t="s">
        <v>3714</v>
      </c>
      <c r="W437" t="s">
        <v>471</v>
      </c>
    </row>
    <row r="438" spans="1:23" x14ac:dyDescent="0.15">
      <c r="A438">
        <v>1549</v>
      </c>
      <c r="B438">
        <v>1</v>
      </c>
      <c r="C438" t="s">
        <v>3715</v>
      </c>
      <c r="D438" t="s">
        <v>3716</v>
      </c>
      <c r="E438">
        <v>22</v>
      </c>
      <c r="F438">
        <v>0</v>
      </c>
      <c r="G438">
        <v>0</v>
      </c>
      <c r="H438" t="s">
        <v>468</v>
      </c>
      <c r="I438" t="s">
        <v>24</v>
      </c>
      <c r="J438" t="s">
        <v>24</v>
      </c>
      <c r="K438" t="s">
        <v>469</v>
      </c>
      <c r="L438" t="s">
        <v>24</v>
      </c>
      <c r="M438" t="s">
        <v>24</v>
      </c>
      <c r="N438">
        <v>4</v>
      </c>
      <c r="O438" t="s">
        <v>149</v>
      </c>
      <c r="P438">
        <v>4</v>
      </c>
      <c r="Q438" t="s">
        <v>1951</v>
      </c>
      <c r="R438">
        <v>0</v>
      </c>
      <c r="S438" t="s">
        <v>2187</v>
      </c>
      <c r="T438" t="s">
        <v>24</v>
      </c>
      <c r="U438">
        <v>38</v>
      </c>
      <c r="V438" t="s">
        <v>3717</v>
      </c>
      <c r="W438" t="s">
        <v>471</v>
      </c>
    </row>
    <row r="439" spans="1:23" x14ac:dyDescent="0.15">
      <c r="A439">
        <v>1550</v>
      </c>
      <c r="B439">
        <v>1</v>
      </c>
      <c r="C439" t="s">
        <v>2188</v>
      </c>
      <c r="D439" t="s">
        <v>2189</v>
      </c>
      <c r="E439">
        <v>22</v>
      </c>
      <c r="F439">
        <v>0</v>
      </c>
      <c r="G439">
        <v>0</v>
      </c>
      <c r="H439" t="s">
        <v>2006</v>
      </c>
      <c r="I439" t="s">
        <v>131</v>
      </c>
      <c r="J439" t="s">
        <v>131</v>
      </c>
      <c r="K439" t="s">
        <v>2007</v>
      </c>
      <c r="L439" t="s">
        <v>489</v>
      </c>
      <c r="M439" t="s">
        <v>489</v>
      </c>
      <c r="N439">
        <v>4</v>
      </c>
      <c r="O439" t="s">
        <v>149</v>
      </c>
      <c r="P439">
        <v>4</v>
      </c>
      <c r="Q439" t="s">
        <v>2190</v>
      </c>
      <c r="R439">
        <v>0</v>
      </c>
      <c r="S439" t="s">
        <v>2191</v>
      </c>
      <c r="T439" t="s">
        <v>24</v>
      </c>
      <c r="U439">
        <v>38</v>
      </c>
      <c r="V439" t="s">
        <v>913</v>
      </c>
      <c r="W439" t="s">
        <v>471</v>
      </c>
    </row>
    <row r="440" spans="1:23" x14ac:dyDescent="0.15">
      <c r="A440">
        <v>1551</v>
      </c>
      <c r="B440">
        <v>2</v>
      </c>
      <c r="C440" t="s">
        <v>2192</v>
      </c>
      <c r="D440" t="s">
        <v>2193</v>
      </c>
      <c r="E440">
        <v>22</v>
      </c>
      <c r="F440">
        <v>0</v>
      </c>
      <c r="G440">
        <v>0</v>
      </c>
      <c r="H440" t="s">
        <v>2006</v>
      </c>
      <c r="I440" t="s">
        <v>131</v>
      </c>
      <c r="J440" t="s">
        <v>131</v>
      </c>
      <c r="K440" t="s">
        <v>2007</v>
      </c>
      <c r="L440" t="s">
        <v>489</v>
      </c>
      <c r="M440" t="s">
        <v>489</v>
      </c>
      <c r="N440">
        <v>4</v>
      </c>
      <c r="O440" t="s">
        <v>149</v>
      </c>
      <c r="P440">
        <v>4</v>
      </c>
      <c r="Q440" t="s">
        <v>2194</v>
      </c>
      <c r="R440">
        <v>0</v>
      </c>
      <c r="S440" t="s">
        <v>2195</v>
      </c>
      <c r="T440" t="s">
        <v>24</v>
      </c>
      <c r="U440">
        <v>38</v>
      </c>
      <c r="V440" t="s">
        <v>913</v>
      </c>
      <c r="W440" t="s">
        <v>471</v>
      </c>
    </row>
    <row r="441" spans="1:23" x14ac:dyDescent="0.15">
      <c r="A441">
        <v>1552</v>
      </c>
      <c r="B441">
        <v>2</v>
      </c>
      <c r="C441" t="s">
        <v>2196</v>
      </c>
      <c r="D441" t="s">
        <v>2197</v>
      </c>
      <c r="E441">
        <v>22</v>
      </c>
      <c r="F441">
        <v>0</v>
      </c>
      <c r="G441">
        <v>0</v>
      </c>
      <c r="H441" t="s">
        <v>2006</v>
      </c>
      <c r="I441" t="s">
        <v>131</v>
      </c>
      <c r="J441" t="s">
        <v>131</v>
      </c>
      <c r="K441" t="s">
        <v>2007</v>
      </c>
      <c r="L441" t="s">
        <v>489</v>
      </c>
      <c r="M441" t="s">
        <v>489</v>
      </c>
      <c r="N441">
        <v>4</v>
      </c>
      <c r="O441" t="s">
        <v>149</v>
      </c>
      <c r="P441">
        <v>4</v>
      </c>
      <c r="Q441" t="s">
        <v>326</v>
      </c>
      <c r="R441">
        <v>0</v>
      </c>
      <c r="S441" t="s">
        <v>2198</v>
      </c>
      <c r="T441" t="s">
        <v>24</v>
      </c>
      <c r="U441">
        <v>38</v>
      </c>
      <c r="V441" t="s">
        <v>913</v>
      </c>
      <c r="W441" t="s">
        <v>471</v>
      </c>
    </row>
    <row r="442" spans="1:23" x14ac:dyDescent="0.15">
      <c r="A442">
        <v>1553</v>
      </c>
      <c r="B442">
        <v>2</v>
      </c>
      <c r="C442" t="s">
        <v>2199</v>
      </c>
      <c r="D442" t="s">
        <v>2200</v>
      </c>
      <c r="E442">
        <v>3</v>
      </c>
      <c r="F442">
        <v>0</v>
      </c>
      <c r="G442">
        <v>0</v>
      </c>
      <c r="H442" t="s">
        <v>2201</v>
      </c>
      <c r="I442" t="s">
        <v>131</v>
      </c>
      <c r="J442" t="s">
        <v>131</v>
      </c>
      <c r="K442" t="s">
        <v>2202</v>
      </c>
      <c r="L442" t="s">
        <v>489</v>
      </c>
      <c r="M442" t="s">
        <v>489</v>
      </c>
      <c r="N442">
        <v>4</v>
      </c>
      <c r="O442" t="s">
        <v>149</v>
      </c>
      <c r="P442">
        <v>3</v>
      </c>
      <c r="Q442" t="s">
        <v>209</v>
      </c>
      <c r="R442">
        <v>0</v>
      </c>
      <c r="S442" t="s">
        <v>2203</v>
      </c>
      <c r="T442" t="s">
        <v>24</v>
      </c>
      <c r="U442">
        <v>38</v>
      </c>
      <c r="V442" t="s">
        <v>913</v>
      </c>
      <c r="W442" t="s">
        <v>2204</v>
      </c>
    </row>
    <row r="443" spans="1:23" x14ac:dyDescent="0.15">
      <c r="A443">
        <v>1554</v>
      </c>
      <c r="B443">
        <v>1</v>
      </c>
      <c r="C443" t="s">
        <v>2205</v>
      </c>
      <c r="D443" t="s">
        <v>2206</v>
      </c>
      <c r="E443">
        <v>3</v>
      </c>
      <c r="F443">
        <v>0</v>
      </c>
      <c r="G443">
        <v>0</v>
      </c>
      <c r="H443" t="s">
        <v>2201</v>
      </c>
      <c r="I443" t="s">
        <v>131</v>
      </c>
      <c r="J443" t="s">
        <v>131</v>
      </c>
      <c r="K443" t="s">
        <v>2202</v>
      </c>
      <c r="L443" t="s">
        <v>489</v>
      </c>
      <c r="M443" t="s">
        <v>489</v>
      </c>
      <c r="N443">
        <v>4</v>
      </c>
      <c r="O443" t="s">
        <v>149</v>
      </c>
      <c r="P443">
        <v>6</v>
      </c>
      <c r="Q443" t="s">
        <v>1885</v>
      </c>
      <c r="R443">
        <v>0</v>
      </c>
      <c r="S443" t="s">
        <v>2207</v>
      </c>
      <c r="T443" t="s">
        <v>24</v>
      </c>
      <c r="U443">
        <v>38</v>
      </c>
      <c r="V443" t="s">
        <v>913</v>
      </c>
      <c r="W443" t="s">
        <v>2204</v>
      </c>
    </row>
    <row r="444" spans="1:23" x14ac:dyDescent="0.15">
      <c r="A444">
        <v>1555</v>
      </c>
      <c r="B444">
        <v>1</v>
      </c>
      <c r="C444" t="s">
        <v>2208</v>
      </c>
      <c r="D444" t="s">
        <v>2209</v>
      </c>
      <c r="E444">
        <v>4</v>
      </c>
      <c r="F444">
        <v>0</v>
      </c>
      <c r="G444">
        <v>0</v>
      </c>
      <c r="H444" t="s">
        <v>482</v>
      </c>
      <c r="I444" t="s">
        <v>24</v>
      </c>
      <c r="J444" t="s">
        <v>24</v>
      </c>
      <c r="K444" t="s">
        <v>2210</v>
      </c>
      <c r="L444" t="s">
        <v>24</v>
      </c>
      <c r="M444" t="s">
        <v>24</v>
      </c>
      <c r="N444">
        <v>4</v>
      </c>
      <c r="O444" t="s">
        <v>149</v>
      </c>
      <c r="P444">
        <v>6</v>
      </c>
      <c r="Q444" t="s">
        <v>693</v>
      </c>
      <c r="R444">
        <v>0</v>
      </c>
      <c r="S444" t="s">
        <v>2211</v>
      </c>
      <c r="T444" t="s">
        <v>24</v>
      </c>
      <c r="U444">
        <v>38</v>
      </c>
      <c r="V444" t="s">
        <v>2212</v>
      </c>
      <c r="W444" t="s">
        <v>484</v>
      </c>
    </row>
    <row r="445" spans="1:23" x14ac:dyDescent="0.15">
      <c r="A445">
        <v>1556</v>
      </c>
      <c r="B445">
        <v>1</v>
      </c>
      <c r="C445" t="s">
        <v>2213</v>
      </c>
      <c r="D445" t="s">
        <v>2214</v>
      </c>
      <c r="E445">
        <v>4</v>
      </c>
      <c r="F445">
        <v>0</v>
      </c>
      <c r="G445">
        <v>0</v>
      </c>
      <c r="H445" t="s">
        <v>2124</v>
      </c>
      <c r="I445" t="s">
        <v>131</v>
      </c>
      <c r="J445" t="s">
        <v>131</v>
      </c>
      <c r="K445" t="s">
        <v>2215</v>
      </c>
      <c r="L445" t="s">
        <v>489</v>
      </c>
      <c r="M445" t="s">
        <v>489</v>
      </c>
      <c r="N445">
        <v>4</v>
      </c>
      <c r="O445" t="s">
        <v>149</v>
      </c>
      <c r="P445">
        <v>6</v>
      </c>
      <c r="Q445" t="s">
        <v>2216</v>
      </c>
      <c r="R445">
        <v>0</v>
      </c>
      <c r="S445" t="s">
        <v>2217</v>
      </c>
      <c r="T445" t="s">
        <v>24</v>
      </c>
      <c r="U445">
        <v>38</v>
      </c>
      <c r="V445" t="s">
        <v>913</v>
      </c>
      <c r="W445" t="s">
        <v>484</v>
      </c>
    </row>
    <row r="446" spans="1:23" x14ac:dyDescent="0.15">
      <c r="A446">
        <v>1557</v>
      </c>
      <c r="B446">
        <v>2</v>
      </c>
      <c r="C446" t="s">
        <v>2218</v>
      </c>
      <c r="D446" t="s">
        <v>2219</v>
      </c>
      <c r="E446">
        <v>4</v>
      </c>
      <c r="F446">
        <v>0</v>
      </c>
      <c r="G446">
        <v>0</v>
      </c>
      <c r="H446" t="s">
        <v>2124</v>
      </c>
      <c r="I446" t="s">
        <v>131</v>
      </c>
      <c r="J446" t="s">
        <v>131</v>
      </c>
      <c r="K446" t="s">
        <v>2215</v>
      </c>
      <c r="L446" t="s">
        <v>489</v>
      </c>
      <c r="M446" t="s">
        <v>489</v>
      </c>
      <c r="N446">
        <v>4</v>
      </c>
      <c r="O446" t="s">
        <v>149</v>
      </c>
      <c r="P446">
        <v>4</v>
      </c>
      <c r="Q446" t="s">
        <v>525</v>
      </c>
      <c r="R446">
        <v>0</v>
      </c>
      <c r="S446" t="s">
        <v>2220</v>
      </c>
      <c r="T446" t="s">
        <v>24</v>
      </c>
      <c r="U446">
        <v>38</v>
      </c>
      <c r="V446" t="s">
        <v>913</v>
      </c>
      <c r="W446" t="s">
        <v>484</v>
      </c>
    </row>
    <row r="447" spans="1:23" x14ac:dyDescent="0.15">
      <c r="A447">
        <v>1558</v>
      </c>
      <c r="B447">
        <v>2</v>
      </c>
      <c r="C447" t="s">
        <v>2221</v>
      </c>
      <c r="D447" t="s">
        <v>2222</v>
      </c>
      <c r="E447">
        <v>4</v>
      </c>
      <c r="F447">
        <v>0</v>
      </c>
      <c r="G447">
        <v>0</v>
      </c>
      <c r="H447" t="s">
        <v>2124</v>
      </c>
      <c r="I447" t="s">
        <v>131</v>
      </c>
      <c r="J447" t="s">
        <v>131</v>
      </c>
      <c r="K447" t="s">
        <v>2215</v>
      </c>
      <c r="L447" t="s">
        <v>489</v>
      </c>
      <c r="M447" t="s">
        <v>489</v>
      </c>
      <c r="N447">
        <v>4</v>
      </c>
      <c r="O447" t="s">
        <v>149</v>
      </c>
      <c r="P447">
        <v>2</v>
      </c>
      <c r="Q447" t="s">
        <v>2223</v>
      </c>
      <c r="R447">
        <v>0</v>
      </c>
      <c r="S447" t="s">
        <v>2224</v>
      </c>
      <c r="T447" t="s">
        <v>24</v>
      </c>
      <c r="U447">
        <v>38</v>
      </c>
      <c r="V447" t="s">
        <v>913</v>
      </c>
      <c r="W447" t="s">
        <v>484</v>
      </c>
    </row>
    <row r="448" spans="1:23" x14ac:dyDescent="0.15">
      <c r="A448">
        <v>1559</v>
      </c>
      <c r="B448">
        <v>2</v>
      </c>
      <c r="C448" t="s">
        <v>2225</v>
      </c>
      <c r="D448" t="s">
        <v>2226</v>
      </c>
      <c r="E448">
        <v>4</v>
      </c>
      <c r="F448">
        <v>0</v>
      </c>
      <c r="G448">
        <v>0</v>
      </c>
      <c r="H448" t="s">
        <v>2124</v>
      </c>
      <c r="I448" t="s">
        <v>131</v>
      </c>
      <c r="J448" t="s">
        <v>131</v>
      </c>
      <c r="K448" t="s">
        <v>2215</v>
      </c>
      <c r="L448" t="s">
        <v>489</v>
      </c>
      <c r="M448" t="s">
        <v>489</v>
      </c>
      <c r="N448">
        <v>4</v>
      </c>
      <c r="O448" t="s">
        <v>149</v>
      </c>
      <c r="P448">
        <v>6</v>
      </c>
      <c r="Q448" t="s">
        <v>2227</v>
      </c>
      <c r="R448">
        <v>0</v>
      </c>
      <c r="S448" t="s">
        <v>2228</v>
      </c>
      <c r="T448" t="s">
        <v>24</v>
      </c>
      <c r="U448">
        <v>38</v>
      </c>
      <c r="V448" t="s">
        <v>913</v>
      </c>
      <c r="W448" t="s">
        <v>484</v>
      </c>
    </row>
    <row r="449" spans="1:23" x14ac:dyDescent="0.15">
      <c r="A449">
        <v>1560</v>
      </c>
      <c r="B449">
        <v>2</v>
      </c>
      <c r="C449" t="s">
        <v>2229</v>
      </c>
      <c r="D449" t="s">
        <v>2230</v>
      </c>
      <c r="E449">
        <v>4</v>
      </c>
      <c r="F449">
        <v>0</v>
      </c>
      <c r="G449">
        <v>0</v>
      </c>
      <c r="H449" t="s">
        <v>482</v>
      </c>
      <c r="I449" t="s">
        <v>24</v>
      </c>
      <c r="J449" t="s">
        <v>24</v>
      </c>
      <c r="K449" t="s">
        <v>2210</v>
      </c>
      <c r="L449" t="s">
        <v>24</v>
      </c>
      <c r="M449" t="s">
        <v>24</v>
      </c>
      <c r="N449">
        <v>4</v>
      </c>
      <c r="O449" t="s">
        <v>149</v>
      </c>
      <c r="P449">
        <v>6</v>
      </c>
      <c r="Q449" t="s">
        <v>216</v>
      </c>
      <c r="R449">
        <v>0</v>
      </c>
      <c r="S449" t="s">
        <v>2231</v>
      </c>
      <c r="T449" t="s">
        <v>24</v>
      </c>
      <c r="U449">
        <v>38</v>
      </c>
      <c r="V449" t="s">
        <v>2232</v>
      </c>
      <c r="W449" t="s">
        <v>484</v>
      </c>
    </row>
    <row r="450" spans="1:23" x14ac:dyDescent="0.15">
      <c r="A450">
        <v>1561</v>
      </c>
      <c r="B450">
        <v>1</v>
      </c>
      <c r="C450" t="s">
        <v>2233</v>
      </c>
      <c r="D450" t="s">
        <v>2234</v>
      </c>
      <c r="E450">
        <v>4</v>
      </c>
      <c r="F450">
        <v>0</v>
      </c>
      <c r="G450">
        <v>0</v>
      </c>
      <c r="H450" t="s">
        <v>482</v>
      </c>
      <c r="I450" t="s">
        <v>24</v>
      </c>
      <c r="J450" t="s">
        <v>24</v>
      </c>
      <c r="K450" t="s">
        <v>2210</v>
      </c>
      <c r="L450" t="s">
        <v>24</v>
      </c>
      <c r="M450" t="s">
        <v>24</v>
      </c>
      <c r="N450">
        <v>4</v>
      </c>
      <c r="O450" t="s">
        <v>149</v>
      </c>
      <c r="P450">
        <v>6</v>
      </c>
      <c r="Q450" t="s">
        <v>1573</v>
      </c>
      <c r="R450">
        <v>0</v>
      </c>
      <c r="S450" t="s">
        <v>2235</v>
      </c>
      <c r="T450" t="s">
        <v>24</v>
      </c>
      <c r="U450">
        <v>38</v>
      </c>
      <c r="V450" t="s">
        <v>2236</v>
      </c>
      <c r="W450" t="s">
        <v>484</v>
      </c>
    </row>
    <row r="451" spans="1:23" x14ac:dyDescent="0.15">
      <c r="A451">
        <v>1562</v>
      </c>
      <c r="B451">
        <v>2</v>
      </c>
      <c r="C451" t="s">
        <v>2237</v>
      </c>
      <c r="D451" t="s">
        <v>2238</v>
      </c>
      <c r="E451">
        <v>4</v>
      </c>
      <c r="F451">
        <v>0</v>
      </c>
      <c r="G451">
        <v>0</v>
      </c>
      <c r="H451" t="s">
        <v>2124</v>
      </c>
      <c r="I451" t="s">
        <v>131</v>
      </c>
      <c r="J451" t="s">
        <v>131</v>
      </c>
      <c r="K451" t="s">
        <v>2215</v>
      </c>
      <c r="L451" t="s">
        <v>489</v>
      </c>
      <c r="M451" t="s">
        <v>489</v>
      </c>
      <c r="N451">
        <v>4</v>
      </c>
      <c r="O451" t="s">
        <v>149</v>
      </c>
      <c r="P451">
        <v>5</v>
      </c>
      <c r="Q451" t="s">
        <v>2239</v>
      </c>
      <c r="R451">
        <v>0</v>
      </c>
      <c r="S451" t="s">
        <v>2240</v>
      </c>
      <c r="T451" t="s">
        <v>24</v>
      </c>
      <c r="U451">
        <v>38</v>
      </c>
      <c r="V451" t="s">
        <v>913</v>
      </c>
      <c r="W451" t="s">
        <v>484</v>
      </c>
    </row>
    <row r="452" spans="1:23" x14ac:dyDescent="0.15">
      <c r="A452">
        <v>1563</v>
      </c>
      <c r="B452">
        <v>2</v>
      </c>
      <c r="C452" t="s">
        <v>2241</v>
      </c>
      <c r="D452" t="s">
        <v>2242</v>
      </c>
      <c r="E452">
        <v>4</v>
      </c>
      <c r="F452">
        <v>0</v>
      </c>
      <c r="G452">
        <v>0</v>
      </c>
      <c r="H452" t="s">
        <v>482</v>
      </c>
      <c r="I452" t="s">
        <v>24</v>
      </c>
      <c r="J452" t="s">
        <v>24</v>
      </c>
      <c r="K452" t="s">
        <v>2210</v>
      </c>
      <c r="L452" t="s">
        <v>24</v>
      </c>
      <c r="M452" t="s">
        <v>24</v>
      </c>
      <c r="N452">
        <v>4</v>
      </c>
      <c r="O452" t="s">
        <v>149</v>
      </c>
      <c r="P452">
        <v>4</v>
      </c>
      <c r="Q452" t="s">
        <v>2001</v>
      </c>
      <c r="R452">
        <v>0</v>
      </c>
      <c r="S452" t="s">
        <v>2243</v>
      </c>
      <c r="T452" t="s">
        <v>24</v>
      </c>
      <c r="U452">
        <v>38</v>
      </c>
      <c r="V452" t="s">
        <v>2244</v>
      </c>
      <c r="W452" t="s">
        <v>484</v>
      </c>
    </row>
    <row r="453" spans="1:23" x14ac:dyDescent="0.15">
      <c r="A453">
        <v>1564</v>
      </c>
      <c r="B453">
        <v>1</v>
      </c>
      <c r="C453" t="s">
        <v>2245</v>
      </c>
      <c r="D453" t="s">
        <v>2246</v>
      </c>
      <c r="E453">
        <v>4</v>
      </c>
      <c r="F453">
        <v>0</v>
      </c>
      <c r="G453">
        <v>0</v>
      </c>
      <c r="H453" t="s">
        <v>2124</v>
      </c>
      <c r="I453" t="s">
        <v>131</v>
      </c>
      <c r="J453" t="s">
        <v>131</v>
      </c>
      <c r="K453" t="s">
        <v>2215</v>
      </c>
      <c r="L453" t="s">
        <v>489</v>
      </c>
      <c r="M453" t="s">
        <v>489</v>
      </c>
      <c r="N453">
        <v>4</v>
      </c>
      <c r="O453" t="s">
        <v>149</v>
      </c>
      <c r="P453">
        <v>4</v>
      </c>
      <c r="Q453" t="s">
        <v>287</v>
      </c>
      <c r="R453">
        <v>0</v>
      </c>
      <c r="S453" t="s">
        <v>2247</v>
      </c>
      <c r="T453" t="s">
        <v>24</v>
      </c>
      <c r="U453">
        <v>38</v>
      </c>
      <c r="V453" t="s">
        <v>913</v>
      </c>
      <c r="W453" t="s">
        <v>484</v>
      </c>
    </row>
    <row r="454" spans="1:23" x14ac:dyDescent="0.15">
      <c r="A454">
        <v>1565</v>
      </c>
      <c r="B454">
        <v>2</v>
      </c>
      <c r="C454" t="s">
        <v>2248</v>
      </c>
      <c r="D454" t="s">
        <v>2249</v>
      </c>
      <c r="E454">
        <v>4</v>
      </c>
      <c r="F454">
        <v>0</v>
      </c>
      <c r="G454">
        <v>0</v>
      </c>
      <c r="H454" t="s">
        <v>2124</v>
      </c>
      <c r="I454" t="s">
        <v>131</v>
      </c>
      <c r="J454" t="s">
        <v>131</v>
      </c>
      <c r="K454" t="s">
        <v>2215</v>
      </c>
      <c r="L454" t="s">
        <v>489</v>
      </c>
      <c r="M454" t="s">
        <v>489</v>
      </c>
      <c r="N454">
        <v>4</v>
      </c>
      <c r="O454" t="s">
        <v>149</v>
      </c>
      <c r="P454">
        <v>3</v>
      </c>
      <c r="Q454" t="s">
        <v>252</v>
      </c>
      <c r="R454">
        <v>0</v>
      </c>
      <c r="S454" t="s">
        <v>2250</v>
      </c>
      <c r="T454" t="s">
        <v>24</v>
      </c>
      <c r="U454">
        <v>38</v>
      </c>
      <c r="V454" t="s">
        <v>913</v>
      </c>
      <c r="W454" t="s">
        <v>484</v>
      </c>
    </row>
    <row r="455" spans="1:23" x14ac:dyDescent="0.15">
      <c r="A455">
        <v>1566</v>
      </c>
      <c r="B455">
        <v>1</v>
      </c>
      <c r="C455" t="s">
        <v>2251</v>
      </c>
      <c r="D455" t="s">
        <v>2252</v>
      </c>
      <c r="E455">
        <v>4</v>
      </c>
      <c r="F455">
        <v>0</v>
      </c>
      <c r="G455">
        <v>0</v>
      </c>
      <c r="H455" t="s">
        <v>2124</v>
      </c>
      <c r="I455" t="s">
        <v>131</v>
      </c>
      <c r="J455" t="s">
        <v>131</v>
      </c>
      <c r="K455" t="s">
        <v>2215</v>
      </c>
      <c r="L455" t="s">
        <v>489</v>
      </c>
      <c r="M455" t="s">
        <v>489</v>
      </c>
      <c r="N455">
        <v>4</v>
      </c>
      <c r="O455" t="s">
        <v>149</v>
      </c>
      <c r="P455">
        <v>2</v>
      </c>
      <c r="Q455" t="s">
        <v>2253</v>
      </c>
      <c r="R455">
        <v>0</v>
      </c>
      <c r="S455" t="s">
        <v>2254</v>
      </c>
      <c r="T455" t="s">
        <v>24</v>
      </c>
      <c r="U455">
        <v>38</v>
      </c>
      <c r="V455" t="s">
        <v>913</v>
      </c>
      <c r="W455" t="s">
        <v>484</v>
      </c>
    </row>
    <row r="456" spans="1:23" x14ac:dyDescent="0.15">
      <c r="A456">
        <v>1567</v>
      </c>
      <c r="B456">
        <v>1</v>
      </c>
      <c r="C456" t="s">
        <v>2255</v>
      </c>
      <c r="D456" t="s">
        <v>2256</v>
      </c>
      <c r="E456">
        <v>4</v>
      </c>
      <c r="F456">
        <v>0</v>
      </c>
      <c r="G456">
        <v>0</v>
      </c>
      <c r="H456" t="s">
        <v>482</v>
      </c>
      <c r="I456" t="s">
        <v>24</v>
      </c>
      <c r="J456" t="s">
        <v>24</v>
      </c>
      <c r="K456" t="s">
        <v>2210</v>
      </c>
      <c r="L456" t="s">
        <v>24</v>
      </c>
      <c r="M456" t="s">
        <v>24</v>
      </c>
      <c r="N456">
        <v>4</v>
      </c>
      <c r="O456" t="s">
        <v>149</v>
      </c>
      <c r="P456">
        <v>6</v>
      </c>
      <c r="Q456" t="s">
        <v>1563</v>
      </c>
      <c r="R456">
        <v>0</v>
      </c>
      <c r="S456" t="s">
        <v>2257</v>
      </c>
      <c r="T456" t="s">
        <v>24</v>
      </c>
      <c r="U456">
        <v>38</v>
      </c>
      <c r="V456" t="s">
        <v>2258</v>
      </c>
      <c r="W456" t="s">
        <v>484</v>
      </c>
    </row>
    <row r="457" spans="1:23" x14ac:dyDescent="0.15">
      <c r="A457">
        <v>1568</v>
      </c>
      <c r="B457">
        <v>1</v>
      </c>
      <c r="C457" t="s">
        <v>2259</v>
      </c>
      <c r="D457" t="s">
        <v>2260</v>
      </c>
      <c r="E457">
        <v>4</v>
      </c>
      <c r="F457">
        <v>0</v>
      </c>
      <c r="G457">
        <v>0</v>
      </c>
      <c r="H457" t="s">
        <v>2124</v>
      </c>
      <c r="I457" t="s">
        <v>131</v>
      </c>
      <c r="J457" t="s">
        <v>131</v>
      </c>
      <c r="K457" t="s">
        <v>2215</v>
      </c>
      <c r="L457" t="s">
        <v>489</v>
      </c>
      <c r="M457" t="s">
        <v>489</v>
      </c>
      <c r="N457">
        <v>4</v>
      </c>
      <c r="O457" t="s">
        <v>149</v>
      </c>
      <c r="P457">
        <v>5</v>
      </c>
      <c r="Q457" t="s">
        <v>495</v>
      </c>
      <c r="R457">
        <v>0</v>
      </c>
      <c r="S457" t="s">
        <v>2261</v>
      </c>
      <c r="T457" t="s">
        <v>24</v>
      </c>
      <c r="U457">
        <v>38</v>
      </c>
      <c r="V457" t="s">
        <v>913</v>
      </c>
      <c r="W457" t="s">
        <v>484</v>
      </c>
    </row>
    <row r="458" spans="1:23" x14ac:dyDescent="0.15">
      <c r="A458">
        <v>1569</v>
      </c>
      <c r="B458">
        <v>1</v>
      </c>
      <c r="C458" t="s">
        <v>2262</v>
      </c>
      <c r="D458" t="s">
        <v>2263</v>
      </c>
      <c r="E458">
        <v>4</v>
      </c>
      <c r="F458">
        <v>0</v>
      </c>
      <c r="G458">
        <v>0</v>
      </c>
      <c r="H458" t="s">
        <v>482</v>
      </c>
      <c r="I458" t="s">
        <v>24</v>
      </c>
      <c r="J458" t="s">
        <v>24</v>
      </c>
      <c r="K458" t="s">
        <v>2210</v>
      </c>
      <c r="L458" t="s">
        <v>24</v>
      </c>
      <c r="M458" t="s">
        <v>24</v>
      </c>
      <c r="N458">
        <v>4</v>
      </c>
      <c r="O458" t="s">
        <v>149</v>
      </c>
      <c r="P458">
        <v>4</v>
      </c>
      <c r="Q458" t="s">
        <v>2264</v>
      </c>
      <c r="R458">
        <v>0</v>
      </c>
      <c r="S458" t="s">
        <v>2265</v>
      </c>
      <c r="T458" t="s">
        <v>24</v>
      </c>
      <c r="U458">
        <v>38</v>
      </c>
      <c r="V458" t="s">
        <v>2266</v>
      </c>
      <c r="W458" t="s">
        <v>484</v>
      </c>
    </row>
    <row r="459" spans="1:23" x14ac:dyDescent="0.15">
      <c r="A459">
        <v>1570</v>
      </c>
      <c r="B459">
        <v>1</v>
      </c>
      <c r="C459" t="s">
        <v>3718</v>
      </c>
      <c r="D459" t="s">
        <v>3719</v>
      </c>
      <c r="E459">
        <v>21</v>
      </c>
      <c r="F459">
        <v>0</v>
      </c>
      <c r="G459">
        <v>0</v>
      </c>
      <c r="H459" t="s">
        <v>3456</v>
      </c>
      <c r="I459" t="s">
        <v>24</v>
      </c>
      <c r="J459" t="s">
        <v>24</v>
      </c>
      <c r="K459" t="s">
        <v>3456</v>
      </c>
      <c r="L459" t="s">
        <v>24</v>
      </c>
      <c r="M459" t="s">
        <v>24</v>
      </c>
      <c r="N459">
        <v>4</v>
      </c>
      <c r="O459" t="s">
        <v>149</v>
      </c>
      <c r="P459">
        <v>6</v>
      </c>
      <c r="Q459" t="s">
        <v>2267</v>
      </c>
      <c r="R459">
        <v>0</v>
      </c>
      <c r="S459" t="s">
        <v>2268</v>
      </c>
      <c r="T459" t="s">
        <v>24</v>
      </c>
      <c r="U459">
        <v>38</v>
      </c>
      <c r="V459" t="s">
        <v>3720</v>
      </c>
      <c r="W459" t="s">
        <v>2135</v>
      </c>
    </row>
    <row r="460" spans="1:23" x14ac:dyDescent="0.15">
      <c r="A460">
        <v>1571</v>
      </c>
      <c r="B460">
        <v>2</v>
      </c>
      <c r="C460" t="s">
        <v>3721</v>
      </c>
      <c r="D460" t="s">
        <v>3722</v>
      </c>
      <c r="E460">
        <v>21</v>
      </c>
      <c r="F460">
        <v>0</v>
      </c>
      <c r="G460">
        <v>0</v>
      </c>
      <c r="H460" t="s">
        <v>3456</v>
      </c>
      <c r="I460" t="s">
        <v>24</v>
      </c>
      <c r="J460" t="s">
        <v>24</v>
      </c>
      <c r="K460" t="s">
        <v>3456</v>
      </c>
      <c r="L460" t="s">
        <v>24</v>
      </c>
      <c r="M460" t="s">
        <v>24</v>
      </c>
      <c r="N460">
        <v>4</v>
      </c>
      <c r="O460" t="s">
        <v>149</v>
      </c>
      <c r="P460">
        <v>6</v>
      </c>
      <c r="Q460" t="s">
        <v>2269</v>
      </c>
      <c r="R460">
        <v>0</v>
      </c>
      <c r="S460" t="s">
        <v>2270</v>
      </c>
      <c r="T460" t="s">
        <v>24</v>
      </c>
      <c r="U460">
        <v>38</v>
      </c>
      <c r="V460" t="s">
        <v>3723</v>
      </c>
      <c r="W460" t="s">
        <v>2135</v>
      </c>
    </row>
    <row r="461" spans="1:23" x14ac:dyDescent="0.15">
      <c r="A461">
        <v>1572</v>
      </c>
      <c r="B461">
        <v>1</v>
      </c>
      <c r="C461" t="s">
        <v>2271</v>
      </c>
      <c r="D461" t="s">
        <v>2272</v>
      </c>
      <c r="E461">
        <v>27</v>
      </c>
      <c r="F461">
        <v>0</v>
      </c>
      <c r="G461">
        <v>0</v>
      </c>
      <c r="H461" t="s">
        <v>1971</v>
      </c>
      <c r="I461" t="s">
        <v>131</v>
      </c>
      <c r="J461" t="s">
        <v>131</v>
      </c>
      <c r="K461" t="s">
        <v>1972</v>
      </c>
      <c r="L461" t="s">
        <v>489</v>
      </c>
      <c r="M461" t="s">
        <v>489</v>
      </c>
      <c r="N461">
        <v>4</v>
      </c>
      <c r="O461" t="s">
        <v>149</v>
      </c>
      <c r="P461">
        <v>6</v>
      </c>
      <c r="Q461" t="s">
        <v>2273</v>
      </c>
      <c r="R461">
        <v>0</v>
      </c>
      <c r="S461" t="s">
        <v>2274</v>
      </c>
      <c r="T461" t="s">
        <v>24</v>
      </c>
      <c r="U461">
        <v>38</v>
      </c>
      <c r="V461" t="s">
        <v>913</v>
      </c>
      <c r="W461" t="s">
        <v>466</v>
      </c>
    </row>
    <row r="462" spans="1:23" x14ac:dyDescent="0.15">
      <c r="A462">
        <v>1573</v>
      </c>
      <c r="B462">
        <v>1</v>
      </c>
      <c r="C462" t="s">
        <v>2275</v>
      </c>
      <c r="D462" t="s">
        <v>2276</v>
      </c>
      <c r="E462">
        <v>27</v>
      </c>
      <c r="F462">
        <v>0</v>
      </c>
      <c r="G462">
        <v>0</v>
      </c>
      <c r="H462" t="s">
        <v>1971</v>
      </c>
      <c r="I462" t="s">
        <v>131</v>
      </c>
      <c r="J462" t="s">
        <v>131</v>
      </c>
      <c r="K462" t="s">
        <v>1972</v>
      </c>
      <c r="L462" t="s">
        <v>489</v>
      </c>
      <c r="M462" t="s">
        <v>489</v>
      </c>
      <c r="N462">
        <v>4</v>
      </c>
      <c r="O462" t="s">
        <v>149</v>
      </c>
      <c r="P462">
        <v>5</v>
      </c>
      <c r="Q462" t="s">
        <v>277</v>
      </c>
      <c r="R462">
        <v>0</v>
      </c>
      <c r="S462" t="s">
        <v>2277</v>
      </c>
      <c r="T462" t="s">
        <v>24</v>
      </c>
      <c r="U462">
        <v>38</v>
      </c>
      <c r="V462" t="s">
        <v>913</v>
      </c>
      <c r="W462" t="s">
        <v>466</v>
      </c>
    </row>
    <row r="463" spans="1:23" x14ac:dyDescent="0.15">
      <c r="A463">
        <v>1574</v>
      </c>
      <c r="B463">
        <v>1</v>
      </c>
      <c r="C463" t="s">
        <v>2278</v>
      </c>
      <c r="D463" t="s">
        <v>2279</v>
      </c>
      <c r="E463">
        <v>27</v>
      </c>
      <c r="F463">
        <v>0</v>
      </c>
      <c r="G463">
        <v>0</v>
      </c>
      <c r="H463" t="s">
        <v>1971</v>
      </c>
      <c r="I463" t="s">
        <v>131</v>
      </c>
      <c r="J463" t="s">
        <v>131</v>
      </c>
      <c r="K463" t="s">
        <v>1972</v>
      </c>
      <c r="L463" t="s">
        <v>489</v>
      </c>
      <c r="M463" t="s">
        <v>489</v>
      </c>
      <c r="N463">
        <v>4</v>
      </c>
      <c r="O463" t="s">
        <v>149</v>
      </c>
      <c r="P463">
        <v>4</v>
      </c>
      <c r="Q463" t="s">
        <v>2280</v>
      </c>
      <c r="R463">
        <v>0</v>
      </c>
      <c r="S463" t="s">
        <v>2281</v>
      </c>
      <c r="T463" t="s">
        <v>24</v>
      </c>
      <c r="U463">
        <v>38</v>
      </c>
      <c r="V463" t="s">
        <v>913</v>
      </c>
      <c r="W463" t="s">
        <v>466</v>
      </c>
    </row>
    <row r="464" spans="1:23" x14ac:dyDescent="0.15">
      <c r="A464">
        <v>1575</v>
      </c>
      <c r="B464">
        <v>1</v>
      </c>
      <c r="C464" t="s">
        <v>2282</v>
      </c>
      <c r="D464" t="s">
        <v>2283</v>
      </c>
      <c r="E464">
        <v>27</v>
      </c>
      <c r="F464">
        <v>0</v>
      </c>
      <c r="G464">
        <v>0</v>
      </c>
      <c r="H464" t="s">
        <v>1971</v>
      </c>
      <c r="I464" t="s">
        <v>131</v>
      </c>
      <c r="J464" t="s">
        <v>131</v>
      </c>
      <c r="K464" t="s">
        <v>1972</v>
      </c>
      <c r="L464" t="s">
        <v>489</v>
      </c>
      <c r="M464" t="s">
        <v>489</v>
      </c>
      <c r="N464">
        <v>4</v>
      </c>
      <c r="O464" t="s">
        <v>149</v>
      </c>
      <c r="P464">
        <v>4</v>
      </c>
      <c r="Q464" t="s">
        <v>2284</v>
      </c>
      <c r="R464">
        <v>0</v>
      </c>
      <c r="S464" t="s">
        <v>2285</v>
      </c>
      <c r="T464" t="s">
        <v>24</v>
      </c>
      <c r="U464">
        <v>38</v>
      </c>
      <c r="V464" t="s">
        <v>913</v>
      </c>
      <c r="W464" t="s">
        <v>466</v>
      </c>
    </row>
    <row r="465" spans="1:23" x14ac:dyDescent="0.15">
      <c r="A465">
        <v>1576</v>
      </c>
      <c r="B465">
        <v>1</v>
      </c>
      <c r="C465" t="s">
        <v>2286</v>
      </c>
      <c r="D465" t="s">
        <v>2287</v>
      </c>
      <c r="E465">
        <v>27</v>
      </c>
      <c r="F465">
        <v>0</v>
      </c>
      <c r="G465">
        <v>0</v>
      </c>
      <c r="H465" t="s">
        <v>1971</v>
      </c>
      <c r="I465" t="s">
        <v>131</v>
      </c>
      <c r="J465" t="s">
        <v>131</v>
      </c>
      <c r="K465" t="s">
        <v>1972</v>
      </c>
      <c r="L465" t="s">
        <v>489</v>
      </c>
      <c r="M465" t="s">
        <v>489</v>
      </c>
      <c r="N465">
        <v>4</v>
      </c>
      <c r="O465" t="s">
        <v>149</v>
      </c>
      <c r="P465">
        <v>4</v>
      </c>
      <c r="Q465" t="s">
        <v>2288</v>
      </c>
      <c r="R465">
        <v>0</v>
      </c>
      <c r="S465" t="s">
        <v>2289</v>
      </c>
      <c r="T465" t="s">
        <v>24</v>
      </c>
      <c r="U465">
        <v>38</v>
      </c>
      <c r="V465" t="s">
        <v>913</v>
      </c>
      <c r="W465" t="s">
        <v>466</v>
      </c>
    </row>
    <row r="466" spans="1:23" x14ac:dyDescent="0.15">
      <c r="A466">
        <v>1577</v>
      </c>
      <c r="B466">
        <v>1</v>
      </c>
      <c r="C466" t="s">
        <v>2290</v>
      </c>
      <c r="D466" t="s">
        <v>2291</v>
      </c>
      <c r="E466">
        <v>27</v>
      </c>
      <c r="F466">
        <v>0</v>
      </c>
      <c r="G466">
        <v>0</v>
      </c>
      <c r="H466" t="s">
        <v>1971</v>
      </c>
      <c r="I466" t="s">
        <v>131</v>
      </c>
      <c r="J466" t="s">
        <v>131</v>
      </c>
      <c r="K466" t="s">
        <v>1972</v>
      </c>
      <c r="L466" t="s">
        <v>489</v>
      </c>
      <c r="M466" t="s">
        <v>489</v>
      </c>
      <c r="N466">
        <v>4</v>
      </c>
      <c r="O466" t="s">
        <v>149</v>
      </c>
      <c r="P466">
        <v>2</v>
      </c>
      <c r="Q466" t="s">
        <v>2292</v>
      </c>
      <c r="R466">
        <v>0</v>
      </c>
      <c r="S466" t="s">
        <v>2293</v>
      </c>
      <c r="T466" t="s">
        <v>24</v>
      </c>
      <c r="U466">
        <v>38</v>
      </c>
      <c r="V466" t="s">
        <v>913</v>
      </c>
      <c r="W466" t="s">
        <v>466</v>
      </c>
    </row>
    <row r="467" spans="1:23" x14ac:dyDescent="0.15">
      <c r="A467">
        <v>1578</v>
      </c>
      <c r="B467">
        <v>1</v>
      </c>
      <c r="C467" t="s">
        <v>2294</v>
      </c>
      <c r="D467" t="s">
        <v>2295</v>
      </c>
      <c r="E467">
        <v>27</v>
      </c>
      <c r="F467">
        <v>0</v>
      </c>
      <c r="G467">
        <v>0</v>
      </c>
      <c r="H467" t="s">
        <v>463</v>
      </c>
      <c r="I467" t="s">
        <v>24</v>
      </c>
      <c r="J467" t="s">
        <v>24</v>
      </c>
      <c r="K467" t="s">
        <v>464</v>
      </c>
      <c r="L467" t="s">
        <v>24</v>
      </c>
      <c r="M467" t="s">
        <v>24</v>
      </c>
      <c r="N467">
        <v>4</v>
      </c>
      <c r="O467" t="s">
        <v>149</v>
      </c>
      <c r="P467">
        <v>1</v>
      </c>
      <c r="Q467" t="s">
        <v>2296</v>
      </c>
      <c r="R467">
        <v>0</v>
      </c>
      <c r="S467" t="s">
        <v>2297</v>
      </c>
      <c r="T467" t="s">
        <v>24</v>
      </c>
      <c r="U467">
        <v>38</v>
      </c>
      <c r="V467" t="s">
        <v>2298</v>
      </c>
      <c r="W467" t="s">
        <v>466</v>
      </c>
    </row>
    <row r="468" spans="1:23" x14ac:dyDescent="0.15">
      <c r="A468">
        <v>1579</v>
      </c>
      <c r="B468">
        <v>2</v>
      </c>
      <c r="C468" t="s">
        <v>2299</v>
      </c>
      <c r="D468" t="s">
        <v>2300</v>
      </c>
      <c r="E468">
        <v>27</v>
      </c>
      <c r="F468">
        <v>0</v>
      </c>
      <c r="G468">
        <v>0</v>
      </c>
      <c r="H468" t="s">
        <v>1971</v>
      </c>
      <c r="I468" t="s">
        <v>131</v>
      </c>
      <c r="J468" t="s">
        <v>131</v>
      </c>
      <c r="K468" t="s">
        <v>1972</v>
      </c>
      <c r="L468" t="s">
        <v>489</v>
      </c>
      <c r="M468" t="s">
        <v>489</v>
      </c>
      <c r="N468">
        <v>4</v>
      </c>
      <c r="O468" t="s">
        <v>149</v>
      </c>
      <c r="P468">
        <v>6</v>
      </c>
      <c r="Q468" t="s">
        <v>2301</v>
      </c>
      <c r="R468">
        <v>0</v>
      </c>
      <c r="S468" t="s">
        <v>2302</v>
      </c>
      <c r="T468" t="s">
        <v>24</v>
      </c>
      <c r="U468">
        <v>38</v>
      </c>
      <c r="V468" t="s">
        <v>913</v>
      </c>
      <c r="W468" t="s">
        <v>466</v>
      </c>
    </row>
    <row r="469" spans="1:23" x14ac:dyDescent="0.15">
      <c r="A469">
        <v>1580</v>
      </c>
      <c r="B469">
        <v>2</v>
      </c>
      <c r="C469" t="s">
        <v>2303</v>
      </c>
      <c r="D469" t="s">
        <v>2304</v>
      </c>
      <c r="E469">
        <v>27</v>
      </c>
      <c r="F469">
        <v>0</v>
      </c>
      <c r="G469">
        <v>0</v>
      </c>
      <c r="H469" t="s">
        <v>1971</v>
      </c>
      <c r="I469" t="s">
        <v>131</v>
      </c>
      <c r="J469" t="s">
        <v>131</v>
      </c>
      <c r="K469" t="s">
        <v>1972</v>
      </c>
      <c r="L469" t="s">
        <v>489</v>
      </c>
      <c r="M469" t="s">
        <v>489</v>
      </c>
      <c r="N469">
        <v>4</v>
      </c>
      <c r="O469" t="s">
        <v>149</v>
      </c>
      <c r="P469">
        <v>5</v>
      </c>
      <c r="Q469" t="s">
        <v>2305</v>
      </c>
      <c r="R469">
        <v>0</v>
      </c>
      <c r="S469" t="s">
        <v>2306</v>
      </c>
      <c r="T469" t="s">
        <v>24</v>
      </c>
      <c r="U469">
        <v>38</v>
      </c>
      <c r="V469" t="s">
        <v>913</v>
      </c>
      <c r="W469" t="s">
        <v>466</v>
      </c>
    </row>
    <row r="470" spans="1:23" x14ac:dyDescent="0.15">
      <c r="A470">
        <v>1581</v>
      </c>
      <c r="B470">
        <v>2</v>
      </c>
      <c r="C470" t="s">
        <v>2307</v>
      </c>
      <c r="D470" t="s">
        <v>2308</v>
      </c>
      <c r="E470">
        <v>27</v>
      </c>
      <c r="F470">
        <v>0</v>
      </c>
      <c r="G470">
        <v>0</v>
      </c>
      <c r="H470" t="s">
        <v>1971</v>
      </c>
      <c r="I470" t="s">
        <v>131</v>
      </c>
      <c r="J470" t="s">
        <v>131</v>
      </c>
      <c r="K470" t="s">
        <v>1972</v>
      </c>
      <c r="L470" t="s">
        <v>489</v>
      </c>
      <c r="M470" t="s">
        <v>489</v>
      </c>
      <c r="N470">
        <v>4</v>
      </c>
      <c r="O470" t="s">
        <v>149</v>
      </c>
      <c r="P470">
        <v>3</v>
      </c>
      <c r="Q470" t="s">
        <v>2309</v>
      </c>
      <c r="R470">
        <v>0</v>
      </c>
      <c r="S470" t="s">
        <v>2310</v>
      </c>
      <c r="T470" t="s">
        <v>24</v>
      </c>
      <c r="U470">
        <v>38</v>
      </c>
      <c r="V470" t="s">
        <v>913</v>
      </c>
      <c r="W470" t="s">
        <v>466</v>
      </c>
    </row>
    <row r="471" spans="1:23" x14ac:dyDescent="0.15">
      <c r="A471">
        <v>1582</v>
      </c>
      <c r="B471">
        <v>2</v>
      </c>
      <c r="C471" t="s">
        <v>2311</v>
      </c>
      <c r="D471" t="s">
        <v>2312</v>
      </c>
      <c r="E471">
        <v>27</v>
      </c>
      <c r="F471">
        <v>0</v>
      </c>
      <c r="G471">
        <v>0</v>
      </c>
      <c r="H471" t="s">
        <v>1971</v>
      </c>
      <c r="I471" t="s">
        <v>131</v>
      </c>
      <c r="J471" t="s">
        <v>131</v>
      </c>
      <c r="K471" t="s">
        <v>1972</v>
      </c>
      <c r="L471" t="s">
        <v>489</v>
      </c>
      <c r="M471" t="s">
        <v>489</v>
      </c>
      <c r="N471">
        <v>4</v>
      </c>
      <c r="O471" t="s">
        <v>149</v>
      </c>
      <c r="P471">
        <v>2</v>
      </c>
      <c r="Q471" t="s">
        <v>2313</v>
      </c>
      <c r="R471">
        <v>0</v>
      </c>
      <c r="S471" t="s">
        <v>2314</v>
      </c>
      <c r="T471" t="s">
        <v>24</v>
      </c>
      <c r="U471">
        <v>38</v>
      </c>
      <c r="V471" t="s">
        <v>913</v>
      </c>
      <c r="W471" t="s">
        <v>466</v>
      </c>
    </row>
    <row r="472" spans="1:23" x14ac:dyDescent="0.15">
      <c r="A472">
        <v>1583</v>
      </c>
      <c r="B472">
        <v>2</v>
      </c>
      <c r="C472" t="s">
        <v>2315</v>
      </c>
      <c r="D472" t="s">
        <v>2316</v>
      </c>
      <c r="E472">
        <v>27</v>
      </c>
      <c r="F472">
        <v>0</v>
      </c>
      <c r="G472">
        <v>0</v>
      </c>
      <c r="H472" t="s">
        <v>1971</v>
      </c>
      <c r="I472" t="s">
        <v>131</v>
      </c>
      <c r="J472" t="s">
        <v>131</v>
      </c>
      <c r="K472" t="s">
        <v>1972</v>
      </c>
      <c r="L472" t="s">
        <v>489</v>
      </c>
      <c r="M472" t="s">
        <v>489</v>
      </c>
      <c r="N472">
        <v>4</v>
      </c>
      <c r="O472" t="s">
        <v>149</v>
      </c>
      <c r="P472">
        <v>1</v>
      </c>
      <c r="Q472" t="s">
        <v>2317</v>
      </c>
      <c r="R472">
        <v>0</v>
      </c>
      <c r="S472" t="s">
        <v>2318</v>
      </c>
      <c r="T472" t="s">
        <v>24</v>
      </c>
      <c r="U472">
        <v>38</v>
      </c>
      <c r="V472" t="s">
        <v>913</v>
      </c>
      <c r="W472" t="s">
        <v>466</v>
      </c>
    </row>
  </sheetData>
  <sheetProtection selectLockedCells="1"/>
  <phoneticPr fontId="1"/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tabColor theme="0"/>
  </sheetPr>
  <dimension ref="A1:AT1713"/>
  <sheetViews>
    <sheetView workbookViewId="0">
      <selection sqref="A1:B1"/>
    </sheetView>
  </sheetViews>
  <sheetFormatPr defaultColWidth="8.625" defaultRowHeight="13.5" x14ac:dyDescent="0.15"/>
  <cols>
    <col min="1" max="1" width="7.125" customWidth="1"/>
    <col min="2" max="2" width="5.75" customWidth="1"/>
    <col min="3" max="3" width="7.75" customWidth="1"/>
    <col min="4" max="4" width="21.5" bestFit="1" customWidth="1"/>
    <col min="5" max="5" width="9.375" bestFit="1" customWidth="1"/>
    <col min="6" max="7" width="11.75" bestFit="1" customWidth="1"/>
    <col min="8" max="11" width="11.125" bestFit="1" customWidth="1"/>
    <col min="12" max="12" width="21.375" bestFit="1" customWidth="1"/>
    <col min="13" max="13" width="19.875" customWidth="1"/>
    <col min="14" max="15" width="17.625" bestFit="1" customWidth="1"/>
    <col min="16" max="16" width="19.875" customWidth="1"/>
    <col min="17" max="17" width="17.625" bestFit="1" customWidth="1"/>
    <col min="18" max="18" width="12.875" bestFit="1" customWidth="1"/>
    <col min="19" max="19" width="11.75" bestFit="1" customWidth="1"/>
    <col min="20" max="22" width="81" bestFit="1" customWidth="1"/>
    <col min="23" max="25" width="14.5" bestFit="1" customWidth="1"/>
    <col min="26" max="26" width="12.75" bestFit="1" customWidth="1"/>
    <col min="27" max="27" width="7.75" customWidth="1"/>
    <col min="28" max="28" width="13.5" bestFit="1" customWidth="1"/>
    <col min="29" max="31" width="11" bestFit="1" customWidth="1"/>
    <col min="32" max="32" width="12.375" bestFit="1" customWidth="1"/>
    <col min="33" max="33" width="11.75" bestFit="1" customWidth="1"/>
    <col min="34" max="34" width="9.75" bestFit="1" customWidth="1"/>
    <col min="35" max="36" width="11.75" bestFit="1" customWidth="1"/>
    <col min="37" max="41" width="9.125" bestFit="1" customWidth="1"/>
    <col min="42" max="46" width="13.25" bestFit="1" customWidth="1"/>
  </cols>
  <sheetData>
    <row r="1" spans="1:46" x14ac:dyDescent="0.15">
      <c r="A1" t="s">
        <v>3</v>
      </c>
      <c r="B1" t="s">
        <v>6</v>
      </c>
      <c r="C1" t="s">
        <v>66</v>
      </c>
      <c r="D1" t="s">
        <v>67</v>
      </c>
      <c r="E1" t="s">
        <v>68</v>
      </c>
      <c r="F1" t="s">
        <v>69</v>
      </c>
      <c r="G1" t="s">
        <v>47</v>
      </c>
      <c r="H1" t="s">
        <v>34</v>
      </c>
      <c r="I1" t="s">
        <v>35</v>
      </c>
      <c r="J1" t="s">
        <v>36</v>
      </c>
      <c r="K1" t="s">
        <v>37</v>
      </c>
      <c r="L1" t="s">
        <v>70</v>
      </c>
      <c r="M1" t="s">
        <v>71</v>
      </c>
      <c r="N1" t="s">
        <v>72</v>
      </c>
      <c r="O1" t="s">
        <v>73</v>
      </c>
      <c r="P1" t="s">
        <v>74</v>
      </c>
      <c r="Q1" t="s">
        <v>41</v>
      </c>
      <c r="R1" t="s">
        <v>75</v>
      </c>
      <c r="S1" t="s">
        <v>76</v>
      </c>
      <c r="T1" t="s">
        <v>77</v>
      </c>
      <c r="U1" t="s">
        <v>78</v>
      </c>
      <c r="V1" t="s">
        <v>79</v>
      </c>
      <c r="W1" t="s">
        <v>80</v>
      </c>
      <c r="X1" t="s">
        <v>81</v>
      </c>
      <c r="Y1" t="s">
        <v>82</v>
      </c>
      <c r="Z1" t="s">
        <v>9</v>
      </c>
      <c r="AA1" t="s">
        <v>83</v>
      </c>
      <c r="AB1" t="s">
        <v>84</v>
      </c>
      <c r="AC1" t="s">
        <v>85</v>
      </c>
      <c r="AD1" t="s">
        <v>86</v>
      </c>
      <c r="AE1" t="s">
        <v>87</v>
      </c>
      <c r="AF1" t="s">
        <v>88</v>
      </c>
      <c r="AG1" t="s">
        <v>4</v>
      </c>
      <c r="AH1" t="s">
        <v>89</v>
      </c>
      <c r="AI1" t="s">
        <v>90</v>
      </c>
      <c r="AJ1" t="s">
        <v>91</v>
      </c>
      <c r="AK1" t="s">
        <v>92</v>
      </c>
      <c r="AL1" t="s">
        <v>93</v>
      </c>
      <c r="AM1" t="s">
        <v>94</v>
      </c>
      <c r="AN1" t="s">
        <v>95</v>
      </c>
      <c r="AO1" t="s">
        <v>96</v>
      </c>
      <c r="AP1" t="s">
        <v>97</v>
      </c>
      <c r="AQ1" t="s">
        <v>98</v>
      </c>
      <c r="AR1" t="s">
        <v>99</v>
      </c>
      <c r="AS1" t="s">
        <v>100</v>
      </c>
      <c r="AT1" t="s">
        <v>101</v>
      </c>
    </row>
    <row r="2" spans="1:46" x14ac:dyDescent="0.15">
      <c r="A2">
        <v>1</v>
      </c>
      <c r="B2">
        <v>1</v>
      </c>
      <c r="C2">
        <v>1</v>
      </c>
      <c r="D2">
        <v>0</v>
      </c>
      <c r="G2">
        <v>0</v>
      </c>
      <c r="H2">
        <v>0</v>
      </c>
      <c r="I2">
        <v>0</v>
      </c>
      <c r="J2">
        <v>0</v>
      </c>
      <c r="K2">
        <v>0</v>
      </c>
      <c r="S2">
        <v>0</v>
      </c>
      <c r="Z2">
        <v>0</v>
      </c>
      <c r="AB2" t="s">
        <v>24</v>
      </c>
      <c r="AC2" t="s">
        <v>24</v>
      </c>
      <c r="AD2" t="s">
        <v>24</v>
      </c>
      <c r="AE2" t="s">
        <v>24</v>
      </c>
      <c r="AF2">
        <v>0</v>
      </c>
      <c r="AG2">
        <v>1</v>
      </c>
      <c r="AH2" t="s">
        <v>24</v>
      </c>
      <c r="AI2">
        <v>0</v>
      </c>
      <c r="AJ2" t="s">
        <v>24</v>
      </c>
      <c r="AK2" t="s">
        <v>24</v>
      </c>
      <c r="AL2" t="s">
        <v>24</v>
      </c>
      <c r="AM2" t="s">
        <v>24</v>
      </c>
      <c r="AN2" t="s">
        <v>24</v>
      </c>
      <c r="AO2" t="s">
        <v>24</v>
      </c>
      <c r="AP2" t="s">
        <v>24</v>
      </c>
      <c r="AQ2" t="s">
        <v>24</v>
      </c>
      <c r="AR2" t="s">
        <v>24</v>
      </c>
      <c r="AS2" t="s">
        <v>24</v>
      </c>
      <c r="AT2" t="s">
        <v>24</v>
      </c>
    </row>
    <row r="3" spans="1:46" x14ac:dyDescent="0.15">
      <c r="A3">
        <v>1</v>
      </c>
      <c r="B3">
        <v>1</v>
      </c>
      <c r="C3">
        <v>2</v>
      </c>
      <c r="D3">
        <v>0</v>
      </c>
      <c r="G3">
        <v>68</v>
      </c>
      <c r="H3">
        <v>0</v>
      </c>
      <c r="I3">
        <v>0</v>
      </c>
      <c r="J3">
        <v>0</v>
      </c>
      <c r="K3">
        <v>0</v>
      </c>
      <c r="R3" t="s">
        <v>2319</v>
      </c>
      <c r="S3">
        <v>0</v>
      </c>
      <c r="W3" t="s">
        <v>24</v>
      </c>
      <c r="Z3">
        <v>2</v>
      </c>
      <c r="AB3" t="s">
        <v>24</v>
      </c>
      <c r="AC3" t="s">
        <v>24</v>
      </c>
      <c r="AD3" t="s">
        <v>24</v>
      </c>
      <c r="AE3" t="s">
        <v>24</v>
      </c>
      <c r="AF3">
        <v>0</v>
      </c>
      <c r="AG3">
        <v>1</v>
      </c>
      <c r="AH3" t="s">
        <v>24</v>
      </c>
      <c r="AI3">
        <v>0</v>
      </c>
      <c r="AJ3" t="s">
        <v>24</v>
      </c>
      <c r="AK3" t="s">
        <v>24</v>
      </c>
      <c r="AL3" t="s">
        <v>24</v>
      </c>
      <c r="AM3" t="s">
        <v>24</v>
      </c>
      <c r="AN3" t="s">
        <v>24</v>
      </c>
      <c r="AO3" t="s">
        <v>24</v>
      </c>
      <c r="AP3" t="s">
        <v>24</v>
      </c>
      <c r="AQ3" t="s">
        <v>24</v>
      </c>
      <c r="AR3" t="s">
        <v>24</v>
      </c>
      <c r="AS3" t="s">
        <v>24</v>
      </c>
      <c r="AT3" t="s">
        <v>24</v>
      </c>
    </row>
    <row r="4" spans="1:46" x14ac:dyDescent="0.15">
      <c r="A4">
        <v>1</v>
      </c>
      <c r="B4">
        <v>1</v>
      </c>
      <c r="C4">
        <v>3</v>
      </c>
      <c r="D4">
        <v>0</v>
      </c>
      <c r="G4">
        <v>109</v>
      </c>
      <c r="H4">
        <v>0</v>
      </c>
      <c r="I4">
        <v>0</v>
      </c>
      <c r="J4">
        <v>0</v>
      </c>
      <c r="K4">
        <v>0</v>
      </c>
      <c r="R4" t="s">
        <v>2320</v>
      </c>
      <c r="S4">
        <v>0</v>
      </c>
      <c r="W4" t="s">
        <v>24</v>
      </c>
      <c r="Z4">
        <v>2</v>
      </c>
      <c r="AB4" t="s">
        <v>24</v>
      </c>
      <c r="AC4" t="s">
        <v>24</v>
      </c>
      <c r="AD4" t="s">
        <v>24</v>
      </c>
      <c r="AE4" t="s">
        <v>24</v>
      </c>
      <c r="AF4">
        <v>0</v>
      </c>
      <c r="AG4">
        <v>1</v>
      </c>
      <c r="AH4" t="s">
        <v>24</v>
      </c>
      <c r="AI4">
        <v>0</v>
      </c>
      <c r="AJ4" t="s">
        <v>24</v>
      </c>
      <c r="AK4" t="s">
        <v>24</v>
      </c>
      <c r="AL4" t="s">
        <v>24</v>
      </c>
      <c r="AM4" t="s">
        <v>24</v>
      </c>
      <c r="AN4" t="s">
        <v>24</v>
      </c>
      <c r="AO4" t="s">
        <v>24</v>
      </c>
      <c r="AP4" t="s">
        <v>24</v>
      </c>
      <c r="AQ4" t="s">
        <v>24</v>
      </c>
      <c r="AR4" t="s">
        <v>24</v>
      </c>
      <c r="AS4" t="s">
        <v>24</v>
      </c>
      <c r="AT4" t="s">
        <v>24</v>
      </c>
    </row>
    <row r="5" spans="1:46" x14ac:dyDescent="0.15">
      <c r="A5">
        <v>1</v>
      </c>
      <c r="B5">
        <v>1</v>
      </c>
      <c r="C5">
        <v>4</v>
      </c>
      <c r="D5">
        <v>0</v>
      </c>
      <c r="G5">
        <v>44</v>
      </c>
      <c r="H5">
        <v>0</v>
      </c>
      <c r="I5">
        <v>0</v>
      </c>
      <c r="J5">
        <v>0</v>
      </c>
      <c r="K5">
        <v>0</v>
      </c>
      <c r="R5" t="s">
        <v>2321</v>
      </c>
      <c r="S5">
        <v>0</v>
      </c>
      <c r="W5" t="s">
        <v>24</v>
      </c>
      <c r="Z5">
        <v>2</v>
      </c>
      <c r="AB5" t="s">
        <v>24</v>
      </c>
      <c r="AC5" t="s">
        <v>24</v>
      </c>
      <c r="AD5" t="s">
        <v>24</v>
      </c>
      <c r="AE5" t="s">
        <v>24</v>
      </c>
      <c r="AF5">
        <v>0</v>
      </c>
      <c r="AG5">
        <v>1</v>
      </c>
      <c r="AH5" t="s">
        <v>24</v>
      </c>
      <c r="AI5">
        <v>0</v>
      </c>
      <c r="AJ5" t="s">
        <v>24</v>
      </c>
      <c r="AK5" t="s">
        <v>24</v>
      </c>
      <c r="AL5" t="s">
        <v>24</v>
      </c>
      <c r="AM5" t="s">
        <v>24</v>
      </c>
      <c r="AN5" t="s">
        <v>24</v>
      </c>
      <c r="AO5" t="s">
        <v>24</v>
      </c>
      <c r="AP5" t="s">
        <v>24</v>
      </c>
      <c r="AQ5" t="s">
        <v>24</v>
      </c>
      <c r="AR5" t="s">
        <v>24</v>
      </c>
      <c r="AS5" t="s">
        <v>24</v>
      </c>
      <c r="AT5" t="s">
        <v>24</v>
      </c>
    </row>
    <row r="6" spans="1:46" x14ac:dyDescent="0.15">
      <c r="A6">
        <v>1</v>
      </c>
      <c r="B6">
        <v>1</v>
      </c>
      <c r="C6">
        <v>5</v>
      </c>
      <c r="D6">
        <v>0</v>
      </c>
      <c r="G6">
        <v>48</v>
      </c>
      <c r="H6">
        <v>0</v>
      </c>
      <c r="I6">
        <v>0</v>
      </c>
      <c r="J6">
        <v>0</v>
      </c>
      <c r="K6">
        <v>0</v>
      </c>
      <c r="R6" t="s">
        <v>2322</v>
      </c>
      <c r="S6">
        <v>0</v>
      </c>
      <c r="W6" t="s">
        <v>24</v>
      </c>
      <c r="Z6">
        <v>2</v>
      </c>
      <c r="AB6" t="s">
        <v>24</v>
      </c>
      <c r="AC6" t="s">
        <v>24</v>
      </c>
      <c r="AD6" t="s">
        <v>24</v>
      </c>
      <c r="AE6" t="s">
        <v>24</v>
      </c>
      <c r="AF6">
        <v>0</v>
      </c>
      <c r="AG6">
        <v>1</v>
      </c>
      <c r="AH6" t="s">
        <v>24</v>
      </c>
      <c r="AI6">
        <v>0</v>
      </c>
      <c r="AJ6" t="s">
        <v>24</v>
      </c>
      <c r="AK6" t="s">
        <v>24</v>
      </c>
      <c r="AL6" t="s">
        <v>24</v>
      </c>
      <c r="AM6" t="s">
        <v>24</v>
      </c>
      <c r="AN6" t="s">
        <v>24</v>
      </c>
      <c r="AO6" t="s">
        <v>24</v>
      </c>
      <c r="AP6" t="s">
        <v>24</v>
      </c>
      <c r="AQ6" t="s">
        <v>24</v>
      </c>
      <c r="AR6" t="s">
        <v>24</v>
      </c>
      <c r="AS6" t="s">
        <v>24</v>
      </c>
      <c r="AT6" t="s">
        <v>24</v>
      </c>
    </row>
    <row r="7" spans="1:46" x14ac:dyDescent="0.15">
      <c r="A7">
        <v>1</v>
      </c>
      <c r="B7">
        <v>1</v>
      </c>
      <c r="C7">
        <v>6</v>
      </c>
      <c r="D7">
        <v>0</v>
      </c>
      <c r="G7">
        <v>1563</v>
      </c>
      <c r="H7">
        <v>0</v>
      </c>
      <c r="I7">
        <v>0</v>
      </c>
      <c r="J7">
        <v>0</v>
      </c>
      <c r="K7">
        <v>0</v>
      </c>
      <c r="R7" t="s">
        <v>2323</v>
      </c>
      <c r="S7">
        <v>0</v>
      </c>
      <c r="W7" t="s">
        <v>24</v>
      </c>
      <c r="Z7">
        <v>2</v>
      </c>
      <c r="AB7" t="s">
        <v>24</v>
      </c>
      <c r="AC7" t="s">
        <v>24</v>
      </c>
      <c r="AD7" t="s">
        <v>24</v>
      </c>
      <c r="AE7" t="s">
        <v>24</v>
      </c>
      <c r="AF7">
        <v>0</v>
      </c>
      <c r="AG7">
        <v>1</v>
      </c>
      <c r="AH7" t="s">
        <v>24</v>
      </c>
      <c r="AI7">
        <v>0</v>
      </c>
      <c r="AJ7" t="s">
        <v>24</v>
      </c>
      <c r="AK7" t="s">
        <v>24</v>
      </c>
      <c r="AL7" t="s">
        <v>24</v>
      </c>
      <c r="AM7" t="s">
        <v>24</v>
      </c>
      <c r="AN7" t="s">
        <v>24</v>
      </c>
      <c r="AO7" t="s">
        <v>24</v>
      </c>
      <c r="AP7" t="s">
        <v>24</v>
      </c>
      <c r="AQ7" t="s">
        <v>24</v>
      </c>
      <c r="AR7" t="s">
        <v>24</v>
      </c>
      <c r="AS7" t="s">
        <v>24</v>
      </c>
      <c r="AT7" t="s">
        <v>24</v>
      </c>
    </row>
    <row r="8" spans="1:46" x14ac:dyDescent="0.15">
      <c r="A8">
        <v>1</v>
      </c>
      <c r="B8">
        <v>1</v>
      </c>
      <c r="C8">
        <v>7</v>
      </c>
      <c r="D8">
        <v>0</v>
      </c>
      <c r="G8">
        <v>99</v>
      </c>
      <c r="H8">
        <v>0</v>
      </c>
      <c r="I8">
        <v>0</v>
      </c>
      <c r="J8">
        <v>0</v>
      </c>
      <c r="K8">
        <v>0</v>
      </c>
      <c r="R8" t="s">
        <v>2324</v>
      </c>
      <c r="S8">
        <v>0</v>
      </c>
      <c r="W8" t="s">
        <v>24</v>
      </c>
      <c r="Z8">
        <v>2</v>
      </c>
      <c r="AB8" t="s">
        <v>24</v>
      </c>
      <c r="AC8" t="s">
        <v>24</v>
      </c>
      <c r="AD8" t="s">
        <v>24</v>
      </c>
      <c r="AE8" t="s">
        <v>24</v>
      </c>
      <c r="AF8">
        <v>0</v>
      </c>
      <c r="AG8">
        <v>1</v>
      </c>
      <c r="AH8" t="s">
        <v>24</v>
      </c>
      <c r="AI8">
        <v>0</v>
      </c>
      <c r="AJ8" t="s">
        <v>24</v>
      </c>
      <c r="AK8" t="s">
        <v>24</v>
      </c>
      <c r="AL8" t="s">
        <v>24</v>
      </c>
      <c r="AM8" t="s">
        <v>24</v>
      </c>
      <c r="AN8" t="s">
        <v>24</v>
      </c>
      <c r="AO8" t="s">
        <v>24</v>
      </c>
      <c r="AP8" t="s">
        <v>24</v>
      </c>
      <c r="AQ8" t="s">
        <v>24</v>
      </c>
      <c r="AR8" t="s">
        <v>24</v>
      </c>
      <c r="AS8" t="s">
        <v>24</v>
      </c>
      <c r="AT8" t="s">
        <v>24</v>
      </c>
    </row>
    <row r="9" spans="1:46" x14ac:dyDescent="0.15">
      <c r="A9">
        <v>1</v>
      </c>
      <c r="B9">
        <v>1</v>
      </c>
      <c r="C9">
        <v>8</v>
      </c>
      <c r="D9">
        <v>0</v>
      </c>
      <c r="G9">
        <v>0</v>
      </c>
      <c r="H9">
        <v>0</v>
      </c>
      <c r="I9">
        <v>0</v>
      </c>
      <c r="J9">
        <v>0</v>
      </c>
      <c r="K9">
        <v>0</v>
      </c>
      <c r="S9">
        <v>0</v>
      </c>
      <c r="Z9">
        <v>0</v>
      </c>
      <c r="AB9" t="s">
        <v>24</v>
      </c>
      <c r="AC9" t="s">
        <v>24</v>
      </c>
      <c r="AD9" t="s">
        <v>24</v>
      </c>
      <c r="AE9" t="s">
        <v>24</v>
      </c>
      <c r="AF9">
        <v>0</v>
      </c>
      <c r="AG9">
        <v>1</v>
      </c>
      <c r="AH9" t="s">
        <v>24</v>
      </c>
      <c r="AI9">
        <v>0</v>
      </c>
      <c r="AJ9" t="s">
        <v>24</v>
      </c>
      <c r="AK9" t="s">
        <v>24</v>
      </c>
      <c r="AL9" t="s">
        <v>24</v>
      </c>
      <c r="AM9" t="s">
        <v>24</v>
      </c>
      <c r="AN9" t="s">
        <v>24</v>
      </c>
      <c r="AO9" t="s">
        <v>24</v>
      </c>
      <c r="AP9" t="s">
        <v>24</v>
      </c>
      <c r="AQ9" t="s">
        <v>24</v>
      </c>
      <c r="AR9" t="s">
        <v>24</v>
      </c>
      <c r="AS9" t="s">
        <v>24</v>
      </c>
      <c r="AT9" t="s">
        <v>24</v>
      </c>
    </row>
    <row r="10" spans="1:46" x14ac:dyDescent="0.15">
      <c r="A10">
        <v>1</v>
      </c>
      <c r="B10">
        <v>2</v>
      </c>
      <c r="C10">
        <v>1</v>
      </c>
      <c r="D10">
        <v>0</v>
      </c>
      <c r="G10">
        <v>103</v>
      </c>
      <c r="H10">
        <v>0</v>
      </c>
      <c r="I10">
        <v>0</v>
      </c>
      <c r="J10">
        <v>0</v>
      </c>
      <c r="K10">
        <v>0</v>
      </c>
      <c r="R10" t="s">
        <v>2325</v>
      </c>
      <c r="S10">
        <v>0</v>
      </c>
      <c r="W10" t="s">
        <v>24</v>
      </c>
      <c r="Z10">
        <v>2</v>
      </c>
      <c r="AB10" t="s">
        <v>24</v>
      </c>
      <c r="AC10" t="s">
        <v>24</v>
      </c>
      <c r="AD10" t="s">
        <v>24</v>
      </c>
      <c r="AE10" t="s">
        <v>24</v>
      </c>
      <c r="AF10">
        <v>0</v>
      </c>
      <c r="AG10">
        <v>1</v>
      </c>
      <c r="AH10" t="s">
        <v>24</v>
      </c>
      <c r="AI10">
        <v>0</v>
      </c>
      <c r="AJ10" t="s">
        <v>24</v>
      </c>
      <c r="AK10" t="s">
        <v>24</v>
      </c>
      <c r="AL10" t="s">
        <v>24</v>
      </c>
      <c r="AM10" t="s">
        <v>24</v>
      </c>
      <c r="AN10" t="s">
        <v>24</v>
      </c>
      <c r="AO10" t="s">
        <v>24</v>
      </c>
      <c r="AP10" t="s">
        <v>24</v>
      </c>
      <c r="AQ10" t="s">
        <v>24</v>
      </c>
      <c r="AR10" t="s">
        <v>24</v>
      </c>
      <c r="AS10" t="s">
        <v>24</v>
      </c>
      <c r="AT10" t="s">
        <v>24</v>
      </c>
    </row>
    <row r="11" spans="1:46" x14ac:dyDescent="0.15">
      <c r="A11">
        <v>1</v>
      </c>
      <c r="B11">
        <v>2</v>
      </c>
      <c r="C11">
        <v>2</v>
      </c>
      <c r="D11">
        <v>0</v>
      </c>
      <c r="G11">
        <v>1201</v>
      </c>
      <c r="H11">
        <v>0</v>
      </c>
      <c r="I11">
        <v>0</v>
      </c>
      <c r="J11">
        <v>0</v>
      </c>
      <c r="K11">
        <v>0</v>
      </c>
      <c r="R11" t="s">
        <v>2326</v>
      </c>
      <c r="S11">
        <v>0</v>
      </c>
      <c r="W11" t="s">
        <v>24</v>
      </c>
      <c r="Z11">
        <v>2</v>
      </c>
      <c r="AB11" t="s">
        <v>24</v>
      </c>
      <c r="AC11" t="s">
        <v>24</v>
      </c>
      <c r="AD11" t="s">
        <v>24</v>
      </c>
      <c r="AE11" t="s">
        <v>24</v>
      </c>
      <c r="AF11">
        <v>0</v>
      </c>
      <c r="AG11">
        <v>1</v>
      </c>
      <c r="AH11" t="s">
        <v>24</v>
      </c>
      <c r="AI11">
        <v>0</v>
      </c>
      <c r="AJ11" t="s">
        <v>24</v>
      </c>
      <c r="AK11" t="s">
        <v>24</v>
      </c>
      <c r="AL11" t="s">
        <v>24</v>
      </c>
      <c r="AM11" t="s">
        <v>24</v>
      </c>
      <c r="AN11" t="s">
        <v>24</v>
      </c>
      <c r="AO11" t="s">
        <v>24</v>
      </c>
      <c r="AP11" t="s">
        <v>24</v>
      </c>
      <c r="AQ11" t="s">
        <v>24</v>
      </c>
      <c r="AR11" t="s">
        <v>24</v>
      </c>
      <c r="AS11" t="s">
        <v>24</v>
      </c>
      <c r="AT11" t="s">
        <v>24</v>
      </c>
    </row>
    <row r="12" spans="1:46" x14ac:dyDescent="0.15">
      <c r="A12">
        <v>1</v>
      </c>
      <c r="B12">
        <v>2</v>
      </c>
      <c r="C12">
        <v>3</v>
      </c>
      <c r="D12">
        <v>0</v>
      </c>
      <c r="G12">
        <v>1163</v>
      </c>
      <c r="H12">
        <v>0</v>
      </c>
      <c r="I12">
        <v>0</v>
      </c>
      <c r="J12">
        <v>0</v>
      </c>
      <c r="K12">
        <v>0</v>
      </c>
      <c r="R12" t="s">
        <v>2327</v>
      </c>
      <c r="S12">
        <v>0</v>
      </c>
      <c r="W12" t="s">
        <v>24</v>
      </c>
      <c r="Z12">
        <v>2</v>
      </c>
      <c r="AB12" t="s">
        <v>24</v>
      </c>
      <c r="AC12" t="s">
        <v>24</v>
      </c>
      <c r="AD12" t="s">
        <v>24</v>
      </c>
      <c r="AE12" t="s">
        <v>24</v>
      </c>
      <c r="AF12">
        <v>0</v>
      </c>
      <c r="AG12">
        <v>1</v>
      </c>
      <c r="AH12" t="s">
        <v>24</v>
      </c>
      <c r="AI12">
        <v>0</v>
      </c>
      <c r="AJ12" t="s">
        <v>24</v>
      </c>
      <c r="AK12" t="s">
        <v>24</v>
      </c>
      <c r="AL12" t="s">
        <v>24</v>
      </c>
      <c r="AM12" t="s">
        <v>24</v>
      </c>
      <c r="AN12" t="s">
        <v>24</v>
      </c>
      <c r="AO12" t="s">
        <v>24</v>
      </c>
      <c r="AP12" t="s">
        <v>24</v>
      </c>
      <c r="AQ12" t="s">
        <v>24</v>
      </c>
      <c r="AR12" t="s">
        <v>24</v>
      </c>
      <c r="AS12" t="s">
        <v>24</v>
      </c>
      <c r="AT12" t="s">
        <v>24</v>
      </c>
    </row>
    <row r="13" spans="1:46" x14ac:dyDescent="0.15">
      <c r="A13">
        <v>1</v>
      </c>
      <c r="B13">
        <v>2</v>
      </c>
      <c r="C13">
        <v>4</v>
      </c>
      <c r="D13">
        <v>0</v>
      </c>
      <c r="G13">
        <v>45</v>
      </c>
      <c r="H13">
        <v>0</v>
      </c>
      <c r="I13">
        <v>0</v>
      </c>
      <c r="J13">
        <v>0</v>
      </c>
      <c r="K13">
        <v>0</v>
      </c>
      <c r="R13" t="s">
        <v>2328</v>
      </c>
      <c r="S13">
        <v>0</v>
      </c>
      <c r="W13" t="s">
        <v>24</v>
      </c>
      <c r="Z13">
        <v>2</v>
      </c>
      <c r="AB13" t="s">
        <v>24</v>
      </c>
      <c r="AC13" t="s">
        <v>24</v>
      </c>
      <c r="AD13" t="s">
        <v>24</v>
      </c>
      <c r="AE13" t="s">
        <v>24</v>
      </c>
      <c r="AF13">
        <v>0</v>
      </c>
      <c r="AG13">
        <v>1</v>
      </c>
      <c r="AH13" t="s">
        <v>24</v>
      </c>
      <c r="AI13">
        <v>0</v>
      </c>
      <c r="AJ13" t="s">
        <v>24</v>
      </c>
      <c r="AK13" t="s">
        <v>24</v>
      </c>
      <c r="AL13" t="s">
        <v>24</v>
      </c>
      <c r="AM13" t="s">
        <v>24</v>
      </c>
      <c r="AN13" t="s">
        <v>24</v>
      </c>
      <c r="AO13" t="s">
        <v>24</v>
      </c>
      <c r="AP13" t="s">
        <v>24</v>
      </c>
      <c r="AQ13" t="s">
        <v>24</v>
      </c>
      <c r="AR13" t="s">
        <v>24</v>
      </c>
      <c r="AS13" t="s">
        <v>24</v>
      </c>
      <c r="AT13" t="s">
        <v>24</v>
      </c>
    </row>
    <row r="14" spans="1:46" x14ac:dyDescent="0.15">
      <c r="A14">
        <v>1</v>
      </c>
      <c r="B14">
        <v>2</v>
      </c>
      <c r="C14">
        <v>5</v>
      </c>
      <c r="D14">
        <v>0</v>
      </c>
      <c r="G14">
        <v>118</v>
      </c>
      <c r="H14">
        <v>0</v>
      </c>
      <c r="I14">
        <v>0</v>
      </c>
      <c r="J14">
        <v>0</v>
      </c>
      <c r="K14">
        <v>0</v>
      </c>
      <c r="R14" t="s">
        <v>2329</v>
      </c>
      <c r="S14">
        <v>0</v>
      </c>
      <c r="W14" t="s">
        <v>24</v>
      </c>
      <c r="Z14">
        <v>2</v>
      </c>
      <c r="AB14" t="s">
        <v>24</v>
      </c>
      <c r="AC14" t="s">
        <v>24</v>
      </c>
      <c r="AD14" t="s">
        <v>24</v>
      </c>
      <c r="AE14" t="s">
        <v>24</v>
      </c>
      <c r="AF14">
        <v>0</v>
      </c>
      <c r="AG14">
        <v>1</v>
      </c>
      <c r="AH14" t="s">
        <v>24</v>
      </c>
      <c r="AI14">
        <v>0</v>
      </c>
      <c r="AJ14" t="s">
        <v>24</v>
      </c>
      <c r="AK14" t="s">
        <v>24</v>
      </c>
      <c r="AL14" t="s">
        <v>24</v>
      </c>
      <c r="AM14" t="s">
        <v>24</v>
      </c>
      <c r="AN14" t="s">
        <v>24</v>
      </c>
      <c r="AO14" t="s">
        <v>24</v>
      </c>
      <c r="AP14" t="s">
        <v>24</v>
      </c>
      <c r="AQ14" t="s">
        <v>24</v>
      </c>
      <c r="AR14" t="s">
        <v>24</v>
      </c>
      <c r="AS14" t="s">
        <v>24</v>
      </c>
      <c r="AT14" t="s">
        <v>24</v>
      </c>
    </row>
    <row r="15" spans="1:46" x14ac:dyDescent="0.15">
      <c r="A15">
        <v>1</v>
      </c>
      <c r="B15">
        <v>2</v>
      </c>
      <c r="C15">
        <v>6</v>
      </c>
      <c r="D15">
        <v>0</v>
      </c>
      <c r="G15">
        <v>1062</v>
      </c>
      <c r="H15">
        <v>0</v>
      </c>
      <c r="I15">
        <v>0</v>
      </c>
      <c r="J15">
        <v>0</v>
      </c>
      <c r="K15">
        <v>0</v>
      </c>
      <c r="R15" t="s">
        <v>2330</v>
      </c>
      <c r="S15">
        <v>0</v>
      </c>
      <c r="W15" t="s">
        <v>24</v>
      </c>
      <c r="Z15">
        <v>2</v>
      </c>
      <c r="AB15" t="s">
        <v>24</v>
      </c>
      <c r="AC15" t="s">
        <v>24</v>
      </c>
      <c r="AD15" t="s">
        <v>24</v>
      </c>
      <c r="AE15" t="s">
        <v>24</v>
      </c>
      <c r="AF15">
        <v>0</v>
      </c>
      <c r="AG15">
        <v>1</v>
      </c>
      <c r="AH15" t="s">
        <v>24</v>
      </c>
      <c r="AI15">
        <v>0</v>
      </c>
      <c r="AJ15" t="s">
        <v>24</v>
      </c>
      <c r="AK15" t="s">
        <v>24</v>
      </c>
      <c r="AL15" t="s">
        <v>24</v>
      </c>
      <c r="AM15" t="s">
        <v>24</v>
      </c>
      <c r="AN15" t="s">
        <v>24</v>
      </c>
      <c r="AO15" t="s">
        <v>24</v>
      </c>
      <c r="AP15" t="s">
        <v>24</v>
      </c>
      <c r="AQ15" t="s">
        <v>24</v>
      </c>
      <c r="AR15" t="s">
        <v>24</v>
      </c>
      <c r="AS15" t="s">
        <v>24</v>
      </c>
      <c r="AT15" t="s">
        <v>24</v>
      </c>
    </row>
    <row r="16" spans="1:46" x14ac:dyDescent="0.15">
      <c r="A16">
        <v>1</v>
      </c>
      <c r="B16">
        <v>2</v>
      </c>
      <c r="C16">
        <v>7</v>
      </c>
      <c r="D16">
        <v>0</v>
      </c>
      <c r="G16">
        <v>67</v>
      </c>
      <c r="H16">
        <v>0</v>
      </c>
      <c r="I16">
        <v>0</v>
      </c>
      <c r="J16">
        <v>0</v>
      </c>
      <c r="K16">
        <v>0</v>
      </c>
      <c r="R16" t="s">
        <v>2331</v>
      </c>
      <c r="S16">
        <v>0</v>
      </c>
      <c r="W16" t="s">
        <v>24</v>
      </c>
      <c r="Z16">
        <v>2</v>
      </c>
      <c r="AB16" t="s">
        <v>24</v>
      </c>
      <c r="AC16" t="s">
        <v>24</v>
      </c>
      <c r="AD16" t="s">
        <v>24</v>
      </c>
      <c r="AE16" t="s">
        <v>24</v>
      </c>
      <c r="AF16">
        <v>0</v>
      </c>
      <c r="AG16">
        <v>1</v>
      </c>
      <c r="AH16" t="s">
        <v>24</v>
      </c>
      <c r="AI16">
        <v>0</v>
      </c>
      <c r="AJ16" t="s">
        <v>24</v>
      </c>
      <c r="AK16" t="s">
        <v>24</v>
      </c>
      <c r="AL16" t="s">
        <v>24</v>
      </c>
      <c r="AM16" t="s">
        <v>24</v>
      </c>
      <c r="AN16" t="s">
        <v>24</v>
      </c>
      <c r="AO16" t="s">
        <v>24</v>
      </c>
      <c r="AP16" t="s">
        <v>24</v>
      </c>
      <c r="AQ16" t="s">
        <v>24</v>
      </c>
      <c r="AR16" t="s">
        <v>24</v>
      </c>
      <c r="AS16" t="s">
        <v>24</v>
      </c>
      <c r="AT16" t="s">
        <v>24</v>
      </c>
    </row>
    <row r="17" spans="1:46" x14ac:dyDescent="0.15">
      <c r="A17">
        <v>1</v>
      </c>
      <c r="B17">
        <v>2</v>
      </c>
      <c r="C17">
        <v>8</v>
      </c>
      <c r="D17">
        <v>0</v>
      </c>
      <c r="G17">
        <v>0</v>
      </c>
      <c r="H17">
        <v>0</v>
      </c>
      <c r="I17">
        <v>0</v>
      </c>
      <c r="J17">
        <v>0</v>
      </c>
      <c r="K17">
        <v>0</v>
      </c>
      <c r="S17">
        <v>0</v>
      </c>
      <c r="Z17">
        <v>0</v>
      </c>
      <c r="AB17" t="s">
        <v>24</v>
      </c>
      <c r="AC17" t="s">
        <v>24</v>
      </c>
      <c r="AD17" t="s">
        <v>24</v>
      </c>
      <c r="AE17" t="s">
        <v>24</v>
      </c>
      <c r="AF17">
        <v>0</v>
      </c>
      <c r="AG17">
        <v>1</v>
      </c>
      <c r="AH17" t="s">
        <v>24</v>
      </c>
      <c r="AI17">
        <v>0</v>
      </c>
      <c r="AJ17" t="s">
        <v>24</v>
      </c>
      <c r="AK17" t="s">
        <v>24</v>
      </c>
      <c r="AL17" t="s">
        <v>24</v>
      </c>
      <c r="AM17" t="s">
        <v>24</v>
      </c>
      <c r="AN17" t="s">
        <v>24</v>
      </c>
      <c r="AO17" t="s">
        <v>24</v>
      </c>
      <c r="AP17" t="s">
        <v>24</v>
      </c>
      <c r="AQ17" t="s">
        <v>24</v>
      </c>
      <c r="AR17" t="s">
        <v>24</v>
      </c>
      <c r="AS17" t="s">
        <v>24</v>
      </c>
      <c r="AT17" t="s">
        <v>24</v>
      </c>
    </row>
    <row r="18" spans="1:46" x14ac:dyDescent="0.15">
      <c r="A18">
        <v>2</v>
      </c>
      <c r="B18">
        <v>1</v>
      </c>
      <c r="C18">
        <v>1</v>
      </c>
      <c r="D18">
        <v>0</v>
      </c>
      <c r="G18">
        <v>24</v>
      </c>
      <c r="H18">
        <v>0</v>
      </c>
      <c r="I18">
        <v>0</v>
      </c>
      <c r="J18">
        <v>0</v>
      </c>
      <c r="K18">
        <v>0</v>
      </c>
      <c r="R18" t="s">
        <v>2332</v>
      </c>
      <c r="S18">
        <v>0</v>
      </c>
      <c r="W18" t="s">
        <v>24</v>
      </c>
      <c r="Z18">
        <v>2</v>
      </c>
      <c r="AB18" t="s">
        <v>24</v>
      </c>
      <c r="AC18" t="s">
        <v>24</v>
      </c>
      <c r="AD18" t="s">
        <v>24</v>
      </c>
      <c r="AE18" t="s">
        <v>24</v>
      </c>
      <c r="AF18">
        <v>0</v>
      </c>
      <c r="AG18">
        <v>2</v>
      </c>
      <c r="AH18" t="s">
        <v>24</v>
      </c>
      <c r="AI18">
        <v>0</v>
      </c>
      <c r="AJ18" t="s">
        <v>24</v>
      </c>
      <c r="AK18" t="s">
        <v>24</v>
      </c>
      <c r="AL18" t="s">
        <v>24</v>
      </c>
      <c r="AM18" t="s">
        <v>24</v>
      </c>
      <c r="AN18" t="s">
        <v>24</v>
      </c>
      <c r="AO18" t="s">
        <v>24</v>
      </c>
      <c r="AP18" t="s">
        <v>24</v>
      </c>
      <c r="AQ18" t="s">
        <v>24</v>
      </c>
      <c r="AR18" t="s">
        <v>24</v>
      </c>
      <c r="AS18" t="s">
        <v>24</v>
      </c>
      <c r="AT18" t="s">
        <v>24</v>
      </c>
    </row>
    <row r="19" spans="1:46" x14ac:dyDescent="0.15">
      <c r="A19">
        <v>2</v>
      </c>
      <c r="B19">
        <v>1</v>
      </c>
      <c r="C19">
        <v>2</v>
      </c>
      <c r="D19">
        <v>0</v>
      </c>
      <c r="G19">
        <v>1503</v>
      </c>
      <c r="H19">
        <v>0</v>
      </c>
      <c r="I19">
        <v>0</v>
      </c>
      <c r="J19">
        <v>0</v>
      </c>
      <c r="K19">
        <v>0</v>
      </c>
      <c r="R19" t="s">
        <v>2333</v>
      </c>
      <c r="S19">
        <v>0</v>
      </c>
      <c r="W19" t="s">
        <v>24</v>
      </c>
      <c r="Z19">
        <v>2</v>
      </c>
      <c r="AB19" t="s">
        <v>24</v>
      </c>
      <c r="AC19" t="s">
        <v>24</v>
      </c>
      <c r="AD19" t="s">
        <v>24</v>
      </c>
      <c r="AE19" t="s">
        <v>24</v>
      </c>
      <c r="AF19">
        <v>0</v>
      </c>
      <c r="AG19">
        <v>2</v>
      </c>
      <c r="AH19" t="s">
        <v>24</v>
      </c>
      <c r="AI19">
        <v>0</v>
      </c>
      <c r="AJ19" t="s">
        <v>24</v>
      </c>
      <c r="AK19" t="s">
        <v>24</v>
      </c>
      <c r="AL19" t="s">
        <v>24</v>
      </c>
      <c r="AM19" t="s">
        <v>24</v>
      </c>
      <c r="AN19" t="s">
        <v>24</v>
      </c>
      <c r="AO19" t="s">
        <v>24</v>
      </c>
      <c r="AP19" t="s">
        <v>24</v>
      </c>
      <c r="AQ19" t="s">
        <v>24</v>
      </c>
      <c r="AR19" t="s">
        <v>24</v>
      </c>
      <c r="AS19" t="s">
        <v>24</v>
      </c>
      <c r="AT19" t="s">
        <v>24</v>
      </c>
    </row>
    <row r="20" spans="1:46" x14ac:dyDescent="0.15">
      <c r="A20">
        <v>2</v>
      </c>
      <c r="B20">
        <v>1</v>
      </c>
      <c r="C20">
        <v>3</v>
      </c>
      <c r="D20">
        <v>0</v>
      </c>
      <c r="G20">
        <v>1174</v>
      </c>
      <c r="H20">
        <v>0</v>
      </c>
      <c r="I20">
        <v>0</v>
      </c>
      <c r="J20">
        <v>0</v>
      </c>
      <c r="K20">
        <v>0</v>
      </c>
      <c r="R20" t="s">
        <v>2334</v>
      </c>
      <c r="S20">
        <v>0</v>
      </c>
      <c r="W20" t="s">
        <v>24</v>
      </c>
      <c r="Z20">
        <v>2</v>
      </c>
      <c r="AB20" t="s">
        <v>24</v>
      </c>
      <c r="AC20" t="s">
        <v>24</v>
      </c>
      <c r="AD20" t="s">
        <v>24</v>
      </c>
      <c r="AE20" t="s">
        <v>24</v>
      </c>
      <c r="AF20">
        <v>0</v>
      </c>
      <c r="AG20">
        <v>2</v>
      </c>
      <c r="AH20" t="s">
        <v>24</v>
      </c>
      <c r="AI20">
        <v>0</v>
      </c>
      <c r="AJ20" t="s">
        <v>24</v>
      </c>
      <c r="AK20" t="s">
        <v>24</v>
      </c>
      <c r="AL20" t="s">
        <v>24</v>
      </c>
      <c r="AM20" t="s">
        <v>24</v>
      </c>
      <c r="AN20" t="s">
        <v>24</v>
      </c>
      <c r="AO20" t="s">
        <v>24</v>
      </c>
      <c r="AP20" t="s">
        <v>24</v>
      </c>
      <c r="AQ20" t="s">
        <v>24</v>
      </c>
      <c r="AR20" t="s">
        <v>24</v>
      </c>
      <c r="AS20" t="s">
        <v>24</v>
      </c>
      <c r="AT20" t="s">
        <v>24</v>
      </c>
    </row>
    <row r="21" spans="1:46" x14ac:dyDescent="0.15">
      <c r="A21">
        <v>2</v>
      </c>
      <c r="B21">
        <v>1</v>
      </c>
      <c r="C21">
        <v>4</v>
      </c>
      <c r="D21">
        <v>0</v>
      </c>
      <c r="G21">
        <v>1077</v>
      </c>
      <c r="H21">
        <v>0</v>
      </c>
      <c r="I21">
        <v>0</v>
      </c>
      <c r="J21">
        <v>0</v>
      </c>
      <c r="K21">
        <v>0</v>
      </c>
      <c r="R21" t="s">
        <v>2335</v>
      </c>
      <c r="S21">
        <v>0</v>
      </c>
      <c r="W21" t="s">
        <v>24</v>
      </c>
      <c r="Z21">
        <v>2</v>
      </c>
      <c r="AB21" t="s">
        <v>24</v>
      </c>
      <c r="AC21" t="s">
        <v>24</v>
      </c>
      <c r="AD21" t="s">
        <v>24</v>
      </c>
      <c r="AE21" t="s">
        <v>24</v>
      </c>
      <c r="AF21">
        <v>0</v>
      </c>
      <c r="AG21">
        <v>2</v>
      </c>
      <c r="AH21" t="s">
        <v>24</v>
      </c>
      <c r="AI21">
        <v>0</v>
      </c>
      <c r="AJ21" t="s">
        <v>24</v>
      </c>
      <c r="AK21" t="s">
        <v>24</v>
      </c>
      <c r="AL21" t="s">
        <v>24</v>
      </c>
      <c r="AM21" t="s">
        <v>24</v>
      </c>
      <c r="AN21" t="s">
        <v>24</v>
      </c>
      <c r="AO21" t="s">
        <v>24</v>
      </c>
      <c r="AP21" t="s">
        <v>24</v>
      </c>
      <c r="AQ21" t="s">
        <v>24</v>
      </c>
      <c r="AR21" t="s">
        <v>24</v>
      </c>
      <c r="AS21" t="s">
        <v>24</v>
      </c>
      <c r="AT21" t="s">
        <v>24</v>
      </c>
    </row>
    <row r="22" spans="1:46" x14ac:dyDescent="0.15">
      <c r="A22">
        <v>2</v>
      </c>
      <c r="B22">
        <v>1</v>
      </c>
      <c r="C22">
        <v>5</v>
      </c>
      <c r="D22">
        <v>0</v>
      </c>
      <c r="G22">
        <v>514</v>
      </c>
      <c r="H22">
        <v>0</v>
      </c>
      <c r="I22">
        <v>0</v>
      </c>
      <c r="J22">
        <v>0</v>
      </c>
      <c r="K22">
        <v>0</v>
      </c>
      <c r="R22" t="s">
        <v>2336</v>
      </c>
      <c r="S22">
        <v>0</v>
      </c>
      <c r="W22" t="s">
        <v>24</v>
      </c>
      <c r="Z22">
        <v>2</v>
      </c>
      <c r="AB22" t="s">
        <v>24</v>
      </c>
      <c r="AC22" t="s">
        <v>24</v>
      </c>
      <c r="AD22" t="s">
        <v>24</v>
      </c>
      <c r="AE22" t="s">
        <v>24</v>
      </c>
      <c r="AF22">
        <v>0</v>
      </c>
      <c r="AG22">
        <v>2</v>
      </c>
      <c r="AH22" t="s">
        <v>24</v>
      </c>
      <c r="AI22">
        <v>0</v>
      </c>
      <c r="AJ22" t="s">
        <v>24</v>
      </c>
      <c r="AK22" t="s">
        <v>24</v>
      </c>
      <c r="AL22" t="s">
        <v>24</v>
      </c>
      <c r="AM22" t="s">
        <v>24</v>
      </c>
      <c r="AN22" t="s">
        <v>24</v>
      </c>
      <c r="AO22" t="s">
        <v>24</v>
      </c>
      <c r="AP22" t="s">
        <v>24</v>
      </c>
      <c r="AQ22" t="s">
        <v>24</v>
      </c>
      <c r="AR22" t="s">
        <v>24</v>
      </c>
      <c r="AS22" t="s">
        <v>24</v>
      </c>
      <c r="AT22" t="s">
        <v>24</v>
      </c>
    </row>
    <row r="23" spans="1:46" x14ac:dyDescent="0.15">
      <c r="A23">
        <v>2</v>
      </c>
      <c r="B23">
        <v>1</v>
      </c>
      <c r="C23">
        <v>6</v>
      </c>
      <c r="D23">
        <v>0</v>
      </c>
      <c r="G23">
        <v>1213</v>
      </c>
      <c r="H23">
        <v>0</v>
      </c>
      <c r="I23">
        <v>0</v>
      </c>
      <c r="J23">
        <v>0</v>
      </c>
      <c r="K23">
        <v>0</v>
      </c>
      <c r="R23" t="s">
        <v>2337</v>
      </c>
      <c r="S23">
        <v>0</v>
      </c>
      <c r="W23" t="s">
        <v>24</v>
      </c>
      <c r="Z23">
        <v>2</v>
      </c>
      <c r="AB23" t="s">
        <v>24</v>
      </c>
      <c r="AC23" t="s">
        <v>24</v>
      </c>
      <c r="AD23" t="s">
        <v>24</v>
      </c>
      <c r="AE23" t="s">
        <v>24</v>
      </c>
      <c r="AF23">
        <v>0</v>
      </c>
      <c r="AG23">
        <v>2</v>
      </c>
      <c r="AH23" t="s">
        <v>24</v>
      </c>
      <c r="AI23">
        <v>0</v>
      </c>
      <c r="AJ23" t="s">
        <v>24</v>
      </c>
      <c r="AK23" t="s">
        <v>24</v>
      </c>
      <c r="AL23" t="s">
        <v>24</v>
      </c>
      <c r="AM23" t="s">
        <v>24</v>
      </c>
      <c r="AN23" t="s">
        <v>24</v>
      </c>
      <c r="AO23" t="s">
        <v>24</v>
      </c>
      <c r="AP23" t="s">
        <v>24</v>
      </c>
      <c r="AQ23" t="s">
        <v>24</v>
      </c>
      <c r="AR23" t="s">
        <v>24</v>
      </c>
      <c r="AS23" t="s">
        <v>24</v>
      </c>
      <c r="AT23" t="s">
        <v>24</v>
      </c>
    </row>
    <row r="24" spans="1:46" x14ac:dyDescent="0.15">
      <c r="A24">
        <v>2</v>
      </c>
      <c r="B24">
        <v>1</v>
      </c>
      <c r="C24">
        <v>7</v>
      </c>
      <c r="D24">
        <v>0</v>
      </c>
      <c r="G24">
        <v>527</v>
      </c>
      <c r="H24">
        <v>0</v>
      </c>
      <c r="I24">
        <v>0</v>
      </c>
      <c r="J24">
        <v>0</v>
      </c>
      <c r="K24">
        <v>0</v>
      </c>
      <c r="R24" t="s">
        <v>2338</v>
      </c>
      <c r="S24">
        <v>0</v>
      </c>
      <c r="W24" t="s">
        <v>24</v>
      </c>
      <c r="Z24">
        <v>2</v>
      </c>
      <c r="AB24" t="s">
        <v>24</v>
      </c>
      <c r="AC24" t="s">
        <v>24</v>
      </c>
      <c r="AD24" t="s">
        <v>24</v>
      </c>
      <c r="AE24" t="s">
        <v>24</v>
      </c>
      <c r="AF24">
        <v>0</v>
      </c>
      <c r="AG24">
        <v>2</v>
      </c>
      <c r="AH24" t="s">
        <v>24</v>
      </c>
      <c r="AI24">
        <v>0</v>
      </c>
      <c r="AJ24" t="s">
        <v>24</v>
      </c>
      <c r="AK24" t="s">
        <v>24</v>
      </c>
      <c r="AL24" t="s">
        <v>24</v>
      </c>
      <c r="AM24" t="s">
        <v>24</v>
      </c>
      <c r="AN24" t="s">
        <v>24</v>
      </c>
      <c r="AO24" t="s">
        <v>24</v>
      </c>
      <c r="AP24" t="s">
        <v>24</v>
      </c>
      <c r="AQ24" t="s">
        <v>24</v>
      </c>
      <c r="AR24" t="s">
        <v>24</v>
      </c>
      <c r="AS24" t="s">
        <v>24</v>
      </c>
      <c r="AT24" t="s">
        <v>24</v>
      </c>
    </row>
    <row r="25" spans="1:46" x14ac:dyDescent="0.15">
      <c r="A25">
        <v>2</v>
      </c>
      <c r="B25">
        <v>1</v>
      </c>
      <c r="C25">
        <v>8</v>
      </c>
      <c r="D25">
        <v>0</v>
      </c>
      <c r="G25">
        <v>0</v>
      </c>
      <c r="H25">
        <v>0</v>
      </c>
      <c r="I25">
        <v>0</v>
      </c>
      <c r="J25">
        <v>0</v>
      </c>
      <c r="K25">
        <v>0</v>
      </c>
      <c r="S25">
        <v>0</v>
      </c>
      <c r="Z25">
        <v>0</v>
      </c>
      <c r="AB25" t="s">
        <v>24</v>
      </c>
      <c r="AC25" t="s">
        <v>24</v>
      </c>
      <c r="AD25" t="s">
        <v>24</v>
      </c>
      <c r="AE25" t="s">
        <v>24</v>
      </c>
      <c r="AF25">
        <v>0</v>
      </c>
      <c r="AG25">
        <v>2</v>
      </c>
      <c r="AH25" t="s">
        <v>24</v>
      </c>
      <c r="AI25">
        <v>0</v>
      </c>
      <c r="AJ25" t="s">
        <v>24</v>
      </c>
      <c r="AK25" t="s">
        <v>24</v>
      </c>
      <c r="AL25" t="s">
        <v>24</v>
      </c>
      <c r="AM25" t="s">
        <v>24</v>
      </c>
      <c r="AN25" t="s">
        <v>24</v>
      </c>
      <c r="AO25" t="s">
        <v>24</v>
      </c>
      <c r="AP25" t="s">
        <v>24</v>
      </c>
      <c r="AQ25" t="s">
        <v>24</v>
      </c>
      <c r="AR25" t="s">
        <v>24</v>
      </c>
      <c r="AS25" t="s">
        <v>24</v>
      </c>
      <c r="AT25" t="s">
        <v>24</v>
      </c>
    </row>
    <row r="26" spans="1:46" x14ac:dyDescent="0.15">
      <c r="A26">
        <v>2</v>
      </c>
      <c r="B26">
        <v>2</v>
      </c>
      <c r="C26">
        <v>1</v>
      </c>
      <c r="D26">
        <v>0</v>
      </c>
      <c r="G26">
        <v>1569</v>
      </c>
      <c r="H26">
        <v>0</v>
      </c>
      <c r="I26">
        <v>0</v>
      </c>
      <c r="J26">
        <v>0</v>
      </c>
      <c r="K26">
        <v>0</v>
      </c>
      <c r="R26" t="s">
        <v>2339</v>
      </c>
      <c r="S26">
        <v>0</v>
      </c>
      <c r="W26" t="s">
        <v>24</v>
      </c>
      <c r="Z26">
        <v>2</v>
      </c>
      <c r="AB26" t="s">
        <v>24</v>
      </c>
      <c r="AC26" t="s">
        <v>24</v>
      </c>
      <c r="AD26" t="s">
        <v>24</v>
      </c>
      <c r="AE26" t="s">
        <v>24</v>
      </c>
      <c r="AF26">
        <v>0</v>
      </c>
      <c r="AG26">
        <v>2</v>
      </c>
      <c r="AH26" t="s">
        <v>24</v>
      </c>
      <c r="AI26">
        <v>0</v>
      </c>
      <c r="AJ26" t="s">
        <v>24</v>
      </c>
      <c r="AK26" t="s">
        <v>24</v>
      </c>
      <c r="AL26" t="s">
        <v>24</v>
      </c>
      <c r="AM26" t="s">
        <v>24</v>
      </c>
      <c r="AN26" t="s">
        <v>24</v>
      </c>
      <c r="AO26" t="s">
        <v>24</v>
      </c>
      <c r="AP26" t="s">
        <v>24</v>
      </c>
      <c r="AQ26" t="s">
        <v>24</v>
      </c>
      <c r="AR26" t="s">
        <v>24</v>
      </c>
      <c r="AS26" t="s">
        <v>24</v>
      </c>
      <c r="AT26" t="s">
        <v>24</v>
      </c>
    </row>
    <row r="27" spans="1:46" x14ac:dyDescent="0.15">
      <c r="A27">
        <v>2</v>
      </c>
      <c r="B27">
        <v>2</v>
      </c>
      <c r="C27">
        <v>2</v>
      </c>
      <c r="D27">
        <v>0</v>
      </c>
      <c r="G27">
        <v>1214</v>
      </c>
      <c r="H27">
        <v>0</v>
      </c>
      <c r="I27">
        <v>0</v>
      </c>
      <c r="J27">
        <v>0</v>
      </c>
      <c r="K27">
        <v>0</v>
      </c>
      <c r="R27" t="s">
        <v>2340</v>
      </c>
      <c r="S27">
        <v>0</v>
      </c>
      <c r="W27" t="s">
        <v>24</v>
      </c>
      <c r="Z27">
        <v>2</v>
      </c>
      <c r="AB27" t="s">
        <v>24</v>
      </c>
      <c r="AC27" t="s">
        <v>24</v>
      </c>
      <c r="AD27" t="s">
        <v>24</v>
      </c>
      <c r="AE27" t="s">
        <v>24</v>
      </c>
      <c r="AF27">
        <v>0</v>
      </c>
      <c r="AG27">
        <v>2</v>
      </c>
      <c r="AH27" t="s">
        <v>24</v>
      </c>
      <c r="AI27">
        <v>0</v>
      </c>
      <c r="AJ27" t="s">
        <v>24</v>
      </c>
      <c r="AK27" t="s">
        <v>24</v>
      </c>
      <c r="AL27" t="s">
        <v>24</v>
      </c>
      <c r="AM27" t="s">
        <v>24</v>
      </c>
      <c r="AN27" t="s">
        <v>24</v>
      </c>
      <c r="AO27" t="s">
        <v>24</v>
      </c>
      <c r="AP27" t="s">
        <v>24</v>
      </c>
      <c r="AQ27" t="s">
        <v>24</v>
      </c>
      <c r="AR27" t="s">
        <v>24</v>
      </c>
      <c r="AS27" t="s">
        <v>24</v>
      </c>
      <c r="AT27" t="s">
        <v>24</v>
      </c>
    </row>
    <row r="28" spans="1:46" x14ac:dyDescent="0.15">
      <c r="A28">
        <v>2</v>
      </c>
      <c r="B28">
        <v>2</v>
      </c>
      <c r="C28">
        <v>3</v>
      </c>
      <c r="D28">
        <v>0</v>
      </c>
      <c r="G28">
        <v>39</v>
      </c>
      <c r="H28">
        <v>0</v>
      </c>
      <c r="I28">
        <v>0</v>
      </c>
      <c r="J28">
        <v>0</v>
      </c>
      <c r="K28">
        <v>0</v>
      </c>
      <c r="R28" t="s">
        <v>2341</v>
      </c>
      <c r="S28">
        <v>0</v>
      </c>
      <c r="W28" t="s">
        <v>24</v>
      </c>
      <c r="Z28">
        <v>2</v>
      </c>
      <c r="AB28" t="s">
        <v>24</v>
      </c>
      <c r="AC28" t="s">
        <v>24</v>
      </c>
      <c r="AD28" t="s">
        <v>24</v>
      </c>
      <c r="AE28" t="s">
        <v>24</v>
      </c>
      <c r="AF28">
        <v>0</v>
      </c>
      <c r="AG28">
        <v>2</v>
      </c>
      <c r="AH28" t="s">
        <v>24</v>
      </c>
      <c r="AI28">
        <v>0</v>
      </c>
      <c r="AJ28" t="s">
        <v>24</v>
      </c>
      <c r="AK28" t="s">
        <v>24</v>
      </c>
      <c r="AL28" t="s">
        <v>24</v>
      </c>
      <c r="AM28" t="s">
        <v>24</v>
      </c>
      <c r="AN28" t="s">
        <v>24</v>
      </c>
      <c r="AO28" t="s">
        <v>24</v>
      </c>
      <c r="AP28" t="s">
        <v>24</v>
      </c>
      <c r="AQ28" t="s">
        <v>24</v>
      </c>
      <c r="AR28" t="s">
        <v>24</v>
      </c>
      <c r="AS28" t="s">
        <v>24</v>
      </c>
      <c r="AT28" t="s">
        <v>24</v>
      </c>
    </row>
    <row r="29" spans="1:46" x14ac:dyDescent="0.15">
      <c r="A29">
        <v>2</v>
      </c>
      <c r="B29">
        <v>2</v>
      </c>
      <c r="C29">
        <v>4</v>
      </c>
      <c r="D29">
        <v>0</v>
      </c>
      <c r="G29">
        <v>1003</v>
      </c>
      <c r="H29">
        <v>0</v>
      </c>
      <c r="I29">
        <v>0</v>
      </c>
      <c r="J29">
        <v>0</v>
      </c>
      <c r="K29">
        <v>0</v>
      </c>
      <c r="R29" t="s">
        <v>2342</v>
      </c>
      <c r="S29">
        <v>0</v>
      </c>
      <c r="W29" t="s">
        <v>24</v>
      </c>
      <c r="Z29">
        <v>2</v>
      </c>
      <c r="AB29" t="s">
        <v>24</v>
      </c>
      <c r="AC29" t="s">
        <v>24</v>
      </c>
      <c r="AD29" t="s">
        <v>24</v>
      </c>
      <c r="AE29" t="s">
        <v>24</v>
      </c>
      <c r="AF29">
        <v>0</v>
      </c>
      <c r="AG29">
        <v>2</v>
      </c>
      <c r="AH29" t="s">
        <v>24</v>
      </c>
      <c r="AI29">
        <v>0</v>
      </c>
      <c r="AJ29" t="s">
        <v>24</v>
      </c>
      <c r="AK29" t="s">
        <v>24</v>
      </c>
      <c r="AL29" t="s">
        <v>24</v>
      </c>
      <c r="AM29" t="s">
        <v>24</v>
      </c>
      <c r="AN29" t="s">
        <v>24</v>
      </c>
      <c r="AO29" t="s">
        <v>24</v>
      </c>
      <c r="AP29" t="s">
        <v>24</v>
      </c>
      <c r="AQ29" t="s">
        <v>24</v>
      </c>
      <c r="AR29" t="s">
        <v>24</v>
      </c>
      <c r="AS29" t="s">
        <v>24</v>
      </c>
      <c r="AT29" t="s">
        <v>24</v>
      </c>
    </row>
    <row r="30" spans="1:46" x14ac:dyDescent="0.15">
      <c r="A30">
        <v>2</v>
      </c>
      <c r="B30">
        <v>2</v>
      </c>
      <c r="C30">
        <v>5</v>
      </c>
      <c r="D30">
        <v>0</v>
      </c>
      <c r="G30">
        <v>1079</v>
      </c>
      <c r="H30">
        <v>0</v>
      </c>
      <c r="I30">
        <v>0</v>
      </c>
      <c r="J30">
        <v>0</v>
      </c>
      <c r="K30">
        <v>0</v>
      </c>
      <c r="R30" t="s">
        <v>2343</v>
      </c>
      <c r="S30">
        <v>0</v>
      </c>
      <c r="W30" t="s">
        <v>24</v>
      </c>
      <c r="Z30">
        <v>2</v>
      </c>
      <c r="AB30" t="s">
        <v>24</v>
      </c>
      <c r="AC30" t="s">
        <v>24</v>
      </c>
      <c r="AD30" t="s">
        <v>24</v>
      </c>
      <c r="AE30" t="s">
        <v>24</v>
      </c>
      <c r="AF30">
        <v>0</v>
      </c>
      <c r="AG30">
        <v>2</v>
      </c>
      <c r="AH30" t="s">
        <v>24</v>
      </c>
      <c r="AI30">
        <v>0</v>
      </c>
      <c r="AJ30" t="s">
        <v>24</v>
      </c>
      <c r="AK30" t="s">
        <v>24</v>
      </c>
      <c r="AL30" t="s">
        <v>24</v>
      </c>
      <c r="AM30" t="s">
        <v>24</v>
      </c>
      <c r="AN30" t="s">
        <v>24</v>
      </c>
      <c r="AO30" t="s">
        <v>24</v>
      </c>
      <c r="AP30" t="s">
        <v>24</v>
      </c>
      <c r="AQ30" t="s">
        <v>24</v>
      </c>
      <c r="AR30" t="s">
        <v>24</v>
      </c>
      <c r="AS30" t="s">
        <v>24</v>
      </c>
      <c r="AT30" t="s">
        <v>24</v>
      </c>
    </row>
    <row r="31" spans="1:46" x14ac:dyDescent="0.15">
      <c r="A31">
        <v>2</v>
      </c>
      <c r="B31">
        <v>2</v>
      </c>
      <c r="C31">
        <v>6</v>
      </c>
      <c r="D31">
        <v>0</v>
      </c>
      <c r="G31">
        <v>9</v>
      </c>
      <c r="H31">
        <v>0</v>
      </c>
      <c r="I31">
        <v>0</v>
      </c>
      <c r="J31">
        <v>0</v>
      </c>
      <c r="K31">
        <v>0</v>
      </c>
      <c r="R31" t="s">
        <v>2344</v>
      </c>
      <c r="S31">
        <v>0</v>
      </c>
      <c r="W31" t="s">
        <v>24</v>
      </c>
      <c r="Z31">
        <v>2</v>
      </c>
      <c r="AB31" t="s">
        <v>24</v>
      </c>
      <c r="AC31" t="s">
        <v>24</v>
      </c>
      <c r="AD31" t="s">
        <v>24</v>
      </c>
      <c r="AE31" t="s">
        <v>24</v>
      </c>
      <c r="AF31">
        <v>0</v>
      </c>
      <c r="AG31">
        <v>2</v>
      </c>
      <c r="AH31" t="s">
        <v>24</v>
      </c>
      <c r="AI31">
        <v>0</v>
      </c>
      <c r="AJ31" t="s">
        <v>24</v>
      </c>
      <c r="AK31" t="s">
        <v>24</v>
      </c>
      <c r="AL31" t="s">
        <v>24</v>
      </c>
      <c r="AM31" t="s">
        <v>24</v>
      </c>
      <c r="AN31" t="s">
        <v>24</v>
      </c>
      <c r="AO31" t="s">
        <v>24</v>
      </c>
      <c r="AP31" t="s">
        <v>24</v>
      </c>
      <c r="AQ31" t="s">
        <v>24</v>
      </c>
      <c r="AR31" t="s">
        <v>24</v>
      </c>
      <c r="AS31" t="s">
        <v>24</v>
      </c>
      <c r="AT31" t="s">
        <v>24</v>
      </c>
    </row>
    <row r="32" spans="1:46" x14ac:dyDescent="0.15">
      <c r="A32">
        <v>2</v>
      </c>
      <c r="B32">
        <v>2</v>
      </c>
      <c r="C32">
        <v>7</v>
      </c>
      <c r="D32">
        <v>0</v>
      </c>
      <c r="G32">
        <v>90</v>
      </c>
      <c r="H32">
        <v>0</v>
      </c>
      <c r="I32">
        <v>0</v>
      </c>
      <c r="J32">
        <v>0</v>
      </c>
      <c r="K32">
        <v>0</v>
      </c>
      <c r="R32" t="s">
        <v>2345</v>
      </c>
      <c r="S32">
        <v>0</v>
      </c>
      <c r="W32" t="s">
        <v>24</v>
      </c>
      <c r="Z32">
        <v>2</v>
      </c>
      <c r="AB32" t="s">
        <v>24</v>
      </c>
      <c r="AC32" t="s">
        <v>24</v>
      </c>
      <c r="AD32" t="s">
        <v>24</v>
      </c>
      <c r="AE32" t="s">
        <v>24</v>
      </c>
      <c r="AF32">
        <v>0</v>
      </c>
      <c r="AG32">
        <v>2</v>
      </c>
      <c r="AH32" t="s">
        <v>24</v>
      </c>
      <c r="AI32">
        <v>0</v>
      </c>
      <c r="AJ32" t="s">
        <v>24</v>
      </c>
      <c r="AK32" t="s">
        <v>24</v>
      </c>
      <c r="AL32" t="s">
        <v>24</v>
      </c>
      <c r="AM32" t="s">
        <v>24</v>
      </c>
      <c r="AN32" t="s">
        <v>24</v>
      </c>
      <c r="AO32" t="s">
        <v>24</v>
      </c>
      <c r="AP32" t="s">
        <v>24</v>
      </c>
      <c r="AQ32" t="s">
        <v>24</v>
      </c>
      <c r="AR32" t="s">
        <v>24</v>
      </c>
      <c r="AS32" t="s">
        <v>24</v>
      </c>
      <c r="AT32" t="s">
        <v>24</v>
      </c>
    </row>
    <row r="33" spans="1:46" x14ac:dyDescent="0.15">
      <c r="A33">
        <v>2</v>
      </c>
      <c r="B33">
        <v>2</v>
      </c>
      <c r="C33">
        <v>8</v>
      </c>
      <c r="D33">
        <v>0</v>
      </c>
      <c r="G33">
        <v>104</v>
      </c>
      <c r="H33">
        <v>0</v>
      </c>
      <c r="I33">
        <v>0</v>
      </c>
      <c r="J33">
        <v>0</v>
      </c>
      <c r="K33">
        <v>0</v>
      </c>
      <c r="R33" t="s">
        <v>2346</v>
      </c>
      <c r="S33">
        <v>0</v>
      </c>
      <c r="W33" t="s">
        <v>24</v>
      </c>
      <c r="Z33">
        <v>2</v>
      </c>
      <c r="AB33" t="s">
        <v>24</v>
      </c>
      <c r="AC33" t="s">
        <v>24</v>
      </c>
      <c r="AD33" t="s">
        <v>24</v>
      </c>
      <c r="AE33" t="s">
        <v>24</v>
      </c>
      <c r="AF33">
        <v>0</v>
      </c>
      <c r="AG33">
        <v>2</v>
      </c>
      <c r="AH33" t="s">
        <v>24</v>
      </c>
      <c r="AI33">
        <v>0</v>
      </c>
      <c r="AJ33" t="s">
        <v>24</v>
      </c>
      <c r="AK33" t="s">
        <v>24</v>
      </c>
      <c r="AL33" t="s">
        <v>24</v>
      </c>
      <c r="AM33" t="s">
        <v>24</v>
      </c>
      <c r="AN33" t="s">
        <v>24</v>
      </c>
      <c r="AO33" t="s">
        <v>24</v>
      </c>
      <c r="AP33" t="s">
        <v>24</v>
      </c>
      <c r="AQ33" t="s">
        <v>24</v>
      </c>
      <c r="AR33" t="s">
        <v>24</v>
      </c>
      <c r="AS33" t="s">
        <v>24</v>
      </c>
      <c r="AT33" t="s">
        <v>24</v>
      </c>
    </row>
    <row r="34" spans="1:46" x14ac:dyDescent="0.15">
      <c r="A34">
        <v>20</v>
      </c>
      <c r="B34">
        <v>1</v>
      </c>
      <c r="C34">
        <v>1</v>
      </c>
      <c r="D34">
        <v>0</v>
      </c>
      <c r="E34" t="s">
        <v>24</v>
      </c>
      <c r="F34" t="s">
        <v>24</v>
      </c>
      <c r="G34">
        <v>1060</v>
      </c>
      <c r="H34">
        <v>0</v>
      </c>
      <c r="I34">
        <v>0</v>
      </c>
      <c r="J34">
        <v>0</v>
      </c>
      <c r="K34">
        <v>0</v>
      </c>
      <c r="L34" t="s">
        <v>24</v>
      </c>
      <c r="M34" t="s">
        <v>24</v>
      </c>
      <c r="N34" t="s">
        <v>24</v>
      </c>
      <c r="O34" t="s">
        <v>24</v>
      </c>
      <c r="P34" t="s">
        <v>24</v>
      </c>
      <c r="Q34" t="s">
        <v>24</v>
      </c>
      <c r="R34" t="s">
        <v>2576</v>
      </c>
      <c r="S34">
        <v>0</v>
      </c>
      <c r="T34" t="s">
        <v>130</v>
      </c>
      <c r="U34" t="s">
        <v>130</v>
      </c>
      <c r="V34" t="s">
        <v>130</v>
      </c>
      <c r="W34" t="s">
        <v>24</v>
      </c>
      <c r="X34" t="s">
        <v>24</v>
      </c>
      <c r="Y34" t="s">
        <v>24</v>
      </c>
      <c r="Z34">
        <v>3</v>
      </c>
      <c r="AA34" t="s">
        <v>24</v>
      </c>
      <c r="AB34" t="s">
        <v>24</v>
      </c>
      <c r="AC34" t="s">
        <v>24</v>
      </c>
      <c r="AD34" t="s">
        <v>24</v>
      </c>
      <c r="AE34" t="s">
        <v>24</v>
      </c>
      <c r="AF34">
        <v>0</v>
      </c>
      <c r="AG34">
        <v>3</v>
      </c>
      <c r="AH34" t="s">
        <v>24</v>
      </c>
      <c r="AI34">
        <v>0</v>
      </c>
      <c r="AJ34" t="s">
        <v>24</v>
      </c>
      <c r="AK34" t="s">
        <v>24</v>
      </c>
      <c r="AL34" t="s">
        <v>24</v>
      </c>
      <c r="AM34" t="s">
        <v>24</v>
      </c>
      <c r="AN34" t="s">
        <v>24</v>
      </c>
      <c r="AO34" t="s">
        <v>24</v>
      </c>
      <c r="AP34" t="s">
        <v>24</v>
      </c>
      <c r="AQ34" t="s">
        <v>24</v>
      </c>
      <c r="AR34" t="s">
        <v>24</v>
      </c>
      <c r="AS34" t="s">
        <v>24</v>
      </c>
      <c r="AT34" t="s">
        <v>24</v>
      </c>
    </row>
    <row r="35" spans="1:46" x14ac:dyDescent="0.15">
      <c r="A35">
        <v>20</v>
      </c>
      <c r="B35">
        <v>1</v>
      </c>
      <c r="C35">
        <v>2</v>
      </c>
      <c r="D35">
        <v>0</v>
      </c>
      <c r="E35" t="s">
        <v>24</v>
      </c>
      <c r="F35" t="s">
        <v>24</v>
      </c>
      <c r="G35">
        <v>1009</v>
      </c>
      <c r="H35">
        <v>0</v>
      </c>
      <c r="I35">
        <v>0</v>
      </c>
      <c r="J35">
        <v>0</v>
      </c>
      <c r="K35">
        <v>0</v>
      </c>
      <c r="L35" t="s">
        <v>24</v>
      </c>
      <c r="M35" t="s">
        <v>24</v>
      </c>
      <c r="N35" t="s">
        <v>24</v>
      </c>
      <c r="O35" t="s">
        <v>24</v>
      </c>
      <c r="P35" t="s">
        <v>24</v>
      </c>
      <c r="Q35" t="s">
        <v>24</v>
      </c>
      <c r="R35" t="s">
        <v>2577</v>
      </c>
      <c r="S35">
        <v>0</v>
      </c>
      <c r="T35" t="s">
        <v>130</v>
      </c>
      <c r="U35" t="s">
        <v>130</v>
      </c>
      <c r="V35" t="s">
        <v>130</v>
      </c>
      <c r="W35" t="s">
        <v>24</v>
      </c>
      <c r="X35" t="s">
        <v>24</v>
      </c>
      <c r="Y35" t="s">
        <v>24</v>
      </c>
      <c r="Z35">
        <v>3</v>
      </c>
      <c r="AA35" t="s">
        <v>24</v>
      </c>
      <c r="AB35" t="s">
        <v>24</v>
      </c>
      <c r="AC35" t="s">
        <v>24</v>
      </c>
      <c r="AD35" t="s">
        <v>24</v>
      </c>
      <c r="AE35" t="s">
        <v>24</v>
      </c>
      <c r="AF35">
        <v>0</v>
      </c>
      <c r="AG35">
        <v>3</v>
      </c>
      <c r="AH35" t="s">
        <v>24</v>
      </c>
      <c r="AI35">
        <v>0</v>
      </c>
      <c r="AJ35" t="s">
        <v>24</v>
      </c>
      <c r="AK35" t="s">
        <v>24</v>
      </c>
      <c r="AL35" t="s">
        <v>24</v>
      </c>
      <c r="AM35" t="s">
        <v>24</v>
      </c>
      <c r="AN35" t="s">
        <v>24</v>
      </c>
      <c r="AO35" t="s">
        <v>24</v>
      </c>
      <c r="AP35" t="s">
        <v>24</v>
      </c>
      <c r="AQ35" t="s">
        <v>24</v>
      </c>
      <c r="AR35" t="s">
        <v>24</v>
      </c>
      <c r="AS35" t="s">
        <v>24</v>
      </c>
      <c r="AT35" t="s">
        <v>24</v>
      </c>
    </row>
    <row r="36" spans="1:46" x14ac:dyDescent="0.15">
      <c r="A36">
        <v>20</v>
      </c>
      <c r="B36">
        <v>1</v>
      </c>
      <c r="C36">
        <v>3</v>
      </c>
      <c r="D36">
        <v>0</v>
      </c>
      <c r="E36" t="s">
        <v>24</v>
      </c>
      <c r="F36" t="s">
        <v>24</v>
      </c>
      <c r="G36">
        <v>516</v>
      </c>
      <c r="H36">
        <v>0</v>
      </c>
      <c r="I36">
        <v>0</v>
      </c>
      <c r="J36">
        <v>0</v>
      </c>
      <c r="K36">
        <v>0</v>
      </c>
      <c r="L36" t="s">
        <v>24</v>
      </c>
      <c r="M36" t="s">
        <v>24</v>
      </c>
      <c r="N36" t="s">
        <v>24</v>
      </c>
      <c r="O36" t="s">
        <v>24</v>
      </c>
      <c r="P36" t="s">
        <v>24</v>
      </c>
      <c r="Q36" t="s">
        <v>24</v>
      </c>
      <c r="R36" t="s">
        <v>2578</v>
      </c>
      <c r="S36">
        <v>0</v>
      </c>
      <c r="T36" t="s">
        <v>130</v>
      </c>
      <c r="U36" t="s">
        <v>130</v>
      </c>
      <c r="V36" t="s">
        <v>130</v>
      </c>
      <c r="W36" t="s">
        <v>24</v>
      </c>
      <c r="X36" t="s">
        <v>24</v>
      </c>
      <c r="Y36" t="s">
        <v>24</v>
      </c>
      <c r="Z36">
        <v>3</v>
      </c>
      <c r="AA36" t="s">
        <v>24</v>
      </c>
      <c r="AB36" t="s">
        <v>24</v>
      </c>
      <c r="AC36" t="s">
        <v>24</v>
      </c>
      <c r="AD36" t="s">
        <v>24</v>
      </c>
      <c r="AE36" t="s">
        <v>24</v>
      </c>
      <c r="AF36">
        <v>0</v>
      </c>
      <c r="AG36">
        <v>3</v>
      </c>
      <c r="AH36" t="s">
        <v>24</v>
      </c>
      <c r="AI36">
        <v>0</v>
      </c>
      <c r="AJ36" t="s">
        <v>24</v>
      </c>
      <c r="AK36" t="s">
        <v>24</v>
      </c>
      <c r="AL36" t="s">
        <v>24</v>
      </c>
      <c r="AM36" t="s">
        <v>24</v>
      </c>
      <c r="AN36" t="s">
        <v>24</v>
      </c>
      <c r="AO36" t="s">
        <v>24</v>
      </c>
      <c r="AP36" t="s">
        <v>24</v>
      </c>
      <c r="AQ36" t="s">
        <v>24</v>
      </c>
      <c r="AR36" t="s">
        <v>24</v>
      </c>
      <c r="AS36" t="s">
        <v>24</v>
      </c>
      <c r="AT36" t="s">
        <v>24</v>
      </c>
    </row>
    <row r="37" spans="1:46" x14ac:dyDescent="0.15">
      <c r="A37">
        <v>20</v>
      </c>
      <c r="B37">
        <v>1</v>
      </c>
      <c r="C37">
        <v>4</v>
      </c>
      <c r="D37">
        <v>0</v>
      </c>
      <c r="E37" t="s">
        <v>24</v>
      </c>
      <c r="F37" t="s">
        <v>24</v>
      </c>
      <c r="G37">
        <v>40</v>
      </c>
      <c r="H37">
        <v>0</v>
      </c>
      <c r="I37">
        <v>0</v>
      </c>
      <c r="J37">
        <v>0</v>
      </c>
      <c r="K37">
        <v>0</v>
      </c>
      <c r="L37" t="s">
        <v>24</v>
      </c>
      <c r="M37" t="s">
        <v>24</v>
      </c>
      <c r="N37" t="s">
        <v>24</v>
      </c>
      <c r="O37" t="s">
        <v>24</v>
      </c>
      <c r="P37" t="s">
        <v>24</v>
      </c>
      <c r="Q37" t="s">
        <v>24</v>
      </c>
      <c r="R37" t="s">
        <v>2579</v>
      </c>
      <c r="S37">
        <v>0</v>
      </c>
      <c r="T37" t="s">
        <v>130</v>
      </c>
      <c r="U37" t="s">
        <v>130</v>
      </c>
      <c r="V37" t="s">
        <v>130</v>
      </c>
      <c r="W37" t="s">
        <v>24</v>
      </c>
      <c r="X37" t="s">
        <v>24</v>
      </c>
      <c r="Y37" t="s">
        <v>24</v>
      </c>
      <c r="Z37">
        <v>3</v>
      </c>
      <c r="AA37" t="s">
        <v>24</v>
      </c>
      <c r="AB37" t="s">
        <v>24</v>
      </c>
      <c r="AC37" t="s">
        <v>24</v>
      </c>
      <c r="AD37" t="s">
        <v>24</v>
      </c>
      <c r="AE37" t="s">
        <v>24</v>
      </c>
      <c r="AF37">
        <v>0</v>
      </c>
      <c r="AG37">
        <v>3</v>
      </c>
      <c r="AH37" t="s">
        <v>24</v>
      </c>
      <c r="AI37">
        <v>0</v>
      </c>
      <c r="AJ37" t="s">
        <v>24</v>
      </c>
      <c r="AK37" t="s">
        <v>24</v>
      </c>
      <c r="AL37" t="s">
        <v>24</v>
      </c>
      <c r="AM37" t="s">
        <v>24</v>
      </c>
      <c r="AN37" t="s">
        <v>24</v>
      </c>
      <c r="AO37" t="s">
        <v>24</v>
      </c>
      <c r="AP37" t="s">
        <v>24</v>
      </c>
      <c r="AQ37" t="s">
        <v>24</v>
      </c>
      <c r="AR37" t="s">
        <v>24</v>
      </c>
      <c r="AS37" t="s">
        <v>24</v>
      </c>
      <c r="AT37" t="s">
        <v>24</v>
      </c>
    </row>
    <row r="38" spans="1:46" x14ac:dyDescent="0.15">
      <c r="A38">
        <v>20</v>
      </c>
      <c r="B38">
        <v>1</v>
      </c>
      <c r="C38">
        <v>5</v>
      </c>
      <c r="D38">
        <v>0</v>
      </c>
      <c r="E38" t="s">
        <v>24</v>
      </c>
      <c r="F38" t="s">
        <v>24</v>
      </c>
      <c r="G38">
        <v>1054</v>
      </c>
      <c r="H38">
        <v>0</v>
      </c>
      <c r="I38">
        <v>0</v>
      </c>
      <c r="J38">
        <v>0</v>
      </c>
      <c r="K38">
        <v>0</v>
      </c>
      <c r="L38" t="s">
        <v>24</v>
      </c>
      <c r="M38" t="s">
        <v>24</v>
      </c>
      <c r="N38" t="s">
        <v>24</v>
      </c>
      <c r="O38" t="s">
        <v>24</v>
      </c>
      <c r="P38" t="s">
        <v>24</v>
      </c>
      <c r="Q38" t="s">
        <v>24</v>
      </c>
      <c r="R38" t="s">
        <v>2580</v>
      </c>
      <c r="S38">
        <v>0</v>
      </c>
      <c r="T38" t="s">
        <v>130</v>
      </c>
      <c r="U38" t="s">
        <v>130</v>
      </c>
      <c r="V38" t="s">
        <v>130</v>
      </c>
      <c r="W38" t="s">
        <v>24</v>
      </c>
      <c r="X38" t="s">
        <v>24</v>
      </c>
      <c r="Y38" t="s">
        <v>24</v>
      </c>
      <c r="Z38">
        <v>3</v>
      </c>
      <c r="AA38" t="s">
        <v>24</v>
      </c>
      <c r="AB38" t="s">
        <v>24</v>
      </c>
      <c r="AC38" t="s">
        <v>24</v>
      </c>
      <c r="AD38" t="s">
        <v>24</v>
      </c>
      <c r="AE38" t="s">
        <v>24</v>
      </c>
      <c r="AF38">
        <v>0</v>
      </c>
      <c r="AG38">
        <v>3</v>
      </c>
      <c r="AH38" t="s">
        <v>24</v>
      </c>
      <c r="AI38">
        <v>0</v>
      </c>
      <c r="AJ38" t="s">
        <v>24</v>
      </c>
      <c r="AK38" t="s">
        <v>24</v>
      </c>
      <c r="AL38" t="s">
        <v>24</v>
      </c>
      <c r="AM38" t="s">
        <v>24</v>
      </c>
      <c r="AN38" t="s">
        <v>24</v>
      </c>
      <c r="AO38" t="s">
        <v>24</v>
      </c>
      <c r="AP38" t="s">
        <v>24</v>
      </c>
      <c r="AQ38" t="s">
        <v>24</v>
      </c>
      <c r="AR38" t="s">
        <v>24</v>
      </c>
      <c r="AS38" t="s">
        <v>24</v>
      </c>
      <c r="AT38" t="s">
        <v>24</v>
      </c>
    </row>
    <row r="39" spans="1:46" x14ac:dyDescent="0.15">
      <c r="A39">
        <v>20</v>
      </c>
      <c r="B39">
        <v>1</v>
      </c>
      <c r="C39">
        <v>6</v>
      </c>
      <c r="D39">
        <v>0</v>
      </c>
      <c r="E39" t="s">
        <v>24</v>
      </c>
      <c r="F39" t="s">
        <v>24</v>
      </c>
      <c r="G39">
        <v>1085</v>
      </c>
      <c r="H39">
        <v>0</v>
      </c>
      <c r="I39">
        <v>0</v>
      </c>
      <c r="J39">
        <v>0</v>
      </c>
      <c r="K39">
        <v>0</v>
      </c>
      <c r="L39" t="s">
        <v>24</v>
      </c>
      <c r="M39" t="s">
        <v>24</v>
      </c>
      <c r="N39" t="s">
        <v>24</v>
      </c>
      <c r="O39" t="s">
        <v>24</v>
      </c>
      <c r="P39" t="s">
        <v>24</v>
      </c>
      <c r="Q39" t="s">
        <v>24</v>
      </c>
      <c r="R39" t="s">
        <v>2581</v>
      </c>
      <c r="S39">
        <v>0</v>
      </c>
      <c r="T39" t="s">
        <v>130</v>
      </c>
      <c r="U39" t="s">
        <v>130</v>
      </c>
      <c r="V39" t="s">
        <v>130</v>
      </c>
      <c r="W39" t="s">
        <v>24</v>
      </c>
      <c r="X39" t="s">
        <v>24</v>
      </c>
      <c r="Y39" t="s">
        <v>24</v>
      </c>
      <c r="Z39">
        <v>3</v>
      </c>
      <c r="AA39" t="s">
        <v>24</v>
      </c>
      <c r="AB39" t="s">
        <v>24</v>
      </c>
      <c r="AC39" t="s">
        <v>24</v>
      </c>
      <c r="AD39" t="s">
        <v>24</v>
      </c>
      <c r="AE39" t="s">
        <v>24</v>
      </c>
      <c r="AF39">
        <v>0</v>
      </c>
      <c r="AG39">
        <v>3</v>
      </c>
      <c r="AH39" t="s">
        <v>24</v>
      </c>
      <c r="AI39">
        <v>0</v>
      </c>
      <c r="AJ39" t="s">
        <v>24</v>
      </c>
      <c r="AK39" t="s">
        <v>24</v>
      </c>
      <c r="AL39" t="s">
        <v>24</v>
      </c>
      <c r="AM39" t="s">
        <v>24</v>
      </c>
      <c r="AN39" t="s">
        <v>24</v>
      </c>
      <c r="AO39" t="s">
        <v>24</v>
      </c>
      <c r="AP39" t="s">
        <v>24</v>
      </c>
      <c r="AQ39" t="s">
        <v>24</v>
      </c>
      <c r="AR39" t="s">
        <v>24</v>
      </c>
      <c r="AS39" t="s">
        <v>24</v>
      </c>
      <c r="AT39" t="s">
        <v>24</v>
      </c>
    </row>
    <row r="40" spans="1:46" x14ac:dyDescent="0.15">
      <c r="A40">
        <v>20</v>
      </c>
      <c r="B40">
        <v>1</v>
      </c>
      <c r="C40">
        <v>7</v>
      </c>
      <c r="D40">
        <v>0</v>
      </c>
      <c r="E40" t="s">
        <v>24</v>
      </c>
      <c r="F40" t="s">
        <v>24</v>
      </c>
      <c r="G40">
        <v>58</v>
      </c>
      <c r="H40">
        <v>0</v>
      </c>
      <c r="I40">
        <v>0</v>
      </c>
      <c r="J40">
        <v>0</v>
      </c>
      <c r="K40">
        <v>0</v>
      </c>
      <c r="L40" t="s">
        <v>24</v>
      </c>
      <c r="M40" t="s">
        <v>24</v>
      </c>
      <c r="N40" t="s">
        <v>24</v>
      </c>
      <c r="O40" t="s">
        <v>24</v>
      </c>
      <c r="P40" t="s">
        <v>24</v>
      </c>
      <c r="Q40" t="s">
        <v>24</v>
      </c>
      <c r="R40" t="s">
        <v>2582</v>
      </c>
      <c r="S40">
        <v>0</v>
      </c>
      <c r="T40" t="s">
        <v>130</v>
      </c>
      <c r="U40" t="s">
        <v>130</v>
      </c>
      <c r="V40" t="s">
        <v>130</v>
      </c>
      <c r="W40" t="s">
        <v>24</v>
      </c>
      <c r="X40" t="s">
        <v>24</v>
      </c>
      <c r="Y40" t="s">
        <v>24</v>
      </c>
      <c r="Z40">
        <v>3</v>
      </c>
      <c r="AA40" t="s">
        <v>24</v>
      </c>
      <c r="AB40" t="s">
        <v>24</v>
      </c>
      <c r="AC40" t="s">
        <v>24</v>
      </c>
      <c r="AD40" t="s">
        <v>24</v>
      </c>
      <c r="AE40" t="s">
        <v>24</v>
      </c>
      <c r="AF40">
        <v>0</v>
      </c>
      <c r="AG40">
        <v>3</v>
      </c>
      <c r="AH40" t="s">
        <v>24</v>
      </c>
      <c r="AI40">
        <v>0</v>
      </c>
      <c r="AJ40" t="s">
        <v>24</v>
      </c>
      <c r="AK40" t="s">
        <v>24</v>
      </c>
      <c r="AL40" t="s">
        <v>24</v>
      </c>
      <c r="AM40" t="s">
        <v>24</v>
      </c>
      <c r="AN40" t="s">
        <v>24</v>
      </c>
      <c r="AO40" t="s">
        <v>24</v>
      </c>
      <c r="AP40" t="s">
        <v>24</v>
      </c>
      <c r="AQ40" t="s">
        <v>24</v>
      </c>
      <c r="AR40" t="s">
        <v>24</v>
      </c>
      <c r="AS40" t="s">
        <v>24</v>
      </c>
      <c r="AT40" t="s">
        <v>24</v>
      </c>
    </row>
    <row r="41" spans="1:46" x14ac:dyDescent="0.15">
      <c r="A41">
        <v>20</v>
      </c>
      <c r="B41">
        <v>1</v>
      </c>
      <c r="C41">
        <v>8</v>
      </c>
      <c r="D41">
        <v>0</v>
      </c>
      <c r="E41" t="s">
        <v>24</v>
      </c>
      <c r="F41" t="s">
        <v>24</v>
      </c>
      <c r="G41">
        <v>96</v>
      </c>
      <c r="H41">
        <v>0</v>
      </c>
      <c r="I41">
        <v>0</v>
      </c>
      <c r="J41">
        <v>0</v>
      </c>
      <c r="K41">
        <v>0</v>
      </c>
      <c r="L41" t="s">
        <v>24</v>
      </c>
      <c r="M41" t="s">
        <v>24</v>
      </c>
      <c r="N41" t="s">
        <v>24</v>
      </c>
      <c r="O41" t="s">
        <v>24</v>
      </c>
      <c r="P41" t="s">
        <v>24</v>
      </c>
      <c r="Q41" t="s">
        <v>24</v>
      </c>
      <c r="R41" t="s">
        <v>2583</v>
      </c>
      <c r="S41">
        <v>0</v>
      </c>
      <c r="T41" t="s">
        <v>130</v>
      </c>
      <c r="U41" t="s">
        <v>130</v>
      </c>
      <c r="V41" t="s">
        <v>130</v>
      </c>
      <c r="W41" t="s">
        <v>24</v>
      </c>
      <c r="X41" t="s">
        <v>24</v>
      </c>
      <c r="Y41" t="s">
        <v>24</v>
      </c>
      <c r="Z41">
        <v>3</v>
      </c>
      <c r="AA41" t="s">
        <v>24</v>
      </c>
      <c r="AB41" t="s">
        <v>24</v>
      </c>
      <c r="AC41" t="s">
        <v>24</v>
      </c>
      <c r="AD41" t="s">
        <v>24</v>
      </c>
      <c r="AE41" t="s">
        <v>24</v>
      </c>
      <c r="AF41">
        <v>0</v>
      </c>
      <c r="AG41">
        <v>3</v>
      </c>
      <c r="AH41" t="s">
        <v>24</v>
      </c>
      <c r="AI41">
        <v>0</v>
      </c>
      <c r="AJ41" t="s">
        <v>24</v>
      </c>
      <c r="AK41" t="s">
        <v>24</v>
      </c>
      <c r="AL41" t="s">
        <v>24</v>
      </c>
      <c r="AM41" t="s">
        <v>24</v>
      </c>
      <c r="AN41" t="s">
        <v>24</v>
      </c>
      <c r="AO41" t="s">
        <v>24</v>
      </c>
      <c r="AP41" t="s">
        <v>24</v>
      </c>
      <c r="AQ41" t="s">
        <v>24</v>
      </c>
      <c r="AR41" t="s">
        <v>24</v>
      </c>
      <c r="AS41" t="s">
        <v>24</v>
      </c>
      <c r="AT41" t="s">
        <v>24</v>
      </c>
    </row>
    <row r="42" spans="1:46" x14ac:dyDescent="0.15">
      <c r="A42">
        <v>20</v>
      </c>
      <c r="B42">
        <v>2</v>
      </c>
      <c r="C42">
        <v>1</v>
      </c>
      <c r="D42">
        <v>0</v>
      </c>
      <c r="G42">
        <v>1215</v>
      </c>
      <c r="H42">
        <v>0</v>
      </c>
      <c r="I42">
        <v>0</v>
      </c>
      <c r="J42">
        <v>0</v>
      </c>
      <c r="K42">
        <v>0</v>
      </c>
      <c r="R42" t="s">
        <v>2584</v>
      </c>
      <c r="S42">
        <v>0</v>
      </c>
      <c r="W42" t="s">
        <v>24</v>
      </c>
      <c r="Z42">
        <v>3</v>
      </c>
      <c r="AB42" t="s">
        <v>24</v>
      </c>
      <c r="AC42" t="s">
        <v>24</v>
      </c>
      <c r="AD42" t="s">
        <v>24</v>
      </c>
      <c r="AE42" t="s">
        <v>24</v>
      </c>
      <c r="AF42">
        <v>0</v>
      </c>
      <c r="AG42">
        <v>3</v>
      </c>
      <c r="AH42" t="s">
        <v>24</v>
      </c>
      <c r="AI42">
        <v>0</v>
      </c>
      <c r="AJ42" t="s">
        <v>24</v>
      </c>
      <c r="AK42" t="s">
        <v>24</v>
      </c>
      <c r="AL42" t="s">
        <v>24</v>
      </c>
      <c r="AM42" t="s">
        <v>24</v>
      </c>
      <c r="AN42" t="s">
        <v>24</v>
      </c>
      <c r="AO42" t="s">
        <v>24</v>
      </c>
      <c r="AP42" t="s">
        <v>24</v>
      </c>
      <c r="AQ42" t="s">
        <v>24</v>
      </c>
      <c r="AR42" t="s">
        <v>24</v>
      </c>
      <c r="AS42" t="s">
        <v>24</v>
      </c>
      <c r="AT42" t="s">
        <v>24</v>
      </c>
    </row>
    <row r="43" spans="1:46" x14ac:dyDescent="0.15">
      <c r="A43">
        <v>20</v>
      </c>
      <c r="B43">
        <v>2</v>
      </c>
      <c r="C43">
        <v>2</v>
      </c>
      <c r="D43">
        <v>0</v>
      </c>
      <c r="G43">
        <v>1202</v>
      </c>
      <c r="H43">
        <v>0</v>
      </c>
      <c r="I43">
        <v>0</v>
      </c>
      <c r="J43">
        <v>0</v>
      </c>
      <c r="K43">
        <v>0</v>
      </c>
      <c r="R43" t="s">
        <v>2585</v>
      </c>
      <c r="S43">
        <v>0</v>
      </c>
      <c r="W43" t="s">
        <v>24</v>
      </c>
      <c r="Z43">
        <v>3</v>
      </c>
      <c r="AB43" t="s">
        <v>24</v>
      </c>
      <c r="AC43" t="s">
        <v>24</v>
      </c>
      <c r="AD43" t="s">
        <v>24</v>
      </c>
      <c r="AE43" t="s">
        <v>24</v>
      </c>
      <c r="AF43">
        <v>0</v>
      </c>
      <c r="AG43">
        <v>3</v>
      </c>
      <c r="AH43" t="s">
        <v>24</v>
      </c>
      <c r="AI43">
        <v>0</v>
      </c>
      <c r="AJ43" t="s">
        <v>24</v>
      </c>
      <c r="AK43" t="s">
        <v>24</v>
      </c>
      <c r="AL43" t="s">
        <v>24</v>
      </c>
      <c r="AM43" t="s">
        <v>24</v>
      </c>
      <c r="AN43" t="s">
        <v>24</v>
      </c>
      <c r="AO43" t="s">
        <v>24</v>
      </c>
      <c r="AP43" t="s">
        <v>24</v>
      </c>
      <c r="AQ43" t="s">
        <v>24</v>
      </c>
      <c r="AR43" t="s">
        <v>24</v>
      </c>
      <c r="AS43" t="s">
        <v>24</v>
      </c>
      <c r="AT43" t="s">
        <v>24</v>
      </c>
    </row>
    <row r="44" spans="1:46" x14ac:dyDescent="0.15">
      <c r="A44">
        <v>20</v>
      </c>
      <c r="B44">
        <v>2</v>
      </c>
      <c r="C44">
        <v>3</v>
      </c>
      <c r="D44">
        <v>0</v>
      </c>
      <c r="G44">
        <v>1007</v>
      </c>
      <c r="H44">
        <v>0</v>
      </c>
      <c r="I44">
        <v>0</v>
      </c>
      <c r="J44">
        <v>0</v>
      </c>
      <c r="K44">
        <v>0</v>
      </c>
      <c r="R44" t="s">
        <v>2586</v>
      </c>
      <c r="S44">
        <v>0</v>
      </c>
      <c r="W44" t="s">
        <v>24</v>
      </c>
      <c r="Z44">
        <v>3</v>
      </c>
      <c r="AB44" t="s">
        <v>24</v>
      </c>
      <c r="AC44" t="s">
        <v>24</v>
      </c>
      <c r="AD44" t="s">
        <v>24</v>
      </c>
      <c r="AE44" t="s">
        <v>24</v>
      </c>
      <c r="AF44">
        <v>0</v>
      </c>
      <c r="AG44">
        <v>3</v>
      </c>
      <c r="AH44" t="s">
        <v>24</v>
      </c>
      <c r="AI44">
        <v>0</v>
      </c>
      <c r="AJ44" t="s">
        <v>24</v>
      </c>
      <c r="AK44" t="s">
        <v>24</v>
      </c>
      <c r="AL44" t="s">
        <v>24</v>
      </c>
      <c r="AM44" t="s">
        <v>24</v>
      </c>
      <c r="AN44" t="s">
        <v>24</v>
      </c>
      <c r="AO44" t="s">
        <v>24</v>
      </c>
      <c r="AP44" t="s">
        <v>24</v>
      </c>
      <c r="AQ44" t="s">
        <v>24</v>
      </c>
      <c r="AR44" t="s">
        <v>24</v>
      </c>
      <c r="AS44" t="s">
        <v>24</v>
      </c>
      <c r="AT44" t="s">
        <v>24</v>
      </c>
    </row>
    <row r="45" spans="1:46" x14ac:dyDescent="0.15">
      <c r="A45">
        <v>20</v>
      </c>
      <c r="B45">
        <v>2</v>
      </c>
      <c r="C45">
        <v>4</v>
      </c>
      <c r="D45">
        <v>0</v>
      </c>
      <c r="G45">
        <v>1016</v>
      </c>
      <c r="H45">
        <v>0</v>
      </c>
      <c r="I45">
        <v>0</v>
      </c>
      <c r="J45">
        <v>0</v>
      </c>
      <c r="K45">
        <v>0</v>
      </c>
      <c r="R45" t="s">
        <v>2587</v>
      </c>
      <c r="S45">
        <v>0</v>
      </c>
      <c r="W45" t="s">
        <v>24</v>
      </c>
      <c r="Z45">
        <v>3</v>
      </c>
      <c r="AB45" t="s">
        <v>24</v>
      </c>
      <c r="AC45" t="s">
        <v>24</v>
      </c>
      <c r="AD45" t="s">
        <v>24</v>
      </c>
      <c r="AE45" t="s">
        <v>24</v>
      </c>
      <c r="AF45">
        <v>0</v>
      </c>
      <c r="AG45">
        <v>3</v>
      </c>
      <c r="AH45" t="s">
        <v>24</v>
      </c>
      <c r="AI45">
        <v>0</v>
      </c>
      <c r="AJ45" t="s">
        <v>24</v>
      </c>
      <c r="AK45" t="s">
        <v>24</v>
      </c>
      <c r="AL45" t="s">
        <v>24</v>
      </c>
      <c r="AM45" t="s">
        <v>24</v>
      </c>
      <c r="AN45" t="s">
        <v>24</v>
      </c>
      <c r="AO45" t="s">
        <v>24</v>
      </c>
      <c r="AP45" t="s">
        <v>24</v>
      </c>
      <c r="AQ45" t="s">
        <v>24</v>
      </c>
      <c r="AR45" t="s">
        <v>24</v>
      </c>
      <c r="AS45" t="s">
        <v>24</v>
      </c>
      <c r="AT45" t="s">
        <v>24</v>
      </c>
    </row>
    <row r="46" spans="1:46" x14ac:dyDescent="0.15">
      <c r="A46">
        <v>20</v>
      </c>
      <c r="B46">
        <v>2</v>
      </c>
      <c r="C46">
        <v>5</v>
      </c>
      <c r="D46">
        <v>0</v>
      </c>
      <c r="G46">
        <v>1121</v>
      </c>
      <c r="H46">
        <v>0</v>
      </c>
      <c r="I46">
        <v>0</v>
      </c>
      <c r="J46">
        <v>0</v>
      </c>
      <c r="K46">
        <v>0</v>
      </c>
      <c r="R46" t="s">
        <v>2588</v>
      </c>
      <c r="S46">
        <v>0</v>
      </c>
      <c r="W46" t="s">
        <v>24</v>
      </c>
      <c r="Z46">
        <v>3</v>
      </c>
      <c r="AB46" t="s">
        <v>24</v>
      </c>
      <c r="AC46" t="s">
        <v>24</v>
      </c>
      <c r="AD46" t="s">
        <v>24</v>
      </c>
      <c r="AE46" t="s">
        <v>24</v>
      </c>
      <c r="AF46">
        <v>0</v>
      </c>
      <c r="AG46">
        <v>3</v>
      </c>
      <c r="AH46" t="s">
        <v>24</v>
      </c>
      <c r="AI46">
        <v>0</v>
      </c>
      <c r="AJ46" t="s">
        <v>24</v>
      </c>
      <c r="AK46" t="s">
        <v>24</v>
      </c>
      <c r="AL46" t="s">
        <v>24</v>
      </c>
      <c r="AM46" t="s">
        <v>24</v>
      </c>
      <c r="AN46" t="s">
        <v>24</v>
      </c>
      <c r="AO46" t="s">
        <v>24</v>
      </c>
      <c r="AP46" t="s">
        <v>24</v>
      </c>
      <c r="AQ46" t="s">
        <v>24</v>
      </c>
      <c r="AR46" t="s">
        <v>24</v>
      </c>
      <c r="AS46" t="s">
        <v>24</v>
      </c>
      <c r="AT46" t="s">
        <v>24</v>
      </c>
    </row>
    <row r="47" spans="1:46" x14ac:dyDescent="0.15">
      <c r="A47">
        <v>20</v>
      </c>
      <c r="B47">
        <v>2</v>
      </c>
      <c r="C47">
        <v>6</v>
      </c>
      <c r="D47">
        <v>0</v>
      </c>
      <c r="G47">
        <v>41</v>
      </c>
      <c r="H47">
        <v>0</v>
      </c>
      <c r="I47">
        <v>0</v>
      </c>
      <c r="J47">
        <v>0</v>
      </c>
      <c r="K47">
        <v>0</v>
      </c>
      <c r="R47" t="s">
        <v>2589</v>
      </c>
      <c r="S47">
        <v>0</v>
      </c>
      <c r="W47" t="s">
        <v>24</v>
      </c>
      <c r="Z47">
        <v>3</v>
      </c>
      <c r="AB47" t="s">
        <v>24</v>
      </c>
      <c r="AC47" t="s">
        <v>24</v>
      </c>
      <c r="AD47" t="s">
        <v>24</v>
      </c>
      <c r="AE47" t="s">
        <v>24</v>
      </c>
      <c r="AF47">
        <v>0</v>
      </c>
      <c r="AG47">
        <v>3</v>
      </c>
      <c r="AH47" t="s">
        <v>24</v>
      </c>
      <c r="AI47">
        <v>0</v>
      </c>
      <c r="AJ47" t="s">
        <v>24</v>
      </c>
      <c r="AK47" t="s">
        <v>24</v>
      </c>
      <c r="AL47" t="s">
        <v>24</v>
      </c>
      <c r="AM47" t="s">
        <v>24</v>
      </c>
      <c r="AN47" t="s">
        <v>24</v>
      </c>
      <c r="AO47" t="s">
        <v>24</v>
      </c>
      <c r="AP47" t="s">
        <v>24</v>
      </c>
      <c r="AQ47" t="s">
        <v>24</v>
      </c>
      <c r="AR47" t="s">
        <v>24</v>
      </c>
      <c r="AS47" t="s">
        <v>24</v>
      </c>
      <c r="AT47" t="s">
        <v>24</v>
      </c>
    </row>
    <row r="48" spans="1:46" x14ac:dyDescent="0.15">
      <c r="A48">
        <v>20</v>
      </c>
      <c r="B48">
        <v>2</v>
      </c>
      <c r="C48">
        <v>7</v>
      </c>
      <c r="D48">
        <v>0</v>
      </c>
      <c r="G48">
        <v>1145</v>
      </c>
      <c r="H48">
        <v>0</v>
      </c>
      <c r="I48">
        <v>0</v>
      </c>
      <c r="J48">
        <v>0</v>
      </c>
      <c r="K48">
        <v>0</v>
      </c>
      <c r="R48" t="s">
        <v>2590</v>
      </c>
      <c r="S48">
        <v>0</v>
      </c>
      <c r="W48" t="s">
        <v>24</v>
      </c>
      <c r="Z48">
        <v>3</v>
      </c>
      <c r="AB48" t="s">
        <v>24</v>
      </c>
      <c r="AC48" t="s">
        <v>24</v>
      </c>
      <c r="AD48" t="s">
        <v>24</v>
      </c>
      <c r="AE48" t="s">
        <v>24</v>
      </c>
      <c r="AF48">
        <v>0</v>
      </c>
      <c r="AG48">
        <v>3</v>
      </c>
      <c r="AH48" t="s">
        <v>24</v>
      </c>
      <c r="AI48">
        <v>0</v>
      </c>
      <c r="AJ48" t="s">
        <v>24</v>
      </c>
      <c r="AK48" t="s">
        <v>24</v>
      </c>
      <c r="AL48" t="s">
        <v>24</v>
      </c>
      <c r="AM48" t="s">
        <v>24</v>
      </c>
      <c r="AN48" t="s">
        <v>24</v>
      </c>
      <c r="AO48" t="s">
        <v>24</v>
      </c>
      <c r="AP48" t="s">
        <v>24</v>
      </c>
      <c r="AQ48" t="s">
        <v>24</v>
      </c>
      <c r="AR48" t="s">
        <v>24</v>
      </c>
      <c r="AS48" t="s">
        <v>24</v>
      </c>
      <c r="AT48" t="s">
        <v>24</v>
      </c>
    </row>
    <row r="49" spans="1:46" x14ac:dyDescent="0.15">
      <c r="A49">
        <v>20</v>
      </c>
      <c r="B49">
        <v>2</v>
      </c>
      <c r="C49">
        <v>8</v>
      </c>
      <c r="D49">
        <v>0</v>
      </c>
      <c r="G49">
        <v>1144</v>
      </c>
      <c r="H49">
        <v>0</v>
      </c>
      <c r="I49">
        <v>0</v>
      </c>
      <c r="J49">
        <v>0</v>
      </c>
      <c r="K49">
        <v>0</v>
      </c>
      <c r="R49" t="s">
        <v>2591</v>
      </c>
      <c r="S49">
        <v>0</v>
      </c>
      <c r="W49" t="s">
        <v>24</v>
      </c>
      <c r="Z49">
        <v>3</v>
      </c>
      <c r="AB49" t="s">
        <v>24</v>
      </c>
      <c r="AC49" t="s">
        <v>24</v>
      </c>
      <c r="AD49" t="s">
        <v>24</v>
      </c>
      <c r="AE49" t="s">
        <v>24</v>
      </c>
      <c r="AF49">
        <v>0</v>
      </c>
      <c r="AG49">
        <v>3</v>
      </c>
      <c r="AH49" t="s">
        <v>24</v>
      </c>
      <c r="AI49">
        <v>0</v>
      </c>
      <c r="AJ49" t="s">
        <v>24</v>
      </c>
      <c r="AK49" t="s">
        <v>24</v>
      </c>
      <c r="AL49" t="s">
        <v>24</v>
      </c>
      <c r="AM49" t="s">
        <v>24</v>
      </c>
      <c r="AN49" t="s">
        <v>24</v>
      </c>
      <c r="AO49" t="s">
        <v>24</v>
      </c>
      <c r="AP49" t="s">
        <v>24</v>
      </c>
      <c r="AQ49" t="s">
        <v>24</v>
      </c>
      <c r="AR49" t="s">
        <v>24</v>
      </c>
      <c r="AS49" t="s">
        <v>24</v>
      </c>
      <c r="AT49" t="s">
        <v>24</v>
      </c>
    </row>
    <row r="50" spans="1:46" x14ac:dyDescent="0.15">
      <c r="A50">
        <v>21</v>
      </c>
      <c r="B50">
        <v>1</v>
      </c>
      <c r="C50">
        <v>1</v>
      </c>
      <c r="D50">
        <v>0</v>
      </c>
      <c r="E50" t="s">
        <v>24</v>
      </c>
      <c r="F50" t="s">
        <v>24</v>
      </c>
      <c r="G50">
        <v>1071</v>
      </c>
      <c r="H50">
        <v>0</v>
      </c>
      <c r="I50">
        <v>0</v>
      </c>
      <c r="J50">
        <v>0</v>
      </c>
      <c r="K50">
        <v>0</v>
      </c>
      <c r="L50" t="s">
        <v>24</v>
      </c>
      <c r="M50" t="s">
        <v>24</v>
      </c>
      <c r="N50" t="s">
        <v>24</v>
      </c>
      <c r="O50" t="s">
        <v>24</v>
      </c>
      <c r="P50" t="s">
        <v>24</v>
      </c>
      <c r="Q50" t="s">
        <v>24</v>
      </c>
      <c r="R50" t="s">
        <v>385</v>
      </c>
      <c r="S50">
        <v>0</v>
      </c>
      <c r="T50" t="s">
        <v>130</v>
      </c>
      <c r="U50" t="s">
        <v>130</v>
      </c>
      <c r="V50" t="s">
        <v>130</v>
      </c>
      <c r="W50" t="s">
        <v>24</v>
      </c>
      <c r="X50" t="s">
        <v>24</v>
      </c>
      <c r="Y50" t="s">
        <v>24</v>
      </c>
      <c r="Z50">
        <v>3</v>
      </c>
      <c r="AA50" t="s">
        <v>24</v>
      </c>
      <c r="AB50" t="s">
        <v>24</v>
      </c>
      <c r="AC50" t="s">
        <v>24</v>
      </c>
      <c r="AD50" t="s">
        <v>24</v>
      </c>
      <c r="AE50" t="s">
        <v>24</v>
      </c>
      <c r="AF50">
        <v>0</v>
      </c>
      <c r="AG50">
        <v>4</v>
      </c>
      <c r="AH50" t="s">
        <v>24</v>
      </c>
      <c r="AI50">
        <v>0</v>
      </c>
      <c r="AJ50" t="s">
        <v>24</v>
      </c>
      <c r="AK50" t="s">
        <v>24</v>
      </c>
      <c r="AL50" t="s">
        <v>24</v>
      </c>
      <c r="AM50" t="s">
        <v>24</v>
      </c>
      <c r="AN50" t="s">
        <v>24</v>
      </c>
      <c r="AO50" t="s">
        <v>24</v>
      </c>
      <c r="AP50" t="s">
        <v>24</v>
      </c>
      <c r="AQ50" t="s">
        <v>24</v>
      </c>
      <c r="AR50" t="s">
        <v>24</v>
      </c>
      <c r="AS50" t="s">
        <v>24</v>
      </c>
      <c r="AT50" t="s">
        <v>24</v>
      </c>
    </row>
    <row r="51" spans="1:46" x14ac:dyDescent="0.15">
      <c r="A51">
        <v>21</v>
      </c>
      <c r="B51">
        <v>1</v>
      </c>
      <c r="C51">
        <v>2</v>
      </c>
      <c r="D51">
        <v>0</v>
      </c>
      <c r="E51" t="s">
        <v>24</v>
      </c>
      <c r="F51" t="s">
        <v>24</v>
      </c>
      <c r="G51">
        <v>111</v>
      </c>
      <c r="H51">
        <v>0</v>
      </c>
      <c r="I51">
        <v>0</v>
      </c>
      <c r="J51">
        <v>0</v>
      </c>
      <c r="K51">
        <v>0</v>
      </c>
      <c r="L51" t="s">
        <v>24</v>
      </c>
      <c r="M51" t="s">
        <v>24</v>
      </c>
      <c r="N51" t="s">
        <v>24</v>
      </c>
      <c r="O51" t="s">
        <v>24</v>
      </c>
      <c r="P51" t="s">
        <v>24</v>
      </c>
      <c r="Q51" t="s">
        <v>24</v>
      </c>
      <c r="R51" t="s">
        <v>2592</v>
      </c>
      <c r="S51">
        <v>0</v>
      </c>
      <c r="T51" t="s">
        <v>130</v>
      </c>
      <c r="U51" t="s">
        <v>130</v>
      </c>
      <c r="V51" t="s">
        <v>130</v>
      </c>
      <c r="W51" t="s">
        <v>24</v>
      </c>
      <c r="X51" t="s">
        <v>24</v>
      </c>
      <c r="Y51" t="s">
        <v>24</v>
      </c>
      <c r="Z51">
        <v>3</v>
      </c>
      <c r="AA51" t="s">
        <v>24</v>
      </c>
      <c r="AB51" t="s">
        <v>24</v>
      </c>
      <c r="AC51" t="s">
        <v>24</v>
      </c>
      <c r="AD51" t="s">
        <v>24</v>
      </c>
      <c r="AE51" t="s">
        <v>24</v>
      </c>
      <c r="AF51">
        <v>0</v>
      </c>
      <c r="AG51">
        <v>4</v>
      </c>
      <c r="AH51" t="s">
        <v>24</v>
      </c>
      <c r="AI51">
        <v>0</v>
      </c>
      <c r="AJ51" t="s">
        <v>24</v>
      </c>
      <c r="AK51" t="s">
        <v>24</v>
      </c>
      <c r="AL51" t="s">
        <v>24</v>
      </c>
      <c r="AM51" t="s">
        <v>24</v>
      </c>
      <c r="AN51" t="s">
        <v>24</v>
      </c>
      <c r="AO51" t="s">
        <v>24</v>
      </c>
      <c r="AP51" t="s">
        <v>24</v>
      </c>
      <c r="AQ51" t="s">
        <v>24</v>
      </c>
      <c r="AR51" t="s">
        <v>24</v>
      </c>
      <c r="AS51" t="s">
        <v>24</v>
      </c>
      <c r="AT51" t="s">
        <v>24</v>
      </c>
    </row>
    <row r="52" spans="1:46" x14ac:dyDescent="0.15">
      <c r="A52">
        <v>21</v>
      </c>
      <c r="B52">
        <v>1</v>
      </c>
      <c r="C52">
        <v>3</v>
      </c>
      <c r="D52">
        <v>0</v>
      </c>
      <c r="E52" t="s">
        <v>24</v>
      </c>
      <c r="F52" t="s">
        <v>24</v>
      </c>
      <c r="G52">
        <v>1037</v>
      </c>
      <c r="H52">
        <v>0</v>
      </c>
      <c r="I52">
        <v>0</v>
      </c>
      <c r="J52">
        <v>0</v>
      </c>
      <c r="K52">
        <v>0</v>
      </c>
      <c r="L52" t="s">
        <v>24</v>
      </c>
      <c r="M52" t="s">
        <v>24</v>
      </c>
      <c r="N52" t="s">
        <v>24</v>
      </c>
      <c r="O52" t="s">
        <v>24</v>
      </c>
      <c r="P52" t="s">
        <v>24</v>
      </c>
      <c r="Q52" t="s">
        <v>24</v>
      </c>
      <c r="R52" t="s">
        <v>2593</v>
      </c>
      <c r="S52">
        <v>0</v>
      </c>
      <c r="T52" t="s">
        <v>130</v>
      </c>
      <c r="U52" t="s">
        <v>130</v>
      </c>
      <c r="V52" t="s">
        <v>130</v>
      </c>
      <c r="W52" t="s">
        <v>24</v>
      </c>
      <c r="X52" t="s">
        <v>24</v>
      </c>
      <c r="Y52" t="s">
        <v>24</v>
      </c>
      <c r="Z52">
        <v>3</v>
      </c>
      <c r="AA52" t="s">
        <v>24</v>
      </c>
      <c r="AB52" t="s">
        <v>24</v>
      </c>
      <c r="AC52" t="s">
        <v>24</v>
      </c>
      <c r="AD52" t="s">
        <v>24</v>
      </c>
      <c r="AE52" t="s">
        <v>24</v>
      </c>
      <c r="AF52">
        <v>0</v>
      </c>
      <c r="AG52">
        <v>4</v>
      </c>
      <c r="AH52" t="s">
        <v>24</v>
      </c>
      <c r="AI52">
        <v>0</v>
      </c>
      <c r="AJ52" t="s">
        <v>24</v>
      </c>
      <c r="AK52" t="s">
        <v>24</v>
      </c>
      <c r="AL52" t="s">
        <v>24</v>
      </c>
      <c r="AM52" t="s">
        <v>24</v>
      </c>
      <c r="AN52" t="s">
        <v>24</v>
      </c>
      <c r="AO52" t="s">
        <v>24</v>
      </c>
      <c r="AP52" t="s">
        <v>24</v>
      </c>
      <c r="AQ52" t="s">
        <v>24</v>
      </c>
      <c r="AR52" t="s">
        <v>24</v>
      </c>
      <c r="AS52" t="s">
        <v>24</v>
      </c>
      <c r="AT52" t="s">
        <v>24</v>
      </c>
    </row>
    <row r="53" spans="1:46" x14ac:dyDescent="0.15">
      <c r="A53">
        <v>21</v>
      </c>
      <c r="B53">
        <v>1</v>
      </c>
      <c r="C53">
        <v>4</v>
      </c>
      <c r="D53">
        <v>0</v>
      </c>
      <c r="E53" t="s">
        <v>24</v>
      </c>
      <c r="F53" t="s">
        <v>24</v>
      </c>
      <c r="G53">
        <v>1096</v>
      </c>
      <c r="H53">
        <v>0</v>
      </c>
      <c r="I53">
        <v>0</v>
      </c>
      <c r="J53">
        <v>0</v>
      </c>
      <c r="K53">
        <v>0</v>
      </c>
      <c r="L53" t="s">
        <v>24</v>
      </c>
      <c r="M53" t="s">
        <v>24</v>
      </c>
      <c r="N53" t="s">
        <v>24</v>
      </c>
      <c r="O53" t="s">
        <v>24</v>
      </c>
      <c r="P53" t="s">
        <v>24</v>
      </c>
      <c r="Q53" t="s">
        <v>24</v>
      </c>
      <c r="R53" t="s">
        <v>2594</v>
      </c>
      <c r="S53">
        <v>0</v>
      </c>
      <c r="T53" t="s">
        <v>130</v>
      </c>
      <c r="U53" t="s">
        <v>130</v>
      </c>
      <c r="V53" t="s">
        <v>130</v>
      </c>
      <c r="W53" t="s">
        <v>24</v>
      </c>
      <c r="X53" t="s">
        <v>24</v>
      </c>
      <c r="Y53" t="s">
        <v>24</v>
      </c>
      <c r="Z53">
        <v>3</v>
      </c>
      <c r="AA53" t="s">
        <v>24</v>
      </c>
      <c r="AB53" t="s">
        <v>24</v>
      </c>
      <c r="AC53" t="s">
        <v>24</v>
      </c>
      <c r="AD53" t="s">
        <v>24</v>
      </c>
      <c r="AE53" t="s">
        <v>24</v>
      </c>
      <c r="AF53">
        <v>0</v>
      </c>
      <c r="AG53">
        <v>4</v>
      </c>
      <c r="AH53" t="s">
        <v>24</v>
      </c>
      <c r="AI53">
        <v>0</v>
      </c>
      <c r="AJ53" t="s">
        <v>24</v>
      </c>
      <c r="AK53" t="s">
        <v>24</v>
      </c>
      <c r="AL53" t="s">
        <v>24</v>
      </c>
      <c r="AM53" t="s">
        <v>24</v>
      </c>
      <c r="AN53" t="s">
        <v>24</v>
      </c>
      <c r="AO53" t="s">
        <v>24</v>
      </c>
      <c r="AP53" t="s">
        <v>24</v>
      </c>
      <c r="AQ53" t="s">
        <v>24</v>
      </c>
      <c r="AR53" t="s">
        <v>24</v>
      </c>
      <c r="AS53" t="s">
        <v>24</v>
      </c>
      <c r="AT53" t="s">
        <v>24</v>
      </c>
    </row>
    <row r="54" spans="1:46" x14ac:dyDescent="0.15">
      <c r="A54">
        <v>21</v>
      </c>
      <c r="B54">
        <v>1</v>
      </c>
      <c r="C54">
        <v>5</v>
      </c>
      <c r="D54">
        <v>0</v>
      </c>
      <c r="E54" t="s">
        <v>24</v>
      </c>
      <c r="F54" t="s">
        <v>24</v>
      </c>
      <c r="G54">
        <v>1013</v>
      </c>
      <c r="H54">
        <v>0</v>
      </c>
      <c r="I54">
        <v>0</v>
      </c>
      <c r="J54">
        <v>0</v>
      </c>
      <c r="K54">
        <v>0</v>
      </c>
      <c r="L54" t="s">
        <v>24</v>
      </c>
      <c r="M54" t="s">
        <v>24</v>
      </c>
      <c r="N54" t="s">
        <v>24</v>
      </c>
      <c r="O54" t="s">
        <v>24</v>
      </c>
      <c r="P54" t="s">
        <v>24</v>
      </c>
      <c r="Q54" t="s">
        <v>24</v>
      </c>
      <c r="R54" t="s">
        <v>2595</v>
      </c>
      <c r="S54">
        <v>0</v>
      </c>
      <c r="T54" t="s">
        <v>130</v>
      </c>
      <c r="U54" t="s">
        <v>130</v>
      </c>
      <c r="V54" t="s">
        <v>130</v>
      </c>
      <c r="W54" t="s">
        <v>24</v>
      </c>
      <c r="X54" t="s">
        <v>24</v>
      </c>
      <c r="Y54" t="s">
        <v>24</v>
      </c>
      <c r="Z54">
        <v>3</v>
      </c>
      <c r="AA54" t="s">
        <v>24</v>
      </c>
      <c r="AB54" t="s">
        <v>24</v>
      </c>
      <c r="AC54" t="s">
        <v>24</v>
      </c>
      <c r="AD54" t="s">
        <v>24</v>
      </c>
      <c r="AE54" t="s">
        <v>24</v>
      </c>
      <c r="AF54">
        <v>0</v>
      </c>
      <c r="AG54">
        <v>4</v>
      </c>
      <c r="AH54" t="s">
        <v>24</v>
      </c>
      <c r="AI54">
        <v>0</v>
      </c>
      <c r="AJ54" t="s">
        <v>24</v>
      </c>
      <c r="AK54" t="s">
        <v>24</v>
      </c>
      <c r="AL54" t="s">
        <v>24</v>
      </c>
      <c r="AM54" t="s">
        <v>24</v>
      </c>
      <c r="AN54" t="s">
        <v>24</v>
      </c>
      <c r="AO54" t="s">
        <v>24</v>
      </c>
      <c r="AP54" t="s">
        <v>24</v>
      </c>
      <c r="AQ54" t="s">
        <v>24</v>
      </c>
      <c r="AR54" t="s">
        <v>24</v>
      </c>
      <c r="AS54" t="s">
        <v>24</v>
      </c>
      <c r="AT54" t="s">
        <v>24</v>
      </c>
    </row>
    <row r="55" spans="1:46" x14ac:dyDescent="0.15">
      <c r="A55">
        <v>21</v>
      </c>
      <c r="B55">
        <v>1</v>
      </c>
      <c r="C55">
        <v>6</v>
      </c>
      <c r="D55">
        <v>0</v>
      </c>
      <c r="E55" t="s">
        <v>24</v>
      </c>
      <c r="F55" t="s">
        <v>24</v>
      </c>
      <c r="G55">
        <v>84</v>
      </c>
      <c r="H55">
        <v>0</v>
      </c>
      <c r="I55">
        <v>0</v>
      </c>
      <c r="J55">
        <v>0</v>
      </c>
      <c r="K55">
        <v>0</v>
      </c>
      <c r="L55" t="s">
        <v>24</v>
      </c>
      <c r="M55" t="s">
        <v>24</v>
      </c>
      <c r="N55" t="s">
        <v>24</v>
      </c>
      <c r="O55" t="s">
        <v>24</v>
      </c>
      <c r="P55" t="s">
        <v>24</v>
      </c>
      <c r="Q55" t="s">
        <v>24</v>
      </c>
      <c r="R55" t="s">
        <v>2596</v>
      </c>
      <c r="S55">
        <v>0</v>
      </c>
      <c r="T55" t="s">
        <v>130</v>
      </c>
      <c r="U55" t="s">
        <v>130</v>
      </c>
      <c r="V55" t="s">
        <v>130</v>
      </c>
      <c r="W55" t="s">
        <v>24</v>
      </c>
      <c r="X55" t="s">
        <v>24</v>
      </c>
      <c r="Y55" t="s">
        <v>24</v>
      </c>
      <c r="Z55">
        <v>3</v>
      </c>
      <c r="AA55" t="s">
        <v>24</v>
      </c>
      <c r="AB55" t="s">
        <v>24</v>
      </c>
      <c r="AC55" t="s">
        <v>24</v>
      </c>
      <c r="AD55" t="s">
        <v>24</v>
      </c>
      <c r="AE55" t="s">
        <v>24</v>
      </c>
      <c r="AF55">
        <v>0</v>
      </c>
      <c r="AG55">
        <v>4</v>
      </c>
      <c r="AH55" t="s">
        <v>24</v>
      </c>
      <c r="AI55">
        <v>0</v>
      </c>
      <c r="AJ55" t="s">
        <v>24</v>
      </c>
      <c r="AK55" t="s">
        <v>24</v>
      </c>
      <c r="AL55" t="s">
        <v>24</v>
      </c>
      <c r="AM55" t="s">
        <v>24</v>
      </c>
      <c r="AN55" t="s">
        <v>24</v>
      </c>
      <c r="AO55" t="s">
        <v>24</v>
      </c>
      <c r="AP55" t="s">
        <v>24</v>
      </c>
      <c r="AQ55" t="s">
        <v>24</v>
      </c>
      <c r="AR55" t="s">
        <v>24</v>
      </c>
      <c r="AS55" t="s">
        <v>24</v>
      </c>
      <c r="AT55" t="s">
        <v>24</v>
      </c>
    </row>
    <row r="56" spans="1:46" x14ac:dyDescent="0.15">
      <c r="A56">
        <v>21</v>
      </c>
      <c r="B56">
        <v>1</v>
      </c>
      <c r="C56">
        <v>7</v>
      </c>
      <c r="D56">
        <v>0</v>
      </c>
      <c r="E56" t="s">
        <v>24</v>
      </c>
      <c r="F56" t="s">
        <v>24</v>
      </c>
      <c r="G56">
        <v>35</v>
      </c>
      <c r="H56">
        <v>0</v>
      </c>
      <c r="I56">
        <v>0</v>
      </c>
      <c r="J56">
        <v>0</v>
      </c>
      <c r="K56">
        <v>0</v>
      </c>
      <c r="L56" t="s">
        <v>24</v>
      </c>
      <c r="M56" t="s">
        <v>24</v>
      </c>
      <c r="N56" t="s">
        <v>24</v>
      </c>
      <c r="O56" t="s">
        <v>24</v>
      </c>
      <c r="P56" t="s">
        <v>24</v>
      </c>
      <c r="Q56" t="s">
        <v>24</v>
      </c>
      <c r="R56" t="s">
        <v>2597</v>
      </c>
      <c r="S56">
        <v>0</v>
      </c>
      <c r="T56" t="s">
        <v>130</v>
      </c>
      <c r="U56" t="s">
        <v>130</v>
      </c>
      <c r="V56" t="s">
        <v>130</v>
      </c>
      <c r="W56" t="s">
        <v>24</v>
      </c>
      <c r="X56" t="s">
        <v>24</v>
      </c>
      <c r="Y56" t="s">
        <v>24</v>
      </c>
      <c r="Z56">
        <v>3</v>
      </c>
      <c r="AA56" t="s">
        <v>24</v>
      </c>
      <c r="AB56" t="s">
        <v>24</v>
      </c>
      <c r="AC56" t="s">
        <v>24</v>
      </c>
      <c r="AD56" t="s">
        <v>24</v>
      </c>
      <c r="AE56" t="s">
        <v>24</v>
      </c>
      <c r="AF56">
        <v>0</v>
      </c>
      <c r="AG56">
        <v>4</v>
      </c>
      <c r="AH56" t="s">
        <v>24</v>
      </c>
      <c r="AI56">
        <v>0</v>
      </c>
      <c r="AJ56" t="s">
        <v>24</v>
      </c>
      <c r="AK56" t="s">
        <v>24</v>
      </c>
      <c r="AL56" t="s">
        <v>24</v>
      </c>
      <c r="AM56" t="s">
        <v>24</v>
      </c>
      <c r="AN56" t="s">
        <v>24</v>
      </c>
      <c r="AO56" t="s">
        <v>24</v>
      </c>
      <c r="AP56" t="s">
        <v>24</v>
      </c>
      <c r="AQ56" t="s">
        <v>24</v>
      </c>
      <c r="AR56" t="s">
        <v>24</v>
      </c>
      <c r="AS56" t="s">
        <v>24</v>
      </c>
      <c r="AT56" t="s">
        <v>24</v>
      </c>
    </row>
    <row r="57" spans="1:46" x14ac:dyDescent="0.15">
      <c r="A57">
        <v>21</v>
      </c>
      <c r="B57">
        <v>1</v>
      </c>
      <c r="C57">
        <v>8</v>
      </c>
      <c r="D57">
        <v>0</v>
      </c>
      <c r="E57" t="s">
        <v>24</v>
      </c>
      <c r="F57" t="s">
        <v>24</v>
      </c>
      <c r="G57">
        <v>52</v>
      </c>
      <c r="H57">
        <v>0</v>
      </c>
      <c r="I57">
        <v>0</v>
      </c>
      <c r="J57">
        <v>0</v>
      </c>
      <c r="K57">
        <v>0</v>
      </c>
      <c r="L57" t="s">
        <v>24</v>
      </c>
      <c r="M57" t="s">
        <v>24</v>
      </c>
      <c r="N57" t="s">
        <v>24</v>
      </c>
      <c r="O57" t="s">
        <v>24</v>
      </c>
      <c r="P57" t="s">
        <v>24</v>
      </c>
      <c r="Q57" t="s">
        <v>24</v>
      </c>
      <c r="R57" t="s">
        <v>2598</v>
      </c>
      <c r="S57">
        <v>0</v>
      </c>
      <c r="T57" t="s">
        <v>130</v>
      </c>
      <c r="U57" t="s">
        <v>130</v>
      </c>
      <c r="V57" t="s">
        <v>130</v>
      </c>
      <c r="W57" t="s">
        <v>24</v>
      </c>
      <c r="X57" t="s">
        <v>24</v>
      </c>
      <c r="Y57" t="s">
        <v>24</v>
      </c>
      <c r="Z57">
        <v>3</v>
      </c>
      <c r="AA57" t="s">
        <v>24</v>
      </c>
      <c r="AB57" t="s">
        <v>24</v>
      </c>
      <c r="AC57" t="s">
        <v>24</v>
      </c>
      <c r="AD57" t="s">
        <v>24</v>
      </c>
      <c r="AE57" t="s">
        <v>24</v>
      </c>
      <c r="AF57">
        <v>0</v>
      </c>
      <c r="AG57">
        <v>4</v>
      </c>
      <c r="AH57" t="s">
        <v>24</v>
      </c>
      <c r="AI57">
        <v>0</v>
      </c>
      <c r="AJ57" t="s">
        <v>24</v>
      </c>
      <c r="AK57" t="s">
        <v>24</v>
      </c>
      <c r="AL57" t="s">
        <v>24</v>
      </c>
      <c r="AM57" t="s">
        <v>24</v>
      </c>
      <c r="AN57" t="s">
        <v>24</v>
      </c>
      <c r="AO57" t="s">
        <v>24</v>
      </c>
      <c r="AP57" t="s">
        <v>24</v>
      </c>
      <c r="AQ57" t="s">
        <v>24</v>
      </c>
      <c r="AR57" t="s">
        <v>24</v>
      </c>
      <c r="AS57" t="s">
        <v>24</v>
      </c>
      <c r="AT57" t="s">
        <v>24</v>
      </c>
    </row>
    <row r="58" spans="1:46" x14ac:dyDescent="0.15">
      <c r="A58">
        <v>21</v>
      </c>
      <c r="B58">
        <v>2</v>
      </c>
      <c r="C58">
        <v>1</v>
      </c>
      <c r="D58">
        <v>0</v>
      </c>
      <c r="G58">
        <v>1014</v>
      </c>
      <c r="H58">
        <v>0</v>
      </c>
      <c r="I58">
        <v>0</v>
      </c>
      <c r="J58">
        <v>0</v>
      </c>
      <c r="K58">
        <v>0</v>
      </c>
      <c r="R58" t="s">
        <v>2599</v>
      </c>
      <c r="S58">
        <v>0</v>
      </c>
      <c r="W58" t="s">
        <v>24</v>
      </c>
      <c r="Z58">
        <v>3</v>
      </c>
      <c r="AB58" t="s">
        <v>24</v>
      </c>
      <c r="AC58" t="s">
        <v>24</v>
      </c>
      <c r="AD58" t="s">
        <v>24</v>
      </c>
      <c r="AE58" t="s">
        <v>24</v>
      </c>
      <c r="AF58">
        <v>0</v>
      </c>
      <c r="AG58">
        <v>4</v>
      </c>
      <c r="AH58" t="s">
        <v>24</v>
      </c>
      <c r="AI58">
        <v>0</v>
      </c>
      <c r="AJ58" t="s">
        <v>24</v>
      </c>
      <c r="AK58" t="s">
        <v>24</v>
      </c>
      <c r="AL58" t="s">
        <v>24</v>
      </c>
      <c r="AM58" t="s">
        <v>24</v>
      </c>
      <c r="AN58" t="s">
        <v>24</v>
      </c>
      <c r="AO58" t="s">
        <v>24</v>
      </c>
      <c r="AP58" t="s">
        <v>24</v>
      </c>
      <c r="AQ58" t="s">
        <v>24</v>
      </c>
      <c r="AR58" t="s">
        <v>24</v>
      </c>
      <c r="AS58" t="s">
        <v>24</v>
      </c>
      <c r="AT58" t="s">
        <v>24</v>
      </c>
    </row>
    <row r="59" spans="1:46" x14ac:dyDescent="0.15">
      <c r="A59">
        <v>21</v>
      </c>
      <c r="B59">
        <v>2</v>
      </c>
      <c r="C59">
        <v>2</v>
      </c>
      <c r="D59">
        <v>0</v>
      </c>
      <c r="G59">
        <v>70</v>
      </c>
      <c r="H59">
        <v>0</v>
      </c>
      <c r="I59">
        <v>0</v>
      </c>
      <c r="J59">
        <v>0</v>
      </c>
      <c r="K59">
        <v>0</v>
      </c>
      <c r="R59" t="s">
        <v>2600</v>
      </c>
      <c r="S59">
        <v>0</v>
      </c>
      <c r="W59" t="s">
        <v>24</v>
      </c>
      <c r="Z59">
        <v>3</v>
      </c>
      <c r="AB59" t="s">
        <v>24</v>
      </c>
      <c r="AC59" t="s">
        <v>24</v>
      </c>
      <c r="AD59" t="s">
        <v>24</v>
      </c>
      <c r="AE59" t="s">
        <v>24</v>
      </c>
      <c r="AF59">
        <v>0</v>
      </c>
      <c r="AG59">
        <v>4</v>
      </c>
      <c r="AH59" t="s">
        <v>24</v>
      </c>
      <c r="AI59">
        <v>0</v>
      </c>
      <c r="AJ59" t="s">
        <v>24</v>
      </c>
      <c r="AK59" t="s">
        <v>24</v>
      </c>
      <c r="AL59" t="s">
        <v>24</v>
      </c>
      <c r="AM59" t="s">
        <v>24</v>
      </c>
      <c r="AN59" t="s">
        <v>24</v>
      </c>
      <c r="AO59" t="s">
        <v>24</v>
      </c>
      <c r="AP59" t="s">
        <v>24</v>
      </c>
      <c r="AQ59" t="s">
        <v>24</v>
      </c>
      <c r="AR59" t="s">
        <v>24</v>
      </c>
      <c r="AS59" t="s">
        <v>24</v>
      </c>
      <c r="AT59" t="s">
        <v>24</v>
      </c>
    </row>
    <row r="60" spans="1:46" x14ac:dyDescent="0.15">
      <c r="A60">
        <v>21</v>
      </c>
      <c r="B60">
        <v>2</v>
      </c>
      <c r="C60">
        <v>3</v>
      </c>
      <c r="D60">
        <v>0</v>
      </c>
      <c r="G60">
        <v>1099</v>
      </c>
      <c r="H60">
        <v>0</v>
      </c>
      <c r="I60">
        <v>0</v>
      </c>
      <c r="J60">
        <v>0</v>
      </c>
      <c r="K60">
        <v>0</v>
      </c>
      <c r="R60" t="s">
        <v>2601</v>
      </c>
      <c r="S60">
        <v>0</v>
      </c>
      <c r="W60" t="s">
        <v>24</v>
      </c>
      <c r="Z60">
        <v>3</v>
      </c>
      <c r="AB60" t="s">
        <v>24</v>
      </c>
      <c r="AC60" t="s">
        <v>24</v>
      </c>
      <c r="AD60" t="s">
        <v>24</v>
      </c>
      <c r="AE60" t="s">
        <v>24</v>
      </c>
      <c r="AF60">
        <v>0</v>
      </c>
      <c r="AG60">
        <v>4</v>
      </c>
      <c r="AH60" t="s">
        <v>24</v>
      </c>
      <c r="AI60">
        <v>0</v>
      </c>
      <c r="AJ60" t="s">
        <v>24</v>
      </c>
      <c r="AK60" t="s">
        <v>24</v>
      </c>
      <c r="AL60" t="s">
        <v>24</v>
      </c>
      <c r="AM60" t="s">
        <v>24</v>
      </c>
      <c r="AN60" t="s">
        <v>24</v>
      </c>
      <c r="AO60" t="s">
        <v>24</v>
      </c>
      <c r="AP60" t="s">
        <v>24</v>
      </c>
      <c r="AQ60" t="s">
        <v>24</v>
      </c>
      <c r="AR60" t="s">
        <v>24</v>
      </c>
      <c r="AS60" t="s">
        <v>24</v>
      </c>
      <c r="AT60" t="s">
        <v>24</v>
      </c>
    </row>
    <row r="61" spans="1:46" x14ac:dyDescent="0.15">
      <c r="A61">
        <v>21</v>
      </c>
      <c r="B61">
        <v>2</v>
      </c>
      <c r="C61">
        <v>4</v>
      </c>
      <c r="D61">
        <v>0</v>
      </c>
      <c r="G61">
        <v>1001</v>
      </c>
      <c r="H61">
        <v>0</v>
      </c>
      <c r="I61">
        <v>0</v>
      </c>
      <c r="J61">
        <v>0</v>
      </c>
      <c r="K61">
        <v>0</v>
      </c>
      <c r="R61" t="s">
        <v>2602</v>
      </c>
      <c r="S61">
        <v>0</v>
      </c>
      <c r="W61" t="s">
        <v>24</v>
      </c>
      <c r="Z61">
        <v>3</v>
      </c>
      <c r="AB61" t="s">
        <v>24</v>
      </c>
      <c r="AC61" t="s">
        <v>24</v>
      </c>
      <c r="AD61" t="s">
        <v>24</v>
      </c>
      <c r="AE61" t="s">
        <v>24</v>
      </c>
      <c r="AF61">
        <v>0</v>
      </c>
      <c r="AG61">
        <v>4</v>
      </c>
      <c r="AH61" t="s">
        <v>24</v>
      </c>
      <c r="AI61">
        <v>0</v>
      </c>
      <c r="AJ61" t="s">
        <v>24</v>
      </c>
      <c r="AK61" t="s">
        <v>24</v>
      </c>
      <c r="AL61" t="s">
        <v>24</v>
      </c>
      <c r="AM61" t="s">
        <v>24</v>
      </c>
      <c r="AN61" t="s">
        <v>24</v>
      </c>
      <c r="AO61" t="s">
        <v>24</v>
      </c>
      <c r="AP61" t="s">
        <v>24</v>
      </c>
      <c r="AQ61" t="s">
        <v>24</v>
      </c>
      <c r="AR61" t="s">
        <v>24</v>
      </c>
      <c r="AS61" t="s">
        <v>24</v>
      </c>
      <c r="AT61" t="s">
        <v>24</v>
      </c>
    </row>
    <row r="62" spans="1:46" x14ac:dyDescent="0.15">
      <c r="A62">
        <v>21</v>
      </c>
      <c r="B62">
        <v>2</v>
      </c>
      <c r="C62">
        <v>5</v>
      </c>
      <c r="D62">
        <v>0</v>
      </c>
      <c r="G62">
        <v>1076</v>
      </c>
      <c r="H62">
        <v>0</v>
      </c>
      <c r="I62">
        <v>0</v>
      </c>
      <c r="J62">
        <v>0</v>
      </c>
      <c r="K62">
        <v>0</v>
      </c>
      <c r="R62" t="s">
        <v>2603</v>
      </c>
      <c r="S62">
        <v>0</v>
      </c>
      <c r="W62" t="s">
        <v>24</v>
      </c>
      <c r="Z62">
        <v>3</v>
      </c>
      <c r="AB62" t="s">
        <v>24</v>
      </c>
      <c r="AC62" t="s">
        <v>24</v>
      </c>
      <c r="AD62" t="s">
        <v>24</v>
      </c>
      <c r="AE62" t="s">
        <v>24</v>
      </c>
      <c r="AF62">
        <v>0</v>
      </c>
      <c r="AG62">
        <v>4</v>
      </c>
      <c r="AH62" t="s">
        <v>24</v>
      </c>
      <c r="AI62">
        <v>0</v>
      </c>
      <c r="AJ62" t="s">
        <v>24</v>
      </c>
      <c r="AK62" t="s">
        <v>24</v>
      </c>
      <c r="AL62" t="s">
        <v>24</v>
      </c>
      <c r="AM62" t="s">
        <v>24</v>
      </c>
      <c r="AN62" t="s">
        <v>24</v>
      </c>
      <c r="AO62" t="s">
        <v>24</v>
      </c>
      <c r="AP62" t="s">
        <v>24</v>
      </c>
      <c r="AQ62" t="s">
        <v>24</v>
      </c>
      <c r="AR62" t="s">
        <v>24</v>
      </c>
      <c r="AS62" t="s">
        <v>24</v>
      </c>
      <c r="AT62" t="s">
        <v>24</v>
      </c>
    </row>
    <row r="63" spans="1:46" x14ac:dyDescent="0.15">
      <c r="A63">
        <v>21</v>
      </c>
      <c r="B63">
        <v>2</v>
      </c>
      <c r="C63">
        <v>6</v>
      </c>
      <c r="D63">
        <v>0</v>
      </c>
      <c r="G63">
        <v>1036</v>
      </c>
      <c r="H63">
        <v>0</v>
      </c>
      <c r="I63">
        <v>0</v>
      </c>
      <c r="J63">
        <v>0</v>
      </c>
      <c r="K63">
        <v>0</v>
      </c>
      <c r="R63" t="s">
        <v>2604</v>
      </c>
      <c r="S63">
        <v>0</v>
      </c>
      <c r="W63" t="s">
        <v>24</v>
      </c>
      <c r="Z63">
        <v>3</v>
      </c>
      <c r="AB63" t="s">
        <v>24</v>
      </c>
      <c r="AC63" t="s">
        <v>24</v>
      </c>
      <c r="AD63" t="s">
        <v>24</v>
      </c>
      <c r="AE63" t="s">
        <v>24</v>
      </c>
      <c r="AF63">
        <v>0</v>
      </c>
      <c r="AG63">
        <v>4</v>
      </c>
      <c r="AH63" t="s">
        <v>24</v>
      </c>
      <c r="AI63">
        <v>0</v>
      </c>
      <c r="AJ63" t="s">
        <v>24</v>
      </c>
      <c r="AK63" t="s">
        <v>24</v>
      </c>
      <c r="AL63" t="s">
        <v>24</v>
      </c>
      <c r="AM63" t="s">
        <v>24</v>
      </c>
      <c r="AN63" t="s">
        <v>24</v>
      </c>
      <c r="AO63" t="s">
        <v>24</v>
      </c>
      <c r="AP63" t="s">
        <v>24</v>
      </c>
      <c r="AQ63" t="s">
        <v>24</v>
      </c>
      <c r="AR63" t="s">
        <v>24</v>
      </c>
      <c r="AS63" t="s">
        <v>24</v>
      </c>
      <c r="AT63" t="s">
        <v>24</v>
      </c>
    </row>
    <row r="64" spans="1:46" x14ac:dyDescent="0.15">
      <c r="A64">
        <v>21</v>
      </c>
      <c r="B64">
        <v>2</v>
      </c>
      <c r="C64">
        <v>7</v>
      </c>
      <c r="D64">
        <v>0</v>
      </c>
      <c r="G64">
        <v>1075</v>
      </c>
      <c r="H64">
        <v>0</v>
      </c>
      <c r="I64">
        <v>0</v>
      </c>
      <c r="J64">
        <v>0</v>
      </c>
      <c r="K64">
        <v>0</v>
      </c>
      <c r="R64" t="s">
        <v>2605</v>
      </c>
      <c r="S64">
        <v>0</v>
      </c>
      <c r="W64" t="s">
        <v>24</v>
      </c>
      <c r="Z64">
        <v>3</v>
      </c>
      <c r="AB64" t="s">
        <v>24</v>
      </c>
      <c r="AC64" t="s">
        <v>24</v>
      </c>
      <c r="AD64" t="s">
        <v>24</v>
      </c>
      <c r="AE64" t="s">
        <v>24</v>
      </c>
      <c r="AF64">
        <v>0</v>
      </c>
      <c r="AG64">
        <v>4</v>
      </c>
      <c r="AH64" t="s">
        <v>24</v>
      </c>
      <c r="AI64">
        <v>0</v>
      </c>
      <c r="AJ64" t="s">
        <v>24</v>
      </c>
      <c r="AK64" t="s">
        <v>24</v>
      </c>
      <c r="AL64" t="s">
        <v>24</v>
      </c>
      <c r="AM64" t="s">
        <v>24</v>
      </c>
      <c r="AN64" t="s">
        <v>24</v>
      </c>
      <c r="AO64" t="s">
        <v>24</v>
      </c>
      <c r="AP64" t="s">
        <v>24</v>
      </c>
      <c r="AQ64" t="s">
        <v>24</v>
      </c>
      <c r="AR64" t="s">
        <v>24</v>
      </c>
      <c r="AS64" t="s">
        <v>24</v>
      </c>
      <c r="AT64" t="s">
        <v>24</v>
      </c>
    </row>
    <row r="65" spans="1:46" x14ac:dyDescent="0.15">
      <c r="A65">
        <v>21</v>
      </c>
      <c r="B65">
        <v>2</v>
      </c>
      <c r="C65">
        <v>8</v>
      </c>
      <c r="D65">
        <v>0</v>
      </c>
      <c r="G65">
        <v>515</v>
      </c>
      <c r="H65">
        <v>0</v>
      </c>
      <c r="I65">
        <v>0</v>
      </c>
      <c r="J65">
        <v>0</v>
      </c>
      <c r="K65">
        <v>0</v>
      </c>
      <c r="R65" t="s">
        <v>2606</v>
      </c>
      <c r="S65">
        <v>0</v>
      </c>
      <c r="W65" t="s">
        <v>24</v>
      </c>
      <c r="Z65">
        <v>3</v>
      </c>
      <c r="AB65" t="s">
        <v>24</v>
      </c>
      <c r="AC65" t="s">
        <v>24</v>
      </c>
      <c r="AD65" t="s">
        <v>24</v>
      </c>
      <c r="AE65" t="s">
        <v>24</v>
      </c>
      <c r="AF65">
        <v>0</v>
      </c>
      <c r="AG65">
        <v>4</v>
      </c>
      <c r="AH65" t="s">
        <v>24</v>
      </c>
      <c r="AI65">
        <v>0</v>
      </c>
      <c r="AJ65" t="s">
        <v>24</v>
      </c>
      <c r="AK65" t="s">
        <v>24</v>
      </c>
      <c r="AL65" t="s">
        <v>24</v>
      </c>
      <c r="AM65" t="s">
        <v>24</v>
      </c>
      <c r="AN65" t="s">
        <v>24</v>
      </c>
      <c r="AO65" t="s">
        <v>24</v>
      </c>
      <c r="AP65" t="s">
        <v>24</v>
      </c>
      <c r="AQ65" t="s">
        <v>24</v>
      </c>
      <c r="AR65" t="s">
        <v>24</v>
      </c>
      <c r="AS65" t="s">
        <v>24</v>
      </c>
      <c r="AT65" t="s">
        <v>24</v>
      </c>
    </row>
    <row r="66" spans="1:46" x14ac:dyDescent="0.15">
      <c r="A66">
        <v>22</v>
      </c>
      <c r="B66">
        <v>1</v>
      </c>
      <c r="C66">
        <v>1</v>
      </c>
      <c r="D66">
        <v>0</v>
      </c>
      <c r="E66" t="s">
        <v>24</v>
      </c>
      <c r="F66" t="s">
        <v>24</v>
      </c>
      <c r="G66">
        <v>1535</v>
      </c>
      <c r="H66">
        <v>0</v>
      </c>
      <c r="I66">
        <v>0</v>
      </c>
      <c r="J66">
        <v>0</v>
      </c>
      <c r="K66">
        <v>0</v>
      </c>
      <c r="L66" t="s">
        <v>24</v>
      </c>
      <c r="M66" t="s">
        <v>24</v>
      </c>
      <c r="N66" t="s">
        <v>24</v>
      </c>
      <c r="O66" t="s">
        <v>24</v>
      </c>
      <c r="P66" t="s">
        <v>24</v>
      </c>
      <c r="Q66" t="s">
        <v>24</v>
      </c>
      <c r="R66" t="s">
        <v>2607</v>
      </c>
      <c r="S66">
        <v>0</v>
      </c>
      <c r="T66" t="s">
        <v>130</v>
      </c>
      <c r="U66" t="s">
        <v>130</v>
      </c>
      <c r="V66" t="s">
        <v>130</v>
      </c>
      <c r="W66" t="s">
        <v>24</v>
      </c>
      <c r="X66" t="s">
        <v>24</v>
      </c>
      <c r="Y66" t="s">
        <v>24</v>
      </c>
      <c r="Z66">
        <v>1</v>
      </c>
      <c r="AA66" t="s">
        <v>24</v>
      </c>
      <c r="AB66" t="s">
        <v>24</v>
      </c>
      <c r="AC66" t="s">
        <v>24</v>
      </c>
      <c r="AD66" t="s">
        <v>24</v>
      </c>
      <c r="AE66" t="s">
        <v>24</v>
      </c>
      <c r="AF66">
        <v>0</v>
      </c>
      <c r="AG66">
        <v>5</v>
      </c>
      <c r="AH66" t="s">
        <v>24</v>
      </c>
      <c r="AI66">
        <v>0</v>
      </c>
      <c r="AJ66" t="s">
        <v>24</v>
      </c>
      <c r="AK66" t="s">
        <v>24</v>
      </c>
      <c r="AL66" t="s">
        <v>24</v>
      </c>
      <c r="AM66" t="s">
        <v>24</v>
      </c>
      <c r="AN66" t="s">
        <v>24</v>
      </c>
      <c r="AO66" t="s">
        <v>24</v>
      </c>
      <c r="AP66" t="s">
        <v>24</v>
      </c>
      <c r="AQ66" t="s">
        <v>24</v>
      </c>
      <c r="AR66" t="s">
        <v>24</v>
      </c>
      <c r="AS66" t="s">
        <v>24</v>
      </c>
      <c r="AT66" t="s">
        <v>24</v>
      </c>
    </row>
    <row r="67" spans="1:46" x14ac:dyDescent="0.15">
      <c r="A67">
        <v>22</v>
      </c>
      <c r="B67">
        <v>1</v>
      </c>
      <c r="C67">
        <v>2</v>
      </c>
      <c r="D67">
        <v>0</v>
      </c>
      <c r="E67" t="s">
        <v>24</v>
      </c>
      <c r="F67" t="s">
        <v>24</v>
      </c>
      <c r="G67">
        <v>20</v>
      </c>
      <c r="H67">
        <v>0</v>
      </c>
      <c r="I67">
        <v>0</v>
      </c>
      <c r="J67">
        <v>0</v>
      </c>
      <c r="K67">
        <v>0</v>
      </c>
      <c r="L67" t="s">
        <v>24</v>
      </c>
      <c r="M67" t="s">
        <v>24</v>
      </c>
      <c r="N67" t="s">
        <v>24</v>
      </c>
      <c r="O67" t="s">
        <v>24</v>
      </c>
      <c r="P67" t="s">
        <v>24</v>
      </c>
      <c r="Q67" t="s">
        <v>24</v>
      </c>
      <c r="R67" t="s">
        <v>2608</v>
      </c>
      <c r="S67">
        <v>0</v>
      </c>
      <c r="T67" t="s">
        <v>130</v>
      </c>
      <c r="U67" t="s">
        <v>130</v>
      </c>
      <c r="V67" t="s">
        <v>130</v>
      </c>
      <c r="W67" t="s">
        <v>24</v>
      </c>
      <c r="X67" t="s">
        <v>24</v>
      </c>
      <c r="Y67" t="s">
        <v>24</v>
      </c>
      <c r="Z67">
        <v>1</v>
      </c>
      <c r="AA67" t="s">
        <v>24</v>
      </c>
      <c r="AB67" t="s">
        <v>24</v>
      </c>
      <c r="AC67" t="s">
        <v>24</v>
      </c>
      <c r="AD67" t="s">
        <v>24</v>
      </c>
      <c r="AE67" t="s">
        <v>24</v>
      </c>
      <c r="AF67">
        <v>0</v>
      </c>
      <c r="AG67">
        <v>5</v>
      </c>
      <c r="AH67" t="s">
        <v>24</v>
      </c>
      <c r="AI67">
        <v>0</v>
      </c>
      <c r="AJ67" t="s">
        <v>24</v>
      </c>
      <c r="AK67" t="s">
        <v>24</v>
      </c>
      <c r="AL67" t="s">
        <v>24</v>
      </c>
      <c r="AM67" t="s">
        <v>24</v>
      </c>
      <c r="AN67" t="s">
        <v>24</v>
      </c>
      <c r="AO67" t="s">
        <v>24</v>
      </c>
      <c r="AP67" t="s">
        <v>24</v>
      </c>
      <c r="AQ67" t="s">
        <v>24</v>
      </c>
      <c r="AR67" t="s">
        <v>24</v>
      </c>
      <c r="AS67" t="s">
        <v>24</v>
      </c>
      <c r="AT67" t="s">
        <v>24</v>
      </c>
    </row>
    <row r="68" spans="1:46" x14ac:dyDescent="0.15">
      <c r="A68">
        <v>22</v>
      </c>
      <c r="B68">
        <v>1</v>
      </c>
      <c r="C68">
        <v>3</v>
      </c>
      <c r="D68">
        <v>0</v>
      </c>
      <c r="E68" t="s">
        <v>24</v>
      </c>
      <c r="F68" t="s">
        <v>24</v>
      </c>
      <c r="G68">
        <v>1090</v>
      </c>
      <c r="H68">
        <v>0</v>
      </c>
      <c r="I68">
        <v>0</v>
      </c>
      <c r="J68">
        <v>0</v>
      </c>
      <c r="K68">
        <v>0</v>
      </c>
      <c r="L68" t="s">
        <v>24</v>
      </c>
      <c r="M68" t="s">
        <v>24</v>
      </c>
      <c r="N68" t="s">
        <v>24</v>
      </c>
      <c r="O68" t="s">
        <v>24</v>
      </c>
      <c r="P68" t="s">
        <v>24</v>
      </c>
      <c r="Q68" t="s">
        <v>24</v>
      </c>
      <c r="R68" t="s">
        <v>2446</v>
      </c>
      <c r="S68">
        <v>0</v>
      </c>
      <c r="T68" t="s">
        <v>130</v>
      </c>
      <c r="U68" t="s">
        <v>130</v>
      </c>
      <c r="V68" t="s">
        <v>130</v>
      </c>
      <c r="W68" t="s">
        <v>24</v>
      </c>
      <c r="X68" t="s">
        <v>24</v>
      </c>
      <c r="Y68" t="s">
        <v>24</v>
      </c>
      <c r="Z68">
        <v>1</v>
      </c>
      <c r="AA68" t="s">
        <v>24</v>
      </c>
      <c r="AB68" t="s">
        <v>24</v>
      </c>
      <c r="AC68" t="s">
        <v>24</v>
      </c>
      <c r="AD68" t="s">
        <v>24</v>
      </c>
      <c r="AE68" t="s">
        <v>24</v>
      </c>
      <c r="AF68">
        <v>0</v>
      </c>
      <c r="AG68">
        <v>5</v>
      </c>
      <c r="AH68" t="s">
        <v>24</v>
      </c>
      <c r="AI68">
        <v>0</v>
      </c>
      <c r="AJ68" t="s">
        <v>24</v>
      </c>
      <c r="AK68" t="s">
        <v>24</v>
      </c>
      <c r="AL68" t="s">
        <v>24</v>
      </c>
      <c r="AM68" t="s">
        <v>24</v>
      </c>
      <c r="AN68" t="s">
        <v>24</v>
      </c>
      <c r="AO68" t="s">
        <v>24</v>
      </c>
      <c r="AP68" t="s">
        <v>24</v>
      </c>
      <c r="AQ68" t="s">
        <v>24</v>
      </c>
      <c r="AR68" t="s">
        <v>24</v>
      </c>
      <c r="AS68" t="s">
        <v>24</v>
      </c>
      <c r="AT68" t="s">
        <v>24</v>
      </c>
    </row>
    <row r="69" spans="1:46" x14ac:dyDescent="0.15">
      <c r="A69">
        <v>22</v>
      </c>
      <c r="B69">
        <v>1</v>
      </c>
      <c r="C69">
        <v>4</v>
      </c>
      <c r="D69">
        <v>0</v>
      </c>
      <c r="E69" t="s">
        <v>24</v>
      </c>
      <c r="F69" t="s">
        <v>24</v>
      </c>
      <c r="G69">
        <v>1029</v>
      </c>
      <c r="H69">
        <v>0</v>
      </c>
      <c r="I69">
        <v>0</v>
      </c>
      <c r="J69">
        <v>0</v>
      </c>
      <c r="K69">
        <v>0</v>
      </c>
      <c r="L69" t="s">
        <v>24</v>
      </c>
      <c r="M69" t="s">
        <v>24</v>
      </c>
      <c r="N69" t="s">
        <v>24</v>
      </c>
      <c r="O69" t="s">
        <v>24</v>
      </c>
      <c r="P69" t="s">
        <v>24</v>
      </c>
      <c r="Q69" t="s">
        <v>24</v>
      </c>
      <c r="R69" t="s">
        <v>2609</v>
      </c>
      <c r="S69">
        <v>0</v>
      </c>
      <c r="T69" t="s">
        <v>130</v>
      </c>
      <c r="U69" t="s">
        <v>130</v>
      </c>
      <c r="V69" t="s">
        <v>130</v>
      </c>
      <c r="W69" t="s">
        <v>24</v>
      </c>
      <c r="X69" t="s">
        <v>24</v>
      </c>
      <c r="Y69" t="s">
        <v>24</v>
      </c>
      <c r="Z69">
        <v>1</v>
      </c>
      <c r="AA69" t="s">
        <v>24</v>
      </c>
      <c r="AB69" t="s">
        <v>24</v>
      </c>
      <c r="AC69" t="s">
        <v>24</v>
      </c>
      <c r="AD69" t="s">
        <v>24</v>
      </c>
      <c r="AE69" t="s">
        <v>24</v>
      </c>
      <c r="AF69">
        <v>0</v>
      </c>
      <c r="AG69">
        <v>5</v>
      </c>
      <c r="AH69" t="s">
        <v>24</v>
      </c>
      <c r="AI69">
        <v>0</v>
      </c>
      <c r="AJ69" t="s">
        <v>24</v>
      </c>
      <c r="AK69" t="s">
        <v>24</v>
      </c>
      <c r="AL69" t="s">
        <v>24</v>
      </c>
      <c r="AM69" t="s">
        <v>24</v>
      </c>
      <c r="AN69" t="s">
        <v>24</v>
      </c>
      <c r="AO69" t="s">
        <v>24</v>
      </c>
      <c r="AP69" t="s">
        <v>24</v>
      </c>
      <c r="AQ69" t="s">
        <v>24</v>
      </c>
      <c r="AR69" t="s">
        <v>24</v>
      </c>
      <c r="AS69" t="s">
        <v>24</v>
      </c>
      <c r="AT69" t="s">
        <v>24</v>
      </c>
    </row>
    <row r="70" spans="1:46" x14ac:dyDescent="0.15">
      <c r="A70">
        <v>22</v>
      </c>
      <c r="B70">
        <v>1</v>
      </c>
      <c r="C70">
        <v>5</v>
      </c>
      <c r="D70">
        <v>0</v>
      </c>
      <c r="E70" t="s">
        <v>24</v>
      </c>
      <c r="F70" t="s">
        <v>24</v>
      </c>
      <c r="G70">
        <v>1209</v>
      </c>
      <c r="H70">
        <v>0</v>
      </c>
      <c r="I70">
        <v>0</v>
      </c>
      <c r="J70">
        <v>0</v>
      </c>
      <c r="K70">
        <v>0</v>
      </c>
      <c r="L70" t="s">
        <v>24</v>
      </c>
      <c r="M70" t="s">
        <v>24</v>
      </c>
      <c r="N70" t="s">
        <v>24</v>
      </c>
      <c r="O70" t="s">
        <v>24</v>
      </c>
      <c r="P70" t="s">
        <v>24</v>
      </c>
      <c r="Q70" t="s">
        <v>24</v>
      </c>
      <c r="R70" t="s">
        <v>2610</v>
      </c>
      <c r="S70">
        <v>0</v>
      </c>
      <c r="T70" t="s">
        <v>130</v>
      </c>
      <c r="U70" t="s">
        <v>130</v>
      </c>
      <c r="V70" t="s">
        <v>130</v>
      </c>
      <c r="W70" t="s">
        <v>24</v>
      </c>
      <c r="X70" t="s">
        <v>24</v>
      </c>
      <c r="Y70" t="s">
        <v>24</v>
      </c>
      <c r="Z70">
        <v>1</v>
      </c>
      <c r="AA70" t="s">
        <v>24</v>
      </c>
      <c r="AB70" t="s">
        <v>24</v>
      </c>
      <c r="AC70" t="s">
        <v>24</v>
      </c>
      <c r="AD70" t="s">
        <v>24</v>
      </c>
      <c r="AE70" t="s">
        <v>24</v>
      </c>
      <c r="AF70">
        <v>0</v>
      </c>
      <c r="AG70">
        <v>5</v>
      </c>
      <c r="AH70" t="s">
        <v>24</v>
      </c>
      <c r="AI70">
        <v>0</v>
      </c>
      <c r="AJ70" t="s">
        <v>24</v>
      </c>
      <c r="AK70" t="s">
        <v>24</v>
      </c>
      <c r="AL70" t="s">
        <v>24</v>
      </c>
      <c r="AM70" t="s">
        <v>24</v>
      </c>
      <c r="AN70" t="s">
        <v>24</v>
      </c>
      <c r="AO70" t="s">
        <v>24</v>
      </c>
      <c r="AP70" t="s">
        <v>24</v>
      </c>
      <c r="AQ70" t="s">
        <v>24</v>
      </c>
      <c r="AR70" t="s">
        <v>24</v>
      </c>
      <c r="AS70" t="s">
        <v>24</v>
      </c>
      <c r="AT70" t="s">
        <v>24</v>
      </c>
    </row>
    <row r="71" spans="1:46" x14ac:dyDescent="0.15">
      <c r="A71">
        <v>22</v>
      </c>
      <c r="B71">
        <v>1</v>
      </c>
      <c r="C71">
        <v>6</v>
      </c>
      <c r="D71">
        <v>0</v>
      </c>
      <c r="E71" t="s">
        <v>24</v>
      </c>
      <c r="F71" t="s">
        <v>24</v>
      </c>
      <c r="G71">
        <v>1239</v>
      </c>
      <c r="H71">
        <v>0</v>
      </c>
      <c r="I71">
        <v>0</v>
      </c>
      <c r="J71">
        <v>0</v>
      </c>
      <c r="K71">
        <v>0</v>
      </c>
      <c r="L71" t="s">
        <v>24</v>
      </c>
      <c r="M71" t="s">
        <v>24</v>
      </c>
      <c r="N71" t="s">
        <v>24</v>
      </c>
      <c r="O71" t="s">
        <v>24</v>
      </c>
      <c r="P71" t="s">
        <v>24</v>
      </c>
      <c r="Q71" t="s">
        <v>24</v>
      </c>
      <c r="R71" t="s">
        <v>2611</v>
      </c>
      <c r="S71">
        <v>0</v>
      </c>
      <c r="T71" t="s">
        <v>130</v>
      </c>
      <c r="U71" t="s">
        <v>130</v>
      </c>
      <c r="V71" t="s">
        <v>130</v>
      </c>
      <c r="W71" t="s">
        <v>24</v>
      </c>
      <c r="X71" t="s">
        <v>24</v>
      </c>
      <c r="Y71" t="s">
        <v>24</v>
      </c>
      <c r="Z71">
        <v>1</v>
      </c>
      <c r="AA71" t="s">
        <v>24</v>
      </c>
      <c r="AB71" t="s">
        <v>24</v>
      </c>
      <c r="AC71" t="s">
        <v>24</v>
      </c>
      <c r="AD71" t="s">
        <v>24</v>
      </c>
      <c r="AE71" t="s">
        <v>24</v>
      </c>
      <c r="AF71">
        <v>0</v>
      </c>
      <c r="AG71">
        <v>5</v>
      </c>
      <c r="AH71" t="s">
        <v>24</v>
      </c>
      <c r="AI71">
        <v>0</v>
      </c>
      <c r="AJ71" t="s">
        <v>24</v>
      </c>
      <c r="AK71" t="s">
        <v>24</v>
      </c>
      <c r="AL71" t="s">
        <v>24</v>
      </c>
      <c r="AM71" t="s">
        <v>24</v>
      </c>
      <c r="AN71" t="s">
        <v>24</v>
      </c>
      <c r="AO71" t="s">
        <v>24</v>
      </c>
      <c r="AP71" t="s">
        <v>24</v>
      </c>
      <c r="AQ71" t="s">
        <v>24</v>
      </c>
      <c r="AR71" t="s">
        <v>24</v>
      </c>
      <c r="AS71" t="s">
        <v>24</v>
      </c>
      <c r="AT71" t="s">
        <v>24</v>
      </c>
    </row>
    <row r="72" spans="1:46" x14ac:dyDescent="0.15">
      <c r="A72">
        <v>22</v>
      </c>
      <c r="B72">
        <v>1</v>
      </c>
      <c r="C72">
        <v>7</v>
      </c>
      <c r="D72">
        <v>0</v>
      </c>
      <c r="E72" t="s">
        <v>24</v>
      </c>
      <c r="F72" t="s">
        <v>24</v>
      </c>
      <c r="G72">
        <v>1241</v>
      </c>
      <c r="H72">
        <v>0</v>
      </c>
      <c r="I72">
        <v>0</v>
      </c>
      <c r="J72">
        <v>0</v>
      </c>
      <c r="K72">
        <v>0</v>
      </c>
      <c r="L72" t="s">
        <v>24</v>
      </c>
      <c r="M72" t="s">
        <v>24</v>
      </c>
      <c r="N72" t="s">
        <v>24</v>
      </c>
      <c r="O72" t="s">
        <v>24</v>
      </c>
      <c r="P72" t="s">
        <v>24</v>
      </c>
      <c r="Q72" t="s">
        <v>24</v>
      </c>
      <c r="R72" t="s">
        <v>2612</v>
      </c>
      <c r="S72">
        <v>0</v>
      </c>
      <c r="T72" t="s">
        <v>130</v>
      </c>
      <c r="U72" t="s">
        <v>130</v>
      </c>
      <c r="V72" t="s">
        <v>130</v>
      </c>
      <c r="W72" t="s">
        <v>24</v>
      </c>
      <c r="X72" t="s">
        <v>24</v>
      </c>
      <c r="Y72" t="s">
        <v>24</v>
      </c>
      <c r="Z72">
        <v>1</v>
      </c>
      <c r="AA72" t="s">
        <v>24</v>
      </c>
      <c r="AB72" t="s">
        <v>24</v>
      </c>
      <c r="AC72" t="s">
        <v>24</v>
      </c>
      <c r="AD72" t="s">
        <v>24</v>
      </c>
      <c r="AE72" t="s">
        <v>24</v>
      </c>
      <c r="AF72">
        <v>0</v>
      </c>
      <c r="AG72">
        <v>5</v>
      </c>
      <c r="AH72" t="s">
        <v>24</v>
      </c>
      <c r="AI72">
        <v>0</v>
      </c>
      <c r="AJ72" t="s">
        <v>24</v>
      </c>
      <c r="AK72" t="s">
        <v>24</v>
      </c>
      <c r="AL72" t="s">
        <v>24</v>
      </c>
      <c r="AM72" t="s">
        <v>24</v>
      </c>
      <c r="AN72" t="s">
        <v>24</v>
      </c>
      <c r="AO72" t="s">
        <v>24</v>
      </c>
      <c r="AP72" t="s">
        <v>24</v>
      </c>
      <c r="AQ72" t="s">
        <v>24</v>
      </c>
      <c r="AR72" t="s">
        <v>24</v>
      </c>
      <c r="AS72" t="s">
        <v>24</v>
      </c>
      <c r="AT72" t="s">
        <v>24</v>
      </c>
    </row>
    <row r="73" spans="1:46" x14ac:dyDescent="0.15">
      <c r="A73">
        <v>22</v>
      </c>
      <c r="B73">
        <v>1</v>
      </c>
      <c r="C73">
        <v>8</v>
      </c>
      <c r="D73">
        <v>0</v>
      </c>
      <c r="E73" t="s">
        <v>24</v>
      </c>
      <c r="F73" t="s">
        <v>24</v>
      </c>
      <c r="G73">
        <v>49</v>
      </c>
      <c r="H73">
        <v>0</v>
      </c>
      <c r="I73">
        <v>0</v>
      </c>
      <c r="J73">
        <v>0</v>
      </c>
      <c r="K73">
        <v>0</v>
      </c>
      <c r="L73" t="s">
        <v>24</v>
      </c>
      <c r="M73" t="s">
        <v>24</v>
      </c>
      <c r="N73" t="s">
        <v>24</v>
      </c>
      <c r="O73" t="s">
        <v>24</v>
      </c>
      <c r="P73" t="s">
        <v>24</v>
      </c>
      <c r="Q73" t="s">
        <v>24</v>
      </c>
      <c r="R73" t="s">
        <v>2613</v>
      </c>
      <c r="S73">
        <v>0</v>
      </c>
      <c r="T73" t="s">
        <v>130</v>
      </c>
      <c r="U73" t="s">
        <v>130</v>
      </c>
      <c r="V73" t="s">
        <v>130</v>
      </c>
      <c r="W73" t="s">
        <v>24</v>
      </c>
      <c r="X73" t="s">
        <v>24</v>
      </c>
      <c r="Y73" t="s">
        <v>24</v>
      </c>
      <c r="Z73">
        <v>1</v>
      </c>
      <c r="AA73" t="s">
        <v>24</v>
      </c>
      <c r="AB73" t="s">
        <v>24</v>
      </c>
      <c r="AC73" t="s">
        <v>24</v>
      </c>
      <c r="AD73" t="s">
        <v>24</v>
      </c>
      <c r="AE73" t="s">
        <v>24</v>
      </c>
      <c r="AF73">
        <v>0</v>
      </c>
      <c r="AG73">
        <v>5</v>
      </c>
      <c r="AH73" t="s">
        <v>24</v>
      </c>
      <c r="AI73">
        <v>0</v>
      </c>
      <c r="AJ73" t="s">
        <v>24</v>
      </c>
      <c r="AK73" t="s">
        <v>24</v>
      </c>
      <c r="AL73" t="s">
        <v>24</v>
      </c>
      <c r="AM73" t="s">
        <v>24</v>
      </c>
      <c r="AN73" t="s">
        <v>24</v>
      </c>
      <c r="AO73" t="s">
        <v>24</v>
      </c>
      <c r="AP73" t="s">
        <v>24</v>
      </c>
      <c r="AQ73" t="s">
        <v>24</v>
      </c>
      <c r="AR73" t="s">
        <v>24</v>
      </c>
      <c r="AS73" t="s">
        <v>24</v>
      </c>
      <c r="AT73" t="s">
        <v>24</v>
      </c>
    </row>
    <row r="74" spans="1:46" x14ac:dyDescent="0.15">
      <c r="A74">
        <v>22</v>
      </c>
      <c r="B74">
        <v>2</v>
      </c>
      <c r="C74">
        <v>1</v>
      </c>
      <c r="D74">
        <v>0</v>
      </c>
      <c r="G74">
        <v>1151</v>
      </c>
      <c r="H74">
        <v>0</v>
      </c>
      <c r="I74">
        <v>0</v>
      </c>
      <c r="J74">
        <v>0</v>
      </c>
      <c r="K74">
        <v>0</v>
      </c>
      <c r="R74" t="s">
        <v>2614</v>
      </c>
      <c r="S74">
        <v>0</v>
      </c>
      <c r="W74" t="s">
        <v>24</v>
      </c>
      <c r="Z74">
        <v>1</v>
      </c>
      <c r="AB74" t="s">
        <v>24</v>
      </c>
      <c r="AC74" t="s">
        <v>24</v>
      </c>
      <c r="AD74" t="s">
        <v>24</v>
      </c>
      <c r="AE74" t="s">
        <v>24</v>
      </c>
      <c r="AF74">
        <v>0</v>
      </c>
      <c r="AG74">
        <v>5</v>
      </c>
      <c r="AH74" t="s">
        <v>24</v>
      </c>
      <c r="AI74">
        <v>0</v>
      </c>
      <c r="AJ74" t="s">
        <v>24</v>
      </c>
      <c r="AK74" t="s">
        <v>24</v>
      </c>
      <c r="AL74" t="s">
        <v>24</v>
      </c>
      <c r="AM74" t="s">
        <v>24</v>
      </c>
      <c r="AN74" t="s">
        <v>24</v>
      </c>
      <c r="AO74" t="s">
        <v>24</v>
      </c>
      <c r="AP74" t="s">
        <v>24</v>
      </c>
      <c r="AQ74" t="s">
        <v>24</v>
      </c>
      <c r="AR74" t="s">
        <v>24</v>
      </c>
      <c r="AS74" t="s">
        <v>24</v>
      </c>
      <c r="AT74" t="s">
        <v>24</v>
      </c>
    </row>
    <row r="75" spans="1:46" x14ac:dyDescent="0.15">
      <c r="A75">
        <v>22</v>
      </c>
      <c r="B75">
        <v>2</v>
      </c>
      <c r="C75">
        <v>2</v>
      </c>
      <c r="D75">
        <v>0</v>
      </c>
      <c r="G75">
        <v>1133</v>
      </c>
      <c r="H75">
        <v>0</v>
      </c>
      <c r="I75">
        <v>0</v>
      </c>
      <c r="J75">
        <v>0</v>
      </c>
      <c r="K75">
        <v>0</v>
      </c>
      <c r="R75" t="s">
        <v>2615</v>
      </c>
      <c r="S75">
        <v>0</v>
      </c>
      <c r="W75" t="s">
        <v>24</v>
      </c>
      <c r="Z75">
        <v>1</v>
      </c>
      <c r="AB75" t="s">
        <v>24</v>
      </c>
      <c r="AC75" t="s">
        <v>24</v>
      </c>
      <c r="AD75" t="s">
        <v>24</v>
      </c>
      <c r="AE75" t="s">
        <v>24</v>
      </c>
      <c r="AF75">
        <v>0</v>
      </c>
      <c r="AG75">
        <v>5</v>
      </c>
      <c r="AH75" t="s">
        <v>24</v>
      </c>
      <c r="AI75">
        <v>0</v>
      </c>
      <c r="AJ75" t="s">
        <v>24</v>
      </c>
      <c r="AK75" t="s">
        <v>24</v>
      </c>
      <c r="AL75" t="s">
        <v>24</v>
      </c>
      <c r="AM75" t="s">
        <v>24</v>
      </c>
      <c r="AN75" t="s">
        <v>24</v>
      </c>
      <c r="AO75" t="s">
        <v>24</v>
      </c>
      <c r="AP75" t="s">
        <v>24</v>
      </c>
      <c r="AQ75" t="s">
        <v>24</v>
      </c>
      <c r="AR75" t="s">
        <v>24</v>
      </c>
      <c r="AS75" t="s">
        <v>24</v>
      </c>
      <c r="AT75" t="s">
        <v>24</v>
      </c>
    </row>
    <row r="76" spans="1:46" x14ac:dyDescent="0.15">
      <c r="A76">
        <v>22</v>
      </c>
      <c r="B76">
        <v>2</v>
      </c>
      <c r="C76">
        <v>3</v>
      </c>
      <c r="D76">
        <v>0</v>
      </c>
      <c r="G76">
        <v>19</v>
      </c>
      <c r="H76">
        <v>0</v>
      </c>
      <c r="I76">
        <v>0</v>
      </c>
      <c r="J76">
        <v>0</v>
      </c>
      <c r="K76">
        <v>0</v>
      </c>
      <c r="R76" t="s">
        <v>2616</v>
      </c>
      <c r="S76">
        <v>0</v>
      </c>
      <c r="W76" t="s">
        <v>24</v>
      </c>
      <c r="Z76">
        <v>1</v>
      </c>
      <c r="AB76" t="s">
        <v>24</v>
      </c>
      <c r="AC76" t="s">
        <v>24</v>
      </c>
      <c r="AD76" t="s">
        <v>24</v>
      </c>
      <c r="AE76" t="s">
        <v>24</v>
      </c>
      <c r="AF76">
        <v>0</v>
      </c>
      <c r="AG76">
        <v>5</v>
      </c>
      <c r="AH76" t="s">
        <v>24</v>
      </c>
      <c r="AI76">
        <v>0</v>
      </c>
      <c r="AJ76" t="s">
        <v>24</v>
      </c>
      <c r="AK76" t="s">
        <v>24</v>
      </c>
      <c r="AL76" t="s">
        <v>24</v>
      </c>
      <c r="AM76" t="s">
        <v>24</v>
      </c>
      <c r="AN76" t="s">
        <v>24</v>
      </c>
      <c r="AO76" t="s">
        <v>24</v>
      </c>
      <c r="AP76" t="s">
        <v>24</v>
      </c>
      <c r="AQ76" t="s">
        <v>24</v>
      </c>
      <c r="AR76" t="s">
        <v>24</v>
      </c>
      <c r="AS76" t="s">
        <v>24</v>
      </c>
      <c r="AT76" t="s">
        <v>24</v>
      </c>
    </row>
    <row r="77" spans="1:46" x14ac:dyDescent="0.15">
      <c r="A77">
        <v>22</v>
      </c>
      <c r="B77">
        <v>2</v>
      </c>
      <c r="C77">
        <v>4</v>
      </c>
      <c r="D77">
        <v>0</v>
      </c>
      <c r="G77">
        <v>512</v>
      </c>
      <c r="H77">
        <v>0</v>
      </c>
      <c r="I77">
        <v>0</v>
      </c>
      <c r="J77">
        <v>0</v>
      </c>
      <c r="K77">
        <v>0</v>
      </c>
      <c r="R77" t="s">
        <v>2617</v>
      </c>
      <c r="S77">
        <v>0</v>
      </c>
      <c r="W77" t="s">
        <v>24</v>
      </c>
      <c r="Z77">
        <v>1</v>
      </c>
      <c r="AB77" t="s">
        <v>24</v>
      </c>
      <c r="AC77" t="s">
        <v>24</v>
      </c>
      <c r="AD77" t="s">
        <v>24</v>
      </c>
      <c r="AE77" t="s">
        <v>24</v>
      </c>
      <c r="AF77">
        <v>0</v>
      </c>
      <c r="AG77">
        <v>5</v>
      </c>
      <c r="AH77" t="s">
        <v>24</v>
      </c>
      <c r="AI77">
        <v>0</v>
      </c>
      <c r="AJ77" t="s">
        <v>24</v>
      </c>
      <c r="AK77" t="s">
        <v>24</v>
      </c>
      <c r="AL77" t="s">
        <v>24</v>
      </c>
      <c r="AM77" t="s">
        <v>24</v>
      </c>
      <c r="AN77" t="s">
        <v>24</v>
      </c>
      <c r="AO77" t="s">
        <v>24</v>
      </c>
      <c r="AP77" t="s">
        <v>24</v>
      </c>
      <c r="AQ77" t="s">
        <v>24</v>
      </c>
      <c r="AR77" t="s">
        <v>24</v>
      </c>
      <c r="AS77" t="s">
        <v>24</v>
      </c>
      <c r="AT77" t="s">
        <v>24</v>
      </c>
    </row>
    <row r="78" spans="1:46" x14ac:dyDescent="0.15">
      <c r="A78">
        <v>22</v>
      </c>
      <c r="B78">
        <v>2</v>
      </c>
      <c r="C78">
        <v>5</v>
      </c>
      <c r="D78">
        <v>0</v>
      </c>
      <c r="G78">
        <v>102</v>
      </c>
      <c r="H78">
        <v>0</v>
      </c>
      <c r="I78">
        <v>0</v>
      </c>
      <c r="J78">
        <v>0</v>
      </c>
      <c r="K78">
        <v>0</v>
      </c>
      <c r="R78" t="s">
        <v>2618</v>
      </c>
      <c r="S78">
        <v>0</v>
      </c>
      <c r="W78" t="s">
        <v>24</v>
      </c>
      <c r="Z78">
        <v>1</v>
      </c>
      <c r="AB78" t="s">
        <v>24</v>
      </c>
      <c r="AC78" t="s">
        <v>24</v>
      </c>
      <c r="AD78" t="s">
        <v>24</v>
      </c>
      <c r="AE78" t="s">
        <v>24</v>
      </c>
      <c r="AF78">
        <v>0</v>
      </c>
      <c r="AG78">
        <v>5</v>
      </c>
      <c r="AH78" t="s">
        <v>24</v>
      </c>
      <c r="AI78">
        <v>0</v>
      </c>
      <c r="AJ78" t="s">
        <v>24</v>
      </c>
      <c r="AK78" t="s">
        <v>24</v>
      </c>
      <c r="AL78" t="s">
        <v>24</v>
      </c>
      <c r="AM78" t="s">
        <v>24</v>
      </c>
      <c r="AN78" t="s">
        <v>24</v>
      </c>
      <c r="AO78" t="s">
        <v>24</v>
      </c>
      <c r="AP78" t="s">
        <v>24</v>
      </c>
      <c r="AQ78" t="s">
        <v>24</v>
      </c>
      <c r="AR78" t="s">
        <v>24</v>
      </c>
      <c r="AS78" t="s">
        <v>24</v>
      </c>
      <c r="AT78" t="s">
        <v>24</v>
      </c>
    </row>
    <row r="79" spans="1:46" x14ac:dyDescent="0.15">
      <c r="A79">
        <v>22</v>
      </c>
      <c r="B79">
        <v>2</v>
      </c>
      <c r="C79">
        <v>6</v>
      </c>
      <c r="D79">
        <v>0</v>
      </c>
      <c r="G79">
        <v>1240</v>
      </c>
      <c r="H79">
        <v>0</v>
      </c>
      <c r="I79">
        <v>0</v>
      </c>
      <c r="J79">
        <v>0</v>
      </c>
      <c r="K79">
        <v>0</v>
      </c>
      <c r="R79" t="s">
        <v>382</v>
      </c>
      <c r="S79">
        <v>0</v>
      </c>
      <c r="W79" t="s">
        <v>24</v>
      </c>
      <c r="Z79">
        <v>1</v>
      </c>
      <c r="AB79" t="s">
        <v>24</v>
      </c>
      <c r="AC79" t="s">
        <v>24</v>
      </c>
      <c r="AD79" t="s">
        <v>24</v>
      </c>
      <c r="AE79" t="s">
        <v>24</v>
      </c>
      <c r="AF79">
        <v>0</v>
      </c>
      <c r="AG79">
        <v>5</v>
      </c>
      <c r="AH79" t="s">
        <v>24</v>
      </c>
      <c r="AI79">
        <v>0</v>
      </c>
      <c r="AJ79" t="s">
        <v>24</v>
      </c>
      <c r="AK79" t="s">
        <v>24</v>
      </c>
      <c r="AL79" t="s">
        <v>24</v>
      </c>
      <c r="AM79" t="s">
        <v>24</v>
      </c>
      <c r="AN79" t="s">
        <v>24</v>
      </c>
      <c r="AO79" t="s">
        <v>24</v>
      </c>
      <c r="AP79" t="s">
        <v>24</v>
      </c>
      <c r="AQ79" t="s">
        <v>24</v>
      </c>
      <c r="AR79" t="s">
        <v>24</v>
      </c>
      <c r="AS79" t="s">
        <v>24</v>
      </c>
      <c r="AT79" t="s">
        <v>24</v>
      </c>
    </row>
    <row r="80" spans="1:46" x14ac:dyDescent="0.15">
      <c r="A80">
        <v>22</v>
      </c>
      <c r="B80">
        <v>2</v>
      </c>
      <c r="C80">
        <v>7</v>
      </c>
      <c r="D80">
        <v>0</v>
      </c>
      <c r="G80">
        <v>1194</v>
      </c>
      <c r="H80">
        <v>0</v>
      </c>
      <c r="I80">
        <v>0</v>
      </c>
      <c r="J80">
        <v>0</v>
      </c>
      <c r="K80">
        <v>0</v>
      </c>
      <c r="R80" t="s">
        <v>2619</v>
      </c>
      <c r="S80">
        <v>0</v>
      </c>
      <c r="W80" t="s">
        <v>24</v>
      </c>
      <c r="Z80">
        <v>1</v>
      </c>
      <c r="AB80" t="s">
        <v>24</v>
      </c>
      <c r="AC80" t="s">
        <v>24</v>
      </c>
      <c r="AD80" t="s">
        <v>24</v>
      </c>
      <c r="AE80" t="s">
        <v>24</v>
      </c>
      <c r="AF80">
        <v>0</v>
      </c>
      <c r="AG80">
        <v>5</v>
      </c>
      <c r="AH80" t="s">
        <v>24</v>
      </c>
      <c r="AI80">
        <v>0</v>
      </c>
      <c r="AJ80" t="s">
        <v>24</v>
      </c>
      <c r="AK80" t="s">
        <v>24</v>
      </c>
      <c r="AL80" t="s">
        <v>24</v>
      </c>
      <c r="AM80" t="s">
        <v>24</v>
      </c>
      <c r="AN80" t="s">
        <v>24</v>
      </c>
      <c r="AO80" t="s">
        <v>24</v>
      </c>
      <c r="AP80" t="s">
        <v>24</v>
      </c>
      <c r="AQ80" t="s">
        <v>24</v>
      </c>
      <c r="AR80" t="s">
        <v>24</v>
      </c>
      <c r="AS80" t="s">
        <v>24</v>
      </c>
      <c r="AT80" t="s">
        <v>24</v>
      </c>
    </row>
    <row r="81" spans="1:46" x14ac:dyDescent="0.15">
      <c r="A81">
        <v>22</v>
      </c>
      <c r="B81">
        <v>2</v>
      </c>
      <c r="C81">
        <v>8</v>
      </c>
      <c r="D81">
        <v>0</v>
      </c>
      <c r="G81">
        <v>1070</v>
      </c>
      <c r="H81">
        <v>0</v>
      </c>
      <c r="I81">
        <v>0</v>
      </c>
      <c r="J81">
        <v>0</v>
      </c>
      <c r="K81">
        <v>0</v>
      </c>
      <c r="R81" t="s">
        <v>2620</v>
      </c>
      <c r="S81">
        <v>0</v>
      </c>
      <c r="W81" t="s">
        <v>24</v>
      </c>
      <c r="Z81">
        <v>1</v>
      </c>
      <c r="AB81" t="s">
        <v>24</v>
      </c>
      <c r="AC81" t="s">
        <v>24</v>
      </c>
      <c r="AD81" t="s">
        <v>24</v>
      </c>
      <c r="AE81" t="s">
        <v>24</v>
      </c>
      <c r="AF81">
        <v>0</v>
      </c>
      <c r="AG81">
        <v>5</v>
      </c>
      <c r="AH81" t="s">
        <v>24</v>
      </c>
      <c r="AI81">
        <v>0</v>
      </c>
      <c r="AJ81" t="s">
        <v>24</v>
      </c>
      <c r="AK81" t="s">
        <v>24</v>
      </c>
      <c r="AL81" t="s">
        <v>24</v>
      </c>
      <c r="AM81" t="s">
        <v>24</v>
      </c>
      <c r="AN81" t="s">
        <v>24</v>
      </c>
      <c r="AO81" t="s">
        <v>24</v>
      </c>
      <c r="AP81" t="s">
        <v>24</v>
      </c>
      <c r="AQ81" t="s">
        <v>24</v>
      </c>
      <c r="AR81" t="s">
        <v>24</v>
      </c>
      <c r="AS81" t="s">
        <v>24</v>
      </c>
      <c r="AT81" t="s">
        <v>24</v>
      </c>
    </row>
    <row r="82" spans="1:46" x14ac:dyDescent="0.15">
      <c r="A82">
        <v>23</v>
      </c>
      <c r="B82">
        <v>1</v>
      </c>
      <c r="C82">
        <v>1</v>
      </c>
      <c r="D82">
        <v>0</v>
      </c>
      <c r="E82" t="s">
        <v>24</v>
      </c>
      <c r="F82" t="s">
        <v>24</v>
      </c>
      <c r="G82">
        <v>1081</v>
      </c>
      <c r="H82">
        <v>0</v>
      </c>
      <c r="I82">
        <v>0</v>
      </c>
      <c r="J82">
        <v>0</v>
      </c>
      <c r="K82">
        <v>0</v>
      </c>
      <c r="L82" t="s">
        <v>24</v>
      </c>
      <c r="M82" t="s">
        <v>24</v>
      </c>
      <c r="N82" t="s">
        <v>24</v>
      </c>
      <c r="O82" t="s">
        <v>24</v>
      </c>
      <c r="P82" t="s">
        <v>24</v>
      </c>
      <c r="Q82" t="s">
        <v>24</v>
      </c>
      <c r="R82" t="s">
        <v>2621</v>
      </c>
      <c r="S82">
        <v>0</v>
      </c>
      <c r="T82" t="s">
        <v>130</v>
      </c>
      <c r="U82" t="s">
        <v>130</v>
      </c>
      <c r="V82" t="s">
        <v>130</v>
      </c>
      <c r="W82" t="s">
        <v>24</v>
      </c>
      <c r="X82" t="s">
        <v>24</v>
      </c>
      <c r="Y82" t="s">
        <v>24</v>
      </c>
      <c r="Z82">
        <v>1</v>
      </c>
      <c r="AA82" t="s">
        <v>24</v>
      </c>
      <c r="AB82" t="s">
        <v>24</v>
      </c>
      <c r="AC82" t="s">
        <v>24</v>
      </c>
      <c r="AD82" t="s">
        <v>24</v>
      </c>
      <c r="AE82" t="s">
        <v>24</v>
      </c>
      <c r="AF82">
        <v>0</v>
      </c>
      <c r="AG82">
        <v>6</v>
      </c>
      <c r="AH82" t="s">
        <v>24</v>
      </c>
      <c r="AI82">
        <v>0</v>
      </c>
      <c r="AJ82" t="s">
        <v>24</v>
      </c>
      <c r="AK82" t="s">
        <v>24</v>
      </c>
      <c r="AL82" t="s">
        <v>24</v>
      </c>
      <c r="AM82" t="s">
        <v>24</v>
      </c>
      <c r="AN82" t="s">
        <v>24</v>
      </c>
      <c r="AO82" t="s">
        <v>24</v>
      </c>
      <c r="AP82" t="s">
        <v>24</v>
      </c>
      <c r="AQ82" t="s">
        <v>24</v>
      </c>
      <c r="AR82" t="s">
        <v>24</v>
      </c>
      <c r="AS82" t="s">
        <v>24</v>
      </c>
      <c r="AT82" t="s">
        <v>24</v>
      </c>
    </row>
    <row r="83" spans="1:46" x14ac:dyDescent="0.15">
      <c r="A83">
        <v>23</v>
      </c>
      <c r="B83">
        <v>1</v>
      </c>
      <c r="C83">
        <v>2</v>
      </c>
      <c r="D83">
        <v>0</v>
      </c>
      <c r="E83" t="s">
        <v>24</v>
      </c>
      <c r="F83" t="s">
        <v>24</v>
      </c>
      <c r="G83">
        <v>1113</v>
      </c>
      <c r="H83">
        <v>0</v>
      </c>
      <c r="I83">
        <v>0</v>
      </c>
      <c r="J83">
        <v>0</v>
      </c>
      <c r="K83">
        <v>0</v>
      </c>
      <c r="L83" t="s">
        <v>24</v>
      </c>
      <c r="M83" t="s">
        <v>24</v>
      </c>
      <c r="N83" t="s">
        <v>24</v>
      </c>
      <c r="O83" t="s">
        <v>24</v>
      </c>
      <c r="P83" t="s">
        <v>24</v>
      </c>
      <c r="Q83" t="s">
        <v>24</v>
      </c>
      <c r="R83" t="s">
        <v>2622</v>
      </c>
      <c r="S83">
        <v>0</v>
      </c>
      <c r="T83" t="s">
        <v>130</v>
      </c>
      <c r="U83" t="s">
        <v>130</v>
      </c>
      <c r="V83" t="s">
        <v>130</v>
      </c>
      <c r="W83" t="s">
        <v>24</v>
      </c>
      <c r="X83" t="s">
        <v>24</v>
      </c>
      <c r="Y83" t="s">
        <v>24</v>
      </c>
      <c r="Z83">
        <v>1</v>
      </c>
      <c r="AA83" t="s">
        <v>24</v>
      </c>
      <c r="AB83" t="s">
        <v>24</v>
      </c>
      <c r="AC83" t="s">
        <v>24</v>
      </c>
      <c r="AD83" t="s">
        <v>24</v>
      </c>
      <c r="AE83" t="s">
        <v>24</v>
      </c>
      <c r="AF83">
        <v>0</v>
      </c>
      <c r="AG83">
        <v>6</v>
      </c>
      <c r="AH83" t="s">
        <v>24</v>
      </c>
      <c r="AI83">
        <v>0</v>
      </c>
      <c r="AJ83" t="s">
        <v>24</v>
      </c>
      <c r="AK83" t="s">
        <v>24</v>
      </c>
      <c r="AL83" t="s">
        <v>24</v>
      </c>
      <c r="AM83" t="s">
        <v>24</v>
      </c>
      <c r="AN83" t="s">
        <v>24</v>
      </c>
      <c r="AO83" t="s">
        <v>24</v>
      </c>
      <c r="AP83" t="s">
        <v>24</v>
      </c>
      <c r="AQ83" t="s">
        <v>24</v>
      </c>
      <c r="AR83" t="s">
        <v>24</v>
      </c>
      <c r="AS83" t="s">
        <v>24</v>
      </c>
      <c r="AT83" t="s">
        <v>24</v>
      </c>
    </row>
    <row r="84" spans="1:46" x14ac:dyDescent="0.15">
      <c r="A84">
        <v>23</v>
      </c>
      <c r="B84">
        <v>1</v>
      </c>
      <c r="C84">
        <v>3</v>
      </c>
      <c r="D84">
        <v>0</v>
      </c>
      <c r="E84" t="s">
        <v>24</v>
      </c>
      <c r="F84" t="s">
        <v>24</v>
      </c>
      <c r="G84">
        <v>1050</v>
      </c>
      <c r="H84">
        <v>0</v>
      </c>
      <c r="I84">
        <v>0</v>
      </c>
      <c r="J84">
        <v>0</v>
      </c>
      <c r="K84">
        <v>0</v>
      </c>
      <c r="L84" t="s">
        <v>24</v>
      </c>
      <c r="M84" t="s">
        <v>24</v>
      </c>
      <c r="N84" t="s">
        <v>24</v>
      </c>
      <c r="O84" t="s">
        <v>24</v>
      </c>
      <c r="P84" t="s">
        <v>24</v>
      </c>
      <c r="Q84" t="s">
        <v>24</v>
      </c>
      <c r="R84" t="s">
        <v>2623</v>
      </c>
      <c r="S84">
        <v>0</v>
      </c>
      <c r="T84" t="s">
        <v>130</v>
      </c>
      <c r="U84" t="s">
        <v>130</v>
      </c>
      <c r="V84" t="s">
        <v>130</v>
      </c>
      <c r="W84" t="s">
        <v>24</v>
      </c>
      <c r="X84" t="s">
        <v>24</v>
      </c>
      <c r="Y84" t="s">
        <v>24</v>
      </c>
      <c r="Z84">
        <v>1</v>
      </c>
      <c r="AA84" t="s">
        <v>24</v>
      </c>
      <c r="AB84" t="s">
        <v>24</v>
      </c>
      <c r="AC84" t="s">
        <v>24</v>
      </c>
      <c r="AD84" t="s">
        <v>24</v>
      </c>
      <c r="AE84" t="s">
        <v>24</v>
      </c>
      <c r="AF84">
        <v>0</v>
      </c>
      <c r="AG84">
        <v>6</v>
      </c>
      <c r="AH84" t="s">
        <v>24</v>
      </c>
      <c r="AI84">
        <v>0</v>
      </c>
      <c r="AJ84" t="s">
        <v>24</v>
      </c>
      <c r="AK84" t="s">
        <v>24</v>
      </c>
      <c r="AL84" t="s">
        <v>24</v>
      </c>
      <c r="AM84" t="s">
        <v>24</v>
      </c>
      <c r="AN84" t="s">
        <v>24</v>
      </c>
      <c r="AO84" t="s">
        <v>24</v>
      </c>
      <c r="AP84" t="s">
        <v>24</v>
      </c>
      <c r="AQ84" t="s">
        <v>24</v>
      </c>
      <c r="AR84" t="s">
        <v>24</v>
      </c>
      <c r="AS84" t="s">
        <v>24</v>
      </c>
      <c r="AT84" t="s">
        <v>24</v>
      </c>
    </row>
    <row r="85" spans="1:46" x14ac:dyDescent="0.15">
      <c r="A85">
        <v>23</v>
      </c>
      <c r="B85">
        <v>1</v>
      </c>
      <c r="C85">
        <v>4</v>
      </c>
      <c r="D85">
        <v>0</v>
      </c>
      <c r="E85" t="s">
        <v>24</v>
      </c>
      <c r="F85" t="s">
        <v>24</v>
      </c>
      <c r="G85">
        <v>1045</v>
      </c>
      <c r="H85">
        <v>0</v>
      </c>
      <c r="I85">
        <v>0</v>
      </c>
      <c r="J85">
        <v>0</v>
      </c>
      <c r="K85">
        <v>0</v>
      </c>
      <c r="L85" t="s">
        <v>24</v>
      </c>
      <c r="M85" t="s">
        <v>24</v>
      </c>
      <c r="N85" t="s">
        <v>24</v>
      </c>
      <c r="O85" t="s">
        <v>24</v>
      </c>
      <c r="P85" t="s">
        <v>24</v>
      </c>
      <c r="Q85" t="s">
        <v>24</v>
      </c>
      <c r="R85" t="s">
        <v>2624</v>
      </c>
      <c r="S85">
        <v>0</v>
      </c>
      <c r="T85" t="s">
        <v>130</v>
      </c>
      <c r="U85" t="s">
        <v>130</v>
      </c>
      <c r="V85" t="s">
        <v>130</v>
      </c>
      <c r="W85" t="s">
        <v>24</v>
      </c>
      <c r="X85" t="s">
        <v>24</v>
      </c>
      <c r="Y85" t="s">
        <v>24</v>
      </c>
      <c r="Z85">
        <v>1</v>
      </c>
      <c r="AA85" t="s">
        <v>24</v>
      </c>
      <c r="AB85" t="s">
        <v>24</v>
      </c>
      <c r="AC85" t="s">
        <v>24</v>
      </c>
      <c r="AD85" t="s">
        <v>24</v>
      </c>
      <c r="AE85" t="s">
        <v>24</v>
      </c>
      <c r="AF85">
        <v>0</v>
      </c>
      <c r="AG85">
        <v>6</v>
      </c>
      <c r="AH85" t="s">
        <v>24</v>
      </c>
      <c r="AI85">
        <v>0</v>
      </c>
      <c r="AJ85" t="s">
        <v>24</v>
      </c>
      <c r="AK85" t="s">
        <v>24</v>
      </c>
      <c r="AL85" t="s">
        <v>24</v>
      </c>
      <c r="AM85" t="s">
        <v>24</v>
      </c>
      <c r="AN85" t="s">
        <v>24</v>
      </c>
      <c r="AO85" t="s">
        <v>24</v>
      </c>
      <c r="AP85" t="s">
        <v>24</v>
      </c>
      <c r="AQ85" t="s">
        <v>24</v>
      </c>
      <c r="AR85" t="s">
        <v>24</v>
      </c>
      <c r="AS85" t="s">
        <v>24</v>
      </c>
      <c r="AT85" t="s">
        <v>24</v>
      </c>
    </row>
    <row r="86" spans="1:46" x14ac:dyDescent="0.15">
      <c r="A86">
        <v>23</v>
      </c>
      <c r="B86">
        <v>1</v>
      </c>
      <c r="C86">
        <v>5</v>
      </c>
      <c r="D86">
        <v>0</v>
      </c>
      <c r="E86" t="s">
        <v>24</v>
      </c>
      <c r="F86" t="s">
        <v>24</v>
      </c>
      <c r="G86">
        <v>94</v>
      </c>
      <c r="H86">
        <v>0</v>
      </c>
      <c r="I86">
        <v>0</v>
      </c>
      <c r="J86">
        <v>0</v>
      </c>
      <c r="K86">
        <v>0</v>
      </c>
      <c r="L86" t="s">
        <v>24</v>
      </c>
      <c r="M86" t="s">
        <v>24</v>
      </c>
      <c r="N86" t="s">
        <v>24</v>
      </c>
      <c r="O86" t="s">
        <v>24</v>
      </c>
      <c r="P86" t="s">
        <v>24</v>
      </c>
      <c r="Q86" t="s">
        <v>24</v>
      </c>
      <c r="R86" t="s">
        <v>2625</v>
      </c>
      <c r="S86">
        <v>0</v>
      </c>
      <c r="T86" t="s">
        <v>130</v>
      </c>
      <c r="U86" t="s">
        <v>130</v>
      </c>
      <c r="V86" t="s">
        <v>130</v>
      </c>
      <c r="W86" t="s">
        <v>24</v>
      </c>
      <c r="X86" t="s">
        <v>24</v>
      </c>
      <c r="Y86" t="s">
        <v>24</v>
      </c>
      <c r="Z86">
        <v>1</v>
      </c>
      <c r="AA86" t="s">
        <v>24</v>
      </c>
      <c r="AB86" t="s">
        <v>24</v>
      </c>
      <c r="AC86" t="s">
        <v>24</v>
      </c>
      <c r="AD86" t="s">
        <v>24</v>
      </c>
      <c r="AE86" t="s">
        <v>24</v>
      </c>
      <c r="AF86">
        <v>0</v>
      </c>
      <c r="AG86">
        <v>6</v>
      </c>
      <c r="AH86" t="s">
        <v>24</v>
      </c>
      <c r="AI86">
        <v>0</v>
      </c>
      <c r="AJ86" t="s">
        <v>24</v>
      </c>
      <c r="AK86" t="s">
        <v>24</v>
      </c>
      <c r="AL86" t="s">
        <v>24</v>
      </c>
      <c r="AM86" t="s">
        <v>24</v>
      </c>
      <c r="AN86" t="s">
        <v>24</v>
      </c>
      <c r="AO86" t="s">
        <v>24</v>
      </c>
      <c r="AP86" t="s">
        <v>24</v>
      </c>
      <c r="AQ86" t="s">
        <v>24</v>
      </c>
      <c r="AR86" t="s">
        <v>24</v>
      </c>
      <c r="AS86" t="s">
        <v>24</v>
      </c>
      <c r="AT86" t="s">
        <v>24</v>
      </c>
    </row>
    <row r="87" spans="1:46" x14ac:dyDescent="0.15">
      <c r="A87">
        <v>23</v>
      </c>
      <c r="B87">
        <v>1</v>
      </c>
      <c r="C87">
        <v>6</v>
      </c>
      <c r="D87">
        <v>0</v>
      </c>
      <c r="E87" t="s">
        <v>24</v>
      </c>
      <c r="F87" t="s">
        <v>24</v>
      </c>
      <c r="G87">
        <v>1114</v>
      </c>
      <c r="H87">
        <v>0</v>
      </c>
      <c r="I87">
        <v>0</v>
      </c>
      <c r="J87">
        <v>0</v>
      </c>
      <c r="K87">
        <v>0</v>
      </c>
      <c r="L87" t="s">
        <v>24</v>
      </c>
      <c r="M87" t="s">
        <v>24</v>
      </c>
      <c r="N87" t="s">
        <v>24</v>
      </c>
      <c r="O87" t="s">
        <v>24</v>
      </c>
      <c r="P87" t="s">
        <v>24</v>
      </c>
      <c r="Q87" t="s">
        <v>24</v>
      </c>
      <c r="R87" t="s">
        <v>2626</v>
      </c>
      <c r="S87">
        <v>0</v>
      </c>
      <c r="T87" t="s">
        <v>130</v>
      </c>
      <c r="U87" t="s">
        <v>130</v>
      </c>
      <c r="V87" t="s">
        <v>130</v>
      </c>
      <c r="W87" t="s">
        <v>24</v>
      </c>
      <c r="X87" t="s">
        <v>24</v>
      </c>
      <c r="Y87" t="s">
        <v>24</v>
      </c>
      <c r="Z87">
        <v>1</v>
      </c>
      <c r="AA87" t="s">
        <v>24</v>
      </c>
      <c r="AB87" t="s">
        <v>24</v>
      </c>
      <c r="AC87" t="s">
        <v>24</v>
      </c>
      <c r="AD87" t="s">
        <v>24</v>
      </c>
      <c r="AE87" t="s">
        <v>24</v>
      </c>
      <c r="AF87">
        <v>0</v>
      </c>
      <c r="AG87">
        <v>6</v>
      </c>
      <c r="AH87" t="s">
        <v>24</v>
      </c>
      <c r="AI87">
        <v>0</v>
      </c>
      <c r="AJ87" t="s">
        <v>24</v>
      </c>
      <c r="AK87" t="s">
        <v>24</v>
      </c>
      <c r="AL87" t="s">
        <v>24</v>
      </c>
      <c r="AM87" t="s">
        <v>24</v>
      </c>
      <c r="AN87" t="s">
        <v>24</v>
      </c>
      <c r="AO87" t="s">
        <v>24</v>
      </c>
      <c r="AP87" t="s">
        <v>24</v>
      </c>
      <c r="AQ87" t="s">
        <v>24</v>
      </c>
      <c r="AR87" t="s">
        <v>24</v>
      </c>
      <c r="AS87" t="s">
        <v>24</v>
      </c>
      <c r="AT87" t="s">
        <v>24</v>
      </c>
    </row>
    <row r="88" spans="1:46" x14ac:dyDescent="0.15">
      <c r="A88">
        <v>23</v>
      </c>
      <c r="B88">
        <v>1</v>
      </c>
      <c r="C88">
        <v>7</v>
      </c>
      <c r="D88">
        <v>0</v>
      </c>
      <c r="E88" t="s">
        <v>24</v>
      </c>
      <c r="F88" t="s">
        <v>24</v>
      </c>
      <c r="G88">
        <v>1115</v>
      </c>
      <c r="H88">
        <v>0</v>
      </c>
      <c r="I88">
        <v>0</v>
      </c>
      <c r="J88">
        <v>0</v>
      </c>
      <c r="K88">
        <v>0</v>
      </c>
      <c r="L88" t="s">
        <v>24</v>
      </c>
      <c r="M88" t="s">
        <v>24</v>
      </c>
      <c r="N88" t="s">
        <v>24</v>
      </c>
      <c r="O88" t="s">
        <v>24</v>
      </c>
      <c r="P88" t="s">
        <v>24</v>
      </c>
      <c r="Q88" t="s">
        <v>24</v>
      </c>
      <c r="R88" t="s">
        <v>2627</v>
      </c>
      <c r="S88">
        <v>0</v>
      </c>
      <c r="T88" t="s">
        <v>130</v>
      </c>
      <c r="U88" t="s">
        <v>130</v>
      </c>
      <c r="V88" t="s">
        <v>130</v>
      </c>
      <c r="W88" t="s">
        <v>24</v>
      </c>
      <c r="X88" t="s">
        <v>24</v>
      </c>
      <c r="Y88" t="s">
        <v>24</v>
      </c>
      <c r="Z88">
        <v>1</v>
      </c>
      <c r="AA88" t="s">
        <v>24</v>
      </c>
      <c r="AB88" t="s">
        <v>24</v>
      </c>
      <c r="AC88" t="s">
        <v>24</v>
      </c>
      <c r="AD88" t="s">
        <v>24</v>
      </c>
      <c r="AE88" t="s">
        <v>24</v>
      </c>
      <c r="AF88">
        <v>0</v>
      </c>
      <c r="AG88">
        <v>6</v>
      </c>
      <c r="AH88" t="s">
        <v>24</v>
      </c>
      <c r="AI88">
        <v>0</v>
      </c>
      <c r="AJ88" t="s">
        <v>24</v>
      </c>
      <c r="AK88" t="s">
        <v>24</v>
      </c>
      <c r="AL88" t="s">
        <v>24</v>
      </c>
      <c r="AM88" t="s">
        <v>24</v>
      </c>
      <c r="AN88" t="s">
        <v>24</v>
      </c>
      <c r="AO88" t="s">
        <v>24</v>
      </c>
      <c r="AP88" t="s">
        <v>24</v>
      </c>
      <c r="AQ88" t="s">
        <v>24</v>
      </c>
      <c r="AR88" t="s">
        <v>24</v>
      </c>
      <c r="AS88" t="s">
        <v>24</v>
      </c>
      <c r="AT88" t="s">
        <v>24</v>
      </c>
    </row>
    <row r="89" spans="1:46" x14ac:dyDescent="0.15">
      <c r="A89">
        <v>23</v>
      </c>
      <c r="B89">
        <v>1</v>
      </c>
      <c r="C89">
        <v>8</v>
      </c>
      <c r="D89">
        <v>0</v>
      </c>
      <c r="E89" t="s">
        <v>24</v>
      </c>
      <c r="F89" t="s">
        <v>24</v>
      </c>
      <c r="G89">
        <v>1180</v>
      </c>
      <c r="H89">
        <v>0</v>
      </c>
      <c r="I89">
        <v>0</v>
      </c>
      <c r="J89">
        <v>0</v>
      </c>
      <c r="K89">
        <v>0</v>
      </c>
      <c r="L89" t="s">
        <v>24</v>
      </c>
      <c r="M89" t="s">
        <v>24</v>
      </c>
      <c r="N89" t="s">
        <v>24</v>
      </c>
      <c r="O89" t="s">
        <v>24</v>
      </c>
      <c r="P89" t="s">
        <v>24</v>
      </c>
      <c r="Q89" t="s">
        <v>24</v>
      </c>
      <c r="R89" t="s">
        <v>2628</v>
      </c>
      <c r="S89">
        <v>0</v>
      </c>
      <c r="T89" t="s">
        <v>130</v>
      </c>
      <c r="U89" t="s">
        <v>130</v>
      </c>
      <c r="V89" t="s">
        <v>130</v>
      </c>
      <c r="W89" t="s">
        <v>24</v>
      </c>
      <c r="X89" t="s">
        <v>24</v>
      </c>
      <c r="Y89" t="s">
        <v>24</v>
      </c>
      <c r="Z89">
        <v>1</v>
      </c>
      <c r="AA89" t="s">
        <v>24</v>
      </c>
      <c r="AB89" t="s">
        <v>24</v>
      </c>
      <c r="AC89" t="s">
        <v>24</v>
      </c>
      <c r="AD89" t="s">
        <v>24</v>
      </c>
      <c r="AE89" t="s">
        <v>24</v>
      </c>
      <c r="AF89">
        <v>0</v>
      </c>
      <c r="AG89">
        <v>6</v>
      </c>
      <c r="AH89" t="s">
        <v>24</v>
      </c>
      <c r="AI89">
        <v>0</v>
      </c>
      <c r="AJ89" t="s">
        <v>24</v>
      </c>
      <c r="AK89" t="s">
        <v>24</v>
      </c>
      <c r="AL89" t="s">
        <v>24</v>
      </c>
      <c r="AM89" t="s">
        <v>24</v>
      </c>
      <c r="AN89" t="s">
        <v>24</v>
      </c>
      <c r="AO89" t="s">
        <v>24</v>
      </c>
      <c r="AP89" t="s">
        <v>24</v>
      </c>
      <c r="AQ89" t="s">
        <v>24</v>
      </c>
      <c r="AR89" t="s">
        <v>24</v>
      </c>
      <c r="AS89" t="s">
        <v>24</v>
      </c>
      <c r="AT89" t="s">
        <v>24</v>
      </c>
    </row>
    <row r="90" spans="1:46" x14ac:dyDescent="0.15">
      <c r="A90">
        <v>23</v>
      </c>
      <c r="B90">
        <v>2</v>
      </c>
      <c r="C90">
        <v>1</v>
      </c>
      <c r="D90">
        <v>0</v>
      </c>
      <c r="G90">
        <v>1051</v>
      </c>
      <c r="H90">
        <v>0</v>
      </c>
      <c r="I90">
        <v>0</v>
      </c>
      <c r="J90">
        <v>0</v>
      </c>
      <c r="K90">
        <v>0</v>
      </c>
      <c r="R90" t="s">
        <v>2629</v>
      </c>
      <c r="S90">
        <v>0</v>
      </c>
      <c r="W90" t="s">
        <v>24</v>
      </c>
      <c r="Z90">
        <v>1</v>
      </c>
      <c r="AB90" t="s">
        <v>24</v>
      </c>
      <c r="AC90" t="s">
        <v>24</v>
      </c>
      <c r="AD90" t="s">
        <v>24</v>
      </c>
      <c r="AE90" t="s">
        <v>24</v>
      </c>
      <c r="AF90">
        <v>0</v>
      </c>
      <c r="AG90">
        <v>6</v>
      </c>
      <c r="AH90" t="s">
        <v>24</v>
      </c>
      <c r="AI90">
        <v>0</v>
      </c>
      <c r="AJ90" t="s">
        <v>24</v>
      </c>
      <c r="AK90" t="s">
        <v>24</v>
      </c>
      <c r="AL90" t="s">
        <v>24</v>
      </c>
      <c r="AM90" t="s">
        <v>24</v>
      </c>
      <c r="AN90" t="s">
        <v>24</v>
      </c>
      <c r="AO90" t="s">
        <v>24</v>
      </c>
      <c r="AP90" t="s">
        <v>24</v>
      </c>
      <c r="AQ90" t="s">
        <v>24</v>
      </c>
      <c r="AR90" t="s">
        <v>24</v>
      </c>
      <c r="AS90" t="s">
        <v>24</v>
      </c>
      <c r="AT90" t="s">
        <v>24</v>
      </c>
    </row>
    <row r="91" spans="1:46" x14ac:dyDescent="0.15">
      <c r="A91">
        <v>23</v>
      </c>
      <c r="B91">
        <v>2</v>
      </c>
      <c r="C91">
        <v>2</v>
      </c>
      <c r="D91">
        <v>0</v>
      </c>
      <c r="G91">
        <v>1052</v>
      </c>
      <c r="H91">
        <v>0</v>
      </c>
      <c r="I91">
        <v>0</v>
      </c>
      <c r="J91">
        <v>0</v>
      </c>
      <c r="K91">
        <v>0</v>
      </c>
      <c r="R91" t="s">
        <v>2630</v>
      </c>
      <c r="S91">
        <v>0</v>
      </c>
      <c r="W91" t="s">
        <v>24</v>
      </c>
      <c r="Z91">
        <v>1</v>
      </c>
      <c r="AB91" t="s">
        <v>24</v>
      </c>
      <c r="AC91" t="s">
        <v>24</v>
      </c>
      <c r="AD91" t="s">
        <v>24</v>
      </c>
      <c r="AE91" t="s">
        <v>24</v>
      </c>
      <c r="AF91">
        <v>0</v>
      </c>
      <c r="AG91">
        <v>6</v>
      </c>
      <c r="AH91" t="s">
        <v>24</v>
      </c>
      <c r="AI91">
        <v>0</v>
      </c>
      <c r="AJ91" t="s">
        <v>24</v>
      </c>
      <c r="AK91" t="s">
        <v>24</v>
      </c>
      <c r="AL91" t="s">
        <v>24</v>
      </c>
      <c r="AM91" t="s">
        <v>24</v>
      </c>
      <c r="AN91" t="s">
        <v>24</v>
      </c>
      <c r="AO91" t="s">
        <v>24</v>
      </c>
      <c r="AP91" t="s">
        <v>24</v>
      </c>
      <c r="AQ91" t="s">
        <v>24</v>
      </c>
      <c r="AR91" t="s">
        <v>24</v>
      </c>
      <c r="AS91" t="s">
        <v>24</v>
      </c>
      <c r="AT91" t="s">
        <v>24</v>
      </c>
    </row>
    <row r="92" spans="1:46" x14ac:dyDescent="0.15">
      <c r="A92">
        <v>23</v>
      </c>
      <c r="B92">
        <v>2</v>
      </c>
      <c r="C92">
        <v>3</v>
      </c>
      <c r="D92">
        <v>0</v>
      </c>
      <c r="G92">
        <v>11</v>
      </c>
      <c r="H92">
        <v>0</v>
      </c>
      <c r="I92">
        <v>0</v>
      </c>
      <c r="J92">
        <v>0</v>
      </c>
      <c r="K92">
        <v>0</v>
      </c>
      <c r="R92" t="s">
        <v>2631</v>
      </c>
      <c r="S92">
        <v>0</v>
      </c>
      <c r="W92" t="s">
        <v>24</v>
      </c>
      <c r="Z92">
        <v>1</v>
      </c>
      <c r="AB92" t="s">
        <v>24</v>
      </c>
      <c r="AC92" t="s">
        <v>24</v>
      </c>
      <c r="AD92" t="s">
        <v>24</v>
      </c>
      <c r="AE92" t="s">
        <v>24</v>
      </c>
      <c r="AF92">
        <v>0</v>
      </c>
      <c r="AG92">
        <v>6</v>
      </c>
      <c r="AH92" t="s">
        <v>24</v>
      </c>
      <c r="AI92">
        <v>0</v>
      </c>
      <c r="AJ92" t="s">
        <v>24</v>
      </c>
      <c r="AK92" t="s">
        <v>24</v>
      </c>
      <c r="AL92" t="s">
        <v>24</v>
      </c>
      <c r="AM92" t="s">
        <v>24</v>
      </c>
      <c r="AN92" t="s">
        <v>24</v>
      </c>
      <c r="AO92" t="s">
        <v>24</v>
      </c>
      <c r="AP92" t="s">
        <v>24</v>
      </c>
      <c r="AQ92" t="s">
        <v>24</v>
      </c>
      <c r="AR92" t="s">
        <v>24</v>
      </c>
      <c r="AS92" t="s">
        <v>24</v>
      </c>
      <c r="AT92" t="s">
        <v>24</v>
      </c>
    </row>
    <row r="93" spans="1:46" x14ac:dyDescent="0.15">
      <c r="A93">
        <v>23</v>
      </c>
      <c r="B93">
        <v>2</v>
      </c>
      <c r="C93">
        <v>4</v>
      </c>
      <c r="D93">
        <v>0</v>
      </c>
      <c r="G93">
        <v>108</v>
      </c>
      <c r="H93">
        <v>0</v>
      </c>
      <c r="I93">
        <v>0</v>
      </c>
      <c r="J93">
        <v>0</v>
      </c>
      <c r="K93">
        <v>0</v>
      </c>
      <c r="R93" t="s">
        <v>2632</v>
      </c>
      <c r="S93">
        <v>0</v>
      </c>
      <c r="W93" t="s">
        <v>24</v>
      </c>
      <c r="Z93">
        <v>1</v>
      </c>
      <c r="AB93" t="s">
        <v>24</v>
      </c>
      <c r="AC93" t="s">
        <v>24</v>
      </c>
      <c r="AD93" t="s">
        <v>24</v>
      </c>
      <c r="AE93" t="s">
        <v>24</v>
      </c>
      <c r="AF93">
        <v>0</v>
      </c>
      <c r="AG93">
        <v>6</v>
      </c>
      <c r="AH93" t="s">
        <v>24</v>
      </c>
      <c r="AI93">
        <v>0</v>
      </c>
      <c r="AJ93" t="s">
        <v>24</v>
      </c>
      <c r="AK93" t="s">
        <v>24</v>
      </c>
      <c r="AL93" t="s">
        <v>24</v>
      </c>
      <c r="AM93" t="s">
        <v>24</v>
      </c>
      <c r="AN93" t="s">
        <v>24</v>
      </c>
      <c r="AO93" t="s">
        <v>24</v>
      </c>
      <c r="AP93" t="s">
        <v>24</v>
      </c>
      <c r="AQ93" t="s">
        <v>24</v>
      </c>
      <c r="AR93" t="s">
        <v>24</v>
      </c>
      <c r="AS93" t="s">
        <v>24</v>
      </c>
      <c r="AT93" t="s">
        <v>24</v>
      </c>
    </row>
    <row r="94" spans="1:46" x14ac:dyDescent="0.15">
      <c r="A94">
        <v>23</v>
      </c>
      <c r="B94">
        <v>2</v>
      </c>
      <c r="C94">
        <v>5</v>
      </c>
      <c r="D94">
        <v>0</v>
      </c>
      <c r="G94">
        <v>1234</v>
      </c>
      <c r="H94">
        <v>0</v>
      </c>
      <c r="I94">
        <v>0</v>
      </c>
      <c r="J94">
        <v>0</v>
      </c>
      <c r="K94">
        <v>0</v>
      </c>
      <c r="R94" t="s">
        <v>2633</v>
      </c>
      <c r="S94">
        <v>0</v>
      </c>
      <c r="W94" t="s">
        <v>24</v>
      </c>
      <c r="Z94">
        <v>1</v>
      </c>
      <c r="AB94" t="s">
        <v>24</v>
      </c>
      <c r="AC94" t="s">
        <v>24</v>
      </c>
      <c r="AD94" t="s">
        <v>24</v>
      </c>
      <c r="AE94" t="s">
        <v>24</v>
      </c>
      <c r="AF94">
        <v>0</v>
      </c>
      <c r="AG94">
        <v>6</v>
      </c>
      <c r="AH94" t="s">
        <v>24</v>
      </c>
      <c r="AI94">
        <v>0</v>
      </c>
      <c r="AJ94" t="s">
        <v>24</v>
      </c>
      <c r="AK94" t="s">
        <v>24</v>
      </c>
      <c r="AL94" t="s">
        <v>24</v>
      </c>
      <c r="AM94" t="s">
        <v>24</v>
      </c>
      <c r="AN94" t="s">
        <v>24</v>
      </c>
      <c r="AO94" t="s">
        <v>24</v>
      </c>
      <c r="AP94" t="s">
        <v>24</v>
      </c>
      <c r="AQ94" t="s">
        <v>24</v>
      </c>
      <c r="AR94" t="s">
        <v>24</v>
      </c>
      <c r="AS94" t="s">
        <v>24</v>
      </c>
      <c r="AT94" t="s">
        <v>24</v>
      </c>
    </row>
    <row r="95" spans="1:46" x14ac:dyDescent="0.15">
      <c r="A95">
        <v>23</v>
      </c>
      <c r="B95">
        <v>2</v>
      </c>
      <c r="C95">
        <v>6</v>
      </c>
      <c r="D95">
        <v>0</v>
      </c>
      <c r="G95">
        <v>1046</v>
      </c>
      <c r="H95">
        <v>0</v>
      </c>
      <c r="I95">
        <v>0</v>
      </c>
      <c r="J95">
        <v>0</v>
      </c>
      <c r="K95">
        <v>0</v>
      </c>
      <c r="R95" t="s">
        <v>2634</v>
      </c>
      <c r="S95">
        <v>0</v>
      </c>
      <c r="W95" t="s">
        <v>24</v>
      </c>
      <c r="Z95">
        <v>1</v>
      </c>
      <c r="AB95" t="s">
        <v>24</v>
      </c>
      <c r="AC95" t="s">
        <v>24</v>
      </c>
      <c r="AD95" t="s">
        <v>24</v>
      </c>
      <c r="AE95" t="s">
        <v>24</v>
      </c>
      <c r="AF95">
        <v>0</v>
      </c>
      <c r="AG95">
        <v>6</v>
      </c>
      <c r="AH95" t="s">
        <v>24</v>
      </c>
      <c r="AI95">
        <v>0</v>
      </c>
      <c r="AJ95" t="s">
        <v>24</v>
      </c>
      <c r="AK95" t="s">
        <v>24</v>
      </c>
      <c r="AL95" t="s">
        <v>24</v>
      </c>
      <c r="AM95" t="s">
        <v>24</v>
      </c>
      <c r="AN95" t="s">
        <v>24</v>
      </c>
      <c r="AO95" t="s">
        <v>24</v>
      </c>
      <c r="AP95" t="s">
        <v>24</v>
      </c>
      <c r="AQ95" t="s">
        <v>24</v>
      </c>
      <c r="AR95" t="s">
        <v>24</v>
      </c>
      <c r="AS95" t="s">
        <v>24</v>
      </c>
      <c r="AT95" t="s">
        <v>24</v>
      </c>
    </row>
    <row r="96" spans="1:46" x14ac:dyDescent="0.15">
      <c r="A96">
        <v>23</v>
      </c>
      <c r="B96">
        <v>2</v>
      </c>
      <c r="C96">
        <v>7</v>
      </c>
      <c r="D96">
        <v>0</v>
      </c>
      <c r="G96">
        <v>1233</v>
      </c>
      <c r="H96">
        <v>0</v>
      </c>
      <c r="I96">
        <v>0</v>
      </c>
      <c r="J96">
        <v>0</v>
      </c>
      <c r="K96">
        <v>0</v>
      </c>
      <c r="R96" t="s">
        <v>2635</v>
      </c>
      <c r="S96">
        <v>0</v>
      </c>
      <c r="W96" t="s">
        <v>24</v>
      </c>
      <c r="Z96">
        <v>1</v>
      </c>
      <c r="AB96" t="s">
        <v>24</v>
      </c>
      <c r="AC96" t="s">
        <v>24</v>
      </c>
      <c r="AD96" t="s">
        <v>24</v>
      </c>
      <c r="AE96" t="s">
        <v>24</v>
      </c>
      <c r="AF96">
        <v>0</v>
      </c>
      <c r="AG96">
        <v>6</v>
      </c>
      <c r="AH96" t="s">
        <v>24</v>
      </c>
      <c r="AI96">
        <v>0</v>
      </c>
      <c r="AJ96" t="s">
        <v>24</v>
      </c>
      <c r="AK96" t="s">
        <v>24</v>
      </c>
      <c r="AL96" t="s">
        <v>24</v>
      </c>
      <c r="AM96" t="s">
        <v>24</v>
      </c>
      <c r="AN96" t="s">
        <v>24</v>
      </c>
      <c r="AO96" t="s">
        <v>24</v>
      </c>
      <c r="AP96" t="s">
        <v>24</v>
      </c>
      <c r="AQ96" t="s">
        <v>24</v>
      </c>
      <c r="AR96" t="s">
        <v>24</v>
      </c>
      <c r="AS96" t="s">
        <v>24</v>
      </c>
      <c r="AT96" t="s">
        <v>24</v>
      </c>
    </row>
    <row r="97" spans="1:46" x14ac:dyDescent="0.15">
      <c r="A97">
        <v>23</v>
      </c>
      <c r="B97">
        <v>2</v>
      </c>
      <c r="C97">
        <v>8</v>
      </c>
      <c r="D97">
        <v>0</v>
      </c>
      <c r="G97">
        <v>1181</v>
      </c>
      <c r="H97">
        <v>0</v>
      </c>
      <c r="I97">
        <v>0</v>
      </c>
      <c r="J97">
        <v>0</v>
      </c>
      <c r="K97">
        <v>0</v>
      </c>
      <c r="R97" t="s">
        <v>2450</v>
      </c>
      <c r="S97">
        <v>0</v>
      </c>
      <c r="W97" t="s">
        <v>24</v>
      </c>
      <c r="Z97">
        <v>1</v>
      </c>
      <c r="AB97" t="s">
        <v>24</v>
      </c>
      <c r="AC97" t="s">
        <v>24</v>
      </c>
      <c r="AD97" t="s">
        <v>24</v>
      </c>
      <c r="AE97" t="s">
        <v>24</v>
      </c>
      <c r="AF97">
        <v>0</v>
      </c>
      <c r="AG97">
        <v>6</v>
      </c>
      <c r="AH97" t="s">
        <v>24</v>
      </c>
      <c r="AI97">
        <v>0</v>
      </c>
      <c r="AJ97" t="s">
        <v>24</v>
      </c>
      <c r="AK97" t="s">
        <v>24</v>
      </c>
      <c r="AL97" t="s">
        <v>24</v>
      </c>
      <c r="AM97" t="s">
        <v>24</v>
      </c>
      <c r="AN97" t="s">
        <v>24</v>
      </c>
      <c r="AO97" t="s">
        <v>24</v>
      </c>
      <c r="AP97" t="s">
        <v>24</v>
      </c>
      <c r="AQ97" t="s">
        <v>24</v>
      </c>
      <c r="AR97" t="s">
        <v>24</v>
      </c>
      <c r="AS97" t="s">
        <v>24</v>
      </c>
      <c r="AT97" t="s">
        <v>24</v>
      </c>
    </row>
    <row r="98" spans="1:46" x14ac:dyDescent="0.15">
      <c r="A98">
        <v>24</v>
      </c>
      <c r="B98">
        <v>1</v>
      </c>
      <c r="C98">
        <v>1</v>
      </c>
      <c r="D98">
        <v>0</v>
      </c>
      <c r="E98" t="s">
        <v>24</v>
      </c>
      <c r="F98" t="s">
        <v>24</v>
      </c>
      <c r="G98">
        <v>1127</v>
      </c>
      <c r="H98">
        <v>0</v>
      </c>
      <c r="I98">
        <v>0</v>
      </c>
      <c r="J98">
        <v>0</v>
      </c>
      <c r="K98">
        <v>0</v>
      </c>
      <c r="L98" t="s">
        <v>24</v>
      </c>
      <c r="M98" t="s">
        <v>24</v>
      </c>
      <c r="N98" t="s">
        <v>24</v>
      </c>
      <c r="O98" t="s">
        <v>24</v>
      </c>
      <c r="P98" t="s">
        <v>24</v>
      </c>
      <c r="Q98" t="s">
        <v>24</v>
      </c>
      <c r="R98" t="s">
        <v>2636</v>
      </c>
      <c r="S98">
        <v>0</v>
      </c>
      <c r="T98" t="s">
        <v>130</v>
      </c>
      <c r="U98" t="s">
        <v>130</v>
      </c>
      <c r="V98" t="s">
        <v>130</v>
      </c>
      <c r="W98" t="s">
        <v>24</v>
      </c>
      <c r="X98" t="s">
        <v>24</v>
      </c>
      <c r="Y98" t="s">
        <v>24</v>
      </c>
      <c r="Z98">
        <v>2</v>
      </c>
      <c r="AA98" t="s">
        <v>24</v>
      </c>
      <c r="AB98" t="s">
        <v>24</v>
      </c>
      <c r="AC98" t="s">
        <v>24</v>
      </c>
      <c r="AD98" t="s">
        <v>24</v>
      </c>
      <c r="AE98" t="s">
        <v>24</v>
      </c>
      <c r="AF98">
        <v>0</v>
      </c>
      <c r="AG98">
        <v>7</v>
      </c>
      <c r="AH98" t="s">
        <v>24</v>
      </c>
      <c r="AI98">
        <v>0</v>
      </c>
      <c r="AJ98" t="s">
        <v>24</v>
      </c>
      <c r="AK98" t="s">
        <v>24</v>
      </c>
      <c r="AL98" t="s">
        <v>24</v>
      </c>
      <c r="AM98" t="s">
        <v>24</v>
      </c>
      <c r="AN98" t="s">
        <v>24</v>
      </c>
      <c r="AO98" t="s">
        <v>24</v>
      </c>
      <c r="AP98" t="s">
        <v>24</v>
      </c>
      <c r="AQ98" t="s">
        <v>24</v>
      </c>
      <c r="AR98" t="s">
        <v>24</v>
      </c>
      <c r="AS98" t="s">
        <v>24</v>
      </c>
      <c r="AT98" t="s">
        <v>24</v>
      </c>
    </row>
    <row r="99" spans="1:46" x14ac:dyDescent="0.15">
      <c r="A99">
        <v>24</v>
      </c>
      <c r="B99">
        <v>1</v>
      </c>
      <c r="C99">
        <v>2</v>
      </c>
      <c r="D99">
        <v>0</v>
      </c>
      <c r="E99" t="s">
        <v>24</v>
      </c>
      <c r="F99" t="s">
        <v>24</v>
      </c>
      <c r="G99">
        <v>1088</v>
      </c>
      <c r="H99">
        <v>0</v>
      </c>
      <c r="I99">
        <v>0</v>
      </c>
      <c r="J99">
        <v>0</v>
      </c>
      <c r="K99">
        <v>0</v>
      </c>
      <c r="L99" t="s">
        <v>24</v>
      </c>
      <c r="M99" t="s">
        <v>24</v>
      </c>
      <c r="N99" t="s">
        <v>24</v>
      </c>
      <c r="O99" t="s">
        <v>24</v>
      </c>
      <c r="P99" t="s">
        <v>24</v>
      </c>
      <c r="Q99" t="s">
        <v>24</v>
      </c>
      <c r="R99" t="s">
        <v>2637</v>
      </c>
      <c r="S99">
        <v>0</v>
      </c>
      <c r="T99" t="s">
        <v>130</v>
      </c>
      <c r="U99" t="s">
        <v>130</v>
      </c>
      <c r="V99" t="s">
        <v>130</v>
      </c>
      <c r="W99" t="s">
        <v>24</v>
      </c>
      <c r="X99" t="s">
        <v>24</v>
      </c>
      <c r="Y99" t="s">
        <v>24</v>
      </c>
      <c r="Z99">
        <v>2</v>
      </c>
      <c r="AA99" t="s">
        <v>24</v>
      </c>
      <c r="AB99" t="s">
        <v>24</v>
      </c>
      <c r="AC99" t="s">
        <v>24</v>
      </c>
      <c r="AD99" t="s">
        <v>24</v>
      </c>
      <c r="AE99" t="s">
        <v>24</v>
      </c>
      <c r="AF99">
        <v>0</v>
      </c>
      <c r="AG99">
        <v>7</v>
      </c>
      <c r="AH99" t="s">
        <v>24</v>
      </c>
      <c r="AI99">
        <v>0</v>
      </c>
      <c r="AJ99" t="s">
        <v>24</v>
      </c>
      <c r="AK99" t="s">
        <v>24</v>
      </c>
      <c r="AL99" t="s">
        <v>24</v>
      </c>
      <c r="AM99" t="s">
        <v>24</v>
      </c>
      <c r="AN99" t="s">
        <v>24</v>
      </c>
      <c r="AO99" t="s">
        <v>24</v>
      </c>
      <c r="AP99" t="s">
        <v>24</v>
      </c>
      <c r="AQ99" t="s">
        <v>24</v>
      </c>
      <c r="AR99" t="s">
        <v>24</v>
      </c>
      <c r="AS99" t="s">
        <v>24</v>
      </c>
      <c r="AT99" t="s">
        <v>24</v>
      </c>
    </row>
    <row r="100" spans="1:46" x14ac:dyDescent="0.15">
      <c r="A100">
        <v>24</v>
      </c>
      <c r="B100">
        <v>1</v>
      </c>
      <c r="C100">
        <v>3</v>
      </c>
      <c r="D100">
        <v>0</v>
      </c>
      <c r="E100" t="s">
        <v>24</v>
      </c>
      <c r="F100" t="s">
        <v>24</v>
      </c>
      <c r="G100">
        <v>1140</v>
      </c>
      <c r="H100">
        <v>0</v>
      </c>
      <c r="I100">
        <v>0</v>
      </c>
      <c r="J100">
        <v>0</v>
      </c>
      <c r="K100">
        <v>0</v>
      </c>
      <c r="L100" t="s">
        <v>24</v>
      </c>
      <c r="M100" t="s">
        <v>24</v>
      </c>
      <c r="N100" t="s">
        <v>24</v>
      </c>
      <c r="O100" t="s">
        <v>24</v>
      </c>
      <c r="P100" t="s">
        <v>24</v>
      </c>
      <c r="Q100" t="s">
        <v>24</v>
      </c>
      <c r="R100" t="s">
        <v>2638</v>
      </c>
      <c r="S100">
        <v>0</v>
      </c>
      <c r="T100" t="s">
        <v>130</v>
      </c>
      <c r="U100" t="s">
        <v>130</v>
      </c>
      <c r="V100" t="s">
        <v>130</v>
      </c>
      <c r="W100" t="s">
        <v>24</v>
      </c>
      <c r="X100" t="s">
        <v>24</v>
      </c>
      <c r="Y100" t="s">
        <v>24</v>
      </c>
      <c r="Z100">
        <v>2</v>
      </c>
      <c r="AA100" t="s">
        <v>24</v>
      </c>
      <c r="AB100" t="s">
        <v>24</v>
      </c>
      <c r="AC100" t="s">
        <v>24</v>
      </c>
      <c r="AD100" t="s">
        <v>24</v>
      </c>
      <c r="AE100" t="s">
        <v>24</v>
      </c>
      <c r="AF100">
        <v>0</v>
      </c>
      <c r="AG100">
        <v>7</v>
      </c>
      <c r="AH100" t="s">
        <v>24</v>
      </c>
      <c r="AI100">
        <v>0</v>
      </c>
      <c r="AJ100" t="s">
        <v>24</v>
      </c>
      <c r="AK100" t="s">
        <v>24</v>
      </c>
      <c r="AL100" t="s">
        <v>24</v>
      </c>
      <c r="AM100" t="s">
        <v>24</v>
      </c>
      <c r="AN100" t="s">
        <v>24</v>
      </c>
      <c r="AO100" t="s">
        <v>24</v>
      </c>
      <c r="AP100" t="s">
        <v>24</v>
      </c>
      <c r="AQ100" t="s">
        <v>24</v>
      </c>
      <c r="AR100" t="s">
        <v>24</v>
      </c>
      <c r="AS100" t="s">
        <v>24</v>
      </c>
      <c r="AT100" t="s">
        <v>24</v>
      </c>
    </row>
    <row r="101" spans="1:46" x14ac:dyDescent="0.15">
      <c r="A101">
        <v>24</v>
      </c>
      <c r="B101">
        <v>1</v>
      </c>
      <c r="C101">
        <v>4</v>
      </c>
      <c r="D101">
        <v>0</v>
      </c>
      <c r="E101" t="s">
        <v>24</v>
      </c>
      <c r="F101" t="s">
        <v>24</v>
      </c>
      <c r="G101">
        <v>15</v>
      </c>
      <c r="H101">
        <v>0</v>
      </c>
      <c r="I101">
        <v>0</v>
      </c>
      <c r="J101">
        <v>0</v>
      </c>
      <c r="K101">
        <v>0</v>
      </c>
      <c r="L101" t="s">
        <v>24</v>
      </c>
      <c r="M101" t="s">
        <v>24</v>
      </c>
      <c r="N101" t="s">
        <v>24</v>
      </c>
      <c r="O101" t="s">
        <v>24</v>
      </c>
      <c r="P101" t="s">
        <v>24</v>
      </c>
      <c r="Q101" t="s">
        <v>24</v>
      </c>
      <c r="R101" t="s">
        <v>2639</v>
      </c>
      <c r="S101">
        <v>0</v>
      </c>
      <c r="T101" t="s">
        <v>130</v>
      </c>
      <c r="U101" t="s">
        <v>130</v>
      </c>
      <c r="V101" t="s">
        <v>130</v>
      </c>
      <c r="W101" t="s">
        <v>24</v>
      </c>
      <c r="X101" t="s">
        <v>24</v>
      </c>
      <c r="Y101" t="s">
        <v>24</v>
      </c>
      <c r="Z101">
        <v>2</v>
      </c>
      <c r="AA101" t="s">
        <v>24</v>
      </c>
      <c r="AB101" t="s">
        <v>24</v>
      </c>
      <c r="AC101" t="s">
        <v>24</v>
      </c>
      <c r="AD101" t="s">
        <v>24</v>
      </c>
      <c r="AE101" t="s">
        <v>24</v>
      </c>
      <c r="AF101">
        <v>0</v>
      </c>
      <c r="AG101">
        <v>7</v>
      </c>
      <c r="AH101" t="s">
        <v>24</v>
      </c>
      <c r="AI101">
        <v>0</v>
      </c>
      <c r="AJ101" t="s">
        <v>24</v>
      </c>
      <c r="AK101" t="s">
        <v>24</v>
      </c>
      <c r="AL101" t="s">
        <v>24</v>
      </c>
      <c r="AM101" t="s">
        <v>24</v>
      </c>
      <c r="AN101" t="s">
        <v>24</v>
      </c>
      <c r="AO101" t="s">
        <v>24</v>
      </c>
      <c r="AP101" t="s">
        <v>24</v>
      </c>
      <c r="AQ101" t="s">
        <v>24</v>
      </c>
      <c r="AR101" t="s">
        <v>24</v>
      </c>
      <c r="AS101" t="s">
        <v>24</v>
      </c>
      <c r="AT101" t="s">
        <v>24</v>
      </c>
    </row>
    <row r="102" spans="1:46" x14ac:dyDescent="0.15">
      <c r="A102">
        <v>24</v>
      </c>
      <c r="B102">
        <v>1</v>
      </c>
      <c r="C102">
        <v>5</v>
      </c>
      <c r="D102">
        <v>0</v>
      </c>
      <c r="E102" t="s">
        <v>24</v>
      </c>
      <c r="F102" t="s">
        <v>24</v>
      </c>
      <c r="G102">
        <v>1086</v>
      </c>
      <c r="H102">
        <v>0</v>
      </c>
      <c r="I102">
        <v>0</v>
      </c>
      <c r="J102">
        <v>0</v>
      </c>
      <c r="K102">
        <v>0</v>
      </c>
      <c r="L102" t="s">
        <v>24</v>
      </c>
      <c r="M102" t="s">
        <v>24</v>
      </c>
      <c r="N102" t="s">
        <v>24</v>
      </c>
      <c r="O102" t="s">
        <v>24</v>
      </c>
      <c r="P102" t="s">
        <v>24</v>
      </c>
      <c r="Q102" t="s">
        <v>24</v>
      </c>
      <c r="R102" t="s">
        <v>2640</v>
      </c>
      <c r="S102">
        <v>0</v>
      </c>
      <c r="T102" t="s">
        <v>130</v>
      </c>
      <c r="U102" t="s">
        <v>130</v>
      </c>
      <c r="V102" t="s">
        <v>130</v>
      </c>
      <c r="W102" t="s">
        <v>24</v>
      </c>
      <c r="X102" t="s">
        <v>24</v>
      </c>
      <c r="Y102" t="s">
        <v>24</v>
      </c>
      <c r="Z102">
        <v>2</v>
      </c>
      <c r="AA102" t="s">
        <v>24</v>
      </c>
      <c r="AB102" t="s">
        <v>24</v>
      </c>
      <c r="AC102" t="s">
        <v>24</v>
      </c>
      <c r="AD102" t="s">
        <v>24</v>
      </c>
      <c r="AE102" t="s">
        <v>24</v>
      </c>
      <c r="AF102">
        <v>0</v>
      </c>
      <c r="AG102">
        <v>7</v>
      </c>
      <c r="AH102" t="s">
        <v>24</v>
      </c>
      <c r="AI102">
        <v>0</v>
      </c>
      <c r="AJ102" t="s">
        <v>24</v>
      </c>
      <c r="AK102" t="s">
        <v>24</v>
      </c>
      <c r="AL102" t="s">
        <v>24</v>
      </c>
      <c r="AM102" t="s">
        <v>24</v>
      </c>
      <c r="AN102" t="s">
        <v>24</v>
      </c>
      <c r="AO102" t="s">
        <v>24</v>
      </c>
      <c r="AP102" t="s">
        <v>24</v>
      </c>
      <c r="AQ102" t="s">
        <v>24</v>
      </c>
      <c r="AR102" t="s">
        <v>24</v>
      </c>
      <c r="AS102" t="s">
        <v>24</v>
      </c>
      <c r="AT102" t="s">
        <v>24</v>
      </c>
    </row>
    <row r="103" spans="1:46" x14ac:dyDescent="0.15">
      <c r="A103">
        <v>24</v>
      </c>
      <c r="B103">
        <v>1</v>
      </c>
      <c r="C103">
        <v>6</v>
      </c>
      <c r="D103">
        <v>0</v>
      </c>
      <c r="E103" t="s">
        <v>24</v>
      </c>
      <c r="F103" t="s">
        <v>24</v>
      </c>
      <c r="G103">
        <v>1200</v>
      </c>
      <c r="H103">
        <v>0</v>
      </c>
      <c r="I103">
        <v>0</v>
      </c>
      <c r="J103">
        <v>0</v>
      </c>
      <c r="K103">
        <v>0</v>
      </c>
      <c r="L103" t="s">
        <v>24</v>
      </c>
      <c r="M103" t="s">
        <v>24</v>
      </c>
      <c r="N103" t="s">
        <v>24</v>
      </c>
      <c r="O103" t="s">
        <v>24</v>
      </c>
      <c r="P103" t="s">
        <v>24</v>
      </c>
      <c r="Q103" t="s">
        <v>24</v>
      </c>
      <c r="R103" t="s">
        <v>2641</v>
      </c>
      <c r="S103">
        <v>0</v>
      </c>
      <c r="T103" t="s">
        <v>130</v>
      </c>
      <c r="U103" t="s">
        <v>130</v>
      </c>
      <c r="V103" t="s">
        <v>130</v>
      </c>
      <c r="W103" t="s">
        <v>24</v>
      </c>
      <c r="X103" t="s">
        <v>24</v>
      </c>
      <c r="Y103" t="s">
        <v>24</v>
      </c>
      <c r="Z103">
        <v>2</v>
      </c>
      <c r="AA103" t="s">
        <v>24</v>
      </c>
      <c r="AB103" t="s">
        <v>24</v>
      </c>
      <c r="AC103" t="s">
        <v>24</v>
      </c>
      <c r="AD103" t="s">
        <v>24</v>
      </c>
      <c r="AE103" t="s">
        <v>24</v>
      </c>
      <c r="AF103">
        <v>0</v>
      </c>
      <c r="AG103">
        <v>7</v>
      </c>
      <c r="AH103" t="s">
        <v>24</v>
      </c>
      <c r="AI103">
        <v>0</v>
      </c>
      <c r="AJ103" t="s">
        <v>24</v>
      </c>
      <c r="AK103" t="s">
        <v>24</v>
      </c>
      <c r="AL103" t="s">
        <v>24</v>
      </c>
      <c r="AM103" t="s">
        <v>24</v>
      </c>
      <c r="AN103" t="s">
        <v>24</v>
      </c>
      <c r="AO103" t="s">
        <v>24</v>
      </c>
      <c r="AP103" t="s">
        <v>24</v>
      </c>
      <c r="AQ103" t="s">
        <v>24</v>
      </c>
      <c r="AR103" t="s">
        <v>24</v>
      </c>
      <c r="AS103" t="s">
        <v>24</v>
      </c>
      <c r="AT103" t="s">
        <v>24</v>
      </c>
    </row>
    <row r="104" spans="1:46" x14ac:dyDescent="0.15">
      <c r="A104">
        <v>24</v>
      </c>
      <c r="B104">
        <v>1</v>
      </c>
      <c r="C104">
        <v>7</v>
      </c>
      <c r="D104">
        <v>0</v>
      </c>
      <c r="E104" t="s">
        <v>24</v>
      </c>
      <c r="F104" t="s">
        <v>24</v>
      </c>
      <c r="G104">
        <v>510</v>
      </c>
      <c r="H104">
        <v>0</v>
      </c>
      <c r="I104">
        <v>0</v>
      </c>
      <c r="J104">
        <v>0</v>
      </c>
      <c r="K104">
        <v>0</v>
      </c>
      <c r="L104" t="s">
        <v>24</v>
      </c>
      <c r="M104" t="s">
        <v>24</v>
      </c>
      <c r="N104" t="s">
        <v>24</v>
      </c>
      <c r="O104" t="s">
        <v>24</v>
      </c>
      <c r="P104" t="s">
        <v>24</v>
      </c>
      <c r="Q104" t="s">
        <v>24</v>
      </c>
      <c r="R104" t="s">
        <v>2642</v>
      </c>
      <c r="S104">
        <v>0</v>
      </c>
      <c r="T104" t="s">
        <v>130</v>
      </c>
      <c r="U104" t="s">
        <v>130</v>
      </c>
      <c r="V104" t="s">
        <v>130</v>
      </c>
      <c r="W104" t="s">
        <v>24</v>
      </c>
      <c r="X104" t="s">
        <v>24</v>
      </c>
      <c r="Y104" t="s">
        <v>24</v>
      </c>
      <c r="Z104">
        <v>2</v>
      </c>
      <c r="AA104" t="s">
        <v>24</v>
      </c>
      <c r="AB104" t="s">
        <v>24</v>
      </c>
      <c r="AC104" t="s">
        <v>24</v>
      </c>
      <c r="AD104" t="s">
        <v>24</v>
      </c>
      <c r="AE104" t="s">
        <v>24</v>
      </c>
      <c r="AF104">
        <v>0</v>
      </c>
      <c r="AG104">
        <v>7</v>
      </c>
      <c r="AH104" t="s">
        <v>24</v>
      </c>
      <c r="AI104">
        <v>0</v>
      </c>
      <c r="AJ104" t="s">
        <v>24</v>
      </c>
      <c r="AK104" t="s">
        <v>24</v>
      </c>
      <c r="AL104" t="s">
        <v>24</v>
      </c>
      <c r="AM104" t="s">
        <v>24</v>
      </c>
      <c r="AN104" t="s">
        <v>24</v>
      </c>
      <c r="AO104" t="s">
        <v>24</v>
      </c>
      <c r="AP104" t="s">
        <v>24</v>
      </c>
      <c r="AQ104" t="s">
        <v>24</v>
      </c>
      <c r="AR104" t="s">
        <v>24</v>
      </c>
      <c r="AS104" t="s">
        <v>24</v>
      </c>
      <c r="AT104" t="s">
        <v>24</v>
      </c>
    </row>
    <row r="105" spans="1:46" x14ac:dyDescent="0.15">
      <c r="A105">
        <v>24</v>
      </c>
      <c r="B105">
        <v>1</v>
      </c>
      <c r="C105">
        <v>8</v>
      </c>
      <c r="D105">
        <v>0</v>
      </c>
      <c r="E105" t="s">
        <v>24</v>
      </c>
      <c r="F105" t="s">
        <v>24</v>
      </c>
      <c r="G105">
        <v>117</v>
      </c>
      <c r="H105">
        <v>0</v>
      </c>
      <c r="I105">
        <v>0</v>
      </c>
      <c r="J105">
        <v>0</v>
      </c>
      <c r="K105">
        <v>0</v>
      </c>
      <c r="L105" t="s">
        <v>24</v>
      </c>
      <c r="M105" t="s">
        <v>24</v>
      </c>
      <c r="N105" t="s">
        <v>24</v>
      </c>
      <c r="O105" t="s">
        <v>24</v>
      </c>
      <c r="P105" t="s">
        <v>24</v>
      </c>
      <c r="Q105" t="s">
        <v>24</v>
      </c>
      <c r="R105" t="s">
        <v>2643</v>
      </c>
      <c r="S105">
        <v>0</v>
      </c>
      <c r="T105" t="s">
        <v>130</v>
      </c>
      <c r="U105" t="s">
        <v>130</v>
      </c>
      <c r="V105" t="s">
        <v>130</v>
      </c>
      <c r="W105" t="s">
        <v>24</v>
      </c>
      <c r="X105" t="s">
        <v>24</v>
      </c>
      <c r="Y105" t="s">
        <v>24</v>
      </c>
      <c r="Z105">
        <v>2</v>
      </c>
      <c r="AA105" t="s">
        <v>24</v>
      </c>
      <c r="AB105" t="s">
        <v>24</v>
      </c>
      <c r="AC105" t="s">
        <v>24</v>
      </c>
      <c r="AD105" t="s">
        <v>24</v>
      </c>
      <c r="AE105" t="s">
        <v>24</v>
      </c>
      <c r="AF105">
        <v>0</v>
      </c>
      <c r="AG105">
        <v>7</v>
      </c>
      <c r="AH105" t="s">
        <v>24</v>
      </c>
      <c r="AI105">
        <v>0</v>
      </c>
      <c r="AJ105" t="s">
        <v>24</v>
      </c>
      <c r="AK105" t="s">
        <v>24</v>
      </c>
      <c r="AL105" t="s">
        <v>24</v>
      </c>
      <c r="AM105" t="s">
        <v>24</v>
      </c>
      <c r="AN105" t="s">
        <v>24</v>
      </c>
      <c r="AO105" t="s">
        <v>24</v>
      </c>
      <c r="AP105" t="s">
        <v>24</v>
      </c>
      <c r="AQ105" t="s">
        <v>24</v>
      </c>
      <c r="AR105" t="s">
        <v>24</v>
      </c>
      <c r="AS105" t="s">
        <v>24</v>
      </c>
      <c r="AT105" t="s">
        <v>24</v>
      </c>
    </row>
    <row r="106" spans="1:46" x14ac:dyDescent="0.15">
      <c r="A106">
        <v>24</v>
      </c>
      <c r="B106">
        <v>2</v>
      </c>
      <c r="C106">
        <v>1</v>
      </c>
      <c r="D106">
        <v>0</v>
      </c>
      <c r="G106">
        <v>1131</v>
      </c>
      <c r="H106">
        <v>0</v>
      </c>
      <c r="I106">
        <v>0</v>
      </c>
      <c r="J106">
        <v>0</v>
      </c>
      <c r="K106">
        <v>0</v>
      </c>
      <c r="R106" t="s">
        <v>132</v>
      </c>
      <c r="S106">
        <v>0</v>
      </c>
      <c r="W106" t="s">
        <v>24</v>
      </c>
      <c r="Z106">
        <v>2</v>
      </c>
      <c r="AB106" t="s">
        <v>24</v>
      </c>
      <c r="AC106" t="s">
        <v>24</v>
      </c>
      <c r="AD106" t="s">
        <v>24</v>
      </c>
      <c r="AE106" t="s">
        <v>24</v>
      </c>
      <c r="AF106">
        <v>0</v>
      </c>
      <c r="AG106">
        <v>7</v>
      </c>
      <c r="AH106" t="s">
        <v>24</v>
      </c>
      <c r="AI106">
        <v>0</v>
      </c>
      <c r="AJ106" t="s">
        <v>24</v>
      </c>
      <c r="AK106" t="s">
        <v>24</v>
      </c>
      <c r="AL106" t="s">
        <v>24</v>
      </c>
      <c r="AM106" t="s">
        <v>24</v>
      </c>
      <c r="AN106" t="s">
        <v>24</v>
      </c>
      <c r="AO106" t="s">
        <v>24</v>
      </c>
      <c r="AP106" t="s">
        <v>24</v>
      </c>
      <c r="AQ106" t="s">
        <v>24</v>
      </c>
      <c r="AR106" t="s">
        <v>24</v>
      </c>
      <c r="AS106" t="s">
        <v>24</v>
      </c>
      <c r="AT106" t="s">
        <v>24</v>
      </c>
    </row>
    <row r="107" spans="1:46" x14ac:dyDescent="0.15">
      <c r="A107">
        <v>24</v>
      </c>
      <c r="B107">
        <v>2</v>
      </c>
      <c r="C107">
        <v>2</v>
      </c>
      <c r="D107">
        <v>0</v>
      </c>
      <c r="G107">
        <v>1089</v>
      </c>
      <c r="H107">
        <v>0</v>
      </c>
      <c r="I107">
        <v>0</v>
      </c>
      <c r="J107">
        <v>0</v>
      </c>
      <c r="K107">
        <v>0</v>
      </c>
      <c r="R107" t="s">
        <v>2644</v>
      </c>
      <c r="S107">
        <v>0</v>
      </c>
      <c r="W107" t="s">
        <v>24</v>
      </c>
      <c r="Z107">
        <v>2</v>
      </c>
      <c r="AB107" t="s">
        <v>24</v>
      </c>
      <c r="AC107" t="s">
        <v>24</v>
      </c>
      <c r="AD107" t="s">
        <v>24</v>
      </c>
      <c r="AE107" t="s">
        <v>24</v>
      </c>
      <c r="AF107">
        <v>0</v>
      </c>
      <c r="AG107">
        <v>7</v>
      </c>
      <c r="AH107" t="s">
        <v>24</v>
      </c>
      <c r="AI107">
        <v>0</v>
      </c>
      <c r="AJ107" t="s">
        <v>24</v>
      </c>
      <c r="AK107" t="s">
        <v>24</v>
      </c>
      <c r="AL107" t="s">
        <v>24</v>
      </c>
      <c r="AM107" t="s">
        <v>24</v>
      </c>
      <c r="AN107" t="s">
        <v>24</v>
      </c>
      <c r="AO107" t="s">
        <v>24</v>
      </c>
      <c r="AP107" t="s">
        <v>24</v>
      </c>
      <c r="AQ107" t="s">
        <v>24</v>
      </c>
      <c r="AR107" t="s">
        <v>24</v>
      </c>
      <c r="AS107" t="s">
        <v>24</v>
      </c>
      <c r="AT107" t="s">
        <v>24</v>
      </c>
    </row>
    <row r="108" spans="1:46" x14ac:dyDescent="0.15">
      <c r="A108">
        <v>24</v>
      </c>
      <c r="B108">
        <v>2</v>
      </c>
      <c r="C108">
        <v>3</v>
      </c>
      <c r="D108">
        <v>0</v>
      </c>
      <c r="G108">
        <v>1124</v>
      </c>
      <c r="H108">
        <v>0</v>
      </c>
      <c r="I108">
        <v>0</v>
      </c>
      <c r="J108">
        <v>0</v>
      </c>
      <c r="K108">
        <v>0</v>
      </c>
      <c r="R108" t="s">
        <v>2645</v>
      </c>
      <c r="S108">
        <v>0</v>
      </c>
      <c r="W108" t="s">
        <v>24</v>
      </c>
      <c r="Z108">
        <v>2</v>
      </c>
      <c r="AB108" t="s">
        <v>24</v>
      </c>
      <c r="AC108" t="s">
        <v>24</v>
      </c>
      <c r="AD108" t="s">
        <v>24</v>
      </c>
      <c r="AE108" t="s">
        <v>24</v>
      </c>
      <c r="AF108">
        <v>0</v>
      </c>
      <c r="AG108">
        <v>7</v>
      </c>
      <c r="AH108" t="s">
        <v>24</v>
      </c>
      <c r="AI108">
        <v>0</v>
      </c>
      <c r="AJ108" t="s">
        <v>24</v>
      </c>
      <c r="AK108" t="s">
        <v>24</v>
      </c>
      <c r="AL108" t="s">
        <v>24</v>
      </c>
      <c r="AM108" t="s">
        <v>24</v>
      </c>
      <c r="AN108" t="s">
        <v>24</v>
      </c>
      <c r="AO108" t="s">
        <v>24</v>
      </c>
      <c r="AP108" t="s">
        <v>24</v>
      </c>
      <c r="AQ108" t="s">
        <v>24</v>
      </c>
      <c r="AR108" t="s">
        <v>24</v>
      </c>
      <c r="AS108" t="s">
        <v>24</v>
      </c>
      <c r="AT108" t="s">
        <v>24</v>
      </c>
    </row>
    <row r="109" spans="1:46" x14ac:dyDescent="0.15">
      <c r="A109">
        <v>24</v>
      </c>
      <c r="B109">
        <v>2</v>
      </c>
      <c r="C109">
        <v>4</v>
      </c>
      <c r="D109">
        <v>0</v>
      </c>
      <c r="G109">
        <v>1123</v>
      </c>
      <c r="H109">
        <v>0</v>
      </c>
      <c r="I109">
        <v>0</v>
      </c>
      <c r="J109">
        <v>0</v>
      </c>
      <c r="K109">
        <v>0</v>
      </c>
      <c r="R109" t="s">
        <v>2646</v>
      </c>
      <c r="S109">
        <v>0</v>
      </c>
      <c r="W109" t="s">
        <v>24</v>
      </c>
      <c r="Z109">
        <v>2</v>
      </c>
      <c r="AB109" t="s">
        <v>24</v>
      </c>
      <c r="AC109" t="s">
        <v>24</v>
      </c>
      <c r="AD109" t="s">
        <v>24</v>
      </c>
      <c r="AE109" t="s">
        <v>24</v>
      </c>
      <c r="AF109">
        <v>0</v>
      </c>
      <c r="AG109">
        <v>7</v>
      </c>
      <c r="AH109" t="s">
        <v>24</v>
      </c>
      <c r="AI109">
        <v>0</v>
      </c>
      <c r="AJ109" t="s">
        <v>24</v>
      </c>
      <c r="AK109" t="s">
        <v>24</v>
      </c>
      <c r="AL109" t="s">
        <v>24</v>
      </c>
      <c r="AM109" t="s">
        <v>24</v>
      </c>
      <c r="AN109" t="s">
        <v>24</v>
      </c>
      <c r="AO109" t="s">
        <v>24</v>
      </c>
      <c r="AP109" t="s">
        <v>24</v>
      </c>
      <c r="AQ109" t="s">
        <v>24</v>
      </c>
      <c r="AR109" t="s">
        <v>24</v>
      </c>
      <c r="AS109" t="s">
        <v>24</v>
      </c>
      <c r="AT109" t="s">
        <v>24</v>
      </c>
    </row>
    <row r="110" spans="1:46" x14ac:dyDescent="0.15">
      <c r="A110">
        <v>24</v>
      </c>
      <c r="B110">
        <v>2</v>
      </c>
      <c r="C110">
        <v>5</v>
      </c>
      <c r="D110">
        <v>0</v>
      </c>
      <c r="G110">
        <v>110</v>
      </c>
      <c r="H110">
        <v>0</v>
      </c>
      <c r="I110">
        <v>0</v>
      </c>
      <c r="J110">
        <v>0</v>
      </c>
      <c r="K110">
        <v>0</v>
      </c>
      <c r="R110" t="s">
        <v>2647</v>
      </c>
      <c r="S110">
        <v>0</v>
      </c>
      <c r="W110" t="s">
        <v>24</v>
      </c>
      <c r="Z110">
        <v>2</v>
      </c>
      <c r="AB110" t="s">
        <v>24</v>
      </c>
      <c r="AC110" t="s">
        <v>24</v>
      </c>
      <c r="AD110" t="s">
        <v>24</v>
      </c>
      <c r="AE110" t="s">
        <v>24</v>
      </c>
      <c r="AF110">
        <v>0</v>
      </c>
      <c r="AG110">
        <v>7</v>
      </c>
      <c r="AH110" t="s">
        <v>24</v>
      </c>
      <c r="AI110">
        <v>0</v>
      </c>
      <c r="AJ110" t="s">
        <v>24</v>
      </c>
      <c r="AK110" t="s">
        <v>24</v>
      </c>
      <c r="AL110" t="s">
        <v>24</v>
      </c>
      <c r="AM110" t="s">
        <v>24</v>
      </c>
      <c r="AN110" t="s">
        <v>24</v>
      </c>
      <c r="AO110" t="s">
        <v>24</v>
      </c>
      <c r="AP110" t="s">
        <v>24</v>
      </c>
      <c r="AQ110" t="s">
        <v>24</v>
      </c>
      <c r="AR110" t="s">
        <v>24</v>
      </c>
      <c r="AS110" t="s">
        <v>24</v>
      </c>
      <c r="AT110" t="s">
        <v>24</v>
      </c>
    </row>
    <row r="111" spans="1:46" x14ac:dyDescent="0.15">
      <c r="A111">
        <v>24</v>
      </c>
      <c r="B111">
        <v>2</v>
      </c>
      <c r="C111">
        <v>6</v>
      </c>
      <c r="D111">
        <v>0</v>
      </c>
      <c r="G111">
        <v>1064</v>
      </c>
      <c r="H111">
        <v>0</v>
      </c>
      <c r="I111">
        <v>0</v>
      </c>
      <c r="J111">
        <v>0</v>
      </c>
      <c r="K111">
        <v>0</v>
      </c>
      <c r="R111" t="s">
        <v>2648</v>
      </c>
      <c r="S111">
        <v>0</v>
      </c>
      <c r="W111" t="s">
        <v>24</v>
      </c>
      <c r="Z111">
        <v>2</v>
      </c>
      <c r="AB111" t="s">
        <v>24</v>
      </c>
      <c r="AC111" t="s">
        <v>24</v>
      </c>
      <c r="AD111" t="s">
        <v>24</v>
      </c>
      <c r="AE111" t="s">
        <v>24</v>
      </c>
      <c r="AF111">
        <v>0</v>
      </c>
      <c r="AG111">
        <v>7</v>
      </c>
      <c r="AH111" t="s">
        <v>24</v>
      </c>
      <c r="AI111">
        <v>0</v>
      </c>
      <c r="AJ111" t="s">
        <v>24</v>
      </c>
      <c r="AK111" t="s">
        <v>24</v>
      </c>
      <c r="AL111" t="s">
        <v>24</v>
      </c>
      <c r="AM111" t="s">
        <v>24</v>
      </c>
      <c r="AN111" t="s">
        <v>24</v>
      </c>
      <c r="AO111" t="s">
        <v>24</v>
      </c>
      <c r="AP111" t="s">
        <v>24</v>
      </c>
      <c r="AQ111" t="s">
        <v>24</v>
      </c>
      <c r="AR111" t="s">
        <v>24</v>
      </c>
      <c r="AS111" t="s">
        <v>24</v>
      </c>
      <c r="AT111" t="s">
        <v>24</v>
      </c>
    </row>
    <row r="112" spans="1:46" x14ac:dyDescent="0.15">
      <c r="A112">
        <v>24</v>
      </c>
      <c r="B112">
        <v>2</v>
      </c>
      <c r="C112">
        <v>7</v>
      </c>
      <c r="D112">
        <v>0</v>
      </c>
      <c r="G112">
        <v>1164</v>
      </c>
      <c r="H112">
        <v>0</v>
      </c>
      <c r="I112">
        <v>0</v>
      </c>
      <c r="J112">
        <v>0</v>
      </c>
      <c r="K112">
        <v>0</v>
      </c>
      <c r="R112" t="s">
        <v>2649</v>
      </c>
      <c r="S112">
        <v>0</v>
      </c>
      <c r="W112" t="s">
        <v>24</v>
      </c>
      <c r="Z112">
        <v>2</v>
      </c>
      <c r="AB112" t="s">
        <v>24</v>
      </c>
      <c r="AC112" t="s">
        <v>24</v>
      </c>
      <c r="AD112" t="s">
        <v>24</v>
      </c>
      <c r="AE112" t="s">
        <v>24</v>
      </c>
      <c r="AF112">
        <v>0</v>
      </c>
      <c r="AG112">
        <v>7</v>
      </c>
      <c r="AH112" t="s">
        <v>24</v>
      </c>
      <c r="AI112">
        <v>0</v>
      </c>
      <c r="AJ112" t="s">
        <v>24</v>
      </c>
      <c r="AK112" t="s">
        <v>24</v>
      </c>
      <c r="AL112" t="s">
        <v>24</v>
      </c>
      <c r="AM112" t="s">
        <v>24</v>
      </c>
      <c r="AN112" t="s">
        <v>24</v>
      </c>
      <c r="AO112" t="s">
        <v>24</v>
      </c>
      <c r="AP112" t="s">
        <v>24</v>
      </c>
      <c r="AQ112" t="s">
        <v>24</v>
      </c>
      <c r="AR112" t="s">
        <v>24</v>
      </c>
      <c r="AS112" t="s">
        <v>24</v>
      </c>
      <c r="AT112" t="s">
        <v>24</v>
      </c>
    </row>
    <row r="113" spans="1:46" x14ac:dyDescent="0.15">
      <c r="A113">
        <v>24</v>
      </c>
      <c r="B113">
        <v>2</v>
      </c>
      <c r="C113">
        <v>8</v>
      </c>
      <c r="D113">
        <v>0</v>
      </c>
      <c r="G113">
        <v>1066</v>
      </c>
      <c r="H113">
        <v>0</v>
      </c>
      <c r="I113">
        <v>0</v>
      </c>
      <c r="J113">
        <v>0</v>
      </c>
      <c r="K113">
        <v>0</v>
      </c>
      <c r="R113" t="s">
        <v>2650</v>
      </c>
      <c r="S113">
        <v>0</v>
      </c>
      <c r="W113" t="s">
        <v>24</v>
      </c>
      <c r="Z113">
        <v>2</v>
      </c>
      <c r="AB113" t="s">
        <v>24</v>
      </c>
      <c r="AC113" t="s">
        <v>24</v>
      </c>
      <c r="AD113" t="s">
        <v>24</v>
      </c>
      <c r="AE113" t="s">
        <v>24</v>
      </c>
      <c r="AF113">
        <v>0</v>
      </c>
      <c r="AG113">
        <v>7</v>
      </c>
      <c r="AH113" t="s">
        <v>24</v>
      </c>
      <c r="AI113">
        <v>0</v>
      </c>
      <c r="AJ113" t="s">
        <v>24</v>
      </c>
      <c r="AK113" t="s">
        <v>24</v>
      </c>
      <c r="AL113" t="s">
        <v>24</v>
      </c>
      <c r="AM113" t="s">
        <v>24</v>
      </c>
      <c r="AN113" t="s">
        <v>24</v>
      </c>
      <c r="AO113" t="s">
        <v>24</v>
      </c>
      <c r="AP113" t="s">
        <v>24</v>
      </c>
      <c r="AQ113" t="s">
        <v>24</v>
      </c>
      <c r="AR113" t="s">
        <v>24</v>
      </c>
      <c r="AS113" t="s">
        <v>24</v>
      </c>
      <c r="AT113" t="s">
        <v>24</v>
      </c>
    </row>
    <row r="114" spans="1:46" x14ac:dyDescent="0.15">
      <c r="A114">
        <v>25</v>
      </c>
      <c r="B114">
        <v>1</v>
      </c>
      <c r="C114">
        <v>1</v>
      </c>
      <c r="D114">
        <v>0</v>
      </c>
      <c r="E114" t="s">
        <v>24</v>
      </c>
      <c r="F114" t="s">
        <v>24</v>
      </c>
      <c r="G114">
        <v>106</v>
      </c>
      <c r="H114">
        <v>0</v>
      </c>
      <c r="I114">
        <v>0</v>
      </c>
      <c r="J114">
        <v>0</v>
      </c>
      <c r="K114">
        <v>0</v>
      </c>
      <c r="L114" t="s">
        <v>24</v>
      </c>
      <c r="M114" t="s">
        <v>24</v>
      </c>
      <c r="N114" t="s">
        <v>24</v>
      </c>
      <c r="O114" t="s">
        <v>24</v>
      </c>
      <c r="P114" t="s">
        <v>24</v>
      </c>
      <c r="Q114" t="s">
        <v>24</v>
      </c>
      <c r="R114" t="s">
        <v>2651</v>
      </c>
      <c r="S114">
        <v>0</v>
      </c>
      <c r="T114" t="s">
        <v>130</v>
      </c>
      <c r="U114" t="s">
        <v>130</v>
      </c>
      <c r="V114" t="s">
        <v>130</v>
      </c>
      <c r="W114" t="s">
        <v>24</v>
      </c>
      <c r="X114" t="s">
        <v>24</v>
      </c>
      <c r="Y114" t="s">
        <v>24</v>
      </c>
      <c r="Z114">
        <v>2</v>
      </c>
      <c r="AA114" t="s">
        <v>24</v>
      </c>
      <c r="AB114" t="s">
        <v>24</v>
      </c>
      <c r="AC114" t="s">
        <v>24</v>
      </c>
      <c r="AD114" t="s">
        <v>24</v>
      </c>
      <c r="AE114" t="s">
        <v>24</v>
      </c>
      <c r="AF114">
        <v>0</v>
      </c>
      <c r="AG114">
        <v>8</v>
      </c>
      <c r="AH114" t="s">
        <v>24</v>
      </c>
      <c r="AI114">
        <v>0</v>
      </c>
      <c r="AJ114" t="s">
        <v>24</v>
      </c>
      <c r="AK114" t="s">
        <v>24</v>
      </c>
      <c r="AL114" t="s">
        <v>24</v>
      </c>
      <c r="AM114" t="s">
        <v>24</v>
      </c>
      <c r="AN114" t="s">
        <v>24</v>
      </c>
      <c r="AO114" t="s">
        <v>24</v>
      </c>
      <c r="AP114" t="s">
        <v>24</v>
      </c>
      <c r="AQ114" t="s">
        <v>24</v>
      </c>
      <c r="AR114" t="s">
        <v>24</v>
      </c>
      <c r="AS114" t="s">
        <v>24</v>
      </c>
      <c r="AT114" t="s">
        <v>24</v>
      </c>
    </row>
    <row r="115" spans="1:46" x14ac:dyDescent="0.15">
      <c r="A115">
        <v>25</v>
      </c>
      <c r="B115">
        <v>1</v>
      </c>
      <c r="C115">
        <v>2</v>
      </c>
      <c r="D115">
        <v>0</v>
      </c>
      <c r="E115" t="s">
        <v>24</v>
      </c>
      <c r="F115" t="s">
        <v>24</v>
      </c>
      <c r="G115">
        <v>1543</v>
      </c>
      <c r="H115">
        <v>0</v>
      </c>
      <c r="I115">
        <v>0</v>
      </c>
      <c r="J115">
        <v>0</v>
      </c>
      <c r="K115">
        <v>0</v>
      </c>
      <c r="L115" t="s">
        <v>24</v>
      </c>
      <c r="M115" t="s">
        <v>24</v>
      </c>
      <c r="N115" t="s">
        <v>24</v>
      </c>
      <c r="O115" t="s">
        <v>24</v>
      </c>
      <c r="P115" t="s">
        <v>24</v>
      </c>
      <c r="Q115" t="s">
        <v>24</v>
      </c>
      <c r="R115" t="s">
        <v>2652</v>
      </c>
      <c r="S115">
        <v>0</v>
      </c>
      <c r="T115" t="s">
        <v>130</v>
      </c>
      <c r="U115" t="s">
        <v>130</v>
      </c>
      <c r="V115" t="s">
        <v>130</v>
      </c>
      <c r="W115" t="s">
        <v>24</v>
      </c>
      <c r="X115" t="s">
        <v>24</v>
      </c>
      <c r="Y115" t="s">
        <v>24</v>
      </c>
      <c r="Z115">
        <v>2</v>
      </c>
      <c r="AA115" t="s">
        <v>24</v>
      </c>
      <c r="AB115" t="s">
        <v>24</v>
      </c>
      <c r="AC115" t="s">
        <v>24</v>
      </c>
      <c r="AD115" t="s">
        <v>24</v>
      </c>
      <c r="AE115" t="s">
        <v>24</v>
      </c>
      <c r="AF115">
        <v>0</v>
      </c>
      <c r="AG115">
        <v>8</v>
      </c>
      <c r="AH115" t="s">
        <v>24</v>
      </c>
      <c r="AI115">
        <v>0</v>
      </c>
      <c r="AJ115" t="s">
        <v>24</v>
      </c>
      <c r="AK115" t="s">
        <v>24</v>
      </c>
      <c r="AL115" t="s">
        <v>24</v>
      </c>
      <c r="AM115" t="s">
        <v>24</v>
      </c>
      <c r="AN115" t="s">
        <v>24</v>
      </c>
      <c r="AO115" t="s">
        <v>24</v>
      </c>
      <c r="AP115" t="s">
        <v>24</v>
      </c>
      <c r="AQ115" t="s">
        <v>24</v>
      </c>
      <c r="AR115" t="s">
        <v>24</v>
      </c>
      <c r="AS115" t="s">
        <v>24</v>
      </c>
      <c r="AT115" t="s">
        <v>24</v>
      </c>
    </row>
    <row r="116" spans="1:46" x14ac:dyDescent="0.15">
      <c r="A116">
        <v>25</v>
      </c>
      <c r="B116">
        <v>1</v>
      </c>
      <c r="C116">
        <v>3</v>
      </c>
      <c r="D116">
        <v>0</v>
      </c>
      <c r="E116" t="s">
        <v>24</v>
      </c>
      <c r="F116" t="s">
        <v>24</v>
      </c>
      <c r="G116">
        <v>56</v>
      </c>
      <c r="H116">
        <v>0</v>
      </c>
      <c r="I116">
        <v>0</v>
      </c>
      <c r="J116">
        <v>0</v>
      </c>
      <c r="K116">
        <v>0</v>
      </c>
      <c r="L116" t="s">
        <v>24</v>
      </c>
      <c r="M116" t="s">
        <v>24</v>
      </c>
      <c r="N116" t="s">
        <v>24</v>
      </c>
      <c r="O116" t="s">
        <v>24</v>
      </c>
      <c r="P116" t="s">
        <v>24</v>
      </c>
      <c r="Q116" t="s">
        <v>24</v>
      </c>
      <c r="R116" t="s">
        <v>2653</v>
      </c>
      <c r="S116">
        <v>0</v>
      </c>
      <c r="T116" t="s">
        <v>130</v>
      </c>
      <c r="U116" t="s">
        <v>130</v>
      </c>
      <c r="V116" t="s">
        <v>130</v>
      </c>
      <c r="W116" t="s">
        <v>24</v>
      </c>
      <c r="X116" t="s">
        <v>24</v>
      </c>
      <c r="Y116" t="s">
        <v>24</v>
      </c>
      <c r="Z116">
        <v>2</v>
      </c>
      <c r="AA116" t="s">
        <v>24</v>
      </c>
      <c r="AB116" t="s">
        <v>24</v>
      </c>
      <c r="AC116" t="s">
        <v>24</v>
      </c>
      <c r="AD116" t="s">
        <v>24</v>
      </c>
      <c r="AE116" t="s">
        <v>24</v>
      </c>
      <c r="AF116">
        <v>0</v>
      </c>
      <c r="AG116">
        <v>8</v>
      </c>
      <c r="AH116" t="s">
        <v>24</v>
      </c>
      <c r="AI116">
        <v>0</v>
      </c>
      <c r="AJ116" t="s">
        <v>24</v>
      </c>
      <c r="AK116" t="s">
        <v>24</v>
      </c>
      <c r="AL116" t="s">
        <v>24</v>
      </c>
      <c r="AM116" t="s">
        <v>24</v>
      </c>
      <c r="AN116" t="s">
        <v>24</v>
      </c>
      <c r="AO116" t="s">
        <v>24</v>
      </c>
      <c r="AP116" t="s">
        <v>24</v>
      </c>
      <c r="AQ116" t="s">
        <v>24</v>
      </c>
      <c r="AR116" t="s">
        <v>24</v>
      </c>
      <c r="AS116" t="s">
        <v>24</v>
      </c>
      <c r="AT116" t="s">
        <v>24</v>
      </c>
    </row>
    <row r="117" spans="1:46" x14ac:dyDescent="0.15">
      <c r="A117">
        <v>25</v>
      </c>
      <c r="B117">
        <v>1</v>
      </c>
      <c r="C117">
        <v>4</v>
      </c>
      <c r="D117">
        <v>0</v>
      </c>
      <c r="E117" t="s">
        <v>24</v>
      </c>
      <c r="F117" t="s">
        <v>24</v>
      </c>
      <c r="G117">
        <v>1025</v>
      </c>
      <c r="H117">
        <v>0</v>
      </c>
      <c r="I117">
        <v>0</v>
      </c>
      <c r="J117">
        <v>0</v>
      </c>
      <c r="K117">
        <v>0</v>
      </c>
      <c r="L117" t="s">
        <v>24</v>
      </c>
      <c r="M117" t="s">
        <v>24</v>
      </c>
      <c r="N117" t="s">
        <v>24</v>
      </c>
      <c r="O117" t="s">
        <v>24</v>
      </c>
      <c r="P117" t="s">
        <v>24</v>
      </c>
      <c r="Q117" t="s">
        <v>24</v>
      </c>
      <c r="R117" t="s">
        <v>2654</v>
      </c>
      <c r="S117">
        <v>0</v>
      </c>
      <c r="T117" t="s">
        <v>130</v>
      </c>
      <c r="U117" t="s">
        <v>130</v>
      </c>
      <c r="V117" t="s">
        <v>130</v>
      </c>
      <c r="W117" t="s">
        <v>24</v>
      </c>
      <c r="X117" t="s">
        <v>24</v>
      </c>
      <c r="Y117" t="s">
        <v>24</v>
      </c>
      <c r="Z117">
        <v>2</v>
      </c>
      <c r="AA117" t="s">
        <v>24</v>
      </c>
      <c r="AB117" t="s">
        <v>24</v>
      </c>
      <c r="AC117" t="s">
        <v>24</v>
      </c>
      <c r="AD117" t="s">
        <v>24</v>
      </c>
      <c r="AE117" t="s">
        <v>24</v>
      </c>
      <c r="AF117">
        <v>0</v>
      </c>
      <c r="AG117">
        <v>8</v>
      </c>
      <c r="AH117" t="s">
        <v>24</v>
      </c>
      <c r="AI117">
        <v>0</v>
      </c>
      <c r="AJ117" t="s">
        <v>24</v>
      </c>
      <c r="AK117" t="s">
        <v>24</v>
      </c>
      <c r="AL117" t="s">
        <v>24</v>
      </c>
      <c r="AM117" t="s">
        <v>24</v>
      </c>
      <c r="AN117" t="s">
        <v>24</v>
      </c>
      <c r="AO117" t="s">
        <v>24</v>
      </c>
      <c r="AP117" t="s">
        <v>24</v>
      </c>
      <c r="AQ117" t="s">
        <v>24</v>
      </c>
      <c r="AR117" t="s">
        <v>24</v>
      </c>
      <c r="AS117" t="s">
        <v>24</v>
      </c>
      <c r="AT117" t="s">
        <v>24</v>
      </c>
    </row>
    <row r="118" spans="1:46" x14ac:dyDescent="0.15">
      <c r="A118">
        <v>25</v>
      </c>
      <c r="B118">
        <v>1</v>
      </c>
      <c r="C118">
        <v>5</v>
      </c>
      <c r="D118">
        <v>0</v>
      </c>
      <c r="E118" t="s">
        <v>24</v>
      </c>
      <c r="F118" t="s">
        <v>24</v>
      </c>
      <c r="G118">
        <v>1141</v>
      </c>
      <c r="H118">
        <v>0</v>
      </c>
      <c r="I118">
        <v>0</v>
      </c>
      <c r="J118">
        <v>0</v>
      </c>
      <c r="K118">
        <v>0</v>
      </c>
      <c r="L118" t="s">
        <v>24</v>
      </c>
      <c r="M118" t="s">
        <v>24</v>
      </c>
      <c r="N118" t="s">
        <v>24</v>
      </c>
      <c r="O118" t="s">
        <v>24</v>
      </c>
      <c r="P118" t="s">
        <v>24</v>
      </c>
      <c r="Q118" t="s">
        <v>24</v>
      </c>
      <c r="R118" t="s">
        <v>2646</v>
      </c>
      <c r="S118">
        <v>0</v>
      </c>
      <c r="T118" t="s">
        <v>130</v>
      </c>
      <c r="U118" t="s">
        <v>130</v>
      </c>
      <c r="V118" t="s">
        <v>130</v>
      </c>
      <c r="W118" t="s">
        <v>24</v>
      </c>
      <c r="X118" t="s">
        <v>24</v>
      </c>
      <c r="Y118" t="s">
        <v>24</v>
      </c>
      <c r="Z118">
        <v>2</v>
      </c>
      <c r="AA118" t="s">
        <v>24</v>
      </c>
      <c r="AB118" t="s">
        <v>24</v>
      </c>
      <c r="AC118" t="s">
        <v>24</v>
      </c>
      <c r="AD118" t="s">
        <v>24</v>
      </c>
      <c r="AE118" t="s">
        <v>24</v>
      </c>
      <c r="AF118">
        <v>0</v>
      </c>
      <c r="AG118">
        <v>8</v>
      </c>
      <c r="AH118" t="s">
        <v>24</v>
      </c>
      <c r="AI118">
        <v>0</v>
      </c>
      <c r="AJ118" t="s">
        <v>24</v>
      </c>
      <c r="AK118" t="s">
        <v>24</v>
      </c>
      <c r="AL118" t="s">
        <v>24</v>
      </c>
      <c r="AM118" t="s">
        <v>24</v>
      </c>
      <c r="AN118" t="s">
        <v>24</v>
      </c>
      <c r="AO118" t="s">
        <v>24</v>
      </c>
      <c r="AP118" t="s">
        <v>24</v>
      </c>
      <c r="AQ118" t="s">
        <v>24</v>
      </c>
      <c r="AR118" t="s">
        <v>24</v>
      </c>
      <c r="AS118" t="s">
        <v>24</v>
      </c>
      <c r="AT118" t="s">
        <v>24</v>
      </c>
    </row>
    <row r="119" spans="1:46" x14ac:dyDescent="0.15">
      <c r="A119">
        <v>25</v>
      </c>
      <c r="B119">
        <v>1</v>
      </c>
      <c r="C119">
        <v>6</v>
      </c>
      <c r="D119">
        <v>0</v>
      </c>
      <c r="E119" t="s">
        <v>24</v>
      </c>
      <c r="F119" t="s">
        <v>24</v>
      </c>
      <c r="G119">
        <v>1229</v>
      </c>
      <c r="H119">
        <v>0</v>
      </c>
      <c r="I119">
        <v>0</v>
      </c>
      <c r="J119">
        <v>0</v>
      </c>
      <c r="K119">
        <v>0</v>
      </c>
      <c r="L119" t="s">
        <v>24</v>
      </c>
      <c r="M119" t="s">
        <v>24</v>
      </c>
      <c r="N119" t="s">
        <v>24</v>
      </c>
      <c r="O119" t="s">
        <v>24</v>
      </c>
      <c r="P119" t="s">
        <v>24</v>
      </c>
      <c r="Q119" t="s">
        <v>24</v>
      </c>
      <c r="R119" t="s">
        <v>2655</v>
      </c>
      <c r="S119">
        <v>0</v>
      </c>
      <c r="T119" t="s">
        <v>130</v>
      </c>
      <c r="U119" t="s">
        <v>130</v>
      </c>
      <c r="V119" t="s">
        <v>130</v>
      </c>
      <c r="W119" t="s">
        <v>24</v>
      </c>
      <c r="X119" t="s">
        <v>24</v>
      </c>
      <c r="Y119" t="s">
        <v>24</v>
      </c>
      <c r="Z119">
        <v>2</v>
      </c>
      <c r="AA119" t="s">
        <v>24</v>
      </c>
      <c r="AB119" t="s">
        <v>24</v>
      </c>
      <c r="AC119" t="s">
        <v>24</v>
      </c>
      <c r="AD119" t="s">
        <v>24</v>
      </c>
      <c r="AE119" t="s">
        <v>24</v>
      </c>
      <c r="AF119">
        <v>0</v>
      </c>
      <c r="AG119">
        <v>8</v>
      </c>
      <c r="AH119" t="s">
        <v>24</v>
      </c>
      <c r="AI119">
        <v>0</v>
      </c>
      <c r="AJ119" t="s">
        <v>24</v>
      </c>
      <c r="AK119" t="s">
        <v>24</v>
      </c>
      <c r="AL119" t="s">
        <v>24</v>
      </c>
      <c r="AM119" t="s">
        <v>24</v>
      </c>
      <c r="AN119" t="s">
        <v>24</v>
      </c>
      <c r="AO119" t="s">
        <v>24</v>
      </c>
      <c r="AP119" t="s">
        <v>24</v>
      </c>
      <c r="AQ119" t="s">
        <v>24</v>
      </c>
      <c r="AR119" t="s">
        <v>24</v>
      </c>
      <c r="AS119" t="s">
        <v>24</v>
      </c>
      <c r="AT119" t="s">
        <v>24</v>
      </c>
    </row>
    <row r="120" spans="1:46" x14ac:dyDescent="0.15">
      <c r="A120">
        <v>25</v>
      </c>
      <c r="B120">
        <v>1</v>
      </c>
      <c r="C120">
        <v>7</v>
      </c>
      <c r="D120">
        <v>0</v>
      </c>
      <c r="E120" t="s">
        <v>24</v>
      </c>
      <c r="F120" t="s">
        <v>24</v>
      </c>
      <c r="G120">
        <v>1232</v>
      </c>
      <c r="H120">
        <v>0</v>
      </c>
      <c r="I120">
        <v>0</v>
      </c>
      <c r="J120">
        <v>0</v>
      </c>
      <c r="K120">
        <v>0</v>
      </c>
      <c r="L120" t="s">
        <v>24</v>
      </c>
      <c r="M120" t="s">
        <v>24</v>
      </c>
      <c r="N120" t="s">
        <v>24</v>
      </c>
      <c r="O120" t="s">
        <v>24</v>
      </c>
      <c r="P120" t="s">
        <v>24</v>
      </c>
      <c r="Q120" t="s">
        <v>24</v>
      </c>
      <c r="R120" t="s">
        <v>2656</v>
      </c>
      <c r="S120">
        <v>0</v>
      </c>
      <c r="T120" t="s">
        <v>130</v>
      </c>
      <c r="U120" t="s">
        <v>130</v>
      </c>
      <c r="V120" t="s">
        <v>130</v>
      </c>
      <c r="W120" t="s">
        <v>24</v>
      </c>
      <c r="X120" t="s">
        <v>24</v>
      </c>
      <c r="Y120" t="s">
        <v>24</v>
      </c>
      <c r="Z120">
        <v>2</v>
      </c>
      <c r="AA120" t="s">
        <v>24</v>
      </c>
      <c r="AB120" t="s">
        <v>24</v>
      </c>
      <c r="AC120" t="s">
        <v>24</v>
      </c>
      <c r="AD120" t="s">
        <v>24</v>
      </c>
      <c r="AE120" t="s">
        <v>24</v>
      </c>
      <c r="AF120">
        <v>0</v>
      </c>
      <c r="AG120">
        <v>8</v>
      </c>
      <c r="AH120" t="s">
        <v>24</v>
      </c>
      <c r="AI120">
        <v>0</v>
      </c>
      <c r="AJ120" t="s">
        <v>24</v>
      </c>
      <c r="AK120" t="s">
        <v>24</v>
      </c>
      <c r="AL120" t="s">
        <v>24</v>
      </c>
      <c r="AM120" t="s">
        <v>24</v>
      </c>
      <c r="AN120" t="s">
        <v>24</v>
      </c>
      <c r="AO120" t="s">
        <v>24</v>
      </c>
      <c r="AP120" t="s">
        <v>24</v>
      </c>
      <c r="AQ120" t="s">
        <v>24</v>
      </c>
      <c r="AR120" t="s">
        <v>24</v>
      </c>
      <c r="AS120" t="s">
        <v>24</v>
      </c>
      <c r="AT120" t="s">
        <v>24</v>
      </c>
    </row>
    <row r="121" spans="1:46" x14ac:dyDescent="0.15">
      <c r="A121">
        <v>25</v>
      </c>
      <c r="B121">
        <v>1</v>
      </c>
      <c r="C121">
        <v>8</v>
      </c>
      <c r="D121">
        <v>0</v>
      </c>
      <c r="E121" t="s">
        <v>24</v>
      </c>
      <c r="F121" t="s">
        <v>24</v>
      </c>
      <c r="G121">
        <v>1043</v>
      </c>
      <c r="H121">
        <v>0</v>
      </c>
      <c r="I121">
        <v>0</v>
      </c>
      <c r="J121">
        <v>0</v>
      </c>
      <c r="K121">
        <v>0</v>
      </c>
      <c r="L121" t="s">
        <v>24</v>
      </c>
      <c r="M121" t="s">
        <v>24</v>
      </c>
      <c r="N121" t="s">
        <v>24</v>
      </c>
      <c r="O121" t="s">
        <v>24</v>
      </c>
      <c r="P121" t="s">
        <v>24</v>
      </c>
      <c r="Q121" t="s">
        <v>24</v>
      </c>
      <c r="R121" t="s">
        <v>2657</v>
      </c>
      <c r="S121">
        <v>0</v>
      </c>
      <c r="T121" t="s">
        <v>130</v>
      </c>
      <c r="U121" t="s">
        <v>130</v>
      </c>
      <c r="V121" t="s">
        <v>130</v>
      </c>
      <c r="W121" t="s">
        <v>24</v>
      </c>
      <c r="X121" t="s">
        <v>24</v>
      </c>
      <c r="Y121" t="s">
        <v>24</v>
      </c>
      <c r="Z121">
        <v>2</v>
      </c>
      <c r="AA121" t="s">
        <v>24</v>
      </c>
      <c r="AB121" t="s">
        <v>24</v>
      </c>
      <c r="AC121" t="s">
        <v>24</v>
      </c>
      <c r="AD121" t="s">
        <v>24</v>
      </c>
      <c r="AE121" t="s">
        <v>24</v>
      </c>
      <c r="AF121">
        <v>0</v>
      </c>
      <c r="AG121">
        <v>8</v>
      </c>
      <c r="AH121" t="s">
        <v>24</v>
      </c>
      <c r="AI121">
        <v>0</v>
      </c>
      <c r="AJ121" t="s">
        <v>24</v>
      </c>
      <c r="AK121" t="s">
        <v>24</v>
      </c>
      <c r="AL121" t="s">
        <v>24</v>
      </c>
      <c r="AM121" t="s">
        <v>24</v>
      </c>
      <c r="AN121" t="s">
        <v>24</v>
      </c>
      <c r="AO121" t="s">
        <v>24</v>
      </c>
      <c r="AP121" t="s">
        <v>24</v>
      </c>
      <c r="AQ121" t="s">
        <v>24</v>
      </c>
      <c r="AR121" t="s">
        <v>24</v>
      </c>
      <c r="AS121" t="s">
        <v>24</v>
      </c>
      <c r="AT121" t="s">
        <v>24</v>
      </c>
    </row>
    <row r="122" spans="1:46" x14ac:dyDescent="0.15">
      <c r="A122">
        <v>25</v>
      </c>
      <c r="B122">
        <v>2</v>
      </c>
      <c r="C122">
        <v>1</v>
      </c>
      <c r="D122">
        <v>0</v>
      </c>
      <c r="G122">
        <v>1109</v>
      </c>
      <c r="H122">
        <v>0</v>
      </c>
      <c r="I122">
        <v>0</v>
      </c>
      <c r="J122">
        <v>0</v>
      </c>
      <c r="K122">
        <v>0</v>
      </c>
      <c r="R122" t="s">
        <v>2658</v>
      </c>
      <c r="S122">
        <v>0</v>
      </c>
      <c r="W122" t="s">
        <v>24</v>
      </c>
      <c r="Z122">
        <v>2</v>
      </c>
      <c r="AB122" t="s">
        <v>24</v>
      </c>
      <c r="AC122" t="s">
        <v>24</v>
      </c>
      <c r="AD122" t="s">
        <v>24</v>
      </c>
      <c r="AE122" t="s">
        <v>24</v>
      </c>
      <c r="AF122">
        <v>0</v>
      </c>
      <c r="AG122">
        <v>8</v>
      </c>
      <c r="AH122" t="s">
        <v>24</v>
      </c>
      <c r="AI122">
        <v>0</v>
      </c>
      <c r="AJ122" t="s">
        <v>24</v>
      </c>
      <c r="AK122" t="s">
        <v>24</v>
      </c>
      <c r="AL122" t="s">
        <v>24</v>
      </c>
      <c r="AM122" t="s">
        <v>24</v>
      </c>
      <c r="AN122" t="s">
        <v>24</v>
      </c>
      <c r="AO122" t="s">
        <v>24</v>
      </c>
      <c r="AP122" t="s">
        <v>24</v>
      </c>
      <c r="AQ122" t="s">
        <v>24</v>
      </c>
      <c r="AR122" t="s">
        <v>24</v>
      </c>
      <c r="AS122" t="s">
        <v>24</v>
      </c>
      <c r="AT122" t="s">
        <v>24</v>
      </c>
    </row>
    <row r="123" spans="1:46" x14ac:dyDescent="0.15">
      <c r="A123">
        <v>25</v>
      </c>
      <c r="B123">
        <v>2</v>
      </c>
      <c r="C123">
        <v>2</v>
      </c>
      <c r="D123">
        <v>0</v>
      </c>
      <c r="G123">
        <v>8</v>
      </c>
      <c r="H123">
        <v>0</v>
      </c>
      <c r="I123">
        <v>0</v>
      </c>
      <c r="J123">
        <v>0</v>
      </c>
      <c r="K123">
        <v>0</v>
      </c>
      <c r="R123" t="s">
        <v>133</v>
      </c>
      <c r="S123">
        <v>0</v>
      </c>
      <c r="W123" t="s">
        <v>24</v>
      </c>
      <c r="Z123">
        <v>2</v>
      </c>
      <c r="AB123" t="s">
        <v>24</v>
      </c>
      <c r="AC123" t="s">
        <v>24</v>
      </c>
      <c r="AD123" t="s">
        <v>24</v>
      </c>
      <c r="AE123" t="s">
        <v>24</v>
      </c>
      <c r="AF123">
        <v>0</v>
      </c>
      <c r="AG123">
        <v>8</v>
      </c>
      <c r="AH123" t="s">
        <v>24</v>
      </c>
      <c r="AI123">
        <v>0</v>
      </c>
      <c r="AJ123" t="s">
        <v>24</v>
      </c>
      <c r="AK123" t="s">
        <v>24</v>
      </c>
      <c r="AL123" t="s">
        <v>24</v>
      </c>
      <c r="AM123" t="s">
        <v>24</v>
      </c>
      <c r="AN123" t="s">
        <v>24</v>
      </c>
      <c r="AO123" t="s">
        <v>24</v>
      </c>
      <c r="AP123" t="s">
        <v>24</v>
      </c>
      <c r="AQ123" t="s">
        <v>24</v>
      </c>
      <c r="AR123" t="s">
        <v>24</v>
      </c>
      <c r="AS123" t="s">
        <v>24</v>
      </c>
      <c r="AT123" t="s">
        <v>24</v>
      </c>
    </row>
    <row r="124" spans="1:46" x14ac:dyDescent="0.15">
      <c r="A124">
        <v>25</v>
      </c>
      <c r="B124">
        <v>2</v>
      </c>
      <c r="C124">
        <v>3</v>
      </c>
      <c r="D124">
        <v>0</v>
      </c>
      <c r="G124">
        <v>1501</v>
      </c>
      <c r="H124">
        <v>0</v>
      </c>
      <c r="I124">
        <v>0</v>
      </c>
      <c r="J124">
        <v>0</v>
      </c>
      <c r="K124">
        <v>0</v>
      </c>
      <c r="R124" t="s">
        <v>2659</v>
      </c>
      <c r="S124">
        <v>0</v>
      </c>
      <c r="W124" t="s">
        <v>24</v>
      </c>
      <c r="Z124">
        <v>2</v>
      </c>
      <c r="AB124" t="s">
        <v>24</v>
      </c>
      <c r="AC124" t="s">
        <v>24</v>
      </c>
      <c r="AD124" t="s">
        <v>24</v>
      </c>
      <c r="AE124" t="s">
        <v>24</v>
      </c>
      <c r="AF124">
        <v>0</v>
      </c>
      <c r="AG124">
        <v>8</v>
      </c>
      <c r="AH124" t="s">
        <v>24</v>
      </c>
      <c r="AI124">
        <v>0</v>
      </c>
      <c r="AJ124" t="s">
        <v>24</v>
      </c>
      <c r="AK124" t="s">
        <v>24</v>
      </c>
      <c r="AL124" t="s">
        <v>24</v>
      </c>
      <c r="AM124" t="s">
        <v>24</v>
      </c>
      <c r="AN124" t="s">
        <v>24</v>
      </c>
      <c r="AO124" t="s">
        <v>24</v>
      </c>
      <c r="AP124" t="s">
        <v>24</v>
      </c>
      <c r="AQ124" t="s">
        <v>24</v>
      </c>
      <c r="AR124" t="s">
        <v>24</v>
      </c>
      <c r="AS124" t="s">
        <v>24</v>
      </c>
      <c r="AT124" t="s">
        <v>24</v>
      </c>
    </row>
    <row r="125" spans="1:46" x14ac:dyDescent="0.15">
      <c r="A125">
        <v>25</v>
      </c>
      <c r="B125">
        <v>2</v>
      </c>
      <c r="C125">
        <v>4</v>
      </c>
      <c r="D125">
        <v>0</v>
      </c>
      <c r="G125">
        <v>57</v>
      </c>
      <c r="H125">
        <v>0</v>
      </c>
      <c r="I125">
        <v>0</v>
      </c>
      <c r="J125">
        <v>0</v>
      </c>
      <c r="K125">
        <v>0</v>
      </c>
      <c r="R125" t="s">
        <v>138</v>
      </c>
      <c r="S125">
        <v>0</v>
      </c>
      <c r="W125" t="s">
        <v>24</v>
      </c>
      <c r="Z125">
        <v>2</v>
      </c>
      <c r="AB125" t="s">
        <v>24</v>
      </c>
      <c r="AC125" t="s">
        <v>24</v>
      </c>
      <c r="AD125" t="s">
        <v>24</v>
      </c>
      <c r="AE125" t="s">
        <v>24</v>
      </c>
      <c r="AF125">
        <v>0</v>
      </c>
      <c r="AG125">
        <v>8</v>
      </c>
      <c r="AH125" t="s">
        <v>24</v>
      </c>
      <c r="AI125">
        <v>0</v>
      </c>
      <c r="AJ125" t="s">
        <v>24</v>
      </c>
      <c r="AK125" t="s">
        <v>24</v>
      </c>
      <c r="AL125" t="s">
        <v>24</v>
      </c>
      <c r="AM125" t="s">
        <v>24</v>
      </c>
      <c r="AN125" t="s">
        <v>24</v>
      </c>
      <c r="AO125" t="s">
        <v>24</v>
      </c>
      <c r="AP125" t="s">
        <v>24</v>
      </c>
      <c r="AQ125" t="s">
        <v>24</v>
      </c>
      <c r="AR125" t="s">
        <v>24</v>
      </c>
      <c r="AS125" t="s">
        <v>24</v>
      </c>
      <c r="AT125" t="s">
        <v>24</v>
      </c>
    </row>
    <row r="126" spans="1:46" x14ac:dyDescent="0.15">
      <c r="A126">
        <v>25</v>
      </c>
      <c r="B126">
        <v>2</v>
      </c>
      <c r="C126">
        <v>5</v>
      </c>
      <c r="D126">
        <v>0</v>
      </c>
      <c r="G126">
        <v>6</v>
      </c>
      <c r="H126">
        <v>0</v>
      </c>
      <c r="I126">
        <v>0</v>
      </c>
      <c r="J126">
        <v>0</v>
      </c>
      <c r="K126">
        <v>0</v>
      </c>
      <c r="R126" t="s">
        <v>2660</v>
      </c>
      <c r="S126">
        <v>0</v>
      </c>
      <c r="W126" t="s">
        <v>24</v>
      </c>
      <c r="Z126">
        <v>2</v>
      </c>
      <c r="AB126" t="s">
        <v>24</v>
      </c>
      <c r="AC126" t="s">
        <v>24</v>
      </c>
      <c r="AD126" t="s">
        <v>24</v>
      </c>
      <c r="AE126" t="s">
        <v>24</v>
      </c>
      <c r="AF126">
        <v>0</v>
      </c>
      <c r="AG126">
        <v>8</v>
      </c>
      <c r="AH126" t="s">
        <v>24</v>
      </c>
      <c r="AI126">
        <v>0</v>
      </c>
      <c r="AJ126" t="s">
        <v>24</v>
      </c>
      <c r="AK126" t="s">
        <v>24</v>
      </c>
      <c r="AL126" t="s">
        <v>24</v>
      </c>
      <c r="AM126" t="s">
        <v>24</v>
      </c>
      <c r="AN126" t="s">
        <v>24</v>
      </c>
      <c r="AO126" t="s">
        <v>24</v>
      </c>
      <c r="AP126" t="s">
        <v>24</v>
      </c>
      <c r="AQ126" t="s">
        <v>24</v>
      </c>
      <c r="AR126" t="s">
        <v>24</v>
      </c>
      <c r="AS126" t="s">
        <v>24</v>
      </c>
      <c r="AT126" t="s">
        <v>24</v>
      </c>
    </row>
    <row r="127" spans="1:46" x14ac:dyDescent="0.15">
      <c r="A127">
        <v>25</v>
      </c>
      <c r="B127">
        <v>2</v>
      </c>
      <c r="C127">
        <v>6</v>
      </c>
      <c r="D127">
        <v>0</v>
      </c>
      <c r="G127">
        <v>1533</v>
      </c>
      <c r="H127">
        <v>0</v>
      </c>
      <c r="I127">
        <v>0</v>
      </c>
      <c r="J127">
        <v>0</v>
      </c>
      <c r="K127">
        <v>0</v>
      </c>
      <c r="R127" t="s">
        <v>2661</v>
      </c>
      <c r="S127">
        <v>0</v>
      </c>
      <c r="W127" t="s">
        <v>24</v>
      </c>
      <c r="Z127">
        <v>2</v>
      </c>
      <c r="AB127" t="s">
        <v>24</v>
      </c>
      <c r="AC127" t="s">
        <v>24</v>
      </c>
      <c r="AD127" t="s">
        <v>24</v>
      </c>
      <c r="AE127" t="s">
        <v>24</v>
      </c>
      <c r="AF127">
        <v>0</v>
      </c>
      <c r="AG127">
        <v>8</v>
      </c>
      <c r="AH127" t="s">
        <v>24</v>
      </c>
      <c r="AI127">
        <v>0</v>
      </c>
      <c r="AJ127" t="s">
        <v>24</v>
      </c>
      <c r="AK127" t="s">
        <v>24</v>
      </c>
      <c r="AL127" t="s">
        <v>24</v>
      </c>
      <c r="AM127" t="s">
        <v>24</v>
      </c>
      <c r="AN127" t="s">
        <v>24</v>
      </c>
      <c r="AO127" t="s">
        <v>24</v>
      </c>
      <c r="AP127" t="s">
        <v>24</v>
      </c>
      <c r="AQ127" t="s">
        <v>24</v>
      </c>
      <c r="AR127" t="s">
        <v>24</v>
      </c>
      <c r="AS127" t="s">
        <v>24</v>
      </c>
      <c r="AT127" t="s">
        <v>24</v>
      </c>
    </row>
    <row r="128" spans="1:46" x14ac:dyDescent="0.15">
      <c r="A128">
        <v>25</v>
      </c>
      <c r="B128">
        <v>2</v>
      </c>
      <c r="C128">
        <v>7</v>
      </c>
      <c r="D128">
        <v>0</v>
      </c>
      <c r="G128">
        <v>1106</v>
      </c>
      <c r="H128">
        <v>0</v>
      </c>
      <c r="I128">
        <v>0</v>
      </c>
      <c r="J128">
        <v>0</v>
      </c>
      <c r="K128">
        <v>0</v>
      </c>
      <c r="R128" t="s">
        <v>2662</v>
      </c>
      <c r="S128">
        <v>0</v>
      </c>
      <c r="W128" t="s">
        <v>24</v>
      </c>
      <c r="Z128">
        <v>2</v>
      </c>
      <c r="AB128" t="s">
        <v>24</v>
      </c>
      <c r="AC128" t="s">
        <v>24</v>
      </c>
      <c r="AD128" t="s">
        <v>24</v>
      </c>
      <c r="AE128" t="s">
        <v>24</v>
      </c>
      <c r="AF128">
        <v>0</v>
      </c>
      <c r="AG128">
        <v>8</v>
      </c>
      <c r="AH128" t="s">
        <v>24</v>
      </c>
      <c r="AI128">
        <v>0</v>
      </c>
      <c r="AJ128" t="s">
        <v>24</v>
      </c>
      <c r="AK128" t="s">
        <v>24</v>
      </c>
      <c r="AL128" t="s">
        <v>24</v>
      </c>
      <c r="AM128" t="s">
        <v>24</v>
      </c>
      <c r="AN128" t="s">
        <v>24</v>
      </c>
      <c r="AO128" t="s">
        <v>24</v>
      </c>
      <c r="AP128" t="s">
        <v>24</v>
      </c>
      <c r="AQ128" t="s">
        <v>24</v>
      </c>
      <c r="AR128" t="s">
        <v>24</v>
      </c>
      <c r="AS128" t="s">
        <v>24</v>
      </c>
      <c r="AT128" t="s">
        <v>24</v>
      </c>
    </row>
    <row r="129" spans="1:46" x14ac:dyDescent="0.15">
      <c r="A129">
        <v>25</v>
      </c>
      <c r="B129">
        <v>2</v>
      </c>
      <c r="C129">
        <v>8</v>
      </c>
      <c r="D129">
        <v>0</v>
      </c>
      <c r="G129">
        <v>1169</v>
      </c>
      <c r="H129">
        <v>0</v>
      </c>
      <c r="I129">
        <v>0</v>
      </c>
      <c r="J129">
        <v>0</v>
      </c>
      <c r="K129">
        <v>0</v>
      </c>
      <c r="R129" t="s">
        <v>2636</v>
      </c>
      <c r="S129">
        <v>0</v>
      </c>
      <c r="W129" t="s">
        <v>24</v>
      </c>
      <c r="Z129">
        <v>2</v>
      </c>
      <c r="AB129" t="s">
        <v>24</v>
      </c>
      <c r="AC129" t="s">
        <v>24</v>
      </c>
      <c r="AD129" t="s">
        <v>24</v>
      </c>
      <c r="AE129" t="s">
        <v>24</v>
      </c>
      <c r="AF129">
        <v>0</v>
      </c>
      <c r="AG129">
        <v>8</v>
      </c>
      <c r="AH129" t="s">
        <v>24</v>
      </c>
      <c r="AI129">
        <v>0</v>
      </c>
      <c r="AJ129" t="s">
        <v>24</v>
      </c>
      <c r="AK129" t="s">
        <v>24</v>
      </c>
      <c r="AL129" t="s">
        <v>24</v>
      </c>
      <c r="AM129" t="s">
        <v>24</v>
      </c>
      <c r="AN129" t="s">
        <v>24</v>
      </c>
      <c r="AO129" t="s">
        <v>24</v>
      </c>
      <c r="AP129" t="s">
        <v>24</v>
      </c>
      <c r="AQ129" t="s">
        <v>24</v>
      </c>
      <c r="AR129" t="s">
        <v>24</v>
      </c>
      <c r="AS129" t="s">
        <v>24</v>
      </c>
      <c r="AT129" t="s">
        <v>24</v>
      </c>
    </row>
    <row r="130" spans="1:46" x14ac:dyDescent="0.15">
      <c r="A130">
        <v>3</v>
      </c>
      <c r="B130">
        <v>1</v>
      </c>
      <c r="C130">
        <v>1</v>
      </c>
      <c r="D130">
        <v>0</v>
      </c>
      <c r="E130" t="s">
        <v>24</v>
      </c>
      <c r="F130" t="s">
        <v>24</v>
      </c>
      <c r="G130">
        <v>1008</v>
      </c>
      <c r="H130">
        <v>0</v>
      </c>
      <c r="I130">
        <v>0</v>
      </c>
      <c r="J130">
        <v>0</v>
      </c>
      <c r="K130">
        <v>0</v>
      </c>
      <c r="L130" t="s">
        <v>24</v>
      </c>
      <c r="M130" t="s">
        <v>24</v>
      </c>
      <c r="N130" t="s">
        <v>24</v>
      </c>
      <c r="O130" t="s">
        <v>24</v>
      </c>
      <c r="P130" t="s">
        <v>24</v>
      </c>
      <c r="Q130" t="s">
        <v>24</v>
      </c>
      <c r="R130" t="s">
        <v>2347</v>
      </c>
      <c r="S130">
        <v>0</v>
      </c>
      <c r="T130" t="s">
        <v>130</v>
      </c>
      <c r="U130" t="s">
        <v>130</v>
      </c>
      <c r="V130" t="s">
        <v>130</v>
      </c>
      <c r="W130" t="s">
        <v>24</v>
      </c>
      <c r="X130" t="s">
        <v>24</v>
      </c>
      <c r="Y130" t="s">
        <v>24</v>
      </c>
      <c r="Z130">
        <v>3</v>
      </c>
      <c r="AA130" t="s">
        <v>24</v>
      </c>
      <c r="AB130" t="s">
        <v>24</v>
      </c>
      <c r="AC130" t="s">
        <v>24</v>
      </c>
      <c r="AD130" t="s">
        <v>24</v>
      </c>
      <c r="AE130" t="s">
        <v>24</v>
      </c>
      <c r="AF130">
        <v>0</v>
      </c>
      <c r="AG130">
        <v>9</v>
      </c>
      <c r="AH130" t="s">
        <v>24</v>
      </c>
      <c r="AI130">
        <v>0</v>
      </c>
      <c r="AJ130" t="s">
        <v>24</v>
      </c>
      <c r="AK130" t="s">
        <v>24</v>
      </c>
      <c r="AL130" t="s">
        <v>24</v>
      </c>
      <c r="AM130" t="s">
        <v>24</v>
      </c>
      <c r="AN130" t="s">
        <v>24</v>
      </c>
      <c r="AO130" t="s">
        <v>24</v>
      </c>
      <c r="AP130" t="s">
        <v>24</v>
      </c>
      <c r="AQ130" t="s">
        <v>24</v>
      </c>
      <c r="AR130" t="s">
        <v>24</v>
      </c>
      <c r="AS130" t="s">
        <v>24</v>
      </c>
      <c r="AT130" t="s">
        <v>24</v>
      </c>
    </row>
    <row r="131" spans="1:46" x14ac:dyDescent="0.15">
      <c r="A131">
        <v>3</v>
      </c>
      <c r="B131">
        <v>1</v>
      </c>
      <c r="C131">
        <v>2</v>
      </c>
      <c r="D131">
        <v>0</v>
      </c>
      <c r="E131" t="s">
        <v>24</v>
      </c>
      <c r="F131" t="s">
        <v>24</v>
      </c>
      <c r="G131">
        <v>1059</v>
      </c>
      <c r="H131">
        <v>0</v>
      </c>
      <c r="I131">
        <v>0</v>
      </c>
      <c r="J131">
        <v>0</v>
      </c>
      <c r="K131">
        <v>0</v>
      </c>
      <c r="L131" t="s">
        <v>24</v>
      </c>
      <c r="M131" t="s">
        <v>24</v>
      </c>
      <c r="N131" t="s">
        <v>24</v>
      </c>
      <c r="O131" t="s">
        <v>24</v>
      </c>
      <c r="P131" t="s">
        <v>24</v>
      </c>
      <c r="Q131" t="s">
        <v>24</v>
      </c>
      <c r="R131" t="s">
        <v>2348</v>
      </c>
      <c r="S131">
        <v>0</v>
      </c>
      <c r="T131" t="s">
        <v>130</v>
      </c>
      <c r="U131" t="s">
        <v>130</v>
      </c>
      <c r="V131" t="s">
        <v>130</v>
      </c>
      <c r="W131" t="s">
        <v>24</v>
      </c>
      <c r="X131" t="s">
        <v>24</v>
      </c>
      <c r="Y131" t="s">
        <v>24</v>
      </c>
      <c r="Z131">
        <v>3</v>
      </c>
      <c r="AA131" t="s">
        <v>24</v>
      </c>
      <c r="AB131" t="s">
        <v>24</v>
      </c>
      <c r="AC131" t="s">
        <v>24</v>
      </c>
      <c r="AD131" t="s">
        <v>24</v>
      </c>
      <c r="AE131" t="s">
        <v>24</v>
      </c>
      <c r="AF131">
        <v>0</v>
      </c>
      <c r="AG131">
        <v>9</v>
      </c>
      <c r="AH131" t="s">
        <v>24</v>
      </c>
      <c r="AI131">
        <v>0</v>
      </c>
      <c r="AJ131" t="s">
        <v>24</v>
      </c>
      <c r="AK131" t="s">
        <v>24</v>
      </c>
      <c r="AL131" t="s">
        <v>24</v>
      </c>
      <c r="AM131" t="s">
        <v>24</v>
      </c>
      <c r="AN131" t="s">
        <v>24</v>
      </c>
      <c r="AO131" t="s">
        <v>24</v>
      </c>
      <c r="AP131" t="s">
        <v>24</v>
      </c>
      <c r="AQ131" t="s">
        <v>24</v>
      </c>
      <c r="AR131" t="s">
        <v>24</v>
      </c>
      <c r="AS131" t="s">
        <v>24</v>
      </c>
      <c r="AT131" t="s">
        <v>24</v>
      </c>
    </row>
    <row r="132" spans="1:46" x14ac:dyDescent="0.15">
      <c r="A132">
        <v>3</v>
      </c>
      <c r="B132">
        <v>1</v>
      </c>
      <c r="C132">
        <v>3</v>
      </c>
      <c r="D132">
        <v>0</v>
      </c>
      <c r="E132" t="s">
        <v>24</v>
      </c>
      <c r="F132" t="s">
        <v>24</v>
      </c>
      <c r="G132">
        <v>1117</v>
      </c>
      <c r="H132">
        <v>0</v>
      </c>
      <c r="I132">
        <v>0</v>
      </c>
      <c r="J132">
        <v>0</v>
      </c>
      <c r="K132">
        <v>0</v>
      </c>
      <c r="L132" t="s">
        <v>24</v>
      </c>
      <c r="M132" t="s">
        <v>24</v>
      </c>
      <c r="N132" t="s">
        <v>24</v>
      </c>
      <c r="O132" t="s">
        <v>24</v>
      </c>
      <c r="P132" t="s">
        <v>24</v>
      </c>
      <c r="Q132" t="s">
        <v>24</v>
      </c>
      <c r="R132" t="s">
        <v>2349</v>
      </c>
      <c r="S132">
        <v>0</v>
      </c>
      <c r="T132" t="s">
        <v>130</v>
      </c>
      <c r="U132" t="s">
        <v>130</v>
      </c>
      <c r="V132" t="s">
        <v>130</v>
      </c>
      <c r="W132" t="s">
        <v>24</v>
      </c>
      <c r="X132" t="s">
        <v>24</v>
      </c>
      <c r="Y132" t="s">
        <v>24</v>
      </c>
      <c r="Z132">
        <v>3</v>
      </c>
      <c r="AA132" t="s">
        <v>24</v>
      </c>
      <c r="AB132" t="s">
        <v>24</v>
      </c>
      <c r="AC132" t="s">
        <v>24</v>
      </c>
      <c r="AD132" t="s">
        <v>24</v>
      </c>
      <c r="AE132" t="s">
        <v>24</v>
      </c>
      <c r="AF132">
        <v>0</v>
      </c>
      <c r="AG132">
        <v>9</v>
      </c>
      <c r="AH132" t="s">
        <v>24</v>
      </c>
      <c r="AI132">
        <v>0</v>
      </c>
      <c r="AJ132" t="s">
        <v>24</v>
      </c>
      <c r="AK132" t="s">
        <v>24</v>
      </c>
      <c r="AL132" t="s">
        <v>24</v>
      </c>
      <c r="AM132" t="s">
        <v>24</v>
      </c>
      <c r="AN132" t="s">
        <v>24</v>
      </c>
      <c r="AO132" t="s">
        <v>24</v>
      </c>
      <c r="AP132" t="s">
        <v>24</v>
      </c>
      <c r="AQ132" t="s">
        <v>24</v>
      </c>
      <c r="AR132" t="s">
        <v>24</v>
      </c>
      <c r="AS132" t="s">
        <v>24</v>
      </c>
      <c r="AT132" t="s">
        <v>24</v>
      </c>
    </row>
    <row r="133" spans="1:46" x14ac:dyDescent="0.15">
      <c r="A133">
        <v>3</v>
      </c>
      <c r="B133">
        <v>1</v>
      </c>
      <c r="C133">
        <v>4</v>
      </c>
      <c r="D133">
        <v>0</v>
      </c>
      <c r="E133" t="s">
        <v>24</v>
      </c>
      <c r="F133" t="s">
        <v>24</v>
      </c>
      <c r="G133">
        <v>1018</v>
      </c>
      <c r="H133">
        <v>0</v>
      </c>
      <c r="I133">
        <v>0</v>
      </c>
      <c r="J133">
        <v>0</v>
      </c>
      <c r="K133">
        <v>0</v>
      </c>
      <c r="L133" t="s">
        <v>24</v>
      </c>
      <c r="M133" t="s">
        <v>24</v>
      </c>
      <c r="N133" t="s">
        <v>24</v>
      </c>
      <c r="O133" t="s">
        <v>24</v>
      </c>
      <c r="P133" t="s">
        <v>24</v>
      </c>
      <c r="Q133" t="s">
        <v>24</v>
      </c>
      <c r="R133" t="s">
        <v>2350</v>
      </c>
      <c r="S133">
        <v>0</v>
      </c>
      <c r="T133" t="s">
        <v>130</v>
      </c>
      <c r="U133" t="s">
        <v>130</v>
      </c>
      <c r="V133" t="s">
        <v>130</v>
      </c>
      <c r="W133" t="s">
        <v>24</v>
      </c>
      <c r="X133" t="s">
        <v>24</v>
      </c>
      <c r="Y133" t="s">
        <v>24</v>
      </c>
      <c r="Z133">
        <v>3</v>
      </c>
      <c r="AA133" t="s">
        <v>24</v>
      </c>
      <c r="AB133" t="s">
        <v>24</v>
      </c>
      <c r="AC133" t="s">
        <v>24</v>
      </c>
      <c r="AD133" t="s">
        <v>24</v>
      </c>
      <c r="AE133" t="s">
        <v>24</v>
      </c>
      <c r="AF133">
        <v>0</v>
      </c>
      <c r="AG133">
        <v>9</v>
      </c>
      <c r="AH133" t="s">
        <v>24</v>
      </c>
      <c r="AI133">
        <v>0</v>
      </c>
      <c r="AJ133" t="s">
        <v>24</v>
      </c>
      <c r="AK133" t="s">
        <v>24</v>
      </c>
      <c r="AL133" t="s">
        <v>24</v>
      </c>
      <c r="AM133" t="s">
        <v>24</v>
      </c>
      <c r="AN133" t="s">
        <v>24</v>
      </c>
      <c r="AO133" t="s">
        <v>24</v>
      </c>
      <c r="AP133" t="s">
        <v>24</v>
      </c>
      <c r="AQ133" t="s">
        <v>24</v>
      </c>
      <c r="AR133" t="s">
        <v>24</v>
      </c>
      <c r="AS133" t="s">
        <v>24</v>
      </c>
      <c r="AT133" t="s">
        <v>24</v>
      </c>
    </row>
    <row r="134" spans="1:46" x14ac:dyDescent="0.15">
      <c r="A134">
        <v>3</v>
      </c>
      <c r="B134">
        <v>1</v>
      </c>
      <c r="C134">
        <v>5</v>
      </c>
      <c r="D134">
        <v>0</v>
      </c>
      <c r="E134" t="s">
        <v>24</v>
      </c>
      <c r="F134" t="s">
        <v>24</v>
      </c>
      <c r="G134">
        <v>42</v>
      </c>
      <c r="H134">
        <v>0</v>
      </c>
      <c r="I134">
        <v>0</v>
      </c>
      <c r="J134">
        <v>0</v>
      </c>
      <c r="K134">
        <v>0</v>
      </c>
      <c r="L134" t="s">
        <v>24</v>
      </c>
      <c r="M134" t="s">
        <v>24</v>
      </c>
      <c r="N134" t="s">
        <v>24</v>
      </c>
      <c r="O134" t="s">
        <v>24</v>
      </c>
      <c r="P134" t="s">
        <v>24</v>
      </c>
      <c r="Q134" t="s">
        <v>24</v>
      </c>
      <c r="R134" t="s">
        <v>2351</v>
      </c>
      <c r="S134">
        <v>0</v>
      </c>
      <c r="T134" t="s">
        <v>130</v>
      </c>
      <c r="U134" t="s">
        <v>130</v>
      </c>
      <c r="V134" t="s">
        <v>130</v>
      </c>
      <c r="W134" t="s">
        <v>24</v>
      </c>
      <c r="X134" t="s">
        <v>24</v>
      </c>
      <c r="Y134" t="s">
        <v>24</v>
      </c>
      <c r="Z134">
        <v>3</v>
      </c>
      <c r="AA134" t="s">
        <v>24</v>
      </c>
      <c r="AB134" t="s">
        <v>24</v>
      </c>
      <c r="AC134" t="s">
        <v>24</v>
      </c>
      <c r="AD134" t="s">
        <v>24</v>
      </c>
      <c r="AE134" t="s">
        <v>24</v>
      </c>
      <c r="AF134">
        <v>0</v>
      </c>
      <c r="AG134">
        <v>9</v>
      </c>
      <c r="AH134" t="s">
        <v>24</v>
      </c>
      <c r="AI134">
        <v>0</v>
      </c>
      <c r="AJ134" t="s">
        <v>24</v>
      </c>
      <c r="AK134" t="s">
        <v>24</v>
      </c>
      <c r="AL134" t="s">
        <v>24</v>
      </c>
      <c r="AM134" t="s">
        <v>24</v>
      </c>
      <c r="AN134" t="s">
        <v>24</v>
      </c>
      <c r="AO134" t="s">
        <v>24</v>
      </c>
      <c r="AP134" t="s">
        <v>24</v>
      </c>
      <c r="AQ134" t="s">
        <v>24</v>
      </c>
      <c r="AR134" t="s">
        <v>24</v>
      </c>
      <c r="AS134" t="s">
        <v>24</v>
      </c>
      <c r="AT134" t="s">
        <v>24</v>
      </c>
    </row>
    <row r="135" spans="1:46" x14ac:dyDescent="0.15">
      <c r="A135">
        <v>3</v>
      </c>
      <c r="B135">
        <v>1</v>
      </c>
      <c r="C135">
        <v>6</v>
      </c>
      <c r="D135">
        <v>0</v>
      </c>
      <c r="E135" t="s">
        <v>24</v>
      </c>
      <c r="F135" t="s">
        <v>24</v>
      </c>
      <c r="G135">
        <v>1119</v>
      </c>
      <c r="H135">
        <v>0</v>
      </c>
      <c r="I135">
        <v>0</v>
      </c>
      <c r="J135">
        <v>0</v>
      </c>
      <c r="K135">
        <v>0</v>
      </c>
      <c r="L135" t="s">
        <v>24</v>
      </c>
      <c r="M135" t="s">
        <v>24</v>
      </c>
      <c r="N135" t="s">
        <v>24</v>
      </c>
      <c r="O135" t="s">
        <v>24</v>
      </c>
      <c r="P135" t="s">
        <v>24</v>
      </c>
      <c r="Q135" t="s">
        <v>24</v>
      </c>
      <c r="R135" t="s">
        <v>2352</v>
      </c>
      <c r="S135">
        <v>0</v>
      </c>
      <c r="T135" t="s">
        <v>130</v>
      </c>
      <c r="U135" t="s">
        <v>130</v>
      </c>
      <c r="V135" t="s">
        <v>130</v>
      </c>
      <c r="W135" t="s">
        <v>24</v>
      </c>
      <c r="X135" t="s">
        <v>24</v>
      </c>
      <c r="Y135" t="s">
        <v>24</v>
      </c>
      <c r="Z135">
        <v>3</v>
      </c>
      <c r="AA135" t="s">
        <v>24</v>
      </c>
      <c r="AB135" t="s">
        <v>24</v>
      </c>
      <c r="AC135" t="s">
        <v>24</v>
      </c>
      <c r="AD135" t="s">
        <v>24</v>
      </c>
      <c r="AE135" t="s">
        <v>24</v>
      </c>
      <c r="AF135">
        <v>0</v>
      </c>
      <c r="AG135">
        <v>9</v>
      </c>
      <c r="AH135" t="s">
        <v>24</v>
      </c>
      <c r="AI135">
        <v>0</v>
      </c>
      <c r="AJ135" t="s">
        <v>24</v>
      </c>
      <c r="AK135" t="s">
        <v>24</v>
      </c>
      <c r="AL135" t="s">
        <v>24</v>
      </c>
      <c r="AM135" t="s">
        <v>24</v>
      </c>
      <c r="AN135" t="s">
        <v>24</v>
      </c>
      <c r="AO135" t="s">
        <v>24</v>
      </c>
      <c r="AP135" t="s">
        <v>24</v>
      </c>
      <c r="AQ135" t="s">
        <v>24</v>
      </c>
      <c r="AR135" t="s">
        <v>24</v>
      </c>
      <c r="AS135" t="s">
        <v>24</v>
      </c>
      <c r="AT135" t="s">
        <v>24</v>
      </c>
    </row>
    <row r="136" spans="1:46" x14ac:dyDescent="0.15">
      <c r="A136">
        <v>3</v>
      </c>
      <c r="B136">
        <v>1</v>
      </c>
      <c r="C136">
        <v>7</v>
      </c>
      <c r="D136">
        <v>0</v>
      </c>
      <c r="E136" t="s">
        <v>24</v>
      </c>
      <c r="F136" t="s">
        <v>24</v>
      </c>
      <c r="G136">
        <v>26</v>
      </c>
      <c r="H136">
        <v>0</v>
      </c>
      <c r="I136">
        <v>0</v>
      </c>
      <c r="J136">
        <v>0</v>
      </c>
      <c r="K136">
        <v>0</v>
      </c>
      <c r="L136" t="s">
        <v>24</v>
      </c>
      <c r="M136" t="s">
        <v>24</v>
      </c>
      <c r="N136" t="s">
        <v>24</v>
      </c>
      <c r="O136" t="s">
        <v>24</v>
      </c>
      <c r="P136" t="s">
        <v>24</v>
      </c>
      <c r="Q136" t="s">
        <v>24</v>
      </c>
      <c r="R136" t="s">
        <v>2353</v>
      </c>
      <c r="S136">
        <v>0</v>
      </c>
      <c r="T136" t="s">
        <v>130</v>
      </c>
      <c r="U136" t="s">
        <v>130</v>
      </c>
      <c r="V136" t="s">
        <v>130</v>
      </c>
      <c r="W136" t="s">
        <v>24</v>
      </c>
      <c r="X136" t="s">
        <v>24</v>
      </c>
      <c r="Y136" t="s">
        <v>24</v>
      </c>
      <c r="Z136">
        <v>3</v>
      </c>
      <c r="AA136" t="s">
        <v>24</v>
      </c>
      <c r="AB136" t="s">
        <v>24</v>
      </c>
      <c r="AC136" t="s">
        <v>24</v>
      </c>
      <c r="AD136" t="s">
        <v>24</v>
      </c>
      <c r="AE136" t="s">
        <v>24</v>
      </c>
      <c r="AF136">
        <v>0</v>
      </c>
      <c r="AG136">
        <v>9</v>
      </c>
      <c r="AH136" t="s">
        <v>24</v>
      </c>
      <c r="AI136">
        <v>0</v>
      </c>
      <c r="AJ136" t="s">
        <v>24</v>
      </c>
      <c r="AK136" t="s">
        <v>24</v>
      </c>
      <c r="AL136" t="s">
        <v>24</v>
      </c>
      <c r="AM136" t="s">
        <v>24</v>
      </c>
      <c r="AN136" t="s">
        <v>24</v>
      </c>
      <c r="AO136" t="s">
        <v>24</v>
      </c>
      <c r="AP136" t="s">
        <v>24</v>
      </c>
      <c r="AQ136" t="s">
        <v>24</v>
      </c>
      <c r="AR136" t="s">
        <v>24</v>
      </c>
      <c r="AS136" t="s">
        <v>24</v>
      </c>
      <c r="AT136" t="s">
        <v>24</v>
      </c>
    </row>
    <row r="137" spans="1:46" x14ac:dyDescent="0.15">
      <c r="A137">
        <v>3</v>
      </c>
      <c r="B137">
        <v>1</v>
      </c>
      <c r="C137">
        <v>8</v>
      </c>
      <c r="D137">
        <v>0</v>
      </c>
      <c r="E137" t="s">
        <v>24</v>
      </c>
      <c r="F137" t="s">
        <v>24</v>
      </c>
      <c r="G137">
        <v>1056</v>
      </c>
      <c r="H137">
        <v>0</v>
      </c>
      <c r="I137">
        <v>0</v>
      </c>
      <c r="J137">
        <v>0</v>
      </c>
      <c r="K137">
        <v>0</v>
      </c>
      <c r="L137" t="s">
        <v>24</v>
      </c>
      <c r="M137" t="s">
        <v>24</v>
      </c>
      <c r="N137" t="s">
        <v>24</v>
      </c>
      <c r="O137" t="s">
        <v>24</v>
      </c>
      <c r="P137" t="s">
        <v>24</v>
      </c>
      <c r="Q137" t="s">
        <v>24</v>
      </c>
      <c r="R137" t="s">
        <v>2354</v>
      </c>
      <c r="S137">
        <v>0</v>
      </c>
      <c r="T137" t="s">
        <v>130</v>
      </c>
      <c r="U137" t="s">
        <v>130</v>
      </c>
      <c r="V137" t="s">
        <v>130</v>
      </c>
      <c r="W137" t="s">
        <v>24</v>
      </c>
      <c r="X137" t="s">
        <v>24</v>
      </c>
      <c r="Y137" t="s">
        <v>24</v>
      </c>
      <c r="Z137">
        <v>3</v>
      </c>
      <c r="AA137" t="s">
        <v>24</v>
      </c>
      <c r="AB137" t="s">
        <v>24</v>
      </c>
      <c r="AC137" t="s">
        <v>24</v>
      </c>
      <c r="AD137" t="s">
        <v>24</v>
      </c>
      <c r="AE137" t="s">
        <v>24</v>
      </c>
      <c r="AF137">
        <v>0</v>
      </c>
      <c r="AG137">
        <v>9</v>
      </c>
      <c r="AH137" t="s">
        <v>24</v>
      </c>
      <c r="AI137">
        <v>0</v>
      </c>
      <c r="AJ137" t="s">
        <v>24</v>
      </c>
      <c r="AK137" t="s">
        <v>24</v>
      </c>
      <c r="AL137" t="s">
        <v>24</v>
      </c>
      <c r="AM137" t="s">
        <v>24</v>
      </c>
      <c r="AN137" t="s">
        <v>24</v>
      </c>
      <c r="AO137" t="s">
        <v>24</v>
      </c>
      <c r="AP137" t="s">
        <v>24</v>
      </c>
      <c r="AQ137" t="s">
        <v>24</v>
      </c>
      <c r="AR137" t="s">
        <v>24</v>
      </c>
      <c r="AS137" t="s">
        <v>24</v>
      </c>
      <c r="AT137" t="s">
        <v>24</v>
      </c>
    </row>
    <row r="138" spans="1:46" x14ac:dyDescent="0.15">
      <c r="A138">
        <v>3</v>
      </c>
      <c r="B138">
        <v>2</v>
      </c>
      <c r="C138">
        <v>1</v>
      </c>
      <c r="D138">
        <v>0</v>
      </c>
      <c r="G138">
        <v>1512</v>
      </c>
      <c r="H138">
        <v>0</v>
      </c>
      <c r="I138">
        <v>0</v>
      </c>
      <c r="J138">
        <v>0</v>
      </c>
      <c r="K138">
        <v>0</v>
      </c>
      <c r="N138" t="s">
        <v>24</v>
      </c>
      <c r="O138" t="s">
        <v>24</v>
      </c>
      <c r="R138" t="s">
        <v>2355</v>
      </c>
      <c r="S138">
        <v>0</v>
      </c>
      <c r="W138" t="s">
        <v>24</v>
      </c>
      <c r="Z138">
        <v>3</v>
      </c>
      <c r="AB138" t="s">
        <v>24</v>
      </c>
      <c r="AC138" t="s">
        <v>24</v>
      </c>
      <c r="AD138" t="s">
        <v>24</v>
      </c>
      <c r="AE138" t="s">
        <v>24</v>
      </c>
      <c r="AF138">
        <v>0</v>
      </c>
      <c r="AG138">
        <v>9</v>
      </c>
      <c r="AH138" t="s">
        <v>24</v>
      </c>
      <c r="AI138">
        <v>0</v>
      </c>
      <c r="AJ138" t="s">
        <v>24</v>
      </c>
      <c r="AK138" t="s">
        <v>24</v>
      </c>
      <c r="AL138" t="s">
        <v>24</v>
      </c>
      <c r="AM138" t="s">
        <v>24</v>
      </c>
      <c r="AN138" t="s">
        <v>24</v>
      </c>
      <c r="AO138" t="s">
        <v>24</v>
      </c>
      <c r="AP138" t="s">
        <v>24</v>
      </c>
      <c r="AQ138" t="s">
        <v>24</v>
      </c>
      <c r="AR138" t="s">
        <v>24</v>
      </c>
      <c r="AS138" t="s">
        <v>24</v>
      </c>
      <c r="AT138" t="s">
        <v>24</v>
      </c>
    </row>
    <row r="139" spans="1:46" x14ac:dyDescent="0.15">
      <c r="A139">
        <v>3</v>
      </c>
      <c r="B139">
        <v>2</v>
      </c>
      <c r="C139">
        <v>2</v>
      </c>
      <c r="D139">
        <v>0</v>
      </c>
      <c r="G139">
        <v>1504</v>
      </c>
      <c r="H139">
        <v>0</v>
      </c>
      <c r="I139">
        <v>0</v>
      </c>
      <c r="J139">
        <v>0</v>
      </c>
      <c r="K139">
        <v>0</v>
      </c>
      <c r="R139" t="s">
        <v>2356</v>
      </c>
      <c r="S139">
        <v>0</v>
      </c>
      <c r="W139" t="s">
        <v>24</v>
      </c>
      <c r="Z139">
        <v>3</v>
      </c>
      <c r="AB139" t="s">
        <v>24</v>
      </c>
      <c r="AC139" t="s">
        <v>24</v>
      </c>
      <c r="AD139" t="s">
        <v>24</v>
      </c>
      <c r="AE139" t="s">
        <v>24</v>
      </c>
      <c r="AF139">
        <v>0</v>
      </c>
      <c r="AG139">
        <v>9</v>
      </c>
      <c r="AH139" t="s">
        <v>24</v>
      </c>
      <c r="AI139">
        <v>0</v>
      </c>
      <c r="AJ139" t="s">
        <v>24</v>
      </c>
      <c r="AK139" t="s">
        <v>24</v>
      </c>
      <c r="AL139" t="s">
        <v>24</v>
      </c>
      <c r="AM139" t="s">
        <v>24</v>
      </c>
      <c r="AN139" t="s">
        <v>24</v>
      </c>
      <c r="AO139" t="s">
        <v>24</v>
      </c>
      <c r="AP139" t="s">
        <v>24</v>
      </c>
      <c r="AQ139" t="s">
        <v>24</v>
      </c>
      <c r="AR139" t="s">
        <v>24</v>
      </c>
      <c r="AS139" t="s">
        <v>24</v>
      </c>
      <c r="AT139" t="s">
        <v>24</v>
      </c>
    </row>
    <row r="140" spans="1:46" x14ac:dyDescent="0.15">
      <c r="A140">
        <v>3</v>
      </c>
      <c r="B140">
        <v>2</v>
      </c>
      <c r="C140">
        <v>3</v>
      </c>
      <c r="D140">
        <v>0</v>
      </c>
      <c r="G140">
        <v>1505</v>
      </c>
      <c r="H140">
        <v>0</v>
      </c>
      <c r="I140">
        <v>0</v>
      </c>
      <c r="J140">
        <v>0</v>
      </c>
      <c r="K140">
        <v>0</v>
      </c>
      <c r="R140" t="s">
        <v>2357</v>
      </c>
      <c r="S140">
        <v>0</v>
      </c>
      <c r="W140" t="s">
        <v>24</v>
      </c>
      <c r="Z140">
        <v>3</v>
      </c>
      <c r="AB140" t="s">
        <v>24</v>
      </c>
      <c r="AC140" t="s">
        <v>24</v>
      </c>
      <c r="AD140" t="s">
        <v>24</v>
      </c>
      <c r="AE140" t="s">
        <v>24</v>
      </c>
      <c r="AF140">
        <v>0</v>
      </c>
      <c r="AG140">
        <v>9</v>
      </c>
      <c r="AH140" t="s">
        <v>24</v>
      </c>
      <c r="AI140">
        <v>0</v>
      </c>
      <c r="AJ140" t="s">
        <v>24</v>
      </c>
      <c r="AK140" t="s">
        <v>24</v>
      </c>
      <c r="AL140" t="s">
        <v>24</v>
      </c>
      <c r="AM140" t="s">
        <v>24</v>
      </c>
      <c r="AN140" t="s">
        <v>24</v>
      </c>
      <c r="AO140" t="s">
        <v>24</v>
      </c>
      <c r="AP140" t="s">
        <v>24</v>
      </c>
      <c r="AQ140" t="s">
        <v>24</v>
      </c>
      <c r="AR140" t="s">
        <v>24</v>
      </c>
      <c r="AS140" t="s">
        <v>24</v>
      </c>
      <c r="AT140" t="s">
        <v>24</v>
      </c>
    </row>
    <row r="141" spans="1:46" x14ac:dyDescent="0.15">
      <c r="A141">
        <v>3</v>
      </c>
      <c r="B141">
        <v>2</v>
      </c>
      <c r="C141">
        <v>4</v>
      </c>
      <c r="D141">
        <v>0</v>
      </c>
      <c r="G141">
        <v>1528</v>
      </c>
      <c r="H141">
        <v>0</v>
      </c>
      <c r="I141">
        <v>0</v>
      </c>
      <c r="J141">
        <v>0</v>
      </c>
      <c r="K141">
        <v>0</v>
      </c>
      <c r="R141" t="s">
        <v>2358</v>
      </c>
      <c r="S141">
        <v>0</v>
      </c>
      <c r="W141" t="s">
        <v>24</v>
      </c>
      <c r="Z141">
        <v>3</v>
      </c>
      <c r="AB141" t="s">
        <v>24</v>
      </c>
      <c r="AC141" t="s">
        <v>24</v>
      </c>
      <c r="AD141" t="s">
        <v>24</v>
      </c>
      <c r="AE141" t="s">
        <v>24</v>
      </c>
      <c r="AF141">
        <v>0</v>
      </c>
      <c r="AG141">
        <v>9</v>
      </c>
      <c r="AH141" t="s">
        <v>24</v>
      </c>
      <c r="AI141">
        <v>0</v>
      </c>
      <c r="AJ141" t="s">
        <v>24</v>
      </c>
      <c r="AK141" t="s">
        <v>24</v>
      </c>
      <c r="AL141" t="s">
        <v>24</v>
      </c>
      <c r="AM141" t="s">
        <v>24</v>
      </c>
      <c r="AN141" t="s">
        <v>24</v>
      </c>
      <c r="AO141" t="s">
        <v>24</v>
      </c>
      <c r="AP141" t="s">
        <v>24</v>
      </c>
      <c r="AQ141" t="s">
        <v>24</v>
      </c>
      <c r="AR141" t="s">
        <v>24</v>
      </c>
      <c r="AS141" t="s">
        <v>24</v>
      </c>
      <c r="AT141" t="s">
        <v>24</v>
      </c>
    </row>
    <row r="142" spans="1:46" x14ac:dyDescent="0.15">
      <c r="A142">
        <v>3</v>
      </c>
      <c r="B142">
        <v>2</v>
      </c>
      <c r="C142">
        <v>5</v>
      </c>
      <c r="D142">
        <v>0</v>
      </c>
      <c r="G142">
        <v>1083</v>
      </c>
      <c r="H142">
        <v>0</v>
      </c>
      <c r="I142">
        <v>0</v>
      </c>
      <c r="J142">
        <v>0</v>
      </c>
      <c r="K142">
        <v>0</v>
      </c>
      <c r="R142" t="s">
        <v>2359</v>
      </c>
      <c r="S142">
        <v>0</v>
      </c>
      <c r="W142" t="s">
        <v>24</v>
      </c>
      <c r="Z142">
        <v>3</v>
      </c>
      <c r="AB142" t="s">
        <v>24</v>
      </c>
      <c r="AC142" t="s">
        <v>24</v>
      </c>
      <c r="AD142" t="s">
        <v>24</v>
      </c>
      <c r="AE142" t="s">
        <v>24</v>
      </c>
      <c r="AF142">
        <v>0</v>
      </c>
      <c r="AG142">
        <v>9</v>
      </c>
      <c r="AH142" t="s">
        <v>24</v>
      </c>
      <c r="AI142">
        <v>0</v>
      </c>
      <c r="AJ142" t="s">
        <v>24</v>
      </c>
      <c r="AK142" t="s">
        <v>24</v>
      </c>
      <c r="AL142" t="s">
        <v>24</v>
      </c>
      <c r="AM142" t="s">
        <v>24</v>
      </c>
      <c r="AN142" t="s">
        <v>24</v>
      </c>
      <c r="AO142" t="s">
        <v>24</v>
      </c>
      <c r="AP142" t="s">
        <v>24</v>
      </c>
      <c r="AQ142" t="s">
        <v>24</v>
      </c>
      <c r="AR142" t="s">
        <v>24</v>
      </c>
      <c r="AS142" t="s">
        <v>24</v>
      </c>
      <c r="AT142" t="s">
        <v>24</v>
      </c>
    </row>
    <row r="143" spans="1:46" x14ac:dyDescent="0.15">
      <c r="A143">
        <v>3</v>
      </c>
      <c r="B143">
        <v>2</v>
      </c>
      <c r="C143">
        <v>6</v>
      </c>
      <c r="D143">
        <v>0</v>
      </c>
      <c r="G143">
        <v>13</v>
      </c>
      <c r="H143">
        <v>0</v>
      </c>
      <c r="I143">
        <v>0</v>
      </c>
      <c r="J143">
        <v>0</v>
      </c>
      <c r="K143">
        <v>0</v>
      </c>
      <c r="R143" t="s">
        <v>136</v>
      </c>
      <c r="S143">
        <v>0</v>
      </c>
      <c r="W143" t="s">
        <v>24</v>
      </c>
      <c r="Z143">
        <v>3</v>
      </c>
      <c r="AB143" t="s">
        <v>24</v>
      </c>
      <c r="AC143" t="s">
        <v>24</v>
      </c>
      <c r="AD143" t="s">
        <v>24</v>
      </c>
      <c r="AE143" t="s">
        <v>24</v>
      </c>
      <c r="AF143">
        <v>0</v>
      </c>
      <c r="AG143">
        <v>9</v>
      </c>
      <c r="AH143" t="s">
        <v>24</v>
      </c>
      <c r="AI143">
        <v>0</v>
      </c>
      <c r="AJ143" t="s">
        <v>24</v>
      </c>
      <c r="AK143" t="s">
        <v>24</v>
      </c>
      <c r="AL143" t="s">
        <v>24</v>
      </c>
      <c r="AM143" t="s">
        <v>24</v>
      </c>
      <c r="AN143" t="s">
        <v>24</v>
      </c>
      <c r="AO143" t="s">
        <v>24</v>
      </c>
      <c r="AP143" t="s">
        <v>24</v>
      </c>
      <c r="AQ143" t="s">
        <v>24</v>
      </c>
      <c r="AR143" t="s">
        <v>24</v>
      </c>
      <c r="AS143" t="s">
        <v>24</v>
      </c>
      <c r="AT143" t="s">
        <v>24</v>
      </c>
    </row>
    <row r="144" spans="1:46" x14ac:dyDescent="0.15">
      <c r="A144">
        <v>3</v>
      </c>
      <c r="B144">
        <v>2</v>
      </c>
      <c r="C144">
        <v>7</v>
      </c>
      <c r="D144">
        <v>0</v>
      </c>
      <c r="G144">
        <v>1520</v>
      </c>
      <c r="H144">
        <v>0</v>
      </c>
      <c r="I144">
        <v>0</v>
      </c>
      <c r="J144">
        <v>0</v>
      </c>
      <c r="K144">
        <v>0</v>
      </c>
      <c r="R144" t="s">
        <v>2360</v>
      </c>
      <c r="S144">
        <v>0</v>
      </c>
      <c r="W144" t="s">
        <v>24</v>
      </c>
      <c r="Z144">
        <v>3</v>
      </c>
      <c r="AB144" t="s">
        <v>24</v>
      </c>
      <c r="AC144" t="s">
        <v>24</v>
      </c>
      <c r="AD144" t="s">
        <v>24</v>
      </c>
      <c r="AE144" t="s">
        <v>24</v>
      </c>
      <c r="AF144">
        <v>0</v>
      </c>
      <c r="AG144">
        <v>9</v>
      </c>
      <c r="AH144" t="s">
        <v>24</v>
      </c>
      <c r="AI144">
        <v>0</v>
      </c>
      <c r="AJ144" t="s">
        <v>24</v>
      </c>
      <c r="AK144" t="s">
        <v>24</v>
      </c>
      <c r="AL144" t="s">
        <v>24</v>
      </c>
      <c r="AM144" t="s">
        <v>24</v>
      </c>
      <c r="AN144" t="s">
        <v>24</v>
      </c>
      <c r="AO144" t="s">
        <v>24</v>
      </c>
      <c r="AP144" t="s">
        <v>24</v>
      </c>
      <c r="AQ144" t="s">
        <v>24</v>
      </c>
      <c r="AR144" t="s">
        <v>24</v>
      </c>
      <c r="AS144" t="s">
        <v>24</v>
      </c>
      <c r="AT144" t="s">
        <v>24</v>
      </c>
    </row>
    <row r="145" spans="1:46" x14ac:dyDescent="0.15">
      <c r="A145">
        <v>3</v>
      </c>
      <c r="B145">
        <v>2</v>
      </c>
      <c r="C145">
        <v>8</v>
      </c>
      <c r="D145">
        <v>0</v>
      </c>
      <c r="G145">
        <v>43</v>
      </c>
      <c r="H145">
        <v>0</v>
      </c>
      <c r="I145">
        <v>0</v>
      </c>
      <c r="J145">
        <v>0</v>
      </c>
      <c r="K145">
        <v>0</v>
      </c>
      <c r="R145" t="s">
        <v>2361</v>
      </c>
      <c r="S145">
        <v>0</v>
      </c>
      <c r="W145" t="s">
        <v>24</v>
      </c>
      <c r="Z145">
        <v>3</v>
      </c>
      <c r="AB145" t="s">
        <v>24</v>
      </c>
      <c r="AC145" t="s">
        <v>24</v>
      </c>
      <c r="AD145" t="s">
        <v>24</v>
      </c>
      <c r="AE145" t="s">
        <v>24</v>
      </c>
      <c r="AF145">
        <v>0</v>
      </c>
      <c r="AG145">
        <v>9</v>
      </c>
      <c r="AH145" t="s">
        <v>24</v>
      </c>
      <c r="AI145">
        <v>0</v>
      </c>
      <c r="AJ145" t="s">
        <v>24</v>
      </c>
      <c r="AK145" t="s">
        <v>24</v>
      </c>
      <c r="AL145" t="s">
        <v>24</v>
      </c>
      <c r="AM145" t="s">
        <v>24</v>
      </c>
      <c r="AN145" t="s">
        <v>24</v>
      </c>
      <c r="AO145" t="s">
        <v>24</v>
      </c>
      <c r="AP145" t="s">
        <v>24</v>
      </c>
      <c r="AQ145" t="s">
        <v>24</v>
      </c>
      <c r="AR145" t="s">
        <v>24</v>
      </c>
      <c r="AS145" t="s">
        <v>24</v>
      </c>
      <c r="AT145" t="s">
        <v>24</v>
      </c>
    </row>
    <row r="146" spans="1:46" x14ac:dyDescent="0.15">
      <c r="A146">
        <v>4</v>
      </c>
      <c r="B146">
        <v>1</v>
      </c>
      <c r="C146">
        <v>1</v>
      </c>
      <c r="D146">
        <v>0</v>
      </c>
      <c r="E146" t="s">
        <v>24</v>
      </c>
      <c r="F146" t="s">
        <v>24</v>
      </c>
      <c r="G146">
        <v>1219</v>
      </c>
      <c r="H146">
        <v>0</v>
      </c>
      <c r="I146">
        <v>0</v>
      </c>
      <c r="J146">
        <v>0</v>
      </c>
      <c r="K146">
        <v>0</v>
      </c>
      <c r="L146" t="s">
        <v>24</v>
      </c>
      <c r="M146" t="s">
        <v>24</v>
      </c>
      <c r="N146" t="s">
        <v>24</v>
      </c>
      <c r="O146" t="s">
        <v>24</v>
      </c>
      <c r="P146" t="s">
        <v>24</v>
      </c>
      <c r="Q146" t="s">
        <v>24</v>
      </c>
      <c r="R146" t="s">
        <v>2362</v>
      </c>
      <c r="S146">
        <v>0</v>
      </c>
      <c r="T146" t="s">
        <v>130</v>
      </c>
      <c r="U146" t="s">
        <v>130</v>
      </c>
      <c r="V146" t="s">
        <v>130</v>
      </c>
      <c r="W146" t="s">
        <v>24</v>
      </c>
      <c r="X146" t="s">
        <v>24</v>
      </c>
      <c r="Y146" t="s">
        <v>24</v>
      </c>
      <c r="Z146">
        <v>3</v>
      </c>
      <c r="AA146" t="s">
        <v>24</v>
      </c>
      <c r="AB146" t="s">
        <v>24</v>
      </c>
      <c r="AC146" t="s">
        <v>24</v>
      </c>
      <c r="AD146" t="s">
        <v>24</v>
      </c>
      <c r="AE146" t="s">
        <v>24</v>
      </c>
      <c r="AF146">
        <v>0</v>
      </c>
      <c r="AG146">
        <v>10</v>
      </c>
      <c r="AH146" t="s">
        <v>24</v>
      </c>
      <c r="AI146">
        <v>0</v>
      </c>
      <c r="AJ146" t="s">
        <v>24</v>
      </c>
      <c r="AK146" t="s">
        <v>24</v>
      </c>
      <c r="AL146" t="s">
        <v>24</v>
      </c>
      <c r="AM146" t="s">
        <v>24</v>
      </c>
      <c r="AN146" t="s">
        <v>24</v>
      </c>
      <c r="AO146" t="s">
        <v>24</v>
      </c>
      <c r="AP146" t="s">
        <v>24</v>
      </c>
      <c r="AQ146" t="s">
        <v>24</v>
      </c>
      <c r="AR146" t="s">
        <v>24</v>
      </c>
      <c r="AS146" t="s">
        <v>24</v>
      </c>
      <c r="AT146" t="s">
        <v>24</v>
      </c>
    </row>
    <row r="147" spans="1:46" x14ac:dyDescent="0.15">
      <c r="A147">
        <v>4</v>
      </c>
      <c r="B147">
        <v>1</v>
      </c>
      <c r="C147">
        <v>2</v>
      </c>
      <c r="D147">
        <v>0</v>
      </c>
      <c r="E147" t="s">
        <v>24</v>
      </c>
      <c r="F147" t="s">
        <v>24</v>
      </c>
      <c r="G147">
        <v>1567</v>
      </c>
      <c r="H147">
        <v>0</v>
      </c>
      <c r="I147">
        <v>0</v>
      </c>
      <c r="J147">
        <v>0</v>
      </c>
      <c r="K147">
        <v>0</v>
      </c>
      <c r="L147" t="s">
        <v>24</v>
      </c>
      <c r="M147" t="s">
        <v>24</v>
      </c>
      <c r="N147" t="s">
        <v>24</v>
      </c>
      <c r="O147" t="s">
        <v>24</v>
      </c>
      <c r="P147" t="s">
        <v>24</v>
      </c>
      <c r="Q147" t="s">
        <v>24</v>
      </c>
      <c r="R147" t="s">
        <v>2363</v>
      </c>
      <c r="S147">
        <v>0</v>
      </c>
      <c r="T147" t="s">
        <v>130</v>
      </c>
      <c r="U147" t="s">
        <v>130</v>
      </c>
      <c r="V147" t="s">
        <v>130</v>
      </c>
      <c r="W147" t="s">
        <v>24</v>
      </c>
      <c r="X147" t="s">
        <v>24</v>
      </c>
      <c r="Y147" t="s">
        <v>24</v>
      </c>
      <c r="Z147">
        <v>3</v>
      </c>
      <c r="AA147" t="s">
        <v>24</v>
      </c>
      <c r="AB147" t="s">
        <v>24</v>
      </c>
      <c r="AC147" t="s">
        <v>24</v>
      </c>
      <c r="AD147" t="s">
        <v>24</v>
      </c>
      <c r="AE147" t="s">
        <v>24</v>
      </c>
      <c r="AF147">
        <v>0</v>
      </c>
      <c r="AG147">
        <v>10</v>
      </c>
      <c r="AH147" t="s">
        <v>24</v>
      </c>
      <c r="AI147">
        <v>0</v>
      </c>
      <c r="AJ147" t="s">
        <v>24</v>
      </c>
      <c r="AK147" t="s">
        <v>24</v>
      </c>
      <c r="AL147" t="s">
        <v>24</v>
      </c>
      <c r="AM147" t="s">
        <v>24</v>
      </c>
      <c r="AN147" t="s">
        <v>24</v>
      </c>
      <c r="AO147" t="s">
        <v>24</v>
      </c>
      <c r="AP147" t="s">
        <v>24</v>
      </c>
      <c r="AQ147" t="s">
        <v>24</v>
      </c>
      <c r="AR147" t="s">
        <v>24</v>
      </c>
      <c r="AS147" t="s">
        <v>24</v>
      </c>
      <c r="AT147" t="s">
        <v>24</v>
      </c>
    </row>
    <row r="148" spans="1:46" x14ac:dyDescent="0.15">
      <c r="A148">
        <v>4</v>
      </c>
      <c r="B148">
        <v>1</v>
      </c>
      <c r="C148">
        <v>3</v>
      </c>
      <c r="D148">
        <v>0</v>
      </c>
      <c r="E148" t="s">
        <v>24</v>
      </c>
      <c r="F148" t="s">
        <v>24</v>
      </c>
      <c r="G148">
        <v>112</v>
      </c>
      <c r="H148">
        <v>0</v>
      </c>
      <c r="I148">
        <v>0</v>
      </c>
      <c r="J148">
        <v>0</v>
      </c>
      <c r="K148">
        <v>0</v>
      </c>
      <c r="L148" t="s">
        <v>24</v>
      </c>
      <c r="M148" t="s">
        <v>24</v>
      </c>
      <c r="N148" t="s">
        <v>24</v>
      </c>
      <c r="O148" t="s">
        <v>24</v>
      </c>
      <c r="P148" t="s">
        <v>24</v>
      </c>
      <c r="Q148" t="s">
        <v>24</v>
      </c>
      <c r="R148" t="s">
        <v>2364</v>
      </c>
      <c r="S148">
        <v>0</v>
      </c>
      <c r="T148" t="s">
        <v>130</v>
      </c>
      <c r="U148" t="s">
        <v>130</v>
      </c>
      <c r="V148" t="s">
        <v>130</v>
      </c>
      <c r="W148" t="s">
        <v>24</v>
      </c>
      <c r="X148" t="s">
        <v>24</v>
      </c>
      <c r="Y148" t="s">
        <v>24</v>
      </c>
      <c r="Z148">
        <v>3</v>
      </c>
      <c r="AA148" t="s">
        <v>24</v>
      </c>
      <c r="AB148" t="s">
        <v>24</v>
      </c>
      <c r="AC148" t="s">
        <v>24</v>
      </c>
      <c r="AD148" t="s">
        <v>24</v>
      </c>
      <c r="AE148" t="s">
        <v>24</v>
      </c>
      <c r="AF148">
        <v>0</v>
      </c>
      <c r="AG148">
        <v>10</v>
      </c>
      <c r="AH148" t="s">
        <v>24</v>
      </c>
      <c r="AI148">
        <v>0</v>
      </c>
      <c r="AJ148" t="s">
        <v>24</v>
      </c>
      <c r="AK148" t="s">
        <v>24</v>
      </c>
      <c r="AL148" t="s">
        <v>24</v>
      </c>
      <c r="AM148" t="s">
        <v>24</v>
      </c>
      <c r="AN148" t="s">
        <v>24</v>
      </c>
      <c r="AO148" t="s">
        <v>24</v>
      </c>
      <c r="AP148" t="s">
        <v>24</v>
      </c>
      <c r="AQ148" t="s">
        <v>24</v>
      </c>
      <c r="AR148" t="s">
        <v>24</v>
      </c>
      <c r="AS148" t="s">
        <v>24</v>
      </c>
      <c r="AT148" t="s">
        <v>24</v>
      </c>
    </row>
    <row r="149" spans="1:46" x14ac:dyDescent="0.15">
      <c r="A149">
        <v>4</v>
      </c>
      <c r="B149">
        <v>1</v>
      </c>
      <c r="C149">
        <v>4</v>
      </c>
      <c r="D149">
        <v>0</v>
      </c>
      <c r="E149" t="s">
        <v>24</v>
      </c>
      <c r="F149" t="s">
        <v>24</v>
      </c>
      <c r="G149">
        <v>1031</v>
      </c>
      <c r="H149">
        <v>0</v>
      </c>
      <c r="I149">
        <v>0</v>
      </c>
      <c r="J149">
        <v>0</v>
      </c>
      <c r="K149">
        <v>0</v>
      </c>
      <c r="L149" t="s">
        <v>24</v>
      </c>
      <c r="M149" t="s">
        <v>24</v>
      </c>
      <c r="N149" t="s">
        <v>24</v>
      </c>
      <c r="O149" t="s">
        <v>24</v>
      </c>
      <c r="P149" t="s">
        <v>24</v>
      </c>
      <c r="Q149" t="s">
        <v>24</v>
      </c>
      <c r="R149" t="s">
        <v>2365</v>
      </c>
      <c r="S149">
        <v>0</v>
      </c>
      <c r="T149" t="s">
        <v>130</v>
      </c>
      <c r="U149" t="s">
        <v>130</v>
      </c>
      <c r="V149" t="s">
        <v>130</v>
      </c>
      <c r="W149" t="s">
        <v>24</v>
      </c>
      <c r="X149" t="s">
        <v>24</v>
      </c>
      <c r="Y149" t="s">
        <v>24</v>
      </c>
      <c r="Z149">
        <v>3</v>
      </c>
      <c r="AA149" t="s">
        <v>24</v>
      </c>
      <c r="AB149" t="s">
        <v>24</v>
      </c>
      <c r="AC149" t="s">
        <v>24</v>
      </c>
      <c r="AD149" t="s">
        <v>24</v>
      </c>
      <c r="AE149" t="s">
        <v>24</v>
      </c>
      <c r="AF149">
        <v>0</v>
      </c>
      <c r="AG149">
        <v>10</v>
      </c>
      <c r="AH149" t="s">
        <v>24</v>
      </c>
      <c r="AI149">
        <v>0</v>
      </c>
      <c r="AJ149" t="s">
        <v>24</v>
      </c>
      <c r="AK149" t="s">
        <v>24</v>
      </c>
      <c r="AL149" t="s">
        <v>24</v>
      </c>
      <c r="AM149" t="s">
        <v>24</v>
      </c>
      <c r="AN149" t="s">
        <v>24</v>
      </c>
      <c r="AO149" t="s">
        <v>24</v>
      </c>
      <c r="AP149" t="s">
        <v>24</v>
      </c>
      <c r="AQ149" t="s">
        <v>24</v>
      </c>
      <c r="AR149" t="s">
        <v>24</v>
      </c>
      <c r="AS149" t="s">
        <v>24</v>
      </c>
      <c r="AT149" t="s">
        <v>24</v>
      </c>
    </row>
    <row r="150" spans="1:46" x14ac:dyDescent="0.15">
      <c r="A150">
        <v>4</v>
      </c>
      <c r="B150">
        <v>1</v>
      </c>
      <c r="C150">
        <v>5</v>
      </c>
      <c r="D150">
        <v>0</v>
      </c>
      <c r="E150" t="s">
        <v>24</v>
      </c>
      <c r="F150" t="s">
        <v>24</v>
      </c>
      <c r="G150">
        <v>35</v>
      </c>
      <c r="H150">
        <v>0</v>
      </c>
      <c r="I150">
        <v>0</v>
      </c>
      <c r="J150">
        <v>0</v>
      </c>
      <c r="K150">
        <v>0</v>
      </c>
      <c r="L150" t="s">
        <v>24</v>
      </c>
      <c r="M150" t="s">
        <v>24</v>
      </c>
      <c r="N150" t="s">
        <v>24</v>
      </c>
      <c r="O150" t="s">
        <v>24</v>
      </c>
      <c r="P150" t="s">
        <v>24</v>
      </c>
      <c r="Q150" t="s">
        <v>24</v>
      </c>
      <c r="R150" t="s">
        <v>2366</v>
      </c>
      <c r="S150">
        <v>0</v>
      </c>
      <c r="T150" t="s">
        <v>130</v>
      </c>
      <c r="U150" t="s">
        <v>130</v>
      </c>
      <c r="V150" t="s">
        <v>130</v>
      </c>
      <c r="W150" t="s">
        <v>24</v>
      </c>
      <c r="X150" t="s">
        <v>24</v>
      </c>
      <c r="Y150" t="s">
        <v>24</v>
      </c>
      <c r="Z150">
        <v>3</v>
      </c>
      <c r="AA150" t="s">
        <v>24</v>
      </c>
      <c r="AB150" t="s">
        <v>24</v>
      </c>
      <c r="AC150" t="s">
        <v>24</v>
      </c>
      <c r="AD150" t="s">
        <v>24</v>
      </c>
      <c r="AE150" t="s">
        <v>24</v>
      </c>
      <c r="AF150">
        <v>0</v>
      </c>
      <c r="AG150">
        <v>10</v>
      </c>
      <c r="AH150" t="s">
        <v>24</v>
      </c>
      <c r="AI150">
        <v>0</v>
      </c>
      <c r="AJ150" t="s">
        <v>24</v>
      </c>
      <c r="AK150" t="s">
        <v>24</v>
      </c>
      <c r="AL150" t="s">
        <v>24</v>
      </c>
      <c r="AM150" t="s">
        <v>24</v>
      </c>
      <c r="AN150" t="s">
        <v>24</v>
      </c>
      <c r="AO150" t="s">
        <v>24</v>
      </c>
      <c r="AP150" t="s">
        <v>24</v>
      </c>
      <c r="AQ150" t="s">
        <v>24</v>
      </c>
      <c r="AR150" t="s">
        <v>24</v>
      </c>
      <c r="AS150" t="s">
        <v>24</v>
      </c>
      <c r="AT150" t="s">
        <v>24</v>
      </c>
    </row>
    <row r="151" spans="1:46" x14ac:dyDescent="0.15">
      <c r="A151">
        <v>4</v>
      </c>
      <c r="B151">
        <v>1</v>
      </c>
      <c r="C151">
        <v>6</v>
      </c>
      <c r="D151">
        <v>0</v>
      </c>
      <c r="E151" t="s">
        <v>24</v>
      </c>
      <c r="F151" t="s">
        <v>24</v>
      </c>
      <c r="G151">
        <v>1514</v>
      </c>
      <c r="H151">
        <v>0</v>
      </c>
      <c r="I151">
        <v>0</v>
      </c>
      <c r="J151">
        <v>0</v>
      </c>
      <c r="K151">
        <v>0</v>
      </c>
      <c r="L151" t="s">
        <v>24</v>
      </c>
      <c r="M151" t="s">
        <v>24</v>
      </c>
      <c r="N151" t="s">
        <v>24</v>
      </c>
      <c r="O151" t="s">
        <v>24</v>
      </c>
      <c r="P151" t="s">
        <v>24</v>
      </c>
      <c r="Q151" t="s">
        <v>24</v>
      </c>
      <c r="R151" t="s">
        <v>2367</v>
      </c>
      <c r="S151">
        <v>0</v>
      </c>
      <c r="T151" t="s">
        <v>130</v>
      </c>
      <c r="U151" t="s">
        <v>130</v>
      </c>
      <c r="V151" t="s">
        <v>130</v>
      </c>
      <c r="W151" t="s">
        <v>24</v>
      </c>
      <c r="X151" t="s">
        <v>24</v>
      </c>
      <c r="Y151" t="s">
        <v>24</v>
      </c>
      <c r="Z151">
        <v>3</v>
      </c>
      <c r="AA151" t="s">
        <v>24</v>
      </c>
      <c r="AB151" t="s">
        <v>24</v>
      </c>
      <c r="AC151" t="s">
        <v>24</v>
      </c>
      <c r="AD151" t="s">
        <v>24</v>
      </c>
      <c r="AE151" t="s">
        <v>24</v>
      </c>
      <c r="AF151">
        <v>0</v>
      </c>
      <c r="AG151">
        <v>10</v>
      </c>
      <c r="AH151" t="s">
        <v>24</v>
      </c>
      <c r="AI151">
        <v>0</v>
      </c>
      <c r="AJ151" t="s">
        <v>24</v>
      </c>
      <c r="AK151" t="s">
        <v>24</v>
      </c>
      <c r="AL151" t="s">
        <v>24</v>
      </c>
      <c r="AM151" t="s">
        <v>24</v>
      </c>
      <c r="AN151" t="s">
        <v>24</v>
      </c>
      <c r="AO151" t="s">
        <v>24</v>
      </c>
      <c r="AP151" t="s">
        <v>24</v>
      </c>
      <c r="AQ151" t="s">
        <v>24</v>
      </c>
      <c r="AR151" t="s">
        <v>24</v>
      </c>
      <c r="AS151" t="s">
        <v>24</v>
      </c>
      <c r="AT151" t="s">
        <v>24</v>
      </c>
    </row>
    <row r="152" spans="1:46" x14ac:dyDescent="0.15">
      <c r="A152">
        <v>4</v>
      </c>
      <c r="B152">
        <v>1</v>
      </c>
      <c r="C152">
        <v>7</v>
      </c>
      <c r="D152">
        <v>0</v>
      </c>
      <c r="E152" t="s">
        <v>24</v>
      </c>
      <c r="F152" t="s">
        <v>24</v>
      </c>
      <c r="G152">
        <v>1516</v>
      </c>
      <c r="H152">
        <v>0</v>
      </c>
      <c r="I152">
        <v>0</v>
      </c>
      <c r="J152">
        <v>0</v>
      </c>
      <c r="K152">
        <v>0</v>
      </c>
      <c r="L152" t="s">
        <v>24</v>
      </c>
      <c r="M152" t="s">
        <v>24</v>
      </c>
      <c r="N152" t="s">
        <v>24</v>
      </c>
      <c r="O152" t="s">
        <v>24</v>
      </c>
      <c r="P152" t="s">
        <v>24</v>
      </c>
      <c r="Q152" t="s">
        <v>24</v>
      </c>
      <c r="R152" t="s">
        <v>2368</v>
      </c>
      <c r="S152">
        <v>0</v>
      </c>
      <c r="T152" t="s">
        <v>130</v>
      </c>
      <c r="U152" t="s">
        <v>130</v>
      </c>
      <c r="V152" t="s">
        <v>130</v>
      </c>
      <c r="W152" t="s">
        <v>24</v>
      </c>
      <c r="X152" t="s">
        <v>24</v>
      </c>
      <c r="Y152" t="s">
        <v>24</v>
      </c>
      <c r="Z152">
        <v>3</v>
      </c>
      <c r="AA152" t="s">
        <v>24</v>
      </c>
      <c r="AB152" t="s">
        <v>24</v>
      </c>
      <c r="AC152" t="s">
        <v>24</v>
      </c>
      <c r="AD152" t="s">
        <v>24</v>
      </c>
      <c r="AE152" t="s">
        <v>24</v>
      </c>
      <c r="AF152">
        <v>0</v>
      </c>
      <c r="AG152">
        <v>10</v>
      </c>
      <c r="AH152" t="s">
        <v>24</v>
      </c>
      <c r="AI152">
        <v>0</v>
      </c>
      <c r="AJ152" t="s">
        <v>24</v>
      </c>
      <c r="AK152" t="s">
        <v>24</v>
      </c>
      <c r="AL152" t="s">
        <v>24</v>
      </c>
      <c r="AM152" t="s">
        <v>24</v>
      </c>
      <c r="AN152" t="s">
        <v>24</v>
      </c>
      <c r="AO152" t="s">
        <v>24</v>
      </c>
      <c r="AP152" t="s">
        <v>24</v>
      </c>
      <c r="AQ152" t="s">
        <v>24</v>
      </c>
      <c r="AR152" t="s">
        <v>24</v>
      </c>
      <c r="AS152" t="s">
        <v>24</v>
      </c>
      <c r="AT152" t="s">
        <v>24</v>
      </c>
    </row>
    <row r="153" spans="1:46" x14ac:dyDescent="0.15">
      <c r="A153">
        <v>4</v>
      </c>
      <c r="B153">
        <v>1</v>
      </c>
      <c r="C153">
        <v>8</v>
      </c>
      <c r="D153">
        <v>0</v>
      </c>
      <c r="E153" t="s">
        <v>24</v>
      </c>
      <c r="F153" t="s">
        <v>24</v>
      </c>
      <c r="G153">
        <v>1024</v>
      </c>
      <c r="H153">
        <v>0</v>
      </c>
      <c r="I153">
        <v>0</v>
      </c>
      <c r="J153">
        <v>0</v>
      </c>
      <c r="K153">
        <v>0</v>
      </c>
      <c r="L153" t="s">
        <v>24</v>
      </c>
      <c r="M153" t="s">
        <v>24</v>
      </c>
      <c r="N153" t="s">
        <v>24</v>
      </c>
      <c r="O153" t="s">
        <v>24</v>
      </c>
      <c r="P153" t="s">
        <v>24</v>
      </c>
      <c r="Q153" t="s">
        <v>24</v>
      </c>
      <c r="R153" t="s">
        <v>2369</v>
      </c>
      <c r="S153">
        <v>0</v>
      </c>
      <c r="T153" t="s">
        <v>130</v>
      </c>
      <c r="U153" t="s">
        <v>130</v>
      </c>
      <c r="V153" t="s">
        <v>130</v>
      </c>
      <c r="W153" t="s">
        <v>24</v>
      </c>
      <c r="X153" t="s">
        <v>24</v>
      </c>
      <c r="Y153" t="s">
        <v>24</v>
      </c>
      <c r="Z153">
        <v>3</v>
      </c>
      <c r="AA153" t="s">
        <v>24</v>
      </c>
      <c r="AB153" t="s">
        <v>24</v>
      </c>
      <c r="AC153" t="s">
        <v>24</v>
      </c>
      <c r="AD153" t="s">
        <v>24</v>
      </c>
      <c r="AE153" t="s">
        <v>24</v>
      </c>
      <c r="AF153">
        <v>0</v>
      </c>
      <c r="AG153">
        <v>10</v>
      </c>
      <c r="AH153" t="s">
        <v>24</v>
      </c>
      <c r="AI153">
        <v>0</v>
      </c>
      <c r="AJ153" t="s">
        <v>24</v>
      </c>
      <c r="AK153" t="s">
        <v>24</v>
      </c>
      <c r="AL153" t="s">
        <v>24</v>
      </c>
      <c r="AM153" t="s">
        <v>24</v>
      </c>
      <c r="AN153" t="s">
        <v>24</v>
      </c>
      <c r="AO153" t="s">
        <v>24</v>
      </c>
      <c r="AP153" t="s">
        <v>24</v>
      </c>
      <c r="AQ153" t="s">
        <v>24</v>
      </c>
      <c r="AR153" t="s">
        <v>24</v>
      </c>
      <c r="AS153" t="s">
        <v>24</v>
      </c>
      <c r="AT153" t="s">
        <v>24</v>
      </c>
    </row>
    <row r="154" spans="1:46" x14ac:dyDescent="0.15">
      <c r="A154">
        <v>4</v>
      </c>
      <c r="B154">
        <v>2</v>
      </c>
      <c r="C154">
        <v>1</v>
      </c>
      <c r="D154">
        <v>0</v>
      </c>
      <c r="G154">
        <v>1542</v>
      </c>
      <c r="H154">
        <v>0</v>
      </c>
      <c r="I154">
        <v>0</v>
      </c>
      <c r="J154">
        <v>0</v>
      </c>
      <c r="K154">
        <v>0</v>
      </c>
      <c r="N154" t="s">
        <v>24</v>
      </c>
      <c r="O154" t="s">
        <v>24</v>
      </c>
      <c r="R154" t="s">
        <v>2370</v>
      </c>
      <c r="S154">
        <v>0</v>
      </c>
      <c r="W154" t="s">
        <v>24</v>
      </c>
      <c r="Z154">
        <v>3</v>
      </c>
      <c r="AB154" t="s">
        <v>24</v>
      </c>
      <c r="AC154" t="s">
        <v>24</v>
      </c>
      <c r="AD154" t="s">
        <v>24</v>
      </c>
      <c r="AE154" t="s">
        <v>24</v>
      </c>
      <c r="AF154">
        <v>0</v>
      </c>
      <c r="AG154">
        <v>10</v>
      </c>
      <c r="AH154" t="s">
        <v>24</v>
      </c>
      <c r="AI154">
        <v>0</v>
      </c>
      <c r="AJ154" t="s">
        <v>24</v>
      </c>
      <c r="AK154" t="s">
        <v>24</v>
      </c>
      <c r="AL154" t="s">
        <v>24</v>
      </c>
      <c r="AM154" t="s">
        <v>24</v>
      </c>
      <c r="AN154" t="s">
        <v>24</v>
      </c>
      <c r="AO154" t="s">
        <v>24</v>
      </c>
      <c r="AP154" t="s">
        <v>24</v>
      </c>
      <c r="AQ154" t="s">
        <v>24</v>
      </c>
      <c r="AR154" t="s">
        <v>24</v>
      </c>
      <c r="AS154" t="s">
        <v>24</v>
      </c>
      <c r="AT154" t="s">
        <v>24</v>
      </c>
    </row>
    <row r="155" spans="1:46" x14ac:dyDescent="0.15">
      <c r="A155">
        <v>4</v>
      </c>
      <c r="B155">
        <v>2</v>
      </c>
      <c r="C155">
        <v>2</v>
      </c>
      <c r="D155">
        <v>0</v>
      </c>
      <c r="G155">
        <v>5</v>
      </c>
      <c r="H155">
        <v>0</v>
      </c>
      <c r="I155">
        <v>0</v>
      </c>
      <c r="J155">
        <v>0</v>
      </c>
      <c r="K155">
        <v>0</v>
      </c>
      <c r="R155" t="s">
        <v>2371</v>
      </c>
      <c r="S155">
        <v>0</v>
      </c>
      <c r="W155" t="s">
        <v>24</v>
      </c>
      <c r="Z155">
        <v>3</v>
      </c>
      <c r="AB155" t="s">
        <v>24</v>
      </c>
      <c r="AC155" t="s">
        <v>24</v>
      </c>
      <c r="AD155" t="s">
        <v>24</v>
      </c>
      <c r="AE155" t="s">
        <v>24</v>
      </c>
      <c r="AF155">
        <v>0</v>
      </c>
      <c r="AG155">
        <v>10</v>
      </c>
      <c r="AH155" t="s">
        <v>24</v>
      </c>
      <c r="AI155">
        <v>0</v>
      </c>
      <c r="AJ155" t="s">
        <v>24</v>
      </c>
      <c r="AK155" t="s">
        <v>24</v>
      </c>
      <c r="AL155" t="s">
        <v>24</v>
      </c>
      <c r="AM155" t="s">
        <v>24</v>
      </c>
      <c r="AN155" t="s">
        <v>24</v>
      </c>
      <c r="AO155" t="s">
        <v>24</v>
      </c>
      <c r="AP155" t="s">
        <v>24</v>
      </c>
      <c r="AQ155" t="s">
        <v>24</v>
      </c>
      <c r="AR155" t="s">
        <v>24</v>
      </c>
      <c r="AS155" t="s">
        <v>24</v>
      </c>
      <c r="AT155" t="s">
        <v>24</v>
      </c>
    </row>
    <row r="156" spans="1:46" x14ac:dyDescent="0.15">
      <c r="A156">
        <v>4</v>
      </c>
      <c r="B156">
        <v>2</v>
      </c>
      <c r="C156">
        <v>3</v>
      </c>
      <c r="D156">
        <v>0</v>
      </c>
      <c r="G156">
        <v>53</v>
      </c>
      <c r="H156">
        <v>0</v>
      </c>
      <c r="I156">
        <v>0</v>
      </c>
      <c r="J156">
        <v>0</v>
      </c>
      <c r="K156">
        <v>0</v>
      </c>
      <c r="R156" t="s">
        <v>2372</v>
      </c>
      <c r="S156">
        <v>0</v>
      </c>
      <c r="W156" t="s">
        <v>24</v>
      </c>
      <c r="Z156">
        <v>3</v>
      </c>
      <c r="AB156" t="s">
        <v>24</v>
      </c>
      <c r="AC156" t="s">
        <v>24</v>
      </c>
      <c r="AD156" t="s">
        <v>24</v>
      </c>
      <c r="AE156" t="s">
        <v>24</v>
      </c>
      <c r="AF156">
        <v>0</v>
      </c>
      <c r="AG156">
        <v>10</v>
      </c>
      <c r="AH156" t="s">
        <v>24</v>
      </c>
      <c r="AI156">
        <v>0</v>
      </c>
      <c r="AJ156" t="s">
        <v>24</v>
      </c>
      <c r="AK156" t="s">
        <v>24</v>
      </c>
      <c r="AL156" t="s">
        <v>24</v>
      </c>
      <c r="AM156" t="s">
        <v>24</v>
      </c>
      <c r="AN156" t="s">
        <v>24</v>
      </c>
      <c r="AO156" t="s">
        <v>24</v>
      </c>
      <c r="AP156" t="s">
        <v>24</v>
      </c>
      <c r="AQ156" t="s">
        <v>24</v>
      </c>
      <c r="AR156" t="s">
        <v>24</v>
      </c>
      <c r="AS156" t="s">
        <v>24</v>
      </c>
      <c r="AT156" t="s">
        <v>24</v>
      </c>
    </row>
    <row r="157" spans="1:46" x14ac:dyDescent="0.15">
      <c r="A157">
        <v>4</v>
      </c>
      <c r="B157">
        <v>2</v>
      </c>
      <c r="C157">
        <v>4</v>
      </c>
      <c r="D157">
        <v>0</v>
      </c>
      <c r="G157">
        <v>1097</v>
      </c>
      <c r="H157">
        <v>0</v>
      </c>
      <c r="I157">
        <v>0</v>
      </c>
      <c r="J157">
        <v>0</v>
      </c>
      <c r="K157">
        <v>0</v>
      </c>
      <c r="R157" t="s">
        <v>2373</v>
      </c>
      <c r="S157">
        <v>0</v>
      </c>
      <c r="W157" t="s">
        <v>24</v>
      </c>
      <c r="Z157">
        <v>3</v>
      </c>
      <c r="AB157" t="s">
        <v>24</v>
      </c>
      <c r="AC157" t="s">
        <v>24</v>
      </c>
      <c r="AD157" t="s">
        <v>24</v>
      </c>
      <c r="AE157" t="s">
        <v>24</v>
      </c>
      <c r="AF157">
        <v>0</v>
      </c>
      <c r="AG157">
        <v>10</v>
      </c>
      <c r="AH157" t="s">
        <v>24</v>
      </c>
      <c r="AI157">
        <v>0</v>
      </c>
      <c r="AJ157" t="s">
        <v>24</v>
      </c>
      <c r="AK157" t="s">
        <v>24</v>
      </c>
      <c r="AL157" t="s">
        <v>24</v>
      </c>
      <c r="AM157" t="s">
        <v>24</v>
      </c>
      <c r="AN157" t="s">
        <v>24</v>
      </c>
      <c r="AO157" t="s">
        <v>24</v>
      </c>
      <c r="AP157" t="s">
        <v>24</v>
      </c>
      <c r="AQ157" t="s">
        <v>24</v>
      </c>
      <c r="AR157" t="s">
        <v>24</v>
      </c>
      <c r="AS157" t="s">
        <v>24</v>
      </c>
      <c r="AT157" t="s">
        <v>24</v>
      </c>
    </row>
    <row r="158" spans="1:46" x14ac:dyDescent="0.15">
      <c r="A158">
        <v>4</v>
      </c>
      <c r="B158">
        <v>2</v>
      </c>
      <c r="C158">
        <v>5</v>
      </c>
      <c r="D158">
        <v>0</v>
      </c>
      <c r="G158">
        <v>1095</v>
      </c>
      <c r="H158">
        <v>0</v>
      </c>
      <c r="I158">
        <v>0</v>
      </c>
      <c r="J158">
        <v>0</v>
      </c>
      <c r="K158">
        <v>0</v>
      </c>
      <c r="R158" t="s">
        <v>2374</v>
      </c>
      <c r="S158">
        <v>0</v>
      </c>
      <c r="W158" t="s">
        <v>24</v>
      </c>
      <c r="Z158">
        <v>3</v>
      </c>
      <c r="AB158" t="s">
        <v>24</v>
      </c>
      <c r="AC158" t="s">
        <v>24</v>
      </c>
      <c r="AD158" t="s">
        <v>24</v>
      </c>
      <c r="AE158" t="s">
        <v>24</v>
      </c>
      <c r="AF158">
        <v>0</v>
      </c>
      <c r="AG158">
        <v>10</v>
      </c>
      <c r="AH158" t="s">
        <v>24</v>
      </c>
      <c r="AI158">
        <v>0</v>
      </c>
      <c r="AJ158" t="s">
        <v>24</v>
      </c>
      <c r="AK158" t="s">
        <v>24</v>
      </c>
      <c r="AL158" t="s">
        <v>24</v>
      </c>
      <c r="AM158" t="s">
        <v>24</v>
      </c>
      <c r="AN158" t="s">
        <v>24</v>
      </c>
      <c r="AO158" t="s">
        <v>24</v>
      </c>
      <c r="AP158" t="s">
        <v>24</v>
      </c>
      <c r="AQ158" t="s">
        <v>24</v>
      </c>
      <c r="AR158" t="s">
        <v>24</v>
      </c>
      <c r="AS158" t="s">
        <v>24</v>
      </c>
      <c r="AT158" t="s">
        <v>24</v>
      </c>
    </row>
    <row r="159" spans="1:46" x14ac:dyDescent="0.15">
      <c r="A159">
        <v>4</v>
      </c>
      <c r="B159">
        <v>2</v>
      </c>
      <c r="C159">
        <v>6</v>
      </c>
      <c r="D159">
        <v>0</v>
      </c>
      <c r="G159">
        <v>21</v>
      </c>
      <c r="H159">
        <v>0</v>
      </c>
      <c r="I159">
        <v>0</v>
      </c>
      <c r="J159">
        <v>0</v>
      </c>
      <c r="K159">
        <v>0</v>
      </c>
      <c r="R159" t="s">
        <v>2375</v>
      </c>
      <c r="S159">
        <v>0</v>
      </c>
      <c r="W159" t="s">
        <v>24</v>
      </c>
      <c r="Z159">
        <v>3</v>
      </c>
      <c r="AB159" t="s">
        <v>24</v>
      </c>
      <c r="AC159" t="s">
        <v>24</v>
      </c>
      <c r="AD159" t="s">
        <v>24</v>
      </c>
      <c r="AE159" t="s">
        <v>24</v>
      </c>
      <c r="AF159">
        <v>0</v>
      </c>
      <c r="AG159">
        <v>10</v>
      </c>
      <c r="AH159" t="s">
        <v>24</v>
      </c>
      <c r="AI159">
        <v>0</v>
      </c>
      <c r="AJ159" t="s">
        <v>24</v>
      </c>
      <c r="AK159" t="s">
        <v>24</v>
      </c>
      <c r="AL159" t="s">
        <v>24</v>
      </c>
      <c r="AM159" t="s">
        <v>24</v>
      </c>
      <c r="AN159" t="s">
        <v>24</v>
      </c>
      <c r="AO159" t="s">
        <v>24</v>
      </c>
      <c r="AP159" t="s">
        <v>24</v>
      </c>
      <c r="AQ159" t="s">
        <v>24</v>
      </c>
      <c r="AR159" t="s">
        <v>24</v>
      </c>
      <c r="AS159" t="s">
        <v>24</v>
      </c>
      <c r="AT159" t="s">
        <v>24</v>
      </c>
    </row>
    <row r="160" spans="1:46" x14ac:dyDescent="0.15">
      <c r="A160">
        <v>4</v>
      </c>
      <c r="B160">
        <v>2</v>
      </c>
      <c r="C160">
        <v>7</v>
      </c>
      <c r="D160">
        <v>0</v>
      </c>
      <c r="G160">
        <v>1509</v>
      </c>
      <c r="H160">
        <v>0</v>
      </c>
      <c r="I160">
        <v>0</v>
      </c>
      <c r="J160">
        <v>0</v>
      </c>
      <c r="K160">
        <v>0</v>
      </c>
      <c r="N160" t="s">
        <v>24</v>
      </c>
      <c r="O160" t="s">
        <v>24</v>
      </c>
      <c r="R160" t="s">
        <v>2376</v>
      </c>
      <c r="S160">
        <v>0</v>
      </c>
      <c r="W160" t="s">
        <v>24</v>
      </c>
      <c r="Z160">
        <v>3</v>
      </c>
      <c r="AB160" t="s">
        <v>24</v>
      </c>
      <c r="AC160" t="s">
        <v>24</v>
      </c>
      <c r="AD160" t="s">
        <v>24</v>
      </c>
      <c r="AE160" t="s">
        <v>24</v>
      </c>
      <c r="AF160">
        <v>0</v>
      </c>
      <c r="AG160">
        <v>10</v>
      </c>
      <c r="AH160" t="s">
        <v>24</v>
      </c>
      <c r="AI160">
        <v>0</v>
      </c>
      <c r="AJ160" t="s">
        <v>24</v>
      </c>
      <c r="AK160" t="s">
        <v>24</v>
      </c>
      <c r="AL160" t="s">
        <v>24</v>
      </c>
      <c r="AM160" t="s">
        <v>24</v>
      </c>
      <c r="AN160" t="s">
        <v>24</v>
      </c>
      <c r="AO160" t="s">
        <v>24</v>
      </c>
      <c r="AP160" t="s">
        <v>24</v>
      </c>
      <c r="AQ160" t="s">
        <v>24</v>
      </c>
      <c r="AR160" t="s">
        <v>24</v>
      </c>
      <c r="AS160" t="s">
        <v>24</v>
      </c>
      <c r="AT160" t="s">
        <v>24</v>
      </c>
    </row>
    <row r="161" spans="1:46" x14ac:dyDescent="0.15">
      <c r="A161">
        <v>4</v>
      </c>
      <c r="B161">
        <v>2</v>
      </c>
      <c r="C161">
        <v>8</v>
      </c>
      <c r="D161">
        <v>0</v>
      </c>
      <c r="G161">
        <v>1570</v>
      </c>
      <c r="H161">
        <v>0</v>
      </c>
      <c r="I161">
        <v>0</v>
      </c>
      <c r="J161">
        <v>0</v>
      </c>
      <c r="K161">
        <v>0</v>
      </c>
      <c r="R161" t="s">
        <v>2377</v>
      </c>
      <c r="S161">
        <v>0</v>
      </c>
      <c r="W161" t="s">
        <v>24</v>
      </c>
      <c r="Z161">
        <v>3</v>
      </c>
      <c r="AB161" t="s">
        <v>24</v>
      </c>
      <c r="AC161" t="s">
        <v>24</v>
      </c>
      <c r="AD161" t="s">
        <v>24</v>
      </c>
      <c r="AE161" t="s">
        <v>24</v>
      </c>
      <c r="AF161">
        <v>0</v>
      </c>
      <c r="AG161">
        <v>10</v>
      </c>
      <c r="AH161" t="s">
        <v>24</v>
      </c>
      <c r="AI161">
        <v>0</v>
      </c>
      <c r="AJ161" t="s">
        <v>24</v>
      </c>
      <c r="AK161" t="s">
        <v>24</v>
      </c>
      <c r="AL161" t="s">
        <v>24</v>
      </c>
      <c r="AM161" t="s">
        <v>24</v>
      </c>
      <c r="AN161" t="s">
        <v>24</v>
      </c>
      <c r="AO161" t="s">
        <v>24</v>
      </c>
      <c r="AP161" t="s">
        <v>24</v>
      </c>
      <c r="AQ161" t="s">
        <v>24</v>
      </c>
      <c r="AR161" t="s">
        <v>24</v>
      </c>
      <c r="AS161" t="s">
        <v>24</v>
      </c>
      <c r="AT161" t="s">
        <v>24</v>
      </c>
    </row>
    <row r="162" spans="1:46" x14ac:dyDescent="0.15">
      <c r="A162">
        <v>5</v>
      </c>
      <c r="B162">
        <v>1</v>
      </c>
      <c r="C162">
        <v>1</v>
      </c>
      <c r="D162">
        <v>0</v>
      </c>
      <c r="E162" t="s">
        <v>24</v>
      </c>
      <c r="F162" t="s">
        <v>24</v>
      </c>
      <c r="G162">
        <v>1194</v>
      </c>
      <c r="H162">
        <v>0</v>
      </c>
      <c r="I162">
        <v>0</v>
      </c>
      <c r="J162">
        <v>0</v>
      </c>
      <c r="K162">
        <v>0</v>
      </c>
      <c r="L162" t="s">
        <v>24</v>
      </c>
      <c r="M162" t="s">
        <v>24</v>
      </c>
      <c r="N162" t="s">
        <v>24</v>
      </c>
      <c r="O162" t="s">
        <v>24</v>
      </c>
      <c r="P162" t="s">
        <v>24</v>
      </c>
      <c r="Q162" t="s">
        <v>24</v>
      </c>
      <c r="R162" t="s">
        <v>2378</v>
      </c>
      <c r="S162">
        <v>0</v>
      </c>
      <c r="T162" t="s">
        <v>130</v>
      </c>
      <c r="U162" t="s">
        <v>130</v>
      </c>
      <c r="V162" t="s">
        <v>130</v>
      </c>
      <c r="W162" t="s">
        <v>24</v>
      </c>
      <c r="X162" t="s">
        <v>24</v>
      </c>
      <c r="Y162" t="s">
        <v>24</v>
      </c>
      <c r="Z162">
        <v>1</v>
      </c>
      <c r="AA162" t="s">
        <v>24</v>
      </c>
      <c r="AB162" t="s">
        <v>24</v>
      </c>
      <c r="AC162" t="s">
        <v>24</v>
      </c>
      <c r="AD162" t="s">
        <v>24</v>
      </c>
      <c r="AE162" t="s">
        <v>24</v>
      </c>
      <c r="AF162">
        <v>0</v>
      </c>
      <c r="AG162">
        <v>11</v>
      </c>
      <c r="AH162" t="s">
        <v>24</v>
      </c>
      <c r="AI162">
        <v>0</v>
      </c>
      <c r="AJ162" t="s">
        <v>24</v>
      </c>
      <c r="AK162" t="s">
        <v>24</v>
      </c>
      <c r="AL162" t="s">
        <v>24</v>
      </c>
      <c r="AM162" t="s">
        <v>24</v>
      </c>
      <c r="AN162" t="s">
        <v>24</v>
      </c>
      <c r="AO162" t="s">
        <v>24</v>
      </c>
      <c r="AP162" t="s">
        <v>24</v>
      </c>
      <c r="AQ162" t="s">
        <v>24</v>
      </c>
      <c r="AR162" t="s">
        <v>24</v>
      </c>
      <c r="AS162" t="s">
        <v>24</v>
      </c>
      <c r="AT162" t="s">
        <v>24</v>
      </c>
    </row>
    <row r="163" spans="1:46" x14ac:dyDescent="0.15">
      <c r="A163">
        <v>5</v>
      </c>
      <c r="B163">
        <v>1</v>
      </c>
      <c r="C163">
        <v>2</v>
      </c>
      <c r="D163">
        <v>0</v>
      </c>
      <c r="E163" t="s">
        <v>24</v>
      </c>
      <c r="F163" t="s">
        <v>24</v>
      </c>
      <c r="G163">
        <v>20</v>
      </c>
      <c r="H163">
        <v>0</v>
      </c>
      <c r="I163">
        <v>0</v>
      </c>
      <c r="J163">
        <v>0</v>
      </c>
      <c r="K163">
        <v>0</v>
      </c>
      <c r="L163" t="s">
        <v>24</v>
      </c>
      <c r="M163" t="s">
        <v>24</v>
      </c>
      <c r="N163" t="s">
        <v>24</v>
      </c>
      <c r="O163" t="s">
        <v>24</v>
      </c>
      <c r="P163" t="s">
        <v>24</v>
      </c>
      <c r="Q163" t="s">
        <v>24</v>
      </c>
      <c r="R163" t="s">
        <v>2379</v>
      </c>
      <c r="S163">
        <v>0</v>
      </c>
      <c r="T163" t="s">
        <v>130</v>
      </c>
      <c r="U163" t="s">
        <v>130</v>
      </c>
      <c r="V163" t="s">
        <v>130</v>
      </c>
      <c r="W163" t="s">
        <v>24</v>
      </c>
      <c r="X163" t="s">
        <v>24</v>
      </c>
      <c r="Y163" t="s">
        <v>24</v>
      </c>
      <c r="Z163">
        <v>1</v>
      </c>
      <c r="AA163" t="s">
        <v>24</v>
      </c>
      <c r="AB163" t="s">
        <v>24</v>
      </c>
      <c r="AC163" t="s">
        <v>24</v>
      </c>
      <c r="AD163" t="s">
        <v>24</v>
      </c>
      <c r="AE163" t="s">
        <v>24</v>
      </c>
      <c r="AF163">
        <v>0</v>
      </c>
      <c r="AG163">
        <v>11</v>
      </c>
      <c r="AH163" t="s">
        <v>24</v>
      </c>
      <c r="AI163">
        <v>0</v>
      </c>
      <c r="AJ163" t="s">
        <v>24</v>
      </c>
      <c r="AK163" t="s">
        <v>24</v>
      </c>
      <c r="AL163" t="s">
        <v>24</v>
      </c>
      <c r="AM163" t="s">
        <v>24</v>
      </c>
      <c r="AN163" t="s">
        <v>24</v>
      </c>
      <c r="AO163" t="s">
        <v>24</v>
      </c>
      <c r="AP163" t="s">
        <v>24</v>
      </c>
      <c r="AQ163" t="s">
        <v>24</v>
      </c>
      <c r="AR163" t="s">
        <v>24</v>
      </c>
      <c r="AS163" t="s">
        <v>24</v>
      </c>
      <c r="AT163" t="s">
        <v>24</v>
      </c>
    </row>
    <row r="164" spans="1:46" x14ac:dyDescent="0.15">
      <c r="A164">
        <v>5</v>
      </c>
      <c r="B164">
        <v>1</v>
      </c>
      <c r="C164">
        <v>3</v>
      </c>
      <c r="D164">
        <v>0</v>
      </c>
      <c r="E164" t="s">
        <v>24</v>
      </c>
      <c r="F164" t="s">
        <v>24</v>
      </c>
      <c r="G164">
        <v>1133</v>
      </c>
      <c r="H164">
        <v>0</v>
      </c>
      <c r="I164">
        <v>0</v>
      </c>
      <c r="J164">
        <v>0</v>
      </c>
      <c r="K164">
        <v>0</v>
      </c>
      <c r="L164" t="s">
        <v>24</v>
      </c>
      <c r="M164" t="s">
        <v>24</v>
      </c>
      <c r="N164" t="s">
        <v>24</v>
      </c>
      <c r="O164" t="s">
        <v>24</v>
      </c>
      <c r="P164" t="s">
        <v>24</v>
      </c>
      <c r="Q164" t="s">
        <v>24</v>
      </c>
      <c r="R164" t="s">
        <v>2380</v>
      </c>
      <c r="S164">
        <v>0</v>
      </c>
      <c r="T164" t="s">
        <v>130</v>
      </c>
      <c r="U164" t="s">
        <v>130</v>
      </c>
      <c r="V164" t="s">
        <v>130</v>
      </c>
      <c r="W164" t="s">
        <v>24</v>
      </c>
      <c r="X164" t="s">
        <v>24</v>
      </c>
      <c r="Y164" t="s">
        <v>24</v>
      </c>
      <c r="Z164">
        <v>1</v>
      </c>
      <c r="AA164" t="s">
        <v>24</v>
      </c>
      <c r="AB164" t="s">
        <v>24</v>
      </c>
      <c r="AC164" t="s">
        <v>24</v>
      </c>
      <c r="AD164" t="s">
        <v>24</v>
      </c>
      <c r="AE164" t="s">
        <v>24</v>
      </c>
      <c r="AF164">
        <v>0</v>
      </c>
      <c r="AG164">
        <v>11</v>
      </c>
      <c r="AH164" t="s">
        <v>24</v>
      </c>
      <c r="AI164">
        <v>0</v>
      </c>
      <c r="AJ164" t="s">
        <v>24</v>
      </c>
      <c r="AK164" t="s">
        <v>24</v>
      </c>
      <c r="AL164" t="s">
        <v>24</v>
      </c>
      <c r="AM164" t="s">
        <v>24</v>
      </c>
      <c r="AN164" t="s">
        <v>24</v>
      </c>
      <c r="AO164" t="s">
        <v>24</v>
      </c>
      <c r="AP164" t="s">
        <v>24</v>
      </c>
      <c r="AQ164" t="s">
        <v>24</v>
      </c>
      <c r="AR164" t="s">
        <v>24</v>
      </c>
      <c r="AS164" t="s">
        <v>24</v>
      </c>
      <c r="AT164" t="s">
        <v>24</v>
      </c>
    </row>
    <row r="165" spans="1:46" x14ac:dyDescent="0.15">
      <c r="A165">
        <v>5</v>
      </c>
      <c r="B165">
        <v>1</v>
      </c>
      <c r="C165">
        <v>4</v>
      </c>
      <c r="D165">
        <v>0</v>
      </c>
      <c r="E165" t="s">
        <v>24</v>
      </c>
      <c r="F165" t="s">
        <v>24</v>
      </c>
      <c r="G165">
        <v>1012</v>
      </c>
      <c r="H165">
        <v>0</v>
      </c>
      <c r="I165">
        <v>0</v>
      </c>
      <c r="J165">
        <v>0</v>
      </c>
      <c r="K165">
        <v>0</v>
      </c>
      <c r="L165" t="s">
        <v>24</v>
      </c>
      <c r="M165" t="s">
        <v>24</v>
      </c>
      <c r="N165" t="s">
        <v>24</v>
      </c>
      <c r="O165" t="s">
        <v>24</v>
      </c>
      <c r="P165" t="s">
        <v>24</v>
      </c>
      <c r="Q165" t="s">
        <v>24</v>
      </c>
      <c r="R165" t="s">
        <v>2381</v>
      </c>
      <c r="S165">
        <v>0</v>
      </c>
      <c r="T165" t="s">
        <v>130</v>
      </c>
      <c r="U165" t="s">
        <v>130</v>
      </c>
      <c r="V165" t="s">
        <v>130</v>
      </c>
      <c r="W165" t="s">
        <v>24</v>
      </c>
      <c r="X165" t="s">
        <v>24</v>
      </c>
      <c r="Y165" t="s">
        <v>24</v>
      </c>
      <c r="Z165">
        <v>1</v>
      </c>
      <c r="AA165" t="s">
        <v>24</v>
      </c>
      <c r="AB165" t="s">
        <v>24</v>
      </c>
      <c r="AC165" t="s">
        <v>24</v>
      </c>
      <c r="AD165" t="s">
        <v>24</v>
      </c>
      <c r="AE165" t="s">
        <v>24</v>
      </c>
      <c r="AF165">
        <v>0</v>
      </c>
      <c r="AG165">
        <v>11</v>
      </c>
      <c r="AH165" t="s">
        <v>24</v>
      </c>
      <c r="AI165">
        <v>0</v>
      </c>
      <c r="AJ165" t="s">
        <v>24</v>
      </c>
      <c r="AK165" t="s">
        <v>24</v>
      </c>
      <c r="AL165" t="s">
        <v>24</v>
      </c>
      <c r="AM165" t="s">
        <v>24</v>
      </c>
      <c r="AN165" t="s">
        <v>24</v>
      </c>
      <c r="AO165" t="s">
        <v>24</v>
      </c>
      <c r="AP165" t="s">
        <v>24</v>
      </c>
      <c r="AQ165" t="s">
        <v>24</v>
      </c>
      <c r="AR165" t="s">
        <v>24</v>
      </c>
      <c r="AS165" t="s">
        <v>24</v>
      </c>
      <c r="AT165" t="s">
        <v>24</v>
      </c>
    </row>
    <row r="166" spans="1:46" x14ac:dyDescent="0.15">
      <c r="A166">
        <v>5</v>
      </c>
      <c r="B166">
        <v>1</v>
      </c>
      <c r="C166">
        <v>5</v>
      </c>
      <c r="D166">
        <v>0</v>
      </c>
      <c r="E166" t="s">
        <v>24</v>
      </c>
      <c r="F166" t="s">
        <v>24</v>
      </c>
      <c r="G166">
        <v>1153</v>
      </c>
      <c r="H166">
        <v>0</v>
      </c>
      <c r="I166">
        <v>0</v>
      </c>
      <c r="J166">
        <v>0</v>
      </c>
      <c r="K166">
        <v>0</v>
      </c>
      <c r="L166" t="s">
        <v>24</v>
      </c>
      <c r="M166" t="s">
        <v>24</v>
      </c>
      <c r="N166" t="s">
        <v>24</v>
      </c>
      <c r="O166" t="s">
        <v>24</v>
      </c>
      <c r="P166" t="s">
        <v>24</v>
      </c>
      <c r="Q166" t="s">
        <v>24</v>
      </c>
      <c r="R166" t="s">
        <v>2382</v>
      </c>
      <c r="S166">
        <v>0</v>
      </c>
      <c r="T166" t="s">
        <v>130</v>
      </c>
      <c r="U166" t="s">
        <v>130</v>
      </c>
      <c r="V166" t="s">
        <v>130</v>
      </c>
      <c r="W166" t="s">
        <v>24</v>
      </c>
      <c r="X166" t="s">
        <v>24</v>
      </c>
      <c r="Y166" t="s">
        <v>24</v>
      </c>
      <c r="Z166">
        <v>1</v>
      </c>
      <c r="AA166" t="s">
        <v>24</v>
      </c>
      <c r="AB166" t="s">
        <v>24</v>
      </c>
      <c r="AC166" t="s">
        <v>24</v>
      </c>
      <c r="AD166" t="s">
        <v>24</v>
      </c>
      <c r="AE166" t="s">
        <v>24</v>
      </c>
      <c r="AF166">
        <v>0</v>
      </c>
      <c r="AG166">
        <v>11</v>
      </c>
      <c r="AH166" t="s">
        <v>24</v>
      </c>
      <c r="AI166">
        <v>0</v>
      </c>
      <c r="AJ166" t="s">
        <v>24</v>
      </c>
      <c r="AK166" t="s">
        <v>24</v>
      </c>
      <c r="AL166" t="s">
        <v>24</v>
      </c>
      <c r="AM166" t="s">
        <v>24</v>
      </c>
      <c r="AN166" t="s">
        <v>24</v>
      </c>
      <c r="AO166" t="s">
        <v>24</v>
      </c>
      <c r="AP166" t="s">
        <v>24</v>
      </c>
      <c r="AQ166" t="s">
        <v>24</v>
      </c>
      <c r="AR166" t="s">
        <v>24</v>
      </c>
      <c r="AS166" t="s">
        <v>24</v>
      </c>
      <c r="AT166" t="s">
        <v>24</v>
      </c>
    </row>
    <row r="167" spans="1:46" x14ac:dyDescent="0.15">
      <c r="A167">
        <v>5</v>
      </c>
      <c r="B167">
        <v>1</v>
      </c>
      <c r="C167">
        <v>6</v>
      </c>
      <c r="D167">
        <v>0</v>
      </c>
      <c r="E167" t="s">
        <v>24</v>
      </c>
      <c r="F167" t="s">
        <v>24</v>
      </c>
      <c r="G167">
        <v>1241</v>
      </c>
      <c r="H167">
        <v>0</v>
      </c>
      <c r="I167">
        <v>0</v>
      </c>
      <c r="J167">
        <v>0</v>
      </c>
      <c r="K167">
        <v>0</v>
      </c>
      <c r="L167" t="s">
        <v>24</v>
      </c>
      <c r="M167" t="s">
        <v>24</v>
      </c>
      <c r="N167" t="s">
        <v>24</v>
      </c>
      <c r="O167" t="s">
        <v>24</v>
      </c>
      <c r="P167" t="s">
        <v>24</v>
      </c>
      <c r="Q167" t="s">
        <v>24</v>
      </c>
      <c r="R167" t="s">
        <v>2383</v>
      </c>
      <c r="S167">
        <v>0</v>
      </c>
      <c r="T167" t="s">
        <v>130</v>
      </c>
      <c r="U167" t="s">
        <v>130</v>
      </c>
      <c r="V167" t="s">
        <v>130</v>
      </c>
      <c r="W167" t="s">
        <v>24</v>
      </c>
      <c r="X167" t="s">
        <v>24</v>
      </c>
      <c r="Y167" t="s">
        <v>24</v>
      </c>
      <c r="Z167">
        <v>1</v>
      </c>
      <c r="AA167" t="s">
        <v>24</v>
      </c>
      <c r="AB167" t="s">
        <v>24</v>
      </c>
      <c r="AC167" t="s">
        <v>24</v>
      </c>
      <c r="AD167" t="s">
        <v>24</v>
      </c>
      <c r="AE167" t="s">
        <v>24</v>
      </c>
      <c r="AF167">
        <v>0</v>
      </c>
      <c r="AG167">
        <v>11</v>
      </c>
      <c r="AH167" t="s">
        <v>24</v>
      </c>
      <c r="AI167">
        <v>0</v>
      </c>
      <c r="AJ167" t="s">
        <v>24</v>
      </c>
      <c r="AK167" t="s">
        <v>24</v>
      </c>
      <c r="AL167" t="s">
        <v>24</v>
      </c>
      <c r="AM167" t="s">
        <v>24</v>
      </c>
      <c r="AN167" t="s">
        <v>24</v>
      </c>
      <c r="AO167" t="s">
        <v>24</v>
      </c>
      <c r="AP167" t="s">
        <v>24</v>
      </c>
      <c r="AQ167" t="s">
        <v>24</v>
      </c>
      <c r="AR167" t="s">
        <v>24</v>
      </c>
      <c r="AS167" t="s">
        <v>24</v>
      </c>
      <c r="AT167" t="s">
        <v>24</v>
      </c>
    </row>
    <row r="168" spans="1:46" x14ac:dyDescent="0.15">
      <c r="A168">
        <v>5</v>
      </c>
      <c r="B168">
        <v>1</v>
      </c>
      <c r="C168">
        <v>7</v>
      </c>
      <c r="D168">
        <v>0</v>
      </c>
      <c r="E168" t="s">
        <v>24</v>
      </c>
      <c r="F168" t="s">
        <v>24</v>
      </c>
      <c r="G168">
        <v>1132</v>
      </c>
      <c r="H168">
        <v>0</v>
      </c>
      <c r="I168">
        <v>0</v>
      </c>
      <c r="J168">
        <v>0</v>
      </c>
      <c r="K168">
        <v>0</v>
      </c>
      <c r="L168" t="s">
        <v>24</v>
      </c>
      <c r="M168" t="s">
        <v>24</v>
      </c>
      <c r="N168" t="s">
        <v>24</v>
      </c>
      <c r="O168" t="s">
        <v>24</v>
      </c>
      <c r="P168" t="s">
        <v>24</v>
      </c>
      <c r="Q168" t="s">
        <v>24</v>
      </c>
      <c r="R168" t="s">
        <v>2384</v>
      </c>
      <c r="S168">
        <v>0</v>
      </c>
      <c r="T168" t="s">
        <v>130</v>
      </c>
      <c r="U168" t="s">
        <v>130</v>
      </c>
      <c r="V168" t="s">
        <v>130</v>
      </c>
      <c r="W168" t="s">
        <v>24</v>
      </c>
      <c r="X168" t="s">
        <v>24</v>
      </c>
      <c r="Y168" t="s">
        <v>24</v>
      </c>
      <c r="Z168">
        <v>1</v>
      </c>
      <c r="AA168" t="s">
        <v>24</v>
      </c>
      <c r="AB168" t="s">
        <v>24</v>
      </c>
      <c r="AC168" t="s">
        <v>24</v>
      </c>
      <c r="AD168" t="s">
        <v>24</v>
      </c>
      <c r="AE168" t="s">
        <v>24</v>
      </c>
      <c r="AF168">
        <v>0</v>
      </c>
      <c r="AG168">
        <v>11</v>
      </c>
      <c r="AH168" t="s">
        <v>24</v>
      </c>
      <c r="AI168">
        <v>0</v>
      </c>
      <c r="AJ168" t="s">
        <v>24</v>
      </c>
      <c r="AK168" t="s">
        <v>24</v>
      </c>
      <c r="AL168" t="s">
        <v>24</v>
      </c>
      <c r="AM168" t="s">
        <v>24</v>
      </c>
      <c r="AN168" t="s">
        <v>24</v>
      </c>
      <c r="AO168" t="s">
        <v>24</v>
      </c>
      <c r="AP168" t="s">
        <v>24</v>
      </c>
      <c r="AQ168" t="s">
        <v>24</v>
      </c>
      <c r="AR168" t="s">
        <v>24</v>
      </c>
      <c r="AS168" t="s">
        <v>24</v>
      </c>
      <c r="AT168" t="s">
        <v>24</v>
      </c>
    </row>
    <row r="169" spans="1:46" x14ac:dyDescent="0.15">
      <c r="A169">
        <v>5</v>
      </c>
      <c r="B169">
        <v>1</v>
      </c>
      <c r="C169">
        <v>8</v>
      </c>
      <c r="D169">
        <v>0</v>
      </c>
      <c r="E169" t="s">
        <v>24</v>
      </c>
      <c r="F169" t="s">
        <v>24</v>
      </c>
      <c r="G169">
        <v>1196</v>
      </c>
      <c r="H169">
        <v>0</v>
      </c>
      <c r="I169">
        <v>0</v>
      </c>
      <c r="J169">
        <v>0</v>
      </c>
      <c r="K169">
        <v>0</v>
      </c>
      <c r="L169" t="s">
        <v>24</v>
      </c>
      <c r="M169" t="s">
        <v>24</v>
      </c>
      <c r="N169" t="s">
        <v>24</v>
      </c>
      <c r="O169" t="s">
        <v>24</v>
      </c>
      <c r="P169" t="s">
        <v>24</v>
      </c>
      <c r="Q169" t="s">
        <v>24</v>
      </c>
      <c r="R169" t="s">
        <v>2385</v>
      </c>
      <c r="S169">
        <v>0</v>
      </c>
      <c r="T169" t="s">
        <v>130</v>
      </c>
      <c r="U169" t="s">
        <v>130</v>
      </c>
      <c r="V169" t="s">
        <v>130</v>
      </c>
      <c r="W169" t="s">
        <v>24</v>
      </c>
      <c r="X169" t="s">
        <v>24</v>
      </c>
      <c r="Y169" t="s">
        <v>24</v>
      </c>
      <c r="Z169">
        <v>1</v>
      </c>
      <c r="AA169" t="s">
        <v>24</v>
      </c>
      <c r="AB169" t="s">
        <v>24</v>
      </c>
      <c r="AC169" t="s">
        <v>24</v>
      </c>
      <c r="AD169" t="s">
        <v>24</v>
      </c>
      <c r="AE169" t="s">
        <v>24</v>
      </c>
      <c r="AF169">
        <v>0</v>
      </c>
      <c r="AG169">
        <v>11</v>
      </c>
      <c r="AH169" t="s">
        <v>24</v>
      </c>
      <c r="AI169">
        <v>0</v>
      </c>
      <c r="AJ169" t="s">
        <v>24</v>
      </c>
      <c r="AK169" t="s">
        <v>24</v>
      </c>
      <c r="AL169" t="s">
        <v>24</v>
      </c>
      <c r="AM169" t="s">
        <v>24</v>
      </c>
      <c r="AN169" t="s">
        <v>24</v>
      </c>
      <c r="AO169" t="s">
        <v>24</v>
      </c>
      <c r="AP169" t="s">
        <v>24</v>
      </c>
      <c r="AQ169" t="s">
        <v>24</v>
      </c>
      <c r="AR169" t="s">
        <v>24</v>
      </c>
      <c r="AS169" t="s">
        <v>24</v>
      </c>
      <c r="AT169" t="s">
        <v>24</v>
      </c>
    </row>
    <row r="170" spans="1:46" x14ac:dyDescent="0.15">
      <c r="A170">
        <v>5</v>
      </c>
      <c r="B170">
        <v>2</v>
      </c>
      <c r="C170">
        <v>1</v>
      </c>
      <c r="D170">
        <v>0</v>
      </c>
      <c r="G170">
        <v>522</v>
      </c>
      <c r="H170">
        <v>0</v>
      </c>
      <c r="I170">
        <v>0</v>
      </c>
      <c r="J170">
        <v>0</v>
      </c>
      <c r="K170">
        <v>0</v>
      </c>
      <c r="R170" t="s">
        <v>2386</v>
      </c>
      <c r="S170">
        <v>0</v>
      </c>
      <c r="W170" t="s">
        <v>24</v>
      </c>
      <c r="Z170">
        <v>1</v>
      </c>
      <c r="AB170" t="s">
        <v>24</v>
      </c>
      <c r="AC170" t="s">
        <v>24</v>
      </c>
      <c r="AD170" t="s">
        <v>24</v>
      </c>
      <c r="AE170" t="s">
        <v>24</v>
      </c>
      <c r="AF170">
        <v>0</v>
      </c>
      <c r="AG170">
        <v>11</v>
      </c>
      <c r="AH170" t="s">
        <v>24</v>
      </c>
      <c r="AI170">
        <v>0</v>
      </c>
      <c r="AJ170" t="s">
        <v>24</v>
      </c>
      <c r="AK170" t="s">
        <v>24</v>
      </c>
      <c r="AL170" t="s">
        <v>24</v>
      </c>
      <c r="AM170" t="s">
        <v>24</v>
      </c>
      <c r="AN170" t="s">
        <v>24</v>
      </c>
      <c r="AO170" t="s">
        <v>24</v>
      </c>
      <c r="AP170" t="s">
        <v>24</v>
      </c>
      <c r="AQ170" t="s">
        <v>24</v>
      </c>
      <c r="AR170" t="s">
        <v>24</v>
      </c>
      <c r="AS170" t="s">
        <v>24</v>
      </c>
      <c r="AT170" t="s">
        <v>24</v>
      </c>
    </row>
    <row r="171" spans="1:46" x14ac:dyDescent="0.15">
      <c r="A171">
        <v>5</v>
      </c>
      <c r="B171">
        <v>2</v>
      </c>
      <c r="C171">
        <v>2</v>
      </c>
      <c r="D171">
        <v>0</v>
      </c>
      <c r="G171">
        <v>1151</v>
      </c>
      <c r="H171">
        <v>0</v>
      </c>
      <c r="I171">
        <v>0</v>
      </c>
      <c r="J171">
        <v>0</v>
      </c>
      <c r="K171">
        <v>0</v>
      </c>
      <c r="R171" t="s">
        <v>2387</v>
      </c>
      <c r="S171">
        <v>0</v>
      </c>
      <c r="W171" t="s">
        <v>24</v>
      </c>
      <c r="Z171">
        <v>1</v>
      </c>
      <c r="AB171" t="s">
        <v>24</v>
      </c>
      <c r="AC171" t="s">
        <v>24</v>
      </c>
      <c r="AD171" t="s">
        <v>24</v>
      </c>
      <c r="AE171" t="s">
        <v>24</v>
      </c>
      <c r="AF171">
        <v>0</v>
      </c>
      <c r="AG171">
        <v>11</v>
      </c>
      <c r="AH171" t="s">
        <v>24</v>
      </c>
      <c r="AI171">
        <v>0</v>
      </c>
      <c r="AJ171" t="s">
        <v>24</v>
      </c>
      <c r="AK171" t="s">
        <v>24</v>
      </c>
      <c r="AL171" t="s">
        <v>24</v>
      </c>
      <c r="AM171" t="s">
        <v>24</v>
      </c>
      <c r="AN171" t="s">
        <v>24</v>
      </c>
      <c r="AO171" t="s">
        <v>24</v>
      </c>
      <c r="AP171" t="s">
        <v>24</v>
      </c>
      <c r="AQ171" t="s">
        <v>24</v>
      </c>
      <c r="AR171" t="s">
        <v>24</v>
      </c>
      <c r="AS171" t="s">
        <v>24</v>
      </c>
      <c r="AT171" t="s">
        <v>24</v>
      </c>
    </row>
    <row r="172" spans="1:46" x14ac:dyDescent="0.15">
      <c r="A172">
        <v>5</v>
      </c>
      <c r="B172">
        <v>2</v>
      </c>
      <c r="C172">
        <v>3</v>
      </c>
      <c r="D172">
        <v>0</v>
      </c>
      <c r="G172">
        <v>1152</v>
      </c>
      <c r="H172">
        <v>0</v>
      </c>
      <c r="I172">
        <v>0</v>
      </c>
      <c r="J172">
        <v>0</v>
      </c>
      <c r="K172">
        <v>0</v>
      </c>
      <c r="R172" t="s">
        <v>2388</v>
      </c>
      <c r="S172">
        <v>0</v>
      </c>
      <c r="W172" t="s">
        <v>24</v>
      </c>
      <c r="Z172">
        <v>1</v>
      </c>
      <c r="AB172" t="s">
        <v>24</v>
      </c>
      <c r="AC172" t="s">
        <v>24</v>
      </c>
      <c r="AD172" t="s">
        <v>24</v>
      </c>
      <c r="AE172" t="s">
        <v>24</v>
      </c>
      <c r="AF172">
        <v>0</v>
      </c>
      <c r="AG172">
        <v>11</v>
      </c>
      <c r="AH172" t="s">
        <v>24</v>
      </c>
      <c r="AI172">
        <v>0</v>
      </c>
      <c r="AJ172" t="s">
        <v>24</v>
      </c>
      <c r="AK172" t="s">
        <v>24</v>
      </c>
      <c r="AL172" t="s">
        <v>24</v>
      </c>
      <c r="AM172" t="s">
        <v>24</v>
      </c>
      <c r="AN172" t="s">
        <v>24</v>
      </c>
      <c r="AO172" t="s">
        <v>24</v>
      </c>
      <c r="AP172" t="s">
        <v>24</v>
      </c>
      <c r="AQ172" t="s">
        <v>24</v>
      </c>
      <c r="AR172" t="s">
        <v>24</v>
      </c>
      <c r="AS172" t="s">
        <v>24</v>
      </c>
      <c r="AT172" t="s">
        <v>24</v>
      </c>
    </row>
    <row r="173" spans="1:46" x14ac:dyDescent="0.15">
      <c r="A173">
        <v>5</v>
      </c>
      <c r="B173">
        <v>2</v>
      </c>
      <c r="C173">
        <v>4</v>
      </c>
      <c r="D173">
        <v>0</v>
      </c>
      <c r="G173">
        <v>1068</v>
      </c>
      <c r="H173">
        <v>0</v>
      </c>
      <c r="I173">
        <v>0</v>
      </c>
      <c r="J173">
        <v>0</v>
      </c>
      <c r="K173">
        <v>0</v>
      </c>
      <c r="R173" t="s">
        <v>2389</v>
      </c>
      <c r="S173">
        <v>0</v>
      </c>
      <c r="W173" t="s">
        <v>24</v>
      </c>
      <c r="Z173">
        <v>1</v>
      </c>
      <c r="AB173" t="s">
        <v>24</v>
      </c>
      <c r="AC173" t="s">
        <v>24</v>
      </c>
      <c r="AD173" t="s">
        <v>24</v>
      </c>
      <c r="AE173" t="s">
        <v>24</v>
      </c>
      <c r="AF173">
        <v>0</v>
      </c>
      <c r="AG173">
        <v>11</v>
      </c>
      <c r="AH173" t="s">
        <v>24</v>
      </c>
      <c r="AI173">
        <v>0</v>
      </c>
      <c r="AJ173" t="s">
        <v>24</v>
      </c>
      <c r="AK173" t="s">
        <v>24</v>
      </c>
      <c r="AL173" t="s">
        <v>24</v>
      </c>
      <c r="AM173" t="s">
        <v>24</v>
      </c>
      <c r="AN173" t="s">
        <v>24</v>
      </c>
      <c r="AO173" t="s">
        <v>24</v>
      </c>
      <c r="AP173" t="s">
        <v>24</v>
      </c>
      <c r="AQ173" t="s">
        <v>24</v>
      </c>
      <c r="AR173" t="s">
        <v>24</v>
      </c>
      <c r="AS173" t="s">
        <v>24</v>
      </c>
      <c r="AT173" t="s">
        <v>24</v>
      </c>
    </row>
    <row r="174" spans="1:46" x14ac:dyDescent="0.15">
      <c r="A174">
        <v>5</v>
      </c>
      <c r="B174">
        <v>2</v>
      </c>
      <c r="C174">
        <v>5</v>
      </c>
      <c r="D174">
        <v>0</v>
      </c>
      <c r="G174">
        <v>69</v>
      </c>
      <c r="H174">
        <v>0</v>
      </c>
      <c r="I174">
        <v>0</v>
      </c>
      <c r="J174">
        <v>0</v>
      </c>
      <c r="K174">
        <v>0</v>
      </c>
      <c r="R174" t="s">
        <v>2390</v>
      </c>
      <c r="S174">
        <v>0</v>
      </c>
      <c r="W174" t="s">
        <v>24</v>
      </c>
      <c r="Z174">
        <v>1</v>
      </c>
      <c r="AB174" t="s">
        <v>24</v>
      </c>
      <c r="AC174" t="s">
        <v>24</v>
      </c>
      <c r="AD174" t="s">
        <v>24</v>
      </c>
      <c r="AE174" t="s">
        <v>24</v>
      </c>
      <c r="AF174">
        <v>0</v>
      </c>
      <c r="AG174">
        <v>11</v>
      </c>
      <c r="AH174" t="s">
        <v>24</v>
      </c>
      <c r="AI174">
        <v>0</v>
      </c>
      <c r="AJ174" t="s">
        <v>24</v>
      </c>
      <c r="AK174" t="s">
        <v>24</v>
      </c>
      <c r="AL174" t="s">
        <v>24</v>
      </c>
      <c r="AM174" t="s">
        <v>24</v>
      </c>
      <c r="AN174" t="s">
        <v>24</v>
      </c>
      <c r="AO174" t="s">
        <v>24</v>
      </c>
      <c r="AP174" t="s">
        <v>24</v>
      </c>
      <c r="AQ174" t="s">
        <v>24</v>
      </c>
      <c r="AR174" t="s">
        <v>24</v>
      </c>
      <c r="AS174" t="s">
        <v>24</v>
      </c>
      <c r="AT174" t="s">
        <v>24</v>
      </c>
    </row>
    <row r="175" spans="1:46" x14ac:dyDescent="0.15">
      <c r="A175">
        <v>5</v>
      </c>
      <c r="B175">
        <v>2</v>
      </c>
      <c r="C175">
        <v>6</v>
      </c>
      <c r="D175">
        <v>0</v>
      </c>
      <c r="G175">
        <v>1070</v>
      </c>
      <c r="H175">
        <v>0</v>
      </c>
      <c r="I175">
        <v>0</v>
      </c>
      <c r="J175">
        <v>0</v>
      </c>
      <c r="K175">
        <v>0</v>
      </c>
      <c r="R175" t="s">
        <v>2391</v>
      </c>
      <c r="S175">
        <v>0</v>
      </c>
      <c r="W175" t="s">
        <v>24</v>
      </c>
      <c r="Z175">
        <v>1</v>
      </c>
      <c r="AB175" t="s">
        <v>24</v>
      </c>
      <c r="AC175" t="s">
        <v>24</v>
      </c>
      <c r="AD175" t="s">
        <v>24</v>
      </c>
      <c r="AE175" t="s">
        <v>24</v>
      </c>
      <c r="AF175">
        <v>0</v>
      </c>
      <c r="AG175">
        <v>11</v>
      </c>
      <c r="AH175" t="s">
        <v>24</v>
      </c>
      <c r="AI175">
        <v>0</v>
      </c>
      <c r="AJ175" t="s">
        <v>24</v>
      </c>
      <c r="AK175" t="s">
        <v>24</v>
      </c>
      <c r="AL175" t="s">
        <v>24</v>
      </c>
      <c r="AM175" t="s">
        <v>24</v>
      </c>
      <c r="AN175" t="s">
        <v>24</v>
      </c>
      <c r="AO175" t="s">
        <v>24</v>
      </c>
      <c r="AP175" t="s">
        <v>24</v>
      </c>
      <c r="AQ175" t="s">
        <v>24</v>
      </c>
      <c r="AR175" t="s">
        <v>24</v>
      </c>
      <c r="AS175" t="s">
        <v>24</v>
      </c>
      <c r="AT175" t="s">
        <v>24</v>
      </c>
    </row>
    <row r="176" spans="1:46" x14ac:dyDescent="0.15">
      <c r="A176">
        <v>5</v>
      </c>
      <c r="B176">
        <v>2</v>
      </c>
      <c r="C176">
        <v>7</v>
      </c>
      <c r="D176">
        <v>0</v>
      </c>
      <c r="G176">
        <v>32</v>
      </c>
      <c r="H176">
        <v>0</v>
      </c>
      <c r="I176">
        <v>0</v>
      </c>
      <c r="J176">
        <v>0</v>
      </c>
      <c r="K176">
        <v>0</v>
      </c>
      <c r="R176" t="s">
        <v>381</v>
      </c>
      <c r="S176">
        <v>0</v>
      </c>
      <c r="W176" t="s">
        <v>24</v>
      </c>
      <c r="Z176">
        <v>1</v>
      </c>
      <c r="AB176" t="s">
        <v>24</v>
      </c>
      <c r="AC176" t="s">
        <v>24</v>
      </c>
      <c r="AD176" t="s">
        <v>24</v>
      </c>
      <c r="AE176" t="s">
        <v>24</v>
      </c>
      <c r="AF176">
        <v>0</v>
      </c>
      <c r="AG176">
        <v>11</v>
      </c>
      <c r="AH176" t="s">
        <v>24</v>
      </c>
      <c r="AI176">
        <v>0</v>
      </c>
      <c r="AJ176" t="s">
        <v>24</v>
      </c>
      <c r="AK176" t="s">
        <v>24</v>
      </c>
      <c r="AL176" t="s">
        <v>24</v>
      </c>
      <c r="AM176" t="s">
        <v>24</v>
      </c>
      <c r="AN176" t="s">
        <v>24</v>
      </c>
      <c r="AO176" t="s">
        <v>24</v>
      </c>
      <c r="AP176" t="s">
        <v>24</v>
      </c>
      <c r="AQ176" t="s">
        <v>24</v>
      </c>
      <c r="AR176" t="s">
        <v>24</v>
      </c>
      <c r="AS176" t="s">
        <v>24</v>
      </c>
      <c r="AT176" t="s">
        <v>24</v>
      </c>
    </row>
    <row r="177" spans="1:46" x14ac:dyDescent="0.15">
      <c r="A177">
        <v>5</v>
      </c>
      <c r="B177">
        <v>2</v>
      </c>
      <c r="C177">
        <v>8</v>
      </c>
      <c r="D177">
        <v>0</v>
      </c>
      <c r="G177">
        <v>1548</v>
      </c>
      <c r="H177">
        <v>0</v>
      </c>
      <c r="I177">
        <v>0</v>
      </c>
      <c r="J177">
        <v>0</v>
      </c>
      <c r="K177">
        <v>0</v>
      </c>
      <c r="N177" t="s">
        <v>24</v>
      </c>
      <c r="O177" t="s">
        <v>24</v>
      </c>
      <c r="R177" t="s">
        <v>2392</v>
      </c>
      <c r="S177">
        <v>0</v>
      </c>
      <c r="W177" t="s">
        <v>24</v>
      </c>
      <c r="Z177">
        <v>1</v>
      </c>
      <c r="AB177" t="s">
        <v>24</v>
      </c>
      <c r="AC177" t="s">
        <v>24</v>
      </c>
      <c r="AD177" t="s">
        <v>24</v>
      </c>
      <c r="AE177" t="s">
        <v>24</v>
      </c>
      <c r="AF177">
        <v>0</v>
      </c>
      <c r="AG177">
        <v>11</v>
      </c>
      <c r="AH177" t="s">
        <v>24</v>
      </c>
      <c r="AI177">
        <v>0</v>
      </c>
      <c r="AJ177" t="s">
        <v>24</v>
      </c>
      <c r="AK177" t="s">
        <v>24</v>
      </c>
      <c r="AL177" t="s">
        <v>24</v>
      </c>
      <c r="AM177" t="s">
        <v>24</v>
      </c>
      <c r="AN177" t="s">
        <v>24</v>
      </c>
      <c r="AO177" t="s">
        <v>24</v>
      </c>
      <c r="AP177" t="s">
        <v>24</v>
      </c>
      <c r="AQ177" t="s">
        <v>24</v>
      </c>
      <c r="AR177" t="s">
        <v>24</v>
      </c>
      <c r="AS177" t="s">
        <v>24</v>
      </c>
      <c r="AT177" t="s">
        <v>24</v>
      </c>
    </row>
    <row r="178" spans="1:46" x14ac:dyDescent="0.15">
      <c r="A178">
        <v>6</v>
      </c>
      <c r="B178">
        <v>1</v>
      </c>
      <c r="C178">
        <v>1</v>
      </c>
      <c r="D178">
        <v>0</v>
      </c>
      <c r="E178" t="s">
        <v>24</v>
      </c>
      <c r="F178" t="s">
        <v>24</v>
      </c>
      <c r="G178">
        <v>1081</v>
      </c>
      <c r="H178">
        <v>0</v>
      </c>
      <c r="I178">
        <v>0</v>
      </c>
      <c r="J178">
        <v>0</v>
      </c>
      <c r="K178">
        <v>0</v>
      </c>
      <c r="L178" t="s">
        <v>24</v>
      </c>
      <c r="M178" t="s">
        <v>24</v>
      </c>
      <c r="N178" t="s">
        <v>24</v>
      </c>
      <c r="O178" t="s">
        <v>24</v>
      </c>
      <c r="P178" t="s">
        <v>24</v>
      </c>
      <c r="Q178" t="s">
        <v>24</v>
      </c>
      <c r="R178" t="s">
        <v>2393</v>
      </c>
      <c r="S178">
        <v>0</v>
      </c>
      <c r="T178" t="s">
        <v>130</v>
      </c>
      <c r="U178" t="s">
        <v>130</v>
      </c>
      <c r="V178" t="s">
        <v>130</v>
      </c>
      <c r="W178" t="s">
        <v>24</v>
      </c>
      <c r="X178" t="s">
        <v>24</v>
      </c>
      <c r="Y178" t="s">
        <v>24</v>
      </c>
      <c r="Z178">
        <v>1</v>
      </c>
      <c r="AA178" t="s">
        <v>24</v>
      </c>
      <c r="AB178" t="s">
        <v>24</v>
      </c>
      <c r="AC178" t="s">
        <v>24</v>
      </c>
      <c r="AD178" t="s">
        <v>24</v>
      </c>
      <c r="AE178" t="s">
        <v>24</v>
      </c>
      <c r="AF178">
        <v>0</v>
      </c>
      <c r="AG178">
        <v>12</v>
      </c>
      <c r="AH178" t="s">
        <v>24</v>
      </c>
      <c r="AI178">
        <v>0</v>
      </c>
      <c r="AJ178" t="s">
        <v>24</v>
      </c>
      <c r="AK178" t="s">
        <v>24</v>
      </c>
      <c r="AL178" t="s">
        <v>24</v>
      </c>
      <c r="AM178" t="s">
        <v>24</v>
      </c>
      <c r="AN178" t="s">
        <v>24</v>
      </c>
      <c r="AO178" t="s">
        <v>24</v>
      </c>
      <c r="AP178" t="s">
        <v>24</v>
      </c>
      <c r="AQ178" t="s">
        <v>24</v>
      </c>
      <c r="AR178" t="s">
        <v>24</v>
      </c>
      <c r="AS178" t="s">
        <v>24</v>
      </c>
      <c r="AT178" t="s">
        <v>24</v>
      </c>
    </row>
    <row r="179" spans="1:46" x14ac:dyDescent="0.15">
      <c r="A179">
        <v>6</v>
      </c>
      <c r="B179">
        <v>1</v>
      </c>
      <c r="C179">
        <v>2</v>
      </c>
      <c r="D179">
        <v>0</v>
      </c>
      <c r="E179" t="s">
        <v>24</v>
      </c>
      <c r="F179" t="s">
        <v>24</v>
      </c>
      <c r="G179">
        <v>529</v>
      </c>
      <c r="H179">
        <v>0</v>
      </c>
      <c r="I179">
        <v>0</v>
      </c>
      <c r="J179">
        <v>0</v>
      </c>
      <c r="K179">
        <v>0</v>
      </c>
      <c r="L179" t="s">
        <v>24</v>
      </c>
      <c r="M179" t="s">
        <v>24</v>
      </c>
      <c r="N179" t="s">
        <v>24</v>
      </c>
      <c r="O179" t="s">
        <v>24</v>
      </c>
      <c r="P179" t="s">
        <v>24</v>
      </c>
      <c r="Q179" t="s">
        <v>24</v>
      </c>
      <c r="R179" t="s">
        <v>2394</v>
      </c>
      <c r="S179">
        <v>0</v>
      </c>
      <c r="T179" t="s">
        <v>130</v>
      </c>
      <c r="U179" t="s">
        <v>130</v>
      </c>
      <c r="V179" t="s">
        <v>130</v>
      </c>
      <c r="W179" t="s">
        <v>24</v>
      </c>
      <c r="X179" t="s">
        <v>24</v>
      </c>
      <c r="Y179" t="s">
        <v>24</v>
      </c>
      <c r="Z179">
        <v>1</v>
      </c>
      <c r="AA179" t="s">
        <v>24</v>
      </c>
      <c r="AB179" t="s">
        <v>24</v>
      </c>
      <c r="AC179" t="s">
        <v>24</v>
      </c>
      <c r="AD179" t="s">
        <v>24</v>
      </c>
      <c r="AE179" t="s">
        <v>24</v>
      </c>
      <c r="AF179">
        <v>0</v>
      </c>
      <c r="AG179">
        <v>12</v>
      </c>
      <c r="AH179" t="s">
        <v>24</v>
      </c>
      <c r="AI179">
        <v>0</v>
      </c>
      <c r="AJ179" t="s">
        <v>24</v>
      </c>
      <c r="AK179" t="s">
        <v>24</v>
      </c>
      <c r="AL179" t="s">
        <v>24</v>
      </c>
      <c r="AM179" t="s">
        <v>24</v>
      </c>
      <c r="AN179" t="s">
        <v>24</v>
      </c>
      <c r="AO179" t="s">
        <v>24</v>
      </c>
      <c r="AP179" t="s">
        <v>24</v>
      </c>
      <c r="AQ179" t="s">
        <v>24</v>
      </c>
      <c r="AR179" t="s">
        <v>24</v>
      </c>
      <c r="AS179" t="s">
        <v>24</v>
      </c>
      <c r="AT179" t="s">
        <v>24</v>
      </c>
    </row>
    <row r="180" spans="1:46" x14ac:dyDescent="0.15">
      <c r="A180">
        <v>6</v>
      </c>
      <c r="B180">
        <v>1</v>
      </c>
      <c r="C180">
        <v>3</v>
      </c>
      <c r="D180">
        <v>0</v>
      </c>
      <c r="E180" t="s">
        <v>24</v>
      </c>
      <c r="F180" t="s">
        <v>24</v>
      </c>
      <c r="G180">
        <v>1115</v>
      </c>
      <c r="H180">
        <v>0</v>
      </c>
      <c r="I180">
        <v>0</v>
      </c>
      <c r="J180">
        <v>0</v>
      </c>
      <c r="K180">
        <v>0</v>
      </c>
      <c r="L180" t="s">
        <v>24</v>
      </c>
      <c r="M180" t="s">
        <v>24</v>
      </c>
      <c r="N180" t="s">
        <v>24</v>
      </c>
      <c r="O180" t="s">
        <v>24</v>
      </c>
      <c r="P180" t="s">
        <v>24</v>
      </c>
      <c r="Q180" t="s">
        <v>24</v>
      </c>
      <c r="R180" t="s">
        <v>2395</v>
      </c>
      <c r="S180">
        <v>0</v>
      </c>
      <c r="T180" t="s">
        <v>130</v>
      </c>
      <c r="U180" t="s">
        <v>130</v>
      </c>
      <c r="V180" t="s">
        <v>130</v>
      </c>
      <c r="W180" t="s">
        <v>24</v>
      </c>
      <c r="X180" t="s">
        <v>24</v>
      </c>
      <c r="Y180" t="s">
        <v>24</v>
      </c>
      <c r="Z180">
        <v>1</v>
      </c>
      <c r="AA180" t="s">
        <v>24</v>
      </c>
      <c r="AB180" t="s">
        <v>24</v>
      </c>
      <c r="AC180" t="s">
        <v>24</v>
      </c>
      <c r="AD180" t="s">
        <v>24</v>
      </c>
      <c r="AE180" t="s">
        <v>24</v>
      </c>
      <c r="AF180">
        <v>0</v>
      </c>
      <c r="AG180">
        <v>12</v>
      </c>
      <c r="AH180" t="s">
        <v>24</v>
      </c>
      <c r="AI180">
        <v>0</v>
      </c>
      <c r="AJ180" t="s">
        <v>24</v>
      </c>
      <c r="AK180" t="s">
        <v>24</v>
      </c>
      <c r="AL180" t="s">
        <v>24</v>
      </c>
      <c r="AM180" t="s">
        <v>24</v>
      </c>
      <c r="AN180" t="s">
        <v>24</v>
      </c>
      <c r="AO180" t="s">
        <v>24</v>
      </c>
      <c r="AP180" t="s">
        <v>24</v>
      </c>
      <c r="AQ180" t="s">
        <v>24</v>
      </c>
      <c r="AR180" t="s">
        <v>24</v>
      </c>
      <c r="AS180" t="s">
        <v>24</v>
      </c>
      <c r="AT180" t="s">
        <v>24</v>
      </c>
    </row>
    <row r="181" spans="1:46" x14ac:dyDescent="0.15">
      <c r="A181">
        <v>6</v>
      </c>
      <c r="B181">
        <v>1</v>
      </c>
      <c r="C181">
        <v>4</v>
      </c>
      <c r="D181">
        <v>0</v>
      </c>
      <c r="E181" t="s">
        <v>24</v>
      </c>
      <c r="F181" t="s">
        <v>24</v>
      </c>
      <c r="G181">
        <v>1170</v>
      </c>
      <c r="H181">
        <v>0</v>
      </c>
      <c r="I181">
        <v>0</v>
      </c>
      <c r="J181">
        <v>0</v>
      </c>
      <c r="K181">
        <v>0</v>
      </c>
      <c r="L181" t="s">
        <v>24</v>
      </c>
      <c r="M181" t="s">
        <v>24</v>
      </c>
      <c r="N181" t="s">
        <v>24</v>
      </c>
      <c r="O181" t="s">
        <v>24</v>
      </c>
      <c r="P181" t="s">
        <v>24</v>
      </c>
      <c r="Q181" t="s">
        <v>24</v>
      </c>
      <c r="R181" t="s">
        <v>2396</v>
      </c>
      <c r="S181">
        <v>0</v>
      </c>
      <c r="T181" t="s">
        <v>130</v>
      </c>
      <c r="U181" t="s">
        <v>130</v>
      </c>
      <c r="V181" t="s">
        <v>130</v>
      </c>
      <c r="W181" t="s">
        <v>24</v>
      </c>
      <c r="X181" t="s">
        <v>24</v>
      </c>
      <c r="Y181" t="s">
        <v>24</v>
      </c>
      <c r="Z181">
        <v>1</v>
      </c>
      <c r="AA181" t="s">
        <v>24</v>
      </c>
      <c r="AB181" t="s">
        <v>24</v>
      </c>
      <c r="AC181" t="s">
        <v>24</v>
      </c>
      <c r="AD181" t="s">
        <v>24</v>
      </c>
      <c r="AE181" t="s">
        <v>24</v>
      </c>
      <c r="AF181">
        <v>0</v>
      </c>
      <c r="AG181">
        <v>12</v>
      </c>
      <c r="AH181" t="s">
        <v>24</v>
      </c>
      <c r="AI181">
        <v>0</v>
      </c>
      <c r="AJ181" t="s">
        <v>24</v>
      </c>
      <c r="AK181" t="s">
        <v>24</v>
      </c>
      <c r="AL181" t="s">
        <v>24</v>
      </c>
      <c r="AM181" t="s">
        <v>24</v>
      </c>
      <c r="AN181" t="s">
        <v>24</v>
      </c>
      <c r="AO181" t="s">
        <v>24</v>
      </c>
      <c r="AP181" t="s">
        <v>24</v>
      </c>
      <c r="AQ181" t="s">
        <v>24</v>
      </c>
      <c r="AR181" t="s">
        <v>24</v>
      </c>
      <c r="AS181" t="s">
        <v>24</v>
      </c>
      <c r="AT181" t="s">
        <v>24</v>
      </c>
    </row>
    <row r="182" spans="1:46" x14ac:dyDescent="0.15">
      <c r="A182">
        <v>6</v>
      </c>
      <c r="B182">
        <v>1</v>
      </c>
      <c r="C182">
        <v>5</v>
      </c>
      <c r="D182">
        <v>0</v>
      </c>
      <c r="E182" t="s">
        <v>24</v>
      </c>
      <c r="F182" t="s">
        <v>24</v>
      </c>
      <c r="G182">
        <v>94</v>
      </c>
      <c r="H182">
        <v>0</v>
      </c>
      <c r="I182">
        <v>0</v>
      </c>
      <c r="J182">
        <v>0</v>
      </c>
      <c r="K182">
        <v>0</v>
      </c>
      <c r="L182" t="s">
        <v>24</v>
      </c>
      <c r="M182" t="s">
        <v>24</v>
      </c>
      <c r="N182" t="s">
        <v>24</v>
      </c>
      <c r="O182" t="s">
        <v>24</v>
      </c>
      <c r="P182" t="s">
        <v>24</v>
      </c>
      <c r="Q182" t="s">
        <v>24</v>
      </c>
      <c r="R182" t="s">
        <v>2397</v>
      </c>
      <c r="S182">
        <v>0</v>
      </c>
      <c r="T182" t="s">
        <v>130</v>
      </c>
      <c r="U182" t="s">
        <v>130</v>
      </c>
      <c r="V182" t="s">
        <v>130</v>
      </c>
      <c r="W182" t="s">
        <v>24</v>
      </c>
      <c r="X182" t="s">
        <v>24</v>
      </c>
      <c r="Y182" t="s">
        <v>24</v>
      </c>
      <c r="Z182">
        <v>1</v>
      </c>
      <c r="AA182" t="s">
        <v>24</v>
      </c>
      <c r="AB182" t="s">
        <v>24</v>
      </c>
      <c r="AC182" t="s">
        <v>24</v>
      </c>
      <c r="AD182" t="s">
        <v>24</v>
      </c>
      <c r="AE182" t="s">
        <v>24</v>
      </c>
      <c r="AF182">
        <v>0</v>
      </c>
      <c r="AG182">
        <v>12</v>
      </c>
      <c r="AH182" t="s">
        <v>24</v>
      </c>
      <c r="AI182">
        <v>0</v>
      </c>
      <c r="AJ182" t="s">
        <v>24</v>
      </c>
      <c r="AK182" t="s">
        <v>24</v>
      </c>
      <c r="AL182" t="s">
        <v>24</v>
      </c>
      <c r="AM182" t="s">
        <v>24</v>
      </c>
      <c r="AN182" t="s">
        <v>24</v>
      </c>
      <c r="AO182" t="s">
        <v>24</v>
      </c>
      <c r="AP182" t="s">
        <v>24</v>
      </c>
      <c r="AQ182" t="s">
        <v>24</v>
      </c>
      <c r="AR182" t="s">
        <v>24</v>
      </c>
      <c r="AS182" t="s">
        <v>24</v>
      </c>
      <c r="AT182" t="s">
        <v>24</v>
      </c>
    </row>
    <row r="183" spans="1:46" x14ac:dyDescent="0.15">
      <c r="A183">
        <v>6</v>
      </c>
      <c r="B183">
        <v>1</v>
      </c>
      <c r="C183">
        <v>6</v>
      </c>
      <c r="D183">
        <v>0</v>
      </c>
      <c r="E183" t="s">
        <v>24</v>
      </c>
      <c r="F183" t="s">
        <v>24</v>
      </c>
      <c r="G183">
        <v>1167</v>
      </c>
      <c r="H183">
        <v>0</v>
      </c>
      <c r="I183">
        <v>0</v>
      </c>
      <c r="J183">
        <v>0</v>
      </c>
      <c r="K183">
        <v>0</v>
      </c>
      <c r="L183" t="s">
        <v>24</v>
      </c>
      <c r="M183" t="s">
        <v>24</v>
      </c>
      <c r="N183" t="s">
        <v>24</v>
      </c>
      <c r="O183" t="s">
        <v>24</v>
      </c>
      <c r="P183" t="s">
        <v>24</v>
      </c>
      <c r="Q183" t="s">
        <v>24</v>
      </c>
      <c r="R183" t="s">
        <v>2398</v>
      </c>
      <c r="S183">
        <v>0</v>
      </c>
      <c r="T183" t="s">
        <v>130</v>
      </c>
      <c r="U183" t="s">
        <v>130</v>
      </c>
      <c r="V183" t="s">
        <v>130</v>
      </c>
      <c r="W183" t="s">
        <v>24</v>
      </c>
      <c r="X183" t="s">
        <v>24</v>
      </c>
      <c r="Y183" t="s">
        <v>24</v>
      </c>
      <c r="Z183">
        <v>1</v>
      </c>
      <c r="AA183" t="s">
        <v>24</v>
      </c>
      <c r="AB183" t="s">
        <v>24</v>
      </c>
      <c r="AC183" t="s">
        <v>24</v>
      </c>
      <c r="AD183" t="s">
        <v>24</v>
      </c>
      <c r="AE183" t="s">
        <v>24</v>
      </c>
      <c r="AF183">
        <v>0</v>
      </c>
      <c r="AG183">
        <v>12</v>
      </c>
      <c r="AH183" t="s">
        <v>24</v>
      </c>
      <c r="AI183">
        <v>0</v>
      </c>
      <c r="AJ183" t="s">
        <v>24</v>
      </c>
      <c r="AK183" t="s">
        <v>24</v>
      </c>
      <c r="AL183" t="s">
        <v>24</v>
      </c>
      <c r="AM183" t="s">
        <v>24</v>
      </c>
      <c r="AN183" t="s">
        <v>24</v>
      </c>
      <c r="AO183" t="s">
        <v>24</v>
      </c>
      <c r="AP183" t="s">
        <v>24</v>
      </c>
      <c r="AQ183" t="s">
        <v>24</v>
      </c>
      <c r="AR183" t="s">
        <v>24</v>
      </c>
      <c r="AS183" t="s">
        <v>24</v>
      </c>
      <c r="AT183" t="s">
        <v>24</v>
      </c>
    </row>
    <row r="184" spans="1:46" x14ac:dyDescent="0.15">
      <c r="A184">
        <v>6</v>
      </c>
      <c r="B184">
        <v>1</v>
      </c>
      <c r="C184">
        <v>7</v>
      </c>
      <c r="D184">
        <v>0</v>
      </c>
      <c r="E184" t="s">
        <v>24</v>
      </c>
      <c r="F184" t="s">
        <v>24</v>
      </c>
      <c r="G184">
        <v>1052</v>
      </c>
      <c r="H184">
        <v>0</v>
      </c>
      <c r="I184">
        <v>0</v>
      </c>
      <c r="J184">
        <v>0</v>
      </c>
      <c r="K184">
        <v>0</v>
      </c>
      <c r="L184" t="s">
        <v>24</v>
      </c>
      <c r="M184" t="s">
        <v>24</v>
      </c>
      <c r="N184" t="s">
        <v>24</v>
      </c>
      <c r="O184" t="s">
        <v>24</v>
      </c>
      <c r="P184" t="s">
        <v>24</v>
      </c>
      <c r="Q184" t="s">
        <v>24</v>
      </c>
      <c r="R184" t="s">
        <v>2399</v>
      </c>
      <c r="S184">
        <v>0</v>
      </c>
      <c r="T184" t="s">
        <v>130</v>
      </c>
      <c r="U184" t="s">
        <v>130</v>
      </c>
      <c r="V184" t="s">
        <v>130</v>
      </c>
      <c r="W184" t="s">
        <v>24</v>
      </c>
      <c r="X184" t="s">
        <v>24</v>
      </c>
      <c r="Y184" t="s">
        <v>24</v>
      </c>
      <c r="Z184">
        <v>1</v>
      </c>
      <c r="AA184" t="s">
        <v>24</v>
      </c>
      <c r="AB184" t="s">
        <v>24</v>
      </c>
      <c r="AC184" t="s">
        <v>24</v>
      </c>
      <c r="AD184" t="s">
        <v>24</v>
      </c>
      <c r="AE184" t="s">
        <v>24</v>
      </c>
      <c r="AF184">
        <v>0</v>
      </c>
      <c r="AG184">
        <v>12</v>
      </c>
      <c r="AH184" t="s">
        <v>24</v>
      </c>
      <c r="AI184">
        <v>0</v>
      </c>
      <c r="AJ184" t="s">
        <v>24</v>
      </c>
      <c r="AK184" t="s">
        <v>24</v>
      </c>
      <c r="AL184" t="s">
        <v>24</v>
      </c>
      <c r="AM184" t="s">
        <v>24</v>
      </c>
      <c r="AN184" t="s">
        <v>24</v>
      </c>
      <c r="AO184" t="s">
        <v>24</v>
      </c>
      <c r="AP184" t="s">
        <v>24</v>
      </c>
      <c r="AQ184" t="s">
        <v>24</v>
      </c>
      <c r="AR184" t="s">
        <v>24</v>
      </c>
      <c r="AS184" t="s">
        <v>24</v>
      </c>
      <c r="AT184" t="s">
        <v>24</v>
      </c>
    </row>
    <row r="185" spans="1:46" x14ac:dyDescent="0.15">
      <c r="A185">
        <v>6</v>
      </c>
      <c r="B185">
        <v>1</v>
      </c>
      <c r="C185">
        <v>8</v>
      </c>
      <c r="D185">
        <v>0</v>
      </c>
      <c r="E185" t="s">
        <v>24</v>
      </c>
      <c r="F185" t="s">
        <v>24</v>
      </c>
      <c r="G185">
        <v>1113</v>
      </c>
      <c r="H185">
        <v>0</v>
      </c>
      <c r="I185">
        <v>0</v>
      </c>
      <c r="J185">
        <v>0</v>
      </c>
      <c r="K185">
        <v>0</v>
      </c>
      <c r="L185" t="s">
        <v>24</v>
      </c>
      <c r="M185" t="s">
        <v>24</v>
      </c>
      <c r="N185" t="s">
        <v>24</v>
      </c>
      <c r="O185" t="s">
        <v>24</v>
      </c>
      <c r="P185" t="s">
        <v>24</v>
      </c>
      <c r="Q185" t="s">
        <v>24</v>
      </c>
      <c r="R185" t="s">
        <v>2400</v>
      </c>
      <c r="S185">
        <v>0</v>
      </c>
      <c r="T185" t="s">
        <v>130</v>
      </c>
      <c r="U185" t="s">
        <v>130</v>
      </c>
      <c r="V185" t="s">
        <v>130</v>
      </c>
      <c r="W185" t="s">
        <v>24</v>
      </c>
      <c r="X185" t="s">
        <v>24</v>
      </c>
      <c r="Y185" t="s">
        <v>24</v>
      </c>
      <c r="Z185">
        <v>1</v>
      </c>
      <c r="AA185" t="s">
        <v>24</v>
      </c>
      <c r="AB185" t="s">
        <v>24</v>
      </c>
      <c r="AC185" t="s">
        <v>24</v>
      </c>
      <c r="AD185" t="s">
        <v>24</v>
      </c>
      <c r="AE185" t="s">
        <v>24</v>
      </c>
      <c r="AF185">
        <v>0</v>
      </c>
      <c r="AG185">
        <v>12</v>
      </c>
      <c r="AH185" t="s">
        <v>24</v>
      </c>
      <c r="AI185">
        <v>0</v>
      </c>
      <c r="AJ185" t="s">
        <v>24</v>
      </c>
      <c r="AK185" t="s">
        <v>24</v>
      </c>
      <c r="AL185" t="s">
        <v>24</v>
      </c>
      <c r="AM185" t="s">
        <v>24</v>
      </c>
      <c r="AN185" t="s">
        <v>24</v>
      </c>
      <c r="AO185" t="s">
        <v>24</v>
      </c>
      <c r="AP185" t="s">
        <v>24</v>
      </c>
      <c r="AQ185" t="s">
        <v>24</v>
      </c>
      <c r="AR185" t="s">
        <v>24</v>
      </c>
      <c r="AS185" t="s">
        <v>24</v>
      </c>
      <c r="AT185" t="s">
        <v>24</v>
      </c>
    </row>
    <row r="186" spans="1:46" x14ac:dyDescent="0.15">
      <c r="A186">
        <v>6</v>
      </c>
      <c r="B186">
        <v>2</v>
      </c>
      <c r="C186">
        <v>1</v>
      </c>
      <c r="D186">
        <v>0</v>
      </c>
      <c r="G186">
        <v>1179</v>
      </c>
      <c r="H186">
        <v>0</v>
      </c>
      <c r="I186">
        <v>0</v>
      </c>
      <c r="J186">
        <v>0</v>
      </c>
      <c r="K186">
        <v>0</v>
      </c>
      <c r="R186" t="s">
        <v>2401</v>
      </c>
      <c r="S186">
        <v>0</v>
      </c>
      <c r="W186" t="s">
        <v>24</v>
      </c>
      <c r="Z186">
        <v>1</v>
      </c>
      <c r="AB186" t="s">
        <v>24</v>
      </c>
      <c r="AC186" t="s">
        <v>24</v>
      </c>
      <c r="AD186" t="s">
        <v>24</v>
      </c>
      <c r="AE186" t="s">
        <v>24</v>
      </c>
      <c r="AF186">
        <v>0</v>
      </c>
      <c r="AG186">
        <v>12</v>
      </c>
      <c r="AH186" t="s">
        <v>24</v>
      </c>
      <c r="AI186">
        <v>0</v>
      </c>
      <c r="AJ186" t="s">
        <v>24</v>
      </c>
      <c r="AK186" t="s">
        <v>24</v>
      </c>
      <c r="AL186" t="s">
        <v>24</v>
      </c>
      <c r="AM186" t="s">
        <v>24</v>
      </c>
      <c r="AN186" t="s">
        <v>24</v>
      </c>
      <c r="AO186" t="s">
        <v>24</v>
      </c>
      <c r="AP186" t="s">
        <v>24</v>
      </c>
      <c r="AQ186" t="s">
        <v>24</v>
      </c>
      <c r="AR186" t="s">
        <v>24</v>
      </c>
      <c r="AS186" t="s">
        <v>24</v>
      </c>
      <c r="AT186" t="s">
        <v>24</v>
      </c>
    </row>
    <row r="187" spans="1:46" x14ac:dyDescent="0.15">
      <c r="A187">
        <v>6</v>
      </c>
      <c r="B187">
        <v>2</v>
      </c>
      <c r="C187">
        <v>2</v>
      </c>
      <c r="D187">
        <v>0</v>
      </c>
      <c r="G187">
        <v>1168</v>
      </c>
      <c r="H187">
        <v>0</v>
      </c>
      <c r="I187">
        <v>0</v>
      </c>
      <c r="J187">
        <v>0</v>
      </c>
      <c r="K187">
        <v>0</v>
      </c>
      <c r="R187" t="s">
        <v>2402</v>
      </c>
      <c r="S187">
        <v>0</v>
      </c>
      <c r="W187" t="s">
        <v>24</v>
      </c>
      <c r="Z187">
        <v>1</v>
      </c>
      <c r="AB187" t="s">
        <v>24</v>
      </c>
      <c r="AC187" t="s">
        <v>24</v>
      </c>
      <c r="AD187" t="s">
        <v>24</v>
      </c>
      <c r="AE187" t="s">
        <v>24</v>
      </c>
      <c r="AF187">
        <v>0</v>
      </c>
      <c r="AG187">
        <v>12</v>
      </c>
      <c r="AH187" t="s">
        <v>24</v>
      </c>
      <c r="AI187">
        <v>0</v>
      </c>
      <c r="AJ187" t="s">
        <v>24</v>
      </c>
      <c r="AK187" t="s">
        <v>24</v>
      </c>
      <c r="AL187" t="s">
        <v>24</v>
      </c>
      <c r="AM187" t="s">
        <v>24</v>
      </c>
      <c r="AN187" t="s">
        <v>24</v>
      </c>
      <c r="AO187" t="s">
        <v>24</v>
      </c>
      <c r="AP187" t="s">
        <v>24</v>
      </c>
      <c r="AQ187" t="s">
        <v>24</v>
      </c>
      <c r="AR187" t="s">
        <v>24</v>
      </c>
      <c r="AS187" t="s">
        <v>24</v>
      </c>
      <c r="AT187" t="s">
        <v>24</v>
      </c>
    </row>
    <row r="188" spans="1:46" x14ac:dyDescent="0.15">
      <c r="A188">
        <v>6</v>
      </c>
      <c r="B188">
        <v>2</v>
      </c>
      <c r="C188">
        <v>3</v>
      </c>
      <c r="D188">
        <v>0</v>
      </c>
      <c r="G188">
        <v>1044</v>
      </c>
      <c r="H188">
        <v>0</v>
      </c>
      <c r="I188">
        <v>0</v>
      </c>
      <c r="J188">
        <v>0</v>
      </c>
      <c r="K188">
        <v>0</v>
      </c>
      <c r="R188" t="s">
        <v>152</v>
      </c>
      <c r="S188">
        <v>0</v>
      </c>
      <c r="W188" t="s">
        <v>24</v>
      </c>
      <c r="Z188">
        <v>1</v>
      </c>
      <c r="AB188" t="s">
        <v>24</v>
      </c>
      <c r="AC188" t="s">
        <v>24</v>
      </c>
      <c r="AD188" t="s">
        <v>24</v>
      </c>
      <c r="AE188" t="s">
        <v>24</v>
      </c>
      <c r="AF188">
        <v>0</v>
      </c>
      <c r="AG188">
        <v>12</v>
      </c>
      <c r="AH188" t="s">
        <v>24</v>
      </c>
      <c r="AI188">
        <v>0</v>
      </c>
      <c r="AJ188" t="s">
        <v>24</v>
      </c>
      <c r="AK188" t="s">
        <v>24</v>
      </c>
      <c r="AL188" t="s">
        <v>24</v>
      </c>
      <c r="AM188" t="s">
        <v>24</v>
      </c>
      <c r="AN188" t="s">
        <v>24</v>
      </c>
      <c r="AO188" t="s">
        <v>24</v>
      </c>
      <c r="AP188" t="s">
        <v>24</v>
      </c>
      <c r="AQ188" t="s">
        <v>24</v>
      </c>
      <c r="AR188" t="s">
        <v>24</v>
      </c>
      <c r="AS188" t="s">
        <v>24</v>
      </c>
      <c r="AT188" t="s">
        <v>24</v>
      </c>
    </row>
    <row r="189" spans="1:46" x14ac:dyDescent="0.15">
      <c r="A189">
        <v>6</v>
      </c>
      <c r="B189">
        <v>2</v>
      </c>
      <c r="C189">
        <v>4</v>
      </c>
      <c r="D189">
        <v>0</v>
      </c>
      <c r="G189">
        <v>1045</v>
      </c>
      <c r="H189">
        <v>0</v>
      </c>
      <c r="I189">
        <v>0</v>
      </c>
      <c r="J189">
        <v>0</v>
      </c>
      <c r="K189">
        <v>0</v>
      </c>
      <c r="R189" t="s">
        <v>2403</v>
      </c>
      <c r="S189">
        <v>0</v>
      </c>
      <c r="W189" t="s">
        <v>24</v>
      </c>
      <c r="Z189">
        <v>1</v>
      </c>
      <c r="AB189" t="s">
        <v>24</v>
      </c>
      <c r="AC189" t="s">
        <v>24</v>
      </c>
      <c r="AD189" t="s">
        <v>24</v>
      </c>
      <c r="AE189" t="s">
        <v>24</v>
      </c>
      <c r="AF189">
        <v>0</v>
      </c>
      <c r="AG189">
        <v>12</v>
      </c>
      <c r="AH189" t="s">
        <v>24</v>
      </c>
      <c r="AI189">
        <v>0</v>
      </c>
      <c r="AJ189" t="s">
        <v>24</v>
      </c>
      <c r="AK189" t="s">
        <v>24</v>
      </c>
      <c r="AL189" t="s">
        <v>24</v>
      </c>
      <c r="AM189" t="s">
        <v>24</v>
      </c>
      <c r="AN189" t="s">
        <v>24</v>
      </c>
      <c r="AO189" t="s">
        <v>24</v>
      </c>
      <c r="AP189" t="s">
        <v>24</v>
      </c>
      <c r="AQ189" t="s">
        <v>24</v>
      </c>
      <c r="AR189" t="s">
        <v>24</v>
      </c>
      <c r="AS189" t="s">
        <v>24</v>
      </c>
      <c r="AT189" t="s">
        <v>24</v>
      </c>
    </row>
    <row r="190" spans="1:46" x14ac:dyDescent="0.15">
      <c r="A190">
        <v>6</v>
      </c>
      <c r="B190">
        <v>2</v>
      </c>
      <c r="C190">
        <v>5</v>
      </c>
      <c r="D190">
        <v>0</v>
      </c>
      <c r="G190">
        <v>1048</v>
      </c>
      <c r="H190">
        <v>0</v>
      </c>
      <c r="I190">
        <v>0</v>
      </c>
      <c r="J190">
        <v>0</v>
      </c>
      <c r="K190">
        <v>0</v>
      </c>
      <c r="R190" t="s">
        <v>2404</v>
      </c>
      <c r="S190">
        <v>0</v>
      </c>
      <c r="W190" t="s">
        <v>24</v>
      </c>
      <c r="Z190">
        <v>1</v>
      </c>
      <c r="AB190" t="s">
        <v>24</v>
      </c>
      <c r="AC190" t="s">
        <v>24</v>
      </c>
      <c r="AD190" t="s">
        <v>24</v>
      </c>
      <c r="AE190" t="s">
        <v>24</v>
      </c>
      <c r="AF190">
        <v>0</v>
      </c>
      <c r="AG190">
        <v>12</v>
      </c>
      <c r="AH190" t="s">
        <v>24</v>
      </c>
      <c r="AI190">
        <v>0</v>
      </c>
      <c r="AJ190" t="s">
        <v>24</v>
      </c>
      <c r="AK190" t="s">
        <v>24</v>
      </c>
      <c r="AL190" t="s">
        <v>24</v>
      </c>
      <c r="AM190" t="s">
        <v>24</v>
      </c>
      <c r="AN190" t="s">
        <v>24</v>
      </c>
      <c r="AO190" t="s">
        <v>24</v>
      </c>
      <c r="AP190" t="s">
        <v>24</v>
      </c>
      <c r="AQ190" t="s">
        <v>24</v>
      </c>
      <c r="AR190" t="s">
        <v>24</v>
      </c>
      <c r="AS190" t="s">
        <v>24</v>
      </c>
      <c r="AT190" t="s">
        <v>24</v>
      </c>
    </row>
    <row r="191" spans="1:46" x14ac:dyDescent="0.15">
      <c r="A191">
        <v>6</v>
      </c>
      <c r="B191">
        <v>2</v>
      </c>
      <c r="C191">
        <v>6</v>
      </c>
      <c r="D191">
        <v>0</v>
      </c>
      <c r="G191">
        <v>11</v>
      </c>
      <c r="H191">
        <v>0</v>
      </c>
      <c r="I191">
        <v>0</v>
      </c>
      <c r="J191">
        <v>0</v>
      </c>
      <c r="K191">
        <v>0</v>
      </c>
      <c r="R191" t="s">
        <v>2405</v>
      </c>
      <c r="S191">
        <v>0</v>
      </c>
      <c r="W191" t="s">
        <v>24</v>
      </c>
      <c r="Z191">
        <v>1</v>
      </c>
      <c r="AB191" t="s">
        <v>24</v>
      </c>
      <c r="AC191" t="s">
        <v>24</v>
      </c>
      <c r="AD191" t="s">
        <v>24</v>
      </c>
      <c r="AE191" t="s">
        <v>24</v>
      </c>
      <c r="AF191">
        <v>0</v>
      </c>
      <c r="AG191">
        <v>12</v>
      </c>
      <c r="AH191" t="s">
        <v>24</v>
      </c>
      <c r="AI191">
        <v>0</v>
      </c>
      <c r="AJ191" t="s">
        <v>24</v>
      </c>
      <c r="AK191" t="s">
        <v>24</v>
      </c>
      <c r="AL191" t="s">
        <v>24</v>
      </c>
      <c r="AM191" t="s">
        <v>24</v>
      </c>
      <c r="AN191" t="s">
        <v>24</v>
      </c>
      <c r="AO191" t="s">
        <v>24</v>
      </c>
      <c r="AP191" t="s">
        <v>24</v>
      </c>
      <c r="AQ191" t="s">
        <v>24</v>
      </c>
      <c r="AR191" t="s">
        <v>24</v>
      </c>
      <c r="AS191" t="s">
        <v>24</v>
      </c>
      <c r="AT191" t="s">
        <v>24</v>
      </c>
    </row>
    <row r="192" spans="1:46" x14ac:dyDescent="0.15">
      <c r="A192">
        <v>6</v>
      </c>
      <c r="B192">
        <v>2</v>
      </c>
      <c r="C192">
        <v>7</v>
      </c>
      <c r="D192">
        <v>0</v>
      </c>
      <c r="G192">
        <v>1114</v>
      </c>
      <c r="H192">
        <v>0</v>
      </c>
      <c r="I192">
        <v>0</v>
      </c>
      <c r="J192">
        <v>0</v>
      </c>
      <c r="K192">
        <v>0</v>
      </c>
      <c r="R192" t="s">
        <v>2406</v>
      </c>
      <c r="S192">
        <v>0</v>
      </c>
      <c r="W192" t="s">
        <v>24</v>
      </c>
      <c r="Z192">
        <v>1</v>
      </c>
      <c r="AB192" t="s">
        <v>24</v>
      </c>
      <c r="AC192" t="s">
        <v>24</v>
      </c>
      <c r="AD192" t="s">
        <v>24</v>
      </c>
      <c r="AE192" t="s">
        <v>24</v>
      </c>
      <c r="AF192">
        <v>0</v>
      </c>
      <c r="AG192">
        <v>12</v>
      </c>
      <c r="AH192" t="s">
        <v>24</v>
      </c>
      <c r="AI192">
        <v>0</v>
      </c>
      <c r="AJ192" t="s">
        <v>24</v>
      </c>
      <c r="AK192" t="s">
        <v>24</v>
      </c>
      <c r="AL192" t="s">
        <v>24</v>
      </c>
      <c r="AM192" t="s">
        <v>24</v>
      </c>
      <c r="AN192" t="s">
        <v>24</v>
      </c>
      <c r="AO192" t="s">
        <v>24</v>
      </c>
      <c r="AP192" t="s">
        <v>24</v>
      </c>
      <c r="AQ192" t="s">
        <v>24</v>
      </c>
      <c r="AR192" t="s">
        <v>24</v>
      </c>
      <c r="AS192" t="s">
        <v>24</v>
      </c>
      <c r="AT192" t="s">
        <v>24</v>
      </c>
    </row>
    <row r="193" spans="1:46" x14ac:dyDescent="0.15">
      <c r="A193">
        <v>6</v>
      </c>
      <c r="B193">
        <v>2</v>
      </c>
      <c r="C193">
        <v>8</v>
      </c>
      <c r="D193">
        <v>0</v>
      </c>
      <c r="G193">
        <v>1210</v>
      </c>
      <c r="H193">
        <v>0</v>
      </c>
      <c r="I193">
        <v>0</v>
      </c>
      <c r="J193">
        <v>0</v>
      </c>
      <c r="K193">
        <v>0</v>
      </c>
      <c r="R193" t="s">
        <v>2407</v>
      </c>
      <c r="S193">
        <v>0</v>
      </c>
      <c r="W193" t="s">
        <v>24</v>
      </c>
      <c r="Z193">
        <v>1</v>
      </c>
      <c r="AB193" t="s">
        <v>24</v>
      </c>
      <c r="AC193" t="s">
        <v>24</v>
      </c>
      <c r="AD193" t="s">
        <v>24</v>
      </c>
      <c r="AE193" t="s">
        <v>24</v>
      </c>
      <c r="AF193">
        <v>0</v>
      </c>
      <c r="AG193">
        <v>12</v>
      </c>
      <c r="AH193" t="s">
        <v>24</v>
      </c>
      <c r="AI193">
        <v>0</v>
      </c>
      <c r="AJ193" t="s">
        <v>24</v>
      </c>
      <c r="AK193" t="s">
        <v>24</v>
      </c>
      <c r="AL193" t="s">
        <v>24</v>
      </c>
      <c r="AM193" t="s">
        <v>24</v>
      </c>
      <c r="AN193" t="s">
        <v>24</v>
      </c>
      <c r="AO193" t="s">
        <v>24</v>
      </c>
      <c r="AP193" t="s">
        <v>24</v>
      </c>
      <c r="AQ193" t="s">
        <v>24</v>
      </c>
      <c r="AR193" t="s">
        <v>24</v>
      </c>
      <c r="AS193" t="s">
        <v>24</v>
      </c>
      <c r="AT193" t="s">
        <v>24</v>
      </c>
    </row>
    <row r="194" spans="1:46" x14ac:dyDescent="0.15">
      <c r="A194">
        <v>26</v>
      </c>
      <c r="B194">
        <v>1</v>
      </c>
      <c r="C194">
        <v>1</v>
      </c>
      <c r="D194">
        <v>0</v>
      </c>
      <c r="E194" t="s">
        <v>24</v>
      </c>
      <c r="F194" t="s">
        <v>24</v>
      </c>
      <c r="G194">
        <v>17</v>
      </c>
      <c r="H194">
        <v>0</v>
      </c>
      <c r="I194">
        <v>0</v>
      </c>
      <c r="J194">
        <v>0</v>
      </c>
      <c r="K194">
        <v>0</v>
      </c>
      <c r="L194" t="s">
        <v>24</v>
      </c>
      <c r="M194" t="s">
        <v>24</v>
      </c>
      <c r="N194" t="s">
        <v>24</v>
      </c>
      <c r="O194" t="s">
        <v>24</v>
      </c>
      <c r="P194" t="s">
        <v>24</v>
      </c>
      <c r="Q194" t="s">
        <v>24</v>
      </c>
      <c r="R194" t="s">
        <v>2663</v>
      </c>
      <c r="S194">
        <v>0</v>
      </c>
      <c r="T194" t="s">
        <v>130</v>
      </c>
      <c r="U194" t="s">
        <v>130</v>
      </c>
      <c r="V194" t="s">
        <v>130</v>
      </c>
      <c r="W194" t="s">
        <v>24</v>
      </c>
      <c r="X194" t="s">
        <v>24</v>
      </c>
      <c r="Y194" t="s">
        <v>24</v>
      </c>
      <c r="Z194">
        <v>2</v>
      </c>
      <c r="AA194" t="s">
        <v>24</v>
      </c>
      <c r="AB194" t="s">
        <v>24</v>
      </c>
      <c r="AC194" t="s">
        <v>24</v>
      </c>
      <c r="AD194" t="s">
        <v>24</v>
      </c>
      <c r="AE194" t="s">
        <v>24</v>
      </c>
      <c r="AF194">
        <v>0</v>
      </c>
      <c r="AG194">
        <v>13</v>
      </c>
      <c r="AH194" t="s">
        <v>24</v>
      </c>
      <c r="AI194">
        <v>0</v>
      </c>
      <c r="AJ194" t="s">
        <v>24</v>
      </c>
      <c r="AK194" t="s">
        <v>24</v>
      </c>
      <c r="AL194" t="s">
        <v>24</v>
      </c>
      <c r="AM194" t="s">
        <v>24</v>
      </c>
      <c r="AN194" t="s">
        <v>24</v>
      </c>
      <c r="AO194" t="s">
        <v>24</v>
      </c>
      <c r="AP194" t="s">
        <v>24</v>
      </c>
      <c r="AQ194" t="s">
        <v>24</v>
      </c>
      <c r="AR194" t="s">
        <v>24</v>
      </c>
      <c r="AS194" t="s">
        <v>24</v>
      </c>
      <c r="AT194" t="s">
        <v>24</v>
      </c>
    </row>
    <row r="195" spans="1:46" x14ac:dyDescent="0.15">
      <c r="A195">
        <v>26</v>
      </c>
      <c r="B195">
        <v>1</v>
      </c>
      <c r="C195">
        <v>2</v>
      </c>
      <c r="D195">
        <v>0</v>
      </c>
      <c r="E195" t="s">
        <v>24</v>
      </c>
      <c r="F195" t="s">
        <v>24</v>
      </c>
      <c r="G195">
        <v>1165</v>
      </c>
      <c r="H195">
        <v>0</v>
      </c>
      <c r="I195">
        <v>0</v>
      </c>
      <c r="J195">
        <v>0</v>
      </c>
      <c r="K195">
        <v>0</v>
      </c>
      <c r="L195" t="s">
        <v>24</v>
      </c>
      <c r="M195" t="s">
        <v>24</v>
      </c>
      <c r="N195" t="s">
        <v>24</v>
      </c>
      <c r="O195" t="s">
        <v>24</v>
      </c>
      <c r="P195" t="s">
        <v>24</v>
      </c>
      <c r="Q195" t="s">
        <v>24</v>
      </c>
      <c r="R195" t="s">
        <v>2664</v>
      </c>
      <c r="S195">
        <v>0</v>
      </c>
      <c r="T195" t="s">
        <v>130</v>
      </c>
      <c r="U195" t="s">
        <v>130</v>
      </c>
      <c r="V195" t="s">
        <v>130</v>
      </c>
      <c r="W195" t="s">
        <v>24</v>
      </c>
      <c r="X195" t="s">
        <v>24</v>
      </c>
      <c r="Y195" t="s">
        <v>24</v>
      </c>
      <c r="Z195">
        <v>2</v>
      </c>
      <c r="AA195" t="s">
        <v>24</v>
      </c>
      <c r="AB195" t="s">
        <v>24</v>
      </c>
      <c r="AC195" t="s">
        <v>24</v>
      </c>
      <c r="AD195" t="s">
        <v>24</v>
      </c>
      <c r="AE195" t="s">
        <v>24</v>
      </c>
      <c r="AF195">
        <v>0</v>
      </c>
      <c r="AG195">
        <v>13</v>
      </c>
      <c r="AH195" t="s">
        <v>24</v>
      </c>
      <c r="AI195">
        <v>0</v>
      </c>
      <c r="AJ195" t="s">
        <v>24</v>
      </c>
      <c r="AK195" t="s">
        <v>24</v>
      </c>
      <c r="AL195" t="s">
        <v>24</v>
      </c>
      <c r="AM195" t="s">
        <v>24</v>
      </c>
      <c r="AN195" t="s">
        <v>24</v>
      </c>
      <c r="AO195" t="s">
        <v>24</v>
      </c>
      <c r="AP195" t="s">
        <v>24</v>
      </c>
      <c r="AQ195" t="s">
        <v>24</v>
      </c>
      <c r="AR195" t="s">
        <v>24</v>
      </c>
      <c r="AS195" t="s">
        <v>24</v>
      </c>
      <c r="AT195" t="s">
        <v>24</v>
      </c>
    </row>
    <row r="196" spans="1:46" x14ac:dyDescent="0.15">
      <c r="A196">
        <v>26</v>
      </c>
      <c r="B196">
        <v>1</v>
      </c>
      <c r="C196">
        <v>3</v>
      </c>
      <c r="D196">
        <v>0</v>
      </c>
      <c r="E196" t="s">
        <v>24</v>
      </c>
      <c r="F196" t="s">
        <v>24</v>
      </c>
      <c r="G196">
        <v>16</v>
      </c>
      <c r="H196">
        <v>0</v>
      </c>
      <c r="I196">
        <v>0</v>
      </c>
      <c r="J196">
        <v>0</v>
      </c>
      <c r="K196">
        <v>0</v>
      </c>
      <c r="L196" t="s">
        <v>24</v>
      </c>
      <c r="M196" t="s">
        <v>24</v>
      </c>
      <c r="N196" t="s">
        <v>24</v>
      </c>
      <c r="O196" t="s">
        <v>24</v>
      </c>
      <c r="P196" t="s">
        <v>24</v>
      </c>
      <c r="Q196" t="s">
        <v>24</v>
      </c>
      <c r="R196" t="s">
        <v>2665</v>
      </c>
      <c r="S196">
        <v>0</v>
      </c>
      <c r="T196" t="s">
        <v>130</v>
      </c>
      <c r="U196" t="s">
        <v>130</v>
      </c>
      <c r="V196" t="s">
        <v>130</v>
      </c>
      <c r="W196" t="s">
        <v>24</v>
      </c>
      <c r="X196" t="s">
        <v>24</v>
      </c>
      <c r="Y196" t="s">
        <v>24</v>
      </c>
      <c r="Z196">
        <v>2</v>
      </c>
      <c r="AA196" t="s">
        <v>24</v>
      </c>
      <c r="AB196" t="s">
        <v>24</v>
      </c>
      <c r="AC196" t="s">
        <v>24</v>
      </c>
      <c r="AD196" t="s">
        <v>24</v>
      </c>
      <c r="AE196" t="s">
        <v>24</v>
      </c>
      <c r="AF196">
        <v>0</v>
      </c>
      <c r="AG196">
        <v>13</v>
      </c>
      <c r="AH196" t="s">
        <v>24</v>
      </c>
      <c r="AI196">
        <v>0</v>
      </c>
      <c r="AJ196" t="s">
        <v>24</v>
      </c>
      <c r="AK196" t="s">
        <v>24</v>
      </c>
      <c r="AL196" t="s">
        <v>24</v>
      </c>
      <c r="AM196" t="s">
        <v>24</v>
      </c>
      <c r="AN196" t="s">
        <v>24</v>
      </c>
      <c r="AO196" t="s">
        <v>24</v>
      </c>
      <c r="AP196" t="s">
        <v>24</v>
      </c>
      <c r="AQ196" t="s">
        <v>24</v>
      </c>
      <c r="AR196" t="s">
        <v>24</v>
      </c>
      <c r="AS196" t="s">
        <v>24</v>
      </c>
      <c r="AT196" t="s">
        <v>24</v>
      </c>
    </row>
    <row r="197" spans="1:46" x14ac:dyDescent="0.15">
      <c r="A197">
        <v>26</v>
      </c>
      <c r="B197">
        <v>1</v>
      </c>
      <c r="C197">
        <v>4</v>
      </c>
      <c r="D197">
        <v>0</v>
      </c>
      <c r="E197" t="s">
        <v>24</v>
      </c>
      <c r="F197" t="s">
        <v>24</v>
      </c>
      <c r="G197">
        <v>1061</v>
      </c>
      <c r="H197">
        <v>0</v>
      </c>
      <c r="I197">
        <v>0</v>
      </c>
      <c r="J197">
        <v>0</v>
      </c>
      <c r="K197">
        <v>0</v>
      </c>
      <c r="L197" t="s">
        <v>24</v>
      </c>
      <c r="M197" t="s">
        <v>24</v>
      </c>
      <c r="N197" t="s">
        <v>24</v>
      </c>
      <c r="O197" t="s">
        <v>24</v>
      </c>
      <c r="P197" t="s">
        <v>24</v>
      </c>
      <c r="Q197" t="s">
        <v>24</v>
      </c>
      <c r="R197" t="s">
        <v>2666</v>
      </c>
      <c r="S197">
        <v>0</v>
      </c>
      <c r="T197" t="s">
        <v>130</v>
      </c>
      <c r="U197" t="s">
        <v>130</v>
      </c>
      <c r="V197" t="s">
        <v>130</v>
      </c>
      <c r="W197" t="s">
        <v>24</v>
      </c>
      <c r="X197" t="s">
        <v>24</v>
      </c>
      <c r="Y197" t="s">
        <v>24</v>
      </c>
      <c r="Z197">
        <v>2</v>
      </c>
      <c r="AA197" t="s">
        <v>24</v>
      </c>
      <c r="AB197" t="s">
        <v>24</v>
      </c>
      <c r="AC197" t="s">
        <v>24</v>
      </c>
      <c r="AD197" t="s">
        <v>24</v>
      </c>
      <c r="AE197" t="s">
        <v>24</v>
      </c>
      <c r="AF197">
        <v>0</v>
      </c>
      <c r="AG197">
        <v>13</v>
      </c>
      <c r="AH197" t="s">
        <v>24</v>
      </c>
      <c r="AI197">
        <v>0</v>
      </c>
      <c r="AJ197" t="s">
        <v>24</v>
      </c>
      <c r="AK197" t="s">
        <v>24</v>
      </c>
      <c r="AL197" t="s">
        <v>24</v>
      </c>
      <c r="AM197" t="s">
        <v>24</v>
      </c>
      <c r="AN197" t="s">
        <v>24</v>
      </c>
      <c r="AO197" t="s">
        <v>24</v>
      </c>
      <c r="AP197" t="s">
        <v>24</v>
      </c>
      <c r="AQ197" t="s">
        <v>24</v>
      </c>
      <c r="AR197" t="s">
        <v>24</v>
      </c>
      <c r="AS197" t="s">
        <v>24</v>
      </c>
      <c r="AT197" t="s">
        <v>24</v>
      </c>
    </row>
    <row r="198" spans="1:46" x14ac:dyDescent="0.15">
      <c r="A198">
        <v>26</v>
      </c>
      <c r="B198">
        <v>1</v>
      </c>
      <c r="C198">
        <v>5</v>
      </c>
      <c r="D198">
        <v>0</v>
      </c>
      <c r="E198" t="s">
        <v>24</v>
      </c>
      <c r="F198" t="s">
        <v>24</v>
      </c>
      <c r="G198">
        <v>47</v>
      </c>
      <c r="H198">
        <v>0</v>
      </c>
      <c r="I198">
        <v>0</v>
      </c>
      <c r="J198">
        <v>0</v>
      </c>
      <c r="K198">
        <v>0</v>
      </c>
      <c r="L198" t="s">
        <v>24</v>
      </c>
      <c r="M198" t="s">
        <v>24</v>
      </c>
      <c r="N198" t="s">
        <v>24</v>
      </c>
      <c r="O198" t="s">
        <v>24</v>
      </c>
      <c r="P198" t="s">
        <v>24</v>
      </c>
      <c r="Q198" t="s">
        <v>24</v>
      </c>
      <c r="R198" t="s">
        <v>2667</v>
      </c>
      <c r="S198">
        <v>0</v>
      </c>
      <c r="T198" t="s">
        <v>130</v>
      </c>
      <c r="U198" t="s">
        <v>130</v>
      </c>
      <c r="V198" t="s">
        <v>130</v>
      </c>
      <c r="W198" t="s">
        <v>24</v>
      </c>
      <c r="X198" t="s">
        <v>24</v>
      </c>
      <c r="Y198" t="s">
        <v>24</v>
      </c>
      <c r="Z198">
        <v>2</v>
      </c>
      <c r="AA198" t="s">
        <v>24</v>
      </c>
      <c r="AB198" t="s">
        <v>24</v>
      </c>
      <c r="AC198" t="s">
        <v>24</v>
      </c>
      <c r="AD198" t="s">
        <v>24</v>
      </c>
      <c r="AE198" t="s">
        <v>24</v>
      </c>
      <c r="AF198">
        <v>0</v>
      </c>
      <c r="AG198">
        <v>13</v>
      </c>
      <c r="AH198" t="s">
        <v>24</v>
      </c>
      <c r="AI198">
        <v>0</v>
      </c>
      <c r="AJ198" t="s">
        <v>24</v>
      </c>
      <c r="AK198" t="s">
        <v>24</v>
      </c>
      <c r="AL198" t="s">
        <v>24</v>
      </c>
      <c r="AM198" t="s">
        <v>24</v>
      </c>
      <c r="AN198" t="s">
        <v>24</v>
      </c>
      <c r="AO198" t="s">
        <v>24</v>
      </c>
      <c r="AP198" t="s">
        <v>24</v>
      </c>
      <c r="AQ198" t="s">
        <v>24</v>
      </c>
      <c r="AR198" t="s">
        <v>24</v>
      </c>
      <c r="AS198" t="s">
        <v>24</v>
      </c>
      <c r="AT198" t="s">
        <v>24</v>
      </c>
    </row>
    <row r="199" spans="1:46" x14ac:dyDescent="0.15">
      <c r="A199">
        <v>26</v>
      </c>
      <c r="B199">
        <v>1</v>
      </c>
      <c r="C199">
        <v>6</v>
      </c>
      <c r="D199">
        <v>0</v>
      </c>
      <c r="E199" t="s">
        <v>24</v>
      </c>
      <c r="F199" t="s">
        <v>24</v>
      </c>
      <c r="G199">
        <v>1067</v>
      </c>
      <c r="H199">
        <v>0</v>
      </c>
      <c r="I199">
        <v>0</v>
      </c>
      <c r="J199">
        <v>0</v>
      </c>
      <c r="K199">
        <v>0</v>
      </c>
      <c r="L199" t="s">
        <v>24</v>
      </c>
      <c r="M199" t="s">
        <v>24</v>
      </c>
      <c r="N199" t="s">
        <v>24</v>
      </c>
      <c r="O199" t="s">
        <v>24</v>
      </c>
      <c r="P199" t="s">
        <v>24</v>
      </c>
      <c r="Q199" t="s">
        <v>24</v>
      </c>
      <c r="R199" t="s">
        <v>2668</v>
      </c>
      <c r="S199">
        <v>0</v>
      </c>
      <c r="T199" t="s">
        <v>130</v>
      </c>
      <c r="U199" t="s">
        <v>130</v>
      </c>
      <c r="V199" t="s">
        <v>130</v>
      </c>
      <c r="W199" t="s">
        <v>24</v>
      </c>
      <c r="X199" t="s">
        <v>24</v>
      </c>
      <c r="Y199" t="s">
        <v>24</v>
      </c>
      <c r="Z199">
        <v>2</v>
      </c>
      <c r="AA199" t="s">
        <v>24</v>
      </c>
      <c r="AB199" t="s">
        <v>24</v>
      </c>
      <c r="AC199" t="s">
        <v>24</v>
      </c>
      <c r="AD199" t="s">
        <v>24</v>
      </c>
      <c r="AE199" t="s">
        <v>24</v>
      </c>
      <c r="AF199">
        <v>0</v>
      </c>
      <c r="AG199">
        <v>13</v>
      </c>
      <c r="AH199" t="s">
        <v>24</v>
      </c>
      <c r="AI199">
        <v>0</v>
      </c>
      <c r="AJ199" t="s">
        <v>24</v>
      </c>
      <c r="AK199" t="s">
        <v>24</v>
      </c>
      <c r="AL199" t="s">
        <v>24</v>
      </c>
      <c r="AM199" t="s">
        <v>24</v>
      </c>
      <c r="AN199" t="s">
        <v>24</v>
      </c>
      <c r="AO199" t="s">
        <v>24</v>
      </c>
      <c r="AP199" t="s">
        <v>24</v>
      </c>
      <c r="AQ199" t="s">
        <v>24</v>
      </c>
      <c r="AR199" t="s">
        <v>24</v>
      </c>
      <c r="AS199" t="s">
        <v>24</v>
      </c>
      <c r="AT199" t="s">
        <v>24</v>
      </c>
    </row>
    <row r="200" spans="1:46" x14ac:dyDescent="0.15">
      <c r="A200">
        <v>26</v>
      </c>
      <c r="B200">
        <v>1</v>
      </c>
      <c r="C200">
        <v>7</v>
      </c>
      <c r="D200">
        <v>0</v>
      </c>
      <c r="E200" t="s">
        <v>24</v>
      </c>
      <c r="F200" t="s">
        <v>24</v>
      </c>
      <c r="G200">
        <v>1154</v>
      </c>
      <c r="H200">
        <v>0</v>
      </c>
      <c r="I200">
        <v>0</v>
      </c>
      <c r="J200">
        <v>0</v>
      </c>
      <c r="K200">
        <v>0</v>
      </c>
      <c r="L200" t="s">
        <v>24</v>
      </c>
      <c r="M200" t="s">
        <v>24</v>
      </c>
      <c r="N200" t="s">
        <v>24</v>
      </c>
      <c r="O200" t="s">
        <v>24</v>
      </c>
      <c r="P200" t="s">
        <v>24</v>
      </c>
      <c r="Q200" t="s">
        <v>24</v>
      </c>
      <c r="R200" t="s">
        <v>2669</v>
      </c>
      <c r="S200">
        <v>0</v>
      </c>
      <c r="T200" t="s">
        <v>130</v>
      </c>
      <c r="U200" t="s">
        <v>130</v>
      </c>
      <c r="V200" t="s">
        <v>130</v>
      </c>
      <c r="W200" t="s">
        <v>24</v>
      </c>
      <c r="X200" t="s">
        <v>24</v>
      </c>
      <c r="Y200" t="s">
        <v>24</v>
      </c>
      <c r="Z200">
        <v>2</v>
      </c>
      <c r="AA200" t="s">
        <v>24</v>
      </c>
      <c r="AB200" t="s">
        <v>24</v>
      </c>
      <c r="AC200" t="s">
        <v>24</v>
      </c>
      <c r="AD200" t="s">
        <v>24</v>
      </c>
      <c r="AE200" t="s">
        <v>24</v>
      </c>
      <c r="AF200">
        <v>0</v>
      </c>
      <c r="AG200">
        <v>13</v>
      </c>
      <c r="AH200" t="s">
        <v>24</v>
      </c>
      <c r="AI200">
        <v>0</v>
      </c>
      <c r="AJ200" t="s">
        <v>24</v>
      </c>
      <c r="AK200" t="s">
        <v>24</v>
      </c>
      <c r="AL200" t="s">
        <v>24</v>
      </c>
      <c r="AM200" t="s">
        <v>24</v>
      </c>
      <c r="AN200" t="s">
        <v>24</v>
      </c>
      <c r="AO200" t="s">
        <v>24</v>
      </c>
      <c r="AP200" t="s">
        <v>24</v>
      </c>
      <c r="AQ200" t="s">
        <v>24</v>
      </c>
      <c r="AR200" t="s">
        <v>24</v>
      </c>
      <c r="AS200" t="s">
        <v>24</v>
      </c>
      <c r="AT200" t="s">
        <v>24</v>
      </c>
    </row>
    <row r="201" spans="1:46" x14ac:dyDescent="0.15">
      <c r="A201">
        <v>26</v>
      </c>
      <c r="B201">
        <v>1</v>
      </c>
      <c r="C201">
        <v>8</v>
      </c>
      <c r="D201">
        <v>0</v>
      </c>
      <c r="E201" t="s">
        <v>24</v>
      </c>
      <c r="F201" t="s">
        <v>24</v>
      </c>
      <c r="G201">
        <v>1066</v>
      </c>
      <c r="H201">
        <v>0</v>
      </c>
      <c r="I201">
        <v>0</v>
      </c>
      <c r="J201">
        <v>0</v>
      </c>
      <c r="K201">
        <v>0</v>
      </c>
      <c r="L201" t="s">
        <v>24</v>
      </c>
      <c r="M201" t="s">
        <v>24</v>
      </c>
      <c r="N201" t="s">
        <v>24</v>
      </c>
      <c r="O201" t="s">
        <v>24</v>
      </c>
      <c r="P201" t="s">
        <v>24</v>
      </c>
      <c r="Q201" t="s">
        <v>24</v>
      </c>
      <c r="R201" t="s">
        <v>368</v>
      </c>
      <c r="S201">
        <v>0</v>
      </c>
      <c r="T201" t="s">
        <v>130</v>
      </c>
      <c r="U201" t="s">
        <v>130</v>
      </c>
      <c r="V201" t="s">
        <v>130</v>
      </c>
      <c r="W201" t="s">
        <v>24</v>
      </c>
      <c r="X201" t="s">
        <v>24</v>
      </c>
      <c r="Y201" t="s">
        <v>24</v>
      </c>
      <c r="Z201">
        <v>2</v>
      </c>
      <c r="AA201" t="s">
        <v>24</v>
      </c>
      <c r="AB201" t="s">
        <v>24</v>
      </c>
      <c r="AC201" t="s">
        <v>24</v>
      </c>
      <c r="AD201" t="s">
        <v>24</v>
      </c>
      <c r="AE201" t="s">
        <v>24</v>
      </c>
      <c r="AF201">
        <v>0</v>
      </c>
      <c r="AG201">
        <v>13</v>
      </c>
      <c r="AH201" t="s">
        <v>24</v>
      </c>
      <c r="AI201">
        <v>0</v>
      </c>
      <c r="AJ201" t="s">
        <v>24</v>
      </c>
      <c r="AK201" t="s">
        <v>24</v>
      </c>
      <c r="AL201" t="s">
        <v>24</v>
      </c>
      <c r="AM201" t="s">
        <v>24</v>
      </c>
      <c r="AN201" t="s">
        <v>24</v>
      </c>
      <c r="AO201" t="s">
        <v>24</v>
      </c>
      <c r="AP201" t="s">
        <v>24</v>
      </c>
      <c r="AQ201" t="s">
        <v>24</v>
      </c>
      <c r="AR201" t="s">
        <v>24</v>
      </c>
      <c r="AS201" t="s">
        <v>24</v>
      </c>
      <c r="AT201" t="s">
        <v>24</v>
      </c>
    </row>
    <row r="202" spans="1:46" x14ac:dyDescent="0.15">
      <c r="A202">
        <v>26</v>
      </c>
      <c r="B202">
        <v>2</v>
      </c>
      <c r="C202">
        <v>1</v>
      </c>
      <c r="D202">
        <v>0</v>
      </c>
      <c r="G202">
        <v>1127</v>
      </c>
      <c r="H202">
        <v>0</v>
      </c>
      <c r="I202">
        <v>0</v>
      </c>
      <c r="J202">
        <v>0</v>
      </c>
      <c r="K202">
        <v>0</v>
      </c>
      <c r="R202" t="s">
        <v>370</v>
      </c>
      <c r="S202">
        <v>0</v>
      </c>
      <c r="W202" t="s">
        <v>24</v>
      </c>
      <c r="Z202">
        <v>2</v>
      </c>
      <c r="AB202" t="s">
        <v>24</v>
      </c>
      <c r="AC202" t="s">
        <v>24</v>
      </c>
      <c r="AD202" t="s">
        <v>24</v>
      </c>
      <c r="AE202" t="s">
        <v>24</v>
      </c>
      <c r="AF202">
        <v>0</v>
      </c>
      <c r="AG202">
        <v>13</v>
      </c>
      <c r="AH202" t="s">
        <v>24</v>
      </c>
      <c r="AI202">
        <v>0</v>
      </c>
      <c r="AJ202" t="s">
        <v>24</v>
      </c>
      <c r="AK202" t="s">
        <v>24</v>
      </c>
      <c r="AL202" t="s">
        <v>24</v>
      </c>
      <c r="AM202" t="s">
        <v>24</v>
      </c>
      <c r="AN202" t="s">
        <v>24</v>
      </c>
      <c r="AO202" t="s">
        <v>24</v>
      </c>
      <c r="AP202" t="s">
        <v>24</v>
      </c>
      <c r="AQ202" t="s">
        <v>24</v>
      </c>
      <c r="AR202" t="s">
        <v>24</v>
      </c>
      <c r="AS202" t="s">
        <v>24</v>
      </c>
      <c r="AT202" t="s">
        <v>24</v>
      </c>
    </row>
    <row r="203" spans="1:46" x14ac:dyDescent="0.15">
      <c r="A203">
        <v>26</v>
      </c>
      <c r="B203">
        <v>2</v>
      </c>
      <c r="C203">
        <v>2</v>
      </c>
      <c r="D203">
        <v>0</v>
      </c>
      <c r="G203">
        <v>1089</v>
      </c>
      <c r="H203">
        <v>0</v>
      </c>
      <c r="I203">
        <v>0</v>
      </c>
      <c r="J203">
        <v>0</v>
      </c>
      <c r="K203">
        <v>0</v>
      </c>
      <c r="R203" t="s">
        <v>2670</v>
      </c>
      <c r="S203">
        <v>0</v>
      </c>
      <c r="W203" t="s">
        <v>24</v>
      </c>
      <c r="Z203">
        <v>2</v>
      </c>
      <c r="AB203" t="s">
        <v>24</v>
      </c>
      <c r="AC203" t="s">
        <v>24</v>
      </c>
      <c r="AD203" t="s">
        <v>24</v>
      </c>
      <c r="AE203" t="s">
        <v>24</v>
      </c>
      <c r="AF203">
        <v>0</v>
      </c>
      <c r="AG203">
        <v>13</v>
      </c>
      <c r="AH203" t="s">
        <v>24</v>
      </c>
      <c r="AI203">
        <v>0</v>
      </c>
      <c r="AJ203" t="s">
        <v>24</v>
      </c>
      <c r="AK203" t="s">
        <v>24</v>
      </c>
      <c r="AL203" t="s">
        <v>24</v>
      </c>
      <c r="AM203" t="s">
        <v>24</v>
      </c>
      <c r="AN203" t="s">
        <v>24</v>
      </c>
      <c r="AO203" t="s">
        <v>24</v>
      </c>
      <c r="AP203" t="s">
        <v>24</v>
      </c>
      <c r="AQ203" t="s">
        <v>24</v>
      </c>
      <c r="AR203" t="s">
        <v>24</v>
      </c>
      <c r="AS203" t="s">
        <v>24</v>
      </c>
      <c r="AT203" t="s">
        <v>24</v>
      </c>
    </row>
    <row r="204" spans="1:46" x14ac:dyDescent="0.15">
      <c r="A204">
        <v>26</v>
      </c>
      <c r="B204">
        <v>2</v>
      </c>
      <c r="C204">
        <v>3</v>
      </c>
      <c r="D204">
        <v>0</v>
      </c>
      <c r="G204">
        <v>1064</v>
      </c>
      <c r="H204">
        <v>0</v>
      </c>
      <c r="I204">
        <v>0</v>
      </c>
      <c r="J204">
        <v>0</v>
      </c>
      <c r="K204">
        <v>0</v>
      </c>
      <c r="R204" t="s">
        <v>2671</v>
      </c>
      <c r="S204">
        <v>0</v>
      </c>
      <c r="W204" t="s">
        <v>24</v>
      </c>
      <c r="Z204">
        <v>2</v>
      </c>
      <c r="AB204" t="s">
        <v>24</v>
      </c>
      <c r="AC204" t="s">
        <v>24</v>
      </c>
      <c r="AD204" t="s">
        <v>24</v>
      </c>
      <c r="AE204" t="s">
        <v>24</v>
      </c>
      <c r="AF204">
        <v>0</v>
      </c>
      <c r="AG204">
        <v>13</v>
      </c>
      <c r="AH204" t="s">
        <v>24</v>
      </c>
      <c r="AI204">
        <v>0</v>
      </c>
      <c r="AJ204" t="s">
        <v>24</v>
      </c>
      <c r="AK204" t="s">
        <v>24</v>
      </c>
      <c r="AL204" t="s">
        <v>24</v>
      </c>
      <c r="AM204" t="s">
        <v>24</v>
      </c>
      <c r="AN204" t="s">
        <v>24</v>
      </c>
      <c r="AO204" t="s">
        <v>24</v>
      </c>
      <c r="AP204" t="s">
        <v>24</v>
      </c>
      <c r="AQ204" t="s">
        <v>24</v>
      </c>
      <c r="AR204" t="s">
        <v>24</v>
      </c>
      <c r="AS204" t="s">
        <v>24</v>
      </c>
      <c r="AT204" t="s">
        <v>24</v>
      </c>
    </row>
    <row r="205" spans="1:46" x14ac:dyDescent="0.15">
      <c r="A205">
        <v>26</v>
      </c>
      <c r="B205">
        <v>2</v>
      </c>
      <c r="C205">
        <v>4</v>
      </c>
      <c r="D205">
        <v>0</v>
      </c>
      <c r="G205">
        <v>46</v>
      </c>
      <c r="H205">
        <v>0</v>
      </c>
      <c r="I205">
        <v>0</v>
      </c>
      <c r="J205">
        <v>0</v>
      </c>
      <c r="K205">
        <v>0</v>
      </c>
      <c r="R205" t="s">
        <v>2672</v>
      </c>
      <c r="S205">
        <v>0</v>
      </c>
      <c r="W205" t="s">
        <v>24</v>
      </c>
      <c r="Z205">
        <v>2</v>
      </c>
      <c r="AB205" t="s">
        <v>24</v>
      </c>
      <c r="AC205" t="s">
        <v>24</v>
      </c>
      <c r="AD205" t="s">
        <v>24</v>
      </c>
      <c r="AE205" t="s">
        <v>24</v>
      </c>
      <c r="AF205">
        <v>0</v>
      </c>
      <c r="AG205">
        <v>13</v>
      </c>
      <c r="AH205" t="s">
        <v>24</v>
      </c>
      <c r="AI205">
        <v>0</v>
      </c>
      <c r="AJ205" t="s">
        <v>24</v>
      </c>
      <c r="AK205" t="s">
        <v>24</v>
      </c>
      <c r="AL205" t="s">
        <v>24</v>
      </c>
      <c r="AM205" t="s">
        <v>24</v>
      </c>
      <c r="AN205" t="s">
        <v>24</v>
      </c>
      <c r="AO205" t="s">
        <v>24</v>
      </c>
      <c r="AP205" t="s">
        <v>24</v>
      </c>
      <c r="AQ205" t="s">
        <v>24</v>
      </c>
      <c r="AR205" t="s">
        <v>24</v>
      </c>
      <c r="AS205" t="s">
        <v>24</v>
      </c>
      <c r="AT205" t="s">
        <v>24</v>
      </c>
    </row>
    <row r="206" spans="1:46" x14ac:dyDescent="0.15">
      <c r="A206">
        <v>26</v>
      </c>
      <c r="B206">
        <v>2</v>
      </c>
      <c r="C206">
        <v>5</v>
      </c>
      <c r="D206">
        <v>0</v>
      </c>
      <c r="G206">
        <v>1010</v>
      </c>
      <c r="H206">
        <v>0</v>
      </c>
      <c r="I206">
        <v>0</v>
      </c>
      <c r="J206">
        <v>0</v>
      </c>
      <c r="K206">
        <v>0</v>
      </c>
      <c r="R206" t="s">
        <v>2673</v>
      </c>
      <c r="S206">
        <v>0</v>
      </c>
      <c r="W206" t="s">
        <v>24</v>
      </c>
      <c r="Z206">
        <v>2</v>
      </c>
      <c r="AB206" t="s">
        <v>24</v>
      </c>
      <c r="AC206" t="s">
        <v>24</v>
      </c>
      <c r="AD206" t="s">
        <v>24</v>
      </c>
      <c r="AE206" t="s">
        <v>24</v>
      </c>
      <c r="AF206">
        <v>0</v>
      </c>
      <c r="AG206">
        <v>13</v>
      </c>
      <c r="AH206" t="s">
        <v>24</v>
      </c>
      <c r="AI206">
        <v>0</v>
      </c>
      <c r="AJ206" t="s">
        <v>24</v>
      </c>
      <c r="AK206" t="s">
        <v>24</v>
      </c>
      <c r="AL206" t="s">
        <v>24</v>
      </c>
      <c r="AM206" t="s">
        <v>24</v>
      </c>
      <c r="AN206" t="s">
        <v>24</v>
      </c>
      <c r="AO206" t="s">
        <v>24</v>
      </c>
      <c r="AP206" t="s">
        <v>24</v>
      </c>
      <c r="AQ206" t="s">
        <v>24</v>
      </c>
      <c r="AR206" t="s">
        <v>24</v>
      </c>
      <c r="AS206" t="s">
        <v>24</v>
      </c>
      <c r="AT206" t="s">
        <v>24</v>
      </c>
    </row>
    <row r="207" spans="1:46" x14ac:dyDescent="0.15">
      <c r="A207">
        <v>26</v>
      </c>
      <c r="B207">
        <v>2</v>
      </c>
      <c r="C207">
        <v>6</v>
      </c>
      <c r="D207">
        <v>0</v>
      </c>
      <c r="G207">
        <v>1164</v>
      </c>
      <c r="H207">
        <v>0</v>
      </c>
      <c r="I207">
        <v>0</v>
      </c>
      <c r="J207">
        <v>0</v>
      </c>
      <c r="K207">
        <v>0</v>
      </c>
      <c r="R207" t="s">
        <v>2674</v>
      </c>
      <c r="S207">
        <v>0</v>
      </c>
      <c r="W207" t="s">
        <v>24</v>
      </c>
      <c r="Z207">
        <v>2</v>
      </c>
      <c r="AB207" t="s">
        <v>24</v>
      </c>
      <c r="AC207" t="s">
        <v>24</v>
      </c>
      <c r="AD207" t="s">
        <v>24</v>
      </c>
      <c r="AE207" t="s">
        <v>24</v>
      </c>
      <c r="AF207">
        <v>0</v>
      </c>
      <c r="AG207">
        <v>13</v>
      </c>
      <c r="AH207" t="s">
        <v>24</v>
      </c>
      <c r="AI207">
        <v>0</v>
      </c>
      <c r="AJ207" t="s">
        <v>24</v>
      </c>
      <c r="AK207" t="s">
        <v>24</v>
      </c>
      <c r="AL207" t="s">
        <v>24</v>
      </c>
      <c r="AM207" t="s">
        <v>24</v>
      </c>
      <c r="AN207" t="s">
        <v>24</v>
      </c>
      <c r="AO207" t="s">
        <v>24</v>
      </c>
      <c r="AP207" t="s">
        <v>24</v>
      </c>
      <c r="AQ207" t="s">
        <v>24</v>
      </c>
      <c r="AR207" t="s">
        <v>24</v>
      </c>
      <c r="AS207" t="s">
        <v>24</v>
      </c>
      <c r="AT207" t="s">
        <v>24</v>
      </c>
    </row>
    <row r="208" spans="1:46" x14ac:dyDescent="0.15">
      <c r="A208">
        <v>26</v>
      </c>
      <c r="B208">
        <v>2</v>
      </c>
      <c r="C208">
        <v>7</v>
      </c>
      <c r="D208">
        <v>0</v>
      </c>
      <c r="G208">
        <v>117</v>
      </c>
      <c r="H208">
        <v>0</v>
      </c>
      <c r="I208">
        <v>0</v>
      </c>
      <c r="J208">
        <v>0</v>
      </c>
      <c r="K208">
        <v>0</v>
      </c>
      <c r="R208" t="s">
        <v>378</v>
      </c>
      <c r="S208">
        <v>0</v>
      </c>
      <c r="W208" t="s">
        <v>24</v>
      </c>
      <c r="Z208">
        <v>2</v>
      </c>
      <c r="AB208" t="s">
        <v>24</v>
      </c>
      <c r="AC208" t="s">
        <v>24</v>
      </c>
      <c r="AD208" t="s">
        <v>24</v>
      </c>
      <c r="AE208" t="s">
        <v>24</v>
      </c>
      <c r="AF208">
        <v>0</v>
      </c>
      <c r="AG208">
        <v>13</v>
      </c>
      <c r="AH208" t="s">
        <v>24</v>
      </c>
      <c r="AI208">
        <v>0</v>
      </c>
      <c r="AJ208" t="s">
        <v>24</v>
      </c>
      <c r="AK208" t="s">
        <v>24</v>
      </c>
      <c r="AL208" t="s">
        <v>24</v>
      </c>
      <c r="AM208" t="s">
        <v>24</v>
      </c>
      <c r="AN208" t="s">
        <v>24</v>
      </c>
      <c r="AO208" t="s">
        <v>24</v>
      </c>
      <c r="AP208" t="s">
        <v>24</v>
      </c>
      <c r="AQ208" t="s">
        <v>24</v>
      </c>
      <c r="AR208" t="s">
        <v>24</v>
      </c>
      <c r="AS208" t="s">
        <v>24</v>
      </c>
      <c r="AT208" t="s">
        <v>24</v>
      </c>
    </row>
    <row r="209" spans="1:46" x14ac:dyDescent="0.15">
      <c r="A209">
        <v>26</v>
      </c>
      <c r="B209">
        <v>2</v>
      </c>
      <c r="C209">
        <v>8</v>
      </c>
      <c r="D209">
        <v>0</v>
      </c>
      <c r="G209">
        <v>510</v>
      </c>
      <c r="H209">
        <v>0</v>
      </c>
      <c r="I209">
        <v>0</v>
      </c>
      <c r="J209">
        <v>0</v>
      </c>
      <c r="K209">
        <v>0</v>
      </c>
      <c r="R209" t="s">
        <v>2675</v>
      </c>
      <c r="S209">
        <v>0</v>
      </c>
      <c r="W209" t="s">
        <v>24</v>
      </c>
      <c r="Z209">
        <v>2</v>
      </c>
      <c r="AB209" t="s">
        <v>24</v>
      </c>
      <c r="AC209" t="s">
        <v>24</v>
      </c>
      <c r="AD209" t="s">
        <v>24</v>
      </c>
      <c r="AE209" t="s">
        <v>24</v>
      </c>
      <c r="AF209">
        <v>0</v>
      </c>
      <c r="AG209">
        <v>13</v>
      </c>
      <c r="AH209" t="s">
        <v>24</v>
      </c>
      <c r="AI209">
        <v>0</v>
      </c>
      <c r="AJ209" t="s">
        <v>24</v>
      </c>
      <c r="AK209" t="s">
        <v>24</v>
      </c>
      <c r="AL209" t="s">
        <v>24</v>
      </c>
      <c r="AM209" t="s">
        <v>24</v>
      </c>
      <c r="AN209" t="s">
        <v>24</v>
      </c>
      <c r="AO209" t="s">
        <v>24</v>
      </c>
      <c r="AP209" t="s">
        <v>24</v>
      </c>
      <c r="AQ209" t="s">
        <v>24</v>
      </c>
      <c r="AR209" t="s">
        <v>24</v>
      </c>
      <c r="AS209" t="s">
        <v>24</v>
      </c>
      <c r="AT209" t="s">
        <v>24</v>
      </c>
    </row>
    <row r="210" spans="1:46" x14ac:dyDescent="0.15">
      <c r="A210">
        <v>27</v>
      </c>
      <c r="B210">
        <v>1</v>
      </c>
      <c r="C210">
        <v>1</v>
      </c>
      <c r="D210">
        <v>0</v>
      </c>
      <c r="E210" t="s">
        <v>24</v>
      </c>
      <c r="F210" t="s">
        <v>24</v>
      </c>
      <c r="G210">
        <v>1213</v>
      </c>
      <c r="H210">
        <v>0</v>
      </c>
      <c r="I210">
        <v>0</v>
      </c>
      <c r="J210">
        <v>0</v>
      </c>
      <c r="K210">
        <v>0</v>
      </c>
      <c r="L210" t="s">
        <v>24</v>
      </c>
      <c r="M210" t="s">
        <v>24</v>
      </c>
      <c r="N210" t="s">
        <v>24</v>
      </c>
      <c r="O210" t="s">
        <v>24</v>
      </c>
      <c r="P210" t="s">
        <v>24</v>
      </c>
      <c r="Q210" t="s">
        <v>24</v>
      </c>
      <c r="R210" t="s">
        <v>2676</v>
      </c>
      <c r="S210">
        <v>0</v>
      </c>
      <c r="T210" t="s">
        <v>130</v>
      </c>
      <c r="U210" t="s">
        <v>130</v>
      </c>
      <c r="V210" t="s">
        <v>130</v>
      </c>
      <c r="W210" t="s">
        <v>24</v>
      </c>
      <c r="X210" t="s">
        <v>24</v>
      </c>
      <c r="Y210" t="s">
        <v>24</v>
      </c>
      <c r="Z210">
        <v>2</v>
      </c>
      <c r="AA210" t="s">
        <v>24</v>
      </c>
      <c r="AB210" t="s">
        <v>24</v>
      </c>
      <c r="AC210" t="s">
        <v>24</v>
      </c>
      <c r="AD210" t="s">
        <v>24</v>
      </c>
      <c r="AE210" t="s">
        <v>24</v>
      </c>
      <c r="AF210">
        <v>0</v>
      </c>
      <c r="AG210">
        <v>14</v>
      </c>
      <c r="AH210" t="s">
        <v>24</v>
      </c>
      <c r="AI210">
        <v>0</v>
      </c>
      <c r="AJ210" t="s">
        <v>24</v>
      </c>
      <c r="AK210" t="s">
        <v>24</v>
      </c>
      <c r="AL210" t="s">
        <v>24</v>
      </c>
      <c r="AM210" t="s">
        <v>24</v>
      </c>
      <c r="AN210" t="s">
        <v>24</v>
      </c>
      <c r="AO210" t="s">
        <v>24</v>
      </c>
      <c r="AP210" t="s">
        <v>24</v>
      </c>
      <c r="AQ210" t="s">
        <v>24</v>
      </c>
      <c r="AR210" t="s">
        <v>24</v>
      </c>
      <c r="AS210" t="s">
        <v>24</v>
      </c>
      <c r="AT210" t="s">
        <v>24</v>
      </c>
    </row>
    <row r="211" spans="1:46" x14ac:dyDescent="0.15">
      <c r="A211">
        <v>27</v>
      </c>
      <c r="B211">
        <v>1</v>
      </c>
      <c r="C211">
        <v>2</v>
      </c>
      <c r="D211">
        <v>0</v>
      </c>
      <c r="E211" t="s">
        <v>24</v>
      </c>
      <c r="F211" t="s">
        <v>24</v>
      </c>
      <c r="G211">
        <v>1107</v>
      </c>
      <c r="H211">
        <v>0</v>
      </c>
      <c r="I211">
        <v>0</v>
      </c>
      <c r="J211">
        <v>0</v>
      </c>
      <c r="K211">
        <v>0</v>
      </c>
      <c r="L211" t="s">
        <v>24</v>
      </c>
      <c r="M211" t="s">
        <v>24</v>
      </c>
      <c r="N211" t="s">
        <v>24</v>
      </c>
      <c r="O211" t="s">
        <v>24</v>
      </c>
      <c r="P211" t="s">
        <v>24</v>
      </c>
      <c r="Q211" t="s">
        <v>24</v>
      </c>
      <c r="R211" t="s">
        <v>2435</v>
      </c>
      <c r="S211">
        <v>0</v>
      </c>
      <c r="T211" t="s">
        <v>130</v>
      </c>
      <c r="U211" t="s">
        <v>130</v>
      </c>
      <c r="V211" t="s">
        <v>130</v>
      </c>
      <c r="W211" t="s">
        <v>24</v>
      </c>
      <c r="X211" t="s">
        <v>24</v>
      </c>
      <c r="Y211" t="s">
        <v>24</v>
      </c>
      <c r="Z211">
        <v>2</v>
      </c>
      <c r="AA211" t="s">
        <v>24</v>
      </c>
      <c r="AB211" t="s">
        <v>24</v>
      </c>
      <c r="AC211" t="s">
        <v>24</v>
      </c>
      <c r="AD211" t="s">
        <v>24</v>
      </c>
      <c r="AE211" t="s">
        <v>24</v>
      </c>
      <c r="AF211">
        <v>0</v>
      </c>
      <c r="AG211">
        <v>14</v>
      </c>
      <c r="AH211" t="s">
        <v>24</v>
      </c>
      <c r="AI211">
        <v>0</v>
      </c>
      <c r="AJ211" t="s">
        <v>24</v>
      </c>
      <c r="AK211" t="s">
        <v>24</v>
      </c>
      <c r="AL211" t="s">
        <v>24</v>
      </c>
      <c r="AM211" t="s">
        <v>24</v>
      </c>
      <c r="AN211" t="s">
        <v>24</v>
      </c>
      <c r="AO211" t="s">
        <v>24</v>
      </c>
      <c r="AP211" t="s">
        <v>24</v>
      </c>
      <c r="AQ211" t="s">
        <v>24</v>
      </c>
      <c r="AR211" t="s">
        <v>24</v>
      </c>
      <c r="AS211" t="s">
        <v>24</v>
      </c>
      <c r="AT211" t="s">
        <v>24</v>
      </c>
    </row>
    <row r="212" spans="1:46" x14ac:dyDescent="0.15">
      <c r="A212">
        <v>27</v>
      </c>
      <c r="B212">
        <v>1</v>
      </c>
      <c r="C212">
        <v>3</v>
      </c>
      <c r="D212">
        <v>0</v>
      </c>
      <c r="E212" t="s">
        <v>24</v>
      </c>
      <c r="F212" t="s">
        <v>24</v>
      </c>
      <c r="G212">
        <v>1106</v>
      </c>
      <c r="H212">
        <v>0</v>
      </c>
      <c r="I212">
        <v>0</v>
      </c>
      <c r="J212">
        <v>0</v>
      </c>
      <c r="K212">
        <v>0</v>
      </c>
      <c r="L212" t="s">
        <v>24</v>
      </c>
      <c r="M212" t="s">
        <v>24</v>
      </c>
      <c r="N212" t="s">
        <v>24</v>
      </c>
      <c r="O212" t="s">
        <v>24</v>
      </c>
      <c r="P212" t="s">
        <v>24</v>
      </c>
      <c r="Q212" t="s">
        <v>24</v>
      </c>
      <c r="R212" t="s">
        <v>2677</v>
      </c>
      <c r="S212">
        <v>0</v>
      </c>
      <c r="T212" t="s">
        <v>130</v>
      </c>
      <c r="U212" t="s">
        <v>130</v>
      </c>
      <c r="V212" t="s">
        <v>130</v>
      </c>
      <c r="W212" t="s">
        <v>24</v>
      </c>
      <c r="X212" t="s">
        <v>24</v>
      </c>
      <c r="Y212" t="s">
        <v>24</v>
      </c>
      <c r="Z212">
        <v>2</v>
      </c>
      <c r="AA212" t="s">
        <v>24</v>
      </c>
      <c r="AB212" t="s">
        <v>24</v>
      </c>
      <c r="AC212" t="s">
        <v>24</v>
      </c>
      <c r="AD212" t="s">
        <v>24</v>
      </c>
      <c r="AE212" t="s">
        <v>24</v>
      </c>
      <c r="AF212">
        <v>0</v>
      </c>
      <c r="AG212">
        <v>14</v>
      </c>
      <c r="AH212" t="s">
        <v>24</v>
      </c>
      <c r="AI212">
        <v>0</v>
      </c>
      <c r="AJ212" t="s">
        <v>24</v>
      </c>
      <c r="AK212" t="s">
        <v>24</v>
      </c>
      <c r="AL212" t="s">
        <v>24</v>
      </c>
      <c r="AM212" t="s">
        <v>24</v>
      </c>
      <c r="AN212" t="s">
        <v>24</v>
      </c>
      <c r="AO212" t="s">
        <v>24</v>
      </c>
      <c r="AP212" t="s">
        <v>24</v>
      </c>
      <c r="AQ212" t="s">
        <v>24</v>
      </c>
      <c r="AR212" t="s">
        <v>24</v>
      </c>
      <c r="AS212" t="s">
        <v>24</v>
      </c>
      <c r="AT212" t="s">
        <v>24</v>
      </c>
    </row>
    <row r="213" spans="1:46" x14ac:dyDescent="0.15">
      <c r="A213">
        <v>27</v>
      </c>
      <c r="B213">
        <v>1</v>
      </c>
      <c r="C213">
        <v>4</v>
      </c>
      <c r="D213">
        <v>0</v>
      </c>
      <c r="E213" t="s">
        <v>24</v>
      </c>
      <c r="F213" t="s">
        <v>24</v>
      </c>
      <c r="G213">
        <v>6</v>
      </c>
      <c r="H213">
        <v>0</v>
      </c>
      <c r="I213">
        <v>0</v>
      </c>
      <c r="J213">
        <v>0</v>
      </c>
      <c r="K213">
        <v>0</v>
      </c>
      <c r="L213" t="s">
        <v>24</v>
      </c>
      <c r="M213" t="s">
        <v>24</v>
      </c>
      <c r="N213" t="s">
        <v>24</v>
      </c>
      <c r="O213" t="s">
        <v>24</v>
      </c>
      <c r="P213" t="s">
        <v>24</v>
      </c>
      <c r="Q213" t="s">
        <v>24</v>
      </c>
      <c r="R213" t="s">
        <v>2678</v>
      </c>
      <c r="S213">
        <v>0</v>
      </c>
      <c r="T213" t="s">
        <v>130</v>
      </c>
      <c r="U213" t="s">
        <v>130</v>
      </c>
      <c r="V213" t="s">
        <v>130</v>
      </c>
      <c r="W213" t="s">
        <v>24</v>
      </c>
      <c r="X213" t="s">
        <v>24</v>
      </c>
      <c r="Y213" t="s">
        <v>24</v>
      </c>
      <c r="Z213">
        <v>2</v>
      </c>
      <c r="AA213" t="s">
        <v>24</v>
      </c>
      <c r="AB213" t="s">
        <v>24</v>
      </c>
      <c r="AC213" t="s">
        <v>24</v>
      </c>
      <c r="AD213" t="s">
        <v>24</v>
      </c>
      <c r="AE213" t="s">
        <v>24</v>
      </c>
      <c r="AF213">
        <v>0</v>
      </c>
      <c r="AG213">
        <v>14</v>
      </c>
      <c r="AH213" t="s">
        <v>24</v>
      </c>
      <c r="AI213">
        <v>0</v>
      </c>
      <c r="AJ213" t="s">
        <v>24</v>
      </c>
      <c r="AK213" t="s">
        <v>24</v>
      </c>
      <c r="AL213" t="s">
        <v>24</v>
      </c>
      <c r="AM213" t="s">
        <v>24</v>
      </c>
      <c r="AN213" t="s">
        <v>24</v>
      </c>
      <c r="AO213" t="s">
        <v>24</v>
      </c>
      <c r="AP213" t="s">
        <v>24</v>
      </c>
      <c r="AQ213" t="s">
        <v>24</v>
      </c>
      <c r="AR213" t="s">
        <v>24</v>
      </c>
      <c r="AS213" t="s">
        <v>24</v>
      </c>
      <c r="AT213" t="s">
        <v>24</v>
      </c>
    </row>
    <row r="214" spans="1:46" x14ac:dyDescent="0.15">
      <c r="A214">
        <v>27</v>
      </c>
      <c r="B214">
        <v>1</v>
      </c>
      <c r="C214">
        <v>5</v>
      </c>
      <c r="D214">
        <v>0</v>
      </c>
      <c r="E214" t="s">
        <v>24</v>
      </c>
      <c r="F214" t="s">
        <v>24</v>
      </c>
      <c r="G214">
        <v>1004</v>
      </c>
      <c r="H214">
        <v>0</v>
      </c>
      <c r="I214">
        <v>0</v>
      </c>
      <c r="J214">
        <v>0</v>
      </c>
      <c r="K214">
        <v>0</v>
      </c>
      <c r="L214" t="s">
        <v>24</v>
      </c>
      <c r="M214" t="s">
        <v>24</v>
      </c>
      <c r="N214" t="s">
        <v>24</v>
      </c>
      <c r="O214" t="s">
        <v>24</v>
      </c>
      <c r="P214" t="s">
        <v>24</v>
      </c>
      <c r="Q214" t="s">
        <v>24</v>
      </c>
      <c r="R214" t="s">
        <v>2679</v>
      </c>
      <c r="S214">
        <v>0</v>
      </c>
      <c r="T214" t="s">
        <v>130</v>
      </c>
      <c r="U214" t="s">
        <v>130</v>
      </c>
      <c r="V214" t="s">
        <v>130</v>
      </c>
      <c r="W214" t="s">
        <v>24</v>
      </c>
      <c r="X214" t="s">
        <v>24</v>
      </c>
      <c r="Y214" t="s">
        <v>24</v>
      </c>
      <c r="Z214">
        <v>2</v>
      </c>
      <c r="AA214" t="s">
        <v>24</v>
      </c>
      <c r="AB214" t="s">
        <v>24</v>
      </c>
      <c r="AC214" t="s">
        <v>24</v>
      </c>
      <c r="AD214" t="s">
        <v>24</v>
      </c>
      <c r="AE214" t="s">
        <v>24</v>
      </c>
      <c r="AF214">
        <v>0</v>
      </c>
      <c r="AG214">
        <v>14</v>
      </c>
      <c r="AH214" t="s">
        <v>24</v>
      </c>
      <c r="AI214">
        <v>0</v>
      </c>
      <c r="AJ214" t="s">
        <v>24</v>
      </c>
      <c r="AK214" t="s">
        <v>24</v>
      </c>
      <c r="AL214" t="s">
        <v>24</v>
      </c>
      <c r="AM214" t="s">
        <v>24</v>
      </c>
      <c r="AN214" t="s">
        <v>24</v>
      </c>
      <c r="AO214" t="s">
        <v>24</v>
      </c>
      <c r="AP214" t="s">
        <v>24</v>
      </c>
      <c r="AQ214" t="s">
        <v>24</v>
      </c>
      <c r="AR214" t="s">
        <v>24</v>
      </c>
      <c r="AS214" t="s">
        <v>24</v>
      </c>
      <c r="AT214" t="s">
        <v>24</v>
      </c>
    </row>
    <row r="215" spans="1:46" x14ac:dyDescent="0.15">
      <c r="A215">
        <v>27</v>
      </c>
      <c r="B215">
        <v>1</v>
      </c>
      <c r="C215">
        <v>6</v>
      </c>
      <c r="D215">
        <v>0</v>
      </c>
      <c r="E215" t="s">
        <v>24</v>
      </c>
      <c r="F215" t="s">
        <v>24</v>
      </c>
      <c r="G215">
        <v>1175</v>
      </c>
      <c r="H215">
        <v>0</v>
      </c>
      <c r="I215">
        <v>0</v>
      </c>
      <c r="J215">
        <v>0</v>
      </c>
      <c r="K215">
        <v>0</v>
      </c>
      <c r="L215" t="s">
        <v>24</v>
      </c>
      <c r="M215" t="s">
        <v>24</v>
      </c>
      <c r="N215" t="s">
        <v>24</v>
      </c>
      <c r="O215" t="s">
        <v>24</v>
      </c>
      <c r="P215" t="s">
        <v>24</v>
      </c>
      <c r="Q215" t="s">
        <v>24</v>
      </c>
      <c r="R215" t="s">
        <v>2680</v>
      </c>
      <c r="S215">
        <v>0</v>
      </c>
      <c r="T215" t="s">
        <v>130</v>
      </c>
      <c r="U215" t="s">
        <v>130</v>
      </c>
      <c r="V215" t="s">
        <v>130</v>
      </c>
      <c r="W215" t="s">
        <v>24</v>
      </c>
      <c r="X215" t="s">
        <v>24</v>
      </c>
      <c r="Y215" t="s">
        <v>24</v>
      </c>
      <c r="Z215">
        <v>2</v>
      </c>
      <c r="AA215" t="s">
        <v>24</v>
      </c>
      <c r="AB215" t="s">
        <v>24</v>
      </c>
      <c r="AC215" t="s">
        <v>24</v>
      </c>
      <c r="AD215" t="s">
        <v>24</v>
      </c>
      <c r="AE215" t="s">
        <v>24</v>
      </c>
      <c r="AF215">
        <v>0</v>
      </c>
      <c r="AG215">
        <v>14</v>
      </c>
      <c r="AH215" t="s">
        <v>24</v>
      </c>
      <c r="AI215">
        <v>0</v>
      </c>
      <c r="AJ215" t="s">
        <v>24</v>
      </c>
      <c r="AK215" t="s">
        <v>24</v>
      </c>
      <c r="AL215" t="s">
        <v>24</v>
      </c>
      <c r="AM215" t="s">
        <v>24</v>
      </c>
      <c r="AN215" t="s">
        <v>24</v>
      </c>
      <c r="AO215" t="s">
        <v>24</v>
      </c>
      <c r="AP215" t="s">
        <v>24</v>
      </c>
      <c r="AQ215" t="s">
        <v>24</v>
      </c>
      <c r="AR215" t="s">
        <v>24</v>
      </c>
      <c r="AS215" t="s">
        <v>24</v>
      </c>
      <c r="AT215" t="s">
        <v>24</v>
      </c>
    </row>
    <row r="216" spans="1:46" x14ac:dyDescent="0.15">
      <c r="A216">
        <v>27</v>
      </c>
      <c r="B216">
        <v>1</v>
      </c>
      <c r="C216">
        <v>7</v>
      </c>
      <c r="D216">
        <v>0</v>
      </c>
      <c r="E216" t="s">
        <v>24</v>
      </c>
      <c r="F216" t="s">
        <v>24</v>
      </c>
      <c r="G216">
        <v>1502</v>
      </c>
      <c r="H216">
        <v>0</v>
      </c>
      <c r="I216">
        <v>0</v>
      </c>
      <c r="J216">
        <v>0</v>
      </c>
      <c r="K216">
        <v>0</v>
      </c>
      <c r="L216" t="s">
        <v>24</v>
      </c>
      <c r="M216" t="s">
        <v>24</v>
      </c>
      <c r="N216" t="s">
        <v>24</v>
      </c>
      <c r="O216" t="s">
        <v>24</v>
      </c>
      <c r="P216" t="s">
        <v>24</v>
      </c>
      <c r="Q216" t="s">
        <v>24</v>
      </c>
      <c r="R216" t="s">
        <v>2681</v>
      </c>
      <c r="S216">
        <v>0</v>
      </c>
      <c r="T216" t="s">
        <v>130</v>
      </c>
      <c r="U216" t="s">
        <v>130</v>
      </c>
      <c r="V216" t="s">
        <v>130</v>
      </c>
      <c r="W216" t="s">
        <v>24</v>
      </c>
      <c r="X216" t="s">
        <v>24</v>
      </c>
      <c r="Y216" t="s">
        <v>24</v>
      </c>
      <c r="Z216">
        <v>2</v>
      </c>
      <c r="AA216" t="s">
        <v>24</v>
      </c>
      <c r="AB216" t="s">
        <v>24</v>
      </c>
      <c r="AC216" t="s">
        <v>24</v>
      </c>
      <c r="AD216" t="s">
        <v>24</v>
      </c>
      <c r="AE216" t="s">
        <v>24</v>
      </c>
      <c r="AF216">
        <v>0</v>
      </c>
      <c r="AG216">
        <v>14</v>
      </c>
      <c r="AH216" t="s">
        <v>24</v>
      </c>
      <c r="AI216">
        <v>0</v>
      </c>
      <c r="AJ216" t="s">
        <v>24</v>
      </c>
      <c r="AK216" t="s">
        <v>24</v>
      </c>
      <c r="AL216" t="s">
        <v>24</v>
      </c>
      <c r="AM216" t="s">
        <v>24</v>
      </c>
      <c r="AN216" t="s">
        <v>24</v>
      </c>
      <c r="AO216" t="s">
        <v>24</v>
      </c>
      <c r="AP216" t="s">
        <v>24</v>
      </c>
      <c r="AQ216" t="s">
        <v>24</v>
      </c>
      <c r="AR216" t="s">
        <v>24</v>
      </c>
      <c r="AS216" t="s">
        <v>24</v>
      </c>
      <c r="AT216" t="s">
        <v>24</v>
      </c>
    </row>
    <row r="217" spans="1:46" x14ac:dyDescent="0.15">
      <c r="A217">
        <v>27</v>
      </c>
      <c r="B217">
        <v>1</v>
      </c>
      <c r="C217">
        <v>8</v>
      </c>
      <c r="D217">
        <v>0</v>
      </c>
      <c r="E217" t="s">
        <v>24</v>
      </c>
      <c r="F217" t="s">
        <v>24</v>
      </c>
      <c r="G217">
        <v>1526</v>
      </c>
      <c r="H217">
        <v>0</v>
      </c>
      <c r="I217">
        <v>0</v>
      </c>
      <c r="J217">
        <v>0</v>
      </c>
      <c r="K217">
        <v>0</v>
      </c>
      <c r="L217" t="s">
        <v>24</v>
      </c>
      <c r="M217" t="s">
        <v>24</v>
      </c>
      <c r="N217" t="s">
        <v>24</v>
      </c>
      <c r="O217" t="s">
        <v>24</v>
      </c>
      <c r="P217" t="s">
        <v>24</v>
      </c>
      <c r="Q217" t="s">
        <v>24</v>
      </c>
      <c r="R217" t="s">
        <v>2682</v>
      </c>
      <c r="S217">
        <v>0</v>
      </c>
      <c r="T217" t="s">
        <v>130</v>
      </c>
      <c r="U217" t="s">
        <v>130</v>
      </c>
      <c r="V217" t="s">
        <v>130</v>
      </c>
      <c r="W217" t="s">
        <v>24</v>
      </c>
      <c r="X217" t="s">
        <v>24</v>
      </c>
      <c r="Y217" t="s">
        <v>24</v>
      </c>
      <c r="Z217">
        <v>2</v>
      </c>
      <c r="AA217" t="s">
        <v>24</v>
      </c>
      <c r="AB217" t="s">
        <v>24</v>
      </c>
      <c r="AC217" t="s">
        <v>24</v>
      </c>
      <c r="AD217" t="s">
        <v>24</v>
      </c>
      <c r="AE217" t="s">
        <v>24</v>
      </c>
      <c r="AF217">
        <v>0</v>
      </c>
      <c r="AG217">
        <v>14</v>
      </c>
      <c r="AH217" t="s">
        <v>24</v>
      </c>
      <c r="AI217">
        <v>0</v>
      </c>
      <c r="AJ217" t="s">
        <v>24</v>
      </c>
      <c r="AK217" t="s">
        <v>24</v>
      </c>
      <c r="AL217" t="s">
        <v>24</v>
      </c>
      <c r="AM217" t="s">
        <v>24</v>
      </c>
      <c r="AN217" t="s">
        <v>24</v>
      </c>
      <c r="AO217" t="s">
        <v>24</v>
      </c>
      <c r="AP217" t="s">
        <v>24</v>
      </c>
      <c r="AQ217" t="s">
        <v>24</v>
      </c>
      <c r="AR217" t="s">
        <v>24</v>
      </c>
      <c r="AS217" t="s">
        <v>24</v>
      </c>
      <c r="AT217" t="s">
        <v>24</v>
      </c>
    </row>
    <row r="218" spans="1:46" x14ac:dyDescent="0.15">
      <c r="A218">
        <v>27</v>
      </c>
      <c r="B218">
        <v>2</v>
      </c>
      <c r="C218">
        <v>1</v>
      </c>
      <c r="D218">
        <v>0</v>
      </c>
      <c r="G218">
        <v>1110</v>
      </c>
      <c r="H218">
        <v>0</v>
      </c>
      <c r="I218">
        <v>0</v>
      </c>
      <c r="J218">
        <v>0</v>
      </c>
      <c r="K218">
        <v>0</v>
      </c>
      <c r="R218" t="s">
        <v>2683</v>
      </c>
      <c r="S218">
        <v>0</v>
      </c>
      <c r="W218" t="s">
        <v>24</v>
      </c>
      <c r="Z218">
        <v>2</v>
      </c>
      <c r="AB218" t="s">
        <v>24</v>
      </c>
      <c r="AC218" t="s">
        <v>24</v>
      </c>
      <c r="AD218" t="s">
        <v>24</v>
      </c>
      <c r="AE218" t="s">
        <v>24</v>
      </c>
      <c r="AF218">
        <v>0</v>
      </c>
      <c r="AG218">
        <v>14</v>
      </c>
      <c r="AH218" t="s">
        <v>24</v>
      </c>
      <c r="AI218">
        <v>0</v>
      </c>
      <c r="AJ218" t="s">
        <v>24</v>
      </c>
      <c r="AK218" t="s">
        <v>24</v>
      </c>
      <c r="AL218" t="s">
        <v>24</v>
      </c>
      <c r="AM218" t="s">
        <v>24</v>
      </c>
      <c r="AN218" t="s">
        <v>24</v>
      </c>
      <c r="AO218" t="s">
        <v>24</v>
      </c>
      <c r="AP218" t="s">
        <v>24</v>
      </c>
      <c r="AQ218" t="s">
        <v>24</v>
      </c>
      <c r="AR218" t="s">
        <v>24</v>
      </c>
      <c r="AS218" t="s">
        <v>24</v>
      </c>
      <c r="AT218" t="s">
        <v>24</v>
      </c>
    </row>
    <row r="219" spans="1:46" x14ac:dyDescent="0.15">
      <c r="A219">
        <v>27</v>
      </c>
      <c r="B219">
        <v>2</v>
      </c>
      <c r="C219">
        <v>2</v>
      </c>
      <c r="D219">
        <v>0</v>
      </c>
      <c r="G219">
        <v>1042</v>
      </c>
      <c r="H219">
        <v>0</v>
      </c>
      <c r="I219">
        <v>0</v>
      </c>
      <c r="J219">
        <v>0</v>
      </c>
      <c r="K219">
        <v>0</v>
      </c>
      <c r="R219" t="s">
        <v>2684</v>
      </c>
      <c r="S219">
        <v>0</v>
      </c>
      <c r="W219" t="s">
        <v>24</v>
      </c>
      <c r="Z219">
        <v>2</v>
      </c>
      <c r="AB219" t="s">
        <v>24</v>
      </c>
      <c r="AC219" t="s">
        <v>24</v>
      </c>
      <c r="AD219" t="s">
        <v>24</v>
      </c>
      <c r="AE219" t="s">
        <v>24</v>
      </c>
      <c r="AF219">
        <v>0</v>
      </c>
      <c r="AG219">
        <v>14</v>
      </c>
      <c r="AH219" t="s">
        <v>24</v>
      </c>
      <c r="AI219">
        <v>0</v>
      </c>
      <c r="AJ219" t="s">
        <v>24</v>
      </c>
      <c r="AK219" t="s">
        <v>24</v>
      </c>
      <c r="AL219" t="s">
        <v>24</v>
      </c>
      <c r="AM219" t="s">
        <v>24</v>
      </c>
      <c r="AN219" t="s">
        <v>24</v>
      </c>
      <c r="AO219" t="s">
        <v>24</v>
      </c>
      <c r="AP219" t="s">
        <v>24</v>
      </c>
      <c r="AQ219" t="s">
        <v>24</v>
      </c>
      <c r="AR219" t="s">
        <v>24</v>
      </c>
      <c r="AS219" t="s">
        <v>24</v>
      </c>
      <c r="AT219" t="s">
        <v>24</v>
      </c>
    </row>
    <row r="220" spans="1:46" x14ac:dyDescent="0.15">
      <c r="A220">
        <v>27</v>
      </c>
      <c r="B220">
        <v>2</v>
      </c>
      <c r="C220">
        <v>3</v>
      </c>
      <c r="D220">
        <v>0</v>
      </c>
      <c r="G220">
        <v>1079</v>
      </c>
      <c r="H220">
        <v>0</v>
      </c>
      <c r="I220">
        <v>0</v>
      </c>
      <c r="J220">
        <v>0</v>
      </c>
      <c r="K220">
        <v>0</v>
      </c>
      <c r="R220" t="s">
        <v>2685</v>
      </c>
      <c r="S220">
        <v>0</v>
      </c>
      <c r="W220" t="s">
        <v>24</v>
      </c>
      <c r="Z220">
        <v>2</v>
      </c>
      <c r="AB220" t="s">
        <v>24</v>
      </c>
      <c r="AC220" t="s">
        <v>24</v>
      </c>
      <c r="AD220" t="s">
        <v>24</v>
      </c>
      <c r="AE220" t="s">
        <v>24</v>
      </c>
      <c r="AF220">
        <v>0</v>
      </c>
      <c r="AG220">
        <v>14</v>
      </c>
      <c r="AH220" t="s">
        <v>24</v>
      </c>
      <c r="AI220">
        <v>0</v>
      </c>
      <c r="AJ220" t="s">
        <v>24</v>
      </c>
      <c r="AK220" t="s">
        <v>24</v>
      </c>
      <c r="AL220" t="s">
        <v>24</v>
      </c>
      <c r="AM220" t="s">
        <v>24</v>
      </c>
      <c r="AN220" t="s">
        <v>24</v>
      </c>
      <c r="AO220" t="s">
        <v>24</v>
      </c>
      <c r="AP220" t="s">
        <v>24</v>
      </c>
      <c r="AQ220" t="s">
        <v>24</v>
      </c>
      <c r="AR220" t="s">
        <v>24</v>
      </c>
      <c r="AS220" t="s">
        <v>24</v>
      </c>
      <c r="AT220" t="s">
        <v>24</v>
      </c>
    </row>
    <row r="221" spans="1:46" x14ac:dyDescent="0.15">
      <c r="A221">
        <v>27</v>
      </c>
      <c r="B221">
        <v>2</v>
      </c>
      <c r="C221">
        <v>4</v>
      </c>
      <c r="D221">
        <v>0</v>
      </c>
      <c r="G221">
        <v>1025</v>
      </c>
      <c r="H221">
        <v>0</v>
      </c>
      <c r="I221">
        <v>0</v>
      </c>
      <c r="J221">
        <v>0</v>
      </c>
      <c r="K221">
        <v>0</v>
      </c>
      <c r="R221" t="s">
        <v>2686</v>
      </c>
      <c r="S221">
        <v>0</v>
      </c>
      <c r="W221" t="s">
        <v>24</v>
      </c>
      <c r="Z221">
        <v>2</v>
      </c>
      <c r="AB221" t="s">
        <v>24</v>
      </c>
      <c r="AC221" t="s">
        <v>24</v>
      </c>
      <c r="AD221" t="s">
        <v>24</v>
      </c>
      <c r="AE221" t="s">
        <v>24</v>
      </c>
      <c r="AF221">
        <v>0</v>
      </c>
      <c r="AG221">
        <v>14</v>
      </c>
      <c r="AH221" t="s">
        <v>24</v>
      </c>
      <c r="AI221">
        <v>0</v>
      </c>
      <c r="AJ221" t="s">
        <v>24</v>
      </c>
      <c r="AK221" t="s">
        <v>24</v>
      </c>
      <c r="AL221" t="s">
        <v>24</v>
      </c>
      <c r="AM221" t="s">
        <v>24</v>
      </c>
      <c r="AN221" t="s">
        <v>24</v>
      </c>
      <c r="AO221" t="s">
        <v>24</v>
      </c>
      <c r="AP221" t="s">
        <v>24</v>
      </c>
      <c r="AQ221" t="s">
        <v>24</v>
      </c>
      <c r="AR221" t="s">
        <v>24</v>
      </c>
      <c r="AS221" t="s">
        <v>24</v>
      </c>
      <c r="AT221" t="s">
        <v>24</v>
      </c>
    </row>
    <row r="222" spans="1:46" x14ac:dyDescent="0.15">
      <c r="A222">
        <v>27</v>
      </c>
      <c r="B222">
        <v>2</v>
      </c>
      <c r="C222">
        <v>5</v>
      </c>
      <c r="D222">
        <v>0</v>
      </c>
      <c r="G222">
        <v>1038</v>
      </c>
      <c r="H222">
        <v>0</v>
      </c>
      <c r="I222">
        <v>0</v>
      </c>
      <c r="J222">
        <v>0</v>
      </c>
      <c r="K222">
        <v>0</v>
      </c>
      <c r="R222" t="s">
        <v>2687</v>
      </c>
      <c r="S222">
        <v>0</v>
      </c>
      <c r="W222" t="s">
        <v>24</v>
      </c>
      <c r="Z222">
        <v>2</v>
      </c>
      <c r="AB222" t="s">
        <v>24</v>
      </c>
      <c r="AC222" t="s">
        <v>24</v>
      </c>
      <c r="AD222" t="s">
        <v>24</v>
      </c>
      <c r="AE222" t="s">
        <v>24</v>
      </c>
      <c r="AF222">
        <v>0</v>
      </c>
      <c r="AG222">
        <v>14</v>
      </c>
      <c r="AH222" t="s">
        <v>24</v>
      </c>
      <c r="AI222">
        <v>0</v>
      </c>
      <c r="AJ222" t="s">
        <v>24</v>
      </c>
      <c r="AK222" t="s">
        <v>24</v>
      </c>
      <c r="AL222" t="s">
        <v>24</v>
      </c>
      <c r="AM222" t="s">
        <v>24</v>
      </c>
      <c r="AN222" t="s">
        <v>24</v>
      </c>
      <c r="AO222" t="s">
        <v>24</v>
      </c>
      <c r="AP222" t="s">
        <v>24</v>
      </c>
      <c r="AQ222" t="s">
        <v>24</v>
      </c>
      <c r="AR222" t="s">
        <v>24</v>
      </c>
      <c r="AS222" t="s">
        <v>24</v>
      </c>
      <c r="AT222" t="s">
        <v>24</v>
      </c>
    </row>
    <row r="223" spans="1:46" x14ac:dyDescent="0.15">
      <c r="A223">
        <v>27</v>
      </c>
      <c r="B223">
        <v>2</v>
      </c>
      <c r="C223">
        <v>6</v>
      </c>
      <c r="D223">
        <v>0</v>
      </c>
      <c r="G223">
        <v>1223</v>
      </c>
      <c r="H223">
        <v>0</v>
      </c>
      <c r="I223">
        <v>0</v>
      </c>
      <c r="J223">
        <v>0</v>
      </c>
      <c r="K223">
        <v>0</v>
      </c>
      <c r="R223" t="s">
        <v>2688</v>
      </c>
      <c r="S223">
        <v>0</v>
      </c>
      <c r="W223" t="s">
        <v>24</v>
      </c>
      <c r="Z223">
        <v>2</v>
      </c>
      <c r="AB223" t="s">
        <v>24</v>
      </c>
      <c r="AC223" t="s">
        <v>24</v>
      </c>
      <c r="AD223" t="s">
        <v>24</v>
      </c>
      <c r="AE223" t="s">
        <v>24</v>
      </c>
      <c r="AF223">
        <v>0</v>
      </c>
      <c r="AG223">
        <v>14</v>
      </c>
      <c r="AH223" t="s">
        <v>24</v>
      </c>
      <c r="AI223">
        <v>0</v>
      </c>
      <c r="AJ223" t="s">
        <v>24</v>
      </c>
      <c r="AK223" t="s">
        <v>24</v>
      </c>
      <c r="AL223" t="s">
        <v>24</v>
      </c>
      <c r="AM223" t="s">
        <v>24</v>
      </c>
      <c r="AN223" t="s">
        <v>24</v>
      </c>
      <c r="AO223" t="s">
        <v>24</v>
      </c>
      <c r="AP223" t="s">
        <v>24</v>
      </c>
      <c r="AQ223" t="s">
        <v>24</v>
      </c>
      <c r="AR223" t="s">
        <v>24</v>
      </c>
      <c r="AS223" t="s">
        <v>24</v>
      </c>
      <c r="AT223" t="s">
        <v>24</v>
      </c>
    </row>
    <row r="224" spans="1:46" x14ac:dyDescent="0.15">
      <c r="A224">
        <v>27</v>
      </c>
      <c r="B224">
        <v>2</v>
      </c>
      <c r="C224">
        <v>7</v>
      </c>
      <c r="D224">
        <v>0</v>
      </c>
      <c r="G224">
        <v>1039</v>
      </c>
      <c r="H224">
        <v>0</v>
      </c>
      <c r="I224">
        <v>0</v>
      </c>
      <c r="J224">
        <v>0</v>
      </c>
      <c r="K224">
        <v>0</v>
      </c>
      <c r="R224" t="s">
        <v>2689</v>
      </c>
      <c r="S224">
        <v>0</v>
      </c>
      <c r="W224" t="s">
        <v>24</v>
      </c>
      <c r="Z224">
        <v>2</v>
      </c>
      <c r="AB224" t="s">
        <v>24</v>
      </c>
      <c r="AC224" t="s">
        <v>24</v>
      </c>
      <c r="AD224" t="s">
        <v>24</v>
      </c>
      <c r="AE224" t="s">
        <v>24</v>
      </c>
      <c r="AF224">
        <v>0</v>
      </c>
      <c r="AG224">
        <v>14</v>
      </c>
      <c r="AH224" t="s">
        <v>24</v>
      </c>
      <c r="AI224">
        <v>0</v>
      </c>
      <c r="AJ224" t="s">
        <v>24</v>
      </c>
      <c r="AK224" t="s">
        <v>24</v>
      </c>
      <c r="AL224" t="s">
        <v>24</v>
      </c>
      <c r="AM224" t="s">
        <v>24</v>
      </c>
      <c r="AN224" t="s">
        <v>24</v>
      </c>
      <c r="AO224" t="s">
        <v>24</v>
      </c>
      <c r="AP224" t="s">
        <v>24</v>
      </c>
      <c r="AQ224" t="s">
        <v>24</v>
      </c>
      <c r="AR224" t="s">
        <v>24</v>
      </c>
      <c r="AS224" t="s">
        <v>24</v>
      </c>
      <c r="AT224" t="s">
        <v>24</v>
      </c>
    </row>
    <row r="225" spans="1:46" x14ac:dyDescent="0.15">
      <c r="A225">
        <v>27</v>
      </c>
      <c r="B225">
        <v>2</v>
      </c>
      <c r="C225">
        <v>8</v>
      </c>
      <c r="D225">
        <v>0</v>
      </c>
      <c r="G225">
        <v>1171</v>
      </c>
      <c r="H225">
        <v>0</v>
      </c>
      <c r="I225">
        <v>0</v>
      </c>
      <c r="J225">
        <v>0</v>
      </c>
      <c r="K225">
        <v>0</v>
      </c>
      <c r="R225" t="s">
        <v>2690</v>
      </c>
      <c r="S225">
        <v>0</v>
      </c>
      <c r="W225" t="s">
        <v>24</v>
      </c>
      <c r="Z225">
        <v>2</v>
      </c>
      <c r="AB225" t="s">
        <v>24</v>
      </c>
      <c r="AC225" t="s">
        <v>24</v>
      </c>
      <c r="AD225" t="s">
        <v>24</v>
      </c>
      <c r="AE225" t="s">
        <v>24</v>
      </c>
      <c r="AF225">
        <v>0</v>
      </c>
      <c r="AG225">
        <v>14</v>
      </c>
      <c r="AH225" t="s">
        <v>24</v>
      </c>
      <c r="AI225">
        <v>0</v>
      </c>
      <c r="AJ225" t="s">
        <v>24</v>
      </c>
      <c r="AK225" t="s">
        <v>24</v>
      </c>
      <c r="AL225" t="s">
        <v>24</v>
      </c>
      <c r="AM225" t="s">
        <v>24</v>
      </c>
      <c r="AN225" t="s">
        <v>24</v>
      </c>
      <c r="AO225" t="s">
        <v>24</v>
      </c>
      <c r="AP225" t="s">
        <v>24</v>
      </c>
      <c r="AQ225" t="s">
        <v>24</v>
      </c>
      <c r="AR225" t="s">
        <v>24</v>
      </c>
      <c r="AS225" t="s">
        <v>24</v>
      </c>
      <c r="AT225" t="s">
        <v>24</v>
      </c>
    </row>
    <row r="226" spans="1:46" x14ac:dyDescent="0.15">
      <c r="A226">
        <v>28</v>
      </c>
      <c r="B226">
        <v>1</v>
      </c>
      <c r="C226">
        <v>1</v>
      </c>
      <c r="D226">
        <v>0</v>
      </c>
      <c r="E226" t="s">
        <v>24</v>
      </c>
      <c r="F226" t="s">
        <v>24</v>
      </c>
      <c r="G226">
        <v>1138</v>
      </c>
      <c r="H226">
        <v>0</v>
      </c>
      <c r="I226">
        <v>0</v>
      </c>
      <c r="J226">
        <v>0</v>
      </c>
      <c r="K226">
        <v>0</v>
      </c>
      <c r="L226" t="s">
        <v>24</v>
      </c>
      <c r="M226" t="s">
        <v>24</v>
      </c>
      <c r="N226" t="s">
        <v>24</v>
      </c>
      <c r="O226" t="s">
        <v>24</v>
      </c>
      <c r="P226" t="s">
        <v>24</v>
      </c>
      <c r="Q226" t="s">
        <v>24</v>
      </c>
      <c r="R226" t="s">
        <v>2691</v>
      </c>
      <c r="S226">
        <v>0</v>
      </c>
      <c r="T226" t="s">
        <v>130</v>
      </c>
      <c r="U226" t="s">
        <v>130</v>
      </c>
      <c r="V226" t="s">
        <v>130</v>
      </c>
      <c r="W226" t="s">
        <v>24</v>
      </c>
      <c r="X226" t="s">
        <v>24</v>
      </c>
      <c r="Y226" t="s">
        <v>24</v>
      </c>
      <c r="Z226">
        <v>3</v>
      </c>
      <c r="AA226" t="s">
        <v>24</v>
      </c>
      <c r="AB226" t="s">
        <v>24</v>
      </c>
      <c r="AC226" t="s">
        <v>24</v>
      </c>
      <c r="AD226" t="s">
        <v>24</v>
      </c>
      <c r="AE226" t="s">
        <v>24</v>
      </c>
      <c r="AF226">
        <v>0</v>
      </c>
      <c r="AG226">
        <v>15</v>
      </c>
      <c r="AH226" t="s">
        <v>24</v>
      </c>
      <c r="AI226">
        <v>0</v>
      </c>
      <c r="AJ226" t="s">
        <v>24</v>
      </c>
      <c r="AK226" t="s">
        <v>24</v>
      </c>
      <c r="AL226" t="s">
        <v>24</v>
      </c>
      <c r="AM226" t="s">
        <v>24</v>
      </c>
      <c r="AN226" t="s">
        <v>24</v>
      </c>
      <c r="AO226" t="s">
        <v>24</v>
      </c>
      <c r="AP226" t="s">
        <v>24</v>
      </c>
      <c r="AQ226" t="s">
        <v>24</v>
      </c>
      <c r="AR226" t="s">
        <v>24</v>
      </c>
      <c r="AS226" t="s">
        <v>24</v>
      </c>
      <c r="AT226" t="s">
        <v>24</v>
      </c>
    </row>
    <row r="227" spans="1:46" x14ac:dyDescent="0.15">
      <c r="A227">
        <v>28</v>
      </c>
      <c r="B227">
        <v>1</v>
      </c>
      <c r="C227">
        <v>2</v>
      </c>
      <c r="D227">
        <v>0</v>
      </c>
      <c r="E227" t="s">
        <v>24</v>
      </c>
      <c r="F227" t="s">
        <v>24</v>
      </c>
      <c r="G227">
        <v>1057</v>
      </c>
      <c r="H227">
        <v>0</v>
      </c>
      <c r="I227">
        <v>0</v>
      </c>
      <c r="J227">
        <v>0</v>
      </c>
      <c r="K227">
        <v>0</v>
      </c>
      <c r="L227" t="s">
        <v>24</v>
      </c>
      <c r="M227" t="s">
        <v>24</v>
      </c>
      <c r="N227" t="s">
        <v>24</v>
      </c>
      <c r="O227" t="s">
        <v>24</v>
      </c>
      <c r="P227" t="s">
        <v>24</v>
      </c>
      <c r="Q227" t="s">
        <v>24</v>
      </c>
      <c r="R227" t="s">
        <v>2692</v>
      </c>
      <c r="S227">
        <v>0</v>
      </c>
      <c r="T227" t="s">
        <v>130</v>
      </c>
      <c r="U227" t="s">
        <v>130</v>
      </c>
      <c r="V227" t="s">
        <v>130</v>
      </c>
      <c r="W227" t="s">
        <v>24</v>
      </c>
      <c r="X227" t="s">
        <v>24</v>
      </c>
      <c r="Y227" t="s">
        <v>24</v>
      </c>
      <c r="Z227">
        <v>3</v>
      </c>
      <c r="AA227" t="s">
        <v>24</v>
      </c>
      <c r="AB227" t="s">
        <v>24</v>
      </c>
      <c r="AC227" t="s">
        <v>24</v>
      </c>
      <c r="AD227" t="s">
        <v>24</v>
      </c>
      <c r="AE227" t="s">
        <v>24</v>
      </c>
      <c r="AF227">
        <v>0</v>
      </c>
      <c r="AG227">
        <v>15</v>
      </c>
      <c r="AH227" t="s">
        <v>24</v>
      </c>
      <c r="AI227">
        <v>0</v>
      </c>
      <c r="AJ227" t="s">
        <v>24</v>
      </c>
      <c r="AK227" t="s">
        <v>24</v>
      </c>
      <c r="AL227" t="s">
        <v>24</v>
      </c>
      <c r="AM227" t="s">
        <v>24</v>
      </c>
      <c r="AN227" t="s">
        <v>24</v>
      </c>
      <c r="AO227" t="s">
        <v>24</v>
      </c>
      <c r="AP227" t="s">
        <v>24</v>
      </c>
      <c r="AQ227" t="s">
        <v>24</v>
      </c>
      <c r="AR227" t="s">
        <v>24</v>
      </c>
      <c r="AS227" t="s">
        <v>24</v>
      </c>
      <c r="AT227" t="s">
        <v>24</v>
      </c>
    </row>
    <row r="228" spans="1:46" x14ac:dyDescent="0.15">
      <c r="A228">
        <v>28</v>
      </c>
      <c r="B228">
        <v>1</v>
      </c>
      <c r="C228">
        <v>3</v>
      </c>
      <c r="D228">
        <v>0</v>
      </c>
      <c r="E228" t="s">
        <v>24</v>
      </c>
      <c r="F228" t="s">
        <v>24</v>
      </c>
      <c r="G228">
        <v>59</v>
      </c>
      <c r="H228">
        <v>0</v>
      </c>
      <c r="I228">
        <v>0</v>
      </c>
      <c r="J228">
        <v>0</v>
      </c>
      <c r="K228">
        <v>0</v>
      </c>
      <c r="L228" t="s">
        <v>24</v>
      </c>
      <c r="M228" t="s">
        <v>24</v>
      </c>
      <c r="N228" t="s">
        <v>24</v>
      </c>
      <c r="O228" t="s">
        <v>24</v>
      </c>
      <c r="P228" t="s">
        <v>24</v>
      </c>
      <c r="Q228" t="s">
        <v>24</v>
      </c>
      <c r="R228" t="s">
        <v>2693</v>
      </c>
      <c r="S228">
        <v>0</v>
      </c>
      <c r="T228" t="s">
        <v>130</v>
      </c>
      <c r="U228" t="s">
        <v>130</v>
      </c>
      <c r="V228" t="s">
        <v>130</v>
      </c>
      <c r="W228" t="s">
        <v>24</v>
      </c>
      <c r="X228" t="s">
        <v>24</v>
      </c>
      <c r="Y228" t="s">
        <v>24</v>
      </c>
      <c r="Z228">
        <v>3</v>
      </c>
      <c r="AA228" t="s">
        <v>24</v>
      </c>
      <c r="AB228" t="s">
        <v>24</v>
      </c>
      <c r="AC228" t="s">
        <v>24</v>
      </c>
      <c r="AD228" t="s">
        <v>24</v>
      </c>
      <c r="AE228" t="s">
        <v>24</v>
      </c>
      <c r="AF228">
        <v>0</v>
      </c>
      <c r="AG228">
        <v>15</v>
      </c>
      <c r="AH228" t="s">
        <v>24</v>
      </c>
      <c r="AI228">
        <v>0</v>
      </c>
      <c r="AJ228" t="s">
        <v>24</v>
      </c>
      <c r="AK228" t="s">
        <v>24</v>
      </c>
      <c r="AL228" t="s">
        <v>24</v>
      </c>
      <c r="AM228" t="s">
        <v>24</v>
      </c>
      <c r="AN228" t="s">
        <v>24</v>
      </c>
      <c r="AO228" t="s">
        <v>24</v>
      </c>
      <c r="AP228" t="s">
        <v>24</v>
      </c>
      <c r="AQ228" t="s">
        <v>24</v>
      </c>
      <c r="AR228" t="s">
        <v>24</v>
      </c>
      <c r="AS228" t="s">
        <v>24</v>
      </c>
      <c r="AT228" t="s">
        <v>24</v>
      </c>
    </row>
    <row r="229" spans="1:46" x14ac:dyDescent="0.15">
      <c r="A229">
        <v>28</v>
      </c>
      <c r="B229">
        <v>1</v>
      </c>
      <c r="C229">
        <v>4</v>
      </c>
      <c r="D229">
        <v>0</v>
      </c>
      <c r="E229" t="s">
        <v>24</v>
      </c>
      <c r="F229" t="s">
        <v>24</v>
      </c>
      <c r="G229">
        <v>1005</v>
      </c>
      <c r="H229">
        <v>0</v>
      </c>
      <c r="I229">
        <v>0</v>
      </c>
      <c r="J229">
        <v>0</v>
      </c>
      <c r="K229">
        <v>0</v>
      </c>
      <c r="L229" t="s">
        <v>24</v>
      </c>
      <c r="M229" t="s">
        <v>24</v>
      </c>
      <c r="N229" t="s">
        <v>24</v>
      </c>
      <c r="O229" t="s">
        <v>24</v>
      </c>
      <c r="P229" t="s">
        <v>24</v>
      </c>
      <c r="Q229" t="s">
        <v>24</v>
      </c>
      <c r="R229" t="s">
        <v>2376</v>
      </c>
      <c r="S229">
        <v>0</v>
      </c>
      <c r="T229" t="s">
        <v>130</v>
      </c>
      <c r="U229" t="s">
        <v>130</v>
      </c>
      <c r="V229" t="s">
        <v>130</v>
      </c>
      <c r="W229" t="s">
        <v>24</v>
      </c>
      <c r="X229" t="s">
        <v>24</v>
      </c>
      <c r="Y229" t="s">
        <v>24</v>
      </c>
      <c r="Z229">
        <v>3</v>
      </c>
      <c r="AA229" t="s">
        <v>24</v>
      </c>
      <c r="AB229" t="s">
        <v>24</v>
      </c>
      <c r="AC229" t="s">
        <v>24</v>
      </c>
      <c r="AD229" t="s">
        <v>24</v>
      </c>
      <c r="AE229" t="s">
        <v>24</v>
      </c>
      <c r="AF229">
        <v>0</v>
      </c>
      <c r="AG229">
        <v>15</v>
      </c>
      <c r="AH229" t="s">
        <v>24</v>
      </c>
      <c r="AI229">
        <v>0</v>
      </c>
      <c r="AJ229" t="s">
        <v>24</v>
      </c>
      <c r="AK229" t="s">
        <v>24</v>
      </c>
      <c r="AL229" t="s">
        <v>24</v>
      </c>
      <c r="AM229" t="s">
        <v>24</v>
      </c>
      <c r="AN229" t="s">
        <v>24</v>
      </c>
      <c r="AO229" t="s">
        <v>24</v>
      </c>
      <c r="AP229" t="s">
        <v>24</v>
      </c>
      <c r="AQ229" t="s">
        <v>24</v>
      </c>
      <c r="AR229" t="s">
        <v>24</v>
      </c>
      <c r="AS229" t="s">
        <v>24</v>
      </c>
      <c r="AT229" t="s">
        <v>24</v>
      </c>
    </row>
    <row r="230" spans="1:46" x14ac:dyDescent="0.15">
      <c r="A230">
        <v>28</v>
      </c>
      <c r="B230">
        <v>1</v>
      </c>
      <c r="C230">
        <v>5</v>
      </c>
      <c r="D230">
        <v>0</v>
      </c>
      <c r="E230" t="s">
        <v>24</v>
      </c>
      <c r="F230" t="s">
        <v>24</v>
      </c>
      <c r="G230">
        <v>1019</v>
      </c>
      <c r="H230">
        <v>0</v>
      </c>
      <c r="I230">
        <v>0</v>
      </c>
      <c r="J230">
        <v>0</v>
      </c>
      <c r="K230">
        <v>0</v>
      </c>
      <c r="L230" t="s">
        <v>24</v>
      </c>
      <c r="M230" t="s">
        <v>24</v>
      </c>
      <c r="N230" t="s">
        <v>24</v>
      </c>
      <c r="O230" t="s">
        <v>24</v>
      </c>
      <c r="P230" t="s">
        <v>24</v>
      </c>
      <c r="Q230" t="s">
        <v>24</v>
      </c>
      <c r="R230" t="s">
        <v>2694</v>
      </c>
      <c r="S230">
        <v>0</v>
      </c>
      <c r="T230" t="s">
        <v>130</v>
      </c>
      <c r="U230" t="s">
        <v>130</v>
      </c>
      <c r="V230" t="s">
        <v>130</v>
      </c>
      <c r="W230" t="s">
        <v>24</v>
      </c>
      <c r="X230" t="s">
        <v>24</v>
      </c>
      <c r="Y230" t="s">
        <v>24</v>
      </c>
      <c r="Z230">
        <v>3</v>
      </c>
      <c r="AA230" t="s">
        <v>24</v>
      </c>
      <c r="AB230" t="s">
        <v>24</v>
      </c>
      <c r="AC230" t="s">
        <v>24</v>
      </c>
      <c r="AD230" t="s">
        <v>24</v>
      </c>
      <c r="AE230" t="s">
        <v>24</v>
      </c>
      <c r="AF230">
        <v>0</v>
      </c>
      <c r="AG230">
        <v>15</v>
      </c>
      <c r="AH230" t="s">
        <v>24</v>
      </c>
      <c r="AI230">
        <v>0</v>
      </c>
      <c r="AJ230" t="s">
        <v>24</v>
      </c>
      <c r="AK230" t="s">
        <v>24</v>
      </c>
      <c r="AL230" t="s">
        <v>24</v>
      </c>
      <c r="AM230" t="s">
        <v>24</v>
      </c>
      <c r="AN230" t="s">
        <v>24</v>
      </c>
      <c r="AO230" t="s">
        <v>24</v>
      </c>
      <c r="AP230" t="s">
        <v>24</v>
      </c>
      <c r="AQ230" t="s">
        <v>24</v>
      </c>
      <c r="AR230" t="s">
        <v>24</v>
      </c>
      <c r="AS230" t="s">
        <v>24</v>
      </c>
      <c r="AT230" t="s">
        <v>24</v>
      </c>
    </row>
    <row r="231" spans="1:46" x14ac:dyDescent="0.15">
      <c r="A231">
        <v>28</v>
      </c>
      <c r="B231">
        <v>1</v>
      </c>
      <c r="C231">
        <v>6</v>
      </c>
      <c r="D231">
        <v>0</v>
      </c>
      <c r="E231" t="s">
        <v>24</v>
      </c>
      <c r="F231" t="s">
        <v>24</v>
      </c>
      <c r="G231">
        <v>1519</v>
      </c>
      <c r="H231">
        <v>0</v>
      </c>
      <c r="I231">
        <v>0</v>
      </c>
      <c r="J231">
        <v>0</v>
      </c>
      <c r="K231">
        <v>0</v>
      </c>
      <c r="L231" t="s">
        <v>24</v>
      </c>
      <c r="M231" t="s">
        <v>24</v>
      </c>
      <c r="N231" t="s">
        <v>24</v>
      </c>
      <c r="O231" t="s">
        <v>24</v>
      </c>
      <c r="P231" t="s">
        <v>24</v>
      </c>
      <c r="Q231" t="s">
        <v>24</v>
      </c>
      <c r="R231" t="s">
        <v>2695</v>
      </c>
      <c r="S231">
        <v>0</v>
      </c>
      <c r="T231" t="s">
        <v>130</v>
      </c>
      <c r="U231" t="s">
        <v>130</v>
      </c>
      <c r="V231" t="s">
        <v>130</v>
      </c>
      <c r="W231" t="s">
        <v>24</v>
      </c>
      <c r="X231" t="s">
        <v>24</v>
      </c>
      <c r="Y231" t="s">
        <v>24</v>
      </c>
      <c r="Z231">
        <v>3</v>
      </c>
      <c r="AA231" t="s">
        <v>24</v>
      </c>
      <c r="AB231" t="s">
        <v>24</v>
      </c>
      <c r="AC231" t="s">
        <v>24</v>
      </c>
      <c r="AD231" t="s">
        <v>24</v>
      </c>
      <c r="AE231" t="s">
        <v>24</v>
      </c>
      <c r="AF231">
        <v>0</v>
      </c>
      <c r="AG231">
        <v>15</v>
      </c>
      <c r="AH231" t="s">
        <v>24</v>
      </c>
      <c r="AI231">
        <v>0</v>
      </c>
      <c r="AJ231" t="s">
        <v>24</v>
      </c>
      <c r="AK231" t="s">
        <v>24</v>
      </c>
      <c r="AL231" t="s">
        <v>24</v>
      </c>
      <c r="AM231" t="s">
        <v>24</v>
      </c>
      <c r="AN231" t="s">
        <v>24</v>
      </c>
      <c r="AO231" t="s">
        <v>24</v>
      </c>
      <c r="AP231" t="s">
        <v>24</v>
      </c>
      <c r="AQ231" t="s">
        <v>24</v>
      </c>
      <c r="AR231" t="s">
        <v>24</v>
      </c>
      <c r="AS231" t="s">
        <v>24</v>
      </c>
      <c r="AT231" t="s">
        <v>24</v>
      </c>
    </row>
    <row r="232" spans="1:46" x14ac:dyDescent="0.15">
      <c r="A232">
        <v>28</v>
      </c>
      <c r="B232">
        <v>1</v>
      </c>
      <c r="C232">
        <v>7</v>
      </c>
      <c r="D232">
        <v>0</v>
      </c>
      <c r="E232" t="s">
        <v>24</v>
      </c>
      <c r="F232" t="s">
        <v>24</v>
      </c>
      <c r="G232">
        <v>1009</v>
      </c>
      <c r="H232">
        <v>0</v>
      </c>
      <c r="I232">
        <v>0</v>
      </c>
      <c r="J232">
        <v>0</v>
      </c>
      <c r="K232">
        <v>0</v>
      </c>
      <c r="L232" t="s">
        <v>24</v>
      </c>
      <c r="M232" t="s">
        <v>24</v>
      </c>
      <c r="N232" t="s">
        <v>24</v>
      </c>
      <c r="O232" t="s">
        <v>24</v>
      </c>
      <c r="P232" t="s">
        <v>24</v>
      </c>
      <c r="Q232" t="s">
        <v>24</v>
      </c>
      <c r="R232" t="s">
        <v>2696</v>
      </c>
      <c r="S232">
        <v>0</v>
      </c>
      <c r="T232" t="s">
        <v>130</v>
      </c>
      <c r="U232" t="s">
        <v>130</v>
      </c>
      <c r="V232" t="s">
        <v>130</v>
      </c>
      <c r="W232" t="s">
        <v>24</v>
      </c>
      <c r="X232" t="s">
        <v>24</v>
      </c>
      <c r="Y232" t="s">
        <v>24</v>
      </c>
      <c r="Z232">
        <v>3</v>
      </c>
      <c r="AA232" t="s">
        <v>24</v>
      </c>
      <c r="AB232" t="s">
        <v>24</v>
      </c>
      <c r="AC232" t="s">
        <v>24</v>
      </c>
      <c r="AD232" t="s">
        <v>24</v>
      </c>
      <c r="AE232" t="s">
        <v>24</v>
      </c>
      <c r="AF232">
        <v>0</v>
      </c>
      <c r="AG232">
        <v>15</v>
      </c>
      <c r="AH232" t="s">
        <v>24</v>
      </c>
      <c r="AI232">
        <v>0</v>
      </c>
      <c r="AJ232" t="s">
        <v>24</v>
      </c>
      <c r="AK232" t="s">
        <v>24</v>
      </c>
      <c r="AL232" t="s">
        <v>24</v>
      </c>
      <c r="AM232" t="s">
        <v>24</v>
      </c>
      <c r="AN232" t="s">
        <v>24</v>
      </c>
      <c r="AO232" t="s">
        <v>24</v>
      </c>
      <c r="AP232" t="s">
        <v>24</v>
      </c>
      <c r="AQ232" t="s">
        <v>24</v>
      </c>
      <c r="AR232" t="s">
        <v>24</v>
      </c>
      <c r="AS232" t="s">
        <v>24</v>
      </c>
      <c r="AT232" t="s">
        <v>24</v>
      </c>
    </row>
    <row r="233" spans="1:46" x14ac:dyDescent="0.15">
      <c r="A233">
        <v>28</v>
      </c>
      <c r="B233">
        <v>1</v>
      </c>
      <c r="C233">
        <v>8</v>
      </c>
      <c r="D233">
        <v>0</v>
      </c>
      <c r="E233" t="s">
        <v>24</v>
      </c>
      <c r="F233" t="s">
        <v>24</v>
      </c>
      <c r="G233">
        <v>1560</v>
      </c>
      <c r="H233">
        <v>0</v>
      </c>
      <c r="I233">
        <v>0</v>
      </c>
      <c r="J233">
        <v>0</v>
      </c>
      <c r="K233">
        <v>0</v>
      </c>
      <c r="L233" t="s">
        <v>24</v>
      </c>
      <c r="M233" t="s">
        <v>24</v>
      </c>
      <c r="N233" t="s">
        <v>24</v>
      </c>
      <c r="O233" t="s">
        <v>24</v>
      </c>
      <c r="P233" t="s">
        <v>24</v>
      </c>
      <c r="Q233" t="s">
        <v>24</v>
      </c>
      <c r="R233" t="s">
        <v>2697</v>
      </c>
      <c r="S233">
        <v>0</v>
      </c>
      <c r="T233" t="s">
        <v>130</v>
      </c>
      <c r="U233" t="s">
        <v>130</v>
      </c>
      <c r="V233" t="s">
        <v>130</v>
      </c>
      <c r="W233" t="s">
        <v>24</v>
      </c>
      <c r="X233" t="s">
        <v>24</v>
      </c>
      <c r="Y233" t="s">
        <v>24</v>
      </c>
      <c r="Z233">
        <v>3</v>
      </c>
      <c r="AA233" t="s">
        <v>24</v>
      </c>
      <c r="AB233" t="s">
        <v>24</v>
      </c>
      <c r="AC233" t="s">
        <v>24</v>
      </c>
      <c r="AD233" t="s">
        <v>24</v>
      </c>
      <c r="AE233" t="s">
        <v>24</v>
      </c>
      <c r="AF233">
        <v>0</v>
      </c>
      <c r="AG233">
        <v>15</v>
      </c>
      <c r="AH233" t="s">
        <v>24</v>
      </c>
      <c r="AI233">
        <v>0</v>
      </c>
      <c r="AJ233" t="s">
        <v>24</v>
      </c>
      <c r="AK233" t="s">
        <v>24</v>
      </c>
      <c r="AL233" t="s">
        <v>24</v>
      </c>
      <c r="AM233" t="s">
        <v>24</v>
      </c>
      <c r="AN233" t="s">
        <v>24</v>
      </c>
      <c r="AO233" t="s">
        <v>24</v>
      </c>
      <c r="AP233" t="s">
        <v>24</v>
      </c>
      <c r="AQ233" t="s">
        <v>24</v>
      </c>
      <c r="AR233" t="s">
        <v>24</v>
      </c>
      <c r="AS233" t="s">
        <v>24</v>
      </c>
      <c r="AT233" t="s">
        <v>24</v>
      </c>
    </row>
    <row r="234" spans="1:46" x14ac:dyDescent="0.15">
      <c r="A234">
        <v>28</v>
      </c>
      <c r="B234">
        <v>2</v>
      </c>
      <c r="C234">
        <v>1</v>
      </c>
      <c r="D234">
        <v>0</v>
      </c>
      <c r="G234">
        <v>1215</v>
      </c>
      <c r="H234">
        <v>0</v>
      </c>
      <c r="I234">
        <v>0</v>
      </c>
      <c r="J234">
        <v>0</v>
      </c>
      <c r="K234">
        <v>0</v>
      </c>
      <c r="R234" t="s">
        <v>2698</v>
      </c>
      <c r="S234">
        <v>0</v>
      </c>
      <c r="W234" t="s">
        <v>24</v>
      </c>
      <c r="Z234">
        <v>3</v>
      </c>
      <c r="AB234" t="s">
        <v>24</v>
      </c>
      <c r="AC234" t="s">
        <v>24</v>
      </c>
      <c r="AD234" t="s">
        <v>24</v>
      </c>
      <c r="AE234" t="s">
        <v>24</v>
      </c>
      <c r="AF234">
        <v>0</v>
      </c>
      <c r="AG234">
        <v>15</v>
      </c>
      <c r="AH234" t="s">
        <v>24</v>
      </c>
      <c r="AI234">
        <v>0</v>
      </c>
      <c r="AJ234" t="s">
        <v>24</v>
      </c>
      <c r="AK234" t="s">
        <v>24</v>
      </c>
      <c r="AL234" t="s">
        <v>24</v>
      </c>
      <c r="AM234" t="s">
        <v>24</v>
      </c>
      <c r="AN234" t="s">
        <v>24</v>
      </c>
      <c r="AO234" t="s">
        <v>24</v>
      </c>
      <c r="AP234" t="s">
        <v>24</v>
      </c>
      <c r="AQ234" t="s">
        <v>24</v>
      </c>
      <c r="AR234" t="s">
        <v>24</v>
      </c>
      <c r="AS234" t="s">
        <v>24</v>
      </c>
      <c r="AT234" t="s">
        <v>24</v>
      </c>
    </row>
    <row r="235" spans="1:46" x14ac:dyDescent="0.15">
      <c r="A235">
        <v>28</v>
      </c>
      <c r="B235">
        <v>2</v>
      </c>
      <c r="C235">
        <v>2</v>
      </c>
      <c r="D235">
        <v>0</v>
      </c>
      <c r="G235">
        <v>13</v>
      </c>
      <c r="H235">
        <v>0</v>
      </c>
      <c r="I235">
        <v>0</v>
      </c>
      <c r="J235">
        <v>0</v>
      </c>
      <c r="K235">
        <v>0</v>
      </c>
      <c r="R235" t="s">
        <v>2699</v>
      </c>
      <c r="S235">
        <v>0</v>
      </c>
      <c r="W235" t="s">
        <v>24</v>
      </c>
      <c r="Z235">
        <v>3</v>
      </c>
      <c r="AB235" t="s">
        <v>24</v>
      </c>
      <c r="AC235" t="s">
        <v>24</v>
      </c>
      <c r="AD235" t="s">
        <v>24</v>
      </c>
      <c r="AE235" t="s">
        <v>24</v>
      </c>
      <c r="AF235">
        <v>0</v>
      </c>
      <c r="AG235">
        <v>15</v>
      </c>
      <c r="AH235" t="s">
        <v>24</v>
      </c>
      <c r="AI235">
        <v>0</v>
      </c>
      <c r="AJ235" t="s">
        <v>24</v>
      </c>
      <c r="AK235" t="s">
        <v>24</v>
      </c>
      <c r="AL235" t="s">
        <v>24</v>
      </c>
      <c r="AM235" t="s">
        <v>24</v>
      </c>
      <c r="AN235" t="s">
        <v>24</v>
      </c>
      <c r="AO235" t="s">
        <v>24</v>
      </c>
      <c r="AP235" t="s">
        <v>24</v>
      </c>
      <c r="AQ235" t="s">
        <v>24</v>
      </c>
      <c r="AR235" t="s">
        <v>24</v>
      </c>
      <c r="AS235" t="s">
        <v>24</v>
      </c>
      <c r="AT235" t="s">
        <v>24</v>
      </c>
    </row>
    <row r="236" spans="1:46" x14ac:dyDescent="0.15">
      <c r="A236">
        <v>28</v>
      </c>
      <c r="B236">
        <v>2</v>
      </c>
      <c r="C236">
        <v>3</v>
      </c>
      <c r="D236">
        <v>0</v>
      </c>
      <c r="G236">
        <v>1007</v>
      </c>
      <c r="H236">
        <v>0</v>
      </c>
      <c r="I236">
        <v>0</v>
      </c>
      <c r="J236">
        <v>0</v>
      </c>
      <c r="K236">
        <v>0</v>
      </c>
      <c r="R236" t="s">
        <v>2700</v>
      </c>
      <c r="S236">
        <v>0</v>
      </c>
      <c r="W236" t="s">
        <v>24</v>
      </c>
      <c r="Z236">
        <v>3</v>
      </c>
      <c r="AB236" t="s">
        <v>24</v>
      </c>
      <c r="AC236" t="s">
        <v>24</v>
      </c>
      <c r="AD236" t="s">
        <v>24</v>
      </c>
      <c r="AE236" t="s">
        <v>24</v>
      </c>
      <c r="AF236">
        <v>0</v>
      </c>
      <c r="AG236">
        <v>15</v>
      </c>
      <c r="AH236" t="s">
        <v>24</v>
      </c>
      <c r="AI236">
        <v>0</v>
      </c>
      <c r="AJ236" t="s">
        <v>24</v>
      </c>
      <c r="AK236" t="s">
        <v>24</v>
      </c>
      <c r="AL236" t="s">
        <v>24</v>
      </c>
      <c r="AM236" t="s">
        <v>24</v>
      </c>
      <c r="AN236" t="s">
        <v>24</v>
      </c>
      <c r="AO236" t="s">
        <v>24</v>
      </c>
      <c r="AP236" t="s">
        <v>24</v>
      </c>
      <c r="AQ236" t="s">
        <v>24</v>
      </c>
      <c r="AR236" t="s">
        <v>24</v>
      </c>
      <c r="AS236" t="s">
        <v>24</v>
      </c>
      <c r="AT236" t="s">
        <v>24</v>
      </c>
    </row>
    <row r="237" spans="1:46" x14ac:dyDescent="0.15">
      <c r="A237">
        <v>28</v>
      </c>
      <c r="B237">
        <v>2</v>
      </c>
      <c r="C237">
        <v>4</v>
      </c>
      <c r="D237">
        <v>0</v>
      </c>
      <c r="G237">
        <v>1529</v>
      </c>
      <c r="H237">
        <v>0</v>
      </c>
      <c r="I237">
        <v>0</v>
      </c>
      <c r="J237">
        <v>0</v>
      </c>
      <c r="K237">
        <v>0</v>
      </c>
      <c r="R237" t="s">
        <v>2701</v>
      </c>
      <c r="S237">
        <v>0</v>
      </c>
      <c r="W237" t="s">
        <v>24</v>
      </c>
      <c r="Z237">
        <v>3</v>
      </c>
      <c r="AB237" t="s">
        <v>24</v>
      </c>
      <c r="AC237" t="s">
        <v>24</v>
      </c>
      <c r="AD237" t="s">
        <v>24</v>
      </c>
      <c r="AE237" t="s">
        <v>24</v>
      </c>
      <c r="AF237">
        <v>0</v>
      </c>
      <c r="AG237">
        <v>15</v>
      </c>
      <c r="AH237" t="s">
        <v>24</v>
      </c>
      <c r="AI237">
        <v>0</v>
      </c>
      <c r="AJ237" t="s">
        <v>24</v>
      </c>
      <c r="AK237" t="s">
        <v>24</v>
      </c>
      <c r="AL237" t="s">
        <v>24</v>
      </c>
      <c r="AM237" t="s">
        <v>24</v>
      </c>
      <c r="AN237" t="s">
        <v>24</v>
      </c>
      <c r="AO237" t="s">
        <v>24</v>
      </c>
      <c r="AP237" t="s">
        <v>24</v>
      </c>
      <c r="AQ237" t="s">
        <v>24</v>
      </c>
      <c r="AR237" t="s">
        <v>24</v>
      </c>
      <c r="AS237" t="s">
        <v>24</v>
      </c>
      <c r="AT237" t="s">
        <v>24</v>
      </c>
    </row>
    <row r="238" spans="1:46" x14ac:dyDescent="0.15">
      <c r="A238">
        <v>28</v>
      </c>
      <c r="B238">
        <v>2</v>
      </c>
      <c r="C238">
        <v>5</v>
      </c>
      <c r="D238">
        <v>0</v>
      </c>
      <c r="G238">
        <v>115</v>
      </c>
      <c r="H238">
        <v>0</v>
      </c>
      <c r="I238">
        <v>0</v>
      </c>
      <c r="J238">
        <v>0</v>
      </c>
      <c r="K238">
        <v>0</v>
      </c>
      <c r="R238" t="s">
        <v>2702</v>
      </c>
      <c r="S238">
        <v>0</v>
      </c>
      <c r="W238" t="s">
        <v>24</v>
      </c>
      <c r="Z238">
        <v>3</v>
      </c>
      <c r="AB238" t="s">
        <v>24</v>
      </c>
      <c r="AC238" t="s">
        <v>24</v>
      </c>
      <c r="AD238" t="s">
        <v>24</v>
      </c>
      <c r="AE238" t="s">
        <v>24</v>
      </c>
      <c r="AF238">
        <v>0</v>
      </c>
      <c r="AG238">
        <v>15</v>
      </c>
      <c r="AH238" t="s">
        <v>24</v>
      </c>
      <c r="AI238">
        <v>0</v>
      </c>
      <c r="AJ238" t="s">
        <v>24</v>
      </c>
      <c r="AK238" t="s">
        <v>24</v>
      </c>
      <c r="AL238" t="s">
        <v>24</v>
      </c>
      <c r="AM238" t="s">
        <v>24</v>
      </c>
      <c r="AN238" t="s">
        <v>24</v>
      </c>
      <c r="AO238" t="s">
        <v>24</v>
      </c>
      <c r="AP238" t="s">
        <v>24</v>
      </c>
      <c r="AQ238" t="s">
        <v>24</v>
      </c>
      <c r="AR238" t="s">
        <v>24</v>
      </c>
      <c r="AS238" t="s">
        <v>24</v>
      </c>
      <c r="AT238" t="s">
        <v>24</v>
      </c>
    </row>
    <row r="239" spans="1:46" x14ac:dyDescent="0.15">
      <c r="A239">
        <v>28</v>
      </c>
      <c r="B239">
        <v>2</v>
      </c>
      <c r="C239">
        <v>6</v>
      </c>
      <c r="D239">
        <v>0</v>
      </c>
      <c r="G239">
        <v>80</v>
      </c>
      <c r="H239">
        <v>0</v>
      </c>
      <c r="I239">
        <v>0</v>
      </c>
      <c r="J239">
        <v>0</v>
      </c>
      <c r="K239">
        <v>0</v>
      </c>
      <c r="R239" t="s">
        <v>2703</v>
      </c>
      <c r="S239">
        <v>0</v>
      </c>
      <c r="W239" t="s">
        <v>24</v>
      </c>
      <c r="Z239">
        <v>3</v>
      </c>
      <c r="AB239" t="s">
        <v>24</v>
      </c>
      <c r="AC239" t="s">
        <v>24</v>
      </c>
      <c r="AD239" t="s">
        <v>24</v>
      </c>
      <c r="AE239" t="s">
        <v>24</v>
      </c>
      <c r="AF239">
        <v>0</v>
      </c>
      <c r="AG239">
        <v>15</v>
      </c>
      <c r="AH239" t="s">
        <v>24</v>
      </c>
      <c r="AI239">
        <v>0</v>
      </c>
      <c r="AJ239" t="s">
        <v>24</v>
      </c>
      <c r="AK239" t="s">
        <v>24</v>
      </c>
      <c r="AL239" t="s">
        <v>24</v>
      </c>
      <c r="AM239" t="s">
        <v>24</v>
      </c>
      <c r="AN239" t="s">
        <v>24</v>
      </c>
      <c r="AO239" t="s">
        <v>24</v>
      </c>
      <c r="AP239" t="s">
        <v>24</v>
      </c>
      <c r="AQ239" t="s">
        <v>24</v>
      </c>
      <c r="AR239" t="s">
        <v>24</v>
      </c>
      <c r="AS239" t="s">
        <v>24</v>
      </c>
      <c r="AT239" t="s">
        <v>24</v>
      </c>
    </row>
    <row r="240" spans="1:46" x14ac:dyDescent="0.15">
      <c r="A240">
        <v>28</v>
      </c>
      <c r="B240">
        <v>2</v>
      </c>
      <c r="C240">
        <v>7</v>
      </c>
      <c r="D240">
        <v>0</v>
      </c>
      <c r="G240">
        <v>1202</v>
      </c>
      <c r="H240">
        <v>0</v>
      </c>
      <c r="I240">
        <v>0</v>
      </c>
      <c r="J240">
        <v>0</v>
      </c>
      <c r="K240">
        <v>0</v>
      </c>
      <c r="R240" t="s">
        <v>2704</v>
      </c>
      <c r="S240">
        <v>0</v>
      </c>
      <c r="W240" t="s">
        <v>24</v>
      </c>
      <c r="Z240">
        <v>3</v>
      </c>
      <c r="AB240" t="s">
        <v>24</v>
      </c>
      <c r="AC240" t="s">
        <v>24</v>
      </c>
      <c r="AD240" t="s">
        <v>24</v>
      </c>
      <c r="AE240" t="s">
        <v>24</v>
      </c>
      <c r="AF240">
        <v>0</v>
      </c>
      <c r="AG240">
        <v>15</v>
      </c>
      <c r="AH240" t="s">
        <v>24</v>
      </c>
      <c r="AI240">
        <v>0</v>
      </c>
      <c r="AJ240" t="s">
        <v>24</v>
      </c>
      <c r="AK240" t="s">
        <v>24</v>
      </c>
      <c r="AL240" t="s">
        <v>24</v>
      </c>
      <c r="AM240" t="s">
        <v>24</v>
      </c>
      <c r="AN240" t="s">
        <v>24</v>
      </c>
      <c r="AO240" t="s">
        <v>24</v>
      </c>
      <c r="AP240" t="s">
        <v>24</v>
      </c>
      <c r="AQ240" t="s">
        <v>24</v>
      </c>
      <c r="AR240" t="s">
        <v>24</v>
      </c>
      <c r="AS240" t="s">
        <v>24</v>
      </c>
      <c r="AT240" t="s">
        <v>24</v>
      </c>
    </row>
    <row r="241" spans="1:46" x14ac:dyDescent="0.15">
      <c r="A241">
        <v>28</v>
      </c>
      <c r="B241">
        <v>2</v>
      </c>
      <c r="C241">
        <v>8</v>
      </c>
      <c r="D241">
        <v>0</v>
      </c>
      <c r="G241">
        <v>62</v>
      </c>
      <c r="H241">
        <v>0</v>
      </c>
      <c r="I241">
        <v>0</v>
      </c>
      <c r="J241">
        <v>0</v>
      </c>
      <c r="K241">
        <v>0</v>
      </c>
      <c r="R241" t="s">
        <v>2705</v>
      </c>
      <c r="S241">
        <v>0</v>
      </c>
      <c r="W241" t="s">
        <v>24</v>
      </c>
      <c r="Z241">
        <v>3</v>
      </c>
      <c r="AB241" t="s">
        <v>24</v>
      </c>
      <c r="AC241" t="s">
        <v>24</v>
      </c>
      <c r="AD241" t="s">
        <v>24</v>
      </c>
      <c r="AE241" t="s">
        <v>24</v>
      </c>
      <c r="AF241">
        <v>0</v>
      </c>
      <c r="AG241">
        <v>15</v>
      </c>
      <c r="AH241" t="s">
        <v>24</v>
      </c>
      <c r="AI241">
        <v>0</v>
      </c>
      <c r="AJ241" t="s">
        <v>24</v>
      </c>
      <c r="AK241" t="s">
        <v>24</v>
      </c>
      <c r="AL241" t="s">
        <v>24</v>
      </c>
      <c r="AM241" t="s">
        <v>24</v>
      </c>
      <c r="AN241" t="s">
        <v>24</v>
      </c>
      <c r="AO241" t="s">
        <v>24</v>
      </c>
      <c r="AP241" t="s">
        <v>24</v>
      </c>
      <c r="AQ241" t="s">
        <v>24</v>
      </c>
      <c r="AR241" t="s">
        <v>24</v>
      </c>
      <c r="AS241" t="s">
        <v>24</v>
      </c>
      <c r="AT241" t="s">
        <v>24</v>
      </c>
    </row>
    <row r="242" spans="1:46" x14ac:dyDescent="0.15">
      <c r="A242">
        <v>29</v>
      </c>
      <c r="B242">
        <v>1</v>
      </c>
      <c r="C242">
        <v>1</v>
      </c>
      <c r="D242">
        <v>0</v>
      </c>
      <c r="E242" t="s">
        <v>24</v>
      </c>
      <c r="F242" t="s">
        <v>24</v>
      </c>
      <c r="G242">
        <v>1555</v>
      </c>
      <c r="H242">
        <v>0</v>
      </c>
      <c r="I242">
        <v>0</v>
      </c>
      <c r="J242">
        <v>0</v>
      </c>
      <c r="K242">
        <v>0</v>
      </c>
      <c r="L242" t="s">
        <v>24</v>
      </c>
      <c r="M242" t="s">
        <v>24</v>
      </c>
      <c r="N242" t="s">
        <v>24</v>
      </c>
      <c r="O242" t="s">
        <v>24</v>
      </c>
      <c r="P242" t="s">
        <v>24</v>
      </c>
      <c r="Q242" t="s">
        <v>24</v>
      </c>
      <c r="R242" t="s">
        <v>2706</v>
      </c>
      <c r="S242">
        <v>0</v>
      </c>
      <c r="T242" t="s">
        <v>130</v>
      </c>
      <c r="U242" t="s">
        <v>130</v>
      </c>
      <c r="V242" t="s">
        <v>130</v>
      </c>
      <c r="W242" t="s">
        <v>24</v>
      </c>
      <c r="X242" t="s">
        <v>24</v>
      </c>
      <c r="Y242" t="s">
        <v>24</v>
      </c>
      <c r="Z242">
        <v>3</v>
      </c>
      <c r="AA242" t="s">
        <v>24</v>
      </c>
      <c r="AB242" t="s">
        <v>24</v>
      </c>
      <c r="AC242" t="s">
        <v>24</v>
      </c>
      <c r="AD242" t="s">
        <v>24</v>
      </c>
      <c r="AE242" t="s">
        <v>24</v>
      </c>
      <c r="AF242">
        <v>0</v>
      </c>
      <c r="AG242">
        <v>16</v>
      </c>
      <c r="AH242" t="s">
        <v>24</v>
      </c>
      <c r="AI242">
        <v>0</v>
      </c>
      <c r="AJ242" t="s">
        <v>24</v>
      </c>
      <c r="AK242" t="s">
        <v>24</v>
      </c>
      <c r="AL242" t="s">
        <v>24</v>
      </c>
      <c r="AM242" t="s">
        <v>24</v>
      </c>
      <c r="AN242" t="s">
        <v>24</v>
      </c>
      <c r="AO242" t="s">
        <v>24</v>
      </c>
      <c r="AP242" t="s">
        <v>24</v>
      </c>
      <c r="AQ242" t="s">
        <v>24</v>
      </c>
      <c r="AR242" t="s">
        <v>24</v>
      </c>
      <c r="AS242" t="s">
        <v>24</v>
      </c>
      <c r="AT242" t="s">
        <v>24</v>
      </c>
    </row>
    <row r="243" spans="1:46" x14ac:dyDescent="0.15">
      <c r="A243">
        <v>29</v>
      </c>
      <c r="B243">
        <v>1</v>
      </c>
      <c r="C243">
        <v>2</v>
      </c>
      <c r="D243">
        <v>0</v>
      </c>
      <c r="E243" t="s">
        <v>24</v>
      </c>
      <c r="F243" t="s">
        <v>24</v>
      </c>
      <c r="G243">
        <v>1032</v>
      </c>
      <c r="H243">
        <v>0</v>
      </c>
      <c r="I243">
        <v>0</v>
      </c>
      <c r="J243">
        <v>0</v>
      </c>
      <c r="K243">
        <v>0</v>
      </c>
      <c r="L243" t="s">
        <v>24</v>
      </c>
      <c r="M243" t="s">
        <v>24</v>
      </c>
      <c r="N243" t="s">
        <v>24</v>
      </c>
      <c r="O243" t="s">
        <v>24</v>
      </c>
      <c r="P243" t="s">
        <v>24</v>
      </c>
      <c r="Q243" t="s">
        <v>24</v>
      </c>
      <c r="R243" t="s">
        <v>2707</v>
      </c>
      <c r="S243">
        <v>0</v>
      </c>
      <c r="T243" t="s">
        <v>130</v>
      </c>
      <c r="U243" t="s">
        <v>130</v>
      </c>
      <c r="V243" t="s">
        <v>130</v>
      </c>
      <c r="W243" t="s">
        <v>24</v>
      </c>
      <c r="X243" t="s">
        <v>24</v>
      </c>
      <c r="Y243" t="s">
        <v>24</v>
      </c>
      <c r="Z243">
        <v>3</v>
      </c>
      <c r="AA243" t="s">
        <v>24</v>
      </c>
      <c r="AB243" t="s">
        <v>24</v>
      </c>
      <c r="AC243" t="s">
        <v>24</v>
      </c>
      <c r="AD243" t="s">
        <v>24</v>
      </c>
      <c r="AE243" t="s">
        <v>24</v>
      </c>
      <c r="AF243">
        <v>0</v>
      </c>
      <c r="AG243">
        <v>16</v>
      </c>
      <c r="AH243" t="s">
        <v>24</v>
      </c>
      <c r="AI243">
        <v>0</v>
      </c>
      <c r="AJ243" t="s">
        <v>24</v>
      </c>
      <c r="AK243" t="s">
        <v>24</v>
      </c>
      <c r="AL243" t="s">
        <v>24</v>
      </c>
      <c r="AM243" t="s">
        <v>24</v>
      </c>
      <c r="AN243" t="s">
        <v>24</v>
      </c>
      <c r="AO243" t="s">
        <v>24</v>
      </c>
      <c r="AP243" t="s">
        <v>24</v>
      </c>
      <c r="AQ243" t="s">
        <v>24</v>
      </c>
      <c r="AR243" t="s">
        <v>24</v>
      </c>
      <c r="AS243" t="s">
        <v>24</v>
      </c>
      <c r="AT243" t="s">
        <v>24</v>
      </c>
    </row>
    <row r="244" spans="1:46" x14ac:dyDescent="0.15">
      <c r="A244">
        <v>29</v>
      </c>
      <c r="B244">
        <v>1</v>
      </c>
      <c r="C244">
        <v>3</v>
      </c>
      <c r="D244">
        <v>0</v>
      </c>
      <c r="E244" t="s">
        <v>24</v>
      </c>
      <c r="F244" t="s">
        <v>24</v>
      </c>
      <c r="G244">
        <v>1102</v>
      </c>
      <c r="H244">
        <v>0</v>
      </c>
      <c r="I244">
        <v>0</v>
      </c>
      <c r="J244">
        <v>0</v>
      </c>
      <c r="K244">
        <v>0</v>
      </c>
      <c r="L244" t="s">
        <v>24</v>
      </c>
      <c r="M244" t="s">
        <v>24</v>
      </c>
      <c r="N244" t="s">
        <v>24</v>
      </c>
      <c r="O244" t="s">
        <v>24</v>
      </c>
      <c r="P244" t="s">
        <v>24</v>
      </c>
      <c r="Q244" t="s">
        <v>24</v>
      </c>
      <c r="R244" t="s">
        <v>2708</v>
      </c>
      <c r="S244">
        <v>0</v>
      </c>
      <c r="T244" t="s">
        <v>130</v>
      </c>
      <c r="U244" t="s">
        <v>130</v>
      </c>
      <c r="V244" t="s">
        <v>130</v>
      </c>
      <c r="W244" t="s">
        <v>24</v>
      </c>
      <c r="X244" t="s">
        <v>24</v>
      </c>
      <c r="Y244" t="s">
        <v>24</v>
      </c>
      <c r="Z244">
        <v>3</v>
      </c>
      <c r="AA244" t="s">
        <v>24</v>
      </c>
      <c r="AB244" t="s">
        <v>24</v>
      </c>
      <c r="AC244" t="s">
        <v>24</v>
      </c>
      <c r="AD244" t="s">
        <v>24</v>
      </c>
      <c r="AE244" t="s">
        <v>24</v>
      </c>
      <c r="AF244">
        <v>0</v>
      </c>
      <c r="AG244">
        <v>16</v>
      </c>
      <c r="AH244" t="s">
        <v>24</v>
      </c>
      <c r="AI244">
        <v>0</v>
      </c>
      <c r="AJ244" t="s">
        <v>24</v>
      </c>
      <c r="AK244" t="s">
        <v>24</v>
      </c>
      <c r="AL244" t="s">
        <v>24</v>
      </c>
      <c r="AM244" t="s">
        <v>24</v>
      </c>
      <c r="AN244" t="s">
        <v>24</v>
      </c>
      <c r="AO244" t="s">
        <v>24</v>
      </c>
      <c r="AP244" t="s">
        <v>24</v>
      </c>
      <c r="AQ244" t="s">
        <v>24</v>
      </c>
      <c r="AR244" t="s">
        <v>24</v>
      </c>
      <c r="AS244" t="s">
        <v>24</v>
      </c>
      <c r="AT244" t="s">
        <v>24</v>
      </c>
    </row>
    <row r="245" spans="1:46" x14ac:dyDescent="0.15">
      <c r="A245">
        <v>29</v>
      </c>
      <c r="B245">
        <v>1</v>
      </c>
      <c r="C245">
        <v>4</v>
      </c>
      <c r="D245">
        <v>0</v>
      </c>
      <c r="E245" t="s">
        <v>24</v>
      </c>
      <c r="F245" t="s">
        <v>24</v>
      </c>
      <c r="G245">
        <v>1037</v>
      </c>
      <c r="H245">
        <v>0</v>
      </c>
      <c r="I245">
        <v>0</v>
      </c>
      <c r="J245">
        <v>0</v>
      </c>
      <c r="K245">
        <v>0</v>
      </c>
      <c r="L245" t="s">
        <v>24</v>
      </c>
      <c r="M245" t="s">
        <v>24</v>
      </c>
      <c r="N245" t="s">
        <v>24</v>
      </c>
      <c r="O245" t="s">
        <v>24</v>
      </c>
      <c r="P245" t="s">
        <v>24</v>
      </c>
      <c r="Q245" t="s">
        <v>24</v>
      </c>
      <c r="R245" t="s">
        <v>2709</v>
      </c>
      <c r="S245">
        <v>0</v>
      </c>
      <c r="T245" t="s">
        <v>130</v>
      </c>
      <c r="U245" t="s">
        <v>130</v>
      </c>
      <c r="V245" t="s">
        <v>130</v>
      </c>
      <c r="W245" t="s">
        <v>24</v>
      </c>
      <c r="X245" t="s">
        <v>24</v>
      </c>
      <c r="Y245" t="s">
        <v>24</v>
      </c>
      <c r="Z245">
        <v>3</v>
      </c>
      <c r="AA245" t="s">
        <v>24</v>
      </c>
      <c r="AB245" t="s">
        <v>24</v>
      </c>
      <c r="AC245" t="s">
        <v>24</v>
      </c>
      <c r="AD245" t="s">
        <v>24</v>
      </c>
      <c r="AE245" t="s">
        <v>24</v>
      </c>
      <c r="AF245">
        <v>0</v>
      </c>
      <c r="AG245">
        <v>16</v>
      </c>
      <c r="AH245" t="s">
        <v>24</v>
      </c>
      <c r="AI245">
        <v>0</v>
      </c>
      <c r="AJ245" t="s">
        <v>24</v>
      </c>
      <c r="AK245" t="s">
        <v>24</v>
      </c>
      <c r="AL245" t="s">
        <v>24</v>
      </c>
      <c r="AM245" t="s">
        <v>24</v>
      </c>
      <c r="AN245" t="s">
        <v>24</v>
      </c>
      <c r="AO245" t="s">
        <v>24</v>
      </c>
      <c r="AP245" t="s">
        <v>24</v>
      </c>
      <c r="AQ245" t="s">
        <v>24</v>
      </c>
      <c r="AR245" t="s">
        <v>24</v>
      </c>
      <c r="AS245" t="s">
        <v>24</v>
      </c>
      <c r="AT245" t="s">
        <v>24</v>
      </c>
    </row>
    <row r="246" spans="1:46" x14ac:dyDescent="0.15">
      <c r="A246">
        <v>29</v>
      </c>
      <c r="B246">
        <v>1</v>
      </c>
      <c r="C246">
        <v>5</v>
      </c>
      <c r="D246">
        <v>0</v>
      </c>
      <c r="E246" t="s">
        <v>24</v>
      </c>
      <c r="F246" t="s">
        <v>24</v>
      </c>
      <c r="G246">
        <v>1002</v>
      </c>
      <c r="H246">
        <v>0</v>
      </c>
      <c r="I246">
        <v>0</v>
      </c>
      <c r="J246">
        <v>0</v>
      </c>
      <c r="K246">
        <v>0</v>
      </c>
      <c r="L246" t="s">
        <v>24</v>
      </c>
      <c r="M246" t="s">
        <v>24</v>
      </c>
      <c r="N246" t="s">
        <v>24</v>
      </c>
      <c r="O246" t="s">
        <v>24</v>
      </c>
      <c r="P246" t="s">
        <v>24</v>
      </c>
      <c r="Q246" t="s">
        <v>24</v>
      </c>
      <c r="R246" t="s">
        <v>2710</v>
      </c>
      <c r="S246">
        <v>0</v>
      </c>
      <c r="T246" t="s">
        <v>130</v>
      </c>
      <c r="U246" t="s">
        <v>130</v>
      </c>
      <c r="V246" t="s">
        <v>130</v>
      </c>
      <c r="W246" t="s">
        <v>24</v>
      </c>
      <c r="X246" t="s">
        <v>24</v>
      </c>
      <c r="Y246" t="s">
        <v>24</v>
      </c>
      <c r="Z246">
        <v>3</v>
      </c>
      <c r="AA246" t="s">
        <v>24</v>
      </c>
      <c r="AB246" t="s">
        <v>24</v>
      </c>
      <c r="AC246" t="s">
        <v>24</v>
      </c>
      <c r="AD246" t="s">
        <v>24</v>
      </c>
      <c r="AE246" t="s">
        <v>24</v>
      </c>
      <c r="AF246">
        <v>0</v>
      </c>
      <c r="AG246">
        <v>16</v>
      </c>
      <c r="AH246" t="s">
        <v>24</v>
      </c>
      <c r="AI246">
        <v>0</v>
      </c>
      <c r="AJ246" t="s">
        <v>24</v>
      </c>
      <c r="AK246" t="s">
        <v>24</v>
      </c>
      <c r="AL246" t="s">
        <v>24</v>
      </c>
      <c r="AM246" t="s">
        <v>24</v>
      </c>
      <c r="AN246" t="s">
        <v>24</v>
      </c>
      <c r="AO246" t="s">
        <v>24</v>
      </c>
      <c r="AP246" t="s">
        <v>24</v>
      </c>
      <c r="AQ246" t="s">
        <v>24</v>
      </c>
      <c r="AR246" t="s">
        <v>24</v>
      </c>
      <c r="AS246" t="s">
        <v>24</v>
      </c>
      <c r="AT246" t="s">
        <v>24</v>
      </c>
    </row>
    <row r="247" spans="1:46" x14ac:dyDescent="0.15">
      <c r="A247">
        <v>29</v>
      </c>
      <c r="B247">
        <v>1</v>
      </c>
      <c r="C247">
        <v>6</v>
      </c>
      <c r="D247">
        <v>0</v>
      </c>
      <c r="E247" t="s">
        <v>24</v>
      </c>
      <c r="F247" t="s">
        <v>24</v>
      </c>
      <c r="G247">
        <v>37</v>
      </c>
      <c r="H247">
        <v>0</v>
      </c>
      <c r="I247">
        <v>0</v>
      </c>
      <c r="J247">
        <v>0</v>
      </c>
      <c r="K247">
        <v>0</v>
      </c>
      <c r="L247" t="s">
        <v>24</v>
      </c>
      <c r="M247" t="s">
        <v>24</v>
      </c>
      <c r="N247" t="s">
        <v>24</v>
      </c>
      <c r="O247" t="s">
        <v>24</v>
      </c>
      <c r="P247" t="s">
        <v>24</v>
      </c>
      <c r="Q247" t="s">
        <v>24</v>
      </c>
      <c r="R247" t="s">
        <v>2711</v>
      </c>
      <c r="S247">
        <v>0</v>
      </c>
      <c r="T247" t="s">
        <v>130</v>
      </c>
      <c r="U247" t="s">
        <v>130</v>
      </c>
      <c r="V247" t="s">
        <v>130</v>
      </c>
      <c r="W247" t="s">
        <v>24</v>
      </c>
      <c r="X247" t="s">
        <v>24</v>
      </c>
      <c r="Y247" t="s">
        <v>24</v>
      </c>
      <c r="Z247">
        <v>3</v>
      </c>
      <c r="AA247" t="s">
        <v>24</v>
      </c>
      <c r="AB247" t="s">
        <v>24</v>
      </c>
      <c r="AC247" t="s">
        <v>24</v>
      </c>
      <c r="AD247" t="s">
        <v>24</v>
      </c>
      <c r="AE247" t="s">
        <v>24</v>
      </c>
      <c r="AF247">
        <v>0</v>
      </c>
      <c r="AG247">
        <v>16</v>
      </c>
      <c r="AH247" t="s">
        <v>24</v>
      </c>
      <c r="AI247">
        <v>0</v>
      </c>
      <c r="AJ247" t="s">
        <v>24</v>
      </c>
      <c r="AK247" t="s">
        <v>24</v>
      </c>
      <c r="AL247" t="s">
        <v>24</v>
      </c>
      <c r="AM247" t="s">
        <v>24</v>
      </c>
      <c r="AN247" t="s">
        <v>24</v>
      </c>
      <c r="AO247" t="s">
        <v>24</v>
      </c>
      <c r="AP247" t="s">
        <v>24</v>
      </c>
      <c r="AQ247" t="s">
        <v>24</v>
      </c>
      <c r="AR247" t="s">
        <v>24</v>
      </c>
      <c r="AS247" t="s">
        <v>24</v>
      </c>
      <c r="AT247" t="s">
        <v>24</v>
      </c>
    </row>
    <row r="248" spans="1:46" x14ac:dyDescent="0.15">
      <c r="A248">
        <v>29</v>
      </c>
      <c r="B248">
        <v>1</v>
      </c>
      <c r="C248">
        <v>7</v>
      </c>
      <c r="D248">
        <v>0</v>
      </c>
      <c r="E248" t="s">
        <v>24</v>
      </c>
      <c r="F248" t="s">
        <v>24</v>
      </c>
      <c r="G248">
        <v>1074</v>
      </c>
      <c r="H248">
        <v>0</v>
      </c>
      <c r="I248">
        <v>0</v>
      </c>
      <c r="J248">
        <v>0</v>
      </c>
      <c r="K248">
        <v>0</v>
      </c>
      <c r="L248" t="s">
        <v>24</v>
      </c>
      <c r="M248" t="s">
        <v>24</v>
      </c>
      <c r="N248" t="s">
        <v>24</v>
      </c>
      <c r="O248" t="s">
        <v>24</v>
      </c>
      <c r="P248" t="s">
        <v>24</v>
      </c>
      <c r="Q248" t="s">
        <v>24</v>
      </c>
      <c r="R248" t="s">
        <v>2712</v>
      </c>
      <c r="S248">
        <v>0</v>
      </c>
      <c r="T248" t="s">
        <v>130</v>
      </c>
      <c r="U248" t="s">
        <v>130</v>
      </c>
      <c r="V248" t="s">
        <v>130</v>
      </c>
      <c r="W248" t="s">
        <v>24</v>
      </c>
      <c r="X248" t="s">
        <v>24</v>
      </c>
      <c r="Y248" t="s">
        <v>24</v>
      </c>
      <c r="Z248">
        <v>3</v>
      </c>
      <c r="AA248" t="s">
        <v>24</v>
      </c>
      <c r="AB248" t="s">
        <v>24</v>
      </c>
      <c r="AC248" t="s">
        <v>24</v>
      </c>
      <c r="AD248" t="s">
        <v>24</v>
      </c>
      <c r="AE248" t="s">
        <v>24</v>
      </c>
      <c r="AF248">
        <v>0</v>
      </c>
      <c r="AG248">
        <v>16</v>
      </c>
      <c r="AH248" t="s">
        <v>24</v>
      </c>
      <c r="AI248">
        <v>0</v>
      </c>
      <c r="AJ248" t="s">
        <v>24</v>
      </c>
      <c r="AK248" t="s">
        <v>24</v>
      </c>
      <c r="AL248" t="s">
        <v>24</v>
      </c>
      <c r="AM248" t="s">
        <v>24</v>
      </c>
      <c r="AN248" t="s">
        <v>24</v>
      </c>
      <c r="AO248" t="s">
        <v>24</v>
      </c>
      <c r="AP248" t="s">
        <v>24</v>
      </c>
      <c r="AQ248" t="s">
        <v>24</v>
      </c>
      <c r="AR248" t="s">
        <v>24</v>
      </c>
      <c r="AS248" t="s">
        <v>24</v>
      </c>
      <c r="AT248" t="s">
        <v>24</v>
      </c>
    </row>
    <row r="249" spans="1:46" x14ac:dyDescent="0.15">
      <c r="A249">
        <v>29</v>
      </c>
      <c r="B249">
        <v>1</v>
      </c>
      <c r="C249">
        <v>8</v>
      </c>
      <c r="D249">
        <v>0</v>
      </c>
      <c r="E249" t="s">
        <v>24</v>
      </c>
      <c r="F249" t="s">
        <v>24</v>
      </c>
      <c r="G249">
        <v>113</v>
      </c>
      <c r="H249">
        <v>0</v>
      </c>
      <c r="I249">
        <v>0</v>
      </c>
      <c r="J249">
        <v>0</v>
      </c>
      <c r="K249">
        <v>0</v>
      </c>
      <c r="L249" t="s">
        <v>24</v>
      </c>
      <c r="M249" t="s">
        <v>24</v>
      </c>
      <c r="N249" t="s">
        <v>24</v>
      </c>
      <c r="O249" t="s">
        <v>24</v>
      </c>
      <c r="P249" t="s">
        <v>24</v>
      </c>
      <c r="Q249" t="s">
        <v>24</v>
      </c>
      <c r="R249" t="s">
        <v>2713</v>
      </c>
      <c r="S249">
        <v>0</v>
      </c>
      <c r="T249" t="s">
        <v>130</v>
      </c>
      <c r="U249" t="s">
        <v>130</v>
      </c>
      <c r="V249" t="s">
        <v>130</v>
      </c>
      <c r="W249" t="s">
        <v>24</v>
      </c>
      <c r="X249" t="s">
        <v>24</v>
      </c>
      <c r="Y249" t="s">
        <v>24</v>
      </c>
      <c r="Z249">
        <v>3</v>
      </c>
      <c r="AA249" t="s">
        <v>24</v>
      </c>
      <c r="AB249" t="s">
        <v>24</v>
      </c>
      <c r="AC249" t="s">
        <v>24</v>
      </c>
      <c r="AD249" t="s">
        <v>24</v>
      </c>
      <c r="AE249" t="s">
        <v>24</v>
      </c>
      <c r="AF249">
        <v>0</v>
      </c>
      <c r="AG249">
        <v>16</v>
      </c>
      <c r="AH249" t="s">
        <v>24</v>
      </c>
      <c r="AI249">
        <v>0</v>
      </c>
      <c r="AJ249" t="s">
        <v>24</v>
      </c>
      <c r="AK249" t="s">
        <v>24</v>
      </c>
      <c r="AL249" t="s">
        <v>24</v>
      </c>
      <c r="AM249" t="s">
        <v>24</v>
      </c>
      <c r="AN249" t="s">
        <v>24</v>
      </c>
      <c r="AO249" t="s">
        <v>24</v>
      </c>
      <c r="AP249" t="s">
        <v>24</v>
      </c>
      <c r="AQ249" t="s">
        <v>24</v>
      </c>
      <c r="AR249" t="s">
        <v>24</v>
      </c>
      <c r="AS249" t="s">
        <v>24</v>
      </c>
      <c r="AT249" t="s">
        <v>24</v>
      </c>
    </row>
    <row r="250" spans="1:46" x14ac:dyDescent="0.15">
      <c r="A250">
        <v>29</v>
      </c>
      <c r="B250">
        <v>2</v>
      </c>
      <c r="C250">
        <v>1</v>
      </c>
      <c r="D250">
        <v>0</v>
      </c>
      <c r="G250">
        <v>1189</v>
      </c>
      <c r="H250">
        <v>0</v>
      </c>
      <c r="I250">
        <v>0</v>
      </c>
      <c r="J250">
        <v>0</v>
      </c>
      <c r="K250">
        <v>0</v>
      </c>
      <c r="R250" t="s">
        <v>2714</v>
      </c>
      <c r="S250">
        <v>0</v>
      </c>
      <c r="W250" t="s">
        <v>24</v>
      </c>
      <c r="Z250">
        <v>3</v>
      </c>
      <c r="AB250" t="s">
        <v>24</v>
      </c>
      <c r="AC250" t="s">
        <v>24</v>
      </c>
      <c r="AD250" t="s">
        <v>24</v>
      </c>
      <c r="AE250" t="s">
        <v>24</v>
      </c>
      <c r="AF250">
        <v>0</v>
      </c>
      <c r="AG250">
        <v>16</v>
      </c>
      <c r="AH250" t="s">
        <v>24</v>
      </c>
      <c r="AI250">
        <v>0</v>
      </c>
      <c r="AJ250" t="s">
        <v>24</v>
      </c>
      <c r="AK250" t="s">
        <v>24</v>
      </c>
      <c r="AL250" t="s">
        <v>24</v>
      </c>
      <c r="AM250" t="s">
        <v>24</v>
      </c>
      <c r="AN250" t="s">
        <v>24</v>
      </c>
      <c r="AO250" t="s">
        <v>24</v>
      </c>
      <c r="AP250" t="s">
        <v>24</v>
      </c>
      <c r="AQ250" t="s">
        <v>24</v>
      </c>
      <c r="AR250" t="s">
        <v>24</v>
      </c>
      <c r="AS250" t="s">
        <v>24</v>
      </c>
      <c r="AT250" t="s">
        <v>24</v>
      </c>
    </row>
    <row r="251" spans="1:46" x14ac:dyDescent="0.15">
      <c r="A251">
        <v>29</v>
      </c>
      <c r="B251">
        <v>2</v>
      </c>
      <c r="C251">
        <v>2</v>
      </c>
      <c r="D251">
        <v>0</v>
      </c>
      <c r="G251">
        <v>86</v>
      </c>
      <c r="H251">
        <v>0</v>
      </c>
      <c r="I251">
        <v>0</v>
      </c>
      <c r="J251">
        <v>0</v>
      </c>
      <c r="K251">
        <v>0</v>
      </c>
      <c r="R251" t="s">
        <v>2715</v>
      </c>
      <c r="S251">
        <v>0</v>
      </c>
      <c r="W251" t="s">
        <v>24</v>
      </c>
      <c r="Z251">
        <v>3</v>
      </c>
      <c r="AB251" t="s">
        <v>24</v>
      </c>
      <c r="AC251" t="s">
        <v>24</v>
      </c>
      <c r="AD251" t="s">
        <v>24</v>
      </c>
      <c r="AE251" t="s">
        <v>24</v>
      </c>
      <c r="AF251">
        <v>0</v>
      </c>
      <c r="AG251">
        <v>16</v>
      </c>
      <c r="AH251" t="s">
        <v>24</v>
      </c>
      <c r="AI251">
        <v>0</v>
      </c>
      <c r="AJ251" t="s">
        <v>24</v>
      </c>
      <c r="AK251" t="s">
        <v>24</v>
      </c>
      <c r="AL251" t="s">
        <v>24</v>
      </c>
      <c r="AM251" t="s">
        <v>24</v>
      </c>
      <c r="AN251" t="s">
        <v>24</v>
      </c>
      <c r="AO251" t="s">
        <v>24</v>
      </c>
      <c r="AP251" t="s">
        <v>24</v>
      </c>
      <c r="AQ251" t="s">
        <v>24</v>
      </c>
      <c r="AR251" t="s">
        <v>24</v>
      </c>
      <c r="AS251" t="s">
        <v>24</v>
      </c>
      <c r="AT251" t="s">
        <v>24</v>
      </c>
    </row>
    <row r="252" spans="1:46" x14ac:dyDescent="0.15">
      <c r="A252">
        <v>29</v>
      </c>
      <c r="B252">
        <v>2</v>
      </c>
      <c r="C252">
        <v>3</v>
      </c>
      <c r="D252">
        <v>0</v>
      </c>
      <c r="G252">
        <v>1034</v>
      </c>
      <c r="H252">
        <v>0</v>
      </c>
      <c r="I252">
        <v>0</v>
      </c>
      <c r="J252">
        <v>0</v>
      </c>
      <c r="K252">
        <v>0</v>
      </c>
      <c r="R252" t="s">
        <v>2695</v>
      </c>
      <c r="S252">
        <v>0</v>
      </c>
      <c r="W252" t="s">
        <v>24</v>
      </c>
      <c r="Z252">
        <v>3</v>
      </c>
      <c r="AB252" t="s">
        <v>24</v>
      </c>
      <c r="AC252" t="s">
        <v>24</v>
      </c>
      <c r="AD252" t="s">
        <v>24</v>
      </c>
      <c r="AE252" t="s">
        <v>24</v>
      </c>
      <c r="AF252">
        <v>0</v>
      </c>
      <c r="AG252">
        <v>16</v>
      </c>
      <c r="AH252" t="s">
        <v>24</v>
      </c>
      <c r="AI252">
        <v>0</v>
      </c>
      <c r="AJ252" t="s">
        <v>24</v>
      </c>
      <c r="AK252" t="s">
        <v>24</v>
      </c>
      <c r="AL252" t="s">
        <v>24</v>
      </c>
      <c r="AM252" t="s">
        <v>24</v>
      </c>
      <c r="AN252" t="s">
        <v>24</v>
      </c>
      <c r="AO252" t="s">
        <v>24</v>
      </c>
      <c r="AP252" t="s">
        <v>24</v>
      </c>
      <c r="AQ252" t="s">
        <v>24</v>
      </c>
      <c r="AR252" t="s">
        <v>24</v>
      </c>
      <c r="AS252" t="s">
        <v>24</v>
      </c>
      <c r="AT252" t="s">
        <v>24</v>
      </c>
    </row>
    <row r="253" spans="1:46" x14ac:dyDescent="0.15">
      <c r="A253">
        <v>29</v>
      </c>
      <c r="B253">
        <v>2</v>
      </c>
      <c r="C253">
        <v>4</v>
      </c>
      <c r="D253">
        <v>0</v>
      </c>
      <c r="G253">
        <v>1097</v>
      </c>
      <c r="H253">
        <v>0</v>
      </c>
      <c r="I253">
        <v>0</v>
      </c>
      <c r="J253">
        <v>0</v>
      </c>
      <c r="K253">
        <v>0</v>
      </c>
      <c r="R253" t="s">
        <v>135</v>
      </c>
      <c r="S253">
        <v>0</v>
      </c>
      <c r="W253" t="s">
        <v>24</v>
      </c>
      <c r="Z253">
        <v>3</v>
      </c>
      <c r="AB253" t="s">
        <v>24</v>
      </c>
      <c r="AC253" t="s">
        <v>24</v>
      </c>
      <c r="AD253" t="s">
        <v>24</v>
      </c>
      <c r="AE253" t="s">
        <v>24</v>
      </c>
      <c r="AF253">
        <v>0</v>
      </c>
      <c r="AG253">
        <v>16</v>
      </c>
      <c r="AH253" t="s">
        <v>24</v>
      </c>
      <c r="AI253">
        <v>0</v>
      </c>
      <c r="AJ253" t="s">
        <v>24</v>
      </c>
      <c r="AK253" t="s">
        <v>24</v>
      </c>
      <c r="AL253" t="s">
        <v>24</v>
      </c>
      <c r="AM253" t="s">
        <v>24</v>
      </c>
      <c r="AN253" t="s">
        <v>24</v>
      </c>
      <c r="AO253" t="s">
        <v>24</v>
      </c>
      <c r="AP253" t="s">
        <v>24</v>
      </c>
      <c r="AQ253" t="s">
        <v>24</v>
      </c>
      <c r="AR253" t="s">
        <v>24</v>
      </c>
      <c r="AS253" t="s">
        <v>24</v>
      </c>
      <c r="AT253" t="s">
        <v>24</v>
      </c>
    </row>
    <row r="254" spans="1:46" x14ac:dyDescent="0.15">
      <c r="A254">
        <v>29</v>
      </c>
      <c r="B254">
        <v>2</v>
      </c>
      <c r="C254">
        <v>5</v>
      </c>
      <c r="D254">
        <v>0</v>
      </c>
      <c r="G254">
        <v>33</v>
      </c>
      <c r="H254">
        <v>0</v>
      </c>
      <c r="I254">
        <v>0</v>
      </c>
      <c r="J254">
        <v>0</v>
      </c>
      <c r="K254">
        <v>0</v>
      </c>
      <c r="R254" t="s">
        <v>2716</v>
      </c>
      <c r="S254">
        <v>0</v>
      </c>
      <c r="W254" t="s">
        <v>24</v>
      </c>
      <c r="Z254">
        <v>3</v>
      </c>
      <c r="AB254" t="s">
        <v>24</v>
      </c>
      <c r="AC254" t="s">
        <v>24</v>
      </c>
      <c r="AD254" t="s">
        <v>24</v>
      </c>
      <c r="AE254" t="s">
        <v>24</v>
      </c>
      <c r="AF254">
        <v>0</v>
      </c>
      <c r="AG254">
        <v>16</v>
      </c>
      <c r="AH254" t="s">
        <v>24</v>
      </c>
      <c r="AI254">
        <v>0</v>
      </c>
      <c r="AJ254" t="s">
        <v>24</v>
      </c>
      <c r="AK254" t="s">
        <v>24</v>
      </c>
      <c r="AL254" t="s">
        <v>24</v>
      </c>
      <c r="AM254" t="s">
        <v>24</v>
      </c>
      <c r="AN254" t="s">
        <v>24</v>
      </c>
      <c r="AO254" t="s">
        <v>24</v>
      </c>
      <c r="AP254" t="s">
        <v>24</v>
      </c>
      <c r="AQ254" t="s">
        <v>24</v>
      </c>
      <c r="AR254" t="s">
        <v>24</v>
      </c>
      <c r="AS254" t="s">
        <v>24</v>
      </c>
      <c r="AT254" t="s">
        <v>24</v>
      </c>
    </row>
    <row r="255" spans="1:46" x14ac:dyDescent="0.15">
      <c r="A255">
        <v>29</v>
      </c>
      <c r="B255">
        <v>2</v>
      </c>
      <c r="C255">
        <v>6</v>
      </c>
      <c r="D255">
        <v>0</v>
      </c>
      <c r="G255">
        <v>1190</v>
      </c>
      <c r="H255">
        <v>0</v>
      </c>
      <c r="I255">
        <v>0</v>
      </c>
      <c r="J255">
        <v>0</v>
      </c>
      <c r="K255">
        <v>0</v>
      </c>
      <c r="R255" t="s">
        <v>2717</v>
      </c>
      <c r="S255">
        <v>0</v>
      </c>
      <c r="W255" t="s">
        <v>24</v>
      </c>
      <c r="Z255">
        <v>3</v>
      </c>
      <c r="AB255" t="s">
        <v>24</v>
      </c>
      <c r="AC255" t="s">
        <v>24</v>
      </c>
      <c r="AD255" t="s">
        <v>24</v>
      </c>
      <c r="AE255" t="s">
        <v>24</v>
      </c>
      <c r="AF255">
        <v>0</v>
      </c>
      <c r="AG255">
        <v>16</v>
      </c>
      <c r="AH255" t="s">
        <v>24</v>
      </c>
      <c r="AI255">
        <v>0</v>
      </c>
      <c r="AJ255" t="s">
        <v>24</v>
      </c>
      <c r="AK255" t="s">
        <v>24</v>
      </c>
      <c r="AL255" t="s">
        <v>24</v>
      </c>
      <c r="AM255" t="s">
        <v>24</v>
      </c>
      <c r="AN255" t="s">
        <v>24</v>
      </c>
      <c r="AO255" t="s">
        <v>24</v>
      </c>
      <c r="AP255" t="s">
        <v>24</v>
      </c>
      <c r="AQ255" t="s">
        <v>24</v>
      </c>
      <c r="AR255" t="s">
        <v>24</v>
      </c>
      <c r="AS255" t="s">
        <v>24</v>
      </c>
      <c r="AT255" t="s">
        <v>24</v>
      </c>
    </row>
    <row r="256" spans="1:46" x14ac:dyDescent="0.15">
      <c r="A256">
        <v>29</v>
      </c>
      <c r="B256">
        <v>2</v>
      </c>
      <c r="C256">
        <v>7</v>
      </c>
      <c r="D256">
        <v>0</v>
      </c>
      <c r="G256">
        <v>1561</v>
      </c>
      <c r="H256">
        <v>0</v>
      </c>
      <c r="I256">
        <v>0</v>
      </c>
      <c r="J256">
        <v>0</v>
      </c>
      <c r="K256">
        <v>0</v>
      </c>
      <c r="R256" t="s">
        <v>2718</v>
      </c>
      <c r="S256">
        <v>0</v>
      </c>
      <c r="W256" t="s">
        <v>24</v>
      </c>
      <c r="Z256">
        <v>3</v>
      </c>
      <c r="AB256" t="s">
        <v>24</v>
      </c>
      <c r="AC256" t="s">
        <v>24</v>
      </c>
      <c r="AD256" t="s">
        <v>24</v>
      </c>
      <c r="AE256" t="s">
        <v>24</v>
      </c>
      <c r="AF256">
        <v>0</v>
      </c>
      <c r="AG256">
        <v>16</v>
      </c>
      <c r="AH256" t="s">
        <v>24</v>
      </c>
      <c r="AI256">
        <v>0</v>
      </c>
      <c r="AJ256" t="s">
        <v>24</v>
      </c>
      <c r="AK256" t="s">
        <v>24</v>
      </c>
      <c r="AL256" t="s">
        <v>24</v>
      </c>
      <c r="AM256" t="s">
        <v>24</v>
      </c>
      <c r="AN256" t="s">
        <v>24</v>
      </c>
      <c r="AO256" t="s">
        <v>24</v>
      </c>
      <c r="AP256" t="s">
        <v>24</v>
      </c>
      <c r="AQ256" t="s">
        <v>24</v>
      </c>
      <c r="AR256" t="s">
        <v>24</v>
      </c>
      <c r="AS256" t="s">
        <v>24</v>
      </c>
      <c r="AT256" t="s">
        <v>24</v>
      </c>
    </row>
    <row r="257" spans="1:46" x14ac:dyDescent="0.15">
      <c r="A257">
        <v>29</v>
      </c>
      <c r="B257">
        <v>2</v>
      </c>
      <c r="C257">
        <v>8</v>
      </c>
      <c r="D257">
        <v>0</v>
      </c>
      <c r="G257">
        <v>1176</v>
      </c>
      <c r="H257">
        <v>0</v>
      </c>
      <c r="I257">
        <v>0</v>
      </c>
      <c r="J257">
        <v>0</v>
      </c>
      <c r="K257">
        <v>0</v>
      </c>
      <c r="R257" t="s">
        <v>2719</v>
      </c>
      <c r="S257">
        <v>0</v>
      </c>
      <c r="W257" t="s">
        <v>24</v>
      </c>
      <c r="Z257">
        <v>3</v>
      </c>
      <c r="AB257" t="s">
        <v>24</v>
      </c>
      <c r="AC257" t="s">
        <v>24</v>
      </c>
      <c r="AD257" t="s">
        <v>24</v>
      </c>
      <c r="AE257" t="s">
        <v>24</v>
      </c>
      <c r="AF257">
        <v>0</v>
      </c>
      <c r="AG257">
        <v>16</v>
      </c>
      <c r="AH257" t="s">
        <v>24</v>
      </c>
      <c r="AI257">
        <v>0</v>
      </c>
      <c r="AJ257" t="s">
        <v>24</v>
      </c>
      <c r="AK257" t="s">
        <v>24</v>
      </c>
      <c r="AL257" t="s">
        <v>24</v>
      </c>
      <c r="AM257" t="s">
        <v>24</v>
      </c>
      <c r="AN257" t="s">
        <v>24</v>
      </c>
      <c r="AO257" t="s">
        <v>24</v>
      </c>
      <c r="AP257" t="s">
        <v>24</v>
      </c>
      <c r="AQ257" t="s">
        <v>24</v>
      </c>
      <c r="AR257" t="s">
        <v>24</v>
      </c>
      <c r="AS257" t="s">
        <v>24</v>
      </c>
      <c r="AT257" t="s">
        <v>24</v>
      </c>
    </row>
    <row r="258" spans="1:46" x14ac:dyDescent="0.15">
      <c r="A258">
        <v>30</v>
      </c>
      <c r="B258">
        <v>1</v>
      </c>
      <c r="C258">
        <v>1</v>
      </c>
      <c r="D258">
        <v>0</v>
      </c>
      <c r="G258">
        <v>1090</v>
      </c>
      <c r="H258">
        <v>0</v>
      </c>
      <c r="I258">
        <v>0</v>
      </c>
      <c r="J258">
        <v>0</v>
      </c>
      <c r="K258">
        <v>0</v>
      </c>
      <c r="R258" t="s">
        <v>2720</v>
      </c>
      <c r="S258">
        <v>0</v>
      </c>
      <c r="W258" t="s">
        <v>24</v>
      </c>
      <c r="Z258">
        <v>1</v>
      </c>
      <c r="AB258" t="s">
        <v>24</v>
      </c>
      <c r="AC258" t="s">
        <v>24</v>
      </c>
      <c r="AD258" t="s">
        <v>24</v>
      </c>
      <c r="AE258" t="s">
        <v>24</v>
      </c>
      <c r="AF258">
        <v>0</v>
      </c>
      <c r="AG258">
        <v>17</v>
      </c>
      <c r="AH258" t="s">
        <v>24</v>
      </c>
      <c r="AI258">
        <v>0</v>
      </c>
      <c r="AJ258" t="s">
        <v>24</v>
      </c>
      <c r="AK258" t="s">
        <v>24</v>
      </c>
      <c r="AL258" t="s">
        <v>24</v>
      </c>
      <c r="AM258" t="s">
        <v>24</v>
      </c>
      <c r="AN258" t="s">
        <v>24</v>
      </c>
      <c r="AO258" t="s">
        <v>24</v>
      </c>
      <c r="AP258" t="s">
        <v>24</v>
      </c>
      <c r="AQ258" t="s">
        <v>24</v>
      </c>
      <c r="AR258" t="s">
        <v>24</v>
      </c>
      <c r="AS258" t="s">
        <v>24</v>
      </c>
      <c r="AT258" t="s">
        <v>24</v>
      </c>
    </row>
    <row r="259" spans="1:46" x14ac:dyDescent="0.15">
      <c r="A259">
        <v>30</v>
      </c>
      <c r="B259">
        <v>1</v>
      </c>
      <c r="C259">
        <v>2</v>
      </c>
      <c r="D259">
        <v>0</v>
      </c>
      <c r="G259">
        <v>18</v>
      </c>
      <c r="H259">
        <v>0</v>
      </c>
      <c r="I259">
        <v>0</v>
      </c>
      <c r="J259">
        <v>0</v>
      </c>
      <c r="K259">
        <v>0</v>
      </c>
      <c r="R259" t="s">
        <v>2721</v>
      </c>
      <c r="S259">
        <v>0</v>
      </c>
      <c r="W259" t="s">
        <v>24</v>
      </c>
      <c r="Z259">
        <v>1</v>
      </c>
      <c r="AB259" t="s">
        <v>24</v>
      </c>
      <c r="AC259" t="s">
        <v>24</v>
      </c>
      <c r="AD259" t="s">
        <v>24</v>
      </c>
      <c r="AE259" t="s">
        <v>24</v>
      </c>
      <c r="AF259">
        <v>0</v>
      </c>
      <c r="AG259">
        <v>17</v>
      </c>
      <c r="AH259" t="s">
        <v>24</v>
      </c>
      <c r="AI259">
        <v>0</v>
      </c>
      <c r="AJ259" t="s">
        <v>24</v>
      </c>
      <c r="AK259" t="s">
        <v>24</v>
      </c>
      <c r="AL259" t="s">
        <v>24</v>
      </c>
      <c r="AM259" t="s">
        <v>24</v>
      </c>
      <c r="AN259" t="s">
        <v>24</v>
      </c>
      <c r="AO259" t="s">
        <v>24</v>
      </c>
      <c r="AP259" t="s">
        <v>24</v>
      </c>
      <c r="AQ259" t="s">
        <v>24</v>
      </c>
      <c r="AR259" t="s">
        <v>24</v>
      </c>
      <c r="AS259" t="s">
        <v>24</v>
      </c>
      <c r="AT259" t="s">
        <v>24</v>
      </c>
    </row>
    <row r="260" spans="1:46" x14ac:dyDescent="0.15">
      <c r="A260">
        <v>30</v>
      </c>
      <c r="B260">
        <v>1</v>
      </c>
      <c r="C260">
        <v>3</v>
      </c>
      <c r="D260">
        <v>0</v>
      </c>
      <c r="G260">
        <v>1153</v>
      </c>
      <c r="H260">
        <v>0</v>
      </c>
      <c r="I260">
        <v>0</v>
      </c>
      <c r="J260">
        <v>0</v>
      </c>
      <c r="K260">
        <v>0</v>
      </c>
      <c r="R260" t="s">
        <v>2722</v>
      </c>
      <c r="S260">
        <v>0</v>
      </c>
      <c r="W260" t="s">
        <v>24</v>
      </c>
      <c r="Z260">
        <v>1</v>
      </c>
      <c r="AB260" t="s">
        <v>24</v>
      </c>
      <c r="AC260" t="s">
        <v>24</v>
      </c>
      <c r="AD260" t="s">
        <v>24</v>
      </c>
      <c r="AE260" t="s">
        <v>24</v>
      </c>
      <c r="AF260">
        <v>0</v>
      </c>
      <c r="AG260">
        <v>17</v>
      </c>
      <c r="AH260" t="s">
        <v>24</v>
      </c>
      <c r="AI260">
        <v>0</v>
      </c>
      <c r="AJ260" t="s">
        <v>24</v>
      </c>
      <c r="AK260" t="s">
        <v>24</v>
      </c>
      <c r="AL260" t="s">
        <v>24</v>
      </c>
      <c r="AM260" t="s">
        <v>24</v>
      </c>
      <c r="AN260" t="s">
        <v>24</v>
      </c>
      <c r="AO260" t="s">
        <v>24</v>
      </c>
      <c r="AP260" t="s">
        <v>24</v>
      </c>
      <c r="AQ260" t="s">
        <v>24</v>
      </c>
      <c r="AR260" t="s">
        <v>24</v>
      </c>
      <c r="AS260" t="s">
        <v>24</v>
      </c>
      <c r="AT260" t="s">
        <v>24</v>
      </c>
    </row>
    <row r="261" spans="1:46" x14ac:dyDescent="0.15">
      <c r="A261">
        <v>30</v>
      </c>
      <c r="B261">
        <v>1</v>
      </c>
      <c r="C261">
        <v>4</v>
      </c>
      <c r="D261">
        <v>0</v>
      </c>
      <c r="G261">
        <v>1091</v>
      </c>
      <c r="H261">
        <v>0</v>
      </c>
      <c r="I261">
        <v>0</v>
      </c>
      <c r="J261">
        <v>0</v>
      </c>
      <c r="K261">
        <v>0</v>
      </c>
      <c r="R261" t="s">
        <v>2723</v>
      </c>
      <c r="S261">
        <v>0</v>
      </c>
      <c r="W261" t="s">
        <v>24</v>
      </c>
      <c r="Z261">
        <v>1</v>
      </c>
      <c r="AB261" t="s">
        <v>24</v>
      </c>
      <c r="AC261" t="s">
        <v>24</v>
      </c>
      <c r="AD261" t="s">
        <v>24</v>
      </c>
      <c r="AE261" t="s">
        <v>24</v>
      </c>
      <c r="AF261">
        <v>0</v>
      </c>
      <c r="AG261">
        <v>17</v>
      </c>
      <c r="AH261" t="s">
        <v>24</v>
      </c>
      <c r="AI261">
        <v>0</v>
      </c>
      <c r="AJ261" t="s">
        <v>24</v>
      </c>
      <c r="AK261" t="s">
        <v>24</v>
      </c>
      <c r="AL261" t="s">
        <v>24</v>
      </c>
      <c r="AM261" t="s">
        <v>24</v>
      </c>
      <c r="AN261" t="s">
        <v>24</v>
      </c>
      <c r="AO261" t="s">
        <v>24</v>
      </c>
      <c r="AP261" t="s">
        <v>24</v>
      </c>
      <c r="AQ261" t="s">
        <v>24</v>
      </c>
      <c r="AR261" t="s">
        <v>24</v>
      </c>
      <c r="AS261" t="s">
        <v>24</v>
      </c>
      <c r="AT261" t="s">
        <v>24</v>
      </c>
    </row>
    <row r="262" spans="1:46" x14ac:dyDescent="0.15">
      <c r="A262">
        <v>30</v>
      </c>
      <c r="B262">
        <v>1</v>
      </c>
      <c r="C262">
        <v>5</v>
      </c>
      <c r="D262">
        <v>0</v>
      </c>
      <c r="G262">
        <v>50</v>
      </c>
      <c r="H262">
        <v>0</v>
      </c>
      <c r="I262">
        <v>0</v>
      </c>
      <c r="J262">
        <v>0</v>
      </c>
      <c r="K262">
        <v>0</v>
      </c>
      <c r="R262" t="s">
        <v>2724</v>
      </c>
      <c r="S262">
        <v>0</v>
      </c>
      <c r="W262" t="s">
        <v>24</v>
      </c>
      <c r="Z262">
        <v>1</v>
      </c>
      <c r="AB262" t="s">
        <v>24</v>
      </c>
      <c r="AC262" t="s">
        <v>24</v>
      </c>
      <c r="AD262" t="s">
        <v>24</v>
      </c>
      <c r="AE262" t="s">
        <v>24</v>
      </c>
      <c r="AF262">
        <v>0</v>
      </c>
      <c r="AG262">
        <v>17</v>
      </c>
      <c r="AH262" t="s">
        <v>24</v>
      </c>
      <c r="AI262">
        <v>0</v>
      </c>
      <c r="AJ262" t="s">
        <v>24</v>
      </c>
      <c r="AK262" t="s">
        <v>24</v>
      </c>
      <c r="AL262" t="s">
        <v>24</v>
      </c>
      <c r="AM262" t="s">
        <v>24</v>
      </c>
      <c r="AN262" t="s">
        <v>24</v>
      </c>
      <c r="AO262" t="s">
        <v>24</v>
      </c>
      <c r="AP262" t="s">
        <v>24</v>
      </c>
      <c r="AQ262" t="s">
        <v>24</v>
      </c>
      <c r="AR262" t="s">
        <v>24</v>
      </c>
      <c r="AS262" t="s">
        <v>24</v>
      </c>
      <c r="AT262" t="s">
        <v>24</v>
      </c>
    </row>
    <row r="263" spans="1:46" x14ac:dyDescent="0.15">
      <c r="A263">
        <v>30</v>
      </c>
      <c r="B263">
        <v>1</v>
      </c>
      <c r="C263">
        <v>6</v>
      </c>
      <c r="D263">
        <v>0</v>
      </c>
      <c r="G263">
        <v>1535</v>
      </c>
      <c r="H263">
        <v>0</v>
      </c>
      <c r="I263">
        <v>0</v>
      </c>
      <c r="J263">
        <v>0</v>
      </c>
      <c r="K263">
        <v>0</v>
      </c>
      <c r="R263" t="s">
        <v>2725</v>
      </c>
      <c r="S263">
        <v>0</v>
      </c>
      <c r="W263" t="s">
        <v>24</v>
      </c>
      <c r="Z263">
        <v>1</v>
      </c>
      <c r="AB263" t="s">
        <v>24</v>
      </c>
      <c r="AC263" t="s">
        <v>24</v>
      </c>
      <c r="AD263" t="s">
        <v>24</v>
      </c>
      <c r="AE263" t="s">
        <v>24</v>
      </c>
      <c r="AF263">
        <v>0</v>
      </c>
      <c r="AG263">
        <v>17</v>
      </c>
      <c r="AH263" t="s">
        <v>24</v>
      </c>
      <c r="AI263">
        <v>0</v>
      </c>
      <c r="AJ263" t="s">
        <v>24</v>
      </c>
      <c r="AK263" t="s">
        <v>24</v>
      </c>
      <c r="AL263" t="s">
        <v>24</v>
      </c>
      <c r="AM263" t="s">
        <v>24</v>
      </c>
      <c r="AN263" t="s">
        <v>24</v>
      </c>
      <c r="AO263" t="s">
        <v>24</v>
      </c>
      <c r="AP263" t="s">
        <v>24</v>
      </c>
      <c r="AQ263" t="s">
        <v>24</v>
      </c>
      <c r="AR263" t="s">
        <v>24</v>
      </c>
      <c r="AS263" t="s">
        <v>24</v>
      </c>
      <c r="AT263" t="s">
        <v>24</v>
      </c>
    </row>
    <row r="264" spans="1:46" x14ac:dyDescent="0.15">
      <c r="A264">
        <v>30</v>
      </c>
      <c r="B264">
        <v>1</v>
      </c>
      <c r="C264">
        <v>7</v>
      </c>
      <c r="D264">
        <v>0</v>
      </c>
      <c r="G264">
        <v>522</v>
      </c>
      <c r="H264">
        <v>0</v>
      </c>
      <c r="I264">
        <v>0</v>
      </c>
      <c r="J264">
        <v>0</v>
      </c>
      <c r="K264">
        <v>0</v>
      </c>
      <c r="R264" t="s">
        <v>2726</v>
      </c>
      <c r="S264">
        <v>0</v>
      </c>
      <c r="W264" t="s">
        <v>24</v>
      </c>
      <c r="Z264">
        <v>1</v>
      </c>
      <c r="AB264" t="s">
        <v>24</v>
      </c>
      <c r="AC264" t="s">
        <v>24</v>
      </c>
      <c r="AD264" t="s">
        <v>24</v>
      </c>
      <c r="AE264" t="s">
        <v>24</v>
      </c>
      <c r="AF264">
        <v>0</v>
      </c>
      <c r="AG264">
        <v>17</v>
      </c>
      <c r="AH264" t="s">
        <v>24</v>
      </c>
      <c r="AI264">
        <v>0</v>
      </c>
      <c r="AJ264" t="s">
        <v>24</v>
      </c>
      <c r="AK264" t="s">
        <v>24</v>
      </c>
      <c r="AL264" t="s">
        <v>24</v>
      </c>
      <c r="AM264" t="s">
        <v>24</v>
      </c>
      <c r="AN264" t="s">
        <v>24</v>
      </c>
      <c r="AO264" t="s">
        <v>24</v>
      </c>
      <c r="AP264" t="s">
        <v>24</v>
      </c>
      <c r="AQ264" t="s">
        <v>24</v>
      </c>
      <c r="AR264" t="s">
        <v>24</v>
      </c>
      <c r="AS264" t="s">
        <v>24</v>
      </c>
      <c r="AT264" t="s">
        <v>24</v>
      </c>
    </row>
    <row r="265" spans="1:46" x14ac:dyDescent="0.15">
      <c r="A265">
        <v>30</v>
      </c>
      <c r="B265">
        <v>1</v>
      </c>
      <c r="C265">
        <v>8</v>
      </c>
      <c r="D265">
        <v>0</v>
      </c>
      <c r="G265">
        <v>1225</v>
      </c>
      <c r="H265">
        <v>0</v>
      </c>
      <c r="I265">
        <v>0</v>
      </c>
      <c r="J265">
        <v>0</v>
      </c>
      <c r="K265">
        <v>0</v>
      </c>
      <c r="R265" t="s">
        <v>2727</v>
      </c>
      <c r="S265">
        <v>0</v>
      </c>
      <c r="W265" t="s">
        <v>24</v>
      </c>
      <c r="Z265">
        <v>1</v>
      </c>
      <c r="AB265" t="s">
        <v>24</v>
      </c>
      <c r="AC265" t="s">
        <v>24</v>
      </c>
      <c r="AD265" t="s">
        <v>24</v>
      </c>
      <c r="AE265" t="s">
        <v>24</v>
      </c>
      <c r="AF265">
        <v>0</v>
      </c>
      <c r="AG265">
        <v>17</v>
      </c>
      <c r="AH265" t="s">
        <v>24</v>
      </c>
      <c r="AI265">
        <v>0</v>
      </c>
      <c r="AJ265" t="s">
        <v>24</v>
      </c>
      <c r="AK265" t="s">
        <v>24</v>
      </c>
      <c r="AL265" t="s">
        <v>24</v>
      </c>
      <c r="AM265" t="s">
        <v>24</v>
      </c>
      <c r="AN265" t="s">
        <v>24</v>
      </c>
      <c r="AO265" t="s">
        <v>24</v>
      </c>
      <c r="AP265" t="s">
        <v>24</v>
      </c>
      <c r="AQ265" t="s">
        <v>24</v>
      </c>
      <c r="AR265" t="s">
        <v>24</v>
      </c>
      <c r="AS265" t="s">
        <v>24</v>
      </c>
      <c r="AT265" t="s">
        <v>24</v>
      </c>
    </row>
    <row r="266" spans="1:46" x14ac:dyDescent="0.15">
      <c r="A266">
        <v>30</v>
      </c>
      <c r="B266">
        <v>2</v>
      </c>
      <c r="C266">
        <v>1</v>
      </c>
      <c r="D266">
        <v>0</v>
      </c>
      <c r="G266">
        <v>523</v>
      </c>
      <c r="H266">
        <v>0</v>
      </c>
      <c r="I266">
        <v>0</v>
      </c>
      <c r="J266">
        <v>0</v>
      </c>
      <c r="K266">
        <v>0</v>
      </c>
      <c r="R266" t="s">
        <v>2728</v>
      </c>
      <c r="S266">
        <v>0</v>
      </c>
      <c r="W266" t="s">
        <v>24</v>
      </c>
      <c r="Z266">
        <v>1</v>
      </c>
      <c r="AB266" t="s">
        <v>24</v>
      </c>
      <c r="AC266" t="s">
        <v>24</v>
      </c>
      <c r="AD266" t="s">
        <v>24</v>
      </c>
      <c r="AE266" t="s">
        <v>24</v>
      </c>
      <c r="AF266">
        <v>0</v>
      </c>
      <c r="AG266">
        <v>17</v>
      </c>
      <c r="AH266" t="s">
        <v>24</v>
      </c>
      <c r="AI266">
        <v>0</v>
      </c>
      <c r="AJ266" t="s">
        <v>24</v>
      </c>
      <c r="AK266" t="s">
        <v>24</v>
      </c>
      <c r="AL266" t="s">
        <v>24</v>
      </c>
      <c r="AM266" t="s">
        <v>24</v>
      </c>
      <c r="AN266" t="s">
        <v>24</v>
      </c>
      <c r="AO266" t="s">
        <v>24</v>
      </c>
      <c r="AP266" t="s">
        <v>24</v>
      </c>
      <c r="AQ266" t="s">
        <v>24</v>
      </c>
      <c r="AR266" t="s">
        <v>24</v>
      </c>
      <c r="AS266" t="s">
        <v>24</v>
      </c>
      <c r="AT266" t="s">
        <v>24</v>
      </c>
    </row>
    <row r="267" spans="1:46" x14ac:dyDescent="0.15">
      <c r="A267">
        <v>30</v>
      </c>
      <c r="B267">
        <v>2</v>
      </c>
      <c r="C267">
        <v>2</v>
      </c>
      <c r="D267">
        <v>0</v>
      </c>
      <c r="G267">
        <v>49</v>
      </c>
      <c r="H267">
        <v>0</v>
      </c>
      <c r="I267">
        <v>0</v>
      </c>
      <c r="J267">
        <v>0</v>
      </c>
      <c r="K267">
        <v>0</v>
      </c>
      <c r="R267" t="s">
        <v>2729</v>
      </c>
      <c r="S267">
        <v>0</v>
      </c>
      <c r="W267" t="s">
        <v>24</v>
      </c>
      <c r="Z267">
        <v>1</v>
      </c>
      <c r="AB267" t="s">
        <v>24</v>
      </c>
      <c r="AC267" t="s">
        <v>24</v>
      </c>
      <c r="AD267" t="s">
        <v>24</v>
      </c>
      <c r="AE267" t="s">
        <v>24</v>
      </c>
      <c r="AF267">
        <v>0</v>
      </c>
      <c r="AG267">
        <v>17</v>
      </c>
      <c r="AH267" t="s">
        <v>24</v>
      </c>
      <c r="AI267">
        <v>0</v>
      </c>
      <c r="AJ267" t="s">
        <v>24</v>
      </c>
      <c r="AK267" t="s">
        <v>24</v>
      </c>
      <c r="AL267" t="s">
        <v>24</v>
      </c>
      <c r="AM267" t="s">
        <v>24</v>
      </c>
      <c r="AN267" t="s">
        <v>24</v>
      </c>
      <c r="AO267" t="s">
        <v>24</v>
      </c>
      <c r="AP267" t="s">
        <v>24</v>
      </c>
      <c r="AQ267" t="s">
        <v>24</v>
      </c>
      <c r="AR267" t="s">
        <v>24</v>
      </c>
      <c r="AS267" t="s">
        <v>24</v>
      </c>
      <c r="AT267" t="s">
        <v>24</v>
      </c>
    </row>
    <row r="268" spans="1:46" x14ac:dyDescent="0.15">
      <c r="A268">
        <v>30</v>
      </c>
      <c r="B268">
        <v>2</v>
      </c>
      <c r="C268">
        <v>3</v>
      </c>
      <c r="D268">
        <v>0</v>
      </c>
      <c r="G268">
        <v>69</v>
      </c>
      <c r="H268">
        <v>0</v>
      </c>
      <c r="I268">
        <v>0</v>
      </c>
      <c r="J268">
        <v>0</v>
      </c>
      <c r="K268">
        <v>0</v>
      </c>
      <c r="R268" t="s">
        <v>2730</v>
      </c>
      <c r="S268">
        <v>0</v>
      </c>
      <c r="W268" t="s">
        <v>24</v>
      </c>
      <c r="Z268">
        <v>1</v>
      </c>
      <c r="AB268" t="s">
        <v>24</v>
      </c>
      <c r="AC268" t="s">
        <v>24</v>
      </c>
      <c r="AD268" t="s">
        <v>24</v>
      </c>
      <c r="AE268" t="s">
        <v>24</v>
      </c>
      <c r="AF268">
        <v>0</v>
      </c>
      <c r="AG268">
        <v>17</v>
      </c>
      <c r="AH268" t="s">
        <v>24</v>
      </c>
      <c r="AI268">
        <v>0</v>
      </c>
      <c r="AJ268" t="s">
        <v>24</v>
      </c>
      <c r="AK268" t="s">
        <v>24</v>
      </c>
      <c r="AL268" t="s">
        <v>24</v>
      </c>
      <c r="AM268" t="s">
        <v>24</v>
      </c>
      <c r="AN268" t="s">
        <v>24</v>
      </c>
      <c r="AO268" t="s">
        <v>24</v>
      </c>
      <c r="AP268" t="s">
        <v>24</v>
      </c>
      <c r="AQ268" t="s">
        <v>24</v>
      </c>
      <c r="AR268" t="s">
        <v>24</v>
      </c>
      <c r="AS268" t="s">
        <v>24</v>
      </c>
      <c r="AT268" t="s">
        <v>24</v>
      </c>
    </row>
    <row r="269" spans="1:46" x14ac:dyDescent="0.15">
      <c r="A269">
        <v>30</v>
      </c>
      <c r="B269">
        <v>2</v>
      </c>
      <c r="C269">
        <v>4</v>
      </c>
      <c r="D269">
        <v>0</v>
      </c>
      <c r="G269">
        <v>1012</v>
      </c>
      <c r="H269">
        <v>0</v>
      </c>
      <c r="I269">
        <v>0</v>
      </c>
      <c r="J269">
        <v>0</v>
      </c>
      <c r="K269">
        <v>0</v>
      </c>
      <c r="R269" t="s">
        <v>2731</v>
      </c>
      <c r="S269">
        <v>0</v>
      </c>
      <c r="W269" t="s">
        <v>24</v>
      </c>
      <c r="Z269">
        <v>1</v>
      </c>
      <c r="AB269" t="s">
        <v>24</v>
      </c>
      <c r="AC269" t="s">
        <v>24</v>
      </c>
      <c r="AD269" t="s">
        <v>24</v>
      </c>
      <c r="AE269" t="s">
        <v>24</v>
      </c>
      <c r="AF269">
        <v>0</v>
      </c>
      <c r="AG269">
        <v>17</v>
      </c>
      <c r="AH269" t="s">
        <v>24</v>
      </c>
      <c r="AI269">
        <v>0</v>
      </c>
      <c r="AJ269" t="s">
        <v>24</v>
      </c>
      <c r="AK269" t="s">
        <v>24</v>
      </c>
      <c r="AL269" t="s">
        <v>24</v>
      </c>
      <c r="AM269" t="s">
        <v>24</v>
      </c>
      <c r="AN269" t="s">
        <v>24</v>
      </c>
      <c r="AO269" t="s">
        <v>24</v>
      </c>
      <c r="AP269" t="s">
        <v>24</v>
      </c>
      <c r="AQ269" t="s">
        <v>24</v>
      </c>
      <c r="AR269" t="s">
        <v>24</v>
      </c>
      <c r="AS269" t="s">
        <v>24</v>
      </c>
      <c r="AT269" t="s">
        <v>24</v>
      </c>
    </row>
    <row r="270" spans="1:46" x14ac:dyDescent="0.15">
      <c r="A270">
        <v>30</v>
      </c>
      <c r="B270">
        <v>2</v>
      </c>
      <c r="C270">
        <v>5</v>
      </c>
      <c r="D270">
        <v>0</v>
      </c>
      <c r="G270">
        <v>512</v>
      </c>
      <c r="H270">
        <v>0</v>
      </c>
      <c r="I270">
        <v>0</v>
      </c>
      <c r="J270">
        <v>0</v>
      </c>
      <c r="K270">
        <v>0</v>
      </c>
      <c r="R270" t="s">
        <v>2732</v>
      </c>
      <c r="S270">
        <v>0</v>
      </c>
      <c r="W270" t="s">
        <v>24</v>
      </c>
      <c r="Z270">
        <v>1</v>
      </c>
      <c r="AB270" t="s">
        <v>24</v>
      </c>
      <c r="AC270" t="s">
        <v>24</v>
      </c>
      <c r="AD270" t="s">
        <v>24</v>
      </c>
      <c r="AE270" t="s">
        <v>24</v>
      </c>
      <c r="AF270">
        <v>0</v>
      </c>
      <c r="AG270">
        <v>17</v>
      </c>
      <c r="AH270" t="s">
        <v>24</v>
      </c>
      <c r="AI270">
        <v>0</v>
      </c>
      <c r="AJ270" t="s">
        <v>24</v>
      </c>
      <c r="AK270" t="s">
        <v>24</v>
      </c>
      <c r="AL270" t="s">
        <v>24</v>
      </c>
      <c r="AM270" t="s">
        <v>24</v>
      </c>
      <c r="AN270" t="s">
        <v>24</v>
      </c>
      <c r="AO270" t="s">
        <v>24</v>
      </c>
      <c r="AP270" t="s">
        <v>24</v>
      </c>
      <c r="AQ270" t="s">
        <v>24</v>
      </c>
      <c r="AR270" t="s">
        <v>24</v>
      </c>
      <c r="AS270" t="s">
        <v>24</v>
      </c>
      <c r="AT270" t="s">
        <v>24</v>
      </c>
    </row>
    <row r="271" spans="1:46" x14ac:dyDescent="0.15">
      <c r="A271">
        <v>30</v>
      </c>
      <c r="B271">
        <v>2</v>
      </c>
      <c r="C271">
        <v>6</v>
      </c>
      <c r="D271">
        <v>0</v>
      </c>
      <c r="G271">
        <v>1152</v>
      </c>
      <c r="H271">
        <v>0</v>
      </c>
      <c r="I271">
        <v>0</v>
      </c>
      <c r="J271">
        <v>0</v>
      </c>
      <c r="K271">
        <v>0</v>
      </c>
      <c r="R271" t="s">
        <v>2733</v>
      </c>
      <c r="S271">
        <v>0</v>
      </c>
      <c r="W271" t="s">
        <v>24</v>
      </c>
      <c r="Z271">
        <v>1</v>
      </c>
      <c r="AB271" t="s">
        <v>24</v>
      </c>
      <c r="AC271" t="s">
        <v>24</v>
      </c>
      <c r="AD271" t="s">
        <v>24</v>
      </c>
      <c r="AE271" t="s">
        <v>24</v>
      </c>
      <c r="AF271">
        <v>0</v>
      </c>
      <c r="AG271">
        <v>17</v>
      </c>
      <c r="AH271" t="s">
        <v>24</v>
      </c>
      <c r="AI271">
        <v>0</v>
      </c>
      <c r="AJ271" t="s">
        <v>24</v>
      </c>
      <c r="AK271" t="s">
        <v>24</v>
      </c>
      <c r="AL271" t="s">
        <v>24</v>
      </c>
      <c r="AM271" t="s">
        <v>24</v>
      </c>
      <c r="AN271" t="s">
        <v>24</v>
      </c>
      <c r="AO271" t="s">
        <v>24</v>
      </c>
      <c r="AP271" t="s">
        <v>24</v>
      </c>
      <c r="AQ271" t="s">
        <v>24</v>
      </c>
      <c r="AR271" t="s">
        <v>24</v>
      </c>
      <c r="AS271" t="s">
        <v>24</v>
      </c>
      <c r="AT271" t="s">
        <v>24</v>
      </c>
    </row>
    <row r="272" spans="1:46" x14ac:dyDescent="0.15">
      <c r="A272">
        <v>30</v>
      </c>
      <c r="B272">
        <v>2</v>
      </c>
      <c r="C272">
        <v>7</v>
      </c>
      <c r="D272">
        <v>0</v>
      </c>
      <c r="G272">
        <v>101</v>
      </c>
      <c r="H272">
        <v>0</v>
      </c>
      <c r="I272">
        <v>0</v>
      </c>
      <c r="J272">
        <v>0</v>
      </c>
      <c r="K272">
        <v>0</v>
      </c>
      <c r="R272" t="s">
        <v>2734</v>
      </c>
      <c r="S272">
        <v>0</v>
      </c>
      <c r="W272" t="s">
        <v>24</v>
      </c>
      <c r="Z272">
        <v>1</v>
      </c>
      <c r="AB272" t="s">
        <v>24</v>
      </c>
      <c r="AC272" t="s">
        <v>24</v>
      </c>
      <c r="AD272" t="s">
        <v>24</v>
      </c>
      <c r="AE272" t="s">
        <v>24</v>
      </c>
      <c r="AF272">
        <v>0</v>
      </c>
      <c r="AG272">
        <v>17</v>
      </c>
      <c r="AH272" t="s">
        <v>24</v>
      </c>
      <c r="AI272">
        <v>0</v>
      </c>
      <c r="AJ272" t="s">
        <v>24</v>
      </c>
      <c r="AK272" t="s">
        <v>24</v>
      </c>
      <c r="AL272" t="s">
        <v>24</v>
      </c>
      <c r="AM272" t="s">
        <v>24</v>
      </c>
      <c r="AN272" t="s">
        <v>24</v>
      </c>
      <c r="AO272" t="s">
        <v>24</v>
      </c>
      <c r="AP272" t="s">
        <v>24</v>
      </c>
      <c r="AQ272" t="s">
        <v>24</v>
      </c>
      <c r="AR272" t="s">
        <v>24</v>
      </c>
      <c r="AS272" t="s">
        <v>24</v>
      </c>
      <c r="AT272" t="s">
        <v>24</v>
      </c>
    </row>
    <row r="273" spans="1:46" x14ac:dyDescent="0.15">
      <c r="A273">
        <v>30</v>
      </c>
      <c r="B273">
        <v>2</v>
      </c>
      <c r="C273">
        <v>8</v>
      </c>
      <c r="D273">
        <v>0</v>
      </c>
      <c r="G273">
        <v>1093</v>
      </c>
      <c r="H273">
        <v>0</v>
      </c>
      <c r="I273">
        <v>0</v>
      </c>
      <c r="J273">
        <v>0</v>
      </c>
      <c r="K273">
        <v>0</v>
      </c>
      <c r="R273" t="s">
        <v>2735</v>
      </c>
      <c r="S273">
        <v>0</v>
      </c>
      <c r="W273" t="s">
        <v>24</v>
      </c>
      <c r="Z273">
        <v>1</v>
      </c>
      <c r="AB273" t="s">
        <v>24</v>
      </c>
      <c r="AC273" t="s">
        <v>24</v>
      </c>
      <c r="AD273" t="s">
        <v>24</v>
      </c>
      <c r="AE273" t="s">
        <v>24</v>
      </c>
      <c r="AF273">
        <v>0</v>
      </c>
      <c r="AG273">
        <v>17</v>
      </c>
      <c r="AH273" t="s">
        <v>24</v>
      </c>
      <c r="AI273">
        <v>0</v>
      </c>
      <c r="AJ273" t="s">
        <v>24</v>
      </c>
      <c r="AK273" t="s">
        <v>24</v>
      </c>
      <c r="AL273" t="s">
        <v>24</v>
      </c>
      <c r="AM273" t="s">
        <v>24</v>
      </c>
      <c r="AN273" t="s">
        <v>24</v>
      </c>
      <c r="AO273" t="s">
        <v>24</v>
      </c>
      <c r="AP273" t="s">
        <v>24</v>
      </c>
      <c r="AQ273" t="s">
        <v>24</v>
      </c>
      <c r="AR273" t="s">
        <v>24</v>
      </c>
      <c r="AS273" t="s">
        <v>24</v>
      </c>
      <c r="AT273" t="s">
        <v>24</v>
      </c>
    </row>
    <row r="274" spans="1:46" x14ac:dyDescent="0.15">
      <c r="A274">
        <v>31</v>
      </c>
      <c r="B274">
        <v>1</v>
      </c>
      <c r="C274">
        <v>1</v>
      </c>
      <c r="D274">
        <v>0</v>
      </c>
      <c r="G274">
        <v>1195</v>
      </c>
      <c r="H274">
        <v>0</v>
      </c>
      <c r="I274">
        <v>0</v>
      </c>
      <c r="J274">
        <v>0</v>
      </c>
      <c r="K274">
        <v>0</v>
      </c>
      <c r="R274" t="s">
        <v>2736</v>
      </c>
      <c r="S274">
        <v>0</v>
      </c>
      <c r="W274" t="s">
        <v>24</v>
      </c>
      <c r="Z274">
        <v>1</v>
      </c>
      <c r="AB274" t="s">
        <v>24</v>
      </c>
      <c r="AC274" t="s">
        <v>24</v>
      </c>
      <c r="AD274" t="s">
        <v>24</v>
      </c>
      <c r="AE274" t="s">
        <v>24</v>
      </c>
      <c r="AF274">
        <v>0</v>
      </c>
      <c r="AG274">
        <v>18</v>
      </c>
      <c r="AH274" t="s">
        <v>24</v>
      </c>
      <c r="AI274">
        <v>0</v>
      </c>
      <c r="AJ274" t="s">
        <v>24</v>
      </c>
      <c r="AK274" t="s">
        <v>24</v>
      </c>
      <c r="AL274" t="s">
        <v>24</v>
      </c>
      <c r="AM274" t="s">
        <v>24</v>
      </c>
      <c r="AN274" t="s">
        <v>24</v>
      </c>
      <c r="AO274" t="s">
        <v>24</v>
      </c>
      <c r="AP274" t="s">
        <v>24</v>
      </c>
      <c r="AQ274" t="s">
        <v>24</v>
      </c>
      <c r="AR274" t="s">
        <v>24</v>
      </c>
      <c r="AS274" t="s">
        <v>24</v>
      </c>
      <c r="AT274" t="s">
        <v>24</v>
      </c>
    </row>
    <row r="275" spans="1:46" x14ac:dyDescent="0.15">
      <c r="A275">
        <v>31</v>
      </c>
      <c r="B275">
        <v>1</v>
      </c>
      <c r="C275">
        <v>2</v>
      </c>
      <c r="D275">
        <v>0</v>
      </c>
      <c r="G275">
        <v>1210</v>
      </c>
      <c r="H275">
        <v>0</v>
      </c>
      <c r="I275">
        <v>0</v>
      </c>
      <c r="J275">
        <v>0</v>
      </c>
      <c r="K275">
        <v>0</v>
      </c>
      <c r="R275" t="s">
        <v>2737</v>
      </c>
      <c r="S275">
        <v>0</v>
      </c>
      <c r="W275" t="s">
        <v>24</v>
      </c>
      <c r="Z275">
        <v>1</v>
      </c>
      <c r="AB275" t="s">
        <v>24</v>
      </c>
      <c r="AC275" t="s">
        <v>24</v>
      </c>
      <c r="AD275" t="s">
        <v>24</v>
      </c>
      <c r="AE275" t="s">
        <v>24</v>
      </c>
      <c r="AF275">
        <v>0</v>
      </c>
      <c r="AG275">
        <v>18</v>
      </c>
      <c r="AH275" t="s">
        <v>24</v>
      </c>
      <c r="AI275">
        <v>0</v>
      </c>
      <c r="AJ275" t="s">
        <v>24</v>
      </c>
      <c r="AK275" t="s">
        <v>24</v>
      </c>
      <c r="AL275" t="s">
        <v>24</v>
      </c>
      <c r="AM275" t="s">
        <v>24</v>
      </c>
      <c r="AN275" t="s">
        <v>24</v>
      </c>
      <c r="AO275" t="s">
        <v>24</v>
      </c>
      <c r="AP275" t="s">
        <v>24</v>
      </c>
      <c r="AQ275" t="s">
        <v>24</v>
      </c>
      <c r="AR275" t="s">
        <v>24</v>
      </c>
      <c r="AS275" t="s">
        <v>24</v>
      </c>
      <c r="AT275" t="s">
        <v>24</v>
      </c>
    </row>
    <row r="276" spans="1:46" x14ac:dyDescent="0.15">
      <c r="A276">
        <v>31</v>
      </c>
      <c r="B276">
        <v>1</v>
      </c>
      <c r="C276">
        <v>3</v>
      </c>
      <c r="D276">
        <v>0</v>
      </c>
      <c r="G276">
        <v>1048</v>
      </c>
      <c r="H276">
        <v>0</v>
      </c>
      <c r="I276">
        <v>0</v>
      </c>
      <c r="J276">
        <v>0</v>
      </c>
      <c r="K276">
        <v>0</v>
      </c>
      <c r="R276" t="s">
        <v>2738</v>
      </c>
      <c r="S276">
        <v>0</v>
      </c>
      <c r="W276" t="s">
        <v>24</v>
      </c>
      <c r="Z276">
        <v>1</v>
      </c>
      <c r="AB276" t="s">
        <v>24</v>
      </c>
      <c r="AC276" t="s">
        <v>24</v>
      </c>
      <c r="AD276" t="s">
        <v>24</v>
      </c>
      <c r="AE276" t="s">
        <v>24</v>
      </c>
      <c r="AF276">
        <v>0</v>
      </c>
      <c r="AG276">
        <v>18</v>
      </c>
      <c r="AH276" t="s">
        <v>24</v>
      </c>
      <c r="AI276">
        <v>0</v>
      </c>
      <c r="AJ276" t="s">
        <v>24</v>
      </c>
      <c r="AK276" t="s">
        <v>24</v>
      </c>
      <c r="AL276" t="s">
        <v>24</v>
      </c>
      <c r="AM276" t="s">
        <v>24</v>
      </c>
      <c r="AN276" t="s">
        <v>24</v>
      </c>
      <c r="AO276" t="s">
        <v>24</v>
      </c>
      <c r="AP276" t="s">
        <v>24</v>
      </c>
      <c r="AQ276" t="s">
        <v>24</v>
      </c>
      <c r="AR276" t="s">
        <v>24</v>
      </c>
      <c r="AS276" t="s">
        <v>24</v>
      </c>
      <c r="AT276" t="s">
        <v>24</v>
      </c>
    </row>
    <row r="277" spans="1:46" x14ac:dyDescent="0.15">
      <c r="A277">
        <v>31</v>
      </c>
      <c r="B277">
        <v>1</v>
      </c>
      <c r="C277">
        <v>4</v>
      </c>
      <c r="D277">
        <v>0</v>
      </c>
      <c r="G277">
        <v>1170</v>
      </c>
      <c r="H277">
        <v>0</v>
      </c>
      <c r="I277">
        <v>0</v>
      </c>
      <c r="J277">
        <v>0</v>
      </c>
      <c r="K277">
        <v>0</v>
      </c>
      <c r="R277" t="s">
        <v>2739</v>
      </c>
      <c r="S277">
        <v>0</v>
      </c>
      <c r="W277" t="s">
        <v>24</v>
      </c>
      <c r="Z277">
        <v>1</v>
      </c>
      <c r="AB277" t="s">
        <v>24</v>
      </c>
      <c r="AC277" t="s">
        <v>24</v>
      </c>
      <c r="AD277" t="s">
        <v>24</v>
      </c>
      <c r="AE277" t="s">
        <v>24</v>
      </c>
      <c r="AF277">
        <v>0</v>
      </c>
      <c r="AG277">
        <v>18</v>
      </c>
      <c r="AH277" t="s">
        <v>24</v>
      </c>
      <c r="AI277">
        <v>0</v>
      </c>
      <c r="AJ277" t="s">
        <v>24</v>
      </c>
      <c r="AK277" t="s">
        <v>24</v>
      </c>
      <c r="AL277" t="s">
        <v>24</v>
      </c>
      <c r="AM277" t="s">
        <v>24</v>
      </c>
      <c r="AN277" t="s">
        <v>24</v>
      </c>
      <c r="AO277" t="s">
        <v>24</v>
      </c>
      <c r="AP277" t="s">
        <v>24</v>
      </c>
      <c r="AQ277" t="s">
        <v>24</v>
      </c>
      <c r="AR277" t="s">
        <v>24</v>
      </c>
      <c r="AS277" t="s">
        <v>24</v>
      </c>
      <c r="AT277" t="s">
        <v>24</v>
      </c>
    </row>
    <row r="278" spans="1:46" x14ac:dyDescent="0.15">
      <c r="A278">
        <v>31</v>
      </c>
      <c r="B278">
        <v>1</v>
      </c>
      <c r="C278">
        <v>5</v>
      </c>
      <c r="D278">
        <v>0</v>
      </c>
      <c r="G278">
        <v>1179</v>
      </c>
      <c r="H278">
        <v>0</v>
      </c>
      <c r="I278">
        <v>0</v>
      </c>
      <c r="J278">
        <v>0</v>
      </c>
      <c r="K278">
        <v>0</v>
      </c>
      <c r="R278" t="s">
        <v>2740</v>
      </c>
      <c r="S278">
        <v>0</v>
      </c>
      <c r="W278" t="s">
        <v>24</v>
      </c>
      <c r="Z278">
        <v>1</v>
      </c>
      <c r="AB278" t="s">
        <v>24</v>
      </c>
      <c r="AC278" t="s">
        <v>24</v>
      </c>
      <c r="AD278" t="s">
        <v>24</v>
      </c>
      <c r="AE278" t="s">
        <v>24</v>
      </c>
      <c r="AF278">
        <v>0</v>
      </c>
      <c r="AG278">
        <v>18</v>
      </c>
      <c r="AH278" t="s">
        <v>24</v>
      </c>
      <c r="AI278">
        <v>0</v>
      </c>
      <c r="AJ278" t="s">
        <v>24</v>
      </c>
      <c r="AK278" t="s">
        <v>24</v>
      </c>
      <c r="AL278" t="s">
        <v>24</v>
      </c>
      <c r="AM278" t="s">
        <v>24</v>
      </c>
      <c r="AN278" t="s">
        <v>24</v>
      </c>
      <c r="AO278" t="s">
        <v>24</v>
      </c>
      <c r="AP278" t="s">
        <v>24</v>
      </c>
      <c r="AQ278" t="s">
        <v>24</v>
      </c>
      <c r="AR278" t="s">
        <v>24</v>
      </c>
      <c r="AS278" t="s">
        <v>24</v>
      </c>
      <c r="AT278" t="s">
        <v>24</v>
      </c>
    </row>
    <row r="279" spans="1:46" x14ac:dyDescent="0.15">
      <c r="A279">
        <v>31</v>
      </c>
      <c r="B279">
        <v>1</v>
      </c>
      <c r="C279">
        <v>6</v>
      </c>
      <c r="D279">
        <v>0</v>
      </c>
      <c r="G279">
        <v>1049</v>
      </c>
      <c r="H279">
        <v>0</v>
      </c>
      <c r="I279">
        <v>0</v>
      </c>
      <c r="J279">
        <v>0</v>
      </c>
      <c r="K279">
        <v>0</v>
      </c>
      <c r="R279" t="s">
        <v>2741</v>
      </c>
      <c r="S279">
        <v>0</v>
      </c>
      <c r="W279" t="s">
        <v>24</v>
      </c>
      <c r="Z279">
        <v>1</v>
      </c>
      <c r="AB279" t="s">
        <v>24</v>
      </c>
      <c r="AC279" t="s">
        <v>24</v>
      </c>
      <c r="AD279" t="s">
        <v>24</v>
      </c>
      <c r="AE279" t="s">
        <v>24</v>
      </c>
      <c r="AF279">
        <v>0</v>
      </c>
      <c r="AG279">
        <v>18</v>
      </c>
      <c r="AH279" t="s">
        <v>24</v>
      </c>
      <c r="AI279">
        <v>0</v>
      </c>
      <c r="AJ279" t="s">
        <v>24</v>
      </c>
      <c r="AK279" t="s">
        <v>24</v>
      </c>
      <c r="AL279" t="s">
        <v>24</v>
      </c>
      <c r="AM279" t="s">
        <v>24</v>
      </c>
      <c r="AN279" t="s">
        <v>24</v>
      </c>
      <c r="AO279" t="s">
        <v>24</v>
      </c>
      <c r="AP279" t="s">
        <v>24</v>
      </c>
      <c r="AQ279" t="s">
        <v>24</v>
      </c>
      <c r="AR279" t="s">
        <v>24</v>
      </c>
      <c r="AS279" t="s">
        <v>24</v>
      </c>
      <c r="AT279" t="s">
        <v>24</v>
      </c>
    </row>
    <row r="280" spans="1:46" x14ac:dyDescent="0.15">
      <c r="A280">
        <v>31</v>
      </c>
      <c r="B280">
        <v>1</v>
      </c>
      <c r="C280">
        <v>7</v>
      </c>
      <c r="D280">
        <v>0</v>
      </c>
      <c r="G280">
        <v>1578</v>
      </c>
      <c r="H280">
        <v>0</v>
      </c>
      <c r="I280">
        <v>0</v>
      </c>
      <c r="J280">
        <v>0</v>
      </c>
      <c r="K280">
        <v>0</v>
      </c>
      <c r="R280" t="s">
        <v>2742</v>
      </c>
      <c r="S280">
        <v>0</v>
      </c>
      <c r="W280" t="s">
        <v>24</v>
      </c>
      <c r="Z280">
        <v>1</v>
      </c>
      <c r="AB280" t="s">
        <v>24</v>
      </c>
      <c r="AC280" t="s">
        <v>24</v>
      </c>
      <c r="AD280" t="s">
        <v>24</v>
      </c>
      <c r="AE280" t="s">
        <v>24</v>
      </c>
      <c r="AF280">
        <v>0</v>
      </c>
      <c r="AG280">
        <v>18</v>
      </c>
      <c r="AH280" t="s">
        <v>24</v>
      </c>
      <c r="AI280">
        <v>0</v>
      </c>
      <c r="AJ280" t="s">
        <v>24</v>
      </c>
      <c r="AK280" t="s">
        <v>24</v>
      </c>
      <c r="AL280" t="s">
        <v>24</v>
      </c>
      <c r="AM280" t="s">
        <v>24</v>
      </c>
      <c r="AN280" t="s">
        <v>24</v>
      </c>
      <c r="AO280" t="s">
        <v>24</v>
      </c>
      <c r="AP280" t="s">
        <v>24</v>
      </c>
      <c r="AQ280" t="s">
        <v>24</v>
      </c>
      <c r="AR280" t="s">
        <v>24</v>
      </c>
      <c r="AS280" t="s">
        <v>24</v>
      </c>
      <c r="AT280" t="s">
        <v>24</v>
      </c>
    </row>
    <row r="281" spans="1:46" x14ac:dyDescent="0.15">
      <c r="A281">
        <v>31</v>
      </c>
      <c r="B281">
        <v>1</v>
      </c>
      <c r="C281">
        <v>8</v>
      </c>
      <c r="D281">
        <v>0</v>
      </c>
      <c r="G281">
        <v>0</v>
      </c>
      <c r="H281">
        <v>0</v>
      </c>
      <c r="I281">
        <v>0</v>
      </c>
      <c r="J281">
        <v>0</v>
      </c>
      <c r="K281">
        <v>0</v>
      </c>
      <c r="S281">
        <v>0</v>
      </c>
      <c r="Z281">
        <v>0</v>
      </c>
      <c r="AB281" t="s">
        <v>24</v>
      </c>
      <c r="AC281" t="s">
        <v>24</v>
      </c>
      <c r="AD281" t="s">
        <v>24</v>
      </c>
      <c r="AE281" t="s">
        <v>24</v>
      </c>
      <c r="AF281">
        <v>0</v>
      </c>
      <c r="AG281">
        <v>18</v>
      </c>
      <c r="AH281" t="s">
        <v>24</v>
      </c>
      <c r="AI281">
        <v>0</v>
      </c>
      <c r="AJ281" t="s">
        <v>24</v>
      </c>
      <c r="AK281" t="s">
        <v>24</v>
      </c>
      <c r="AL281" t="s">
        <v>24</v>
      </c>
      <c r="AM281" t="s">
        <v>24</v>
      </c>
      <c r="AN281" t="s">
        <v>24</v>
      </c>
      <c r="AO281" t="s">
        <v>24</v>
      </c>
      <c r="AP281" t="s">
        <v>24</v>
      </c>
      <c r="AQ281" t="s">
        <v>24</v>
      </c>
      <c r="AR281" t="s">
        <v>24</v>
      </c>
      <c r="AS281" t="s">
        <v>24</v>
      </c>
      <c r="AT281" t="s">
        <v>24</v>
      </c>
    </row>
    <row r="282" spans="1:46" x14ac:dyDescent="0.15">
      <c r="A282">
        <v>31</v>
      </c>
      <c r="B282">
        <v>2</v>
      </c>
      <c r="C282">
        <v>1</v>
      </c>
      <c r="D282">
        <v>0</v>
      </c>
      <c r="G282">
        <v>1180</v>
      </c>
      <c r="H282">
        <v>0</v>
      </c>
      <c r="I282">
        <v>0</v>
      </c>
      <c r="J282">
        <v>0</v>
      </c>
      <c r="K282">
        <v>0</v>
      </c>
      <c r="R282" t="s">
        <v>2743</v>
      </c>
      <c r="S282">
        <v>0</v>
      </c>
      <c r="W282" t="s">
        <v>24</v>
      </c>
      <c r="Z282">
        <v>1</v>
      </c>
      <c r="AB282" t="s">
        <v>24</v>
      </c>
      <c r="AC282" t="s">
        <v>24</v>
      </c>
      <c r="AD282" t="s">
        <v>24</v>
      </c>
      <c r="AE282" t="s">
        <v>24</v>
      </c>
      <c r="AF282">
        <v>0</v>
      </c>
      <c r="AG282">
        <v>18</v>
      </c>
      <c r="AH282" t="s">
        <v>24</v>
      </c>
      <c r="AI282">
        <v>0</v>
      </c>
      <c r="AJ282" t="s">
        <v>24</v>
      </c>
      <c r="AK282" t="s">
        <v>24</v>
      </c>
      <c r="AL282" t="s">
        <v>24</v>
      </c>
      <c r="AM282" t="s">
        <v>24</v>
      </c>
      <c r="AN282" t="s">
        <v>24</v>
      </c>
      <c r="AO282" t="s">
        <v>24</v>
      </c>
      <c r="AP282" t="s">
        <v>24</v>
      </c>
      <c r="AQ282" t="s">
        <v>24</v>
      </c>
      <c r="AR282" t="s">
        <v>24</v>
      </c>
      <c r="AS282" t="s">
        <v>24</v>
      </c>
      <c r="AT282" t="s">
        <v>24</v>
      </c>
    </row>
    <row r="283" spans="1:46" x14ac:dyDescent="0.15">
      <c r="A283">
        <v>31</v>
      </c>
      <c r="B283">
        <v>2</v>
      </c>
      <c r="C283">
        <v>2</v>
      </c>
      <c r="D283">
        <v>0</v>
      </c>
      <c r="G283">
        <v>1051</v>
      </c>
      <c r="H283">
        <v>0</v>
      </c>
      <c r="I283">
        <v>0</v>
      </c>
      <c r="J283">
        <v>0</v>
      </c>
      <c r="K283">
        <v>0</v>
      </c>
      <c r="R283" t="s">
        <v>2744</v>
      </c>
      <c r="S283">
        <v>0</v>
      </c>
      <c r="W283" t="s">
        <v>24</v>
      </c>
      <c r="Z283">
        <v>1</v>
      </c>
      <c r="AB283" t="s">
        <v>24</v>
      </c>
      <c r="AC283" t="s">
        <v>24</v>
      </c>
      <c r="AD283" t="s">
        <v>24</v>
      </c>
      <c r="AE283" t="s">
        <v>24</v>
      </c>
      <c r="AF283">
        <v>0</v>
      </c>
      <c r="AG283">
        <v>18</v>
      </c>
      <c r="AH283" t="s">
        <v>24</v>
      </c>
      <c r="AI283">
        <v>0</v>
      </c>
      <c r="AJ283" t="s">
        <v>24</v>
      </c>
      <c r="AK283" t="s">
        <v>24</v>
      </c>
      <c r="AL283" t="s">
        <v>24</v>
      </c>
      <c r="AM283" t="s">
        <v>24</v>
      </c>
      <c r="AN283" t="s">
        <v>24</v>
      </c>
      <c r="AO283" t="s">
        <v>24</v>
      </c>
      <c r="AP283" t="s">
        <v>24</v>
      </c>
      <c r="AQ283" t="s">
        <v>24</v>
      </c>
      <c r="AR283" t="s">
        <v>24</v>
      </c>
      <c r="AS283" t="s">
        <v>24</v>
      </c>
      <c r="AT283" t="s">
        <v>24</v>
      </c>
    </row>
    <row r="284" spans="1:46" x14ac:dyDescent="0.15">
      <c r="A284">
        <v>31</v>
      </c>
      <c r="B284">
        <v>2</v>
      </c>
      <c r="C284">
        <v>3</v>
      </c>
      <c r="D284">
        <v>0</v>
      </c>
      <c r="G284">
        <v>10</v>
      </c>
      <c r="H284">
        <v>0</v>
      </c>
      <c r="I284">
        <v>0</v>
      </c>
      <c r="J284">
        <v>0</v>
      </c>
      <c r="K284">
        <v>0</v>
      </c>
      <c r="R284" t="s">
        <v>2745</v>
      </c>
      <c r="S284">
        <v>0</v>
      </c>
      <c r="W284" t="s">
        <v>24</v>
      </c>
      <c r="Z284">
        <v>1</v>
      </c>
      <c r="AB284" t="s">
        <v>24</v>
      </c>
      <c r="AC284" t="s">
        <v>24</v>
      </c>
      <c r="AD284" t="s">
        <v>24</v>
      </c>
      <c r="AE284" t="s">
        <v>24</v>
      </c>
      <c r="AF284">
        <v>0</v>
      </c>
      <c r="AG284">
        <v>18</v>
      </c>
      <c r="AH284" t="s">
        <v>24</v>
      </c>
      <c r="AI284">
        <v>0</v>
      </c>
      <c r="AJ284" t="s">
        <v>24</v>
      </c>
      <c r="AK284" t="s">
        <v>24</v>
      </c>
      <c r="AL284" t="s">
        <v>24</v>
      </c>
      <c r="AM284" t="s">
        <v>24</v>
      </c>
      <c r="AN284" t="s">
        <v>24</v>
      </c>
      <c r="AO284" t="s">
        <v>24</v>
      </c>
      <c r="AP284" t="s">
        <v>24</v>
      </c>
      <c r="AQ284" t="s">
        <v>24</v>
      </c>
      <c r="AR284" t="s">
        <v>24</v>
      </c>
      <c r="AS284" t="s">
        <v>24</v>
      </c>
      <c r="AT284" t="s">
        <v>24</v>
      </c>
    </row>
    <row r="285" spans="1:46" x14ac:dyDescent="0.15">
      <c r="A285">
        <v>31</v>
      </c>
      <c r="B285">
        <v>2</v>
      </c>
      <c r="C285">
        <v>4</v>
      </c>
      <c r="D285">
        <v>0</v>
      </c>
      <c r="G285">
        <v>1047</v>
      </c>
      <c r="H285">
        <v>0</v>
      </c>
      <c r="I285">
        <v>0</v>
      </c>
      <c r="J285">
        <v>0</v>
      </c>
      <c r="K285">
        <v>0</v>
      </c>
      <c r="R285" t="s">
        <v>2746</v>
      </c>
      <c r="S285">
        <v>0</v>
      </c>
      <c r="W285" t="s">
        <v>24</v>
      </c>
      <c r="Z285">
        <v>1</v>
      </c>
      <c r="AB285" t="s">
        <v>24</v>
      </c>
      <c r="AC285" t="s">
        <v>24</v>
      </c>
      <c r="AD285" t="s">
        <v>24</v>
      </c>
      <c r="AE285" t="s">
        <v>24</v>
      </c>
      <c r="AF285">
        <v>0</v>
      </c>
      <c r="AG285">
        <v>18</v>
      </c>
      <c r="AH285" t="s">
        <v>24</v>
      </c>
      <c r="AI285">
        <v>0</v>
      </c>
      <c r="AJ285" t="s">
        <v>24</v>
      </c>
      <c r="AK285" t="s">
        <v>24</v>
      </c>
      <c r="AL285" t="s">
        <v>24</v>
      </c>
      <c r="AM285" t="s">
        <v>24</v>
      </c>
      <c r="AN285" t="s">
        <v>24</v>
      </c>
      <c r="AO285" t="s">
        <v>24</v>
      </c>
      <c r="AP285" t="s">
        <v>24</v>
      </c>
      <c r="AQ285" t="s">
        <v>24</v>
      </c>
      <c r="AR285" t="s">
        <v>24</v>
      </c>
      <c r="AS285" t="s">
        <v>24</v>
      </c>
      <c r="AT285" t="s">
        <v>24</v>
      </c>
    </row>
    <row r="286" spans="1:46" x14ac:dyDescent="0.15">
      <c r="A286">
        <v>31</v>
      </c>
      <c r="B286">
        <v>2</v>
      </c>
      <c r="C286">
        <v>5</v>
      </c>
      <c r="D286">
        <v>0</v>
      </c>
      <c r="G286">
        <v>1168</v>
      </c>
      <c r="H286">
        <v>0</v>
      </c>
      <c r="I286">
        <v>0</v>
      </c>
      <c r="J286">
        <v>0</v>
      </c>
      <c r="K286">
        <v>0</v>
      </c>
      <c r="R286" t="s">
        <v>2747</v>
      </c>
      <c r="S286">
        <v>0</v>
      </c>
      <c r="W286" t="s">
        <v>24</v>
      </c>
      <c r="Z286">
        <v>1</v>
      </c>
      <c r="AB286" t="s">
        <v>24</v>
      </c>
      <c r="AC286" t="s">
        <v>24</v>
      </c>
      <c r="AD286" t="s">
        <v>24</v>
      </c>
      <c r="AE286" t="s">
        <v>24</v>
      </c>
      <c r="AF286">
        <v>0</v>
      </c>
      <c r="AG286">
        <v>18</v>
      </c>
      <c r="AH286" t="s">
        <v>24</v>
      </c>
      <c r="AI286">
        <v>0</v>
      </c>
      <c r="AJ286" t="s">
        <v>24</v>
      </c>
      <c r="AK286" t="s">
        <v>24</v>
      </c>
      <c r="AL286" t="s">
        <v>24</v>
      </c>
      <c r="AM286" t="s">
        <v>24</v>
      </c>
      <c r="AN286" t="s">
        <v>24</v>
      </c>
      <c r="AO286" t="s">
        <v>24</v>
      </c>
      <c r="AP286" t="s">
        <v>24</v>
      </c>
      <c r="AQ286" t="s">
        <v>24</v>
      </c>
      <c r="AR286" t="s">
        <v>24</v>
      </c>
      <c r="AS286" t="s">
        <v>24</v>
      </c>
      <c r="AT286" t="s">
        <v>24</v>
      </c>
    </row>
    <row r="287" spans="1:46" x14ac:dyDescent="0.15">
      <c r="A287">
        <v>31</v>
      </c>
      <c r="B287">
        <v>2</v>
      </c>
      <c r="C287">
        <v>6</v>
      </c>
      <c r="D287">
        <v>0</v>
      </c>
      <c r="G287">
        <v>1167</v>
      </c>
      <c r="H287">
        <v>0</v>
      </c>
      <c r="I287">
        <v>0</v>
      </c>
      <c r="J287">
        <v>0</v>
      </c>
      <c r="K287">
        <v>0</v>
      </c>
      <c r="R287" t="s">
        <v>2748</v>
      </c>
      <c r="S287">
        <v>0</v>
      </c>
      <c r="W287" t="s">
        <v>24</v>
      </c>
      <c r="Z287">
        <v>1</v>
      </c>
      <c r="AB287" t="s">
        <v>24</v>
      </c>
      <c r="AC287" t="s">
        <v>24</v>
      </c>
      <c r="AD287" t="s">
        <v>24</v>
      </c>
      <c r="AE287" t="s">
        <v>24</v>
      </c>
      <c r="AF287">
        <v>0</v>
      </c>
      <c r="AG287">
        <v>18</v>
      </c>
      <c r="AH287" t="s">
        <v>24</v>
      </c>
      <c r="AI287">
        <v>0</v>
      </c>
      <c r="AJ287" t="s">
        <v>24</v>
      </c>
      <c r="AK287" t="s">
        <v>24</v>
      </c>
      <c r="AL287" t="s">
        <v>24</v>
      </c>
      <c r="AM287" t="s">
        <v>24</v>
      </c>
      <c r="AN287" t="s">
        <v>24</v>
      </c>
      <c r="AO287" t="s">
        <v>24</v>
      </c>
      <c r="AP287" t="s">
        <v>24</v>
      </c>
      <c r="AQ287" t="s">
        <v>24</v>
      </c>
      <c r="AR287" t="s">
        <v>24</v>
      </c>
      <c r="AS287" t="s">
        <v>24</v>
      </c>
      <c r="AT287" t="s">
        <v>24</v>
      </c>
    </row>
    <row r="288" spans="1:46" x14ac:dyDescent="0.15">
      <c r="A288">
        <v>31</v>
      </c>
      <c r="B288">
        <v>2</v>
      </c>
      <c r="C288">
        <v>7</v>
      </c>
      <c r="D288">
        <v>0</v>
      </c>
      <c r="G288">
        <v>1181</v>
      </c>
      <c r="H288">
        <v>0</v>
      </c>
      <c r="I288">
        <v>0</v>
      </c>
      <c r="J288">
        <v>0</v>
      </c>
      <c r="K288">
        <v>0</v>
      </c>
      <c r="R288" t="s">
        <v>2749</v>
      </c>
      <c r="S288">
        <v>0</v>
      </c>
      <c r="W288" t="s">
        <v>24</v>
      </c>
      <c r="Z288">
        <v>1</v>
      </c>
      <c r="AB288" t="s">
        <v>24</v>
      </c>
      <c r="AC288" t="s">
        <v>24</v>
      </c>
      <c r="AD288" t="s">
        <v>24</v>
      </c>
      <c r="AE288" t="s">
        <v>24</v>
      </c>
      <c r="AF288">
        <v>0</v>
      </c>
      <c r="AG288">
        <v>18</v>
      </c>
      <c r="AH288" t="s">
        <v>24</v>
      </c>
      <c r="AI288">
        <v>0</v>
      </c>
      <c r="AJ288" t="s">
        <v>24</v>
      </c>
      <c r="AK288" t="s">
        <v>24</v>
      </c>
      <c r="AL288" t="s">
        <v>24</v>
      </c>
      <c r="AM288" t="s">
        <v>24</v>
      </c>
      <c r="AN288" t="s">
        <v>24</v>
      </c>
      <c r="AO288" t="s">
        <v>24</v>
      </c>
      <c r="AP288" t="s">
        <v>24</v>
      </c>
      <c r="AQ288" t="s">
        <v>24</v>
      </c>
      <c r="AR288" t="s">
        <v>24</v>
      </c>
      <c r="AS288" t="s">
        <v>24</v>
      </c>
      <c r="AT288" t="s">
        <v>24</v>
      </c>
    </row>
    <row r="289" spans="1:46" x14ac:dyDescent="0.15">
      <c r="A289">
        <v>31</v>
      </c>
      <c r="B289">
        <v>2</v>
      </c>
      <c r="C289">
        <v>8</v>
      </c>
      <c r="D289">
        <v>0</v>
      </c>
      <c r="G289">
        <v>1216</v>
      </c>
      <c r="H289">
        <v>0</v>
      </c>
      <c r="I289">
        <v>0</v>
      </c>
      <c r="J289">
        <v>0</v>
      </c>
      <c r="K289">
        <v>0</v>
      </c>
      <c r="R289" t="s">
        <v>2750</v>
      </c>
      <c r="S289">
        <v>0</v>
      </c>
      <c r="W289" t="s">
        <v>24</v>
      </c>
      <c r="Z289">
        <v>1</v>
      </c>
      <c r="AB289" t="s">
        <v>24</v>
      </c>
      <c r="AC289" t="s">
        <v>24</v>
      </c>
      <c r="AD289" t="s">
        <v>24</v>
      </c>
      <c r="AE289" t="s">
        <v>24</v>
      </c>
      <c r="AF289">
        <v>0</v>
      </c>
      <c r="AG289">
        <v>18</v>
      </c>
      <c r="AH289" t="s">
        <v>24</v>
      </c>
      <c r="AI289">
        <v>0</v>
      </c>
      <c r="AJ289" t="s">
        <v>24</v>
      </c>
      <c r="AK289" t="s">
        <v>24</v>
      </c>
      <c r="AL289" t="s">
        <v>24</v>
      </c>
      <c r="AM289" t="s">
        <v>24</v>
      </c>
      <c r="AN289" t="s">
        <v>24</v>
      </c>
      <c r="AO289" t="s">
        <v>24</v>
      </c>
      <c r="AP289" t="s">
        <v>24</v>
      </c>
      <c r="AQ289" t="s">
        <v>24</v>
      </c>
      <c r="AR289" t="s">
        <v>24</v>
      </c>
      <c r="AS289" t="s">
        <v>24</v>
      </c>
      <c r="AT289" t="s">
        <v>24</v>
      </c>
    </row>
    <row r="290" spans="1:46" x14ac:dyDescent="0.15">
      <c r="A290">
        <v>32</v>
      </c>
      <c r="B290">
        <v>1</v>
      </c>
      <c r="C290">
        <v>1</v>
      </c>
      <c r="D290">
        <v>0</v>
      </c>
      <c r="E290" t="s">
        <v>24</v>
      </c>
      <c r="F290" t="s">
        <v>24</v>
      </c>
      <c r="G290">
        <v>1238</v>
      </c>
      <c r="H290">
        <v>0</v>
      </c>
      <c r="I290">
        <v>0</v>
      </c>
      <c r="J290">
        <v>0</v>
      </c>
      <c r="K290">
        <v>0</v>
      </c>
      <c r="L290" t="s">
        <v>24</v>
      </c>
      <c r="M290" t="s">
        <v>24</v>
      </c>
      <c r="N290" t="s">
        <v>24</v>
      </c>
      <c r="O290" t="s">
        <v>24</v>
      </c>
      <c r="P290" t="s">
        <v>24</v>
      </c>
      <c r="Q290" t="s">
        <v>24</v>
      </c>
      <c r="R290" t="s">
        <v>2751</v>
      </c>
      <c r="S290">
        <v>0</v>
      </c>
      <c r="T290" t="s">
        <v>130</v>
      </c>
      <c r="U290" t="s">
        <v>130</v>
      </c>
      <c r="V290" t="s">
        <v>130</v>
      </c>
      <c r="W290" t="s">
        <v>24</v>
      </c>
      <c r="X290" t="s">
        <v>24</v>
      </c>
      <c r="Y290" t="s">
        <v>24</v>
      </c>
      <c r="Z290">
        <v>2</v>
      </c>
      <c r="AA290" t="s">
        <v>24</v>
      </c>
      <c r="AB290" t="s">
        <v>24</v>
      </c>
      <c r="AC290" t="s">
        <v>24</v>
      </c>
      <c r="AD290" t="s">
        <v>24</v>
      </c>
      <c r="AE290" t="s">
        <v>24</v>
      </c>
      <c r="AF290">
        <v>0</v>
      </c>
      <c r="AG290">
        <v>19</v>
      </c>
      <c r="AH290" t="s">
        <v>24</v>
      </c>
      <c r="AI290">
        <v>0</v>
      </c>
      <c r="AJ290" t="s">
        <v>24</v>
      </c>
      <c r="AK290" t="s">
        <v>24</v>
      </c>
      <c r="AL290" t="s">
        <v>24</v>
      </c>
      <c r="AM290" t="s">
        <v>24</v>
      </c>
      <c r="AN290" t="s">
        <v>24</v>
      </c>
      <c r="AO290" t="s">
        <v>24</v>
      </c>
      <c r="AP290" t="s">
        <v>24</v>
      </c>
      <c r="AQ290" t="s">
        <v>24</v>
      </c>
      <c r="AR290" t="s">
        <v>24</v>
      </c>
      <c r="AS290" t="s">
        <v>24</v>
      </c>
      <c r="AT290" t="s">
        <v>24</v>
      </c>
    </row>
    <row r="291" spans="1:46" x14ac:dyDescent="0.15">
      <c r="A291">
        <v>32</v>
      </c>
      <c r="B291">
        <v>1</v>
      </c>
      <c r="C291">
        <v>2</v>
      </c>
      <c r="D291">
        <v>0</v>
      </c>
      <c r="E291" t="s">
        <v>24</v>
      </c>
      <c r="F291" t="s">
        <v>24</v>
      </c>
      <c r="G291">
        <v>47</v>
      </c>
      <c r="H291">
        <v>0</v>
      </c>
      <c r="I291">
        <v>0</v>
      </c>
      <c r="J291">
        <v>0</v>
      </c>
      <c r="K291">
        <v>0</v>
      </c>
      <c r="L291" t="s">
        <v>24</v>
      </c>
      <c r="M291" t="s">
        <v>24</v>
      </c>
      <c r="N291" t="s">
        <v>24</v>
      </c>
      <c r="O291" t="s">
        <v>24</v>
      </c>
      <c r="P291" t="s">
        <v>24</v>
      </c>
      <c r="Q291" t="s">
        <v>24</v>
      </c>
      <c r="R291" t="s">
        <v>2752</v>
      </c>
      <c r="S291">
        <v>0</v>
      </c>
      <c r="T291" t="s">
        <v>130</v>
      </c>
      <c r="U291" t="s">
        <v>130</v>
      </c>
      <c r="V291" t="s">
        <v>130</v>
      </c>
      <c r="W291" t="s">
        <v>24</v>
      </c>
      <c r="X291" t="s">
        <v>24</v>
      </c>
      <c r="Y291" t="s">
        <v>24</v>
      </c>
      <c r="Z291">
        <v>2</v>
      </c>
      <c r="AA291" t="s">
        <v>24</v>
      </c>
      <c r="AB291" t="s">
        <v>24</v>
      </c>
      <c r="AC291" t="s">
        <v>24</v>
      </c>
      <c r="AD291" t="s">
        <v>24</v>
      </c>
      <c r="AE291" t="s">
        <v>24</v>
      </c>
      <c r="AF291">
        <v>0</v>
      </c>
      <c r="AG291">
        <v>19</v>
      </c>
      <c r="AH291" t="s">
        <v>24</v>
      </c>
      <c r="AI291">
        <v>0</v>
      </c>
      <c r="AJ291" t="s">
        <v>24</v>
      </c>
      <c r="AK291" t="s">
        <v>24</v>
      </c>
      <c r="AL291" t="s">
        <v>24</v>
      </c>
      <c r="AM291" t="s">
        <v>24</v>
      </c>
      <c r="AN291" t="s">
        <v>24</v>
      </c>
      <c r="AO291" t="s">
        <v>24</v>
      </c>
      <c r="AP291" t="s">
        <v>24</v>
      </c>
      <c r="AQ291" t="s">
        <v>24</v>
      </c>
      <c r="AR291" t="s">
        <v>24</v>
      </c>
      <c r="AS291" t="s">
        <v>24</v>
      </c>
      <c r="AT291" t="s">
        <v>24</v>
      </c>
    </row>
    <row r="292" spans="1:46" x14ac:dyDescent="0.15">
      <c r="A292">
        <v>32</v>
      </c>
      <c r="B292">
        <v>1</v>
      </c>
      <c r="C292">
        <v>3</v>
      </c>
      <c r="D292">
        <v>0</v>
      </c>
      <c r="E292" t="s">
        <v>24</v>
      </c>
      <c r="F292" t="s">
        <v>24</v>
      </c>
      <c r="G292">
        <v>1010</v>
      </c>
      <c r="H292">
        <v>0</v>
      </c>
      <c r="I292">
        <v>0</v>
      </c>
      <c r="J292">
        <v>0</v>
      </c>
      <c r="K292">
        <v>0</v>
      </c>
      <c r="L292" t="s">
        <v>24</v>
      </c>
      <c r="M292" t="s">
        <v>24</v>
      </c>
      <c r="N292" t="s">
        <v>24</v>
      </c>
      <c r="O292" t="s">
        <v>24</v>
      </c>
      <c r="P292" t="s">
        <v>24</v>
      </c>
      <c r="Q292" t="s">
        <v>24</v>
      </c>
      <c r="R292" t="s">
        <v>2753</v>
      </c>
      <c r="S292">
        <v>0</v>
      </c>
      <c r="T292" t="s">
        <v>130</v>
      </c>
      <c r="U292" t="s">
        <v>130</v>
      </c>
      <c r="V292" t="s">
        <v>130</v>
      </c>
      <c r="W292" t="s">
        <v>24</v>
      </c>
      <c r="X292" t="s">
        <v>24</v>
      </c>
      <c r="Y292" t="s">
        <v>24</v>
      </c>
      <c r="Z292">
        <v>2</v>
      </c>
      <c r="AA292" t="s">
        <v>24</v>
      </c>
      <c r="AB292" t="s">
        <v>24</v>
      </c>
      <c r="AC292" t="s">
        <v>24</v>
      </c>
      <c r="AD292" t="s">
        <v>24</v>
      </c>
      <c r="AE292" t="s">
        <v>24</v>
      </c>
      <c r="AF292">
        <v>0</v>
      </c>
      <c r="AG292">
        <v>19</v>
      </c>
      <c r="AH292" t="s">
        <v>24</v>
      </c>
      <c r="AI292">
        <v>0</v>
      </c>
      <c r="AJ292" t="s">
        <v>24</v>
      </c>
      <c r="AK292" t="s">
        <v>24</v>
      </c>
      <c r="AL292" t="s">
        <v>24</v>
      </c>
      <c r="AM292" t="s">
        <v>24</v>
      </c>
      <c r="AN292" t="s">
        <v>24</v>
      </c>
      <c r="AO292" t="s">
        <v>24</v>
      </c>
      <c r="AP292" t="s">
        <v>24</v>
      </c>
      <c r="AQ292" t="s">
        <v>24</v>
      </c>
      <c r="AR292" t="s">
        <v>24</v>
      </c>
      <c r="AS292" t="s">
        <v>24</v>
      </c>
      <c r="AT292" t="s">
        <v>24</v>
      </c>
    </row>
    <row r="293" spans="1:46" x14ac:dyDescent="0.15">
      <c r="A293">
        <v>32</v>
      </c>
      <c r="B293">
        <v>1</v>
      </c>
      <c r="C293">
        <v>4</v>
      </c>
      <c r="D293">
        <v>0</v>
      </c>
      <c r="E293" t="s">
        <v>24</v>
      </c>
      <c r="F293" t="s">
        <v>24</v>
      </c>
      <c r="G293">
        <v>48</v>
      </c>
      <c r="H293">
        <v>0</v>
      </c>
      <c r="I293">
        <v>0</v>
      </c>
      <c r="J293">
        <v>0</v>
      </c>
      <c r="K293">
        <v>0</v>
      </c>
      <c r="L293" t="s">
        <v>24</v>
      </c>
      <c r="M293" t="s">
        <v>24</v>
      </c>
      <c r="N293" t="s">
        <v>24</v>
      </c>
      <c r="O293" t="s">
        <v>24</v>
      </c>
      <c r="P293" t="s">
        <v>24</v>
      </c>
      <c r="Q293" t="s">
        <v>24</v>
      </c>
      <c r="R293" t="s">
        <v>2754</v>
      </c>
      <c r="S293">
        <v>0</v>
      </c>
      <c r="T293" t="s">
        <v>130</v>
      </c>
      <c r="U293" t="s">
        <v>130</v>
      </c>
      <c r="V293" t="s">
        <v>130</v>
      </c>
      <c r="W293" t="s">
        <v>24</v>
      </c>
      <c r="X293" t="s">
        <v>24</v>
      </c>
      <c r="Y293" t="s">
        <v>24</v>
      </c>
      <c r="Z293">
        <v>2</v>
      </c>
      <c r="AA293" t="s">
        <v>24</v>
      </c>
      <c r="AB293" t="s">
        <v>24</v>
      </c>
      <c r="AC293" t="s">
        <v>24</v>
      </c>
      <c r="AD293" t="s">
        <v>24</v>
      </c>
      <c r="AE293" t="s">
        <v>24</v>
      </c>
      <c r="AF293">
        <v>0</v>
      </c>
      <c r="AG293">
        <v>19</v>
      </c>
      <c r="AH293" t="s">
        <v>24</v>
      </c>
      <c r="AI293">
        <v>0</v>
      </c>
      <c r="AJ293" t="s">
        <v>24</v>
      </c>
      <c r="AK293" t="s">
        <v>24</v>
      </c>
      <c r="AL293" t="s">
        <v>24</v>
      </c>
      <c r="AM293" t="s">
        <v>24</v>
      </c>
      <c r="AN293" t="s">
        <v>24</v>
      </c>
      <c r="AO293" t="s">
        <v>24</v>
      </c>
      <c r="AP293" t="s">
        <v>24</v>
      </c>
      <c r="AQ293" t="s">
        <v>24</v>
      </c>
      <c r="AR293" t="s">
        <v>24</v>
      </c>
      <c r="AS293" t="s">
        <v>24</v>
      </c>
      <c r="AT293" t="s">
        <v>24</v>
      </c>
    </row>
    <row r="294" spans="1:46" x14ac:dyDescent="0.15">
      <c r="A294">
        <v>32</v>
      </c>
      <c r="B294">
        <v>1</v>
      </c>
      <c r="C294">
        <v>5</v>
      </c>
      <c r="D294">
        <v>0</v>
      </c>
      <c r="E294" t="s">
        <v>24</v>
      </c>
      <c r="F294" t="s">
        <v>24</v>
      </c>
      <c r="G294">
        <v>1200</v>
      </c>
      <c r="H294">
        <v>0</v>
      </c>
      <c r="I294">
        <v>0</v>
      </c>
      <c r="J294">
        <v>0</v>
      </c>
      <c r="K294">
        <v>0</v>
      </c>
      <c r="L294" t="s">
        <v>24</v>
      </c>
      <c r="M294" t="s">
        <v>24</v>
      </c>
      <c r="N294" t="s">
        <v>24</v>
      </c>
      <c r="O294" t="s">
        <v>24</v>
      </c>
      <c r="P294" t="s">
        <v>24</v>
      </c>
      <c r="Q294" t="s">
        <v>24</v>
      </c>
      <c r="R294" t="s">
        <v>2755</v>
      </c>
      <c r="S294">
        <v>0</v>
      </c>
      <c r="T294" t="s">
        <v>130</v>
      </c>
      <c r="U294" t="s">
        <v>130</v>
      </c>
      <c r="V294" t="s">
        <v>130</v>
      </c>
      <c r="W294" t="s">
        <v>24</v>
      </c>
      <c r="X294" t="s">
        <v>24</v>
      </c>
      <c r="Y294" t="s">
        <v>24</v>
      </c>
      <c r="Z294">
        <v>2</v>
      </c>
      <c r="AA294" t="s">
        <v>24</v>
      </c>
      <c r="AB294" t="s">
        <v>24</v>
      </c>
      <c r="AC294" t="s">
        <v>24</v>
      </c>
      <c r="AD294" t="s">
        <v>24</v>
      </c>
      <c r="AE294" t="s">
        <v>24</v>
      </c>
      <c r="AF294">
        <v>0</v>
      </c>
      <c r="AG294">
        <v>19</v>
      </c>
      <c r="AH294" t="s">
        <v>24</v>
      </c>
      <c r="AI294">
        <v>0</v>
      </c>
      <c r="AJ294" t="s">
        <v>24</v>
      </c>
      <c r="AK294" t="s">
        <v>24</v>
      </c>
      <c r="AL294" t="s">
        <v>24</v>
      </c>
      <c r="AM294" t="s">
        <v>24</v>
      </c>
      <c r="AN294" t="s">
        <v>24</v>
      </c>
      <c r="AO294" t="s">
        <v>24</v>
      </c>
      <c r="AP294" t="s">
        <v>24</v>
      </c>
      <c r="AQ294" t="s">
        <v>24</v>
      </c>
      <c r="AR294" t="s">
        <v>24</v>
      </c>
      <c r="AS294" t="s">
        <v>24</v>
      </c>
      <c r="AT294" t="s">
        <v>24</v>
      </c>
    </row>
    <row r="295" spans="1:46" x14ac:dyDescent="0.15">
      <c r="A295">
        <v>32</v>
      </c>
      <c r="B295">
        <v>1</v>
      </c>
      <c r="C295">
        <v>6</v>
      </c>
      <c r="D295">
        <v>0</v>
      </c>
      <c r="E295" t="s">
        <v>24</v>
      </c>
      <c r="F295" t="s">
        <v>24</v>
      </c>
      <c r="G295">
        <v>1011</v>
      </c>
      <c r="H295">
        <v>0</v>
      </c>
      <c r="I295">
        <v>0</v>
      </c>
      <c r="J295">
        <v>0</v>
      </c>
      <c r="K295">
        <v>0</v>
      </c>
      <c r="L295" t="s">
        <v>24</v>
      </c>
      <c r="M295" t="s">
        <v>24</v>
      </c>
      <c r="N295" t="s">
        <v>24</v>
      </c>
      <c r="O295" t="s">
        <v>24</v>
      </c>
      <c r="P295" t="s">
        <v>24</v>
      </c>
      <c r="Q295" t="s">
        <v>24</v>
      </c>
      <c r="R295" t="s">
        <v>2756</v>
      </c>
      <c r="S295">
        <v>0</v>
      </c>
      <c r="T295" t="s">
        <v>130</v>
      </c>
      <c r="U295" t="s">
        <v>130</v>
      </c>
      <c r="V295" t="s">
        <v>130</v>
      </c>
      <c r="W295" t="s">
        <v>24</v>
      </c>
      <c r="X295" t="s">
        <v>24</v>
      </c>
      <c r="Y295" t="s">
        <v>24</v>
      </c>
      <c r="Z295">
        <v>2</v>
      </c>
      <c r="AA295" t="s">
        <v>24</v>
      </c>
      <c r="AB295" t="s">
        <v>24</v>
      </c>
      <c r="AC295" t="s">
        <v>24</v>
      </c>
      <c r="AD295" t="s">
        <v>24</v>
      </c>
      <c r="AE295" t="s">
        <v>24</v>
      </c>
      <c r="AF295">
        <v>0</v>
      </c>
      <c r="AG295">
        <v>19</v>
      </c>
      <c r="AH295" t="s">
        <v>24</v>
      </c>
      <c r="AI295">
        <v>0</v>
      </c>
      <c r="AJ295" t="s">
        <v>24</v>
      </c>
      <c r="AK295" t="s">
        <v>24</v>
      </c>
      <c r="AL295" t="s">
        <v>24</v>
      </c>
      <c r="AM295" t="s">
        <v>24</v>
      </c>
      <c r="AN295" t="s">
        <v>24</v>
      </c>
      <c r="AO295" t="s">
        <v>24</v>
      </c>
      <c r="AP295" t="s">
        <v>24</v>
      </c>
      <c r="AQ295" t="s">
        <v>24</v>
      </c>
      <c r="AR295" t="s">
        <v>24</v>
      </c>
      <c r="AS295" t="s">
        <v>24</v>
      </c>
      <c r="AT295" t="s">
        <v>24</v>
      </c>
    </row>
    <row r="296" spans="1:46" x14ac:dyDescent="0.15">
      <c r="A296">
        <v>32</v>
      </c>
      <c r="B296">
        <v>1</v>
      </c>
      <c r="C296">
        <v>7</v>
      </c>
      <c r="D296">
        <v>0</v>
      </c>
      <c r="E296" t="s">
        <v>24</v>
      </c>
      <c r="F296" t="s">
        <v>24</v>
      </c>
      <c r="G296">
        <v>1163</v>
      </c>
      <c r="H296">
        <v>0</v>
      </c>
      <c r="I296">
        <v>0</v>
      </c>
      <c r="J296">
        <v>0</v>
      </c>
      <c r="K296">
        <v>0</v>
      </c>
      <c r="L296" t="s">
        <v>24</v>
      </c>
      <c r="M296" t="s">
        <v>24</v>
      </c>
      <c r="N296" t="s">
        <v>24</v>
      </c>
      <c r="O296" t="s">
        <v>24</v>
      </c>
      <c r="P296" t="s">
        <v>24</v>
      </c>
      <c r="Q296" t="s">
        <v>24</v>
      </c>
      <c r="R296" t="s">
        <v>2757</v>
      </c>
      <c r="S296">
        <v>0</v>
      </c>
      <c r="T296" t="s">
        <v>130</v>
      </c>
      <c r="U296" t="s">
        <v>130</v>
      </c>
      <c r="V296" t="s">
        <v>130</v>
      </c>
      <c r="W296" t="s">
        <v>24</v>
      </c>
      <c r="X296" t="s">
        <v>24</v>
      </c>
      <c r="Y296" t="s">
        <v>24</v>
      </c>
      <c r="Z296">
        <v>2</v>
      </c>
      <c r="AA296" t="s">
        <v>24</v>
      </c>
      <c r="AB296" t="s">
        <v>24</v>
      </c>
      <c r="AC296" t="s">
        <v>24</v>
      </c>
      <c r="AD296" t="s">
        <v>24</v>
      </c>
      <c r="AE296" t="s">
        <v>24</v>
      </c>
      <c r="AF296">
        <v>0</v>
      </c>
      <c r="AG296">
        <v>19</v>
      </c>
      <c r="AH296" t="s">
        <v>24</v>
      </c>
      <c r="AI296">
        <v>0</v>
      </c>
      <c r="AJ296" t="s">
        <v>24</v>
      </c>
      <c r="AK296" t="s">
        <v>24</v>
      </c>
      <c r="AL296" t="s">
        <v>24</v>
      </c>
      <c r="AM296" t="s">
        <v>24</v>
      </c>
      <c r="AN296" t="s">
        <v>24</v>
      </c>
      <c r="AO296" t="s">
        <v>24</v>
      </c>
      <c r="AP296" t="s">
        <v>24</v>
      </c>
      <c r="AQ296" t="s">
        <v>24</v>
      </c>
      <c r="AR296" t="s">
        <v>24</v>
      </c>
      <c r="AS296" t="s">
        <v>24</v>
      </c>
      <c r="AT296" t="s">
        <v>24</v>
      </c>
    </row>
    <row r="297" spans="1:46" x14ac:dyDescent="0.15">
      <c r="A297">
        <v>32</v>
      </c>
      <c r="B297">
        <v>1</v>
      </c>
      <c r="C297">
        <v>8</v>
      </c>
      <c r="D297">
        <v>0</v>
      </c>
      <c r="E297" t="s">
        <v>24</v>
      </c>
      <c r="F297" t="s">
        <v>24</v>
      </c>
      <c r="G297">
        <v>1193</v>
      </c>
      <c r="H297">
        <v>0</v>
      </c>
      <c r="I297">
        <v>0</v>
      </c>
      <c r="J297">
        <v>0</v>
      </c>
      <c r="K297">
        <v>0</v>
      </c>
      <c r="L297" t="s">
        <v>24</v>
      </c>
      <c r="M297" t="s">
        <v>24</v>
      </c>
      <c r="N297" t="s">
        <v>24</v>
      </c>
      <c r="O297" t="s">
        <v>24</v>
      </c>
      <c r="P297" t="s">
        <v>24</v>
      </c>
      <c r="Q297" t="s">
        <v>24</v>
      </c>
      <c r="R297" t="s">
        <v>2758</v>
      </c>
      <c r="S297">
        <v>0</v>
      </c>
      <c r="T297" t="s">
        <v>130</v>
      </c>
      <c r="U297" t="s">
        <v>130</v>
      </c>
      <c r="V297" t="s">
        <v>130</v>
      </c>
      <c r="W297" t="s">
        <v>24</v>
      </c>
      <c r="X297" t="s">
        <v>24</v>
      </c>
      <c r="Y297" t="s">
        <v>24</v>
      </c>
      <c r="Z297">
        <v>2</v>
      </c>
      <c r="AA297" t="s">
        <v>24</v>
      </c>
      <c r="AB297" t="s">
        <v>24</v>
      </c>
      <c r="AC297" t="s">
        <v>24</v>
      </c>
      <c r="AD297" t="s">
        <v>24</v>
      </c>
      <c r="AE297" t="s">
        <v>24</v>
      </c>
      <c r="AF297">
        <v>0</v>
      </c>
      <c r="AG297">
        <v>19</v>
      </c>
      <c r="AH297" t="s">
        <v>24</v>
      </c>
      <c r="AI297">
        <v>0</v>
      </c>
      <c r="AJ297" t="s">
        <v>24</v>
      </c>
      <c r="AK297" t="s">
        <v>24</v>
      </c>
      <c r="AL297" t="s">
        <v>24</v>
      </c>
      <c r="AM297" t="s">
        <v>24</v>
      </c>
      <c r="AN297" t="s">
        <v>24</v>
      </c>
      <c r="AO297" t="s">
        <v>24</v>
      </c>
      <c r="AP297" t="s">
        <v>24</v>
      </c>
      <c r="AQ297" t="s">
        <v>24</v>
      </c>
      <c r="AR297" t="s">
        <v>24</v>
      </c>
      <c r="AS297" t="s">
        <v>24</v>
      </c>
      <c r="AT297" t="s">
        <v>24</v>
      </c>
    </row>
    <row r="298" spans="1:46" x14ac:dyDescent="0.15">
      <c r="A298">
        <v>32</v>
      </c>
      <c r="B298">
        <v>2</v>
      </c>
      <c r="C298">
        <v>1</v>
      </c>
      <c r="D298">
        <v>0</v>
      </c>
      <c r="G298">
        <v>1087</v>
      </c>
      <c r="H298">
        <v>0</v>
      </c>
      <c r="I298">
        <v>0</v>
      </c>
      <c r="J298">
        <v>0</v>
      </c>
      <c r="K298">
        <v>0</v>
      </c>
      <c r="R298" t="s">
        <v>2759</v>
      </c>
      <c r="S298">
        <v>0</v>
      </c>
      <c r="W298" t="s">
        <v>24</v>
      </c>
      <c r="Z298">
        <v>2</v>
      </c>
      <c r="AB298" t="s">
        <v>24</v>
      </c>
      <c r="AC298" t="s">
        <v>24</v>
      </c>
      <c r="AD298" t="s">
        <v>24</v>
      </c>
      <c r="AE298" t="s">
        <v>24</v>
      </c>
      <c r="AF298">
        <v>0</v>
      </c>
      <c r="AG298">
        <v>19</v>
      </c>
      <c r="AH298" t="s">
        <v>24</v>
      </c>
      <c r="AI298">
        <v>0</v>
      </c>
      <c r="AJ298" t="s">
        <v>24</v>
      </c>
      <c r="AK298" t="s">
        <v>24</v>
      </c>
      <c r="AL298" t="s">
        <v>24</v>
      </c>
      <c r="AM298" t="s">
        <v>24</v>
      </c>
      <c r="AN298" t="s">
        <v>24</v>
      </c>
      <c r="AO298" t="s">
        <v>24</v>
      </c>
      <c r="AP298" t="s">
        <v>24</v>
      </c>
      <c r="AQ298" t="s">
        <v>24</v>
      </c>
      <c r="AR298" t="s">
        <v>24</v>
      </c>
      <c r="AS298" t="s">
        <v>24</v>
      </c>
      <c r="AT298" t="s">
        <v>24</v>
      </c>
    </row>
    <row r="299" spans="1:46" x14ac:dyDescent="0.15">
      <c r="A299">
        <v>32</v>
      </c>
      <c r="B299">
        <v>2</v>
      </c>
      <c r="C299">
        <v>2</v>
      </c>
      <c r="D299">
        <v>0</v>
      </c>
      <c r="G299">
        <v>1532</v>
      </c>
      <c r="H299">
        <v>0</v>
      </c>
      <c r="I299">
        <v>0</v>
      </c>
      <c r="J299">
        <v>0</v>
      </c>
      <c r="K299">
        <v>0</v>
      </c>
      <c r="R299" t="s">
        <v>2760</v>
      </c>
      <c r="S299">
        <v>0</v>
      </c>
      <c r="W299" t="s">
        <v>24</v>
      </c>
      <c r="Z299">
        <v>2</v>
      </c>
      <c r="AB299" t="s">
        <v>24</v>
      </c>
      <c r="AC299" t="s">
        <v>24</v>
      </c>
      <c r="AD299" t="s">
        <v>24</v>
      </c>
      <c r="AE299" t="s">
        <v>24</v>
      </c>
      <c r="AF299">
        <v>0</v>
      </c>
      <c r="AG299">
        <v>19</v>
      </c>
      <c r="AH299" t="s">
        <v>24</v>
      </c>
      <c r="AI299">
        <v>0</v>
      </c>
      <c r="AJ299" t="s">
        <v>24</v>
      </c>
      <c r="AK299" t="s">
        <v>24</v>
      </c>
      <c r="AL299" t="s">
        <v>24</v>
      </c>
      <c r="AM299" t="s">
        <v>24</v>
      </c>
      <c r="AN299" t="s">
        <v>24</v>
      </c>
      <c r="AO299" t="s">
        <v>24</v>
      </c>
      <c r="AP299" t="s">
        <v>24</v>
      </c>
      <c r="AQ299" t="s">
        <v>24</v>
      </c>
      <c r="AR299" t="s">
        <v>24</v>
      </c>
      <c r="AS299" t="s">
        <v>24</v>
      </c>
      <c r="AT299" t="s">
        <v>24</v>
      </c>
    </row>
    <row r="300" spans="1:46" x14ac:dyDescent="0.15">
      <c r="A300">
        <v>32</v>
      </c>
      <c r="B300">
        <v>2</v>
      </c>
      <c r="C300">
        <v>3</v>
      </c>
      <c r="D300">
        <v>0</v>
      </c>
      <c r="G300">
        <v>1124</v>
      </c>
      <c r="H300">
        <v>0</v>
      </c>
      <c r="I300">
        <v>0</v>
      </c>
      <c r="J300">
        <v>0</v>
      </c>
      <c r="K300">
        <v>0</v>
      </c>
      <c r="R300" t="s">
        <v>2761</v>
      </c>
      <c r="S300">
        <v>0</v>
      </c>
      <c r="W300" t="s">
        <v>24</v>
      </c>
      <c r="Z300">
        <v>2</v>
      </c>
      <c r="AB300" t="s">
        <v>24</v>
      </c>
      <c r="AC300" t="s">
        <v>24</v>
      </c>
      <c r="AD300" t="s">
        <v>24</v>
      </c>
      <c r="AE300" t="s">
        <v>24</v>
      </c>
      <c r="AF300">
        <v>0</v>
      </c>
      <c r="AG300">
        <v>19</v>
      </c>
      <c r="AH300" t="s">
        <v>24</v>
      </c>
      <c r="AI300">
        <v>0</v>
      </c>
      <c r="AJ300" t="s">
        <v>24</v>
      </c>
      <c r="AK300" t="s">
        <v>24</v>
      </c>
      <c r="AL300" t="s">
        <v>24</v>
      </c>
      <c r="AM300" t="s">
        <v>24</v>
      </c>
      <c r="AN300" t="s">
        <v>24</v>
      </c>
      <c r="AO300" t="s">
        <v>24</v>
      </c>
      <c r="AP300" t="s">
        <v>24</v>
      </c>
      <c r="AQ300" t="s">
        <v>24</v>
      </c>
      <c r="AR300" t="s">
        <v>24</v>
      </c>
      <c r="AS300" t="s">
        <v>24</v>
      </c>
      <c r="AT300" t="s">
        <v>24</v>
      </c>
    </row>
    <row r="301" spans="1:46" x14ac:dyDescent="0.15">
      <c r="A301">
        <v>32</v>
      </c>
      <c r="B301">
        <v>2</v>
      </c>
      <c r="C301">
        <v>4</v>
      </c>
      <c r="D301">
        <v>0</v>
      </c>
      <c r="G301">
        <v>118</v>
      </c>
      <c r="H301">
        <v>0</v>
      </c>
      <c r="I301">
        <v>0</v>
      </c>
      <c r="J301">
        <v>0</v>
      </c>
      <c r="K301">
        <v>0</v>
      </c>
      <c r="R301" t="s">
        <v>2762</v>
      </c>
      <c r="S301">
        <v>0</v>
      </c>
      <c r="W301" t="s">
        <v>24</v>
      </c>
      <c r="Z301">
        <v>2</v>
      </c>
      <c r="AB301" t="s">
        <v>24</v>
      </c>
      <c r="AC301" t="s">
        <v>24</v>
      </c>
      <c r="AD301" t="s">
        <v>24</v>
      </c>
      <c r="AE301" t="s">
        <v>24</v>
      </c>
      <c r="AF301">
        <v>0</v>
      </c>
      <c r="AG301">
        <v>19</v>
      </c>
      <c r="AH301" t="s">
        <v>24</v>
      </c>
      <c r="AI301">
        <v>0</v>
      </c>
      <c r="AJ301" t="s">
        <v>24</v>
      </c>
      <c r="AK301" t="s">
        <v>24</v>
      </c>
      <c r="AL301" t="s">
        <v>24</v>
      </c>
      <c r="AM301" t="s">
        <v>24</v>
      </c>
      <c r="AN301" t="s">
        <v>24</v>
      </c>
      <c r="AO301" t="s">
        <v>24</v>
      </c>
      <c r="AP301" t="s">
        <v>24</v>
      </c>
      <c r="AQ301" t="s">
        <v>24</v>
      </c>
      <c r="AR301" t="s">
        <v>24</v>
      </c>
      <c r="AS301" t="s">
        <v>24</v>
      </c>
      <c r="AT301" t="s">
        <v>24</v>
      </c>
    </row>
    <row r="302" spans="1:46" x14ac:dyDescent="0.15">
      <c r="A302">
        <v>32</v>
      </c>
      <c r="B302">
        <v>2</v>
      </c>
      <c r="C302">
        <v>5</v>
      </c>
      <c r="D302">
        <v>0</v>
      </c>
      <c r="G302">
        <v>1061</v>
      </c>
      <c r="H302">
        <v>0</v>
      </c>
      <c r="I302">
        <v>0</v>
      </c>
      <c r="J302">
        <v>0</v>
      </c>
      <c r="K302">
        <v>0</v>
      </c>
      <c r="R302" t="s">
        <v>379</v>
      </c>
      <c r="S302">
        <v>0</v>
      </c>
      <c r="W302" t="s">
        <v>24</v>
      </c>
      <c r="Z302">
        <v>2</v>
      </c>
      <c r="AB302" t="s">
        <v>24</v>
      </c>
      <c r="AC302" t="s">
        <v>24</v>
      </c>
      <c r="AD302" t="s">
        <v>24</v>
      </c>
      <c r="AE302" t="s">
        <v>24</v>
      </c>
      <c r="AF302">
        <v>0</v>
      </c>
      <c r="AG302">
        <v>19</v>
      </c>
      <c r="AH302" t="s">
        <v>24</v>
      </c>
      <c r="AI302">
        <v>0</v>
      </c>
      <c r="AJ302" t="s">
        <v>24</v>
      </c>
      <c r="AK302" t="s">
        <v>24</v>
      </c>
      <c r="AL302" t="s">
        <v>24</v>
      </c>
      <c r="AM302" t="s">
        <v>24</v>
      </c>
      <c r="AN302" t="s">
        <v>24</v>
      </c>
      <c r="AO302" t="s">
        <v>24</v>
      </c>
      <c r="AP302" t="s">
        <v>24</v>
      </c>
      <c r="AQ302" t="s">
        <v>24</v>
      </c>
      <c r="AR302" t="s">
        <v>24</v>
      </c>
      <c r="AS302" t="s">
        <v>24</v>
      </c>
      <c r="AT302" t="s">
        <v>24</v>
      </c>
    </row>
    <row r="303" spans="1:46" x14ac:dyDescent="0.15">
      <c r="A303">
        <v>32</v>
      </c>
      <c r="B303">
        <v>2</v>
      </c>
      <c r="C303">
        <v>6</v>
      </c>
      <c r="D303">
        <v>0</v>
      </c>
      <c r="G303">
        <v>1131</v>
      </c>
      <c r="H303">
        <v>0</v>
      </c>
      <c r="I303">
        <v>0</v>
      </c>
      <c r="J303">
        <v>0</v>
      </c>
      <c r="K303">
        <v>0</v>
      </c>
      <c r="R303" t="s">
        <v>2763</v>
      </c>
      <c r="S303">
        <v>0</v>
      </c>
      <c r="W303" t="s">
        <v>24</v>
      </c>
      <c r="Z303">
        <v>2</v>
      </c>
      <c r="AB303" t="s">
        <v>24</v>
      </c>
      <c r="AC303" t="s">
        <v>24</v>
      </c>
      <c r="AD303" t="s">
        <v>24</v>
      </c>
      <c r="AE303" t="s">
        <v>24</v>
      </c>
      <c r="AF303">
        <v>0</v>
      </c>
      <c r="AG303">
        <v>19</v>
      </c>
      <c r="AH303" t="s">
        <v>24</v>
      </c>
      <c r="AI303">
        <v>0</v>
      </c>
      <c r="AJ303" t="s">
        <v>24</v>
      </c>
      <c r="AK303" t="s">
        <v>24</v>
      </c>
      <c r="AL303" t="s">
        <v>24</v>
      </c>
      <c r="AM303" t="s">
        <v>24</v>
      </c>
      <c r="AN303" t="s">
        <v>24</v>
      </c>
      <c r="AO303" t="s">
        <v>24</v>
      </c>
      <c r="AP303" t="s">
        <v>24</v>
      </c>
      <c r="AQ303" t="s">
        <v>24</v>
      </c>
      <c r="AR303" t="s">
        <v>24</v>
      </c>
      <c r="AS303" t="s">
        <v>24</v>
      </c>
      <c r="AT303" t="s">
        <v>24</v>
      </c>
    </row>
    <row r="304" spans="1:46" x14ac:dyDescent="0.15">
      <c r="A304">
        <v>32</v>
      </c>
      <c r="B304">
        <v>2</v>
      </c>
      <c r="C304">
        <v>7</v>
      </c>
      <c r="D304">
        <v>0</v>
      </c>
      <c r="G304">
        <v>1160</v>
      </c>
      <c r="H304">
        <v>0</v>
      </c>
      <c r="I304">
        <v>0</v>
      </c>
      <c r="J304">
        <v>0</v>
      </c>
      <c r="K304">
        <v>0</v>
      </c>
      <c r="R304" t="s">
        <v>2764</v>
      </c>
      <c r="S304">
        <v>0</v>
      </c>
      <c r="W304" t="s">
        <v>24</v>
      </c>
      <c r="Z304">
        <v>2</v>
      </c>
      <c r="AB304" t="s">
        <v>24</v>
      </c>
      <c r="AC304" t="s">
        <v>24</v>
      </c>
      <c r="AD304" t="s">
        <v>24</v>
      </c>
      <c r="AE304" t="s">
        <v>24</v>
      </c>
      <c r="AF304">
        <v>0</v>
      </c>
      <c r="AG304">
        <v>19</v>
      </c>
      <c r="AH304" t="s">
        <v>24</v>
      </c>
      <c r="AI304">
        <v>0</v>
      </c>
      <c r="AJ304" t="s">
        <v>24</v>
      </c>
      <c r="AK304" t="s">
        <v>24</v>
      </c>
      <c r="AL304" t="s">
        <v>24</v>
      </c>
      <c r="AM304" t="s">
        <v>24</v>
      </c>
      <c r="AN304" t="s">
        <v>24</v>
      </c>
      <c r="AO304" t="s">
        <v>24</v>
      </c>
      <c r="AP304" t="s">
        <v>24</v>
      </c>
      <c r="AQ304" t="s">
        <v>24</v>
      </c>
      <c r="AR304" t="s">
        <v>24</v>
      </c>
      <c r="AS304" t="s">
        <v>24</v>
      </c>
      <c r="AT304" t="s">
        <v>24</v>
      </c>
    </row>
    <row r="305" spans="1:46" x14ac:dyDescent="0.15">
      <c r="A305">
        <v>32</v>
      </c>
      <c r="B305">
        <v>2</v>
      </c>
      <c r="C305">
        <v>8</v>
      </c>
      <c r="D305">
        <v>0</v>
      </c>
      <c r="G305">
        <v>1159</v>
      </c>
      <c r="H305">
        <v>0</v>
      </c>
      <c r="I305">
        <v>0</v>
      </c>
      <c r="J305">
        <v>0</v>
      </c>
      <c r="K305">
        <v>0</v>
      </c>
      <c r="R305" t="s">
        <v>2765</v>
      </c>
      <c r="S305">
        <v>0</v>
      </c>
      <c r="W305" t="s">
        <v>24</v>
      </c>
      <c r="Z305">
        <v>2</v>
      </c>
      <c r="AB305" t="s">
        <v>24</v>
      </c>
      <c r="AC305" t="s">
        <v>24</v>
      </c>
      <c r="AD305" t="s">
        <v>24</v>
      </c>
      <c r="AE305" t="s">
        <v>24</v>
      </c>
      <c r="AF305">
        <v>0</v>
      </c>
      <c r="AG305">
        <v>19</v>
      </c>
      <c r="AH305" t="s">
        <v>24</v>
      </c>
      <c r="AI305">
        <v>0</v>
      </c>
      <c r="AJ305" t="s">
        <v>24</v>
      </c>
      <c r="AK305" t="s">
        <v>24</v>
      </c>
      <c r="AL305" t="s">
        <v>24</v>
      </c>
      <c r="AM305" t="s">
        <v>24</v>
      </c>
      <c r="AN305" t="s">
        <v>24</v>
      </c>
      <c r="AO305" t="s">
        <v>24</v>
      </c>
      <c r="AP305" t="s">
        <v>24</v>
      </c>
      <c r="AQ305" t="s">
        <v>24</v>
      </c>
      <c r="AR305" t="s">
        <v>24</v>
      </c>
      <c r="AS305" t="s">
        <v>24</v>
      </c>
      <c r="AT305" t="s">
        <v>24</v>
      </c>
    </row>
    <row r="306" spans="1:46" x14ac:dyDescent="0.15">
      <c r="A306">
        <v>33</v>
      </c>
      <c r="B306">
        <v>1</v>
      </c>
      <c r="C306">
        <v>1</v>
      </c>
      <c r="D306">
        <v>0</v>
      </c>
      <c r="E306" t="s">
        <v>24</v>
      </c>
      <c r="F306" t="s">
        <v>24</v>
      </c>
      <c r="G306">
        <v>1184</v>
      </c>
      <c r="H306">
        <v>0</v>
      </c>
      <c r="I306">
        <v>0</v>
      </c>
      <c r="J306">
        <v>0</v>
      </c>
      <c r="K306">
        <v>0</v>
      </c>
      <c r="L306" t="s">
        <v>24</v>
      </c>
      <c r="M306" t="s">
        <v>24</v>
      </c>
      <c r="N306" t="s">
        <v>24</v>
      </c>
      <c r="O306" t="s">
        <v>24</v>
      </c>
      <c r="P306" t="s">
        <v>24</v>
      </c>
      <c r="Q306" t="s">
        <v>24</v>
      </c>
      <c r="R306" t="s">
        <v>2766</v>
      </c>
      <c r="S306">
        <v>0</v>
      </c>
      <c r="T306" t="s">
        <v>130</v>
      </c>
      <c r="U306" t="s">
        <v>130</v>
      </c>
      <c r="V306" t="s">
        <v>130</v>
      </c>
      <c r="W306" t="s">
        <v>24</v>
      </c>
      <c r="X306" t="s">
        <v>24</v>
      </c>
      <c r="Y306" t="s">
        <v>24</v>
      </c>
      <c r="Z306">
        <v>2</v>
      </c>
      <c r="AA306" t="s">
        <v>24</v>
      </c>
      <c r="AB306" t="s">
        <v>24</v>
      </c>
      <c r="AC306" t="s">
        <v>24</v>
      </c>
      <c r="AD306" t="s">
        <v>24</v>
      </c>
      <c r="AE306" t="s">
        <v>24</v>
      </c>
      <c r="AF306">
        <v>0</v>
      </c>
      <c r="AG306">
        <v>20</v>
      </c>
      <c r="AH306" t="s">
        <v>24</v>
      </c>
      <c r="AI306">
        <v>0</v>
      </c>
      <c r="AJ306" t="s">
        <v>24</v>
      </c>
      <c r="AK306" t="s">
        <v>24</v>
      </c>
      <c r="AL306" t="s">
        <v>24</v>
      </c>
      <c r="AM306" t="s">
        <v>24</v>
      </c>
      <c r="AN306" t="s">
        <v>24</v>
      </c>
      <c r="AO306" t="s">
        <v>24</v>
      </c>
      <c r="AP306" t="s">
        <v>24</v>
      </c>
      <c r="AQ306" t="s">
        <v>24</v>
      </c>
      <c r="AR306" t="s">
        <v>24</v>
      </c>
      <c r="AS306" t="s">
        <v>24</v>
      </c>
      <c r="AT306" t="s">
        <v>24</v>
      </c>
    </row>
    <row r="307" spans="1:46" x14ac:dyDescent="0.15">
      <c r="A307">
        <v>33</v>
      </c>
      <c r="B307">
        <v>1</v>
      </c>
      <c r="C307">
        <v>2</v>
      </c>
      <c r="D307">
        <v>0</v>
      </c>
      <c r="E307" t="s">
        <v>24</v>
      </c>
      <c r="F307" t="s">
        <v>24</v>
      </c>
      <c r="G307">
        <v>1043</v>
      </c>
      <c r="H307">
        <v>0</v>
      </c>
      <c r="I307">
        <v>0</v>
      </c>
      <c r="J307">
        <v>0</v>
      </c>
      <c r="K307">
        <v>0</v>
      </c>
      <c r="L307" t="s">
        <v>24</v>
      </c>
      <c r="M307" t="s">
        <v>24</v>
      </c>
      <c r="N307" t="s">
        <v>24</v>
      </c>
      <c r="O307" t="s">
        <v>24</v>
      </c>
      <c r="P307" t="s">
        <v>24</v>
      </c>
      <c r="Q307" t="s">
        <v>24</v>
      </c>
      <c r="R307" t="s">
        <v>2767</v>
      </c>
      <c r="S307">
        <v>0</v>
      </c>
      <c r="T307" t="s">
        <v>130</v>
      </c>
      <c r="U307" t="s">
        <v>130</v>
      </c>
      <c r="V307" t="s">
        <v>130</v>
      </c>
      <c r="W307" t="s">
        <v>24</v>
      </c>
      <c r="X307" t="s">
        <v>24</v>
      </c>
      <c r="Y307" t="s">
        <v>24</v>
      </c>
      <c r="Z307">
        <v>2</v>
      </c>
      <c r="AA307" t="s">
        <v>24</v>
      </c>
      <c r="AB307" t="s">
        <v>24</v>
      </c>
      <c r="AC307" t="s">
        <v>24</v>
      </c>
      <c r="AD307" t="s">
        <v>24</v>
      </c>
      <c r="AE307" t="s">
        <v>24</v>
      </c>
      <c r="AF307">
        <v>0</v>
      </c>
      <c r="AG307">
        <v>20</v>
      </c>
      <c r="AH307" t="s">
        <v>24</v>
      </c>
      <c r="AI307">
        <v>0</v>
      </c>
      <c r="AJ307" t="s">
        <v>24</v>
      </c>
      <c r="AK307" t="s">
        <v>24</v>
      </c>
      <c r="AL307" t="s">
        <v>24</v>
      </c>
      <c r="AM307" t="s">
        <v>24</v>
      </c>
      <c r="AN307" t="s">
        <v>24</v>
      </c>
      <c r="AO307" t="s">
        <v>24</v>
      </c>
      <c r="AP307" t="s">
        <v>24</v>
      </c>
      <c r="AQ307" t="s">
        <v>24</v>
      </c>
      <c r="AR307" t="s">
        <v>24</v>
      </c>
      <c r="AS307" t="s">
        <v>24</v>
      </c>
      <c r="AT307" t="s">
        <v>24</v>
      </c>
    </row>
    <row r="308" spans="1:46" x14ac:dyDescent="0.15">
      <c r="A308">
        <v>33</v>
      </c>
      <c r="B308">
        <v>1</v>
      </c>
      <c r="C308">
        <v>3</v>
      </c>
      <c r="D308">
        <v>0</v>
      </c>
      <c r="E308" t="s">
        <v>24</v>
      </c>
      <c r="F308" t="s">
        <v>24</v>
      </c>
      <c r="G308">
        <v>7</v>
      </c>
      <c r="H308">
        <v>0</v>
      </c>
      <c r="I308">
        <v>0</v>
      </c>
      <c r="J308">
        <v>0</v>
      </c>
      <c r="K308">
        <v>0</v>
      </c>
      <c r="L308" t="s">
        <v>24</v>
      </c>
      <c r="M308" t="s">
        <v>24</v>
      </c>
      <c r="N308" t="s">
        <v>24</v>
      </c>
      <c r="O308" t="s">
        <v>24</v>
      </c>
      <c r="P308" t="s">
        <v>24</v>
      </c>
      <c r="Q308" t="s">
        <v>24</v>
      </c>
      <c r="R308" t="s">
        <v>2768</v>
      </c>
      <c r="S308">
        <v>0</v>
      </c>
      <c r="T308" t="s">
        <v>130</v>
      </c>
      <c r="U308" t="s">
        <v>130</v>
      </c>
      <c r="V308" t="s">
        <v>130</v>
      </c>
      <c r="W308" t="s">
        <v>24</v>
      </c>
      <c r="X308" t="s">
        <v>24</v>
      </c>
      <c r="Y308" t="s">
        <v>24</v>
      </c>
      <c r="Z308">
        <v>2</v>
      </c>
      <c r="AA308" t="s">
        <v>24</v>
      </c>
      <c r="AB308" t="s">
        <v>24</v>
      </c>
      <c r="AC308" t="s">
        <v>24</v>
      </c>
      <c r="AD308" t="s">
        <v>24</v>
      </c>
      <c r="AE308" t="s">
        <v>24</v>
      </c>
      <c r="AF308">
        <v>0</v>
      </c>
      <c r="AG308">
        <v>20</v>
      </c>
      <c r="AH308" t="s">
        <v>24</v>
      </c>
      <c r="AI308">
        <v>0</v>
      </c>
      <c r="AJ308" t="s">
        <v>24</v>
      </c>
      <c r="AK308" t="s">
        <v>24</v>
      </c>
      <c r="AL308" t="s">
        <v>24</v>
      </c>
      <c r="AM308" t="s">
        <v>24</v>
      </c>
      <c r="AN308" t="s">
        <v>24</v>
      </c>
      <c r="AO308" t="s">
        <v>24</v>
      </c>
      <c r="AP308" t="s">
        <v>24</v>
      </c>
      <c r="AQ308" t="s">
        <v>24</v>
      </c>
      <c r="AR308" t="s">
        <v>24</v>
      </c>
      <c r="AS308" t="s">
        <v>24</v>
      </c>
      <c r="AT308" t="s">
        <v>24</v>
      </c>
    </row>
    <row r="309" spans="1:46" x14ac:dyDescent="0.15">
      <c r="A309">
        <v>33</v>
      </c>
      <c r="B309">
        <v>1</v>
      </c>
      <c r="C309">
        <v>4</v>
      </c>
      <c r="D309">
        <v>0</v>
      </c>
      <c r="E309" t="s">
        <v>24</v>
      </c>
      <c r="F309" t="s">
        <v>24</v>
      </c>
      <c r="G309">
        <v>1040</v>
      </c>
      <c r="H309">
        <v>0</v>
      </c>
      <c r="I309">
        <v>0</v>
      </c>
      <c r="J309">
        <v>0</v>
      </c>
      <c r="K309">
        <v>0</v>
      </c>
      <c r="L309" t="s">
        <v>24</v>
      </c>
      <c r="M309" t="s">
        <v>24</v>
      </c>
      <c r="N309" t="s">
        <v>24</v>
      </c>
      <c r="O309" t="s">
        <v>24</v>
      </c>
      <c r="P309" t="s">
        <v>24</v>
      </c>
      <c r="Q309" t="s">
        <v>24</v>
      </c>
      <c r="R309" t="s">
        <v>2769</v>
      </c>
      <c r="S309">
        <v>0</v>
      </c>
      <c r="T309" t="s">
        <v>130</v>
      </c>
      <c r="U309" t="s">
        <v>130</v>
      </c>
      <c r="V309" t="s">
        <v>130</v>
      </c>
      <c r="W309" t="s">
        <v>24</v>
      </c>
      <c r="X309" t="s">
        <v>24</v>
      </c>
      <c r="Y309" t="s">
        <v>24</v>
      </c>
      <c r="Z309">
        <v>2</v>
      </c>
      <c r="AA309" t="s">
        <v>24</v>
      </c>
      <c r="AB309" t="s">
        <v>24</v>
      </c>
      <c r="AC309" t="s">
        <v>24</v>
      </c>
      <c r="AD309" t="s">
        <v>24</v>
      </c>
      <c r="AE309" t="s">
        <v>24</v>
      </c>
      <c r="AF309">
        <v>0</v>
      </c>
      <c r="AG309">
        <v>20</v>
      </c>
      <c r="AH309" t="s">
        <v>24</v>
      </c>
      <c r="AI309">
        <v>0</v>
      </c>
      <c r="AJ309" t="s">
        <v>24</v>
      </c>
      <c r="AK309" t="s">
        <v>24</v>
      </c>
      <c r="AL309" t="s">
        <v>24</v>
      </c>
      <c r="AM309" t="s">
        <v>24</v>
      </c>
      <c r="AN309" t="s">
        <v>24</v>
      </c>
      <c r="AO309" t="s">
        <v>24</v>
      </c>
      <c r="AP309" t="s">
        <v>24</v>
      </c>
      <c r="AQ309" t="s">
        <v>24</v>
      </c>
      <c r="AR309" t="s">
        <v>24</v>
      </c>
      <c r="AS309" t="s">
        <v>24</v>
      </c>
      <c r="AT309" t="s">
        <v>24</v>
      </c>
    </row>
    <row r="310" spans="1:46" x14ac:dyDescent="0.15">
      <c r="A310">
        <v>33</v>
      </c>
      <c r="B310">
        <v>1</v>
      </c>
      <c r="C310">
        <v>5</v>
      </c>
      <c r="D310">
        <v>0</v>
      </c>
      <c r="E310" t="s">
        <v>24</v>
      </c>
      <c r="F310" t="s">
        <v>24</v>
      </c>
      <c r="G310">
        <v>9</v>
      </c>
      <c r="H310">
        <v>0</v>
      </c>
      <c r="I310">
        <v>0</v>
      </c>
      <c r="J310">
        <v>0</v>
      </c>
      <c r="K310">
        <v>0</v>
      </c>
      <c r="L310" t="s">
        <v>24</v>
      </c>
      <c r="M310" t="s">
        <v>24</v>
      </c>
      <c r="N310" t="s">
        <v>24</v>
      </c>
      <c r="O310" t="s">
        <v>24</v>
      </c>
      <c r="P310" t="s">
        <v>24</v>
      </c>
      <c r="Q310" t="s">
        <v>24</v>
      </c>
      <c r="R310" t="s">
        <v>2770</v>
      </c>
      <c r="S310">
        <v>0</v>
      </c>
      <c r="T310" t="s">
        <v>130</v>
      </c>
      <c r="U310" t="s">
        <v>130</v>
      </c>
      <c r="V310" t="s">
        <v>130</v>
      </c>
      <c r="W310" t="s">
        <v>24</v>
      </c>
      <c r="X310" t="s">
        <v>24</v>
      </c>
      <c r="Y310" t="s">
        <v>24</v>
      </c>
      <c r="Z310">
        <v>2</v>
      </c>
      <c r="AA310" t="s">
        <v>24</v>
      </c>
      <c r="AB310" t="s">
        <v>24</v>
      </c>
      <c r="AC310" t="s">
        <v>24</v>
      </c>
      <c r="AD310" t="s">
        <v>24</v>
      </c>
      <c r="AE310" t="s">
        <v>24</v>
      </c>
      <c r="AF310">
        <v>0</v>
      </c>
      <c r="AG310">
        <v>20</v>
      </c>
      <c r="AH310" t="s">
        <v>24</v>
      </c>
      <c r="AI310">
        <v>0</v>
      </c>
      <c r="AJ310" t="s">
        <v>24</v>
      </c>
      <c r="AK310" t="s">
        <v>24</v>
      </c>
      <c r="AL310" t="s">
        <v>24</v>
      </c>
      <c r="AM310" t="s">
        <v>24</v>
      </c>
      <c r="AN310" t="s">
        <v>24</v>
      </c>
      <c r="AO310" t="s">
        <v>24</v>
      </c>
      <c r="AP310" t="s">
        <v>24</v>
      </c>
      <c r="AQ310" t="s">
        <v>24</v>
      </c>
      <c r="AR310" t="s">
        <v>24</v>
      </c>
      <c r="AS310" t="s">
        <v>24</v>
      </c>
      <c r="AT310" t="s">
        <v>24</v>
      </c>
    </row>
    <row r="311" spans="1:46" x14ac:dyDescent="0.15">
      <c r="A311">
        <v>33</v>
      </c>
      <c r="B311">
        <v>1</v>
      </c>
      <c r="C311">
        <v>6</v>
      </c>
      <c r="D311">
        <v>0</v>
      </c>
      <c r="E311" t="s">
        <v>24</v>
      </c>
      <c r="F311" t="s">
        <v>24</v>
      </c>
      <c r="G311">
        <v>1174</v>
      </c>
      <c r="H311">
        <v>0</v>
      </c>
      <c r="I311">
        <v>0</v>
      </c>
      <c r="J311">
        <v>0</v>
      </c>
      <c r="K311">
        <v>0</v>
      </c>
      <c r="L311" t="s">
        <v>24</v>
      </c>
      <c r="M311" t="s">
        <v>24</v>
      </c>
      <c r="N311" t="s">
        <v>24</v>
      </c>
      <c r="O311" t="s">
        <v>24</v>
      </c>
      <c r="P311" t="s">
        <v>24</v>
      </c>
      <c r="Q311" t="s">
        <v>24</v>
      </c>
      <c r="R311" t="s">
        <v>2771</v>
      </c>
      <c r="S311">
        <v>0</v>
      </c>
      <c r="T311" t="s">
        <v>130</v>
      </c>
      <c r="U311" t="s">
        <v>130</v>
      </c>
      <c r="V311" t="s">
        <v>130</v>
      </c>
      <c r="W311" t="s">
        <v>24</v>
      </c>
      <c r="X311" t="s">
        <v>24</v>
      </c>
      <c r="Y311" t="s">
        <v>24</v>
      </c>
      <c r="Z311">
        <v>2</v>
      </c>
      <c r="AA311" t="s">
        <v>24</v>
      </c>
      <c r="AB311" t="s">
        <v>24</v>
      </c>
      <c r="AC311" t="s">
        <v>24</v>
      </c>
      <c r="AD311" t="s">
        <v>24</v>
      </c>
      <c r="AE311" t="s">
        <v>24</v>
      </c>
      <c r="AF311">
        <v>0</v>
      </c>
      <c r="AG311">
        <v>20</v>
      </c>
      <c r="AH311" t="s">
        <v>24</v>
      </c>
      <c r="AI311">
        <v>0</v>
      </c>
      <c r="AJ311" t="s">
        <v>24</v>
      </c>
      <c r="AK311" t="s">
        <v>24</v>
      </c>
      <c r="AL311" t="s">
        <v>24</v>
      </c>
      <c r="AM311" t="s">
        <v>24</v>
      </c>
      <c r="AN311" t="s">
        <v>24</v>
      </c>
      <c r="AO311" t="s">
        <v>24</v>
      </c>
      <c r="AP311" t="s">
        <v>24</v>
      </c>
      <c r="AQ311" t="s">
        <v>24</v>
      </c>
      <c r="AR311" t="s">
        <v>24</v>
      </c>
      <c r="AS311" t="s">
        <v>24</v>
      </c>
      <c r="AT311" t="s">
        <v>24</v>
      </c>
    </row>
    <row r="312" spans="1:46" x14ac:dyDescent="0.15">
      <c r="A312">
        <v>33</v>
      </c>
      <c r="B312">
        <v>1</v>
      </c>
      <c r="C312">
        <v>7</v>
      </c>
      <c r="D312">
        <v>0</v>
      </c>
      <c r="E312" t="s">
        <v>24</v>
      </c>
      <c r="F312" t="s">
        <v>24</v>
      </c>
      <c r="G312">
        <v>1173</v>
      </c>
      <c r="H312">
        <v>0</v>
      </c>
      <c r="I312">
        <v>0</v>
      </c>
      <c r="J312">
        <v>0</v>
      </c>
      <c r="K312">
        <v>0</v>
      </c>
      <c r="L312" t="s">
        <v>24</v>
      </c>
      <c r="M312" t="s">
        <v>24</v>
      </c>
      <c r="N312" t="s">
        <v>24</v>
      </c>
      <c r="O312" t="s">
        <v>24</v>
      </c>
      <c r="P312" t="s">
        <v>24</v>
      </c>
      <c r="Q312" t="s">
        <v>24</v>
      </c>
      <c r="R312" t="s">
        <v>2772</v>
      </c>
      <c r="S312">
        <v>0</v>
      </c>
      <c r="T312" t="s">
        <v>130</v>
      </c>
      <c r="U312" t="s">
        <v>130</v>
      </c>
      <c r="V312" t="s">
        <v>130</v>
      </c>
      <c r="W312" t="s">
        <v>24</v>
      </c>
      <c r="X312" t="s">
        <v>24</v>
      </c>
      <c r="Y312" t="s">
        <v>24</v>
      </c>
      <c r="Z312">
        <v>2</v>
      </c>
      <c r="AA312" t="s">
        <v>24</v>
      </c>
      <c r="AB312" t="s">
        <v>24</v>
      </c>
      <c r="AC312" t="s">
        <v>24</v>
      </c>
      <c r="AD312" t="s">
        <v>24</v>
      </c>
      <c r="AE312" t="s">
        <v>24</v>
      </c>
      <c r="AF312">
        <v>0</v>
      </c>
      <c r="AG312">
        <v>20</v>
      </c>
      <c r="AH312" t="s">
        <v>24</v>
      </c>
      <c r="AI312">
        <v>0</v>
      </c>
      <c r="AJ312" t="s">
        <v>24</v>
      </c>
      <c r="AK312" t="s">
        <v>24</v>
      </c>
      <c r="AL312" t="s">
        <v>24</v>
      </c>
      <c r="AM312" t="s">
        <v>24</v>
      </c>
      <c r="AN312" t="s">
        <v>24</v>
      </c>
      <c r="AO312" t="s">
        <v>24</v>
      </c>
      <c r="AP312" t="s">
        <v>24</v>
      </c>
      <c r="AQ312" t="s">
        <v>24</v>
      </c>
      <c r="AR312" t="s">
        <v>24</v>
      </c>
      <c r="AS312" t="s">
        <v>24</v>
      </c>
      <c r="AT312" t="s">
        <v>24</v>
      </c>
    </row>
    <row r="313" spans="1:46" x14ac:dyDescent="0.15">
      <c r="A313">
        <v>33</v>
      </c>
      <c r="B313">
        <v>1</v>
      </c>
      <c r="C313">
        <v>8</v>
      </c>
      <c r="D313">
        <v>0</v>
      </c>
      <c r="E313" t="s">
        <v>24</v>
      </c>
      <c r="F313" t="s">
        <v>24</v>
      </c>
      <c r="G313">
        <v>1183</v>
      </c>
      <c r="H313">
        <v>0</v>
      </c>
      <c r="I313">
        <v>0</v>
      </c>
      <c r="J313">
        <v>0</v>
      </c>
      <c r="K313">
        <v>0</v>
      </c>
      <c r="L313" t="s">
        <v>24</v>
      </c>
      <c r="M313" t="s">
        <v>24</v>
      </c>
      <c r="N313" t="s">
        <v>24</v>
      </c>
      <c r="O313" t="s">
        <v>24</v>
      </c>
      <c r="P313" t="s">
        <v>24</v>
      </c>
      <c r="Q313" t="s">
        <v>24</v>
      </c>
      <c r="R313" t="s">
        <v>2773</v>
      </c>
      <c r="S313">
        <v>0</v>
      </c>
      <c r="T313" t="s">
        <v>130</v>
      </c>
      <c r="U313" t="s">
        <v>130</v>
      </c>
      <c r="V313" t="s">
        <v>130</v>
      </c>
      <c r="W313" t="s">
        <v>24</v>
      </c>
      <c r="X313" t="s">
        <v>24</v>
      </c>
      <c r="Y313" t="s">
        <v>24</v>
      </c>
      <c r="Z313">
        <v>2</v>
      </c>
      <c r="AA313" t="s">
        <v>24</v>
      </c>
      <c r="AB313" t="s">
        <v>24</v>
      </c>
      <c r="AC313" t="s">
        <v>24</v>
      </c>
      <c r="AD313" t="s">
        <v>24</v>
      </c>
      <c r="AE313" t="s">
        <v>24</v>
      </c>
      <c r="AF313">
        <v>0</v>
      </c>
      <c r="AG313">
        <v>20</v>
      </c>
      <c r="AH313" t="s">
        <v>24</v>
      </c>
      <c r="AI313">
        <v>0</v>
      </c>
      <c r="AJ313" t="s">
        <v>24</v>
      </c>
      <c r="AK313" t="s">
        <v>24</v>
      </c>
      <c r="AL313" t="s">
        <v>24</v>
      </c>
      <c r="AM313" t="s">
        <v>24</v>
      </c>
      <c r="AN313" t="s">
        <v>24</v>
      </c>
      <c r="AO313" t="s">
        <v>24</v>
      </c>
      <c r="AP313" t="s">
        <v>24</v>
      </c>
      <c r="AQ313" t="s">
        <v>24</v>
      </c>
      <c r="AR313" t="s">
        <v>24</v>
      </c>
      <c r="AS313" t="s">
        <v>24</v>
      </c>
      <c r="AT313" t="s">
        <v>24</v>
      </c>
    </row>
    <row r="314" spans="1:46" x14ac:dyDescent="0.15">
      <c r="A314">
        <v>33</v>
      </c>
      <c r="B314">
        <v>2</v>
      </c>
      <c r="C314">
        <v>1</v>
      </c>
      <c r="D314">
        <v>0</v>
      </c>
      <c r="G314">
        <v>107</v>
      </c>
      <c r="H314">
        <v>0</v>
      </c>
      <c r="I314">
        <v>0</v>
      </c>
      <c r="J314">
        <v>0</v>
      </c>
      <c r="K314">
        <v>0</v>
      </c>
      <c r="R314" t="s">
        <v>2774</v>
      </c>
      <c r="S314">
        <v>0</v>
      </c>
      <c r="W314" t="s">
        <v>24</v>
      </c>
      <c r="Z314">
        <v>2</v>
      </c>
      <c r="AB314" t="s">
        <v>24</v>
      </c>
      <c r="AC314" t="s">
        <v>24</v>
      </c>
      <c r="AD314" t="s">
        <v>24</v>
      </c>
      <c r="AE314" t="s">
        <v>24</v>
      </c>
      <c r="AF314">
        <v>0</v>
      </c>
      <c r="AG314">
        <v>20</v>
      </c>
      <c r="AH314" t="s">
        <v>24</v>
      </c>
      <c r="AI314">
        <v>0</v>
      </c>
      <c r="AJ314" t="s">
        <v>24</v>
      </c>
      <c r="AK314" t="s">
        <v>24</v>
      </c>
      <c r="AL314" t="s">
        <v>24</v>
      </c>
      <c r="AM314" t="s">
        <v>24</v>
      </c>
      <c r="AN314" t="s">
        <v>24</v>
      </c>
      <c r="AO314" t="s">
        <v>24</v>
      </c>
      <c r="AP314" t="s">
        <v>24</v>
      </c>
      <c r="AQ314" t="s">
        <v>24</v>
      </c>
      <c r="AR314" t="s">
        <v>24</v>
      </c>
      <c r="AS314" t="s">
        <v>24</v>
      </c>
      <c r="AT314" t="s">
        <v>24</v>
      </c>
    </row>
    <row r="315" spans="1:46" x14ac:dyDescent="0.15">
      <c r="A315">
        <v>33</v>
      </c>
      <c r="B315">
        <v>2</v>
      </c>
      <c r="C315">
        <v>2</v>
      </c>
      <c r="D315">
        <v>0</v>
      </c>
      <c r="G315">
        <v>1527</v>
      </c>
      <c r="H315">
        <v>0</v>
      </c>
      <c r="I315">
        <v>0</v>
      </c>
      <c r="J315">
        <v>0</v>
      </c>
      <c r="K315">
        <v>0</v>
      </c>
      <c r="R315" t="s">
        <v>2775</v>
      </c>
      <c r="S315">
        <v>0</v>
      </c>
      <c r="W315" t="s">
        <v>24</v>
      </c>
      <c r="Z315">
        <v>2</v>
      </c>
      <c r="AB315" t="s">
        <v>24</v>
      </c>
      <c r="AC315" t="s">
        <v>24</v>
      </c>
      <c r="AD315" t="s">
        <v>24</v>
      </c>
      <c r="AE315" t="s">
        <v>24</v>
      </c>
      <c r="AF315">
        <v>0</v>
      </c>
      <c r="AG315">
        <v>20</v>
      </c>
      <c r="AH315" t="s">
        <v>24</v>
      </c>
      <c r="AI315">
        <v>0</v>
      </c>
      <c r="AJ315" t="s">
        <v>24</v>
      </c>
      <c r="AK315" t="s">
        <v>24</v>
      </c>
      <c r="AL315" t="s">
        <v>24</v>
      </c>
      <c r="AM315" t="s">
        <v>24</v>
      </c>
      <c r="AN315" t="s">
        <v>24</v>
      </c>
      <c r="AO315" t="s">
        <v>24</v>
      </c>
      <c r="AP315" t="s">
        <v>24</v>
      </c>
      <c r="AQ315" t="s">
        <v>24</v>
      </c>
      <c r="AR315" t="s">
        <v>24</v>
      </c>
      <c r="AS315" t="s">
        <v>24</v>
      </c>
      <c r="AT315" t="s">
        <v>24</v>
      </c>
    </row>
    <row r="316" spans="1:46" x14ac:dyDescent="0.15">
      <c r="A316">
        <v>33</v>
      </c>
      <c r="B316">
        <v>2</v>
      </c>
      <c r="C316">
        <v>3</v>
      </c>
      <c r="D316">
        <v>0</v>
      </c>
      <c r="G316">
        <v>1042</v>
      </c>
      <c r="H316">
        <v>0</v>
      </c>
      <c r="I316">
        <v>0</v>
      </c>
      <c r="J316">
        <v>0</v>
      </c>
      <c r="K316">
        <v>0</v>
      </c>
      <c r="R316" t="s">
        <v>387</v>
      </c>
      <c r="S316">
        <v>0</v>
      </c>
      <c r="W316" t="s">
        <v>24</v>
      </c>
      <c r="Z316">
        <v>2</v>
      </c>
      <c r="AB316" t="s">
        <v>24</v>
      </c>
      <c r="AC316" t="s">
        <v>24</v>
      </c>
      <c r="AD316" t="s">
        <v>24</v>
      </c>
      <c r="AE316" t="s">
        <v>24</v>
      </c>
      <c r="AF316">
        <v>0</v>
      </c>
      <c r="AG316">
        <v>20</v>
      </c>
      <c r="AH316" t="s">
        <v>24</v>
      </c>
      <c r="AI316">
        <v>0</v>
      </c>
      <c r="AJ316" t="s">
        <v>24</v>
      </c>
      <c r="AK316" t="s">
        <v>24</v>
      </c>
      <c r="AL316" t="s">
        <v>24</v>
      </c>
      <c r="AM316" t="s">
        <v>24</v>
      </c>
      <c r="AN316" t="s">
        <v>24</v>
      </c>
      <c r="AO316" t="s">
        <v>24</v>
      </c>
      <c r="AP316" t="s">
        <v>24</v>
      </c>
      <c r="AQ316" t="s">
        <v>24</v>
      </c>
      <c r="AR316" t="s">
        <v>24</v>
      </c>
      <c r="AS316" t="s">
        <v>24</v>
      </c>
      <c r="AT316" t="s">
        <v>24</v>
      </c>
    </row>
    <row r="317" spans="1:46" x14ac:dyDescent="0.15">
      <c r="A317">
        <v>33</v>
      </c>
      <c r="B317">
        <v>2</v>
      </c>
      <c r="C317">
        <v>4</v>
      </c>
      <c r="D317">
        <v>0</v>
      </c>
      <c r="G317">
        <v>1004</v>
      </c>
      <c r="H317">
        <v>0</v>
      </c>
      <c r="I317">
        <v>0</v>
      </c>
      <c r="J317">
        <v>0</v>
      </c>
      <c r="K317">
        <v>0</v>
      </c>
      <c r="R317" t="s">
        <v>2776</v>
      </c>
      <c r="S317">
        <v>0</v>
      </c>
      <c r="W317" t="s">
        <v>24</v>
      </c>
      <c r="Z317">
        <v>2</v>
      </c>
      <c r="AB317" t="s">
        <v>24</v>
      </c>
      <c r="AC317" t="s">
        <v>24</v>
      </c>
      <c r="AD317" t="s">
        <v>24</v>
      </c>
      <c r="AE317" t="s">
        <v>24</v>
      </c>
      <c r="AF317">
        <v>0</v>
      </c>
      <c r="AG317">
        <v>20</v>
      </c>
      <c r="AH317" t="s">
        <v>24</v>
      </c>
      <c r="AI317">
        <v>0</v>
      </c>
      <c r="AJ317" t="s">
        <v>24</v>
      </c>
      <c r="AK317" t="s">
        <v>24</v>
      </c>
      <c r="AL317" t="s">
        <v>24</v>
      </c>
      <c r="AM317" t="s">
        <v>24</v>
      </c>
      <c r="AN317" t="s">
        <v>24</v>
      </c>
      <c r="AO317" t="s">
        <v>24</v>
      </c>
      <c r="AP317" t="s">
        <v>24</v>
      </c>
      <c r="AQ317" t="s">
        <v>24</v>
      </c>
      <c r="AR317" t="s">
        <v>24</v>
      </c>
      <c r="AS317" t="s">
        <v>24</v>
      </c>
      <c r="AT317" t="s">
        <v>24</v>
      </c>
    </row>
    <row r="318" spans="1:46" x14ac:dyDescent="0.15">
      <c r="A318">
        <v>33</v>
      </c>
      <c r="B318">
        <v>2</v>
      </c>
      <c r="C318">
        <v>5</v>
      </c>
      <c r="D318">
        <v>0</v>
      </c>
      <c r="G318">
        <v>1039</v>
      </c>
      <c r="H318">
        <v>0</v>
      </c>
      <c r="I318">
        <v>0</v>
      </c>
      <c r="J318">
        <v>0</v>
      </c>
      <c r="K318">
        <v>0</v>
      </c>
      <c r="R318" t="s">
        <v>2777</v>
      </c>
      <c r="S318">
        <v>0</v>
      </c>
      <c r="W318" t="s">
        <v>24</v>
      </c>
      <c r="Z318">
        <v>2</v>
      </c>
      <c r="AB318" t="s">
        <v>24</v>
      </c>
      <c r="AC318" t="s">
        <v>24</v>
      </c>
      <c r="AD318" t="s">
        <v>24</v>
      </c>
      <c r="AE318" t="s">
        <v>24</v>
      </c>
      <c r="AF318">
        <v>0</v>
      </c>
      <c r="AG318">
        <v>20</v>
      </c>
      <c r="AH318" t="s">
        <v>24</v>
      </c>
      <c r="AI318">
        <v>0</v>
      </c>
      <c r="AJ318" t="s">
        <v>24</v>
      </c>
      <c r="AK318" t="s">
        <v>24</v>
      </c>
      <c r="AL318" t="s">
        <v>24</v>
      </c>
      <c r="AM318" t="s">
        <v>24</v>
      </c>
      <c r="AN318" t="s">
        <v>24</v>
      </c>
      <c r="AO318" t="s">
        <v>24</v>
      </c>
      <c r="AP318" t="s">
        <v>24</v>
      </c>
      <c r="AQ318" t="s">
        <v>24</v>
      </c>
      <c r="AR318" t="s">
        <v>24</v>
      </c>
      <c r="AS318" t="s">
        <v>24</v>
      </c>
      <c r="AT318" t="s">
        <v>24</v>
      </c>
    </row>
    <row r="319" spans="1:46" x14ac:dyDescent="0.15">
      <c r="A319">
        <v>33</v>
      </c>
      <c r="B319">
        <v>2</v>
      </c>
      <c r="C319">
        <v>6</v>
      </c>
      <c r="D319">
        <v>0</v>
      </c>
      <c r="G319">
        <v>1169</v>
      </c>
      <c r="H319">
        <v>0</v>
      </c>
      <c r="I319">
        <v>0</v>
      </c>
      <c r="J319">
        <v>0</v>
      </c>
      <c r="K319">
        <v>0</v>
      </c>
      <c r="R319" t="s">
        <v>377</v>
      </c>
      <c r="S319">
        <v>0</v>
      </c>
      <c r="W319" t="s">
        <v>24</v>
      </c>
      <c r="Z319">
        <v>2</v>
      </c>
      <c r="AB319" t="s">
        <v>24</v>
      </c>
      <c r="AC319" t="s">
        <v>24</v>
      </c>
      <c r="AD319" t="s">
        <v>24</v>
      </c>
      <c r="AE319" t="s">
        <v>24</v>
      </c>
      <c r="AF319">
        <v>0</v>
      </c>
      <c r="AG319">
        <v>20</v>
      </c>
      <c r="AH319" t="s">
        <v>24</v>
      </c>
      <c r="AI319">
        <v>0</v>
      </c>
      <c r="AJ319" t="s">
        <v>24</v>
      </c>
      <c r="AK319" t="s">
        <v>24</v>
      </c>
      <c r="AL319" t="s">
        <v>24</v>
      </c>
      <c r="AM319" t="s">
        <v>24</v>
      </c>
      <c r="AN319" t="s">
        <v>24</v>
      </c>
      <c r="AO319" t="s">
        <v>24</v>
      </c>
      <c r="AP319" t="s">
        <v>24</v>
      </c>
      <c r="AQ319" t="s">
        <v>24</v>
      </c>
      <c r="AR319" t="s">
        <v>24</v>
      </c>
      <c r="AS319" t="s">
        <v>24</v>
      </c>
      <c r="AT319" t="s">
        <v>24</v>
      </c>
    </row>
    <row r="320" spans="1:46" x14ac:dyDescent="0.15">
      <c r="A320">
        <v>33</v>
      </c>
      <c r="B320">
        <v>2</v>
      </c>
      <c r="C320">
        <v>7</v>
      </c>
      <c r="D320">
        <v>0</v>
      </c>
      <c r="G320">
        <v>1230</v>
      </c>
      <c r="H320">
        <v>0</v>
      </c>
      <c r="I320">
        <v>0</v>
      </c>
      <c r="J320">
        <v>0</v>
      </c>
      <c r="K320">
        <v>0</v>
      </c>
      <c r="R320" t="s">
        <v>2778</v>
      </c>
      <c r="S320">
        <v>0</v>
      </c>
      <c r="W320" t="s">
        <v>24</v>
      </c>
      <c r="Z320">
        <v>2</v>
      </c>
      <c r="AB320" t="s">
        <v>24</v>
      </c>
      <c r="AC320" t="s">
        <v>24</v>
      </c>
      <c r="AD320" t="s">
        <v>24</v>
      </c>
      <c r="AE320" t="s">
        <v>24</v>
      </c>
      <c r="AF320">
        <v>0</v>
      </c>
      <c r="AG320">
        <v>20</v>
      </c>
      <c r="AH320" t="s">
        <v>24</v>
      </c>
      <c r="AI320">
        <v>0</v>
      </c>
      <c r="AJ320" t="s">
        <v>24</v>
      </c>
      <c r="AK320" t="s">
        <v>24</v>
      </c>
      <c r="AL320" t="s">
        <v>24</v>
      </c>
      <c r="AM320" t="s">
        <v>24</v>
      </c>
      <c r="AN320" t="s">
        <v>24</v>
      </c>
      <c r="AO320" t="s">
        <v>24</v>
      </c>
      <c r="AP320" t="s">
        <v>24</v>
      </c>
      <c r="AQ320" t="s">
        <v>24</v>
      </c>
      <c r="AR320" t="s">
        <v>24</v>
      </c>
      <c r="AS320" t="s">
        <v>24</v>
      </c>
      <c r="AT320" t="s">
        <v>24</v>
      </c>
    </row>
    <row r="321" spans="1:46" x14ac:dyDescent="0.15">
      <c r="A321">
        <v>33</v>
      </c>
      <c r="B321">
        <v>2</v>
      </c>
      <c r="C321">
        <v>8</v>
      </c>
      <c r="D321">
        <v>0</v>
      </c>
      <c r="G321">
        <v>55</v>
      </c>
      <c r="H321">
        <v>0</v>
      </c>
      <c r="I321">
        <v>0</v>
      </c>
      <c r="J321">
        <v>0</v>
      </c>
      <c r="K321">
        <v>0</v>
      </c>
      <c r="R321" t="s">
        <v>2779</v>
      </c>
      <c r="S321">
        <v>0</v>
      </c>
      <c r="W321" t="s">
        <v>24</v>
      </c>
      <c r="Z321">
        <v>2</v>
      </c>
      <c r="AB321" t="s">
        <v>24</v>
      </c>
      <c r="AC321" t="s">
        <v>24</v>
      </c>
      <c r="AD321" t="s">
        <v>24</v>
      </c>
      <c r="AE321" t="s">
        <v>24</v>
      </c>
      <c r="AF321">
        <v>0</v>
      </c>
      <c r="AG321">
        <v>20</v>
      </c>
      <c r="AH321" t="s">
        <v>24</v>
      </c>
      <c r="AI321">
        <v>0</v>
      </c>
      <c r="AJ321" t="s">
        <v>24</v>
      </c>
      <c r="AK321" t="s">
        <v>24</v>
      </c>
      <c r="AL321" t="s">
        <v>24</v>
      </c>
      <c r="AM321" t="s">
        <v>24</v>
      </c>
      <c r="AN321" t="s">
        <v>24</v>
      </c>
      <c r="AO321" t="s">
        <v>24</v>
      </c>
      <c r="AP321" t="s">
        <v>24</v>
      </c>
      <c r="AQ321" t="s">
        <v>24</v>
      </c>
      <c r="AR321" t="s">
        <v>24</v>
      </c>
      <c r="AS321" t="s">
        <v>24</v>
      </c>
      <c r="AT321" t="s">
        <v>24</v>
      </c>
    </row>
    <row r="322" spans="1:46" x14ac:dyDescent="0.15">
      <c r="A322">
        <v>7</v>
      </c>
      <c r="B322">
        <v>1</v>
      </c>
      <c r="C322">
        <v>1</v>
      </c>
      <c r="D322">
        <v>0</v>
      </c>
      <c r="E322" t="s">
        <v>24</v>
      </c>
      <c r="F322" t="s">
        <v>24</v>
      </c>
      <c r="G322">
        <v>1028</v>
      </c>
      <c r="H322">
        <v>0</v>
      </c>
      <c r="I322">
        <v>0</v>
      </c>
      <c r="J322">
        <v>0</v>
      </c>
      <c r="K322">
        <v>0</v>
      </c>
      <c r="L322" t="s">
        <v>24</v>
      </c>
      <c r="M322" t="s">
        <v>24</v>
      </c>
      <c r="N322" t="s">
        <v>24</v>
      </c>
      <c r="O322" t="s">
        <v>24</v>
      </c>
      <c r="P322" t="s">
        <v>24</v>
      </c>
      <c r="Q322" t="s">
        <v>24</v>
      </c>
      <c r="R322" t="s">
        <v>2408</v>
      </c>
      <c r="S322">
        <v>0</v>
      </c>
      <c r="T322" t="s">
        <v>130</v>
      </c>
      <c r="U322" t="s">
        <v>130</v>
      </c>
      <c r="V322" t="s">
        <v>130</v>
      </c>
      <c r="W322" t="s">
        <v>24</v>
      </c>
      <c r="X322" t="s">
        <v>24</v>
      </c>
      <c r="Y322" t="s">
        <v>24</v>
      </c>
      <c r="Z322">
        <v>3</v>
      </c>
      <c r="AA322" t="s">
        <v>24</v>
      </c>
      <c r="AB322" t="s">
        <v>24</v>
      </c>
      <c r="AC322" t="s">
        <v>24</v>
      </c>
      <c r="AD322" t="s">
        <v>24</v>
      </c>
      <c r="AE322" t="s">
        <v>24</v>
      </c>
      <c r="AF322">
        <v>0</v>
      </c>
      <c r="AG322">
        <v>21</v>
      </c>
      <c r="AH322" t="s">
        <v>24</v>
      </c>
      <c r="AI322">
        <v>0</v>
      </c>
      <c r="AJ322" t="s">
        <v>24</v>
      </c>
      <c r="AK322" t="s">
        <v>24</v>
      </c>
      <c r="AL322" t="s">
        <v>24</v>
      </c>
      <c r="AM322" t="s">
        <v>24</v>
      </c>
      <c r="AN322" t="s">
        <v>24</v>
      </c>
      <c r="AO322" t="s">
        <v>24</v>
      </c>
      <c r="AP322" t="s">
        <v>24</v>
      </c>
      <c r="AQ322" t="s">
        <v>24</v>
      </c>
      <c r="AR322" t="s">
        <v>24</v>
      </c>
      <c r="AS322" t="s">
        <v>24</v>
      </c>
      <c r="AT322" t="s">
        <v>24</v>
      </c>
    </row>
    <row r="323" spans="1:46" x14ac:dyDescent="0.15">
      <c r="A323">
        <v>7</v>
      </c>
      <c r="B323">
        <v>1</v>
      </c>
      <c r="C323">
        <v>2</v>
      </c>
      <c r="D323">
        <v>0</v>
      </c>
      <c r="E323" t="s">
        <v>24</v>
      </c>
      <c r="F323" t="s">
        <v>24</v>
      </c>
      <c r="G323">
        <v>97</v>
      </c>
      <c r="H323">
        <v>0</v>
      </c>
      <c r="I323">
        <v>0</v>
      </c>
      <c r="J323">
        <v>0</v>
      </c>
      <c r="K323">
        <v>0</v>
      </c>
      <c r="L323" t="s">
        <v>24</v>
      </c>
      <c r="M323" t="s">
        <v>24</v>
      </c>
      <c r="N323" t="s">
        <v>24</v>
      </c>
      <c r="O323" t="s">
        <v>24</v>
      </c>
      <c r="P323" t="s">
        <v>24</v>
      </c>
      <c r="Q323" t="s">
        <v>24</v>
      </c>
      <c r="R323" t="s">
        <v>2409</v>
      </c>
      <c r="S323">
        <v>0</v>
      </c>
      <c r="T323" t="s">
        <v>130</v>
      </c>
      <c r="U323" t="s">
        <v>130</v>
      </c>
      <c r="V323" t="s">
        <v>130</v>
      </c>
      <c r="W323" t="s">
        <v>24</v>
      </c>
      <c r="X323" t="s">
        <v>24</v>
      </c>
      <c r="Y323" t="s">
        <v>24</v>
      </c>
      <c r="Z323">
        <v>3</v>
      </c>
      <c r="AA323" t="s">
        <v>24</v>
      </c>
      <c r="AB323" t="s">
        <v>24</v>
      </c>
      <c r="AC323" t="s">
        <v>24</v>
      </c>
      <c r="AD323" t="s">
        <v>24</v>
      </c>
      <c r="AE323" t="s">
        <v>24</v>
      </c>
      <c r="AF323">
        <v>0</v>
      </c>
      <c r="AG323">
        <v>21</v>
      </c>
      <c r="AH323" t="s">
        <v>24</v>
      </c>
      <c r="AI323">
        <v>0</v>
      </c>
      <c r="AJ323" t="s">
        <v>24</v>
      </c>
      <c r="AK323" t="s">
        <v>24</v>
      </c>
      <c r="AL323" t="s">
        <v>24</v>
      </c>
      <c r="AM323" t="s">
        <v>24</v>
      </c>
      <c r="AN323" t="s">
        <v>24</v>
      </c>
      <c r="AO323" t="s">
        <v>24</v>
      </c>
      <c r="AP323" t="s">
        <v>24</v>
      </c>
      <c r="AQ323" t="s">
        <v>24</v>
      </c>
      <c r="AR323" t="s">
        <v>24</v>
      </c>
      <c r="AS323" t="s">
        <v>24</v>
      </c>
      <c r="AT323" t="s">
        <v>24</v>
      </c>
    </row>
    <row r="324" spans="1:46" x14ac:dyDescent="0.15">
      <c r="A324">
        <v>7</v>
      </c>
      <c r="B324">
        <v>1</v>
      </c>
      <c r="C324">
        <v>3</v>
      </c>
      <c r="D324">
        <v>0</v>
      </c>
      <c r="E324" t="s">
        <v>24</v>
      </c>
      <c r="F324" t="s">
        <v>24</v>
      </c>
      <c r="G324">
        <v>1118</v>
      </c>
      <c r="H324">
        <v>0</v>
      </c>
      <c r="I324">
        <v>0</v>
      </c>
      <c r="J324">
        <v>0</v>
      </c>
      <c r="K324">
        <v>0</v>
      </c>
      <c r="L324" t="s">
        <v>24</v>
      </c>
      <c r="M324" t="s">
        <v>24</v>
      </c>
      <c r="N324" t="s">
        <v>24</v>
      </c>
      <c r="O324" t="s">
        <v>24</v>
      </c>
      <c r="P324" t="s">
        <v>24</v>
      </c>
      <c r="Q324" t="s">
        <v>24</v>
      </c>
      <c r="R324" t="s">
        <v>2410</v>
      </c>
      <c r="S324">
        <v>0</v>
      </c>
      <c r="T324" t="s">
        <v>130</v>
      </c>
      <c r="U324" t="s">
        <v>130</v>
      </c>
      <c r="V324" t="s">
        <v>130</v>
      </c>
      <c r="W324" t="s">
        <v>24</v>
      </c>
      <c r="X324" t="s">
        <v>24</v>
      </c>
      <c r="Y324" t="s">
        <v>24</v>
      </c>
      <c r="Z324">
        <v>3</v>
      </c>
      <c r="AA324" t="s">
        <v>24</v>
      </c>
      <c r="AB324" t="s">
        <v>24</v>
      </c>
      <c r="AC324" t="s">
        <v>24</v>
      </c>
      <c r="AD324" t="s">
        <v>24</v>
      </c>
      <c r="AE324" t="s">
        <v>24</v>
      </c>
      <c r="AF324">
        <v>0</v>
      </c>
      <c r="AG324">
        <v>21</v>
      </c>
      <c r="AH324" t="s">
        <v>24</v>
      </c>
      <c r="AI324">
        <v>0</v>
      </c>
      <c r="AJ324" t="s">
        <v>24</v>
      </c>
      <c r="AK324" t="s">
        <v>24</v>
      </c>
      <c r="AL324" t="s">
        <v>24</v>
      </c>
      <c r="AM324" t="s">
        <v>24</v>
      </c>
      <c r="AN324" t="s">
        <v>24</v>
      </c>
      <c r="AO324" t="s">
        <v>24</v>
      </c>
      <c r="AP324" t="s">
        <v>24</v>
      </c>
      <c r="AQ324" t="s">
        <v>24</v>
      </c>
      <c r="AR324" t="s">
        <v>24</v>
      </c>
      <c r="AS324" t="s">
        <v>24</v>
      </c>
      <c r="AT324" t="s">
        <v>24</v>
      </c>
    </row>
    <row r="325" spans="1:46" x14ac:dyDescent="0.15">
      <c r="A325">
        <v>7</v>
      </c>
      <c r="B325">
        <v>1</v>
      </c>
      <c r="C325">
        <v>4</v>
      </c>
      <c r="D325">
        <v>0</v>
      </c>
      <c r="E325" t="s">
        <v>24</v>
      </c>
      <c r="F325" t="s">
        <v>24</v>
      </c>
      <c r="G325">
        <v>1055</v>
      </c>
      <c r="H325">
        <v>0</v>
      </c>
      <c r="I325">
        <v>0</v>
      </c>
      <c r="J325">
        <v>0</v>
      </c>
      <c r="K325">
        <v>0</v>
      </c>
      <c r="L325" t="s">
        <v>24</v>
      </c>
      <c r="M325" t="s">
        <v>24</v>
      </c>
      <c r="N325" t="s">
        <v>24</v>
      </c>
      <c r="O325" t="s">
        <v>24</v>
      </c>
      <c r="P325" t="s">
        <v>24</v>
      </c>
      <c r="Q325" t="s">
        <v>24</v>
      </c>
      <c r="R325" t="s">
        <v>2411</v>
      </c>
      <c r="S325">
        <v>0</v>
      </c>
      <c r="T325" t="s">
        <v>130</v>
      </c>
      <c r="U325" t="s">
        <v>130</v>
      </c>
      <c r="V325" t="s">
        <v>130</v>
      </c>
      <c r="W325" t="s">
        <v>24</v>
      </c>
      <c r="X325" t="s">
        <v>24</v>
      </c>
      <c r="Y325" t="s">
        <v>24</v>
      </c>
      <c r="Z325">
        <v>3</v>
      </c>
      <c r="AA325" t="s">
        <v>24</v>
      </c>
      <c r="AB325" t="s">
        <v>24</v>
      </c>
      <c r="AC325" t="s">
        <v>24</v>
      </c>
      <c r="AD325" t="s">
        <v>24</v>
      </c>
      <c r="AE325" t="s">
        <v>24</v>
      </c>
      <c r="AF325">
        <v>0</v>
      </c>
      <c r="AG325">
        <v>21</v>
      </c>
      <c r="AH325" t="s">
        <v>24</v>
      </c>
      <c r="AI325">
        <v>0</v>
      </c>
      <c r="AJ325" t="s">
        <v>24</v>
      </c>
      <c r="AK325" t="s">
        <v>24</v>
      </c>
      <c r="AL325" t="s">
        <v>24</v>
      </c>
      <c r="AM325" t="s">
        <v>24</v>
      </c>
      <c r="AN325" t="s">
        <v>24</v>
      </c>
      <c r="AO325" t="s">
        <v>24</v>
      </c>
      <c r="AP325" t="s">
        <v>24</v>
      </c>
      <c r="AQ325" t="s">
        <v>24</v>
      </c>
      <c r="AR325" t="s">
        <v>24</v>
      </c>
      <c r="AS325" t="s">
        <v>24</v>
      </c>
      <c r="AT325" t="s">
        <v>24</v>
      </c>
    </row>
    <row r="326" spans="1:46" x14ac:dyDescent="0.15">
      <c r="A326">
        <v>7</v>
      </c>
      <c r="B326">
        <v>1</v>
      </c>
      <c r="C326">
        <v>5</v>
      </c>
      <c r="D326">
        <v>0</v>
      </c>
      <c r="E326" t="s">
        <v>24</v>
      </c>
      <c r="F326" t="s">
        <v>24</v>
      </c>
      <c r="G326">
        <v>1510</v>
      </c>
      <c r="H326">
        <v>0</v>
      </c>
      <c r="I326">
        <v>0</v>
      </c>
      <c r="J326">
        <v>0</v>
      </c>
      <c r="K326">
        <v>0</v>
      </c>
      <c r="L326" t="s">
        <v>24</v>
      </c>
      <c r="M326" t="s">
        <v>24</v>
      </c>
      <c r="N326" t="s">
        <v>24</v>
      </c>
      <c r="O326" t="s">
        <v>24</v>
      </c>
      <c r="P326" t="s">
        <v>24</v>
      </c>
      <c r="Q326" t="s">
        <v>24</v>
      </c>
      <c r="R326" t="s">
        <v>2412</v>
      </c>
      <c r="S326">
        <v>0</v>
      </c>
      <c r="T326" t="s">
        <v>130</v>
      </c>
      <c r="U326" t="s">
        <v>130</v>
      </c>
      <c r="V326" t="s">
        <v>130</v>
      </c>
      <c r="W326" t="s">
        <v>24</v>
      </c>
      <c r="X326" t="s">
        <v>24</v>
      </c>
      <c r="Y326" t="s">
        <v>24</v>
      </c>
      <c r="Z326">
        <v>3</v>
      </c>
      <c r="AA326" t="s">
        <v>24</v>
      </c>
      <c r="AB326" t="s">
        <v>24</v>
      </c>
      <c r="AC326" t="s">
        <v>24</v>
      </c>
      <c r="AD326" t="s">
        <v>24</v>
      </c>
      <c r="AE326" t="s">
        <v>24</v>
      </c>
      <c r="AF326">
        <v>0</v>
      </c>
      <c r="AG326">
        <v>21</v>
      </c>
      <c r="AH326" t="s">
        <v>24</v>
      </c>
      <c r="AI326">
        <v>0</v>
      </c>
      <c r="AJ326" t="s">
        <v>24</v>
      </c>
      <c r="AK326" t="s">
        <v>24</v>
      </c>
      <c r="AL326" t="s">
        <v>24</v>
      </c>
      <c r="AM326" t="s">
        <v>24</v>
      </c>
      <c r="AN326" t="s">
        <v>24</v>
      </c>
      <c r="AO326" t="s">
        <v>24</v>
      </c>
      <c r="AP326" t="s">
        <v>24</v>
      </c>
      <c r="AQ326" t="s">
        <v>24</v>
      </c>
      <c r="AR326" t="s">
        <v>24</v>
      </c>
      <c r="AS326" t="s">
        <v>24</v>
      </c>
      <c r="AT326" t="s">
        <v>24</v>
      </c>
    </row>
    <row r="327" spans="1:46" x14ac:dyDescent="0.15">
      <c r="A327">
        <v>7</v>
      </c>
      <c r="B327">
        <v>1</v>
      </c>
      <c r="C327">
        <v>6</v>
      </c>
      <c r="D327">
        <v>0</v>
      </c>
      <c r="E327" t="s">
        <v>24</v>
      </c>
      <c r="F327" t="s">
        <v>24</v>
      </c>
      <c r="G327">
        <v>1571</v>
      </c>
      <c r="H327">
        <v>0</v>
      </c>
      <c r="I327">
        <v>0</v>
      </c>
      <c r="J327">
        <v>0</v>
      </c>
      <c r="K327">
        <v>0</v>
      </c>
      <c r="L327" t="s">
        <v>24</v>
      </c>
      <c r="M327" t="s">
        <v>24</v>
      </c>
      <c r="N327" t="s">
        <v>24</v>
      </c>
      <c r="O327" t="s">
        <v>24</v>
      </c>
      <c r="P327" t="s">
        <v>24</v>
      </c>
      <c r="Q327" t="s">
        <v>24</v>
      </c>
      <c r="R327" t="s">
        <v>2413</v>
      </c>
      <c r="S327">
        <v>0</v>
      </c>
      <c r="T327" t="s">
        <v>130</v>
      </c>
      <c r="U327" t="s">
        <v>130</v>
      </c>
      <c r="V327" t="s">
        <v>130</v>
      </c>
      <c r="W327" t="s">
        <v>24</v>
      </c>
      <c r="X327" t="s">
        <v>24</v>
      </c>
      <c r="Y327" t="s">
        <v>24</v>
      </c>
      <c r="Z327">
        <v>3</v>
      </c>
      <c r="AA327" t="s">
        <v>24</v>
      </c>
      <c r="AB327" t="s">
        <v>24</v>
      </c>
      <c r="AC327" t="s">
        <v>24</v>
      </c>
      <c r="AD327" t="s">
        <v>24</v>
      </c>
      <c r="AE327" t="s">
        <v>24</v>
      </c>
      <c r="AF327">
        <v>0</v>
      </c>
      <c r="AG327">
        <v>21</v>
      </c>
      <c r="AH327" t="s">
        <v>24</v>
      </c>
      <c r="AI327">
        <v>0</v>
      </c>
      <c r="AJ327" t="s">
        <v>24</v>
      </c>
      <c r="AK327" t="s">
        <v>24</v>
      </c>
      <c r="AL327" t="s">
        <v>24</v>
      </c>
      <c r="AM327" t="s">
        <v>24</v>
      </c>
      <c r="AN327" t="s">
        <v>24</v>
      </c>
      <c r="AO327" t="s">
        <v>24</v>
      </c>
      <c r="AP327" t="s">
        <v>24</v>
      </c>
      <c r="AQ327" t="s">
        <v>24</v>
      </c>
      <c r="AR327" t="s">
        <v>24</v>
      </c>
      <c r="AS327" t="s">
        <v>24</v>
      </c>
      <c r="AT327" t="s">
        <v>24</v>
      </c>
    </row>
    <row r="328" spans="1:46" x14ac:dyDescent="0.15">
      <c r="A328">
        <v>7</v>
      </c>
      <c r="B328">
        <v>1</v>
      </c>
      <c r="C328">
        <v>7</v>
      </c>
      <c r="D328">
        <v>0</v>
      </c>
      <c r="E328" t="s">
        <v>24</v>
      </c>
      <c r="F328" t="s">
        <v>24</v>
      </c>
      <c r="G328">
        <v>1150</v>
      </c>
      <c r="H328">
        <v>0</v>
      </c>
      <c r="I328">
        <v>0</v>
      </c>
      <c r="J328">
        <v>0</v>
      </c>
      <c r="K328">
        <v>0</v>
      </c>
      <c r="L328" t="s">
        <v>24</v>
      </c>
      <c r="M328" t="s">
        <v>24</v>
      </c>
      <c r="N328" t="s">
        <v>24</v>
      </c>
      <c r="O328" t="s">
        <v>24</v>
      </c>
      <c r="P328" t="s">
        <v>24</v>
      </c>
      <c r="Q328" t="s">
        <v>24</v>
      </c>
      <c r="R328" t="s">
        <v>2414</v>
      </c>
      <c r="S328">
        <v>0</v>
      </c>
      <c r="T328" t="s">
        <v>130</v>
      </c>
      <c r="U328" t="s">
        <v>130</v>
      </c>
      <c r="V328" t="s">
        <v>130</v>
      </c>
      <c r="W328" t="s">
        <v>24</v>
      </c>
      <c r="X328" t="s">
        <v>24</v>
      </c>
      <c r="Y328" t="s">
        <v>24</v>
      </c>
      <c r="Z328">
        <v>3</v>
      </c>
      <c r="AA328" t="s">
        <v>24</v>
      </c>
      <c r="AB328" t="s">
        <v>24</v>
      </c>
      <c r="AC328" t="s">
        <v>24</v>
      </c>
      <c r="AD328" t="s">
        <v>24</v>
      </c>
      <c r="AE328" t="s">
        <v>24</v>
      </c>
      <c r="AF328">
        <v>0</v>
      </c>
      <c r="AG328">
        <v>21</v>
      </c>
      <c r="AH328" t="s">
        <v>24</v>
      </c>
      <c r="AI328">
        <v>0</v>
      </c>
      <c r="AJ328" t="s">
        <v>24</v>
      </c>
      <c r="AK328" t="s">
        <v>24</v>
      </c>
      <c r="AL328" t="s">
        <v>24</v>
      </c>
      <c r="AM328" t="s">
        <v>24</v>
      </c>
      <c r="AN328" t="s">
        <v>24</v>
      </c>
      <c r="AO328" t="s">
        <v>24</v>
      </c>
      <c r="AP328" t="s">
        <v>24</v>
      </c>
      <c r="AQ328" t="s">
        <v>24</v>
      </c>
      <c r="AR328" t="s">
        <v>24</v>
      </c>
      <c r="AS328" t="s">
        <v>24</v>
      </c>
      <c r="AT328" t="s">
        <v>24</v>
      </c>
    </row>
    <row r="329" spans="1:46" x14ac:dyDescent="0.15">
      <c r="A329">
        <v>7</v>
      </c>
      <c r="B329">
        <v>1</v>
      </c>
      <c r="C329">
        <v>8</v>
      </c>
      <c r="D329">
        <v>0</v>
      </c>
      <c r="E329" t="s">
        <v>24</v>
      </c>
      <c r="F329" t="s">
        <v>24</v>
      </c>
      <c r="G329">
        <v>1162</v>
      </c>
      <c r="H329">
        <v>0</v>
      </c>
      <c r="I329">
        <v>0</v>
      </c>
      <c r="J329">
        <v>0</v>
      </c>
      <c r="K329">
        <v>0</v>
      </c>
      <c r="L329" t="s">
        <v>24</v>
      </c>
      <c r="M329" t="s">
        <v>24</v>
      </c>
      <c r="N329" t="s">
        <v>24</v>
      </c>
      <c r="O329" t="s">
        <v>24</v>
      </c>
      <c r="P329" t="s">
        <v>24</v>
      </c>
      <c r="Q329" t="s">
        <v>24</v>
      </c>
      <c r="R329" t="s">
        <v>386</v>
      </c>
      <c r="S329">
        <v>0</v>
      </c>
      <c r="T329" t="s">
        <v>130</v>
      </c>
      <c r="U329" t="s">
        <v>130</v>
      </c>
      <c r="V329" t="s">
        <v>130</v>
      </c>
      <c r="W329" t="s">
        <v>24</v>
      </c>
      <c r="X329" t="s">
        <v>24</v>
      </c>
      <c r="Y329" t="s">
        <v>24</v>
      </c>
      <c r="Z329">
        <v>3</v>
      </c>
      <c r="AA329" t="s">
        <v>24</v>
      </c>
      <c r="AB329" t="s">
        <v>24</v>
      </c>
      <c r="AC329" t="s">
        <v>24</v>
      </c>
      <c r="AD329" t="s">
        <v>24</v>
      </c>
      <c r="AE329" t="s">
        <v>24</v>
      </c>
      <c r="AF329">
        <v>0</v>
      </c>
      <c r="AG329">
        <v>21</v>
      </c>
      <c r="AH329" t="s">
        <v>24</v>
      </c>
      <c r="AI329">
        <v>0</v>
      </c>
      <c r="AJ329" t="s">
        <v>24</v>
      </c>
      <c r="AK329" t="s">
        <v>24</v>
      </c>
      <c r="AL329" t="s">
        <v>24</v>
      </c>
      <c r="AM329" t="s">
        <v>24</v>
      </c>
      <c r="AN329" t="s">
        <v>24</v>
      </c>
      <c r="AO329" t="s">
        <v>24</v>
      </c>
      <c r="AP329" t="s">
        <v>24</v>
      </c>
      <c r="AQ329" t="s">
        <v>24</v>
      </c>
      <c r="AR329" t="s">
        <v>24</v>
      </c>
      <c r="AS329" t="s">
        <v>24</v>
      </c>
      <c r="AT329" t="s">
        <v>24</v>
      </c>
    </row>
    <row r="330" spans="1:46" x14ac:dyDescent="0.15">
      <c r="A330">
        <v>7</v>
      </c>
      <c r="B330">
        <v>2</v>
      </c>
      <c r="C330">
        <v>1</v>
      </c>
      <c r="D330">
        <v>0</v>
      </c>
      <c r="G330">
        <v>1027</v>
      </c>
      <c r="H330">
        <v>0</v>
      </c>
      <c r="I330">
        <v>0</v>
      </c>
      <c r="J330">
        <v>0</v>
      </c>
      <c r="K330">
        <v>0</v>
      </c>
      <c r="R330" t="s">
        <v>2415</v>
      </c>
      <c r="S330">
        <v>0</v>
      </c>
      <c r="W330" t="s">
        <v>24</v>
      </c>
      <c r="Z330">
        <v>3</v>
      </c>
      <c r="AB330" t="s">
        <v>24</v>
      </c>
      <c r="AC330" t="s">
        <v>24</v>
      </c>
      <c r="AD330" t="s">
        <v>24</v>
      </c>
      <c r="AE330" t="s">
        <v>24</v>
      </c>
      <c r="AF330">
        <v>0</v>
      </c>
      <c r="AG330">
        <v>21</v>
      </c>
      <c r="AH330" t="s">
        <v>24</v>
      </c>
      <c r="AI330">
        <v>0</v>
      </c>
      <c r="AJ330" t="s">
        <v>24</v>
      </c>
      <c r="AK330" t="s">
        <v>24</v>
      </c>
      <c r="AL330" t="s">
        <v>24</v>
      </c>
      <c r="AM330" t="s">
        <v>24</v>
      </c>
      <c r="AN330" t="s">
        <v>24</v>
      </c>
      <c r="AO330" t="s">
        <v>24</v>
      </c>
      <c r="AP330" t="s">
        <v>24</v>
      </c>
      <c r="AQ330" t="s">
        <v>24</v>
      </c>
      <c r="AR330" t="s">
        <v>24</v>
      </c>
      <c r="AS330" t="s">
        <v>24</v>
      </c>
      <c r="AT330" t="s">
        <v>24</v>
      </c>
    </row>
    <row r="331" spans="1:46" x14ac:dyDescent="0.15">
      <c r="A331">
        <v>7</v>
      </c>
      <c r="B331">
        <v>2</v>
      </c>
      <c r="C331">
        <v>2</v>
      </c>
      <c r="D331">
        <v>0</v>
      </c>
      <c r="G331">
        <v>1006</v>
      </c>
      <c r="H331">
        <v>0</v>
      </c>
      <c r="I331">
        <v>0</v>
      </c>
      <c r="J331">
        <v>0</v>
      </c>
      <c r="K331">
        <v>0</v>
      </c>
      <c r="R331" t="s">
        <v>2416</v>
      </c>
      <c r="S331">
        <v>0</v>
      </c>
      <c r="W331" t="s">
        <v>24</v>
      </c>
      <c r="Z331">
        <v>3</v>
      </c>
      <c r="AB331" t="s">
        <v>24</v>
      </c>
      <c r="AC331" t="s">
        <v>24</v>
      </c>
      <c r="AD331" t="s">
        <v>24</v>
      </c>
      <c r="AE331" t="s">
        <v>24</v>
      </c>
      <c r="AF331">
        <v>0</v>
      </c>
      <c r="AG331">
        <v>21</v>
      </c>
      <c r="AH331" t="s">
        <v>24</v>
      </c>
      <c r="AI331">
        <v>0</v>
      </c>
      <c r="AJ331" t="s">
        <v>24</v>
      </c>
      <c r="AK331" t="s">
        <v>24</v>
      </c>
      <c r="AL331" t="s">
        <v>24</v>
      </c>
      <c r="AM331" t="s">
        <v>24</v>
      </c>
      <c r="AN331" t="s">
        <v>24</v>
      </c>
      <c r="AO331" t="s">
        <v>24</v>
      </c>
      <c r="AP331" t="s">
        <v>24</v>
      </c>
      <c r="AQ331" t="s">
        <v>24</v>
      </c>
      <c r="AR331" t="s">
        <v>24</v>
      </c>
      <c r="AS331" t="s">
        <v>24</v>
      </c>
      <c r="AT331" t="s">
        <v>24</v>
      </c>
    </row>
    <row r="332" spans="1:46" x14ac:dyDescent="0.15">
      <c r="A332">
        <v>7</v>
      </c>
      <c r="B332">
        <v>2</v>
      </c>
      <c r="C332">
        <v>3</v>
      </c>
      <c r="D332">
        <v>0</v>
      </c>
      <c r="G332">
        <v>14</v>
      </c>
      <c r="H332">
        <v>0</v>
      </c>
      <c r="I332">
        <v>0</v>
      </c>
      <c r="J332">
        <v>0</v>
      </c>
      <c r="K332">
        <v>0</v>
      </c>
      <c r="R332" t="s">
        <v>2417</v>
      </c>
      <c r="S332">
        <v>0</v>
      </c>
      <c r="W332" t="s">
        <v>24</v>
      </c>
      <c r="Z332">
        <v>3</v>
      </c>
      <c r="AB332" t="s">
        <v>24</v>
      </c>
      <c r="AC332" t="s">
        <v>24</v>
      </c>
      <c r="AD332" t="s">
        <v>24</v>
      </c>
      <c r="AE332" t="s">
        <v>24</v>
      </c>
      <c r="AF332">
        <v>0</v>
      </c>
      <c r="AG332">
        <v>21</v>
      </c>
      <c r="AH332" t="s">
        <v>24</v>
      </c>
      <c r="AI332">
        <v>0</v>
      </c>
      <c r="AJ332" t="s">
        <v>24</v>
      </c>
      <c r="AK332" t="s">
        <v>24</v>
      </c>
      <c r="AL332" t="s">
        <v>24</v>
      </c>
      <c r="AM332" t="s">
        <v>24</v>
      </c>
      <c r="AN332" t="s">
        <v>24</v>
      </c>
      <c r="AO332" t="s">
        <v>24</v>
      </c>
      <c r="AP332" t="s">
        <v>24</v>
      </c>
      <c r="AQ332" t="s">
        <v>24</v>
      </c>
      <c r="AR332" t="s">
        <v>24</v>
      </c>
      <c r="AS332" t="s">
        <v>24</v>
      </c>
      <c r="AT332" t="s">
        <v>24</v>
      </c>
    </row>
    <row r="333" spans="1:46" x14ac:dyDescent="0.15">
      <c r="A333">
        <v>7</v>
      </c>
      <c r="B333">
        <v>2</v>
      </c>
      <c r="C333">
        <v>4</v>
      </c>
      <c r="D333">
        <v>0</v>
      </c>
      <c r="G333">
        <v>1058</v>
      </c>
      <c r="H333">
        <v>0</v>
      </c>
      <c r="I333">
        <v>0</v>
      </c>
      <c r="J333">
        <v>0</v>
      </c>
      <c r="K333">
        <v>0</v>
      </c>
      <c r="R333" t="s">
        <v>2418</v>
      </c>
      <c r="S333">
        <v>0</v>
      </c>
      <c r="W333" t="s">
        <v>24</v>
      </c>
      <c r="Z333">
        <v>3</v>
      </c>
      <c r="AB333" t="s">
        <v>24</v>
      </c>
      <c r="AC333" t="s">
        <v>24</v>
      </c>
      <c r="AD333" t="s">
        <v>24</v>
      </c>
      <c r="AE333" t="s">
        <v>24</v>
      </c>
      <c r="AF333">
        <v>0</v>
      </c>
      <c r="AG333">
        <v>21</v>
      </c>
      <c r="AH333" t="s">
        <v>24</v>
      </c>
      <c r="AI333">
        <v>0</v>
      </c>
      <c r="AJ333" t="s">
        <v>24</v>
      </c>
      <c r="AK333" t="s">
        <v>24</v>
      </c>
      <c r="AL333" t="s">
        <v>24</v>
      </c>
      <c r="AM333" t="s">
        <v>24</v>
      </c>
      <c r="AN333" t="s">
        <v>24</v>
      </c>
      <c r="AO333" t="s">
        <v>24</v>
      </c>
      <c r="AP333" t="s">
        <v>24</v>
      </c>
      <c r="AQ333" t="s">
        <v>24</v>
      </c>
      <c r="AR333" t="s">
        <v>24</v>
      </c>
      <c r="AS333" t="s">
        <v>24</v>
      </c>
      <c r="AT333" t="s">
        <v>24</v>
      </c>
    </row>
    <row r="334" spans="1:46" x14ac:dyDescent="0.15">
      <c r="A334">
        <v>7</v>
      </c>
      <c r="B334">
        <v>2</v>
      </c>
      <c r="C334">
        <v>5</v>
      </c>
      <c r="D334">
        <v>0</v>
      </c>
      <c r="G334">
        <v>1121</v>
      </c>
      <c r="H334">
        <v>0</v>
      </c>
      <c r="I334">
        <v>0</v>
      </c>
      <c r="J334">
        <v>0</v>
      </c>
      <c r="K334">
        <v>0</v>
      </c>
      <c r="R334" t="s">
        <v>2419</v>
      </c>
      <c r="S334">
        <v>0</v>
      </c>
      <c r="W334" t="s">
        <v>24</v>
      </c>
      <c r="Z334">
        <v>3</v>
      </c>
      <c r="AB334" t="s">
        <v>24</v>
      </c>
      <c r="AC334" t="s">
        <v>24</v>
      </c>
      <c r="AD334" t="s">
        <v>24</v>
      </c>
      <c r="AE334" t="s">
        <v>24</v>
      </c>
      <c r="AF334">
        <v>0</v>
      </c>
      <c r="AG334">
        <v>21</v>
      </c>
      <c r="AH334" t="s">
        <v>24</v>
      </c>
      <c r="AI334">
        <v>0</v>
      </c>
      <c r="AJ334" t="s">
        <v>24</v>
      </c>
      <c r="AK334" t="s">
        <v>24</v>
      </c>
      <c r="AL334" t="s">
        <v>24</v>
      </c>
      <c r="AM334" t="s">
        <v>24</v>
      </c>
      <c r="AN334" t="s">
        <v>24</v>
      </c>
      <c r="AO334" t="s">
        <v>24</v>
      </c>
      <c r="AP334" t="s">
        <v>24</v>
      </c>
      <c r="AQ334" t="s">
        <v>24</v>
      </c>
      <c r="AR334" t="s">
        <v>24</v>
      </c>
      <c r="AS334" t="s">
        <v>24</v>
      </c>
      <c r="AT334" t="s">
        <v>24</v>
      </c>
    </row>
    <row r="335" spans="1:46" x14ac:dyDescent="0.15">
      <c r="A335">
        <v>7</v>
      </c>
      <c r="B335">
        <v>2</v>
      </c>
      <c r="C335">
        <v>6</v>
      </c>
      <c r="D335">
        <v>0</v>
      </c>
      <c r="G335">
        <v>1021</v>
      </c>
      <c r="H335">
        <v>0</v>
      </c>
      <c r="I335">
        <v>0</v>
      </c>
      <c r="J335">
        <v>0</v>
      </c>
      <c r="K335">
        <v>0</v>
      </c>
      <c r="R335" t="s">
        <v>2420</v>
      </c>
      <c r="S335">
        <v>0</v>
      </c>
      <c r="W335" t="s">
        <v>24</v>
      </c>
      <c r="Z335">
        <v>3</v>
      </c>
      <c r="AB335" t="s">
        <v>24</v>
      </c>
      <c r="AC335" t="s">
        <v>24</v>
      </c>
      <c r="AD335" t="s">
        <v>24</v>
      </c>
      <c r="AE335" t="s">
        <v>24</v>
      </c>
      <c r="AF335">
        <v>0</v>
      </c>
      <c r="AG335">
        <v>21</v>
      </c>
      <c r="AH335" t="s">
        <v>24</v>
      </c>
      <c r="AI335">
        <v>0</v>
      </c>
      <c r="AJ335" t="s">
        <v>24</v>
      </c>
      <c r="AK335" t="s">
        <v>24</v>
      </c>
      <c r="AL335" t="s">
        <v>24</v>
      </c>
      <c r="AM335" t="s">
        <v>24</v>
      </c>
      <c r="AN335" t="s">
        <v>24</v>
      </c>
      <c r="AO335" t="s">
        <v>24</v>
      </c>
      <c r="AP335" t="s">
        <v>24</v>
      </c>
      <c r="AQ335" t="s">
        <v>24</v>
      </c>
      <c r="AR335" t="s">
        <v>24</v>
      </c>
      <c r="AS335" t="s">
        <v>24</v>
      </c>
      <c r="AT335" t="s">
        <v>24</v>
      </c>
    </row>
    <row r="336" spans="1:46" x14ac:dyDescent="0.15">
      <c r="A336">
        <v>7</v>
      </c>
      <c r="B336">
        <v>2</v>
      </c>
      <c r="C336">
        <v>7</v>
      </c>
      <c r="D336">
        <v>0</v>
      </c>
      <c r="G336">
        <v>63</v>
      </c>
      <c r="H336">
        <v>0</v>
      </c>
      <c r="I336">
        <v>0</v>
      </c>
      <c r="J336">
        <v>0</v>
      </c>
      <c r="K336">
        <v>0</v>
      </c>
      <c r="R336" t="s">
        <v>374</v>
      </c>
      <c r="S336">
        <v>0</v>
      </c>
      <c r="W336" t="s">
        <v>24</v>
      </c>
      <c r="Z336">
        <v>3</v>
      </c>
      <c r="AB336" t="s">
        <v>24</v>
      </c>
      <c r="AC336" t="s">
        <v>24</v>
      </c>
      <c r="AD336" t="s">
        <v>24</v>
      </c>
      <c r="AE336" t="s">
        <v>24</v>
      </c>
      <c r="AF336">
        <v>0</v>
      </c>
      <c r="AG336">
        <v>21</v>
      </c>
      <c r="AH336" t="s">
        <v>24</v>
      </c>
      <c r="AI336">
        <v>0</v>
      </c>
      <c r="AJ336" t="s">
        <v>24</v>
      </c>
      <c r="AK336" t="s">
        <v>24</v>
      </c>
      <c r="AL336" t="s">
        <v>24</v>
      </c>
      <c r="AM336" t="s">
        <v>24</v>
      </c>
      <c r="AN336" t="s">
        <v>24</v>
      </c>
      <c r="AO336" t="s">
        <v>24</v>
      </c>
      <c r="AP336" t="s">
        <v>24</v>
      </c>
      <c r="AQ336" t="s">
        <v>24</v>
      </c>
      <c r="AR336" t="s">
        <v>24</v>
      </c>
      <c r="AS336" t="s">
        <v>24</v>
      </c>
      <c r="AT336" t="s">
        <v>24</v>
      </c>
    </row>
    <row r="337" spans="1:46" x14ac:dyDescent="0.15">
      <c r="A337">
        <v>7</v>
      </c>
      <c r="B337">
        <v>2</v>
      </c>
      <c r="C337">
        <v>8</v>
      </c>
      <c r="D337">
        <v>0</v>
      </c>
      <c r="G337">
        <v>1122</v>
      </c>
      <c r="H337">
        <v>0</v>
      </c>
      <c r="I337">
        <v>0</v>
      </c>
      <c r="J337">
        <v>0</v>
      </c>
      <c r="K337">
        <v>0</v>
      </c>
      <c r="R337" t="s">
        <v>2421</v>
      </c>
      <c r="S337">
        <v>0</v>
      </c>
      <c r="W337" t="s">
        <v>24</v>
      </c>
      <c r="Z337">
        <v>3</v>
      </c>
      <c r="AB337" t="s">
        <v>24</v>
      </c>
      <c r="AC337" t="s">
        <v>24</v>
      </c>
      <c r="AD337" t="s">
        <v>24</v>
      </c>
      <c r="AE337" t="s">
        <v>24</v>
      </c>
      <c r="AF337">
        <v>0</v>
      </c>
      <c r="AG337">
        <v>21</v>
      </c>
      <c r="AH337" t="s">
        <v>24</v>
      </c>
      <c r="AI337">
        <v>0</v>
      </c>
      <c r="AJ337" t="s">
        <v>24</v>
      </c>
      <c r="AK337" t="s">
        <v>24</v>
      </c>
      <c r="AL337" t="s">
        <v>24</v>
      </c>
      <c r="AM337" t="s">
        <v>24</v>
      </c>
      <c r="AN337" t="s">
        <v>24</v>
      </c>
      <c r="AO337" t="s">
        <v>24</v>
      </c>
      <c r="AP337" t="s">
        <v>24</v>
      </c>
      <c r="AQ337" t="s">
        <v>24</v>
      </c>
      <c r="AR337" t="s">
        <v>24</v>
      </c>
      <c r="AS337" t="s">
        <v>24</v>
      </c>
      <c r="AT337" t="s">
        <v>24</v>
      </c>
    </row>
    <row r="338" spans="1:46" x14ac:dyDescent="0.15">
      <c r="A338">
        <v>8</v>
      </c>
      <c r="B338">
        <v>1</v>
      </c>
      <c r="C338">
        <v>1</v>
      </c>
      <c r="D338">
        <v>0</v>
      </c>
      <c r="E338" t="s">
        <v>24</v>
      </c>
      <c r="F338" t="s">
        <v>24</v>
      </c>
      <c r="G338">
        <v>1072</v>
      </c>
      <c r="H338">
        <v>0</v>
      </c>
      <c r="I338">
        <v>0</v>
      </c>
      <c r="J338">
        <v>0</v>
      </c>
      <c r="K338">
        <v>0</v>
      </c>
      <c r="L338" t="s">
        <v>24</v>
      </c>
      <c r="M338" t="s">
        <v>24</v>
      </c>
      <c r="N338" t="s">
        <v>24</v>
      </c>
      <c r="O338" t="s">
        <v>24</v>
      </c>
      <c r="P338" t="s">
        <v>24</v>
      </c>
      <c r="Q338" t="s">
        <v>24</v>
      </c>
      <c r="R338" t="s">
        <v>2422</v>
      </c>
      <c r="S338">
        <v>0</v>
      </c>
      <c r="T338" t="s">
        <v>130</v>
      </c>
      <c r="U338" t="s">
        <v>130</v>
      </c>
      <c r="V338" t="s">
        <v>130</v>
      </c>
      <c r="W338" t="s">
        <v>24</v>
      </c>
      <c r="X338" t="s">
        <v>24</v>
      </c>
      <c r="Y338" t="s">
        <v>24</v>
      </c>
      <c r="Z338">
        <v>3</v>
      </c>
      <c r="AA338" t="s">
        <v>24</v>
      </c>
      <c r="AB338" t="s">
        <v>24</v>
      </c>
      <c r="AC338" t="s">
        <v>24</v>
      </c>
      <c r="AD338" t="s">
        <v>24</v>
      </c>
      <c r="AE338" t="s">
        <v>24</v>
      </c>
      <c r="AF338">
        <v>0</v>
      </c>
      <c r="AG338">
        <v>22</v>
      </c>
      <c r="AH338" t="s">
        <v>24</v>
      </c>
      <c r="AI338">
        <v>0</v>
      </c>
      <c r="AJ338" t="s">
        <v>24</v>
      </c>
      <c r="AK338" t="s">
        <v>24</v>
      </c>
      <c r="AL338" t="s">
        <v>24</v>
      </c>
      <c r="AM338" t="s">
        <v>24</v>
      </c>
      <c r="AN338" t="s">
        <v>24</v>
      </c>
      <c r="AO338" t="s">
        <v>24</v>
      </c>
      <c r="AP338" t="s">
        <v>24</v>
      </c>
      <c r="AQ338" t="s">
        <v>24</v>
      </c>
      <c r="AR338" t="s">
        <v>24</v>
      </c>
      <c r="AS338" t="s">
        <v>24</v>
      </c>
      <c r="AT338" t="s">
        <v>24</v>
      </c>
    </row>
    <row r="339" spans="1:46" x14ac:dyDescent="0.15">
      <c r="A339">
        <v>8</v>
      </c>
      <c r="B339">
        <v>1</v>
      </c>
      <c r="C339">
        <v>2</v>
      </c>
      <c r="D339">
        <v>0</v>
      </c>
      <c r="E339" t="s">
        <v>24</v>
      </c>
      <c r="F339" t="s">
        <v>24</v>
      </c>
      <c r="G339">
        <v>1540</v>
      </c>
      <c r="H339">
        <v>0</v>
      </c>
      <c r="I339">
        <v>0</v>
      </c>
      <c r="J339">
        <v>0</v>
      </c>
      <c r="K339">
        <v>0</v>
      </c>
      <c r="L339" t="s">
        <v>24</v>
      </c>
      <c r="M339" t="s">
        <v>24</v>
      </c>
      <c r="N339" t="s">
        <v>24</v>
      </c>
      <c r="O339" t="s">
        <v>24</v>
      </c>
      <c r="P339" t="s">
        <v>24</v>
      </c>
      <c r="Q339" t="s">
        <v>24</v>
      </c>
      <c r="R339" t="s">
        <v>2423</v>
      </c>
      <c r="S339">
        <v>0</v>
      </c>
      <c r="T339" t="s">
        <v>130</v>
      </c>
      <c r="U339" t="s">
        <v>130</v>
      </c>
      <c r="V339" t="s">
        <v>130</v>
      </c>
      <c r="W339" t="s">
        <v>24</v>
      </c>
      <c r="X339" t="s">
        <v>24</v>
      </c>
      <c r="Y339" t="s">
        <v>24</v>
      </c>
      <c r="Z339">
        <v>3</v>
      </c>
      <c r="AA339" t="s">
        <v>24</v>
      </c>
      <c r="AB339" t="s">
        <v>24</v>
      </c>
      <c r="AC339" t="s">
        <v>24</v>
      </c>
      <c r="AD339" t="s">
        <v>24</v>
      </c>
      <c r="AE339" t="s">
        <v>24</v>
      </c>
      <c r="AF339">
        <v>0</v>
      </c>
      <c r="AG339">
        <v>22</v>
      </c>
      <c r="AH339" t="s">
        <v>24</v>
      </c>
      <c r="AI339">
        <v>0</v>
      </c>
      <c r="AJ339" t="s">
        <v>24</v>
      </c>
      <c r="AK339" t="s">
        <v>24</v>
      </c>
      <c r="AL339" t="s">
        <v>24</v>
      </c>
      <c r="AM339" t="s">
        <v>24</v>
      </c>
      <c r="AN339" t="s">
        <v>24</v>
      </c>
      <c r="AO339" t="s">
        <v>24</v>
      </c>
      <c r="AP339" t="s">
        <v>24</v>
      </c>
      <c r="AQ339" t="s">
        <v>24</v>
      </c>
      <c r="AR339" t="s">
        <v>24</v>
      </c>
      <c r="AS339" t="s">
        <v>24</v>
      </c>
      <c r="AT339" t="s">
        <v>24</v>
      </c>
    </row>
    <row r="340" spans="1:46" x14ac:dyDescent="0.15">
      <c r="A340">
        <v>8</v>
      </c>
      <c r="B340">
        <v>1</v>
      </c>
      <c r="C340">
        <v>3</v>
      </c>
      <c r="D340">
        <v>0</v>
      </c>
      <c r="E340" t="s">
        <v>24</v>
      </c>
      <c r="F340" t="s">
        <v>24</v>
      </c>
      <c r="G340">
        <v>4</v>
      </c>
      <c r="H340">
        <v>0</v>
      </c>
      <c r="I340">
        <v>0</v>
      </c>
      <c r="J340">
        <v>0</v>
      </c>
      <c r="K340">
        <v>0</v>
      </c>
      <c r="L340" t="s">
        <v>24</v>
      </c>
      <c r="M340" t="s">
        <v>24</v>
      </c>
      <c r="N340" t="s">
        <v>24</v>
      </c>
      <c r="O340" t="s">
        <v>24</v>
      </c>
      <c r="P340" t="s">
        <v>24</v>
      </c>
      <c r="Q340" t="s">
        <v>24</v>
      </c>
      <c r="R340" t="s">
        <v>2424</v>
      </c>
      <c r="S340">
        <v>0</v>
      </c>
      <c r="T340" t="s">
        <v>130</v>
      </c>
      <c r="U340" t="s">
        <v>130</v>
      </c>
      <c r="V340" t="s">
        <v>130</v>
      </c>
      <c r="W340" t="s">
        <v>24</v>
      </c>
      <c r="X340" t="s">
        <v>24</v>
      </c>
      <c r="Y340" t="s">
        <v>24</v>
      </c>
      <c r="Z340">
        <v>3</v>
      </c>
      <c r="AA340" t="s">
        <v>24</v>
      </c>
      <c r="AB340" t="s">
        <v>24</v>
      </c>
      <c r="AC340" t="s">
        <v>24</v>
      </c>
      <c r="AD340" t="s">
        <v>24</v>
      </c>
      <c r="AE340" t="s">
        <v>24</v>
      </c>
      <c r="AF340">
        <v>0</v>
      </c>
      <c r="AG340">
        <v>22</v>
      </c>
      <c r="AH340" t="s">
        <v>24</v>
      </c>
      <c r="AI340">
        <v>0</v>
      </c>
      <c r="AJ340" t="s">
        <v>24</v>
      </c>
      <c r="AK340" t="s">
        <v>24</v>
      </c>
      <c r="AL340" t="s">
        <v>24</v>
      </c>
      <c r="AM340" t="s">
        <v>24</v>
      </c>
      <c r="AN340" t="s">
        <v>24</v>
      </c>
      <c r="AO340" t="s">
        <v>24</v>
      </c>
      <c r="AP340" t="s">
        <v>24</v>
      </c>
      <c r="AQ340" t="s">
        <v>24</v>
      </c>
      <c r="AR340" t="s">
        <v>24</v>
      </c>
      <c r="AS340" t="s">
        <v>24</v>
      </c>
      <c r="AT340" t="s">
        <v>24</v>
      </c>
    </row>
    <row r="341" spans="1:46" x14ac:dyDescent="0.15">
      <c r="A341">
        <v>8</v>
      </c>
      <c r="B341">
        <v>1</v>
      </c>
      <c r="C341">
        <v>4</v>
      </c>
      <c r="D341">
        <v>0</v>
      </c>
      <c r="E341" t="s">
        <v>24</v>
      </c>
      <c r="F341" t="s">
        <v>24</v>
      </c>
      <c r="G341">
        <v>34</v>
      </c>
      <c r="H341">
        <v>0</v>
      </c>
      <c r="I341">
        <v>0</v>
      </c>
      <c r="J341">
        <v>0</v>
      </c>
      <c r="K341">
        <v>0</v>
      </c>
      <c r="L341" t="s">
        <v>24</v>
      </c>
      <c r="M341" t="s">
        <v>24</v>
      </c>
      <c r="N341" t="s">
        <v>24</v>
      </c>
      <c r="O341" t="s">
        <v>24</v>
      </c>
      <c r="P341" t="s">
        <v>24</v>
      </c>
      <c r="Q341" t="s">
        <v>24</v>
      </c>
      <c r="R341" t="s">
        <v>2425</v>
      </c>
      <c r="S341">
        <v>0</v>
      </c>
      <c r="T341" t="s">
        <v>130</v>
      </c>
      <c r="U341" t="s">
        <v>130</v>
      </c>
      <c r="V341" t="s">
        <v>130</v>
      </c>
      <c r="W341" t="s">
        <v>24</v>
      </c>
      <c r="X341" t="s">
        <v>24</v>
      </c>
      <c r="Y341" t="s">
        <v>24</v>
      </c>
      <c r="Z341">
        <v>3</v>
      </c>
      <c r="AA341" t="s">
        <v>24</v>
      </c>
      <c r="AB341" t="s">
        <v>24</v>
      </c>
      <c r="AC341" t="s">
        <v>24</v>
      </c>
      <c r="AD341" t="s">
        <v>24</v>
      </c>
      <c r="AE341" t="s">
        <v>24</v>
      </c>
      <c r="AF341">
        <v>0</v>
      </c>
      <c r="AG341">
        <v>22</v>
      </c>
      <c r="AH341" t="s">
        <v>24</v>
      </c>
      <c r="AI341">
        <v>0</v>
      </c>
      <c r="AJ341" t="s">
        <v>24</v>
      </c>
      <c r="AK341" t="s">
        <v>24</v>
      </c>
      <c r="AL341" t="s">
        <v>24</v>
      </c>
      <c r="AM341" t="s">
        <v>24</v>
      </c>
      <c r="AN341" t="s">
        <v>24</v>
      </c>
      <c r="AO341" t="s">
        <v>24</v>
      </c>
      <c r="AP341" t="s">
        <v>24</v>
      </c>
      <c r="AQ341" t="s">
        <v>24</v>
      </c>
      <c r="AR341" t="s">
        <v>24</v>
      </c>
      <c r="AS341" t="s">
        <v>24</v>
      </c>
      <c r="AT341" t="s">
        <v>24</v>
      </c>
    </row>
    <row r="342" spans="1:46" x14ac:dyDescent="0.15">
      <c r="A342">
        <v>8</v>
      </c>
      <c r="B342">
        <v>1</v>
      </c>
      <c r="C342">
        <v>5</v>
      </c>
      <c r="D342">
        <v>0</v>
      </c>
      <c r="E342" t="s">
        <v>24</v>
      </c>
      <c r="F342" t="s">
        <v>24</v>
      </c>
      <c r="G342">
        <v>1517</v>
      </c>
      <c r="H342">
        <v>0</v>
      </c>
      <c r="I342">
        <v>0</v>
      </c>
      <c r="J342">
        <v>0</v>
      </c>
      <c r="K342">
        <v>0</v>
      </c>
      <c r="L342" t="s">
        <v>24</v>
      </c>
      <c r="M342" t="s">
        <v>24</v>
      </c>
      <c r="N342" t="s">
        <v>24</v>
      </c>
      <c r="O342" t="s">
        <v>24</v>
      </c>
      <c r="P342" t="s">
        <v>24</v>
      </c>
      <c r="Q342" t="s">
        <v>24</v>
      </c>
      <c r="R342" t="s">
        <v>2426</v>
      </c>
      <c r="S342">
        <v>0</v>
      </c>
      <c r="T342" t="s">
        <v>130</v>
      </c>
      <c r="U342" t="s">
        <v>130</v>
      </c>
      <c r="V342" t="s">
        <v>130</v>
      </c>
      <c r="W342" t="s">
        <v>24</v>
      </c>
      <c r="X342" t="s">
        <v>24</v>
      </c>
      <c r="Y342" t="s">
        <v>24</v>
      </c>
      <c r="Z342">
        <v>3</v>
      </c>
      <c r="AA342" t="s">
        <v>24</v>
      </c>
      <c r="AB342" t="s">
        <v>24</v>
      </c>
      <c r="AC342" t="s">
        <v>24</v>
      </c>
      <c r="AD342" t="s">
        <v>24</v>
      </c>
      <c r="AE342" t="s">
        <v>24</v>
      </c>
      <c r="AF342">
        <v>0</v>
      </c>
      <c r="AG342">
        <v>22</v>
      </c>
      <c r="AH342" t="s">
        <v>24</v>
      </c>
      <c r="AI342">
        <v>0</v>
      </c>
      <c r="AJ342" t="s">
        <v>24</v>
      </c>
      <c r="AK342" t="s">
        <v>24</v>
      </c>
      <c r="AL342" t="s">
        <v>24</v>
      </c>
      <c r="AM342" t="s">
        <v>24</v>
      </c>
      <c r="AN342" t="s">
        <v>24</v>
      </c>
      <c r="AO342" t="s">
        <v>24</v>
      </c>
      <c r="AP342" t="s">
        <v>24</v>
      </c>
      <c r="AQ342" t="s">
        <v>24</v>
      </c>
      <c r="AR342" t="s">
        <v>24</v>
      </c>
      <c r="AS342" t="s">
        <v>24</v>
      </c>
      <c r="AT342" t="s">
        <v>24</v>
      </c>
    </row>
    <row r="343" spans="1:46" x14ac:dyDescent="0.15">
      <c r="A343">
        <v>8</v>
      </c>
      <c r="B343">
        <v>1</v>
      </c>
      <c r="C343">
        <v>6</v>
      </c>
      <c r="D343">
        <v>0</v>
      </c>
      <c r="E343" t="s">
        <v>24</v>
      </c>
      <c r="F343" t="s">
        <v>24</v>
      </c>
      <c r="G343">
        <v>1073</v>
      </c>
      <c r="H343">
        <v>0</v>
      </c>
      <c r="I343">
        <v>0</v>
      </c>
      <c r="J343">
        <v>0</v>
      </c>
      <c r="K343">
        <v>0</v>
      </c>
      <c r="L343" t="s">
        <v>24</v>
      </c>
      <c r="M343" t="s">
        <v>24</v>
      </c>
      <c r="N343" t="s">
        <v>24</v>
      </c>
      <c r="O343" t="s">
        <v>24</v>
      </c>
      <c r="P343" t="s">
        <v>24</v>
      </c>
      <c r="Q343" t="s">
        <v>24</v>
      </c>
      <c r="R343" t="s">
        <v>2427</v>
      </c>
      <c r="S343">
        <v>0</v>
      </c>
      <c r="T343" t="s">
        <v>130</v>
      </c>
      <c r="U343" t="s">
        <v>130</v>
      </c>
      <c r="V343" t="s">
        <v>130</v>
      </c>
      <c r="W343" t="s">
        <v>24</v>
      </c>
      <c r="X343" t="s">
        <v>24</v>
      </c>
      <c r="Y343" t="s">
        <v>24</v>
      </c>
      <c r="Z343">
        <v>3</v>
      </c>
      <c r="AA343" t="s">
        <v>24</v>
      </c>
      <c r="AB343" t="s">
        <v>24</v>
      </c>
      <c r="AC343" t="s">
        <v>24</v>
      </c>
      <c r="AD343" t="s">
        <v>24</v>
      </c>
      <c r="AE343" t="s">
        <v>24</v>
      </c>
      <c r="AF343">
        <v>0</v>
      </c>
      <c r="AG343">
        <v>22</v>
      </c>
      <c r="AH343" t="s">
        <v>24</v>
      </c>
      <c r="AI343">
        <v>0</v>
      </c>
      <c r="AJ343" t="s">
        <v>24</v>
      </c>
      <c r="AK343" t="s">
        <v>24</v>
      </c>
      <c r="AL343" t="s">
        <v>24</v>
      </c>
      <c r="AM343" t="s">
        <v>24</v>
      </c>
      <c r="AN343" t="s">
        <v>24</v>
      </c>
      <c r="AO343" t="s">
        <v>24</v>
      </c>
      <c r="AP343" t="s">
        <v>24</v>
      </c>
      <c r="AQ343" t="s">
        <v>24</v>
      </c>
      <c r="AR343" t="s">
        <v>24</v>
      </c>
      <c r="AS343" t="s">
        <v>24</v>
      </c>
      <c r="AT343" t="s">
        <v>24</v>
      </c>
    </row>
    <row r="344" spans="1:46" x14ac:dyDescent="0.15">
      <c r="A344">
        <v>8</v>
      </c>
      <c r="B344">
        <v>1</v>
      </c>
      <c r="C344">
        <v>7</v>
      </c>
      <c r="D344">
        <v>0</v>
      </c>
      <c r="E344" t="s">
        <v>24</v>
      </c>
      <c r="F344" t="s">
        <v>24</v>
      </c>
      <c r="G344">
        <v>105</v>
      </c>
      <c r="H344">
        <v>0</v>
      </c>
      <c r="I344">
        <v>0</v>
      </c>
      <c r="J344">
        <v>0</v>
      </c>
      <c r="K344">
        <v>0</v>
      </c>
      <c r="L344" t="s">
        <v>24</v>
      </c>
      <c r="M344" t="s">
        <v>24</v>
      </c>
      <c r="N344" t="s">
        <v>24</v>
      </c>
      <c r="O344" t="s">
        <v>24</v>
      </c>
      <c r="P344" t="s">
        <v>24</v>
      </c>
      <c r="Q344" t="s">
        <v>24</v>
      </c>
      <c r="R344" t="s">
        <v>2428</v>
      </c>
      <c r="S344">
        <v>0</v>
      </c>
      <c r="T344" t="s">
        <v>130</v>
      </c>
      <c r="U344" t="s">
        <v>130</v>
      </c>
      <c r="V344" t="s">
        <v>130</v>
      </c>
      <c r="W344" t="s">
        <v>24</v>
      </c>
      <c r="X344" t="s">
        <v>24</v>
      </c>
      <c r="Y344" t="s">
        <v>24</v>
      </c>
      <c r="Z344">
        <v>3</v>
      </c>
      <c r="AA344" t="s">
        <v>24</v>
      </c>
      <c r="AB344" t="s">
        <v>24</v>
      </c>
      <c r="AC344" t="s">
        <v>24</v>
      </c>
      <c r="AD344" t="s">
        <v>24</v>
      </c>
      <c r="AE344" t="s">
        <v>24</v>
      </c>
      <c r="AF344">
        <v>0</v>
      </c>
      <c r="AG344">
        <v>22</v>
      </c>
      <c r="AH344" t="s">
        <v>24</v>
      </c>
      <c r="AI344">
        <v>0</v>
      </c>
      <c r="AJ344" t="s">
        <v>24</v>
      </c>
      <c r="AK344" t="s">
        <v>24</v>
      </c>
      <c r="AL344" t="s">
        <v>24</v>
      </c>
      <c r="AM344" t="s">
        <v>24</v>
      </c>
      <c r="AN344" t="s">
        <v>24</v>
      </c>
      <c r="AO344" t="s">
        <v>24</v>
      </c>
      <c r="AP344" t="s">
        <v>24</v>
      </c>
      <c r="AQ344" t="s">
        <v>24</v>
      </c>
      <c r="AR344" t="s">
        <v>24</v>
      </c>
      <c r="AS344" t="s">
        <v>24</v>
      </c>
      <c r="AT344" t="s">
        <v>24</v>
      </c>
    </row>
    <row r="345" spans="1:46" x14ac:dyDescent="0.15">
      <c r="A345">
        <v>8</v>
      </c>
      <c r="B345">
        <v>1</v>
      </c>
      <c r="C345">
        <v>8</v>
      </c>
      <c r="D345">
        <v>0</v>
      </c>
      <c r="E345" t="s">
        <v>24</v>
      </c>
      <c r="F345" t="s">
        <v>24</v>
      </c>
      <c r="G345">
        <v>3</v>
      </c>
      <c r="H345">
        <v>0</v>
      </c>
      <c r="I345">
        <v>0</v>
      </c>
      <c r="J345">
        <v>0</v>
      </c>
      <c r="K345">
        <v>0</v>
      </c>
      <c r="L345" t="s">
        <v>24</v>
      </c>
      <c r="M345" t="s">
        <v>24</v>
      </c>
      <c r="N345" t="s">
        <v>24</v>
      </c>
      <c r="O345" t="s">
        <v>24</v>
      </c>
      <c r="P345" t="s">
        <v>24</v>
      </c>
      <c r="Q345" t="s">
        <v>24</v>
      </c>
      <c r="R345" t="s">
        <v>2429</v>
      </c>
      <c r="S345">
        <v>0</v>
      </c>
      <c r="T345" t="s">
        <v>130</v>
      </c>
      <c r="U345" t="s">
        <v>130</v>
      </c>
      <c r="V345" t="s">
        <v>130</v>
      </c>
      <c r="W345" t="s">
        <v>24</v>
      </c>
      <c r="X345" t="s">
        <v>24</v>
      </c>
      <c r="Y345" t="s">
        <v>24</v>
      </c>
      <c r="Z345">
        <v>3</v>
      </c>
      <c r="AA345" t="s">
        <v>24</v>
      </c>
      <c r="AB345" t="s">
        <v>24</v>
      </c>
      <c r="AC345" t="s">
        <v>24</v>
      </c>
      <c r="AD345" t="s">
        <v>24</v>
      </c>
      <c r="AE345" t="s">
        <v>24</v>
      </c>
      <c r="AF345">
        <v>0</v>
      </c>
      <c r="AG345">
        <v>22</v>
      </c>
      <c r="AH345" t="s">
        <v>24</v>
      </c>
      <c r="AI345">
        <v>0</v>
      </c>
      <c r="AJ345" t="s">
        <v>24</v>
      </c>
      <c r="AK345" t="s">
        <v>24</v>
      </c>
      <c r="AL345" t="s">
        <v>24</v>
      </c>
      <c r="AM345" t="s">
        <v>24</v>
      </c>
      <c r="AN345" t="s">
        <v>24</v>
      </c>
      <c r="AO345" t="s">
        <v>24</v>
      </c>
      <c r="AP345" t="s">
        <v>24</v>
      </c>
      <c r="AQ345" t="s">
        <v>24</v>
      </c>
      <c r="AR345" t="s">
        <v>24</v>
      </c>
      <c r="AS345" t="s">
        <v>24</v>
      </c>
      <c r="AT345" t="s">
        <v>24</v>
      </c>
    </row>
    <row r="346" spans="1:46" x14ac:dyDescent="0.15">
      <c r="A346">
        <v>8</v>
      </c>
      <c r="B346">
        <v>2</v>
      </c>
      <c r="C346">
        <v>1</v>
      </c>
      <c r="D346">
        <v>0</v>
      </c>
      <c r="G346">
        <v>1103</v>
      </c>
      <c r="H346">
        <v>0</v>
      </c>
      <c r="I346">
        <v>0</v>
      </c>
      <c r="J346">
        <v>0</v>
      </c>
      <c r="K346">
        <v>0</v>
      </c>
      <c r="R346" t="s">
        <v>2430</v>
      </c>
      <c r="S346">
        <v>0</v>
      </c>
      <c r="W346" t="s">
        <v>24</v>
      </c>
      <c r="Z346">
        <v>3</v>
      </c>
      <c r="AB346" t="s">
        <v>24</v>
      </c>
      <c r="AC346" t="s">
        <v>24</v>
      </c>
      <c r="AD346" t="s">
        <v>24</v>
      </c>
      <c r="AE346" t="s">
        <v>24</v>
      </c>
      <c r="AF346">
        <v>0</v>
      </c>
      <c r="AG346">
        <v>22</v>
      </c>
      <c r="AH346" t="s">
        <v>24</v>
      </c>
      <c r="AI346">
        <v>0</v>
      </c>
      <c r="AJ346" t="s">
        <v>24</v>
      </c>
      <c r="AK346" t="s">
        <v>24</v>
      </c>
      <c r="AL346" t="s">
        <v>24</v>
      </c>
      <c r="AM346" t="s">
        <v>24</v>
      </c>
      <c r="AN346" t="s">
        <v>24</v>
      </c>
      <c r="AO346" t="s">
        <v>24</v>
      </c>
      <c r="AP346" t="s">
        <v>24</v>
      </c>
      <c r="AQ346" t="s">
        <v>24</v>
      </c>
      <c r="AR346" t="s">
        <v>24</v>
      </c>
      <c r="AS346" t="s">
        <v>24</v>
      </c>
      <c r="AT346" t="s">
        <v>24</v>
      </c>
    </row>
    <row r="347" spans="1:46" x14ac:dyDescent="0.15">
      <c r="A347">
        <v>8</v>
      </c>
      <c r="B347">
        <v>2</v>
      </c>
      <c r="C347">
        <v>2</v>
      </c>
      <c r="D347">
        <v>0</v>
      </c>
      <c r="G347">
        <v>1098</v>
      </c>
      <c r="H347">
        <v>0</v>
      </c>
      <c r="I347">
        <v>0</v>
      </c>
      <c r="J347">
        <v>0</v>
      </c>
      <c r="K347">
        <v>0</v>
      </c>
      <c r="R347" t="s">
        <v>375</v>
      </c>
      <c r="S347">
        <v>0</v>
      </c>
      <c r="W347" t="s">
        <v>24</v>
      </c>
      <c r="Z347">
        <v>3</v>
      </c>
      <c r="AB347" t="s">
        <v>24</v>
      </c>
      <c r="AC347" t="s">
        <v>24</v>
      </c>
      <c r="AD347" t="s">
        <v>24</v>
      </c>
      <c r="AE347" t="s">
        <v>24</v>
      </c>
      <c r="AF347">
        <v>0</v>
      </c>
      <c r="AG347">
        <v>22</v>
      </c>
      <c r="AH347" t="s">
        <v>24</v>
      </c>
      <c r="AI347">
        <v>0</v>
      </c>
      <c r="AJ347" t="s">
        <v>24</v>
      </c>
      <c r="AK347" t="s">
        <v>24</v>
      </c>
      <c r="AL347" t="s">
        <v>24</v>
      </c>
      <c r="AM347" t="s">
        <v>24</v>
      </c>
      <c r="AN347" t="s">
        <v>24</v>
      </c>
      <c r="AO347" t="s">
        <v>24</v>
      </c>
      <c r="AP347" t="s">
        <v>24</v>
      </c>
      <c r="AQ347" t="s">
        <v>24</v>
      </c>
      <c r="AR347" t="s">
        <v>24</v>
      </c>
      <c r="AS347" t="s">
        <v>24</v>
      </c>
      <c r="AT347" t="s">
        <v>24</v>
      </c>
    </row>
    <row r="348" spans="1:46" x14ac:dyDescent="0.15">
      <c r="A348">
        <v>8</v>
      </c>
      <c r="B348">
        <v>2</v>
      </c>
      <c r="C348">
        <v>3</v>
      </c>
      <c r="D348">
        <v>0</v>
      </c>
      <c r="G348">
        <v>1134</v>
      </c>
      <c r="H348">
        <v>0</v>
      </c>
      <c r="I348">
        <v>0</v>
      </c>
      <c r="J348">
        <v>0</v>
      </c>
      <c r="K348">
        <v>0</v>
      </c>
      <c r="R348" t="s">
        <v>2431</v>
      </c>
      <c r="S348">
        <v>0</v>
      </c>
      <c r="W348" t="s">
        <v>24</v>
      </c>
      <c r="Z348">
        <v>3</v>
      </c>
      <c r="AB348" t="s">
        <v>24</v>
      </c>
      <c r="AC348" t="s">
        <v>24</v>
      </c>
      <c r="AD348" t="s">
        <v>24</v>
      </c>
      <c r="AE348" t="s">
        <v>24</v>
      </c>
      <c r="AF348">
        <v>0</v>
      </c>
      <c r="AG348">
        <v>22</v>
      </c>
      <c r="AH348" t="s">
        <v>24</v>
      </c>
      <c r="AI348">
        <v>0</v>
      </c>
      <c r="AJ348" t="s">
        <v>24</v>
      </c>
      <c r="AK348" t="s">
        <v>24</v>
      </c>
      <c r="AL348" t="s">
        <v>24</v>
      </c>
      <c r="AM348" t="s">
        <v>24</v>
      </c>
      <c r="AN348" t="s">
        <v>24</v>
      </c>
      <c r="AO348" t="s">
        <v>24</v>
      </c>
      <c r="AP348" t="s">
        <v>24</v>
      </c>
      <c r="AQ348" t="s">
        <v>24</v>
      </c>
      <c r="AR348" t="s">
        <v>24</v>
      </c>
      <c r="AS348" t="s">
        <v>24</v>
      </c>
      <c r="AT348" t="s">
        <v>24</v>
      </c>
    </row>
    <row r="349" spans="1:46" x14ac:dyDescent="0.15">
      <c r="A349">
        <v>8</v>
      </c>
      <c r="B349">
        <v>2</v>
      </c>
      <c r="C349">
        <v>4</v>
      </c>
      <c r="D349">
        <v>0</v>
      </c>
      <c r="G349">
        <v>88</v>
      </c>
      <c r="H349">
        <v>0</v>
      </c>
      <c r="I349">
        <v>0</v>
      </c>
      <c r="J349">
        <v>0</v>
      </c>
      <c r="K349">
        <v>0</v>
      </c>
      <c r="R349" t="s">
        <v>2432</v>
      </c>
      <c r="S349">
        <v>0</v>
      </c>
      <c r="W349" t="s">
        <v>24</v>
      </c>
      <c r="Z349">
        <v>3</v>
      </c>
      <c r="AB349" t="s">
        <v>24</v>
      </c>
      <c r="AC349" t="s">
        <v>24</v>
      </c>
      <c r="AD349" t="s">
        <v>24</v>
      </c>
      <c r="AE349" t="s">
        <v>24</v>
      </c>
      <c r="AF349">
        <v>0</v>
      </c>
      <c r="AG349">
        <v>22</v>
      </c>
      <c r="AH349" t="s">
        <v>24</v>
      </c>
      <c r="AI349">
        <v>0</v>
      </c>
      <c r="AJ349" t="s">
        <v>24</v>
      </c>
      <c r="AK349" t="s">
        <v>24</v>
      </c>
      <c r="AL349" t="s">
        <v>24</v>
      </c>
      <c r="AM349" t="s">
        <v>24</v>
      </c>
      <c r="AN349" t="s">
        <v>24</v>
      </c>
      <c r="AO349" t="s">
        <v>24</v>
      </c>
      <c r="AP349" t="s">
        <v>24</v>
      </c>
      <c r="AQ349" t="s">
        <v>24</v>
      </c>
      <c r="AR349" t="s">
        <v>24</v>
      </c>
      <c r="AS349" t="s">
        <v>24</v>
      </c>
      <c r="AT349" t="s">
        <v>24</v>
      </c>
    </row>
    <row r="350" spans="1:46" x14ac:dyDescent="0.15">
      <c r="A350">
        <v>8</v>
      </c>
      <c r="B350">
        <v>2</v>
      </c>
      <c r="C350">
        <v>5</v>
      </c>
      <c r="D350">
        <v>0</v>
      </c>
      <c r="G350">
        <v>1030</v>
      </c>
      <c r="H350">
        <v>0</v>
      </c>
      <c r="I350">
        <v>0</v>
      </c>
      <c r="J350">
        <v>0</v>
      </c>
      <c r="K350">
        <v>0</v>
      </c>
      <c r="R350" t="s">
        <v>2433</v>
      </c>
      <c r="S350">
        <v>0</v>
      </c>
      <c r="W350" t="s">
        <v>24</v>
      </c>
      <c r="Z350">
        <v>3</v>
      </c>
      <c r="AB350" t="s">
        <v>24</v>
      </c>
      <c r="AC350" t="s">
        <v>24</v>
      </c>
      <c r="AD350" t="s">
        <v>24</v>
      </c>
      <c r="AE350" t="s">
        <v>24</v>
      </c>
      <c r="AF350">
        <v>0</v>
      </c>
      <c r="AG350">
        <v>22</v>
      </c>
      <c r="AH350" t="s">
        <v>24</v>
      </c>
      <c r="AI350">
        <v>0</v>
      </c>
      <c r="AJ350" t="s">
        <v>24</v>
      </c>
      <c r="AK350" t="s">
        <v>24</v>
      </c>
      <c r="AL350" t="s">
        <v>24</v>
      </c>
      <c r="AM350" t="s">
        <v>24</v>
      </c>
      <c r="AN350" t="s">
        <v>24</v>
      </c>
      <c r="AO350" t="s">
        <v>24</v>
      </c>
      <c r="AP350" t="s">
        <v>24</v>
      </c>
      <c r="AQ350" t="s">
        <v>24</v>
      </c>
      <c r="AR350" t="s">
        <v>24</v>
      </c>
      <c r="AS350" t="s">
        <v>24</v>
      </c>
      <c r="AT350" t="s">
        <v>24</v>
      </c>
    </row>
    <row r="351" spans="1:46" x14ac:dyDescent="0.15">
      <c r="A351">
        <v>8</v>
      </c>
      <c r="B351">
        <v>2</v>
      </c>
      <c r="C351">
        <v>6</v>
      </c>
      <c r="D351">
        <v>0</v>
      </c>
      <c r="G351">
        <v>1508</v>
      </c>
      <c r="H351">
        <v>0</v>
      </c>
      <c r="I351">
        <v>0</v>
      </c>
      <c r="J351">
        <v>0</v>
      </c>
      <c r="K351">
        <v>0</v>
      </c>
      <c r="N351" t="s">
        <v>24</v>
      </c>
      <c r="O351" t="s">
        <v>24</v>
      </c>
      <c r="R351" t="s">
        <v>2434</v>
      </c>
      <c r="S351">
        <v>0</v>
      </c>
      <c r="W351" t="s">
        <v>24</v>
      </c>
      <c r="Z351">
        <v>3</v>
      </c>
      <c r="AB351" t="s">
        <v>24</v>
      </c>
      <c r="AC351" t="s">
        <v>24</v>
      </c>
      <c r="AD351" t="s">
        <v>24</v>
      </c>
      <c r="AE351" t="s">
        <v>24</v>
      </c>
      <c r="AF351">
        <v>0</v>
      </c>
      <c r="AG351">
        <v>22</v>
      </c>
      <c r="AH351" t="s">
        <v>24</v>
      </c>
      <c r="AI351">
        <v>0</v>
      </c>
      <c r="AJ351" t="s">
        <v>24</v>
      </c>
      <c r="AK351" t="s">
        <v>24</v>
      </c>
      <c r="AL351" t="s">
        <v>24</v>
      </c>
      <c r="AM351" t="s">
        <v>24</v>
      </c>
      <c r="AN351" t="s">
        <v>24</v>
      </c>
      <c r="AO351" t="s">
        <v>24</v>
      </c>
      <c r="AP351" t="s">
        <v>24</v>
      </c>
      <c r="AQ351" t="s">
        <v>24</v>
      </c>
      <c r="AR351" t="s">
        <v>24</v>
      </c>
      <c r="AS351" t="s">
        <v>24</v>
      </c>
      <c r="AT351" t="s">
        <v>24</v>
      </c>
    </row>
    <row r="352" spans="1:46" x14ac:dyDescent="0.15">
      <c r="A352">
        <v>8</v>
      </c>
      <c r="B352">
        <v>2</v>
      </c>
      <c r="C352">
        <v>7</v>
      </c>
      <c r="D352">
        <v>0</v>
      </c>
      <c r="G352">
        <v>1101</v>
      </c>
      <c r="H352">
        <v>0</v>
      </c>
      <c r="I352">
        <v>0</v>
      </c>
      <c r="J352">
        <v>0</v>
      </c>
      <c r="K352">
        <v>0</v>
      </c>
      <c r="R352" t="s">
        <v>373</v>
      </c>
      <c r="S352">
        <v>0</v>
      </c>
      <c r="W352" t="s">
        <v>24</v>
      </c>
      <c r="Z352">
        <v>3</v>
      </c>
      <c r="AB352" t="s">
        <v>24</v>
      </c>
      <c r="AC352" t="s">
        <v>24</v>
      </c>
      <c r="AD352" t="s">
        <v>24</v>
      </c>
      <c r="AE352" t="s">
        <v>24</v>
      </c>
      <c r="AF352">
        <v>0</v>
      </c>
      <c r="AG352">
        <v>22</v>
      </c>
      <c r="AH352" t="s">
        <v>24</v>
      </c>
      <c r="AI352">
        <v>0</v>
      </c>
      <c r="AJ352" t="s">
        <v>24</v>
      </c>
      <c r="AK352" t="s">
        <v>24</v>
      </c>
      <c r="AL352" t="s">
        <v>24</v>
      </c>
      <c r="AM352" t="s">
        <v>24</v>
      </c>
      <c r="AN352" t="s">
        <v>24</v>
      </c>
      <c r="AO352" t="s">
        <v>24</v>
      </c>
      <c r="AP352" t="s">
        <v>24</v>
      </c>
      <c r="AQ352" t="s">
        <v>24</v>
      </c>
      <c r="AR352" t="s">
        <v>24</v>
      </c>
      <c r="AS352" t="s">
        <v>24</v>
      </c>
      <c r="AT352" t="s">
        <v>24</v>
      </c>
    </row>
    <row r="353" spans="1:46" x14ac:dyDescent="0.15">
      <c r="A353">
        <v>8</v>
      </c>
      <c r="B353">
        <v>2</v>
      </c>
      <c r="C353">
        <v>8</v>
      </c>
      <c r="D353">
        <v>0</v>
      </c>
      <c r="G353">
        <v>1211</v>
      </c>
      <c r="H353">
        <v>0</v>
      </c>
      <c r="I353">
        <v>0</v>
      </c>
      <c r="J353">
        <v>0</v>
      </c>
      <c r="K353">
        <v>0</v>
      </c>
      <c r="R353" t="s">
        <v>2435</v>
      </c>
      <c r="S353">
        <v>0</v>
      </c>
      <c r="W353" t="s">
        <v>24</v>
      </c>
      <c r="Z353">
        <v>3</v>
      </c>
      <c r="AB353" t="s">
        <v>24</v>
      </c>
      <c r="AC353" t="s">
        <v>24</v>
      </c>
      <c r="AD353" t="s">
        <v>24</v>
      </c>
      <c r="AE353" t="s">
        <v>24</v>
      </c>
      <c r="AF353">
        <v>0</v>
      </c>
      <c r="AG353">
        <v>22</v>
      </c>
      <c r="AH353" t="s">
        <v>24</v>
      </c>
      <c r="AI353">
        <v>0</v>
      </c>
      <c r="AJ353" t="s">
        <v>24</v>
      </c>
      <c r="AK353" t="s">
        <v>24</v>
      </c>
      <c r="AL353" t="s">
        <v>24</v>
      </c>
      <c r="AM353" t="s">
        <v>24</v>
      </c>
      <c r="AN353" t="s">
        <v>24</v>
      </c>
      <c r="AO353" t="s">
        <v>24</v>
      </c>
      <c r="AP353" t="s">
        <v>24</v>
      </c>
      <c r="AQ353" t="s">
        <v>24</v>
      </c>
      <c r="AR353" t="s">
        <v>24</v>
      </c>
      <c r="AS353" t="s">
        <v>24</v>
      </c>
      <c r="AT353" t="s">
        <v>24</v>
      </c>
    </row>
    <row r="354" spans="1:46" x14ac:dyDescent="0.15">
      <c r="A354">
        <v>9</v>
      </c>
      <c r="B354">
        <v>1</v>
      </c>
      <c r="C354">
        <v>1</v>
      </c>
      <c r="D354">
        <v>0</v>
      </c>
      <c r="G354">
        <v>0</v>
      </c>
      <c r="H354">
        <v>0</v>
      </c>
      <c r="I354">
        <v>0</v>
      </c>
      <c r="J354">
        <v>0</v>
      </c>
      <c r="K354">
        <v>0</v>
      </c>
      <c r="S354">
        <v>0</v>
      </c>
      <c r="Z354">
        <v>0</v>
      </c>
      <c r="AB354" t="s">
        <v>24</v>
      </c>
      <c r="AC354" t="s">
        <v>24</v>
      </c>
      <c r="AD354" t="s">
        <v>24</v>
      </c>
      <c r="AE354" t="s">
        <v>24</v>
      </c>
      <c r="AF354">
        <v>0</v>
      </c>
      <c r="AG354">
        <v>23</v>
      </c>
      <c r="AH354" t="s">
        <v>24</v>
      </c>
      <c r="AI354">
        <v>0</v>
      </c>
      <c r="AJ354" t="s">
        <v>24</v>
      </c>
      <c r="AK354" t="s">
        <v>24</v>
      </c>
      <c r="AL354" t="s">
        <v>24</v>
      </c>
      <c r="AM354" t="s">
        <v>24</v>
      </c>
      <c r="AN354" t="s">
        <v>24</v>
      </c>
      <c r="AO354" t="s">
        <v>24</v>
      </c>
      <c r="AP354" t="s">
        <v>24</v>
      </c>
      <c r="AQ354" t="s">
        <v>24</v>
      </c>
      <c r="AR354" t="s">
        <v>24</v>
      </c>
      <c r="AS354" t="s">
        <v>24</v>
      </c>
      <c r="AT354" t="s">
        <v>24</v>
      </c>
    </row>
    <row r="355" spans="1:46" x14ac:dyDescent="0.15">
      <c r="A355">
        <v>9</v>
      </c>
      <c r="B355">
        <v>1</v>
      </c>
      <c r="C355">
        <v>2</v>
      </c>
      <c r="D355">
        <v>0</v>
      </c>
      <c r="G355">
        <v>1239</v>
      </c>
      <c r="H355">
        <v>0</v>
      </c>
      <c r="I355">
        <v>0</v>
      </c>
      <c r="J355">
        <v>0</v>
      </c>
      <c r="K355">
        <v>0</v>
      </c>
      <c r="R355" t="s">
        <v>2436</v>
      </c>
      <c r="S355">
        <v>0</v>
      </c>
      <c r="W355" t="s">
        <v>24</v>
      </c>
      <c r="Z355">
        <v>1</v>
      </c>
      <c r="AB355" t="s">
        <v>24</v>
      </c>
      <c r="AC355" t="s">
        <v>24</v>
      </c>
      <c r="AD355" t="s">
        <v>24</v>
      </c>
      <c r="AE355" t="s">
        <v>24</v>
      </c>
      <c r="AF355">
        <v>0</v>
      </c>
      <c r="AG355">
        <v>23</v>
      </c>
      <c r="AH355" t="s">
        <v>24</v>
      </c>
      <c r="AI355">
        <v>0</v>
      </c>
      <c r="AJ355" t="s">
        <v>24</v>
      </c>
      <c r="AK355" t="s">
        <v>24</v>
      </c>
      <c r="AL355" t="s">
        <v>24</v>
      </c>
      <c r="AM355" t="s">
        <v>24</v>
      </c>
      <c r="AN355" t="s">
        <v>24</v>
      </c>
      <c r="AO355" t="s">
        <v>24</v>
      </c>
      <c r="AP355" t="s">
        <v>24</v>
      </c>
      <c r="AQ355" t="s">
        <v>24</v>
      </c>
      <c r="AR355" t="s">
        <v>24</v>
      </c>
      <c r="AS355" t="s">
        <v>24</v>
      </c>
      <c r="AT355" t="s">
        <v>24</v>
      </c>
    </row>
    <row r="356" spans="1:46" x14ac:dyDescent="0.15">
      <c r="A356">
        <v>9</v>
      </c>
      <c r="B356">
        <v>1</v>
      </c>
      <c r="C356">
        <v>3</v>
      </c>
      <c r="D356">
        <v>0</v>
      </c>
      <c r="G356">
        <v>32</v>
      </c>
      <c r="H356">
        <v>0</v>
      </c>
      <c r="I356">
        <v>0</v>
      </c>
      <c r="J356">
        <v>0</v>
      </c>
      <c r="K356">
        <v>0</v>
      </c>
      <c r="R356" t="s">
        <v>2437</v>
      </c>
      <c r="S356">
        <v>0</v>
      </c>
      <c r="W356" t="s">
        <v>24</v>
      </c>
      <c r="Z356">
        <v>1</v>
      </c>
      <c r="AB356" t="s">
        <v>24</v>
      </c>
      <c r="AC356" t="s">
        <v>24</v>
      </c>
      <c r="AD356" t="s">
        <v>24</v>
      </c>
      <c r="AE356" t="s">
        <v>24</v>
      </c>
      <c r="AF356">
        <v>0</v>
      </c>
      <c r="AG356">
        <v>23</v>
      </c>
      <c r="AH356" t="s">
        <v>24</v>
      </c>
      <c r="AI356">
        <v>0</v>
      </c>
      <c r="AJ356" t="s">
        <v>24</v>
      </c>
      <c r="AK356" t="s">
        <v>24</v>
      </c>
      <c r="AL356" t="s">
        <v>24</v>
      </c>
      <c r="AM356" t="s">
        <v>24</v>
      </c>
      <c r="AN356" t="s">
        <v>24</v>
      </c>
      <c r="AO356" t="s">
        <v>24</v>
      </c>
      <c r="AP356" t="s">
        <v>24</v>
      </c>
      <c r="AQ356" t="s">
        <v>24</v>
      </c>
      <c r="AR356" t="s">
        <v>24</v>
      </c>
      <c r="AS356" t="s">
        <v>24</v>
      </c>
      <c r="AT356" t="s">
        <v>24</v>
      </c>
    </row>
    <row r="357" spans="1:46" x14ac:dyDescent="0.15">
      <c r="A357">
        <v>9</v>
      </c>
      <c r="B357">
        <v>1</v>
      </c>
      <c r="C357">
        <v>4</v>
      </c>
      <c r="D357">
        <v>0</v>
      </c>
      <c r="G357">
        <v>1068</v>
      </c>
      <c r="H357">
        <v>0</v>
      </c>
      <c r="I357">
        <v>0</v>
      </c>
      <c r="J357">
        <v>0</v>
      </c>
      <c r="K357">
        <v>0</v>
      </c>
      <c r="R357" t="s">
        <v>2438</v>
      </c>
      <c r="S357">
        <v>0</v>
      </c>
      <c r="W357" t="s">
        <v>24</v>
      </c>
      <c r="Z357">
        <v>1</v>
      </c>
      <c r="AB357" t="s">
        <v>24</v>
      </c>
      <c r="AC357" t="s">
        <v>24</v>
      </c>
      <c r="AD357" t="s">
        <v>24</v>
      </c>
      <c r="AE357" t="s">
        <v>24</v>
      </c>
      <c r="AF357">
        <v>0</v>
      </c>
      <c r="AG357">
        <v>23</v>
      </c>
      <c r="AH357" t="s">
        <v>24</v>
      </c>
      <c r="AI357">
        <v>0</v>
      </c>
      <c r="AJ357" t="s">
        <v>24</v>
      </c>
      <c r="AK357" t="s">
        <v>24</v>
      </c>
      <c r="AL357" t="s">
        <v>24</v>
      </c>
      <c r="AM357" t="s">
        <v>24</v>
      </c>
      <c r="AN357" t="s">
        <v>24</v>
      </c>
      <c r="AO357" t="s">
        <v>24</v>
      </c>
      <c r="AP357" t="s">
        <v>24</v>
      </c>
      <c r="AQ357" t="s">
        <v>24</v>
      </c>
      <c r="AR357" t="s">
        <v>24</v>
      </c>
      <c r="AS357" t="s">
        <v>24</v>
      </c>
      <c r="AT357" t="s">
        <v>24</v>
      </c>
    </row>
    <row r="358" spans="1:46" x14ac:dyDescent="0.15">
      <c r="A358">
        <v>9</v>
      </c>
      <c r="B358">
        <v>1</v>
      </c>
      <c r="C358">
        <v>5</v>
      </c>
      <c r="D358">
        <v>0</v>
      </c>
      <c r="G358">
        <v>102</v>
      </c>
      <c r="H358">
        <v>0</v>
      </c>
      <c r="I358">
        <v>0</v>
      </c>
      <c r="J358">
        <v>0</v>
      </c>
      <c r="K358">
        <v>0</v>
      </c>
      <c r="R358" t="s">
        <v>2439</v>
      </c>
      <c r="S358">
        <v>0</v>
      </c>
      <c r="W358" t="s">
        <v>24</v>
      </c>
      <c r="Z358">
        <v>1</v>
      </c>
      <c r="AB358" t="s">
        <v>24</v>
      </c>
      <c r="AC358" t="s">
        <v>24</v>
      </c>
      <c r="AD358" t="s">
        <v>24</v>
      </c>
      <c r="AE358" t="s">
        <v>24</v>
      </c>
      <c r="AF358">
        <v>0</v>
      </c>
      <c r="AG358">
        <v>23</v>
      </c>
      <c r="AH358" t="s">
        <v>24</v>
      </c>
      <c r="AI358">
        <v>0</v>
      </c>
      <c r="AJ358" t="s">
        <v>24</v>
      </c>
      <c r="AK358" t="s">
        <v>24</v>
      </c>
      <c r="AL358" t="s">
        <v>24</v>
      </c>
      <c r="AM358" t="s">
        <v>24</v>
      </c>
      <c r="AN358" t="s">
        <v>24</v>
      </c>
      <c r="AO358" t="s">
        <v>24</v>
      </c>
      <c r="AP358" t="s">
        <v>24</v>
      </c>
      <c r="AQ358" t="s">
        <v>24</v>
      </c>
      <c r="AR358" t="s">
        <v>24</v>
      </c>
      <c r="AS358" t="s">
        <v>24</v>
      </c>
      <c r="AT358" t="s">
        <v>24</v>
      </c>
    </row>
    <row r="359" spans="1:46" x14ac:dyDescent="0.15">
      <c r="A359">
        <v>9</v>
      </c>
      <c r="B359">
        <v>1</v>
      </c>
      <c r="C359">
        <v>6</v>
      </c>
      <c r="D359">
        <v>0</v>
      </c>
      <c r="G359">
        <v>50</v>
      </c>
      <c r="H359">
        <v>0</v>
      </c>
      <c r="I359">
        <v>0</v>
      </c>
      <c r="J359">
        <v>0</v>
      </c>
      <c r="K359">
        <v>0</v>
      </c>
      <c r="R359" t="s">
        <v>2440</v>
      </c>
      <c r="S359">
        <v>0</v>
      </c>
      <c r="W359" t="s">
        <v>24</v>
      </c>
      <c r="Z359">
        <v>1</v>
      </c>
      <c r="AB359" t="s">
        <v>24</v>
      </c>
      <c r="AC359" t="s">
        <v>24</v>
      </c>
      <c r="AD359" t="s">
        <v>24</v>
      </c>
      <c r="AE359" t="s">
        <v>24</v>
      </c>
      <c r="AF359">
        <v>0</v>
      </c>
      <c r="AG359">
        <v>23</v>
      </c>
      <c r="AH359" t="s">
        <v>24</v>
      </c>
      <c r="AI359">
        <v>0</v>
      </c>
      <c r="AJ359" t="s">
        <v>24</v>
      </c>
      <c r="AK359" t="s">
        <v>24</v>
      </c>
      <c r="AL359" t="s">
        <v>24</v>
      </c>
      <c r="AM359" t="s">
        <v>24</v>
      </c>
      <c r="AN359" t="s">
        <v>24</v>
      </c>
      <c r="AO359" t="s">
        <v>24</v>
      </c>
      <c r="AP359" t="s">
        <v>24</v>
      </c>
      <c r="AQ359" t="s">
        <v>24</v>
      </c>
      <c r="AR359" t="s">
        <v>24</v>
      </c>
      <c r="AS359" t="s">
        <v>24</v>
      </c>
      <c r="AT359" t="s">
        <v>24</v>
      </c>
    </row>
    <row r="360" spans="1:46" x14ac:dyDescent="0.15">
      <c r="A360">
        <v>9</v>
      </c>
      <c r="B360">
        <v>1</v>
      </c>
      <c r="C360">
        <v>7</v>
      </c>
      <c r="D360">
        <v>0</v>
      </c>
      <c r="G360">
        <v>18</v>
      </c>
      <c r="H360">
        <v>0</v>
      </c>
      <c r="I360">
        <v>0</v>
      </c>
      <c r="J360">
        <v>0</v>
      </c>
      <c r="K360">
        <v>0</v>
      </c>
      <c r="R360" t="s">
        <v>2441</v>
      </c>
      <c r="S360">
        <v>0</v>
      </c>
      <c r="W360" t="s">
        <v>24</v>
      </c>
      <c r="Z360">
        <v>1</v>
      </c>
      <c r="AB360" t="s">
        <v>24</v>
      </c>
      <c r="AC360" t="s">
        <v>24</v>
      </c>
      <c r="AD360" t="s">
        <v>24</v>
      </c>
      <c r="AE360" t="s">
        <v>24</v>
      </c>
      <c r="AF360">
        <v>0</v>
      </c>
      <c r="AG360">
        <v>23</v>
      </c>
      <c r="AH360" t="s">
        <v>24</v>
      </c>
      <c r="AI360">
        <v>0</v>
      </c>
      <c r="AJ360" t="s">
        <v>24</v>
      </c>
      <c r="AK360" t="s">
        <v>24</v>
      </c>
      <c r="AL360" t="s">
        <v>24</v>
      </c>
      <c r="AM360" t="s">
        <v>24</v>
      </c>
      <c r="AN360" t="s">
        <v>24</v>
      </c>
      <c r="AO360" t="s">
        <v>24</v>
      </c>
      <c r="AP360" t="s">
        <v>24</v>
      </c>
      <c r="AQ360" t="s">
        <v>24</v>
      </c>
      <c r="AR360" t="s">
        <v>24</v>
      </c>
      <c r="AS360" t="s">
        <v>24</v>
      </c>
      <c r="AT360" t="s">
        <v>24</v>
      </c>
    </row>
    <row r="361" spans="1:46" x14ac:dyDescent="0.15">
      <c r="A361">
        <v>9</v>
      </c>
      <c r="B361">
        <v>1</v>
      </c>
      <c r="C361">
        <v>8</v>
      </c>
      <c r="D361">
        <v>0</v>
      </c>
      <c r="G361">
        <v>0</v>
      </c>
      <c r="H361">
        <v>0</v>
      </c>
      <c r="I361">
        <v>0</v>
      </c>
      <c r="J361">
        <v>0</v>
      </c>
      <c r="K361">
        <v>0</v>
      </c>
      <c r="S361">
        <v>0</v>
      </c>
      <c r="Z361">
        <v>0</v>
      </c>
      <c r="AB361" t="s">
        <v>24</v>
      </c>
      <c r="AC361" t="s">
        <v>24</v>
      </c>
      <c r="AD361" t="s">
        <v>24</v>
      </c>
      <c r="AE361" t="s">
        <v>24</v>
      </c>
      <c r="AF361">
        <v>0</v>
      </c>
      <c r="AG361">
        <v>23</v>
      </c>
      <c r="AH361" t="s">
        <v>24</v>
      </c>
      <c r="AI361">
        <v>0</v>
      </c>
      <c r="AJ361" t="s">
        <v>24</v>
      </c>
      <c r="AK361" t="s">
        <v>24</v>
      </c>
      <c r="AL361" t="s">
        <v>24</v>
      </c>
      <c r="AM361" t="s">
        <v>24</v>
      </c>
      <c r="AN361" t="s">
        <v>24</v>
      </c>
      <c r="AO361" t="s">
        <v>24</v>
      </c>
      <c r="AP361" t="s">
        <v>24</v>
      </c>
      <c r="AQ361" t="s">
        <v>24</v>
      </c>
      <c r="AR361" t="s">
        <v>24</v>
      </c>
      <c r="AS361" t="s">
        <v>24</v>
      </c>
      <c r="AT361" t="s">
        <v>24</v>
      </c>
    </row>
    <row r="362" spans="1:46" x14ac:dyDescent="0.15">
      <c r="A362">
        <v>9</v>
      </c>
      <c r="B362">
        <v>2</v>
      </c>
      <c r="C362">
        <v>1</v>
      </c>
      <c r="D362">
        <v>0</v>
      </c>
      <c r="G362">
        <v>1093</v>
      </c>
      <c r="H362">
        <v>0</v>
      </c>
      <c r="I362">
        <v>0</v>
      </c>
      <c r="J362">
        <v>0</v>
      </c>
      <c r="K362">
        <v>0</v>
      </c>
      <c r="R362" t="s">
        <v>2442</v>
      </c>
      <c r="S362">
        <v>0</v>
      </c>
      <c r="W362" t="s">
        <v>24</v>
      </c>
      <c r="Z362">
        <v>1</v>
      </c>
      <c r="AB362" t="s">
        <v>24</v>
      </c>
      <c r="AC362" t="s">
        <v>24</v>
      </c>
      <c r="AD362" t="s">
        <v>24</v>
      </c>
      <c r="AE362" t="s">
        <v>24</v>
      </c>
      <c r="AF362">
        <v>0</v>
      </c>
      <c r="AG362">
        <v>23</v>
      </c>
      <c r="AH362" t="s">
        <v>24</v>
      </c>
      <c r="AI362">
        <v>0</v>
      </c>
      <c r="AJ362" t="s">
        <v>24</v>
      </c>
      <c r="AK362" t="s">
        <v>24</v>
      </c>
      <c r="AL362" t="s">
        <v>24</v>
      </c>
      <c r="AM362" t="s">
        <v>24</v>
      </c>
      <c r="AN362" t="s">
        <v>24</v>
      </c>
      <c r="AO362" t="s">
        <v>24</v>
      </c>
      <c r="AP362" t="s">
        <v>24</v>
      </c>
      <c r="AQ362" t="s">
        <v>24</v>
      </c>
      <c r="AR362" t="s">
        <v>24</v>
      </c>
      <c r="AS362" t="s">
        <v>24</v>
      </c>
      <c r="AT362" t="s">
        <v>24</v>
      </c>
    </row>
    <row r="363" spans="1:46" x14ac:dyDescent="0.15">
      <c r="A363">
        <v>9</v>
      </c>
      <c r="B363">
        <v>2</v>
      </c>
      <c r="C363">
        <v>2</v>
      </c>
      <c r="D363">
        <v>0</v>
      </c>
      <c r="G363">
        <v>1209</v>
      </c>
      <c r="H363">
        <v>0</v>
      </c>
      <c r="I363">
        <v>0</v>
      </c>
      <c r="J363">
        <v>0</v>
      </c>
      <c r="K363">
        <v>0</v>
      </c>
      <c r="R363" t="s">
        <v>2443</v>
      </c>
      <c r="S363">
        <v>0</v>
      </c>
      <c r="W363" t="s">
        <v>24</v>
      </c>
      <c r="Z363">
        <v>1</v>
      </c>
      <c r="AB363" t="s">
        <v>24</v>
      </c>
      <c r="AC363" t="s">
        <v>24</v>
      </c>
      <c r="AD363" t="s">
        <v>24</v>
      </c>
      <c r="AE363" t="s">
        <v>24</v>
      </c>
      <c r="AF363">
        <v>0</v>
      </c>
      <c r="AG363">
        <v>23</v>
      </c>
      <c r="AH363" t="s">
        <v>24</v>
      </c>
      <c r="AI363">
        <v>0</v>
      </c>
      <c r="AJ363" t="s">
        <v>24</v>
      </c>
      <c r="AK363" t="s">
        <v>24</v>
      </c>
      <c r="AL363" t="s">
        <v>24</v>
      </c>
      <c r="AM363" t="s">
        <v>24</v>
      </c>
      <c r="AN363" t="s">
        <v>24</v>
      </c>
      <c r="AO363" t="s">
        <v>24</v>
      </c>
      <c r="AP363" t="s">
        <v>24</v>
      </c>
      <c r="AQ363" t="s">
        <v>24</v>
      </c>
      <c r="AR363" t="s">
        <v>24</v>
      </c>
      <c r="AS363" t="s">
        <v>24</v>
      </c>
      <c r="AT363" t="s">
        <v>24</v>
      </c>
    </row>
    <row r="364" spans="1:46" x14ac:dyDescent="0.15">
      <c r="A364">
        <v>9</v>
      </c>
      <c r="B364">
        <v>2</v>
      </c>
      <c r="C364">
        <v>3</v>
      </c>
      <c r="D364">
        <v>0</v>
      </c>
      <c r="G364">
        <v>19</v>
      </c>
      <c r="H364">
        <v>0</v>
      </c>
      <c r="I364">
        <v>0</v>
      </c>
      <c r="J364">
        <v>0</v>
      </c>
      <c r="K364">
        <v>0</v>
      </c>
      <c r="R364" t="s">
        <v>2444</v>
      </c>
      <c r="S364">
        <v>0</v>
      </c>
      <c r="W364" t="s">
        <v>24</v>
      </c>
      <c r="Z364">
        <v>1</v>
      </c>
      <c r="AB364" t="s">
        <v>24</v>
      </c>
      <c r="AC364" t="s">
        <v>24</v>
      </c>
      <c r="AD364" t="s">
        <v>24</v>
      </c>
      <c r="AE364" t="s">
        <v>24</v>
      </c>
      <c r="AF364">
        <v>0</v>
      </c>
      <c r="AG364">
        <v>23</v>
      </c>
      <c r="AH364" t="s">
        <v>24</v>
      </c>
      <c r="AI364">
        <v>0</v>
      </c>
      <c r="AJ364" t="s">
        <v>24</v>
      </c>
      <c r="AK364" t="s">
        <v>24</v>
      </c>
      <c r="AL364" t="s">
        <v>24</v>
      </c>
      <c r="AM364" t="s">
        <v>24</v>
      </c>
      <c r="AN364" t="s">
        <v>24</v>
      </c>
      <c r="AO364" t="s">
        <v>24</v>
      </c>
      <c r="AP364" t="s">
        <v>24</v>
      </c>
      <c r="AQ364" t="s">
        <v>24</v>
      </c>
      <c r="AR364" t="s">
        <v>24</v>
      </c>
      <c r="AS364" t="s">
        <v>24</v>
      </c>
      <c r="AT364" t="s">
        <v>24</v>
      </c>
    </row>
    <row r="365" spans="1:46" x14ac:dyDescent="0.15">
      <c r="A365">
        <v>9</v>
      </c>
      <c r="B365">
        <v>2</v>
      </c>
      <c r="C365">
        <v>4</v>
      </c>
      <c r="D365">
        <v>0</v>
      </c>
      <c r="G365">
        <v>1091</v>
      </c>
      <c r="H365">
        <v>0</v>
      </c>
      <c r="I365">
        <v>0</v>
      </c>
      <c r="J365">
        <v>0</v>
      </c>
      <c r="K365">
        <v>0</v>
      </c>
      <c r="R365" t="s">
        <v>2445</v>
      </c>
      <c r="S365">
        <v>0</v>
      </c>
      <c r="W365" t="s">
        <v>24</v>
      </c>
      <c r="Z365">
        <v>1</v>
      </c>
      <c r="AB365" t="s">
        <v>24</v>
      </c>
      <c r="AC365" t="s">
        <v>24</v>
      </c>
      <c r="AD365" t="s">
        <v>24</v>
      </c>
      <c r="AE365" t="s">
        <v>24</v>
      </c>
      <c r="AF365">
        <v>0</v>
      </c>
      <c r="AG365">
        <v>23</v>
      </c>
      <c r="AH365" t="s">
        <v>24</v>
      </c>
      <c r="AI365">
        <v>0</v>
      </c>
      <c r="AJ365" t="s">
        <v>24</v>
      </c>
      <c r="AK365" t="s">
        <v>24</v>
      </c>
      <c r="AL365" t="s">
        <v>24</v>
      </c>
      <c r="AM365" t="s">
        <v>24</v>
      </c>
      <c r="AN365" t="s">
        <v>24</v>
      </c>
      <c r="AO365" t="s">
        <v>24</v>
      </c>
      <c r="AP365" t="s">
        <v>24</v>
      </c>
      <c r="AQ365" t="s">
        <v>24</v>
      </c>
      <c r="AR365" t="s">
        <v>24</v>
      </c>
      <c r="AS365" t="s">
        <v>24</v>
      </c>
      <c r="AT365" t="s">
        <v>24</v>
      </c>
    </row>
    <row r="366" spans="1:46" x14ac:dyDescent="0.15">
      <c r="A366">
        <v>9</v>
      </c>
      <c r="B366">
        <v>2</v>
      </c>
      <c r="C366">
        <v>5</v>
      </c>
      <c r="D366">
        <v>0</v>
      </c>
      <c r="G366">
        <v>1029</v>
      </c>
      <c r="H366">
        <v>0</v>
      </c>
      <c r="I366">
        <v>0</v>
      </c>
      <c r="J366">
        <v>0</v>
      </c>
      <c r="K366">
        <v>0</v>
      </c>
      <c r="R366" t="s">
        <v>2446</v>
      </c>
      <c r="S366">
        <v>0</v>
      </c>
      <c r="W366" t="s">
        <v>24</v>
      </c>
      <c r="Z366">
        <v>1</v>
      </c>
      <c r="AB366" t="s">
        <v>24</v>
      </c>
      <c r="AC366" t="s">
        <v>24</v>
      </c>
      <c r="AD366" t="s">
        <v>24</v>
      </c>
      <c r="AE366" t="s">
        <v>24</v>
      </c>
      <c r="AF366">
        <v>0</v>
      </c>
      <c r="AG366">
        <v>23</v>
      </c>
      <c r="AH366" t="s">
        <v>24</v>
      </c>
      <c r="AI366">
        <v>0</v>
      </c>
      <c r="AJ366" t="s">
        <v>24</v>
      </c>
      <c r="AK366" t="s">
        <v>24</v>
      </c>
      <c r="AL366" t="s">
        <v>24</v>
      </c>
      <c r="AM366" t="s">
        <v>24</v>
      </c>
      <c r="AN366" t="s">
        <v>24</v>
      </c>
      <c r="AO366" t="s">
        <v>24</v>
      </c>
      <c r="AP366" t="s">
        <v>24</v>
      </c>
      <c r="AQ366" t="s">
        <v>24</v>
      </c>
      <c r="AR366" t="s">
        <v>24</v>
      </c>
      <c r="AS366" t="s">
        <v>24</v>
      </c>
      <c r="AT366" t="s">
        <v>24</v>
      </c>
    </row>
    <row r="367" spans="1:46" x14ac:dyDescent="0.15">
      <c r="A367">
        <v>9</v>
      </c>
      <c r="B367">
        <v>2</v>
      </c>
      <c r="C367">
        <v>6</v>
      </c>
      <c r="D367">
        <v>0</v>
      </c>
      <c r="G367">
        <v>1240</v>
      </c>
      <c r="H367">
        <v>0</v>
      </c>
      <c r="I367">
        <v>0</v>
      </c>
      <c r="J367">
        <v>0</v>
      </c>
      <c r="K367">
        <v>0</v>
      </c>
      <c r="R367" t="s">
        <v>2447</v>
      </c>
      <c r="S367">
        <v>0</v>
      </c>
      <c r="W367" t="s">
        <v>24</v>
      </c>
      <c r="Z367">
        <v>1</v>
      </c>
      <c r="AB367" t="s">
        <v>24</v>
      </c>
      <c r="AC367" t="s">
        <v>24</v>
      </c>
      <c r="AD367" t="s">
        <v>24</v>
      </c>
      <c r="AE367" t="s">
        <v>24</v>
      </c>
      <c r="AF367">
        <v>0</v>
      </c>
      <c r="AG367">
        <v>23</v>
      </c>
      <c r="AH367" t="s">
        <v>24</v>
      </c>
      <c r="AI367">
        <v>0</v>
      </c>
      <c r="AJ367" t="s">
        <v>24</v>
      </c>
      <c r="AK367" t="s">
        <v>24</v>
      </c>
      <c r="AL367" t="s">
        <v>24</v>
      </c>
      <c r="AM367" t="s">
        <v>24</v>
      </c>
      <c r="AN367" t="s">
        <v>24</v>
      </c>
      <c r="AO367" t="s">
        <v>24</v>
      </c>
      <c r="AP367" t="s">
        <v>24</v>
      </c>
      <c r="AQ367" t="s">
        <v>24</v>
      </c>
      <c r="AR367" t="s">
        <v>24</v>
      </c>
      <c r="AS367" t="s">
        <v>24</v>
      </c>
      <c r="AT367" t="s">
        <v>24</v>
      </c>
    </row>
    <row r="368" spans="1:46" x14ac:dyDescent="0.15">
      <c r="A368">
        <v>9</v>
      </c>
      <c r="B368">
        <v>2</v>
      </c>
      <c r="C368">
        <v>7</v>
      </c>
      <c r="D368">
        <v>0</v>
      </c>
      <c r="G368">
        <v>523</v>
      </c>
      <c r="H368">
        <v>0</v>
      </c>
      <c r="I368">
        <v>0</v>
      </c>
      <c r="J368">
        <v>0</v>
      </c>
      <c r="K368">
        <v>0</v>
      </c>
      <c r="R368" t="s">
        <v>137</v>
      </c>
      <c r="S368">
        <v>0</v>
      </c>
      <c r="W368" t="s">
        <v>24</v>
      </c>
      <c r="Z368">
        <v>1</v>
      </c>
      <c r="AB368" t="s">
        <v>24</v>
      </c>
      <c r="AC368" t="s">
        <v>24</v>
      </c>
      <c r="AD368" t="s">
        <v>24</v>
      </c>
      <c r="AE368" t="s">
        <v>24</v>
      </c>
      <c r="AF368">
        <v>0</v>
      </c>
      <c r="AG368">
        <v>23</v>
      </c>
      <c r="AH368" t="s">
        <v>24</v>
      </c>
      <c r="AI368">
        <v>0</v>
      </c>
      <c r="AJ368" t="s">
        <v>24</v>
      </c>
      <c r="AK368" t="s">
        <v>24</v>
      </c>
      <c r="AL368" t="s">
        <v>24</v>
      </c>
      <c r="AM368" t="s">
        <v>24</v>
      </c>
      <c r="AN368" t="s">
        <v>24</v>
      </c>
      <c r="AO368" t="s">
        <v>24</v>
      </c>
      <c r="AP368" t="s">
        <v>24</v>
      </c>
      <c r="AQ368" t="s">
        <v>24</v>
      </c>
      <c r="AR368" t="s">
        <v>24</v>
      </c>
      <c r="AS368" t="s">
        <v>24</v>
      </c>
      <c r="AT368" t="s">
        <v>24</v>
      </c>
    </row>
    <row r="369" spans="1:46" x14ac:dyDescent="0.15">
      <c r="A369">
        <v>9</v>
      </c>
      <c r="B369">
        <v>2</v>
      </c>
      <c r="C369">
        <v>8</v>
      </c>
      <c r="D369">
        <v>0</v>
      </c>
      <c r="G369">
        <v>0</v>
      </c>
      <c r="H369">
        <v>0</v>
      </c>
      <c r="I369">
        <v>0</v>
      </c>
      <c r="J369">
        <v>0</v>
      </c>
      <c r="K369">
        <v>0</v>
      </c>
      <c r="S369">
        <v>0</v>
      </c>
      <c r="Z369">
        <v>0</v>
      </c>
      <c r="AB369" t="s">
        <v>24</v>
      </c>
      <c r="AC369" t="s">
        <v>24</v>
      </c>
      <c r="AD369" t="s">
        <v>24</v>
      </c>
      <c r="AE369" t="s">
        <v>24</v>
      </c>
      <c r="AF369">
        <v>0</v>
      </c>
      <c r="AG369">
        <v>23</v>
      </c>
      <c r="AH369" t="s">
        <v>24</v>
      </c>
      <c r="AI369">
        <v>0</v>
      </c>
      <c r="AJ369" t="s">
        <v>24</v>
      </c>
      <c r="AK369" t="s">
        <v>24</v>
      </c>
      <c r="AL369" t="s">
        <v>24</v>
      </c>
      <c r="AM369" t="s">
        <v>24</v>
      </c>
      <c r="AN369" t="s">
        <v>24</v>
      </c>
      <c r="AO369" t="s">
        <v>24</v>
      </c>
      <c r="AP369" t="s">
        <v>24</v>
      </c>
      <c r="AQ369" t="s">
        <v>24</v>
      </c>
      <c r="AR369" t="s">
        <v>24</v>
      </c>
      <c r="AS369" t="s">
        <v>24</v>
      </c>
      <c r="AT369" t="s">
        <v>24</v>
      </c>
    </row>
    <row r="370" spans="1:46" x14ac:dyDescent="0.15">
      <c r="A370">
        <v>10</v>
      </c>
      <c r="B370">
        <v>1</v>
      </c>
      <c r="C370">
        <v>1</v>
      </c>
      <c r="D370">
        <v>0</v>
      </c>
      <c r="G370">
        <v>0</v>
      </c>
      <c r="H370">
        <v>0</v>
      </c>
      <c r="I370">
        <v>0</v>
      </c>
      <c r="J370">
        <v>0</v>
      </c>
      <c r="K370">
        <v>0</v>
      </c>
      <c r="S370">
        <v>0</v>
      </c>
      <c r="Z370">
        <v>0</v>
      </c>
      <c r="AB370" t="s">
        <v>24</v>
      </c>
      <c r="AC370" t="s">
        <v>24</v>
      </c>
      <c r="AD370" t="s">
        <v>24</v>
      </c>
      <c r="AE370" t="s">
        <v>24</v>
      </c>
      <c r="AF370">
        <v>0</v>
      </c>
      <c r="AG370">
        <v>24</v>
      </c>
      <c r="AH370" t="s">
        <v>24</v>
      </c>
      <c r="AI370">
        <v>0</v>
      </c>
      <c r="AJ370" t="s">
        <v>24</v>
      </c>
      <c r="AK370" t="s">
        <v>24</v>
      </c>
      <c r="AL370" t="s">
        <v>24</v>
      </c>
      <c r="AM370" t="s">
        <v>24</v>
      </c>
      <c r="AN370" t="s">
        <v>24</v>
      </c>
      <c r="AO370" t="s">
        <v>24</v>
      </c>
      <c r="AP370" t="s">
        <v>24</v>
      </c>
      <c r="AQ370" t="s">
        <v>24</v>
      </c>
      <c r="AR370" t="s">
        <v>24</v>
      </c>
      <c r="AS370" t="s">
        <v>24</v>
      </c>
      <c r="AT370" t="s">
        <v>24</v>
      </c>
    </row>
    <row r="371" spans="1:46" x14ac:dyDescent="0.15">
      <c r="A371">
        <v>10</v>
      </c>
      <c r="B371">
        <v>1</v>
      </c>
      <c r="C371">
        <v>2</v>
      </c>
      <c r="D371">
        <v>0</v>
      </c>
      <c r="G371">
        <v>0</v>
      </c>
      <c r="H371">
        <v>0</v>
      </c>
      <c r="I371">
        <v>0</v>
      </c>
      <c r="J371">
        <v>0</v>
      </c>
      <c r="K371">
        <v>0</v>
      </c>
      <c r="S371">
        <v>0</v>
      </c>
      <c r="Z371">
        <v>0</v>
      </c>
      <c r="AB371" t="s">
        <v>24</v>
      </c>
      <c r="AC371" t="s">
        <v>24</v>
      </c>
      <c r="AD371" t="s">
        <v>24</v>
      </c>
      <c r="AE371" t="s">
        <v>24</v>
      </c>
      <c r="AF371">
        <v>0</v>
      </c>
      <c r="AG371">
        <v>24</v>
      </c>
      <c r="AH371" t="s">
        <v>24</v>
      </c>
      <c r="AI371">
        <v>0</v>
      </c>
      <c r="AJ371" t="s">
        <v>24</v>
      </c>
      <c r="AK371" t="s">
        <v>24</v>
      </c>
      <c r="AL371" t="s">
        <v>24</v>
      </c>
      <c r="AM371" t="s">
        <v>24</v>
      </c>
      <c r="AN371" t="s">
        <v>24</v>
      </c>
      <c r="AO371" t="s">
        <v>24</v>
      </c>
      <c r="AP371" t="s">
        <v>24</v>
      </c>
      <c r="AQ371" t="s">
        <v>24</v>
      </c>
      <c r="AR371" t="s">
        <v>24</v>
      </c>
      <c r="AS371" t="s">
        <v>24</v>
      </c>
      <c r="AT371" t="s">
        <v>24</v>
      </c>
    </row>
    <row r="372" spans="1:46" x14ac:dyDescent="0.15">
      <c r="A372">
        <v>10</v>
      </c>
      <c r="B372">
        <v>1</v>
      </c>
      <c r="C372">
        <v>3</v>
      </c>
      <c r="D372">
        <v>0</v>
      </c>
      <c r="G372">
        <v>1046</v>
      </c>
      <c r="H372">
        <v>0</v>
      </c>
      <c r="I372">
        <v>0</v>
      </c>
      <c r="J372">
        <v>0</v>
      </c>
      <c r="K372">
        <v>0</v>
      </c>
      <c r="R372" t="s">
        <v>2448</v>
      </c>
      <c r="S372">
        <v>0</v>
      </c>
      <c r="W372" t="s">
        <v>24</v>
      </c>
      <c r="Z372">
        <v>1</v>
      </c>
      <c r="AB372" t="s">
        <v>24</v>
      </c>
      <c r="AC372" t="s">
        <v>24</v>
      </c>
      <c r="AD372" t="s">
        <v>24</v>
      </c>
      <c r="AE372" t="s">
        <v>24</v>
      </c>
      <c r="AF372">
        <v>0</v>
      </c>
      <c r="AG372">
        <v>24</v>
      </c>
      <c r="AH372" t="s">
        <v>24</v>
      </c>
      <c r="AI372">
        <v>0</v>
      </c>
      <c r="AJ372" t="s">
        <v>24</v>
      </c>
      <c r="AK372" t="s">
        <v>24</v>
      </c>
      <c r="AL372" t="s">
        <v>24</v>
      </c>
      <c r="AM372" t="s">
        <v>24</v>
      </c>
      <c r="AN372" t="s">
        <v>24</v>
      </c>
      <c r="AO372" t="s">
        <v>24</v>
      </c>
      <c r="AP372" t="s">
        <v>24</v>
      </c>
      <c r="AQ372" t="s">
        <v>24</v>
      </c>
      <c r="AR372" t="s">
        <v>24</v>
      </c>
      <c r="AS372" t="s">
        <v>24</v>
      </c>
      <c r="AT372" t="s">
        <v>24</v>
      </c>
    </row>
    <row r="373" spans="1:46" x14ac:dyDescent="0.15">
      <c r="A373">
        <v>10</v>
      </c>
      <c r="B373">
        <v>1</v>
      </c>
      <c r="C373">
        <v>4</v>
      </c>
      <c r="D373">
        <v>0</v>
      </c>
      <c r="G373">
        <v>108</v>
      </c>
      <c r="H373">
        <v>0</v>
      </c>
      <c r="I373">
        <v>0</v>
      </c>
      <c r="J373">
        <v>0</v>
      </c>
      <c r="K373">
        <v>0</v>
      </c>
      <c r="R373" t="s">
        <v>2449</v>
      </c>
      <c r="S373">
        <v>0</v>
      </c>
      <c r="W373" t="s">
        <v>24</v>
      </c>
      <c r="Z373">
        <v>1</v>
      </c>
      <c r="AB373" t="s">
        <v>24</v>
      </c>
      <c r="AC373" t="s">
        <v>24</v>
      </c>
      <c r="AD373" t="s">
        <v>24</v>
      </c>
      <c r="AE373" t="s">
        <v>24</v>
      </c>
      <c r="AF373">
        <v>0</v>
      </c>
      <c r="AG373">
        <v>24</v>
      </c>
      <c r="AH373" t="s">
        <v>24</v>
      </c>
      <c r="AI373">
        <v>0</v>
      </c>
      <c r="AJ373" t="s">
        <v>24</v>
      </c>
      <c r="AK373" t="s">
        <v>24</v>
      </c>
      <c r="AL373" t="s">
        <v>24</v>
      </c>
      <c r="AM373" t="s">
        <v>24</v>
      </c>
      <c r="AN373" t="s">
        <v>24</v>
      </c>
      <c r="AO373" t="s">
        <v>24</v>
      </c>
      <c r="AP373" t="s">
        <v>24</v>
      </c>
      <c r="AQ373" t="s">
        <v>24</v>
      </c>
      <c r="AR373" t="s">
        <v>24</v>
      </c>
      <c r="AS373" t="s">
        <v>24</v>
      </c>
      <c r="AT373" t="s">
        <v>24</v>
      </c>
    </row>
    <row r="374" spans="1:46" x14ac:dyDescent="0.15">
      <c r="A374">
        <v>10</v>
      </c>
      <c r="B374">
        <v>1</v>
      </c>
      <c r="C374">
        <v>5</v>
      </c>
      <c r="D374">
        <v>0</v>
      </c>
      <c r="G374">
        <v>529</v>
      </c>
      <c r="H374">
        <v>0</v>
      </c>
      <c r="I374">
        <v>0</v>
      </c>
      <c r="J374">
        <v>0</v>
      </c>
      <c r="K374">
        <v>0</v>
      </c>
      <c r="R374" t="s">
        <v>2450</v>
      </c>
      <c r="S374">
        <v>0</v>
      </c>
      <c r="W374" t="s">
        <v>24</v>
      </c>
      <c r="Z374">
        <v>1</v>
      </c>
      <c r="AB374" t="s">
        <v>24</v>
      </c>
      <c r="AC374" t="s">
        <v>24</v>
      </c>
      <c r="AD374" t="s">
        <v>24</v>
      </c>
      <c r="AE374" t="s">
        <v>24</v>
      </c>
      <c r="AF374">
        <v>0</v>
      </c>
      <c r="AG374">
        <v>24</v>
      </c>
      <c r="AH374" t="s">
        <v>24</v>
      </c>
      <c r="AI374">
        <v>0</v>
      </c>
      <c r="AJ374" t="s">
        <v>24</v>
      </c>
      <c r="AK374" t="s">
        <v>24</v>
      </c>
      <c r="AL374" t="s">
        <v>24</v>
      </c>
      <c r="AM374" t="s">
        <v>24</v>
      </c>
      <c r="AN374" t="s">
        <v>24</v>
      </c>
      <c r="AO374" t="s">
        <v>24</v>
      </c>
      <c r="AP374" t="s">
        <v>24</v>
      </c>
      <c r="AQ374" t="s">
        <v>24</v>
      </c>
      <c r="AR374" t="s">
        <v>24</v>
      </c>
      <c r="AS374" t="s">
        <v>24</v>
      </c>
      <c r="AT374" t="s">
        <v>24</v>
      </c>
    </row>
    <row r="375" spans="1:46" x14ac:dyDescent="0.15">
      <c r="A375">
        <v>10</v>
      </c>
      <c r="B375">
        <v>1</v>
      </c>
      <c r="C375">
        <v>6</v>
      </c>
      <c r="D375">
        <v>0</v>
      </c>
      <c r="G375">
        <v>1578</v>
      </c>
      <c r="H375">
        <v>0</v>
      </c>
      <c r="I375">
        <v>0</v>
      </c>
      <c r="J375">
        <v>0</v>
      </c>
      <c r="K375">
        <v>0</v>
      </c>
      <c r="R375" t="s">
        <v>2451</v>
      </c>
      <c r="S375">
        <v>0</v>
      </c>
      <c r="W375" t="s">
        <v>24</v>
      </c>
      <c r="Z375">
        <v>1</v>
      </c>
      <c r="AB375" t="s">
        <v>24</v>
      </c>
      <c r="AC375" t="s">
        <v>24</v>
      </c>
      <c r="AD375" t="s">
        <v>24</v>
      </c>
      <c r="AE375" t="s">
        <v>24</v>
      </c>
      <c r="AF375">
        <v>0</v>
      </c>
      <c r="AG375">
        <v>24</v>
      </c>
      <c r="AH375" t="s">
        <v>24</v>
      </c>
      <c r="AI375">
        <v>0</v>
      </c>
      <c r="AJ375" t="s">
        <v>24</v>
      </c>
      <c r="AK375" t="s">
        <v>24</v>
      </c>
      <c r="AL375" t="s">
        <v>24</v>
      </c>
      <c r="AM375" t="s">
        <v>24</v>
      </c>
      <c r="AN375" t="s">
        <v>24</v>
      </c>
      <c r="AO375" t="s">
        <v>24</v>
      </c>
      <c r="AP375" t="s">
        <v>24</v>
      </c>
      <c r="AQ375" t="s">
        <v>24</v>
      </c>
      <c r="AR375" t="s">
        <v>24</v>
      </c>
      <c r="AS375" t="s">
        <v>24</v>
      </c>
      <c r="AT375" t="s">
        <v>24</v>
      </c>
    </row>
    <row r="376" spans="1:46" x14ac:dyDescent="0.15">
      <c r="A376">
        <v>10</v>
      </c>
      <c r="B376">
        <v>1</v>
      </c>
      <c r="C376">
        <v>7</v>
      </c>
      <c r="D376">
        <v>0</v>
      </c>
      <c r="G376">
        <v>0</v>
      </c>
      <c r="H376">
        <v>0</v>
      </c>
      <c r="I376">
        <v>0</v>
      </c>
      <c r="J376">
        <v>0</v>
      </c>
      <c r="K376">
        <v>0</v>
      </c>
      <c r="S376">
        <v>0</v>
      </c>
      <c r="Z376">
        <v>0</v>
      </c>
      <c r="AB376" t="s">
        <v>24</v>
      </c>
      <c r="AC376" t="s">
        <v>24</v>
      </c>
      <c r="AD376" t="s">
        <v>24</v>
      </c>
      <c r="AE376" t="s">
        <v>24</v>
      </c>
      <c r="AF376">
        <v>0</v>
      </c>
      <c r="AG376">
        <v>24</v>
      </c>
      <c r="AH376" t="s">
        <v>24</v>
      </c>
      <c r="AI376">
        <v>0</v>
      </c>
      <c r="AJ376" t="s">
        <v>24</v>
      </c>
      <c r="AK376" t="s">
        <v>24</v>
      </c>
      <c r="AL376" t="s">
        <v>24</v>
      </c>
      <c r="AM376" t="s">
        <v>24</v>
      </c>
      <c r="AN376" t="s">
        <v>24</v>
      </c>
      <c r="AO376" t="s">
        <v>24</v>
      </c>
      <c r="AP376" t="s">
        <v>24</v>
      </c>
      <c r="AQ376" t="s">
        <v>24</v>
      </c>
      <c r="AR376" t="s">
        <v>24</v>
      </c>
      <c r="AS376" t="s">
        <v>24</v>
      </c>
      <c r="AT376" t="s">
        <v>24</v>
      </c>
    </row>
    <row r="377" spans="1:46" x14ac:dyDescent="0.15">
      <c r="A377">
        <v>10</v>
      </c>
      <c r="B377">
        <v>1</v>
      </c>
      <c r="C377">
        <v>8</v>
      </c>
      <c r="D377">
        <v>0</v>
      </c>
      <c r="G377">
        <v>0</v>
      </c>
      <c r="H377">
        <v>0</v>
      </c>
      <c r="I377">
        <v>0</v>
      </c>
      <c r="J377">
        <v>0</v>
      </c>
      <c r="K377">
        <v>0</v>
      </c>
      <c r="S377">
        <v>0</v>
      </c>
      <c r="Z377">
        <v>0</v>
      </c>
      <c r="AB377" t="s">
        <v>24</v>
      </c>
      <c r="AC377" t="s">
        <v>24</v>
      </c>
      <c r="AD377" t="s">
        <v>24</v>
      </c>
      <c r="AE377" t="s">
        <v>24</v>
      </c>
      <c r="AF377">
        <v>0</v>
      </c>
      <c r="AG377">
        <v>24</v>
      </c>
      <c r="AH377" t="s">
        <v>24</v>
      </c>
      <c r="AI377">
        <v>0</v>
      </c>
      <c r="AJ377" t="s">
        <v>24</v>
      </c>
      <c r="AK377" t="s">
        <v>24</v>
      </c>
      <c r="AL377" t="s">
        <v>24</v>
      </c>
      <c r="AM377" t="s">
        <v>24</v>
      </c>
      <c r="AN377" t="s">
        <v>24</v>
      </c>
      <c r="AO377" t="s">
        <v>24</v>
      </c>
      <c r="AP377" t="s">
        <v>24</v>
      </c>
      <c r="AQ377" t="s">
        <v>24</v>
      </c>
      <c r="AR377" t="s">
        <v>24</v>
      </c>
      <c r="AS377" t="s">
        <v>24</v>
      </c>
      <c r="AT377" t="s">
        <v>24</v>
      </c>
    </row>
    <row r="378" spans="1:46" x14ac:dyDescent="0.15">
      <c r="A378">
        <v>10</v>
      </c>
      <c r="B378">
        <v>2</v>
      </c>
      <c r="C378">
        <v>1</v>
      </c>
      <c r="D378">
        <v>0</v>
      </c>
      <c r="G378">
        <v>0</v>
      </c>
      <c r="H378">
        <v>0</v>
      </c>
      <c r="I378">
        <v>0</v>
      </c>
      <c r="J378">
        <v>0</v>
      </c>
      <c r="K378">
        <v>0</v>
      </c>
      <c r="S378">
        <v>0</v>
      </c>
      <c r="Z378">
        <v>0</v>
      </c>
      <c r="AB378" t="s">
        <v>24</v>
      </c>
      <c r="AC378" t="s">
        <v>24</v>
      </c>
      <c r="AD378" t="s">
        <v>24</v>
      </c>
      <c r="AE378" t="s">
        <v>24</v>
      </c>
      <c r="AF378">
        <v>0</v>
      </c>
      <c r="AG378">
        <v>24</v>
      </c>
      <c r="AH378" t="s">
        <v>24</v>
      </c>
      <c r="AI378">
        <v>0</v>
      </c>
      <c r="AJ378" t="s">
        <v>24</v>
      </c>
      <c r="AK378" t="s">
        <v>24</v>
      </c>
      <c r="AL378" t="s">
        <v>24</v>
      </c>
      <c r="AM378" t="s">
        <v>24</v>
      </c>
      <c r="AN378" t="s">
        <v>24</v>
      </c>
      <c r="AO378" t="s">
        <v>24</v>
      </c>
      <c r="AP378" t="s">
        <v>24</v>
      </c>
      <c r="AQ378" t="s">
        <v>24</v>
      </c>
      <c r="AR378" t="s">
        <v>24</v>
      </c>
      <c r="AS378" t="s">
        <v>24</v>
      </c>
      <c r="AT378" t="s">
        <v>24</v>
      </c>
    </row>
    <row r="379" spans="1:46" x14ac:dyDescent="0.15">
      <c r="A379">
        <v>10</v>
      </c>
      <c r="B379">
        <v>2</v>
      </c>
      <c r="C379">
        <v>2</v>
      </c>
      <c r="D379">
        <v>0</v>
      </c>
      <c r="G379">
        <v>10</v>
      </c>
      <c r="H379">
        <v>0</v>
      </c>
      <c r="I379">
        <v>0</v>
      </c>
      <c r="J379">
        <v>0</v>
      </c>
      <c r="K379">
        <v>0</v>
      </c>
      <c r="R379" t="s">
        <v>2452</v>
      </c>
      <c r="S379">
        <v>0</v>
      </c>
      <c r="W379" t="s">
        <v>24</v>
      </c>
      <c r="Z379">
        <v>1</v>
      </c>
      <c r="AB379" t="s">
        <v>24</v>
      </c>
      <c r="AC379" t="s">
        <v>24</v>
      </c>
      <c r="AD379" t="s">
        <v>24</v>
      </c>
      <c r="AE379" t="s">
        <v>24</v>
      </c>
      <c r="AF379">
        <v>0</v>
      </c>
      <c r="AG379">
        <v>24</v>
      </c>
      <c r="AH379" t="s">
        <v>24</v>
      </c>
      <c r="AI379">
        <v>0</v>
      </c>
      <c r="AJ379" t="s">
        <v>24</v>
      </c>
      <c r="AK379" t="s">
        <v>24</v>
      </c>
      <c r="AL379" t="s">
        <v>24</v>
      </c>
      <c r="AM379" t="s">
        <v>24</v>
      </c>
      <c r="AN379" t="s">
        <v>24</v>
      </c>
      <c r="AO379" t="s">
        <v>24</v>
      </c>
      <c r="AP379" t="s">
        <v>24</v>
      </c>
      <c r="AQ379" t="s">
        <v>24</v>
      </c>
      <c r="AR379" t="s">
        <v>24</v>
      </c>
      <c r="AS379" t="s">
        <v>24</v>
      </c>
      <c r="AT379" t="s">
        <v>24</v>
      </c>
    </row>
    <row r="380" spans="1:46" x14ac:dyDescent="0.15">
      <c r="A380">
        <v>10</v>
      </c>
      <c r="B380">
        <v>2</v>
      </c>
      <c r="C380">
        <v>3</v>
      </c>
      <c r="D380">
        <v>0</v>
      </c>
      <c r="G380">
        <v>1050</v>
      </c>
      <c r="H380">
        <v>0</v>
      </c>
      <c r="I380">
        <v>0</v>
      </c>
      <c r="J380">
        <v>0</v>
      </c>
      <c r="K380">
        <v>0</v>
      </c>
      <c r="R380" t="s">
        <v>139</v>
      </c>
      <c r="S380">
        <v>0</v>
      </c>
      <c r="W380" t="s">
        <v>24</v>
      </c>
      <c r="Z380">
        <v>1</v>
      </c>
      <c r="AB380" t="s">
        <v>24</v>
      </c>
      <c r="AC380" t="s">
        <v>24</v>
      </c>
      <c r="AD380" t="s">
        <v>24</v>
      </c>
      <c r="AE380" t="s">
        <v>24</v>
      </c>
      <c r="AF380">
        <v>0</v>
      </c>
      <c r="AG380">
        <v>24</v>
      </c>
      <c r="AH380" t="s">
        <v>24</v>
      </c>
      <c r="AI380">
        <v>0</v>
      </c>
      <c r="AJ380" t="s">
        <v>24</v>
      </c>
      <c r="AK380" t="s">
        <v>24</v>
      </c>
      <c r="AL380" t="s">
        <v>24</v>
      </c>
      <c r="AM380" t="s">
        <v>24</v>
      </c>
      <c r="AN380" t="s">
        <v>24</v>
      </c>
      <c r="AO380" t="s">
        <v>24</v>
      </c>
      <c r="AP380" t="s">
        <v>24</v>
      </c>
      <c r="AQ380" t="s">
        <v>24</v>
      </c>
      <c r="AR380" t="s">
        <v>24</v>
      </c>
      <c r="AS380" t="s">
        <v>24</v>
      </c>
      <c r="AT380" t="s">
        <v>24</v>
      </c>
    </row>
    <row r="381" spans="1:46" x14ac:dyDescent="0.15">
      <c r="A381">
        <v>10</v>
      </c>
      <c r="B381">
        <v>2</v>
      </c>
      <c r="C381">
        <v>4</v>
      </c>
      <c r="D381">
        <v>0</v>
      </c>
      <c r="G381">
        <v>1047</v>
      </c>
      <c r="H381">
        <v>0</v>
      </c>
      <c r="I381">
        <v>0</v>
      </c>
      <c r="J381">
        <v>0</v>
      </c>
      <c r="K381">
        <v>0</v>
      </c>
      <c r="R381" t="s">
        <v>2453</v>
      </c>
      <c r="S381">
        <v>0</v>
      </c>
      <c r="W381" t="s">
        <v>24</v>
      </c>
      <c r="Z381">
        <v>1</v>
      </c>
      <c r="AB381" t="s">
        <v>24</v>
      </c>
      <c r="AC381" t="s">
        <v>24</v>
      </c>
      <c r="AD381" t="s">
        <v>24</v>
      </c>
      <c r="AE381" t="s">
        <v>24</v>
      </c>
      <c r="AF381">
        <v>0</v>
      </c>
      <c r="AG381">
        <v>24</v>
      </c>
      <c r="AH381" t="s">
        <v>24</v>
      </c>
      <c r="AI381">
        <v>0</v>
      </c>
      <c r="AJ381" t="s">
        <v>24</v>
      </c>
      <c r="AK381" t="s">
        <v>24</v>
      </c>
      <c r="AL381" t="s">
        <v>24</v>
      </c>
      <c r="AM381" t="s">
        <v>24</v>
      </c>
      <c r="AN381" t="s">
        <v>24</v>
      </c>
      <c r="AO381" t="s">
        <v>24</v>
      </c>
      <c r="AP381" t="s">
        <v>24</v>
      </c>
      <c r="AQ381" t="s">
        <v>24</v>
      </c>
      <c r="AR381" t="s">
        <v>24</v>
      </c>
      <c r="AS381" t="s">
        <v>24</v>
      </c>
      <c r="AT381" t="s">
        <v>24</v>
      </c>
    </row>
    <row r="382" spans="1:46" x14ac:dyDescent="0.15">
      <c r="A382">
        <v>10</v>
      </c>
      <c r="B382">
        <v>2</v>
      </c>
      <c r="C382">
        <v>5</v>
      </c>
      <c r="D382">
        <v>0</v>
      </c>
      <c r="G382">
        <v>1044</v>
      </c>
      <c r="H382">
        <v>0</v>
      </c>
      <c r="I382">
        <v>0</v>
      </c>
      <c r="J382">
        <v>0</v>
      </c>
      <c r="K382">
        <v>0</v>
      </c>
      <c r="R382" t="s">
        <v>2454</v>
      </c>
      <c r="S382">
        <v>0</v>
      </c>
      <c r="W382" t="s">
        <v>24</v>
      </c>
      <c r="Z382">
        <v>1</v>
      </c>
      <c r="AB382" t="s">
        <v>24</v>
      </c>
      <c r="AC382" t="s">
        <v>24</v>
      </c>
      <c r="AD382" t="s">
        <v>24</v>
      </c>
      <c r="AE382" t="s">
        <v>24</v>
      </c>
      <c r="AF382">
        <v>0</v>
      </c>
      <c r="AG382">
        <v>24</v>
      </c>
      <c r="AH382" t="s">
        <v>24</v>
      </c>
      <c r="AI382">
        <v>0</v>
      </c>
      <c r="AJ382" t="s">
        <v>24</v>
      </c>
      <c r="AK382" t="s">
        <v>24</v>
      </c>
      <c r="AL382" t="s">
        <v>24</v>
      </c>
      <c r="AM382" t="s">
        <v>24</v>
      </c>
      <c r="AN382" t="s">
        <v>24</v>
      </c>
      <c r="AO382" t="s">
        <v>24</v>
      </c>
      <c r="AP382" t="s">
        <v>24</v>
      </c>
      <c r="AQ382" t="s">
        <v>24</v>
      </c>
      <c r="AR382" t="s">
        <v>24</v>
      </c>
      <c r="AS382" t="s">
        <v>24</v>
      </c>
      <c r="AT382" t="s">
        <v>24</v>
      </c>
    </row>
    <row r="383" spans="1:46" x14ac:dyDescent="0.15">
      <c r="A383">
        <v>10</v>
      </c>
      <c r="B383">
        <v>2</v>
      </c>
      <c r="C383">
        <v>6</v>
      </c>
      <c r="D383">
        <v>0</v>
      </c>
      <c r="G383">
        <v>1049</v>
      </c>
      <c r="H383">
        <v>0</v>
      </c>
      <c r="I383">
        <v>0</v>
      </c>
      <c r="J383">
        <v>0</v>
      </c>
      <c r="K383">
        <v>0</v>
      </c>
      <c r="R383" t="s">
        <v>2455</v>
      </c>
      <c r="S383">
        <v>0</v>
      </c>
      <c r="W383" t="s">
        <v>24</v>
      </c>
      <c r="Z383">
        <v>1</v>
      </c>
      <c r="AB383" t="s">
        <v>24</v>
      </c>
      <c r="AC383" t="s">
        <v>24</v>
      </c>
      <c r="AD383" t="s">
        <v>24</v>
      </c>
      <c r="AE383" t="s">
        <v>24</v>
      </c>
      <c r="AF383">
        <v>0</v>
      </c>
      <c r="AG383">
        <v>24</v>
      </c>
      <c r="AH383" t="s">
        <v>24</v>
      </c>
      <c r="AI383">
        <v>0</v>
      </c>
      <c r="AJ383" t="s">
        <v>24</v>
      </c>
      <c r="AK383" t="s">
        <v>24</v>
      </c>
      <c r="AL383" t="s">
        <v>24</v>
      </c>
      <c r="AM383" t="s">
        <v>24</v>
      </c>
      <c r="AN383" t="s">
        <v>24</v>
      </c>
      <c r="AO383" t="s">
        <v>24</v>
      </c>
      <c r="AP383" t="s">
        <v>24</v>
      </c>
      <c r="AQ383" t="s">
        <v>24</v>
      </c>
      <c r="AR383" t="s">
        <v>24</v>
      </c>
      <c r="AS383" t="s">
        <v>24</v>
      </c>
      <c r="AT383" t="s">
        <v>24</v>
      </c>
    </row>
    <row r="384" spans="1:46" x14ac:dyDescent="0.15">
      <c r="A384">
        <v>10</v>
      </c>
      <c r="B384">
        <v>2</v>
      </c>
      <c r="C384">
        <v>7</v>
      </c>
      <c r="D384">
        <v>0</v>
      </c>
      <c r="G384">
        <v>0</v>
      </c>
      <c r="H384">
        <v>0</v>
      </c>
      <c r="I384">
        <v>0</v>
      </c>
      <c r="J384">
        <v>0</v>
      </c>
      <c r="K384">
        <v>0</v>
      </c>
      <c r="S384">
        <v>0</v>
      </c>
      <c r="Z384">
        <v>0</v>
      </c>
      <c r="AB384" t="s">
        <v>24</v>
      </c>
      <c r="AC384" t="s">
        <v>24</v>
      </c>
      <c r="AD384" t="s">
        <v>24</v>
      </c>
      <c r="AE384" t="s">
        <v>24</v>
      </c>
      <c r="AF384">
        <v>0</v>
      </c>
      <c r="AG384">
        <v>24</v>
      </c>
      <c r="AH384" t="s">
        <v>24</v>
      </c>
      <c r="AI384">
        <v>0</v>
      </c>
      <c r="AJ384" t="s">
        <v>24</v>
      </c>
      <c r="AK384" t="s">
        <v>24</v>
      </c>
      <c r="AL384" t="s">
        <v>24</v>
      </c>
      <c r="AM384" t="s">
        <v>24</v>
      </c>
      <c r="AN384" t="s">
        <v>24</v>
      </c>
      <c r="AO384" t="s">
        <v>24</v>
      </c>
      <c r="AP384" t="s">
        <v>24</v>
      </c>
      <c r="AQ384" t="s">
        <v>24</v>
      </c>
      <c r="AR384" t="s">
        <v>24</v>
      </c>
      <c r="AS384" t="s">
        <v>24</v>
      </c>
      <c r="AT384" t="s">
        <v>24</v>
      </c>
    </row>
    <row r="385" spans="1:46" x14ac:dyDescent="0.15">
      <c r="A385">
        <v>10</v>
      </c>
      <c r="B385">
        <v>2</v>
      </c>
      <c r="C385">
        <v>8</v>
      </c>
      <c r="D385">
        <v>0</v>
      </c>
      <c r="G385">
        <v>0</v>
      </c>
      <c r="H385">
        <v>0</v>
      </c>
      <c r="I385">
        <v>0</v>
      </c>
      <c r="J385">
        <v>0</v>
      </c>
      <c r="K385">
        <v>0</v>
      </c>
      <c r="S385">
        <v>0</v>
      </c>
      <c r="Z385">
        <v>0</v>
      </c>
      <c r="AB385" t="s">
        <v>24</v>
      </c>
      <c r="AC385" t="s">
        <v>24</v>
      </c>
      <c r="AD385" t="s">
        <v>24</v>
      </c>
      <c r="AE385" t="s">
        <v>24</v>
      </c>
      <c r="AF385">
        <v>0</v>
      </c>
      <c r="AG385">
        <v>24</v>
      </c>
      <c r="AH385" t="s">
        <v>24</v>
      </c>
      <c r="AI385">
        <v>0</v>
      </c>
      <c r="AJ385" t="s">
        <v>24</v>
      </c>
      <c r="AK385" t="s">
        <v>24</v>
      </c>
      <c r="AL385" t="s">
        <v>24</v>
      </c>
      <c r="AM385" t="s">
        <v>24</v>
      </c>
      <c r="AN385" t="s">
        <v>24</v>
      </c>
      <c r="AO385" t="s">
        <v>24</v>
      </c>
      <c r="AP385" t="s">
        <v>24</v>
      </c>
      <c r="AQ385" t="s">
        <v>24</v>
      </c>
      <c r="AR385" t="s">
        <v>24</v>
      </c>
      <c r="AS385" t="s">
        <v>24</v>
      </c>
      <c r="AT385" t="s">
        <v>24</v>
      </c>
    </row>
    <row r="386" spans="1:46" x14ac:dyDescent="0.15">
      <c r="A386">
        <v>34</v>
      </c>
      <c r="B386">
        <v>1</v>
      </c>
      <c r="C386">
        <v>1</v>
      </c>
      <c r="D386">
        <v>0</v>
      </c>
      <c r="E386" t="s">
        <v>24</v>
      </c>
      <c r="F386" t="s">
        <v>24</v>
      </c>
      <c r="G386">
        <v>509</v>
      </c>
      <c r="H386">
        <v>0</v>
      </c>
      <c r="I386">
        <v>0</v>
      </c>
      <c r="J386">
        <v>0</v>
      </c>
      <c r="K386">
        <v>0</v>
      </c>
      <c r="L386" t="s">
        <v>24</v>
      </c>
      <c r="M386" t="s">
        <v>24</v>
      </c>
      <c r="N386" t="s">
        <v>24</v>
      </c>
      <c r="O386" t="s">
        <v>24</v>
      </c>
      <c r="P386" t="s">
        <v>24</v>
      </c>
      <c r="Q386" t="s">
        <v>24</v>
      </c>
      <c r="R386" t="s">
        <v>2780</v>
      </c>
      <c r="S386">
        <v>0</v>
      </c>
      <c r="T386" t="s">
        <v>130</v>
      </c>
      <c r="U386" t="s">
        <v>130</v>
      </c>
      <c r="V386" t="s">
        <v>130</v>
      </c>
      <c r="W386" t="s">
        <v>24</v>
      </c>
      <c r="X386" t="s">
        <v>24</v>
      </c>
      <c r="Y386" t="s">
        <v>24</v>
      </c>
      <c r="Z386">
        <v>2</v>
      </c>
      <c r="AA386" t="s">
        <v>24</v>
      </c>
      <c r="AB386" t="s">
        <v>24</v>
      </c>
      <c r="AC386" t="s">
        <v>24</v>
      </c>
      <c r="AD386" t="s">
        <v>24</v>
      </c>
      <c r="AE386" t="s">
        <v>24</v>
      </c>
      <c r="AF386">
        <v>0</v>
      </c>
      <c r="AG386">
        <v>25</v>
      </c>
      <c r="AH386" t="s">
        <v>24</v>
      </c>
      <c r="AI386">
        <v>0</v>
      </c>
      <c r="AJ386" t="s">
        <v>24</v>
      </c>
      <c r="AK386" t="s">
        <v>24</v>
      </c>
      <c r="AL386" t="s">
        <v>24</v>
      </c>
      <c r="AM386" t="s">
        <v>24</v>
      </c>
      <c r="AN386" t="s">
        <v>24</v>
      </c>
      <c r="AO386" t="s">
        <v>24</v>
      </c>
      <c r="AP386" t="s">
        <v>24</v>
      </c>
      <c r="AQ386" t="s">
        <v>24</v>
      </c>
      <c r="AR386" t="s">
        <v>24</v>
      </c>
      <c r="AS386" t="s">
        <v>24</v>
      </c>
      <c r="AT386" t="s">
        <v>24</v>
      </c>
    </row>
    <row r="387" spans="1:46" x14ac:dyDescent="0.15">
      <c r="A387">
        <v>34</v>
      </c>
      <c r="B387">
        <v>1</v>
      </c>
      <c r="C387">
        <v>2</v>
      </c>
      <c r="D387">
        <v>0</v>
      </c>
      <c r="E387" t="s">
        <v>24</v>
      </c>
      <c r="F387" t="s">
        <v>24</v>
      </c>
      <c r="G387">
        <v>1165</v>
      </c>
      <c r="H387">
        <v>0</v>
      </c>
      <c r="I387">
        <v>0</v>
      </c>
      <c r="J387">
        <v>0</v>
      </c>
      <c r="K387">
        <v>0</v>
      </c>
      <c r="L387" t="s">
        <v>24</v>
      </c>
      <c r="M387" t="s">
        <v>24</v>
      </c>
      <c r="N387" t="s">
        <v>24</v>
      </c>
      <c r="O387" t="s">
        <v>24</v>
      </c>
      <c r="P387" t="s">
        <v>24</v>
      </c>
      <c r="Q387" t="s">
        <v>24</v>
      </c>
      <c r="R387" t="s">
        <v>2618</v>
      </c>
      <c r="S387">
        <v>0</v>
      </c>
      <c r="T387" t="s">
        <v>130</v>
      </c>
      <c r="U387" t="s">
        <v>130</v>
      </c>
      <c r="V387" t="s">
        <v>130</v>
      </c>
      <c r="W387" t="s">
        <v>24</v>
      </c>
      <c r="X387" t="s">
        <v>24</v>
      </c>
      <c r="Y387" t="s">
        <v>24</v>
      </c>
      <c r="Z387">
        <v>2</v>
      </c>
      <c r="AA387" t="s">
        <v>24</v>
      </c>
      <c r="AB387" t="s">
        <v>24</v>
      </c>
      <c r="AC387" t="s">
        <v>24</v>
      </c>
      <c r="AD387" t="s">
        <v>24</v>
      </c>
      <c r="AE387" t="s">
        <v>24</v>
      </c>
      <c r="AF387">
        <v>0</v>
      </c>
      <c r="AG387">
        <v>25</v>
      </c>
      <c r="AH387" t="s">
        <v>24</v>
      </c>
      <c r="AI387">
        <v>0</v>
      </c>
      <c r="AJ387" t="s">
        <v>24</v>
      </c>
      <c r="AK387" t="s">
        <v>24</v>
      </c>
      <c r="AL387" t="s">
        <v>24</v>
      </c>
      <c r="AM387" t="s">
        <v>24</v>
      </c>
      <c r="AN387" t="s">
        <v>24</v>
      </c>
      <c r="AO387" t="s">
        <v>24</v>
      </c>
      <c r="AP387" t="s">
        <v>24</v>
      </c>
      <c r="AQ387" t="s">
        <v>24</v>
      </c>
      <c r="AR387" t="s">
        <v>24</v>
      </c>
      <c r="AS387" t="s">
        <v>24</v>
      </c>
      <c r="AT387" t="s">
        <v>24</v>
      </c>
    </row>
    <row r="388" spans="1:46" x14ac:dyDescent="0.15">
      <c r="A388">
        <v>34</v>
      </c>
      <c r="B388">
        <v>1</v>
      </c>
      <c r="C388">
        <v>3</v>
      </c>
      <c r="D388">
        <v>0</v>
      </c>
      <c r="E388" t="s">
        <v>24</v>
      </c>
      <c r="F388" t="s">
        <v>24</v>
      </c>
      <c r="G388">
        <v>1062</v>
      </c>
      <c r="H388">
        <v>0</v>
      </c>
      <c r="I388">
        <v>0</v>
      </c>
      <c r="J388">
        <v>0</v>
      </c>
      <c r="K388">
        <v>0</v>
      </c>
      <c r="L388" t="s">
        <v>24</v>
      </c>
      <c r="M388" t="s">
        <v>24</v>
      </c>
      <c r="N388" t="s">
        <v>24</v>
      </c>
      <c r="O388" t="s">
        <v>24</v>
      </c>
      <c r="P388" t="s">
        <v>24</v>
      </c>
      <c r="Q388" t="s">
        <v>24</v>
      </c>
      <c r="R388" t="s">
        <v>2781</v>
      </c>
      <c r="S388">
        <v>0</v>
      </c>
      <c r="T388" t="s">
        <v>130</v>
      </c>
      <c r="U388" t="s">
        <v>130</v>
      </c>
      <c r="V388" t="s">
        <v>130</v>
      </c>
      <c r="W388" t="s">
        <v>24</v>
      </c>
      <c r="X388" t="s">
        <v>24</v>
      </c>
      <c r="Y388" t="s">
        <v>24</v>
      </c>
      <c r="Z388">
        <v>2</v>
      </c>
      <c r="AA388" t="s">
        <v>24</v>
      </c>
      <c r="AB388" t="s">
        <v>24</v>
      </c>
      <c r="AC388" t="s">
        <v>24</v>
      </c>
      <c r="AD388" t="s">
        <v>24</v>
      </c>
      <c r="AE388" t="s">
        <v>24</v>
      </c>
      <c r="AF388">
        <v>0</v>
      </c>
      <c r="AG388">
        <v>25</v>
      </c>
      <c r="AH388" t="s">
        <v>24</v>
      </c>
      <c r="AI388">
        <v>0</v>
      </c>
      <c r="AJ388" t="s">
        <v>24</v>
      </c>
      <c r="AK388" t="s">
        <v>24</v>
      </c>
      <c r="AL388" t="s">
        <v>24</v>
      </c>
      <c r="AM388" t="s">
        <v>24</v>
      </c>
      <c r="AN388" t="s">
        <v>24</v>
      </c>
      <c r="AO388" t="s">
        <v>24</v>
      </c>
      <c r="AP388" t="s">
        <v>24</v>
      </c>
      <c r="AQ388" t="s">
        <v>24</v>
      </c>
      <c r="AR388" t="s">
        <v>24</v>
      </c>
      <c r="AS388" t="s">
        <v>24</v>
      </c>
      <c r="AT388" t="s">
        <v>24</v>
      </c>
    </row>
    <row r="389" spans="1:46" x14ac:dyDescent="0.15">
      <c r="A389">
        <v>34</v>
      </c>
      <c r="B389">
        <v>1</v>
      </c>
      <c r="C389">
        <v>4</v>
      </c>
      <c r="D389">
        <v>0</v>
      </c>
      <c r="E389" t="s">
        <v>24</v>
      </c>
      <c r="F389" t="s">
        <v>24</v>
      </c>
      <c r="G389">
        <v>1123</v>
      </c>
      <c r="H389">
        <v>0</v>
      </c>
      <c r="I389">
        <v>0</v>
      </c>
      <c r="J389">
        <v>0</v>
      </c>
      <c r="K389">
        <v>0</v>
      </c>
      <c r="L389" t="s">
        <v>24</v>
      </c>
      <c r="M389" t="s">
        <v>24</v>
      </c>
      <c r="N389" t="s">
        <v>24</v>
      </c>
      <c r="O389" t="s">
        <v>24</v>
      </c>
      <c r="P389" t="s">
        <v>24</v>
      </c>
      <c r="Q389" t="s">
        <v>24</v>
      </c>
      <c r="R389" t="s">
        <v>2782</v>
      </c>
      <c r="S389">
        <v>0</v>
      </c>
      <c r="T389" t="s">
        <v>130</v>
      </c>
      <c r="U389" t="s">
        <v>130</v>
      </c>
      <c r="V389" t="s">
        <v>130</v>
      </c>
      <c r="W389" t="s">
        <v>24</v>
      </c>
      <c r="X389" t="s">
        <v>24</v>
      </c>
      <c r="Y389" t="s">
        <v>24</v>
      </c>
      <c r="Z389">
        <v>2</v>
      </c>
      <c r="AA389" t="s">
        <v>24</v>
      </c>
      <c r="AB389" t="s">
        <v>24</v>
      </c>
      <c r="AC389" t="s">
        <v>24</v>
      </c>
      <c r="AD389" t="s">
        <v>24</v>
      </c>
      <c r="AE389" t="s">
        <v>24</v>
      </c>
      <c r="AF389">
        <v>0</v>
      </c>
      <c r="AG389">
        <v>25</v>
      </c>
      <c r="AH389" t="s">
        <v>24</v>
      </c>
      <c r="AI389">
        <v>0</v>
      </c>
      <c r="AJ389" t="s">
        <v>24</v>
      </c>
      <c r="AK389" t="s">
        <v>24</v>
      </c>
      <c r="AL389" t="s">
        <v>24</v>
      </c>
      <c r="AM389" t="s">
        <v>24</v>
      </c>
      <c r="AN389" t="s">
        <v>24</v>
      </c>
      <c r="AO389" t="s">
        <v>24</v>
      </c>
      <c r="AP389" t="s">
        <v>24</v>
      </c>
      <c r="AQ389" t="s">
        <v>24</v>
      </c>
      <c r="AR389" t="s">
        <v>24</v>
      </c>
      <c r="AS389" t="s">
        <v>24</v>
      </c>
      <c r="AT389" t="s">
        <v>24</v>
      </c>
    </row>
    <row r="390" spans="1:46" x14ac:dyDescent="0.15">
      <c r="A390">
        <v>34</v>
      </c>
      <c r="B390">
        <v>1</v>
      </c>
      <c r="C390">
        <v>5</v>
      </c>
      <c r="D390">
        <v>0</v>
      </c>
      <c r="E390" t="s">
        <v>24</v>
      </c>
      <c r="F390" t="s">
        <v>24</v>
      </c>
      <c r="G390">
        <v>1201</v>
      </c>
      <c r="H390">
        <v>0</v>
      </c>
      <c r="I390">
        <v>0</v>
      </c>
      <c r="J390">
        <v>0</v>
      </c>
      <c r="K390">
        <v>0</v>
      </c>
      <c r="L390" t="s">
        <v>24</v>
      </c>
      <c r="M390" t="s">
        <v>24</v>
      </c>
      <c r="N390" t="s">
        <v>24</v>
      </c>
      <c r="O390" t="s">
        <v>24</v>
      </c>
      <c r="P390" t="s">
        <v>24</v>
      </c>
      <c r="Q390" t="s">
        <v>24</v>
      </c>
      <c r="R390" t="s">
        <v>2783</v>
      </c>
      <c r="S390">
        <v>0</v>
      </c>
      <c r="T390" t="s">
        <v>130</v>
      </c>
      <c r="U390" t="s">
        <v>130</v>
      </c>
      <c r="V390" t="s">
        <v>130</v>
      </c>
      <c r="W390" t="s">
        <v>24</v>
      </c>
      <c r="X390" t="s">
        <v>24</v>
      </c>
      <c r="Y390" t="s">
        <v>24</v>
      </c>
      <c r="Z390">
        <v>2</v>
      </c>
      <c r="AA390" t="s">
        <v>24</v>
      </c>
      <c r="AB390" t="s">
        <v>24</v>
      </c>
      <c r="AC390" t="s">
        <v>24</v>
      </c>
      <c r="AD390" t="s">
        <v>24</v>
      </c>
      <c r="AE390" t="s">
        <v>24</v>
      </c>
      <c r="AF390">
        <v>0</v>
      </c>
      <c r="AG390">
        <v>25</v>
      </c>
      <c r="AH390" t="s">
        <v>24</v>
      </c>
      <c r="AI390">
        <v>0</v>
      </c>
      <c r="AJ390" t="s">
        <v>24</v>
      </c>
      <c r="AK390" t="s">
        <v>24</v>
      </c>
      <c r="AL390" t="s">
        <v>24</v>
      </c>
      <c r="AM390" t="s">
        <v>24</v>
      </c>
      <c r="AN390" t="s">
        <v>24</v>
      </c>
      <c r="AO390" t="s">
        <v>24</v>
      </c>
      <c r="AP390" t="s">
        <v>24</v>
      </c>
      <c r="AQ390" t="s">
        <v>24</v>
      </c>
      <c r="AR390" t="s">
        <v>24</v>
      </c>
      <c r="AS390" t="s">
        <v>24</v>
      </c>
      <c r="AT390" t="s">
        <v>24</v>
      </c>
    </row>
    <row r="391" spans="1:46" x14ac:dyDescent="0.15">
      <c r="A391">
        <v>34</v>
      </c>
      <c r="B391">
        <v>1</v>
      </c>
      <c r="C391">
        <v>6</v>
      </c>
      <c r="D391">
        <v>0</v>
      </c>
      <c r="E391" t="s">
        <v>24</v>
      </c>
      <c r="F391" t="s">
        <v>24</v>
      </c>
      <c r="G391">
        <v>1203</v>
      </c>
      <c r="H391">
        <v>0</v>
      </c>
      <c r="I391">
        <v>0</v>
      </c>
      <c r="J391">
        <v>0</v>
      </c>
      <c r="K391">
        <v>0</v>
      </c>
      <c r="L391" t="s">
        <v>24</v>
      </c>
      <c r="M391" t="s">
        <v>24</v>
      </c>
      <c r="N391" t="s">
        <v>24</v>
      </c>
      <c r="O391" t="s">
        <v>24</v>
      </c>
      <c r="P391" t="s">
        <v>24</v>
      </c>
      <c r="Q391" t="s">
        <v>24</v>
      </c>
      <c r="R391" t="s">
        <v>2784</v>
      </c>
      <c r="S391">
        <v>0</v>
      </c>
      <c r="T391" t="s">
        <v>130</v>
      </c>
      <c r="U391" t="s">
        <v>130</v>
      </c>
      <c r="V391" t="s">
        <v>130</v>
      </c>
      <c r="W391" t="s">
        <v>24</v>
      </c>
      <c r="X391" t="s">
        <v>24</v>
      </c>
      <c r="Y391" t="s">
        <v>24</v>
      </c>
      <c r="Z391">
        <v>2</v>
      </c>
      <c r="AA391" t="s">
        <v>24</v>
      </c>
      <c r="AB391" t="s">
        <v>24</v>
      </c>
      <c r="AC391" t="s">
        <v>24</v>
      </c>
      <c r="AD391" t="s">
        <v>24</v>
      </c>
      <c r="AE391" t="s">
        <v>24</v>
      </c>
      <c r="AF391">
        <v>0</v>
      </c>
      <c r="AG391">
        <v>25</v>
      </c>
      <c r="AH391" t="s">
        <v>24</v>
      </c>
      <c r="AI391">
        <v>0</v>
      </c>
      <c r="AJ391" t="s">
        <v>24</v>
      </c>
      <c r="AK391" t="s">
        <v>24</v>
      </c>
      <c r="AL391" t="s">
        <v>24</v>
      </c>
      <c r="AM391" t="s">
        <v>24</v>
      </c>
      <c r="AN391" t="s">
        <v>24</v>
      </c>
      <c r="AO391" t="s">
        <v>24</v>
      </c>
      <c r="AP391" t="s">
        <v>24</v>
      </c>
      <c r="AQ391" t="s">
        <v>24</v>
      </c>
      <c r="AR391" t="s">
        <v>24</v>
      </c>
      <c r="AS391" t="s">
        <v>24</v>
      </c>
      <c r="AT391" t="s">
        <v>24</v>
      </c>
    </row>
    <row r="392" spans="1:46" x14ac:dyDescent="0.15">
      <c r="A392">
        <v>34</v>
      </c>
      <c r="B392">
        <v>1</v>
      </c>
      <c r="C392">
        <v>7</v>
      </c>
      <c r="D392">
        <v>0</v>
      </c>
      <c r="E392" t="s">
        <v>24</v>
      </c>
      <c r="F392" t="s">
        <v>24</v>
      </c>
      <c r="G392">
        <v>68</v>
      </c>
      <c r="H392">
        <v>0</v>
      </c>
      <c r="I392">
        <v>0</v>
      </c>
      <c r="J392">
        <v>0</v>
      </c>
      <c r="K392">
        <v>0</v>
      </c>
      <c r="L392" t="s">
        <v>24</v>
      </c>
      <c r="M392" t="s">
        <v>24</v>
      </c>
      <c r="N392" t="s">
        <v>24</v>
      </c>
      <c r="O392" t="s">
        <v>24</v>
      </c>
      <c r="P392" t="s">
        <v>24</v>
      </c>
      <c r="Q392" t="s">
        <v>24</v>
      </c>
      <c r="R392" t="s">
        <v>2785</v>
      </c>
      <c r="S392">
        <v>0</v>
      </c>
      <c r="T392" t="s">
        <v>130</v>
      </c>
      <c r="U392" t="s">
        <v>130</v>
      </c>
      <c r="V392" t="s">
        <v>130</v>
      </c>
      <c r="W392" t="s">
        <v>24</v>
      </c>
      <c r="X392" t="s">
        <v>24</v>
      </c>
      <c r="Y392" t="s">
        <v>24</v>
      </c>
      <c r="Z392">
        <v>2</v>
      </c>
      <c r="AA392" t="s">
        <v>24</v>
      </c>
      <c r="AB392" t="s">
        <v>24</v>
      </c>
      <c r="AC392" t="s">
        <v>24</v>
      </c>
      <c r="AD392" t="s">
        <v>24</v>
      </c>
      <c r="AE392" t="s">
        <v>24</v>
      </c>
      <c r="AF392">
        <v>0</v>
      </c>
      <c r="AG392">
        <v>25</v>
      </c>
      <c r="AH392" t="s">
        <v>24</v>
      </c>
      <c r="AI392">
        <v>0</v>
      </c>
      <c r="AJ392" t="s">
        <v>24</v>
      </c>
      <c r="AK392" t="s">
        <v>24</v>
      </c>
      <c r="AL392" t="s">
        <v>24</v>
      </c>
      <c r="AM392" t="s">
        <v>24</v>
      </c>
      <c r="AN392" t="s">
        <v>24</v>
      </c>
      <c r="AO392" t="s">
        <v>24</v>
      </c>
      <c r="AP392" t="s">
        <v>24</v>
      </c>
      <c r="AQ392" t="s">
        <v>24</v>
      </c>
      <c r="AR392" t="s">
        <v>24</v>
      </c>
      <c r="AS392" t="s">
        <v>24</v>
      </c>
      <c r="AT392" t="s">
        <v>24</v>
      </c>
    </row>
    <row r="393" spans="1:46" x14ac:dyDescent="0.15">
      <c r="A393">
        <v>34</v>
      </c>
      <c r="B393">
        <v>1</v>
      </c>
      <c r="C393">
        <v>8</v>
      </c>
      <c r="D393">
        <v>0</v>
      </c>
      <c r="E393" t="s">
        <v>24</v>
      </c>
      <c r="F393" t="s">
        <v>24</v>
      </c>
      <c r="G393">
        <v>1065</v>
      </c>
      <c r="H393">
        <v>0</v>
      </c>
      <c r="I393">
        <v>0</v>
      </c>
      <c r="J393">
        <v>0</v>
      </c>
      <c r="K393">
        <v>0</v>
      </c>
      <c r="L393" t="s">
        <v>24</v>
      </c>
      <c r="M393" t="s">
        <v>24</v>
      </c>
      <c r="N393" t="s">
        <v>24</v>
      </c>
      <c r="O393" t="s">
        <v>24</v>
      </c>
      <c r="P393" t="s">
        <v>24</v>
      </c>
      <c r="Q393" t="s">
        <v>24</v>
      </c>
      <c r="R393" t="s">
        <v>2786</v>
      </c>
      <c r="S393">
        <v>0</v>
      </c>
      <c r="T393" t="s">
        <v>130</v>
      </c>
      <c r="U393" t="s">
        <v>130</v>
      </c>
      <c r="V393" t="s">
        <v>130</v>
      </c>
      <c r="W393" t="s">
        <v>24</v>
      </c>
      <c r="X393" t="s">
        <v>24</v>
      </c>
      <c r="Y393" t="s">
        <v>24</v>
      </c>
      <c r="Z393">
        <v>2</v>
      </c>
      <c r="AA393" t="s">
        <v>24</v>
      </c>
      <c r="AB393" t="s">
        <v>24</v>
      </c>
      <c r="AC393" t="s">
        <v>24</v>
      </c>
      <c r="AD393" t="s">
        <v>24</v>
      </c>
      <c r="AE393" t="s">
        <v>24</v>
      </c>
      <c r="AF393">
        <v>0</v>
      </c>
      <c r="AG393">
        <v>25</v>
      </c>
      <c r="AH393" t="s">
        <v>24</v>
      </c>
      <c r="AI393">
        <v>0</v>
      </c>
      <c r="AJ393" t="s">
        <v>24</v>
      </c>
      <c r="AK393" t="s">
        <v>24</v>
      </c>
      <c r="AL393" t="s">
        <v>24</v>
      </c>
      <c r="AM393" t="s">
        <v>24</v>
      </c>
      <c r="AN393" t="s">
        <v>24</v>
      </c>
      <c r="AO393" t="s">
        <v>24</v>
      </c>
      <c r="AP393" t="s">
        <v>24</v>
      </c>
      <c r="AQ393" t="s">
        <v>24</v>
      </c>
      <c r="AR393" t="s">
        <v>24</v>
      </c>
      <c r="AS393" t="s">
        <v>24</v>
      </c>
      <c r="AT393" t="s">
        <v>24</v>
      </c>
    </row>
    <row r="394" spans="1:46" x14ac:dyDescent="0.15">
      <c r="A394">
        <v>34</v>
      </c>
      <c r="B394">
        <v>2</v>
      </c>
      <c r="C394">
        <v>1</v>
      </c>
      <c r="D394">
        <v>0</v>
      </c>
      <c r="G394">
        <v>1067</v>
      </c>
      <c r="H394">
        <v>0</v>
      </c>
      <c r="I394">
        <v>0</v>
      </c>
      <c r="J394">
        <v>0</v>
      </c>
      <c r="K394">
        <v>0</v>
      </c>
      <c r="R394" t="s">
        <v>2787</v>
      </c>
      <c r="S394">
        <v>0</v>
      </c>
      <c r="W394" t="s">
        <v>24</v>
      </c>
      <c r="Z394">
        <v>2</v>
      </c>
      <c r="AB394" t="s">
        <v>24</v>
      </c>
      <c r="AC394" t="s">
        <v>24</v>
      </c>
      <c r="AD394" t="s">
        <v>24</v>
      </c>
      <c r="AE394" t="s">
        <v>24</v>
      </c>
      <c r="AF394">
        <v>0</v>
      </c>
      <c r="AG394">
        <v>25</v>
      </c>
      <c r="AH394" t="s">
        <v>24</v>
      </c>
      <c r="AI394">
        <v>0</v>
      </c>
      <c r="AJ394" t="s">
        <v>24</v>
      </c>
      <c r="AK394" t="s">
        <v>24</v>
      </c>
      <c r="AL394" t="s">
        <v>24</v>
      </c>
      <c r="AM394" t="s">
        <v>24</v>
      </c>
      <c r="AN394" t="s">
        <v>24</v>
      </c>
      <c r="AO394" t="s">
        <v>24</v>
      </c>
      <c r="AP394" t="s">
        <v>24</v>
      </c>
      <c r="AQ394" t="s">
        <v>24</v>
      </c>
      <c r="AR394" t="s">
        <v>24</v>
      </c>
      <c r="AS394" t="s">
        <v>24</v>
      </c>
      <c r="AT394" t="s">
        <v>24</v>
      </c>
    </row>
    <row r="395" spans="1:46" x14ac:dyDescent="0.15">
      <c r="A395">
        <v>34</v>
      </c>
      <c r="B395">
        <v>2</v>
      </c>
      <c r="C395">
        <v>2</v>
      </c>
      <c r="D395">
        <v>0</v>
      </c>
      <c r="G395">
        <v>1532</v>
      </c>
      <c r="H395">
        <v>0</v>
      </c>
      <c r="I395">
        <v>0</v>
      </c>
      <c r="J395">
        <v>0</v>
      </c>
      <c r="K395">
        <v>0</v>
      </c>
      <c r="R395" t="s">
        <v>2788</v>
      </c>
      <c r="S395">
        <v>0</v>
      </c>
      <c r="W395" t="s">
        <v>24</v>
      </c>
      <c r="Z395">
        <v>2</v>
      </c>
      <c r="AB395" t="s">
        <v>24</v>
      </c>
      <c r="AC395" t="s">
        <v>24</v>
      </c>
      <c r="AD395" t="s">
        <v>24</v>
      </c>
      <c r="AE395" t="s">
        <v>24</v>
      </c>
      <c r="AF395">
        <v>0</v>
      </c>
      <c r="AG395">
        <v>25</v>
      </c>
      <c r="AH395" t="s">
        <v>24</v>
      </c>
      <c r="AI395">
        <v>0</v>
      </c>
      <c r="AJ395" t="s">
        <v>24</v>
      </c>
      <c r="AK395" t="s">
        <v>24</v>
      </c>
      <c r="AL395" t="s">
        <v>24</v>
      </c>
      <c r="AM395" t="s">
        <v>24</v>
      </c>
      <c r="AN395" t="s">
        <v>24</v>
      </c>
      <c r="AO395" t="s">
        <v>24</v>
      </c>
      <c r="AP395" t="s">
        <v>24</v>
      </c>
      <c r="AQ395" t="s">
        <v>24</v>
      </c>
      <c r="AR395" t="s">
        <v>24</v>
      </c>
      <c r="AS395" t="s">
        <v>24</v>
      </c>
      <c r="AT395" t="s">
        <v>24</v>
      </c>
    </row>
    <row r="396" spans="1:46" x14ac:dyDescent="0.15">
      <c r="A396">
        <v>34</v>
      </c>
      <c r="B396">
        <v>2</v>
      </c>
      <c r="C396">
        <v>3</v>
      </c>
      <c r="D396">
        <v>0</v>
      </c>
      <c r="G396">
        <v>1140</v>
      </c>
      <c r="H396">
        <v>0</v>
      </c>
      <c r="I396">
        <v>0</v>
      </c>
      <c r="J396">
        <v>0</v>
      </c>
      <c r="K396">
        <v>0</v>
      </c>
      <c r="R396" t="s">
        <v>2789</v>
      </c>
      <c r="S396">
        <v>0</v>
      </c>
      <c r="W396" t="s">
        <v>24</v>
      </c>
      <c r="Z396">
        <v>2</v>
      </c>
      <c r="AB396" t="s">
        <v>24</v>
      </c>
      <c r="AC396" t="s">
        <v>24</v>
      </c>
      <c r="AD396" t="s">
        <v>24</v>
      </c>
      <c r="AE396" t="s">
        <v>24</v>
      </c>
      <c r="AF396">
        <v>0</v>
      </c>
      <c r="AG396">
        <v>25</v>
      </c>
      <c r="AH396" t="s">
        <v>24</v>
      </c>
      <c r="AI396">
        <v>0</v>
      </c>
      <c r="AJ396" t="s">
        <v>24</v>
      </c>
      <c r="AK396" t="s">
        <v>24</v>
      </c>
      <c r="AL396" t="s">
        <v>24</v>
      </c>
      <c r="AM396" t="s">
        <v>24</v>
      </c>
      <c r="AN396" t="s">
        <v>24</v>
      </c>
      <c r="AO396" t="s">
        <v>24</v>
      </c>
      <c r="AP396" t="s">
        <v>24</v>
      </c>
      <c r="AQ396" t="s">
        <v>24</v>
      </c>
      <c r="AR396" t="s">
        <v>24</v>
      </c>
      <c r="AS396" t="s">
        <v>24</v>
      </c>
      <c r="AT396" t="s">
        <v>24</v>
      </c>
    </row>
    <row r="397" spans="1:46" x14ac:dyDescent="0.15">
      <c r="A397">
        <v>34</v>
      </c>
      <c r="B397">
        <v>2</v>
      </c>
      <c r="C397">
        <v>4</v>
      </c>
      <c r="D397">
        <v>0</v>
      </c>
      <c r="G397">
        <v>46</v>
      </c>
      <c r="H397">
        <v>0</v>
      </c>
      <c r="I397">
        <v>0</v>
      </c>
      <c r="J397">
        <v>0</v>
      </c>
      <c r="K397">
        <v>0</v>
      </c>
      <c r="R397" t="s">
        <v>2790</v>
      </c>
      <c r="S397">
        <v>0</v>
      </c>
      <c r="W397" t="s">
        <v>24</v>
      </c>
      <c r="Z397">
        <v>2</v>
      </c>
      <c r="AB397" t="s">
        <v>24</v>
      </c>
      <c r="AC397" t="s">
        <v>24</v>
      </c>
      <c r="AD397" t="s">
        <v>24</v>
      </c>
      <c r="AE397" t="s">
        <v>24</v>
      </c>
      <c r="AF397">
        <v>0</v>
      </c>
      <c r="AG397">
        <v>25</v>
      </c>
      <c r="AH397" t="s">
        <v>24</v>
      </c>
      <c r="AI397">
        <v>0</v>
      </c>
      <c r="AJ397" t="s">
        <v>24</v>
      </c>
      <c r="AK397" t="s">
        <v>24</v>
      </c>
      <c r="AL397" t="s">
        <v>24</v>
      </c>
      <c r="AM397" t="s">
        <v>24</v>
      </c>
      <c r="AN397" t="s">
        <v>24</v>
      </c>
      <c r="AO397" t="s">
        <v>24</v>
      </c>
      <c r="AP397" t="s">
        <v>24</v>
      </c>
      <c r="AQ397" t="s">
        <v>24</v>
      </c>
      <c r="AR397" t="s">
        <v>24</v>
      </c>
      <c r="AS397" t="s">
        <v>24</v>
      </c>
      <c r="AT397" t="s">
        <v>24</v>
      </c>
    </row>
    <row r="398" spans="1:46" x14ac:dyDescent="0.15">
      <c r="A398">
        <v>34</v>
      </c>
      <c r="B398">
        <v>2</v>
      </c>
      <c r="C398">
        <v>5</v>
      </c>
      <c r="D398">
        <v>0</v>
      </c>
      <c r="G398">
        <v>1088</v>
      </c>
      <c r="H398">
        <v>0</v>
      </c>
      <c r="I398">
        <v>0</v>
      </c>
      <c r="J398">
        <v>0</v>
      </c>
      <c r="K398">
        <v>0</v>
      </c>
      <c r="R398" t="s">
        <v>2791</v>
      </c>
      <c r="S398">
        <v>0</v>
      </c>
      <c r="W398" t="s">
        <v>24</v>
      </c>
      <c r="Z398">
        <v>2</v>
      </c>
      <c r="AB398" t="s">
        <v>24</v>
      </c>
      <c r="AC398" t="s">
        <v>24</v>
      </c>
      <c r="AD398" t="s">
        <v>24</v>
      </c>
      <c r="AE398" t="s">
        <v>24</v>
      </c>
      <c r="AF398">
        <v>0</v>
      </c>
      <c r="AG398">
        <v>25</v>
      </c>
      <c r="AH398" t="s">
        <v>24</v>
      </c>
      <c r="AI398">
        <v>0</v>
      </c>
      <c r="AJ398" t="s">
        <v>24</v>
      </c>
      <c r="AK398" t="s">
        <v>24</v>
      </c>
      <c r="AL398" t="s">
        <v>24</v>
      </c>
      <c r="AM398" t="s">
        <v>24</v>
      </c>
      <c r="AN398" t="s">
        <v>24</v>
      </c>
      <c r="AO398" t="s">
        <v>24</v>
      </c>
      <c r="AP398" t="s">
        <v>24</v>
      </c>
      <c r="AQ398" t="s">
        <v>24</v>
      </c>
      <c r="AR398" t="s">
        <v>24</v>
      </c>
      <c r="AS398" t="s">
        <v>24</v>
      </c>
      <c r="AT398" t="s">
        <v>24</v>
      </c>
    </row>
    <row r="399" spans="1:46" x14ac:dyDescent="0.15">
      <c r="A399">
        <v>34</v>
      </c>
      <c r="B399">
        <v>2</v>
      </c>
      <c r="C399">
        <v>6</v>
      </c>
      <c r="D399">
        <v>0</v>
      </c>
      <c r="G399">
        <v>1129</v>
      </c>
      <c r="H399">
        <v>0</v>
      </c>
      <c r="I399">
        <v>0</v>
      </c>
      <c r="J399">
        <v>0</v>
      </c>
      <c r="K399">
        <v>0</v>
      </c>
      <c r="R399" t="s">
        <v>2792</v>
      </c>
      <c r="S399">
        <v>0</v>
      </c>
      <c r="W399" t="s">
        <v>24</v>
      </c>
      <c r="Z399">
        <v>2</v>
      </c>
      <c r="AB399" t="s">
        <v>24</v>
      </c>
      <c r="AC399" t="s">
        <v>24</v>
      </c>
      <c r="AD399" t="s">
        <v>24</v>
      </c>
      <c r="AE399" t="s">
        <v>24</v>
      </c>
      <c r="AF399">
        <v>0</v>
      </c>
      <c r="AG399">
        <v>25</v>
      </c>
      <c r="AH399" t="s">
        <v>24</v>
      </c>
      <c r="AI399">
        <v>0</v>
      </c>
      <c r="AJ399" t="s">
        <v>24</v>
      </c>
      <c r="AK399" t="s">
        <v>24</v>
      </c>
      <c r="AL399" t="s">
        <v>24</v>
      </c>
      <c r="AM399" t="s">
        <v>24</v>
      </c>
      <c r="AN399" t="s">
        <v>24</v>
      </c>
      <c r="AO399" t="s">
        <v>24</v>
      </c>
      <c r="AP399" t="s">
        <v>24</v>
      </c>
      <c r="AQ399" t="s">
        <v>24</v>
      </c>
      <c r="AR399" t="s">
        <v>24</v>
      </c>
      <c r="AS399" t="s">
        <v>24</v>
      </c>
      <c r="AT399" t="s">
        <v>24</v>
      </c>
    </row>
    <row r="400" spans="1:46" x14ac:dyDescent="0.15">
      <c r="A400">
        <v>34</v>
      </c>
      <c r="B400">
        <v>2</v>
      </c>
      <c r="C400">
        <v>7</v>
      </c>
      <c r="D400">
        <v>0</v>
      </c>
      <c r="G400">
        <v>67</v>
      </c>
      <c r="H400">
        <v>0</v>
      </c>
      <c r="I400">
        <v>0</v>
      </c>
      <c r="J400">
        <v>0</v>
      </c>
      <c r="K400">
        <v>0</v>
      </c>
      <c r="R400" t="s">
        <v>2429</v>
      </c>
      <c r="S400">
        <v>0</v>
      </c>
      <c r="W400" t="s">
        <v>24</v>
      </c>
      <c r="Z400">
        <v>2</v>
      </c>
      <c r="AB400" t="s">
        <v>24</v>
      </c>
      <c r="AC400" t="s">
        <v>24</v>
      </c>
      <c r="AD400" t="s">
        <v>24</v>
      </c>
      <c r="AE400" t="s">
        <v>24</v>
      </c>
      <c r="AF400">
        <v>0</v>
      </c>
      <c r="AG400">
        <v>25</v>
      </c>
      <c r="AH400" t="s">
        <v>24</v>
      </c>
      <c r="AI400">
        <v>0</v>
      </c>
      <c r="AJ400" t="s">
        <v>24</v>
      </c>
      <c r="AK400" t="s">
        <v>24</v>
      </c>
      <c r="AL400" t="s">
        <v>24</v>
      </c>
      <c r="AM400" t="s">
        <v>24</v>
      </c>
      <c r="AN400" t="s">
        <v>24</v>
      </c>
      <c r="AO400" t="s">
        <v>24</v>
      </c>
      <c r="AP400" t="s">
        <v>24</v>
      </c>
      <c r="AQ400" t="s">
        <v>24</v>
      </c>
      <c r="AR400" t="s">
        <v>24</v>
      </c>
      <c r="AS400" t="s">
        <v>24</v>
      </c>
      <c r="AT400" t="s">
        <v>24</v>
      </c>
    </row>
    <row r="401" spans="1:46" x14ac:dyDescent="0.15">
      <c r="A401">
        <v>34</v>
      </c>
      <c r="B401">
        <v>2</v>
      </c>
      <c r="C401">
        <v>8</v>
      </c>
      <c r="D401">
        <v>0</v>
      </c>
      <c r="G401">
        <v>1522</v>
      </c>
      <c r="H401">
        <v>0</v>
      </c>
      <c r="I401">
        <v>0</v>
      </c>
      <c r="J401">
        <v>0</v>
      </c>
      <c r="K401">
        <v>0</v>
      </c>
      <c r="R401" t="s">
        <v>2793</v>
      </c>
      <c r="S401">
        <v>0</v>
      </c>
      <c r="W401" t="s">
        <v>24</v>
      </c>
      <c r="Z401">
        <v>2</v>
      </c>
      <c r="AB401" t="s">
        <v>24</v>
      </c>
      <c r="AC401" t="s">
        <v>24</v>
      </c>
      <c r="AD401" t="s">
        <v>24</v>
      </c>
      <c r="AE401" t="s">
        <v>24</v>
      </c>
      <c r="AF401">
        <v>0</v>
      </c>
      <c r="AG401">
        <v>25</v>
      </c>
      <c r="AH401" t="s">
        <v>24</v>
      </c>
      <c r="AI401">
        <v>0</v>
      </c>
      <c r="AJ401" t="s">
        <v>24</v>
      </c>
      <c r="AK401" t="s">
        <v>24</v>
      </c>
      <c r="AL401" t="s">
        <v>24</v>
      </c>
      <c r="AM401" t="s">
        <v>24</v>
      </c>
      <c r="AN401" t="s">
        <v>24</v>
      </c>
      <c r="AO401" t="s">
        <v>24</v>
      </c>
      <c r="AP401" t="s">
        <v>24</v>
      </c>
      <c r="AQ401" t="s">
        <v>24</v>
      </c>
      <c r="AR401" t="s">
        <v>24</v>
      </c>
      <c r="AS401" t="s">
        <v>24</v>
      </c>
      <c r="AT401" t="s">
        <v>24</v>
      </c>
    </row>
    <row r="402" spans="1:46" x14ac:dyDescent="0.15">
      <c r="A402">
        <v>35</v>
      </c>
      <c r="B402">
        <v>1</v>
      </c>
      <c r="C402">
        <v>1</v>
      </c>
      <c r="D402">
        <v>0</v>
      </c>
      <c r="E402" t="s">
        <v>24</v>
      </c>
      <c r="F402" t="s">
        <v>24</v>
      </c>
      <c r="G402">
        <v>1231</v>
      </c>
      <c r="H402">
        <v>0</v>
      </c>
      <c r="I402">
        <v>0</v>
      </c>
      <c r="J402">
        <v>0</v>
      </c>
      <c r="K402">
        <v>0</v>
      </c>
      <c r="L402" t="s">
        <v>24</v>
      </c>
      <c r="M402" t="s">
        <v>24</v>
      </c>
      <c r="N402" t="s">
        <v>24</v>
      </c>
      <c r="O402" t="s">
        <v>24</v>
      </c>
      <c r="P402" t="s">
        <v>24</v>
      </c>
      <c r="Q402" t="s">
        <v>24</v>
      </c>
      <c r="R402" t="s">
        <v>2794</v>
      </c>
      <c r="S402">
        <v>0</v>
      </c>
      <c r="T402" t="s">
        <v>130</v>
      </c>
      <c r="U402" t="s">
        <v>130</v>
      </c>
      <c r="V402" t="s">
        <v>130</v>
      </c>
      <c r="W402" t="s">
        <v>24</v>
      </c>
      <c r="X402" t="s">
        <v>24</v>
      </c>
      <c r="Y402" t="s">
        <v>24</v>
      </c>
      <c r="Z402">
        <v>2</v>
      </c>
      <c r="AA402" t="s">
        <v>24</v>
      </c>
      <c r="AB402" t="s">
        <v>24</v>
      </c>
      <c r="AC402" t="s">
        <v>24</v>
      </c>
      <c r="AD402" t="s">
        <v>24</v>
      </c>
      <c r="AE402" t="s">
        <v>24</v>
      </c>
      <c r="AF402">
        <v>0</v>
      </c>
      <c r="AG402">
        <v>26</v>
      </c>
      <c r="AH402" t="s">
        <v>24</v>
      </c>
      <c r="AI402">
        <v>0</v>
      </c>
      <c r="AJ402" t="s">
        <v>24</v>
      </c>
      <c r="AK402" t="s">
        <v>24</v>
      </c>
      <c r="AL402" t="s">
        <v>24</v>
      </c>
      <c r="AM402" t="s">
        <v>24</v>
      </c>
      <c r="AN402" t="s">
        <v>24</v>
      </c>
      <c r="AO402" t="s">
        <v>24</v>
      </c>
      <c r="AP402" t="s">
        <v>24</v>
      </c>
      <c r="AQ402" t="s">
        <v>24</v>
      </c>
      <c r="AR402" t="s">
        <v>24</v>
      </c>
      <c r="AS402" t="s">
        <v>24</v>
      </c>
      <c r="AT402" t="s">
        <v>24</v>
      </c>
    </row>
    <row r="403" spans="1:46" x14ac:dyDescent="0.15">
      <c r="A403">
        <v>35</v>
      </c>
      <c r="B403">
        <v>1</v>
      </c>
      <c r="C403">
        <v>2</v>
      </c>
      <c r="D403">
        <v>0</v>
      </c>
      <c r="E403" t="s">
        <v>24</v>
      </c>
      <c r="F403" t="s">
        <v>24</v>
      </c>
      <c r="G403">
        <v>56</v>
      </c>
      <c r="H403">
        <v>0</v>
      </c>
      <c r="I403">
        <v>0</v>
      </c>
      <c r="J403">
        <v>0</v>
      </c>
      <c r="K403">
        <v>0</v>
      </c>
      <c r="L403" t="s">
        <v>24</v>
      </c>
      <c r="M403" t="s">
        <v>24</v>
      </c>
      <c r="N403" t="s">
        <v>24</v>
      </c>
      <c r="O403" t="s">
        <v>24</v>
      </c>
      <c r="P403" t="s">
        <v>24</v>
      </c>
      <c r="Q403" t="s">
        <v>24</v>
      </c>
      <c r="R403" t="s">
        <v>2795</v>
      </c>
      <c r="S403">
        <v>0</v>
      </c>
      <c r="T403" t="s">
        <v>130</v>
      </c>
      <c r="U403" t="s">
        <v>130</v>
      </c>
      <c r="V403" t="s">
        <v>130</v>
      </c>
      <c r="W403" t="s">
        <v>24</v>
      </c>
      <c r="X403" t="s">
        <v>24</v>
      </c>
      <c r="Y403" t="s">
        <v>24</v>
      </c>
      <c r="Z403">
        <v>2</v>
      </c>
      <c r="AA403" t="s">
        <v>24</v>
      </c>
      <c r="AB403" t="s">
        <v>24</v>
      </c>
      <c r="AC403" t="s">
        <v>24</v>
      </c>
      <c r="AD403" t="s">
        <v>24</v>
      </c>
      <c r="AE403" t="s">
        <v>24</v>
      </c>
      <c r="AF403">
        <v>0</v>
      </c>
      <c r="AG403">
        <v>26</v>
      </c>
      <c r="AH403" t="s">
        <v>24</v>
      </c>
      <c r="AI403">
        <v>0</v>
      </c>
      <c r="AJ403" t="s">
        <v>24</v>
      </c>
      <c r="AK403" t="s">
        <v>24</v>
      </c>
      <c r="AL403" t="s">
        <v>24</v>
      </c>
      <c r="AM403" t="s">
        <v>24</v>
      </c>
      <c r="AN403" t="s">
        <v>24</v>
      </c>
      <c r="AO403" t="s">
        <v>24</v>
      </c>
      <c r="AP403" t="s">
        <v>24</v>
      </c>
      <c r="AQ403" t="s">
        <v>24</v>
      </c>
      <c r="AR403" t="s">
        <v>24</v>
      </c>
      <c r="AS403" t="s">
        <v>24</v>
      </c>
      <c r="AT403" t="s">
        <v>24</v>
      </c>
    </row>
    <row r="404" spans="1:46" x14ac:dyDescent="0.15">
      <c r="A404">
        <v>35</v>
      </c>
      <c r="B404">
        <v>1</v>
      </c>
      <c r="C404">
        <v>3</v>
      </c>
      <c r="D404">
        <v>0</v>
      </c>
      <c r="E404" t="s">
        <v>24</v>
      </c>
      <c r="F404" t="s">
        <v>24</v>
      </c>
      <c r="G404">
        <v>1501</v>
      </c>
      <c r="H404">
        <v>0</v>
      </c>
      <c r="I404">
        <v>0</v>
      </c>
      <c r="J404">
        <v>0</v>
      </c>
      <c r="K404">
        <v>0</v>
      </c>
      <c r="L404" t="s">
        <v>24</v>
      </c>
      <c r="M404" t="s">
        <v>24</v>
      </c>
      <c r="N404" t="s">
        <v>24</v>
      </c>
      <c r="O404" t="s">
        <v>24</v>
      </c>
      <c r="P404" t="s">
        <v>24</v>
      </c>
      <c r="Q404" t="s">
        <v>24</v>
      </c>
      <c r="R404" t="s">
        <v>2796</v>
      </c>
      <c r="S404">
        <v>0</v>
      </c>
      <c r="T404" t="s">
        <v>130</v>
      </c>
      <c r="U404" t="s">
        <v>130</v>
      </c>
      <c r="V404" t="s">
        <v>130</v>
      </c>
      <c r="W404" t="s">
        <v>24</v>
      </c>
      <c r="X404" t="s">
        <v>24</v>
      </c>
      <c r="Y404" t="s">
        <v>24</v>
      </c>
      <c r="Z404">
        <v>2</v>
      </c>
      <c r="AA404" t="s">
        <v>24</v>
      </c>
      <c r="AB404" t="s">
        <v>24</v>
      </c>
      <c r="AC404" t="s">
        <v>24</v>
      </c>
      <c r="AD404" t="s">
        <v>24</v>
      </c>
      <c r="AE404" t="s">
        <v>24</v>
      </c>
      <c r="AF404">
        <v>0</v>
      </c>
      <c r="AG404">
        <v>26</v>
      </c>
      <c r="AH404" t="s">
        <v>24</v>
      </c>
      <c r="AI404">
        <v>0</v>
      </c>
      <c r="AJ404" t="s">
        <v>24</v>
      </c>
      <c r="AK404" t="s">
        <v>24</v>
      </c>
      <c r="AL404" t="s">
        <v>24</v>
      </c>
      <c r="AM404" t="s">
        <v>24</v>
      </c>
      <c r="AN404" t="s">
        <v>24</v>
      </c>
      <c r="AO404" t="s">
        <v>24</v>
      </c>
      <c r="AP404" t="s">
        <v>24</v>
      </c>
      <c r="AQ404" t="s">
        <v>24</v>
      </c>
      <c r="AR404" t="s">
        <v>24</v>
      </c>
      <c r="AS404" t="s">
        <v>24</v>
      </c>
      <c r="AT404" t="s">
        <v>24</v>
      </c>
    </row>
    <row r="405" spans="1:46" x14ac:dyDescent="0.15">
      <c r="A405">
        <v>35</v>
      </c>
      <c r="B405">
        <v>1</v>
      </c>
      <c r="C405">
        <v>4</v>
      </c>
      <c r="D405">
        <v>0</v>
      </c>
      <c r="E405" t="s">
        <v>24</v>
      </c>
      <c r="F405" t="s">
        <v>24</v>
      </c>
      <c r="G405">
        <v>1003</v>
      </c>
      <c r="H405">
        <v>0</v>
      </c>
      <c r="I405">
        <v>0</v>
      </c>
      <c r="J405">
        <v>0</v>
      </c>
      <c r="K405">
        <v>0</v>
      </c>
      <c r="L405" t="s">
        <v>24</v>
      </c>
      <c r="M405" t="s">
        <v>24</v>
      </c>
      <c r="N405" t="s">
        <v>24</v>
      </c>
      <c r="O405" t="s">
        <v>24</v>
      </c>
      <c r="P405" t="s">
        <v>24</v>
      </c>
      <c r="Q405" t="s">
        <v>24</v>
      </c>
      <c r="R405" t="s">
        <v>2797</v>
      </c>
      <c r="S405">
        <v>0</v>
      </c>
      <c r="T405" t="s">
        <v>130</v>
      </c>
      <c r="U405" t="s">
        <v>130</v>
      </c>
      <c r="V405" t="s">
        <v>130</v>
      </c>
      <c r="W405" t="s">
        <v>24</v>
      </c>
      <c r="X405" t="s">
        <v>24</v>
      </c>
      <c r="Y405" t="s">
        <v>24</v>
      </c>
      <c r="Z405">
        <v>2</v>
      </c>
      <c r="AA405" t="s">
        <v>24</v>
      </c>
      <c r="AB405" t="s">
        <v>24</v>
      </c>
      <c r="AC405" t="s">
        <v>24</v>
      </c>
      <c r="AD405" t="s">
        <v>24</v>
      </c>
      <c r="AE405" t="s">
        <v>24</v>
      </c>
      <c r="AF405">
        <v>0</v>
      </c>
      <c r="AG405">
        <v>26</v>
      </c>
      <c r="AH405" t="s">
        <v>24</v>
      </c>
      <c r="AI405">
        <v>0</v>
      </c>
      <c r="AJ405" t="s">
        <v>24</v>
      </c>
      <c r="AK405" t="s">
        <v>24</v>
      </c>
      <c r="AL405" t="s">
        <v>24</v>
      </c>
      <c r="AM405" t="s">
        <v>24</v>
      </c>
      <c r="AN405" t="s">
        <v>24</v>
      </c>
      <c r="AO405" t="s">
        <v>24</v>
      </c>
      <c r="AP405" t="s">
        <v>24</v>
      </c>
      <c r="AQ405" t="s">
        <v>24</v>
      </c>
      <c r="AR405" t="s">
        <v>24</v>
      </c>
      <c r="AS405" t="s">
        <v>24</v>
      </c>
      <c r="AT405" t="s">
        <v>24</v>
      </c>
    </row>
    <row r="406" spans="1:46" x14ac:dyDescent="0.15">
      <c r="A406">
        <v>35</v>
      </c>
      <c r="B406">
        <v>1</v>
      </c>
      <c r="C406">
        <v>5</v>
      </c>
      <c r="D406">
        <v>0</v>
      </c>
      <c r="E406" t="s">
        <v>24</v>
      </c>
      <c r="F406" t="s">
        <v>24</v>
      </c>
      <c r="G406">
        <v>1135</v>
      </c>
      <c r="H406">
        <v>0</v>
      </c>
      <c r="I406">
        <v>0</v>
      </c>
      <c r="J406">
        <v>0</v>
      </c>
      <c r="K406">
        <v>0</v>
      </c>
      <c r="L406" t="s">
        <v>24</v>
      </c>
      <c r="M406" t="s">
        <v>24</v>
      </c>
      <c r="N406" t="s">
        <v>24</v>
      </c>
      <c r="O406" t="s">
        <v>24</v>
      </c>
      <c r="P406" t="s">
        <v>24</v>
      </c>
      <c r="Q406" t="s">
        <v>24</v>
      </c>
      <c r="R406" t="s">
        <v>2798</v>
      </c>
      <c r="S406">
        <v>0</v>
      </c>
      <c r="T406" t="s">
        <v>130</v>
      </c>
      <c r="U406" t="s">
        <v>130</v>
      </c>
      <c r="V406" t="s">
        <v>130</v>
      </c>
      <c r="W406" t="s">
        <v>24</v>
      </c>
      <c r="X406" t="s">
        <v>24</v>
      </c>
      <c r="Y406" t="s">
        <v>24</v>
      </c>
      <c r="Z406">
        <v>2</v>
      </c>
      <c r="AA406" t="s">
        <v>24</v>
      </c>
      <c r="AB406" t="s">
        <v>24</v>
      </c>
      <c r="AC406" t="s">
        <v>24</v>
      </c>
      <c r="AD406" t="s">
        <v>24</v>
      </c>
      <c r="AE406" t="s">
        <v>24</v>
      </c>
      <c r="AF406">
        <v>0</v>
      </c>
      <c r="AG406">
        <v>26</v>
      </c>
      <c r="AH406" t="s">
        <v>24</v>
      </c>
      <c r="AI406">
        <v>0</v>
      </c>
      <c r="AJ406" t="s">
        <v>24</v>
      </c>
      <c r="AK406" t="s">
        <v>24</v>
      </c>
      <c r="AL406" t="s">
        <v>24</v>
      </c>
      <c r="AM406" t="s">
        <v>24</v>
      </c>
      <c r="AN406" t="s">
        <v>24</v>
      </c>
      <c r="AO406" t="s">
        <v>24</v>
      </c>
      <c r="AP406" t="s">
        <v>24</v>
      </c>
      <c r="AQ406" t="s">
        <v>24</v>
      </c>
      <c r="AR406" t="s">
        <v>24</v>
      </c>
      <c r="AS406" t="s">
        <v>24</v>
      </c>
      <c r="AT406" t="s">
        <v>24</v>
      </c>
    </row>
    <row r="407" spans="1:46" x14ac:dyDescent="0.15">
      <c r="A407">
        <v>35</v>
      </c>
      <c r="B407">
        <v>1</v>
      </c>
      <c r="C407">
        <v>6</v>
      </c>
      <c r="D407">
        <v>0</v>
      </c>
      <c r="E407" t="s">
        <v>24</v>
      </c>
      <c r="F407" t="s">
        <v>24</v>
      </c>
      <c r="G407">
        <v>8</v>
      </c>
      <c r="H407">
        <v>0</v>
      </c>
      <c r="I407">
        <v>0</v>
      </c>
      <c r="J407">
        <v>0</v>
      </c>
      <c r="K407">
        <v>0</v>
      </c>
      <c r="L407" t="s">
        <v>24</v>
      </c>
      <c r="M407" t="s">
        <v>24</v>
      </c>
      <c r="N407" t="s">
        <v>24</v>
      </c>
      <c r="O407" t="s">
        <v>24</v>
      </c>
      <c r="P407" t="s">
        <v>24</v>
      </c>
      <c r="Q407" t="s">
        <v>24</v>
      </c>
      <c r="R407" t="s">
        <v>2799</v>
      </c>
      <c r="S407">
        <v>0</v>
      </c>
      <c r="T407" t="s">
        <v>130</v>
      </c>
      <c r="U407" t="s">
        <v>130</v>
      </c>
      <c r="V407" t="s">
        <v>130</v>
      </c>
      <c r="W407" t="s">
        <v>24</v>
      </c>
      <c r="X407" t="s">
        <v>24</v>
      </c>
      <c r="Y407" t="s">
        <v>24</v>
      </c>
      <c r="Z407">
        <v>2</v>
      </c>
      <c r="AA407" t="s">
        <v>24</v>
      </c>
      <c r="AB407" t="s">
        <v>24</v>
      </c>
      <c r="AC407" t="s">
        <v>24</v>
      </c>
      <c r="AD407" t="s">
        <v>24</v>
      </c>
      <c r="AE407" t="s">
        <v>24</v>
      </c>
      <c r="AF407">
        <v>0</v>
      </c>
      <c r="AG407">
        <v>26</v>
      </c>
      <c r="AH407" t="s">
        <v>24</v>
      </c>
      <c r="AI407">
        <v>0</v>
      </c>
      <c r="AJ407" t="s">
        <v>24</v>
      </c>
      <c r="AK407" t="s">
        <v>24</v>
      </c>
      <c r="AL407" t="s">
        <v>24</v>
      </c>
      <c r="AM407" t="s">
        <v>24</v>
      </c>
      <c r="AN407" t="s">
        <v>24</v>
      </c>
      <c r="AO407" t="s">
        <v>24</v>
      </c>
      <c r="AP407" t="s">
        <v>24</v>
      </c>
      <c r="AQ407" t="s">
        <v>24</v>
      </c>
      <c r="AR407" t="s">
        <v>24</v>
      </c>
      <c r="AS407" t="s">
        <v>24</v>
      </c>
      <c r="AT407" t="s">
        <v>24</v>
      </c>
    </row>
    <row r="408" spans="1:46" x14ac:dyDescent="0.15">
      <c r="A408">
        <v>35</v>
      </c>
      <c r="B408">
        <v>1</v>
      </c>
      <c r="C408">
        <v>7</v>
      </c>
      <c r="D408">
        <v>0</v>
      </c>
      <c r="E408" t="s">
        <v>24</v>
      </c>
      <c r="F408" t="s">
        <v>24</v>
      </c>
      <c r="G408">
        <v>7</v>
      </c>
      <c r="H408">
        <v>0</v>
      </c>
      <c r="I408">
        <v>0</v>
      </c>
      <c r="J408">
        <v>0</v>
      </c>
      <c r="K408">
        <v>0</v>
      </c>
      <c r="L408" t="s">
        <v>24</v>
      </c>
      <c r="M408" t="s">
        <v>24</v>
      </c>
      <c r="N408" t="s">
        <v>24</v>
      </c>
      <c r="O408" t="s">
        <v>24</v>
      </c>
      <c r="P408" t="s">
        <v>24</v>
      </c>
      <c r="Q408" t="s">
        <v>24</v>
      </c>
      <c r="R408" t="s">
        <v>2800</v>
      </c>
      <c r="S408">
        <v>0</v>
      </c>
      <c r="T408" t="s">
        <v>130</v>
      </c>
      <c r="U408" t="s">
        <v>130</v>
      </c>
      <c r="V408" t="s">
        <v>130</v>
      </c>
      <c r="W408" t="s">
        <v>24</v>
      </c>
      <c r="X408" t="s">
        <v>24</v>
      </c>
      <c r="Y408" t="s">
        <v>24</v>
      </c>
      <c r="Z408">
        <v>2</v>
      </c>
      <c r="AA408" t="s">
        <v>24</v>
      </c>
      <c r="AB408" t="s">
        <v>24</v>
      </c>
      <c r="AC408" t="s">
        <v>24</v>
      </c>
      <c r="AD408" t="s">
        <v>24</v>
      </c>
      <c r="AE408" t="s">
        <v>24</v>
      </c>
      <c r="AF408">
        <v>0</v>
      </c>
      <c r="AG408">
        <v>26</v>
      </c>
      <c r="AH408" t="s">
        <v>24</v>
      </c>
      <c r="AI408">
        <v>0</v>
      </c>
      <c r="AJ408" t="s">
        <v>24</v>
      </c>
      <c r="AK408" t="s">
        <v>24</v>
      </c>
      <c r="AL408" t="s">
        <v>24</v>
      </c>
      <c r="AM408" t="s">
        <v>24</v>
      </c>
      <c r="AN408" t="s">
        <v>24</v>
      </c>
      <c r="AO408" t="s">
        <v>24</v>
      </c>
      <c r="AP408" t="s">
        <v>24</v>
      </c>
      <c r="AQ408" t="s">
        <v>24</v>
      </c>
      <c r="AR408" t="s">
        <v>24</v>
      </c>
      <c r="AS408" t="s">
        <v>24</v>
      </c>
      <c r="AT408" t="s">
        <v>24</v>
      </c>
    </row>
    <row r="409" spans="1:46" x14ac:dyDescent="0.15">
      <c r="A409">
        <v>35</v>
      </c>
      <c r="B409">
        <v>1</v>
      </c>
      <c r="C409">
        <v>8</v>
      </c>
      <c r="D409">
        <v>0</v>
      </c>
      <c r="E409" t="s">
        <v>24</v>
      </c>
      <c r="F409" t="s">
        <v>24</v>
      </c>
      <c r="G409">
        <v>1026</v>
      </c>
      <c r="H409">
        <v>0</v>
      </c>
      <c r="I409">
        <v>0</v>
      </c>
      <c r="J409">
        <v>0</v>
      </c>
      <c r="K409">
        <v>0</v>
      </c>
      <c r="L409" t="s">
        <v>24</v>
      </c>
      <c r="M409" t="s">
        <v>24</v>
      </c>
      <c r="N409" t="s">
        <v>24</v>
      </c>
      <c r="O409" t="s">
        <v>24</v>
      </c>
      <c r="P409" t="s">
        <v>24</v>
      </c>
      <c r="Q409" t="s">
        <v>24</v>
      </c>
      <c r="R409" t="s">
        <v>2801</v>
      </c>
      <c r="S409">
        <v>0</v>
      </c>
      <c r="T409" t="s">
        <v>130</v>
      </c>
      <c r="U409" t="s">
        <v>130</v>
      </c>
      <c r="V409" t="s">
        <v>130</v>
      </c>
      <c r="W409" t="s">
        <v>24</v>
      </c>
      <c r="X409" t="s">
        <v>24</v>
      </c>
      <c r="Y409" t="s">
        <v>24</v>
      </c>
      <c r="Z409">
        <v>2</v>
      </c>
      <c r="AA409" t="s">
        <v>24</v>
      </c>
      <c r="AB409" t="s">
        <v>24</v>
      </c>
      <c r="AC409" t="s">
        <v>24</v>
      </c>
      <c r="AD409" t="s">
        <v>24</v>
      </c>
      <c r="AE409" t="s">
        <v>24</v>
      </c>
      <c r="AF409">
        <v>0</v>
      </c>
      <c r="AG409">
        <v>26</v>
      </c>
      <c r="AH409" t="s">
        <v>24</v>
      </c>
      <c r="AI409">
        <v>0</v>
      </c>
      <c r="AJ409" t="s">
        <v>24</v>
      </c>
      <c r="AK409" t="s">
        <v>24</v>
      </c>
      <c r="AL409" t="s">
        <v>24</v>
      </c>
      <c r="AM409" t="s">
        <v>24</v>
      </c>
      <c r="AN409" t="s">
        <v>24</v>
      </c>
      <c r="AO409" t="s">
        <v>24</v>
      </c>
      <c r="AP409" t="s">
        <v>24</v>
      </c>
      <c r="AQ409" t="s">
        <v>24</v>
      </c>
      <c r="AR409" t="s">
        <v>24</v>
      </c>
      <c r="AS409" t="s">
        <v>24</v>
      </c>
      <c r="AT409" t="s">
        <v>24</v>
      </c>
    </row>
    <row r="410" spans="1:46" x14ac:dyDescent="0.15">
      <c r="A410">
        <v>35</v>
      </c>
      <c r="B410">
        <v>2</v>
      </c>
      <c r="C410">
        <v>1</v>
      </c>
      <c r="D410">
        <v>0</v>
      </c>
      <c r="G410">
        <v>114</v>
      </c>
      <c r="H410">
        <v>0</v>
      </c>
      <c r="I410">
        <v>0</v>
      </c>
      <c r="J410">
        <v>0</v>
      </c>
      <c r="K410">
        <v>0</v>
      </c>
      <c r="R410" t="s">
        <v>2802</v>
      </c>
      <c r="S410">
        <v>0</v>
      </c>
      <c r="W410" t="s">
        <v>24</v>
      </c>
      <c r="Z410">
        <v>2</v>
      </c>
      <c r="AB410" t="s">
        <v>24</v>
      </c>
      <c r="AC410" t="s">
        <v>24</v>
      </c>
      <c r="AD410" t="s">
        <v>24</v>
      </c>
      <c r="AE410" t="s">
        <v>24</v>
      </c>
      <c r="AF410">
        <v>0</v>
      </c>
      <c r="AG410">
        <v>26</v>
      </c>
      <c r="AH410" t="s">
        <v>24</v>
      </c>
      <c r="AI410">
        <v>0</v>
      </c>
      <c r="AJ410" t="s">
        <v>24</v>
      </c>
      <c r="AK410" t="s">
        <v>24</v>
      </c>
      <c r="AL410" t="s">
        <v>24</v>
      </c>
      <c r="AM410" t="s">
        <v>24</v>
      </c>
      <c r="AN410" t="s">
        <v>24</v>
      </c>
      <c r="AO410" t="s">
        <v>24</v>
      </c>
      <c r="AP410" t="s">
        <v>24</v>
      </c>
      <c r="AQ410" t="s">
        <v>24</v>
      </c>
      <c r="AR410" t="s">
        <v>24</v>
      </c>
      <c r="AS410" t="s">
        <v>24</v>
      </c>
      <c r="AT410" t="s">
        <v>24</v>
      </c>
    </row>
    <row r="411" spans="1:46" x14ac:dyDescent="0.15">
      <c r="A411">
        <v>35</v>
      </c>
      <c r="B411">
        <v>2</v>
      </c>
      <c r="C411">
        <v>2</v>
      </c>
      <c r="D411">
        <v>0</v>
      </c>
      <c r="G411">
        <v>39</v>
      </c>
      <c r="H411">
        <v>0</v>
      </c>
      <c r="I411">
        <v>0</v>
      </c>
      <c r="J411">
        <v>0</v>
      </c>
      <c r="K411">
        <v>0</v>
      </c>
      <c r="R411" t="s">
        <v>2803</v>
      </c>
      <c r="S411">
        <v>0</v>
      </c>
      <c r="W411" t="s">
        <v>24</v>
      </c>
      <c r="Z411">
        <v>2</v>
      </c>
      <c r="AB411" t="s">
        <v>24</v>
      </c>
      <c r="AC411" t="s">
        <v>24</v>
      </c>
      <c r="AD411" t="s">
        <v>24</v>
      </c>
      <c r="AE411" t="s">
        <v>24</v>
      </c>
      <c r="AF411">
        <v>0</v>
      </c>
      <c r="AG411">
        <v>26</v>
      </c>
      <c r="AH411" t="s">
        <v>24</v>
      </c>
      <c r="AI411">
        <v>0</v>
      </c>
      <c r="AJ411" t="s">
        <v>24</v>
      </c>
      <c r="AK411" t="s">
        <v>24</v>
      </c>
      <c r="AL411" t="s">
        <v>24</v>
      </c>
      <c r="AM411" t="s">
        <v>24</v>
      </c>
      <c r="AN411" t="s">
        <v>24</v>
      </c>
      <c r="AO411" t="s">
        <v>24</v>
      </c>
      <c r="AP411" t="s">
        <v>24</v>
      </c>
      <c r="AQ411" t="s">
        <v>24</v>
      </c>
      <c r="AR411" t="s">
        <v>24</v>
      </c>
      <c r="AS411" t="s">
        <v>24</v>
      </c>
      <c r="AT411" t="s">
        <v>24</v>
      </c>
    </row>
    <row r="412" spans="1:46" x14ac:dyDescent="0.15">
      <c r="A412">
        <v>35</v>
      </c>
      <c r="B412">
        <v>2</v>
      </c>
      <c r="C412">
        <v>3</v>
      </c>
      <c r="D412">
        <v>0</v>
      </c>
      <c r="G412">
        <v>514</v>
      </c>
      <c r="H412">
        <v>0</v>
      </c>
      <c r="I412">
        <v>0</v>
      </c>
      <c r="J412">
        <v>0</v>
      </c>
      <c r="K412">
        <v>0</v>
      </c>
      <c r="R412" t="s">
        <v>2804</v>
      </c>
      <c r="S412">
        <v>0</v>
      </c>
      <c r="W412" t="s">
        <v>24</v>
      </c>
      <c r="Z412">
        <v>2</v>
      </c>
      <c r="AB412" t="s">
        <v>24</v>
      </c>
      <c r="AC412" t="s">
        <v>24</v>
      </c>
      <c r="AD412" t="s">
        <v>24</v>
      </c>
      <c r="AE412" t="s">
        <v>24</v>
      </c>
      <c r="AF412">
        <v>0</v>
      </c>
      <c r="AG412">
        <v>26</v>
      </c>
      <c r="AH412" t="s">
        <v>24</v>
      </c>
      <c r="AI412">
        <v>0</v>
      </c>
      <c r="AJ412" t="s">
        <v>24</v>
      </c>
      <c r="AK412" t="s">
        <v>24</v>
      </c>
      <c r="AL412" t="s">
        <v>24</v>
      </c>
      <c r="AM412" t="s">
        <v>24</v>
      </c>
      <c r="AN412" t="s">
        <v>24</v>
      </c>
      <c r="AO412" t="s">
        <v>24</v>
      </c>
      <c r="AP412" t="s">
        <v>24</v>
      </c>
      <c r="AQ412" t="s">
        <v>24</v>
      </c>
      <c r="AR412" t="s">
        <v>24</v>
      </c>
      <c r="AS412" t="s">
        <v>24</v>
      </c>
      <c r="AT412" t="s">
        <v>24</v>
      </c>
    </row>
    <row r="413" spans="1:46" x14ac:dyDescent="0.15">
      <c r="A413">
        <v>35</v>
      </c>
      <c r="B413">
        <v>2</v>
      </c>
      <c r="C413">
        <v>4</v>
      </c>
      <c r="D413">
        <v>0</v>
      </c>
      <c r="G413">
        <v>57</v>
      </c>
      <c r="H413">
        <v>0</v>
      </c>
      <c r="I413">
        <v>0</v>
      </c>
      <c r="J413">
        <v>0</v>
      </c>
      <c r="K413">
        <v>0</v>
      </c>
      <c r="R413" t="s">
        <v>2362</v>
      </c>
      <c r="S413">
        <v>0</v>
      </c>
      <c r="W413" t="s">
        <v>24</v>
      </c>
      <c r="Z413">
        <v>2</v>
      </c>
      <c r="AB413" t="s">
        <v>24</v>
      </c>
      <c r="AC413" t="s">
        <v>24</v>
      </c>
      <c r="AD413" t="s">
        <v>24</v>
      </c>
      <c r="AE413" t="s">
        <v>24</v>
      </c>
      <c r="AF413">
        <v>0</v>
      </c>
      <c r="AG413">
        <v>26</v>
      </c>
      <c r="AH413" t="s">
        <v>24</v>
      </c>
      <c r="AI413">
        <v>0</v>
      </c>
      <c r="AJ413" t="s">
        <v>24</v>
      </c>
      <c r="AK413" t="s">
        <v>24</v>
      </c>
      <c r="AL413" t="s">
        <v>24</v>
      </c>
      <c r="AM413" t="s">
        <v>24</v>
      </c>
      <c r="AN413" t="s">
        <v>24</v>
      </c>
      <c r="AO413" t="s">
        <v>24</v>
      </c>
      <c r="AP413" t="s">
        <v>24</v>
      </c>
      <c r="AQ413" t="s">
        <v>24</v>
      </c>
      <c r="AR413" t="s">
        <v>24</v>
      </c>
      <c r="AS413" t="s">
        <v>24</v>
      </c>
      <c r="AT413" t="s">
        <v>24</v>
      </c>
    </row>
    <row r="414" spans="1:46" x14ac:dyDescent="0.15">
      <c r="A414">
        <v>35</v>
      </c>
      <c r="B414">
        <v>2</v>
      </c>
      <c r="C414">
        <v>5</v>
      </c>
      <c r="D414">
        <v>0</v>
      </c>
      <c r="G414">
        <v>1038</v>
      </c>
      <c r="H414">
        <v>0</v>
      </c>
      <c r="I414">
        <v>0</v>
      </c>
      <c r="J414">
        <v>0</v>
      </c>
      <c r="K414">
        <v>0</v>
      </c>
      <c r="R414" t="s">
        <v>2805</v>
      </c>
      <c r="S414">
        <v>0</v>
      </c>
      <c r="W414" t="s">
        <v>24</v>
      </c>
      <c r="Z414">
        <v>2</v>
      </c>
      <c r="AB414" t="s">
        <v>24</v>
      </c>
      <c r="AC414" t="s">
        <v>24</v>
      </c>
      <c r="AD414" t="s">
        <v>24</v>
      </c>
      <c r="AE414" t="s">
        <v>24</v>
      </c>
      <c r="AF414">
        <v>0</v>
      </c>
      <c r="AG414">
        <v>26</v>
      </c>
      <c r="AH414" t="s">
        <v>24</v>
      </c>
      <c r="AI414">
        <v>0</v>
      </c>
      <c r="AJ414" t="s">
        <v>24</v>
      </c>
      <c r="AK414" t="s">
        <v>24</v>
      </c>
      <c r="AL414" t="s">
        <v>24</v>
      </c>
      <c r="AM414" t="s">
        <v>24</v>
      </c>
      <c r="AN414" t="s">
        <v>24</v>
      </c>
      <c r="AO414" t="s">
        <v>24</v>
      </c>
      <c r="AP414" t="s">
        <v>24</v>
      </c>
      <c r="AQ414" t="s">
        <v>24</v>
      </c>
      <c r="AR414" t="s">
        <v>24</v>
      </c>
      <c r="AS414" t="s">
        <v>24</v>
      </c>
      <c r="AT414" t="s">
        <v>24</v>
      </c>
    </row>
    <row r="415" spans="1:46" x14ac:dyDescent="0.15">
      <c r="A415">
        <v>35</v>
      </c>
      <c r="B415">
        <v>2</v>
      </c>
      <c r="C415">
        <v>6</v>
      </c>
      <c r="D415">
        <v>0</v>
      </c>
      <c r="G415">
        <v>1223</v>
      </c>
      <c r="H415">
        <v>0</v>
      </c>
      <c r="I415">
        <v>0</v>
      </c>
      <c r="J415">
        <v>0</v>
      </c>
      <c r="K415">
        <v>0</v>
      </c>
      <c r="R415" t="s">
        <v>2806</v>
      </c>
      <c r="S415">
        <v>0</v>
      </c>
      <c r="W415" t="s">
        <v>24</v>
      </c>
      <c r="Z415">
        <v>2</v>
      </c>
      <c r="AB415" t="s">
        <v>24</v>
      </c>
      <c r="AC415" t="s">
        <v>24</v>
      </c>
      <c r="AD415" t="s">
        <v>24</v>
      </c>
      <c r="AE415" t="s">
        <v>24</v>
      </c>
      <c r="AF415">
        <v>0</v>
      </c>
      <c r="AG415">
        <v>26</v>
      </c>
      <c r="AH415" t="s">
        <v>24</v>
      </c>
      <c r="AI415">
        <v>0</v>
      </c>
      <c r="AJ415" t="s">
        <v>24</v>
      </c>
      <c r="AK415" t="s">
        <v>24</v>
      </c>
      <c r="AL415" t="s">
        <v>24</v>
      </c>
      <c r="AM415" t="s">
        <v>24</v>
      </c>
      <c r="AN415" t="s">
        <v>24</v>
      </c>
      <c r="AO415" t="s">
        <v>24</v>
      </c>
      <c r="AP415" t="s">
        <v>24</v>
      </c>
      <c r="AQ415" t="s">
        <v>24</v>
      </c>
      <c r="AR415" t="s">
        <v>24</v>
      </c>
      <c r="AS415" t="s">
        <v>24</v>
      </c>
      <c r="AT415" t="s">
        <v>24</v>
      </c>
    </row>
    <row r="416" spans="1:46" x14ac:dyDescent="0.15">
      <c r="A416">
        <v>35</v>
      </c>
      <c r="B416">
        <v>2</v>
      </c>
      <c r="C416">
        <v>7</v>
      </c>
      <c r="D416">
        <v>0</v>
      </c>
      <c r="G416">
        <v>1214</v>
      </c>
      <c r="H416">
        <v>0</v>
      </c>
      <c r="I416">
        <v>0</v>
      </c>
      <c r="J416">
        <v>0</v>
      </c>
      <c r="K416">
        <v>0</v>
      </c>
      <c r="R416" t="s">
        <v>2807</v>
      </c>
      <c r="S416">
        <v>0</v>
      </c>
      <c r="W416" t="s">
        <v>24</v>
      </c>
      <c r="Z416">
        <v>2</v>
      </c>
      <c r="AB416" t="s">
        <v>24</v>
      </c>
      <c r="AC416" t="s">
        <v>24</v>
      </c>
      <c r="AD416" t="s">
        <v>24</v>
      </c>
      <c r="AE416" t="s">
        <v>24</v>
      </c>
      <c r="AF416">
        <v>0</v>
      </c>
      <c r="AG416">
        <v>26</v>
      </c>
      <c r="AH416" t="s">
        <v>24</v>
      </c>
      <c r="AI416">
        <v>0</v>
      </c>
      <c r="AJ416" t="s">
        <v>24</v>
      </c>
      <c r="AK416" t="s">
        <v>24</v>
      </c>
      <c r="AL416" t="s">
        <v>24</v>
      </c>
      <c r="AM416" t="s">
        <v>24</v>
      </c>
      <c r="AN416" t="s">
        <v>24</v>
      </c>
      <c r="AO416" t="s">
        <v>24</v>
      </c>
      <c r="AP416" t="s">
        <v>24</v>
      </c>
      <c r="AQ416" t="s">
        <v>24</v>
      </c>
      <c r="AR416" t="s">
        <v>24</v>
      </c>
      <c r="AS416" t="s">
        <v>24</v>
      </c>
      <c r="AT416" t="s">
        <v>24</v>
      </c>
    </row>
    <row r="417" spans="1:46" x14ac:dyDescent="0.15">
      <c r="A417">
        <v>35</v>
      </c>
      <c r="B417">
        <v>2</v>
      </c>
      <c r="C417">
        <v>8</v>
      </c>
      <c r="D417">
        <v>0</v>
      </c>
      <c r="G417">
        <v>1136</v>
      </c>
      <c r="H417">
        <v>0</v>
      </c>
      <c r="I417">
        <v>0</v>
      </c>
      <c r="J417">
        <v>0</v>
      </c>
      <c r="K417">
        <v>0</v>
      </c>
      <c r="R417" t="s">
        <v>2808</v>
      </c>
      <c r="S417">
        <v>0</v>
      </c>
      <c r="W417" t="s">
        <v>24</v>
      </c>
      <c r="Z417">
        <v>2</v>
      </c>
      <c r="AB417" t="s">
        <v>24</v>
      </c>
      <c r="AC417" t="s">
        <v>24</v>
      </c>
      <c r="AD417" t="s">
        <v>24</v>
      </c>
      <c r="AE417" t="s">
        <v>24</v>
      </c>
      <c r="AF417">
        <v>0</v>
      </c>
      <c r="AG417">
        <v>26</v>
      </c>
      <c r="AH417" t="s">
        <v>24</v>
      </c>
      <c r="AI417">
        <v>0</v>
      </c>
      <c r="AJ417" t="s">
        <v>24</v>
      </c>
      <c r="AK417" t="s">
        <v>24</v>
      </c>
      <c r="AL417" t="s">
        <v>24</v>
      </c>
      <c r="AM417" t="s">
        <v>24</v>
      </c>
      <c r="AN417" t="s">
        <v>24</v>
      </c>
      <c r="AO417" t="s">
        <v>24</v>
      </c>
      <c r="AP417" t="s">
        <v>24</v>
      </c>
      <c r="AQ417" t="s">
        <v>24</v>
      </c>
      <c r="AR417" t="s">
        <v>24</v>
      </c>
      <c r="AS417" t="s">
        <v>24</v>
      </c>
      <c r="AT417" t="s">
        <v>24</v>
      </c>
    </row>
    <row r="418" spans="1:46" x14ac:dyDescent="0.15">
      <c r="A418">
        <v>36</v>
      </c>
      <c r="B418">
        <v>1</v>
      </c>
      <c r="C418">
        <v>1</v>
      </c>
      <c r="D418">
        <v>0</v>
      </c>
      <c r="E418" t="s">
        <v>24</v>
      </c>
      <c r="F418" t="s">
        <v>24</v>
      </c>
      <c r="G418">
        <v>96</v>
      </c>
      <c r="H418">
        <v>0</v>
      </c>
      <c r="I418">
        <v>0</v>
      </c>
      <c r="J418">
        <v>0</v>
      </c>
      <c r="K418">
        <v>0</v>
      </c>
      <c r="L418" t="s">
        <v>24</v>
      </c>
      <c r="M418" t="s">
        <v>24</v>
      </c>
      <c r="N418" t="s">
        <v>24</v>
      </c>
      <c r="O418" t="s">
        <v>24</v>
      </c>
      <c r="P418" t="s">
        <v>24</v>
      </c>
      <c r="Q418" t="s">
        <v>24</v>
      </c>
      <c r="R418" t="s">
        <v>2809</v>
      </c>
      <c r="S418">
        <v>0</v>
      </c>
      <c r="T418" t="s">
        <v>130</v>
      </c>
      <c r="U418" t="s">
        <v>130</v>
      </c>
      <c r="V418" t="s">
        <v>130</v>
      </c>
      <c r="W418" t="s">
        <v>24</v>
      </c>
      <c r="X418" t="s">
        <v>24</v>
      </c>
      <c r="Y418" t="s">
        <v>24</v>
      </c>
      <c r="Z418">
        <v>3</v>
      </c>
      <c r="AA418" t="s">
        <v>24</v>
      </c>
      <c r="AB418" t="s">
        <v>24</v>
      </c>
      <c r="AC418" t="s">
        <v>24</v>
      </c>
      <c r="AD418" t="s">
        <v>24</v>
      </c>
      <c r="AE418" t="s">
        <v>24</v>
      </c>
      <c r="AF418">
        <v>0</v>
      </c>
      <c r="AG418">
        <v>27</v>
      </c>
      <c r="AH418" t="s">
        <v>24</v>
      </c>
      <c r="AI418">
        <v>0</v>
      </c>
      <c r="AJ418" t="s">
        <v>24</v>
      </c>
      <c r="AK418" t="s">
        <v>24</v>
      </c>
      <c r="AL418" t="s">
        <v>24</v>
      </c>
      <c r="AM418" t="s">
        <v>24</v>
      </c>
      <c r="AN418" t="s">
        <v>24</v>
      </c>
      <c r="AO418" t="s">
        <v>24</v>
      </c>
      <c r="AP418" t="s">
        <v>24</v>
      </c>
      <c r="AQ418" t="s">
        <v>24</v>
      </c>
      <c r="AR418" t="s">
        <v>24</v>
      </c>
      <c r="AS418" t="s">
        <v>24</v>
      </c>
      <c r="AT418" t="s">
        <v>24</v>
      </c>
    </row>
    <row r="419" spans="1:46" x14ac:dyDescent="0.15">
      <c r="A419">
        <v>36</v>
      </c>
      <c r="B419">
        <v>1</v>
      </c>
      <c r="C419">
        <v>2</v>
      </c>
      <c r="D419">
        <v>0</v>
      </c>
      <c r="E419" t="s">
        <v>24</v>
      </c>
      <c r="F419" t="s">
        <v>24</v>
      </c>
      <c r="G419">
        <v>1519</v>
      </c>
      <c r="H419">
        <v>0</v>
      </c>
      <c r="I419">
        <v>0</v>
      </c>
      <c r="J419">
        <v>0</v>
      </c>
      <c r="K419">
        <v>0</v>
      </c>
      <c r="L419" t="s">
        <v>24</v>
      </c>
      <c r="M419" t="s">
        <v>24</v>
      </c>
      <c r="N419" t="s">
        <v>24</v>
      </c>
      <c r="O419" t="s">
        <v>24</v>
      </c>
      <c r="P419" t="s">
        <v>24</v>
      </c>
      <c r="Q419" t="s">
        <v>24</v>
      </c>
      <c r="R419" t="s">
        <v>2810</v>
      </c>
      <c r="S419">
        <v>0</v>
      </c>
      <c r="T419" t="s">
        <v>130</v>
      </c>
      <c r="U419" t="s">
        <v>130</v>
      </c>
      <c r="V419" t="s">
        <v>130</v>
      </c>
      <c r="W419" t="s">
        <v>24</v>
      </c>
      <c r="X419" t="s">
        <v>24</v>
      </c>
      <c r="Y419" t="s">
        <v>24</v>
      </c>
      <c r="Z419">
        <v>3</v>
      </c>
      <c r="AA419" t="s">
        <v>24</v>
      </c>
      <c r="AB419" t="s">
        <v>24</v>
      </c>
      <c r="AC419" t="s">
        <v>24</v>
      </c>
      <c r="AD419" t="s">
        <v>24</v>
      </c>
      <c r="AE419" t="s">
        <v>24</v>
      </c>
      <c r="AF419">
        <v>0</v>
      </c>
      <c r="AG419">
        <v>27</v>
      </c>
      <c r="AH419" t="s">
        <v>24</v>
      </c>
      <c r="AI419">
        <v>0</v>
      </c>
      <c r="AJ419" t="s">
        <v>24</v>
      </c>
      <c r="AK419" t="s">
        <v>24</v>
      </c>
      <c r="AL419" t="s">
        <v>24</v>
      </c>
      <c r="AM419" t="s">
        <v>24</v>
      </c>
      <c r="AN419" t="s">
        <v>24</v>
      </c>
      <c r="AO419" t="s">
        <v>24</v>
      </c>
      <c r="AP419" t="s">
        <v>24</v>
      </c>
      <c r="AQ419" t="s">
        <v>24</v>
      </c>
      <c r="AR419" t="s">
        <v>24</v>
      </c>
      <c r="AS419" t="s">
        <v>24</v>
      </c>
      <c r="AT419" t="s">
        <v>24</v>
      </c>
    </row>
    <row r="420" spans="1:46" x14ac:dyDescent="0.15">
      <c r="A420">
        <v>36</v>
      </c>
      <c r="B420">
        <v>1</v>
      </c>
      <c r="C420">
        <v>3</v>
      </c>
      <c r="D420">
        <v>0</v>
      </c>
      <c r="E420" t="s">
        <v>24</v>
      </c>
      <c r="F420" t="s">
        <v>24</v>
      </c>
      <c r="G420">
        <v>1116</v>
      </c>
      <c r="H420">
        <v>0</v>
      </c>
      <c r="I420">
        <v>0</v>
      </c>
      <c r="J420">
        <v>0</v>
      </c>
      <c r="K420">
        <v>0</v>
      </c>
      <c r="L420" t="s">
        <v>24</v>
      </c>
      <c r="M420" t="s">
        <v>24</v>
      </c>
      <c r="N420" t="s">
        <v>24</v>
      </c>
      <c r="O420" t="s">
        <v>24</v>
      </c>
      <c r="P420" t="s">
        <v>24</v>
      </c>
      <c r="Q420" t="s">
        <v>24</v>
      </c>
      <c r="R420" t="s">
        <v>2811</v>
      </c>
      <c r="S420">
        <v>0</v>
      </c>
      <c r="T420" t="s">
        <v>130</v>
      </c>
      <c r="U420" t="s">
        <v>130</v>
      </c>
      <c r="V420" t="s">
        <v>130</v>
      </c>
      <c r="W420" t="s">
        <v>24</v>
      </c>
      <c r="X420" t="s">
        <v>24</v>
      </c>
      <c r="Y420" t="s">
        <v>24</v>
      </c>
      <c r="Z420">
        <v>3</v>
      </c>
      <c r="AA420" t="s">
        <v>24</v>
      </c>
      <c r="AB420" t="s">
        <v>24</v>
      </c>
      <c r="AC420" t="s">
        <v>24</v>
      </c>
      <c r="AD420" t="s">
        <v>24</v>
      </c>
      <c r="AE420" t="s">
        <v>24</v>
      </c>
      <c r="AF420">
        <v>0</v>
      </c>
      <c r="AG420">
        <v>27</v>
      </c>
      <c r="AH420" t="s">
        <v>24</v>
      </c>
      <c r="AI420">
        <v>0</v>
      </c>
      <c r="AJ420" t="s">
        <v>24</v>
      </c>
      <c r="AK420" t="s">
        <v>24</v>
      </c>
      <c r="AL420" t="s">
        <v>24</v>
      </c>
      <c r="AM420" t="s">
        <v>24</v>
      </c>
      <c r="AN420" t="s">
        <v>24</v>
      </c>
      <c r="AO420" t="s">
        <v>24</v>
      </c>
      <c r="AP420" t="s">
        <v>24</v>
      </c>
      <c r="AQ420" t="s">
        <v>24</v>
      </c>
      <c r="AR420" t="s">
        <v>24</v>
      </c>
      <c r="AS420" t="s">
        <v>24</v>
      </c>
      <c r="AT420" t="s">
        <v>24</v>
      </c>
    </row>
    <row r="421" spans="1:46" x14ac:dyDescent="0.15">
      <c r="A421">
        <v>36</v>
      </c>
      <c r="B421">
        <v>1</v>
      </c>
      <c r="C421">
        <v>4</v>
      </c>
      <c r="D421">
        <v>0</v>
      </c>
      <c r="E421" t="s">
        <v>24</v>
      </c>
      <c r="F421" t="s">
        <v>24</v>
      </c>
      <c r="G421">
        <v>1053</v>
      </c>
      <c r="H421">
        <v>0</v>
      </c>
      <c r="I421">
        <v>0</v>
      </c>
      <c r="J421">
        <v>0</v>
      </c>
      <c r="K421">
        <v>0</v>
      </c>
      <c r="L421" t="s">
        <v>24</v>
      </c>
      <c r="M421" t="s">
        <v>24</v>
      </c>
      <c r="N421" t="s">
        <v>24</v>
      </c>
      <c r="O421" t="s">
        <v>24</v>
      </c>
      <c r="P421" t="s">
        <v>24</v>
      </c>
      <c r="Q421" t="s">
        <v>24</v>
      </c>
      <c r="R421" t="s">
        <v>2701</v>
      </c>
      <c r="S421">
        <v>0</v>
      </c>
      <c r="T421" t="s">
        <v>130</v>
      </c>
      <c r="U421" t="s">
        <v>130</v>
      </c>
      <c r="V421" t="s">
        <v>130</v>
      </c>
      <c r="W421" t="s">
        <v>24</v>
      </c>
      <c r="X421" t="s">
        <v>24</v>
      </c>
      <c r="Y421" t="s">
        <v>24</v>
      </c>
      <c r="Z421">
        <v>3</v>
      </c>
      <c r="AA421" t="s">
        <v>24</v>
      </c>
      <c r="AB421" t="s">
        <v>24</v>
      </c>
      <c r="AC421" t="s">
        <v>24</v>
      </c>
      <c r="AD421" t="s">
        <v>24</v>
      </c>
      <c r="AE421" t="s">
        <v>24</v>
      </c>
      <c r="AF421">
        <v>0</v>
      </c>
      <c r="AG421">
        <v>27</v>
      </c>
      <c r="AH421" t="s">
        <v>24</v>
      </c>
      <c r="AI421">
        <v>0</v>
      </c>
      <c r="AJ421" t="s">
        <v>24</v>
      </c>
      <c r="AK421" t="s">
        <v>24</v>
      </c>
      <c r="AL421" t="s">
        <v>24</v>
      </c>
      <c r="AM421" t="s">
        <v>24</v>
      </c>
      <c r="AN421" t="s">
        <v>24</v>
      </c>
      <c r="AO421" t="s">
        <v>24</v>
      </c>
      <c r="AP421" t="s">
        <v>24</v>
      </c>
      <c r="AQ421" t="s">
        <v>24</v>
      </c>
      <c r="AR421" t="s">
        <v>24</v>
      </c>
      <c r="AS421" t="s">
        <v>24</v>
      </c>
      <c r="AT421" t="s">
        <v>24</v>
      </c>
    </row>
    <row r="422" spans="1:46" x14ac:dyDescent="0.15">
      <c r="A422">
        <v>36</v>
      </c>
      <c r="B422">
        <v>1</v>
      </c>
      <c r="C422">
        <v>5</v>
      </c>
      <c r="D422">
        <v>0</v>
      </c>
      <c r="E422" t="s">
        <v>24</v>
      </c>
      <c r="F422" t="s">
        <v>24</v>
      </c>
      <c r="G422">
        <v>42</v>
      </c>
      <c r="H422">
        <v>0</v>
      </c>
      <c r="I422">
        <v>0</v>
      </c>
      <c r="J422">
        <v>0</v>
      </c>
      <c r="K422">
        <v>0</v>
      </c>
      <c r="L422" t="s">
        <v>24</v>
      </c>
      <c r="M422" t="s">
        <v>24</v>
      </c>
      <c r="N422" t="s">
        <v>24</v>
      </c>
      <c r="O422" t="s">
        <v>24</v>
      </c>
      <c r="P422" t="s">
        <v>24</v>
      </c>
      <c r="Q422" t="s">
        <v>24</v>
      </c>
      <c r="R422" t="s">
        <v>2812</v>
      </c>
      <c r="S422">
        <v>0</v>
      </c>
      <c r="T422" t="s">
        <v>130</v>
      </c>
      <c r="U422" t="s">
        <v>130</v>
      </c>
      <c r="V422" t="s">
        <v>130</v>
      </c>
      <c r="W422" t="s">
        <v>24</v>
      </c>
      <c r="X422" t="s">
        <v>24</v>
      </c>
      <c r="Y422" t="s">
        <v>24</v>
      </c>
      <c r="Z422">
        <v>3</v>
      </c>
      <c r="AA422" t="s">
        <v>24</v>
      </c>
      <c r="AB422" t="s">
        <v>24</v>
      </c>
      <c r="AC422" t="s">
        <v>24</v>
      </c>
      <c r="AD422" t="s">
        <v>24</v>
      </c>
      <c r="AE422" t="s">
        <v>24</v>
      </c>
      <c r="AF422">
        <v>0</v>
      </c>
      <c r="AG422">
        <v>27</v>
      </c>
      <c r="AH422" t="s">
        <v>24</v>
      </c>
      <c r="AI422">
        <v>0</v>
      </c>
      <c r="AJ422" t="s">
        <v>24</v>
      </c>
      <c r="AK422" t="s">
        <v>24</v>
      </c>
      <c r="AL422" t="s">
        <v>24</v>
      </c>
      <c r="AM422" t="s">
        <v>24</v>
      </c>
      <c r="AN422" t="s">
        <v>24</v>
      </c>
      <c r="AO422" t="s">
        <v>24</v>
      </c>
      <c r="AP422" t="s">
        <v>24</v>
      </c>
      <c r="AQ422" t="s">
        <v>24</v>
      </c>
      <c r="AR422" t="s">
        <v>24</v>
      </c>
      <c r="AS422" t="s">
        <v>24</v>
      </c>
      <c r="AT422" t="s">
        <v>24</v>
      </c>
    </row>
    <row r="423" spans="1:46" x14ac:dyDescent="0.15">
      <c r="A423">
        <v>36</v>
      </c>
      <c r="B423">
        <v>1</v>
      </c>
      <c r="C423">
        <v>6</v>
      </c>
      <c r="D423">
        <v>0</v>
      </c>
      <c r="E423" t="s">
        <v>24</v>
      </c>
      <c r="F423" t="s">
        <v>24</v>
      </c>
      <c r="G423">
        <v>1504</v>
      </c>
      <c r="H423">
        <v>0</v>
      </c>
      <c r="I423">
        <v>0</v>
      </c>
      <c r="J423">
        <v>0</v>
      </c>
      <c r="K423">
        <v>0</v>
      </c>
      <c r="L423" t="s">
        <v>24</v>
      </c>
      <c r="M423" t="s">
        <v>24</v>
      </c>
      <c r="N423" t="s">
        <v>24</v>
      </c>
      <c r="O423" t="s">
        <v>24</v>
      </c>
      <c r="P423" t="s">
        <v>24</v>
      </c>
      <c r="Q423" t="s">
        <v>24</v>
      </c>
      <c r="R423" t="s">
        <v>2813</v>
      </c>
      <c r="S423">
        <v>0</v>
      </c>
      <c r="T423" t="s">
        <v>130</v>
      </c>
      <c r="U423" t="s">
        <v>130</v>
      </c>
      <c r="V423" t="s">
        <v>130</v>
      </c>
      <c r="W423" t="s">
        <v>24</v>
      </c>
      <c r="X423" t="s">
        <v>24</v>
      </c>
      <c r="Y423" t="s">
        <v>24</v>
      </c>
      <c r="Z423">
        <v>3</v>
      </c>
      <c r="AA423" t="s">
        <v>24</v>
      </c>
      <c r="AB423" t="s">
        <v>24</v>
      </c>
      <c r="AC423" t="s">
        <v>24</v>
      </c>
      <c r="AD423" t="s">
        <v>24</v>
      </c>
      <c r="AE423" t="s">
        <v>24</v>
      </c>
      <c r="AF423">
        <v>0</v>
      </c>
      <c r="AG423">
        <v>27</v>
      </c>
      <c r="AH423" t="s">
        <v>24</v>
      </c>
      <c r="AI423">
        <v>0</v>
      </c>
      <c r="AJ423" t="s">
        <v>24</v>
      </c>
      <c r="AK423" t="s">
        <v>24</v>
      </c>
      <c r="AL423" t="s">
        <v>24</v>
      </c>
      <c r="AM423" t="s">
        <v>24</v>
      </c>
      <c r="AN423" t="s">
        <v>24</v>
      </c>
      <c r="AO423" t="s">
        <v>24</v>
      </c>
      <c r="AP423" t="s">
        <v>24</v>
      </c>
      <c r="AQ423" t="s">
        <v>24</v>
      </c>
      <c r="AR423" t="s">
        <v>24</v>
      </c>
      <c r="AS423" t="s">
        <v>24</v>
      </c>
      <c r="AT423" t="s">
        <v>24</v>
      </c>
    </row>
    <row r="424" spans="1:46" x14ac:dyDescent="0.15">
      <c r="A424">
        <v>36</v>
      </c>
      <c r="B424">
        <v>1</v>
      </c>
      <c r="C424">
        <v>7</v>
      </c>
      <c r="D424">
        <v>0</v>
      </c>
      <c r="E424" t="s">
        <v>24</v>
      </c>
      <c r="F424" t="s">
        <v>24</v>
      </c>
      <c r="G424">
        <v>1511</v>
      </c>
      <c r="H424">
        <v>0</v>
      </c>
      <c r="I424">
        <v>0</v>
      </c>
      <c r="J424">
        <v>0</v>
      </c>
      <c r="K424">
        <v>0</v>
      </c>
      <c r="L424" t="s">
        <v>24</v>
      </c>
      <c r="M424" t="s">
        <v>24</v>
      </c>
      <c r="N424" t="s">
        <v>24</v>
      </c>
      <c r="O424" t="s">
        <v>24</v>
      </c>
      <c r="P424" t="s">
        <v>24</v>
      </c>
      <c r="Q424" t="s">
        <v>24</v>
      </c>
      <c r="R424" t="s">
        <v>2814</v>
      </c>
      <c r="S424">
        <v>0</v>
      </c>
      <c r="T424" t="s">
        <v>130</v>
      </c>
      <c r="U424" t="s">
        <v>130</v>
      </c>
      <c r="V424" t="s">
        <v>130</v>
      </c>
      <c r="W424" t="s">
        <v>24</v>
      </c>
      <c r="X424" t="s">
        <v>24</v>
      </c>
      <c r="Y424" t="s">
        <v>24</v>
      </c>
      <c r="Z424">
        <v>3</v>
      </c>
      <c r="AA424" t="s">
        <v>24</v>
      </c>
      <c r="AB424" t="s">
        <v>24</v>
      </c>
      <c r="AC424" t="s">
        <v>24</v>
      </c>
      <c r="AD424" t="s">
        <v>24</v>
      </c>
      <c r="AE424" t="s">
        <v>24</v>
      </c>
      <c r="AF424">
        <v>0</v>
      </c>
      <c r="AG424">
        <v>27</v>
      </c>
      <c r="AH424" t="s">
        <v>24</v>
      </c>
      <c r="AI424">
        <v>0</v>
      </c>
      <c r="AJ424" t="s">
        <v>24</v>
      </c>
      <c r="AK424" t="s">
        <v>24</v>
      </c>
      <c r="AL424" t="s">
        <v>24</v>
      </c>
      <c r="AM424" t="s">
        <v>24</v>
      </c>
      <c r="AN424" t="s">
        <v>24</v>
      </c>
      <c r="AO424" t="s">
        <v>24</v>
      </c>
      <c r="AP424" t="s">
        <v>24</v>
      </c>
      <c r="AQ424" t="s">
        <v>24</v>
      </c>
      <c r="AR424" t="s">
        <v>24</v>
      </c>
      <c r="AS424" t="s">
        <v>24</v>
      </c>
      <c r="AT424" t="s">
        <v>24</v>
      </c>
    </row>
    <row r="425" spans="1:46" x14ac:dyDescent="0.15">
      <c r="A425">
        <v>36</v>
      </c>
      <c r="B425">
        <v>1</v>
      </c>
      <c r="C425">
        <v>8</v>
      </c>
      <c r="D425">
        <v>0</v>
      </c>
      <c r="E425" t="s">
        <v>24</v>
      </c>
      <c r="F425" t="s">
        <v>24</v>
      </c>
      <c r="G425">
        <v>1144</v>
      </c>
      <c r="H425">
        <v>0</v>
      </c>
      <c r="I425">
        <v>0</v>
      </c>
      <c r="J425">
        <v>0</v>
      </c>
      <c r="K425">
        <v>0</v>
      </c>
      <c r="L425" t="s">
        <v>24</v>
      </c>
      <c r="M425" t="s">
        <v>24</v>
      </c>
      <c r="N425" t="s">
        <v>24</v>
      </c>
      <c r="O425" t="s">
        <v>24</v>
      </c>
      <c r="P425" t="s">
        <v>24</v>
      </c>
      <c r="Q425" t="s">
        <v>24</v>
      </c>
      <c r="R425" t="s">
        <v>2815</v>
      </c>
      <c r="S425">
        <v>0</v>
      </c>
      <c r="T425" t="s">
        <v>130</v>
      </c>
      <c r="U425" t="s">
        <v>130</v>
      </c>
      <c r="V425" t="s">
        <v>130</v>
      </c>
      <c r="W425" t="s">
        <v>24</v>
      </c>
      <c r="X425" t="s">
        <v>24</v>
      </c>
      <c r="Y425" t="s">
        <v>24</v>
      </c>
      <c r="Z425">
        <v>3</v>
      </c>
      <c r="AA425" t="s">
        <v>24</v>
      </c>
      <c r="AB425" t="s">
        <v>24</v>
      </c>
      <c r="AC425" t="s">
        <v>24</v>
      </c>
      <c r="AD425" t="s">
        <v>24</v>
      </c>
      <c r="AE425" t="s">
        <v>24</v>
      </c>
      <c r="AF425">
        <v>0</v>
      </c>
      <c r="AG425">
        <v>27</v>
      </c>
      <c r="AH425" t="s">
        <v>24</v>
      </c>
      <c r="AI425">
        <v>0</v>
      </c>
      <c r="AJ425" t="s">
        <v>24</v>
      </c>
      <c r="AK425" t="s">
        <v>24</v>
      </c>
      <c r="AL425" t="s">
        <v>24</v>
      </c>
      <c r="AM425" t="s">
        <v>24</v>
      </c>
      <c r="AN425" t="s">
        <v>24</v>
      </c>
      <c r="AO425" t="s">
        <v>24</v>
      </c>
      <c r="AP425" t="s">
        <v>24</v>
      </c>
      <c r="AQ425" t="s">
        <v>24</v>
      </c>
      <c r="AR425" t="s">
        <v>24</v>
      </c>
      <c r="AS425" t="s">
        <v>24</v>
      </c>
      <c r="AT425" t="s">
        <v>24</v>
      </c>
    </row>
    <row r="426" spans="1:46" x14ac:dyDescent="0.15">
      <c r="A426">
        <v>36</v>
      </c>
      <c r="B426">
        <v>2</v>
      </c>
      <c r="C426">
        <v>1</v>
      </c>
      <c r="D426">
        <v>0</v>
      </c>
      <c r="G426">
        <v>1531</v>
      </c>
      <c r="H426">
        <v>0</v>
      </c>
      <c r="I426">
        <v>0</v>
      </c>
      <c r="J426">
        <v>0</v>
      </c>
      <c r="K426">
        <v>0</v>
      </c>
      <c r="R426" t="s">
        <v>2816</v>
      </c>
      <c r="S426">
        <v>0</v>
      </c>
      <c r="W426" t="s">
        <v>24</v>
      </c>
      <c r="Z426">
        <v>3</v>
      </c>
      <c r="AB426" t="s">
        <v>24</v>
      </c>
      <c r="AC426" t="s">
        <v>24</v>
      </c>
      <c r="AD426" t="s">
        <v>24</v>
      </c>
      <c r="AE426" t="s">
        <v>24</v>
      </c>
      <c r="AF426">
        <v>0</v>
      </c>
      <c r="AG426">
        <v>27</v>
      </c>
      <c r="AH426" t="s">
        <v>24</v>
      </c>
      <c r="AI426">
        <v>0</v>
      </c>
      <c r="AJ426" t="s">
        <v>24</v>
      </c>
      <c r="AK426" t="s">
        <v>24</v>
      </c>
      <c r="AL426" t="s">
        <v>24</v>
      </c>
      <c r="AM426" t="s">
        <v>24</v>
      </c>
      <c r="AN426" t="s">
        <v>24</v>
      </c>
      <c r="AO426" t="s">
        <v>24</v>
      </c>
      <c r="AP426" t="s">
        <v>24</v>
      </c>
      <c r="AQ426" t="s">
        <v>24</v>
      </c>
      <c r="AR426" t="s">
        <v>24</v>
      </c>
      <c r="AS426" t="s">
        <v>24</v>
      </c>
      <c r="AT426" t="s">
        <v>24</v>
      </c>
    </row>
    <row r="427" spans="1:46" x14ac:dyDescent="0.15">
      <c r="A427">
        <v>36</v>
      </c>
      <c r="B427">
        <v>2</v>
      </c>
      <c r="C427">
        <v>2</v>
      </c>
      <c r="D427">
        <v>0</v>
      </c>
      <c r="G427">
        <v>1236</v>
      </c>
      <c r="H427">
        <v>0</v>
      </c>
      <c r="I427">
        <v>0</v>
      </c>
      <c r="J427">
        <v>0</v>
      </c>
      <c r="K427">
        <v>0</v>
      </c>
      <c r="R427" t="s">
        <v>2655</v>
      </c>
      <c r="S427">
        <v>0</v>
      </c>
      <c r="W427" t="s">
        <v>24</v>
      </c>
      <c r="Z427">
        <v>3</v>
      </c>
      <c r="AB427" t="s">
        <v>24</v>
      </c>
      <c r="AC427" t="s">
        <v>24</v>
      </c>
      <c r="AD427" t="s">
        <v>24</v>
      </c>
      <c r="AE427" t="s">
        <v>24</v>
      </c>
      <c r="AF427">
        <v>0</v>
      </c>
      <c r="AG427">
        <v>27</v>
      </c>
      <c r="AH427" t="s">
        <v>24</v>
      </c>
      <c r="AI427">
        <v>0</v>
      </c>
      <c r="AJ427" t="s">
        <v>24</v>
      </c>
      <c r="AK427" t="s">
        <v>24</v>
      </c>
      <c r="AL427" t="s">
        <v>24</v>
      </c>
      <c r="AM427" t="s">
        <v>24</v>
      </c>
      <c r="AN427" t="s">
        <v>24</v>
      </c>
      <c r="AO427" t="s">
        <v>24</v>
      </c>
      <c r="AP427" t="s">
        <v>24</v>
      </c>
      <c r="AQ427" t="s">
        <v>24</v>
      </c>
      <c r="AR427" t="s">
        <v>24</v>
      </c>
      <c r="AS427" t="s">
        <v>24</v>
      </c>
      <c r="AT427" t="s">
        <v>24</v>
      </c>
    </row>
    <row r="428" spans="1:46" x14ac:dyDescent="0.15">
      <c r="A428">
        <v>36</v>
      </c>
      <c r="B428">
        <v>2</v>
      </c>
      <c r="C428">
        <v>3</v>
      </c>
      <c r="D428">
        <v>0</v>
      </c>
      <c r="G428">
        <v>12</v>
      </c>
      <c r="H428">
        <v>0</v>
      </c>
      <c r="I428">
        <v>0</v>
      </c>
      <c r="J428">
        <v>0</v>
      </c>
      <c r="K428">
        <v>0</v>
      </c>
      <c r="R428" t="s">
        <v>2817</v>
      </c>
      <c r="S428">
        <v>0</v>
      </c>
      <c r="W428" t="s">
        <v>24</v>
      </c>
      <c r="Z428">
        <v>3</v>
      </c>
      <c r="AB428" t="s">
        <v>24</v>
      </c>
      <c r="AC428" t="s">
        <v>24</v>
      </c>
      <c r="AD428" t="s">
        <v>24</v>
      </c>
      <c r="AE428" t="s">
        <v>24</v>
      </c>
      <c r="AF428">
        <v>0</v>
      </c>
      <c r="AG428">
        <v>27</v>
      </c>
      <c r="AH428" t="s">
        <v>24</v>
      </c>
      <c r="AI428">
        <v>0</v>
      </c>
      <c r="AJ428" t="s">
        <v>24</v>
      </c>
      <c r="AK428" t="s">
        <v>24</v>
      </c>
      <c r="AL428" t="s">
        <v>24</v>
      </c>
      <c r="AM428" t="s">
        <v>24</v>
      </c>
      <c r="AN428" t="s">
        <v>24</v>
      </c>
      <c r="AO428" t="s">
        <v>24</v>
      </c>
      <c r="AP428" t="s">
        <v>24</v>
      </c>
      <c r="AQ428" t="s">
        <v>24</v>
      </c>
      <c r="AR428" t="s">
        <v>24</v>
      </c>
      <c r="AS428" t="s">
        <v>24</v>
      </c>
      <c r="AT428" t="s">
        <v>24</v>
      </c>
    </row>
    <row r="429" spans="1:46" x14ac:dyDescent="0.15">
      <c r="A429">
        <v>36</v>
      </c>
      <c r="B429">
        <v>2</v>
      </c>
      <c r="C429">
        <v>4</v>
      </c>
      <c r="D429">
        <v>0</v>
      </c>
      <c r="G429">
        <v>1137</v>
      </c>
      <c r="H429">
        <v>0</v>
      </c>
      <c r="I429">
        <v>0</v>
      </c>
      <c r="J429">
        <v>0</v>
      </c>
      <c r="K429">
        <v>0</v>
      </c>
      <c r="R429" t="s">
        <v>2818</v>
      </c>
      <c r="S429">
        <v>0</v>
      </c>
      <c r="W429" t="s">
        <v>24</v>
      </c>
      <c r="Z429">
        <v>3</v>
      </c>
      <c r="AB429" t="s">
        <v>24</v>
      </c>
      <c r="AC429" t="s">
        <v>24</v>
      </c>
      <c r="AD429" t="s">
        <v>24</v>
      </c>
      <c r="AE429" t="s">
        <v>24</v>
      </c>
      <c r="AF429">
        <v>0</v>
      </c>
      <c r="AG429">
        <v>27</v>
      </c>
      <c r="AH429" t="s">
        <v>24</v>
      </c>
      <c r="AI429">
        <v>0</v>
      </c>
      <c r="AJ429" t="s">
        <v>24</v>
      </c>
      <c r="AK429" t="s">
        <v>24</v>
      </c>
      <c r="AL429" t="s">
        <v>24</v>
      </c>
      <c r="AM429" t="s">
        <v>24</v>
      </c>
      <c r="AN429" t="s">
        <v>24</v>
      </c>
      <c r="AO429" t="s">
        <v>24</v>
      </c>
      <c r="AP429" t="s">
        <v>24</v>
      </c>
      <c r="AQ429" t="s">
        <v>24</v>
      </c>
      <c r="AR429" t="s">
        <v>24</v>
      </c>
      <c r="AS429" t="s">
        <v>24</v>
      </c>
      <c r="AT429" t="s">
        <v>24</v>
      </c>
    </row>
    <row r="430" spans="1:46" x14ac:dyDescent="0.15">
      <c r="A430">
        <v>36</v>
      </c>
      <c r="B430">
        <v>2</v>
      </c>
      <c r="C430">
        <v>5</v>
      </c>
      <c r="D430">
        <v>0</v>
      </c>
      <c r="G430">
        <v>60</v>
      </c>
      <c r="H430">
        <v>0</v>
      </c>
      <c r="I430">
        <v>0</v>
      </c>
      <c r="J430">
        <v>0</v>
      </c>
      <c r="K430">
        <v>0</v>
      </c>
      <c r="R430" t="s">
        <v>2819</v>
      </c>
      <c r="S430">
        <v>0</v>
      </c>
      <c r="W430" t="s">
        <v>24</v>
      </c>
      <c r="Z430">
        <v>3</v>
      </c>
      <c r="AB430" t="s">
        <v>24</v>
      </c>
      <c r="AC430" t="s">
        <v>24</v>
      </c>
      <c r="AD430" t="s">
        <v>24</v>
      </c>
      <c r="AE430" t="s">
        <v>24</v>
      </c>
      <c r="AF430">
        <v>0</v>
      </c>
      <c r="AG430">
        <v>27</v>
      </c>
      <c r="AH430" t="s">
        <v>24</v>
      </c>
      <c r="AI430">
        <v>0</v>
      </c>
      <c r="AJ430" t="s">
        <v>24</v>
      </c>
      <c r="AK430" t="s">
        <v>24</v>
      </c>
      <c r="AL430" t="s">
        <v>24</v>
      </c>
      <c r="AM430" t="s">
        <v>24</v>
      </c>
      <c r="AN430" t="s">
        <v>24</v>
      </c>
      <c r="AO430" t="s">
        <v>24</v>
      </c>
      <c r="AP430" t="s">
        <v>24</v>
      </c>
      <c r="AQ430" t="s">
        <v>24</v>
      </c>
      <c r="AR430" t="s">
        <v>24</v>
      </c>
      <c r="AS430" t="s">
        <v>24</v>
      </c>
      <c r="AT430" t="s">
        <v>24</v>
      </c>
    </row>
    <row r="431" spans="1:46" x14ac:dyDescent="0.15">
      <c r="A431">
        <v>36</v>
      </c>
      <c r="B431">
        <v>2</v>
      </c>
      <c r="C431">
        <v>6</v>
      </c>
      <c r="D431">
        <v>0</v>
      </c>
      <c r="G431">
        <v>1120</v>
      </c>
      <c r="H431">
        <v>0</v>
      </c>
      <c r="I431">
        <v>0</v>
      </c>
      <c r="J431">
        <v>0</v>
      </c>
      <c r="K431">
        <v>0</v>
      </c>
      <c r="R431" t="s">
        <v>2820</v>
      </c>
      <c r="S431">
        <v>0</v>
      </c>
      <c r="W431" t="s">
        <v>24</v>
      </c>
      <c r="Z431">
        <v>3</v>
      </c>
      <c r="AB431" t="s">
        <v>24</v>
      </c>
      <c r="AC431" t="s">
        <v>24</v>
      </c>
      <c r="AD431" t="s">
        <v>24</v>
      </c>
      <c r="AE431" t="s">
        <v>24</v>
      </c>
      <c r="AF431">
        <v>0</v>
      </c>
      <c r="AG431">
        <v>27</v>
      </c>
      <c r="AH431" t="s">
        <v>24</v>
      </c>
      <c r="AI431">
        <v>0</v>
      </c>
      <c r="AJ431" t="s">
        <v>24</v>
      </c>
      <c r="AK431" t="s">
        <v>24</v>
      </c>
      <c r="AL431" t="s">
        <v>24</v>
      </c>
      <c r="AM431" t="s">
        <v>24</v>
      </c>
      <c r="AN431" t="s">
        <v>24</v>
      </c>
      <c r="AO431" t="s">
        <v>24</v>
      </c>
      <c r="AP431" t="s">
        <v>24</v>
      </c>
      <c r="AQ431" t="s">
        <v>24</v>
      </c>
      <c r="AR431" t="s">
        <v>24</v>
      </c>
      <c r="AS431" t="s">
        <v>24</v>
      </c>
      <c r="AT431" t="s">
        <v>24</v>
      </c>
    </row>
    <row r="432" spans="1:46" x14ac:dyDescent="0.15">
      <c r="A432">
        <v>36</v>
      </c>
      <c r="B432">
        <v>2</v>
      </c>
      <c r="C432">
        <v>7</v>
      </c>
      <c r="D432">
        <v>0</v>
      </c>
      <c r="G432">
        <v>1520</v>
      </c>
      <c r="H432">
        <v>0</v>
      </c>
      <c r="I432">
        <v>0</v>
      </c>
      <c r="J432">
        <v>0</v>
      </c>
      <c r="K432">
        <v>0</v>
      </c>
      <c r="R432" t="s">
        <v>2821</v>
      </c>
      <c r="S432">
        <v>0</v>
      </c>
      <c r="W432" t="s">
        <v>24</v>
      </c>
      <c r="Z432">
        <v>3</v>
      </c>
      <c r="AB432" t="s">
        <v>24</v>
      </c>
      <c r="AC432" t="s">
        <v>24</v>
      </c>
      <c r="AD432" t="s">
        <v>24</v>
      </c>
      <c r="AE432" t="s">
        <v>24</v>
      </c>
      <c r="AF432">
        <v>0</v>
      </c>
      <c r="AG432">
        <v>27</v>
      </c>
      <c r="AH432" t="s">
        <v>24</v>
      </c>
      <c r="AI432">
        <v>0</v>
      </c>
      <c r="AJ432" t="s">
        <v>24</v>
      </c>
      <c r="AK432" t="s">
        <v>24</v>
      </c>
      <c r="AL432" t="s">
        <v>24</v>
      </c>
      <c r="AM432" t="s">
        <v>24</v>
      </c>
      <c r="AN432" t="s">
        <v>24</v>
      </c>
      <c r="AO432" t="s">
        <v>24</v>
      </c>
      <c r="AP432" t="s">
        <v>24</v>
      </c>
      <c r="AQ432" t="s">
        <v>24</v>
      </c>
      <c r="AR432" t="s">
        <v>24</v>
      </c>
      <c r="AS432" t="s">
        <v>24</v>
      </c>
      <c r="AT432" t="s">
        <v>24</v>
      </c>
    </row>
    <row r="433" spans="1:46" x14ac:dyDescent="0.15">
      <c r="A433">
        <v>36</v>
      </c>
      <c r="B433">
        <v>2</v>
      </c>
      <c r="C433">
        <v>8</v>
      </c>
      <c r="D433">
        <v>0</v>
      </c>
      <c r="G433">
        <v>64</v>
      </c>
      <c r="H433">
        <v>0</v>
      </c>
      <c r="I433">
        <v>0</v>
      </c>
      <c r="J433">
        <v>0</v>
      </c>
      <c r="K433">
        <v>0</v>
      </c>
      <c r="R433" t="s">
        <v>2822</v>
      </c>
      <c r="S433">
        <v>0</v>
      </c>
      <c r="W433" t="s">
        <v>24</v>
      </c>
      <c r="Z433">
        <v>3</v>
      </c>
      <c r="AB433" t="s">
        <v>24</v>
      </c>
      <c r="AC433" t="s">
        <v>24</v>
      </c>
      <c r="AD433" t="s">
        <v>24</v>
      </c>
      <c r="AE433" t="s">
        <v>24</v>
      </c>
      <c r="AF433">
        <v>0</v>
      </c>
      <c r="AG433">
        <v>27</v>
      </c>
      <c r="AH433" t="s">
        <v>24</v>
      </c>
      <c r="AI433">
        <v>0</v>
      </c>
      <c r="AJ433" t="s">
        <v>24</v>
      </c>
      <c r="AK433" t="s">
        <v>24</v>
      </c>
      <c r="AL433" t="s">
        <v>24</v>
      </c>
      <c r="AM433" t="s">
        <v>24</v>
      </c>
      <c r="AN433" t="s">
        <v>24</v>
      </c>
      <c r="AO433" t="s">
        <v>24</v>
      </c>
      <c r="AP433" t="s">
        <v>24</v>
      </c>
      <c r="AQ433" t="s">
        <v>24</v>
      </c>
      <c r="AR433" t="s">
        <v>24</v>
      </c>
      <c r="AS433" t="s">
        <v>24</v>
      </c>
      <c r="AT433" t="s">
        <v>24</v>
      </c>
    </row>
    <row r="434" spans="1:46" x14ac:dyDescent="0.15">
      <c r="A434">
        <v>37</v>
      </c>
      <c r="B434">
        <v>1</v>
      </c>
      <c r="C434">
        <v>1</v>
      </c>
      <c r="D434">
        <v>0</v>
      </c>
      <c r="E434" t="s">
        <v>24</v>
      </c>
      <c r="F434" t="s">
        <v>24</v>
      </c>
      <c r="G434">
        <v>1104</v>
      </c>
      <c r="H434">
        <v>0</v>
      </c>
      <c r="I434">
        <v>0</v>
      </c>
      <c r="J434">
        <v>0</v>
      </c>
      <c r="K434">
        <v>0</v>
      </c>
      <c r="L434" t="s">
        <v>24</v>
      </c>
      <c r="M434" t="s">
        <v>24</v>
      </c>
      <c r="N434" t="s">
        <v>24</v>
      </c>
      <c r="O434" t="s">
        <v>24</v>
      </c>
      <c r="P434" t="s">
        <v>24</v>
      </c>
      <c r="Q434" t="s">
        <v>24</v>
      </c>
      <c r="R434" t="s">
        <v>2823</v>
      </c>
      <c r="S434">
        <v>0</v>
      </c>
      <c r="T434" t="s">
        <v>130</v>
      </c>
      <c r="U434" t="s">
        <v>130</v>
      </c>
      <c r="V434" t="s">
        <v>130</v>
      </c>
      <c r="W434" t="s">
        <v>24</v>
      </c>
      <c r="X434" t="s">
        <v>24</v>
      </c>
      <c r="Y434" t="s">
        <v>24</v>
      </c>
      <c r="Z434">
        <v>3</v>
      </c>
      <c r="AA434" t="s">
        <v>24</v>
      </c>
      <c r="AB434" t="s">
        <v>24</v>
      </c>
      <c r="AC434" t="s">
        <v>24</v>
      </c>
      <c r="AD434" t="s">
        <v>24</v>
      </c>
      <c r="AE434" t="s">
        <v>24</v>
      </c>
      <c r="AF434">
        <v>0</v>
      </c>
      <c r="AG434">
        <v>28</v>
      </c>
      <c r="AH434" t="s">
        <v>24</v>
      </c>
      <c r="AI434">
        <v>0</v>
      </c>
      <c r="AJ434" t="s">
        <v>24</v>
      </c>
      <c r="AK434" t="s">
        <v>24</v>
      </c>
      <c r="AL434" t="s">
        <v>24</v>
      </c>
      <c r="AM434" t="s">
        <v>24</v>
      </c>
      <c r="AN434" t="s">
        <v>24</v>
      </c>
      <c r="AO434" t="s">
        <v>24</v>
      </c>
      <c r="AP434" t="s">
        <v>24</v>
      </c>
      <c r="AQ434" t="s">
        <v>24</v>
      </c>
      <c r="AR434" t="s">
        <v>24</v>
      </c>
      <c r="AS434" t="s">
        <v>24</v>
      </c>
      <c r="AT434" t="s">
        <v>24</v>
      </c>
    </row>
    <row r="435" spans="1:46" x14ac:dyDescent="0.15">
      <c r="A435">
        <v>37</v>
      </c>
      <c r="B435">
        <v>1</v>
      </c>
      <c r="C435">
        <v>2</v>
      </c>
      <c r="D435">
        <v>0</v>
      </c>
      <c r="E435" t="s">
        <v>24</v>
      </c>
      <c r="F435" t="s">
        <v>24</v>
      </c>
      <c r="G435">
        <v>85</v>
      </c>
      <c r="H435">
        <v>0</v>
      </c>
      <c r="I435">
        <v>0</v>
      </c>
      <c r="J435">
        <v>0</v>
      </c>
      <c r="K435">
        <v>0</v>
      </c>
      <c r="L435" t="s">
        <v>24</v>
      </c>
      <c r="M435" t="s">
        <v>24</v>
      </c>
      <c r="N435" t="s">
        <v>24</v>
      </c>
      <c r="O435" t="s">
        <v>24</v>
      </c>
      <c r="P435" t="s">
        <v>24</v>
      </c>
      <c r="Q435" t="s">
        <v>24</v>
      </c>
      <c r="R435" t="s">
        <v>175</v>
      </c>
      <c r="S435">
        <v>0</v>
      </c>
      <c r="T435" t="s">
        <v>130</v>
      </c>
      <c r="U435" t="s">
        <v>130</v>
      </c>
      <c r="V435" t="s">
        <v>130</v>
      </c>
      <c r="W435" t="s">
        <v>24</v>
      </c>
      <c r="X435" t="s">
        <v>24</v>
      </c>
      <c r="Y435" t="s">
        <v>24</v>
      </c>
      <c r="Z435">
        <v>3</v>
      </c>
      <c r="AA435" t="s">
        <v>24</v>
      </c>
      <c r="AB435" t="s">
        <v>24</v>
      </c>
      <c r="AC435" t="s">
        <v>24</v>
      </c>
      <c r="AD435" t="s">
        <v>24</v>
      </c>
      <c r="AE435" t="s">
        <v>24</v>
      </c>
      <c r="AF435">
        <v>0</v>
      </c>
      <c r="AG435">
        <v>28</v>
      </c>
      <c r="AH435" t="s">
        <v>24</v>
      </c>
      <c r="AI435">
        <v>0</v>
      </c>
      <c r="AJ435" t="s">
        <v>24</v>
      </c>
      <c r="AK435" t="s">
        <v>24</v>
      </c>
      <c r="AL435" t="s">
        <v>24</v>
      </c>
      <c r="AM435" t="s">
        <v>24</v>
      </c>
      <c r="AN435" t="s">
        <v>24</v>
      </c>
      <c r="AO435" t="s">
        <v>24</v>
      </c>
      <c r="AP435" t="s">
        <v>24</v>
      </c>
      <c r="AQ435" t="s">
        <v>24</v>
      </c>
      <c r="AR435" t="s">
        <v>24</v>
      </c>
      <c r="AS435" t="s">
        <v>24</v>
      </c>
      <c r="AT435" t="s">
        <v>24</v>
      </c>
    </row>
    <row r="436" spans="1:46" x14ac:dyDescent="0.15">
      <c r="A436">
        <v>37</v>
      </c>
      <c r="B436">
        <v>1</v>
      </c>
      <c r="C436">
        <v>3</v>
      </c>
      <c r="D436">
        <v>0</v>
      </c>
      <c r="E436" t="s">
        <v>24</v>
      </c>
      <c r="F436" t="s">
        <v>24</v>
      </c>
      <c r="G436">
        <v>1033</v>
      </c>
      <c r="H436">
        <v>0</v>
      </c>
      <c r="I436">
        <v>0</v>
      </c>
      <c r="J436">
        <v>0</v>
      </c>
      <c r="K436">
        <v>0</v>
      </c>
      <c r="L436" t="s">
        <v>24</v>
      </c>
      <c r="M436" t="s">
        <v>24</v>
      </c>
      <c r="N436" t="s">
        <v>24</v>
      </c>
      <c r="O436" t="s">
        <v>24</v>
      </c>
      <c r="P436" t="s">
        <v>24</v>
      </c>
      <c r="Q436" t="s">
        <v>24</v>
      </c>
      <c r="R436" t="s">
        <v>2824</v>
      </c>
      <c r="S436">
        <v>0</v>
      </c>
      <c r="T436" t="s">
        <v>130</v>
      </c>
      <c r="U436" t="s">
        <v>130</v>
      </c>
      <c r="V436" t="s">
        <v>130</v>
      </c>
      <c r="W436" t="s">
        <v>24</v>
      </c>
      <c r="X436" t="s">
        <v>24</v>
      </c>
      <c r="Y436" t="s">
        <v>24</v>
      </c>
      <c r="Z436">
        <v>3</v>
      </c>
      <c r="AA436" t="s">
        <v>24</v>
      </c>
      <c r="AB436" t="s">
        <v>24</v>
      </c>
      <c r="AC436" t="s">
        <v>24</v>
      </c>
      <c r="AD436" t="s">
        <v>24</v>
      </c>
      <c r="AE436" t="s">
        <v>24</v>
      </c>
      <c r="AF436">
        <v>0</v>
      </c>
      <c r="AG436">
        <v>28</v>
      </c>
      <c r="AH436" t="s">
        <v>24</v>
      </c>
      <c r="AI436">
        <v>0</v>
      </c>
      <c r="AJ436" t="s">
        <v>24</v>
      </c>
      <c r="AK436" t="s">
        <v>24</v>
      </c>
      <c r="AL436" t="s">
        <v>24</v>
      </c>
      <c r="AM436" t="s">
        <v>24</v>
      </c>
      <c r="AN436" t="s">
        <v>24</v>
      </c>
      <c r="AO436" t="s">
        <v>24</v>
      </c>
      <c r="AP436" t="s">
        <v>24</v>
      </c>
      <c r="AQ436" t="s">
        <v>24</v>
      </c>
      <c r="AR436" t="s">
        <v>24</v>
      </c>
      <c r="AS436" t="s">
        <v>24</v>
      </c>
      <c r="AT436" t="s">
        <v>24</v>
      </c>
    </row>
    <row r="437" spans="1:46" x14ac:dyDescent="0.15">
      <c r="A437">
        <v>37</v>
      </c>
      <c r="B437">
        <v>1</v>
      </c>
      <c r="C437">
        <v>4</v>
      </c>
      <c r="D437">
        <v>0</v>
      </c>
      <c r="E437" t="s">
        <v>24</v>
      </c>
      <c r="F437" t="s">
        <v>24</v>
      </c>
      <c r="G437">
        <v>71</v>
      </c>
      <c r="H437">
        <v>0</v>
      </c>
      <c r="I437">
        <v>0</v>
      </c>
      <c r="J437">
        <v>0</v>
      </c>
      <c r="K437">
        <v>0</v>
      </c>
      <c r="L437" t="s">
        <v>24</v>
      </c>
      <c r="M437" t="s">
        <v>24</v>
      </c>
      <c r="N437" t="s">
        <v>24</v>
      </c>
      <c r="O437" t="s">
        <v>24</v>
      </c>
      <c r="P437" t="s">
        <v>24</v>
      </c>
      <c r="Q437" t="s">
        <v>24</v>
      </c>
      <c r="R437" t="s">
        <v>2825</v>
      </c>
      <c r="S437">
        <v>0</v>
      </c>
      <c r="T437" t="s">
        <v>130</v>
      </c>
      <c r="U437" t="s">
        <v>130</v>
      </c>
      <c r="V437" t="s">
        <v>130</v>
      </c>
      <c r="W437" t="s">
        <v>24</v>
      </c>
      <c r="X437" t="s">
        <v>24</v>
      </c>
      <c r="Y437" t="s">
        <v>24</v>
      </c>
      <c r="Z437">
        <v>3</v>
      </c>
      <c r="AA437" t="s">
        <v>24</v>
      </c>
      <c r="AB437" t="s">
        <v>24</v>
      </c>
      <c r="AC437" t="s">
        <v>24</v>
      </c>
      <c r="AD437" t="s">
        <v>24</v>
      </c>
      <c r="AE437" t="s">
        <v>24</v>
      </c>
      <c r="AF437">
        <v>0</v>
      </c>
      <c r="AG437">
        <v>28</v>
      </c>
      <c r="AH437" t="s">
        <v>24</v>
      </c>
      <c r="AI437">
        <v>0</v>
      </c>
      <c r="AJ437" t="s">
        <v>24</v>
      </c>
      <c r="AK437" t="s">
        <v>24</v>
      </c>
      <c r="AL437" t="s">
        <v>24</v>
      </c>
      <c r="AM437" t="s">
        <v>24</v>
      </c>
      <c r="AN437" t="s">
        <v>24</v>
      </c>
      <c r="AO437" t="s">
        <v>24</v>
      </c>
      <c r="AP437" t="s">
        <v>24</v>
      </c>
      <c r="AQ437" t="s">
        <v>24</v>
      </c>
      <c r="AR437" t="s">
        <v>24</v>
      </c>
      <c r="AS437" t="s">
        <v>24</v>
      </c>
      <c r="AT437" t="s">
        <v>24</v>
      </c>
    </row>
    <row r="438" spans="1:46" x14ac:dyDescent="0.15">
      <c r="A438">
        <v>37</v>
      </c>
      <c r="B438">
        <v>1</v>
      </c>
      <c r="C438">
        <v>5</v>
      </c>
      <c r="D438">
        <v>0</v>
      </c>
      <c r="E438" t="s">
        <v>24</v>
      </c>
      <c r="F438" t="s">
        <v>24</v>
      </c>
      <c r="G438">
        <v>1036</v>
      </c>
      <c r="H438">
        <v>0</v>
      </c>
      <c r="I438">
        <v>0</v>
      </c>
      <c r="J438">
        <v>0</v>
      </c>
      <c r="K438">
        <v>0</v>
      </c>
      <c r="L438" t="s">
        <v>24</v>
      </c>
      <c r="M438" t="s">
        <v>24</v>
      </c>
      <c r="N438" t="s">
        <v>24</v>
      </c>
      <c r="O438" t="s">
        <v>24</v>
      </c>
      <c r="P438" t="s">
        <v>24</v>
      </c>
      <c r="Q438" t="s">
        <v>24</v>
      </c>
      <c r="R438" t="s">
        <v>2646</v>
      </c>
      <c r="S438">
        <v>0</v>
      </c>
      <c r="T438" t="s">
        <v>130</v>
      </c>
      <c r="U438" t="s">
        <v>130</v>
      </c>
      <c r="V438" t="s">
        <v>130</v>
      </c>
      <c r="W438" t="s">
        <v>24</v>
      </c>
      <c r="X438" t="s">
        <v>24</v>
      </c>
      <c r="Y438" t="s">
        <v>24</v>
      </c>
      <c r="Z438">
        <v>3</v>
      </c>
      <c r="AA438" t="s">
        <v>24</v>
      </c>
      <c r="AB438" t="s">
        <v>24</v>
      </c>
      <c r="AC438" t="s">
        <v>24</v>
      </c>
      <c r="AD438" t="s">
        <v>24</v>
      </c>
      <c r="AE438" t="s">
        <v>24</v>
      </c>
      <c r="AF438">
        <v>0</v>
      </c>
      <c r="AG438">
        <v>28</v>
      </c>
      <c r="AH438" t="s">
        <v>24</v>
      </c>
      <c r="AI438">
        <v>0</v>
      </c>
      <c r="AJ438" t="s">
        <v>24</v>
      </c>
      <c r="AK438" t="s">
        <v>24</v>
      </c>
      <c r="AL438" t="s">
        <v>24</v>
      </c>
      <c r="AM438" t="s">
        <v>24</v>
      </c>
      <c r="AN438" t="s">
        <v>24</v>
      </c>
      <c r="AO438" t="s">
        <v>24</v>
      </c>
      <c r="AP438" t="s">
        <v>24</v>
      </c>
      <c r="AQ438" t="s">
        <v>24</v>
      </c>
      <c r="AR438" t="s">
        <v>24</v>
      </c>
      <c r="AS438" t="s">
        <v>24</v>
      </c>
      <c r="AT438" t="s">
        <v>24</v>
      </c>
    </row>
    <row r="439" spans="1:46" x14ac:dyDescent="0.15">
      <c r="A439">
        <v>37</v>
      </c>
      <c r="B439">
        <v>1</v>
      </c>
      <c r="C439">
        <v>6</v>
      </c>
      <c r="D439">
        <v>0</v>
      </c>
      <c r="E439" t="s">
        <v>24</v>
      </c>
      <c r="F439" t="s">
        <v>24</v>
      </c>
      <c r="G439">
        <v>113</v>
      </c>
      <c r="H439">
        <v>0</v>
      </c>
      <c r="I439">
        <v>0</v>
      </c>
      <c r="J439">
        <v>0</v>
      </c>
      <c r="K439">
        <v>0</v>
      </c>
      <c r="L439" t="s">
        <v>24</v>
      </c>
      <c r="M439" t="s">
        <v>24</v>
      </c>
      <c r="N439" t="s">
        <v>24</v>
      </c>
      <c r="O439" t="s">
        <v>24</v>
      </c>
      <c r="P439" t="s">
        <v>24</v>
      </c>
      <c r="Q439" t="s">
        <v>24</v>
      </c>
      <c r="R439" t="s">
        <v>2826</v>
      </c>
      <c r="S439">
        <v>0</v>
      </c>
      <c r="T439" t="s">
        <v>130</v>
      </c>
      <c r="U439" t="s">
        <v>130</v>
      </c>
      <c r="V439" t="s">
        <v>130</v>
      </c>
      <c r="W439" t="s">
        <v>24</v>
      </c>
      <c r="X439" t="s">
        <v>24</v>
      </c>
      <c r="Y439" t="s">
        <v>24</v>
      </c>
      <c r="Z439">
        <v>3</v>
      </c>
      <c r="AA439" t="s">
        <v>24</v>
      </c>
      <c r="AB439" t="s">
        <v>24</v>
      </c>
      <c r="AC439" t="s">
        <v>24</v>
      </c>
      <c r="AD439" t="s">
        <v>24</v>
      </c>
      <c r="AE439" t="s">
        <v>24</v>
      </c>
      <c r="AF439">
        <v>0</v>
      </c>
      <c r="AG439">
        <v>28</v>
      </c>
      <c r="AH439" t="s">
        <v>24</v>
      </c>
      <c r="AI439">
        <v>0</v>
      </c>
      <c r="AJ439" t="s">
        <v>24</v>
      </c>
      <c r="AK439" t="s">
        <v>24</v>
      </c>
      <c r="AL439" t="s">
        <v>24</v>
      </c>
      <c r="AM439" t="s">
        <v>24</v>
      </c>
      <c r="AN439" t="s">
        <v>24</v>
      </c>
      <c r="AO439" t="s">
        <v>24</v>
      </c>
      <c r="AP439" t="s">
        <v>24</v>
      </c>
      <c r="AQ439" t="s">
        <v>24</v>
      </c>
      <c r="AR439" t="s">
        <v>24</v>
      </c>
      <c r="AS439" t="s">
        <v>24</v>
      </c>
      <c r="AT439" t="s">
        <v>24</v>
      </c>
    </row>
    <row r="440" spans="1:46" x14ac:dyDescent="0.15">
      <c r="A440">
        <v>37</v>
      </c>
      <c r="B440">
        <v>1</v>
      </c>
      <c r="C440">
        <v>7</v>
      </c>
      <c r="D440">
        <v>0</v>
      </c>
      <c r="E440" t="s">
        <v>24</v>
      </c>
      <c r="F440" t="s">
        <v>24</v>
      </c>
      <c r="G440">
        <v>21</v>
      </c>
      <c r="H440">
        <v>0</v>
      </c>
      <c r="I440">
        <v>0</v>
      </c>
      <c r="J440">
        <v>0</v>
      </c>
      <c r="K440">
        <v>0</v>
      </c>
      <c r="L440" t="s">
        <v>24</v>
      </c>
      <c r="M440" t="s">
        <v>24</v>
      </c>
      <c r="N440" t="s">
        <v>24</v>
      </c>
      <c r="O440" t="s">
        <v>24</v>
      </c>
      <c r="P440" t="s">
        <v>24</v>
      </c>
      <c r="Q440" t="s">
        <v>24</v>
      </c>
      <c r="R440" t="s">
        <v>2798</v>
      </c>
      <c r="S440">
        <v>0</v>
      </c>
      <c r="T440" t="s">
        <v>130</v>
      </c>
      <c r="U440" t="s">
        <v>130</v>
      </c>
      <c r="V440" t="s">
        <v>130</v>
      </c>
      <c r="W440" t="s">
        <v>24</v>
      </c>
      <c r="X440" t="s">
        <v>24</v>
      </c>
      <c r="Y440" t="s">
        <v>24</v>
      </c>
      <c r="Z440">
        <v>3</v>
      </c>
      <c r="AA440" t="s">
        <v>24</v>
      </c>
      <c r="AB440" t="s">
        <v>24</v>
      </c>
      <c r="AC440" t="s">
        <v>24</v>
      </c>
      <c r="AD440" t="s">
        <v>24</v>
      </c>
      <c r="AE440" t="s">
        <v>24</v>
      </c>
      <c r="AF440">
        <v>0</v>
      </c>
      <c r="AG440">
        <v>28</v>
      </c>
      <c r="AH440" t="s">
        <v>24</v>
      </c>
      <c r="AI440">
        <v>0</v>
      </c>
      <c r="AJ440" t="s">
        <v>24</v>
      </c>
      <c r="AK440" t="s">
        <v>24</v>
      </c>
      <c r="AL440" t="s">
        <v>24</v>
      </c>
      <c r="AM440" t="s">
        <v>24</v>
      </c>
      <c r="AN440" t="s">
        <v>24</v>
      </c>
      <c r="AO440" t="s">
        <v>24</v>
      </c>
      <c r="AP440" t="s">
        <v>24</v>
      </c>
      <c r="AQ440" t="s">
        <v>24</v>
      </c>
      <c r="AR440" t="s">
        <v>24</v>
      </c>
      <c r="AS440" t="s">
        <v>24</v>
      </c>
      <c r="AT440" t="s">
        <v>24</v>
      </c>
    </row>
    <row r="441" spans="1:46" x14ac:dyDescent="0.15">
      <c r="A441">
        <v>37</v>
      </c>
      <c r="B441">
        <v>1</v>
      </c>
      <c r="C441">
        <v>8</v>
      </c>
      <c r="D441">
        <v>0</v>
      </c>
      <c r="E441" t="s">
        <v>24</v>
      </c>
      <c r="F441" t="s">
        <v>24</v>
      </c>
      <c r="G441">
        <v>1515</v>
      </c>
      <c r="H441">
        <v>0</v>
      </c>
      <c r="I441">
        <v>0</v>
      </c>
      <c r="J441">
        <v>0</v>
      </c>
      <c r="K441">
        <v>0</v>
      </c>
      <c r="L441" t="s">
        <v>24</v>
      </c>
      <c r="M441" t="s">
        <v>24</v>
      </c>
      <c r="N441" t="s">
        <v>24</v>
      </c>
      <c r="O441" t="s">
        <v>24</v>
      </c>
      <c r="P441" t="s">
        <v>24</v>
      </c>
      <c r="Q441" t="s">
        <v>24</v>
      </c>
      <c r="R441" t="s">
        <v>2827</v>
      </c>
      <c r="S441">
        <v>0</v>
      </c>
      <c r="T441" t="s">
        <v>130</v>
      </c>
      <c r="U441" t="s">
        <v>130</v>
      </c>
      <c r="V441" t="s">
        <v>130</v>
      </c>
      <c r="W441" t="s">
        <v>24</v>
      </c>
      <c r="X441" t="s">
        <v>24</v>
      </c>
      <c r="Y441" t="s">
        <v>24</v>
      </c>
      <c r="Z441">
        <v>3</v>
      </c>
      <c r="AA441" t="s">
        <v>24</v>
      </c>
      <c r="AB441" t="s">
        <v>24</v>
      </c>
      <c r="AC441" t="s">
        <v>24</v>
      </c>
      <c r="AD441" t="s">
        <v>24</v>
      </c>
      <c r="AE441" t="s">
        <v>24</v>
      </c>
      <c r="AF441">
        <v>0</v>
      </c>
      <c r="AG441">
        <v>28</v>
      </c>
      <c r="AH441" t="s">
        <v>24</v>
      </c>
      <c r="AI441">
        <v>0</v>
      </c>
      <c r="AJ441" t="s">
        <v>24</v>
      </c>
      <c r="AK441" t="s">
        <v>24</v>
      </c>
      <c r="AL441" t="s">
        <v>24</v>
      </c>
      <c r="AM441" t="s">
        <v>24</v>
      </c>
      <c r="AN441" t="s">
        <v>24</v>
      </c>
      <c r="AO441" t="s">
        <v>24</v>
      </c>
      <c r="AP441" t="s">
        <v>24</v>
      </c>
      <c r="AQ441" t="s">
        <v>24</v>
      </c>
      <c r="AR441" t="s">
        <v>24</v>
      </c>
      <c r="AS441" t="s">
        <v>24</v>
      </c>
      <c r="AT441" t="s">
        <v>24</v>
      </c>
    </row>
    <row r="442" spans="1:46" x14ac:dyDescent="0.15">
      <c r="A442">
        <v>37</v>
      </c>
      <c r="B442">
        <v>2</v>
      </c>
      <c r="C442">
        <v>1</v>
      </c>
      <c r="D442">
        <v>0</v>
      </c>
      <c r="G442">
        <v>1105</v>
      </c>
      <c r="H442">
        <v>0</v>
      </c>
      <c r="I442">
        <v>0</v>
      </c>
      <c r="J442">
        <v>0</v>
      </c>
      <c r="K442">
        <v>0</v>
      </c>
      <c r="R442" t="s">
        <v>2828</v>
      </c>
      <c r="S442">
        <v>0</v>
      </c>
      <c r="W442" t="s">
        <v>24</v>
      </c>
      <c r="Z442">
        <v>3</v>
      </c>
      <c r="AB442" t="s">
        <v>24</v>
      </c>
      <c r="AC442" t="s">
        <v>24</v>
      </c>
      <c r="AD442" t="s">
        <v>24</v>
      </c>
      <c r="AE442" t="s">
        <v>24</v>
      </c>
      <c r="AF442">
        <v>0</v>
      </c>
      <c r="AG442">
        <v>28</v>
      </c>
      <c r="AH442" t="s">
        <v>24</v>
      </c>
      <c r="AI442">
        <v>0</v>
      </c>
      <c r="AJ442" t="s">
        <v>24</v>
      </c>
      <c r="AK442" t="s">
        <v>24</v>
      </c>
      <c r="AL442" t="s">
        <v>24</v>
      </c>
      <c r="AM442" t="s">
        <v>24</v>
      </c>
      <c r="AN442" t="s">
        <v>24</v>
      </c>
      <c r="AO442" t="s">
        <v>24</v>
      </c>
      <c r="AP442" t="s">
        <v>24</v>
      </c>
      <c r="AQ442" t="s">
        <v>24</v>
      </c>
      <c r="AR442" t="s">
        <v>24</v>
      </c>
      <c r="AS442" t="s">
        <v>24</v>
      </c>
      <c r="AT442" t="s">
        <v>24</v>
      </c>
    </row>
    <row r="443" spans="1:46" x14ac:dyDescent="0.15">
      <c r="A443">
        <v>37</v>
      </c>
      <c r="B443">
        <v>2</v>
      </c>
      <c r="C443">
        <v>2</v>
      </c>
      <c r="D443">
        <v>0</v>
      </c>
      <c r="G443">
        <v>1516</v>
      </c>
      <c r="H443">
        <v>0</v>
      </c>
      <c r="I443">
        <v>0</v>
      </c>
      <c r="J443">
        <v>0</v>
      </c>
      <c r="K443">
        <v>0</v>
      </c>
      <c r="R443" t="s">
        <v>2829</v>
      </c>
      <c r="S443">
        <v>0</v>
      </c>
      <c r="W443" t="s">
        <v>24</v>
      </c>
      <c r="Z443">
        <v>3</v>
      </c>
      <c r="AB443" t="s">
        <v>24</v>
      </c>
      <c r="AC443" t="s">
        <v>24</v>
      </c>
      <c r="AD443" t="s">
        <v>24</v>
      </c>
      <c r="AE443" t="s">
        <v>24</v>
      </c>
      <c r="AF443">
        <v>0</v>
      </c>
      <c r="AG443">
        <v>28</v>
      </c>
      <c r="AH443" t="s">
        <v>24</v>
      </c>
      <c r="AI443">
        <v>0</v>
      </c>
      <c r="AJ443" t="s">
        <v>24</v>
      </c>
      <c r="AK443" t="s">
        <v>24</v>
      </c>
      <c r="AL443" t="s">
        <v>24</v>
      </c>
      <c r="AM443" t="s">
        <v>24</v>
      </c>
      <c r="AN443" t="s">
        <v>24</v>
      </c>
      <c r="AO443" t="s">
        <v>24</v>
      </c>
      <c r="AP443" t="s">
        <v>24</v>
      </c>
      <c r="AQ443" t="s">
        <v>24</v>
      </c>
      <c r="AR443" t="s">
        <v>24</v>
      </c>
      <c r="AS443" t="s">
        <v>24</v>
      </c>
      <c r="AT443" t="s">
        <v>24</v>
      </c>
    </row>
    <row r="444" spans="1:46" x14ac:dyDescent="0.15">
      <c r="A444">
        <v>37</v>
      </c>
      <c r="B444">
        <v>2</v>
      </c>
      <c r="C444">
        <v>3</v>
      </c>
      <c r="D444">
        <v>0</v>
      </c>
      <c r="G444">
        <v>1102</v>
      </c>
      <c r="H444">
        <v>0</v>
      </c>
      <c r="I444">
        <v>0</v>
      </c>
      <c r="J444">
        <v>0</v>
      </c>
      <c r="K444">
        <v>0</v>
      </c>
      <c r="R444" t="s">
        <v>2830</v>
      </c>
      <c r="S444">
        <v>0</v>
      </c>
      <c r="W444" t="s">
        <v>24</v>
      </c>
      <c r="Z444">
        <v>3</v>
      </c>
      <c r="AB444" t="s">
        <v>24</v>
      </c>
      <c r="AC444" t="s">
        <v>24</v>
      </c>
      <c r="AD444" t="s">
        <v>24</v>
      </c>
      <c r="AE444" t="s">
        <v>24</v>
      </c>
      <c r="AF444">
        <v>0</v>
      </c>
      <c r="AG444">
        <v>28</v>
      </c>
      <c r="AH444" t="s">
        <v>24</v>
      </c>
      <c r="AI444">
        <v>0</v>
      </c>
      <c r="AJ444" t="s">
        <v>24</v>
      </c>
      <c r="AK444" t="s">
        <v>24</v>
      </c>
      <c r="AL444" t="s">
        <v>24</v>
      </c>
      <c r="AM444" t="s">
        <v>24</v>
      </c>
      <c r="AN444" t="s">
        <v>24</v>
      </c>
      <c r="AO444" t="s">
        <v>24</v>
      </c>
      <c r="AP444" t="s">
        <v>24</v>
      </c>
      <c r="AQ444" t="s">
        <v>24</v>
      </c>
      <c r="AR444" t="s">
        <v>24</v>
      </c>
      <c r="AS444" t="s">
        <v>24</v>
      </c>
      <c r="AT444" t="s">
        <v>24</v>
      </c>
    </row>
    <row r="445" spans="1:46" x14ac:dyDescent="0.15">
      <c r="A445">
        <v>37</v>
      </c>
      <c r="B445">
        <v>2</v>
      </c>
      <c r="C445">
        <v>4</v>
      </c>
      <c r="D445">
        <v>0</v>
      </c>
      <c r="G445">
        <v>1100</v>
      </c>
      <c r="H445">
        <v>0</v>
      </c>
      <c r="I445">
        <v>0</v>
      </c>
      <c r="J445">
        <v>0</v>
      </c>
      <c r="K445">
        <v>0</v>
      </c>
      <c r="R445" t="s">
        <v>2831</v>
      </c>
      <c r="S445">
        <v>0</v>
      </c>
      <c r="W445" t="s">
        <v>24</v>
      </c>
      <c r="Z445">
        <v>3</v>
      </c>
      <c r="AB445" t="s">
        <v>24</v>
      </c>
      <c r="AC445" t="s">
        <v>24</v>
      </c>
      <c r="AD445" t="s">
        <v>24</v>
      </c>
      <c r="AE445" t="s">
        <v>24</v>
      </c>
      <c r="AF445">
        <v>0</v>
      </c>
      <c r="AG445">
        <v>28</v>
      </c>
      <c r="AH445" t="s">
        <v>24</v>
      </c>
      <c r="AI445">
        <v>0</v>
      </c>
      <c r="AJ445" t="s">
        <v>24</v>
      </c>
      <c r="AK445" t="s">
        <v>24</v>
      </c>
      <c r="AL445" t="s">
        <v>24</v>
      </c>
      <c r="AM445" t="s">
        <v>24</v>
      </c>
      <c r="AN445" t="s">
        <v>24</v>
      </c>
      <c r="AO445" t="s">
        <v>24</v>
      </c>
      <c r="AP445" t="s">
        <v>24</v>
      </c>
      <c r="AQ445" t="s">
        <v>24</v>
      </c>
      <c r="AR445" t="s">
        <v>24</v>
      </c>
      <c r="AS445" t="s">
        <v>24</v>
      </c>
      <c r="AT445" t="s">
        <v>24</v>
      </c>
    </row>
    <row r="446" spans="1:46" x14ac:dyDescent="0.15">
      <c r="A446">
        <v>37</v>
      </c>
      <c r="B446">
        <v>2</v>
      </c>
      <c r="C446">
        <v>5</v>
      </c>
      <c r="D446">
        <v>0</v>
      </c>
      <c r="G446">
        <v>1525</v>
      </c>
      <c r="H446">
        <v>0</v>
      </c>
      <c r="I446">
        <v>0</v>
      </c>
      <c r="J446">
        <v>0</v>
      </c>
      <c r="K446">
        <v>0</v>
      </c>
      <c r="R446" t="s">
        <v>2832</v>
      </c>
      <c r="S446">
        <v>0</v>
      </c>
      <c r="W446" t="s">
        <v>24</v>
      </c>
      <c r="Z446">
        <v>3</v>
      </c>
      <c r="AB446" t="s">
        <v>24</v>
      </c>
      <c r="AC446" t="s">
        <v>24</v>
      </c>
      <c r="AD446" t="s">
        <v>24</v>
      </c>
      <c r="AE446" t="s">
        <v>24</v>
      </c>
      <c r="AF446">
        <v>0</v>
      </c>
      <c r="AG446">
        <v>28</v>
      </c>
      <c r="AH446" t="s">
        <v>24</v>
      </c>
      <c r="AI446">
        <v>0</v>
      </c>
      <c r="AJ446" t="s">
        <v>24</v>
      </c>
      <c r="AK446" t="s">
        <v>24</v>
      </c>
      <c r="AL446" t="s">
        <v>24</v>
      </c>
      <c r="AM446" t="s">
        <v>24</v>
      </c>
      <c r="AN446" t="s">
        <v>24</v>
      </c>
      <c r="AO446" t="s">
        <v>24</v>
      </c>
      <c r="AP446" t="s">
        <v>24</v>
      </c>
      <c r="AQ446" t="s">
        <v>24</v>
      </c>
      <c r="AR446" t="s">
        <v>24</v>
      </c>
      <c r="AS446" t="s">
        <v>24</v>
      </c>
      <c r="AT446" t="s">
        <v>24</v>
      </c>
    </row>
    <row r="447" spans="1:46" x14ac:dyDescent="0.15">
      <c r="A447">
        <v>37</v>
      </c>
      <c r="B447">
        <v>2</v>
      </c>
      <c r="C447">
        <v>6</v>
      </c>
      <c r="D447">
        <v>0</v>
      </c>
      <c r="G447">
        <v>1002</v>
      </c>
      <c r="H447">
        <v>0</v>
      </c>
      <c r="I447">
        <v>0</v>
      </c>
      <c r="J447">
        <v>0</v>
      </c>
      <c r="K447">
        <v>0</v>
      </c>
      <c r="R447" t="s">
        <v>2833</v>
      </c>
      <c r="S447">
        <v>0</v>
      </c>
      <c r="W447" t="s">
        <v>24</v>
      </c>
      <c r="Z447">
        <v>3</v>
      </c>
      <c r="AB447" t="s">
        <v>24</v>
      </c>
      <c r="AC447" t="s">
        <v>24</v>
      </c>
      <c r="AD447" t="s">
        <v>24</v>
      </c>
      <c r="AE447" t="s">
        <v>24</v>
      </c>
      <c r="AF447">
        <v>0</v>
      </c>
      <c r="AG447">
        <v>28</v>
      </c>
      <c r="AH447" t="s">
        <v>24</v>
      </c>
      <c r="AI447">
        <v>0</v>
      </c>
      <c r="AJ447" t="s">
        <v>24</v>
      </c>
      <c r="AK447" t="s">
        <v>24</v>
      </c>
      <c r="AL447" t="s">
        <v>24</v>
      </c>
      <c r="AM447" t="s">
        <v>24</v>
      </c>
      <c r="AN447" t="s">
        <v>24</v>
      </c>
      <c r="AO447" t="s">
        <v>24</v>
      </c>
      <c r="AP447" t="s">
        <v>24</v>
      </c>
      <c r="AQ447" t="s">
        <v>24</v>
      </c>
      <c r="AR447" t="s">
        <v>24</v>
      </c>
      <c r="AS447" t="s">
        <v>24</v>
      </c>
      <c r="AT447" t="s">
        <v>24</v>
      </c>
    </row>
    <row r="448" spans="1:46" x14ac:dyDescent="0.15">
      <c r="A448">
        <v>37</v>
      </c>
      <c r="B448">
        <v>2</v>
      </c>
      <c r="C448">
        <v>7</v>
      </c>
      <c r="D448">
        <v>0</v>
      </c>
      <c r="G448">
        <v>1</v>
      </c>
      <c r="H448">
        <v>0</v>
      </c>
      <c r="I448">
        <v>0</v>
      </c>
      <c r="J448">
        <v>0</v>
      </c>
      <c r="K448">
        <v>0</v>
      </c>
      <c r="R448" t="s">
        <v>2834</v>
      </c>
      <c r="S448">
        <v>0</v>
      </c>
      <c r="W448" t="s">
        <v>24</v>
      </c>
      <c r="Z448">
        <v>3</v>
      </c>
      <c r="AB448" t="s">
        <v>24</v>
      </c>
      <c r="AC448" t="s">
        <v>24</v>
      </c>
      <c r="AD448" t="s">
        <v>24</v>
      </c>
      <c r="AE448" t="s">
        <v>24</v>
      </c>
      <c r="AF448">
        <v>0</v>
      </c>
      <c r="AG448">
        <v>28</v>
      </c>
      <c r="AH448" t="s">
        <v>24</v>
      </c>
      <c r="AI448">
        <v>0</v>
      </c>
      <c r="AJ448" t="s">
        <v>24</v>
      </c>
      <c r="AK448" t="s">
        <v>24</v>
      </c>
      <c r="AL448" t="s">
        <v>24</v>
      </c>
      <c r="AM448" t="s">
        <v>24</v>
      </c>
      <c r="AN448" t="s">
        <v>24</v>
      </c>
      <c r="AO448" t="s">
        <v>24</v>
      </c>
      <c r="AP448" t="s">
        <v>24</v>
      </c>
      <c r="AQ448" t="s">
        <v>24</v>
      </c>
      <c r="AR448" t="s">
        <v>24</v>
      </c>
      <c r="AS448" t="s">
        <v>24</v>
      </c>
      <c r="AT448" t="s">
        <v>24</v>
      </c>
    </row>
    <row r="449" spans="1:46" x14ac:dyDescent="0.15">
      <c r="A449">
        <v>37</v>
      </c>
      <c r="B449">
        <v>2</v>
      </c>
      <c r="C449">
        <v>8</v>
      </c>
      <c r="D449">
        <v>0</v>
      </c>
      <c r="G449">
        <v>1178</v>
      </c>
      <c r="H449">
        <v>0</v>
      </c>
      <c r="I449">
        <v>0</v>
      </c>
      <c r="J449">
        <v>0</v>
      </c>
      <c r="K449">
        <v>0</v>
      </c>
      <c r="R449" t="s">
        <v>2809</v>
      </c>
      <c r="S449">
        <v>0</v>
      </c>
      <c r="W449" t="s">
        <v>24</v>
      </c>
      <c r="Z449">
        <v>3</v>
      </c>
      <c r="AB449" t="s">
        <v>24</v>
      </c>
      <c r="AC449" t="s">
        <v>24</v>
      </c>
      <c r="AD449" t="s">
        <v>24</v>
      </c>
      <c r="AE449" t="s">
        <v>24</v>
      </c>
      <c r="AF449">
        <v>0</v>
      </c>
      <c r="AG449">
        <v>28</v>
      </c>
      <c r="AH449" t="s">
        <v>24</v>
      </c>
      <c r="AI449">
        <v>0</v>
      </c>
      <c r="AJ449" t="s">
        <v>24</v>
      </c>
      <c r="AK449" t="s">
        <v>24</v>
      </c>
      <c r="AL449" t="s">
        <v>24</v>
      </c>
      <c r="AM449" t="s">
        <v>24</v>
      </c>
      <c r="AN449" t="s">
        <v>24</v>
      </c>
      <c r="AO449" t="s">
        <v>24</v>
      </c>
      <c r="AP449" t="s">
        <v>24</v>
      </c>
      <c r="AQ449" t="s">
        <v>24</v>
      </c>
      <c r="AR449" t="s">
        <v>24</v>
      </c>
      <c r="AS449" t="s">
        <v>24</v>
      </c>
      <c r="AT449" t="s">
        <v>24</v>
      </c>
    </row>
    <row r="450" spans="1:46" x14ac:dyDescent="0.15">
      <c r="A450">
        <v>38</v>
      </c>
      <c r="B450">
        <v>1</v>
      </c>
      <c r="C450">
        <v>1</v>
      </c>
      <c r="D450">
        <v>0</v>
      </c>
      <c r="E450" t="s">
        <v>24</v>
      </c>
      <c r="F450" t="s">
        <v>24</v>
      </c>
      <c r="G450">
        <v>0</v>
      </c>
      <c r="H450">
        <v>0</v>
      </c>
      <c r="I450">
        <v>0</v>
      </c>
      <c r="J450">
        <v>0</v>
      </c>
      <c r="K450">
        <v>0</v>
      </c>
      <c r="L450" t="s">
        <v>24</v>
      </c>
      <c r="M450" t="s">
        <v>24</v>
      </c>
      <c r="N450" t="s">
        <v>24</v>
      </c>
      <c r="O450" t="s">
        <v>24</v>
      </c>
      <c r="P450" t="s">
        <v>24</v>
      </c>
      <c r="Q450" t="s">
        <v>24</v>
      </c>
      <c r="R450" t="s">
        <v>24</v>
      </c>
      <c r="S450">
        <v>0</v>
      </c>
      <c r="T450" t="s">
        <v>130</v>
      </c>
      <c r="U450" t="s">
        <v>130</v>
      </c>
      <c r="V450" t="s">
        <v>130</v>
      </c>
      <c r="W450" t="s">
        <v>24</v>
      </c>
      <c r="X450" t="s">
        <v>24</v>
      </c>
      <c r="Y450" t="s">
        <v>24</v>
      </c>
      <c r="Z450">
        <v>0</v>
      </c>
      <c r="AA450" t="s">
        <v>24</v>
      </c>
      <c r="AB450" t="s">
        <v>24</v>
      </c>
      <c r="AC450" t="s">
        <v>24</v>
      </c>
      <c r="AD450" t="s">
        <v>24</v>
      </c>
      <c r="AE450" t="s">
        <v>24</v>
      </c>
      <c r="AF450">
        <v>0</v>
      </c>
      <c r="AG450">
        <v>29</v>
      </c>
      <c r="AH450" t="s">
        <v>24</v>
      </c>
      <c r="AI450">
        <v>0</v>
      </c>
      <c r="AJ450" t="s">
        <v>24</v>
      </c>
      <c r="AK450" t="s">
        <v>24</v>
      </c>
      <c r="AL450" t="s">
        <v>24</v>
      </c>
      <c r="AM450" t="s">
        <v>24</v>
      </c>
      <c r="AN450" t="s">
        <v>24</v>
      </c>
      <c r="AO450" t="s">
        <v>24</v>
      </c>
      <c r="AP450" t="s">
        <v>24</v>
      </c>
      <c r="AQ450" t="s">
        <v>24</v>
      </c>
      <c r="AR450" t="s">
        <v>24</v>
      </c>
      <c r="AS450" t="s">
        <v>24</v>
      </c>
      <c r="AT450" t="s">
        <v>24</v>
      </c>
    </row>
    <row r="451" spans="1:46" x14ac:dyDescent="0.15">
      <c r="A451">
        <v>38</v>
      </c>
      <c r="B451">
        <v>1</v>
      </c>
      <c r="C451">
        <v>2</v>
      </c>
      <c r="D451">
        <v>0</v>
      </c>
      <c r="E451" t="s">
        <v>24</v>
      </c>
      <c r="F451" t="s">
        <v>24</v>
      </c>
      <c r="G451">
        <v>1161</v>
      </c>
      <c r="H451">
        <v>0</v>
      </c>
      <c r="I451">
        <v>0</v>
      </c>
      <c r="J451">
        <v>0</v>
      </c>
      <c r="K451">
        <v>0</v>
      </c>
      <c r="L451" t="s">
        <v>24</v>
      </c>
      <c r="M451" t="s">
        <v>24</v>
      </c>
      <c r="N451" t="s">
        <v>24</v>
      </c>
      <c r="O451" t="s">
        <v>24</v>
      </c>
      <c r="P451" t="s">
        <v>24</v>
      </c>
      <c r="Q451" t="s">
        <v>24</v>
      </c>
      <c r="R451" t="s">
        <v>2841</v>
      </c>
      <c r="S451">
        <v>0</v>
      </c>
      <c r="T451" t="s">
        <v>130</v>
      </c>
      <c r="U451" t="s">
        <v>130</v>
      </c>
      <c r="V451" t="s">
        <v>130</v>
      </c>
      <c r="W451" t="s">
        <v>24</v>
      </c>
      <c r="X451" t="s">
        <v>24</v>
      </c>
      <c r="Y451" t="s">
        <v>24</v>
      </c>
      <c r="Z451">
        <v>2</v>
      </c>
      <c r="AA451" t="s">
        <v>24</v>
      </c>
      <c r="AB451" t="s">
        <v>24</v>
      </c>
      <c r="AC451" t="s">
        <v>24</v>
      </c>
      <c r="AD451" t="s">
        <v>24</v>
      </c>
      <c r="AE451" t="s">
        <v>24</v>
      </c>
      <c r="AF451">
        <v>0</v>
      </c>
      <c r="AG451">
        <v>29</v>
      </c>
      <c r="AH451" t="s">
        <v>24</v>
      </c>
      <c r="AI451">
        <v>0</v>
      </c>
      <c r="AJ451" t="s">
        <v>24</v>
      </c>
      <c r="AK451" t="s">
        <v>24</v>
      </c>
      <c r="AL451" t="s">
        <v>24</v>
      </c>
      <c r="AM451" t="s">
        <v>24</v>
      </c>
      <c r="AN451" t="s">
        <v>24</v>
      </c>
      <c r="AO451" t="s">
        <v>24</v>
      </c>
      <c r="AP451" t="s">
        <v>24</v>
      </c>
      <c r="AQ451" t="s">
        <v>24</v>
      </c>
      <c r="AR451" t="s">
        <v>24</v>
      </c>
      <c r="AS451" t="s">
        <v>24</v>
      </c>
      <c r="AT451" t="s">
        <v>24</v>
      </c>
    </row>
    <row r="452" spans="1:46" x14ac:dyDescent="0.15">
      <c r="A452">
        <v>38</v>
      </c>
      <c r="B452">
        <v>1</v>
      </c>
      <c r="C452">
        <v>3</v>
      </c>
      <c r="D452">
        <v>0</v>
      </c>
      <c r="E452" t="s">
        <v>24</v>
      </c>
      <c r="F452" t="s">
        <v>24</v>
      </c>
      <c r="G452">
        <v>109</v>
      </c>
      <c r="H452">
        <v>0</v>
      </c>
      <c r="I452">
        <v>0</v>
      </c>
      <c r="J452">
        <v>0</v>
      </c>
      <c r="K452">
        <v>0</v>
      </c>
      <c r="L452" t="s">
        <v>24</v>
      </c>
      <c r="M452" t="s">
        <v>24</v>
      </c>
      <c r="N452" t="s">
        <v>24</v>
      </c>
      <c r="O452" t="s">
        <v>24</v>
      </c>
      <c r="P452" t="s">
        <v>24</v>
      </c>
      <c r="Q452" t="s">
        <v>24</v>
      </c>
      <c r="R452" t="s">
        <v>2837</v>
      </c>
      <c r="S452">
        <v>0</v>
      </c>
      <c r="T452" t="s">
        <v>130</v>
      </c>
      <c r="U452" t="s">
        <v>130</v>
      </c>
      <c r="V452" t="s">
        <v>130</v>
      </c>
      <c r="W452" t="s">
        <v>24</v>
      </c>
      <c r="X452" t="s">
        <v>24</v>
      </c>
      <c r="Y452" t="s">
        <v>24</v>
      </c>
      <c r="Z452">
        <v>2</v>
      </c>
      <c r="AA452" t="s">
        <v>24</v>
      </c>
      <c r="AB452" t="s">
        <v>24</v>
      </c>
      <c r="AC452" t="s">
        <v>24</v>
      </c>
      <c r="AD452" t="s">
        <v>24</v>
      </c>
      <c r="AE452" t="s">
        <v>24</v>
      </c>
      <c r="AF452">
        <v>0</v>
      </c>
      <c r="AG452">
        <v>29</v>
      </c>
      <c r="AH452" t="s">
        <v>24</v>
      </c>
      <c r="AI452">
        <v>0</v>
      </c>
      <c r="AJ452" t="s">
        <v>24</v>
      </c>
      <c r="AK452" t="s">
        <v>24</v>
      </c>
      <c r="AL452" t="s">
        <v>24</v>
      </c>
      <c r="AM452" t="s">
        <v>24</v>
      </c>
      <c r="AN452" t="s">
        <v>24</v>
      </c>
      <c r="AO452" t="s">
        <v>24</v>
      </c>
      <c r="AP452" t="s">
        <v>24</v>
      </c>
      <c r="AQ452" t="s">
        <v>24</v>
      </c>
      <c r="AR452" t="s">
        <v>24</v>
      </c>
      <c r="AS452" t="s">
        <v>24</v>
      </c>
      <c r="AT452" t="s">
        <v>24</v>
      </c>
    </row>
    <row r="453" spans="1:46" x14ac:dyDescent="0.15">
      <c r="A453">
        <v>38</v>
      </c>
      <c r="B453">
        <v>1</v>
      </c>
      <c r="C453">
        <v>4</v>
      </c>
      <c r="D453">
        <v>0</v>
      </c>
      <c r="E453" t="s">
        <v>24</v>
      </c>
      <c r="F453" t="s">
        <v>24</v>
      </c>
      <c r="G453">
        <v>15</v>
      </c>
      <c r="H453">
        <v>0</v>
      </c>
      <c r="I453">
        <v>0</v>
      </c>
      <c r="J453">
        <v>0</v>
      </c>
      <c r="K453">
        <v>0</v>
      </c>
      <c r="L453" t="s">
        <v>24</v>
      </c>
      <c r="M453" t="s">
        <v>24</v>
      </c>
      <c r="N453" t="s">
        <v>24</v>
      </c>
      <c r="O453" t="s">
        <v>24</v>
      </c>
      <c r="P453" t="s">
        <v>24</v>
      </c>
      <c r="Q453" t="s">
        <v>24</v>
      </c>
      <c r="R453" t="s">
        <v>2838</v>
      </c>
      <c r="S453">
        <v>0</v>
      </c>
      <c r="T453" t="s">
        <v>130</v>
      </c>
      <c r="U453" t="s">
        <v>130</v>
      </c>
      <c r="V453" t="s">
        <v>130</v>
      </c>
      <c r="W453" t="s">
        <v>24</v>
      </c>
      <c r="X453" t="s">
        <v>24</v>
      </c>
      <c r="Y453" t="s">
        <v>24</v>
      </c>
      <c r="Z453">
        <v>2</v>
      </c>
      <c r="AA453" t="s">
        <v>24</v>
      </c>
      <c r="AB453" t="s">
        <v>24</v>
      </c>
      <c r="AC453" t="s">
        <v>24</v>
      </c>
      <c r="AD453" t="s">
        <v>24</v>
      </c>
      <c r="AE453" t="s">
        <v>24</v>
      </c>
      <c r="AF453">
        <v>0</v>
      </c>
      <c r="AG453">
        <v>29</v>
      </c>
      <c r="AH453" t="s">
        <v>24</v>
      </c>
      <c r="AI453">
        <v>0</v>
      </c>
      <c r="AJ453" t="s">
        <v>24</v>
      </c>
      <c r="AK453" t="s">
        <v>24</v>
      </c>
      <c r="AL453" t="s">
        <v>24</v>
      </c>
      <c r="AM453" t="s">
        <v>24</v>
      </c>
      <c r="AN453" t="s">
        <v>24</v>
      </c>
      <c r="AO453" t="s">
        <v>24</v>
      </c>
      <c r="AP453" t="s">
        <v>24</v>
      </c>
      <c r="AQ453" t="s">
        <v>24</v>
      </c>
      <c r="AR453" t="s">
        <v>24</v>
      </c>
      <c r="AS453" t="s">
        <v>24</v>
      </c>
      <c r="AT453" t="s">
        <v>24</v>
      </c>
    </row>
    <row r="454" spans="1:46" x14ac:dyDescent="0.15">
      <c r="A454">
        <v>38</v>
      </c>
      <c r="B454">
        <v>1</v>
      </c>
      <c r="C454">
        <v>5</v>
      </c>
      <c r="D454">
        <v>0</v>
      </c>
      <c r="E454" t="s">
        <v>24</v>
      </c>
      <c r="F454" t="s">
        <v>24</v>
      </c>
      <c r="G454">
        <v>1086</v>
      </c>
      <c r="H454">
        <v>0</v>
      </c>
      <c r="I454">
        <v>0</v>
      </c>
      <c r="J454">
        <v>0</v>
      </c>
      <c r="K454">
        <v>0</v>
      </c>
      <c r="L454" t="s">
        <v>24</v>
      </c>
      <c r="M454" t="s">
        <v>24</v>
      </c>
      <c r="N454" t="s">
        <v>24</v>
      </c>
      <c r="O454" t="s">
        <v>24</v>
      </c>
      <c r="P454" t="s">
        <v>24</v>
      </c>
      <c r="Q454" t="s">
        <v>24</v>
      </c>
      <c r="R454" t="s">
        <v>2839</v>
      </c>
      <c r="S454">
        <v>0</v>
      </c>
      <c r="T454" t="s">
        <v>130</v>
      </c>
      <c r="U454" t="s">
        <v>130</v>
      </c>
      <c r="V454" t="s">
        <v>130</v>
      </c>
      <c r="W454" t="s">
        <v>24</v>
      </c>
      <c r="X454" t="s">
        <v>24</v>
      </c>
      <c r="Y454" t="s">
        <v>24</v>
      </c>
      <c r="Z454">
        <v>2</v>
      </c>
      <c r="AA454" t="s">
        <v>24</v>
      </c>
      <c r="AB454" t="s">
        <v>24</v>
      </c>
      <c r="AC454" t="s">
        <v>24</v>
      </c>
      <c r="AD454" t="s">
        <v>24</v>
      </c>
      <c r="AE454" t="s">
        <v>24</v>
      </c>
      <c r="AF454">
        <v>0</v>
      </c>
      <c r="AG454">
        <v>29</v>
      </c>
      <c r="AH454" t="s">
        <v>24</v>
      </c>
      <c r="AI454">
        <v>0</v>
      </c>
      <c r="AJ454" t="s">
        <v>24</v>
      </c>
      <c r="AK454" t="s">
        <v>24</v>
      </c>
      <c r="AL454" t="s">
        <v>24</v>
      </c>
      <c r="AM454" t="s">
        <v>24</v>
      </c>
      <c r="AN454" t="s">
        <v>24</v>
      </c>
      <c r="AO454" t="s">
        <v>24</v>
      </c>
      <c r="AP454" t="s">
        <v>24</v>
      </c>
      <c r="AQ454" t="s">
        <v>24</v>
      </c>
      <c r="AR454" t="s">
        <v>24</v>
      </c>
      <c r="AS454" t="s">
        <v>24</v>
      </c>
      <c r="AT454" t="s">
        <v>24</v>
      </c>
    </row>
    <row r="455" spans="1:46" x14ac:dyDescent="0.15">
      <c r="A455">
        <v>38</v>
      </c>
      <c r="B455">
        <v>1</v>
      </c>
      <c r="C455">
        <v>6</v>
      </c>
      <c r="D455">
        <v>0</v>
      </c>
      <c r="E455" t="s">
        <v>24</v>
      </c>
      <c r="F455" t="s">
        <v>24</v>
      </c>
      <c r="G455">
        <v>1507</v>
      </c>
      <c r="H455">
        <v>0</v>
      </c>
      <c r="I455">
        <v>0</v>
      </c>
      <c r="J455">
        <v>0</v>
      </c>
      <c r="K455">
        <v>0</v>
      </c>
      <c r="L455" t="s">
        <v>24</v>
      </c>
      <c r="M455" t="s">
        <v>24</v>
      </c>
      <c r="N455" t="s">
        <v>24</v>
      </c>
      <c r="O455" t="s">
        <v>24</v>
      </c>
      <c r="P455" t="s">
        <v>24</v>
      </c>
      <c r="Q455" t="s">
        <v>24</v>
      </c>
      <c r="R455" t="s">
        <v>2836</v>
      </c>
      <c r="S455">
        <v>0</v>
      </c>
      <c r="T455" t="s">
        <v>130</v>
      </c>
      <c r="U455" t="s">
        <v>130</v>
      </c>
      <c r="V455" t="s">
        <v>130</v>
      </c>
      <c r="W455" t="s">
        <v>24</v>
      </c>
      <c r="X455" t="s">
        <v>24</v>
      </c>
      <c r="Y455" t="s">
        <v>24</v>
      </c>
      <c r="Z455">
        <v>2</v>
      </c>
      <c r="AA455" t="s">
        <v>24</v>
      </c>
      <c r="AB455" t="s">
        <v>24</v>
      </c>
      <c r="AC455" t="s">
        <v>24</v>
      </c>
      <c r="AD455" t="s">
        <v>24</v>
      </c>
      <c r="AE455" t="s">
        <v>24</v>
      </c>
      <c r="AF455">
        <v>0</v>
      </c>
      <c r="AG455">
        <v>29</v>
      </c>
      <c r="AH455" t="s">
        <v>24</v>
      </c>
      <c r="AI455">
        <v>0</v>
      </c>
      <c r="AJ455" t="s">
        <v>24</v>
      </c>
      <c r="AK455" t="s">
        <v>24</v>
      </c>
      <c r="AL455" t="s">
        <v>24</v>
      </c>
      <c r="AM455" t="s">
        <v>24</v>
      </c>
      <c r="AN455" t="s">
        <v>24</v>
      </c>
      <c r="AO455" t="s">
        <v>24</v>
      </c>
      <c r="AP455" t="s">
        <v>24</v>
      </c>
      <c r="AQ455" t="s">
        <v>24</v>
      </c>
      <c r="AR455" t="s">
        <v>24</v>
      </c>
      <c r="AS455" t="s">
        <v>24</v>
      </c>
      <c r="AT455" t="s">
        <v>24</v>
      </c>
    </row>
    <row r="456" spans="1:46" x14ac:dyDescent="0.15">
      <c r="A456">
        <v>38</v>
      </c>
      <c r="B456">
        <v>1</v>
      </c>
      <c r="C456">
        <v>7</v>
      </c>
      <c r="D456">
        <v>0</v>
      </c>
      <c r="E456" t="s">
        <v>24</v>
      </c>
      <c r="F456" t="s">
        <v>24</v>
      </c>
      <c r="G456">
        <v>79</v>
      </c>
      <c r="H456">
        <v>0</v>
      </c>
      <c r="I456">
        <v>0</v>
      </c>
      <c r="J456">
        <v>0</v>
      </c>
      <c r="K456">
        <v>0</v>
      </c>
      <c r="L456" t="s">
        <v>24</v>
      </c>
      <c r="M456" t="s">
        <v>24</v>
      </c>
      <c r="N456" t="s">
        <v>24</v>
      </c>
      <c r="O456" t="s">
        <v>24</v>
      </c>
      <c r="P456" t="s">
        <v>24</v>
      </c>
      <c r="Q456" t="s">
        <v>24</v>
      </c>
      <c r="R456" t="s">
        <v>2835</v>
      </c>
      <c r="S456">
        <v>0</v>
      </c>
      <c r="T456" t="s">
        <v>130</v>
      </c>
      <c r="U456" t="s">
        <v>130</v>
      </c>
      <c r="V456" t="s">
        <v>130</v>
      </c>
      <c r="W456" t="s">
        <v>24</v>
      </c>
      <c r="X456" t="s">
        <v>24</v>
      </c>
      <c r="Y456" t="s">
        <v>24</v>
      </c>
      <c r="Z456">
        <v>2</v>
      </c>
      <c r="AA456" t="s">
        <v>24</v>
      </c>
      <c r="AB456" t="s">
        <v>24</v>
      </c>
      <c r="AC456" t="s">
        <v>24</v>
      </c>
      <c r="AD456" t="s">
        <v>24</v>
      </c>
      <c r="AE456" t="s">
        <v>24</v>
      </c>
      <c r="AF456">
        <v>0</v>
      </c>
      <c r="AG456">
        <v>29</v>
      </c>
      <c r="AH456" t="s">
        <v>24</v>
      </c>
      <c r="AI456">
        <v>0</v>
      </c>
      <c r="AJ456" t="s">
        <v>24</v>
      </c>
      <c r="AK456" t="s">
        <v>24</v>
      </c>
      <c r="AL456" t="s">
        <v>24</v>
      </c>
      <c r="AM456" t="s">
        <v>24</v>
      </c>
      <c r="AN456" t="s">
        <v>24</v>
      </c>
      <c r="AO456" t="s">
        <v>24</v>
      </c>
      <c r="AP456" t="s">
        <v>24</v>
      </c>
      <c r="AQ456" t="s">
        <v>24</v>
      </c>
      <c r="AR456" t="s">
        <v>24</v>
      </c>
      <c r="AS456" t="s">
        <v>24</v>
      </c>
      <c r="AT456" t="s">
        <v>24</v>
      </c>
    </row>
    <row r="457" spans="1:46" x14ac:dyDescent="0.15">
      <c r="A457">
        <v>38</v>
      </c>
      <c r="B457">
        <v>1</v>
      </c>
      <c r="C457">
        <v>8</v>
      </c>
      <c r="D457">
        <v>0</v>
      </c>
      <c r="E457" t="s">
        <v>24</v>
      </c>
      <c r="F457" t="s">
        <v>24</v>
      </c>
      <c r="G457">
        <v>0</v>
      </c>
      <c r="H457">
        <v>0</v>
      </c>
      <c r="I457">
        <v>0</v>
      </c>
      <c r="J457">
        <v>0</v>
      </c>
      <c r="K457">
        <v>0</v>
      </c>
      <c r="L457" t="s">
        <v>24</v>
      </c>
      <c r="M457" t="s">
        <v>24</v>
      </c>
      <c r="N457" t="s">
        <v>24</v>
      </c>
      <c r="O457" t="s">
        <v>24</v>
      </c>
      <c r="P457" t="s">
        <v>24</v>
      </c>
      <c r="Q457" t="s">
        <v>24</v>
      </c>
      <c r="R457" t="s">
        <v>24</v>
      </c>
      <c r="S457">
        <v>0</v>
      </c>
      <c r="T457" t="s">
        <v>130</v>
      </c>
      <c r="U457" t="s">
        <v>130</v>
      </c>
      <c r="V457" t="s">
        <v>130</v>
      </c>
      <c r="W457" t="s">
        <v>24</v>
      </c>
      <c r="X457" t="s">
        <v>24</v>
      </c>
      <c r="Y457" t="s">
        <v>24</v>
      </c>
      <c r="Z457">
        <v>0</v>
      </c>
      <c r="AA457" t="s">
        <v>24</v>
      </c>
      <c r="AB457" t="s">
        <v>24</v>
      </c>
      <c r="AC457" t="s">
        <v>24</v>
      </c>
      <c r="AD457" t="s">
        <v>24</v>
      </c>
      <c r="AE457" t="s">
        <v>24</v>
      </c>
      <c r="AF457">
        <v>0</v>
      </c>
      <c r="AG457">
        <v>29</v>
      </c>
      <c r="AH457" t="s">
        <v>24</v>
      </c>
      <c r="AI457">
        <v>0</v>
      </c>
      <c r="AJ457" t="s">
        <v>24</v>
      </c>
      <c r="AK457" t="s">
        <v>24</v>
      </c>
      <c r="AL457" t="s">
        <v>24</v>
      </c>
      <c r="AM457" t="s">
        <v>24</v>
      </c>
      <c r="AN457" t="s">
        <v>24</v>
      </c>
      <c r="AO457" t="s">
        <v>24</v>
      </c>
      <c r="AP457" t="s">
        <v>24</v>
      </c>
      <c r="AQ457" t="s">
        <v>24</v>
      </c>
      <c r="AR457" t="s">
        <v>24</v>
      </c>
      <c r="AS457" t="s">
        <v>24</v>
      </c>
      <c r="AT457" t="s">
        <v>24</v>
      </c>
    </row>
    <row r="458" spans="1:46" x14ac:dyDescent="0.15">
      <c r="A458">
        <v>38</v>
      </c>
      <c r="B458">
        <v>2</v>
      </c>
      <c r="C458">
        <v>1</v>
      </c>
      <c r="D458">
        <v>0</v>
      </c>
      <c r="G458">
        <v>0</v>
      </c>
      <c r="H458">
        <v>0</v>
      </c>
      <c r="I458">
        <v>0</v>
      </c>
      <c r="J458">
        <v>0</v>
      </c>
      <c r="K458">
        <v>0</v>
      </c>
      <c r="S458">
        <v>0</v>
      </c>
      <c r="Z458">
        <v>0</v>
      </c>
      <c r="AB458" t="s">
        <v>24</v>
      </c>
      <c r="AC458" t="s">
        <v>24</v>
      </c>
      <c r="AD458" t="s">
        <v>24</v>
      </c>
      <c r="AE458" t="s">
        <v>24</v>
      </c>
      <c r="AF458">
        <v>0</v>
      </c>
      <c r="AG458">
        <v>29</v>
      </c>
      <c r="AH458" t="s">
        <v>24</v>
      </c>
      <c r="AI458">
        <v>0</v>
      </c>
      <c r="AJ458" t="s">
        <v>24</v>
      </c>
      <c r="AK458" t="s">
        <v>24</v>
      </c>
      <c r="AL458" t="s">
        <v>24</v>
      </c>
      <c r="AM458" t="s">
        <v>24</v>
      </c>
      <c r="AN458" t="s">
        <v>24</v>
      </c>
      <c r="AO458" t="s">
        <v>24</v>
      </c>
      <c r="AP458" t="s">
        <v>24</v>
      </c>
      <c r="AQ458" t="s">
        <v>24</v>
      </c>
      <c r="AR458" t="s">
        <v>24</v>
      </c>
      <c r="AS458" t="s">
        <v>24</v>
      </c>
      <c r="AT458" t="s">
        <v>24</v>
      </c>
    </row>
    <row r="459" spans="1:46" x14ac:dyDescent="0.15">
      <c r="A459">
        <v>38</v>
      </c>
      <c r="B459">
        <v>2</v>
      </c>
      <c r="C459">
        <v>2</v>
      </c>
      <c r="D459">
        <v>0</v>
      </c>
      <c r="G459">
        <v>17</v>
      </c>
      <c r="H459">
        <v>0</v>
      </c>
      <c r="I459">
        <v>0</v>
      </c>
      <c r="J459">
        <v>0</v>
      </c>
      <c r="K459">
        <v>0</v>
      </c>
      <c r="R459" t="s">
        <v>2846</v>
      </c>
      <c r="S459">
        <v>0</v>
      </c>
      <c r="W459" t="s">
        <v>24</v>
      </c>
      <c r="Z459">
        <v>2</v>
      </c>
      <c r="AB459" t="s">
        <v>24</v>
      </c>
      <c r="AC459" t="s">
        <v>24</v>
      </c>
      <c r="AD459" t="s">
        <v>24</v>
      </c>
      <c r="AE459" t="s">
        <v>24</v>
      </c>
      <c r="AF459">
        <v>0</v>
      </c>
      <c r="AG459">
        <v>29</v>
      </c>
      <c r="AH459" t="s">
        <v>24</v>
      </c>
      <c r="AI459">
        <v>0</v>
      </c>
      <c r="AJ459" t="s">
        <v>24</v>
      </c>
      <c r="AK459" t="s">
        <v>24</v>
      </c>
      <c r="AL459" t="s">
        <v>24</v>
      </c>
      <c r="AM459" t="s">
        <v>24</v>
      </c>
      <c r="AN459" t="s">
        <v>24</v>
      </c>
      <c r="AO459" t="s">
        <v>24</v>
      </c>
      <c r="AP459" t="s">
        <v>24</v>
      </c>
      <c r="AQ459" t="s">
        <v>24</v>
      </c>
      <c r="AR459" t="s">
        <v>24</v>
      </c>
      <c r="AS459" t="s">
        <v>24</v>
      </c>
      <c r="AT459" t="s">
        <v>24</v>
      </c>
    </row>
    <row r="460" spans="1:46" x14ac:dyDescent="0.15">
      <c r="A460">
        <v>38</v>
      </c>
      <c r="B460">
        <v>2</v>
      </c>
      <c r="C460">
        <v>3</v>
      </c>
      <c r="D460">
        <v>0</v>
      </c>
      <c r="G460">
        <v>44</v>
      </c>
      <c r="H460">
        <v>0</v>
      </c>
      <c r="I460">
        <v>0</v>
      </c>
      <c r="J460">
        <v>0</v>
      </c>
      <c r="K460">
        <v>0</v>
      </c>
      <c r="R460" t="s">
        <v>2844</v>
      </c>
      <c r="S460">
        <v>0</v>
      </c>
      <c r="W460" t="s">
        <v>24</v>
      </c>
      <c r="Z460">
        <v>2</v>
      </c>
      <c r="AB460" t="s">
        <v>24</v>
      </c>
      <c r="AC460" t="s">
        <v>24</v>
      </c>
      <c r="AD460" t="s">
        <v>24</v>
      </c>
      <c r="AE460" t="s">
        <v>24</v>
      </c>
      <c r="AF460">
        <v>0</v>
      </c>
      <c r="AG460">
        <v>29</v>
      </c>
      <c r="AH460" t="s">
        <v>24</v>
      </c>
      <c r="AI460">
        <v>0</v>
      </c>
      <c r="AJ460" t="s">
        <v>24</v>
      </c>
      <c r="AK460" t="s">
        <v>24</v>
      </c>
      <c r="AL460" t="s">
        <v>24</v>
      </c>
      <c r="AM460" t="s">
        <v>24</v>
      </c>
      <c r="AN460" t="s">
        <v>24</v>
      </c>
      <c r="AO460" t="s">
        <v>24</v>
      </c>
      <c r="AP460" t="s">
        <v>24</v>
      </c>
      <c r="AQ460" t="s">
        <v>24</v>
      </c>
      <c r="AR460" t="s">
        <v>24</v>
      </c>
      <c r="AS460" t="s">
        <v>24</v>
      </c>
      <c r="AT460" t="s">
        <v>24</v>
      </c>
    </row>
    <row r="461" spans="1:46" x14ac:dyDescent="0.15">
      <c r="A461">
        <v>38</v>
      </c>
      <c r="B461">
        <v>2</v>
      </c>
      <c r="C461">
        <v>4</v>
      </c>
      <c r="D461">
        <v>0</v>
      </c>
      <c r="G461">
        <v>110</v>
      </c>
      <c r="H461">
        <v>0</v>
      </c>
      <c r="I461">
        <v>0</v>
      </c>
      <c r="J461">
        <v>0</v>
      </c>
      <c r="K461">
        <v>0</v>
      </c>
      <c r="R461" t="s">
        <v>2491</v>
      </c>
      <c r="S461">
        <v>0</v>
      </c>
      <c r="W461" t="s">
        <v>24</v>
      </c>
      <c r="Z461">
        <v>2</v>
      </c>
      <c r="AB461" t="s">
        <v>24</v>
      </c>
      <c r="AC461" t="s">
        <v>24</v>
      </c>
      <c r="AD461" t="s">
        <v>24</v>
      </c>
      <c r="AE461" t="s">
        <v>24</v>
      </c>
      <c r="AF461">
        <v>0</v>
      </c>
      <c r="AG461">
        <v>29</v>
      </c>
      <c r="AH461" t="s">
        <v>24</v>
      </c>
      <c r="AI461">
        <v>0</v>
      </c>
      <c r="AJ461" t="s">
        <v>24</v>
      </c>
      <c r="AK461" t="s">
        <v>24</v>
      </c>
      <c r="AL461" t="s">
        <v>24</v>
      </c>
      <c r="AM461" t="s">
        <v>24</v>
      </c>
      <c r="AN461" t="s">
        <v>24</v>
      </c>
      <c r="AO461" t="s">
        <v>24</v>
      </c>
      <c r="AP461" t="s">
        <v>24</v>
      </c>
      <c r="AQ461" t="s">
        <v>24</v>
      </c>
      <c r="AR461" t="s">
        <v>24</v>
      </c>
      <c r="AS461" t="s">
        <v>24</v>
      </c>
      <c r="AT461" t="s">
        <v>24</v>
      </c>
    </row>
    <row r="462" spans="1:46" x14ac:dyDescent="0.15">
      <c r="A462">
        <v>38</v>
      </c>
      <c r="B462">
        <v>2</v>
      </c>
      <c r="C462">
        <v>5</v>
      </c>
      <c r="D462">
        <v>0</v>
      </c>
      <c r="G462">
        <v>45</v>
      </c>
      <c r="H462">
        <v>0</v>
      </c>
      <c r="I462">
        <v>0</v>
      </c>
      <c r="J462">
        <v>0</v>
      </c>
      <c r="K462">
        <v>0</v>
      </c>
      <c r="R462" t="s">
        <v>2845</v>
      </c>
      <c r="S462">
        <v>0</v>
      </c>
      <c r="W462" t="s">
        <v>24</v>
      </c>
      <c r="Z462">
        <v>2</v>
      </c>
      <c r="AB462" t="s">
        <v>24</v>
      </c>
      <c r="AC462" t="s">
        <v>24</v>
      </c>
      <c r="AD462" t="s">
        <v>24</v>
      </c>
      <c r="AE462" t="s">
        <v>24</v>
      </c>
      <c r="AF462">
        <v>0</v>
      </c>
      <c r="AG462">
        <v>29</v>
      </c>
      <c r="AH462" t="s">
        <v>24</v>
      </c>
      <c r="AI462">
        <v>0</v>
      </c>
      <c r="AJ462" t="s">
        <v>24</v>
      </c>
      <c r="AK462" t="s">
        <v>24</v>
      </c>
      <c r="AL462" t="s">
        <v>24</v>
      </c>
      <c r="AM462" t="s">
        <v>24</v>
      </c>
      <c r="AN462" t="s">
        <v>24</v>
      </c>
      <c r="AO462" t="s">
        <v>24</v>
      </c>
      <c r="AP462" t="s">
        <v>24</v>
      </c>
      <c r="AQ462" t="s">
        <v>24</v>
      </c>
      <c r="AR462" t="s">
        <v>24</v>
      </c>
      <c r="AS462" t="s">
        <v>24</v>
      </c>
      <c r="AT462" t="s">
        <v>24</v>
      </c>
    </row>
    <row r="463" spans="1:46" x14ac:dyDescent="0.15">
      <c r="A463">
        <v>38</v>
      </c>
      <c r="B463">
        <v>2</v>
      </c>
      <c r="C463">
        <v>6</v>
      </c>
      <c r="D463">
        <v>0</v>
      </c>
      <c r="G463">
        <v>1087</v>
      </c>
      <c r="H463">
        <v>0</v>
      </c>
      <c r="I463">
        <v>0</v>
      </c>
      <c r="J463">
        <v>0</v>
      </c>
      <c r="K463">
        <v>0</v>
      </c>
      <c r="R463" t="s">
        <v>2495</v>
      </c>
      <c r="S463">
        <v>0</v>
      </c>
      <c r="W463" t="s">
        <v>24</v>
      </c>
      <c r="Z463">
        <v>2</v>
      </c>
      <c r="AB463" t="s">
        <v>24</v>
      </c>
      <c r="AC463" t="s">
        <v>24</v>
      </c>
      <c r="AD463" t="s">
        <v>24</v>
      </c>
      <c r="AE463" t="s">
        <v>24</v>
      </c>
      <c r="AF463">
        <v>0</v>
      </c>
      <c r="AG463">
        <v>29</v>
      </c>
      <c r="AH463" t="s">
        <v>24</v>
      </c>
      <c r="AI463">
        <v>0</v>
      </c>
      <c r="AJ463" t="s">
        <v>24</v>
      </c>
      <c r="AK463" t="s">
        <v>24</v>
      </c>
      <c r="AL463" t="s">
        <v>24</v>
      </c>
      <c r="AM463" t="s">
        <v>24</v>
      </c>
      <c r="AN463" t="s">
        <v>24</v>
      </c>
      <c r="AO463" t="s">
        <v>24</v>
      </c>
      <c r="AP463" t="s">
        <v>24</v>
      </c>
      <c r="AQ463" t="s">
        <v>24</v>
      </c>
      <c r="AR463" t="s">
        <v>24</v>
      </c>
      <c r="AS463" t="s">
        <v>24</v>
      </c>
      <c r="AT463" t="s">
        <v>24</v>
      </c>
    </row>
    <row r="464" spans="1:46" x14ac:dyDescent="0.15">
      <c r="A464">
        <v>38</v>
      </c>
      <c r="B464">
        <v>2</v>
      </c>
      <c r="C464">
        <v>7</v>
      </c>
      <c r="D464">
        <v>0</v>
      </c>
      <c r="G464">
        <v>1154</v>
      </c>
      <c r="H464">
        <v>0</v>
      </c>
      <c r="I464">
        <v>0</v>
      </c>
      <c r="J464">
        <v>0</v>
      </c>
      <c r="K464">
        <v>0</v>
      </c>
      <c r="R464" t="s">
        <v>2842</v>
      </c>
      <c r="S464">
        <v>0</v>
      </c>
      <c r="W464" t="s">
        <v>24</v>
      </c>
      <c r="Z464">
        <v>2</v>
      </c>
      <c r="AB464" t="s">
        <v>24</v>
      </c>
      <c r="AC464" t="s">
        <v>24</v>
      </c>
      <c r="AD464" t="s">
        <v>24</v>
      </c>
      <c r="AE464" t="s">
        <v>24</v>
      </c>
      <c r="AF464">
        <v>0</v>
      </c>
      <c r="AG464">
        <v>29</v>
      </c>
      <c r="AH464" t="s">
        <v>24</v>
      </c>
      <c r="AI464">
        <v>0</v>
      </c>
      <c r="AJ464" t="s">
        <v>24</v>
      </c>
      <c r="AK464" t="s">
        <v>24</v>
      </c>
      <c r="AL464" t="s">
        <v>24</v>
      </c>
      <c r="AM464" t="s">
        <v>24</v>
      </c>
      <c r="AN464" t="s">
        <v>24</v>
      </c>
      <c r="AO464" t="s">
        <v>24</v>
      </c>
      <c r="AP464" t="s">
        <v>24</v>
      </c>
      <c r="AQ464" t="s">
        <v>24</v>
      </c>
      <c r="AR464" t="s">
        <v>24</v>
      </c>
      <c r="AS464" t="s">
        <v>24</v>
      </c>
      <c r="AT464" t="s">
        <v>24</v>
      </c>
    </row>
    <row r="465" spans="1:46" x14ac:dyDescent="0.15">
      <c r="A465">
        <v>38</v>
      </c>
      <c r="B465">
        <v>2</v>
      </c>
      <c r="C465">
        <v>8</v>
      </c>
      <c r="D465">
        <v>0</v>
      </c>
      <c r="G465">
        <v>0</v>
      </c>
      <c r="H465">
        <v>0</v>
      </c>
      <c r="I465">
        <v>0</v>
      </c>
      <c r="J465">
        <v>0</v>
      </c>
      <c r="K465">
        <v>0</v>
      </c>
      <c r="S465">
        <v>0</v>
      </c>
      <c r="Z465">
        <v>0</v>
      </c>
      <c r="AB465" t="s">
        <v>24</v>
      </c>
      <c r="AC465" t="s">
        <v>24</v>
      </c>
      <c r="AD465" t="s">
        <v>24</v>
      </c>
      <c r="AE465" t="s">
        <v>24</v>
      </c>
      <c r="AF465">
        <v>0</v>
      </c>
      <c r="AG465">
        <v>29</v>
      </c>
      <c r="AH465" t="s">
        <v>24</v>
      </c>
      <c r="AI465">
        <v>0</v>
      </c>
      <c r="AJ465" t="s">
        <v>24</v>
      </c>
      <c r="AK465" t="s">
        <v>24</v>
      </c>
      <c r="AL465" t="s">
        <v>24</v>
      </c>
      <c r="AM465" t="s">
        <v>24</v>
      </c>
      <c r="AN465" t="s">
        <v>24</v>
      </c>
      <c r="AO465" t="s">
        <v>24</v>
      </c>
      <c r="AP465" t="s">
        <v>24</v>
      </c>
      <c r="AQ465" t="s">
        <v>24</v>
      </c>
      <c r="AR465" t="s">
        <v>24</v>
      </c>
      <c r="AS465" t="s">
        <v>24</v>
      </c>
      <c r="AT465" t="s">
        <v>24</v>
      </c>
    </row>
    <row r="466" spans="1:46" x14ac:dyDescent="0.15">
      <c r="A466">
        <v>39</v>
      </c>
      <c r="B466">
        <v>1</v>
      </c>
      <c r="C466">
        <v>1</v>
      </c>
      <c r="D466">
        <v>0</v>
      </c>
      <c r="G466">
        <v>38</v>
      </c>
      <c r="H466">
        <v>0</v>
      </c>
      <c r="I466">
        <v>0</v>
      </c>
      <c r="J466">
        <v>0</v>
      </c>
      <c r="K466">
        <v>0</v>
      </c>
      <c r="R466" t="s">
        <v>2847</v>
      </c>
      <c r="S466">
        <v>0</v>
      </c>
      <c r="W466" t="s">
        <v>24</v>
      </c>
      <c r="Z466">
        <v>2</v>
      </c>
      <c r="AB466" t="s">
        <v>24</v>
      </c>
      <c r="AC466" t="s">
        <v>24</v>
      </c>
      <c r="AD466" t="s">
        <v>24</v>
      </c>
      <c r="AE466" t="s">
        <v>24</v>
      </c>
      <c r="AF466">
        <v>0</v>
      </c>
      <c r="AG466">
        <v>30</v>
      </c>
      <c r="AH466" t="s">
        <v>24</v>
      </c>
      <c r="AI466">
        <v>0</v>
      </c>
      <c r="AJ466" t="s">
        <v>24</v>
      </c>
      <c r="AK466" t="s">
        <v>24</v>
      </c>
      <c r="AL466" t="s">
        <v>24</v>
      </c>
      <c r="AM466" t="s">
        <v>24</v>
      </c>
      <c r="AN466" t="s">
        <v>24</v>
      </c>
      <c r="AO466" t="s">
        <v>24</v>
      </c>
      <c r="AP466" t="s">
        <v>24</v>
      </c>
      <c r="AQ466" t="s">
        <v>24</v>
      </c>
      <c r="AR466" t="s">
        <v>24</v>
      </c>
      <c r="AS466" t="s">
        <v>24</v>
      </c>
      <c r="AT466" t="s">
        <v>24</v>
      </c>
    </row>
    <row r="467" spans="1:46" x14ac:dyDescent="0.15">
      <c r="A467">
        <v>39</v>
      </c>
      <c r="B467">
        <v>1</v>
      </c>
      <c r="C467">
        <v>2</v>
      </c>
      <c r="D467">
        <v>0</v>
      </c>
      <c r="G467">
        <v>1503</v>
      </c>
      <c r="H467">
        <v>0</v>
      </c>
      <c r="I467">
        <v>0</v>
      </c>
      <c r="J467">
        <v>0</v>
      </c>
      <c r="K467">
        <v>0</v>
      </c>
      <c r="R467" t="s">
        <v>2848</v>
      </c>
      <c r="S467">
        <v>0</v>
      </c>
      <c r="W467" t="s">
        <v>24</v>
      </c>
      <c r="Z467">
        <v>2</v>
      </c>
      <c r="AB467" t="s">
        <v>24</v>
      </c>
      <c r="AC467" t="s">
        <v>24</v>
      </c>
      <c r="AD467" t="s">
        <v>24</v>
      </c>
      <c r="AE467" t="s">
        <v>24</v>
      </c>
      <c r="AF467">
        <v>0</v>
      </c>
      <c r="AG467">
        <v>30</v>
      </c>
      <c r="AH467" t="s">
        <v>24</v>
      </c>
      <c r="AI467">
        <v>0</v>
      </c>
      <c r="AJ467" t="s">
        <v>24</v>
      </c>
      <c r="AK467" t="s">
        <v>24</v>
      </c>
      <c r="AL467" t="s">
        <v>24</v>
      </c>
      <c r="AM467" t="s">
        <v>24</v>
      </c>
      <c r="AN467" t="s">
        <v>24</v>
      </c>
      <c r="AO467" t="s">
        <v>24</v>
      </c>
      <c r="AP467" t="s">
        <v>24</v>
      </c>
      <c r="AQ467" t="s">
        <v>24</v>
      </c>
      <c r="AR467" t="s">
        <v>24</v>
      </c>
      <c r="AS467" t="s">
        <v>24</v>
      </c>
      <c r="AT467" t="s">
        <v>24</v>
      </c>
    </row>
    <row r="468" spans="1:46" x14ac:dyDescent="0.15">
      <c r="A468">
        <v>39</v>
      </c>
      <c r="B468">
        <v>1</v>
      </c>
      <c r="C468">
        <v>3</v>
      </c>
      <c r="D468">
        <v>0</v>
      </c>
      <c r="G468">
        <v>1109</v>
      </c>
      <c r="H468">
        <v>0</v>
      </c>
      <c r="I468">
        <v>0</v>
      </c>
      <c r="J468">
        <v>0</v>
      </c>
      <c r="K468">
        <v>0</v>
      </c>
      <c r="R468" t="s">
        <v>2849</v>
      </c>
      <c r="S468">
        <v>0</v>
      </c>
      <c r="W468" t="s">
        <v>24</v>
      </c>
      <c r="Z468">
        <v>2</v>
      </c>
      <c r="AB468" t="s">
        <v>24</v>
      </c>
      <c r="AC468" t="s">
        <v>24</v>
      </c>
      <c r="AD468" t="s">
        <v>24</v>
      </c>
      <c r="AE468" t="s">
        <v>24</v>
      </c>
      <c r="AF468">
        <v>0</v>
      </c>
      <c r="AG468">
        <v>30</v>
      </c>
      <c r="AH468" t="s">
        <v>24</v>
      </c>
      <c r="AI468">
        <v>0</v>
      </c>
      <c r="AJ468" t="s">
        <v>24</v>
      </c>
      <c r="AK468" t="s">
        <v>24</v>
      </c>
      <c r="AL468" t="s">
        <v>24</v>
      </c>
      <c r="AM468" t="s">
        <v>24</v>
      </c>
      <c r="AN468" t="s">
        <v>24</v>
      </c>
      <c r="AO468" t="s">
        <v>24</v>
      </c>
      <c r="AP468" t="s">
        <v>24</v>
      </c>
      <c r="AQ468" t="s">
        <v>24</v>
      </c>
      <c r="AR468" t="s">
        <v>24</v>
      </c>
      <c r="AS468" t="s">
        <v>24</v>
      </c>
      <c r="AT468" t="s">
        <v>24</v>
      </c>
    </row>
    <row r="469" spans="1:46" x14ac:dyDescent="0.15">
      <c r="A469">
        <v>39</v>
      </c>
      <c r="B469">
        <v>1</v>
      </c>
      <c r="C469">
        <v>4</v>
      </c>
      <c r="D469">
        <v>0</v>
      </c>
      <c r="G469">
        <v>1533</v>
      </c>
      <c r="H469">
        <v>0</v>
      </c>
      <c r="I469">
        <v>0</v>
      </c>
      <c r="J469">
        <v>0</v>
      </c>
      <c r="K469">
        <v>0</v>
      </c>
      <c r="R469" t="s">
        <v>2850</v>
      </c>
      <c r="S469">
        <v>0</v>
      </c>
      <c r="W469" t="s">
        <v>24</v>
      </c>
      <c r="Z469">
        <v>2</v>
      </c>
      <c r="AB469" t="s">
        <v>24</v>
      </c>
      <c r="AC469" t="s">
        <v>24</v>
      </c>
      <c r="AD469" t="s">
        <v>24</v>
      </c>
      <c r="AE469" t="s">
        <v>24</v>
      </c>
      <c r="AF469">
        <v>0</v>
      </c>
      <c r="AG469">
        <v>30</v>
      </c>
      <c r="AH469" t="s">
        <v>24</v>
      </c>
      <c r="AI469">
        <v>0</v>
      </c>
      <c r="AJ469" t="s">
        <v>24</v>
      </c>
      <c r="AK469" t="s">
        <v>24</v>
      </c>
      <c r="AL469" t="s">
        <v>24</v>
      </c>
      <c r="AM469" t="s">
        <v>24</v>
      </c>
      <c r="AN469" t="s">
        <v>24</v>
      </c>
      <c r="AO469" t="s">
        <v>24</v>
      </c>
      <c r="AP469" t="s">
        <v>24</v>
      </c>
      <c r="AQ469" t="s">
        <v>24</v>
      </c>
      <c r="AR469" t="s">
        <v>24</v>
      </c>
      <c r="AS469" t="s">
        <v>24</v>
      </c>
      <c r="AT469" t="s">
        <v>24</v>
      </c>
    </row>
    <row r="470" spans="1:46" x14ac:dyDescent="0.15">
      <c r="A470">
        <v>39</v>
      </c>
      <c r="B470">
        <v>1</v>
      </c>
      <c r="C470">
        <v>5</v>
      </c>
      <c r="D470">
        <v>0</v>
      </c>
      <c r="G470">
        <v>1040</v>
      </c>
      <c r="H470">
        <v>0</v>
      </c>
      <c r="I470">
        <v>0</v>
      </c>
      <c r="J470">
        <v>0</v>
      </c>
      <c r="K470">
        <v>0</v>
      </c>
      <c r="R470" t="s">
        <v>2851</v>
      </c>
      <c r="S470">
        <v>0</v>
      </c>
      <c r="W470" t="s">
        <v>24</v>
      </c>
      <c r="Z470">
        <v>2</v>
      </c>
      <c r="AB470" t="s">
        <v>24</v>
      </c>
      <c r="AC470" t="s">
        <v>24</v>
      </c>
      <c r="AD470" t="s">
        <v>24</v>
      </c>
      <c r="AE470" t="s">
        <v>24</v>
      </c>
      <c r="AF470">
        <v>0</v>
      </c>
      <c r="AG470">
        <v>30</v>
      </c>
      <c r="AH470" t="s">
        <v>24</v>
      </c>
      <c r="AI470">
        <v>0</v>
      </c>
      <c r="AJ470" t="s">
        <v>24</v>
      </c>
      <c r="AK470" t="s">
        <v>24</v>
      </c>
      <c r="AL470" t="s">
        <v>24</v>
      </c>
      <c r="AM470" t="s">
        <v>24</v>
      </c>
      <c r="AN470" t="s">
        <v>24</v>
      </c>
      <c r="AO470" t="s">
        <v>24</v>
      </c>
      <c r="AP470" t="s">
        <v>24</v>
      </c>
      <c r="AQ470" t="s">
        <v>24</v>
      </c>
      <c r="AR470" t="s">
        <v>24</v>
      </c>
      <c r="AS470" t="s">
        <v>24</v>
      </c>
      <c r="AT470" t="s">
        <v>24</v>
      </c>
    </row>
    <row r="471" spans="1:46" x14ac:dyDescent="0.15">
      <c r="A471">
        <v>39</v>
      </c>
      <c r="B471">
        <v>1</v>
      </c>
      <c r="C471">
        <v>6</v>
      </c>
      <c r="D471">
        <v>0</v>
      </c>
      <c r="G471">
        <v>1526</v>
      </c>
      <c r="H471">
        <v>0</v>
      </c>
      <c r="I471">
        <v>0</v>
      </c>
      <c r="J471">
        <v>0</v>
      </c>
      <c r="K471">
        <v>0</v>
      </c>
      <c r="R471" t="s">
        <v>2852</v>
      </c>
      <c r="S471">
        <v>0</v>
      </c>
      <c r="W471" t="s">
        <v>24</v>
      </c>
      <c r="Z471">
        <v>2</v>
      </c>
      <c r="AB471" t="s">
        <v>24</v>
      </c>
      <c r="AC471" t="s">
        <v>24</v>
      </c>
      <c r="AD471" t="s">
        <v>24</v>
      </c>
      <c r="AE471" t="s">
        <v>24</v>
      </c>
      <c r="AF471">
        <v>0</v>
      </c>
      <c r="AG471">
        <v>30</v>
      </c>
      <c r="AH471" t="s">
        <v>24</v>
      </c>
      <c r="AI471">
        <v>0</v>
      </c>
      <c r="AJ471" t="s">
        <v>24</v>
      </c>
      <c r="AK471" t="s">
        <v>24</v>
      </c>
      <c r="AL471" t="s">
        <v>24</v>
      </c>
      <c r="AM471" t="s">
        <v>24</v>
      </c>
      <c r="AN471" t="s">
        <v>24</v>
      </c>
      <c r="AO471" t="s">
        <v>24</v>
      </c>
      <c r="AP471" t="s">
        <v>24</v>
      </c>
      <c r="AQ471" t="s">
        <v>24</v>
      </c>
      <c r="AR471" t="s">
        <v>24</v>
      </c>
      <c r="AS471" t="s">
        <v>24</v>
      </c>
      <c r="AT471" t="s">
        <v>24</v>
      </c>
    </row>
    <row r="472" spans="1:46" x14ac:dyDescent="0.15">
      <c r="A472">
        <v>39</v>
      </c>
      <c r="B472">
        <v>1</v>
      </c>
      <c r="C472">
        <v>7</v>
      </c>
      <c r="D472">
        <v>0</v>
      </c>
      <c r="G472">
        <v>107</v>
      </c>
      <c r="H472">
        <v>0</v>
      </c>
      <c r="I472">
        <v>0</v>
      </c>
      <c r="J472">
        <v>0</v>
      </c>
      <c r="K472">
        <v>0</v>
      </c>
      <c r="R472" t="s">
        <v>2853</v>
      </c>
      <c r="S472">
        <v>0</v>
      </c>
      <c r="W472" t="s">
        <v>24</v>
      </c>
      <c r="Z472">
        <v>2</v>
      </c>
      <c r="AB472" t="s">
        <v>24</v>
      </c>
      <c r="AC472" t="s">
        <v>24</v>
      </c>
      <c r="AD472" t="s">
        <v>24</v>
      </c>
      <c r="AE472" t="s">
        <v>24</v>
      </c>
      <c r="AF472">
        <v>0</v>
      </c>
      <c r="AG472">
        <v>30</v>
      </c>
      <c r="AH472" t="s">
        <v>24</v>
      </c>
      <c r="AI472">
        <v>0</v>
      </c>
      <c r="AJ472" t="s">
        <v>24</v>
      </c>
      <c r="AK472" t="s">
        <v>24</v>
      </c>
      <c r="AL472" t="s">
        <v>24</v>
      </c>
      <c r="AM472" t="s">
        <v>24</v>
      </c>
      <c r="AN472" t="s">
        <v>24</v>
      </c>
      <c r="AO472" t="s">
        <v>24</v>
      </c>
      <c r="AP472" t="s">
        <v>24</v>
      </c>
      <c r="AQ472" t="s">
        <v>24</v>
      </c>
      <c r="AR472" t="s">
        <v>24</v>
      </c>
      <c r="AS472" t="s">
        <v>24</v>
      </c>
      <c r="AT472" t="s">
        <v>24</v>
      </c>
    </row>
    <row r="473" spans="1:46" x14ac:dyDescent="0.15">
      <c r="A473">
        <v>39</v>
      </c>
      <c r="B473">
        <v>1</v>
      </c>
      <c r="C473">
        <v>8</v>
      </c>
      <c r="D473">
        <v>0</v>
      </c>
      <c r="G473">
        <v>1549</v>
      </c>
      <c r="H473">
        <v>0</v>
      </c>
      <c r="I473">
        <v>0</v>
      </c>
      <c r="J473">
        <v>0</v>
      </c>
      <c r="K473">
        <v>0</v>
      </c>
      <c r="N473" t="s">
        <v>24</v>
      </c>
      <c r="O473" t="s">
        <v>24</v>
      </c>
      <c r="R473" t="s">
        <v>2854</v>
      </c>
      <c r="S473">
        <v>0</v>
      </c>
      <c r="W473" t="s">
        <v>24</v>
      </c>
      <c r="Z473">
        <v>2</v>
      </c>
      <c r="AB473" t="s">
        <v>24</v>
      </c>
      <c r="AC473" t="s">
        <v>24</v>
      </c>
      <c r="AD473" t="s">
        <v>24</v>
      </c>
      <c r="AE473" t="s">
        <v>24</v>
      </c>
      <c r="AF473">
        <v>0</v>
      </c>
      <c r="AG473">
        <v>30</v>
      </c>
      <c r="AH473" t="s">
        <v>24</v>
      </c>
      <c r="AI473">
        <v>0</v>
      </c>
      <c r="AJ473" t="s">
        <v>24</v>
      </c>
      <c r="AK473" t="s">
        <v>24</v>
      </c>
      <c r="AL473" t="s">
        <v>24</v>
      </c>
      <c r="AM473" t="s">
        <v>24</v>
      </c>
      <c r="AN473" t="s">
        <v>24</v>
      </c>
      <c r="AO473" t="s">
        <v>24</v>
      </c>
      <c r="AP473" t="s">
        <v>24</v>
      </c>
      <c r="AQ473" t="s">
        <v>24</v>
      </c>
      <c r="AR473" t="s">
        <v>24</v>
      </c>
      <c r="AS473" t="s">
        <v>24</v>
      </c>
      <c r="AT473" t="s">
        <v>24</v>
      </c>
    </row>
    <row r="474" spans="1:46" x14ac:dyDescent="0.15">
      <c r="A474">
        <v>39</v>
      </c>
      <c r="B474">
        <v>2</v>
      </c>
      <c r="C474">
        <v>1</v>
      </c>
      <c r="D474">
        <v>0</v>
      </c>
      <c r="G474">
        <v>1543</v>
      </c>
      <c r="H474">
        <v>0</v>
      </c>
      <c r="I474">
        <v>0</v>
      </c>
      <c r="J474">
        <v>0</v>
      </c>
      <c r="K474">
        <v>0</v>
      </c>
      <c r="N474" t="s">
        <v>24</v>
      </c>
      <c r="O474" t="s">
        <v>24</v>
      </c>
      <c r="R474" t="s">
        <v>2855</v>
      </c>
      <c r="S474">
        <v>0</v>
      </c>
      <c r="W474" t="s">
        <v>24</v>
      </c>
      <c r="Z474">
        <v>2</v>
      </c>
      <c r="AB474" t="s">
        <v>24</v>
      </c>
      <c r="AC474" t="s">
        <v>24</v>
      </c>
      <c r="AD474" t="s">
        <v>24</v>
      </c>
      <c r="AE474" t="s">
        <v>24</v>
      </c>
      <c r="AF474">
        <v>0</v>
      </c>
      <c r="AG474">
        <v>30</v>
      </c>
      <c r="AH474" t="s">
        <v>24</v>
      </c>
      <c r="AI474">
        <v>0</v>
      </c>
      <c r="AJ474" t="s">
        <v>24</v>
      </c>
      <c r="AK474" t="s">
        <v>24</v>
      </c>
      <c r="AL474" t="s">
        <v>24</v>
      </c>
      <c r="AM474" t="s">
        <v>24</v>
      </c>
      <c r="AN474" t="s">
        <v>24</v>
      </c>
      <c r="AO474" t="s">
        <v>24</v>
      </c>
      <c r="AP474" t="s">
        <v>24</v>
      </c>
      <c r="AQ474" t="s">
        <v>24</v>
      </c>
      <c r="AR474" t="s">
        <v>24</v>
      </c>
      <c r="AS474" t="s">
        <v>24</v>
      </c>
      <c r="AT474" t="s">
        <v>24</v>
      </c>
    </row>
    <row r="475" spans="1:46" x14ac:dyDescent="0.15">
      <c r="A475">
        <v>39</v>
      </c>
      <c r="B475">
        <v>2</v>
      </c>
      <c r="C475">
        <v>2</v>
      </c>
      <c r="D475">
        <v>0</v>
      </c>
      <c r="G475">
        <v>503</v>
      </c>
      <c r="H475">
        <v>0</v>
      </c>
      <c r="I475">
        <v>0</v>
      </c>
      <c r="J475">
        <v>0</v>
      </c>
      <c r="K475">
        <v>0</v>
      </c>
      <c r="R475" t="s">
        <v>2856</v>
      </c>
      <c r="S475">
        <v>0</v>
      </c>
      <c r="W475" t="s">
        <v>24</v>
      </c>
      <c r="Z475">
        <v>2</v>
      </c>
      <c r="AB475" t="s">
        <v>24</v>
      </c>
      <c r="AC475" t="s">
        <v>24</v>
      </c>
      <c r="AD475" t="s">
        <v>24</v>
      </c>
      <c r="AE475" t="s">
        <v>24</v>
      </c>
      <c r="AF475">
        <v>0</v>
      </c>
      <c r="AG475">
        <v>30</v>
      </c>
      <c r="AH475" t="s">
        <v>24</v>
      </c>
      <c r="AI475">
        <v>0</v>
      </c>
      <c r="AJ475" t="s">
        <v>24</v>
      </c>
      <c r="AK475" t="s">
        <v>24</v>
      </c>
      <c r="AL475" t="s">
        <v>24</v>
      </c>
      <c r="AM475" t="s">
        <v>24</v>
      </c>
      <c r="AN475" t="s">
        <v>24</v>
      </c>
      <c r="AO475" t="s">
        <v>24</v>
      </c>
      <c r="AP475" t="s">
        <v>24</v>
      </c>
      <c r="AQ475" t="s">
        <v>24</v>
      </c>
      <c r="AR475" t="s">
        <v>24</v>
      </c>
      <c r="AS475" t="s">
        <v>24</v>
      </c>
      <c r="AT475" t="s">
        <v>24</v>
      </c>
    </row>
    <row r="476" spans="1:46" x14ac:dyDescent="0.15">
      <c r="A476">
        <v>39</v>
      </c>
      <c r="B476">
        <v>2</v>
      </c>
      <c r="C476">
        <v>3</v>
      </c>
      <c r="D476">
        <v>0</v>
      </c>
      <c r="G476">
        <v>1141</v>
      </c>
      <c r="H476">
        <v>0</v>
      </c>
      <c r="I476">
        <v>0</v>
      </c>
      <c r="J476">
        <v>0</v>
      </c>
      <c r="K476">
        <v>0</v>
      </c>
      <c r="R476" t="s">
        <v>2857</v>
      </c>
      <c r="S476">
        <v>0</v>
      </c>
      <c r="W476" t="s">
        <v>24</v>
      </c>
      <c r="Z476">
        <v>2</v>
      </c>
      <c r="AB476" t="s">
        <v>24</v>
      </c>
      <c r="AC476" t="s">
        <v>24</v>
      </c>
      <c r="AD476" t="s">
        <v>24</v>
      </c>
      <c r="AE476" t="s">
        <v>24</v>
      </c>
      <c r="AF476">
        <v>0</v>
      </c>
      <c r="AG476">
        <v>30</v>
      </c>
      <c r="AH476" t="s">
        <v>24</v>
      </c>
      <c r="AI476">
        <v>0</v>
      </c>
      <c r="AJ476" t="s">
        <v>24</v>
      </c>
      <c r="AK476" t="s">
        <v>24</v>
      </c>
      <c r="AL476" t="s">
        <v>24</v>
      </c>
      <c r="AM476" t="s">
        <v>24</v>
      </c>
      <c r="AN476" t="s">
        <v>24</v>
      </c>
      <c r="AO476" t="s">
        <v>24</v>
      </c>
      <c r="AP476" t="s">
        <v>24</v>
      </c>
      <c r="AQ476" t="s">
        <v>24</v>
      </c>
      <c r="AR476" t="s">
        <v>24</v>
      </c>
      <c r="AS476" t="s">
        <v>24</v>
      </c>
      <c r="AT476" t="s">
        <v>24</v>
      </c>
    </row>
    <row r="477" spans="1:46" x14ac:dyDescent="0.15">
      <c r="A477">
        <v>39</v>
      </c>
      <c r="B477">
        <v>2</v>
      </c>
      <c r="C477">
        <v>4</v>
      </c>
      <c r="D477">
        <v>0</v>
      </c>
      <c r="G477">
        <v>1135</v>
      </c>
      <c r="H477">
        <v>0</v>
      </c>
      <c r="I477">
        <v>0</v>
      </c>
      <c r="J477">
        <v>0</v>
      </c>
      <c r="K477">
        <v>0</v>
      </c>
      <c r="R477" t="s">
        <v>2858</v>
      </c>
      <c r="S477">
        <v>0</v>
      </c>
      <c r="W477" t="s">
        <v>24</v>
      </c>
      <c r="Z477">
        <v>2</v>
      </c>
      <c r="AB477" t="s">
        <v>24</v>
      </c>
      <c r="AC477" t="s">
        <v>24</v>
      </c>
      <c r="AD477" t="s">
        <v>24</v>
      </c>
      <c r="AE477" t="s">
        <v>24</v>
      </c>
      <c r="AF477">
        <v>0</v>
      </c>
      <c r="AG477">
        <v>30</v>
      </c>
      <c r="AH477" t="s">
        <v>24</v>
      </c>
      <c r="AI477">
        <v>0</v>
      </c>
      <c r="AJ477" t="s">
        <v>24</v>
      </c>
      <c r="AK477" t="s">
        <v>24</v>
      </c>
      <c r="AL477" t="s">
        <v>24</v>
      </c>
      <c r="AM477" t="s">
        <v>24</v>
      </c>
      <c r="AN477" t="s">
        <v>24</v>
      </c>
      <c r="AO477" t="s">
        <v>24</v>
      </c>
      <c r="AP477" t="s">
        <v>24</v>
      </c>
      <c r="AQ477" t="s">
        <v>24</v>
      </c>
      <c r="AR477" t="s">
        <v>24</v>
      </c>
      <c r="AS477" t="s">
        <v>24</v>
      </c>
      <c r="AT477" t="s">
        <v>24</v>
      </c>
    </row>
    <row r="478" spans="1:46" x14ac:dyDescent="0.15">
      <c r="A478">
        <v>39</v>
      </c>
      <c r="B478">
        <v>2</v>
      </c>
      <c r="C478">
        <v>5</v>
      </c>
      <c r="D478">
        <v>0</v>
      </c>
      <c r="G478">
        <v>1077</v>
      </c>
      <c r="H478">
        <v>0</v>
      </c>
      <c r="I478">
        <v>0</v>
      </c>
      <c r="J478">
        <v>0</v>
      </c>
      <c r="K478">
        <v>0</v>
      </c>
      <c r="R478" t="s">
        <v>2859</v>
      </c>
      <c r="S478">
        <v>0</v>
      </c>
      <c r="W478" t="s">
        <v>24</v>
      </c>
      <c r="Z478">
        <v>2</v>
      </c>
      <c r="AB478" t="s">
        <v>24</v>
      </c>
      <c r="AC478" t="s">
        <v>24</v>
      </c>
      <c r="AD478" t="s">
        <v>24</v>
      </c>
      <c r="AE478" t="s">
        <v>24</v>
      </c>
      <c r="AF478">
        <v>0</v>
      </c>
      <c r="AG478">
        <v>30</v>
      </c>
      <c r="AH478" t="s">
        <v>24</v>
      </c>
      <c r="AI478">
        <v>0</v>
      </c>
      <c r="AJ478" t="s">
        <v>24</v>
      </c>
      <c r="AK478" t="s">
        <v>24</v>
      </c>
      <c r="AL478" t="s">
        <v>24</v>
      </c>
      <c r="AM478" t="s">
        <v>24</v>
      </c>
      <c r="AN478" t="s">
        <v>24</v>
      </c>
      <c r="AO478" t="s">
        <v>24</v>
      </c>
      <c r="AP478" t="s">
        <v>24</v>
      </c>
      <c r="AQ478" t="s">
        <v>24</v>
      </c>
      <c r="AR478" t="s">
        <v>24</v>
      </c>
      <c r="AS478" t="s">
        <v>24</v>
      </c>
      <c r="AT478" t="s">
        <v>24</v>
      </c>
    </row>
    <row r="479" spans="1:46" x14ac:dyDescent="0.15">
      <c r="A479">
        <v>39</v>
      </c>
      <c r="B479">
        <v>2</v>
      </c>
      <c r="C479">
        <v>6</v>
      </c>
      <c r="D479">
        <v>0</v>
      </c>
      <c r="G479">
        <v>1229</v>
      </c>
      <c r="H479">
        <v>0</v>
      </c>
      <c r="I479">
        <v>0</v>
      </c>
      <c r="J479">
        <v>0</v>
      </c>
      <c r="K479">
        <v>0</v>
      </c>
      <c r="R479" t="s">
        <v>2860</v>
      </c>
      <c r="S479">
        <v>0</v>
      </c>
      <c r="W479" t="s">
        <v>24</v>
      </c>
      <c r="Z479">
        <v>2</v>
      </c>
      <c r="AB479" t="s">
        <v>24</v>
      </c>
      <c r="AC479" t="s">
        <v>24</v>
      </c>
      <c r="AD479" t="s">
        <v>24</v>
      </c>
      <c r="AE479" t="s">
        <v>24</v>
      </c>
      <c r="AF479">
        <v>0</v>
      </c>
      <c r="AG479">
        <v>30</v>
      </c>
      <c r="AH479" t="s">
        <v>24</v>
      </c>
      <c r="AI479">
        <v>0</v>
      </c>
      <c r="AJ479" t="s">
        <v>24</v>
      </c>
      <c r="AK479" t="s">
        <v>24</v>
      </c>
      <c r="AL479" t="s">
        <v>24</v>
      </c>
      <c r="AM479" t="s">
        <v>24</v>
      </c>
      <c r="AN479" t="s">
        <v>24</v>
      </c>
      <c r="AO479" t="s">
        <v>24</v>
      </c>
      <c r="AP479" t="s">
        <v>24</v>
      </c>
      <c r="AQ479" t="s">
        <v>24</v>
      </c>
      <c r="AR479" t="s">
        <v>24</v>
      </c>
      <c r="AS479" t="s">
        <v>24</v>
      </c>
      <c r="AT479" t="s">
        <v>24</v>
      </c>
    </row>
    <row r="480" spans="1:46" x14ac:dyDescent="0.15">
      <c r="A480">
        <v>39</v>
      </c>
      <c r="B480">
        <v>2</v>
      </c>
      <c r="C480">
        <v>7</v>
      </c>
      <c r="D480">
        <v>0</v>
      </c>
      <c r="G480">
        <v>1175</v>
      </c>
      <c r="H480">
        <v>0</v>
      </c>
      <c r="I480">
        <v>0</v>
      </c>
      <c r="J480">
        <v>0</v>
      </c>
      <c r="K480">
        <v>0</v>
      </c>
      <c r="R480" t="s">
        <v>2861</v>
      </c>
      <c r="S480">
        <v>0</v>
      </c>
      <c r="W480" t="s">
        <v>24</v>
      </c>
      <c r="Z480">
        <v>2</v>
      </c>
      <c r="AB480" t="s">
        <v>24</v>
      </c>
      <c r="AC480" t="s">
        <v>24</v>
      </c>
      <c r="AD480" t="s">
        <v>24</v>
      </c>
      <c r="AE480" t="s">
        <v>24</v>
      </c>
      <c r="AF480">
        <v>0</v>
      </c>
      <c r="AG480">
        <v>30</v>
      </c>
      <c r="AH480" t="s">
        <v>24</v>
      </c>
      <c r="AI480">
        <v>0</v>
      </c>
      <c r="AJ480" t="s">
        <v>24</v>
      </c>
      <c r="AK480" t="s">
        <v>24</v>
      </c>
      <c r="AL480" t="s">
        <v>24</v>
      </c>
      <c r="AM480" t="s">
        <v>24</v>
      </c>
      <c r="AN480" t="s">
        <v>24</v>
      </c>
      <c r="AO480" t="s">
        <v>24</v>
      </c>
      <c r="AP480" t="s">
        <v>24</v>
      </c>
      <c r="AQ480" t="s">
        <v>24</v>
      </c>
      <c r="AR480" t="s">
        <v>24</v>
      </c>
      <c r="AS480" t="s">
        <v>24</v>
      </c>
      <c r="AT480" t="s">
        <v>24</v>
      </c>
    </row>
    <row r="481" spans="1:46" x14ac:dyDescent="0.15">
      <c r="A481">
        <v>39</v>
      </c>
      <c r="B481">
        <v>2</v>
      </c>
      <c r="C481">
        <v>8</v>
      </c>
      <c r="D481">
        <v>0</v>
      </c>
      <c r="G481">
        <v>1041</v>
      </c>
      <c r="H481">
        <v>0</v>
      </c>
      <c r="I481">
        <v>0</v>
      </c>
      <c r="J481">
        <v>0</v>
      </c>
      <c r="K481">
        <v>0</v>
      </c>
      <c r="R481" t="s">
        <v>2862</v>
      </c>
      <c r="S481">
        <v>0</v>
      </c>
      <c r="W481" t="s">
        <v>24</v>
      </c>
      <c r="Z481">
        <v>2</v>
      </c>
      <c r="AB481" t="s">
        <v>24</v>
      </c>
      <c r="AC481" t="s">
        <v>24</v>
      </c>
      <c r="AD481" t="s">
        <v>24</v>
      </c>
      <c r="AE481" t="s">
        <v>24</v>
      </c>
      <c r="AF481">
        <v>0</v>
      </c>
      <c r="AG481">
        <v>30</v>
      </c>
      <c r="AH481" t="s">
        <v>24</v>
      </c>
      <c r="AI481">
        <v>0</v>
      </c>
      <c r="AJ481" t="s">
        <v>24</v>
      </c>
      <c r="AK481" t="s">
        <v>24</v>
      </c>
      <c r="AL481" t="s">
        <v>24</v>
      </c>
      <c r="AM481" t="s">
        <v>24</v>
      </c>
      <c r="AN481" t="s">
        <v>24</v>
      </c>
      <c r="AO481" t="s">
        <v>24</v>
      </c>
      <c r="AP481" t="s">
        <v>24</v>
      </c>
      <c r="AQ481" t="s">
        <v>24</v>
      </c>
      <c r="AR481" t="s">
        <v>24</v>
      </c>
      <c r="AS481" t="s">
        <v>24</v>
      </c>
      <c r="AT481" t="s">
        <v>24</v>
      </c>
    </row>
    <row r="482" spans="1:46" x14ac:dyDescent="0.15">
      <c r="A482">
        <v>11</v>
      </c>
      <c r="B482">
        <v>1</v>
      </c>
      <c r="C482">
        <v>1</v>
      </c>
      <c r="D482">
        <v>0</v>
      </c>
      <c r="E482" t="s">
        <v>24</v>
      </c>
      <c r="F482" t="s">
        <v>24</v>
      </c>
      <c r="G482">
        <v>1056</v>
      </c>
      <c r="H482">
        <v>0</v>
      </c>
      <c r="I482">
        <v>0</v>
      </c>
      <c r="J482">
        <v>0</v>
      </c>
      <c r="K482">
        <v>0</v>
      </c>
      <c r="L482" t="s">
        <v>24</v>
      </c>
      <c r="M482" t="s">
        <v>24</v>
      </c>
      <c r="N482" t="s">
        <v>24</v>
      </c>
      <c r="O482" t="s">
        <v>24</v>
      </c>
      <c r="P482" t="s">
        <v>24</v>
      </c>
      <c r="Q482" t="s">
        <v>24</v>
      </c>
      <c r="R482" t="s">
        <v>2456</v>
      </c>
      <c r="S482">
        <v>0</v>
      </c>
      <c r="T482" t="s">
        <v>130</v>
      </c>
      <c r="U482" t="s">
        <v>130</v>
      </c>
      <c r="V482" t="s">
        <v>130</v>
      </c>
      <c r="W482" t="s">
        <v>24</v>
      </c>
      <c r="X482" t="s">
        <v>24</v>
      </c>
      <c r="Y482" t="s">
        <v>24</v>
      </c>
      <c r="Z482">
        <v>3</v>
      </c>
      <c r="AA482" t="s">
        <v>24</v>
      </c>
      <c r="AB482" t="s">
        <v>24</v>
      </c>
      <c r="AC482" t="s">
        <v>24</v>
      </c>
      <c r="AD482" t="s">
        <v>24</v>
      </c>
      <c r="AE482" t="s">
        <v>24</v>
      </c>
      <c r="AF482">
        <v>0</v>
      </c>
      <c r="AG482">
        <v>31</v>
      </c>
      <c r="AH482" t="s">
        <v>24</v>
      </c>
      <c r="AI482">
        <v>0</v>
      </c>
      <c r="AJ482" t="s">
        <v>24</v>
      </c>
      <c r="AK482" t="s">
        <v>24</v>
      </c>
      <c r="AL482" t="s">
        <v>24</v>
      </c>
      <c r="AM482" t="s">
        <v>24</v>
      </c>
      <c r="AN482" t="s">
        <v>24</v>
      </c>
      <c r="AO482" t="s">
        <v>24</v>
      </c>
      <c r="AP482" t="s">
        <v>24</v>
      </c>
      <c r="AQ482" t="s">
        <v>24</v>
      </c>
      <c r="AR482" t="s">
        <v>24</v>
      </c>
      <c r="AS482" t="s">
        <v>24</v>
      </c>
      <c r="AT482" t="s">
        <v>24</v>
      </c>
    </row>
    <row r="483" spans="1:46" x14ac:dyDescent="0.15">
      <c r="A483">
        <v>11</v>
      </c>
      <c r="B483">
        <v>1</v>
      </c>
      <c r="C483">
        <v>2</v>
      </c>
      <c r="D483">
        <v>0</v>
      </c>
      <c r="E483" t="s">
        <v>24</v>
      </c>
      <c r="F483" t="s">
        <v>24</v>
      </c>
      <c r="G483">
        <v>1059</v>
      </c>
      <c r="H483">
        <v>0</v>
      </c>
      <c r="I483">
        <v>0</v>
      </c>
      <c r="J483">
        <v>0</v>
      </c>
      <c r="K483">
        <v>0</v>
      </c>
      <c r="L483" t="s">
        <v>24</v>
      </c>
      <c r="M483" t="s">
        <v>24</v>
      </c>
      <c r="N483" t="s">
        <v>24</v>
      </c>
      <c r="O483" t="s">
        <v>24</v>
      </c>
      <c r="P483" t="s">
        <v>24</v>
      </c>
      <c r="Q483" t="s">
        <v>24</v>
      </c>
      <c r="R483" t="s">
        <v>2457</v>
      </c>
      <c r="S483">
        <v>0</v>
      </c>
      <c r="T483" t="s">
        <v>130</v>
      </c>
      <c r="U483" t="s">
        <v>130</v>
      </c>
      <c r="V483" t="s">
        <v>130</v>
      </c>
      <c r="W483" t="s">
        <v>24</v>
      </c>
      <c r="X483" t="s">
        <v>24</v>
      </c>
      <c r="Y483" t="s">
        <v>24</v>
      </c>
      <c r="Z483">
        <v>3</v>
      </c>
      <c r="AA483" t="s">
        <v>24</v>
      </c>
      <c r="AB483" t="s">
        <v>24</v>
      </c>
      <c r="AC483" t="s">
        <v>24</v>
      </c>
      <c r="AD483" t="s">
        <v>24</v>
      </c>
      <c r="AE483" t="s">
        <v>24</v>
      </c>
      <c r="AF483">
        <v>0</v>
      </c>
      <c r="AG483">
        <v>31</v>
      </c>
      <c r="AH483" t="s">
        <v>24</v>
      </c>
      <c r="AI483">
        <v>0</v>
      </c>
      <c r="AJ483" t="s">
        <v>24</v>
      </c>
      <c r="AK483" t="s">
        <v>24</v>
      </c>
      <c r="AL483" t="s">
        <v>24</v>
      </c>
      <c r="AM483" t="s">
        <v>24</v>
      </c>
      <c r="AN483" t="s">
        <v>24</v>
      </c>
      <c r="AO483" t="s">
        <v>24</v>
      </c>
      <c r="AP483" t="s">
        <v>24</v>
      </c>
      <c r="AQ483" t="s">
        <v>24</v>
      </c>
      <c r="AR483" t="s">
        <v>24</v>
      </c>
      <c r="AS483" t="s">
        <v>24</v>
      </c>
      <c r="AT483" t="s">
        <v>24</v>
      </c>
    </row>
    <row r="484" spans="1:46" x14ac:dyDescent="0.15">
      <c r="A484">
        <v>11</v>
      </c>
      <c r="B484">
        <v>1</v>
      </c>
      <c r="C484">
        <v>3</v>
      </c>
      <c r="D484">
        <v>0</v>
      </c>
      <c r="E484" t="s">
        <v>24</v>
      </c>
      <c r="F484" t="s">
        <v>24</v>
      </c>
      <c r="G484">
        <v>59</v>
      </c>
      <c r="H484">
        <v>0</v>
      </c>
      <c r="I484">
        <v>0</v>
      </c>
      <c r="J484">
        <v>0</v>
      </c>
      <c r="K484">
        <v>0</v>
      </c>
      <c r="L484" t="s">
        <v>24</v>
      </c>
      <c r="M484" t="s">
        <v>24</v>
      </c>
      <c r="N484" t="s">
        <v>24</v>
      </c>
      <c r="O484" t="s">
        <v>24</v>
      </c>
      <c r="P484" t="s">
        <v>24</v>
      </c>
      <c r="Q484" t="s">
        <v>24</v>
      </c>
      <c r="R484" t="s">
        <v>2458</v>
      </c>
      <c r="S484">
        <v>0</v>
      </c>
      <c r="T484" t="s">
        <v>130</v>
      </c>
      <c r="U484" t="s">
        <v>130</v>
      </c>
      <c r="V484" t="s">
        <v>130</v>
      </c>
      <c r="W484" t="s">
        <v>24</v>
      </c>
      <c r="X484" t="s">
        <v>24</v>
      </c>
      <c r="Y484" t="s">
        <v>24</v>
      </c>
      <c r="Z484">
        <v>3</v>
      </c>
      <c r="AA484" t="s">
        <v>24</v>
      </c>
      <c r="AB484" t="s">
        <v>24</v>
      </c>
      <c r="AC484" t="s">
        <v>24</v>
      </c>
      <c r="AD484" t="s">
        <v>24</v>
      </c>
      <c r="AE484" t="s">
        <v>24</v>
      </c>
      <c r="AF484">
        <v>0</v>
      </c>
      <c r="AG484">
        <v>31</v>
      </c>
      <c r="AH484" t="s">
        <v>24</v>
      </c>
      <c r="AI484">
        <v>0</v>
      </c>
      <c r="AJ484" t="s">
        <v>24</v>
      </c>
      <c r="AK484" t="s">
        <v>24</v>
      </c>
      <c r="AL484" t="s">
        <v>24</v>
      </c>
      <c r="AM484" t="s">
        <v>24</v>
      </c>
      <c r="AN484" t="s">
        <v>24</v>
      </c>
      <c r="AO484" t="s">
        <v>24</v>
      </c>
      <c r="AP484" t="s">
        <v>24</v>
      </c>
      <c r="AQ484" t="s">
        <v>24</v>
      </c>
      <c r="AR484" t="s">
        <v>24</v>
      </c>
      <c r="AS484" t="s">
        <v>24</v>
      </c>
      <c r="AT484" t="s">
        <v>24</v>
      </c>
    </row>
    <row r="485" spans="1:46" x14ac:dyDescent="0.15">
      <c r="A485">
        <v>11</v>
      </c>
      <c r="B485">
        <v>1</v>
      </c>
      <c r="C485">
        <v>4</v>
      </c>
      <c r="D485">
        <v>0</v>
      </c>
      <c r="E485" t="s">
        <v>24</v>
      </c>
      <c r="F485" t="s">
        <v>24</v>
      </c>
      <c r="G485">
        <v>1018</v>
      </c>
      <c r="H485">
        <v>0</v>
      </c>
      <c r="I485">
        <v>0</v>
      </c>
      <c r="J485">
        <v>0</v>
      </c>
      <c r="K485">
        <v>0</v>
      </c>
      <c r="L485" t="s">
        <v>24</v>
      </c>
      <c r="M485" t="s">
        <v>24</v>
      </c>
      <c r="N485" t="s">
        <v>24</v>
      </c>
      <c r="O485" t="s">
        <v>24</v>
      </c>
      <c r="P485" t="s">
        <v>24</v>
      </c>
      <c r="Q485" t="s">
        <v>24</v>
      </c>
      <c r="R485" t="s">
        <v>2459</v>
      </c>
      <c r="S485">
        <v>0</v>
      </c>
      <c r="T485" t="s">
        <v>130</v>
      </c>
      <c r="U485" t="s">
        <v>130</v>
      </c>
      <c r="V485" t="s">
        <v>130</v>
      </c>
      <c r="W485" t="s">
        <v>24</v>
      </c>
      <c r="X485" t="s">
        <v>24</v>
      </c>
      <c r="Y485" t="s">
        <v>24</v>
      </c>
      <c r="Z485">
        <v>3</v>
      </c>
      <c r="AA485" t="s">
        <v>24</v>
      </c>
      <c r="AB485" t="s">
        <v>24</v>
      </c>
      <c r="AC485" t="s">
        <v>24</v>
      </c>
      <c r="AD485" t="s">
        <v>24</v>
      </c>
      <c r="AE485" t="s">
        <v>24</v>
      </c>
      <c r="AF485">
        <v>0</v>
      </c>
      <c r="AG485">
        <v>31</v>
      </c>
      <c r="AH485" t="s">
        <v>24</v>
      </c>
      <c r="AI485">
        <v>0</v>
      </c>
      <c r="AJ485" t="s">
        <v>24</v>
      </c>
      <c r="AK485" t="s">
        <v>24</v>
      </c>
      <c r="AL485" t="s">
        <v>24</v>
      </c>
      <c r="AM485" t="s">
        <v>24</v>
      </c>
      <c r="AN485" t="s">
        <v>24</v>
      </c>
      <c r="AO485" t="s">
        <v>24</v>
      </c>
      <c r="AP485" t="s">
        <v>24</v>
      </c>
      <c r="AQ485" t="s">
        <v>24</v>
      </c>
      <c r="AR485" t="s">
        <v>24</v>
      </c>
      <c r="AS485" t="s">
        <v>24</v>
      </c>
      <c r="AT485" t="s">
        <v>24</v>
      </c>
    </row>
    <row r="486" spans="1:46" x14ac:dyDescent="0.15">
      <c r="A486">
        <v>11</v>
      </c>
      <c r="B486">
        <v>1</v>
      </c>
      <c r="C486">
        <v>5</v>
      </c>
      <c r="D486">
        <v>0</v>
      </c>
      <c r="E486" t="s">
        <v>24</v>
      </c>
      <c r="F486" t="s">
        <v>24</v>
      </c>
      <c r="G486">
        <v>1117</v>
      </c>
      <c r="H486">
        <v>0</v>
      </c>
      <c r="I486">
        <v>0</v>
      </c>
      <c r="J486">
        <v>0</v>
      </c>
      <c r="K486">
        <v>0</v>
      </c>
      <c r="L486" t="s">
        <v>24</v>
      </c>
      <c r="M486" t="s">
        <v>24</v>
      </c>
      <c r="N486" t="s">
        <v>24</v>
      </c>
      <c r="O486" t="s">
        <v>24</v>
      </c>
      <c r="P486" t="s">
        <v>24</v>
      </c>
      <c r="Q486" t="s">
        <v>24</v>
      </c>
      <c r="R486" t="s">
        <v>2460</v>
      </c>
      <c r="S486">
        <v>0</v>
      </c>
      <c r="T486" t="s">
        <v>130</v>
      </c>
      <c r="U486" t="s">
        <v>130</v>
      </c>
      <c r="V486" t="s">
        <v>130</v>
      </c>
      <c r="W486" t="s">
        <v>24</v>
      </c>
      <c r="X486" t="s">
        <v>24</v>
      </c>
      <c r="Y486" t="s">
        <v>24</v>
      </c>
      <c r="Z486">
        <v>3</v>
      </c>
      <c r="AA486" t="s">
        <v>24</v>
      </c>
      <c r="AB486" t="s">
        <v>24</v>
      </c>
      <c r="AC486" t="s">
        <v>24</v>
      </c>
      <c r="AD486" t="s">
        <v>24</v>
      </c>
      <c r="AE486" t="s">
        <v>24</v>
      </c>
      <c r="AF486">
        <v>0</v>
      </c>
      <c r="AG486">
        <v>31</v>
      </c>
      <c r="AH486" t="s">
        <v>24</v>
      </c>
      <c r="AI486">
        <v>0</v>
      </c>
      <c r="AJ486" t="s">
        <v>24</v>
      </c>
      <c r="AK486" t="s">
        <v>24</v>
      </c>
      <c r="AL486" t="s">
        <v>24</v>
      </c>
      <c r="AM486" t="s">
        <v>24</v>
      </c>
      <c r="AN486" t="s">
        <v>24</v>
      </c>
      <c r="AO486" t="s">
        <v>24</v>
      </c>
      <c r="AP486" t="s">
        <v>24</v>
      </c>
      <c r="AQ486" t="s">
        <v>24</v>
      </c>
      <c r="AR486" t="s">
        <v>24</v>
      </c>
      <c r="AS486" t="s">
        <v>24</v>
      </c>
      <c r="AT486" t="s">
        <v>24</v>
      </c>
    </row>
    <row r="487" spans="1:46" x14ac:dyDescent="0.15">
      <c r="A487">
        <v>11</v>
      </c>
      <c r="B487">
        <v>1</v>
      </c>
      <c r="C487">
        <v>6</v>
      </c>
      <c r="D487">
        <v>0</v>
      </c>
      <c r="E487" t="s">
        <v>24</v>
      </c>
      <c r="F487" t="s">
        <v>24</v>
      </c>
      <c r="G487">
        <v>1505</v>
      </c>
      <c r="H487">
        <v>0</v>
      </c>
      <c r="I487">
        <v>0</v>
      </c>
      <c r="J487">
        <v>0</v>
      </c>
      <c r="K487">
        <v>0</v>
      </c>
      <c r="L487" t="s">
        <v>24</v>
      </c>
      <c r="M487" t="s">
        <v>24</v>
      </c>
      <c r="N487" t="s">
        <v>24</v>
      </c>
      <c r="O487" t="s">
        <v>24</v>
      </c>
      <c r="P487" t="s">
        <v>24</v>
      </c>
      <c r="Q487" t="s">
        <v>24</v>
      </c>
      <c r="R487" t="s">
        <v>2461</v>
      </c>
      <c r="S487">
        <v>0</v>
      </c>
      <c r="T487" t="s">
        <v>130</v>
      </c>
      <c r="U487" t="s">
        <v>130</v>
      </c>
      <c r="V487" t="s">
        <v>130</v>
      </c>
      <c r="W487" t="s">
        <v>24</v>
      </c>
      <c r="X487" t="s">
        <v>24</v>
      </c>
      <c r="Y487" t="s">
        <v>24</v>
      </c>
      <c r="Z487">
        <v>3</v>
      </c>
      <c r="AA487" t="s">
        <v>24</v>
      </c>
      <c r="AB487" t="s">
        <v>24</v>
      </c>
      <c r="AC487" t="s">
        <v>24</v>
      </c>
      <c r="AD487" t="s">
        <v>24</v>
      </c>
      <c r="AE487" t="s">
        <v>24</v>
      </c>
      <c r="AF487">
        <v>0</v>
      </c>
      <c r="AG487">
        <v>31</v>
      </c>
      <c r="AH487" t="s">
        <v>24</v>
      </c>
      <c r="AI487">
        <v>0</v>
      </c>
      <c r="AJ487" t="s">
        <v>24</v>
      </c>
      <c r="AK487" t="s">
        <v>24</v>
      </c>
      <c r="AL487" t="s">
        <v>24</v>
      </c>
      <c r="AM487" t="s">
        <v>24</v>
      </c>
      <c r="AN487" t="s">
        <v>24</v>
      </c>
      <c r="AO487" t="s">
        <v>24</v>
      </c>
      <c r="AP487" t="s">
        <v>24</v>
      </c>
      <c r="AQ487" t="s">
        <v>24</v>
      </c>
      <c r="AR487" t="s">
        <v>24</v>
      </c>
      <c r="AS487" t="s">
        <v>24</v>
      </c>
      <c r="AT487" t="s">
        <v>24</v>
      </c>
    </row>
    <row r="488" spans="1:46" x14ac:dyDescent="0.15">
      <c r="A488">
        <v>11</v>
      </c>
      <c r="B488">
        <v>1</v>
      </c>
      <c r="C488">
        <v>7</v>
      </c>
      <c r="D488">
        <v>0</v>
      </c>
      <c r="E488" t="s">
        <v>24</v>
      </c>
      <c r="F488" t="s">
        <v>24</v>
      </c>
      <c r="G488">
        <v>1119</v>
      </c>
      <c r="H488">
        <v>0</v>
      </c>
      <c r="I488">
        <v>0</v>
      </c>
      <c r="J488">
        <v>0</v>
      </c>
      <c r="K488">
        <v>0</v>
      </c>
      <c r="L488" t="s">
        <v>24</v>
      </c>
      <c r="M488" t="s">
        <v>24</v>
      </c>
      <c r="N488" t="s">
        <v>24</v>
      </c>
      <c r="O488" t="s">
        <v>24</v>
      </c>
      <c r="P488" t="s">
        <v>24</v>
      </c>
      <c r="Q488" t="s">
        <v>24</v>
      </c>
      <c r="R488" t="s">
        <v>2462</v>
      </c>
      <c r="S488">
        <v>0</v>
      </c>
      <c r="T488" t="s">
        <v>130</v>
      </c>
      <c r="U488" t="s">
        <v>130</v>
      </c>
      <c r="V488" t="s">
        <v>130</v>
      </c>
      <c r="W488" t="s">
        <v>24</v>
      </c>
      <c r="X488" t="s">
        <v>24</v>
      </c>
      <c r="Y488" t="s">
        <v>24</v>
      </c>
      <c r="Z488">
        <v>3</v>
      </c>
      <c r="AA488" t="s">
        <v>24</v>
      </c>
      <c r="AB488" t="s">
        <v>24</v>
      </c>
      <c r="AC488" t="s">
        <v>24</v>
      </c>
      <c r="AD488" t="s">
        <v>24</v>
      </c>
      <c r="AE488" t="s">
        <v>24</v>
      </c>
      <c r="AF488">
        <v>0</v>
      </c>
      <c r="AG488">
        <v>31</v>
      </c>
      <c r="AH488" t="s">
        <v>24</v>
      </c>
      <c r="AI488">
        <v>0</v>
      </c>
      <c r="AJ488" t="s">
        <v>24</v>
      </c>
      <c r="AK488" t="s">
        <v>24</v>
      </c>
      <c r="AL488" t="s">
        <v>24</v>
      </c>
      <c r="AM488" t="s">
        <v>24</v>
      </c>
      <c r="AN488" t="s">
        <v>24</v>
      </c>
      <c r="AO488" t="s">
        <v>24</v>
      </c>
      <c r="AP488" t="s">
        <v>24</v>
      </c>
      <c r="AQ488" t="s">
        <v>24</v>
      </c>
      <c r="AR488" t="s">
        <v>24</v>
      </c>
      <c r="AS488" t="s">
        <v>24</v>
      </c>
      <c r="AT488" t="s">
        <v>24</v>
      </c>
    </row>
    <row r="489" spans="1:46" x14ac:dyDescent="0.15">
      <c r="A489">
        <v>11</v>
      </c>
      <c r="B489">
        <v>1</v>
      </c>
      <c r="C489">
        <v>8</v>
      </c>
      <c r="D489">
        <v>0</v>
      </c>
      <c r="E489" t="s">
        <v>24</v>
      </c>
      <c r="F489" t="s">
        <v>24</v>
      </c>
      <c r="G489">
        <v>26</v>
      </c>
      <c r="H489">
        <v>0</v>
      </c>
      <c r="I489">
        <v>0</v>
      </c>
      <c r="J489">
        <v>0</v>
      </c>
      <c r="K489">
        <v>0</v>
      </c>
      <c r="L489" t="s">
        <v>24</v>
      </c>
      <c r="M489" t="s">
        <v>24</v>
      </c>
      <c r="N489" t="s">
        <v>24</v>
      </c>
      <c r="O489" t="s">
        <v>24</v>
      </c>
      <c r="P489" t="s">
        <v>24</v>
      </c>
      <c r="Q489" t="s">
        <v>24</v>
      </c>
      <c r="R489" t="s">
        <v>172</v>
      </c>
      <c r="S489">
        <v>0</v>
      </c>
      <c r="T489" t="s">
        <v>130</v>
      </c>
      <c r="U489" t="s">
        <v>130</v>
      </c>
      <c r="V489" t="s">
        <v>130</v>
      </c>
      <c r="W489" t="s">
        <v>24</v>
      </c>
      <c r="X489" t="s">
        <v>24</v>
      </c>
      <c r="Y489" t="s">
        <v>24</v>
      </c>
      <c r="Z489">
        <v>3</v>
      </c>
      <c r="AA489" t="s">
        <v>24</v>
      </c>
      <c r="AB489" t="s">
        <v>24</v>
      </c>
      <c r="AC489" t="s">
        <v>24</v>
      </c>
      <c r="AD489" t="s">
        <v>24</v>
      </c>
      <c r="AE489" t="s">
        <v>24</v>
      </c>
      <c r="AF489">
        <v>0</v>
      </c>
      <c r="AG489">
        <v>31</v>
      </c>
      <c r="AH489" t="s">
        <v>24</v>
      </c>
      <c r="AI489">
        <v>0</v>
      </c>
      <c r="AJ489" t="s">
        <v>24</v>
      </c>
      <c r="AK489" t="s">
        <v>24</v>
      </c>
      <c r="AL489" t="s">
        <v>24</v>
      </c>
      <c r="AM489" t="s">
        <v>24</v>
      </c>
      <c r="AN489" t="s">
        <v>24</v>
      </c>
      <c r="AO489" t="s">
        <v>24</v>
      </c>
      <c r="AP489" t="s">
        <v>24</v>
      </c>
      <c r="AQ489" t="s">
        <v>24</v>
      </c>
      <c r="AR489" t="s">
        <v>24</v>
      </c>
      <c r="AS489" t="s">
        <v>24</v>
      </c>
      <c r="AT489" t="s">
        <v>24</v>
      </c>
    </row>
    <row r="490" spans="1:46" x14ac:dyDescent="0.15">
      <c r="A490">
        <v>11</v>
      </c>
      <c r="B490">
        <v>2</v>
      </c>
      <c r="C490">
        <v>1</v>
      </c>
      <c r="D490">
        <v>0</v>
      </c>
      <c r="G490">
        <v>1008</v>
      </c>
      <c r="H490">
        <v>0</v>
      </c>
      <c r="I490">
        <v>0</v>
      </c>
      <c r="J490">
        <v>0</v>
      </c>
      <c r="K490">
        <v>0</v>
      </c>
      <c r="R490" t="s">
        <v>2463</v>
      </c>
      <c r="S490">
        <v>0</v>
      </c>
      <c r="W490" t="s">
        <v>24</v>
      </c>
      <c r="Z490">
        <v>3</v>
      </c>
      <c r="AB490" t="s">
        <v>24</v>
      </c>
      <c r="AC490" t="s">
        <v>24</v>
      </c>
      <c r="AD490" t="s">
        <v>24</v>
      </c>
      <c r="AE490" t="s">
        <v>24</v>
      </c>
      <c r="AF490">
        <v>0</v>
      </c>
      <c r="AG490">
        <v>31</v>
      </c>
      <c r="AH490" t="s">
        <v>24</v>
      </c>
      <c r="AI490">
        <v>0</v>
      </c>
      <c r="AJ490" t="s">
        <v>24</v>
      </c>
      <c r="AK490" t="s">
        <v>24</v>
      </c>
      <c r="AL490" t="s">
        <v>24</v>
      </c>
      <c r="AM490" t="s">
        <v>24</v>
      </c>
      <c r="AN490" t="s">
        <v>24</v>
      </c>
      <c r="AO490" t="s">
        <v>24</v>
      </c>
      <c r="AP490" t="s">
        <v>24</v>
      </c>
      <c r="AQ490" t="s">
        <v>24</v>
      </c>
      <c r="AR490" t="s">
        <v>24</v>
      </c>
      <c r="AS490" t="s">
        <v>24</v>
      </c>
      <c r="AT490" t="s">
        <v>24</v>
      </c>
    </row>
    <row r="491" spans="1:46" x14ac:dyDescent="0.15">
      <c r="A491">
        <v>11</v>
      </c>
      <c r="B491">
        <v>2</v>
      </c>
      <c r="C491">
        <v>2</v>
      </c>
      <c r="D491">
        <v>0</v>
      </c>
      <c r="G491">
        <v>1054</v>
      </c>
      <c r="H491">
        <v>0</v>
      </c>
      <c r="I491">
        <v>0</v>
      </c>
      <c r="J491">
        <v>0</v>
      </c>
      <c r="K491">
        <v>0</v>
      </c>
      <c r="R491" t="s">
        <v>2464</v>
      </c>
      <c r="S491">
        <v>0</v>
      </c>
      <c r="W491" t="s">
        <v>24</v>
      </c>
      <c r="Z491">
        <v>3</v>
      </c>
      <c r="AB491" t="s">
        <v>24</v>
      </c>
      <c r="AC491" t="s">
        <v>24</v>
      </c>
      <c r="AD491" t="s">
        <v>24</v>
      </c>
      <c r="AE491" t="s">
        <v>24</v>
      </c>
      <c r="AF491">
        <v>0</v>
      </c>
      <c r="AG491">
        <v>31</v>
      </c>
      <c r="AH491" t="s">
        <v>24</v>
      </c>
      <c r="AI491">
        <v>0</v>
      </c>
      <c r="AJ491" t="s">
        <v>24</v>
      </c>
      <c r="AK491" t="s">
        <v>24</v>
      </c>
      <c r="AL491" t="s">
        <v>24</v>
      </c>
      <c r="AM491" t="s">
        <v>24</v>
      </c>
      <c r="AN491" t="s">
        <v>24</v>
      </c>
      <c r="AO491" t="s">
        <v>24</v>
      </c>
      <c r="AP491" t="s">
        <v>24</v>
      </c>
      <c r="AQ491" t="s">
        <v>24</v>
      </c>
      <c r="AR491" t="s">
        <v>24</v>
      </c>
      <c r="AS491" t="s">
        <v>24</v>
      </c>
      <c r="AT491" t="s">
        <v>24</v>
      </c>
    </row>
    <row r="492" spans="1:46" x14ac:dyDescent="0.15">
      <c r="A492">
        <v>11</v>
      </c>
      <c r="B492">
        <v>2</v>
      </c>
      <c r="C492">
        <v>3</v>
      </c>
      <c r="D492">
        <v>0</v>
      </c>
      <c r="G492">
        <v>43</v>
      </c>
      <c r="H492">
        <v>0</v>
      </c>
      <c r="I492">
        <v>0</v>
      </c>
      <c r="J492">
        <v>0</v>
      </c>
      <c r="K492">
        <v>0</v>
      </c>
      <c r="R492" t="s">
        <v>2465</v>
      </c>
      <c r="S492">
        <v>0</v>
      </c>
      <c r="W492" t="s">
        <v>24</v>
      </c>
      <c r="Z492">
        <v>3</v>
      </c>
      <c r="AB492" t="s">
        <v>24</v>
      </c>
      <c r="AC492" t="s">
        <v>24</v>
      </c>
      <c r="AD492" t="s">
        <v>24</v>
      </c>
      <c r="AE492" t="s">
        <v>24</v>
      </c>
      <c r="AF492">
        <v>0</v>
      </c>
      <c r="AG492">
        <v>31</v>
      </c>
      <c r="AH492" t="s">
        <v>24</v>
      </c>
      <c r="AI492">
        <v>0</v>
      </c>
      <c r="AJ492" t="s">
        <v>24</v>
      </c>
      <c r="AK492" t="s">
        <v>24</v>
      </c>
      <c r="AL492" t="s">
        <v>24</v>
      </c>
      <c r="AM492" t="s">
        <v>24</v>
      </c>
      <c r="AN492" t="s">
        <v>24</v>
      </c>
      <c r="AO492" t="s">
        <v>24</v>
      </c>
      <c r="AP492" t="s">
        <v>24</v>
      </c>
      <c r="AQ492" t="s">
        <v>24</v>
      </c>
      <c r="AR492" t="s">
        <v>24</v>
      </c>
      <c r="AS492" t="s">
        <v>24</v>
      </c>
      <c r="AT492" t="s">
        <v>24</v>
      </c>
    </row>
    <row r="493" spans="1:46" x14ac:dyDescent="0.15">
      <c r="A493">
        <v>11</v>
      </c>
      <c r="B493">
        <v>2</v>
      </c>
      <c r="C493">
        <v>4</v>
      </c>
      <c r="D493">
        <v>0</v>
      </c>
      <c r="G493">
        <v>1528</v>
      </c>
      <c r="H493">
        <v>0</v>
      </c>
      <c r="I493">
        <v>0</v>
      </c>
      <c r="J493">
        <v>0</v>
      </c>
      <c r="K493">
        <v>0</v>
      </c>
      <c r="R493" t="s">
        <v>2466</v>
      </c>
      <c r="S493">
        <v>0</v>
      </c>
      <c r="W493" t="s">
        <v>24</v>
      </c>
      <c r="Z493">
        <v>3</v>
      </c>
      <c r="AB493" t="s">
        <v>24</v>
      </c>
      <c r="AC493" t="s">
        <v>24</v>
      </c>
      <c r="AD493" t="s">
        <v>24</v>
      </c>
      <c r="AE493" t="s">
        <v>24</v>
      </c>
      <c r="AF493">
        <v>0</v>
      </c>
      <c r="AG493">
        <v>31</v>
      </c>
      <c r="AH493" t="s">
        <v>24</v>
      </c>
      <c r="AI493">
        <v>0</v>
      </c>
      <c r="AJ493" t="s">
        <v>24</v>
      </c>
      <c r="AK493" t="s">
        <v>24</v>
      </c>
      <c r="AL493" t="s">
        <v>24</v>
      </c>
      <c r="AM493" t="s">
        <v>24</v>
      </c>
      <c r="AN493" t="s">
        <v>24</v>
      </c>
      <c r="AO493" t="s">
        <v>24</v>
      </c>
      <c r="AP493" t="s">
        <v>24</v>
      </c>
      <c r="AQ493" t="s">
        <v>24</v>
      </c>
      <c r="AR493" t="s">
        <v>24</v>
      </c>
      <c r="AS493" t="s">
        <v>24</v>
      </c>
      <c r="AT493" t="s">
        <v>24</v>
      </c>
    </row>
    <row r="494" spans="1:46" x14ac:dyDescent="0.15">
      <c r="A494">
        <v>11</v>
      </c>
      <c r="B494">
        <v>2</v>
      </c>
      <c r="C494">
        <v>5</v>
      </c>
      <c r="D494">
        <v>0</v>
      </c>
      <c r="G494">
        <v>1053</v>
      </c>
      <c r="H494">
        <v>0</v>
      </c>
      <c r="I494">
        <v>0</v>
      </c>
      <c r="J494">
        <v>0</v>
      </c>
      <c r="K494">
        <v>0</v>
      </c>
      <c r="R494" t="s">
        <v>2467</v>
      </c>
      <c r="S494">
        <v>0</v>
      </c>
      <c r="W494" t="s">
        <v>24</v>
      </c>
      <c r="Z494">
        <v>3</v>
      </c>
      <c r="AB494" t="s">
        <v>24</v>
      </c>
      <c r="AC494" t="s">
        <v>24</v>
      </c>
      <c r="AD494" t="s">
        <v>24</v>
      </c>
      <c r="AE494" t="s">
        <v>24</v>
      </c>
      <c r="AF494">
        <v>0</v>
      </c>
      <c r="AG494">
        <v>31</v>
      </c>
      <c r="AH494" t="s">
        <v>24</v>
      </c>
      <c r="AI494">
        <v>0</v>
      </c>
      <c r="AJ494" t="s">
        <v>24</v>
      </c>
      <c r="AK494" t="s">
        <v>24</v>
      </c>
      <c r="AL494" t="s">
        <v>24</v>
      </c>
      <c r="AM494" t="s">
        <v>24</v>
      </c>
      <c r="AN494" t="s">
        <v>24</v>
      </c>
      <c r="AO494" t="s">
        <v>24</v>
      </c>
      <c r="AP494" t="s">
        <v>24</v>
      </c>
      <c r="AQ494" t="s">
        <v>24</v>
      </c>
      <c r="AR494" t="s">
        <v>24</v>
      </c>
      <c r="AS494" t="s">
        <v>24</v>
      </c>
      <c r="AT494" t="s">
        <v>24</v>
      </c>
    </row>
    <row r="495" spans="1:46" x14ac:dyDescent="0.15">
      <c r="A495">
        <v>11</v>
      </c>
      <c r="B495">
        <v>2</v>
      </c>
      <c r="C495">
        <v>6</v>
      </c>
      <c r="D495">
        <v>0</v>
      </c>
      <c r="G495">
        <v>1512</v>
      </c>
      <c r="H495">
        <v>0</v>
      </c>
      <c r="I495">
        <v>0</v>
      </c>
      <c r="J495">
        <v>0</v>
      </c>
      <c r="K495">
        <v>0</v>
      </c>
      <c r="N495" t="s">
        <v>24</v>
      </c>
      <c r="O495" t="s">
        <v>24</v>
      </c>
      <c r="R495" t="s">
        <v>2468</v>
      </c>
      <c r="S495">
        <v>0</v>
      </c>
      <c r="W495" t="s">
        <v>24</v>
      </c>
      <c r="Z495">
        <v>3</v>
      </c>
      <c r="AB495" t="s">
        <v>24</v>
      </c>
      <c r="AC495" t="s">
        <v>24</v>
      </c>
      <c r="AD495" t="s">
        <v>24</v>
      </c>
      <c r="AE495" t="s">
        <v>24</v>
      </c>
      <c r="AF495">
        <v>0</v>
      </c>
      <c r="AG495">
        <v>31</v>
      </c>
      <c r="AH495" t="s">
        <v>24</v>
      </c>
      <c r="AI495">
        <v>0</v>
      </c>
      <c r="AJ495" t="s">
        <v>24</v>
      </c>
      <c r="AK495" t="s">
        <v>24</v>
      </c>
      <c r="AL495" t="s">
        <v>24</v>
      </c>
      <c r="AM495" t="s">
        <v>24</v>
      </c>
      <c r="AN495" t="s">
        <v>24</v>
      </c>
      <c r="AO495" t="s">
        <v>24</v>
      </c>
      <c r="AP495" t="s">
        <v>24</v>
      </c>
      <c r="AQ495" t="s">
        <v>24</v>
      </c>
      <c r="AR495" t="s">
        <v>24</v>
      </c>
      <c r="AS495" t="s">
        <v>24</v>
      </c>
      <c r="AT495" t="s">
        <v>24</v>
      </c>
    </row>
    <row r="496" spans="1:46" x14ac:dyDescent="0.15">
      <c r="A496">
        <v>11</v>
      </c>
      <c r="B496">
        <v>2</v>
      </c>
      <c r="C496">
        <v>7</v>
      </c>
      <c r="D496">
        <v>0</v>
      </c>
      <c r="G496">
        <v>28</v>
      </c>
      <c r="H496">
        <v>0</v>
      </c>
      <c r="I496">
        <v>0</v>
      </c>
      <c r="J496">
        <v>0</v>
      </c>
      <c r="K496">
        <v>0</v>
      </c>
      <c r="R496" t="s">
        <v>2469</v>
      </c>
      <c r="S496">
        <v>0</v>
      </c>
      <c r="W496" t="s">
        <v>24</v>
      </c>
      <c r="Z496">
        <v>3</v>
      </c>
      <c r="AB496" t="s">
        <v>24</v>
      </c>
      <c r="AC496" t="s">
        <v>24</v>
      </c>
      <c r="AD496" t="s">
        <v>24</v>
      </c>
      <c r="AE496" t="s">
        <v>24</v>
      </c>
      <c r="AF496">
        <v>0</v>
      </c>
      <c r="AG496">
        <v>31</v>
      </c>
      <c r="AH496" t="s">
        <v>24</v>
      </c>
      <c r="AI496">
        <v>0</v>
      </c>
      <c r="AJ496" t="s">
        <v>24</v>
      </c>
      <c r="AK496" t="s">
        <v>24</v>
      </c>
      <c r="AL496" t="s">
        <v>24</v>
      </c>
      <c r="AM496" t="s">
        <v>24</v>
      </c>
      <c r="AN496" t="s">
        <v>24</v>
      </c>
      <c r="AO496" t="s">
        <v>24</v>
      </c>
      <c r="AP496" t="s">
        <v>24</v>
      </c>
      <c r="AQ496" t="s">
        <v>24</v>
      </c>
      <c r="AR496" t="s">
        <v>24</v>
      </c>
      <c r="AS496" t="s">
        <v>24</v>
      </c>
      <c r="AT496" t="s">
        <v>24</v>
      </c>
    </row>
    <row r="497" spans="1:46" x14ac:dyDescent="0.15">
      <c r="A497">
        <v>11</v>
      </c>
      <c r="B497">
        <v>2</v>
      </c>
      <c r="C497">
        <v>8</v>
      </c>
      <c r="D497">
        <v>0</v>
      </c>
      <c r="G497">
        <v>1513</v>
      </c>
      <c r="H497">
        <v>0</v>
      </c>
      <c r="I497">
        <v>0</v>
      </c>
      <c r="J497">
        <v>0</v>
      </c>
      <c r="K497">
        <v>0</v>
      </c>
      <c r="N497" t="s">
        <v>24</v>
      </c>
      <c r="O497" t="s">
        <v>24</v>
      </c>
      <c r="R497" t="s">
        <v>2470</v>
      </c>
      <c r="S497">
        <v>0</v>
      </c>
      <c r="W497" t="s">
        <v>24</v>
      </c>
      <c r="Z497">
        <v>3</v>
      </c>
      <c r="AB497" t="s">
        <v>24</v>
      </c>
      <c r="AC497" t="s">
        <v>24</v>
      </c>
      <c r="AD497" t="s">
        <v>24</v>
      </c>
      <c r="AE497" t="s">
        <v>24</v>
      </c>
      <c r="AF497">
        <v>0</v>
      </c>
      <c r="AG497">
        <v>31</v>
      </c>
      <c r="AH497" t="s">
        <v>24</v>
      </c>
      <c r="AI497">
        <v>0</v>
      </c>
      <c r="AJ497" t="s">
        <v>24</v>
      </c>
      <c r="AK497" t="s">
        <v>24</v>
      </c>
      <c r="AL497" t="s">
        <v>24</v>
      </c>
      <c r="AM497" t="s">
        <v>24</v>
      </c>
      <c r="AN497" t="s">
        <v>24</v>
      </c>
      <c r="AO497" t="s">
        <v>24</v>
      </c>
      <c r="AP497" t="s">
        <v>24</v>
      </c>
      <c r="AQ497" t="s">
        <v>24</v>
      </c>
      <c r="AR497" t="s">
        <v>24</v>
      </c>
      <c r="AS497" t="s">
        <v>24</v>
      </c>
      <c r="AT497" t="s">
        <v>24</v>
      </c>
    </row>
    <row r="498" spans="1:46" x14ac:dyDescent="0.15">
      <c r="A498">
        <v>12</v>
      </c>
      <c r="B498">
        <v>1</v>
      </c>
      <c r="C498">
        <v>1</v>
      </c>
      <c r="D498">
        <v>0</v>
      </c>
      <c r="E498" t="s">
        <v>24</v>
      </c>
      <c r="F498" t="s">
        <v>24</v>
      </c>
      <c r="G498">
        <v>1570</v>
      </c>
      <c r="H498">
        <v>0</v>
      </c>
      <c r="I498">
        <v>0</v>
      </c>
      <c r="J498">
        <v>0</v>
      </c>
      <c r="K498">
        <v>0</v>
      </c>
      <c r="L498" t="s">
        <v>24</v>
      </c>
      <c r="M498" t="s">
        <v>24</v>
      </c>
      <c r="N498" t="s">
        <v>24</v>
      </c>
      <c r="O498" t="s">
        <v>24</v>
      </c>
      <c r="P498" t="s">
        <v>24</v>
      </c>
      <c r="Q498" t="s">
        <v>24</v>
      </c>
      <c r="R498" t="s">
        <v>2471</v>
      </c>
      <c r="S498">
        <v>0</v>
      </c>
      <c r="T498" t="s">
        <v>130</v>
      </c>
      <c r="U498" t="s">
        <v>130</v>
      </c>
      <c r="V498" t="s">
        <v>130</v>
      </c>
      <c r="W498" t="s">
        <v>24</v>
      </c>
      <c r="X498" t="s">
        <v>24</v>
      </c>
      <c r="Y498" t="s">
        <v>24</v>
      </c>
      <c r="Z498">
        <v>3</v>
      </c>
      <c r="AA498" t="s">
        <v>24</v>
      </c>
      <c r="AB498" t="s">
        <v>24</v>
      </c>
      <c r="AC498" t="s">
        <v>24</v>
      </c>
      <c r="AD498" t="s">
        <v>24</v>
      </c>
      <c r="AE498" t="s">
        <v>24</v>
      </c>
      <c r="AF498">
        <v>0</v>
      </c>
      <c r="AG498">
        <v>32</v>
      </c>
      <c r="AH498" t="s">
        <v>24</v>
      </c>
      <c r="AI498">
        <v>0</v>
      </c>
      <c r="AJ498" t="s">
        <v>24</v>
      </c>
      <c r="AK498" t="s">
        <v>24</v>
      </c>
      <c r="AL498" t="s">
        <v>24</v>
      </c>
      <c r="AM498" t="s">
        <v>24</v>
      </c>
      <c r="AN498" t="s">
        <v>24</v>
      </c>
      <c r="AO498" t="s">
        <v>24</v>
      </c>
      <c r="AP498" t="s">
        <v>24</v>
      </c>
      <c r="AQ498" t="s">
        <v>24</v>
      </c>
      <c r="AR498" t="s">
        <v>24</v>
      </c>
      <c r="AS498" t="s">
        <v>24</v>
      </c>
      <c r="AT498" t="s">
        <v>24</v>
      </c>
    </row>
    <row r="499" spans="1:46" x14ac:dyDescent="0.15">
      <c r="A499">
        <v>12</v>
      </c>
      <c r="B499">
        <v>1</v>
      </c>
      <c r="C499">
        <v>2</v>
      </c>
      <c r="D499">
        <v>0</v>
      </c>
      <c r="E499" t="s">
        <v>24</v>
      </c>
      <c r="F499" t="s">
        <v>24</v>
      </c>
      <c r="G499">
        <v>70</v>
      </c>
      <c r="H499">
        <v>0</v>
      </c>
      <c r="I499">
        <v>0</v>
      </c>
      <c r="J499">
        <v>0</v>
      </c>
      <c r="K499">
        <v>0</v>
      </c>
      <c r="L499" t="s">
        <v>24</v>
      </c>
      <c r="M499" t="s">
        <v>24</v>
      </c>
      <c r="N499" t="s">
        <v>24</v>
      </c>
      <c r="O499" t="s">
        <v>24</v>
      </c>
      <c r="P499" t="s">
        <v>24</v>
      </c>
      <c r="Q499" t="s">
        <v>24</v>
      </c>
      <c r="R499" t="s">
        <v>2472</v>
      </c>
      <c r="S499">
        <v>0</v>
      </c>
      <c r="T499" t="s">
        <v>130</v>
      </c>
      <c r="U499" t="s">
        <v>130</v>
      </c>
      <c r="V499" t="s">
        <v>130</v>
      </c>
      <c r="W499" t="s">
        <v>24</v>
      </c>
      <c r="X499" t="s">
        <v>24</v>
      </c>
      <c r="Y499" t="s">
        <v>24</v>
      </c>
      <c r="Z499">
        <v>3</v>
      </c>
      <c r="AA499" t="s">
        <v>24</v>
      </c>
      <c r="AB499" t="s">
        <v>24</v>
      </c>
      <c r="AC499" t="s">
        <v>24</v>
      </c>
      <c r="AD499" t="s">
        <v>24</v>
      </c>
      <c r="AE499" t="s">
        <v>24</v>
      </c>
      <c r="AF499">
        <v>0</v>
      </c>
      <c r="AG499">
        <v>32</v>
      </c>
      <c r="AH499" t="s">
        <v>24</v>
      </c>
      <c r="AI499">
        <v>0</v>
      </c>
      <c r="AJ499" t="s">
        <v>24</v>
      </c>
      <c r="AK499" t="s">
        <v>24</v>
      </c>
      <c r="AL499" t="s">
        <v>24</v>
      </c>
      <c r="AM499" t="s">
        <v>24</v>
      </c>
      <c r="AN499" t="s">
        <v>24</v>
      </c>
      <c r="AO499" t="s">
        <v>24</v>
      </c>
      <c r="AP499" t="s">
        <v>24</v>
      </c>
      <c r="AQ499" t="s">
        <v>24</v>
      </c>
      <c r="AR499" t="s">
        <v>24</v>
      </c>
      <c r="AS499" t="s">
        <v>24</v>
      </c>
      <c r="AT499" t="s">
        <v>24</v>
      </c>
    </row>
    <row r="500" spans="1:46" x14ac:dyDescent="0.15">
      <c r="A500">
        <v>12</v>
      </c>
      <c r="B500">
        <v>1</v>
      </c>
      <c r="C500">
        <v>3</v>
      </c>
      <c r="D500">
        <v>0</v>
      </c>
      <c r="E500" t="s">
        <v>24</v>
      </c>
      <c r="F500" t="s">
        <v>24</v>
      </c>
      <c r="G500">
        <v>84</v>
      </c>
      <c r="H500">
        <v>0</v>
      </c>
      <c r="I500">
        <v>0</v>
      </c>
      <c r="J500">
        <v>0</v>
      </c>
      <c r="K500">
        <v>0</v>
      </c>
      <c r="L500" t="s">
        <v>24</v>
      </c>
      <c r="M500" t="s">
        <v>24</v>
      </c>
      <c r="N500" t="s">
        <v>24</v>
      </c>
      <c r="O500" t="s">
        <v>24</v>
      </c>
      <c r="P500" t="s">
        <v>24</v>
      </c>
      <c r="Q500" t="s">
        <v>24</v>
      </c>
      <c r="R500" t="s">
        <v>2473</v>
      </c>
      <c r="S500">
        <v>0</v>
      </c>
      <c r="T500" t="s">
        <v>130</v>
      </c>
      <c r="U500" t="s">
        <v>130</v>
      </c>
      <c r="V500" t="s">
        <v>130</v>
      </c>
      <c r="W500" t="s">
        <v>24</v>
      </c>
      <c r="X500" t="s">
        <v>24</v>
      </c>
      <c r="Y500" t="s">
        <v>24</v>
      </c>
      <c r="Z500">
        <v>3</v>
      </c>
      <c r="AA500" t="s">
        <v>24</v>
      </c>
      <c r="AB500" t="s">
        <v>24</v>
      </c>
      <c r="AC500" t="s">
        <v>24</v>
      </c>
      <c r="AD500" t="s">
        <v>24</v>
      </c>
      <c r="AE500" t="s">
        <v>24</v>
      </c>
      <c r="AF500">
        <v>0</v>
      </c>
      <c r="AG500">
        <v>32</v>
      </c>
      <c r="AH500" t="s">
        <v>24</v>
      </c>
      <c r="AI500">
        <v>0</v>
      </c>
      <c r="AJ500" t="s">
        <v>24</v>
      </c>
      <c r="AK500" t="s">
        <v>24</v>
      </c>
      <c r="AL500" t="s">
        <v>24</v>
      </c>
      <c r="AM500" t="s">
        <v>24</v>
      </c>
      <c r="AN500" t="s">
        <v>24</v>
      </c>
      <c r="AO500" t="s">
        <v>24</v>
      </c>
      <c r="AP500" t="s">
        <v>24</v>
      </c>
      <c r="AQ500" t="s">
        <v>24</v>
      </c>
      <c r="AR500" t="s">
        <v>24</v>
      </c>
      <c r="AS500" t="s">
        <v>24</v>
      </c>
      <c r="AT500" t="s">
        <v>24</v>
      </c>
    </row>
    <row r="501" spans="1:46" x14ac:dyDescent="0.15">
      <c r="A501">
        <v>12</v>
      </c>
      <c r="B501">
        <v>1</v>
      </c>
      <c r="C501">
        <v>4</v>
      </c>
      <c r="D501">
        <v>0</v>
      </c>
      <c r="E501" t="s">
        <v>24</v>
      </c>
      <c r="F501" t="s">
        <v>24</v>
      </c>
      <c r="G501">
        <v>1524</v>
      </c>
      <c r="H501">
        <v>0</v>
      </c>
      <c r="I501">
        <v>0</v>
      </c>
      <c r="J501">
        <v>0</v>
      </c>
      <c r="K501">
        <v>0</v>
      </c>
      <c r="L501" t="s">
        <v>24</v>
      </c>
      <c r="M501" t="s">
        <v>24</v>
      </c>
      <c r="N501" t="s">
        <v>24</v>
      </c>
      <c r="O501" t="s">
        <v>24</v>
      </c>
      <c r="P501" t="s">
        <v>24</v>
      </c>
      <c r="Q501" t="s">
        <v>24</v>
      </c>
      <c r="R501" t="s">
        <v>2474</v>
      </c>
      <c r="S501">
        <v>0</v>
      </c>
      <c r="T501" t="s">
        <v>130</v>
      </c>
      <c r="U501" t="s">
        <v>130</v>
      </c>
      <c r="V501" t="s">
        <v>130</v>
      </c>
      <c r="W501" t="s">
        <v>24</v>
      </c>
      <c r="X501" t="s">
        <v>24</v>
      </c>
      <c r="Y501" t="s">
        <v>24</v>
      </c>
      <c r="Z501">
        <v>3</v>
      </c>
      <c r="AA501" t="s">
        <v>24</v>
      </c>
      <c r="AB501" t="s">
        <v>24</v>
      </c>
      <c r="AC501" t="s">
        <v>24</v>
      </c>
      <c r="AD501" t="s">
        <v>24</v>
      </c>
      <c r="AE501" t="s">
        <v>24</v>
      </c>
      <c r="AF501">
        <v>0</v>
      </c>
      <c r="AG501">
        <v>32</v>
      </c>
      <c r="AH501" t="s">
        <v>24</v>
      </c>
      <c r="AI501">
        <v>0</v>
      </c>
      <c r="AJ501" t="s">
        <v>24</v>
      </c>
      <c r="AK501" t="s">
        <v>24</v>
      </c>
      <c r="AL501" t="s">
        <v>24</v>
      </c>
      <c r="AM501" t="s">
        <v>24</v>
      </c>
      <c r="AN501" t="s">
        <v>24</v>
      </c>
      <c r="AO501" t="s">
        <v>24</v>
      </c>
      <c r="AP501" t="s">
        <v>24</v>
      </c>
      <c r="AQ501" t="s">
        <v>24</v>
      </c>
      <c r="AR501" t="s">
        <v>24</v>
      </c>
      <c r="AS501" t="s">
        <v>24</v>
      </c>
      <c r="AT501" t="s">
        <v>24</v>
      </c>
    </row>
    <row r="502" spans="1:46" x14ac:dyDescent="0.15">
      <c r="A502">
        <v>12</v>
      </c>
      <c r="B502">
        <v>1</v>
      </c>
      <c r="C502">
        <v>5</v>
      </c>
      <c r="D502">
        <v>0</v>
      </c>
      <c r="E502" t="s">
        <v>24</v>
      </c>
      <c r="F502" t="s">
        <v>24</v>
      </c>
      <c r="G502">
        <v>1095</v>
      </c>
      <c r="H502">
        <v>0</v>
      </c>
      <c r="I502">
        <v>0</v>
      </c>
      <c r="J502">
        <v>0</v>
      </c>
      <c r="K502">
        <v>0</v>
      </c>
      <c r="L502" t="s">
        <v>24</v>
      </c>
      <c r="M502" t="s">
        <v>24</v>
      </c>
      <c r="N502" t="s">
        <v>24</v>
      </c>
      <c r="O502" t="s">
        <v>24</v>
      </c>
      <c r="P502" t="s">
        <v>24</v>
      </c>
      <c r="Q502" t="s">
        <v>24</v>
      </c>
      <c r="R502" t="s">
        <v>2475</v>
      </c>
      <c r="S502">
        <v>0</v>
      </c>
      <c r="T502" t="s">
        <v>130</v>
      </c>
      <c r="U502" t="s">
        <v>130</v>
      </c>
      <c r="V502" t="s">
        <v>130</v>
      </c>
      <c r="W502" t="s">
        <v>24</v>
      </c>
      <c r="X502" t="s">
        <v>24</v>
      </c>
      <c r="Y502" t="s">
        <v>24</v>
      </c>
      <c r="Z502">
        <v>3</v>
      </c>
      <c r="AA502" t="s">
        <v>24</v>
      </c>
      <c r="AB502" t="s">
        <v>24</v>
      </c>
      <c r="AC502" t="s">
        <v>24</v>
      </c>
      <c r="AD502" t="s">
        <v>24</v>
      </c>
      <c r="AE502" t="s">
        <v>24</v>
      </c>
      <c r="AF502">
        <v>0</v>
      </c>
      <c r="AG502">
        <v>32</v>
      </c>
      <c r="AH502" t="s">
        <v>24</v>
      </c>
      <c r="AI502">
        <v>0</v>
      </c>
      <c r="AJ502" t="s">
        <v>24</v>
      </c>
      <c r="AK502" t="s">
        <v>24</v>
      </c>
      <c r="AL502" t="s">
        <v>24</v>
      </c>
      <c r="AM502" t="s">
        <v>24</v>
      </c>
      <c r="AN502" t="s">
        <v>24</v>
      </c>
      <c r="AO502" t="s">
        <v>24</v>
      </c>
      <c r="AP502" t="s">
        <v>24</v>
      </c>
      <c r="AQ502" t="s">
        <v>24</v>
      </c>
      <c r="AR502" t="s">
        <v>24</v>
      </c>
      <c r="AS502" t="s">
        <v>24</v>
      </c>
      <c r="AT502" t="s">
        <v>24</v>
      </c>
    </row>
    <row r="503" spans="1:46" x14ac:dyDescent="0.15">
      <c r="A503">
        <v>12</v>
      </c>
      <c r="B503">
        <v>1</v>
      </c>
      <c r="C503">
        <v>6</v>
      </c>
      <c r="D503">
        <v>0</v>
      </c>
      <c r="E503" t="s">
        <v>24</v>
      </c>
      <c r="F503" t="s">
        <v>24</v>
      </c>
      <c r="G503">
        <v>53</v>
      </c>
      <c r="H503">
        <v>0</v>
      </c>
      <c r="I503">
        <v>0</v>
      </c>
      <c r="J503">
        <v>0</v>
      </c>
      <c r="K503">
        <v>0</v>
      </c>
      <c r="L503" t="s">
        <v>24</v>
      </c>
      <c r="M503" t="s">
        <v>24</v>
      </c>
      <c r="N503" t="s">
        <v>24</v>
      </c>
      <c r="O503" t="s">
        <v>24</v>
      </c>
      <c r="P503" t="s">
        <v>24</v>
      </c>
      <c r="Q503" t="s">
        <v>24</v>
      </c>
      <c r="R503" t="s">
        <v>2476</v>
      </c>
      <c r="S503">
        <v>0</v>
      </c>
      <c r="T503" t="s">
        <v>130</v>
      </c>
      <c r="U503" t="s">
        <v>130</v>
      </c>
      <c r="V503" t="s">
        <v>130</v>
      </c>
      <c r="W503" t="s">
        <v>24</v>
      </c>
      <c r="X503" t="s">
        <v>24</v>
      </c>
      <c r="Y503" t="s">
        <v>24</v>
      </c>
      <c r="Z503">
        <v>3</v>
      </c>
      <c r="AA503" t="s">
        <v>24</v>
      </c>
      <c r="AB503" t="s">
        <v>24</v>
      </c>
      <c r="AC503" t="s">
        <v>24</v>
      </c>
      <c r="AD503" t="s">
        <v>24</v>
      </c>
      <c r="AE503" t="s">
        <v>24</v>
      </c>
      <c r="AF503">
        <v>0</v>
      </c>
      <c r="AG503">
        <v>32</v>
      </c>
      <c r="AH503" t="s">
        <v>24</v>
      </c>
      <c r="AI503">
        <v>0</v>
      </c>
      <c r="AJ503" t="s">
        <v>24</v>
      </c>
      <c r="AK503" t="s">
        <v>24</v>
      </c>
      <c r="AL503" t="s">
        <v>24</v>
      </c>
      <c r="AM503" t="s">
        <v>24</v>
      </c>
      <c r="AN503" t="s">
        <v>24</v>
      </c>
      <c r="AO503" t="s">
        <v>24</v>
      </c>
      <c r="AP503" t="s">
        <v>24</v>
      </c>
      <c r="AQ503" t="s">
        <v>24</v>
      </c>
      <c r="AR503" t="s">
        <v>24</v>
      </c>
      <c r="AS503" t="s">
        <v>24</v>
      </c>
      <c r="AT503" t="s">
        <v>24</v>
      </c>
    </row>
    <row r="504" spans="1:46" x14ac:dyDescent="0.15">
      <c r="A504">
        <v>12</v>
      </c>
      <c r="B504">
        <v>1</v>
      </c>
      <c r="C504">
        <v>7</v>
      </c>
      <c r="D504">
        <v>0</v>
      </c>
      <c r="E504" t="s">
        <v>24</v>
      </c>
      <c r="F504" t="s">
        <v>24</v>
      </c>
      <c r="G504">
        <v>1014</v>
      </c>
      <c r="H504">
        <v>0</v>
      </c>
      <c r="I504">
        <v>0</v>
      </c>
      <c r="J504">
        <v>0</v>
      </c>
      <c r="K504">
        <v>0</v>
      </c>
      <c r="L504" t="s">
        <v>24</v>
      </c>
      <c r="M504" t="s">
        <v>24</v>
      </c>
      <c r="N504" t="s">
        <v>24</v>
      </c>
      <c r="O504" t="s">
        <v>24</v>
      </c>
      <c r="P504" t="s">
        <v>24</v>
      </c>
      <c r="Q504" t="s">
        <v>24</v>
      </c>
      <c r="R504" t="s">
        <v>2477</v>
      </c>
      <c r="S504">
        <v>0</v>
      </c>
      <c r="T504" t="s">
        <v>130</v>
      </c>
      <c r="U504" t="s">
        <v>130</v>
      </c>
      <c r="V504" t="s">
        <v>130</v>
      </c>
      <c r="W504" t="s">
        <v>24</v>
      </c>
      <c r="X504" t="s">
        <v>24</v>
      </c>
      <c r="Y504" t="s">
        <v>24</v>
      </c>
      <c r="Z504">
        <v>3</v>
      </c>
      <c r="AA504" t="s">
        <v>24</v>
      </c>
      <c r="AB504" t="s">
        <v>24</v>
      </c>
      <c r="AC504" t="s">
        <v>24</v>
      </c>
      <c r="AD504" t="s">
        <v>24</v>
      </c>
      <c r="AE504" t="s">
        <v>24</v>
      </c>
      <c r="AF504">
        <v>0</v>
      </c>
      <c r="AG504">
        <v>32</v>
      </c>
      <c r="AH504" t="s">
        <v>24</v>
      </c>
      <c r="AI504">
        <v>0</v>
      </c>
      <c r="AJ504" t="s">
        <v>24</v>
      </c>
      <c r="AK504" t="s">
        <v>24</v>
      </c>
      <c r="AL504" t="s">
        <v>24</v>
      </c>
      <c r="AM504" t="s">
        <v>24</v>
      </c>
      <c r="AN504" t="s">
        <v>24</v>
      </c>
      <c r="AO504" t="s">
        <v>24</v>
      </c>
      <c r="AP504" t="s">
        <v>24</v>
      </c>
      <c r="AQ504" t="s">
        <v>24</v>
      </c>
      <c r="AR504" t="s">
        <v>24</v>
      </c>
      <c r="AS504" t="s">
        <v>24</v>
      </c>
      <c r="AT504" t="s">
        <v>24</v>
      </c>
    </row>
    <row r="505" spans="1:46" x14ac:dyDescent="0.15">
      <c r="A505">
        <v>12</v>
      </c>
      <c r="B505">
        <v>1</v>
      </c>
      <c r="C505">
        <v>8</v>
      </c>
      <c r="D505">
        <v>0</v>
      </c>
      <c r="E505" t="s">
        <v>24</v>
      </c>
      <c r="F505" t="s">
        <v>24</v>
      </c>
      <c r="G505">
        <v>1024</v>
      </c>
      <c r="H505">
        <v>0</v>
      </c>
      <c r="I505">
        <v>0</v>
      </c>
      <c r="J505">
        <v>0</v>
      </c>
      <c r="K505">
        <v>0</v>
      </c>
      <c r="L505" t="s">
        <v>24</v>
      </c>
      <c r="M505" t="s">
        <v>24</v>
      </c>
      <c r="N505" t="s">
        <v>24</v>
      </c>
      <c r="O505" t="s">
        <v>24</v>
      </c>
      <c r="P505" t="s">
        <v>24</v>
      </c>
      <c r="Q505" t="s">
        <v>24</v>
      </c>
      <c r="R505" t="s">
        <v>2478</v>
      </c>
      <c r="S505">
        <v>0</v>
      </c>
      <c r="T505" t="s">
        <v>130</v>
      </c>
      <c r="U505" t="s">
        <v>130</v>
      </c>
      <c r="V505" t="s">
        <v>130</v>
      </c>
      <c r="W505" t="s">
        <v>24</v>
      </c>
      <c r="X505" t="s">
        <v>24</v>
      </c>
      <c r="Y505" t="s">
        <v>24</v>
      </c>
      <c r="Z505">
        <v>3</v>
      </c>
      <c r="AA505" t="s">
        <v>24</v>
      </c>
      <c r="AB505" t="s">
        <v>24</v>
      </c>
      <c r="AC505" t="s">
        <v>24</v>
      </c>
      <c r="AD505" t="s">
        <v>24</v>
      </c>
      <c r="AE505" t="s">
        <v>24</v>
      </c>
      <c r="AF505">
        <v>0</v>
      </c>
      <c r="AG505">
        <v>32</v>
      </c>
      <c r="AH505" t="s">
        <v>24</v>
      </c>
      <c r="AI505">
        <v>0</v>
      </c>
      <c r="AJ505" t="s">
        <v>24</v>
      </c>
      <c r="AK505" t="s">
        <v>24</v>
      </c>
      <c r="AL505" t="s">
        <v>24</v>
      </c>
      <c r="AM505" t="s">
        <v>24</v>
      </c>
      <c r="AN505" t="s">
        <v>24</v>
      </c>
      <c r="AO505" t="s">
        <v>24</v>
      </c>
      <c r="AP505" t="s">
        <v>24</v>
      </c>
      <c r="AQ505" t="s">
        <v>24</v>
      </c>
      <c r="AR505" t="s">
        <v>24</v>
      </c>
      <c r="AS505" t="s">
        <v>24</v>
      </c>
      <c r="AT505" t="s">
        <v>24</v>
      </c>
    </row>
    <row r="506" spans="1:46" x14ac:dyDescent="0.15">
      <c r="A506">
        <v>12</v>
      </c>
      <c r="B506">
        <v>2</v>
      </c>
      <c r="C506">
        <v>1</v>
      </c>
      <c r="D506">
        <v>0</v>
      </c>
      <c r="G506">
        <v>1219</v>
      </c>
      <c r="H506">
        <v>0</v>
      </c>
      <c r="I506">
        <v>0</v>
      </c>
      <c r="J506">
        <v>0</v>
      </c>
      <c r="K506">
        <v>0</v>
      </c>
      <c r="R506" t="s">
        <v>2479</v>
      </c>
      <c r="S506">
        <v>0</v>
      </c>
      <c r="W506" t="s">
        <v>24</v>
      </c>
      <c r="Z506">
        <v>3</v>
      </c>
      <c r="AB506" t="s">
        <v>24</v>
      </c>
      <c r="AC506" t="s">
        <v>24</v>
      </c>
      <c r="AD506" t="s">
        <v>24</v>
      </c>
      <c r="AE506" t="s">
        <v>24</v>
      </c>
      <c r="AF506">
        <v>0</v>
      </c>
      <c r="AG506">
        <v>32</v>
      </c>
      <c r="AH506" t="s">
        <v>24</v>
      </c>
      <c r="AI506">
        <v>0</v>
      </c>
      <c r="AJ506" t="s">
        <v>24</v>
      </c>
      <c r="AK506" t="s">
        <v>24</v>
      </c>
      <c r="AL506" t="s">
        <v>24</v>
      </c>
      <c r="AM506" t="s">
        <v>24</v>
      </c>
      <c r="AN506" t="s">
        <v>24</v>
      </c>
      <c r="AO506" t="s">
        <v>24</v>
      </c>
      <c r="AP506" t="s">
        <v>24</v>
      </c>
      <c r="AQ506" t="s">
        <v>24</v>
      </c>
      <c r="AR506" t="s">
        <v>24</v>
      </c>
      <c r="AS506" t="s">
        <v>24</v>
      </c>
      <c r="AT506" t="s">
        <v>24</v>
      </c>
    </row>
    <row r="507" spans="1:46" x14ac:dyDescent="0.15">
      <c r="A507">
        <v>12</v>
      </c>
      <c r="B507">
        <v>2</v>
      </c>
      <c r="C507">
        <v>2</v>
      </c>
      <c r="D507">
        <v>0</v>
      </c>
      <c r="G507">
        <v>52</v>
      </c>
      <c r="H507">
        <v>0</v>
      </c>
      <c r="I507">
        <v>0</v>
      </c>
      <c r="J507">
        <v>0</v>
      </c>
      <c r="K507">
        <v>0</v>
      </c>
      <c r="R507" t="s">
        <v>2480</v>
      </c>
      <c r="S507">
        <v>0</v>
      </c>
      <c r="W507" t="s">
        <v>24</v>
      </c>
      <c r="Z507">
        <v>3</v>
      </c>
      <c r="AB507" t="s">
        <v>24</v>
      </c>
      <c r="AC507" t="s">
        <v>24</v>
      </c>
      <c r="AD507" t="s">
        <v>24</v>
      </c>
      <c r="AE507" t="s">
        <v>24</v>
      </c>
      <c r="AF507">
        <v>0</v>
      </c>
      <c r="AG507">
        <v>32</v>
      </c>
      <c r="AH507" t="s">
        <v>24</v>
      </c>
      <c r="AI507">
        <v>0</v>
      </c>
      <c r="AJ507" t="s">
        <v>24</v>
      </c>
      <c r="AK507" t="s">
        <v>24</v>
      </c>
      <c r="AL507" t="s">
        <v>24</v>
      </c>
      <c r="AM507" t="s">
        <v>24</v>
      </c>
      <c r="AN507" t="s">
        <v>24</v>
      </c>
      <c r="AO507" t="s">
        <v>24</v>
      </c>
      <c r="AP507" t="s">
        <v>24</v>
      </c>
      <c r="AQ507" t="s">
        <v>24</v>
      </c>
      <c r="AR507" t="s">
        <v>24</v>
      </c>
      <c r="AS507" t="s">
        <v>24</v>
      </c>
      <c r="AT507" t="s">
        <v>24</v>
      </c>
    </row>
    <row r="508" spans="1:46" x14ac:dyDescent="0.15">
      <c r="A508">
        <v>12</v>
      </c>
      <c r="B508">
        <v>2</v>
      </c>
      <c r="C508">
        <v>3</v>
      </c>
      <c r="D508">
        <v>0</v>
      </c>
      <c r="G508">
        <v>1099</v>
      </c>
      <c r="H508">
        <v>0</v>
      </c>
      <c r="I508">
        <v>0</v>
      </c>
      <c r="J508">
        <v>0</v>
      </c>
      <c r="K508">
        <v>0</v>
      </c>
      <c r="R508" t="s">
        <v>2481</v>
      </c>
      <c r="S508">
        <v>0</v>
      </c>
      <c r="W508" t="s">
        <v>24</v>
      </c>
      <c r="Z508">
        <v>3</v>
      </c>
      <c r="AB508" t="s">
        <v>24</v>
      </c>
      <c r="AC508" t="s">
        <v>24</v>
      </c>
      <c r="AD508" t="s">
        <v>24</v>
      </c>
      <c r="AE508" t="s">
        <v>24</v>
      </c>
      <c r="AF508">
        <v>0</v>
      </c>
      <c r="AG508">
        <v>32</v>
      </c>
      <c r="AH508" t="s">
        <v>24</v>
      </c>
      <c r="AI508">
        <v>0</v>
      </c>
      <c r="AJ508" t="s">
        <v>24</v>
      </c>
      <c r="AK508" t="s">
        <v>24</v>
      </c>
      <c r="AL508" t="s">
        <v>24</v>
      </c>
      <c r="AM508" t="s">
        <v>24</v>
      </c>
      <c r="AN508" t="s">
        <v>24</v>
      </c>
      <c r="AO508" t="s">
        <v>24</v>
      </c>
      <c r="AP508" t="s">
        <v>24</v>
      </c>
      <c r="AQ508" t="s">
        <v>24</v>
      </c>
      <c r="AR508" t="s">
        <v>24</v>
      </c>
      <c r="AS508" t="s">
        <v>24</v>
      </c>
      <c r="AT508" t="s">
        <v>24</v>
      </c>
    </row>
    <row r="509" spans="1:46" x14ac:dyDescent="0.15">
      <c r="A509">
        <v>12</v>
      </c>
      <c r="B509">
        <v>2</v>
      </c>
      <c r="C509">
        <v>4</v>
      </c>
      <c r="D509">
        <v>0</v>
      </c>
      <c r="G509">
        <v>1100</v>
      </c>
      <c r="H509">
        <v>0</v>
      </c>
      <c r="I509">
        <v>0</v>
      </c>
      <c r="J509">
        <v>0</v>
      </c>
      <c r="K509">
        <v>0</v>
      </c>
      <c r="R509" t="s">
        <v>2482</v>
      </c>
      <c r="S509">
        <v>0</v>
      </c>
      <c r="W509" t="s">
        <v>24</v>
      </c>
      <c r="Z509">
        <v>3</v>
      </c>
      <c r="AB509" t="s">
        <v>24</v>
      </c>
      <c r="AC509" t="s">
        <v>24</v>
      </c>
      <c r="AD509" t="s">
        <v>24</v>
      </c>
      <c r="AE509" t="s">
        <v>24</v>
      </c>
      <c r="AF509">
        <v>0</v>
      </c>
      <c r="AG509">
        <v>32</v>
      </c>
      <c r="AH509" t="s">
        <v>24</v>
      </c>
      <c r="AI509">
        <v>0</v>
      </c>
      <c r="AJ509" t="s">
        <v>24</v>
      </c>
      <c r="AK509" t="s">
        <v>24</v>
      </c>
      <c r="AL509" t="s">
        <v>24</v>
      </c>
      <c r="AM509" t="s">
        <v>24</v>
      </c>
      <c r="AN509" t="s">
        <v>24</v>
      </c>
      <c r="AO509" t="s">
        <v>24</v>
      </c>
      <c r="AP509" t="s">
        <v>24</v>
      </c>
      <c r="AQ509" t="s">
        <v>24</v>
      </c>
      <c r="AR509" t="s">
        <v>24</v>
      </c>
      <c r="AS509" t="s">
        <v>24</v>
      </c>
      <c r="AT509" t="s">
        <v>24</v>
      </c>
    </row>
    <row r="510" spans="1:46" x14ac:dyDescent="0.15">
      <c r="A510">
        <v>12</v>
      </c>
      <c r="B510">
        <v>2</v>
      </c>
      <c r="C510">
        <v>5</v>
      </c>
      <c r="D510">
        <v>0</v>
      </c>
      <c r="G510">
        <v>1031</v>
      </c>
      <c r="H510">
        <v>0</v>
      </c>
      <c r="I510">
        <v>0</v>
      </c>
      <c r="J510">
        <v>0</v>
      </c>
      <c r="K510">
        <v>0</v>
      </c>
      <c r="R510" t="s">
        <v>2483</v>
      </c>
      <c r="S510">
        <v>0</v>
      </c>
      <c r="W510" t="s">
        <v>24</v>
      </c>
      <c r="Z510">
        <v>3</v>
      </c>
      <c r="AB510" t="s">
        <v>24</v>
      </c>
      <c r="AC510" t="s">
        <v>24</v>
      </c>
      <c r="AD510" t="s">
        <v>24</v>
      </c>
      <c r="AE510" t="s">
        <v>24</v>
      </c>
      <c r="AF510">
        <v>0</v>
      </c>
      <c r="AG510">
        <v>32</v>
      </c>
      <c r="AH510" t="s">
        <v>24</v>
      </c>
      <c r="AI510">
        <v>0</v>
      </c>
      <c r="AJ510" t="s">
        <v>24</v>
      </c>
      <c r="AK510" t="s">
        <v>24</v>
      </c>
      <c r="AL510" t="s">
        <v>24</v>
      </c>
      <c r="AM510" t="s">
        <v>24</v>
      </c>
      <c r="AN510" t="s">
        <v>24</v>
      </c>
      <c r="AO510" t="s">
        <v>24</v>
      </c>
      <c r="AP510" t="s">
        <v>24</v>
      </c>
      <c r="AQ510" t="s">
        <v>24</v>
      </c>
      <c r="AR510" t="s">
        <v>24</v>
      </c>
      <c r="AS510" t="s">
        <v>24</v>
      </c>
      <c r="AT510" t="s">
        <v>24</v>
      </c>
    </row>
    <row r="511" spans="1:46" x14ac:dyDescent="0.15">
      <c r="A511">
        <v>12</v>
      </c>
      <c r="B511">
        <v>2</v>
      </c>
      <c r="C511">
        <v>6</v>
      </c>
      <c r="D511">
        <v>0</v>
      </c>
      <c r="G511">
        <v>111</v>
      </c>
      <c r="H511">
        <v>0</v>
      </c>
      <c r="I511">
        <v>0</v>
      </c>
      <c r="J511">
        <v>0</v>
      </c>
      <c r="K511">
        <v>0</v>
      </c>
      <c r="R511" t="s">
        <v>2484</v>
      </c>
      <c r="S511">
        <v>0</v>
      </c>
      <c r="W511" t="s">
        <v>24</v>
      </c>
      <c r="Z511">
        <v>3</v>
      </c>
      <c r="AB511" t="s">
        <v>24</v>
      </c>
      <c r="AC511" t="s">
        <v>24</v>
      </c>
      <c r="AD511" t="s">
        <v>24</v>
      </c>
      <c r="AE511" t="s">
        <v>24</v>
      </c>
      <c r="AF511">
        <v>0</v>
      </c>
      <c r="AG511">
        <v>32</v>
      </c>
      <c r="AH511" t="s">
        <v>24</v>
      </c>
      <c r="AI511">
        <v>0</v>
      </c>
      <c r="AJ511" t="s">
        <v>24</v>
      </c>
      <c r="AK511" t="s">
        <v>24</v>
      </c>
      <c r="AL511" t="s">
        <v>24</v>
      </c>
      <c r="AM511" t="s">
        <v>24</v>
      </c>
      <c r="AN511" t="s">
        <v>24</v>
      </c>
      <c r="AO511" t="s">
        <v>24</v>
      </c>
      <c r="AP511" t="s">
        <v>24</v>
      </c>
      <c r="AQ511" t="s">
        <v>24</v>
      </c>
      <c r="AR511" t="s">
        <v>24</v>
      </c>
      <c r="AS511" t="s">
        <v>24</v>
      </c>
      <c r="AT511" t="s">
        <v>24</v>
      </c>
    </row>
    <row r="512" spans="1:46" x14ac:dyDescent="0.15">
      <c r="A512">
        <v>12</v>
      </c>
      <c r="B512">
        <v>2</v>
      </c>
      <c r="C512">
        <v>7</v>
      </c>
      <c r="D512">
        <v>0</v>
      </c>
      <c r="G512">
        <v>112</v>
      </c>
      <c r="H512">
        <v>0</v>
      </c>
      <c r="I512">
        <v>0</v>
      </c>
      <c r="J512">
        <v>0</v>
      </c>
      <c r="K512">
        <v>0</v>
      </c>
      <c r="R512" t="s">
        <v>2485</v>
      </c>
      <c r="S512">
        <v>0</v>
      </c>
      <c r="W512" t="s">
        <v>24</v>
      </c>
      <c r="Z512">
        <v>3</v>
      </c>
      <c r="AB512" t="s">
        <v>24</v>
      </c>
      <c r="AC512" t="s">
        <v>24</v>
      </c>
      <c r="AD512" t="s">
        <v>24</v>
      </c>
      <c r="AE512" t="s">
        <v>24</v>
      </c>
      <c r="AF512">
        <v>0</v>
      </c>
      <c r="AG512">
        <v>32</v>
      </c>
      <c r="AH512" t="s">
        <v>24</v>
      </c>
      <c r="AI512">
        <v>0</v>
      </c>
      <c r="AJ512" t="s">
        <v>24</v>
      </c>
      <c r="AK512" t="s">
        <v>24</v>
      </c>
      <c r="AL512" t="s">
        <v>24</v>
      </c>
      <c r="AM512" t="s">
        <v>24</v>
      </c>
      <c r="AN512" t="s">
        <v>24</v>
      </c>
      <c r="AO512" t="s">
        <v>24</v>
      </c>
      <c r="AP512" t="s">
        <v>24</v>
      </c>
      <c r="AQ512" t="s">
        <v>24</v>
      </c>
      <c r="AR512" t="s">
        <v>24</v>
      </c>
      <c r="AS512" t="s">
        <v>24</v>
      </c>
      <c r="AT512" t="s">
        <v>24</v>
      </c>
    </row>
    <row r="513" spans="1:46" x14ac:dyDescent="0.15">
      <c r="A513">
        <v>12</v>
      </c>
      <c r="B513">
        <v>2</v>
      </c>
      <c r="C513">
        <v>8</v>
      </c>
      <c r="D513">
        <v>1</v>
      </c>
      <c r="G513">
        <v>1509</v>
      </c>
      <c r="H513">
        <v>0</v>
      </c>
      <c r="I513">
        <v>0</v>
      </c>
      <c r="J513">
        <v>0</v>
      </c>
      <c r="K513">
        <v>0</v>
      </c>
      <c r="N513" t="s">
        <v>3724</v>
      </c>
      <c r="O513" t="s">
        <v>3725</v>
      </c>
      <c r="R513" t="s">
        <v>2486</v>
      </c>
      <c r="S513">
        <v>0</v>
      </c>
      <c r="W513" t="s">
        <v>24</v>
      </c>
      <c r="Z513">
        <v>3</v>
      </c>
      <c r="AB513" t="s">
        <v>24</v>
      </c>
      <c r="AC513" t="s">
        <v>24</v>
      </c>
      <c r="AD513" t="s">
        <v>24</v>
      </c>
      <c r="AE513" t="s">
        <v>24</v>
      </c>
      <c r="AF513">
        <v>0</v>
      </c>
      <c r="AG513">
        <v>32</v>
      </c>
      <c r="AH513" t="s">
        <v>24</v>
      </c>
      <c r="AI513">
        <v>6</v>
      </c>
      <c r="AJ513" t="s">
        <v>24</v>
      </c>
      <c r="AK513" t="s">
        <v>24</v>
      </c>
      <c r="AL513" t="s">
        <v>24</v>
      </c>
      <c r="AM513" t="s">
        <v>24</v>
      </c>
      <c r="AN513" t="s">
        <v>24</v>
      </c>
      <c r="AO513" t="s">
        <v>24</v>
      </c>
      <c r="AP513" t="s">
        <v>24</v>
      </c>
      <c r="AQ513" t="s">
        <v>24</v>
      </c>
      <c r="AR513" t="s">
        <v>24</v>
      </c>
      <c r="AS513" t="s">
        <v>24</v>
      </c>
      <c r="AT513" t="s">
        <v>24</v>
      </c>
    </row>
    <row r="514" spans="1:46" x14ac:dyDescent="0.15">
      <c r="A514">
        <v>13</v>
      </c>
      <c r="B514">
        <v>1</v>
      </c>
      <c r="C514">
        <v>1</v>
      </c>
      <c r="D514">
        <v>0</v>
      </c>
      <c r="G514">
        <v>116</v>
      </c>
      <c r="H514">
        <v>0</v>
      </c>
      <c r="I514">
        <v>0</v>
      </c>
      <c r="J514">
        <v>0</v>
      </c>
      <c r="K514">
        <v>0</v>
      </c>
      <c r="R514" t="s">
        <v>2487</v>
      </c>
      <c r="S514">
        <v>0</v>
      </c>
      <c r="W514" t="s">
        <v>24</v>
      </c>
      <c r="Z514">
        <v>3</v>
      </c>
      <c r="AB514" t="s">
        <v>24</v>
      </c>
      <c r="AC514" t="s">
        <v>24</v>
      </c>
      <c r="AD514" t="s">
        <v>24</v>
      </c>
      <c r="AE514" t="s">
        <v>24</v>
      </c>
      <c r="AF514">
        <v>0</v>
      </c>
      <c r="AG514">
        <v>33</v>
      </c>
      <c r="AH514" t="s">
        <v>24</v>
      </c>
      <c r="AI514">
        <v>0</v>
      </c>
      <c r="AJ514" t="s">
        <v>24</v>
      </c>
      <c r="AK514" t="s">
        <v>24</v>
      </c>
      <c r="AL514" t="s">
        <v>24</v>
      </c>
      <c r="AM514" t="s">
        <v>24</v>
      </c>
      <c r="AN514" t="s">
        <v>24</v>
      </c>
      <c r="AO514" t="s">
        <v>24</v>
      </c>
      <c r="AP514" t="s">
        <v>24</v>
      </c>
      <c r="AQ514" t="s">
        <v>24</v>
      </c>
      <c r="AR514" t="s">
        <v>24</v>
      </c>
      <c r="AS514" t="s">
        <v>24</v>
      </c>
      <c r="AT514" t="s">
        <v>24</v>
      </c>
    </row>
    <row r="515" spans="1:46" x14ac:dyDescent="0.15">
      <c r="A515">
        <v>13</v>
      </c>
      <c r="B515">
        <v>1</v>
      </c>
      <c r="C515">
        <v>2</v>
      </c>
      <c r="D515">
        <v>0</v>
      </c>
      <c r="G515">
        <v>1217</v>
      </c>
      <c r="H515">
        <v>0</v>
      </c>
      <c r="I515">
        <v>0</v>
      </c>
      <c r="J515">
        <v>0</v>
      </c>
      <c r="K515">
        <v>0</v>
      </c>
      <c r="R515" t="s">
        <v>2488</v>
      </c>
      <c r="S515">
        <v>0</v>
      </c>
      <c r="W515" t="s">
        <v>24</v>
      </c>
      <c r="Z515">
        <v>3</v>
      </c>
      <c r="AB515" t="s">
        <v>24</v>
      </c>
      <c r="AC515" t="s">
        <v>24</v>
      </c>
      <c r="AD515" t="s">
        <v>24</v>
      </c>
      <c r="AE515" t="s">
        <v>24</v>
      </c>
      <c r="AF515">
        <v>0</v>
      </c>
      <c r="AG515">
        <v>33</v>
      </c>
      <c r="AH515" t="s">
        <v>24</v>
      </c>
      <c r="AI515">
        <v>0</v>
      </c>
      <c r="AJ515" t="s">
        <v>24</v>
      </c>
      <c r="AK515" t="s">
        <v>24</v>
      </c>
      <c r="AL515" t="s">
        <v>24</v>
      </c>
      <c r="AM515" t="s">
        <v>24</v>
      </c>
      <c r="AN515" t="s">
        <v>24</v>
      </c>
      <c r="AO515" t="s">
        <v>24</v>
      </c>
      <c r="AP515" t="s">
        <v>24</v>
      </c>
      <c r="AQ515" t="s">
        <v>24</v>
      </c>
      <c r="AR515" t="s">
        <v>24</v>
      </c>
      <c r="AS515" t="s">
        <v>24</v>
      </c>
      <c r="AT515" t="s">
        <v>24</v>
      </c>
    </row>
    <row r="516" spans="1:46" x14ac:dyDescent="0.15">
      <c r="A516">
        <v>13</v>
      </c>
      <c r="B516">
        <v>1</v>
      </c>
      <c r="C516">
        <v>3</v>
      </c>
      <c r="D516">
        <v>0</v>
      </c>
      <c r="G516">
        <v>80</v>
      </c>
      <c r="H516">
        <v>0</v>
      </c>
      <c r="I516">
        <v>0</v>
      </c>
      <c r="J516">
        <v>0</v>
      </c>
      <c r="K516">
        <v>0</v>
      </c>
      <c r="R516" t="s">
        <v>2489</v>
      </c>
      <c r="S516">
        <v>0</v>
      </c>
      <c r="W516" t="s">
        <v>24</v>
      </c>
      <c r="Z516">
        <v>3</v>
      </c>
      <c r="AB516" t="s">
        <v>24</v>
      </c>
      <c r="AC516" t="s">
        <v>24</v>
      </c>
      <c r="AD516" t="s">
        <v>24</v>
      </c>
      <c r="AE516" t="s">
        <v>24</v>
      </c>
      <c r="AF516">
        <v>0</v>
      </c>
      <c r="AG516">
        <v>33</v>
      </c>
      <c r="AH516" t="s">
        <v>24</v>
      </c>
      <c r="AI516">
        <v>0</v>
      </c>
      <c r="AJ516" t="s">
        <v>24</v>
      </c>
      <c r="AK516" t="s">
        <v>24</v>
      </c>
      <c r="AL516" t="s">
        <v>24</v>
      </c>
      <c r="AM516" t="s">
        <v>24</v>
      </c>
      <c r="AN516" t="s">
        <v>24</v>
      </c>
      <c r="AO516" t="s">
        <v>24</v>
      </c>
      <c r="AP516" t="s">
        <v>24</v>
      </c>
      <c r="AQ516" t="s">
        <v>24</v>
      </c>
      <c r="AR516" t="s">
        <v>24</v>
      </c>
      <c r="AS516" t="s">
        <v>24</v>
      </c>
      <c r="AT516" t="s">
        <v>24</v>
      </c>
    </row>
    <row r="517" spans="1:46" x14ac:dyDescent="0.15">
      <c r="A517">
        <v>13</v>
      </c>
      <c r="B517">
        <v>1</v>
      </c>
      <c r="C517">
        <v>4</v>
      </c>
      <c r="D517">
        <v>0</v>
      </c>
      <c r="G517">
        <v>1529</v>
      </c>
      <c r="H517">
        <v>0</v>
      </c>
      <c r="I517">
        <v>0</v>
      </c>
      <c r="J517">
        <v>0</v>
      </c>
      <c r="K517">
        <v>0</v>
      </c>
      <c r="R517" t="s">
        <v>2490</v>
      </c>
      <c r="S517">
        <v>0</v>
      </c>
      <c r="W517" t="s">
        <v>24</v>
      </c>
      <c r="Z517">
        <v>3</v>
      </c>
      <c r="AB517" t="s">
        <v>24</v>
      </c>
      <c r="AC517" t="s">
        <v>24</v>
      </c>
      <c r="AD517" t="s">
        <v>24</v>
      </c>
      <c r="AE517" t="s">
        <v>24</v>
      </c>
      <c r="AF517">
        <v>0</v>
      </c>
      <c r="AG517">
        <v>33</v>
      </c>
      <c r="AH517" t="s">
        <v>24</v>
      </c>
      <c r="AI517">
        <v>0</v>
      </c>
      <c r="AJ517" t="s">
        <v>24</v>
      </c>
      <c r="AK517" t="s">
        <v>24</v>
      </c>
      <c r="AL517" t="s">
        <v>24</v>
      </c>
      <c r="AM517" t="s">
        <v>24</v>
      </c>
      <c r="AN517" t="s">
        <v>24</v>
      </c>
      <c r="AO517" t="s">
        <v>24</v>
      </c>
      <c r="AP517" t="s">
        <v>24</v>
      </c>
      <c r="AQ517" t="s">
        <v>24</v>
      </c>
      <c r="AR517" t="s">
        <v>24</v>
      </c>
      <c r="AS517" t="s">
        <v>24</v>
      </c>
      <c r="AT517" t="s">
        <v>24</v>
      </c>
    </row>
    <row r="518" spans="1:46" x14ac:dyDescent="0.15">
      <c r="A518">
        <v>13</v>
      </c>
      <c r="B518">
        <v>1</v>
      </c>
      <c r="C518">
        <v>5</v>
      </c>
      <c r="D518">
        <v>0</v>
      </c>
      <c r="G518">
        <v>115</v>
      </c>
      <c r="H518">
        <v>0</v>
      </c>
      <c r="I518">
        <v>0</v>
      </c>
      <c r="J518">
        <v>0</v>
      </c>
      <c r="K518">
        <v>0</v>
      </c>
      <c r="R518" t="s">
        <v>2491</v>
      </c>
      <c r="S518">
        <v>0</v>
      </c>
      <c r="W518" t="s">
        <v>24</v>
      </c>
      <c r="Z518">
        <v>3</v>
      </c>
      <c r="AB518" t="s">
        <v>24</v>
      </c>
      <c r="AC518" t="s">
        <v>24</v>
      </c>
      <c r="AD518" t="s">
        <v>24</v>
      </c>
      <c r="AE518" t="s">
        <v>24</v>
      </c>
      <c r="AF518">
        <v>0</v>
      </c>
      <c r="AG518">
        <v>33</v>
      </c>
      <c r="AH518" t="s">
        <v>24</v>
      </c>
      <c r="AI518">
        <v>0</v>
      </c>
      <c r="AJ518" t="s">
        <v>24</v>
      </c>
      <c r="AK518" t="s">
        <v>24</v>
      </c>
      <c r="AL518" t="s">
        <v>24</v>
      </c>
      <c r="AM518" t="s">
        <v>24</v>
      </c>
      <c r="AN518" t="s">
        <v>24</v>
      </c>
      <c r="AO518" t="s">
        <v>24</v>
      </c>
      <c r="AP518" t="s">
        <v>24</v>
      </c>
      <c r="AQ518" t="s">
        <v>24</v>
      </c>
      <c r="AR518" t="s">
        <v>24</v>
      </c>
      <c r="AS518" t="s">
        <v>24</v>
      </c>
      <c r="AT518" t="s">
        <v>24</v>
      </c>
    </row>
    <row r="519" spans="1:46" x14ac:dyDescent="0.15">
      <c r="A519">
        <v>13</v>
      </c>
      <c r="B519">
        <v>1</v>
      </c>
      <c r="C519">
        <v>6</v>
      </c>
      <c r="D519">
        <v>0</v>
      </c>
      <c r="G519">
        <v>1138</v>
      </c>
      <c r="H519">
        <v>0</v>
      </c>
      <c r="I519">
        <v>0</v>
      </c>
      <c r="J519">
        <v>0</v>
      </c>
      <c r="K519">
        <v>0</v>
      </c>
      <c r="R519" t="s">
        <v>2492</v>
      </c>
      <c r="S519">
        <v>0</v>
      </c>
      <c r="W519" t="s">
        <v>24</v>
      </c>
      <c r="Z519">
        <v>3</v>
      </c>
      <c r="AB519" t="s">
        <v>24</v>
      </c>
      <c r="AC519" t="s">
        <v>24</v>
      </c>
      <c r="AD519" t="s">
        <v>24</v>
      </c>
      <c r="AE519" t="s">
        <v>24</v>
      </c>
      <c r="AF519">
        <v>0</v>
      </c>
      <c r="AG519">
        <v>33</v>
      </c>
      <c r="AH519" t="s">
        <v>24</v>
      </c>
      <c r="AI519">
        <v>0</v>
      </c>
      <c r="AJ519" t="s">
        <v>24</v>
      </c>
      <c r="AK519" t="s">
        <v>24</v>
      </c>
      <c r="AL519" t="s">
        <v>24</v>
      </c>
      <c r="AM519" t="s">
        <v>24</v>
      </c>
      <c r="AN519" t="s">
        <v>24</v>
      </c>
      <c r="AO519" t="s">
        <v>24</v>
      </c>
      <c r="AP519" t="s">
        <v>24</v>
      </c>
      <c r="AQ519" t="s">
        <v>24</v>
      </c>
      <c r="AR519" t="s">
        <v>24</v>
      </c>
      <c r="AS519" t="s">
        <v>24</v>
      </c>
      <c r="AT519" t="s">
        <v>24</v>
      </c>
    </row>
    <row r="520" spans="1:46" x14ac:dyDescent="0.15">
      <c r="A520">
        <v>13</v>
      </c>
      <c r="B520">
        <v>1</v>
      </c>
      <c r="C520">
        <v>7</v>
      </c>
      <c r="D520">
        <v>0</v>
      </c>
      <c r="G520">
        <v>62</v>
      </c>
      <c r="H520">
        <v>0</v>
      </c>
      <c r="I520">
        <v>0</v>
      </c>
      <c r="J520">
        <v>0</v>
      </c>
      <c r="K520">
        <v>0</v>
      </c>
      <c r="R520" t="s">
        <v>2493</v>
      </c>
      <c r="S520">
        <v>0</v>
      </c>
      <c r="W520" t="s">
        <v>24</v>
      </c>
      <c r="Z520">
        <v>3</v>
      </c>
      <c r="AB520" t="s">
        <v>24</v>
      </c>
      <c r="AC520" t="s">
        <v>24</v>
      </c>
      <c r="AD520" t="s">
        <v>24</v>
      </c>
      <c r="AE520" t="s">
        <v>24</v>
      </c>
      <c r="AF520">
        <v>0</v>
      </c>
      <c r="AG520">
        <v>33</v>
      </c>
      <c r="AH520" t="s">
        <v>24</v>
      </c>
      <c r="AI520">
        <v>0</v>
      </c>
      <c r="AJ520" t="s">
        <v>24</v>
      </c>
      <c r="AK520" t="s">
        <v>24</v>
      </c>
      <c r="AL520" t="s">
        <v>24</v>
      </c>
      <c r="AM520" t="s">
        <v>24</v>
      </c>
      <c r="AN520" t="s">
        <v>24</v>
      </c>
      <c r="AO520" t="s">
        <v>24</v>
      </c>
      <c r="AP520" t="s">
        <v>24</v>
      </c>
      <c r="AQ520" t="s">
        <v>24</v>
      </c>
      <c r="AR520" t="s">
        <v>24</v>
      </c>
      <c r="AS520" t="s">
        <v>24</v>
      </c>
      <c r="AT520" t="s">
        <v>24</v>
      </c>
    </row>
    <row r="521" spans="1:46" x14ac:dyDescent="0.15">
      <c r="A521">
        <v>13</v>
      </c>
      <c r="B521">
        <v>1</v>
      </c>
      <c r="C521">
        <v>8</v>
      </c>
      <c r="D521">
        <v>0</v>
      </c>
      <c r="G521">
        <v>0</v>
      </c>
      <c r="H521">
        <v>0</v>
      </c>
      <c r="I521">
        <v>0</v>
      </c>
      <c r="J521">
        <v>0</v>
      </c>
      <c r="K521">
        <v>0</v>
      </c>
      <c r="S521">
        <v>0</v>
      </c>
      <c r="Z521">
        <v>0</v>
      </c>
      <c r="AB521" t="s">
        <v>24</v>
      </c>
      <c r="AC521" t="s">
        <v>24</v>
      </c>
      <c r="AD521" t="s">
        <v>24</v>
      </c>
      <c r="AE521" t="s">
        <v>24</v>
      </c>
      <c r="AF521">
        <v>0</v>
      </c>
      <c r="AG521">
        <v>33</v>
      </c>
      <c r="AH521" t="s">
        <v>24</v>
      </c>
      <c r="AI521">
        <v>0</v>
      </c>
      <c r="AJ521" t="s">
        <v>24</v>
      </c>
      <c r="AK521" t="s">
        <v>24</v>
      </c>
      <c r="AL521" t="s">
        <v>24</v>
      </c>
      <c r="AM521" t="s">
        <v>24</v>
      </c>
      <c r="AN521" t="s">
        <v>24</v>
      </c>
      <c r="AO521" t="s">
        <v>24</v>
      </c>
      <c r="AP521" t="s">
        <v>24</v>
      </c>
      <c r="AQ521" t="s">
        <v>24</v>
      </c>
      <c r="AR521" t="s">
        <v>24</v>
      </c>
      <c r="AS521" t="s">
        <v>24</v>
      </c>
      <c r="AT521" t="s">
        <v>24</v>
      </c>
    </row>
    <row r="522" spans="1:46" x14ac:dyDescent="0.15">
      <c r="A522">
        <v>13</v>
      </c>
      <c r="B522">
        <v>2</v>
      </c>
      <c r="C522">
        <v>1</v>
      </c>
      <c r="D522">
        <v>0</v>
      </c>
      <c r="G522">
        <v>1530</v>
      </c>
      <c r="H522">
        <v>0</v>
      </c>
      <c r="I522">
        <v>0</v>
      </c>
      <c r="J522">
        <v>0</v>
      </c>
      <c r="K522">
        <v>0</v>
      </c>
      <c r="R522" t="s">
        <v>2494</v>
      </c>
      <c r="S522">
        <v>0</v>
      </c>
      <c r="W522" t="s">
        <v>24</v>
      </c>
      <c r="Z522">
        <v>3</v>
      </c>
      <c r="AB522" t="s">
        <v>24</v>
      </c>
      <c r="AC522" t="s">
        <v>24</v>
      </c>
      <c r="AD522" t="s">
        <v>24</v>
      </c>
      <c r="AE522" t="s">
        <v>24</v>
      </c>
      <c r="AF522">
        <v>0</v>
      </c>
      <c r="AG522">
        <v>33</v>
      </c>
      <c r="AH522" t="s">
        <v>24</v>
      </c>
      <c r="AI522">
        <v>0</v>
      </c>
      <c r="AJ522" t="s">
        <v>24</v>
      </c>
      <c r="AK522" t="s">
        <v>24</v>
      </c>
      <c r="AL522" t="s">
        <v>24</v>
      </c>
      <c r="AM522" t="s">
        <v>24</v>
      </c>
      <c r="AN522" t="s">
        <v>24</v>
      </c>
      <c r="AO522" t="s">
        <v>24</v>
      </c>
      <c r="AP522" t="s">
        <v>24</v>
      </c>
      <c r="AQ522" t="s">
        <v>24</v>
      </c>
      <c r="AR522" t="s">
        <v>24</v>
      </c>
      <c r="AS522" t="s">
        <v>24</v>
      </c>
      <c r="AT522" t="s">
        <v>24</v>
      </c>
    </row>
    <row r="523" spans="1:46" x14ac:dyDescent="0.15">
      <c r="A523">
        <v>13</v>
      </c>
      <c r="B523">
        <v>2</v>
      </c>
      <c r="C523">
        <v>2</v>
      </c>
      <c r="D523">
        <v>0</v>
      </c>
      <c r="G523">
        <v>78</v>
      </c>
      <c r="H523">
        <v>0</v>
      </c>
      <c r="I523">
        <v>0</v>
      </c>
      <c r="J523">
        <v>0</v>
      </c>
      <c r="K523">
        <v>0</v>
      </c>
      <c r="R523" t="s">
        <v>2495</v>
      </c>
      <c r="S523">
        <v>0</v>
      </c>
      <c r="W523" t="s">
        <v>24</v>
      </c>
      <c r="Z523">
        <v>3</v>
      </c>
      <c r="AB523" t="s">
        <v>24</v>
      </c>
      <c r="AC523" t="s">
        <v>24</v>
      </c>
      <c r="AD523" t="s">
        <v>24</v>
      </c>
      <c r="AE523" t="s">
        <v>24</v>
      </c>
      <c r="AF523">
        <v>0</v>
      </c>
      <c r="AG523">
        <v>33</v>
      </c>
      <c r="AH523" t="s">
        <v>24</v>
      </c>
      <c r="AI523">
        <v>0</v>
      </c>
      <c r="AJ523" t="s">
        <v>24</v>
      </c>
      <c r="AK523" t="s">
        <v>24</v>
      </c>
      <c r="AL523" t="s">
        <v>24</v>
      </c>
      <c r="AM523" t="s">
        <v>24</v>
      </c>
      <c r="AN523" t="s">
        <v>24</v>
      </c>
      <c r="AO523" t="s">
        <v>24</v>
      </c>
      <c r="AP523" t="s">
        <v>24</v>
      </c>
      <c r="AQ523" t="s">
        <v>24</v>
      </c>
      <c r="AR523" t="s">
        <v>24</v>
      </c>
      <c r="AS523" t="s">
        <v>24</v>
      </c>
      <c r="AT523" t="s">
        <v>24</v>
      </c>
    </row>
    <row r="524" spans="1:46" x14ac:dyDescent="0.15">
      <c r="A524">
        <v>13</v>
      </c>
      <c r="B524">
        <v>2</v>
      </c>
      <c r="C524">
        <v>3</v>
      </c>
      <c r="D524">
        <v>0</v>
      </c>
      <c r="G524">
        <v>1019</v>
      </c>
      <c r="H524">
        <v>0</v>
      </c>
      <c r="I524">
        <v>0</v>
      </c>
      <c r="J524">
        <v>0</v>
      </c>
      <c r="K524">
        <v>0</v>
      </c>
      <c r="R524" t="s">
        <v>2496</v>
      </c>
      <c r="S524">
        <v>0</v>
      </c>
      <c r="W524" t="s">
        <v>24</v>
      </c>
      <c r="Z524">
        <v>3</v>
      </c>
      <c r="AB524" t="s">
        <v>24</v>
      </c>
      <c r="AC524" t="s">
        <v>24</v>
      </c>
      <c r="AD524" t="s">
        <v>24</v>
      </c>
      <c r="AE524" t="s">
        <v>24</v>
      </c>
      <c r="AF524">
        <v>0</v>
      </c>
      <c r="AG524">
        <v>33</v>
      </c>
      <c r="AH524" t="s">
        <v>24</v>
      </c>
      <c r="AI524">
        <v>0</v>
      </c>
      <c r="AJ524" t="s">
        <v>24</v>
      </c>
      <c r="AK524" t="s">
        <v>24</v>
      </c>
      <c r="AL524" t="s">
        <v>24</v>
      </c>
      <c r="AM524" t="s">
        <v>24</v>
      </c>
      <c r="AN524" t="s">
        <v>24</v>
      </c>
      <c r="AO524" t="s">
        <v>24</v>
      </c>
      <c r="AP524" t="s">
        <v>24</v>
      </c>
      <c r="AQ524" t="s">
        <v>24</v>
      </c>
      <c r="AR524" t="s">
        <v>24</v>
      </c>
      <c r="AS524" t="s">
        <v>24</v>
      </c>
      <c r="AT524" t="s">
        <v>24</v>
      </c>
    </row>
    <row r="525" spans="1:46" x14ac:dyDescent="0.15">
      <c r="A525">
        <v>13</v>
      </c>
      <c r="B525">
        <v>2</v>
      </c>
      <c r="C525">
        <v>4</v>
      </c>
      <c r="D525">
        <v>0</v>
      </c>
      <c r="G525">
        <v>1016</v>
      </c>
      <c r="H525">
        <v>0</v>
      </c>
      <c r="I525">
        <v>0</v>
      </c>
      <c r="J525">
        <v>0</v>
      </c>
      <c r="K525">
        <v>0</v>
      </c>
      <c r="R525" t="s">
        <v>2497</v>
      </c>
      <c r="S525">
        <v>0</v>
      </c>
      <c r="W525" t="s">
        <v>24</v>
      </c>
      <c r="Z525">
        <v>3</v>
      </c>
      <c r="AB525" t="s">
        <v>24</v>
      </c>
      <c r="AC525" t="s">
        <v>24</v>
      </c>
      <c r="AD525" t="s">
        <v>24</v>
      </c>
      <c r="AE525" t="s">
        <v>24</v>
      </c>
      <c r="AF525">
        <v>0</v>
      </c>
      <c r="AG525">
        <v>33</v>
      </c>
      <c r="AH525" t="s">
        <v>24</v>
      </c>
      <c r="AI525">
        <v>0</v>
      </c>
      <c r="AJ525" t="s">
        <v>24</v>
      </c>
      <c r="AK525" t="s">
        <v>24</v>
      </c>
      <c r="AL525" t="s">
        <v>24</v>
      </c>
      <c r="AM525" t="s">
        <v>24</v>
      </c>
      <c r="AN525" t="s">
        <v>24</v>
      </c>
      <c r="AO525" t="s">
        <v>24</v>
      </c>
      <c r="AP525" t="s">
        <v>24</v>
      </c>
      <c r="AQ525" t="s">
        <v>24</v>
      </c>
      <c r="AR525" t="s">
        <v>24</v>
      </c>
      <c r="AS525" t="s">
        <v>24</v>
      </c>
      <c r="AT525" t="s">
        <v>24</v>
      </c>
    </row>
    <row r="526" spans="1:46" x14ac:dyDescent="0.15">
      <c r="A526">
        <v>13</v>
      </c>
      <c r="B526">
        <v>2</v>
      </c>
      <c r="C526">
        <v>5</v>
      </c>
      <c r="D526">
        <v>0</v>
      </c>
      <c r="G526">
        <v>1005</v>
      </c>
      <c r="H526">
        <v>0</v>
      </c>
      <c r="I526">
        <v>0</v>
      </c>
      <c r="J526">
        <v>0</v>
      </c>
      <c r="K526">
        <v>0</v>
      </c>
      <c r="R526" t="s">
        <v>2498</v>
      </c>
      <c r="S526">
        <v>0</v>
      </c>
      <c r="W526" t="s">
        <v>24</v>
      </c>
      <c r="Z526">
        <v>3</v>
      </c>
      <c r="AB526" t="s">
        <v>24</v>
      </c>
      <c r="AC526" t="s">
        <v>24</v>
      </c>
      <c r="AD526" t="s">
        <v>24</v>
      </c>
      <c r="AE526" t="s">
        <v>24</v>
      </c>
      <c r="AF526">
        <v>0</v>
      </c>
      <c r="AG526">
        <v>33</v>
      </c>
      <c r="AH526" t="s">
        <v>24</v>
      </c>
      <c r="AI526">
        <v>0</v>
      </c>
      <c r="AJ526" t="s">
        <v>24</v>
      </c>
      <c r="AK526" t="s">
        <v>24</v>
      </c>
      <c r="AL526" t="s">
        <v>24</v>
      </c>
      <c r="AM526" t="s">
        <v>24</v>
      </c>
      <c r="AN526" t="s">
        <v>24</v>
      </c>
      <c r="AO526" t="s">
        <v>24</v>
      </c>
      <c r="AP526" t="s">
        <v>24</v>
      </c>
      <c r="AQ526" t="s">
        <v>24</v>
      </c>
      <c r="AR526" t="s">
        <v>24</v>
      </c>
      <c r="AS526" t="s">
        <v>24</v>
      </c>
      <c r="AT526" t="s">
        <v>24</v>
      </c>
    </row>
    <row r="527" spans="1:46" x14ac:dyDescent="0.15">
      <c r="A527">
        <v>13</v>
      </c>
      <c r="B527">
        <v>2</v>
      </c>
      <c r="C527">
        <v>6</v>
      </c>
      <c r="D527">
        <v>0</v>
      </c>
      <c r="G527">
        <v>1057</v>
      </c>
      <c r="H527">
        <v>0</v>
      </c>
      <c r="I527">
        <v>0</v>
      </c>
      <c r="J527">
        <v>0</v>
      </c>
      <c r="K527">
        <v>0</v>
      </c>
      <c r="R527" t="s">
        <v>2499</v>
      </c>
      <c r="S527">
        <v>0</v>
      </c>
      <c r="W527" t="s">
        <v>24</v>
      </c>
      <c r="Z527">
        <v>3</v>
      </c>
      <c r="AB527" t="s">
        <v>24</v>
      </c>
      <c r="AC527" t="s">
        <v>24</v>
      </c>
      <c r="AD527" t="s">
        <v>24</v>
      </c>
      <c r="AE527" t="s">
        <v>24</v>
      </c>
      <c r="AF527">
        <v>0</v>
      </c>
      <c r="AG527">
        <v>33</v>
      </c>
      <c r="AH527" t="s">
        <v>24</v>
      </c>
      <c r="AI527">
        <v>0</v>
      </c>
      <c r="AJ527" t="s">
        <v>24</v>
      </c>
      <c r="AK527" t="s">
        <v>24</v>
      </c>
      <c r="AL527" t="s">
        <v>24</v>
      </c>
      <c r="AM527" t="s">
        <v>24</v>
      </c>
      <c r="AN527" t="s">
        <v>24</v>
      </c>
      <c r="AO527" t="s">
        <v>24</v>
      </c>
      <c r="AP527" t="s">
        <v>24</v>
      </c>
      <c r="AQ527" t="s">
        <v>24</v>
      </c>
      <c r="AR527" t="s">
        <v>24</v>
      </c>
      <c r="AS527" t="s">
        <v>24</v>
      </c>
      <c r="AT527" t="s">
        <v>24</v>
      </c>
    </row>
    <row r="528" spans="1:46" x14ac:dyDescent="0.15">
      <c r="A528">
        <v>13</v>
      </c>
      <c r="B528">
        <v>2</v>
      </c>
      <c r="C528">
        <v>7</v>
      </c>
      <c r="D528">
        <v>0</v>
      </c>
      <c r="G528">
        <v>1560</v>
      </c>
      <c r="H528">
        <v>0</v>
      </c>
      <c r="I528">
        <v>0</v>
      </c>
      <c r="J528">
        <v>0</v>
      </c>
      <c r="K528">
        <v>0</v>
      </c>
      <c r="R528" t="s">
        <v>2500</v>
      </c>
      <c r="S528">
        <v>0</v>
      </c>
      <c r="W528" t="s">
        <v>24</v>
      </c>
      <c r="Z528">
        <v>3</v>
      </c>
      <c r="AB528" t="s">
        <v>24</v>
      </c>
      <c r="AC528" t="s">
        <v>24</v>
      </c>
      <c r="AD528" t="s">
        <v>24</v>
      </c>
      <c r="AE528" t="s">
        <v>24</v>
      </c>
      <c r="AF528">
        <v>0</v>
      </c>
      <c r="AG528">
        <v>33</v>
      </c>
      <c r="AH528" t="s">
        <v>24</v>
      </c>
      <c r="AI528">
        <v>0</v>
      </c>
      <c r="AJ528" t="s">
        <v>24</v>
      </c>
      <c r="AK528" t="s">
        <v>24</v>
      </c>
      <c r="AL528" t="s">
        <v>24</v>
      </c>
      <c r="AM528" t="s">
        <v>24</v>
      </c>
      <c r="AN528" t="s">
        <v>24</v>
      </c>
      <c r="AO528" t="s">
        <v>24</v>
      </c>
      <c r="AP528" t="s">
        <v>24</v>
      </c>
      <c r="AQ528" t="s">
        <v>24</v>
      </c>
      <c r="AR528" t="s">
        <v>24</v>
      </c>
      <c r="AS528" t="s">
        <v>24</v>
      </c>
      <c r="AT528" t="s">
        <v>24</v>
      </c>
    </row>
    <row r="529" spans="1:46" x14ac:dyDescent="0.15">
      <c r="A529">
        <v>13</v>
      </c>
      <c r="B529">
        <v>2</v>
      </c>
      <c r="C529">
        <v>8</v>
      </c>
      <c r="D529">
        <v>0</v>
      </c>
      <c r="G529">
        <v>65</v>
      </c>
      <c r="H529">
        <v>0</v>
      </c>
      <c r="I529">
        <v>0</v>
      </c>
      <c r="J529">
        <v>0</v>
      </c>
      <c r="K529">
        <v>0</v>
      </c>
      <c r="R529" t="s">
        <v>2501</v>
      </c>
      <c r="S529">
        <v>0</v>
      </c>
      <c r="W529" t="s">
        <v>24</v>
      </c>
      <c r="Z529">
        <v>3</v>
      </c>
      <c r="AB529" t="s">
        <v>24</v>
      </c>
      <c r="AC529" t="s">
        <v>24</v>
      </c>
      <c r="AD529" t="s">
        <v>24</v>
      </c>
      <c r="AE529" t="s">
        <v>24</v>
      </c>
      <c r="AF529">
        <v>0</v>
      </c>
      <c r="AG529">
        <v>33</v>
      </c>
      <c r="AH529" t="s">
        <v>24</v>
      </c>
      <c r="AI529">
        <v>0</v>
      </c>
      <c r="AJ529" t="s">
        <v>24</v>
      </c>
      <c r="AK529" t="s">
        <v>24</v>
      </c>
      <c r="AL529" t="s">
        <v>24</v>
      </c>
      <c r="AM529" t="s">
        <v>24</v>
      </c>
      <c r="AN529" t="s">
        <v>24</v>
      </c>
      <c r="AO529" t="s">
        <v>24</v>
      </c>
      <c r="AP529" t="s">
        <v>24</v>
      </c>
      <c r="AQ529" t="s">
        <v>24</v>
      </c>
      <c r="AR529" t="s">
        <v>24</v>
      </c>
      <c r="AS529" t="s">
        <v>24</v>
      </c>
      <c r="AT529" t="s">
        <v>24</v>
      </c>
    </row>
    <row r="530" spans="1:46" x14ac:dyDescent="0.15">
      <c r="A530">
        <v>14</v>
      </c>
      <c r="B530">
        <v>1</v>
      </c>
      <c r="C530">
        <v>1</v>
      </c>
      <c r="D530">
        <v>0</v>
      </c>
      <c r="G530">
        <v>1555</v>
      </c>
      <c r="H530">
        <v>0</v>
      </c>
      <c r="I530">
        <v>0</v>
      </c>
      <c r="J530">
        <v>0</v>
      </c>
      <c r="K530">
        <v>0</v>
      </c>
      <c r="R530" t="s">
        <v>2502</v>
      </c>
      <c r="S530">
        <v>0</v>
      </c>
      <c r="W530" t="s">
        <v>24</v>
      </c>
      <c r="Z530">
        <v>3</v>
      </c>
      <c r="AB530" t="s">
        <v>24</v>
      </c>
      <c r="AC530" t="s">
        <v>24</v>
      </c>
      <c r="AD530" t="s">
        <v>24</v>
      </c>
      <c r="AE530" t="s">
        <v>24</v>
      </c>
      <c r="AF530">
        <v>0</v>
      </c>
      <c r="AG530">
        <v>34</v>
      </c>
      <c r="AH530" t="s">
        <v>24</v>
      </c>
      <c r="AI530">
        <v>0</v>
      </c>
      <c r="AJ530" t="s">
        <v>24</v>
      </c>
      <c r="AK530" t="s">
        <v>24</v>
      </c>
      <c r="AL530" t="s">
        <v>24</v>
      </c>
      <c r="AM530" t="s">
        <v>24</v>
      </c>
      <c r="AN530" t="s">
        <v>24</v>
      </c>
      <c r="AO530" t="s">
        <v>24</v>
      </c>
      <c r="AP530" t="s">
        <v>24</v>
      </c>
      <c r="AQ530" t="s">
        <v>24</v>
      </c>
      <c r="AR530" t="s">
        <v>24</v>
      </c>
      <c r="AS530" t="s">
        <v>24</v>
      </c>
      <c r="AT530" t="s">
        <v>24</v>
      </c>
    </row>
    <row r="531" spans="1:46" x14ac:dyDescent="0.15">
      <c r="A531">
        <v>14</v>
      </c>
      <c r="B531">
        <v>1</v>
      </c>
      <c r="C531">
        <v>2</v>
      </c>
      <c r="D531">
        <v>0</v>
      </c>
      <c r="G531">
        <v>1032</v>
      </c>
      <c r="H531">
        <v>0</v>
      </c>
      <c r="I531">
        <v>0</v>
      </c>
      <c r="J531">
        <v>0</v>
      </c>
      <c r="K531">
        <v>0</v>
      </c>
      <c r="R531" t="s">
        <v>2503</v>
      </c>
      <c r="S531">
        <v>0</v>
      </c>
      <c r="W531" t="s">
        <v>24</v>
      </c>
      <c r="Z531">
        <v>3</v>
      </c>
      <c r="AB531" t="s">
        <v>24</v>
      </c>
      <c r="AC531" t="s">
        <v>24</v>
      </c>
      <c r="AD531" t="s">
        <v>24</v>
      </c>
      <c r="AE531" t="s">
        <v>24</v>
      </c>
      <c r="AF531">
        <v>0</v>
      </c>
      <c r="AG531">
        <v>34</v>
      </c>
      <c r="AH531" t="s">
        <v>24</v>
      </c>
      <c r="AI531">
        <v>0</v>
      </c>
      <c r="AJ531" t="s">
        <v>24</v>
      </c>
      <c r="AK531" t="s">
        <v>24</v>
      </c>
      <c r="AL531" t="s">
        <v>24</v>
      </c>
      <c r="AM531" t="s">
        <v>24</v>
      </c>
      <c r="AN531" t="s">
        <v>24</v>
      </c>
      <c r="AO531" t="s">
        <v>24</v>
      </c>
      <c r="AP531" t="s">
        <v>24</v>
      </c>
      <c r="AQ531" t="s">
        <v>24</v>
      </c>
      <c r="AR531" t="s">
        <v>24</v>
      </c>
      <c r="AS531" t="s">
        <v>24</v>
      </c>
      <c r="AT531" t="s">
        <v>24</v>
      </c>
    </row>
    <row r="532" spans="1:46" x14ac:dyDescent="0.15">
      <c r="A532">
        <v>14</v>
      </c>
      <c r="B532">
        <v>1</v>
      </c>
      <c r="C532">
        <v>3</v>
      </c>
      <c r="D532">
        <v>0</v>
      </c>
      <c r="G532">
        <v>37</v>
      </c>
      <c r="H532">
        <v>0</v>
      </c>
      <c r="I532">
        <v>0</v>
      </c>
      <c r="J532">
        <v>0</v>
      </c>
      <c r="K532">
        <v>0</v>
      </c>
      <c r="R532" t="s">
        <v>2504</v>
      </c>
      <c r="S532">
        <v>0</v>
      </c>
      <c r="W532" t="s">
        <v>24</v>
      </c>
      <c r="Z532">
        <v>3</v>
      </c>
      <c r="AB532" t="s">
        <v>24</v>
      </c>
      <c r="AC532" t="s">
        <v>24</v>
      </c>
      <c r="AD532" t="s">
        <v>24</v>
      </c>
      <c r="AE532" t="s">
        <v>24</v>
      </c>
      <c r="AF532">
        <v>0</v>
      </c>
      <c r="AG532">
        <v>34</v>
      </c>
      <c r="AH532" t="s">
        <v>24</v>
      </c>
      <c r="AI532">
        <v>0</v>
      </c>
      <c r="AJ532" t="s">
        <v>24</v>
      </c>
      <c r="AK532" t="s">
        <v>24</v>
      </c>
      <c r="AL532" t="s">
        <v>24</v>
      </c>
      <c r="AM532" t="s">
        <v>24</v>
      </c>
      <c r="AN532" t="s">
        <v>24</v>
      </c>
      <c r="AO532" t="s">
        <v>24</v>
      </c>
      <c r="AP532" t="s">
        <v>24</v>
      </c>
      <c r="AQ532" t="s">
        <v>24</v>
      </c>
      <c r="AR532" t="s">
        <v>24</v>
      </c>
      <c r="AS532" t="s">
        <v>24</v>
      </c>
      <c r="AT532" t="s">
        <v>24</v>
      </c>
    </row>
    <row r="533" spans="1:46" x14ac:dyDescent="0.15">
      <c r="A533">
        <v>14</v>
      </c>
      <c r="B533">
        <v>1</v>
      </c>
      <c r="C533">
        <v>4</v>
      </c>
      <c r="D533">
        <v>0</v>
      </c>
      <c r="G533">
        <v>1034</v>
      </c>
      <c r="H533">
        <v>0</v>
      </c>
      <c r="I533">
        <v>0</v>
      </c>
      <c r="J533">
        <v>0</v>
      </c>
      <c r="K533">
        <v>0</v>
      </c>
      <c r="R533" t="s">
        <v>2505</v>
      </c>
      <c r="S533">
        <v>0</v>
      </c>
      <c r="W533" t="s">
        <v>24</v>
      </c>
      <c r="Z533">
        <v>3</v>
      </c>
      <c r="AB533" t="s">
        <v>24</v>
      </c>
      <c r="AC533" t="s">
        <v>24</v>
      </c>
      <c r="AD533" t="s">
        <v>24</v>
      </c>
      <c r="AE533" t="s">
        <v>24</v>
      </c>
      <c r="AF533">
        <v>0</v>
      </c>
      <c r="AG533">
        <v>34</v>
      </c>
      <c r="AH533" t="s">
        <v>24</v>
      </c>
      <c r="AI533">
        <v>0</v>
      </c>
      <c r="AJ533" t="s">
        <v>24</v>
      </c>
      <c r="AK533" t="s">
        <v>24</v>
      </c>
      <c r="AL533" t="s">
        <v>24</v>
      </c>
      <c r="AM533" t="s">
        <v>24</v>
      </c>
      <c r="AN533" t="s">
        <v>24</v>
      </c>
      <c r="AO533" t="s">
        <v>24</v>
      </c>
      <c r="AP533" t="s">
        <v>24</v>
      </c>
      <c r="AQ533" t="s">
        <v>24</v>
      </c>
      <c r="AR533" t="s">
        <v>24</v>
      </c>
      <c r="AS533" t="s">
        <v>24</v>
      </c>
      <c r="AT533" t="s">
        <v>24</v>
      </c>
    </row>
    <row r="534" spans="1:46" x14ac:dyDescent="0.15">
      <c r="A534">
        <v>14</v>
      </c>
      <c r="B534">
        <v>1</v>
      </c>
      <c r="C534">
        <v>5</v>
      </c>
      <c r="D534">
        <v>0</v>
      </c>
      <c r="G534">
        <v>1190</v>
      </c>
      <c r="H534">
        <v>0</v>
      </c>
      <c r="I534">
        <v>0</v>
      </c>
      <c r="J534">
        <v>0</v>
      </c>
      <c r="K534">
        <v>0</v>
      </c>
      <c r="R534" t="s">
        <v>2506</v>
      </c>
      <c r="S534">
        <v>0</v>
      </c>
      <c r="W534" t="s">
        <v>24</v>
      </c>
      <c r="Z534">
        <v>3</v>
      </c>
      <c r="AB534" t="s">
        <v>24</v>
      </c>
      <c r="AC534" t="s">
        <v>24</v>
      </c>
      <c r="AD534" t="s">
        <v>24</v>
      </c>
      <c r="AE534" t="s">
        <v>24</v>
      </c>
      <c r="AF534">
        <v>0</v>
      </c>
      <c r="AG534">
        <v>34</v>
      </c>
      <c r="AH534" t="s">
        <v>24</v>
      </c>
      <c r="AI534">
        <v>0</v>
      </c>
      <c r="AJ534" t="s">
        <v>24</v>
      </c>
      <c r="AK534" t="s">
        <v>24</v>
      </c>
      <c r="AL534" t="s">
        <v>24</v>
      </c>
      <c r="AM534" t="s">
        <v>24</v>
      </c>
      <c r="AN534" t="s">
        <v>24</v>
      </c>
      <c r="AO534" t="s">
        <v>24</v>
      </c>
      <c r="AP534" t="s">
        <v>24</v>
      </c>
      <c r="AQ534" t="s">
        <v>24</v>
      </c>
      <c r="AR534" t="s">
        <v>24</v>
      </c>
      <c r="AS534" t="s">
        <v>24</v>
      </c>
      <c r="AT534" t="s">
        <v>24</v>
      </c>
    </row>
    <row r="535" spans="1:46" x14ac:dyDescent="0.15">
      <c r="A535">
        <v>14</v>
      </c>
      <c r="B535">
        <v>1</v>
      </c>
      <c r="C535">
        <v>6</v>
      </c>
      <c r="D535">
        <v>0</v>
      </c>
      <c r="G535">
        <v>1074</v>
      </c>
      <c r="H535">
        <v>0</v>
      </c>
      <c r="I535">
        <v>0</v>
      </c>
      <c r="J535">
        <v>0</v>
      </c>
      <c r="K535">
        <v>0</v>
      </c>
      <c r="R535" t="s">
        <v>2507</v>
      </c>
      <c r="S535">
        <v>0</v>
      </c>
      <c r="W535" t="s">
        <v>24</v>
      </c>
      <c r="Z535">
        <v>3</v>
      </c>
      <c r="AB535" t="s">
        <v>24</v>
      </c>
      <c r="AC535" t="s">
        <v>24</v>
      </c>
      <c r="AD535" t="s">
        <v>24</v>
      </c>
      <c r="AE535" t="s">
        <v>24</v>
      </c>
      <c r="AF535">
        <v>0</v>
      </c>
      <c r="AG535">
        <v>34</v>
      </c>
      <c r="AH535" t="s">
        <v>24</v>
      </c>
      <c r="AI535">
        <v>0</v>
      </c>
      <c r="AJ535" t="s">
        <v>24</v>
      </c>
      <c r="AK535" t="s">
        <v>24</v>
      </c>
      <c r="AL535" t="s">
        <v>24</v>
      </c>
      <c r="AM535" t="s">
        <v>24</v>
      </c>
      <c r="AN535" t="s">
        <v>24</v>
      </c>
      <c r="AO535" t="s">
        <v>24</v>
      </c>
      <c r="AP535" t="s">
        <v>24</v>
      </c>
      <c r="AQ535" t="s">
        <v>24</v>
      </c>
      <c r="AR535" t="s">
        <v>24</v>
      </c>
      <c r="AS535" t="s">
        <v>24</v>
      </c>
      <c r="AT535" t="s">
        <v>24</v>
      </c>
    </row>
    <row r="536" spans="1:46" x14ac:dyDescent="0.15">
      <c r="A536">
        <v>14</v>
      </c>
      <c r="B536">
        <v>1</v>
      </c>
      <c r="C536">
        <v>7</v>
      </c>
      <c r="D536">
        <v>0</v>
      </c>
      <c r="G536">
        <v>518</v>
      </c>
      <c r="H536">
        <v>0</v>
      </c>
      <c r="I536">
        <v>0</v>
      </c>
      <c r="J536">
        <v>0</v>
      </c>
      <c r="K536">
        <v>0</v>
      </c>
      <c r="R536" t="s">
        <v>2508</v>
      </c>
      <c r="S536">
        <v>0</v>
      </c>
      <c r="W536" t="s">
        <v>24</v>
      </c>
      <c r="Z536">
        <v>3</v>
      </c>
      <c r="AB536" t="s">
        <v>24</v>
      </c>
      <c r="AC536" t="s">
        <v>24</v>
      </c>
      <c r="AD536" t="s">
        <v>24</v>
      </c>
      <c r="AE536" t="s">
        <v>24</v>
      </c>
      <c r="AF536">
        <v>0</v>
      </c>
      <c r="AG536">
        <v>34</v>
      </c>
      <c r="AH536" t="s">
        <v>24</v>
      </c>
      <c r="AI536">
        <v>0</v>
      </c>
      <c r="AJ536" t="s">
        <v>24</v>
      </c>
      <c r="AK536" t="s">
        <v>24</v>
      </c>
      <c r="AL536" t="s">
        <v>24</v>
      </c>
      <c r="AM536" t="s">
        <v>24</v>
      </c>
      <c r="AN536" t="s">
        <v>24</v>
      </c>
      <c r="AO536" t="s">
        <v>24</v>
      </c>
      <c r="AP536" t="s">
        <v>24</v>
      </c>
      <c r="AQ536" t="s">
        <v>24</v>
      </c>
      <c r="AR536" t="s">
        <v>24</v>
      </c>
      <c r="AS536" t="s">
        <v>24</v>
      </c>
      <c r="AT536" t="s">
        <v>24</v>
      </c>
    </row>
    <row r="537" spans="1:46" x14ac:dyDescent="0.15">
      <c r="A537">
        <v>14</v>
      </c>
      <c r="B537">
        <v>1</v>
      </c>
      <c r="C537">
        <v>8</v>
      </c>
      <c r="D537">
        <v>0</v>
      </c>
      <c r="G537">
        <v>22</v>
      </c>
      <c r="H537">
        <v>0</v>
      </c>
      <c r="I537">
        <v>0</v>
      </c>
      <c r="J537">
        <v>0</v>
      </c>
      <c r="K537">
        <v>0</v>
      </c>
      <c r="R537" t="s">
        <v>2509</v>
      </c>
      <c r="S537">
        <v>0</v>
      </c>
      <c r="W537" t="s">
        <v>24</v>
      </c>
      <c r="Z537">
        <v>3</v>
      </c>
      <c r="AB537" t="s">
        <v>24</v>
      </c>
      <c r="AC537" t="s">
        <v>24</v>
      </c>
      <c r="AD537" t="s">
        <v>24</v>
      </c>
      <c r="AE537" t="s">
        <v>24</v>
      </c>
      <c r="AF537">
        <v>0</v>
      </c>
      <c r="AG537">
        <v>34</v>
      </c>
      <c r="AH537" t="s">
        <v>24</v>
      </c>
      <c r="AI537">
        <v>0</v>
      </c>
      <c r="AJ537" t="s">
        <v>24</v>
      </c>
      <c r="AK537" t="s">
        <v>24</v>
      </c>
      <c r="AL537" t="s">
        <v>24</v>
      </c>
      <c r="AM537" t="s">
        <v>24</v>
      </c>
      <c r="AN537" t="s">
        <v>24</v>
      </c>
      <c r="AO537" t="s">
        <v>24</v>
      </c>
      <c r="AP537" t="s">
        <v>24</v>
      </c>
      <c r="AQ537" t="s">
        <v>24</v>
      </c>
      <c r="AR537" t="s">
        <v>24</v>
      </c>
      <c r="AS537" t="s">
        <v>24</v>
      </c>
      <c r="AT537" t="s">
        <v>24</v>
      </c>
    </row>
    <row r="538" spans="1:46" x14ac:dyDescent="0.15">
      <c r="A538">
        <v>14</v>
      </c>
      <c r="B538">
        <v>2</v>
      </c>
      <c r="C538">
        <v>1</v>
      </c>
      <c r="D538">
        <v>0</v>
      </c>
      <c r="G538">
        <v>86</v>
      </c>
      <c r="H538">
        <v>0</v>
      </c>
      <c r="I538">
        <v>0</v>
      </c>
      <c r="J538">
        <v>0</v>
      </c>
      <c r="K538">
        <v>0</v>
      </c>
      <c r="R538" t="s">
        <v>2510</v>
      </c>
      <c r="S538">
        <v>0</v>
      </c>
      <c r="W538" t="s">
        <v>24</v>
      </c>
      <c r="Z538">
        <v>3</v>
      </c>
      <c r="AB538" t="s">
        <v>24</v>
      </c>
      <c r="AC538" t="s">
        <v>24</v>
      </c>
      <c r="AD538" t="s">
        <v>24</v>
      </c>
      <c r="AE538" t="s">
        <v>24</v>
      </c>
      <c r="AF538">
        <v>0</v>
      </c>
      <c r="AG538">
        <v>34</v>
      </c>
      <c r="AH538" t="s">
        <v>24</v>
      </c>
      <c r="AI538">
        <v>0</v>
      </c>
      <c r="AJ538" t="s">
        <v>24</v>
      </c>
      <c r="AK538" t="s">
        <v>24</v>
      </c>
      <c r="AL538" t="s">
        <v>24</v>
      </c>
      <c r="AM538" t="s">
        <v>24</v>
      </c>
      <c r="AN538" t="s">
        <v>24</v>
      </c>
      <c r="AO538" t="s">
        <v>24</v>
      </c>
      <c r="AP538" t="s">
        <v>24</v>
      </c>
      <c r="AQ538" t="s">
        <v>24</v>
      </c>
      <c r="AR538" t="s">
        <v>24</v>
      </c>
      <c r="AS538" t="s">
        <v>24</v>
      </c>
      <c r="AT538" t="s">
        <v>24</v>
      </c>
    </row>
    <row r="539" spans="1:46" x14ac:dyDescent="0.15">
      <c r="A539">
        <v>14</v>
      </c>
      <c r="B539">
        <v>2</v>
      </c>
      <c r="C539">
        <v>2</v>
      </c>
      <c r="D539">
        <v>0</v>
      </c>
      <c r="G539">
        <v>1561</v>
      </c>
      <c r="H539">
        <v>0</v>
      </c>
      <c r="I539">
        <v>0</v>
      </c>
      <c r="J539">
        <v>0</v>
      </c>
      <c r="K539">
        <v>0</v>
      </c>
      <c r="R539" t="s">
        <v>2511</v>
      </c>
      <c r="S539">
        <v>0</v>
      </c>
      <c r="W539" t="s">
        <v>24</v>
      </c>
      <c r="Z539">
        <v>3</v>
      </c>
      <c r="AB539" t="s">
        <v>24</v>
      </c>
      <c r="AC539" t="s">
        <v>24</v>
      </c>
      <c r="AD539" t="s">
        <v>24</v>
      </c>
      <c r="AE539" t="s">
        <v>24</v>
      </c>
      <c r="AF539">
        <v>0</v>
      </c>
      <c r="AG539">
        <v>34</v>
      </c>
      <c r="AH539" t="s">
        <v>24</v>
      </c>
      <c r="AI539">
        <v>0</v>
      </c>
      <c r="AJ539" t="s">
        <v>24</v>
      </c>
      <c r="AK539" t="s">
        <v>24</v>
      </c>
      <c r="AL539" t="s">
        <v>24</v>
      </c>
      <c r="AM539" t="s">
        <v>24</v>
      </c>
      <c r="AN539" t="s">
        <v>24</v>
      </c>
      <c r="AO539" t="s">
        <v>24</v>
      </c>
      <c r="AP539" t="s">
        <v>24</v>
      </c>
      <c r="AQ539" t="s">
        <v>24</v>
      </c>
      <c r="AR539" t="s">
        <v>24</v>
      </c>
      <c r="AS539" t="s">
        <v>24</v>
      </c>
      <c r="AT539" t="s">
        <v>24</v>
      </c>
    </row>
    <row r="540" spans="1:46" x14ac:dyDescent="0.15">
      <c r="A540">
        <v>14</v>
      </c>
      <c r="B540">
        <v>2</v>
      </c>
      <c r="C540">
        <v>3</v>
      </c>
      <c r="D540">
        <v>0</v>
      </c>
      <c r="G540">
        <v>515</v>
      </c>
      <c r="H540">
        <v>0</v>
      </c>
      <c r="I540">
        <v>0</v>
      </c>
      <c r="J540">
        <v>0</v>
      </c>
      <c r="K540">
        <v>0</v>
      </c>
      <c r="R540" t="s">
        <v>2512</v>
      </c>
      <c r="S540">
        <v>0</v>
      </c>
      <c r="W540" t="s">
        <v>24</v>
      </c>
      <c r="Z540">
        <v>3</v>
      </c>
      <c r="AB540" t="s">
        <v>24</v>
      </c>
      <c r="AC540" t="s">
        <v>24</v>
      </c>
      <c r="AD540" t="s">
        <v>24</v>
      </c>
      <c r="AE540" t="s">
        <v>24</v>
      </c>
      <c r="AF540">
        <v>0</v>
      </c>
      <c r="AG540">
        <v>34</v>
      </c>
      <c r="AH540" t="s">
        <v>24</v>
      </c>
      <c r="AI540">
        <v>0</v>
      </c>
      <c r="AJ540" t="s">
        <v>24</v>
      </c>
      <c r="AK540" t="s">
        <v>24</v>
      </c>
      <c r="AL540" t="s">
        <v>24</v>
      </c>
      <c r="AM540" t="s">
        <v>24</v>
      </c>
      <c r="AN540" t="s">
        <v>24</v>
      </c>
      <c r="AO540" t="s">
        <v>24</v>
      </c>
      <c r="AP540" t="s">
        <v>24</v>
      </c>
      <c r="AQ540" t="s">
        <v>24</v>
      </c>
      <c r="AR540" t="s">
        <v>24</v>
      </c>
      <c r="AS540" t="s">
        <v>24</v>
      </c>
      <c r="AT540" t="s">
        <v>24</v>
      </c>
    </row>
    <row r="541" spans="1:46" x14ac:dyDescent="0.15">
      <c r="A541">
        <v>14</v>
      </c>
      <c r="B541">
        <v>2</v>
      </c>
      <c r="C541">
        <v>4</v>
      </c>
      <c r="D541">
        <v>0</v>
      </c>
      <c r="G541">
        <v>33</v>
      </c>
      <c r="H541">
        <v>0</v>
      </c>
      <c r="I541">
        <v>0</v>
      </c>
      <c r="J541">
        <v>0</v>
      </c>
      <c r="K541">
        <v>0</v>
      </c>
      <c r="R541" t="s">
        <v>2513</v>
      </c>
      <c r="S541">
        <v>0</v>
      </c>
      <c r="W541" t="s">
        <v>24</v>
      </c>
      <c r="Z541">
        <v>3</v>
      </c>
      <c r="AB541" t="s">
        <v>24</v>
      </c>
      <c r="AC541" t="s">
        <v>24</v>
      </c>
      <c r="AD541" t="s">
        <v>24</v>
      </c>
      <c r="AE541" t="s">
        <v>24</v>
      </c>
      <c r="AF541">
        <v>0</v>
      </c>
      <c r="AG541">
        <v>34</v>
      </c>
      <c r="AH541" t="s">
        <v>24</v>
      </c>
      <c r="AI541">
        <v>0</v>
      </c>
      <c r="AJ541" t="s">
        <v>24</v>
      </c>
      <c r="AK541" t="s">
        <v>24</v>
      </c>
      <c r="AL541" t="s">
        <v>24</v>
      </c>
      <c r="AM541" t="s">
        <v>24</v>
      </c>
      <c r="AN541" t="s">
        <v>24</v>
      </c>
      <c r="AO541" t="s">
        <v>24</v>
      </c>
      <c r="AP541" t="s">
        <v>24</v>
      </c>
      <c r="AQ541" t="s">
        <v>24</v>
      </c>
      <c r="AR541" t="s">
        <v>24</v>
      </c>
      <c r="AS541" t="s">
        <v>24</v>
      </c>
      <c r="AT541" t="s">
        <v>24</v>
      </c>
    </row>
    <row r="542" spans="1:46" x14ac:dyDescent="0.15">
      <c r="A542">
        <v>14</v>
      </c>
      <c r="B542">
        <v>2</v>
      </c>
      <c r="C542">
        <v>5</v>
      </c>
      <c r="D542">
        <v>0</v>
      </c>
      <c r="G542">
        <v>1103</v>
      </c>
      <c r="H542">
        <v>0</v>
      </c>
      <c r="I542">
        <v>0</v>
      </c>
      <c r="J542">
        <v>0</v>
      </c>
      <c r="K542">
        <v>0</v>
      </c>
      <c r="R542" t="s">
        <v>2514</v>
      </c>
      <c r="S542">
        <v>0</v>
      </c>
      <c r="W542" t="s">
        <v>24</v>
      </c>
      <c r="Z542">
        <v>3</v>
      </c>
      <c r="AB542" t="s">
        <v>24</v>
      </c>
      <c r="AC542" t="s">
        <v>24</v>
      </c>
      <c r="AD542" t="s">
        <v>24</v>
      </c>
      <c r="AE542" t="s">
        <v>24</v>
      </c>
      <c r="AF542">
        <v>0</v>
      </c>
      <c r="AG542">
        <v>34</v>
      </c>
      <c r="AH542" t="s">
        <v>24</v>
      </c>
      <c r="AI542">
        <v>0</v>
      </c>
      <c r="AJ542" t="s">
        <v>24</v>
      </c>
      <c r="AK542" t="s">
        <v>24</v>
      </c>
      <c r="AL542" t="s">
        <v>24</v>
      </c>
      <c r="AM542" t="s">
        <v>24</v>
      </c>
      <c r="AN542" t="s">
        <v>24</v>
      </c>
      <c r="AO542" t="s">
        <v>24</v>
      </c>
      <c r="AP542" t="s">
        <v>24</v>
      </c>
      <c r="AQ542" t="s">
        <v>24</v>
      </c>
      <c r="AR542" t="s">
        <v>24</v>
      </c>
      <c r="AS542" t="s">
        <v>24</v>
      </c>
      <c r="AT542" t="s">
        <v>24</v>
      </c>
    </row>
    <row r="543" spans="1:46" x14ac:dyDescent="0.15">
      <c r="A543">
        <v>14</v>
      </c>
      <c r="B543">
        <v>2</v>
      </c>
      <c r="C543">
        <v>6</v>
      </c>
      <c r="D543">
        <v>0</v>
      </c>
      <c r="G543">
        <v>1033</v>
      </c>
      <c r="H543">
        <v>0</v>
      </c>
      <c r="I543">
        <v>0</v>
      </c>
      <c r="J543">
        <v>0</v>
      </c>
      <c r="K543">
        <v>0</v>
      </c>
      <c r="R543" t="s">
        <v>2515</v>
      </c>
      <c r="S543">
        <v>0</v>
      </c>
      <c r="W543" t="s">
        <v>24</v>
      </c>
      <c r="Z543">
        <v>3</v>
      </c>
      <c r="AB543" t="s">
        <v>24</v>
      </c>
      <c r="AC543" t="s">
        <v>24</v>
      </c>
      <c r="AD543" t="s">
        <v>24</v>
      </c>
      <c r="AE543" t="s">
        <v>24</v>
      </c>
      <c r="AF543">
        <v>0</v>
      </c>
      <c r="AG543">
        <v>34</v>
      </c>
      <c r="AH543" t="s">
        <v>24</v>
      </c>
      <c r="AI543">
        <v>0</v>
      </c>
      <c r="AJ543" t="s">
        <v>24</v>
      </c>
      <c r="AK543" t="s">
        <v>24</v>
      </c>
      <c r="AL543" t="s">
        <v>24</v>
      </c>
      <c r="AM543" t="s">
        <v>24</v>
      </c>
      <c r="AN543" t="s">
        <v>24</v>
      </c>
      <c r="AO543" t="s">
        <v>24</v>
      </c>
      <c r="AP543" t="s">
        <v>24</v>
      </c>
      <c r="AQ543" t="s">
        <v>24</v>
      </c>
      <c r="AR543" t="s">
        <v>24</v>
      </c>
      <c r="AS543" t="s">
        <v>24</v>
      </c>
      <c r="AT543" t="s">
        <v>24</v>
      </c>
    </row>
    <row r="544" spans="1:46" x14ac:dyDescent="0.15">
      <c r="A544">
        <v>14</v>
      </c>
      <c r="B544">
        <v>2</v>
      </c>
      <c r="C544">
        <v>7</v>
      </c>
      <c r="D544">
        <v>0</v>
      </c>
      <c r="G544">
        <v>1189</v>
      </c>
      <c r="H544">
        <v>0</v>
      </c>
      <c r="I544">
        <v>0</v>
      </c>
      <c r="J544">
        <v>0</v>
      </c>
      <c r="K544">
        <v>0</v>
      </c>
      <c r="R544" t="s">
        <v>2516</v>
      </c>
      <c r="S544">
        <v>0</v>
      </c>
      <c r="W544" t="s">
        <v>24</v>
      </c>
      <c r="Z544">
        <v>3</v>
      </c>
      <c r="AB544" t="s">
        <v>24</v>
      </c>
      <c r="AC544" t="s">
        <v>24</v>
      </c>
      <c r="AD544" t="s">
        <v>24</v>
      </c>
      <c r="AE544" t="s">
        <v>24</v>
      </c>
      <c r="AF544">
        <v>0</v>
      </c>
      <c r="AG544">
        <v>34</v>
      </c>
      <c r="AH544" t="s">
        <v>24</v>
      </c>
      <c r="AI544">
        <v>0</v>
      </c>
      <c r="AJ544" t="s">
        <v>24</v>
      </c>
      <c r="AK544" t="s">
        <v>24</v>
      </c>
      <c r="AL544" t="s">
        <v>24</v>
      </c>
      <c r="AM544" t="s">
        <v>24</v>
      </c>
      <c r="AN544" t="s">
        <v>24</v>
      </c>
      <c r="AO544" t="s">
        <v>24</v>
      </c>
      <c r="AP544" t="s">
        <v>24</v>
      </c>
      <c r="AQ544" t="s">
        <v>24</v>
      </c>
      <c r="AR544" t="s">
        <v>24</v>
      </c>
      <c r="AS544" t="s">
        <v>24</v>
      </c>
      <c r="AT544" t="s">
        <v>24</v>
      </c>
    </row>
    <row r="545" spans="1:46" x14ac:dyDescent="0.15">
      <c r="A545">
        <v>14</v>
      </c>
      <c r="B545">
        <v>2</v>
      </c>
      <c r="C545">
        <v>8</v>
      </c>
      <c r="D545">
        <v>0</v>
      </c>
      <c r="G545">
        <v>1176</v>
      </c>
      <c r="H545">
        <v>0</v>
      </c>
      <c r="I545">
        <v>0</v>
      </c>
      <c r="J545">
        <v>0</v>
      </c>
      <c r="K545">
        <v>0</v>
      </c>
      <c r="R545" t="s">
        <v>2517</v>
      </c>
      <c r="S545">
        <v>0</v>
      </c>
      <c r="W545" t="s">
        <v>24</v>
      </c>
      <c r="Z545">
        <v>3</v>
      </c>
      <c r="AB545" t="s">
        <v>24</v>
      </c>
      <c r="AC545" t="s">
        <v>24</v>
      </c>
      <c r="AD545" t="s">
        <v>24</v>
      </c>
      <c r="AE545" t="s">
        <v>24</v>
      </c>
      <c r="AF545">
        <v>0</v>
      </c>
      <c r="AG545">
        <v>34</v>
      </c>
      <c r="AH545" t="s">
        <v>24</v>
      </c>
      <c r="AI545">
        <v>0</v>
      </c>
      <c r="AJ545" t="s">
        <v>24</v>
      </c>
      <c r="AK545" t="s">
        <v>24</v>
      </c>
      <c r="AL545" t="s">
        <v>24</v>
      </c>
      <c r="AM545" t="s">
        <v>24</v>
      </c>
      <c r="AN545" t="s">
        <v>24</v>
      </c>
      <c r="AO545" t="s">
        <v>24</v>
      </c>
      <c r="AP545" t="s">
        <v>24</v>
      </c>
      <c r="AQ545" t="s">
        <v>24</v>
      </c>
      <c r="AR545" t="s">
        <v>24</v>
      </c>
      <c r="AS545" t="s">
        <v>24</v>
      </c>
      <c r="AT545" t="s">
        <v>24</v>
      </c>
    </row>
    <row r="546" spans="1:46" x14ac:dyDescent="0.15">
      <c r="A546">
        <v>15</v>
      </c>
      <c r="B546">
        <v>1</v>
      </c>
      <c r="C546">
        <v>1</v>
      </c>
      <c r="D546">
        <v>0</v>
      </c>
      <c r="G546">
        <v>1150</v>
      </c>
      <c r="H546">
        <v>0</v>
      </c>
      <c r="I546">
        <v>0</v>
      </c>
      <c r="J546">
        <v>0</v>
      </c>
      <c r="K546">
        <v>0</v>
      </c>
      <c r="R546" t="s">
        <v>2518</v>
      </c>
      <c r="S546">
        <v>0</v>
      </c>
      <c r="W546" t="s">
        <v>24</v>
      </c>
      <c r="Z546">
        <v>3</v>
      </c>
      <c r="AB546" t="s">
        <v>24</v>
      </c>
      <c r="AC546" t="s">
        <v>24</v>
      </c>
      <c r="AD546" t="s">
        <v>24</v>
      </c>
      <c r="AE546" t="s">
        <v>24</v>
      </c>
      <c r="AF546">
        <v>0</v>
      </c>
      <c r="AG546">
        <v>35</v>
      </c>
      <c r="AH546" t="s">
        <v>24</v>
      </c>
      <c r="AI546">
        <v>0</v>
      </c>
      <c r="AJ546" t="s">
        <v>24</v>
      </c>
      <c r="AK546" t="s">
        <v>24</v>
      </c>
      <c r="AL546" t="s">
        <v>24</v>
      </c>
      <c r="AM546" t="s">
        <v>24</v>
      </c>
      <c r="AN546" t="s">
        <v>24</v>
      </c>
      <c r="AO546" t="s">
        <v>24</v>
      </c>
      <c r="AP546" t="s">
        <v>24</v>
      </c>
      <c r="AQ546" t="s">
        <v>24</v>
      </c>
      <c r="AR546" t="s">
        <v>24</v>
      </c>
      <c r="AS546" t="s">
        <v>24</v>
      </c>
      <c r="AT546" t="s">
        <v>24</v>
      </c>
    </row>
    <row r="547" spans="1:46" x14ac:dyDescent="0.15">
      <c r="A547">
        <v>15</v>
      </c>
      <c r="B547">
        <v>1</v>
      </c>
      <c r="C547">
        <v>2</v>
      </c>
      <c r="D547">
        <v>0</v>
      </c>
      <c r="G547">
        <v>81</v>
      </c>
      <c r="H547">
        <v>0</v>
      </c>
      <c r="I547">
        <v>0</v>
      </c>
      <c r="J547">
        <v>0</v>
      </c>
      <c r="K547">
        <v>0</v>
      </c>
      <c r="R547" t="s">
        <v>2519</v>
      </c>
      <c r="S547">
        <v>0</v>
      </c>
      <c r="W547" t="s">
        <v>24</v>
      </c>
      <c r="Z547">
        <v>3</v>
      </c>
      <c r="AB547" t="s">
        <v>24</v>
      </c>
      <c r="AC547" t="s">
        <v>24</v>
      </c>
      <c r="AD547" t="s">
        <v>24</v>
      </c>
      <c r="AE547" t="s">
        <v>24</v>
      </c>
      <c r="AF547">
        <v>0</v>
      </c>
      <c r="AG547">
        <v>35</v>
      </c>
      <c r="AH547" t="s">
        <v>24</v>
      </c>
      <c r="AI547">
        <v>0</v>
      </c>
      <c r="AJ547" t="s">
        <v>24</v>
      </c>
      <c r="AK547" t="s">
        <v>24</v>
      </c>
      <c r="AL547" t="s">
        <v>24</v>
      </c>
      <c r="AM547" t="s">
        <v>24</v>
      </c>
      <c r="AN547" t="s">
        <v>24</v>
      </c>
      <c r="AO547" t="s">
        <v>24</v>
      </c>
      <c r="AP547" t="s">
        <v>24</v>
      </c>
      <c r="AQ547" t="s">
        <v>24</v>
      </c>
      <c r="AR547" t="s">
        <v>24</v>
      </c>
      <c r="AS547" t="s">
        <v>24</v>
      </c>
      <c r="AT547" t="s">
        <v>24</v>
      </c>
    </row>
    <row r="548" spans="1:46" x14ac:dyDescent="0.15">
      <c r="A548">
        <v>15</v>
      </c>
      <c r="B548">
        <v>1</v>
      </c>
      <c r="C548">
        <v>3</v>
      </c>
      <c r="D548">
        <v>0</v>
      </c>
      <c r="G548">
        <v>14</v>
      </c>
      <c r="H548">
        <v>0</v>
      </c>
      <c r="I548">
        <v>0</v>
      </c>
      <c r="J548">
        <v>0</v>
      </c>
      <c r="K548">
        <v>0</v>
      </c>
      <c r="R548" t="s">
        <v>2520</v>
      </c>
      <c r="S548">
        <v>0</v>
      </c>
      <c r="W548" t="s">
        <v>24</v>
      </c>
      <c r="Z548">
        <v>3</v>
      </c>
      <c r="AB548" t="s">
        <v>24</v>
      </c>
      <c r="AC548" t="s">
        <v>24</v>
      </c>
      <c r="AD548" t="s">
        <v>24</v>
      </c>
      <c r="AE548" t="s">
        <v>24</v>
      </c>
      <c r="AF548">
        <v>0</v>
      </c>
      <c r="AG548">
        <v>35</v>
      </c>
      <c r="AH548" t="s">
        <v>24</v>
      </c>
      <c r="AI548">
        <v>0</v>
      </c>
      <c r="AJ548" t="s">
        <v>24</v>
      </c>
      <c r="AK548" t="s">
        <v>24</v>
      </c>
      <c r="AL548" t="s">
        <v>24</v>
      </c>
      <c r="AM548" t="s">
        <v>24</v>
      </c>
      <c r="AN548" t="s">
        <v>24</v>
      </c>
      <c r="AO548" t="s">
        <v>24</v>
      </c>
      <c r="AP548" t="s">
        <v>24</v>
      </c>
      <c r="AQ548" t="s">
        <v>24</v>
      </c>
      <c r="AR548" t="s">
        <v>24</v>
      </c>
      <c r="AS548" t="s">
        <v>24</v>
      </c>
      <c r="AT548" t="s">
        <v>24</v>
      </c>
    </row>
    <row r="549" spans="1:46" x14ac:dyDescent="0.15">
      <c r="A549">
        <v>15</v>
      </c>
      <c r="B549">
        <v>1</v>
      </c>
      <c r="C549">
        <v>4</v>
      </c>
      <c r="D549">
        <v>0</v>
      </c>
      <c r="G549">
        <v>1055</v>
      </c>
      <c r="H549">
        <v>0</v>
      </c>
      <c r="I549">
        <v>0</v>
      </c>
      <c r="J549">
        <v>0</v>
      </c>
      <c r="K549">
        <v>0</v>
      </c>
      <c r="R549" t="s">
        <v>2521</v>
      </c>
      <c r="S549">
        <v>0</v>
      </c>
      <c r="W549" t="s">
        <v>24</v>
      </c>
      <c r="Z549">
        <v>3</v>
      </c>
      <c r="AB549" t="s">
        <v>24</v>
      </c>
      <c r="AC549" t="s">
        <v>24</v>
      </c>
      <c r="AD549" t="s">
        <v>24</v>
      </c>
      <c r="AE549" t="s">
        <v>24</v>
      </c>
      <c r="AF549">
        <v>0</v>
      </c>
      <c r="AG549">
        <v>35</v>
      </c>
      <c r="AH549" t="s">
        <v>24</v>
      </c>
      <c r="AI549">
        <v>0</v>
      </c>
      <c r="AJ549" t="s">
        <v>24</v>
      </c>
      <c r="AK549" t="s">
        <v>24</v>
      </c>
      <c r="AL549" t="s">
        <v>24</v>
      </c>
      <c r="AM549" t="s">
        <v>24</v>
      </c>
      <c r="AN549" t="s">
        <v>24</v>
      </c>
      <c r="AO549" t="s">
        <v>24</v>
      </c>
      <c r="AP549" t="s">
        <v>24</v>
      </c>
      <c r="AQ549" t="s">
        <v>24</v>
      </c>
      <c r="AR549" t="s">
        <v>24</v>
      </c>
      <c r="AS549" t="s">
        <v>24</v>
      </c>
      <c r="AT549" t="s">
        <v>24</v>
      </c>
    </row>
    <row r="550" spans="1:46" x14ac:dyDescent="0.15">
      <c r="A550">
        <v>15</v>
      </c>
      <c r="B550">
        <v>1</v>
      </c>
      <c r="C550">
        <v>5</v>
      </c>
      <c r="D550">
        <v>0</v>
      </c>
      <c r="G550">
        <v>1085</v>
      </c>
      <c r="H550">
        <v>0</v>
      </c>
      <c r="I550">
        <v>0</v>
      </c>
      <c r="J550">
        <v>0</v>
      </c>
      <c r="K550">
        <v>0</v>
      </c>
      <c r="R550" t="s">
        <v>2522</v>
      </c>
      <c r="S550">
        <v>0</v>
      </c>
      <c r="W550" t="s">
        <v>24</v>
      </c>
      <c r="Z550">
        <v>3</v>
      </c>
      <c r="AB550" t="s">
        <v>24</v>
      </c>
      <c r="AC550" t="s">
        <v>24</v>
      </c>
      <c r="AD550" t="s">
        <v>24</v>
      </c>
      <c r="AE550" t="s">
        <v>24</v>
      </c>
      <c r="AF550">
        <v>0</v>
      </c>
      <c r="AG550">
        <v>35</v>
      </c>
      <c r="AH550" t="s">
        <v>24</v>
      </c>
      <c r="AI550">
        <v>0</v>
      </c>
      <c r="AJ550" t="s">
        <v>24</v>
      </c>
      <c r="AK550" t="s">
        <v>24</v>
      </c>
      <c r="AL550" t="s">
        <v>24</v>
      </c>
      <c r="AM550" t="s">
        <v>24</v>
      </c>
      <c r="AN550" t="s">
        <v>24</v>
      </c>
      <c r="AO550" t="s">
        <v>24</v>
      </c>
      <c r="AP550" t="s">
        <v>24</v>
      </c>
      <c r="AQ550" t="s">
        <v>24</v>
      </c>
      <c r="AR550" t="s">
        <v>24</v>
      </c>
      <c r="AS550" t="s">
        <v>24</v>
      </c>
      <c r="AT550" t="s">
        <v>24</v>
      </c>
    </row>
    <row r="551" spans="1:46" x14ac:dyDescent="0.15">
      <c r="A551">
        <v>15</v>
      </c>
      <c r="B551">
        <v>1</v>
      </c>
      <c r="C551">
        <v>6</v>
      </c>
      <c r="D551">
        <v>0</v>
      </c>
      <c r="G551">
        <v>1118</v>
      </c>
      <c r="H551">
        <v>0</v>
      </c>
      <c r="I551">
        <v>0</v>
      </c>
      <c r="J551">
        <v>0</v>
      </c>
      <c r="K551">
        <v>0</v>
      </c>
      <c r="R551" t="s">
        <v>2523</v>
      </c>
      <c r="S551">
        <v>0</v>
      </c>
      <c r="W551" t="s">
        <v>24</v>
      </c>
      <c r="Z551">
        <v>3</v>
      </c>
      <c r="AB551" t="s">
        <v>24</v>
      </c>
      <c r="AC551" t="s">
        <v>24</v>
      </c>
      <c r="AD551" t="s">
        <v>24</v>
      </c>
      <c r="AE551" t="s">
        <v>24</v>
      </c>
      <c r="AF551">
        <v>0</v>
      </c>
      <c r="AG551">
        <v>35</v>
      </c>
      <c r="AH551" t="s">
        <v>24</v>
      </c>
      <c r="AI551">
        <v>0</v>
      </c>
      <c r="AJ551" t="s">
        <v>24</v>
      </c>
      <c r="AK551" t="s">
        <v>24</v>
      </c>
      <c r="AL551" t="s">
        <v>24</v>
      </c>
      <c r="AM551" t="s">
        <v>24</v>
      </c>
      <c r="AN551" t="s">
        <v>24</v>
      </c>
      <c r="AO551" t="s">
        <v>24</v>
      </c>
      <c r="AP551" t="s">
        <v>24</v>
      </c>
      <c r="AQ551" t="s">
        <v>24</v>
      </c>
      <c r="AR551" t="s">
        <v>24</v>
      </c>
      <c r="AS551" t="s">
        <v>24</v>
      </c>
      <c r="AT551" t="s">
        <v>24</v>
      </c>
    </row>
    <row r="552" spans="1:46" x14ac:dyDescent="0.15">
      <c r="A552">
        <v>15</v>
      </c>
      <c r="B552">
        <v>1</v>
      </c>
      <c r="C552">
        <v>7</v>
      </c>
      <c r="D552">
        <v>0</v>
      </c>
      <c r="G552">
        <v>63</v>
      </c>
      <c r="H552">
        <v>0</v>
      </c>
      <c r="I552">
        <v>0</v>
      </c>
      <c r="J552">
        <v>0</v>
      </c>
      <c r="K552">
        <v>0</v>
      </c>
      <c r="R552" t="s">
        <v>2524</v>
      </c>
      <c r="S552">
        <v>0</v>
      </c>
      <c r="W552" t="s">
        <v>24</v>
      </c>
      <c r="Z552">
        <v>3</v>
      </c>
      <c r="AB552" t="s">
        <v>24</v>
      </c>
      <c r="AC552" t="s">
        <v>24</v>
      </c>
      <c r="AD552" t="s">
        <v>24</v>
      </c>
      <c r="AE552" t="s">
        <v>24</v>
      </c>
      <c r="AF552">
        <v>0</v>
      </c>
      <c r="AG552">
        <v>35</v>
      </c>
      <c r="AH552" t="s">
        <v>24</v>
      </c>
      <c r="AI552">
        <v>0</v>
      </c>
      <c r="AJ552" t="s">
        <v>24</v>
      </c>
      <c r="AK552" t="s">
        <v>24</v>
      </c>
      <c r="AL552" t="s">
        <v>24</v>
      </c>
      <c r="AM552" t="s">
        <v>24</v>
      </c>
      <c r="AN552" t="s">
        <v>24</v>
      </c>
      <c r="AO552" t="s">
        <v>24</v>
      </c>
      <c r="AP552" t="s">
        <v>24</v>
      </c>
      <c r="AQ552" t="s">
        <v>24</v>
      </c>
      <c r="AR552" t="s">
        <v>24</v>
      </c>
      <c r="AS552" t="s">
        <v>24</v>
      </c>
      <c r="AT552" t="s">
        <v>24</v>
      </c>
    </row>
    <row r="553" spans="1:46" x14ac:dyDescent="0.15">
      <c r="A553">
        <v>15</v>
      </c>
      <c r="B553">
        <v>1</v>
      </c>
      <c r="C553">
        <v>8</v>
      </c>
      <c r="D553">
        <v>0</v>
      </c>
      <c r="G553">
        <v>65</v>
      </c>
      <c r="H553">
        <v>0</v>
      </c>
      <c r="I553">
        <v>0</v>
      </c>
      <c r="J553">
        <v>0</v>
      </c>
      <c r="K553">
        <v>0</v>
      </c>
      <c r="R553" t="s">
        <v>2525</v>
      </c>
      <c r="S553">
        <v>0</v>
      </c>
      <c r="W553" t="s">
        <v>24</v>
      </c>
      <c r="Z553">
        <v>3</v>
      </c>
      <c r="AB553" t="s">
        <v>24</v>
      </c>
      <c r="AC553" t="s">
        <v>24</v>
      </c>
      <c r="AD553" t="s">
        <v>24</v>
      </c>
      <c r="AE553" t="s">
        <v>24</v>
      </c>
      <c r="AF553">
        <v>0</v>
      </c>
      <c r="AG553">
        <v>35</v>
      </c>
      <c r="AH553" t="s">
        <v>24</v>
      </c>
      <c r="AI553">
        <v>0</v>
      </c>
      <c r="AJ553" t="s">
        <v>24</v>
      </c>
      <c r="AK553" t="s">
        <v>24</v>
      </c>
      <c r="AL553" t="s">
        <v>24</v>
      </c>
      <c r="AM553" t="s">
        <v>24</v>
      </c>
      <c r="AN553" t="s">
        <v>24</v>
      </c>
      <c r="AO553" t="s">
        <v>24</v>
      </c>
      <c r="AP553" t="s">
        <v>24</v>
      </c>
      <c r="AQ553" t="s">
        <v>24</v>
      </c>
      <c r="AR553" t="s">
        <v>24</v>
      </c>
      <c r="AS553" t="s">
        <v>24</v>
      </c>
      <c r="AT553" t="s">
        <v>24</v>
      </c>
    </row>
    <row r="554" spans="1:46" x14ac:dyDescent="0.15">
      <c r="A554">
        <v>15</v>
      </c>
      <c r="B554">
        <v>2</v>
      </c>
      <c r="C554">
        <v>1</v>
      </c>
      <c r="D554">
        <v>0</v>
      </c>
      <c r="G554">
        <v>1235</v>
      </c>
      <c r="H554">
        <v>0</v>
      </c>
      <c r="I554">
        <v>0</v>
      </c>
      <c r="J554">
        <v>0</v>
      </c>
      <c r="K554">
        <v>0</v>
      </c>
      <c r="R554" t="s">
        <v>2526</v>
      </c>
      <c r="S554">
        <v>0</v>
      </c>
      <c r="W554" t="s">
        <v>24</v>
      </c>
      <c r="Z554">
        <v>3</v>
      </c>
      <c r="AB554" t="s">
        <v>24</v>
      </c>
      <c r="AC554" t="s">
        <v>24</v>
      </c>
      <c r="AD554" t="s">
        <v>24</v>
      </c>
      <c r="AE554" t="s">
        <v>24</v>
      </c>
      <c r="AF554">
        <v>0</v>
      </c>
      <c r="AG554">
        <v>35</v>
      </c>
      <c r="AH554" t="s">
        <v>24</v>
      </c>
      <c r="AI554">
        <v>0</v>
      </c>
      <c r="AJ554" t="s">
        <v>24</v>
      </c>
      <c r="AK554" t="s">
        <v>24</v>
      </c>
      <c r="AL554" t="s">
        <v>24</v>
      </c>
      <c r="AM554" t="s">
        <v>24</v>
      </c>
      <c r="AN554" t="s">
        <v>24</v>
      </c>
      <c r="AO554" t="s">
        <v>24</v>
      </c>
      <c r="AP554" t="s">
        <v>24</v>
      </c>
      <c r="AQ554" t="s">
        <v>24</v>
      </c>
      <c r="AR554" t="s">
        <v>24</v>
      </c>
      <c r="AS554" t="s">
        <v>24</v>
      </c>
      <c r="AT554" t="s">
        <v>24</v>
      </c>
    </row>
    <row r="555" spans="1:46" x14ac:dyDescent="0.15">
      <c r="A555">
        <v>15</v>
      </c>
      <c r="B555">
        <v>2</v>
      </c>
      <c r="C555">
        <v>2</v>
      </c>
      <c r="D555">
        <v>0</v>
      </c>
      <c r="G555">
        <v>1006</v>
      </c>
      <c r="H555">
        <v>0</v>
      </c>
      <c r="I555">
        <v>0</v>
      </c>
      <c r="J555">
        <v>0</v>
      </c>
      <c r="K555">
        <v>0</v>
      </c>
      <c r="R555" t="s">
        <v>2527</v>
      </c>
      <c r="S555">
        <v>0</v>
      </c>
      <c r="W555" t="s">
        <v>24</v>
      </c>
      <c r="Z555">
        <v>3</v>
      </c>
      <c r="AB555" t="s">
        <v>24</v>
      </c>
      <c r="AC555" t="s">
        <v>24</v>
      </c>
      <c r="AD555" t="s">
        <v>24</v>
      </c>
      <c r="AE555" t="s">
        <v>24</v>
      </c>
      <c r="AF555">
        <v>0</v>
      </c>
      <c r="AG555">
        <v>35</v>
      </c>
      <c r="AH555" t="s">
        <v>24</v>
      </c>
      <c r="AI555">
        <v>0</v>
      </c>
      <c r="AJ555" t="s">
        <v>24</v>
      </c>
      <c r="AK555" t="s">
        <v>24</v>
      </c>
      <c r="AL555" t="s">
        <v>24</v>
      </c>
      <c r="AM555" t="s">
        <v>24</v>
      </c>
      <c r="AN555" t="s">
        <v>24</v>
      </c>
      <c r="AO555" t="s">
        <v>24</v>
      </c>
      <c r="AP555" t="s">
        <v>24</v>
      </c>
      <c r="AQ555" t="s">
        <v>24</v>
      </c>
      <c r="AR555" t="s">
        <v>24</v>
      </c>
      <c r="AS555" t="s">
        <v>24</v>
      </c>
      <c r="AT555" t="s">
        <v>24</v>
      </c>
    </row>
    <row r="556" spans="1:46" x14ac:dyDescent="0.15">
      <c r="A556">
        <v>15</v>
      </c>
      <c r="B556">
        <v>2</v>
      </c>
      <c r="C556">
        <v>3</v>
      </c>
      <c r="D556">
        <v>0</v>
      </c>
      <c r="G556">
        <v>516</v>
      </c>
      <c r="H556">
        <v>0</v>
      </c>
      <c r="I556">
        <v>0</v>
      </c>
      <c r="J556">
        <v>0</v>
      </c>
      <c r="K556">
        <v>0</v>
      </c>
      <c r="R556" t="s">
        <v>2528</v>
      </c>
      <c r="S556">
        <v>0</v>
      </c>
      <c r="W556" t="s">
        <v>24</v>
      </c>
      <c r="Z556">
        <v>3</v>
      </c>
      <c r="AB556" t="s">
        <v>24</v>
      </c>
      <c r="AC556" t="s">
        <v>24</v>
      </c>
      <c r="AD556" t="s">
        <v>24</v>
      </c>
      <c r="AE556" t="s">
        <v>24</v>
      </c>
      <c r="AF556">
        <v>0</v>
      </c>
      <c r="AG556">
        <v>35</v>
      </c>
      <c r="AH556" t="s">
        <v>24</v>
      </c>
      <c r="AI556">
        <v>0</v>
      </c>
      <c r="AJ556" t="s">
        <v>24</v>
      </c>
      <c r="AK556" t="s">
        <v>24</v>
      </c>
      <c r="AL556" t="s">
        <v>24</v>
      </c>
      <c r="AM556" t="s">
        <v>24</v>
      </c>
      <c r="AN556" t="s">
        <v>24</v>
      </c>
      <c r="AO556" t="s">
        <v>24</v>
      </c>
      <c r="AP556" t="s">
        <v>24</v>
      </c>
      <c r="AQ556" t="s">
        <v>24</v>
      </c>
      <c r="AR556" t="s">
        <v>24</v>
      </c>
      <c r="AS556" t="s">
        <v>24</v>
      </c>
      <c r="AT556" t="s">
        <v>24</v>
      </c>
    </row>
    <row r="557" spans="1:46" x14ac:dyDescent="0.15">
      <c r="A557">
        <v>15</v>
      </c>
      <c r="B557">
        <v>2</v>
      </c>
      <c r="C557">
        <v>4</v>
      </c>
      <c r="D557">
        <v>0</v>
      </c>
      <c r="G557">
        <v>1058</v>
      </c>
      <c r="H557">
        <v>0</v>
      </c>
      <c r="I557">
        <v>0</v>
      </c>
      <c r="J557">
        <v>0</v>
      </c>
      <c r="K557">
        <v>0</v>
      </c>
      <c r="R557" t="s">
        <v>2529</v>
      </c>
      <c r="S557">
        <v>0</v>
      </c>
      <c r="W557" t="s">
        <v>24</v>
      </c>
      <c r="Z557">
        <v>3</v>
      </c>
      <c r="AB557" t="s">
        <v>24</v>
      </c>
      <c r="AC557" t="s">
        <v>24</v>
      </c>
      <c r="AD557" t="s">
        <v>24</v>
      </c>
      <c r="AE557" t="s">
        <v>24</v>
      </c>
      <c r="AF557">
        <v>0</v>
      </c>
      <c r="AG557">
        <v>35</v>
      </c>
      <c r="AH557" t="s">
        <v>24</v>
      </c>
      <c r="AI557">
        <v>0</v>
      </c>
      <c r="AJ557" t="s">
        <v>24</v>
      </c>
      <c r="AK557" t="s">
        <v>24</v>
      </c>
      <c r="AL557" t="s">
        <v>24</v>
      </c>
      <c r="AM557" t="s">
        <v>24</v>
      </c>
      <c r="AN557" t="s">
        <v>24</v>
      </c>
      <c r="AO557" t="s">
        <v>24</v>
      </c>
      <c r="AP557" t="s">
        <v>24</v>
      </c>
      <c r="AQ557" t="s">
        <v>24</v>
      </c>
      <c r="AR557" t="s">
        <v>24</v>
      </c>
      <c r="AS557" t="s">
        <v>24</v>
      </c>
      <c r="AT557" t="s">
        <v>24</v>
      </c>
    </row>
    <row r="558" spans="1:46" x14ac:dyDescent="0.15">
      <c r="A558">
        <v>15</v>
      </c>
      <c r="B558">
        <v>2</v>
      </c>
      <c r="C558">
        <v>5</v>
      </c>
      <c r="D558">
        <v>1</v>
      </c>
      <c r="G558">
        <v>1510</v>
      </c>
      <c r="H558">
        <v>0</v>
      </c>
      <c r="I558">
        <v>0</v>
      </c>
      <c r="J558">
        <v>0</v>
      </c>
      <c r="K558">
        <v>0</v>
      </c>
      <c r="N558" t="s">
        <v>3724</v>
      </c>
      <c r="O558" t="s">
        <v>3725</v>
      </c>
      <c r="R558" t="s">
        <v>2530</v>
      </c>
      <c r="S558">
        <v>0</v>
      </c>
      <c r="W558" t="s">
        <v>24</v>
      </c>
      <c r="Z558">
        <v>3</v>
      </c>
      <c r="AB558" t="s">
        <v>24</v>
      </c>
      <c r="AC558" t="s">
        <v>24</v>
      </c>
      <c r="AD558" t="s">
        <v>24</v>
      </c>
      <c r="AE558" t="s">
        <v>24</v>
      </c>
      <c r="AF558">
        <v>0</v>
      </c>
      <c r="AG558">
        <v>35</v>
      </c>
      <c r="AH558" t="s">
        <v>24</v>
      </c>
      <c r="AI558">
        <v>6</v>
      </c>
      <c r="AJ558" t="s">
        <v>24</v>
      </c>
      <c r="AK558" t="s">
        <v>24</v>
      </c>
      <c r="AL558" t="s">
        <v>24</v>
      </c>
      <c r="AM558" t="s">
        <v>24</v>
      </c>
      <c r="AN558" t="s">
        <v>24</v>
      </c>
      <c r="AO558" t="s">
        <v>24</v>
      </c>
      <c r="AP558" t="s">
        <v>24</v>
      </c>
      <c r="AQ558" t="s">
        <v>24</v>
      </c>
      <c r="AR558" t="s">
        <v>24</v>
      </c>
      <c r="AS558" t="s">
        <v>24</v>
      </c>
      <c r="AT558" t="s">
        <v>24</v>
      </c>
    </row>
    <row r="559" spans="1:46" x14ac:dyDescent="0.15">
      <c r="A559">
        <v>15</v>
      </c>
      <c r="B559">
        <v>2</v>
      </c>
      <c r="C559">
        <v>6</v>
      </c>
      <c r="D559">
        <v>0</v>
      </c>
      <c r="G559">
        <v>1145</v>
      </c>
      <c r="H559">
        <v>0</v>
      </c>
      <c r="I559">
        <v>0</v>
      </c>
      <c r="J559">
        <v>0</v>
      </c>
      <c r="K559">
        <v>0</v>
      </c>
      <c r="R559" t="s">
        <v>2531</v>
      </c>
      <c r="S559">
        <v>0</v>
      </c>
      <c r="W559" t="s">
        <v>24</v>
      </c>
      <c r="Z559">
        <v>3</v>
      </c>
      <c r="AB559" t="s">
        <v>24</v>
      </c>
      <c r="AC559" t="s">
        <v>24</v>
      </c>
      <c r="AD559" t="s">
        <v>24</v>
      </c>
      <c r="AE559" t="s">
        <v>24</v>
      </c>
      <c r="AF559">
        <v>0</v>
      </c>
      <c r="AG559">
        <v>35</v>
      </c>
      <c r="AH559" t="s">
        <v>24</v>
      </c>
      <c r="AI559">
        <v>0</v>
      </c>
      <c r="AJ559" t="s">
        <v>24</v>
      </c>
      <c r="AK559" t="s">
        <v>24</v>
      </c>
      <c r="AL559" t="s">
        <v>24</v>
      </c>
      <c r="AM559" t="s">
        <v>24</v>
      </c>
      <c r="AN559" t="s">
        <v>24</v>
      </c>
      <c r="AO559" t="s">
        <v>24</v>
      </c>
      <c r="AP559" t="s">
        <v>24</v>
      </c>
      <c r="AQ559" t="s">
        <v>24</v>
      </c>
      <c r="AR559" t="s">
        <v>24</v>
      </c>
      <c r="AS559" t="s">
        <v>24</v>
      </c>
      <c r="AT559" t="s">
        <v>24</v>
      </c>
    </row>
    <row r="560" spans="1:46" x14ac:dyDescent="0.15">
      <c r="A560">
        <v>15</v>
      </c>
      <c r="B560">
        <v>2</v>
      </c>
      <c r="C560">
        <v>7</v>
      </c>
      <c r="D560">
        <v>0</v>
      </c>
      <c r="G560">
        <v>58</v>
      </c>
      <c r="H560">
        <v>0</v>
      </c>
      <c r="I560">
        <v>0</v>
      </c>
      <c r="J560">
        <v>0</v>
      </c>
      <c r="K560">
        <v>0</v>
      </c>
      <c r="R560" t="s">
        <v>2532</v>
      </c>
      <c r="S560">
        <v>0</v>
      </c>
      <c r="W560" t="s">
        <v>24</v>
      </c>
      <c r="Z560">
        <v>3</v>
      </c>
      <c r="AB560" t="s">
        <v>24</v>
      </c>
      <c r="AC560" t="s">
        <v>24</v>
      </c>
      <c r="AD560" t="s">
        <v>24</v>
      </c>
      <c r="AE560" t="s">
        <v>24</v>
      </c>
      <c r="AF560">
        <v>0</v>
      </c>
      <c r="AG560">
        <v>35</v>
      </c>
      <c r="AH560" t="s">
        <v>24</v>
      </c>
      <c r="AI560">
        <v>0</v>
      </c>
      <c r="AJ560" t="s">
        <v>24</v>
      </c>
      <c r="AK560" t="s">
        <v>24</v>
      </c>
      <c r="AL560" t="s">
        <v>24</v>
      </c>
      <c r="AM560" t="s">
        <v>24</v>
      </c>
      <c r="AN560" t="s">
        <v>24</v>
      </c>
      <c r="AO560" t="s">
        <v>24</v>
      </c>
      <c r="AP560" t="s">
        <v>24</v>
      </c>
      <c r="AQ560" t="s">
        <v>24</v>
      </c>
      <c r="AR560" t="s">
        <v>24</v>
      </c>
      <c r="AS560" t="s">
        <v>24</v>
      </c>
      <c r="AT560" t="s">
        <v>24</v>
      </c>
    </row>
    <row r="561" spans="1:46" x14ac:dyDescent="0.15">
      <c r="A561">
        <v>15</v>
      </c>
      <c r="B561">
        <v>2</v>
      </c>
      <c r="C561">
        <v>8</v>
      </c>
      <c r="D561">
        <v>0</v>
      </c>
      <c r="G561">
        <v>1084</v>
      </c>
      <c r="H561">
        <v>0</v>
      </c>
      <c r="I561">
        <v>0</v>
      </c>
      <c r="J561">
        <v>0</v>
      </c>
      <c r="K561">
        <v>0</v>
      </c>
      <c r="R561" t="s">
        <v>2533</v>
      </c>
      <c r="S561">
        <v>0</v>
      </c>
      <c r="W561" t="s">
        <v>24</v>
      </c>
      <c r="Z561">
        <v>3</v>
      </c>
      <c r="AB561" t="s">
        <v>24</v>
      </c>
      <c r="AC561" t="s">
        <v>24</v>
      </c>
      <c r="AD561" t="s">
        <v>24</v>
      </c>
      <c r="AE561" t="s">
        <v>24</v>
      </c>
      <c r="AF561">
        <v>0</v>
      </c>
      <c r="AG561">
        <v>35</v>
      </c>
      <c r="AH561" t="s">
        <v>24</v>
      </c>
      <c r="AI561">
        <v>0</v>
      </c>
      <c r="AJ561" t="s">
        <v>24</v>
      </c>
      <c r="AK561" t="s">
        <v>24</v>
      </c>
      <c r="AL561" t="s">
        <v>24</v>
      </c>
      <c r="AM561" t="s">
        <v>24</v>
      </c>
      <c r="AN561" t="s">
        <v>24</v>
      </c>
      <c r="AO561" t="s">
        <v>24</v>
      </c>
      <c r="AP561" t="s">
        <v>24</v>
      </c>
      <c r="AQ561" t="s">
        <v>24</v>
      </c>
      <c r="AR561" t="s">
        <v>24</v>
      </c>
      <c r="AS561" t="s">
        <v>24</v>
      </c>
      <c r="AT561" t="s">
        <v>24</v>
      </c>
    </row>
    <row r="562" spans="1:46" x14ac:dyDescent="0.15">
      <c r="A562">
        <v>16</v>
      </c>
      <c r="B562">
        <v>1</v>
      </c>
      <c r="C562">
        <v>1</v>
      </c>
      <c r="D562">
        <v>0</v>
      </c>
      <c r="E562" t="s">
        <v>24</v>
      </c>
      <c r="F562" t="s">
        <v>24</v>
      </c>
      <c r="G562">
        <v>1072</v>
      </c>
      <c r="H562">
        <v>0</v>
      </c>
      <c r="I562">
        <v>0</v>
      </c>
      <c r="J562">
        <v>0</v>
      </c>
      <c r="K562">
        <v>0</v>
      </c>
      <c r="L562" t="s">
        <v>24</v>
      </c>
      <c r="M562" t="s">
        <v>24</v>
      </c>
      <c r="N562" t="s">
        <v>24</v>
      </c>
      <c r="O562" t="s">
        <v>24</v>
      </c>
      <c r="P562" t="s">
        <v>24</v>
      </c>
      <c r="Q562" t="s">
        <v>24</v>
      </c>
      <c r="R562" t="s">
        <v>2534</v>
      </c>
      <c r="S562">
        <v>0</v>
      </c>
      <c r="T562" t="s">
        <v>130</v>
      </c>
      <c r="U562" t="s">
        <v>130</v>
      </c>
      <c r="V562" t="s">
        <v>130</v>
      </c>
      <c r="W562" t="s">
        <v>24</v>
      </c>
      <c r="X562" t="s">
        <v>24</v>
      </c>
      <c r="Y562" t="s">
        <v>24</v>
      </c>
      <c r="Z562">
        <v>3</v>
      </c>
      <c r="AA562" t="s">
        <v>24</v>
      </c>
      <c r="AB562" t="s">
        <v>24</v>
      </c>
      <c r="AC562" t="s">
        <v>24</v>
      </c>
      <c r="AD562" t="s">
        <v>24</v>
      </c>
      <c r="AE562" t="s">
        <v>24</v>
      </c>
      <c r="AF562">
        <v>0</v>
      </c>
      <c r="AG562">
        <v>36</v>
      </c>
      <c r="AH562" t="s">
        <v>24</v>
      </c>
      <c r="AI562">
        <v>0</v>
      </c>
      <c r="AJ562" t="s">
        <v>24</v>
      </c>
      <c r="AK562" t="s">
        <v>24</v>
      </c>
      <c r="AL562" t="s">
        <v>24</v>
      </c>
      <c r="AM562" t="s">
        <v>24</v>
      </c>
      <c r="AN562" t="s">
        <v>24</v>
      </c>
      <c r="AO562" t="s">
        <v>24</v>
      </c>
      <c r="AP562" t="s">
        <v>24</v>
      </c>
      <c r="AQ562" t="s">
        <v>24</v>
      </c>
      <c r="AR562" t="s">
        <v>24</v>
      </c>
      <c r="AS562" t="s">
        <v>24</v>
      </c>
      <c r="AT562" t="s">
        <v>24</v>
      </c>
    </row>
    <row r="563" spans="1:46" x14ac:dyDescent="0.15">
      <c r="A563">
        <v>16</v>
      </c>
      <c r="B563">
        <v>1</v>
      </c>
      <c r="C563">
        <v>2</v>
      </c>
      <c r="D563">
        <v>0</v>
      </c>
      <c r="E563" t="s">
        <v>24</v>
      </c>
      <c r="F563" t="s">
        <v>24</v>
      </c>
      <c r="G563">
        <v>1035</v>
      </c>
      <c r="H563">
        <v>0</v>
      </c>
      <c r="I563">
        <v>0</v>
      </c>
      <c r="J563">
        <v>0</v>
      </c>
      <c r="K563">
        <v>0</v>
      </c>
      <c r="L563" t="s">
        <v>24</v>
      </c>
      <c r="M563" t="s">
        <v>24</v>
      </c>
      <c r="N563" t="s">
        <v>24</v>
      </c>
      <c r="O563" t="s">
        <v>24</v>
      </c>
      <c r="P563" t="s">
        <v>24</v>
      </c>
      <c r="Q563" t="s">
        <v>24</v>
      </c>
      <c r="R563" t="s">
        <v>2535</v>
      </c>
      <c r="S563">
        <v>0</v>
      </c>
      <c r="T563" t="s">
        <v>130</v>
      </c>
      <c r="U563" t="s">
        <v>130</v>
      </c>
      <c r="V563" t="s">
        <v>130</v>
      </c>
      <c r="W563" t="s">
        <v>24</v>
      </c>
      <c r="X563" t="s">
        <v>24</v>
      </c>
      <c r="Y563" t="s">
        <v>24</v>
      </c>
      <c r="Z563">
        <v>3</v>
      </c>
      <c r="AA563" t="s">
        <v>24</v>
      </c>
      <c r="AB563" t="s">
        <v>24</v>
      </c>
      <c r="AC563" t="s">
        <v>24</v>
      </c>
      <c r="AD563" t="s">
        <v>24</v>
      </c>
      <c r="AE563" t="s">
        <v>24</v>
      </c>
      <c r="AF563">
        <v>0</v>
      </c>
      <c r="AG563">
        <v>36</v>
      </c>
      <c r="AH563" t="s">
        <v>24</v>
      </c>
      <c r="AI563">
        <v>0</v>
      </c>
      <c r="AJ563" t="s">
        <v>24</v>
      </c>
      <c r="AK563" t="s">
        <v>24</v>
      </c>
      <c r="AL563" t="s">
        <v>24</v>
      </c>
      <c r="AM563" t="s">
        <v>24</v>
      </c>
      <c r="AN563" t="s">
        <v>24</v>
      </c>
      <c r="AO563" t="s">
        <v>24</v>
      </c>
      <c r="AP563" t="s">
        <v>24</v>
      </c>
      <c r="AQ563" t="s">
        <v>24</v>
      </c>
      <c r="AR563" t="s">
        <v>24</v>
      </c>
      <c r="AS563" t="s">
        <v>24</v>
      </c>
      <c r="AT563" t="s">
        <v>24</v>
      </c>
    </row>
    <row r="564" spans="1:46" x14ac:dyDescent="0.15">
      <c r="A564">
        <v>16</v>
      </c>
      <c r="B564">
        <v>1</v>
      </c>
      <c r="C564">
        <v>3</v>
      </c>
      <c r="D564">
        <v>0</v>
      </c>
      <c r="E564" t="s">
        <v>24</v>
      </c>
      <c r="F564" t="s">
        <v>24</v>
      </c>
      <c r="G564">
        <v>87</v>
      </c>
      <c r="H564">
        <v>0</v>
      </c>
      <c r="I564">
        <v>0</v>
      </c>
      <c r="J564">
        <v>0</v>
      </c>
      <c r="K564">
        <v>0</v>
      </c>
      <c r="L564" t="s">
        <v>24</v>
      </c>
      <c r="M564" t="s">
        <v>24</v>
      </c>
      <c r="N564" t="s">
        <v>24</v>
      </c>
      <c r="O564" t="s">
        <v>24</v>
      </c>
      <c r="P564" t="s">
        <v>24</v>
      </c>
      <c r="Q564" t="s">
        <v>24</v>
      </c>
      <c r="R564" t="s">
        <v>2536</v>
      </c>
      <c r="S564">
        <v>0</v>
      </c>
      <c r="T564" t="s">
        <v>130</v>
      </c>
      <c r="U564" t="s">
        <v>130</v>
      </c>
      <c r="V564" t="s">
        <v>130</v>
      </c>
      <c r="W564" t="s">
        <v>24</v>
      </c>
      <c r="X564" t="s">
        <v>24</v>
      </c>
      <c r="Y564" t="s">
        <v>24</v>
      </c>
      <c r="Z564">
        <v>3</v>
      </c>
      <c r="AA564" t="s">
        <v>24</v>
      </c>
      <c r="AB564" t="s">
        <v>24</v>
      </c>
      <c r="AC564" t="s">
        <v>24</v>
      </c>
      <c r="AD564" t="s">
        <v>24</v>
      </c>
      <c r="AE564" t="s">
        <v>24</v>
      </c>
      <c r="AF564">
        <v>0</v>
      </c>
      <c r="AG564">
        <v>36</v>
      </c>
      <c r="AH564" t="s">
        <v>24</v>
      </c>
      <c r="AI564">
        <v>0</v>
      </c>
      <c r="AJ564" t="s">
        <v>24</v>
      </c>
      <c r="AK564" t="s">
        <v>24</v>
      </c>
      <c r="AL564" t="s">
        <v>24</v>
      </c>
      <c r="AM564" t="s">
        <v>24</v>
      </c>
      <c r="AN564" t="s">
        <v>24</v>
      </c>
      <c r="AO564" t="s">
        <v>24</v>
      </c>
      <c r="AP564" t="s">
        <v>24</v>
      </c>
      <c r="AQ564" t="s">
        <v>24</v>
      </c>
      <c r="AR564" t="s">
        <v>24</v>
      </c>
      <c r="AS564" t="s">
        <v>24</v>
      </c>
      <c r="AT564" t="s">
        <v>24</v>
      </c>
    </row>
    <row r="565" spans="1:46" x14ac:dyDescent="0.15">
      <c r="A565">
        <v>16</v>
      </c>
      <c r="B565">
        <v>1</v>
      </c>
      <c r="C565">
        <v>4</v>
      </c>
      <c r="D565">
        <v>0</v>
      </c>
      <c r="E565" t="s">
        <v>24</v>
      </c>
      <c r="F565" t="s">
        <v>24</v>
      </c>
      <c r="G565">
        <v>1517</v>
      </c>
      <c r="H565">
        <v>0</v>
      </c>
      <c r="I565">
        <v>0</v>
      </c>
      <c r="J565">
        <v>0</v>
      </c>
      <c r="K565">
        <v>0</v>
      </c>
      <c r="L565" t="s">
        <v>24</v>
      </c>
      <c r="M565" t="s">
        <v>24</v>
      </c>
      <c r="N565" t="s">
        <v>24</v>
      </c>
      <c r="O565" t="s">
        <v>24</v>
      </c>
      <c r="P565" t="s">
        <v>24</v>
      </c>
      <c r="Q565" t="s">
        <v>24</v>
      </c>
      <c r="R565" t="s">
        <v>2537</v>
      </c>
      <c r="S565">
        <v>0</v>
      </c>
      <c r="T565" t="s">
        <v>130</v>
      </c>
      <c r="U565" t="s">
        <v>130</v>
      </c>
      <c r="V565" t="s">
        <v>130</v>
      </c>
      <c r="W565" t="s">
        <v>24</v>
      </c>
      <c r="X565" t="s">
        <v>24</v>
      </c>
      <c r="Y565" t="s">
        <v>24</v>
      </c>
      <c r="Z565">
        <v>3</v>
      </c>
      <c r="AA565" t="s">
        <v>24</v>
      </c>
      <c r="AB565" t="s">
        <v>24</v>
      </c>
      <c r="AC565" t="s">
        <v>24</v>
      </c>
      <c r="AD565" t="s">
        <v>24</v>
      </c>
      <c r="AE565" t="s">
        <v>24</v>
      </c>
      <c r="AF565">
        <v>0</v>
      </c>
      <c r="AG565">
        <v>36</v>
      </c>
      <c r="AH565" t="s">
        <v>24</v>
      </c>
      <c r="AI565">
        <v>0</v>
      </c>
      <c r="AJ565" t="s">
        <v>24</v>
      </c>
      <c r="AK565" t="s">
        <v>24</v>
      </c>
      <c r="AL565" t="s">
        <v>24</v>
      </c>
      <c r="AM565" t="s">
        <v>24</v>
      </c>
      <c r="AN565" t="s">
        <v>24</v>
      </c>
      <c r="AO565" t="s">
        <v>24</v>
      </c>
      <c r="AP565" t="s">
        <v>24</v>
      </c>
      <c r="AQ565" t="s">
        <v>24</v>
      </c>
      <c r="AR565" t="s">
        <v>24</v>
      </c>
      <c r="AS565" t="s">
        <v>24</v>
      </c>
      <c r="AT565" t="s">
        <v>24</v>
      </c>
    </row>
    <row r="566" spans="1:46" x14ac:dyDescent="0.15">
      <c r="A566">
        <v>16</v>
      </c>
      <c r="B566">
        <v>1</v>
      </c>
      <c r="C566">
        <v>5</v>
      </c>
      <c r="D566">
        <v>0</v>
      </c>
      <c r="E566" t="s">
        <v>24</v>
      </c>
      <c r="F566" t="s">
        <v>24</v>
      </c>
      <c r="G566">
        <v>1134</v>
      </c>
      <c r="H566">
        <v>0</v>
      </c>
      <c r="I566">
        <v>0</v>
      </c>
      <c r="J566">
        <v>0</v>
      </c>
      <c r="K566">
        <v>0</v>
      </c>
      <c r="L566" t="s">
        <v>24</v>
      </c>
      <c r="M566" t="s">
        <v>24</v>
      </c>
      <c r="N566" t="s">
        <v>24</v>
      </c>
      <c r="O566" t="s">
        <v>24</v>
      </c>
      <c r="P566" t="s">
        <v>24</v>
      </c>
      <c r="Q566" t="s">
        <v>24</v>
      </c>
      <c r="R566" t="s">
        <v>2538</v>
      </c>
      <c r="S566">
        <v>0</v>
      </c>
      <c r="T566" t="s">
        <v>130</v>
      </c>
      <c r="U566" t="s">
        <v>130</v>
      </c>
      <c r="V566" t="s">
        <v>130</v>
      </c>
      <c r="W566" t="s">
        <v>24</v>
      </c>
      <c r="X566" t="s">
        <v>24</v>
      </c>
      <c r="Y566" t="s">
        <v>24</v>
      </c>
      <c r="Z566">
        <v>3</v>
      </c>
      <c r="AA566" t="s">
        <v>24</v>
      </c>
      <c r="AB566" t="s">
        <v>24</v>
      </c>
      <c r="AC566" t="s">
        <v>24</v>
      </c>
      <c r="AD566" t="s">
        <v>24</v>
      </c>
      <c r="AE566" t="s">
        <v>24</v>
      </c>
      <c r="AF566">
        <v>0</v>
      </c>
      <c r="AG566">
        <v>36</v>
      </c>
      <c r="AH566" t="s">
        <v>24</v>
      </c>
      <c r="AI566">
        <v>0</v>
      </c>
      <c r="AJ566" t="s">
        <v>24</v>
      </c>
      <c r="AK566" t="s">
        <v>24</v>
      </c>
      <c r="AL566" t="s">
        <v>24</v>
      </c>
      <c r="AM566" t="s">
        <v>24</v>
      </c>
      <c r="AN566" t="s">
        <v>24</v>
      </c>
      <c r="AO566" t="s">
        <v>24</v>
      </c>
      <c r="AP566" t="s">
        <v>24</v>
      </c>
      <c r="AQ566" t="s">
        <v>24</v>
      </c>
      <c r="AR566" t="s">
        <v>24</v>
      </c>
      <c r="AS566" t="s">
        <v>24</v>
      </c>
      <c r="AT566" t="s">
        <v>24</v>
      </c>
    </row>
    <row r="567" spans="1:46" x14ac:dyDescent="0.15">
      <c r="A567">
        <v>16</v>
      </c>
      <c r="B567">
        <v>1</v>
      </c>
      <c r="C567">
        <v>6</v>
      </c>
      <c r="D567">
        <v>0</v>
      </c>
      <c r="E567" t="s">
        <v>24</v>
      </c>
      <c r="F567" t="s">
        <v>24</v>
      </c>
      <c r="G567">
        <v>4</v>
      </c>
      <c r="H567">
        <v>0</v>
      </c>
      <c r="I567">
        <v>0</v>
      </c>
      <c r="J567">
        <v>0</v>
      </c>
      <c r="K567">
        <v>0</v>
      </c>
      <c r="L567" t="s">
        <v>24</v>
      </c>
      <c r="M567" t="s">
        <v>24</v>
      </c>
      <c r="N567" t="s">
        <v>24</v>
      </c>
      <c r="O567" t="s">
        <v>24</v>
      </c>
      <c r="P567" t="s">
        <v>24</v>
      </c>
      <c r="Q567" t="s">
        <v>24</v>
      </c>
      <c r="R567" t="s">
        <v>2539</v>
      </c>
      <c r="S567">
        <v>0</v>
      </c>
      <c r="T567" t="s">
        <v>130</v>
      </c>
      <c r="U567" t="s">
        <v>130</v>
      </c>
      <c r="V567" t="s">
        <v>130</v>
      </c>
      <c r="W567" t="s">
        <v>24</v>
      </c>
      <c r="X567" t="s">
        <v>24</v>
      </c>
      <c r="Y567" t="s">
        <v>24</v>
      </c>
      <c r="Z567">
        <v>3</v>
      </c>
      <c r="AA567" t="s">
        <v>24</v>
      </c>
      <c r="AB567" t="s">
        <v>24</v>
      </c>
      <c r="AC567" t="s">
        <v>24</v>
      </c>
      <c r="AD567" t="s">
        <v>24</v>
      </c>
      <c r="AE567" t="s">
        <v>24</v>
      </c>
      <c r="AF567">
        <v>0</v>
      </c>
      <c r="AG567">
        <v>36</v>
      </c>
      <c r="AH567" t="s">
        <v>24</v>
      </c>
      <c r="AI567">
        <v>0</v>
      </c>
      <c r="AJ567" t="s">
        <v>24</v>
      </c>
      <c r="AK567" t="s">
        <v>24</v>
      </c>
      <c r="AL567" t="s">
        <v>24</v>
      </c>
      <c r="AM567" t="s">
        <v>24</v>
      </c>
      <c r="AN567" t="s">
        <v>24</v>
      </c>
      <c r="AO567" t="s">
        <v>24</v>
      </c>
      <c r="AP567" t="s">
        <v>24</v>
      </c>
      <c r="AQ567" t="s">
        <v>24</v>
      </c>
      <c r="AR567" t="s">
        <v>24</v>
      </c>
      <c r="AS567" t="s">
        <v>24</v>
      </c>
      <c r="AT567" t="s">
        <v>24</v>
      </c>
    </row>
    <row r="568" spans="1:46" x14ac:dyDescent="0.15">
      <c r="A568">
        <v>16</v>
      </c>
      <c r="B568">
        <v>1</v>
      </c>
      <c r="C568">
        <v>7</v>
      </c>
      <c r="D568">
        <v>0</v>
      </c>
      <c r="E568" t="s">
        <v>24</v>
      </c>
      <c r="F568" t="s">
        <v>24</v>
      </c>
      <c r="G568">
        <v>1071</v>
      </c>
      <c r="H568">
        <v>0</v>
      </c>
      <c r="I568">
        <v>0</v>
      </c>
      <c r="J568">
        <v>0</v>
      </c>
      <c r="K568">
        <v>0</v>
      </c>
      <c r="L568" t="s">
        <v>24</v>
      </c>
      <c r="M568" t="s">
        <v>24</v>
      </c>
      <c r="N568" t="s">
        <v>24</v>
      </c>
      <c r="O568" t="s">
        <v>24</v>
      </c>
      <c r="P568" t="s">
        <v>24</v>
      </c>
      <c r="Q568" t="s">
        <v>24</v>
      </c>
      <c r="R568" t="s">
        <v>2540</v>
      </c>
      <c r="S568">
        <v>0</v>
      </c>
      <c r="T568" t="s">
        <v>130</v>
      </c>
      <c r="U568" t="s">
        <v>130</v>
      </c>
      <c r="V568" t="s">
        <v>130</v>
      </c>
      <c r="W568" t="s">
        <v>24</v>
      </c>
      <c r="X568" t="s">
        <v>24</v>
      </c>
      <c r="Y568" t="s">
        <v>24</v>
      </c>
      <c r="Z568">
        <v>3</v>
      </c>
      <c r="AA568" t="s">
        <v>24</v>
      </c>
      <c r="AB568" t="s">
        <v>24</v>
      </c>
      <c r="AC568" t="s">
        <v>24</v>
      </c>
      <c r="AD568" t="s">
        <v>24</v>
      </c>
      <c r="AE568" t="s">
        <v>24</v>
      </c>
      <c r="AF568">
        <v>0</v>
      </c>
      <c r="AG568">
        <v>36</v>
      </c>
      <c r="AH568" t="s">
        <v>24</v>
      </c>
      <c r="AI568">
        <v>0</v>
      </c>
      <c r="AJ568" t="s">
        <v>24</v>
      </c>
      <c r="AK568" t="s">
        <v>24</v>
      </c>
      <c r="AL568" t="s">
        <v>24</v>
      </c>
      <c r="AM568" t="s">
        <v>24</v>
      </c>
      <c r="AN568" t="s">
        <v>24</v>
      </c>
      <c r="AO568" t="s">
        <v>24</v>
      </c>
      <c r="AP568" t="s">
        <v>24</v>
      </c>
      <c r="AQ568" t="s">
        <v>24</v>
      </c>
      <c r="AR568" t="s">
        <v>24</v>
      </c>
      <c r="AS568" t="s">
        <v>24</v>
      </c>
      <c r="AT568" t="s">
        <v>24</v>
      </c>
    </row>
    <row r="569" spans="1:46" x14ac:dyDescent="0.15">
      <c r="A569">
        <v>16</v>
      </c>
      <c r="B569">
        <v>1</v>
      </c>
      <c r="C569">
        <v>8</v>
      </c>
      <c r="D569">
        <v>0</v>
      </c>
      <c r="E569" t="s">
        <v>24</v>
      </c>
      <c r="F569" t="s">
        <v>24</v>
      </c>
      <c r="G569">
        <v>1143</v>
      </c>
      <c r="H569">
        <v>0</v>
      </c>
      <c r="I569">
        <v>0</v>
      </c>
      <c r="J569">
        <v>0</v>
      </c>
      <c r="K569">
        <v>0</v>
      </c>
      <c r="L569" t="s">
        <v>24</v>
      </c>
      <c r="M569" t="s">
        <v>24</v>
      </c>
      <c r="N569" t="s">
        <v>24</v>
      </c>
      <c r="O569" t="s">
        <v>24</v>
      </c>
      <c r="P569" t="s">
        <v>24</v>
      </c>
      <c r="Q569" t="s">
        <v>24</v>
      </c>
      <c r="R569" t="s">
        <v>2541</v>
      </c>
      <c r="S569">
        <v>0</v>
      </c>
      <c r="T569" t="s">
        <v>130</v>
      </c>
      <c r="U569" t="s">
        <v>130</v>
      </c>
      <c r="V569" t="s">
        <v>130</v>
      </c>
      <c r="W569" t="s">
        <v>24</v>
      </c>
      <c r="X569" t="s">
        <v>24</v>
      </c>
      <c r="Y569" t="s">
        <v>24</v>
      </c>
      <c r="Z569">
        <v>3</v>
      </c>
      <c r="AA569" t="s">
        <v>24</v>
      </c>
      <c r="AB569" t="s">
        <v>24</v>
      </c>
      <c r="AC569" t="s">
        <v>24</v>
      </c>
      <c r="AD569" t="s">
        <v>24</v>
      </c>
      <c r="AE569" t="s">
        <v>24</v>
      </c>
      <c r="AF569">
        <v>0</v>
      </c>
      <c r="AG569">
        <v>36</v>
      </c>
      <c r="AH569" t="s">
        <v>24</v>
      </c>
      <c r="AI569">
        <v>0</v>
      </c>
      <c r="AJ569" t="s">
        <v>24</v>
      </c>
      <c r="AK569" t="s">
        <v>24</v>
      </c>
      <c r="AL569" t="s">
        <v>24</v>
      </c>
      <c r="AM569" t="s">
        <v>24</v>
      </c>
      <c r="AN569" t="s">
        <v>24</v>
      </c>
      <c r="AO569" t="s">
        <v>24</v>
      </c>
      <c r="AP569" t="s">
        <v>24</v>
      </c>
      <c r="AQ569" t="s">
        <v>24</v>
      </c>
      <c r="AR569" t="s">
        <v>24</v>
      </c>
      <c r="AS569" t="s">
        <v>24</v>
      </c>
      <c r="AT569" t="s">
        <v>24</v>
      </c>
    </row>
    <row r="570" spans="1:46" x14ac:dyDescent="0.15">
      <c r="A570">
        <v>16</v>
      </c>
      <c r="B570">
        <v>2</v>
      </c>
      <c r="C570">
        <v>1</v>
      </c>
      <c r="D570">
        <v>0</v>
      </c>
      <c r="G570">
        <v>1101</v>
      </c>
      <c r="H570">
        <v>0</v>
      </c>
      <c r="I570">
        <v>0</v>
      </c>
      <c r="J570">
        <v>0</v>
      </c>
      <c r="K570">
        <v>0</v>
      </c>
      <c r="R570" t="s">
        <v>2542</v>
      </c>
      <c r="S570">
        <v>0</v>
      </c>
      <c r="W570" t="s">
        <v>24</v>
      </c>
      <c r="Z570">
        <v>3</v>
      </c>
      <c r="AB570" t="s">
        <v>24</v>
      </c>
      <c r="AC570" t="s">
        <v>24</v>
      </c>
      <c r="AD570" t="s">
        <v>24</v>
      </c>
      <c r="AE570" t="s">
        <v>24</v>
      </c>
      <c r="AF570">
        <v>0</v>
      </c>
      <c r="AG570">
        <v>36</v>
      </c>
      <c r="AH570" t="s">
        <v>24</v>
      </c>
      <c r="AI570">
        <v>0</v>
      </c>
      <c r="AJ570" t="s">
        <v>24</v>
      </c>
      <c r="AK570" t="s">
        <v>24</v>
      </c>
      <c r="AL570" t="s">
        <v>24</v>
      </c>
      <c r="AM570" t="s">
        <v>24</v>
      </c>
      <c r="AN570" t="s">
        <v>24</v>
      </c>
      <c r="AO570" t="s">
        <v>24</v>
      </c>
      <c r="AP570" t="s">
        <v>24</v>
      </c>
      <c r="AQ570" t="s">
        <v>24</v>
      </c>
      <c r="AR570" t="s">
        <v>24</v>
      </c>
      <c r="AS570" t="s">
        <v>24</v>
      </c>
      <c r="AT570" t="s">
        <v>24</v>
      </c>
    </row>
    <row r="571" spans="1:46" x14ac:dyDescent="0.15">
      <c r="A571">
        <v>16</v>
      </c>
      <c r="B571">
        <v>2</v>
      </c>
      <c r="C571">
        <v>2</v>
      </c>
      <c r="D571">
        <v>0</v>
      </c>
      <c r="G571">
        <v>1508</v>
      </c>
      <c r="H571">
        <v>0</v>
      </c>
      <c r="I571">
        <v>0</v>
      </c>
      <c r="J571">
        <v>0</v>
      </c>
      <c r="K571">
        <v>0</v>
      </c>
      <c r="N571" t="s">
        <v>24</v>
      </c>
      <c r="O571" t="s">
        <v>24</v>
      </c>
      <c r="R571" t="s">
        <v>2543</v>
      </c>
      <c r="S571">
        <v>0</v>
      </c>
      <c r="W571" t="s">
        <v>24</v>
      </c>
      <c r="Z571">
        <v>3</v>
      </c>
      <c r="AB571" t="s">
        <v>24</v>
      </c>
      <c r="AC571" t="s">
        <v>24</v>
      </c>
      <c r="AD571" t="s">
        <v>24</v>
      </c>
      <c r="AE571" t="s">
        <v>24</v>
      </c>
      <c r="AF571">
        <v>0</v>
      </c>
      <c r="AG571">
        <v>36</v>
      </c>
      <c r="AH571" t="s">
        <v>24</v>
      </c>
      <c r="AI571">
        <v>0</v>
      </c>
      <c r="AJ571" t="s">
        <v>24</v>
      </c>
      <c r="AK571" t="s">
        <v>24</v>
      </c>
      <c r="AL571" t="s">
        <v>24</v>
      </c>
      <c r="AM571" t="s">
        <v>24</v>
      </c>
      <c r="AN571" t="s">
        <v>24</v>
      </c>
      <c r="AO571" t="s">
        <v>24</v>
      </c>
      <c r="AP571" t="s">
        <v>24</v>
      </c>
      <c r="AQ571" t="s">
        <v>24</v>
      </c>
      <c r="AR571" t="s">
        <v>24</v>
      </c>
      <c r="AS571" t="s">
        <v>24</v>
      </c>
      <c r="AT571" t="s">
        <v>24</v>
      </c>
    </row>
    <row r="572" spans="1:46" x14ac:dyDescent="0.15">
      <c r="A572">
        <v>16</v>
      </c>
      <c r="B572">
        <v>2</v>
      </c>
      <c r="C572">
        <v>3</v>
      </c>
      <c r="D572">
        <v>0</v>
      </c>
      <c r="G572">
        <v>34</v>
      </c>
      <c r="H572">
        <v>0</v>
      </c>
      <c r="I572">
        <v>0</v>
      </c>
      <c r="J572">
        <v>0</v>
      </c>
      <c r="K572">
        <v>0</v>
      </c>
      <c r="R572" t="s">
        <v>2544</v>
      </c>
      <c r="S572">
        <v>0</v>
      </c>
      <c r="W572" t="s">
        <v>24</v>
      </c>
      <c r="Z572">
        <v>3</v>
      </c>
      <c r="AB572" t="s">
        <v>24</v>
      </c>
      <c r="AC572" t="s">
        <v>24</v>
      </c>
      <c r="AD572" t="s">
        <v>24</v>
      </c>
      <c r="AE572" t="s">
        <v>24</v>
      </c>
      <c r="AF572">
        <v>0</v>
      </c>
      <c r="AG572">
        <v>36</v>
      </c>
      <c r="AH572" t="s">
        <v>24</v>
      </c>
      <c r="AI572">
        <v>0</v>
      </c>
      <c r="AJ572" t="s">
        <v>24</v>
      </c>
      <c r="AK572" t="s">
        <v>24</v>
      </c>
      <c r="AL572" t="s">
        <v>24</v>
      </c>
      <c r="AM572" t="s">
        <v>24</v>
      </c>
      <c r="AN572" t="s">
        <v>24</v>
      </c>
      <c r="AO572" t="s">
        <v>24</v>
      </c>
      <c r="AP572" t="s">
        <v>24</v>
      </c>
      <c r="AQ572" t="s">
        <v>24</v>
      </c>
      <c r="AR572" t="s">
        <v>24</v>
      </c>
      <c r="AS572" t="s">
        <v>24</v>
      </c>
      <c r="AT572" t="s">
        <v>24</v>
      </c>
    </row>
    <row r="573" spans="1:46" x14ac:dyDescent="0.15">
      <c r="A573">
        <v>16</v>
      </c>
      <c r="B573">
        <v>2</v>
      </c>
      <c r="C573">
        <v>4</v>
      </c>
      <c r="D573">
        <v>0</v>
      </c>
      <c r="G573">
        <v>88</v>
      </c>
      <c r="H573">
        <v>0</v>
      </c>
      <c r="I573">
        <v>0</v>
      </c>
      <c r="J573">
        <v>0</v>
      </c>
      <c r="K573">
        <v>0</v>
      </c>
      <c r="R573" t="s">
        <v>2545</v>
      </c>
      <c r="S573">
        <v>0</v>
      </c>
      <c r="W573" t="s">
        <v>24</v>
      </c>
      <c r="Z573">
        <v>3</v>
      </c>
      <c r="AB573" t="s">
        <v>24</v>
      </c>
      <c r="AC573" t="s">
        <v>24</v>
      </c>
      <c r="AD573" t="s">
        <v>24</v>
      </c>
      <c r="AE573" t="s">
        <v>24</v>
      </c>
      <c r="AF573">
        <v>0</v>
      </c>
      <c r="AG573">
        <v>36</v>
      </c>
      <c r="AH573" t="s">
        <v>24</v>
      </c>
      <c r="AI573">
        <v>0</v>
      </c>
      <c r="AJ573" t="s">
        <v>24</v>
      </c>
      <c r="AK573" t="s">
        <v>24</v>
      </c>
      <c r="AL573" t="s">
        <v>24</v>
      </c>
      <c r="AM573" t="s">
        <v>24</v>
      </c>
      <c r="AN573" t="s">
        <v>24</v>
      </c>
      <c r="AO573" t="s">
        <v>24</v>
      </c>
      <c r="AP573" t="s">
        <v>24</v>
      </c>
      <c r="AQ573" t="s">
        <v>24</v>
      </c>
      <c r="AR573" t="s">
        <v>24</v>
      </c>
      <c r="AS573" t="s">
        <v>24</v>
      </c>
      <c r="AT573" t="s">
        <v>24</v>
      </c>
    </row>
    <row r="574" spans="1:46" x14ac:dyDescent="0.15">
      <c r="A574">
        <v>16</v>
      </c>
      <c r="B574">
        <v>2</v>
      </c>
      <c r="C574">
        <v>5</v>
      </c>
      <c r="D574">
        <v>0</v>
      </c>
      <c r="G574">
        <v>1030</v>
      </c>
      <c r="H574">
        <v>0</v>
      </c>
      <c r="I574">
        <v>0</v>
      </c>
      <c r="J574">
        <v>0</v>
      </c>
      <c r="K574">
        <v>0</v>
      </c>
      <c r="R574" t="s">
        <v>2546</v>
      </c>
      <c r="S574">
        <v>0</v>
      </c>
      <c r="W574" t="s">
        <v>24</v>
      </c>
      <c r="Z574">
        <v>3</v>
      </c>
      <c r="AB574" t="s">
        <v>24</v>
      </c>
      <c r="AC574" t="s">
        <v>24</v>
      </c>
      <c r="AD574" t="s">
        <v>24</v>
      </c>
      <c r="AE574" t="s">
        <v>24</v>
      </c>
      <c r="AF574">
        <v>0</v>
      </c>
      <c r="AG574">
        <v>36</v>
      </c>
      <c r="AH574" t="s">
        <v>24</v>
      </c>
      <c r="AI574">
        <v>0</v>
      </c>
      <c r="AJ574" t="s">
        <v>24</v>
      </c>
      <c r="AK574" t="s">
        <v>24</v>
      </c>
      <c r="AL574" t="s">
        <v>24</v>
      </c>
      <c r="AM574" t="s">
        <v>24</v>
      </c>
      <c r="AN574" t="s">
        <v>24</v>
      </c>
      <c r="AO574" t="s">
        <v>24</v>
      </c>
      <c r="AP574" t="s">
        <v>24</v>
      </c>
      <c r="AQ574" t="s">
        <v>24</v>
      </c>
      <c r="AR574" t="s">
        <v>24</v>
      </c>
      <c r="AS574" t="s">
        <v>24</v>
      </c>
      <c r="AT574" t="s">
        <v>24</v>
      </c>
    </row>
    <row r="575" spans="1:46" x14ac:dyDescent="0.15">
      <c r="A575">
        <v>16</v>
      </c>
      <c r="B575">
        <v>2</v>
      </c>
      <c r="C575">
        <v>6</v>
      </c>
      <c r="D575">
        <v>0</v>
      </c>
      <c r="G575">
        <v>1073</v>
      </c>
      <c r="H575">
        <v>0</v>
      </c>
      <c r="I575">
        <v>0</v>
      </c>
      <c r="J575">
        <v>0</v>
      </c>
      <c r="K575">
        <v>0</v>
      </c>
      <c r="R575" t="s">
        <v>2547</v>
      </c>
      <c r="S575">
        <v>0</v>
      </c>
      <c r="W575" t="s">
        <v>24</v>
      </c>
      <c r="Z575">
        <v>3</v>
      </c>
      <c r="AB575" t="s">
        <v>24</v>
      </c>
      <c r="AC575" t="s">
        <v>24</v>
      </c>
      <c r="AD575" t="s">
        <v>24</v>
      </c>
      <c r="AE575" t="s">
        <v>24</v>
      </c>
      <c r="AF575">
        <v>0</v>
      </c>
      <c r="AG575">
        <v>36</v>
      </c>
      <c r="AH575" t="s">
        <v>24</v>
      </c>
      <c r="AI575">
        <v>0</v>
      </c>
      <c r="AJ575" t="s">
        <v>24</v>
      </c>
      <c r="AK575" t="s">
        <v>24</v>
      </c>
      <c r="AL575" t="s">
        <v>24</v>
      </c>
      <c r="AM575" t="s">
        <v>24</v>
      </c>
      <c r="AN575" t="s">
        <v>24</v>
      </c>
      <c r="AO575" t="s">
        <v>24</v>
      </c>
      <c r="AP575" t="s">
        <v>24</v>
      </c>
      <c r="AQ575" t="s">
        <v>24</v>
      </c>
      <c r="AR575" t="s">
        <v>24</v>
      </c>
      <c r="AS575" t="s">
        <v>24</v>
      </c>
      <c r="AT575" t="s">
        <v>24</v>
      </c>
    </row>
    <row r="576" spans="1:46" x14ac:dyDescent="0.15">
      <c r="A576">
        <v>16</v>
      </c>
      <c r="B576">
        <v>2</v>
      </c>
      <c r="C576">
        <v>7</v>
      </c>
      <c r="D576">
        <v>0</v>
      </c>
      <c r="G576">
        <v>1098</v>
      </c>
      <c r="H576">
        <v>0</v>
      </c>
      <c r="I576">
        <v>0</v>
      </c>
      <c r="J576">
        <v>0</v>
      </c>
      <c r="K576">
        <v>0</v>
      </c>
      <c r="R576" t="s">
        <v>2548</v>
      </c>
      <c r="S576">
        <v>0</v>
      </c>
      <c r="W576" t="s">
        <v>24</v>
      </c>
      <c r="Z576">
        <v>3</v>
      </c>
      <c r="AB576" t="s">
        <v>24</v>
      </c>
      <c r="AC576" t="s">
        <v>24</v>
      </c>
      <c r="AD576" t="s">
        <v>24</v>
      </c>
      <c r="AE576" t="s">
        <v>24</v>
      </c>
      <c r="AF576">
        <v>0</v>
      </c>
      <c r="AG576">
        <v>36</v>
      </c>
      <c r="AH576" t="s">
        <v>24</v>
      </c>
      <c r="AI576">
        <v>0</v>
      </c>
      <c r="AJ576" t="s">
        <v>24</v>
      </c>
      <c r="AK576" t="s">
        <v>24</v>
      </c>
      <c r="AL576" t="s">
        <v>24</v>
      </c>
      <c r="AM576" t="s">
        <v>24</v>
      </c>
      <c r="AN576" t="s">
        <v>24</v>
      </c>
      <c r="AO576" t="s">
        <v>24</v>
      </c>
      <c r="AP576" t="s">
        <v>24</v>
      </c>
      <c r="AQ576" t="s">
        <v>24</v>
      </c>
      <c r="AR576" t="s">
        <v>24</v>
      </c>
      <c r="AS576" t="s">
        <v>24</v>
      </c>
      <c r="AT576" t="s">
        <v>24</v>
      </c>
    </row>
    <row r="577" spans="1:46" x14ac:dyDescent="0.15">
      <c r="A577">
        <v>16</v>
      </c>
      <c r="B577">
        <v>2</v>
      </c>
      <c r="C577">
        <v>8</v>
      </c>
      <c r="D577">
        <v>0</v>
      </c>
      <c r="G577">
        <v>3</v>
      </c>
      <c r="H577">
        <v>0</v>
      </c>
      <c r="I577">
        <v>0</v>
      </c>
      <c r="J577">
        <v>0</v>
      </c>
      <c r="K577">
        <v>0</v>
      </c>
      <c r="R577" t="s">
        <v>2549</v>
      </c>
      <c r="S577">
        <v>0</v>
      </c>
      <c r="W577" t="s">
        <v>24</v>
      </c>
      <c r="Z577">
        <v>3</v>
      </c>
      <c r="AB577" t="s">
        <v>24</v>
      </c>
      <c r="AC577" t="s">
        <v>24</v>
      </c>
      <c r="AD577" t="s">
        <v>24</v>
      </c>
      <c r="AE577" t="s">
        <v>24</v>
      </c>
      <c r="AF577">
        <v>0</v>
      </c>
      <c r="AG577">
        <v>36</v>
      </c>
      <c r="AH577" t="s">
        <v>24</v>
      </c>
      <c r="AI577">
        <v>0</v>
      </c>
      <c r="AJ577" t="s">
        <v>24</v>
      </c>
      <c r="AK577" t="s">
        <v>24</v>
      </c>
      <c r="AL577" t="s">
        <v>24</v>
      </c>
      <c r="AM577" t="s">
        <v>24</v>
      </c>
      <c r="AN577" t="s">
        <v>24</v>
      </c>
      <c r="AO577" t="s">
        <v>24</v>
      </c>
      <c r="AP577" t="s">
        <v>24</v>
      </c>
      <c r="AQ577" t="s">
        <v>24</v>
      </c>
      <c r="AR577" t="s">
        <v>24</v>
      </c>
      <c r="AS577" t="s">
        <v>24</v>
      </c>
      <c r="AT577" t="s">
        <v>24</v>
      </c>
    </row>
    <row r="578" spans="1:46" x14ac:dyDescent="0.15">
      <c r="A578">
        <v>17</v>
      </c>
      <c r="B578">
        <v>1</v>
      </c>
      <c r="C578">
        <v>1</v>
      </c>
      <c r="D578">
        <v>0</v>
      </c>
      <c r="G578">
        <v>1158</v>
      </c>
      <c r="H578">
        <v>0</v>
      </c>
      <c r="I578">
        <v>0</v>
      </c>
      <c r="J578">
        <v>0</v>
      </c>
      <c r="K578">
        <v>0</v>
      </c>
      <c r="R578" t="s">
        <v>2550</v>
      </c>
      <c r="S578">
        <v>0</v>
      </c>
      <c r="W578" t="s">
        <v>24</v>
      </c>
      <c r="Z578">
        <v>3</v>
      </c>
      <c r="AB578" t="s">
        <v>24</v>
      </c>
      <c r="AC578" t="s">
        <v>24</v>
      </c>
      <c r="AD578" t="s">
        <v>24</v>
      </c>
      <c r="AE578" t="s">
        <v>24</v>
      </c>
      <c r="AF578">
        <v>0</v>
      </c>
      <c r="AG578">
        <v>37</v>
      </c>
      <c r="AH578" t="s">
        <v>24</v>
      </c>
      <c r="AI578">
        <v>0</v>
      </c>
      <c r="AJ578" t="s">
        <v>24</v>
      </c>
      <c r="AK578" t="s">
        <v>24</v>
      </c>
      <c r="AL578" t="s">
        <v>24</v>
      </c>
      <c r="AM578" t="s">
        <v>24</v>
      </c>
      <c r="AN578" t="s">
        <v>24</v>
      </c>
      <c r="AO578" t="s">
        <v>24</v>
      </c>
      <c r="AP578" t="s">
        <v>24</v>
      </c>
      <c r="AQ578" t="s">
        <v>24</v>
      </c>
      <c r="AR578" t="s">
        <v>24</v>
      </c>
      <c r="AS578" t="s">
        <v>24</v>
      </c>
      <c r="AT578" t="s">
        <v>24</v>
      </c>
    </row>
    <row r="579" spans="1:46" x14ac:dyDescent="0.15">
      <c r="A579">
        <v>17</v>
      </c>
      <c r="B579">
        <v>1</v>
      </c>
      <c r="C579">
        <v>2</v>
      </c>
      <c r="D579">
        <v>0</v>
      </c>
      <c r="G579">
        <v>83</v>
      </c>
      <c r="H579">
        <v>0</v>
      </c>
      <c r="I579">
        <v>0</v>
      </c>
      <c r="J579">
        <v>0</v>
      </c>
      <c r="K579">
        <v>0</v>
      </c>
      <c r="R579" t="s">
        <v>2551</v>
      </c>
      <c r="S579">
        <v>0</v>
      </c>
      <c r="W579" t="s">
        <v>24</v>
      </c>
      <c r="Z579">
        <v>3</v>
      </c>
      <c r="AB579" t="s">
        <v>24</v>
      </c>
      <c r="AC579" t="s">
        <v>24</v>
      </c>
      <c r="AD579" t="s">
        <v>24</v>
      </c>
      <c r="AE579" t="s">
        <v>24</v>
      </c>
      <c r="AF579">
        <v>0</v>
      </c>
      <c r="AG579">
        <v>37</v>
      </c>
      <c r="AH579" t="s">
        <v>24</v>
      </c>
      <c r="AI579">
        <v>0</v>
      </c>
      <c r="AJ579" t="s">
        <v>24</v>
      </c>
      <c r="AK579" t="s">
        <v>24</v>
      </c>
      <c r="AL579" t="s">
        <v>24</v>
      </c>
      <c r="AM579" t="s">
        <v>24</v>
      </c>
      <c r="AN579" t="s">
        <v>24</v>
      </c>
      <c r="AO579" t="s">
        <v>24</v>
      </c>
      <c r="AP579" t="s">
        <v>24</v>
      </c>
      <c r="AQ579" t="s">
        <v>24</v>
      </c>
      <c r="AR579" t="s">
        <v>24</v>
      </c>
      <c r="AS579" t="s">
        <v>24</v>
      </c>
      <c r="AT579" t="s">
        <v>24</v>
      </c>
    </row>
    <row r="580" spans="1:46" x14ac:dyDescent="0.15">
      <c r="A580">
        <v>17</v>
      </c>
      <c r="B580">
        <v>1</v>
      </c>
      <c r="C580">
        <v>3</v>
      </c>
      <c r="D580">
        <v>0</v>
      </c>
      <c r="G580">
        <v>12</v>
      </c>
      <c r="H580">
        <v>0</v>
      </c>
      <c r="I580">
        <v>0</v>
      </c>
      <c r="J580">
        <v>0</v>
      </c>
      <c r="K580">
        <v>0</v>
      </c>
      <c r="R580" t="s">
        <v>2552</v>
      </c>
      <c r="S580">
        <v>0</v>
      </c>
      <c r="W580" t="s">
        <v>24</v>
      </c>
      <c r="Z580">
        <v>3</v>
      </c>
      <c r="AB580" t="s">
        <v>24</v>
      </c>
      <c r="AC580" t="s">
        <v>24</v>
      </c>
      <c r="AD580" t="s">
        <v>24</v>
      </c>
      <c r="AE580" t="s">
        <v>24</v>
      </c>
      <c r="AF580">
        <v>0</v>
      </c>
      <c r="AG580">
        <v>37</v>
      </c>
      <c r="AH580" t="s">
        <v>24</v>
      </c>
      <c r="AI580">
        <v>0</v>
      </c>
      <c r="AJ580" t="s">
        <v>24</v>
      </c>
      <c r="AK580" t="s">
        <v>24</v>
      </c>
      <c r="AL580" t="s">
        <v>24</v>
      </c>
      <c r="AM580" t="s">
        <v>24</v>
      </c>
      <c r="AN580" t="s">
        <v>24</v>
      </c>
      <c r="AO580" t="s">
        <v>24</v>
      </c>
      <c r="AP580" t="s">
        <v>24</v>
      </c>
      <c r="AQ580" t="s">
        <v>24</v>
      </c>
      <c r="AR580" t="s">
        <v>24</v>
      </c>
      <c r="AS580" t="s">
        <v>24</v>
      </c>
      <c r="AT580" t="s">
        <v>24</v>
      </c>
    </row>
    <row r="581" spans="1:46" x14ac:dyDescent="0.15">
      <c r="A581">
        <v>17</v>
      </c>
      <c r="B581">
        <v>1</v>
      </c>
      <c r="C581">
        <v>4</v>
      </c>
      <c r="D581">
        <v>0</v>
      </c>
      <c r="G581">
        <v>1083</v>
      </c>
      <c r="H581">
        <v>0</v>
      </c>
      <c r="I581">
        <v>0</v>
      </c>
      <c r="J581">
        <v>0</v>
      </c>
      <c r="K581">
        <v>0</v>
      </c>
      <c r="R581" t="s">
        <v>2553</v>
      </c>
      <c r="S581">
        <v>0</v>
      </c>
      <c r="W581" t="s">
        <v>24</v>
      </c>
      <c r="Z581">
        <v>3</v>
      </c>
      <c r="AB581" t="s">
        <v>24</v>
      </c>
      <c r="AC581" t="s">
        <v>24</v>
      </c>
      <c r="AD581" t="s">
        <v>24</v>
      </c>
      <c r="AE581" t="s">
        <v>24</v>
      </c>
      <c r="AF581">
        <v>0</v>
      </c>
      <c r="AG581">
        <v>37</v>
      </c>
      <c r="AH581" t="s">
        <v>24</v>
      </c>
      <c r="AI581">
        <v>0</v>
      </c>
      <c r="AJ581" t="s">
        <v>24</v>
      </c>
      <c r="AK581" t="s">
        <v>24</v>
      </c>
      <c r="AL581" t="s">
        <v>24</v>
      </c>
      <c r="AM581" t="s">
        <v>24</v>
      </c>
      <c r="AN581" t="s">
        <v>24</v>
      </c>
      <c r="AO581" t="s">
        <v>24</v>
      </c>
      <c r="AP581" t="s">
        <v>24</v>
      </c>
      <c r="AQ581" t="s">
        <v>24</v>
      </c>
      <c r="AR581" t="s">
        <v>24</v>
      </c>
      <c r="AS581" t="s">
        <v>24</v>
      </c>
      <c r="AT581" t="s">
        <v>24</v>
      </c>
    </row>
    <row r="582" spans="1:46" x14ac:dyDescent="0.15">
      <c r="A582">
        <v>17</v>
      </c>
      <c r="B582">
        <v>1</v>
      </c>
      <c r="C582">
        <v>5</v>
      </c>
      <c r="D582">
        <v>0</v>
      </c>
      <c r="G582">
        <v>40</v>
      </c>
      <c r="H582">
        <v>0</v>
      </c>
      <c r="I582">
        <v>0</v>
      </c>
      <c r="J582">
        <v>0</v>
      </c>
      <c r="K582">
        <v>0</v>
      </c>
      <c r="R582" t="s">
        <v>2554</v>
      </c>
      <c r="S582">
        <v>0</v>
      </c>
      <c r="W582" t="s">
        <v>24</v>
      </c>
      <c r="Z582">
        <v>3</v>
      </c>
      <c r="AB582" t="s">
        <v>24</v>
      </c>
      <c r="AC582" t="s">
        <v>24</v>
      </c>
      <c r="AD582" t="s">
        <v>24</v>
      </c>
      <c r="AE582" t="s">
        <v>24</v>
      </c>
      <c r="AF582">
        <v>0</v>
      </c>
      <c r="AG582">
        <v>37</v>
      </c>
      <c r="AH582" t="s">
        <v>24</v>
      </c>
      <c r="AI582">
        <v>0</v>
      </c>
      <c r="AJ582" t="s">
        <v>24</v>
      </c>
      <c r="AK582" t="s">
        <v>24</v>
      </c>
      <c r="AL582" t="s">
        <v>24</v>
      </c>
      <c r="AM582" t="s">
        <v>24</v>
      </c>
      <c r="AN582" t="s">
        <v>24</v>
      </c>
      <c r="AO582" t="s">
        <v>24</v>
      </c>
      <c r="AP582" t="s">
        <v>24</v>
      </c>
      <c r="AQ582" t="s">
        <v>24</v>
      </c>
      <c r="AR582" t="s">
        <v>24</v>
      </c>
      <c r="AS582" t="s">
        <v>24</v>
      </c>
      <c r="AT582" t="s">
        <v>24</v>
      </c>
    </row>
    <row r="583" spans="1:46" x14ac:dyDescent="0.15">
      <c r="A583">
        <v>17</v>
      </c>
      <c r="B583">
        <v>1</v>
      </c>
      <c r="C583">
        <v>6</v>
      </c>
      <c r="D583">
        <v>0</v>
      </c>
      <c r="G583">
        <v>60</v>
      </c>
      <c r="H583">
        <v>0</v>
      </c>
      <c r="I583">
        <v>0</v>
      </c>
      <c r="J583">
        <v>0</v>
      </c>
      <c r="K583">
        <v>0</v>
      </c>
      <c r="R583" t="s">
        <v>2555</v>
      </c>
      <c r="S583">
        <v>0</v>
      </c>
      <c r="W583" t="s">
        <v>24</v>
      </c>
      <c r="Z583">
        <v>3</v>
      </c>
      <c r="AB583" t="s">
        <v>24</v>
      </c>
      <c r="AC583" t="s">
        <v>24</v>
      </c>
      <c r="AD583" t="s">
        <v>24</v>
      </c>
      <c r="AE583" t="s">
        <v>24</v>
      </c>
      <c r="AF583">
        <v>0</v>
      </c>
      <c r="AG583">
        <v>37</v>
      </c>
      <c r="AH583" t="s">
        <v>24</v>
      </c>
      <c r="AI583">
        <v>0</v>
      </c>
      <c r="AJ583" t="s">
        <v>24</v>
      </c>
      <c r="AK583" t="s">
        <v>24</v>
      </c>
      <c r="AL583" t="s">
        <v>24</v>
      </c>
      <c r="AM583" t="s">
        <v>24</v>
      </c>
      <c r="AN583" t="s">
        <v>24</v>
      </c>
      <c r="AO583" t="s">
        <v>24</v>
      </c>
      <c r="AP583" t="s">
        <v>24</v>
      </c>
      <c r="AQ583" t="s">
        <v>24</v>
      </c>
      <c r="AR583" t="s">
        <v>24</v>
      </c>
      <c r="AS583" t="s">
        <v>24</v>
      </c>
      <c r="AT583" t="s">
        <v>24</v>
      </c>
    </row>
    <row r="584" spans="1:46" x14ac:dyDescent="0.15">
      <c r="A584">
        <v>17</v>
      </c>
      <c r="B584">
        <v>1</v>
      </c>
      <c r="C584">
        <v>7</v>
      </c>
      <c r="D584">
        <v>0</v>
      </c>
      <c r="G584">
        <v>1236</v>
      </c>
      <c r="H584">
        <v>0</v>
      </c>
      <c r="I584">
        <v>0</v>
      </c>
      <c r="J584">
        <v>0</v>
      </c>
      <c r="K584">
        <v>0</v>
      </c>
      <c r="R584" t="s">
        <v>2556</v>
      </c>
      <c r="S584">
        <v>0</v>
      </c>
      <c r="W584" t="s">
        <v>24</v>
      </c>
      <c r="Z584">
        <v>3</v>
      </c>
      <c r="AB584" t="s">
        <v>24</v>
      </c>
      <c r="AC584" t="s">
        <v>24</v>
      </c>
      <c r="AD584" t="s">
        <v>24</v>
      </c>
      <c r="AE584" t="s">
        <v>24</v>
      </c>
      <c r="AF584">
        <v>0</v>
      </c>
      <c r="AG584">
        <v>37</v>
      </c>
      <c r="AH584" t="s">
        <v>24</v>
      </c>
      <c r="AI584">
        <v>0</v>
      </c>
      <c r="AJ584" t="s">
        <v>24</v>
      </c>
      <c r="AK584" t="s">
        <v>24</v>
      </c>
      <c r="AL584" t="s">
        <v>24</v>
      </c>
      <c r="AM584" t="s">
        <v>24</v>
      </c>
      <c r="AN584" t="s">
        <v>24</v>
      </c>
      <c r="AO584" t="s">
        <v>24</v>
      </c>
      <c r="AP584" t="s">
        <v>24</v>
      </c>
      <c r="AQ584" t="s">
        <v>24</v>
      </c>
      <c r="AR584" t="s">
        <v>24</v>
      </c>
      <c r="AS584" t="s">
        <v>24</v>
      </c>
      <c r="AT584" t="s">
        <v>24</v>
      </c>
    </row>
    <row r="585" spans="1:46" x14ac:dyDescent="0.15">
      <c r="A585">
        <v>17</v>
      </c>
      <c r="B585">
        <v>1</v>
      </c>
      <c r="C585">
        <v>8</v>
      </c>
      <c r="D585">
        <v>0</v>
      </c>
      <c r="G585">
        <v>0</v>
      </c>
      <c r="H585">
        <v>0</v>
      </c>
      <c r="I585">
        <v>0</v>
      </c>
      <c r="J585">
        <v>0</v>
      </c>
      <c r="K585">
        <v>0</v>
      </c>
      <c r="S585">
        <v>0</v>
      </c>
      <c r="Z585">
        <v>0</v>
      </c>
      <c r="AB585" t="s">
        <v>24</v>
      </c>
      <c r="AC585" t="s">
        <v>24</v>
      </c>
      <c r="AD585" t="s">
        <v>24</v>
      </c>
      <c r="AE585" t="s">
        <v>24</v>
      </c>
      <c r="AF585">
        <v>0</v>
      </c>
      <c r="AG585">
        <v>37</v>
      </c>
      <c r="AH585" t="s">
        <v>24</v>
      </c>
      <c r="AI585">
        <v>0</v>
      </c>
      <c r="AJ585" t="s">
        <v>24</v>
      </c>
      <c r="AK585" t="s">
        <v>24</v>
      </c>
      <c r="AL585" t="s">
        <v>24</v>
      </c>
      <c r="AM585" t="s">
        <v>24</v>
      </c>
      <c r="AN585" t="s">
        <v>24</v>
      </c>
      <c r="AO585" t="s">
        <v>24</v>
      </c>
      <c r="AP585" t="s">
        <v>24</v>
      </c>
      <c r="AQ585" t="s">
        <v>24</v>
      </c>
      <c r="AR585" t="s">
        <v>24</v>
      </c>
      <c r="AS585" t="s">
        <v>24</v>
      </c>
      <c r="AT585" t="s">
        <v>24</v>
      </c>
    </row>
    <row r="586" spans="1:46" x14ac:dyDescent="0.15">
      <c r="A586">
        <v>17</v>
      </c>
      <c r="B586">
        <v>2</v>
      </c>
      <c r="C586">
        <v>1</v>
      </c>
      <c r="D586">
        <v>0</v>
      </c>
      <c r="G586">
        <v>1197</v>
      </c>
      <c r="H586">
        <v>0</v>
      </c>
      <c r="I586">
        <v>0</v>
      </c>
      <c r="J586">
        <v>0</v>
      </c>
      <c r="K586">
        <v>0</v>
      </c>
      <c r="R586" t="s">
        <v>2557</v>
      </c>
      <c r="S586">
        <v>0</v>
      </c>
      <c r="W586" t="s">
        <v>24</v>
      </c>
      <c r="Z586">
        <v>3</v>
      </c>
      <c r="AB586" t="s">
        <v>24</v>
      </c>
      <c r="AC586" t="s">
        <v>24</v>
      </c>
      <c r="AD586" t="s">
        <v>24</v>
      </c>
      <c r="AE586" t="s">
        <v>24</v>
      </c>
      <c r="AF586">
        <v>0</v>
      </c>
      <c r="AG586">
        <v>37</v>
      </c>
      <c r="AH586" t="s">
        <v>24</v>
      </c>
      <c r="AI586">
        <v>0</v>
      </c>
      <c r="AJ586" t="s">
        <v>24</v>
      </c>
      <c r="AK586" t="s">
        <v>24</v>
      </c>
      <c r="AL586" t="s">
        <v>24</v>
      </c>
      <c r="AM586" t="s">
        <v>24</v>
      </c>
      <c r="AN586" t="s">
        <v>24</v>
      </c>
      <c r="AO586" t="s">
        <v>24</v>
      </c>
      <c r="AP586" t="s">
        <v>24</v>
      </c>
      <c r="AQ586" t="s">
        <v>24</v>
      </c>
      <c r="AR586" t="s">
        <v>24</v>
      </c>
      <c r="AS586" t="s">
        <v>24</v>
      </c>
      <c r="AT586" t="s">
        <v>24</v>
      </c>
    </row>
    <row r="587" spans="1:46" x14ac:dyDescent="0.15">
      <c r="A587">
        <v>17</v>
      </c>
      <c r="B587">
        <v>2</v>
      </c>
      <c r="C587">
        <v>2</v>
      </c>
      <c r="D587">
        <v>0</v>
      </c>
      <c r="G587">
        <v>1511</v>
      </c>
      <c r="H587">
        <v>0</v>
      </c>
      <c r="I587">
        <v>0</v>
      </c>
      <c r="J587">
        <v>0</v>
      </c>
      <c r="K587">
        <v>0</v>
      </c>
      <c r="N587" t="s">
        <v>24</v>
      </c>
      <c r="O587" t="s">
        <v>24</v>
      </c>
      <c r="R587" t="s">
        <v>2558</v>
      </c>
      <c r="S587">
        <v>0</v>
      </c>
      <c r="W587" t="s">
        <v>24</v>
      </c>
      <c r="Z587">
        <v>3</v>
      </c>
      <c r="AB587" t="s">
        <v>24</v>
      </c>
      <c r="AC587" t="s">
        <v>24</v>
      </c>
      <c r="AD587" t="s">
        <v>24</v>
      </c>
      <c r="AE587" t="s">
        <v>24</v>
      </c>
      <c r="AF587">
        <v>0</v>
      </c>
      <c r="AG587">
        <v>37</v>
      </c>
      <c r="AH587" t="s">
        <v>24</v>
      </c>
      <c r="AI587">
        <v>0</v>
      </c>
      <c r="AJ587" t="s">
        <v>24</v>
      </c>
      <c r="AK587" t="s">
        <v>24</v>
      </c>
      <c r="AL587" t="s">
        <v>24</v>
      </c>
      <c r="AM587" t="s">
        <v>24</v>
      </c>
      <c r="AN587" t="s">
        <v>24</v>
      </c>
      <c r="AO587" t="s">
        <v>24</v>
      </c>
      <c r="AP587" t="s">
        <v>24</v>
      </c>
      <c r="AQ587" t="s">
        <v>24</v>
      </c>
      <c r="AR587" t="s">
        <v>24</v>
      </c>
      <c r="AS587" t="s">
        <v>24</v>
      </c>
      <c r="AT587" t="s">
        <v>24</v>
      </c>
    </row>
    <row r="588" spans="1:46" x14ac:dyDescent="0.15">
      <c r="A588">
        <v>17</v>
      </c>
      <c r="B588">
        <v>2</v>
      </c>
      <c r="C588">
        <v>3</v>
      </c>
      <c r="D588">
        <v>0</v>
      </c>
      <c r="G588">
        <v>1120</v>
      </c>
      <c r="H588">
        <v>0</v>
      </c>
      <c r="I588">
        <v>0</v>
      </c>
      <c r="J588">
        <v>0</v>
      </c>
      <c r="K588">
        <v>0</v>
      </c>
      <c r="R588" t="s">
        <v>2559</v>
      </c>
      <c r="S588">
        <v>0</v>
      </c>
      <c r="W588" t="s">
        <v>24</v>
      </c>
      <c r="Z588">
        <v>3</v>
      </c>
      <c r="AB588" t="s">
        <v>24</v>
      </c>
      <c r="AC588" t="s">
        <v>24</v>
      </c>
      <c r="AD588" t="s">
        <v>24</v>
      </c>
      <c r="AE588" t="s">
        <v>24</v>
      </c>
      <c r="AF588">
        <v>0</v>
      </c>
      <c r="AG588">
        <v>37</v>
      </c>
      <c r="AH588" t="s">
        <v>24</v>
      </c>
      <c r="AI588">
        <v>0</v>
      </c>
      <c r="AJ588" t="s">
        <v>24</v>
      </c>
      <c r="AK588" t="s">
        <v>24</v>
      </c>
      <c r="AL588" t="s">
        <v>24</v>
      </c>
      <c r="AM588" t="s">
        <v>24</v>
      </c>
      <c r="AN588" t="s">
        <v>24</v>
      </c>
      <c r="AO588" t="s">
        <v>24</v>
      </c>
      <c r="AP588" t="s">
        <v>24</v>
      </c>
      <c r="AQ588" t="s">
        <v>24</v>
      </c>
      <c r="AR588" t="s">
        <v>24</v>
      </c>
      <c r="AS588" t="s">
        <v>24</v>
      </c>
      <c r="AT588" t="s">
        <v>24</v>
      </c>
    </row>
    <row r="589" spans="1:46" x14ac:dyDescent="0.15">
      <c r="A589">
        <v>17</v>
      </c>
      <c r="B589">
        <v>2</v>
      </c>
      <c r="C589">
        <v>4</v>
      </c>
      <c r="D589">
        <v>0</v>
      </c>
      <c r="G589">
        <v>1137</v>
      </c>
      <c r="H589">
        <v>0</v>
      </c>
      <c r="I589">
        <v>0</v>
      </c>
      <c r="J589">
        <v>0</v>
      </c>
      <c r="K589">
        <v>0</v>
      </c>
      <c r="R589" t="s">
        <v>2560</v>
      </c>
      <c r="S589">
        <v>0</v>
      </c>
      <c r="W589" t="s">
        <v>24</v>
      </c>
      <c r="Z589">
        <v>3</v>
      </c>
      <c r="AB589" t="s">
        <v>24</v>
      </c>
      <c r="AC589" t="s">
        <v>24</v>
      </c>
      <c r="AD589" t="s">
        <v>24</v>
      </c>
      <c r="AE589" t="s">
        <v>24</v>
      </c>
      <c r="AF589">
        <v>0</v>
      </c>
      <c r="AG589">
        <v>37</v>
      </c>
      <c r="AH589" t="s">
        <v>24</v>
      </c>
      <c r="AI589">
        <v>0</v>
      </c>
      <c r="AJ589" t="s">
        <v>24</v>
      </c>
      <c r="AK589" t="s">
        <v>24</v>
      </c>
      <c r="AL589" t="s">
        <v>24</v>
      </c>
      <c r="AM589" t="s">
        <v>24</v>
      </c>
      <c r="AN589" t="s">
        <v>24</v>
      </c>
      <c r="AO589" t="s">
        <v>24</v>
      </c>
      <c r="AP589" t="s">
        <v>24</v>
      </c>
      <c r="AQ589" t="s">
        <v>24</v>
      </c>
      <c r="AR589" t="s">
        <v>24</v>
      </c>
      <c r="AS589" t="s">
        <v>24</v>
      </c>
      <c r="AT589" t="s">
        <v>24</v>
      </c>
    </row>
    <row r="590" spans="1:46" x14ac:dyDescent="0.15">
      <c r="A590">
        <v>17</v>
      </c>
      <c r="B590">
        <v>2</v>
      </c>
      <c r="C590">
        <v>5</v>
      </c>
      <c r="D590">
        <v>0</v>
      </c>
      <c r="G590">
        <v>1116</v>
      </c>
      <c r="H590">
        <v>0</v>
      </c>
      <c r="I590">
        <v>0</v>
      </c>
      <c r="J590">
        <v>0</v>
      </c>
      <c r="K590">
        <v>0</v>
      </c>
      <c r="R590" t="s">
        <v>2561</v>
      </c>
      <c r="S590">
        <v>0</v>
      </c>
      <c r="W590" t="s">
        <v>24</v>
      </c>
      <c r="Z590">
        <v>3</v>
      </c>
      <c r="AB590" t="s">
        <v>24</v>
      </c>
      <c r="AC590" t="s">
        <v>24</v>
      </c>
      <c r="AD590" t="s">
        <v>24</v>
      </c>
      <c r="AE590" t="s">
        <v>24</v>
      </c>
      <c r="AF590">
        <v>0</v>
      </c>
      <c r="AG590">
        <v>37</v>
      </c>
      <c r="AH590" t="s">
        <v>24</v>
      </c>
      <c r="AI590">
        <v>0</v>
      </c>
      <c r="AJ590" t="s">
        <v>24</v>
      </c>
      <c r="AK590" t="s">
        <v>24</v>
      </c>
      <c r="AL590" t="s">
        <v>24</v>
      </c>
      <c r="AM590" t="s">
        <v>24</v>
      </c>
      <c r="AN590" t="s">
        <v>24</v>
      </c>
      <c r="AO590" t="s">
        <v>24</v>
      </c>
      <c r="AP590" t="s">
        <v>24</v>
      </c>
      <c r="AQ590" t="s">
        <v>24</v>
      </c>
      <c r="AR590" t="s">
        <v>24</v>
      </c>
      <c r="AS590" t="s">
        <v>24</v>
      </c>
      <c r="AT590" t="s">
        <v>24</v>
      </c>
    </row>
    <row r="591" spans="1:46" x14ac:dyDescent="0.15">
      <c r="A591">
        <v>17</v>
      </c>
      <c r="B591">
        <v>2</v>
      </c>
      <c r="C591">
        <v>6</v>
      </c>
      <c r="D591">
        <v>0</v>
      </c>
      <c r="G591">
        <v>41</v>
      </c>
      <c r="H591">
        <v>0</v>
      </c>
      <c r="I591">
        <v>0</v>
      </c>
      <c r="J591">
        <v>0</v>
      </c>
      <c r="K591">
        <v>0</v>
      </c>
      <c r="R591" t="s">
        <v>2562</v>
      </c>
      <c r="S591">
        <v>0</v>
      </c>
      <c r="W591" t="s">
        <v>24</v>
      </c>
      <c r="Z591">
        <v>3</v>
      </c>
      <c r="AB591" t="s">
        <v>24</v>
      </c>
      <c r="AC591" t="s">
        <v>24</v>
      </c>
      <c r="AD591" t="s">
        <v>24</v>
      </c>
      <c r="AE591" t="s">
        <v>24</v>
      </c>
      <c r="AF591">
        <v>0</v>
      </c>
      <c r="AG591">
        <v>37</v>
      </c>
      <c r="AH591" t="s">
        <v>24</v>
      </c>
      <c r="AI591">
        <v>0</v>
      </c>
      <c r="AJ591" t="s">
        <v>24</v>
      </c>
      <c r="AK591" t="s">
        <v>24</v>
      </c>
      <c r="AL591" t="s">
        <v>24</v>
      </c>
      <c r="AM591" t="s">
        <v>24</v>
      </c>
      <c r="AN591" t="s">
        <v>24</v>
      </c>
      <c r="AO591" t="s">
        <v>24</v>
      </c>
      <c r="AP591" t="s">
        <v>24</v>
      </c>
      <c r="AQ591" t="s">
        <v>24</v>
      </c>
      <c r="AR591" t="s">
        <v>24</v>
      </c>
      <c r="AS591" t="s">
        <v>24</v>
      </c>
      <c r="AT591" t="s">
        <v>24</v>
      </c>
    </row>
    <row r="592" spans="1:46" x14ac:dyDescent="0.15">
      <c r="A592">
        <v>17</v>
      </c>
      <c r="B592">
        <v>2</v>
      </c>
      <c r="C592">
        <v>7</v>
      </c>
      <c r="D592">
        <v>0</v>
      </c>
      <c r="G592">
        <v>78</v>
      </c>
      <c r="H592">
        <v>0</v>
      </c>
      <c r="I592">
        <v>0</v>
      </c>
      <c r="J592">
        <v>0</v>
      </c>
      <c r="K592">
        <v>0</v>
      </c>
      <c r="R592" t="s">
        <v>2563</v>
      </c>
      <c r="S592">
        <v>0</v>
      </c>
      <c r="W592" t="s">
        <v>24</v>
      </c>
      <c r="Z592">
        <v>3</v>
      </c>
      <c r="AB592" t="s">
        <v>24</v>
      </c>
      <c r="AC592" t="s">
        <v>24</v>
      </c>
      <c r="AD592" t="s">
        <v>24</v>
      </c>
      <c r="AE592" t="s">
        <v>24</v>
      </c>
      <c r="AF592">
        <v>0</v>
      </c>
      <c r="AG592">
        <v>37</v>
      </c>
      <c r="AH592" t="s">
        <v>24</v>
      </c>
      <c r="AI592">
        <v>0</v>
      </c>
      <c r="AJ592" t="s">
        <v>24</v>
      </c>
      <c r="AK592" t="s">
        <v>24</v>
      </c>
      <c r="AL592" t="s">
        <v>24</v>
      </c>
      <c r="AM592" t="s">
        <v>24</v>
      </c>
      <c r="AN592" t="s">
        <v>24</v>
      </c>
      <c r="AO592" t="s">
        <v>24</v>
      </c>
      <c r="AP592" t="s">
        <v>24</v>
      </c>
      <c r="AQ592" t="s">
        <v>24</v>
      </c>
      <c r="AR592" t="s">
        <v>24</v>
      </c>
      <c r="AS592" t="s">
        <v>24</v>
      </c>
      <c r="AT592" t="s">
        <v>24</v>
      </c>
    </row>
    <row r="593" spans="1:46" x14ac:dyDescent="0.15">
      <c r="A593">
        <v>17</v>
      </c>
      <c r="B593">
        <v>2</v>
      </c>
      <c r="C593">
        <v>8</v>
      </c>
      <c r="D593">
        <v>0</v>
      </c>
      <c r="G593">
        <v>0</v>
      </c>
      <c r="H593">
        <v>0</v>
      </c>
      <c r="I593">
        <v>0</v>
      </c>
      <c r="J593">
        <v>0</v>
      </c>
      <c r="K593">
        <v>0</v>
      </c>
      <c r="S593">
        <v>0</v>
      </c>
      <c r="Z593">
        <v>0</v>
      </c>
      <c r="AB593" t="s">
        <v>24</v>
      </c>
      <c r="AC593" t="s">
        <v>24</v>
      </c>
      <c r="AD593" t="s">
        <v>24</v>
      </c>
      <c r="AE593" t="s">
        <v>24</v>
      </c>
      <c r="AF593">
        <v>0</v>
      </c>
      <c r="AG593">
        <v>37</v>
      </c>
      <c r="AH593" t="s">
        <v>24</v>
      </c>
      <c r="AI593">
        <v>0</v>
      </c>
      <c r="AJ593" t="s">
        <v>24</v>
      </c>
      <c r="AK593" t="s">
        <v>24</v>
      </c>
      <c r="AL593" t="s">
        <v>24</v>
      </c>
      <c r="AM593" t="s">
        <v>24</v>
      </c>
      <c r="AN593" t="s">
        <v>24</v>
      </c>
      <c r="AO593" t="s">
        <v>24</v>
      </c>
      <c r="AP593" t="s">
        <v>24</v>
      </c>
      <c r="AQ593" t="s">
        <v>24</v>
      </c>
      <c r="AR593" t="s">
        <v>24</v>
      </c>
      <c r="AS593" t="s">
        <v>24</v>
      </c>
      <c r="AT593" t="s">
        <v>24</v>
      </c>
    </row>
    <row r="594" spans="1:46" x14ac:dyDescent="0.15">
      <c r="A594">
        <v>18</v>
      </c>
      <c r="B594">
        <v>1</v>
      </c>
      <c r="C594">
        <v>1</v>
      </c>
      <c r="D594">
        <v>0</v>
      </c>
      <c r="G594">
        <v>0</v>
      </c>
      <c r="H594">
        <v>0</v>
      </c>
      <c r="I594">
        <v>0</v>
      </c>
      <c r="J594">
        <v>0</v>
      </c>
      <c r="K594">
        <v>0</v>
      </c>
      <c r="S594">
        <v>0</v>
      </c>
      <c r="Z594">
        <v>0</v>
      </c>
      <c r="AB594" t="s">
        <v>24</v>
      </c>
      <c r="AC594" t="s">
        <v>24</v>
      </c>
      <c r="AD594" t="s">
        <v>24</v>
      </c>
      <c r="AE594" t="s">
        <v>24</v>
      </c>
      <c r="AF594">
        <v>0</v>
      </c>
      <c r="AG594">
        <v>38</v>
      </c>
      <c r="AH594" t="s">
        <v>24</v>
      </c>
      <c r="AI594">
        <v>0</v>
      </c>
      <c r="AJ594" t="s">
        <v>24</v>
      </c>
      <c r="AK594" t="s">
        <v>24</v>
      </c>
      <c r="AL594" t="s">
        <v>24</v>
      </c>
      <c r="AM594" t="s">
        <v>24</v>
      </c>
      <c r="AN594" t="s">
        <v>24</v>
      </c>
      <c r="AO594" t="s">
        <v>24</v>
      </c>
      <c r="AP594" t="s">
        <v>24</v>
      </c>
      <c r="AQ594" t="s">
        <v>24</v>
      </c>
      <c r="AR594" t="s">
        <v>24</v>
      </c>
      <c r="AS594" t="s">
        <v>24</v>
      </c>
      <c r="AT594" t="s">
        <v>24</v>
      </c>
    </row>
    <row r="595" spans="1:46" x14ac:dyDescent="0.15">
      <c r="A595">
        <v>18</v>
      </c>
      <c r="B595">
        <v>1</v>
      </c>
      <c r="C595">
        <v>2</v>
      </c>
      <c r="D595">
        <v>0</v>
      </c>
      <c r="G595">
        <v>2</v>
      </c>
      <c r="H595">
        <v>0</v>
      </c>
      <c r="I595">
        <v>0</v>
      </c>
      <c r="J595">
        <v>0</v>
      </c>
      <c r="K595">
        <v>0</v>
      </c>
      <c r="R595" t="s">
        <v>2564</v>
      </c>
      <c r="S595">
        <v>0</v>
      </c>
      <c r="W595" t="s">
        <v>24</v>
      </c>
      <c r="Z595">
        <v>3</v>
      </c>
      <c r="AB595" t="s">
        <v>24</v>
      </c>
      <c r="AC595" t="s">
        <v>24</v>
      </c>
      <c r="AD595" t="s">
        <v>24</v>
      </c>
      <c r="AE595" t="s">
        <v>24</v>
      </c>
      <c r="AF595">
        <v>0</v>
      </c>
      <c r="AG595">
        <v>38</v>
      </c>
      <c r="AH595" t="s">
        <v>24</v>
      </c>
      <c r="AI595">
        <v>0</v>
      </c>
      <c r="AJ595" t="s">
        <v>24</v>
      </c>
      <c r="AK595" t="s">
        <v>24</v>
      </c>
      <c r="AL595" t="s">
        <v>24</v>
      </c>
      <c r="AM595" t="s">
        <v>24</v>
      </c>
      <c r="AN595" t="s">
        <v>24</v>
      </c>
      <c r="AO595" t="s">
        <v>24</v>
      </c>
      <c r="AP595" t="s">
        <v>24</v>
      </c>
      <c r="AQ595" t="s">
        <v>24</v>
      </c>
      <c r="AR595" t="s">
        <v>24</v>
      </c>
      <c r="AS595" t="s">
        <v>24</v>
      </c>
      <c r="AT595" t="s">
        <v>24</v>
      </c>
    </row>
    <row r="596" spans="1:46" x14ac:dyDescent="0.15">
      <c r="A596">
        <v>18</v>
      </c>
      <c r="B596">
        <v>1</v>
      </c>
      <c r="C596">
        <v>3</v>
      </c>
      <c r="D596">
        <v>0</v>
      </c>
      <c r="G596">
        <v>1525</v>
      </c>
      <c r="H596">
        <v>0</v>
      </c>
      <c r="I596">
        <v>0</v>
      </c>
      <c r="J596">
        <v>0</v>
      </c>
      <c r="K596">
        <v>0</v>
      </c>
      <c r="R596" t="s">
        <v>2565</v>
      </c>
      <c r="S596">
        <v>0</v>
      </c>
      <c r="W596" t="s">
        <v>24</v>
      </c>
      <c r="Z596">
        <v>3</v>
      </c>
      <c r="AB596" t="s">
        <v>24</v>
      </c>
      <c r="AC596" t="s">
        <v>24</v>
      </c>
      <c r="AD596" t="s">
        <v>24</v>
      </c>
      <c r="AE596" t="s">
        <v>24</v>
      </c>
      <c r="AF596">
        <v>0</v>
      </c>
      <c r="AG596">
        <v>38</v>
      </c>
      <c r="AH596" t="s">
        <v>24</v>
      </c>
      <c r="AI596">
        <v>0</v>
      </c>
      <c r="AJ596" t="s">
        <v>24</v>
      </c>
      <c r="AK596" t="s">
        <v>24</v>
      </c>
      <c r="AL596" t="s">
        <v>24</v>
      </c>
      <c r="AM596" t="s">
        <v>24</v>
      </c>
      <c r="AN596" t="s">
        <v>24</v>
      </c>
      <c r="AO596" t="s">
        <v>24</v>
      </c>
      <c r="AP596" t="s">
        <v>24</v>
      </c>
      <c r="AQ596" t="s">
        <v>24</v>
      </c>
      <c r="AR596" t="s">
        <v>24</v>
      </c>
      <c r="AS596" t="s">
        <v>24</v>
      </c>
      <c r="AT596" t="s">
        <v>24</v>
      </c>
    </row>
    <row r="597" spans="1:46" x14ac:dyDescent="0.15">
      <c r="A597">
        <v>18</v>
      </c>
      <c r="B597">
        <v>1</v>
      </c>
      <c r="C597">
        <v>4</v>
      </c>
      <c r="D597">
        <v>0</v>
      </c>
      <c r="G597">
        <v>1096</v>
      </c>
      <c r="H597">
        <v>0</v>
      </c>
      <c r="I597">
        <v>0</v>
      </c>
      <c r="J597">
        <v>0</v>
      </c>
      <c r="K597">
        <v>0</v>
      </c>
      <c r="R597" t="s">
        <v>2566</v>
      </c>
      <c r="S597">
        <v>0</v>
      </c>
      <c r="W597" t="s">
        <v>24</v>
      </c>
      <c r="Z597">
        <v>3</v>
      </c>
      <c r="AB597" t="s">
        <v>24</v>
      </c>
      <c r="AC597" t="s">
        <v>24</v>
      </c>
      <c r="AD597" t="s">
        <v>24</v>
      </c>
      <c r="AE597" t="s">
        <v>24</v>
      </c>
      <c r="AF597">
        <v>0</v>
      </c>
      <c r="AG597">
        <v>38</v>
      </c>
      <c r="AH597" t="s">
        <v>24</v>
      </c>
      <c r="AI597">
        <v>0</v>
      </c>
      <c r="AJ597" t="s">
        <v>24</v>
      </c>
      <c r="AK597" t="s">
        <v>24</v>
      </c>
      <c r="AL597" t="s">
        <v>24</v>
      </c>
      <c r="AM597" t="s">
        <v>24</v>
      </c>
      <c r="AN597" t="s">
        <v>24</v>
      </c>
      <c r="AO597" t="s">
        <v>24</v>
      </c>
      <c r="AP597" t="s">
        <v>24</v>
      </c>
      <c r="AQ597" t="s">
        <v>24</v>
      </c>
      <c r="AR597" t="s">
        <v>24</v>
      </c>
      <c r="AS597" t="s">
        <v>24</v>
      </c>
      <c r="AT597" t="s">
        <v>24</v>
      </c>
    </row>
    <row r="598" spans="1:46" x14ac:dyDescent="0.15">
      <c r="A598">
        <v>18</v>
      </c>
      <c r="B598">
        <v>1</v>
      </c>
      <c r="C598">
        <v>5</v>
      </c>
      <c r="D598">
        <v>0</v>
      </c>
      <c r="G598">
        <v>71</v>
      </c>
      <c r="H598">
        <v>0</v>
      </c>
      <c r="I598">
        <v>0</v>
      </c>
      <c r="J598">
        <v>0</v>
      </c>
      <c r="K598">
        <v>0</v>
      </c>
      <c r="R598" t="s">
        <v>2567</v>
      </c>
      <c r="S598">
        <v>0</v>
      </c>
      <c r="W598" t="s">
        <v>24</v>
      </c>
      <c r="Z598">
        <v>3</v>
      </c>
      <c r="AB598" t="s">
        <v>24</v>
      </c>
      <c r="AC598" t="s">
        <v>24</v>
      </c>
      <c r="AD598" t="s">
        <v>24</v>
      </c>
      <c r="AE598" t="s">
        <v>24</v>
      </c>
      <c r="AF598">
        <v>0</v>
      </c>
      <c r="AG598">
        <v>38</v>
      </c>
      <c r="AH598" t="s">
        <v>24</v>
      </c>
      <c r="AI598">
        <v>0</v>
      </c>
      <c r="AJ598" t="s">
        <v>24</v>
      </c>
      <c r="AK598" t="s">
        <v>24</v>
      </c>
      <c r="AL598" t="s">
        <v>24</v>
      </c>
      <c r="AM598" t="s">
        <v>24</v>
      </c>
      <c r="AN598" t="s">
        <v>24</v>
      </c>
      <c r="AO598" t="s">
        <v>24</v>
      </c>
      <c r="AP598" t="s">
        <v>24</v>
      </c>
      <c r="AQ598" t="s">
        <v>24</v>
      </c>
      <c r="AR598" t="s">
        <v>24</v>
      </c>
      <c r="AS598" t="s">
        <v>24</v>
      </c>
      <c r="AT598" t="s">
        <v>24</v>
      </c>
    </row>
    <row r="599" spans="1:46" x14ac:dyDescent="0.15">
      <c r="A599">
        <v>18</v>
      </c>
      <c r="B599">
        <v>1</v>
      </c>
      <c r="C599">
        <v>6</v>
      </c>
      <c r="D599">
        <v>0</v>
      </c>
      <c r="G599">
        <v>5</v>
      </c>
      <c r="H599">
        <v>0</v>
      </c>
      <c r="I599">
        <v>0</v>
      </c>
      <c r="J599">
        <v>0</v>
      </c>
      <c r="K599">
        <v>0</v>
      </c>
      <c r="R599" t="s">
        <v>2568</v>
      </c>
      <c r="S599">
        <v>0</v>
      </c>
      <c r="W599" t="s">
        <v>24</v>
      </c>
      <c r="Z599">
        <v>3</v>
      </c>
      <c r="AB599" t="s">
        <v>24</v>
      </c>
      <c r="AC599" t="s">
        <v>24</v>
      </c>
      <c r="AD599" t="s">
        <v>24</v>
      </c>
      <c r="AE599" t="s">
        <v>24</v>
      </c>
      <c r="AF599">
        <v>0</v>
      </c>
      <c r="AG599">
        <v>38</v>
      </c>
      <c r="AH599" t="s">
        <v>24</v>
      </c>
      <c r="AI599">
        <v>0</v>
      </c>
      <c r="AJ599" t="s">
        <v>24</v>
      </c>
      <c r="AK599" t="s">
        <v>24</v>
      </c>
      <c r="AL599" t="s">
        <v>24</v>
      </c>
      <c r="AM599" t="s">
        <v>24</v>
      </c>
      <c r="AN599" t="s">
        <v>24</v>
      </c>
      <c r="AO599" t="s">
        <v>24</v>
      </c>
      <c r="AP599" t="s">
        <v>24</v>
      </c>
      <c r="AQ599" t="s">
        <v>24</v>
      </c>
      <c r="AR599" t="s">
        <v>24</v>
      </c>
      <c r="AS599" t="s">
        <v>24</v>
      </c>
      <c r="AT599" t="s">
        <v>24</v>
      </c>
    </row>
    <row r="600" spans="1:46" x14ac:dyDescent="0.15">
      <c r="A600">
        <v>18</v>
      </c>
      <c r="B600">
        <v>1</v>
      </c>
      <c r="C600">
        <v>7</v>
      </c>
      <c r="D600">
        <v>0</v>
      </c>
      <c r="G600">
        <v>1</v>
      </c>
      <c r="H600">
        <v>0</v>
      </c>
      <c r="I600">
        <v>0</v>
      </c>
      <c r="J600">
        <v>0</v>
      </c>
      <c r="K600">
        <v>0</v>
      </c>
      <c r="R600" t="s">
        <v>2569</v>
      </c>
      <c r="S600">
        <v>0</v>
      </c>
      <c r="W600" t="s">
        <v>24</v>
      </c>
      <c r="Z600">
        <v>3</v>
      </c>
      <c r="AB600" t="s">
        <v>24</v>
      </c>
      <c r="AC600" t="s">
        <v>24</v>
      </c>
      <c r="AD600" t="s">
        <v>24</v>
      </c>
      <c r="AE600" t="s">
        <v>24</v>
      </c>
      <c r="AF600">
        <v>0</v>
      </c>
      <c r="AG600">
        <v>38</v>
      </c>
      <c r="AH600" t="s">
        <v>24</v>
      </c>
      <c r="AI600">
        <v>0</v>
      </c>
      <c r="AJ600" t="s">
        <v>24</v>
      </c>
      <c r="AK600" t="s">
        <v>24</v>
      </c>
      <c r="AL600" t="s">
        <v>24</v>
      </c>
      <c r="AM600" t="s">
        <v>24</v>
      </c>
      <c r="AN600" t="s">
        <v>24</v>
      </c>
      <c r="AO600" t="s">
        <v>24</v>
      </c>
      <c r="AP600" t="s">
        <v>24</v>
      </c>
      <c r="AQ600" t="s">
        <v>24</v>
      </c>
      <c r="AR600" t="s">
        <v>24</v>
      </c>
      <c r="AS600" t="s">
        <v>24</v>
      </c>
      <c r="AT600" t="s">
        <v>24</v>
      </c>
    </row>
    <row r="601" spans="1:46" x14ac:dyDescent="0.15">
      <c r="A601">
        <v>18</v>
      </c>
      <c r="B601">
        <v>1</v>
      </c>
      <c r="C601">
        <v>8</v>
      </c>
      <c r="D601">
        <v>0</v>
      </c>
      <c r="G601">
        <v>0</v>
      </c>
      <c r="H601">
        <v>0</v>
      </c>
      <c r="I601">
        <v>0</v>
      </c>
      <c r="J601">
        <v>0</v>
      </c>
      <c r="K601">
        <v>0</v>
      </c>
      <c r="S601">
        <v>0</v>
      </c>
      <c r="Z601">
        <v>0</v>
      </c>
      <c r="AB601" t="s">
        <v>24</v>
      </c>
      <c r="AC601" t="s">
        <v>24</v>
      </c>
      <c r="AD601" t="s">
        <v>24</v>
      </c>
      <c r="AE601" t="s">
        <v>24</v>
      </c>
      <c r="AF601">
        <v>0</v>
      </c>
      <c r="AG601">
        <v>38</v>
      </c>
      <c r="AH601" t="s">
        <v>24</v>
      </c>
      <c r="AI601">
        <v>0</v>
      </c>
      <c r="AJ601" t="s">
        <v>24</v>
      </c>
      <c r="AK601" t="s">
        <v>24</v>
      </c>
      <c r="AL601" t="s">
        <v>24</v>
      </c>
      <c r="AM601" t="s">
        <v>24</v>
      </c>
      <c r="AN601" t="s">
        <v>24</v>
      </c>
      <c r="AO601" t="s">
        <v>24</v>
      </c>
      <c r="AP601" t="s">
        <v>24</v>
      </c>
      <c r="AQ601" t="s">
        <v>24</v>
      </c>
      <c r="AR601" t="s">
        <v>24</v>
      </c>
      <c r="AS601" t="s">
        <v>24</v>
      </c>
      <c r="AT601" t="s">
        <v>24</v>
      </c>
    </row>
    <row r="602" spans="1:46" x14ac:dyDescent="0.15">
      <c r="A602">
        <v>18</v>
      </c>
      <c r="B602">
        <v>2</v>
      </c>
      <c r="C602">
        <v>1</v>
      </c>
      <c r="D602">
        <v>0</v>
      </c>
      <c r="G602">
        <v>73</v>
      </c>
      <c r="H602">
        <v>0</v>
      </c>
      <c r="I602">
        <v>0</v>
      </c>
      <c r="J602">
        <v>0</v>
      </c>
      <c r="K602">
        <v>0</v>
      </c>
      <c r="R602" t="s">
        <v>2570</v>
      </c>
      <c r="S602">
        <v>0</v>
      </c>
      <c r="W602" t="s">
        <v>24</v>
      </c>
      <c r="Z602">
        <v>3</v>
      </c>
      <c r="AB602" t="s">
        <v>24</v>
      </c>
      <c r="AC602" t="s">
        <v>24</v>
      </c>
      <c r="AD602" t="s">
        <v>24</v>
      </c>
      <c r="AE602" t="s">
        <v>24</v>
      </c>
      <c r="AF602">
        <v>0</v>
      </c>
      <c r="AG602">
        <v>38</v>
      </c>
      <c r="AH602" t="s">
        <v>24</v>
      </c>
      <c r="AI602">
        <v>0</v>
      </c>
      <c r="AJ602" t="s">
        <v>24</v>
      </c>
      <c r="AK602" t="s">
        <v>24</v>
      </c>
      <c r="AL602" t="s">
        <v>24</v>
      </c>
      <c r="AM602" t="s">
        <v>24</v>
      </c>
      <c r="AN602" t="s">
        <v>24</v>
      </c>
      <c r="AO602" t="s">
        <v>24</v>
      </c>
      <c r="AP602" t="s">
        <v>24</v>
      </c>
      <c r="AQ602" t="s">
        <v>24</v>
      </c>
      <c r="AR602" t="s">
        <v>24</v>
      </c>
      <c r="AS602" t="s">
        <v>24</v>
      </c>
      <c r="AT602" t="s">
        <v>24</v>
      </c>
    </row>
    <row r="603" spans="1:46" x14ac:dyDescent="0.15">
      <c r="A603">
        <v>18</v>
      </c>
      <c r="B603">
        <v>2</v>
      </c>
      <c r="C603">
        <v>2</v>
      </c>
      <c r="D603">
        <v>0</v>
      </c>
      <c r="G603">
        <v>1567</v>
      </c>
      <c r="H603">
        <v>0</v>
      </c>
      <c r="I603">
        <v>0</v>
      </c>
      <c r="J603">
        <v>0</v>
      </c>
      <c r="K603">
        <v>0</v>
      </c>
      <c r="R603" t="s">
        <v>2571</v>
      </c>
      <c r="S603">
        <v>0</v>
      </c>
      <c r="W603" t="s">
        <v>24</v>
      </c>
      <c r="Z603">
        <v>3</v>
      </c>
      <c r="AB603" t="s">
        <v>24</v>
      </c>
      <c r="AC603" t="s">
        <v>24</v>
      </c>
      <c r="AD603" t="s">
        <v>24</v>
      </c>
      <c r="AE603" t="s">
        <v>24</v>
      </c>
      <c r="AF603">
        <v>0</v>
      </c>
      <c r="AG603">
        <v>38</v>
      </c>
      <c r="AH603" t="s">
        <v>24</v>
      </c>
      <c r="AI603">
        <v>0</v>
      </c>
      <c r="AJ603" t="s">
        <v>24</v>
      </c>
      <c r="AK603" t="s">
        <v>24</v>
      </c>
      <c r="AL603" t="s">
        <v>24</v>
      </c>
      <c r="AM603" t="s">
        <v>24</v>
      </c>
      <c r="AN603" t="s">
        <v>24</v>
      </c>
      <c r="AO603" t="s">
        <v>24</v>
      </c>
      <c r="AP603" t="s">
        <v>24</v>
      </c>
      <c r="AQ603" t="s">
        <v>24</v>
      </c>
      <c r="AR603" t="s">
        <v>24</v>
      </c>
      <c r="AS603" t="s">
        <v>24</v>
      </c>
      <c r="AT603" t="s">
        <v>24</v>
      </c>
    </row>
    <row r="604" spans="1:46" x14ac:dyDescent="0.15">
      <c r="A604">
        <v>18</v>
      </c>
      <c r="B604">
        <v>2</v>
      </c>
      <c r="C604">
        <v>3</v>
      </c>
      <c r="D604">
        <v>0</v>
      </c>
      <c r="G604">
        <v>1013</v>
      </c>
      <c r="H604">
        <v>0</v>
      </c>
      <c r="I604">
        <v>0</v>
      </c>
      <c r="J604">
        <v>0</v>
      </c>
      <c r="K604">
        <v>0</v>
      </c>
      <c r="R604" t="s">
        <v>2572</v>
      </c>
      <c r="S604">
        <v>0</v>
      </c>
      <c r="W604" t="s">
        <v>24</v>
      </c>
      <c r="Z604">
        <v>3</v>
      </c>
      <c r="AB604" t="s">
        <v>24</v>
      </c>
      <c r="AC604" t="s">
        <v>24</v>
      </c>
      <c r="AD604" t="s">
        <v>24</v>
      </c>
      <c r="AE604" t="s">
        <v>24</v>
      </c>
      <c r="AF604">
        <v>0</v>
      </c>
      <c r="AG604">
        <v>38</v>
      </c>
      <c r="AH604" t="s">
        <v>24</v>
      </c>
      <c r="AI604">
        <v>0</v>
      </c>
      <c r="AJ604" t="s">
        <v>24</v>
      </c>
      <c r="AK604" t="s">
        <v>24</v>
      </c>
      <c r="AL604" t="s">
        <v>24</v>
      </c>
      <c r="AM604" t="s">
        <v>24</v>
      </c>
      <c r="AN604" t="s">
        <v>24</v>
      </c>
      <c r="AO604" t="s">
        <v>24</v>
      </c>
      <c r="AP604" t="s">
        <v>24</v>
      </c>
      <c r="AQ604" t="s">
        <v>24</v>
      </c>
      <c r="AR604" t="s">
        <v>24</v>
      </c>
      <c r="AS604" t="s">
        <v>24</v>
      </c>
      <c r="AT604" t="s">
        <v>24</v>
      </c>
    </row>
    <row r="605" spans="1:46" x14ac:dyDescent="0.15">
      <c r="A605">
        <v>18</v>
      </c>
      <c r="B605">
        <v>2</v>
      </c>
      <c r="C605">
        <v>4</v>
      </c>
      <c r="D605">
        <v>0</v>
      </c>
      <c r="G605">
        <v>1524</v>
      </c>
      <c r="H605">
        <v>0</v>
      </c>
      <c r="I605">
        <v>0</v>
      </c>
      <c r="J605">
        <v>0</v>
      </c>
      <c r="K605">
        <v>0</v>
      </c>
      <c r="R605" t="s">
        <v>2468</v>
      </c>
      <c r="S605">
        <v>0</v>
      </c>
      <c r="W605" t="s">
        <v>24</v>
      </c>
      <c r="Z605">
        <v>3</v>
      </c>
      <c r="AB605" t="s">
        <v>24</v>
      </c>
      <c r="AC605" t="s">
        <v>24</v>
      </c>
      <c r="AD605" t="s">
        <v>24</v>
      </c>
      <c r="AE605" t="s">
        <v>24</v>
      </c>
      <c r="AF605">
        <v>0</v>
      </c>
      <c r="AG605">
        <v>38</v>
      </c>
      <c r="AH605" t="s">
        <v>24</v>
      </c>
      <c r="AI605">
        <v>0</v>
      </c>
      <c r="AJ605" t="s">
        <v>24</v>
      </c>
      <c r="AK605" t="s">
        <v>24</v>
      </c>
      <c r="AL605" t="s">
        <v>24</v>
      </c>
      <c r="AM605" t="s">
        <v>24</v>
      </c>
      <c r="AN605" t="s">
        <v>24</v>
      </c>
      <c r="AO605" t="s">
        <v>24</v>
      </c>
      <c r="AP605" t="s">
        <v>24</v>
      </c>
      <c r="AQ605" t="s">
        <v>24</v>
      </c>
      <c r="AR605" t="s">
        <v>24</v>
      </c>
      <c r="AS605" t="s">
        <v>24</v>
      </c>
      <c r="AT605" t="s">
        <v>24</v>
      </c>
    </row>
    <row r="606" spans="1:46" x14ac:dyDescent="0.15">
      <c r="A606">
        <v>18</v>
      </c>
      <c r="B606">
        <v>2</v>
      </c>
      <c r="C606">
        <v>5</v>
      </c>
      <c r="D606">
        <v>0</v>
      </c>
      <c r="G606">
        <v>1001</v>
      </c>
      <c r="H606">
        <v>0</v>
      </c>
      <c r="I606">
        <v>0</v>
      </c>
      <c r="J606">
        <v>0</v>
      </c>
      <c r="K606">
        <v>0</v>
      </c>
      <c r="R606" t="s">
        <v>2573</v>
      </c>
      <c r="S606">
        <v>0</v>
      </c>
      <c r="W606" t="s">
        <v>24</v>
      </c>
      <c r="Z606">
        <v>3</v>
      </c>
      <c r="AB606" t="s">
        <v>24</v>
      </c>
      <c r="AC606" t="s">
        <v>24</v>
      </c>
      <c r="AD606" t="s">
        <v>24</v>
      </c>
      <c r="AE606" t="s">
        <v>24</v>
      </c>
      <c r="AF606">
        <v>0</v>
      </c>
      <c r="AG606">
        <v>38</v>
      </c>
      <c r="AH606" t="s">
        <v>24</v>
      </c>
      <c r="AI606">
        <v>0</v>
      </c>
      <c r="AJ606" t="s">
        <v>24</v>
      </c>
      <c r="AK606" t="s">
        <v>24</v>
      </c>
      <c r="AL606" t="s">
        <v>24</v>
      </c>
      <c r="AM606" t="s">
        <v>24</v>
      </c>
      <c r="AN606" t="s">
        <v>24</v>
      </c>
      <c r="AO606" t="s">
        <v>24</v>
      </c>
      <c r="AP606" t="s">
        <v>24</v>
      </c>
      <c r="AQ606" t="s">
        <v>24</v>
      </c>
      <c r="AR606" t="s">
        <v>24</v>
      </c>
      <c r="AS606" t="s">
        <v>24</v>
      </c>
      <c r="AT606" t="s">
        <v>24</v>
      </c>
    </row>
    <row r="607" spans="1:46" x14ac:dyDescent="0.15">
      <c r="A607">
        <v>18</v>
      </c>
      <c r="B607">
        <v>2</v>
      </c>
      <c r="C607">
        <v>6</v>
      </c>
      <c r="D607">
        <v>0</v>
      </c>
      <c r="G607">
        <v>1075</v>
      </c>
      <c r="H607">
        <v>0</v>
      </c>
      <c r="I607">
        <v>0</v>
      </c>
      <c r="J607">
        <v>0</v>
      </c>
      <c r="K607">
        <v>0</v>
      </c>
      <c r="R607" t="s">
        <v>2574</v>
      </c>
      <c r="S607">
        <v>0</v>
      </c>
      <c r="W607" t="s">
        <v>24</v>
      </c>
      <c r="Z607">
        <v>3</v>
      </c>
      <c r="AB607" t="s">
        <v>24</v>
      </c>
      <c r="AC607" t="s">
        <v>24</v>
      </c>
      <c r="AD607" t="s">
        <v>24</v>
      </c>
      <c r="AE607" t="s">
        <v>24</v>
      </c>
      <c r="AF607">
        <v>0</v>
      </c>
      <c r="AG607">
        <v>38</v>
      </c>
      <c r="AH607" t="s">
        <v>24</v>
      </c>
      <c r="AI607">
        <v>0</v>
      </c>
      <c r="AJ607" t="s">
        <v>24</v>
      </c>
      <c r="AK607" t="s">
        <v>24</v>
      </c>
      <c r="AL607" t="s">
        <v>24</v>
      </c>
      <c r="AM607" t="s">
        <v>24</v>
      </c>
      <c r="AN607" t="s">
        <v>24</v>
      </c>
      <c r="AO607" t="s">
        <v>24</v>
      </c>
      <c r="AP607" t="s">
        <v>24</v>
      </c>
      <c r="AQ607" t="s">
        <v>24</v>
      </c>
      <c r="AR607" t="s">
        <v>24</v>
      </c>
      <c r="AS607" t="s">
        <v>24</v>
      </c>
      <c r="AT607" t="s">
        <v>24</v>
      </c>
    </row>
    <row r="608" spans="1:46" x14ac:dyDescent="0.15">
      <c r="A608">
        <v>18</v>
      </c>
      <c r="B608">
        <v>2</v>
      </c>
      <c r="C608">
        <v>7</v>
      </c>
      <c r="D608">
        <v>0</v>
      </c>
      <c r="G608">
        <v>1178</v>
      </c>
      <c r="H608">
        <v>0</v>
      </c>
      <c r="I608">
        <v>0</v>
      </c>
      <c r="J608">
        <v>0</v>
      </c>
      <c r="K608">
        <v>0</v>
      </c>
      <c r="R608" t="s">
        <v>2575</v>
      </c>
      <c r="S608">
        <v>0</v>
      </c>
      <c r="W608" t="s">
        <v>24</v>
      </c>
      <c r="Z608">
        <v>3</v>
      </c>
      <c r="AB608" t="s">
        <v>24</v>
      </c>
      <c r="AC608" t="s">
        <v>24</v>
      </c>
      <c r="AD608" t="s">
        <v>24</v>
      </c>
      <c r="AE608" t="s">
        <v>24</v>
      </c>
      <c r="AF608">
        <v>0</v>
      </c>
      <c r="AG608">
        <v>38</v>
      </c>
      <c r="AH608" t="s">
        <v>24</v>
      </c>
      <c r="AI608">
        <v>0</v>
      </c>
      <c r="AJ608" t="s">
        <v>24</v>
      </c>
      <c r="AK608" t="s">
        <v>24</v>
      </c>
      <c r="AL608" t="s">
        <v>24</v>
      </c>
      <c r="AM608" t="s">
        <v>24</v>
      </c>
      <c r="AN608" t="s">
        <v>24</v>
      </c>
      <c r="AO608" t="s">
        <v>24</v>
      </c>
      <c r="AP608" t="s">
        <v>24</v>
      </c>
      <c r="AQ608" t="s">
        <v>24</v>
      </c>
      <c r="AR608" t="s">
        <v>24</v>
      </c>
      <c r="AS608" t="s">
        <v>24</v>
      </c>
      <c r="AT608" t="s">
        <v>24</v>
      </c>
    </row>
    <row r="609" spans="1:46" x14ac:dyDescent="0.15">
      <c r="A609">
        <v>18</v>
      </c>
      <c r="B609">
        <v>2</v>
      </c>
      <c r="C609">
        <v>8</v>
      </c>
      <c r="D609">
        <v>0</v>
      </c>
      <c r="G609">
        <v>0</v>
      </c>
      <c r="H609">
        <v>0</v>
      </c>
      <c r="I609">
        <v>0</v>
      </c>
      <c r="J609">
        <v>0</v>
      </c>
      <c r="K609">
        <v>0</v>
      </c>
      <c r="S609">
        <v>0</v>
      </c>
      <c r="Z609">
        <v>0</v>
      </c>
      <c r="AB609" t="s">
        <v>24</v>
      </c>
      <c r="AC609" t="s">
        <v>24</v>
      </c>
      <c r="AD609" t="s">
        <v>24</v>
      </c>
      <c r="AE609" t="s">
        <v>24</v>
      </c>
      <c r="AF609">
        <v>0</v>
      </c>
      <c r="AG609">
        <v>38</v>
      </c>
      <c r="AH609" t="s">
        <v>24</v>
      </c>
      <c r="AI609">
        <v>0</v>
      </c>
      <c r="AJ609" t="s">
        <v>24</v>
      </c>
      <c r="AK609" t="s">
        <v>24</v>
      </c>
      <c r="AL609" t="s">
        <v>24</v>
      </c>
      <c r="AM609" t="s">
        <v>24</v>
      </c>
      <c r="AN609" t="s">
        <v>24</v>
      </c>
      <c r="AO609" t="s">
        <v>24</v>
      </c>
      <c r="AP609" t="s">
        <v>24</v>
      </c>
      <c r="AQ609" t="s">
        <v>24</v>
      </c>
      <c r="AR609" t="s">
        <v>24</v>
      </c>
      <c r="AS609" t="s">
        <v>24</v>
      </c>
      <c r="AT609" t="s">
        <v>24</v>
      </c>
    </row>
    <row r="610" spans="1:46" x14ac:dyDescent="0.15">
      <c r="A610">
        <v>80</v>
      </c>
      <c r="B610">
        <v>1</v>
      </c>
      <c r="C610">
        <v>1</v>
      </c>
      <c r="D610">
        <v>0</v>
      </c>
      <c r="E610" t="s">
        <v>24</v>
      </c>
      <c r="F610" t="s">
        <v>24</v>
      </c>
      <c r="G610">
        <v>3015</v>
      </c>
      <c r="H610">
        <v>0</v>
      </c>
      <c r="I610">
        <v>0</v>
      </c>
      <c r="J610">
        <v>0</v>
      </c>
      <c r="K610">
        <v>0</v>
      </c>
      <c r="L610" t="s">
        <v>24</v>
      </c>
      <c r="M610" t="s">
        <v>24</v>
      </c>
      <c r="N610" t="s">
        <v>24</v>
      </c>
      <c r="O610" t="s">
        <v>24</v>
      </c>
      <c r="P610" t="s">
        <v>24</v>
      </c>
      <c r="Q610" t="s">
        <v>24</v>
      </c>
      <c r="R610" t="s">
        <v>459</v>
      </c>
      <c r="S610">
        <v>0</v>
      </c>
      <c r="T610" t="s">
        <v>130</v>
      </c>
      <c r="U610" t="s">
        <v>130</v>
      </c>
      <c r="V610" t="s">
        <v>130</v>
      </c>
      <c r="W610" t="s">
        <v>24</v>
      </c>
      <c r="X610" t="s">
        <v>24</v>
      </c>
      <c r="Y610" t="s">
        <v>24</v>
      </c>
      <c r="Z610">
        <v>1</v>
      </c>
      <c r="AA610" t="s">
        <v>24</v>
      </c>
      <c r="AB610" t="s">
        <v>24</v>
      </c>
      <c r="AC610" t="s">
        <v>24</v>
      </c>
      <c r="AD610" t="s">
        <v>24</v>
      </c>
      <c r="AE610" t="s">
        <v>24</v>
      </c>
      <c r="AF610">
        <v>0</v>
      </c>
      <c r="AG610">
        <v>77</v>
      </c>
      <c r="AH610" t="s">
        <v>24</v>
      </c>
      <c r="AI610">
        <v>0</v>
      </c>
      <c r="AJ610" t="s">
        <v>24</v>
      </c>
      <c r="AK610" t="s">
        <v>24</v>
      </c>
      <c r="AL610" t="s">
        <v>24</v>
      </c>
      <c r="AM610" t="s">
        <v>24</v>
      </c>
      <c r="AN610" t="s">
        <v>24</v>
      </c>
      <c r="AO610" t="s">
        <v>24</v>
      </c>
      <c r="AP610" t="s">
        <v>24</v>
      </c>
      <c r="AQ610" t="s">
        <v>24</v>
      </c>
      <c r="AR610" t="s">
        <v>24</v>
      </c>
      <c r="AS610" t="s">
        <v>24</v>
      </c>
      <c r="AT610" t="s">
        <v>24</v>
      </c>
    </row>
    <row r="611" spans="1:46" x14ac:dyDescent="0.15">
      <c r="A611">
        <v>80</v>
      </c>
      <c r="B611">
        <v>1</v>
      </c>
      <c r="C611">
        <v>2</v>
      </c>
      <c r="D611">
        <v>0</v>
      </c>
      <c r="E611" t="s">
        <v>24</v>
      </c>
      <c r="F611" t="s">
        <v>24</v>
      </c>
      <c r="G611">
        <v>2009</v>
      </c>
      <c r="H611">
        <v>0</v>
      </c>
      <c r="I611">
        <v>0</v>
      </c>
      <c r="J611">
        <v>0</v>
      </c>
      <c r="K611">
        <v>0</v>
      </c>
      <c r="L611" t="s">
        <v>24</v>
      </c>
      <c r="M611" t="s">
        <v>24</v>
      </c>
      <c r="N611" t="s">
        <v>24</v>
      </c>
      <c r="O611" t="s">
        <v>24</v>
      </c>
      <c r="P611" t="s">
        <v>24</v>
      </c>
      <c r="Q611" t="s">
        <v>24</v>
      </c>
      <c r="R611" t="s">
        <v>416</v>
      </c>
      <c r="S611">
        <v>0</v>
      </c>
      <c r="T611" t="s">
        <v>130</v>
      </c>
      <c r="U611" t="s">
        <v>130</v>
      </c>
      <c r="V611" t="s">
        <v>130</v>
      </c>
      <c r="W611" t="s">
        <v>24</v>
      </c>
      <c r="X611" t="s">
        <v>24</v>
      </c>
      <c r="Y611" t="s">
        <v>24</v>
      </c>
      <c r="Z611">
        <v>1</v>
      </c>
      <c r="AA611" t="s">
        <v>24</v>
      </c>
      <c r="AB611" t="s">
        <v>24</v>
      </c>
      <c r="AC611" t="s">
        <v>24</v>
      </c>
      <c r="AD611" t="s">
        <v>24</v>
      </c>
      <c r="AE611" t="s">
        <v>24</v>
      </c>
      <c r="AF611">
        <v>0</v>
      </c>
      <c r="AG611">
        <v>77</v>
      </c>
      <c r="AH611" t="s">
        <v>24</v>
      </c>
      <c r="AI611">
        <v>0</v>
      </c>
      <c r="AJ611" t="s">
        <v>24</v>
      </c>
      <c r="AK611" t="s">
        <v>24</v>
      </c>
      <c r="AL611" t="s">
        <v>24</v>
      </c>
      <c r="AM611" t="s">
        <v>24</v>
      </c>
      <c r="AN611" t="s">
        <v>24</v>
      </c>
      <c r="AO611" t="s">
        <v>24</v>
      </c>
      <c r="AP611" t="s">
        <v>24</v>
      </c>
      <c r="AQ611" t="s">
        <v>24</v>
      </c>
      <c r="AR611" t="s">
        <v>24</v>
      </c>
      <c r="AS611" t="s">
        <v>24</v>
      </c>
      <c r="AT611" t="s">
        <v>24</v>
      </c>
    </row>
    <row r="612" spans="1:46" x14ac:dyDescent="0.15">
      <c r="A612">
        <v>80</v>
      </c>
      <c r="B612">
        <v>1</v>
      </c>
      <c r="C612">
        <v>3</v>
      </c>
      <c r="D612">
        <v>0</v>
      </c>
      <c r="E612" t="s">
        <v>24</v>
      </c>
      <c r="F612" t="s">
        <v>24</v>
      </c>
      <c r="G612">
        <v>2502</v>
      </c>
      <c r="H612">
        <v>0</v>
      </c>
      <c r="I612">
        <v>0</v>
      </c>
      <c r="J612">
        <v>0</v>
      </c>
      <c r="K612">
        <v>0</v>
      </c>
      <c r="L612" t="s">
        <v>24</v>
      </c>
      <c r="M612" t="s">
        <v>24</v>
      </c>
      <c r="N612" t="s">
        <v>24</v>
      </c>
      <c r="O612" t="s">
        <v>24</v>
      </c>
      <c r="P612" t="s">
        <v>24</v>
      </c>
      <c r="Q612" t="s">
        <v>24</v>
      </c>
      <c r="R612" t="s">
        <v>424</v>
      </c>
      <c r="S612">
        <v>0</v>
      </c>
      <c r="T612" t="s">
        <v>130</v>
      </c>
      <c r="U612" t="s">
        <v>130</v>
      </c>
      <c r="V612" t="s">
        <v>130</v>
      </c>
      <c r="W612" t="s">
        <v>24</v>
      </c>
      <c r="X612" t="s">
        <v>24</v>
      </c>
      <c r="Y612" t="s">
        <v>24</v>
      </c>
      <c r="Z612">
        <v>1</v>
      </c>
      <c r="AA612" t="s">
        <v>24</v>
      </c>
      <c r="AB612" t="s">
        <v>24</v>
      </c>
      <c r="AC612" t="s">
        <v>24</v>
      </c>
      <c r="AD612" t="s">
        <v>24</v>
      </c>
      <c r="AE612" t="s">
        <v>24</v>
      </c>
      <c r="AF612">
        <v>0</v>
      </c>
      <c r="AG612">
        <v>77</v>
      </c>
      <c r="AH612" t="s">
        <v>24</v>
      </c>
      <c r="AI612">
        <v>0</v>
      </c>
      <c r="AJ612" t="s">
        <v>24</v>
      </c>
      <c r="AK612" t="s">
        <v>24</v>
      </c>
      <c r="AL612" t="s">
        <v>24</v>
      </c>
      <c r="AM612" t="s">
        <v>24</v>
      </c>
      <c r="AN612" t="s">
        <v>24</v>
      </c>
      <c r="AO612" t="s">
        <v>24</v>
      </c>
      <c r="AP612" t="s">
        <v>24</v>
      </c>
      <c r="AQ612" t="s">
        <v>24</v>
      </c>
      <c r="AR612" t="s">
        <v>24</v>
      </c>
      <c r="AS612" t="s">
        <v>24</v>
      </c>
      <c r="AT612" t="s">
        <v>24</v>
      </c>
    </row>
    <row r="613" spans="1:46" x14ac:dyDescent="0.15">
      <c r="A613">
        <v>80</v>
      </c>
      <c r="B613">
        <v>1</v>
      </c>
      <c r="C613">
        <v>4</v>
      </c>
      <c r="D613">
        <v>0</v>
      </c>
      <c r="E613" t="s">
        <v>24</v>
      </c>
      <c r="F613" t="s">
        <v>24</v>
      </c>
      <c r="G613">
        <v>3009</v>
      </c>
      <c r="H613">
        <v>0</v>
      </c>
      <c r="I613">
        <v>0</v>
      </c>
      <c r="J613">
        <v>0</v>
      </c>
      <c r="K613">
        <v>0</v>
      </c>
      <c r="L613" t="s">
        <v>24</v>
      </c>
      <c r="M613" t="s">
        <v>24</v>
      </c>
      <c r="N613" t="s">
        <v>24</v>
      </c>
      <c r="O613" t="s">
        <v>24</v>
      </c>
      <c r="P613" t="s">
        <v>24</v>
      </c>
      <c r="Q613" t="s">
        <v>24</v>
      </c>
      <c r="R613" t="s">
        <v>447</v>
      </c>
      <c r="S613">
        <v>0</v>
      </c>
      <c r="T613" t="s">
        <v>130</v>
      </c>
      <c r="U613" t="s">
        <v>130</v>
      </c>
      <c r="V613" t="s">
        <v>130</v>
      </c>
      <c r="W613" t="s">
        <v>24</v>
      </c>
      <c r="X613" t="s">
        <v>24</v>
      </c>
      <c r="Y613" t="s">
        <v>24</v>
      </c>
      <c r="Z613">
        <v>1</v>
      </c>
      <c r="AA613" t="s">
        <v>24</v>
      </c>
      <c r="AB613" t="s">
        <v>24</v>
      </c>
      <c r="AC613" t="s">
        <v>24</v>
      </c>
      <c r="AD613" t="s">
        <v>24</v>
      </c>
      <c r="AE613" t="s">
        <v>24</v>
      </c>
      <c r="AF613">
        <v>0</v>
      </c>
      <c r="AG613">
        <v>77</v>
      </c>
      <c r="AH613" t="s">
        <v>24</v>
      </c>
      <c r="AI613">
        <v>0</v>
      </c>
      <c r="AJ613" t="s">
        <v>24</v>
      </c>
      <c r="AK613" t="s">
        <v>24</v>
      </c>
      <c r="AL613" t="s">
        <v>24</v>
      </c>
      <c r="AM613" t="s">
        <v>24</v>
      </c>
      <c r="AN613" t="s">
        <v>24</v>
      </c>
      <c r="AO613" t="s">
        <v>24</v>
      </c>
      <c r="AP613" t="s">
        <v>24</v>
      </c>
      <c r="AQ613" t="s">
        <v>24</v>
      </c>
      <c r="AR613" t="s">
        <v>24</v>
      </c>
      <c r="AS613" t="s">
        <v>24</v>
      </c>
      <c r="AT613" t="s">
        <v>24</v>
      </c>
    </row>
    <row r="614" spans="1:46" x14ac:dyDescent="0.15">
      <c r="A614">
        <v>80</v>
      </c>
      <c r="B614">
        <v>1</v>
      </c>
      <c r="C614">
        <v>5</v>
      </c>
      <c r="D614">
        <v>0</v>
      </c>
      <c r="E614" t="s">
        <v>24</v>
      </c>
      <c r="F614" t="s">
        <v>24</v>
      </c>
      <c r="G614">
        <v>3001</v>
      </c>
      <c r="H614">
        <v>0</v>
      </c>
      <c r="I614">
        <v>0</v>
      </c>
      <c r="J614">
        <v>0</v>
      </c>
      <c r="K614">
        <v>0</v>
      </c>
      <c r="L614" t="s">
        <v>24</v>
      </c>
      <c r="M614" t="s">
        <v>24</v>
      </c>
      <c r="N614" t="s">
        <v>24</v>
      </c>
      <c r="O614" t="s">
        <v>24</v>
      </c>
      <c r="P614" t="s">
        <v>24</v>
      </c>
      <c r="Q614" t="s">
        <v>24</v>
      </c>
      <c r="R614" t="s">
        <v>432</v>
      </c>
      <c r="S614">
        <v>0</v>
      </c>
      <c r="T614" t="s">
        <v>130</v>
      </c>
      <c r="U614" t="s">
        <v>130</v>
      </c>
      <c r="V614" t="s">
        <v>130</v>
      </c>
      <c r="W614" t="s">
        <v>24</v>
      </c>
      <c r="X614" t="s">
        <v>24</v>
      </c>
      <c r="Y614" t="s">
        <v>24</v>
      </c>
      <c r="Z614">
        <v>1</v>
      </c>
      <c r="AA614" t="s">
        <v>24</v>
      </c>
      <c r="AB614" t="s">
        <v>24</v>
      </c>
      <c r="AC614" t="s">
        <v>24</v>
      </c>
      <c r="AD614" t="s">
        <v>24</v>
      </c>
      <c r="AE614" t="s">
        <v>24</v>
      </c>
      <c r="AF614">
        <v>0</v>
      </c>
      <c r="AG614">
        <v>77</v>
      </c>
      <c r="AH614" t="s">
        <v>24</v>
      </c>
      <c r="AI614">
        <v>0</v>
      </c>
      <c r="AJ614" t="s">
        <v>24</v>
      </c>
      <c r="AK614" t="s">
        <v>24</v>
      </c>
      <c r="AL614" t="s">
        <v>24</v>
      </c>
      <c r="AM614" t="s">
        <v>24</v>
      </c>
      <c r="AN614" t="s">
        <v>24</v>
      </c>
      <c r="AO614" t="s">
        <v>24</v>
      </c>
      <c r="AP614" t="s">
        <v>24</v>
      </c>
      <c r="AQ614" t="s">
        <v>24</v>
      </c>
      <c r="AR614" t="s">
        <v>24</v>
      </c>
      <c r="AS614" t="s">
        <v>24</v>
      </c>
      <c r="AT614" t="s">
        <v>24</v>
      </c>
    </row>
    <row r="615" spans="1:46" x14ac:dyDescent="0.15">
      <c r="A615">
        <v>80</v>
      </c>
      <c r="B615">
        <v>1</v>
      </c>
      <c r="C615">
        <v>6</v>
      </c>
      <c r="D615">
        <v>0</v>
      </c>
      <c r="E615" t="s">
        <v>24</v>
      </c>
      <c r="F615" t="s">
        <v>24</v>
      </c>
      <c r="G615">
        <v>3008</v>
      </c>
      <c r="H615">
        <v>0</v>
      </c>
      <c r="I615">
        <v>0</v>
      </c>
      <c r="J615">
        <v>0</v>
      </c>
      <c r="K615">
        <v>0</v>
      </c>
      <c r="L615" t="s">
        <v>24</v>
      </c>
      <c r="M615" t="s">
        <v>24</v>
      </c>
      <c r="N615" t="s">
        <v>24</v>
      </c>
      <c r="O615" t="s">
        <v>24</v>
      </c>
      <c r="P615" t="s">
        <v>24</v>
      </c>
      <c r="Q615" t="s">
        <v>24</v>
      </c>
      <c r="R615" t="s">
        <v>444</v>
      </c>
      <c r="S615">
        <v>0</v>
      </c>
      <c r="T615" t="s">
        <v>130</v>
      </c>
      <c r="U615" t="s">
        <v>130</v>
      </c>
      <c r="V615" t="s">
        <v>130</v>
      </c>
      <c r="W615" t="s">
        <v>24</v>
      </c>
      <c r="X615" t="s">
        <v>24</v>
      </c>
      <c r="Y615" t="s">
        <v>24</v>
      </c>
      <c r="Z615">
        <v>1</v>
      </c>
      <c r="AA615" t="s">
        <v>24</v>
      </c>
      <c r="AB615" t="s">
        <v>24</v>
      </c>
      <c r="AC615" t="s">
        <v>24</v>
      </c>
      <c r="AD615" t="s">
        <v>24</v>
      </c>
      <c r="AE615" t="s">
        <v>24</v>
      </c>
      <c r="AF615">
        <v>0</v>
      </c>
      <c r="AG615">
        <v>77</v>
      </c>
      <c r="AH615" t="s">
        <v>24</v>
      </c>
      <c r="AI615">
        <v>0</v>
      </c>
      <c r="AJ615" t="s">
        <v>24</v>
      </c>
      <c r="AK615" t="s">
        <v>24</v>
      </c>
      <c r="AL615" t="s">
        <v>24</v>
      </c>
      <c r="AM615" t="s">
        <v>24</v>
      </c>
      <c r="AN615" t="s">
        <v>24</v>
      </c>
      <c r="AO615" t="s">
        <v>24</v>
      </c>
      <c r="AP615" t="s">
        <v>24</v>
      </c>
      <c r="AQ615" t="s">
        <v>24</v>
      </c>
      <c r="AR615" t="s">
        <v>24</v>
      </c>
      <c r="AS615" t="s">
        <v>24</v>
      </c>
      <c r="AT615" t="s">
        <v>24</v>
      </c>
    </row>
    <row r="616" spans="1:46" x14ac:dyDescent="0.15">
      <c r="A616">
        <v>80</v>
      </c>
      <c r="B616">
        <v>1</v>
      </c>
      <c r="C616">
        <v>7</v>
      </c>
      <c r="D616">
        <v>0</v>
      </c>
      <c r="E616" t="s">
        <v>24</v>
      </c>
      <c r="F616" t="s">
        <v>24</v>
      </c>
      <c r="G616">
        <v>2002</v>
      </c>
      <c r="H616">
        <v>0</v>
      </c>
      <c r="I616">
        <v>0</v>
      </c>
      <c r="J616">
        <v>0</v>
      </c>
      <c r="K616">
        <v>0</v>
      </c>
      <c r="L616" t="s">
        <v>24</v>
      </c>
      <c r="M616" t="s">
        <v>24</v>
      </c>
      <c r="N616" t="s">
        <v>24</v>
      </c>
      <c r="O616" t="s">
        <v>24</v>
      </c>
      <c r="P616" t="s">
        <v>24</v>
      </c>
      <c r="Q616" t="s">
        <v>24</v>
      </c>
      <c r="R616" t="s">
        <v>398</v>
      </c>
      <c r="S616">
        <v>0</v>
      </c>
      <c r="T616" t="s">
        <v>130</v>
      </c>
      <c r="U616" t="s">
        <v>130</v>
      </c>
      <c r="V616" t="s">
        <v>130</v>
      </c>
      <c r="W616" t="s">
        <v>24</v>
      </c>
      <c r="X616" t="s">
        <v>24</v>
      </c>
      <c r="Y616" t="s">
        <v>24</v>
      </c>
      <c r="Z616">
        <v>1</v>
      </c>
      <c r="AA616" t="s">
        <v>24</v>
      </c>
      <c r="AB616" t="s">
        <v>24</v>
      </c>
      <c r="AC616" t="s">
        <v>24</v>
      </c>
      <c r="AD616" t="s">
        <v>24</v>
      </c>
      <c r="AE616" t="s">
        <v>24</v>
      </c>
      <c r="AF616">
        <v>0</v>
      </c>
      <c r="AG616">
        <v>77</v>
      </c>
      <c r="AH616" t="s">
        <v>24</v>
      </c>
      <c r="AI616">
        <v>0</v>
      </c>
      <c r="AJ616" t="s">
        <v>24</v>
      </c>
      <c r="AK616" t="s">
        <v>24</v>
      </c>
      <c r="AL616" t="s">
        <v>24</v>
      </c>
      <c r="AM616" t="s">
        <v>24</v>
      </c>
      <c r="AN616" t="s">
        <v>24</v>
      </c>
      <c r="AO616" t="s">
        <v>24</v>
      </c>
      <c r="AP616" t="s">
        <v>24</v>
      </c>
      <c r="AQ616" t="s">
        <v>24</v>
      </c>
      <c r="AR616" t="s">
        <v>24</v>
      </c>
      <c r="AS616" t="s">
        <v>24</v>
      </c>
      <c r="AT616" t="s">
        <v>24</v>
      </c>
    </row>
    <row r="617" spans="1:46" x14ac:dyDescent="0.15">
      <c r="A617">
        <v>80</v>
      </c>
      <c r="B617">
        <v>1</v>
      </c>
      <c r="C617">
        <v>8</v>
      </c>
      <c r="D617">
        <v>0</v>
      </c>
      <c r="E617" t="s">
        <v>24</v>
      </c>
      <c r="F617" t="s">
        <v>24</v>
      </c>
      <c r="G617">
        <v>3013</v>
      </c>
      <c r="H617">
        <v>0</v>
      </c>
      <c r="I617">
        <v>0</v>
      </c>
      <c r="J617">
        <v>0</v>
      </c>
      <c r="K617">
        <v>0</v>
      </c>
      <c r="L617" t="s">
        <v>24</v>
      </c>
      <c r="M617" t="s">
        <v>24</v>
      </c>
      <c r="N617" t="s">
        <v>24</v>
      </c>
      <c r="O617" t="s">
        <v>24</v>
      </c>
      <c r="P617" t="s">
        <v>24</v>
      </c>
      <c r="Q617" t="s">
        <v>24</v>
      </c>
      <c r="R617" t="s">
        <v>455</v>
      </c>
      <c r="S617">
        <v>0</v>
      </c>
      <c r="T617" t="s">
        <v>130</v>
      </c>
      <c r="U617" t="s">
        <v>130</v>
      </c>
      <c r="V617" t="s">
        <v>130</v>
      </c>
      <c r="W617" t="s">
        <v>24</v>
      </c>
      <c r="X617" t="s">
        <v>24</v>
      </c>
      <c r="Y617" t="s">
        <v>24</v>
      </c>
      <c r="Z617">
        <v>1</v>
      </c>
      <c r="AA617" t="s">
        <v>24</v>
      </c>
      <c r="AB617" t="s">
        <v>24</v>
      </c>
      <c r="AC617" t="s">
        <v>24</v>
      </c>
      <c r="AD617" t="s">
        <v>24</v>
      </c>
      <c r="AE617" t="s">
        <v>24</v>
      </c>
      <c r="AF617">
        <v>0</v>
      </c>
      <c r="AG617">
        <v>77</v>
      </c>
      <c r="AH617" t="s">
        <v>24</v>
      </c>
      <c r="AI617">
        <v>0</v>
      </c>
      <c r="AJ617" t="s">
        <v>24</v>
      </c>
      <c r="AK617" t="s">
        <v>24</v>
      </c>
      <c r="AL617" t="s">
        <v>24</v>
      </c>
      <c r="AM617" t="s">
        <v>24</v>
      </c>
      <c r="AN617" t="s">
        <v>24</v>
      </c>
      <c r="AO617" t="s">
        <v>24</v>
      </c>
      <c r="AP617" t="s">
        <v>24</v>
      </c>
      <c r="AQ617" t="s">
        <v>24</v>
      </c>
      <c r="AR617" t="s">
        <v>24</v>
      </c>
      <c r="AS617" t="s">
        <v>24</v>
      </c>
      <c r="AT617" t="s">
        <v>24</v>
      </c>
    </row>
    <row r="618" spans="1:46" x14ac:dyDescent="0.15">
      <c r="A618">
        <v>81</v>
      </c>
      <c r="B618">
        <v>1</v>
      </c>
      <c r="C618">
        <v>1</v>
      </c>
      <c r="D618">
        <v>0</v>
      </c>
      <c r="E618" t="s">
        <v>24</v>
      </c>
      <c r="F618" t="s">
        <v>24</v>
      </c>
      <c r="G618">
        <v>2501</v>
      </c>
      <c r="H618">
        <v>0</v>
      </c>
      <c r="I618">
        <v>0</v>
      </c>
      <c r="J618">
        <v>0</v>
      </c>
      <c r="K618">
        <v>0</v>
      </c>
      <c r="L618" t="s">
        <v>24</v>
      </c>
      <c r="M618" t="s">
        <v>24</v>
      </c>
      <c r="N618" t="s">
        <v>24</v>
      </c>
      <c r="O618" t="s">
        <v>24</v>
      </c>
      <c r="P618" t="s">
        <v>24</v>
      </c>
      <c r="Q618" t="s">
        <v>24</v>
      </c>
      <c r="R618" t="s">
        <v>422</v>
      </c>
      <c r="S618">
        <v>0</v>
      </c>
      <c r="T618" t="s">
        <v>130</v>
      </c>
      <c r="U618" t="s">
        <v>130</v>
      </c>
      <c r="V618" t="s">
        <v>130</v>
      </c>
      <c r="W618" t="s">
        <v>24</v>
      </c>
      <c r="X618" t="s">
        <v>24</v>
      </c>
      <c r="Y618" t="s">
        <v>24</v>
      </c>
      <c r="Z618">
        <v>2</v>
      </c>
      <c r="AA618" t="s">
        <v>24</v>
      </c>
      <c r="AB618" t="s">
        <v>24</v>
      </c>
      <c r="AC618" t="s">
        <v>24</v>
      </c>
      <c r="AD618" t="s">
        <v>24</v>
      </c>
      <c r="AE618" t="s">
        <v>24</v>
      </c>
      <c r="AF618">
        <v>0</v>
      </c>
      <c r="AG618">
        <v>78</v>
      </c>
      <c r="AH618" t="s">
        <v>24</v>
      </c>
      <c r="AI618">
        <v>0</v>
      </c>
      <c r="AJ618" t="s">
        <v>24</v>
      </c>
      <c r="AK618" t="s">
        <v>24</v>
      </c>
      <c r="AL618" t="s">
        <v>24</v>
      </c>
      <c r="AM618" t="s">
        <v>24</v>
      </c>
      <c r="AN618" t="s">
        <v>24</v>
      </c>
      <c r="AO618" t="s">
        <v>24</v>
      </c>
      <c r="AP618" t="s">
        <v>24</v>
      </c>
      <c r="AQ618" t="s">
        <v>24</v>
      </c>
      <c r="AR618" t="s">
        <v>24</v>
      </c>
      <c r="AS618" t="s">
        <v>24</v>
      </c>
      <c r="AT618" t="s">
        <v>24</v>
      </c>
    </row>
    <row r="619" spans="1:46" x14ac:dyDescent="0.15">
      <c r="A619">
        <v>81</v>
      </c>
      <c r="B619">
        <v>1</v>
      </c>
      <c r="C619">
        <v>2</v>
      </c>
      <c r="D619">
        <v>0</v>
      </c>
      <c r="E619" t="s">
        <v>24</v>
      </c>
      <c r="F619" t="s">
        <v>24</v>
      </c>
      <c r="G619">
        <v>2008</v>
      </c>
      <c r="H619">
        <v>0</v>
      </c>
      <c r="I619">
        <v>0</v>
      </c>
      <c r="J619">
        <v>0</v>
      </c>
      <c r="K619">
        <v>0</v>
      </c>
      <c r="L619" t="s">
        <v>24</v>
      </c>
      <c r="M619" t="s">
        <v>24</v>
      </c>
      <c r="N619" t="s">
        <v>24</v>
      </c>
      <c r="O619" t="s">
        <v>24</v>
      </c>
      <c r="P619" t="s">
        <v>24</v>
      </c>
      <c r="Q619" t="s">
        <v>24</v>
      </c>
      <c r="R619" t="s">
        <v>413</v>
      </c>
      <c r="S619">
        <v>0</v>
      </c>
      <c r="T619" t="s">
        <v>130</v>
      </c>
      <c r="U619" t="s">
        <v>130</v>
      </c>
      <c r="V619" t="s">
        <v>130</v>
      </c>
      <c r="W619" t="s">
        <v>24</v>
      </c>
      <c r="X619" t="s">
        <v>24</v>
      </c>
      <c r="Y619" t="s">
        <v>24</v>
      </c>
      <c r="Z619">
        <v>2</v>
      </c>
      <c r="AA619" t="s">
        <v>24</v>
      </c>
      <c r="AB619" t="s">
        <v>24</v>
      </c>
      <c r="AC619" t="s">
        <v>24</v>
      </c>
      <c r="AD619" t="s">
        <v>24</v>
      </c>
      <c r="AE619" t="s">
        <v>24</v>
      </c>
      <c r="AF619">
        <v>0</v>
      </c>
      <c r="AG619">
        <v>78</v>
      </c>
      <c r="AH619" t="s">
        <v>24</v>
      </c>
      <c r="AI619">
        <v>0</v>
      </c>
      <c r="AJ619" t="s">
        <v>24</v>
      </c>
      <c r="AK619" t="s">
        <v>24</v>
      </c>
      <c r="AL619" t="s">
        <v>24</v>
      </c>
      <c r="AM619" t="s">
        <v>24</v>
      </c>
      <c r="AN619" t="s">
        <v>24</v>
      </c>
      <c r="AO619" t="s">
        <v>24</v>
      </c>
      <c r="AP619" t="s">
        <v>24</v>
      </c>
      <c r="AQ619" t="s">
        <v>24</v>
      </c>
      <c r="AR619" t="s">
        <v>24</v>
      </c>
      <c r="AS619" t="s">
        <v>24</v>
      </c>
      <c r="AT619" t="s">
        <v>24</v>
      </c>
    </row>
    <row r="620" spans="1:46" x14ac:dyDescent="0.15">
      <c r="A620">
        <v>81</v>
      </c>
      <c r="B620">
        <v>1</v>
      </c>
      <c r="C620">
        <v>3</v>
      </c>
      <c r="D620">
        <v>0</v>
      </c>
      <c r="E620" t="s">
        <v>24</v>
      </c>
      <c r="F620" t="s">
        <v>24</v>
      </c>
      <c r="G620">
        <v>3016</v>
      </c>
      <c r="H620">
        <v>0</v>
      </c>
      <c r="I620">
        <v>0</v>
      </c>
      <c r="J620">
        <v>0</v>
      </c>
      <c r="K620">
        <v>0</v>
      </c>
      <c r="L620" t="s">
        <v>24</v>
      </c>
      <c r="M620" t="s">
        <v>24</v>
      </c>
      <c r="N620" t="s">
        <v>24</v>
      </c>
      <c r="O620" t="s">
        <v>24</v>
      </c>
      <c r="P620" t="s">
        <v>24</v>
      </c>
      <c r="Q620" t="s">
        <v>24</v>
      </c>
      <c r="R620" t="s">
        <v>461</v>
      </c>
      <c r="S620">
        <v>0</v>
      </c>
      <c r="T620" t="s">
        <v>130</v>
      </c>
      <c r="U620" t="s">
        <v>130</v>
      </c>
      <c r="V620" t="s">
        <v>130</v>
      </c>
      <c r="W620" t="s">
        <v>24</v>
      </c>
      <c r="X620" t="s">
        <v>24</v>
      </c>
      <c r="Y620" t="s">
        <v>24</v>
      </c>
      <c r="Z620">
        <v>2</v>
      </c>
      <c r="AA620" t="s">
        <v>24</v>
      </c>
      <c r="AB620" t="s">
        <v>24</v>
      </c>
      <c r="AC620" t="s">
        <v>24</v>
      </c>
      <c r="AD620" t="s">
        <v>24</v>
      </c>
      <c r="AE620" t="s">
        <v>24</v>
      </c>
      <c r="AF620">
        <v>0</v>
      </c>
      <c r="AG620">
        <v>78</v>
      </c>
      <c r="AH620" t="s">
        <v>24</v>
      </c>
      <c r="AI620">
        <v>0</v>
      </c>
      <c r="AJ620" t="s">
        <v>24</v>
      </c>
      <c r="AK620" t="s">
        <v>24</v>
      </c>
      <c r="AL620" t="s">
        <v>24</v>
      </c>
      <c r="AM620" t="s">
        <v>24</v>
      </c>
      <c r="AN620" t="s">
        <v>24</v>
      </c>
      <c r="AO620" t="s">
        <v>24</v>
      </c>
      <c r="AP620" t="s">
        <v>24</v>
      </c>
      <c r="AQ620" t="s">
        <v>24</v>
      </c>
      <c r="AR620" t="s">
        <v>24</v>
      </c>
      <c r="AS620" t="s">
        <v>24</v>
      </c>
      <c r="AT620" t="s">
        <v>24</v>
      </c>
    </row>
    <row r="621" spans="1:46" x14ac:dyDescent="0.15">
      <c r="A621">
        <v>81</v>
      </c>
      <c r="B621">
        <v>1</v>
      </c>
      <c r="C621">
        <v>4</v>
      </c>
      <c r="D621">
        <v>0</v>
      </c>
      <c r="E621" t="s">
        <v>24</v>
      </c>
      <c r="F621" t="s">
        <v>24</v>
      </c>
      <c r="G621">
        <v>2010</v>
      </c>
      <c r="H621">
        <v>0</v>
      </c>
      <c r="I621">
        <v>0</v>
      </c>
      <c r="J621">
        <v>0</v>
      </c>
      <c r="K621">
        <v>0</v>
      </c>
      <c r="L621" t="s">
        <v>24</v>
      </c>
      <c r="M621" t="s">
        <v>24</v>
      </c>
      <c r="N621" t="s">
        <v>24</v>
      </c>
      <c r="O621" t="s">
        <v>24</v>
      </c>
      <c r="P621" t="s">
        <v>24</v>
      </c>
      <c r="Q621" t="s">
        <v>24</v>
      </c>
      <c r="R621" t="s">
        <v>418</v>
      </c>
      <c r="S621">
        <v>0</v>
      </c>
      <c r="T621" t="s">
        <v>130</v>
      </c>
      <c r="U621" t="s">
        <v>130</v>
      </c>
      <c r="V621" t="s">
        <v>130</v>
      </c>
      <c r="W621" t="s">
        <v>24</v>
      </c>
      <c r="X621" t="s">
        <v>24</v>
      </c>
      <c r="Y621" t="s">
        <v>24</v>
      </c>
      <c r="Z621">
        <v>2</v>
      </c>
      <c r="AA621" t="s">
        <v>24</v>
      </c>
      <c r="AB621" t="s">
        <v>24</v>
      </c>
      <c r="AC621" t="s">
        <v>24</v>
      </c>
      <c r="AD621" t="s">
        <v>24</v>
      </c>
      <c r="AE621" t="s">
        <v>24</v>
      </c>
      <c r="AF621">
        <v>0</v>
      </c>
      <c r="AG621">
        <v>78</v>
      </c>
      <c r="AH621" t="s">
        <v>24</v>
      </c>
      <c r="AI621">
        <v>0</v>
      </c>
      <c r="AJ621" t="s">
        <v>24</v>
      </c>
      <c r="AK621" t="s">
        <v>24</v>
      </c>
      <c r="AL621" t="s">
        <v>24</v>
      </c>
      <c r="AM621" t="s">
        <v>24</v>
      </c>
      <c r="AN621" t="s">
        <v>24</v>
      </c>
      <c r="AO621" t="s">
        <v>24</v>
      </c>
      <c r="AP621" t="s">
        <v>24</v>
      </c>
      <c r="AQ621" t="s">
        <v>24</v>
      </c>
      <c r="AR621" t="s">
        <v>24</v>
      </c>
      <c r="AS621" t="s">
        <v>24</v>
      </c>
      <c r="AT621" t="s">
        <v>24</v>
      </c>
    </row>
    <row r="622" spans="1:46" x14ac:dyDescent="0.15">
      <c r="A622">
        <v>81</v>
      </c>
      <c r="B622">
        <v>1</v>
      </c>
      <c r="C622">
        <v>5</v>
      </c>
      <c r="D622">
        <v>0</v>
      </c>
      <c r="E622" t="s">
        <v>24</v>
      </c>
      <c r="F622" t="s">
        <v>24</v>
      </c>
      <c r="G622">
        <v>3010</v>
      </c>
      <c r="H622">
        <v>0</v>
      </c>
      <c r="I622">
        <v>0</v>
      </c>
      <c r="J622">
        <v>0</v>
      </c>
      <c r="K622">
        <v>0</v>
      </c>
      <c r="L622" t="s">
        <v>24</v>
      </c>
      <c r="M622" t="s">
        <v>24</v>
      </c>
      <c r="N622" t="s">
        <v>24</v>
      </c>
      <c r="O622" t="s">
        <v>24</v>
      </c>
      <c r="P622" t="s">
        <v>24</v>
      </c>
      <c r="Q622" t="s">
        <v>24</v>
      </c>
      <c r="R622" t="s">
        <v>449</v>
      </c>
      <c r="S622">
        <v>0</v>
      </c>
      <c r="T622" t="s">
        <v>130</v>
      </c>
      <c r="U622" t="s">
        <v>130</v>
      </c>
      <c r="V622" t="s">
        <v>130</v>
      </c>
      <c r="W622" t="s">
        <v>24</v>
      </c>
      <c r="X622" t="s">
        <v>24</v>
      </c>
      <c r="Y622" t="s">
        <v>24</v>
      </c>
      <c r="Z622">
        <v>2</v>
      </c>
      <c r="AA622" t="s">
        <v>24</v>
      </c>
      <c r="AB622" t="s">
        <v>24</v>
      </c>
      <c r="AC622" t="s">
        <v>24</v>
      </c>
      <c r="AD622" t="s">
        <v>24</v>
      </c>
      <c r="AE622" t="s">
        <v>24</v>
      </c>
      <c r="AF622">
        <v>0</v>
      </c>
      <c r="AG622">
        <v>78</v>
      </c>
      <c r="AH622" t="s">
        <v>24</v>
      </c>
      <c r="AI622">
        <v>0</v>
      </c>
      <c r="AJ622" t="s">
        <v>24</v>
      </c>
      <c r="AK622" t="s">
        <v>24</v>
      </c>
      <c r="AL622" t="s">
        <v>24</v>
      </c>
      <c r="AM622" t="s">
        <v>24</v>
      </c>
      <c r="AN622" t="s">
        <v>24</v>
      </c>
      <c r="AO622" t="s">
        <v>24</v>
      </c>
      <c r="AP622" t="s">
        <v>24</v>
      </c>
      <c r="AQ622" t="s">
        <v>24</v>
      </c>
      <c r="AR622" t="s">
        <v>24</v>
      </c>
      <c r="AS622" t="s">
        <v>24</v>
      </c>
      <c r="AT622" t="s">
        <v>24</v>
      </c>
    </row>
    <row r="623" spans="1:46" x14ac:dyDescent="0.15">
      <c r="A623">
        <v>81</v>
      </c>
      <c r="B623">
        <v>1</v>
      </c>
      <c r="C623">
        <v>6</v>
      </c>
      <c r="D623">
        <v>0</v>
      </c>
      <c r="E623" t="s">
        <v>24</v>
      </c>
      <c r="F623" t="s">
        <v>24</v>
      </c>
      <c r="G623">
        <v>3014</v>
      </c>
      <c r="H623">
        <v>0</v>
      </c>
      <c r="I623">
        <v>0</v>
      </c>
      <c r="J623">
        <v>0</v>
      </c>
      <c r="K623">
        <v>0</v>
      </c>
      <c r="L623" t="s">
        <v>24</v>
      </c>
      <c r="M623" t="s">
        <v>24</v>
      </c>
      <c r="N623" t="s">
        <v>24</v>
      </c>
      <c r="O623" t="s">
        <v>24</v>
      </c>
      <c r="P623" t="s">
        <v>24</v>
      </c>
      <c r="Q623" t="s">
        <v>24</v>
      </c>
      <c r="R623" t="s">
        <v>456</v>
      </c>
      <c r="S623">
        <v>0</v>
      </c>
      <c r="T623" t="s">
        <v>130</v>
      </c>
      <c r="U623" t="s">
        <v>130</v>
      </c>
      <c r="V623" t="s">
        <v>130</v>
      </c>
      <c r="W623" t="s">
        <v>24</v>
      </c>
      <c r="X623" t="s">
        <v>24</v>
      </c>
      <c r="Y623" t="s">
        <v>24</v>
      </c>
      <c r="Z623">
        <v>2</v>
      </c>
      <c r="AA623" t="s">
        <v>24</v>
      </c>
      <c r="AB623" t="s">
        <v>24</v>
      </c>
      <c r="AC623" t="s">
        <v>24</v>
      </c>
      <c r="AD623" t="s">
        <v>24</v>
      </c>
      <c r="AE623" t="s">
        <v>24</v>
      </c>
      <c r="AF623">
        <v>0</v>
      </c>
      <c r="AG623">
        <v>78</v>
      </c>
      <c r="AH623" t="s">
        <v>24</v>
      </c>
      <c r="AI623">
        <v>0</v>
      </c>
      <c r="AJ623" t="s">
        <v>24</v>
      </c>
      <c r="AK623" t="s">
        <v>24</v>
      </c>
      <c r="AL623" t="s">
        <v>24</v>
      </c>
      <c r="AM623" t="s">
        <v>24</v>
      </c>
      <c r="AN623" t="s">
        <v>24</v>
      </c>
      <c r="AO623" t="s">
        <v>24</v>
      </c>
      <c r="AP623" t="s">
        <v>24</v>
      </c>
      <c r="AQ623" t="s">
        <v>24</v>
      </c>
      <c r="AR623" t="s">
        <v>24</v>
      </c>
      <c r="AS623" t="s">
        <v>24</v>
      </c>
      <c r="AT623" t="s">
        <v>24</v>
      </c>
    </row>
    <row r="624" spans="1:46" x14ac:dyDescent="0.15">
      <c r="A624">
        <v>81</v>
      </c>
      <c r="B624">
        <v>1</v>
      </c>
      <c r="C624">
        <v>7</v>
      </c>
      <c r="D624">
        <v>0</v>
      </c>
      <c r="E624" t="s">
        <v>24</v>
      </c>
      <c r="F624" t="s">
        <v>24</v>
      </c>
      <c r="G624">
        <v>3003</v>
      </c>
      <c r="H624">
        <v>0</v>
      </c>
      <c r="I624">
        <v>0</v>
      </c>
      <c r="J624">
        <v>0</v>
      </c>
      <c r="K624">
        <v>0</v>
      </c>
      <c r="L624" t="s">
        <v>24</v>
      </c>
      <c r="M624" t="s">
        <v>24</v>
      </c>
      <c r="N624" t="s">
        <v>24</v>
      </c>
      <c r="O624" t="s">
        <v>24</v>
      </c>
      <c r="P624" t="s">
        <v>24</v>
      </c>
      <c r="Q624" t="s">
        <v>24</v>
      </c>
      <c r="R624" t="s">
        <v>435</v>
      </c>
      <c r="S624">
        <v>0</v>
      </c>
      <c r="T624" t="s">
        <v>130</v>
      </c>
      <c r="U624" t="s">
        <v>130</v>
      </c>
      <c r="V624" t="s">
        <v>130</v>
      </c>
      <c r="W624" t="s">
        <v>24</v>
      </c>
      <c r="X624" t="s">
        <v>24</v>
      </c>
      <c r="Y624" t="s">
        <v>24</v>
      </c>
      <c r="Z624">
        <v>2</v>
      </c>
      <c r="AA624" t="s">
        <v>24</v>
      </c>
      <c r="AB624" t="s">
        <v>24</v>
      </c>
      <c r="AC624" t="s">
        <v>24</v>
      </c>
      <c r="AD624" t="s">
        <v>24</v>
      </c>
      <c r="AE624" t="s">
        <v>24</v>
      </c>
      <c r="AF624">
        <v>0</v>
      </c>
      <c r="AG624">
        <v>78</v>
      </c>
      <c r="AH624" t="s">
        <v>24</v>
      </c>
      <c r="AI624">
        <v>0</v>
      </c>
      <c r="AJ624" t="s">
        <v>24</v>
      </c>
      <c r="AK624" t="s">
        <v>24</v>
      </c>
      <c r="AL624" t="s">
        <v>24</v>
      </c>
      <c r="AM624" t="s">
        <v>24</v>
      </c>
      <c r="AN624" t="s">
        <v>24</v>
      </c>
      <c r="AO624" t="s">
        <v>24</v>
      </c>
      <c r="AP624" t="s">
        <v>24</v>
      </c>
      <c r="AQ624" t="s">
        <v>24</v>
      </c>
      <c r="AR624" t="s">
        <v>24</v>
      </c>
      <c r="AS624" t="s">
        <v>24</v>
      </c>
      <c r="AT624" t="s">
        <v>24</v>
      </c>
    </row>
    <row r="625" spans="1:46" x14ac:dyDescent="0.15">
      <c r="A625">
        <v>81</v>
      </c>
      <c r="B625">
        <v>1</v>
      </c>
      <c r="C625">
        <v>8</v>
      </c>
      <c r="D625">
        <v>0</v>
      </c>
      <c r="E625" t="s">
        <v>24</v>
      </c>
      <c r="F625" t="s">
        <v>24</v>
      </c>
      <c r="G625">
        <v>2003</v>
      </c>
      <c r="H625">
        <v>0</v>
      </c>
      <c r="I625">
        <v>0</v>
      </c>
      <c r="J625">
        <v>0</v>
      </c>
      <c r="K625">
        <v>0</v>
      </c>
      <c r="L625" t="s">
        <v>24</v>
      </c>
      <c r="M625" t="s">
        <v>24</v>
      </c>
      <c r="N625" t="s">
        <v>24</v>
      </c>
      <c r="O625" t="s">
        <v>24</v>
      </c>
      <c r="P625" t="s">
        <v>24</v>
      </c>
      <c r="Q625" t="s">
        <v>24</v>
      </c>
      <c r="R625" t="s">
        <v>399</v>
      </c>
      <c r="S625">
        <v>0</v>
      </c>
      <c r="T625" t="s">
        <v>130</v>
      </c>
      <c r="U625" t="s">
        <v>130</v>
      </c>
      <c r="V625" t="s">
        <v>130</v>
      </c>
      <c r="W625" t="s">
        <v>24</v>
      </c>
      <c r="X625" t="s">
        <v>24</v>
      </c>
      <c r="Y625" t="s">
        <v>24</v>
      </c>
      <c r="Z625">
        <v>2</v>
      </c>
      <c r="AA625" t="s">
        <v>24</v>
      </c>
      <c r="AB625" t="s">
        <v>24</v>
      </c>
      <c r="AC625" t="s">
        <v>24</v>
      </c>
      <c r="AD625" t="s">
        <v>24</v>
      </c>
      <c r="AE625" t="s">
        <v>24</v>
      </c>
      <c r="AF625">
        <v>0</v>
      </c>
      <c r="AG625">
        <v>78</v>
      </c>
      <c r="AH625" t="s">
        <v>24</v>
      </c>
      <c r="AI625">
        <v>0</v>
      </c>
      <c r="AJ625" t="s">
        <v>24</v>
      </c>
      <c r="AK625" t="s">
        <v>24</v>
      </c>
      <c r="AL625" t="s">
        <v>24</v>
      </c>
      <c r="AM625" t="s">
        <v>24</v>
      </c>
      <c r="AN625" t="s">
        <v>24</v>
      </c>
      <c r="AO625" t="s">
        <v>24</v>
      </c>
      <c r="AP625" t="s">
        <v>24</v>
      </c>
      <c r="AQ625" t="s">
        <v>24</v>
      </c>
      <c r="AR625" t="s">
        <v>24</v>
      </c>
      <c r="AS625" t="s">
        <v>24</v>
      </c>
      <c r="AT625" t="s">
        <v>24</v>
      </c>
    </row>
    <row r="626" spans="1:46" x14ac:dyDescent="0.15">
      <c r="A626">
        <v>82</v>
      </c>
      <c r="B626">
        <v>1</v>
      </c>
      <c r="C626">
        <v>1</v>
      </c>
      <c r="D626">
        <v>0</v>
      </c>
      <c r="E626" t="s">
        <v>24</v>
      </c>
      <c r="F626" t="s">
        <v>24</v>
      </c>
      <c r="G626">
        <v>3012</v>
      </c>
      <c r="H626">
        <v>0</v>
      </c>
      <c r="I626">
        <v>0</v>
      </c>
      <c r="J626">
        <v>0</v>
      </c>
      <c r="K626">
        <v>0</v>
      </c>
      <c r="L626" t="s">
        <v>24</v>
      </c>
      <c r="M626" t="s">
        <v>24</v>
      </c>
      <c r="N626" t="s">
        <v>24</v>
      </c>
      <c r="O626" t="s">
        <v>24</v>
      </c>
      <c r="P626" t="s">
        <v>24</v>
      </c>
      <c r="Q626" t="s">
        <v>24</v>
      </c>
      <c r="R626" t="s">
        <v>453</v>
      </c>
      <c r="S626">
        <v>0</v>
      </c>
      <c r="T626" t="s">
        <v>130</v>
      </c>
      <c r="U626" t="s">
        <v>130</v>
      </c>
      <c r="V626" t="s">
        <v>130</v>
      </c>
      <c r="W626" t="s">
        <v>24</v>
      </c>
      <c r="X626" t="s">
        <v>24</v>
      </c>
      <c r="Y626" t="s">
        <v>24</v>
      </c>
      <c r="Z626">
        <v>3</v>
      </c>
      <c r="AA626" t="s">
        <v>24</v>
      </c>
      <c r="AB626" t="s">
        <v>24</v>
      </c>
      <c r="AC626" t="s">
        <v>24</v>
      </c>
      <c r="AD626" t="s">
        <v>24</v>
      </c>
      <c r="AE626" t="s">
        <v>24</v>
      </c>
      <c r="AF626">
        <v>0</v>
      </c>
      <c r="AG626">
        <v>79</v>
      </c>
      <c r="AH626" t="s">
        <v>24</v>
      </c>
      <c r="AI626">
        <v>0</v>
      </c>
      <c r="AJ626" t="s">
        <v>24</v>
      </c>
      <c r="AK626" t="s">
        <v>24</v>
      </c>
      <c r="AL626" t="s">
        <v>24</v>
      </c>
      <c r="AM626" t="s">
        <v>24</v>
      </c>
      <c r="AN626" t="s">
        <v>24</v>
      </c>
      <c r="AO626" t="s">
        <v>24</v>
      </c>
      <c r="AP626" t="s">
        <v>24</v>
      </c>
      <c r="AQ626" t="s">
        <v>24</v>
      </c>
      <c r="AR626" t="s">
        <v>24</v>
      </c>
      <c r="AS626" t="s">
        <v>24</v>
      </c>
      <c r="AT626" t="s">
        <v>24</v>
      </c>
    </row>
    <row r="627" spans="1:46" x14ac:dyDescent="0.15">
      <c r="A627">
        <v>82</v>
      </c>
      <c r="B627">
        <v>1</v>
      </c>
      <c r="C627">
        <v>2</v>
      </c>
      <c r="D627">
        <v>0</v>
      </c>
      <c r="E627" t="s">
        <v>24</v>
      </c>
      <c r="F627" t="s">
        <v>24</v>
      </c>
      <c r="G627">
        <v>3002</v>
      </c>
      <c r="H627">
        <v>0</v>
      </c>
      <c r="I627">
        <v>0</v>
      </c>
      <c r="J627">
        <v>0</v>
      </c>
      <c r="K627">
        <v>0</v>
      </c>
      <c r="L627" t="s">
        <v>24</v>
      </c>
      <c r="M627" t="s">
        <v>24</v>
      </c>
      <c r="N627" t="s">
        <v>24</v>
      </c>
      <c r="O627" t="s">
        <v>24</v>
      </c>
      <c r="P627" t="s">
        <v>24</v>
      </c>
      <c r="Q627" t="s">
        <v>24</v>
      </c>
      <c r="R627" t="s">
        <v>434</v>
      </c>
      <c r="S627">
        <v>0</v>
      </c>
      <c r="T627" t="s">
        <v>130</v>
      </c>
      <c r="U627" t="s">
        <v>130</v>
      </c>
      <c r="V627" t="s">
        <v>130</v>
      </c>
      <c r="W627" t="s">
        <v>24</v>
      </c>
      <c r="X627" t="s">
        <v>24</v>
      </c>
      <c r="Y627" t="s">
        <v>24</v>
      </c>
      <c r="Z627">
        <v>3</v>
      </c>
      <c r="AA627" t="s">
        <v>24</v>
      </c>
      <c r="AB627" t="s">
        <v>24</v>
      </c>
      <c r="AC627" t="s">
        <v>24</v>
      </c>
      <c r="AD627" t="s">
        <v>24</v>
      </c>
      <c r="AE627" t="s">
        <v>24</v>
      </c>
      <c r="AF627">
        <v>0</v>
      </c>
      <c r="AG627">
        <v>79</v>
      </c>
      <c r="AH627" t="s">
        <v>24</v>
      </c>
      <c r="AI627">
        <v>0</v>
      </c>
      <c r="AJ627" t="s">
        <v>24</v>
      </c>
      <c r="AK627" t="s">
        <v>24</v>
      </c>
      <c r="AL627" t="s">
        <v>24</v>
      </c>
      <c r="AM627" t="s">
        <v>24</v>
      </c>
      <c r="AN627" t="s">
        <v>24</v>
      </c>
      <c r="AO627" t="s">
        <v>24</v>
      </c>
      <c r="AP627" t="s">
        <v>24</v>
      </c>
      <c r="AQ627" t="s">
        <v>24</v>
      </c>
      <c r="AR627" t="s">
        <v>24</v>
      </c>
      <c r="AS627" t="s">
        <v>24</v>
      </c>
      <c r="AT627" t="s">
        <v>24</v>
      </c>
    </row>
    <row r="628" spans="1:46" x14ac:dyDescent="0.15">
      <c r="A628">
        <v>82</v>
      </c>
      <c r="B628">
        <v>1</v>
      </c>
      <c r="C628">
        <v>3</v>
      </c>
      <c r="D628">
        <v>0</v>
      </c>
      <c r="E628" t="s">
        <v>24</v>
      </c>
      <c r="F628" t="s">
        <v>24</v>
      </c>
      <c r="G628">
        <v>2011</v>
      </c>
      <c r="H628">
        <v>0</v>
      </c>
      <c r="I628">
        <v>0</v>
      </c>
      <c r="J628">
        <v>0</v>
      </c>
      <c r="K628">
        <v>0</v>
      </c>
      <c r="L628" t="s">
        <v>24</v>
      </c>
      <c r="M628" t="s">
        <v>24</v>
      </c>
      <c r="N628" t="s">
        <v>24</v>
      </c>
      <c r="O628" t="s">
        <v>24</v>
      </c>
      <c r="P628" t="s">
        <v>24</v>
      </c>
      <c r="Q628" t="s">
        <v>24</v>
      </c>
      <c r="R628" t="s">
        <v>419</v>
      </c>
      <c r="S628">
        <v>0</v>
      </c>
      <c r="T628" t="s">
        <v>130</v>
      </c>
      <c r="U628" t="s">
        <v>130</v>
      </c>
      <c r="V628" t="s">
        <v>130</v>
      </c>
      <c r="W628" t="s">
        <v>24</v>
      </c>
      <c r="X628" t="s">
        <v>24</v>
      </c>
      <c r="Y628" t="s">
        <v>24</v>
      </c>
      <c r="Z628">
        <v>3</v>
      </c>
      <c r="AA628" t="s">
        <v>24</v>
      </c>
      <c r="AB628" t="s">
        <v>24</v>
      </c>
      <c r="AC628" t="s">
        <v>24</v>
      </c>
      <c r="AD628" t="s">
        <v>24</v>
      </c>
      <c r="AE628" t="s">
        <v>24</v>
      </c>
      <c r="AF628">
        <v>0</v>
      </c>
      <c r="AG628">
        <v>79</v>
      </c>
      <c r="AH628" t="s">
        <v>24</v>
      </c>
      <c r="AI628">
        <v>0</v>
      </c>
      <c r="AJ628" t="s">
        <v>24</v>
      </c>
      <c r="AK628" t="s">
        <v>24</v>
      </c>
      <c r="AL628" t="s">
        <v>24</v>
      </c>
      <c r="AM628" t="s">
        <v>24</v>
      </c>
      <c r="AN628" t="s">
        <v>24</v>
      </c>
      <c r="AO628" t="s">
        <v>24</v>
      </c>
      <c r="AP628" t="s">
        <v>24</v>
      </c>
      <c r="AQ628" t="s">
        <v>24</v>
      </c>
      <c r="AR628" t="s">
        <v>24</v>
      </c>
      <c r="AS628" t="s">
        <v>24</v>
      </c>
      <c r="AT628" t="s">
        <v>24</v>
      </c>
    </row>
    <row r="629" spans="1:46" x14ac:dyDescent="0.15">
      <c r="A629">
        <v>82</v>
      </c>
      <c r="B629">
        <v>1</v>
      </c>
      <c r="C629">
        <v>4</v>
      </c>
      <c r="D629">
        <v>0</v>
      </c>
      <c r="E629" t="s">
        <v>24</v>
      </c>
      <c r="F629" t="s">
        <v>24</v>
      </c>
      <c r="G629">
        <v>3507</v>
      </c>
      <c r="H629">
        <v>0</v>
      </c>
      <c r="I629">
        <v>0</v>
      </c>
      <c r="J629">
        <v>0</v>
      </c>
      <c r="K629">
        <v>0</v>
      </c>
      <c r="L629" t="s">
        <v>24</v>
      </c>
      <c r="M629" t="s">
        <v>24</v>
      </c>
      <c r="N629" t="s">
        <v>24</v>
      </c>
      <c r="O629" t="s">
        <v>24</v>
      </c>
      <c r="P629" t="s">
        <v>24</v>
      </c>
      <c r="Q629" t="s">
        <v>24</v>
      </c>
      <c r="R629" t="s">
        <v>481</v>
      </c>
      <c r="S629">
        <v>0</v>
      </c>
      <c r="T629" t="s">
        <v>130</v>
      </c>
      <c r="U629" t="s">
        <v>130</v>
      </c>
      <c r="V629" t="s">
        <v>130</v>
      </c>
      <c r="W629" t="s">
        <v>24</v>
      </c>
      <c r="X629" t="s">
        <v>24</v>
      </c>
      <c r="Y629" t="s">
        <v>24</v>
      </c>
      <c r="Z629">
        <v>3</v>
      </c>
      <c r="AA629" t="s">
        <v>24</v>
      </c>
      <c r="AB629" t="s">
        <v>24</v>
      </c>
      <c r="AC629" t="s">
        <v>24</v>
      </c>
      <c r="AD629" t="s">
        <v>24</v>
      </c>
      <c r="AE629" t="s">
        <v>24</v>
      </c>
      <c r="AF629">
        <v>0</v>
      </c>
      <c r="AG629">
        <v>79</v>
      </c>
      <c r="AH629" t="s">
        <v>24</v>
      </c>
      <c r="AI629">
        <v>0</v>
      </c>
      <c r="AJ629" t="s">
        <v>24</v>
      </c>
      <c r="AK629" t="s">
        <v>24</v>
      </c>
      <c r="AL629" t="s">
        <v>24</v>
      </c>
      <c r="AM629" t="s">
        <v>24</v>
      </c>
      <c r="AN629" t="s">
        <v>24</v>
      </c>
      <c r="AO629" t="s">
        <v>24</v>
      </c>
      <c r="AP629" t="s">
        <v>24</v>
      </c>
      <c r="AQ629" t="s">
        <v>24</v>
      </c>
      <c r="AR629" t="s">
        <v>24</v>
      </c>
      <c r="AS629" t="s">
        <v>24</v>
      </c>
      <c r="AT629" t="s">
        <v>24</v>
      </c>
    </row>
    <row r="630" spans="1:46" x14ac:dyDescent="0.15">
      <c r="A630">
        <v>82</v>
      </c>
      <c r="B630">
        <v>1</v>
      </c>
      <c r="C630">
        <v>5</v>
      </c>
      <c r="D630">
        <v>0</v>
      </c>
      <c r="E630" t="s">
        <v>24</v>
      </c>
      <c r="F630" t="s">
        <v>24</v>
      </c>
      <c r="G630">
        <v>3017</v>
      </c>
      <c r="H630">
        <v>0</v>
      </c>
      <c r="I630">
        <v>0</v>
      </c>
      <c r="J630">
        <v>0</v>
      </c>
      <c r="K630">
        <v>0</v>
      </c>
      <c r="L630" t="s">
        <v>24</v>
      </c>
      <c r="M630" t="s">
        <v>24</v>
      </c>
      <c r="N630" t="s">
        <v>24</v>
      </c>
      <c r="O630" t="s">
        <v>24</v>
      </c>
      <c r="P630" t="s">
        <v>24</v>
      </c>
      <c r="Q630" t="s">
        <v>24</v>
      </c>
      <c r="R630" t="s">
        <v>462</v>
      </c>
      <c r="S630">
        <v>0</v>
      </c>
      <c r="T630" t="s">
        <v>130</v>
      </c>
      <c r="U630" t="s">
        <v>130</v>
      </c>
      <c r="V630" t="s">
        <v>130</v>
      </c>
      <c r="W630" t="s">
        <v>24</v>
      </c>
      <c r="X630" t="s">
        <v>24</v>
      </c>
      <c r="Y630" t="s">
        <v>24</v>
      </c>
      <c r="Z630">
        <v>3</v>
      </c>
      <c r="AA630" t="s">
        <v>24</v>
      </c>
      <c r="AB630" t="s">
        <v>24</v>
      </c>
      <c r="AC630" t="s">
        <v>24</v>
      </c>
      <c r="AD630" t="s">
        <v>24</v>
      </c>
      <c r="AE630" t="s">
        <v>24</v>
      </c>
      <c r="AF630">
        <v>0</v>
      </c>
      <c r="AG630">
        <v>79</v>
      </c>
      <c r="AH630" t="s">
        <v>24</v>
      </c>
      <c r="AI630">
        <v>0</v>
      </c>
      <c r="AJ630" t="s">
        <v>24</v>
      </c>
      <c r="AK630" t="s">
        <v>24</v>
      </c>
      <c r="AL630" t="s">
        <v>24</v>
      </c>
      <c r="AM630" t="s">
        <v>24</v>
      </c>
      <c r="AN630" t="s">
        <v>24</v>
      </c>
      <c r="AO630" t="s">
        <v>24</v>
      </c>
      <c r="AP630" t="s">
        <v>24</v>
      </c>
      <c r="AQ630" t="s">
        <v>24</v>
      </c>
      <c r="AR630" t="s">
        <v>24</v>
      </c>
      <c r="AS630" t="s">
        <v>24</v>
      </c>
      <c r="AT630" t="s">
        <v>24</v>
      </c>
    </row>
    <row r="631" spans="1:46" x14ac:dyDescent="0.15">
      <c r="A631">
        <v>82</v>
      </c>
      <c r="B631">
        <v>1</v>
      </c>
      <c r="C631">
        <v>6</v>
      </c>
      <c r="D631">
        <v>0</v>
      </c>
      <c r="E631" t="s">
        <v>24</v>
      </c>
      <c r="F631" t="s">
        <v>24</v>
      </c>
      <c r="G631">
        <v>3011</v>
      </c>
      <c r="H631">
        <v>0</v>
      </c>
      <c r="I631">
        <v>0</v>
      </c>
      <c r="J631">
        <v>0</v>
      </c>
      <c r="K631">
        <v>0</v>
      </c>
      <c r="L631" t="s">
        <v>24</v>
      </c>
      <c r="M631" t="s">
        <v>24</v>
      </c>
      <c r="N631" t="s">
        <v>24</v>
      </c>
      <c r="O631" t="s">
        <v>24</v>
      </c>
      <c r="P631" t="s">
        <v>24</v>
      </c>
      <c r="Q631" t="s">
        <v>24</v>
      </c>
      <c r="R631" t="s">
        <v>450</v>
      </c>
      <c r="S631">
        <v>0</v>
      </c>
      <c r="T631" t="s">
        <v>130</v>
      </c>
      <c r="U631" t="s">
        <v>130</v>
      </c>
      <c r="V631" t="s">
        <v>130</v>
      </c>
      <c r="W631" t="s">
        <v>24</v>
      </c>
      <c r="X631" t="s">
        <v>24</v>
      </c>
      <c r="Y631" t="s">
        <v>24</v>
      </c>
      <c r="Z631">
        <v>3</v>
      </c>
      <c r="AA631" t="s">
        <v>24</v>
      </c>
      <c r="AB631" t="s">
        <v>24</v>
      </c>
      <c r="AC631" t="s">
        <v>24</v>
      </c>
      <c r="AD631" t="s">
        <v>24</v>
      </c>
      <c r="AE631" t="s">
        <v>24</v>
      </c>
      <c r="AF631">
        <v>0</v>
      </c>
      <c r="AG631">
        <v>79</v>
      </c>
      <c r="AH631" t="s">
        <v>24</v>
      </c>
      <c r="AI631">
        <v>0</v>
      </c>
      <c r="AJ631" t="s">
        <v>24</v>
      </c>
      <c r="AK631" t="s">
        <v>24</v>
      </c>
      <c r="AL631" t="s">
        <v>24</v>
      </c>
      <c r="AM631" t="s">
        <v>24</v>
      </c>
      <c r="AN631" t="s">
        <v>24</v>
      </c>
      <c r="AO631" t="s">
        <v>24</v>
      </c>
      <c r="AP631" t="s">
        <v>24</v>
      </c>
      <c r="AQ631" t="s">
        <v>24</v>
      </c>
      <c r="AR631" t="s">
        <v>24</v>
      </c>
      <c r="AS631" t="s">
        <v>24</v>
      </c>
      <c r="AT631" t="s">
        <v>24</v>
      </c>
    </row>
    <row r="632" spans="1:46" x14ac:dyDescent="0.15">
      <c r="A632">
        <v>82</v>
      </c>
      <c r="B632">
        <v>1</v>
      </c>
      <c r="C632">
        <v>7</v>
      </c>
      <c r="D632">
        <v>0</v>
      </c>
      <c r="E632" t="s">
        <v>24</v>
      </c>
      <c r="F632" t="s">
        <v>24</v>
      </c>
      <c r="G632">
        <v>3005</v>
      </c>
      <c r="H632">
        <v>0</v>
      </c>
      <c r="I632">
        <v>0</v>
      </c>
      <c r="J632">
        <v>0</v>
      </c>
      <c r="K632">
        <v>0</v>
      </c>
      <c r="L632" t="s">
        <v>24</v>
      </c>
      <c r="M632" t="s">
        <v>24</v>
      </c>
      <c r="N632" t="s">
        <v>24</v>
      </c>
      <c r="O632" t="s">
        <v>24</v>
      </c>
      <c r="P632" t="s">
        <v>24</v>
      </c>
      <c r="Q632" t="s">
        <v>24</v>
      </c>
      <c r="R632" t="s">
        <v>439</v>
      </c>
      <c r="S632">
        <v>0</v>
      </c>
      <c r="T632" t="s">
        <v>130</v>
      </c>
      <c r="U632" t="s">
        <v>130</v>
      </c>
      <c r="V632" t="s">
        <v>130</v>
      </c>
      <c r="W632" t="s">
        <v>24</v>
      </c>
      <c r="X632" t="s">
        <v>24</v>
      </c>
      <c r="Y632" t="s">
        <v>24</v>
      </c>
      <c r="Z632">
        <v>3</v>
      </c>
      <c r="AA632" t="s">
        <v>24</v>
      </c>
      <c r="AB632" t="s">
        <v>24</v>
      </c>
      <c r="AC632" t="s">
        <v>24</v>
      </c>
      <c r="AD632" t="s">
        <v>24</v>
      </c>
      <c r="AE632" t="s">
        <v>24</v>
      </c>
      <c r="AF632">
        <v>0</v>
      </c>
      <c r="AG632">
        <v>79</v>
      </c>
      <c r="AH632" t="s">
        <v>24</v>
      </c>
      <c r="AI632">
        <v>0</v>
      </c>
      <c r="AJ632" t="s">
        <v>24</v>
      </c>
      <c r="AK632" t="s">
        <v>24</v>
      </c>
      <c r="AL632" t="s">
        <v>24</v>
      </c>
      <c r="AM632" t="s">
        <v>24</v>
      </c>
      <c r="AN632" t="s">
        <v>24</v>
      </c>
      <c r="AO632" t="s">
        <v>24</v>
      </c>
      <c r="AP632" t="s">
        <v>24</v>
      </c>
      <c r="AQ632" t="s">
        <v>24</v>
      </c>
      <c r="AR632" t="s">
        <v>24</v>
      </c>
      <c r="AS632" t="s">
        <v>24</v>
      </c>
      <c r="AT632" t="s">
        <v>24</v>
      </c>
    </row>
    <row r="633" spans="1:46" x14ac:dyDescent="0.15">
      <c r="A633">
        <v>82</v>
      </c>
      <c r="B633">
        <v>1</v>
      </c>
      <c r="C633">
        <v>8</v>
      </c>
      <c r="D633">
        <v>0</v>
      </c>
      <c r="E633" t="s">
        <v>24</v>
      </c>
      <c r="F633" t="s">
        <v>24</v>
      </c>
      <c r="G633">
        <v>2007</v>
      </c>
      <c r="H633">
        <v>0</v>
      </c>
      <c r="I633">
        <v>0</v>
      </c>
      <c r="J633">
        <v>0</v>
      </c>
      <c r="K633">
        <v>0</v>
      </c>
      <c r="L633" t="s">
        <v>24</v>
      </c>
      <c r="M633" t="s">
        <v>24</v>
      </c>
      <c r="N633" t="s">
        <v>24</v>
      </c>
      <c r="O633" t="s">
        <v>24</v>
      </c>
      <c r="P633" t="s">
        <v>24</v>
      </c>
      <c r="Q633" t="s">
        <v>24</v>
      </c>
      <c r="R633" t="s">
        <v>411</v>
      </c>
      <c r="S633">
        <v>0</v>
      </c>
      <c r="T633" t="s">
        <v>130</v>
      </c>
      <c r="U633" t="s">
        <v>130</v>
      </c>
      <c r="V633" t="s">
        <v>130</v>
      </c>
      <c r="W633" t="s">
        <v>24</v>
      </c>
      <c r="X633" t="s">
        <v>24</v>
      </c>
      <c r="Y633" t="s">
        <v>24</v>
      </c>
      <c r="Z633">
        <v>3</v>
      </c>
      <c r="AA633" t="s">
        <v>24</v>
      </c>
      <c r="AB633" t="s">
        <v>24</v>
      </c>
      <c r="AC633" t="s">
        <v>24</v>
      </c>
      <c r="AD633" t="s">
        <v>24</v>
      </c>
      <c r="AE633" t="s">
        <v>24</v>
      </c>
      <c r="AF633">
        <v>0</v>
      </c>
      <c r="AG633">
        <v>79</v>
      </c>
      <c r="AH633" t="s">
        <v>24</v>
      </c>
      <c r="AI633">
        <v>0</v>
      </c>
      <c r="AJ633" t="s">
        <v>24</v>
      </c>
      <c r="AK633" t="s">
        <v>24</v>
      </c>
      <c r="AL633" t="s">
        <v>24</v>
      </c>
      <c r="AM633" t="s">
        <v>24</v>
      </c>
      <c r="AN633" t="s">
        <v>24</v>
      </c>
      <c r="AO633" t="s">
        <v>24</v>
      </c>
      <c r="AP633" t="s">
        <v>24</v>
      </c>
      <c r="AQ633" t="s">
        <v>24</v>
      </c>
      <c r="AR633" t="s">
        <v>24</v>
      </c>
      <c r="AS633" t="s">
        <v>24</v>
      </c>
      <c r="AT633" t="s">
        <v>24</v>
      </c>
    </row>
    <row r="634" spans="1:46" x14ac:dyDescent="0.15">
      <c r="A634">
        <v>83</v>
      </c>
      <c r="B634">
        <v>1</v>
      </c>
      <c r="C634">
        <v>1</v>
      </c>
      <c r="D634">
        <v>0</v>
      </c>
      <c r="E634" t="s">
        <v>24</v>
      </c>
      <c r="F634" t="s">
        <v>24</v>
      </c>
      <c r="G634">
        <v>0</v>
      </c>
      <c r="H634">
        <v>0</v>
      </c>
      <c r="I634">
        <v>0</v>
      </c>
      <c r="J634">
        <v>0</v>
      </c>
      <c r="K634">
        <v>0</v>
      </c>
      <c r="L634" t="s">
        <v>24</v>
      </c>
      <c r="M634" t="s">
        <v>24</v>
      </c>
      <c r="N634" t="s">
        <v>24</v>
      </c>
      <c r="O634" t="s">
        <v>24</v>
      </c>
      <c r="P634" t="s">
        <v>24</v>
      </c>
      <c r="Q634" t="s">
        <v>24</v>
      </c>
      <c r="R634" t="s">
        <v>24</v>
      </c>
      <c r="S634">
        <v>0</v>
      </c>
      <c r="T634" t="s">
        <v>130</v>
      </c>
      <c r="U634" t="s">
        <v>130</v>
      </c>
      <c r="V634" t="s">
        <v>130</v>
      </c>
      <c r="W634" t="s">
        <v>24</v>
      </c>
      <c r="X634" t="s">
        <v>24</v>
      </c>
      <c r="Y634" t="s">
        <v>24</v>
      </c>
      <c r="Z634">
        <v>0</v>
      </c>
      <c r="AA634" t="s">
        <v>24</v>
      </c>
      <c r="AB634" t="s">
        <v>24</v>
      </c>
      <c r="AC634" t="s">
        <v>24</v>
      </c>
      <c r="AD634" t="s">
        <v>24</v>
      </c>
      <c r="AE634" t="s">
        <v>24</v>
      </c>
      <c r="AF634">
        <v>0</v>
      </c>
      <c r="AG634">
        <v>80</v>
      </c>
      <c r="AH634" t="s">
        <v>24</v>
      </c>
      <c r="AI634">
        <v>0</v>
      </c>
      <c r="AJ634" t="s">
        <v>24</v>
      </c>
      <c r="AK634" t="s">
        <v>24</v>
      </c>
      <c r="AL634" t="s">
        <v>24</v>
      </c>
      <c r="AM634" t="s">
        <v>24</v>
      </c>
      <c r="AN634" t="s">
        <v>24</v>
      </c>
      <c r="AO634" t="s">
        <v>24</v>
      </c>
      <c r="AP634" t="s">
        <v>24</v>
      </c>
      <c r="AQ634" t="s">
        <v>24</v>
      </c>
      <c r="AR634" t="s">
        <v>24</v>
      </c>
      <c r="AS634" t="s">
        <v>24</v>
      </c>
      <c r="AT634" t="s">
        <v>24</v>
      </c>
    </row>
    <row r="635" spans="1:46" x14ac:dyDescent="0.15">
      <c r="A635">
        <v>83</v>
      </c>
      <c r="B635">
        <v>1</v>
      </c>
      <c r="C635">
        <v>2</v>
      </c>
      <c r="D635">
        <v>0</v>
      </c>
      <c r="E635" t="s">
        <v>2863</v>
      </c>
      <c r="F635" t="s">
        <v>24</v>
      </c>
      <c r="G635">
        <v>103</v>
      </c>
      <c r="H635">
        <v>0</v>
      </c>
      <c r="I635">
        <v>0</v>
      </c>
      <c r="J635">
        <v>0</v>
      </c>
      <c r="K635">
        <v>0</v>
      </c>
      <c r="L635" t="s">
        <v>2864</v>
      </c>
      <c r="M635" t="s">
        <v>489</v>
      </c>
      <c r="N635" t="s">
        <v>24</v>
      </c>
      <c r="O635" t="s">
        <v>24</v>
      </c>
      <c r="P635" t="s">
        <v>24</v>
      </c>
      <c r="Q635" t="s">
        <v>2325</v>
      </c>
      <c r="R635" t="s">
        <v>24</v>
      </c>
      <c r="S635">
        <v>0</v>
      </c>
      <c r="T635" t="s">
        <v>2865</v>
      </c>
      <c r="U635" t="s">
        <v>130</v>
      </c>
      <c r="V635" t="s">
        <v>130</v>
      </c>
      <c r="W635" t="s">
        <v>24</v>
      </c>
      <c r="X635" t="s">
        <v>24</v>
      </c>
      <c r="Y635" t="s">
        <v>24</v>
      </c>
      <c r="Z635">
        <v>2</v>
      </c>
      <c r="AA635" t="s">
        <v>24</v>
      </c>
      <c r="AB635" t="s">
        <v>24</v>
      </c>
      <c r="AC635" t="s">
        <v>24</v>
      </c>
      <c r="AD635" t="s">
        <v>24</v>
      </c>
      <c r="AE635" t="s">
        <v>24</v>
      </c>
      <c r="AF635">
        <v>0</v>
      </c>
      <c r="AG635">
        <v>80</v>
      </c>
      <c r="AH635" t="s">
        <v>177</v>
      </c>
      <c r="AI635">
        <v>0</v>
      </c>
      <c r="AJ635" t="s">
        <v>24</v>
      </c>
      <c r="AK635" t="s">
        <v>24</v>
      </c>
      <c r="AL635" t="s">
        <v>24</v>
      </c>
      <c r="AM635" t="s">
        <v>24</v>
      </c>
      <c r="AN635" t="s">
        <v>24</v>
      </c>
      <c r="AO635" t="s">
        <v>24</v>
      </c>
      <c r="AP635" t="s">
        <v>24</v>
      </c>
      <c r="AQ635" t="s">
        <v>24</v>
      </c>
      <c r="AR635" t="s">
        <v>24</v>
      </c>
      <c r="AS635" t="s">
        <v>24</v>
      </c>
      <c r="AT635" t="s">
        <v>24</v>
      </c>
    </row>
    <row r="636" spans="1:46" x14ac:dyDescent="0.15">
      <c r="A636">
        <v>83</v>
      </c>
      <c r="B636">
        <v>1</v>
      </c>
      <c r="C636">
        <v>3</v>
      </c>
      <c r="D636">
        <v>0</v>
      </c>
      <c r="E636" t="s">
        <v>2866</v>
      </c>
      <c r="F636" t="s">
        <v>24</v>
      </c>
      <c r="G636">
        <v>67</v>
      </c>
      <c r="H636">
        <v>0</v>
      </c>
      <c r="I636">
        <v>0</v>
      </c>
      <c r="J636">
        <v>0</v>
      </c>
      <c r="K636">
        <v>0</v>
      </c>
      <c r="L636" t="s">
        <v>2864</v>
      </c>
      <c r="M636" t="s">
        <v>489</v>
      </c>
      <c r="N636" t="s">
        <v>24</v>
      </c>
      <c r="O636" t="s">
        <v>24</v>
      </c>
      <c r="P636" t="s">
        <v>24</v>
      </c>
      <c r="Q636" t="s">
        <v>2331</v>
      </c>
      <c r="R636" t="s">
        <v>24</v>
      </c>
      <c r="S636">
        <v>0</v>
      </c>
      <c r="T636" t="s">
        <v>2867</v>
      </c>
      <c r="U636" t="s">
        <v>130</v>
      </c>
      <c r="V636" t="s">
        <v>130</v>
      </c>
      <c r="W636" t="s">
        <v>24</v>
      </c>
      <c r="X636" t="s">
        <v>24</v>
      </c>
      <c r="Y636" t="s">
        <v>24</v>
      </c>
      <c r="Z636">
        <v>2</v>
      </c>
      <c r="AA636" t="s">
        <v>24</v>
      </c>
      <c r="AB636" t="s">
        <v>24</v>
      </c>
      <c r="AC636" t="s">
        <v>24</v>
      </c>
      <c r="AD636" t="s">
        <v>24</v>
      </c>
      <c r="AE636" t="s">
        <v>24</v>
      </c>
      <c r="AF636">
        <v>0</v>
      </c>
      <c r="AG636">
        <v>80</v>
      </c>
      <c r="AH636" t="s">
        <v>2868</v>
      </c>
      <c r="AI636">
        <v>0</v>
      </c>
      <c r="AJ636" t="s">
        <v>24</v>
      </c>
      <c r="AK636" t="s">
        <v>24</v>
      </c>
      <c r="AL636" t="s">
        <v>24</v>
      </c>
      <c r="AM636" t="s">
        <v>24</v>
      </c>
      <c r="AN636" t="s">
        <v>24</v>
      </c>
      <c r="AO636" t="s">
        <v>24</v>
      </c>
      <c r="AP636" t="s">
        <v>24</v>
      </c>
      <c r="AQ636" t="s">
        <v>24</v>
      </c>
      <c r="AR636" t="s">
        <v>24</v>
      </c>
      <c r="AS636" t="s">
        <v>24</v>
      </c>
      <c r="AT636" t="s">
        <v>24</v>
      </c>
    </row>
    <row r="637" spans="1:46" x14ac:dyDescent="0.15">
      <c r="A637">
        <v>83</v>
      </c>
      <c r="B637">
        <v>1</v>
      </c>
      <c r="C637">
        <v>4</v>
      </c>
      <c r="D637">
        <v>0</v>
      </c>
      <c r="E637" t="s">
        <v>2869</v>
      </c>
      <c r="F637" t="s">
        <v>24</v>
      </c>
      <c r="G637">
        <v>1201</v>
      </c>
      <c r="H637">
        <v>0</v>
      </c>
      <c r="I637">
        <v>0</v>
      </c>
      <c r="J637">
        <v>0</v>
      </c>
      <c r="K637">
        <v>0</v>
      </c>
      <c r="L637" t="s">
        <v>2864</v>
      </c>
      <c r="M637" t="s">
        <v>489</v>
      </c>
      <c r="N637" t="s">
        <v>24</v>
      </c>
      <c r="O637" t="s">
        <v>24</v>
      </c>
      <c r="P637" t="s">
        <v>24</v>
      </c>
      <c r="Q637" t="s">
        <v>2326</v>
      </c>
      <c r="R637" t="s">
        <v>24</v>
      </c>
      <c r="S637">
        <v>0</v>
      </c>
      <c r="T637" t="s">
        <v>2870</v>
      </c>
      <c r="U637" t="s">
        <v>130</v>
      </c>
      <c r="V637" t="s">
        <v>130</v>
      </c>
      <c r="W637" t="s">
        <v>24</v>
      </c>
      <c r="X637" t="s">
        <v>24</v>
      </c>
      <c r="Y637" t="s">
        <v>24</v>
      </c>
      <c r="Z637">
        <v>2</v>
      </c>
      <c r="AA637" t="s">
        <v>24</v>
      </c>
      <c r="AB637" t="s">
        <v>24</v>
      </c>
      <c r="AC637" t="s">
        <v>24</v>
      </c>
      <c r="AD637" t="s">
        <v>24</v>
      </c>
      <c r="AE637" t="s">
        <v>24</v>
      </c>
      <c r="AF637">
        <v>0</v>
      </c>
      <c r="AG637">
        <v>80</v>
      </c>
      <c r="AH637" t="s">
        <v>2871</v>
      </c>
      <c r="AI637">
        <v>0</v>
      </c>
      <c r="AJ637" t="s">
        <v>24</v>
      </c>
      <c r="AK637" t="s">
        <v>24</v>
      </c>
      <c r="AL637" t="s">
        <v>24</v>
      </c>
      <c r="AM637" t="s">
        <v>24</v>
      </c>
      <c r="AN637" t="s">
        <v>24</v>
      </c>
      <c r="AO637" t="s">
        <v>24</v>
      </c>
      <c r="AP637" t="s">
        <v>24</v>
      </c>
      <c r="AQ637" t="s">
        <v>24</v>
      </c>
      <c r="AR637" t="s">
        <v>24</v>
      </c>
      <c r="AS637" t="s">
        <v>24</v>
      </c>
      <c r="AT637" t="s">
        <v>24</v>
      </c>
    </row>
    <row r="638" spans="1:46" x14ac:dyDescent="0.15">
      <c r="A638">
        <v>83</v>
      </c>
      <c r="B638">
        <v>1</v>
      </c>
      <c r="C638">
        <v>5</v>
      </c>
      <c r="D638">
        <v>0</v>
      </c>
      <c r="E638" t="s">
        <v>2872</v>
      </c>
      <c r="F638" t="s">
        <v>24</v>
      </c>
      <c r="G638">
        <v>68</v>
      </c>
      <c r="H638">
        <v>0</v>
      </c>
      <c r="I638">
        <v>0</v>
      </c>
      <c r="J638">
        <v>0</v>
      </c>
      <c r="K638">
        <v>0</v>
      </c>
      <c r="L638" t="s">
        <v>2864</v>
      </c>
      <c r="M638" t="s">
        <v>489</v>
      </c>
      <c r="N638" t="s">
        <v>24</v>
      </c>
      <c r="O638" t="s">
        <v>24</v>
      </c>
      <c r="P638" t="s">
        <v>24</v>
      </c>
      <c r="Q638" t="s">
        <v>2319</v>
      </c>
      <c r="R638" t="s">
        <v>24</v>
      </c>
      <c r="S638">
        <v>0</v>
      </c>
      <c r="T638" t="s">
        <v>2873</v>
      </c>
      <c r="U638" t="s">
        <v>130</v>
      </c>
      <c r="V638" t="s">
        <v>130</v>
      </c>
      <c r="W638" t="s">
        <v>24</v>
      </c>
      <c r="X638" t="s">
        <v>24</v>
      </c>
      <c r="Y638" t="s">
        <v>24</v>
      </c>
      <c r="Z638">
        <v>2</v>
      </c>
      <c r="AA638" t="s">
        <v>24</v>
      </c>
      <c r="AB638" t="s">
        <v>24</v>
      </c>
      <c r="AC638" t="s">
        <v>24</v>
      </c>
      <c r="AD638" t="s">
        <v>24</v>
      </c>
      <c r="AE638" t="s">
        <v>24</v>
      </c>
      <c r="AF638">
        <v>0</v>
      </c>
      <c r="AG638">
        <v>80</v>
      </c>
      <c r="AH638" t="s">
        <v>2871</v>
      </c>
      <c r="AI638">
        <v>0</v>
      </c>
      <c r="AJ638" t="s">
        <v>24</v>
      </c>
      <c r="AK638" t="s">
        <v>24</v>
      </c>
      <c r="AL638" t="s">
        <v>24</v>
      </c>
      <c r="AM638" t="s">
        <v>24</v>
      </c>
      <c r="AN638" t="s">
        <v>24</v>
      </c>
      <c r="AO638" t="s">
        <v>24</v>
      </c>
      <c r="AP638" t="s">
        <v>24</v>
      </c>
      <c r="AQ638" t="s">
        <v>24</v>
      </c>
      <c r="AR638" t="s">
        <v>24</v>
      </c>
      <c r="AS638" t="s">
        <v>24</v>
      </c>
      <c r="AT638" t="s">
        <v>24</v>
      </c>
    </row>
    <row r="639" spans="1:46" x14ac:dyDescent="0.15">
      <c r="A639">
        <v>83</v>
      </c>
      <c r="B639">
        <v>1</v>
      </c>
      <c r="C639">
        <v>6</v>
      </c>
      <c r="D639">
        <v>0</v>
      </c>
      <c r="E639" t="s">
        <v>2874</v>
      </c>
      <c r="F639" t="s">
        <v>24</v>
      </c>
      <c r="G639">
        <v>99</v>
      </c>
      <c r="H639">
        <v>0</v>
      </c>
      <c r="I639">
        <v>0</v>
      </c>
      <c r="J639">
        <v>0</v>
      </c>
      <c r="K639">
        <v>0</v>
      </c>
      <c r="L639" t="s">
        <v>2864</v>
      </c>
      <c r="M639" t="s">
        <v>489</v>
      </c>
      <c r="N639" t="s">
        <v>24</v>
      </c>
      <c r="O639" t="s">
        <v>24</v>
      </c>
      <c r="P639" t="s">
        <v>24</v>
      </c>
      <c r="Q639" t="s">
        <v>2324</v>
      </c>
      <c r="R639" t="s">
        <v>24</v>
      </c>
      <c r="S639">
        <v>0</v>
      </c>
      <c r="T639" t="s">
        <v>2875</v>
      </c>
      <c r="U639" t="s">
        <v>130</v>
      </c>
      <c r="V639" t="s">
        <v>130</v>
      </c>
      <c r="W639" t="s">
        <v>24</v>
      </c>
      <c r="X639" t="s">
        <v>24</v>
      </c>
      <c r="Y639" t="s">
        <v>24</v>
      </c>
      <c r="Z639">
        <v>2</v>
      </c>
      <c r="AA639" t="s">
        <v>24</v>
      </c>
      <c r="AB639" t="s">
        <v>24</v>
      </c>
      <c r="AC639" t="s">
        <v>24</v>
      </c>
      <c r="AD639" t="s">
        <v>24</v>
      </c>
      <c r="AE639" t="s">
        <v>24</v>
      </c>
      <c r="AF639">
        <v>0</v>
      </c>
      <c r="AG639">
        <v>80</v>
      </c>
      <c r="AH639" t="s">
        <v>2868</v>
      </c>
      <c r="AI639">
        <v>0</v>
      </c>
      <c r="AJ639" t="s">
        <v>24</v>
      </c>
      <c r="AK639" t="s">
        <v>24</v>
      </c>
      <c r="AL639" t="s">
        <v>24</v>
      </c>
      <c r="AM639" t="s">
        <v>24</v>
      </c>
      <c r="AN639" t="s">
        <v>24</v>
      </c>
      <c r="AO639" t="s">
        <v>24</v>
      </c>
      <c r="AP639" t="s">
        <v>24</v>
      </c>
      <c r="AQ639" t="s">
        <v>24</v>
      </c>
      <c r="AR639" t="s">
        <v>24</v>
      </c>
      <c r="AS639" t="s">
        <v>24</v>
      </c>
      <c r="AT639" t="s">
        <v>24</v>
      </c>
    </row>
    <row r="640" spans="1:46" x14ac:dyDescent="0.15">
      <c r="A640">
        <v>83</v>
      </c>
      <c r="B640">
        <v>1</v>
      </c>
      <c r="C640">
        <v>7</v>
      </c>
      <c r="D640">
        <v>0</v>
      </c>
      <c r="E640" t="s">
        <v>24</v>
      </c>
      <c r="F640" t="s">
        <v>24</v>
      </c>
      <c r="G640">
        <v>0</v>
      </c>
      <c r="H640">
        <v>0</v>
      </c>
      <c r="I640">
        <v>0</v>
      </c>
      <c r="J640">
        <v>0</v>
      </c>
      <c r="K640">
        <v>0</v>
      </c>
      <c r="L640" t="s">
        <v>24</v>
      </c>
      <c r="M640" t="s">
        <v>24</v>
      </c>
      <c r="N640" t="s">
        <v>24</v>
      </c>
      <c r="O640" t="s">
        <v>24</v>
      </c>
      <c r="P640" t="s">
        <v>24</v>
      </c>
      <c r="Q640" t="s">
        <v>24</v>
      </c>
      <c r="R640" t="s">
        <v>24</v>
      </c>
      <c r="S640">
        <v>0</v>
      </c>
      <c r="T640" t="s">
        <v>130</v>
      </c>
      <c r="U640" t="s">
        <v>130</v>
      </c>
      <c r="V640" t="s">
        <v>130</v>
      </c>
      <c r="W640" t="s">
        <v>24</v>
      </c>
      <c r="X640" t="s">
        <v>24</v>
      </c>
      <c r="Y640" t="s">
        <v>24</v>
      </c>
      <c r="Z640">
        <v>0</v>
      </c>
      <c r="AA640" t="s">
        <v>24</v>
      </c>
      <c r="AB640" t="s">
        <v>24</v>
      </c>
      <c r="AC640" t="s">
        <v>24</v>
      </c>
      <c r="AD640" t="s">
        <v>24</v>
      </c>
      <c r="AE640" t="s">
        <v>24</v>
      </c>
      <c r="AF640">
        <v>0</v>
      </c>
      <c r="AG640">
        <v>80</v>
      </c>
      <c r="AH640" t="s">
        <v>24</v>
      </c>
      <c r="AI640">
        <v>0</v>
      </c>
      <c r="AJ640" t="s">
        <v>24</v>
      </c>
      <c r="AK640" t="s">
        <v>24</v>
      </c>
      <c r="AL640" t="s">
        <v>24</v>
      </c>
      <c r="AM640" t="s">
        <v>24</v>
      </c>
      <c r="AN640" t="s">
        <v>24</v>
      </c>
      <c r="AO640" t="s">
        <v>24</v>
      </c>
      <c r="AP640" t="s">
        <v>24</v>
      </c>
      <c r="AQ640" t="s">
        <v>24</v>
      </c>
      <c r="AR640" t="s">
        <v>24</v>
      </c>
      <c r="AS640" t="s">
        <v>24</v>
      </c>
      <c r="AT640" t="s">
        <v>24</v>
      </c>
    </row>
    <row r="641" spans="1:46" x14ac:dyDescent="0.15">
      <c r="A641">
        <v>83</v>
      </c>
      <c r="B641">
        <v>1</v>
      </c>
      <c r="C641">
        <v>8</v>
      </c>
      <c r="D641">
        <v>0</v>
      </c>
      <c r="E641" t="s">
        <v>24</v>
      </c>
      <c r="F641" t="s">
        <v>24</v>
      </c>
      <c r="G641">
        <v>0</v>
      </c>
      <c r="H641">
        <v>0</v>
      </c>
      <c r="I641">
        <v>0</v>
      </c>
      <c r="J641">
        <v>0</v>
      </c>
      <c r="K641">
        <v>0</v>
      </c>
      <c r="L641" t="s">
        <v>24</v>
      </c>
      <c r="M641" t="s">
        <v>24</v>
      </c>
      <c r="N641" t="s">
        <v>24</v>
      </c>
      <c r="O641" t="s">
        <v>24</v>
      </c>
      <c r="P641" t="s">
        <v>24</v>
      </c>
      <c r="Q641" t="s">
        <v>24</v>
      </c>
      <c r="R641" t="s">
        <v>24</v>
      </c>
      <c r="S641">
        <v>0</v>
      </c>
      <c r="T641" t="s">
        <v>130</v>
      </c>
      <c r="U641" t="s">
        <v>130</v>
      </c>
      <c r="V641" t="s">
        <v>130</v>
      </c>
      <c r="W641" t="s">
        <v>24</v>
      </c>
      <c r="X641" t="s">
        <v>24</v>
      </c>
      <c r="Y641" t="s">
        <v>24</v>
      </c>
      <c r="Z641">
        <v>0</v>
      </c>
      <c r="AA641" t="s">
        <v>24</v>
      </c>
      <c r="AB641" t="s">
        <v>24</v>
      </c>
      <c r="AC641" t="s">
        <v>24</v>
      </c>
      <c r="AD641" t="s">
        <v>24</v>
      </c>
      <c r="AE641" t="s">
        <v>24</v>
      </c>
      <c r="AF641">
        <v>0</v>
      </c>
      <c r="AG641">
        <v>80</v>
      </c>
      <c r="AH641" t="s">
        <v>24</v>
      </c>
      <c r="AI641">
        <v>0</v>
      </c>
      <c r="AJ641" t="s">
        <v>24</v>
      </c>
      <c r="AK641" t="s">
        <v>24</v>
      </c>
      <c r="AL641" t="s">
        <v>24</v>
      </c>
      <c r="AM641" t="s">
        <v>24</v>
      </c>
      <c r="AN641" t="s">
        <v>24</v>
      </c>
      <c r="AO641" t="s">
        <v>24</v>
      </c>
      <c r="AP641" t="s">
        <v>24</v>
      </c>
      <c r="AQ641" t="s">
        <v>24</v>
      </c>
      <c r="AR641" t="s">
        <v>24</v>
      </c>
      <c r="AS641" t="s">
        <v>24</v>
      </c>
      <c r="AT641" t="s">
        <v>24</v>
      </c>
    </row>
    <row r="642" spans="1:46" x14ac:dyDescent="0.15">
      <c r="A642">
        <v>83</v>
      </c>
      <c r="B642">
        <v>2</v>
      </c>
      <c r="C642">
        <v>1</v>
      </c>
      <c r="D642">
        <v>0</v>
      </c>
      <c r="E642" t="s">
        <v>2876</v>
      </c>
      <c r="F642" t="s">
        <v>24</v>
      </c>
      <c r="G642">
        <v>1062</v>
      </c>
      <c r="H642">
        <v>0</v>
      </c>
      <c r="I642">
        <v>0</v>
      </c>
      <c r="J642">
        <v>0</v>
      </c>
      <c r="K642">
        <v>0</v>
      </c>
      <c r="L642" t="s">
        <v>2864</v>
      </c>
      <c r="M642" t="s">
        <v>489</v>
      </c>
      <c r="N642" t="s">
        <v>24</v>
      </c>
      <c r="O642" t="s">
        <v>24</v>
      </c>
      <c r="P642" t="s">
        <v>24</v>
      </c>
      <c r="Q642" t="s">
        <v>2330</v>
      </c>
      <c r="R642" t="s">
        <v>24</v>
      </c>
      <c r="S642">
        <v>0</v>
      </c>
      <c r="T642" t="s">
        <v>2877</v>
      </c>
      <c r="U642" t="s">
        <v>130</v>
      </c>
      <c r="V642" t="s">
        <v>130</v>
      </c>
      <c r="W642" t="s">
        <v>24</v>
      </c>
      <c r="X642" t="s">
        <v>24</v>
      </c>
      <c r="Y642" t="s">
        <v>24</v>
      </c>
      <c r="Z642">
        <v>2</v>
      </c>
      <c r="AA642" t="s">
        <v>24</v>
      </c>
      <c r="AB642" t="s">
        <v>24</v>
      </c>
      <c r="AC642" t="s">
        <v>24</v>
      </c>
      <c r="AD642" t="s">
        <v>24</v>
      </c>
      <c r="AE642" t="s">
        <v>24</v>
      </c>
      <c r="AF642">
        <v>0</v>
      </c>
      <c r="AG642">
        <v>80</v>
      </c>
      <c r="AH642" t="s">
        <v>2878</v>
      </c>
      <c r="AI642">
        <v>0</v>
      </c>
      <c r="AJ642" t="s">
        <v>24</v>
      </c>
      <c r="AK642" t="s">
        <v>24</v>
      </c>
      <c r="AL642" t="s">
        <v>24</v>
      </c>
      <c r="AM642" t="s">
        <v>24</v>
      </c>
      <c r="AN642" t="s">
        <v>24</v>
      </c>
      <c r="AO642" t="s">
        <v>24</v>
      </c>
      <c r="AP642" t="s">
        <v>24</v>
      </c>
      <c r="AQ642" t="s">
        <v>24</v>
      </c>
      <c r="AR642" t="s">
        <v>24</v>
      </c>
      <c r="AS642" t="s">
        <v>24</v>
      </c>
      <c r="AT642" t="s">
        <v>24</v>
      </c>
    </row>
    <row r="643" spans="1:46" x14ac:dyDescent="0.15">
      <c r="A643">
        <v>83</v>
      </c>
      <c r="B643">
        <v>2</v>
      </c>
      <c r="C643">
        <v>2</v>
      </c>
      <c r="D643">
        <v>0</v>
      </c>
      <c r="E643" t="s">
        <v>2879</v>
      </c>
      <c r="F643" t="s">
        <v>24</v>
      </c>
      <c r="G643">
        <v>1163</v>
      </c>
      <c r="H643">
        <v>0</v>
      </c>
      <c r="I643">
        <v>0</v>
      </c>
      <c r="J643">
        <v>0</v>
      </c>
      <c r="K643">
        <v>0</v>
      </c>
      <c r="L643" t="s">
        <v>2864</v>
      </c>
      <c r="M643" t="s">
        <v>489</v>
      </c>
      <c r="N643" t="s">
        <v>24</v>
      </c>
      <c r="O643" t="s">
        <v>24</v>
      </c>
      <c r="P643" t="s">
        <v>24</v>
      </c>
      <c r="Q643" t="s">
        <v>2327</v>
      </c>
      <c r="R643" t="s">
        <v>24</v>
      </c>
      <c r="S643">
        <v>0</v>
      </c>
      <c r="T643" t="s">
        <v>2880</v>
      </c>
      <c r="U643" t="s">
        <v>130</v>
      </c>
      <c r="V643" t="s">
        <v>130</v>
      </c>
      <c r="W643" t="s">
        <v>24</v>
      </c>
      <c r="X643" t="s">
        <v>24</v>
      </c>
      <c r="Y643" t="s">
        <v>24</v>
      </c>
      <c r="Z643">
        <v>2</v>
      </c>
      <c r="AA643" t="s">
        <v>24</v>
      </c>
      <c r="AB643" t="s">
        <v>24</v>
      </c>
      <c r="AC643" t="s">
        <v>24</v>
      </c>
      <c r="AD643" t="s">
        <v>24</v>
      </c>
      <c r="AE643" t="s">
        <v>24</v>
      </c>
      <c r="AF643">
        <v>0</v>
      </c>
      <c r="AG643">
        <v>80</v>
      </c>
      <c r="AH643" t="s">
        <v>2881</v>
      </c>
      <c r="AI643">
        <v>0</v>
      </c>
      <c r="AJ643" t="s">
        <v>24</v>
      </c>
      <c r="AK643" t="s">
        <v>24</v>
      </c>
      <c r="AL643" t="s">
        <v>24</v>
      </c>
      <c r="AM643" t="s">
        <v>24</v>
      </c>
      <c r="AN643" t="s">
        <v>24</v>
      </c>
      <c r="AO643" t="s">
        <v>24</v>
      </c>
      <c r="AP643" t="s">
        <v>24</v>
      </c>
      <c r="AQ643" t="s">
        <v>24</v>
      </c>
      <c r="AR643" t="s">
        <v>24</v>
      </c>
      <c r="AS643" t="s">
        <v>24</v>
      </c>
      <c r="AT643" t="s">
        <v>24</v>
      </c>
    </row>
    <row r="644" spans="1:46" x14ac:dyDescent="0.15">
      <c r="A644">
        <v>83</v>
      </c>
      <c r="B644">
        <v>2</v>
      </c>
      <c r="C644">
        <v>3</v>
      </c>
      <c r="D644">
        <v>0</v>
      </c>
      <c r="E644" t="s">
        <v>2882</v>
      </c>
      <c r="F644" t="s">
        <v>24</v>
      </c>
      <c r="G644">
        <v>118</v>
      </c>
      <c r="H644">
        <v>0</v>
      </c>
      <c r="I644">
        <v>0</v>
      </c>
      <c r="J644">
        <v>0</v>
      </c>
      <c r="K644">
        <v>0</v>
      </c>
      <c r="L644" t="s">
        <v>2864</v>
      </c>
      <c r="M644" t="s">
        <v>489</v>
      </c>
      <c r="N644" t="s">
        <v>24</v>
      </c>
      <c r="O644" t="s">
        <v>24</v>
      </c>
      <c r="P644" t="s">
        <v>24</v>
      </c>
      <c r="Q644" t="s">
        <v>2329</v>
      </c>
      <c r="R644" t="s">
        <v>24</v>
      </c>
      <c r="S644">
        <v>0</v>
      </c>
      <c r="T644" t="s">
        <v>2883</v>
      </c>
      <c r="U644" t="s">
        <v>130</v>
      </c>
      <c r="V644" t="s">
        <v>130</v>
      </c>
      <c r="W644" t="s">
        <v>24</v>
      </c>
      <c r="X644" t="s">
        <v>24</v>
      </c>
      <c r="Y644" t="s">
        <v>24</v>
      </c>
      <c r="Z644">
        <v>2</v>
      </c>
      <c r="AA644" t="s">
        <v>24</v>
      </c>
      <c r="AB644" t="s">
        <v>24</v>
      </c>
      <c r="AC644" t="s">
        <v>24</v>
      </c>
      <c r="AD644" t="s">
        <v>24</v>
      </c>
      <c r="AE644" t="s">
        <v>24</v>
      </c>
      <c r="AF644">
        <v>0</v>
      </c>
      <c r="AG644">
        <v>80</v>
      </c>
      <c r="AH644" t="s">
        <v>2884</v>
      </c>
      <c r="AI644">
        <v>0</v>
      </c>
      <c r="AJ644" t="s">
        <v>24</v>
      </c>
      <c r="AK644" t="s">
        <v>24</v>
      </c>
      <c r="AL644" t="s">
        <v>24</v>
      </c>
      <c r="AM644" t="s">
        <v>24</v>
      </c>
      <c r="AN644" t="s">
        <v>24</v>
      </c>
      <c r="AO644" t="s">
        <v>24</v>
      </c>
      <c r="AP644" t="s">
        <v>24</v>
      </c>
      <c r="AQ644" t="s">
        <v>24</v>
      </c>
      <c r="AR644" t="s">
        <v>24</v>
      </c>
      <c r="AS644" t="s">
        <v>24</v>
      </c>
      <c r="AT644" t="s">
        <v>24</v>
      </c>
    </row>
    <row r="645" spans="1:46" x14ac:dyDescent="0.15">
      <c r="A645">
        <v>83</v>
      </c>
      <c r="B645">
        <v>2</v>
      </c>
      <c r="C645">
        <v>4</v>
      </c>
      <c r="D645">
        <v>0</v>
      </c>
      <c r="E645" t="s">
        <v>2885</v>
      </c>
      <c r="F645" t="s">
        <v>24</v>
      </c>
      <c r="G645">
        <v>45</v>
      </c>
      <c r="H645">
        <v>0</v>
      </c>
      <c r="I645">
        <v>0</v>
      </c>
      <c r="J645">
        <v>0</v>
      </c>
      <c r="K645">
        <v>0</v>
      </c>
      <c r="L645" t="s">
        <v>2864</v>
      </c>
      <c r="M645" t="s">
        <v>489</v>
      </c>
      <c r="N645" t="s">
        <v>24</v>
      </c>
      <c r="O645" t="s">
        <v>24</v>
      </c>
      <c r="P645" t="s">
        <v>24</v>
      </c>
      <c r="Q645" t="s">
        <v>2328</v>
      </c>
      <c r="R645" t="s">
        <v>24</v>
      </c>
      <c r="S645">
        <v>0</v>
      </c>
      <c r="T645" t="s">
        <v>2886</v>
      </c>
      <c r="U645" t="s">
        <v>130</v>
      </c>
      <c r="V645" t="s">
        <v>130</v>
      </c>
      <c r="W645" t="s">
        <v>24</v>
      </c>
      <c r="X645" t="s">
        <v>24</v>
      </c>
      <c r="Y645" t="s">
        <v>24</v>
      </c>
      <c r="Z645">
        <v>2</v>
      </c>
      <c r="AA645" t="s">
        <v>24</v>
      </c>
      <c r="AB645" t="s">
        <v>24</v>
      </c>
      <c r="AC645" t="s">
        <v>24</v>
      </c>
      <c r="AD645" t="s">
        <v>24</v>
      </c>
      <c r="AE645" t="s">
        <v>24</v>
      </c>
      <c r="AF645">
        <v>0</v>
      </c>
      <c r="AG645">
        <v>80</v>
      </c>
      <c r="AH645" t="s">
        <v>2887</v>
      </c>
      <c r="AI645">
        <v>0</v>
      </c>
      <c r="AJ645" t="s">
        <v>24</v>
      </c>
      <c r="AK645" t="s">
        <v>24</v>
      </c>
      <c r="AL645" t="s">
        <v>24</v>
      </c>
      <c r="AM645" t="s">
        <v>24</v>
      </c>
      <c r="AN645" t="s">
        <v>24</v>
      </c>
      <c r="AO645" t="s">
        <v>24</v>
      </c>
      <c r="AP645" t="s">
        <v>24</v>
      </c>
      <c r="AQ645" t="s">
        <v>24</v>
      </c>
      <c r="AR645" t="s">
        <v>24</v>
      </c>
      <c r="AS645" t="s">
        <v>24</v>
      </c>
      <c r="AT645" t="s">
        <v>24</v>
      </c>
    </row>
    <row r="646" spans="1:46" x14ac:dyDescent="0.15">
      <c r="A646">
        <v>83</v>
      </c>
      <c r="B646">
        <v>2</v>
      </c>
      <c r="C646">
        <v>5</v>
      </c>
      <c r="D646">
        <v>0</v>
      </c>
      <c r="E646" t="s">
        <v>2888</v>
      </c>
      <c r="F646" t="s">
        <v>24</v>
      </c>
      <c r="G646">
        <v>44</v>
      </c>
      <c r="H646">
        <v>0</v>
      </c>
      <c r="I646">
        <v>0</v>
      </c>
      <c r="J646">
        <v>0</v>
      </c>
      <c r="K646">
        <v>0</v>
      </c>
      <c r="L646" t="s">
        <v>2864</v>
      </c>
      <c r="M646" t="s">
        <v>489</v>
      </c>
      <c r="N646" t="s">
        <v>24</v>
      </c>
      <c r="O646" t="s">
        <v>24</v>
      </c>
      <c r="P646" t="s">
        <v>24</v>
      </c>
      <c r="Q646" t="s">
        <v>2321</v>
      </c>
      <c r="R646" t="s">
        <v>24</v>
      </c>
      <c r="S646">
        <v>0</v>
      </c>
      <c r="T646" t="s">
        <v>2889</v>
      </c>
      <c r="U646" t="s">
        <v>130</v>
      </c>
      <c r="V646" t="s">
        <v>130</v>
      </c>
      <c r="W646" t="s">
        <v>24</v>
      </c>
      <c r="X646" t="s">
        <v>24</v>
      </c>
      <c r="Y646" t="s">
        <v>24</v>
      </c>
      <c r="Z646">
        <v>2</v>
      </c>
      <c r="AA646" t="s">
        <v>24</v>
      </c>
      <c r="AB646" t="s">
        <v>24</v>
      </c>
      <c r="AC646" t="s">
        <v>24</v>
      </c>
      <c r="AD646" t="s">
        <v>24</v>
      </c>
      <c r="AE646" t="s">
        <v>24</v>
      </c>
      <c r="AF646">
        <v>0</v>
      </c>
      <c r="AG646">
        <v>80</v>
      </c>
      <c r="AH646" t="s">
        <v>2871</v>
      </c>
      <c r="AI646">
        <v>0</v>
      </c>
      <c r="AJ646" t="s">
        <v>24</v>
      </c>
      <c r="AK646" t="s">
        <v>24</v>
      </c>
      <c r="AL646" t="s">
        <v>24</v>
      </c>
      <c r="AM646" t="s">
        <v>24</v>
      </c>
      <c r="AN646" t="s">
        <v>24</v>
      </c>
      <c r="AO646" t="s">
        <v>24</v>
      </c>
      <c r="AP646" t="s">
        <v>24</v>
      </c>
      <c r="AQ646" t="s">
        <v>24</v>
      </c>
      <c r="AR646" t="s">
        <v>24</v>
      </c>
      <c r="AS646" t="s">
        <v>24</v>
      </c>
      <c r="AT646" t="s">
        <v>24</v>
      </c>
    </row>
    <row r="647" spans="1:46" x14ac:dyDescent="0.15">
      <c r="A647">
        <v>83</v>
      </c>
      <c r="B647">
        <v>2</v>
      </c>
      <c r="C647">
        <v>6</v>
      </c>
      <c r="D647">
        <v>0</v>
      </c>
      <c r="E647" t="s">
        <v>2890</v>
      </c>
      <c r="F647" t="s">
        <v>24</v>
      </c>
      <c r="G647">
        <v>48</v>
      </c>
      <c r="H647">
        <v>0</v>
      </c>
      <c r="I647">
        <v>0</v>
      </c>
      <c r="J647">
        <v>0</v>
      </c>
      <c r="K647">
        <v>0</v>
      </c>
      <c r="L647" t="s">
        <v>2864</v>
      </c>
      <c r="M647" t="s">
        <v>489</v>
      </c>
      <c r="N647" t="s">
        <v>24</v>
      </c>
      <c r="O647" t="s">
        <v>24</v>
      </c>
      <c r="P647" t="s">
        <v>24</v>
      </c>
      <c r="Q647" t="s">
        <v>2322</v>
      </c>
      <c r="R647" t="s">
        <v>24</v>
      </c>
      <c r="S647">
        <v>0</v>
      </c>
      <c r="T647" t="s">
        <v>2891</v>
      </c>
      <c r="U647" t="s">
        <v>130</v>
      </c>
      <c r="V647" t="s">
        <v>130</v>
      </c>
      <c r="W647" t="s">
        <v>24</v>
      </c>
      <c r="X647" t="s">
        <v>24</v>
      </c>
      <c r="Y647" t="s">
        <v>24</v>
      </c>
      <c r="Z647">
        <v>2</v>
      </c>
      <c r="AA647" t="s">
        <v>24</v>
      </c>
      <c r="AB647" t="s">
        <v>24</v>
      </c>
      <c r="AC647" t="s">
        <v>24</v>
      </c>
      <c r="AD647" t="s">
        <v>24</v>
      </c>
      <c r="AE647" t="s">
        <v>24</v>
      </c>
      <c r="AF647">
        <v>0</v>
      </c>
      <c r="AG647">
        <v>80</v>
      </c>
      <c r="AH647" t="s">
        <v>2884</v>
      </c>
      <c r="AI647">
        <v>0</v>
      </c>
      <c r="AJ647" t="s">
        <v>24</v>
      </c>
      <c r="AK647" t="s">
        <v>24</v>
      </c>
      <c r="AL647" t="s">
        <v>24</v>
      </c>
      <c r="AM647" t="s">
        <v>24</v>
      </c>
      <c r="AN647" t="s">
        <v>24</v>
      </c>
      <c r="AO647" t="s">
        <v>24</v>
      </c>
      <c r="AP647" t="s">
        <v>24</v>
      </c>
      <c r="AQ647" t="s">
        <v>24</v>
      </c>
      <c r="AR647" t="s">
        <v>24</v>
      </c>
      <c r="AS647" t="s">
        <v>24</v>
      </c>
      <c r="AT647" t="s">
        <v>24</v>
      </c>
    </row>
    <row r="648" spans="1:46" x14ac:dyDescent="0.15">
      <c r="A648">
        <v>83</v>
      </c>
      <c r="B648">
        <v>2</v>
      </c>
      <c r="C648">
        <v>7</v>
      </c>
      <c r="D648">
        <v>0</v>
      </c>
      <c r="E648" t="s">
        <v>2892</v>
      </c>
      <c r="F648" t="s">
        <v>24</v>
      </c>
      <c r="G648">
        <v>109</v>
      </c>
      <c r="H648">
        <v>0</v>
      </c>
      <c r="I648">
        <v>0</v>
      </c>
      <c r="J648">
        <v>0</v>
      </c>
      <c r="K648">
        <v>0</v>
      </c>
      <c r="L648" t="s">
        <v>2864</v>
      </c>
      <c r="M648" t="s">
        <v>489</v>
      </c>
      <c r="N648" t="s">
        <v>24</v>
      </c>
      <c r="O648" t="s">
        <v>24</v>
      </c>
      <c r="P648" t="s">
        <v>24</v>
      </c>
      <c r="Q648" t="s">
        <v>2320</v>
      </c>
      <c r="R648" t="s">
        <v>24</v>
      </c>
      <c r="S648">
        <v>0</v>
      </c>
      <c r="T648" t="s">
        <v>2893</v>
      </c>
      <c r="U648" t="s">
        <v>130</v>
      </c>
      <c r="V648" t="s">
        <v>130</v>
      </c>
      <c r="W648" t="s">
        <v>24</v>
      </c>
      <c r="X648" t="s">
        <v>24</v>
      </c>
      <c r="Y648" t="s">
        <v>24</v>
      </c>
      <c r="Z648">
        <v>2</v>
      </c>
      <c r="AA648" t="s">
        <v>24</v>
      </c>
      <c r="AB648" t="s">
        <v>24</v>
      </c>
      <c r="AC648" t="s">
        <v>24</v>
      </c>
      <c r="AD648" t="s">
        <v>24</v>
      </c>
      <c r="AE648" t="s">
        <v>24</v>
      </c>
      <c r="AF648">
        <v>0</v>
      </c>
      <c r="AG648">
        <v>80</v>
      </c>
      <c r="AH648" t="s">
        <v>2878</v>
      </c>
      <c r="AI648">
        <v>0</v>
      </c>
      <c r="AJ648" t="s">
        <v>24</v>
      </c>
      <c r="AK648" t="s">
        <v>24</v>
      </c>
      <c r="AL648" t="s">
        <v>24</v>
      </c>
      <c r="AM648" t="s">
        <v>24</v>
      </c>
      <c r="AN648" t="s">
        <v>24</v>
      </c>
      <c r="AO648" t="s">
        <v>24</v>
      </c>
      <c r="AP648" t="s">
        <v>24</v>
      </c>
      <c r="AQ648" t="s">
        <v>24</v>
      </c>
      <c r="AR648" t="s">
        <v>24</v>
      </c>
      <c r="AS648" t="s">
        <v>24</v>
      </c>
      <c r="AT648" t="s">
        <v>24</v>
      </c>
    </row>
    <row r="649" spans="1:46" x14ac:dyDescent="0.15">
      <c r="A649">
        <v>83</v>
      </c>
      <c r="B649">
        <v>2</v>
      </c>
      <c r="C649">
        <v>8</v>
      </c>
      <c r="D649">
        <v>0</v>
      </c>
      <c r="E649" t="s">
        <v>2894</v>
      </c>
      <c r="F649" t="s">
        <v>24</v>
      </c>
      <c r="G649">
        <v>1563</v>
      </c>
      <c r="H649">
        <v>0</v>
      </c>
      <c r="I649">
        <v>0</v>
      </c>
      <c r="J649">
        <v>0</v>
      </c>
      <c r="K649">
        <v>0</v>
      </c>
      <c r="L649" t="s">
        <v>2864</v>
      </c>
      <c r="M649" t="s">
        <v>489</v>
      </c>
      <c r="N649" t="s">
        <v>24</v>
      </c>
      <c r="O649" t="s">
        <v>24</v>
      </c>
      <c r="P649" t="s">
        <v>24</v>
      </c>
      <c r="Q649" t="s">
        <v>2323</v>
      </c>
      <c r="R649" t="s">
        <v>24</v>
      </c>
      <c r="S649">
        <v>0</v>
      </c>
      <c r="T649" t="s">
        <v>2895</v>
      </c>
      <c r="U649" t="s">
        <v>130</v>
      </c>
      <c r="V649" t="s">
        <v>130</v>
      </c>
      <c r="W649" t="s">
        <v>24</v>
      </c>
      <c r="X649" t="s">
        <v>24</v>
      </c>
      <c r="Y649" t="s">
        <v>24</v>
      </c>
      <c r="Z649">
        <v>2</v>
      </c>
      <c r="AA649" t="s">
        <v>24</v>
      </c>
      <c r="AB649" t="s">
        <v>24</v>
      </c>
      <c r="AC649" t="s">
        <v>24</v>
      </c>
      <c r="AD649" t="s">
        <v>24</v>
      </c>
      <c r="AE649" t="s">
        <v>24</v>
      </c>
      <c r="AF649">
        <v>0</v>
      </c>
      <c r="AG649">
        <v>80</v>
      </c>
      <c r="AH649" t="s">
        <v>2896</v>
      </c>
      <c r="AI649">
        <v>0</v>
      </c>
      <c r="AJ649" t="s">
        <v>24</v>
      </c>
      <c r="AK649" t="s">
        <v>24</v>
      </c>
      <c r="AL649" t="s">
        <v>24</v>
      </c>
      <c r="AM649" t="s">
        <v>24</v>
      </c>
      <c r="AN649" t="s">
        <v>24</v>
      </c>
      <c r="AO649" t="s">
        <v>24</v>
      </c>
      <c r="AP649" t="s">
        <v>24</v>
      </c>
      <c r="AQ649" t="s">
        <v>24</v>
      </c>
      <c r="AR649" t="s">
        <v>24</v>
      </c>
      <c r="AS649" t="s">
        <v>24</v>
      </c>
      <c r="AT649" t="s">
        <v>24</v>
      </c>
    </row>
    <row r="650" spans="1:46" x14ac:dyDescent="0.15">
      <c r="A650">
        <v>84</v>
      </c>
      <c r="B650">
        <v>1</v>
      </c>
      <c r="C650">
        <v>1</v>
      </c>
      <c r="D650">
        <v>0</v>
      </c>
      <c r="E650" t="s">
        <v>2897</v>
      </c>
      <c r="F650" t="s">
        <v>24</v>
      </c>
      <c r="G650">
        <v>104</v>
      </c>
      <c r="H650">
        <v>0</v>
      </c>
      <c r="I650">
        <v>0</v>
      </c>
      <c r="J650">
        <v>0</v>
      </c>
      <c r="K650">
        <v>0</v>
      </c>
      <c r="L650" t="s">
        <v>2864</v>
      </c>
      <c r="M650" t="s">
        <v>489</v>
      </c>
      <c r="N650" t="s">
        <v>24</v>
      </c>
      <c r="O650" t="s">
        <v>24</v>
      </c>
      <c r="P650" t="s">
        <v>24</v>
      </c>
      <c r="Q650" t="s">
        <v>2346</v>
      </c>
      <c r="R650" t="s">
        <v>24</v>
      </c>
      <c r="S650">
        <v>0</v>
      </c>
      <c r="T650" t="s">
        <v>2898</v>
      </c>
      <c r="U650" t="s">
        <v>130</v>
      </c>
      <c r="V650" t="s">
        <v>130</v>
      </c>
      <c r="W650" t="s">
        <v>24</v>
      </c>
      <c r="X650" t="s">
        <v>24</v>
      </c>
      <c r="Y650" t="s">
        <v>24</v>
      </c>
      <c r="Z650">
        <v>2</v>
      </c>
      <c r="AA650" t="s">
        <v>24</v>
      </c>
      <c r="AB650" t="s">
        <v>24</v>
      </c>
      <c r="AC650" t="s">
        <v>24</v>
      </c>
      <c r="AD650" t="s">
        <v>24</v>
      </c>
      <c r="AE650" t="s">
        <v>24</v>
      </c>
      <c r="AF650">
        <v>0</v>
      </c>
      <c r="AG650">
        <v>81</v>
      </c>
      <c r="AH650" t="s">
        <v>177</v>
      </c>
      <c r="AI650">
        <v>0</v>
      </c>
      <c r="AJ650" t="s">
        <v>24</v>
      </c>
      <c r="AK650" t="s">
        <v>24</v>
      </c>
      <c r="AL650" t="s">
        <v>24</v>
      </c>
      <c r="AM650" t="s">
        <v>24</v>
      </c>
      <c r="AN650" t="s">
        <v>24</v>
      </c>
      <c r="AO650" t="s">
        <v>24</v>
      </c>
      <c r="AP650" t="s">
        <v>24</v>
      </c>
      <c r="AQ650" t="s">
        <v>24</v>
      </c>
      <c r="AR650" t="s">
        <v>24</v>
      </c>
      <c r="AS650" t="s">
        <v>24</v>
      </c>
      <c r="AT650" t="s">
        <v>24</v>
      </c>
    </row>
    <row r="651" spans="1:46" x14ac:dyDescent="0.15">
      <c r="A651">
        <v>84</v>
      </c>
      <c r="B651">
        <v>1</v>
      </c>
      <c r="C651">
        <v>2</v>
      </c>
      <c r="D651">
        <v>0</v>
      </c>
      <c r="E651" t="s">
        <v>2899</v>
      </c>
      <c r="F651" t="s">
        <v>24</v>
      </c>
      <c r="G651">
        <v>1569</v>
      </c>
      <c r="H651">
        <v>0</v>
      </c>
      <c r="I651">
        <v>0</v>
      </c>
      <c r="J651">
        <v>0</v>
      </c>
      <c r="K651">
        <v>0</v>
      </c>
      <c r="L651" t="s">
        <v>2864</v>
      </c>
      <c r="M651" t="s">
        <v>489</v>
      </c>
      <c r="N651" t="s">
        <v>24</v>
      </c>
      <c r="O651" t="s">
        <v>24</v>
      </c>
      <c r="P651" t="s">
        <v>24</v>
      </c>
      <c r="Q651" t="s">
        <v>2339</v>
      </c>
      <c r="R651" t="s">
        <v>24</v>
      </c>
      <c r="S651">
        <v>0</v>
      </c>
      <c r="T651" t="s">
        <v>2900</v>
      </c>
      <c r="U651" t="s">
        <v>130</v>
      </c>
      <c r="V651" t="s">
        <v>130</v>
      </c>
      <c r="W651" t="s">
        <v>24</v>
      </c>
      <c r="X651" t="s">
        <v>24</v>
      </c>
      <c r="Y651" t="s">
        <v>24</v>
      </c>
      <c r="Z651">
        <v>2</v>
      </c>
      <c r="AA651" t="s">
        <v>24</v>
      </c>
      <c r="AB651" t="s">
        <v>24</v>
      </c>
      <c r="AC651" t="s">
        <v>24</v>
      </c>
      <c r="AD651" t="s">
        <v>24</v>
      </c>
      <c r="AE651" t="s">
        <v>24</v>
      </c>
      <c r="AF651">
        <v>0</v>
      </c>
      <c r="AG651">
        <v>81</v>
      </c>
      <c r="AH651" t="s">
        <v>2901</v>
      </c>
      <c r="AI651">
        <v>0</v>
      </c>
      <c r="AJ651" t="s">
        <v>24</v>
      </c>
      <c r="AK651" t="s">
        <v>24</v>
      </c>
      <c r="AL651" t="s">
        <v>24</v>
      </c>
      <c r="AM651" t="s">
        <v>24</v>
      </c>
      <c r="AN651" t="s">
        <v>24</v>
      </c>
      <c r="AO651" t="s">
        <v>24</v>
      </c>
      <c r="AP651" t="s">
        <v>24</v>
      </c>
      <c r="AQ651" t="s">
        <v>24</v>
      </c>
      <c r="AR651" t="s">
        <v>24</v>
      </c>
      <c r="AS651" t="s">
        <v>24</v>
      </c>
      <c r="AT651" t="s">
        <v>24</v>
      </c>
    </row>
    <row r="652" spans="1:46" x14ac:dyDescent="0.15">
      <c r="A652">
        <v>84</v>
      </c>
      <c r="B652">
        <v>1</v>
      </c>
      <c r="C652">
        <v>3</v>
      </c>
      <c r="D652">
        <v>0</v>
      </c>
      <c r="E652" t="s">
        <v>2902</v>
      </c>
      <c r="F652" t="s">
        <v>24</v>
      </c>
      <c r="G652">
        <v>90</v>
      </c>
      <c r="H652">
        <v>0</v>
      </c>
      <c r="I652">
        <v>0</v>
      </c>
      <c r="J652">
        <v>0</v>
      </c>
      <c r="K652">
        <v>0</v>
      </c>
      <c r="L652" t="s">
        <v>2864</v>
      </c>
      <c r="M652" t="s">
        <v>489</v>
      </c>
      <c r="N652" t="s">
        <v>24</v>
      </c>
      <c r="O652" t="s">
        <v>24</v>
      </c>
      <c r="P652" t="s">
        <v>24</v>
      </c>
      <c r="Q652" t="s">
        <v>2345</v>
      </c>
      <c r="R652" t="s">
        <v>24</v>
      </c>
      <c r="S652">
        <v>0</v>
      </c>
      <c r="T652" t="s">
        <v>2903</v>
      </c>
      <c r="U652" t="s">
        <v>130</v>
      </c>
      <c r="V652" t="s">
        <v>130</v>
      </c>
      <c r="W652" t="s">
        <v>24</v>
      </c>
      <c r="X652" t="s">
        <v>24</v>
      </c>
      <c r="Y652" t="s">
        <v>24</v>
      </c>
      <c r="Z652">
        <v>2</v>
      </c>
      <c r="AA652" t="s">
        <v>24</v>
      </c>
      <c r="AB652" t="s">
        <v>24</v>
      </c>
      <c r="AC652" t="s">
        <v>24</v>
      </c>
      <c r="AD652" t="s">
        <v>24</v>
      </c>
      <c r="AE652" t="s">
        <v>24</v>
      </c>
      <c r="AF652">
        <v>0</v>
      </c>
      <c r="AG652">
        <v>81</v>
      </c>
      <c r="AH652" t="s">
        <v>2904</v>
      </c>
      <c r="AI652">
        <v>0</v>
      </c>
      <c r="AJ652" t="s">
        <v>24</v>
      </c>
      <c r="AK652" t="s">
        <v>24</v>
      </c>
      <c r="AL652" t="s">
        <v>24</v>
      </c>
      <c r="AM652" t="s">
        <v>24</v>
      </c>
      <c r="AN652" t="s">
        <v>24</v>
      </c>
      <c r="AO652" t="s">
        <v>24</v>
      </c>
      <c r="AP652" t="s">
        <v>24</v>
      </c>
      <c r="AQ652" t="s">
        <v>24</v>
      </c>
      <c r="AR652" t="s">
        <v>24</v>
      </c>
      <c r="AS652" t="s">
        <v>24</v>
      </c>
      <c r="AT652" t="s">
        <v>24</v>
      </c>
    </row>
    <row r="653" spans="1:46" x14ac:dyDescent="0.15">
      <c r="A653">
        <v>84</v>
      </c>
      <c r="B653">
        <v>1</v>
      </c>
      <c r="C653">
        <v>4</v>
      </c>
      <c r="D653">
        <v>0</v>
      </c>
      <c r="E653" t="s">
        <v>2905</v>
      </c>
      <c r="F653" t="s">
        <v>24</v>
      </c>
      <c r="G653">
        <v>1214</v>
      </c>
      <c r="H653">
        <v>0</v>
      </c>
      <c r="I653">
        <v>0</v>
      </c>
      <c r="J653">
        <v>0</v>
      </c>
      <c r="K653">
        <v>0</v>
      </c>
      <c r="L653" t="s">
        <v>2864</v>
      </c>
      <c r="M653" t="s">
        <v>489</v>
      </c>
      <c r="N653" t="s">
        <v>24</v>
      </c>
      <c r="O653" t="s">
        <v>24</v>
      </c>
      <c r="P653" t="s">
        <v>24</v>
      </c>
      <c r="Q653" t="s">
        <v>2340</v>
      </c>
      <c r="R653" t="s">
        <v>24</v>
      </c>
      <c r="S653">
        <v>0</v>
      </c>
      <c r="T653" t="s">
        <v>2906</v>
      </c>
      <c r="U653" t="s">
        <v>130</v>
      </c>
      <c r="V653" t="s">
        <v>130</v>
      </c>
      <c r="W653" t="s">
        <v>24</v>
      </c>
      <c r="X653" t="s">
        <v>24</v>
      </c>
      <c r="Y653" t="s">
        <v>24</v>
      </c>
      <c r="Z653">
        <v>2</v>
      </c>
      <c r="AA653" t="s">
        <v>24</v>
      </c>
      <c r="AB653" t="s">
        <v>24</v>
      </c>
      <c r="AC653" t="s">
        <v>24</v>
      </c>
      <c r="AD653" t="s">
        <v>24</v>
      </c>
      <c r="AE653" t="s">
        <v>24</v>
      </c>
      <c r="AF653">
        <v>0</v>
      </c>
      <c r="AG653">
        <v>81</v>
      </c>
      <c r="AH653" t="s">
        <v>2881</v>
      </c>
      <c r="AI653">
        <v>0</v>
      </c>
      <c r="AJ653" t="s">
        <v>24</v>
      </c>
      <c r="AK653" t="s">
        <v>24</v>
      </c>
      <c r="AL653" t="s">
        <v>24</v>
      </c>
      <c r="AM653" t="s">
        <v>24</v>
      </c>
      <c r="AN653" t="s">
        <v>24</v>
      </c>
      <c r="AO653" t="s">
        <v>24</v>
      </c>
      <c r="AP653" t="s">
        <v>24</v>
      </c>
      <c r="AQ653" t="s">
        <v>24</v>
      </c>
      <c r="AR653" t="s">
        <v>24</v>
      </c>
      <c r="AS653" t="s">
        <v>24</v>
      </c>
      <c r="AT653" t="s">
        <v>24</v>
      </c>
    </row>
    <row r="654" spans="1:46" x14ac:dyDescent="0.15">
      <c r="A654">
        <v>84</v>
      </c>
      <c r="B654">
        <v>1</v>
      </c>
      <c r="C654">
        <v>5</v>
      </c>
      <c r="D654">
        <v>0</v>
      </c>
      <c r="E654" t="s">
        <v>2907</v>
      </c>
      <c r="F654" t="s">
        <v>24</v>
      </c>
      <c r="G654">
        <v>1503</v>
      </c>
      <c r="H654">
        <v>0</v>
      </c>
      <c r="I654">
        <v>0</v>
      </c>
      <c r="J654">
        <v>0</v>
      </c>
      <c r="K654">
        <v>0</v>
      </c>
      <c r="L654" t="s">
        <v>2864</v>
      </c>
      <c r="M654" t="s">
        <v>489</v>
      </c>
      <c r="N654" t="s">
        <v>24</v>
      </c>
      <c r="O654" t="s">
        <v>24</v>
      </c>
      <c r="P654" t="s">
        <v>24</v>
      </c>
      <c r="Q654" t="s">
        <v>2333</v>
      </c>
      <c r="R654" t="s">
        <v>24</v>
      </c>
      <c r="S654">
        <v>0</v>
      </c>
      <c r="T654" t="s">
        <v>2908</v>
      </c>
      <c r="U654" t="s">
        <v>130</v>
      </c>
      <c r="V654" t="s">
        <v>130</v>
      </c>
      <c r="W654" t="s">
        <v>24</v>
      </c>
      <c r="X654" t="s">
        <v>24</v>
      </c>
      <c r="Y654" t="s">
        <v>24</v>
      </c>
      <c r="Z654">
        <v>2</v>
      </c>
      <c r="AA654" t="s">
        <v>24</v>
      </c>
      <c r="AB654" t="s">
        <v>24</v>
      </c>
      <c r="AC654" t="s">
        <v>24</v>
      </c>
      <c r="AD654" t="s">
        <v>24</v>
      </c>
      <c r="AE654" t="s">
        <v>24</v>
      </c>
      <c r="AF654">
        <v>0</v>
      </c>
      <c r="AG654">
        <v>81</v>
      </c>
      <c r="AH654" t="s">
        <v>2878</v>
      </c>
      <c r="AI654">
        <v>0</v>
      </c>
      <c r="AJ654" t="s">
        <v>24</v>
      </c>
      <c r="AK654" t="s">
        <v>24</v>
      </c>
      <c r="AL654" t="s">
        <v>24</v>
      </c>
      <c r="AM654" t="s">
        <v>24</v>
      </c>
      <c r="AN654" t="s">
        <v>24</v>
      </c>
      <c r="AO654" t="s">
        <v>24</v>
      </c>
      <c r="AP654" t="s">
        <v>24</v>
      </c>
      <c r="AQ654" t="s">
        <v>24</v>
      </c>
      <c r="AR654" t="s">
        <v>24</v>
      </c>
      <c r="AS654" t="s">
        <v>24</v>
      </c>
      <c r="AT654" t="s">
        <v>24</v>
      </c>
    </row>
    <row r="655" spans="1:46" x14ac:dyDescent="0.15">
      <c r="A655">
        <v>84</v>
      </c>
      <c r="B655">
        <v>1</v>
      </c>
      <c r="C655">
        <v>6</v>
      </c>
      <c r="D655">
        <v>0</v>
      </c>
      <c r="E655" t="s">
        <v>2909</v>
      </c>
      <c r="F655" t="s">
        <v>24</v>
      </c>
      <c r="G655">
        <v>527</v>
      </c>
      <c r="H655">
        <v>0</v>
      </c>
      <c r="I655">
        <v>0</v>
      </c>
      <c r="J655">
        <v>0</v>
      </c>
      <c r="K655">
        <v>0</v>
      </c>
      <c r="L655" t="s">
        <v>2864</v>
      </c>
      <c r="M655" t="s">
        <v>489</v>
      </c>
      <c r="N655" t="s">
        <v>24</v>
      </c>
      <c r="O655" t="s">
        <v>24</v>
      </c>
      <c r="P655" t="s">
        <v>24</v>
      </c>
      <c r="Q655" t="s">
        <v>2338</v>
      </c>
      <c r="R655" t="s">
        <v>24</v>
      </c>
      <c r="S655">
        <v>0</v>
      </c>
      <c r="T655" t="s">
        <v>2910</v>
      </c>
      <c r="U655" t="s">
        <v>130</v>
      </c>
      <c r="V655" t="s">
        <v>130</v>
      </c>
      <c r="W655" t="s">
        <v>24</v>
      </c>
      <c r="X655" t="s">
        <v>24</v>
      </c>
      <c r="Y655" t="s">
        <v>24</v>
      </c>
      <c r="Z655">
        <v>2</v>
      </c>
      <c r="AA655" t="s">
        <v>24</v>
      </c>
      <c r="AB655" t="s">
        <v>24</v>
      </c>
      <c r="AC655" t="s">
        <v>24</v>
      </c>
      <c r="AD655" t="s">
        <v>24</v>
      </c>
      <c r="AE655" t="s">
        <v>24</v>
      </c>
      <c r="AF655">
        <v>0</v>
      </c>
      <c r="AG655">
        <v>81</v>
      </c>
      <c r="AH655" t="s">
        <v>2868</v>
      </c>
      <c r="AI655">
        <v>0</v>
      </c>
      <c r="AJ655" t="s">
        <v>24</v>
      </c>
      <c r="AK655" t="s">
        <v>24</v>
      </c>
      <c r="AL655" t="s">
        <v>24</v>
      </c>
      <c r="AM655" t="s">
        <v>24</v>
      </c>
      <c r="AN655" t="s">
        <v>24</v>
      </c>
      <c r="AO655" t="s">
        <v>24</v>
      </c>
      <c r="AP655" t="s">
        <v>24</v>
      </c>
      <c r="AQ655" t="s">
        <v>24</v>
      </c>
      <c r="AR655" t="s">
        <v>24</v>
      </c>
      <c r="AS655" t="s">
        <v>24</v>
      </c>
      <c r="AT655" t="s">
        <v>24</v>
      </c>
    </row>
    <row r="656" spans="1:46" x14ac:dyDescent="0.15">
      <c r="A656">
        <v>84</v>
      </c>
      <c r="B656">
        <v>1</v>
      </c>
      <c r="C656">
        <v>7</v>
      </c>
      <c r="D656">
        <v>0</v>
      </c>
      <c r="E656" t="s">
        <v>2911</v>
      </c>
      <c r="F656" t="s">
        <v>24</v>
      </c>
      <c r="G656">
        <v>24</v>
      </c>
      <c r="H656">
        <v>0</v>
      </c>
      <c r="I656">
        <v>0</v>
      </c>
      <c r="J656">
        <v>0</v>
      </c>
      <c r="K656">
        <v>0</v>
      </c>
      <c r="L656" t="s">
        <v>2864</v>
      </c>
      <c r="M656" t="s">
        <v>489</v>
      </c>
      <c r="N656" t="s">
        <v>24</v>
      </c>
      <c r="O656" t="s">
        <v>24</v>
      </c>
      <c r="P656" t="s">
        <v>24</v>
      </c>
      <c r="Q656" t="s">
        <v>2332</v>
      </c>
      <c r="R656" t="s">
        <v>24</v>
      </c>
      <c r="S656">
        <v>0</v>
      </c>
      <c r="T656" t="s">
        <v>2912</v>
      </c>
      <c r="U656" t="s">
        <v>130</v>
      </c>
      <c r="V656" t="s">
        <v>130</v>
      </c>
      <c r="W656" t="s">
        <v>24</v>
      </c>
      <c r="X656" t="s">
        <v>24</v>
      </c>
      <c r="Y656" t="s">
        <v>24</v>
      </c>
      <c r="Z656">
        <v>2</v>
      </c>
      <c r="AA656" t="s">
        <v>24</v>
      </c>
      <c r="AB656" t="s">
        <v>24</v>
      </c>
      <c r="AC656" t="s">
        <v>24</v>
      </c>
      <c r="AD656" t="s">
        <v>24</v>
      </c>
      <c r="AE656" t="s">
        <v>24</v>
      </c>
      <c r="AF656">
        <v>0</v>
      </c>
      <c r="AG656">
        <v>81</v>
      </c>
      <c r="AH656" t="s">
        <v>177</v>
      </c>
      <c r="AI656">
        <v>0</v>
      </c>
      <c r="AJ656" t="s">
        <v>24</v>
      </c>
      <c r="AK656" t="s">
        <v>24</v>
      </c>
      <c r="AL656" t="s">
        <v>24</v>
      </c>
      <c r="AM656" t="s">
        <v>24</v>
      </c>
      <c r="AN656" t="s">
        <v>24</v>
      </c>
      <c r="AO656" t="s">
        <v>24</v>
      </c>
      <c r="AP656" t="s">
        <v>24</v>
      </c>
      <c r="AQ656" t="s">
        <v>24</v>
      </c>
      <c r="AR656" t="s">
        <v>24</v>
      </c>
      <c r="AS656" t="s">
        <v>24</v>
      </c>
      <c r="AT656" t="s">
        <v>24</v>
      </c>
    </row>
    <row r="657" spans="1:46" x14ac:dyDescent="0.15">
      <c r="A657">
        <v>84</v>
      </c>
      <c r="B657">
        <v>1</v>
      </c>
      <c r="C657">
        <v>8</v>
      </c>
      <c r="D657">
        <v>0</v>
      </c>
      <c r="E657" t="s">
        <v>24</v>
      </c>
      <c r="F657" t="s">
        <v>24</v>
      </c>
      <c r="G657">
        <v>0</v>
      </c>
      <c r="H657">
        <v>0</v>
      </c>
      <c r="I657">
        <v>0</v>
      </c>
      <c r="J657">
        <v>0</v>
      </c>
      <c r="K657">
        <v>0</v>
      </c>
      <c r="L657" t="s">
        <v>24</v>
      </c>
      <c r="M657" t="s">
        <v>24</v>
      </c>
      <c r="N657" t="s">
        <v>24</v>
      </c>
      <c r="O657" t="s">
        <v>24</v>
      </c>
      <c r="P657" t="s">
        <v>24</v>
      </c>
      <c r="Q657" t="s">
        <v>24</v>
      </c>
      <c r="R657" t="s">
        <v>24</v>
      </c>
      <c r="S657">
        <v>0</v>
      </c>
      <c r="T657" t="s">
        <v>130</v>
      </c>
      <c r="U657" t="s">
        <v>130</v>
      </c>
      <c r="V657" t="s">
        <v>130</v>
      </c>
      <c r="W657" t="s">
        <v>24</v>
      </c>
      <c r="X657" t="s">
        <v>24</v>
      </c>
      <c r="Y657" t="s">
        <v>24</v>
      </c>
      <c r="Z657">
        <v>0</v>
      </c>
      <c r="AA657" t="s">
        <v>24</v>
      </c>
      <c r="AB657" t="s">
        <v>24</v>
      </c>
      <c r="AC657" t="s">
        <v>24</v>
      </c>
      <c r="AD657" t="s">
        <v>24</v>
      </c>
      <c r="AE657" t="s">
        <v>24</v>
      </c>
      <c r="AF657">
        <v>0</v>
      </c>
      <c r="AG657">
        <v>81</v>
      </c>
      <c r="AH657" t="s">
        <v>24</v>
      </c>
      <c r="AI657">
        <v>0</v>
      </c>
      <c r="AJ657" t="s">
        <v>24</v>
      </c>
      <c r="AK657" t="s">
        <v>24</v>
      </c>
      <c r="AL657" t="s">
        <v>24</v>
      </c>
      <c r="AM657" t="s">
        <v>24</v>
      </c>
      <c r="AN657" t="s">
        <v>24</v>
      </c>
      <c r="AO657" t="s">
        <v>24</v>
      </c>
      <c r="AP657" t="s">
        <v>24</v>
      </c>
      <c r="AQ657" t="s">
        <v>24</v>
      </c>
      <c r="AR657" t="s">
        <v>24</v>
      </c>
      <c r="AS657" t="s">
        <v>24</v>
      </c>
      <c r="AT657" t="s">
        <v>24</v>
      </c>
    </row>
    <row r="658" spans="1:46" x14ac:dyDescent="0.15">
      <c r="A658">
        <v>84</v>
      </c>
      <c r="B658">
        <v>2</v>
      </c>
      <c r="C658">
        <v>1</v>
      </c>
      <c r="D658">
        <v>0</v>
      </c>
      <c r="E658" t="s">
        <v>2913</v>
      </c>
      <c r="F658" t="s">
        <v>24</v>
      </c>
      <c r="G658">
        <v>9</v>
      </c>
      <c r="H658">
        <v>0</v>
      </c>
      <c r="I658">
        <v>0</v>
      </c>
      <c r="J658">
        <v>0</v>
      </c>
      <c r="K658">
        <v>0</v>
      </c>
      <c r="L658" t="s">
        <v>2864</v>
      </c>
      <c r="M658" t="s">
        <v>489</v>
      </c>
      <c r="N658" t="s">
        <v>24</v>
      </c>
      <c r="O658" t="s">
        <v>24</v>
      </c>
      <c r="P658" t="s">
        <v>24</v>
      </c>
      <c r="Q658" t="s">
        <v>2344</v>
      </c>
      <c r="R658" t="s">
        <v>24</v>
      </c>
      <c r="S658">
        <v>0</v>
      </c>
      <c r="T658" t="s">
        <v>2914</v>
      </c>
      <c r="U658" t="s">
        <v>130</v>
      </c>
      <c r="V658" t="s">
        <v>130</v>
      </c>
      <c r="W658" t="s">
        <v>24</v>
      </c>
      <c r="X658" t="s">
        <v>24</v>
      </c>
      <c r="Y658" t="s">
        <v>24</v>
      </c>
      <c r="Z658">
        <v>2</v>
      </c>
      <c r="AA658" t="s">
        <v>24</v>
      </c>
      <c r="AB658" t="s">
        <v>24</v>
      </c>
      <c r="AC658" t="s">
        <v>24</v>
      </c>
      <c r="AD658" t="s">
        <v>24</v>
      </c>
      <c r="AE658" t="s">
        <v>24</v>
      </c>
      <c r="AF658">
        <v>0</v>
      </c>
      <c r="AG658">
        <v>81</v>
      </c>
      <c r="AH658" t="s">
        <v>2884</v>
      </c>
      <c r="AI658">
        <v>0</v>
      </c>
      <c r="AJ658" t="s">
        <v>24</v>
      </c>
      <c r="AK658" t="s">
        <v>24</v>
      </c>
      <c r="AL658" t="s">
        <v>24</v>
      </c>
      <c r="AM658" t="s">
        <v>24</v>
      </c>
      <c r="AN658" t="s">
        <v>24</v>
      </c>
      <c r="AO658" t="s">
        <v>24</v>
      </c>
      <c r="AP658" t="s">
        <v>24</v>
      </c>
      <c r="AQ658" t="s">
        <v>24</v>
      </c>
      <c r="AR658" t="s">
        <v>24</v>
      </c>
      <c r="AS658" t="s">
        <v>24</v>
      </c>
      <c r="AT658" t="s">
        <v>24</v>
      </c>
    </row>
    <row r="659" spans="1:46" x14ac:dyDescent="0.15">
      <c r="A659">
        <v>84</v>
      </c>
      <c r="B659">
        <v>2</v>
      </c>
      <c r="C659">
        <v>2</v>
      </c>
      <c r="D659">
        <v>0</v>
      </c>
      <c r="E659" t="s">
        <v>2915</v>
      </c>
      <c r="F659" t="s">
        <v>24</v>
      </c>
      <c r="G659">
        <v>39</v>
      </c>
      <c r="H659">
        <v>0</v>
      </c>
      <c r="I659">
        <v>0</v>
      </c>
      <c r="J659">
        <v>0</v>
      </c>
      <c r="K659">
        <v>0</v>
      </c>
      <c r="L659" t="s">
        <v>2864</v>
      </c>
      <c r="M659" t="s">
        <v>489</v>
      </c>
      <c r="N659" t="s">
        <v>24</v>
      </c>
      <c r="O659" t="s">
        <v>24</v>
      </c>
      <c r="P659" t="s">
        <v>24</v>
      </c>
      <c r="Q659" t="s">
        <v>2341</v>
      </c>
      <c r="R659" t="s">
        <v>24</v>
      </c>
      <c r="S659">
        <v>0</v>
      </c>
      <c r="T659" t="s">
        <v>2916</v>
      </c>
      <c r="U659" t="s">
        <v>130</v>
      </c>
      <c r="V659" t="s">
        <v>130</v>
      </c>
      <c r="W659" t="s">
        <v>24</v>
      </c>
      <c r="X659" t="s">
        <v>24</v>
      </c>
      <c r="Y659" t="s">
        <v>24</v>
      </c>
      <c r="Z659">
        <v>2</v>
      </c>
      <c r="AA659" t="s">
        <v>24</v>
      </c>
      <c r="AB659" t="s">
        <v>24</v>
      </c>
      <c r="AC659" t="s">
        <v>24</v>
      </c>
      <c r="AD659" t="s">
        <v>24</v>
      </c>
      <c r="AE659" t="s">
        <v>24</v>
      </c>
      <c r="AF659">
        <v>0</v>
      </c>
      <c r="AG659">
        <v>81</v>
      </c>
      <c r="AH659" t="s">
        <v>2917</v>
      </c>
      <c r="AI659">
        <v>0</v>
      </c>
      <c r="AJ659" t="s">
        <v>24</v>
      </c>
      <c r="AK659" t="s">
        <v>24</v>
      </c>
      <c r="AL659" t="s">
        <v>24</v>
      </c>
      <c r="AM659" t="s">
        <v>24</v>
      </c>
      <c r="AN659" t="s">
        <v>24</v>
      </c>
      <c r="AO659" t="s">
        <v>24</v>
      </c>
      <c r="AP659" t="s">
        <v>24</v>
      </c>
      <c r="AQ659" t="s">
        <v>24</v>
      </c>
      <c r="AR659" t="s">
        <v>24</v>
      </c>
      <c r="AS659" t="s">
        <v>24</v>
      </c>
      <c r="AT659" t="s">
        <v>24</v>
      </c>
    </row>
    <row r="660" spans="1:46" x14ac:dyDescent="0.15">
      <c r="A660">
        <v>84</v>
      </c>
      <c r="B660">
        <v>2</v>
      </c>
      <c r="C660">
        <v>3</v>
      </c>
      <c r="D660">
        <v>0</v>
      </c>
      <c r="E660" t="s">
        <v>2918</v>
      </c>
      <c r="F660" t="s">
        <v>24</v>
      </c>
      <c r="G660">
        <v>1079</v>
      </c>
      <c r="H660">
        <v>0</v>
      </c>
      <c r="I660">
        <v>0</v>
      </c>
      <c r="J660">
        <v>0</v>
      </c>
      <c r="K660">
        <v>0</v>
      </c>
      <c r="L660" t="s">
        <v>2864</v>
      </c>
      <c r="M660" t="s">
        <v>489</v>
      </c>
      <c r="N660" t="s">
        <v>24</v>
      </c>
      <c r="O660" t="s">
        <v>24</v>
      </c>
      <c r="P660" t="s">
        <v>24</v>
      </c>
      <c r="Q660" t="s">
        <v>2343</v>
      </c>
      <c r="R660" t="s">
        <v>24</v>
      </c>
      <c r="S660">
        <v>0</v>
      </c>
      <c r="T660" t="s">
        <v>2919</v>
      </c>
      <c r="U660" t="s">
        <v>130</v>
      </c>
      <c r="V660" t="s">
        <v>130</v>
      </c>
      <c r="W660" t="s">
        <v>24</v>
      </c>
      <c r="X660" t="s">
        <v>24</v>
      </c>
      <c r="Y660" t="s">
        <v>24</v>
      </c>
      <c r="Z660">
        <v>2</v>
      </c>
      <c r="AA660" t="s">
        <v>24</v>
      </c>
      <c r="AB660" t="s">
        <v>24</v>
      </c>
      <c r="AC660" t="s">
        <v>24</v>
      </c>
      <c r="AD660" t="s">
        <v>24</v>
      </c>
      <c r="AE660" t="s">
        <v>24</v>
      </c>
      <c r="AF660">
        <v>0</v>
      </c>
      <c r="AG660">
        <v>81</v>
      </c>
      <c r="AH660" t="s">
        <v>2871</v>
      </c>
      <c r="AI660">
        <v>0</v>
      </c>
      <c r="AJ660" t="s">
        <v>24</v>
      </c>
      <c r="AK660" t="s">
        <v>24</v>
      </c>
      <c r="AL660" t="s">
        <v>24</v>
      </c>
      <c r="AM660" t="s">
        <v>24</v>
      </c>
      <c r="AN660" t="s">
        <v>24</v>
      </c>
      <c r="AO660" t="s">
        <v>24</v>
      </c>
      <c r="AP660" t="s">
        <v>24</v>
      </c>
      <c r="AQ660" t="s">
        <v>24</v>
      </c>
      <c r="AR660" t="s">
        <v>24</v>
      </c>
      <c r="AS660" t="s">
        <v>24</v>
      </c>
      <c r="AT660" t="s">
        <v>24</v>
      </c>
    </row>
    <row r="661" spans="1:46" x14ac:dyDescent="0.15">
      <c r="A661">
        <v>84</v>
      </c>
      <c r="B661">
        <v>2</v>
      </c>
      <c r="C661">
        <v>4</v>
      </c>
      <c r="D661">
        <v>0</v>
      </c>
      <c r="E661" t="s">
        <v>2920</v>
      </c>
      <c r="F661" t="s">
        <v>24</v>
      </c>
      <c r="G661">
        <v>1003</v>
      </c>
      <c r="H661">
        <v>0</v>
      </c>
      <c r="I661">
        <v>0</v>
      </c>
      <c r="J661">
        <v>0</v>
      </c>
      <c r="K661">
        <v>0</v>
      </c>
      <c r="L661" t="s">
        <v>2864</v>
      </c>
      <c r="M661" t="s">
        <v>489</v>
      </c>
      <c r="N661" t="s">
        <v>24</v>
      </c>
      <c r="O661" t="s">
        <v>24</v>
      </c>
      <c r="P661" t="s">
        <v>24</v>
      </c>
      <c r="Q661" t="s">
        <v>2342</v>
      </c>
      <c r="R661" t="s">
        <v>24</v>
      </c>
      <c r="S661">
        <v>0</v>
      </c>
      <c r="T661" t="s">
        <v>2921</v>
      </c>
      <c r="U661" t="s">
        <v>130</v>
      </c>
      <c r="V661" t="s">
        <v>130</v>
      </c>
      <c r="W661" t="s">
        <v>24</v>
      </c>
      <c r="X661" t="s">
        <v>24</v>
      </c>
      <c r="Y661" t="s">
        <v>24</v>
      </c>
      <c r="Z661">
        <v>2</v>
      </c>
      <c r="AA661" t="s">
        <v>24</v>
      </c>
      <c r="AB661" t="s">
        <v>24</v>
      </c>
      <c r="AC661" t="s">
        <v>24</v>
      </c>
      <c r="AD661" t="s">
        <v>24</v>
      </c>
      <c r="AE661" t="s">
        <v>24</v>
      </c>
      <c r="AF661">
        <v>0</v>
      </c>
      <c r="AG661">
        <v>81</v>
      </c>
      <c r="AH661" t="s">
        <v>2887</v>
      </c>
      <c r="AI661">
        <v>0</v>
      </c>
      <c r="AJ661" t="s">
        <v>24</v>
      </c>
      <c r="AK661" t="s">
        <v>24</v>
      </c>
      <c r="AL661" t="s">
        <v>24</v>
      </c>
      <c r="AM661" t="s">
        <v>24</v>
      </c>
      <c r="AN661" t="s">
        <v>24</v>
      </c>
      <c r="AO661" t="s">
        <v>24</v>
      </c>
      <c r="AP661" t="s">
        <v>24</v>
      </c>
      <c r="AQ661" t="s">
        <v>24</v>
      </c>
      <c r="AR661" t="s">
        <v>24</v>
      </c>
      <c r="AS661" t="s">
        <v>24</v>
      </c>
      <c r="AT661" t="s">
        <v>24</v>
      </c>
    </row>
    <row r="662" spans="1:46" x14ac:dyDescent="0.15">
      <c r="A662">
        <v>84</v>
      </c>
      <c r="B662">
        <v>2</v>
      </c>
      <c r="C662">
        <v>5</v>
      </c>
      <c r="D662">
        <v>0</v>
      </c>
      <c r="E662" t="s">
        <v>2922</v>
      </c>
      <c r="F662" t="s">
        <v>24</v>
      </c>
      <c r="G662">
        <v>1077</v>
      </c>
      <c r="H662">
        <v>0</v>
      </c>
      <c r="I662">
        <v>0</v>
      </c>
      <c r="J662">
        <v>0</v>
      </c>
      <c r="K662">
        <v>0</v>
      </c>
      <c r="L662" t="s">
        <v>2864</v>
      </c>
      <c r="M662" t="s">
        <v>489</v>
      </c>
      <c r="N662" t="s">
        <v>24</v>
      </c>
      <c r="O662" t="s">
        <v>24</v>
      </c>
      <c r="P662" t="s">
        <v>24</v>
      </c>
      <c r="Q662" t="s">
        <v>2335</v>
      </c>
      <c r="R662" t="s">
        <v>24</v>
      </c>
      <c r="S662">
        <v>0</v>
      </c>
      <c r="T662" t="s">
        <v>2923</v>
      </c>
      <c r="U662" t="s">
        <v>130</v>
      </c>
      <c r="V662" t="s">
        <v>130</v>
      </c>
      <c r="W662" t="s">
        <v>24</v>
      </c>
      <c r="X662" t="s">
        <v>24</v>
      </c>
      <c r="Y662" t="s">
        <v>24</v>
      </c>
      <c r="Z662">
        <v>2</v>
      </c>
      <c r="AA662" t="s">
        <v>24</v>
      </c>
      <c r="AB662" t="s">
        <v>24</v>
      </c>
      <c r="AC662" t="s">
        <v>24</v>
      </c>
      <c r="AD662" t="s">
        <v>24</v>
      </c>
      <c r="AE662" t="s">
        <v>24</v>
      </c>
      <c r="AF662">
        <v>0</v>
      </c>
      <c r="AG662">
        <v>81</v>
      </c>
      <c r="AH662" t="s">
        <v>2917</v>
      </c>
      <c r="AI662">
        <v>0</v>
      </c>
      <c r="AJ662" t="s">
        <v>24</v>
      </c>
      <c r="AK662" t="s">
        <v>24</v>
      </c>
      <c r="AL662" t="s">
        <v>24</v>
      </c>
      <c r="AM662" t="s">
        <v>24</v>
      </c>
      <c r="AN662" t="s">
        <v>24</v>
      </c>
      <c r="AO662" t="s">
        <v>24</v>
      </c>
      <c r="AP662" t="s">
        <v>24</v>
      </c>
      <c r="AQ662" t="s">
        <v>24</v>
      </c>
      <c r="AR662" t="s">
        <v>24</v>
      </c>
      <c r="AS662" t="s">
        <v>24</v>
      </c>
      <c r="AT662" t="s">
        <v>24</v>
      </c>
    </row>
    <row r="663" spans="1:46" x14ac:dyDescent="0.15">
      <c r="A663">
        <v>84</v>
      </c>
      <c r="B663">
        <v>2</v>
      </c>
      <c r="C663">
        <v>6</v>
      </c>
      <c r="D663">
        <v>0</v>
      </c>
      <c r="E663" t="s">
        <v>2924</v>
      </c>
      <c r="F663" t="s">
        <v>24</v>
      </c>
      <c r="G663">
        <v>514</v>
      </c>
      <c r="H663">
        <v>0</v>
      </c>
      <c r="I663">
        <v>0</v>
      </c>
      <c r="J663">
        <v>0</v>
      </c>
      <c r="K663">
        <v>0</v>
      </c>
      <c r="L663" t="s">
        <v>2864</v>
      </c>
      <c r="M663" t="s">
        <v>489</v>
      </c>
      <c r="N663" t="s">
        <v>24</v>
      </c>
      <c r="O663" t="s">
        <v>24</v>
      </c>
      <c r="P663" t="s">
        <v>24</v>
      </c>
      <c r="Q663" t="s">
        <v>2336</v>
      </c>
      <c r="R663" t="s">
        <v>24</v>
      </c>
      <c r="S663">
        <v>0</v>
      </c>
      <c r="T663" t="s">
        <v>2925</v>
      </c>
      <c r="U663" t="s">
        <v>130</v>
      </c>
      <c r="V663" t="s">
        <v>130</v>
      </c>
      <c r="W663" t="s">
        <v>24</v>
      </c>
      <c r="X663" t="s">
        <v>24</v>
      </c>
      <c r="Y663" t="s">
        <v>24</v>
      </c>
      <c r="Z663">
        <v>2</v>
      </c>
      <c r="AA663" t="s">
        <v>24</v>
      </c>
      <c r="AB663" t="s">
        <v>24</v>
      </c>
      <c r="AC663" t="s">
        <v>24</v>
      </c>
      <c r="AD663" t="s">
        <v>24</v>
      </c>
      <c r="AE663" t="s">
        <v>24</v>
      </c>
      <c r="AF663">
        <v>0</v>
      </c>
      <c r="AG663">
        <v>81</v>
      </c>
      <c r="AH663" t="s">
        <v>2917</v>
      </c>
      <c r="AI663">
        <v>0</v>
      </c>
      <c r="AJ663" t="s">
        <v>24</v>
      </c>
      <c r="AK663" t="s">
        <v>24</v>
      </c>
      <c r="AL663" t="s">
        <v>24</v>
      </c>
      <c r="AM663" t="s">
        <v>24</v>
      </c>
      <c r="AN663" t="s">
        <v>24</v>
      </c>
      <c r="AO663" t="s">
        <v>24</v>
      </c>
      <c r="AP663" t="s">
        <v>24</v>
      </c>
      <c r="AQ663" t="s">
        <v>24</v>
      </c>
      <c r="AR663" t="s">
        <v>24</v>
      </c>
      <c r="AS663" t="s">
        <v>24</v>
      </c>
      <c r="AT663" t="s">
        <v>24</v>
      </c>
    </row>
    <row r="664" spans="1:46" x14ac:dyDescent="0.15">
      <c r="A664">
        <v>84</v>
      </c>
      <c r="B664">
        <v>2</v>
      </c>
      <c r="C664">
        <v>7</v>
      </c>
      <c r="D664">
        <v>0</v>
      </c>
      <c r="E664" t="s">
        <v>2926</v>
      </c>
      <c r="F664" t="s">
        <v>24</v>
      </c>
      <c r="G664">
        <v>1174</v>
      </c>
      <c r="H664">
        <v>0</v>
      </c>
      <c r="I664">
        <v>0</v>
      </c>
      <c r="J664">
        <v>0</v>
      </c>
      <c r="K664">
        <v>0</v>
      </c>
      <c r="L664" t="s">
        <v>2864</v>
      </c>
      <c r="M664" t="s">
        <v>489</v>
      </c>
      <c r="N664" t="s">
        <v>24</v>
      </c>
      <c r="O664" t="s">
        <v>24</v>
      </c>
      <c r="P664" t="s">
        <v>24</v>
      </c>
      <c r="Q664" t="s">
        <v>2334</v>
      </c>
      <c r="R664" t="s">
        <v>24</v>
      </c>
      <c r="S664">
        <v>0</v>
      </c>
      <c r="T664" t="s">
        <v>2927</v>
      </c>
      <c r="U664" t="s">
        <v>130</v>
      </c>
      <c r="V664" t="s">
        <v>130</v>
      </c>
      <c r="W664" t="s">
        <v>24</v>
      </c>
      <c r="X664" t="s">
        <v>24</v>
      </c>
      <c r="Y664" t="s">
        <v>24</v>
      </c>
      <c r="Z664">
        <v>2</v>
      </c>
      <c r="AA664" t="s">
        <v>24</v>
      </c>
      <c r="AB664" t="s">
        <v>24</v>
      </c>
      <c r="AC664" t="s">
        <v>24</v>
      </c>
      <c r="AD664" t="s">
        <v>24</v>
      </c>
      <c r="AE664" t="s">
        <v>24</v>
      </c>
      <c r="AF664">
        <v>0</v>
      </c>
      <c r="AG664">
        <v>81</v>
      </c>
      <c r="AH664" t="s">
        <v>2917</v>
      </c>
      <c r="AI664">
        <v>0</v>
      </c>
      <c r="AJ664" t="s">
        <v>24</v>
      </c>
      <c r="AK664" t="s">
        <v>24</v>
      </c>
      <c r="AL664" t="s">
        <v>24</v>
      </c>
      <c r="AM664" t="s">
        <v>24</v>
      </c>
      <c r="AN664" t="s">
        <v>24</v>
      </c>
      <c r="AO664" t="s">
        <v>24</v>
      </c>
      <c r="AP664" t="s">
        <v>24</v>
      </c>
      <c r="AQ664" t="s">
        <v>24</v>
      </c>
      <c r="AR664" t="s">
        <v>24</v>
      </c>
      <c r="AS664" t="s">
        <v>24</v>
      </c>
      <c r="AT664" t="s">
        <v>24</v>
      </c>
    </row>
    <row r="665" spans="1:46" x14ac:dyDescent="0.15">
      <c r="A665">
        <v>84</v>
      </c>
      <c r="B665">
        <v>2</v>
      </c>
      <c r="C665">
        <v>8</v>
      </c>
      <c r="D665">
        <v>0</v>
      </c>
      <c r="E665" t="s">
        <v>2928</v>
      </c>
      <c r="F665" t="s">
        <v>24</v>
      </c>
      <c r="G665">
        <v>1213</v>
      </c>
      <c r="H665">
        <v>0</v>
      </c>
      <c r="I665">
        <v>0</v>
      </c>
      <c r="J665">
        <v>0</v>
      </c>
      <c r="K665">
        <v>0</v>
      </c>
      <c r="L665" t="s">
        <v>2864</v>
      </c>
      <c r="M665" t="s">
        <v>489</v>
      </c>
      <c r="N665" t="s">
        <v>24</v>
      </c>
      <c r="O665" t="s">
        <v>24</v>
      </c>
      <c r="P665" t="s">
        <v>24</v>
      </c>
      <c r="Q665" t="s">
        <v>2337</v>
      </c>
      <c r="R665" t="s">
        <v>24</v>
      </c>
      <c r="S665">
        <v>0</v>
      </c>
      <c r="T665" t="s">
        <v>2929</v>
      </c>
      <c r="U665" t="s">
        <v>130</v>
      </c>
      <c r="V665" t="s">
        <v>130</v>
      </c>
      <c r="W665" t="s">
        <v>24</v>
      </c>
      <c r="X665" t="s">
        <v>24</v>
      </c>
      <c r="Y665" t="s">
        <v>24</v>
      </c>
      <c r="Z665">
        <v>2</v>
      </c>
      <c r="AA665" t="s">
        <v>24</v>
      </c>
      <c r="AB665" t="s">
        <v>24</v>
      </c>
      <c r="AC665" t="s">
        <v>24</v>
      </c>
      <c r="AD665" t="s">
        <v>24</v>
      </c>
      <c r="AE665" t="s">
        <v>24</v>
      </c>
      <c r="AF665">
        <v>0</v>
      </c>
      <c r="AG665">
        <v>81</v>
      </c>
      <c r="AH665" t="s">
        <v>2917</v>
      </c>
      <c r="AI665">
        <v>0</v>
      </c>
      <c r="AJ665" t="s">
        <v>24</v>
      </c>
      <c r="AK665" t="s">
        <v>24</v>
      </c>
      <c r="AL665" t="s">
        <v>24</v>
      </c>
      <c r="AM665" t="s">
        <v>24</v>
      </c>
      <c r="AN665" t="s">
        <v>24</v>
      </c>
      <c r="AO665" t="s">
        <v>24</v>
      </c>
      <c r="AP665" t="s">
        <v>24</v>
      </c>
      <c r="AQ665" t="s">
        <v>24</v>
      </c>
      <c r="AR665" t="s">
        <v>24</v>
      </c>
      <c r="AS665" t="s">
        <v>24</v>
      </c>
      <c r="AT665" t="s">
        <v>24</v>
      </c>
    </row>
    <row r="666" spans="1:46" x14ac:dyDescent="0.15">
      <c r="A666">
        <v>85</v>
      </c>
      <c r="B666">
        <v>1</v>
      </c>
      <c r="C666">
        <v>1</v>
      </c>
      <c r="D666">
        <v>0</v>
      </c>
      <c r="E666" t="s">
        <v>2930</v>
      </c>
      <c r="F666" t="s">
        <v>24</v>
      </c>
      <c r="G666">
        <v>521</v>
      </c>
      <c r="H666">
        <v>0</v>
      </c>
      <c r="I666">
        <v>0</v>
      </c>
      <c r="J666">
        <v>0</v>
      </c>
      <c r="K666">
        <v>0</v>
      </c>
      <c r="L666" t="s">
        <v>2864</v>
      </c>
      <c r="M666" t="s">
        <v>489</v>
      </c>
      <c r="N666" t="s">
        <v>24</v>
      </c>
      <c r="O666" t="s">
        <v>24</v>
      </c>
      <c r="P666" t="s">
        <v>24</v>
      </c>
      <c r="Q666" t="s">
        <v>2931</v>
      </c>
      <c r="R666" t="s">
        <v>24</v>
      </c>
      <c r="S666">
        <v>0</v>
      </c>
      <c r="T666" t="s">
        <v>2932</v>
      </c>
      <c r="U666" t="s">
        <v>130</v>
      </c>
      <c r="V666" t="s">
        <v>130</v>
      </c>
      <c r="W666" t="s">
        <v>24</v>
      </c>
      <c r="X666" t="s">
        <v>24</v>
      </c>
      <c r="Y666" t="s">
        <v>24</v>
      </c>
      <c r="Z666">
        <v>3</v>
      </c>
      <c r="AA666" t="s">
        <v>24</v>
      </c>
      <c r="AB666" t="s">
        <v>24</v>
      </c>
      <c r="AC666" t="s">
        <v>24</v>
      </c>
      <c r="AD666" t="s">
        <v>24</v>
      </c>
      <c r="AE666" t="s">
        <v>24</v>
      </c>
      <c r="AF666">
        <v>0</v>
      </c>
      <c r="AG666">
        <v>82</v>
      </c>
      <c r="AH666" t="s">
        <v>177</v>
      </c>
      <c r="AI666">
        <v>0</v>
      </c>
      <c r="AJ666" t="s">
        <v>24</v>
      </c>
      <c r="AK666" t="s">
        <v>24</v>
      </c>
      <c r="AL666" t="s">
        <v>24</v>
      </c>
      <c r="AM666" t="s">
        <v>24</v>
      </c>
      <c r="AN666" t="s">
        <v>24</v>
      </c>
      <c r="AO666" t="s">
        <v>24</v>
      </c>
      <c r="AP666" t="s">
        <v>24</v>
      </c>
      <c r="AQ666" t="s">
        <v>24</v>
      </c>
      <c r="AR666" t="s">
        <v>24</v>
      </c>
      <c r="AS666" t="s">
        <v>24</v>
      </c>
      <c r="AT666" t="s">
        <v>24</v>
      </c>
    </row>
    <row r="667" spans="1:46" x14ac:dyDescent="0.15">
      <c r="A667">
        <v>85</v>
      </c>
      <c r="B667">
        <v>1</v>
      </c>
      <c r="C667">
        <v>2</v>
      </c>
      <c r="D667">
        <v>0</v>
      </c>
      <c r="E667" t="s">
        <v>2933</v>
      </c>
      <c r="F667" t="s">
        <v>24</v>
      </c>
      <c r="G667">
        <v>507</v>
      </c>
      <c r="H667">
        <v>0</v>
      </c>
      <c r="I667">
        <v>0</v>
      </c>
      <c r="J667">
        <v>0</v>
      </c>
      <c r="K667">
        <v>0</v>
      </c>
      <c r="L667" t="s">
        <v>2864</v>
      </c>
      <c r="M667" t="s">
        <v>489</v>
      </c>
      <c r="N667" t="s">
        <v>24</v>
      </c>
      <c r="O667" t="s">
        <v>24</v>
      </c>
      <c r="P667" t="s">
        <v>24</v>
      </c>
      <c r="Q667" t="s">
        <v>2934</v>
      </c>
      <c r="R667" t="s">
        <v>24</v>
      </c>
      <c r="S667">
        <v>0</v>
      </c>
      <c r="T667" t="s">
        <v>2935</v>
      </c>
      <c r="U667" t="s">
        <v>130</v>
      </c>
      <c r="V667" t="s">
        <v>130</v>
      </c>
      <c r="W667" t="s">
        <v>24</v>
      </c>
      <c r="X667" t="s">
        <v>24</v>
      </c>
      <c r="Y667" t="s">
        <v>24</v>
      </c>
      <c r="Z667">
        <v>3</v>
      </c>
      <c r="AA667" t="s">
        <v>24</v>
      </c>
      <c r="AB667" t="s">
        <v>24</v>
      </c>
      <c r="AC667" t="s">
        <v>24</v>
      </c>
      <c r="AD667" t="s">
        <v>24</v>
      </c>
      <c r="AE667" t="s">
        <v>24</v>
      </c>
      <c r="AF667">
        <v>0</v>
      </c>
      <c r="AG667">
        <v>82</v>
      </c>
      <c r="AH667" t="s">
        <v>2904</v>
      </c>
      <c r="AI667">
        <v>0</v>
      </c>
      <c r="AJ667" t="s">
        <v>24</v>
      </c>
      <c r="AK667" t="s">
        <v>24</v>
      </c>
      <c r="AL667" t="s">
        <v>24</v>
      </c>
      <c r="AM667" t="s">
        <v>24</v>
      </c>
      <c r="AN667" t="s">
        <v>24</v>
      </c>
      <c r="AO667" t="s">
        <v>24</v>
      </c>
      <c r="AP667" t="s">
        <v>24</v>
      </c>
      <c r="AQ667" t="s">
        <v>24</v>
      </c>
      <c r="AR667" t="s">
        <v>24</v>
      </c>
      <c r="AS667" t="s">
        <v>24</v>
      </c>
      <c r="AT667" t="s">
        <v>24</v>
      </c>
    </row>
    <row r="668" spans="1:46" x14ac:dyDescent="0.15">
      <c r="A668">
        <v>85</v>
      </c>
      <c r="B668">
        <v>1</v>
      </c>
      <c r="C668">
        <v>3</v>
      </c>
      <c r="D668">
        <v>0</v>
      </c>
      <c r="E668" t="s">
        <v>2936</v>
      </c>
      <c r="F668" t="s">
        <v>24</v>
      </c>
      <c r="G668">
        <v>517</v>
      </c>
      <c r="H668">
        <v>0</v>
      </c>
      <c r="I668">
        <v>0</v>
      </c>
      <c r="J668">
        <v>0</v>
      </c>
      <c r="K668">
        <v>0</v>
      </c>
      <c r="L668" t="s">
        <v>2864</v>
      </c>
      <c r="M668" t="s">
        <v>489</v>
      </c>
      <c r="N668" t="s">
        <v>24</v>
      </c>
      <c r="O668" t="s">
        <v>24</v>
      </c>
      <c r="P668" t="s">
        <v>24</v>
      </c>
      <c r="Q668" t="s">
        <v>2937</v>
      </c>
      <c r="R668" t="s">
        <v>24</v>
      </c>
      <c r="S668">
        <v>0</v>
      </c>
      <c r="T668" t="s">
        <v>2938</v>
      </c>
      <c r="U668" t="s">
        <v>130</v>
      </c>
      <c r="V668" t="s">
        <v>130</v>
      </c>
      <c r="W668" t="s">
        <v>24</v>
      </c>
      <c r="X668" t="s">
        <v>24</v>
      </c>
      <c r="Y668" t="s">
        <v>24</v>
      </c>
      <c r="Z668">
        <v>3</v>
      </c>
      <c r="AA668" t="s">
        <v>24</v>
      </c>
      <c r="AB668" t="s">
        <v>24</v>
      </c>
      <c r="AC668" t="s">
        <v>24</v>
      </c>
      <c r="AD668" t="s">
        <v>24</v>
      </c>
      <c r="AE668" t="s">
        <v>24</v>
      </c>
      <c r="AF668">
        <v>0</v>
      </c>
      <c r="AG668">
        <v>82</v>
      </c>
      <c r="AH668" t="s">
        <v>2881</v>
      </c>
      <c r="AI668">
        <v>0</v>
      </c>
      <c r="AJ668" t="s">
        <v>24</v>
      </c>
      <c r="AK668" t="s">
        <v>24</v>
      </c>
      <c r="AL668" t="s">
        <v>24</v>
      </c>
      <c r="AM668" t="s">
        <v>24</v>
      </c>
      <c r="AN668" t="s">
        <v>24</v>
      </c>
      <c r="AO668" t="s">
        <v>24</v>
      </c>
      <c r="AP668" t="s">
        <v>24</v>
      </c>
      <c r="AQ668" t="s">
        <v>24</v>
      </c>
      <c r="AR668" t="s">
        <v>24</v>
      </c>
      <c r="AS668" t="s">
        <v>24</v>
      </c>
      <c r="AT668" t="s">
        <v>24</v>
      </c>
    </row>
    <row r="669" spans="1:46" x14ac:dyDescent="0.15">
      <c r="A669">
        <v>85</v>
      </c>
      <c r="B669">
        <v>1</v>
      </c>
      <c r="C669">
        <v>4</v>
      </c>
      <c r="D669">
        <v>0</v>
      </c>
      <c r="E669" t="s">
        <v>2939</v>
      </c>
      <c r="F669" t="s">
        <v>24</v>
      </c>
      <c r="G669">
        <v>520</v>
      </c>
      <c r="H669">
        <v>0</v>
      </c>
      <c r="I669">
        <v>0</v>
      </c>
      <c r="J669">
        <v>0</v>
      </c>
      <c r="K669">
        <v>0</v>
      </c>
      <c r="L669" t="s">
        <v>2864</v>
      </c>
      <c r="M669" t="s">
        <v>489</v>
      </c>
      <c r="N669" t="s">
        <v>24</v>
      </c>
      <c r="O669" t="s">
        <v>24</v>
      </c>
      <c r="P669" t="s">
        <v>24</v>
      </c>
      <c r="Q669" t="s">
        <v>2940</v>
      </c>
      <c r="R669" t="s">
        <v>24</v>
      </c>
      <c r="S669">
        <v>0</v>
      </c>
      <c r="T669" t="s">
        <v>2941</v>
      </c>
      <c r="U669" t="s">
        <v>130</v>
      </c>
      <c r="V669" t="s">
        <v>130</v>
      </c>
      <c r="W669" t="s">
        <v>24</v>
      </c>
      <c r="X669" t="s">
        <v>24</v>
      </c>
      <c r="Y669" t="s">
        <v>24</v>
      </c>
      <c r="Z669">
        <v>3</v>
      </c>
      <c r="AA669" t="s">
        <v>24</v>
      </c>
      <c r="AB669" t="s">
        <v>24</v>
      </c>
      <c r="AC669" t="s">
        <v>24</v>
      </c>
      <c r="AD669" t="s">
        <v>24</v>
      </c>
      <c r="AE669" t="s">
        <v>24</v>
      </c>
      <c r="AF669">
        <v>0</v>
      </c>
      <c r="AG669">
        <v>82</v>
      </c>
      <c r="AH669" t="s">
        <v>2896</v>
      </c>
      <c r="AI669">
        <v>0</v>
      </c>
      <c r="AJ669" t="s">
        <v>24</v>
      </c>
      <c r="AK669" t="s">
        <v>24</v>
      </c>
      <c r="AL669" t="s">
        <v>24</v>
      </c>
      <c r="AM669" t="s">
        <v>24</v>
      </c>
      <c r="AN669" t="s">
        <v>24</v>
      </c>
      <c r="AO669" t="s">
        <v>24</v>
      </c>
      <c r="AP669" t="s">
        <v>24</v>
      </c>
      <c r="AQ669" t="s">
        <v>24</v>
      </c>
      <c r="AR669" t="s">
        <v>24</v>
      </c>
      <c r="AS669" t="s">
        <v>24</v>
      </c>
      <c r="AT669" t="s">
        <v>24</v>
      </c>
    </row>
    <row r="670" spans="1:46" x14ac:dyDescent="0.15">
      <c r="A670">
        <v>85</v>
      </c>
      <c r="B670">
        <v>1</v>
      </c>
      <c r="C670">
        <v>5</v>
      </c>
      <c r="D670">
        <v>0</v>
      </c>
      <c r="E670" t="s">
        <v>2942</v>
      </c>
      <c r="F670" t="s">
        <v>24</v>
      </c>
      <c r="G670">
        <v>1534</v>
      </c>
      <c r="H670">
        <v>0</v>
      </c>
      <c r="I670">
        <v>0</v>
      </c>
      <c r="J670">
        <v>0</v>
      </c>
      <c r="K670">
        <v>0</v>
      </c>
      <c r="L670" t="s">
        <v>2864</v>
      </c>
      <c r="M670" t="s">
        <v>489</v>
      </c>
      <c r="N670" t="s">
        <v>24</v>
      </c>
      <c r="O670" t="s">
        <v>24</v>
      </c>
      <c r="P670" t="s">
        <v>24</v>
      </c>
      <c r="Q670" t="s">
        <v>2943</v>
      </c>
      <c r="R670" t="s">
        <v>24</v>
      </c>
      <c r="S670">
        <v>0</v>
      </c>
      <c r="T670" t="s">
        <v>2944</v>
      </c>
      <c r="U670" t="s">
        <v>130</v>
      </c>
      <c r="V670" t="s">
        <v>130</v>
      </c>
      <c r="W670" t="s">
        <v>24</v>
      </c>
      <c r="X670" t="s">
        <v>24</v>
      </c>
      <c r="Y670" t="s">
        <v>24</v>
      </c>
      <c r="Z670">
        <v>3</v>
      </c>
      <c r="AA670" t="s">
        <v>24</v>
      </c>
      <c r="AB670" t="s">
        <v>24</v>
      </c>
      <c r="AC670" t="s">
        <v>24</v>
      </c>
      <c r="AD670" t="s">
        <v>24</v>
      </c>
      <c r="AE670" t="s">
        <v>24</v>
      </c>
      <c r="AF670">
        <v>0</v>
      </c>
      <c r="AG670">
        <v>82</v>
      </c>
      <c r="AH670" t="s">
        <v>2881</v>
      </c>
      <c r="AI670">
        <v>0</v>
      </c>
      <c r="AJ670" t="s">
        <v>24</v>
      </c>
      <c r="AK670" t="s">
        <v>24</v>
      </c>
      <c r="AL670" t="s">
        <v>24</v>
      </c>
      <c r="AM670" t="s">
        <v>24</v>
      </c>
      <c r="AN670" t="s">
        <v>24</v>
      </c>
      <c r="AO670" t="s">
        <v>24</v>
      </c>
      <c r="AP670" t="s">
        <v>24</v>
      </c>
      <c r="AQ670" t="s">
        <v>24</v>
      </c>
      <c r="AR670" t="s">
        <v>24</v>
      </c>
      <c r="AS670" t="s">
        <v>24</v>
      </c>
      <c r="AT670" t="s">
        <v>24</v>
      </c>
    </row>
    <row r="671" spans="1:46" x14ac:dyDescent="0.15">
      <c r="A671">
        <v>85</v>
      </c>
      <c r="B671">
        <v>1</v>
      </c>
      <c r="C671">
        <v>6</v>
      </c>
      <c r="D671">
        <v>0</v>
      </c>
      <c r="E671" t="s">
        <v>2945</v>
      </c>
      <c r="F671" t="s">
        <v>24</v>
      </c>
      <c r="G671">
        <v>1142</v>
      </c>
      <c r="H671">
        <v>0</v>
      </c>
      <c r="I671">
        <v>0</v>
      </c>
      <c r="J671">
        <v>0</v>
      </c>
      <c r="K671">
        <v>0</v>
      </c>
      <c r="L671" t="s">
        <v>2864</v>
      </c>
      <c r="M671" t="s">
        <v>489</v>
      </c>
      <c r="N671" t="s">
        <v>24</v>
      </c>
      <c r="O671" t="s">
        <v>24</v>
      </c>
      <c r="P671" t="s">
        <v>24</v>
      </c>
      <c r="Q671" t="s">
        <v>2946</v>
      </c>
      <c r="R671" t="s">
        <v>24</v>
      </c>
      <c r="S671">
        <v>0</v>
      </c>
      <c r="T671" t="s">
        <v>2947</v>
      </c>
      <c r="U671" t="s">
        <v>130</v>
      </c>
      <c r="V671" t="s">
        <v>130</v>
      </c>
      <c r="W671" t="s">
        <v>24</v>
      </c>
      <c r="X671" t="s">
        <v>24</v>
      </c>
      <c r="Y671" t="s">
        <v>24</v>
      </c>
      <c r="Z671">
        <v>3</v>
      </c>
      <c r="AA671" t="s">
        <v>24</v>
      </c>
      <c r="AB671" t="s">
        <v>24</v>
      </c>
      <c r="AC671" t="s">
        <v>24</v>
      </c>
      <c r="AD671" t="s">
        <v>24</v>
      </c>
      <c r="AE671" t="s">
        <v>24</v>
      </c>
      <c r="AF671">
        <v>0</v>
      </c>
      <c r="AG671">
        <v>82</v>
      </c>
      <c r="AH671" t="s">
        <v>2878</v>
      </c>
      <c r="AI671">
        <v>0</v>
      </c>
      <c r="AJ671" t="s">
        <v>24</v>
      </c>
      <c r="AK671" t="s">
        <v>24</v>
      </c>
      <c r="AL671" t="s">
        <v>24</v>
      </c>
      <c r="AM671" t="s">
        <v>24</v>
      </c>
      <c r="AN671" t="s">
        <v>24</v>
      </c>
      <c r="AO671" t="s">
        <v>24</v>
      </c>
      <c r="AP671" t="s">
        <v>24</v>
      </c>
      <c r="AQ671" t="s">
        <v>24</v>
      </c>
      <c r="AR671" t="s">
        <v>24</v>
      </c>
      <c r="AS671" t="s">
        <v>24</v>
      </c>
      <c r="AT671" t="s">
        <v>24</v>
      </c>
    </row>
    <row r="672" spans="1:46" x14ac:dyDescent="0.15">
      <c r="A672">
        <v>85</v>
      </c>
      <c r="B672">
        <v>1</v>
      </c>
      <c r="C672">
        <v>7</v>
      </c>
      <c r="D672">
        <v>0</v>
      </c>
      <c r="E672" t="s">
        <v>2948</v>
      </c>
      <c r="F672" t="s">
        <v>24</v>
      </c>
      <c r="G672">
        <v>1506</v>
      </c>
      <c r="H672">
        <v>0</v>
      </c>
      <c r="I672">
        <v>0</v>
      </c>
      <c r="J672">
        <v>0</v>
      </c>
      <c r="K672">
        <v>0</v>
      </c>
      <c r="L672" t="s">
        <v>2864</v>
      </c>
      <c r="M672" t="s">
        <v>489</v>
      </c>
      <c r="N672" t="s">
        <v>24</v>
      </c>
      <c r="O672" t="s">
        <v>24</v>
      </c>
      <c r="P672" t="s">
        <v>24</v>
      </c>
      <c r="Q672" t="s">
        <v>2949</v>
      </c>
      <c r="R672" t="s">
        <v>24</v>
      </c>
      <c r="S672">
        <v>0</v>
      </c>
      <c r="T672" t="s">
        <v>2950</v>
      </c>
      <c r="U672" t="s">
        <v>130</v>
      </c>
      <c r="V672" t="s">
        <v>130</v>
      </c>
      <c r="W672" t="s">
        <v>24</v>
      </c>
      <c r="X672" t="s">
        <v>24</v>
      </c>
      <c r="Y672" t="s">
        <v>24</v>
      </c>
      <c r="Z672">
        <v>3</v>
      </c>
      <c r="AA672" t="s">
        <v>24</v>
      </c>
      <c r="AB672" t="s">
        <v>24</v>
      </c>
      <c r="AC672" t="s">
        <v>24</v>
      </c>
      <c r="AD672" t="s">
        <v>24</v>
      </c>
      <c r="AE672" t="s">
        <v>24</v>
      </c>
      <c r="AF672">
        <v>0</v>
      </c>
      <c r="AG672">
        <v>82</v>
      </c>
      <c r="AH672" t="s">
        <v>2896</v>
      </c>
      <c r="AI672">
        <v>0</v>
      </c>
      <c r="AJ672" t="s">
        <v>24</v>
      </c>
      <c r="AK672" t="s">
        <v>24</v>
      </c>
      <c r="AL672" t="s">
        <v>24</v>
      </c>
      <c r="AM672" t="s">
        <v>24</v>
      </c>
      <c r="AN672" t="s">
        <v>24</v>
      </c>
      <c r="AO672" t="s">
        <v>24</v>
      </c>
      <c r="AP672" t="s">
        <v>24</v>
      </c>
      <c r="AQ672" t="s">
        <v>24</v>
      </c>
      <c r="AR672" t="s">
        <v>24</v>
      </c>
      <c r="AS672" t="s">
        <v>24</v>
      </c>
      <c r="AT672" t="s">
        <v>24</v>
      </c>
    </row>
    <row r="673" spans="1:46" x14ac:dyDescent="0.15">
      <c r="A673">
        <v>85</v>
      </c>
      <c r="B673">
        <v>1</v>
      </c>
      <c r="C673">
        <v>8</v>
      </c>
      <c r="D673">
        <v>0</v>
      </c>
      <c r="E673" t="s">
        <v>24</v>
      </c>
      <c r="F673" t="s">
        <v>24</v>
      </c>
      <c r="G673">
        <v>0</v>
      </c>
      <c r="H673">
        <v>0</v>
      </c>
      <c r="I673">
        <v>0</v>
      </c>
      <c r="J673">
        <v>0</v>
      </c>
      <c r="K673">
        <v>0</v>
      </c>
      <c r="L673" t="s">
        <v>24</v>
      </c>
      <c r="M673" t="s">
        <v>24</v>
      </c>
      <c r="N673" t="s">
        <v>24</v>
      </c>
      <c r="O673" t="s">
        <v>24</v>
      </c>
      <c r="P673" t="s">
        <v>24</v>
      </c>
      <c r="Q673" t="s">
        <v>24</v>
      </c>
      <c r="R673" t="s">
        <v>24</v>
      </c>
      <c r="S673">
        <v>0</v>
      </c>
      <c r="T673" t="s">
        <v>130</v>
      </c>
      <c r="U673" t="s">
        <v>130</v>
      </c>
      <c r="V673" t="s">
        <v>130</v>
      </c>
      <c r="W673" t="s">
        <v>24</v>
      </c>
      <c r="X673" t="s">
        <v>24</v>
      </c>
      <c r="Y673" t="s">
        <v>24</v>
      </c>
      <c r="Z673">
        <v>0</v>
      </c>
      <c r="AA673" t="s">
        <v>24</v>
      </c>
      <c r="AB673" t="s">
        <v>24</v>
      </c>
      <c r="AC673" t="s">
        <v>24</v>
      </c>
      <c r="AD673" t="s">
        <v>24</v>
      </c>
      <c r="AE673" t="s">
        <v>24</v>
      </c>
      <c r="AF673">
        <v>0</v>
      </c>
      <c r="AG673">
        <v>82</v>
      </c>
      <c r="AH673" t="s">
        <v>24</v>
      </c>
      <c r="AI673">
        <v>0</v>
      </c>
      <c r="AJ673" t="s">
        <v>24</v>
      </c>
      <c r="AK673" t="s">
        <v>24</v>
      </c>
      <c r="AL673" t="s">
        <v>24</v>
      </c>
      <c r="AM673" t="s">
        <v>24</v>
      </c>
      <c r="AN673" t="s">
        <v>24</v>
      </c>
      <c r="AO673" t="s">
        <v>24</v>
      </c>
      <c r="AP673" t="s">
        <v>24</v>
      </c>
      <c r="AQ673" t="s">
        <v>24</v>
      </c>
      <c r="AR673" t="s">
        <v>24</v>
      </c>
      <c r="AS673" t="s">
        <v>24</v>
      </c>
      <c r="AT673" t="s">
        <v>24</v>
      </c>
    </row>
    <row r="674" spans="1:46" x14ac:dyDescent="0.15">
      <c r="A674">
        <v>85</v>
      </c>
      <c r="B674">
        <v>2</v>
      </c>
      <c r="C674">
        <v>1</v>
      </c>
      <c r="D674">
        <v>0</v>
      </c>
      <c r="E674" t="s">
        <v>2951</v>
      </c>
      <c r="F674" t="s">
        <v>24</v>
      </c>
      <c r="G674">
        <v>1144</v>
      </c>
      <c r="H674">
        <v>0</v>
      </c>
      <c r="I674">
        <v>0</v>
      </c>
      <c r="J674">
        <v>0</v>
      </c>
      <c r="K674">
        <v>0</v>
      </c>
      <c r="L674" t="s">
        <v>2864</v>
      </c>
      <c r="M674" t="s">
        <v>489</v>
      </c>
      <c r="N674" t="s">
        <v>24</v>
      </c>
      <c r="O674" t="s">
        <v>24</v>
      </c>
      <c r="P674" t="s">
        <v>24</v>
      </c>
      <c r="Q674" t="s">
        <v>2591</v>
      </c>
      <c r="R674" t="s">
        <v>24</v>
      </c>
      <c r="S674">
        <v>0</v>
      </c>
      <c r="T674" t="s">
        <v>2952</v>
      </c>
      <c r="U674" t="s">
        <v>130</v>
      </c>
      <c r="V674" t="s">
        <v>130</v>
      </c>
      <c r="W674" t="s">
        <v>24</v>
      </c>
      <c r="X674" t="s">
        <v>24</v>
      </c>
      <c r="Y674" t="s">
        <v>24</v>
      </c>
      <c r="Z674">
        <v>3</v>
      </c>
      <c r="AA674" t="s">
        <v>24</v>
      </c>
      <c r="AB674" t="s">
        <v>24</v>
      </c>
      <c r="AC674" t="s">
        <v>24</v>
      </c>
      <c r="AD674" t="s">
        <v>24</v>
      </c>
      <c r="AE674" t="s">
        <v>24</v>
      </c>
      <c r="AF674">
        <v>0</v>
      </c>
      <c r="AG674">
        <v>82</v>
      </c>
      <c r="AH674" t="s">
        <v>2871</v>
      </c>
      <c r="AI674">
        <v>0</v>
      </c>
      <c r="AJ674" t="s">
        <v>24</v>
      </c>
      <c r="AK674" t="s">
        <v>24</v>
      </c>
      <c r="AL674" t="s">
        <v>24</v>
      </c>
      <c r="AM674" t="s">
        <v>24</v>
      </c>
      <c r="AN674" t="s">
        <v>24</v>
      </c>
      <c r="AO674" t="s">
        <v>24</v>
      </c>
      <c r="AP674" t="s">
        <v>24</v>
      </c>
      <c r="AQ674" t="s">
        <v>24</v>
      </c>
      <c r="AR674" t="s">
        <v>24</v>
      </c>
      <c r="AS674" t="s">
        <v>24</v>
      </c>
      <c r="AT674" t="s">
        <v>24</v>
      </c>
    </row>
    <row r="675" spans="1:46" x14ac:dyDescent="0.15">
      <c r="A675">
        <v>85</v>
      </c>
      <c r="B675">
        <v>2</v>
      </c>
      <c r="C675">
        <v>2</v>
      </c>
      <c r="D675">
        <v>0</v>
      </c>
      <c r="E675" t="s">
        <v>2953</v>
      </c>
      <c r="F675" t="s">
        <v>24</v>
      </c>
      <c r="G675">
        <v>1215</v>
      </c>
      <c r="H675">
        <v>0</v>
      </c>
      <c r="I675">
        <v>0</v>
      </c>
      <c r="J675">
        <v>0</v>
      </c>
      <c r="K675">
        <v>0</v>
      </c>
      <c r="L675" t="s">
        <v>2864</v>
      </c>
      <c r="M675" t="s">
        <v>489</v>
      </c>
      <c r="N675" t="s">
        <v>24</v>
      </c>
      <c r="O675" t="s">
        <v>24</v>
      </c>
      <c r="P675" t="s">
        <v>24</v>
      </c>
      <c r="Q675" t="s">
        <v>2584</v>
      </c>
      <c r="R675" t="s">
        <v>24</v>
      </c>
      <c r="S675">
        <v>0</v>
      </c>
      <c r="T675" t="s">
        <v>2954</v>
      </c>
      <c r="U675" t="s">
        <v>130</v>
      </c>
      <c r="V675" t="s">
        <v>130</v>
      </c>
      <c r="W675" t="s">
        <v>24</v>
      </c>
      <c r="X675" t="s">
        <v>24</v>
      </c>
      <c r="Y675" t="s">
        <v>24</v>
      </c>
      <c r="Z675">
        <v>3</v>
      </c>
      <c r="AA675" t="s">
        <v>24</v>
      </c>
      <c r="AB675" t="s">
        <v>24</v>
      </c>
      <c r="AC675" t="s">
        <v>24</v>
      </c>
      <c r="AD675" t="s">
        <v>24</v>
      </c>
      <c r="AE675" t="s">
        <v>24</v>
      </c>
      <c r="AF675">
        <v>0</v>
      </c>
      <c r="AG675">
        <v>82</v>
      </c>
      <c r="AH675" t="s">
        <v>2881</v>
      </c>
      <c r="AI675">
        <v>0</v>
      </c>
      <c r="AJ675" t="s">
        <v>24</v>
      </c>
      <c r="AK675" t="s">
        <v>24</v>
      </c>
      <c r="AL675" t="s">
        <v>24</v>
      </c>
      <c r="AM675" t="s">
        <v>24</v>
      </c>
      <c r="AN675" t="s">
        <v>24</v>
      </c>
      <c r="AO675" t="s">
        <v>24</v>
      </c>
      <c r="AP675" t="s">
        <v>24</v>
      </c>
      <c r="AQ675" t="s">
        <v>24</v>
      </c>
      <c r="AR675" t="s">
        <v>24</v>
      </c>
      <c r="AS675" t="s">
        <v>24</v>
      </c>
      <c r="AT675" t="s">
        <v>24</v>
      </c>
    </row>
    <row r="676" spans="1:46" x14ac:dyDescent="0.15">
      <c r="A676">
        <v>85</v>
      </c>
      <c r="B676">
        <v>2</v>
      </c>
      <c r="C676">
        <v>3</v>
      </c>
      <c r="D676">
        <v>0</v>
      </c>
      <c r="E676" t="s">
        <v>2955</v>
      </c>
      <c r="F676" t="s">
        <v>24</v>
      </c>
      <c r="G676">
        <v>1145</v>
      </c>
      <c r="H676">
        <v>0</v>
      </c>
      <c r="I676">
        <v>0</v>
      </c>
      <c r="J676">
        <v>0</v>
      </c>
      <c r="K676">
        <v>0</v>
      </c>
      <c r="L676" t="s">
        <v>2864</v>
      </c>
      <c r="M676" t="s">
        <v>489</v>
      </c>
      <c r="N676" t="s">
        <v>24</v>
      </c>
      <c r="O676" t="s">
        <v>24</v>
      </c>
      <c r="P676" t="s">
        <v>24</v>
      </c>
      <c r="Q676" t="s">
        <v>2590</v>
      </c>
      <c r="R676" t="s">
        <v>24</v>
      </c>
      <c r="S676">
        <v>0</v>
      </c>
      <c r="T676" t="s">
        <v>2956</v>
      </c>
      <c r="U676" t="s">
        <v>130</v>
      </c>
      <c r="V676" t="s">
        <v>130</v>
      </c>
      <c r="W676" t="s">
        <v>24</v>
      </c>
      <c r="X676" t="s">
        <v>24</v>
      </c>
      <c r="Y676" t="s">
        <v>24</v>
      </c>
      <c r="Z676">
        <v>3</v>
      </c>
      <c r="AA676" t="s">
        <v>24</v>
      </c>
      <c r="AB676" t="s">
        <v>24</v>
      </c>
      <c r="AC676" t="s">
        <v>24</v>
      </c>
      <c r="AD676" t="s">
        <v>24</v>
      </c>
      <c r="AE676" t="s">
        <v>24</v>
      </c>
      <c r="AF676">
        <v>0</v>
      </c>
      <c r="AG676">
        <v>82</v>
      </c>
      <c r="AH676" t="s">
        <v>2881</v>
      </c>
      <c r="AI676">
        <v>0</v>
      </c>
      <c r="AJ676" t="s">
        <v>24</v>
      </c>
      <c r="AK676" t="s">
        <v>24</v>
      </c>
      <c r="AL676" t="s">
        <v>24</v>
      </c>
      <c r="AM676" t="s">
        <v>24</v>
      </c>
      <c r="AN676" t="s">
        <v>24</v>
      </c>
      <c r="AO676" t="s">
        <v>24</v>
      </c>
      <c r="AP676" t="s">
        <v>24</v>
      </c>
      <c r="AQ676" t="s">
        <v>24</v>
      </c>
      <c r="AR676" t="s">
        <v>24</v>
      </c>
      <c r="AS676" t="s">
        <v>24</v>
      </c>
      <c r="AT676" t="s">
        <v>24</v>
      </c>
    </row>
    <row r="677" spans="1:46" x14ac:dyDescent="0.15">
      <c r="A677">
        <v>85</v>
      </c>
      <c r="B677">
        <v>2</v>
      </c>
      <c r="C677">
        <v>4</v>
      </c>
      <c r="D677">
        <v>0</v>
      </c>
      <c r="E677" t="s">
        <v>2957</v>
      </c>
      <c r="F677" t="s">
        <v>24</v>
      </c>
      <c r="G677">
        <v>1202</v>
      </c>
      <c r="H677">
        <v>0</v>
      </c>
      <c r="I677">
        <v>0</v>
      </c>
      <c r="J677">
        <v>0</v>
      </c>
      <c r="K677">
        <v>0</v>
      </c>
      <c r="L677" t="s">
        <v>2864</v>
      </c>
      <c r="M677" t="s">
        <v>489</v>
      </c>
      <c r="N677" t="s">
        <v>24</v>
      </c>
      <c r="O677" t="s">
        <v>24</v>
      </c>
      <c r="P677" t="s">
        <v>24</v>
      </c>
      <c r="Q677" t="s">
        <v>2585</v>
      </c>
      <c r="R677" t="s">
        <v>24</v>
      </c>
      <c r="S677">
        <v>0</v>
      </c>
      <c r="T677" t="s">
        <v>2958</v>
      </c>
      <c r="U677" t="s">
        <v>130</v>
      </c>
      <c r="V677" t="s">
        <v>130</v>
      </c>
      <c r="W677" t="s">
        <v>24</v>
      </c>
      <c r="X677" t="s">
        <v>24</v>
      </c>
      <c r="Y677" t="s">
        <v>24</v>
      </c>
      <c r="Z677">
        <v>3</v>
      </c>
      <c r="AA677" t="s">
        <v>24</v>
      </c>
      <c r="AB677" t="s">
        <v>24</v>
      </c>
      <c r="AC677" t="s">
        <v>24</v>
      </c>
      <c r="AD677" t="s">
        <v>24</v>
      </c>
      <c r="AE677" t="s">
        <v>24</v>
      </c>
      <c r="AF677">
        <v>0</v>
      </c>
      <c r="AG677">
        <v>82</v>
      </c>
      <c r="AH677" t="s">
        <v>2881</v>
      </c>
      <c r="AI677">
        <v>0</v>
      </c>
      <c r="AJ677" t="s">
        <v>24</v>
      </c>
      <c r="AK677" t="s">
        <v>24</v>
      </c>
      <c r="AL677" t="s">
        <v>24</v>
      </c>
      <c r="AM677" t="s">
        <v>24</v>
      </c>
      <c r="AN677" t="s">
        <v>24</v>
      </c>
      <c r="AO677" t="s">
        <v>24</v>
      </c>
      <c r="AP677" t="s">
        <v>24</v>
      </c>
      <c r="AQ677" t="s">
        <v>24</v>
      </c>
      <c r="AR677" t="s">
        <v>24</v>
      </c>
      <c r="AS677" t="s">
        <v>24</v>
      </c>
      <c r="AT677" t="s">
        <v>24</v>
      </c>
    </row>
    <row r="678" spans="1:46" x14ac:dyDescent="0.15">
      <c r="A678">
        <v>85</v>
      </c>
      <c r="B678">
        <v>2</v>
      </c>
      <c r="C678">
        <v>5</v>
      </c>
      <c r="D678">
        <v>0</v>
      </c>
      <c r="E678" t="s">
        <v>2959</v>
      </c>
      <c r="F678" t="s">
        <v>24</v>
      </c>
      <c r="G678">
        <v>1009</v>
      </c>
      <c r="H678">
        <v>0</v>
      </c>
      <c r="I678">
        <v>0</v>
      </c>
      <c r="J678">
        <v>0</v>
      </c>
      <c r="K678">
        <v>0</v>
      </c>
      <c r="L678" t="s">
        <v>2864</v>
      </c>
      <c r="M678" t="s">
        <v>489</v>
      </c>
      <c r="N678" t="s">
        <v>24</v>
      </c>
      <c r="O678" t="s">
        <v>24</v>
      </c>
      <c r="P678" t="s">
        <v>24</v>
      </c>
      <c r="Q678" t="s">
        <v>2577</v>
      </c>
      <c r="R678" t="s">
        <v>24</v>
      </c>
      <c r="S678">
        <v>0</v>
      </c>
      <c r="T678" t="s">
        <v>2960</v>
      </c>
      <c r="U678" t="s">
        <v>130</v>
      </c>
      <c r="V678" t="s">
        <v>130</v>
      </c>
      <c r="W678" t="s">
        <v>24</v>
      </c>
      <c r="X678" t="s">
        <v>24</v>
      </c>
      <c r="Y678" t="s">
        <v>24</v>
      </c>
      <c r="Z678">
        <v>3</v>
      </c>
      <c r="AA678" t="s">
        <v>24</v>
      </c>
      <c r="AB678" t="s">
        <v>24</v>
      </c>
      <c r="AC678" t="s">
        <v>24</v>
      </c>
      <c r="AD678" t="s">
        <v>24</v>
      </c>
      <c r="AE678" t="s">
        <v>24</v>
      </c>
      <c r="AF678">
        <v>0</v>
      </c>
      <c r="AG678">
        <v>82</v>
      </c>
      <c r="AH678" t="s">
        <v>2871</v>
      </c>
      <c r="AI678">
        <v>0</v>
      </c>
      <c r="AJ678" t="s">
        <v>24</v>
      </c>
      <c r="AK678" t="s">
        <v>24</v>
      </c>
      <c r="AL678" t="s">
        <v>24</v>
      </c>
      <c r="AM678" t="s">
        <v>24</v>
      </c>
      <c r="AN678" t="s">
        <v>24</v>
      </c>
      <c r="AO678" t="s">
        <v>24</v>
      </c>
      <c r="AP678" t="s">
        <v>24</v>
      </c>
      <c r="AQ678" t="s">
        <v>24</v>
      </c>
      <c r="AR678" t="s">
        <v>24</v>
      </c>
      <c r="AS678" t="s">
        <v>24</v>
      </c>
      <c r="AT678" t="s">
        <v>24</v>
      </c>
    </row>
    <row r="679" spans="1:46" x14ac:dyDescent="0.15">
      <c r="A679">
        <v>85</v>
      </c>
      <c r="B679">
        <v>2</v>
      </c>
      <c r="C679">
        <v>6</v>
      </c>
      <c r="D679">
        <v>0</v>
      </c>
      <c r="E679" t="s">
        <v>2961</v>
      </c>
      <c r="F679" t="s">
        <v>24</v>
      </c>
      <c r="G679">
        <v>58</v>
      </c>
      <c r="H679">
        <v>0</v>
      </c>
      <c r="I679">
        <v>0</v>
      </c>
      <c r="J679">
        <v>0</v>
      </c>
      <c r="K679">
        <v>0</v>
      </c>
      <c r="L679" t="s">
        <v>2864</v>
      </c>
      <c r="M679" t="s">
        <v>489</v>
      </c>
      <c r="N679" t="s">
        <v>24</v>
      </c>
      <c r="O679" t="s">
        <v>24</v>
      </c>
      <c r="P679" t="s">
        <v>24</v>
      </c>
      <c r="Q679" t="s">
        <v>2582</v>
      </c>
      <c r="R679" t="s">
        <v>24</v>
      </c>
      <c r="S679">
        <v>0</v>
      </c>
      <c r="T679" t="s">
        <v>2962</v>
      </c>
      <c r="U679" t="s">
        <v>130</v>
      </c>
      <c r="V679" t="s">
        <v>130</v>
      </c>
      <c r="W679" t="s">
        <v>24</v>
      </c>
      <c r="X679" t="s">
        <v>24</v>
      </c>
      <c r="Y679" t="s">
        <v>24</v>
      </c>
      <c r="Z679">
        <v>3</v>
      </c>
      <c r="AA679" t="s">
        <v>24</v>
      </c>
      <c r="AB679" t="s">
        <v>24</v>
      </c>
      <c r="AC679" t="s">
        <v>24</v>
      </c>
      <c r="AD679" t="s">
        <v>24</v>
      </c>
      <c r="AE679" t="s">
        <v>24</v>
      </c>
      <c r="AF679">
        <v>0</v>
      </c>
      <c r="AG679">
        <v>82</v>
      </c>
      <c r="AH679" t="s">
        <v>2881</v>
      </c>
      <c r="AI679">
        <v>0</v>
      </c>
      <c r="AJ679" t="s">
        <v>24</v>
      </c>
      <c r="AK679" t="s">
        <v>24</v>
      </c>
      <c r="AL679" t="s">
        <v>24</v>
      </c>
      <c r="AM679" t="s">
        <v>24</v>
      </c>
      <c r="AN679" t="s">
        <v>24</v>
      </c>
      <c r="AO679" t="s">
        <v>24</v>
      </c>
      <c r="AP679" t="s">
        <v>24</v>
      </c>
      <c r="AQ679" t="s">
        <v>24</v>
      </c>
      <c r="AR679" t="s">
        <v>24</v>
      </c>
      <c r="AS679" t="s">
        <v>24</v>
      </c>
      <c r="AT679" t="s">
        <v>24</v>
      </c>
    </row>
    <row r="680" spans="1:46" x14ac:dyDescent="0.15">
      <c r="A680">
        <v>85</v>
      </c>
      <c r="B680">
        <v>2</v>
      </c>
      <c r="C680">
        <v>7</v>
      </c>
      <c r="D680">
        <v>0</v>
      </c>
      <c r="E680" t="s">
        <v>2963</v>
      </c>
      <c r="F680" t="s">
        <v>24</v>
      </c>
      <c r="G680">
        <v>1060</v>
      </c>
      <c r="H680">
        <v>0</v>
      </c>
      <c r="I680">
        <v>0</v>
      </c>
      <c r="J680">
        <v>0</v>
      </c>
      <c r="K680">
        <v>0</v>
      </c>
      <c r="L680" t="s">
        <v>2864</v>
      </c>
      <c r="M680" t="s">
        <v>489</v>
      </c>
      <c r="N680" t="s">
        <v>24</v>
      </c>
      <c r="O680" t="s">
        <v>24</v>
      </c>
      <c r="P680" t="s">
        <v>24</v>
      </c>
      <c r="Q680" t="s">
        <v>2576</v>
      </c>
      <c r="R680" t="s">
        <v>24</v>
      </c>
      <c r="S680">
        <v>0</v>
      </c>
      <c r="T680" t="s">
        <v>2964</v>
      </c>
      <c r="U680" t="s">
        <v>130</v>
      </c>
      <c r="V680" t="s">
        <v>130</v>
      </c>
      <c r="W680" t="s">
        <v>24</v>
      </c>
      <c r="X680" t="s">
        <v>24</v>
      </c>
      <c r="Y680" t="s">
        <v>24</v>
      </c>
      <c r="Z680">
        <v>3</v>
      </c>
      <c r="AA680" t="s">
        <v>24</v>
      </c>
      <c r="AB680" t="s">
        <v>24</v>
      </c>
      <c r="AC680" t="s">
        <v>24</v>
      </c>
      <c r="AD680" t="s">
        <v>24</v>
      </c>
      <c r="AE680" t="s">
        <v>24</v>
      </c>
      <c r="AF680">
        <v>0</v>
      </c>
      <c r="AG680">
        <v>82</v>
      </c>
      <c r="AH680" t="s">
        <v>2871</v>
      </c>
      <c r="AI680">
        <v>0</v>
      </c>
      <c r="AJ680" t="s">
        <v>24</v>
      </c>
      <c r="AK680" t="s">
        <v>24</v>
      </c>
      <c r="AL680" t="s">
        <v>24</v>
      </c>
      <c r="AM680" t="s">
        <v>24</v>
      </c>
      <c r="AN680" t="s">
        <v>24</v>
      </c>
      <c r="AO680" t="s">
        <v>24</v>
      </c>
      <c r="AP680" t="s">
        <v>24</v>
      </c>
      <c r="AQ680" t="s">
        <v>24</v>
      </c>
      <c r="AR680" t="s">
        <v>24</v>
      </c>
      <c r="AS680" t="s">
        <v>24</v>
      </c>
      <c r="AT680" t="s">
        <v>24</v>
      </c>
    </row>
    <row r="681" spans="1:46" x14ac:dyDescent="0.15">
      <c r="A681">
        <v>85</v>
      </c>
      <c r="B681">
        <v>2</v>
      </c>
      <c r="C681">
        <v>8</v>
      </c>
      <c r="D681">
        <v>0</v>
      </c>
      <c r="E681" t="s">
        <v>2965</v>
      </c>
      <c r="F681" t="s">
        <v>24</v>
      </c>
      <c r="G681">
        <v>96</v>
      </c>
      <c r="H681">
        <v>0</v>
      </c>
      <c r="I681">
        <v>0</v>
      </c>
      <c r="J681">
        <v>0</v>
      </c>
      <c r="K681">
        <v>0</v>
      </c>
      <c r="L681" t="s">
        <v>2864</v>
      </c>
      <c r="M681" t="s">
        <v>489</v>
      </c>
      <c r="N681" t="s">
        <v>24</v>
      </c>
      <c r="O681" t="s">
        <v>24</v>
      </c>
      <c r="P681" t="s">
        <v>24</v>
      </c>
      <c r="Q681" t="s">
        <v>2583</v>
      </c>
      <c r="R681" t="s">
        <v>24</v>
      </c>
      <c r="S681">
        <v>0</v>
      </c>
      <c r="T681" t="s">
        <v>2966</v>
      </c>
      <c r="U681" t="s">
        <v>130</v>
      </c>
      <c r="V681" t="s">
        <v>130</v>
      </c>
      <c r="W681" t="s">
        <v>24</v>
      </c>
      <c r="X681" t="s">
        <v>24</v>
      </c>
      <c r="Y681" t="s">
        <v>24</v>
      </c>
      <c r="Z681">
        <v>3</v>
      </c>
      <c r="AA681" t="s">
        <v>24</v>
      </c>
      <c r="AB681" t="s">
        <v>24</v>
      </c>
      <c r="AC681" t="s">
        <v>24</v>
      </c>
      <c r="AD681" t="s">
        <v>24</v>
      </c>
      <c r="AE681" t="s">
        <v>24</v>
      </c>
      <c r="AF681">
        <v>0</v>
      </c>
      <c r="AG681">
        <v>82</v>
      </c>
      <c r="AH681" t="s">
        <v>2881</v>
      </c>
      <c r="AI681">
        <v>0</v>
      </c>
      <c r="AJ681" t="s">
        <v>24</v>
      </c>
      <c r="AK681" t="s">
        <v>24</v>
      </c>
      <c r="AL681" t="s">
        <v>24</v>
      </c>
      <c r="AM681" t="s">
        <v>24</v>
      </c>
      <c r="AN681" t="s">
        <v>24</v>
      </c>
      <c r="AO681" t="s">
        <v>24</v>
      </c>
      <c r="AP681" t="s">
        <v>24</v>
      </c>
      <c r="AQ681" t="s">
        <v>24</v>
      </c>
      <c r="AR681" t="s">
        <v>24</v>
      </c>
      <c r="AS681" t="s">
        <v>24</v>
      </c>
      <c r="AT681" t="s">
        <v>24</v>
      </c>
    </row>
    <row r="682" spans="1:46" x14ac:dyDescent="0.15">
      <c r="A682">
        <v>85</v>
      </c>
      <c r="B682">
        <v>3</v>
      </c>
      <c r="C682">
        <v>1</v>
      </c>
      <c r="D682">
        <v>0</v>
      </c>
      <c r="E682" t="s">
        <v>2967</v>
      </c>
      <c r="F682" t="s">
        <v>24</v>
      </c>
      <c r="G682">
        <v>41</v>
      </c>
      <c r="H682">
        <v>0</v>
      </c>
      <c r="I682">
        <v>0</v>
      </c>
      <c r="J682">
        <v>0</v>
      </c>
      <c r="K682">
        <v>0</v>
      </c>
      <c r="L682" t="s">
        <v>2864</v>
      </c>
      <c r="M682" t="s">
        <v>489</v>
      </c>
      <c r="N682" t="s">
        <v>24</v>
      </c>
      <c r="O682" t="s">
        <v>24</v>
      </c>
      <c r="P682" t="s">
        <v>24</v>
      </c>
      <c r="Q682" t="s">
        <v>2589</v>
      </c>
      <c r="R682" t="s">
        <v>24</v>
      </c>
      <c r="S682">
        <v>0</v>
      </c>
      <c r="T682" t="s">
        <v>2968</v>
      </c>
      <c r="U682" t="s">
        <v>130</v>
      </c>
      <c r="V682" t="s">
        <v>130</v>
      </c>
      <c r="W682" t="s">
        <v>24</v>
      </c>
      <c r="X682" t="s">
        <v>24</v>
      </c>
      <c r="Y682" t="s">
        <v>24</v>
      </c>
      <c r="Z682">
        <v>3</v>
      </c>
      <c r="AA682" t="s">
        <v>24</v>
      </c>
      <c r="AB682" t="s">
        <v>24</v>
      </c>
      <c r="AC682" t="s">
        <v>24</v>
      </c>
      <c r="AD682" t="s">
        <v>24</v>
      </c>
      <c r="AE682" t="s">
        <v>24</v>
      </c>
      <c r="AF682">
        <v>0</v>
      </c>
      <c r="AG682">
        <v>82</v>
      </c>
      <c r="AH682" t="s">
        <v>2871</v>
      </c>
      <c r="AI682">
        <v>0</v>
      </c>
      <c r="AJ682" t="s">
        <v>24</v>
      </c>
      <c r="AK682" t="s">
        <v>24</v>
      </c>
      <c r="AL682" t="s">
        <v>24</v>
      </c>
      <c r="AM682" t="s">
        <v>24</v>
      </c>
      <c r="AN682" t="s">
        <v>24</v>
      </c>
      <c r="AO682" t="s">
        <v>24</v>
      </c>
      <c r="AP682" t="s">
        <v>24</v>
      </c>
      <c r="AQ682" t="s">
        <v>24</v>
      </c>
      <c r="AR682" t="s">
        <v>24</v>
      </c>
      <c r="AS682" t="s">
        <v>24</v>
      </c>
      <c r="AT682" t="s">
        <v>24</v>
      </c>
    </row>
    <row r="683" spans="1:46" x14ac:dyDescent="0.15">
      <c r="A683">
        <v>85</v>
      </c>
      <c r="B683">
        <v>3</v>
      </c>
      <c r="C683">
        <v>2</v>
      </c>
      <c r="D683">
        <v>0</v>
      </c>
      <c r="E683" t="s">
        <v>2969</v>
      </c>
      <c r="F683" t="s">
        <v>24</v>
      </c>
      <c r="G683">
        <v>1007</v>
      </c>
      <c r="H683">
        <v>0</v>
      </c>
      <c r="I683">
        <v>0</v>
      </c>
      <c r="J683">
        <v>0</v>
      </c>
      <c r="K683">
        <v>0</v>
      </c>
      <c r="L683" t="s">
        <v>2864</v>
      </c>
      <c r="M683" t="s">
        <v>489</v>
      </c>
      <c r="N683" t="s">
        <v>24</v>
      </c>
      <c r="O683" t="s">
        <v>24</v>
      </c>
      <c r="P683" t="s">
        <v>24</v>
      </c>
      <c r="Q683" t="s">
        <v>2586</v>
      </c>
      <c r="R683" t="s">
        <v>24</v>
      </c>
      <c r="S683">
        <v>0</v>
      </c>
      <c r="T683" t="s">
        <v>2970</v>
      </c>
      <c r="U683" t="s">
        <v>130</v>
      </c>
      <c r="V683" t="s">
        <v>130</v>
      </c>
      <c r="W683" t="s">
        <v>24</v>
      </c>
      <c r="X683" t="s">
        <v>24</v>
      </c>
      <c r="Y683" t="s">
        <v>24</v>
      </c>
      <c r="Z683">
        <v>3</v>
      </c>
      <c r="AA683" t="s">
        <v>24</v>
      </c>
      <c r="AB683" t="s">
        <v>24</v>
      </c>
      <c r="AC683" t="s">
        <v>24</v>
      </c>
      <c r="AD683" t="s">
        <v>24</v>
      </c>
      <c r="AE683" t="s">
        <v>24</v>
      </c>
      <c r="AF683">
        <v>0</v>
      </c>
      <c r="AG683">
        <v>82</v>
      </c>
      <c r="AH683" t="s">
        <v>2887</v>
      </c>
      <c r="AI683">
        <v>0</v>
      </c>
      <c r="AJ683" t="s">
        <v>24</v>
      </c>
      <c r="AK683" t="s">
        <v>24</v>
      </c>
      <c r="AL683" t="s">
        <v>24</v>
      </c>
      <c r="AM683" t="s">
        <v>24</v>
      </c>
      <c r="AN683" t="s">
        <v>24</v>
      </c>
      <c r="AO683" t="s">
        <v>24</v>
      </c>
      <c r="AP683" t="s">
        <v>24</v>
      </c>
      <c r="AQ683" t="s">
        <v>24</v>
      </c>
      <c r="AR683" t="s">
        <v>24</v>
      </c>
      <c r="AS683" t="s">
        <v>24</v>
      </c>
      <c r="AT683" t="s">
        <v>24</v>
      </c>
    </row>
    <row r="684" spans="1:46" x14ac:dyDescent="0.15">
      <c r="A684">
        <v>85</v>
      </c>
      <c r="B684">
        <v>3</v>
      </c>
      <c r="C684">
        <v>3</v>
      </c>
      <c r="D684">
        <v>0</v>
      </c>
      <c r="E684" t="s">
        <v>2971</v>
      </c>
      <c r="F684" t="s">
        <v>24</v>
      </c>
      <c r="G684">
        <v>1121</v>
      </c>
      <c r="H684">
        <v>0</v>
      </c>
      <c r="I684">
        <v>0</v>
      </c>
      <c r="J684">
        <v>0</v>
      </c>
      <c r="K684">
        <v>0</v>
      </c>
      <c r="L684" t="s">
        <v>2864</v>
      </c>
      <c r="M684" t="s">
        <v>489</v>
      </c>
      <c r="N684" t="s">
        <v>24</v>
      </c>
      <c r="O684" t="s">
        <v>24</v>
      </c>
      <c r="P684" t="s">
        <v>24</v>
      </c>
      <c r="Q684" t="s">
        <v>2588</v>
      </c>
      <c r="R684" t="s">
        <v>24</v>
      </c>
      <c r="S684">
        <v>0</v>
      </c>
      <c r="T684" t="s">
        <v>2972</v>
      </c>
      <c r="U684" t="s">
        <v>130</v>
      </c>
      <c r="V684" t="s">
        <v>130</v>
      </c>
      <c r="W684" t="s">
        <v>24</v>
      </c>
      <c r="X684" t="s">
        <v>24</v>
      </c>
      <c r="Y684" t="s">
        <v>24</v>
      </c>
      <c r="Z684">
        <v>3</v>
      </c>
      <c r="AA684" t="s">
        <v>24</v>
      </c>
      <c r="AB684" t="s">
        <v>24</v>
      </c>
      <c r="AC684" t="s">
        <v>24</v>
      </c>
      <c r="AD684" t="s">
        <v>24</v>
      </c>
      <c r="AE684" t="s">
        <v>24</v>
      </c>
      <c r="AF684">
        <v>0</v>
      </c>
      <c r="AG684">
        <v>82</v>
      </c>
      <c r="AH684" t="s">
        <v>2884</v>
      </c>
      <c r="AI684">
        <v>0</v>
      </c>
      <c r="AJ684" t="s">
        <v>24</v>
      </c>
      <c r="AK684" t="s">
        <v>24</v>
      </c>
      <c r="AL684" t="s">
        <v>24</v>
      </c>
      <c r="AM684" t="s">
        <v>24</v>
      </c>
      <c r="AN684" t="s">
        <v>24</v>
      </c>
      <c r="AO684" t="s">
        <v>24</v>
      </c>
      <c r="AP684" t="s">
        <v>24</v>
      </c>
      <c r="AQ684" t="s">
        <v>24</v>
      </c>
      <c r="AR684" t="s">
        <v>24</v>
      </c>
      <c r="AS684" t="s">
        <v>24</v>
      </c>
      <c r="AT684" t="s">
        <v>24</v>
      </c>
    </row>
    <row r="685" spans="1:46" x14ac:dyDescent="0.15">
      <c r="A685">
        <v>85</v>
      </c>
      <c r="B685">
        <v>3</v>
      </c>
      <c r="C685">
        <v>4</v>
      </c>
      <c r="D685">
        <v>0</v>
      </c>
      <c r="E685" t="s">
        <v>2973</v>
      </c>
      <c r="F685" t="s">
        <v>24</v>
      </c>
      <c r="G685">
        <v>1016</v>
      </c>
      <c r="H685">
        <v>0</v>
      </c>
      <c r="I685">
        <v>0</v>
      </c>
      <c r="J685">
        <v>0</v>
      </c>
      <c r="K685">
        <v>0</v>
      </c>
      <c r="L685" t="s">
        <v>2864</v>
      </c>
      <c r="M685" t="s">
        <v>489</v>
      </c>
      <c r="N685" t="s">
        <v>24</v>
      </c>
      <c r="O685" t="s">
        <v>24</v>
      </c>
      <c r="P685" t="s">
        <v>24</v>
      </c>
      <c r="Q685" t="s">
        <v>2587</v>
      </c>
      <c r="R685" t="s">
        <v>24</v>
      </c>
      <c r="S685">
        <v>0</v>
      </c>
      <c r="T685" t="s">
        <v>2974</v>
      </c>
      <c r="U685" t="s">
        <v>130</v>
      </c>
      <c r="V685" t="s">
        <v>130</v>
      </c>
      <c r="W685" t="s">
        <v>24</v>
      </c>
      <c r="X685" t="s">
        <v>24</v>
      </c>
      <c r="Y685" t="s">
        <v>24</v>
      </c>
      <c r="Z685">
        <v>3</v>
      </c>
      <c r="AA685" t="s">
        <v>24</v>
      </c>
      <c r="AB685" t="s">
        <v>24</v>
      </c>
      <c r="AC685" t="s">
        <v>24</v>
      </c>
      <c r="AD685" t="s">
        <v>24</v>
      </c>
      <c r="AE685" t="s">
        <v>24</v>
      </c>
      <c r="AF685">
        <v>0</v>
      </c>
      <c r="AG685">
        <v>82</v>
      </c>
      <c r="AH685" t="s">
        <v>2884</v>
      </c>
      <c r="AI685">
        <v>0</v>
      </c>
      <c r="AJ685" t="s">
        <v>24</v>
      </c>
      <c r="AK685" t="s">
        <v>24</v>
      </c>
      <c r="AL685" t="s">
        <v>24</v>
      </c>
      <c r="AM685" t="s">
        <v>24</v>
      </c>
      <c r="AN685" t="s">
        <v>24</v>
      </c>
      <c r="AO685" t="s">
        <v>24</v>
      </c>
      <c r="AP685" t="s">
        <v>24</v>
      </c>
      <c r="AQ685" t="s">
        <v>24</v>
      </c>
      <c r="AR685" t="s">
        <v>24</v>
      </c>
      <c r="AS685" t="s">
        <v>24</v>
      </c>
      <c r="AT685" t="s">
        <v>24</v>
      </c>
    </row>
    <row r="686" spans="1:46" x14ac:dyDescent="0.15">
      <c r="A686">
        <v>85</v>
      </c>
      <c r="B686">
        <v>3</v>
      </c>
      <c r="C686">
        <v>5</v>
      </c>
      <c r="D686">
        <v>0</v>
      </c>
      <c r="E686" t="s">
        <v>2975</v>
      </c>
      <c r="F686" t="s">
        <v>24</v>
      </c>
      <c r="G686">
        <v>40</v>
      </c>
      <c r="H686">
        <v>0</v>
      </c>
      <c r="I686">
        <v>0</v>
      </c>
      <c r="J686">
        <v>0</v>
      </c>
      <c r="K686">
        <v>0</v>
      </c>
      <c r="L686" t="s">
        <v>2864</v>
      </c>
      <c r="M686" t="s">
        <v>489</v>
      </c>
      <c r="N686" t="s">
        <v>24</v>
      </c>
      <c r="O686" t="s">
        <v>24</v>
      </c>
      <c r="P686" t="s">
        <v>24</v>
      </c>
      <c r="Q686" t="s">
        <v>2579</v>
      </c>
      <c r="R686" t="s">
        <v>24</v>
      </c>
      <c r="S686">
        <v>0</v>
      </c>
      <c r="T686" t="s">
        <v>2976</v>
      </c>
      <c r="U686" t="s">
        <v>130</v>
      </c>
      <c r="V686" t="s">
        <v>130</v>
      </c>
      <c r="W686" t="s">
        <v>24</v>
      </c>
      <c r="X686" t="s">
        <v>24</v>
      </c>
      <c r="Y686" t="s">
        <v>24</v>
      </c>
      <c r="Z686">
        <v>3</v>
      </c>
      <c r="AA686" t="s">
        <v>24</v>
      </c>
      <c r="AB686" t="s">
        <v>24</v>
      </c>
      <c r="AC686" t="s">
        <v>24</v>
      </c>
      <c r="AD686" t="s">
        <v>24</v>
      </c>
      <c r="AE686" t="s">
        <v>24</v>
      </c>
      <c r="AF686">
        <v>0</v>
      </c>
      <c r="AG686">
        <v>82</v>
      </c>
      <c r="AH686" t="s">
        <v>2871</v>
      </c>
      <c r="AI686">
        <v>0</v>
      </c>
      <c r="AJ686" t="s">
        <v>24</v>
      </c>
      <c r="AK686" t="s">
        <v>24</v>
      </c>
      <c r="AL686" t="s">
        <v>24</v>
      </c>
      <c r="AM686" t="s">
        <v>24</v>
      </c>
      <c r="AN686" t="s">
        <v>24</v>
      </c>
      <c r="AO686" t="s">
        <v>24</v>
      </c>
      <c r="AP686" t="s">
        <v>24</v>
      </c>
      <c r="AQ686" t="s">
        <v>24</v>
      </c>
      <c r="AR686" t="s">
        <v>24</v>
      </c>
      <c r="AS686" t="s">
        <v>24</v>
      </c>
      <c r="AT686" t="s">
        <v>24</v>
      </c>
    </row>
    <row r="687" spans="1:46" x14ac:dyDescent="0.15">
      <c r="A687">
        <v>85</v>
      </c>
      <c r="B687">
        <v>3</v>
      </c>
      <c r="C687">
        <v>6</v>
      </c>
      <c r="D687">
        <v>0</v>
      </c>
      <c r="E687" t="s">
        <v>2977</v>
      </c>
      <c r="F687" t="s">
        <v>24</v>
      </c>
      <c r="G687">
        <v>1054</v>
      </c>
      <c r="H687">
        <v>0</v>
      </c>
      <c r="I687">
        <v>0</v>
      </c>
      <c r="J687">
        <v>0</v>
      </c>
      <c r="K687">
        <v>0</v>
      </c>
      <c r="L687" t="s">
        <v>2864</v>
      </c>
      <c r="M687" t="s">
        <v>489</v>
      </c>
      <c r="N687" t="s">
        <v>24</v>
      </c>
      <c r="O687" t="s">
        <v>24</v>
      </c>
      <c r="P687" t="s">
        <v>24</v>
      </c>
      <c r="Q687" t="s">
        <v>2580</v>
      </c>
      <c r="R687" t="s">
        <v>24</v>
      </c>
      <c r="S687">
        <v>0</v>
      </c>
      <c r="T687" t="s">
        <v>2978</v>
      </c>
      <c r="U687" t="s">
        <v>130</v>
      </c>
      <c r="V687" t="s">
        <v>130</v>
      </c>
      <c r="W687" t="s">
        <v>24</v>
      </c>
      <c r="X687" t="s">
        <v>24</v>
      </c>
      <c r="Y687" t="s">
        <v>24</v>
      </c>
      <c r="Z687">
        <v>3</v>
      </c>
      <c r="AA687" t="s">
        <v>24</v>
      </c>
      <c r="AB687" t="s">
        <v>24</v>
      </c>
      <c r="AC687" t="s">
        <v>24</v>
      </c>
      <c r="AD687" t="s">
        <v>24</v>
      </c>
      <c r="AE687" t="s">
        <v>24</v>
      </c>
      <c r="AF687">
        <v>0</v>
      </c>
      <c r="AG687">
        <v>82</v>
      </c>
      <c r="AH687" t="s">
        <v>2871</v>
      </c>
      <c r="AI687">
        <v>0</v>
      </c>
      <c r="AJ687" t="s">
        <v>24</v>
      </c>
      <c r="AK687" t="s">
        <v>24</v>
      </c>
      <c r="AL687" t="s">
        <v>24</v>
      </c>
      <c r="AM687" t="s">
        <v>24</v>
      </c>
      <c r="AN687" t="s">
        <v>24</v>
      </c>
      <c r="AO687" t="s">
        <v>24</v>
      </c>
      <c r="AP687" t="s">
        <v>24</v>
      </c>
      <c r="AQ687" t="s">
        <v>24</v>
      </c>
      <c r="AR687" t="s">
        <v>24</v>
      </c>
      <c r="AS687" t="s">
        <v>24</v>
      </c>
      <c r="AT687" t="s">
        <v>24</v>
      </c>
    </row>
    <row r="688" spans="1:46" x14ac:dyDescent="0.15">
      <c r="A688">
        <v>85</v>
      </c>
      <c r="B688">
        <v>3</v>
      </c>
      <c r="C688">
        <v>7</v>
      </c>
      <c r="D688">
        <v>0</v>
      </c>
      <c r="E688" t="s">
        <v>2979</v>
      </c>
      <c r="F688" t="s">
        <v>24</v>
      </c>
      <c r="G688">
        <v>516</v>
      </c>
      <c r="H688">
        <v>0</v>
      </c>
      <c r="I688">
        <v>0</v>
      </c>
      <c r="J688">
        <v>0</v>
      </c>
      <c r="K688">
        <v>0</v>
      </c>
      <c r="L688" t="s">
        <v>2864</v>
      </c>
      <c r="M688" t="s">
        <v>489</v>
      </c>
      <c r="N688" t="s">
        <v>24</v>
      </c>
      <c r="O688" t="s">
        <v>24</v>
      </c>
      <c r="P688" t="s">
        <v>24</v>
      </c>
      <c r="Q688" t="s">
        <v>2578</v>
      </c>
      <c r="R688" t="s">
        <v>24</v>
      </c>
      <c r="S688">
        <v>0</v>
      </c>
      <c r="T688" t="s">
        <v>2980</v>
      </c>
      <c r="U688" t="s">
        <v>130</v>
      </c>
      <c r="V688" t="s">
        <v>130</v>
      </c>
      <c r="W688" t="s">
        <v>24</v>
      </c>
      <c r="X688" t="s">
        <v>24</v>
      </c>
      <c r="Y688" t="s">
        <v>24</v>
      </c>
      <c r="Z688">
        <v>3</v>
      </c>
      <c r="AA688" t="s">
        <v>24</v>
      </c>
      <c r="AB688" t="s">
        <v>24</v>
      </c>
      <c r="AC688" t="s">
        <v>24</v>
      </c>
      <c r="AD688" t="s">
        <v>24</v>
      </c>
      <c r="AE688" t="s">
        <v>24</v>
      </c>
      <c r="AF688">
        <v>0</v>
      </c>
      <c r="AG688">
        <v>82</v>
      </c>
      <c r="AH688" t="s">
        <v>2871</v>
      </c>
      <c r="AI688">
        <v>0</v>
      </c>
      <c r="AJ688" t="s">
        <v>24</v>
      </c>
      <c r="AK688" t="s">
        <v>24</v>
      </c>
      <c r="AL688" t="s">
        <v>24</v>
      </c>
      <c r="AM688" t="s">
        <v>24</v>
      </c>
      <c r="AN688" t="s">
        <v>24</v>
      </c>
      <c r="AO688" t="s">
        <v>24</v>
      </c>
      <c r="AP688" t="s">
        <v>24</v>
      </c>
      <c r="AQ688" t="s">
        <v>24</v>
      </c>
      <c r="AR688" t="s">
        <v>24</v>
      </c>
      <c r="AS688" t="s">
        <v>24</v>
      </c>
      <c r="AT688" t="s">
        <v>24</v>
      </c>
    </row>
    <row r="689" spans="1:46" x14ac:dyDescent="0.15">
      <c r="A689">
        <v>85</v>
      </c>
      <c r="B689">
        <v>3</v>
      </c>
      <c r="C689">
        <v>8</v>
      </c>
      <c r="D689">
        <v>0</v>
      </c>
      <c r="E689" t="s">
        <v>2981</v>
      </c>
      <c r="F689" t="s">
        <v>24</v>
      </c>
      <c r="G689">
        <v>1085</v>
      </c>
      <c r="H689">
        <v>0</v>
      </c>
      <c r="I689">
        <v>0</v>
      </c>
      <c r="J689">
        <v>0</v>
      </c>
      <c r="K689">
        <v>0</v>
      </c>
      <c r="L689" t="s">
        <v>2864</v>
      </c>
      <c r="M689" t="s">
        <v>489</v>
      </c>
      <c r="N689" t="s">
        <v>24</v>
      </c>
      <c r="O689" t="s">
        <v>24</v>
      </c>
      <c r="P689" t="s">
        <v>24</v>
      </c>
      <c r="Q689" t="s">
        <v>2581</v>
      </c>
      <c r="R689" t="s">
        <v>24</v>
      </c>
      <c r="S689">
        <v>0</v>
      </c>
      <c r="T689" t="s">
        <v>2982</v>
      </c>
      <c r="U689" t="s">
        <v>130</v>
      </c>
      <c r="V689" t="s">
        <v>130</v>
      </c>
      <c r="W689" t="s">
        <v>24</v>
      </c>
      <c r="X689" t="s">
        <v>24</v>
      </c>
      <c r="Y689" t="s">
        <v>24</v>
      </c>
      <c r="Z689">
        <v>3</v>
      </c>
      <c r="AA689" t="s">
        <v>24</v>
      </c>
      <c r="AB689" t="s">
        <v>24</v>
      </c>
      <c r="AC689" t="s">
        <v>24</v>
      </c>
      <c r="AD689" t="s">
        <v>24</v>
      </c>
      <c r="AE689" t="s">
        <v>24</v>
      </c>
      <c r="AF689">
        <v>0</v>
      </c>
      <c r="AG689">
        <v>82</v>
      </c>
      <c r="AH689" t="s">
        <v>2871</v>
      </c>
      <c r="AI689">
        <v>0</v>
      </c>
      <c r="AJ689" t="s">
        <v>24</v>
      </c>
      <c r="AK689" t="s">
        <v>24</v>
      </c>
      <c r="AL689" t="s">
        <v>24</v>
      </c>
      <c r="AM689" t="s">
        <v>24</v>
      </c>
      <c r="AN689" t="s">
        <v>24</v>
      </c>
      <c r="AO689" t="s">
        <v>24</v>
      </c>
      <c r="AP689" t="s">
        <v>24</v>
      </c>
      <c r="AQ689" t="s">
        <v>24</v>
      </c>
      <c r="AR689" t="s">
        <v>24</v>
      </c>
      <c r="AS689" t="s">
        <v>24</v>
      </c>
      <c r="AT689" t="s">
        <v>24</v>
      </c>
    </row>
    <row r="690" spans="1:46" x14ac:dyDescent="0.15">
      <c r="A690">
        <v>86</v>
      </c>
      <c r="B690">
        <v>1</v>
      </c>
      <c r="C690">
        <v>1</v>
      </c>
      <c r="D690">
        <v>0</v>
      </c>
      <c r="G690">
        <v>0</v>
      </c>
      <c r="Q690" t="s">
        <v>24</v>
      </c>
      <c r="S690">
        <v>0</v>
      </c>
      <c r="Z690">
        <v>0</v>
      </c>
      <c r="AB690" t="s">
        <v>24</v>
      </c>
      <c r="AC690" t="s">
        <v>24</v>
      </c>
      <c r="AD690" t="s">
        <v>24</v>
      </c>
      <c r="AE690" t="s">
        <v>24</v>
      </c>
      <c r="AF690">
        <v>0</v>
      </c>
      <c r="AG690">
        <v>83</v>
      </c>
      <c r="AH690" t="s">
        <v>24</v>
      </c>
      <c r="AI690">
        <v>0</v>
      </c>
      <c r="AJ690" t="s">
        <v>24</v>
      </c>
      <c r="AK690" t="s">
        <v>24</v>
      </c>
      <c r="AL690" t="s">
        <v>24</v>
      </c>
      <c r="AM690" t="s">
        <v>24</v>
      </c>
      <c r="AN690" t="s">
        <v>24</v>
      </c>
      <c r="AO690" t="s">
        <v>24</v>
      </c>
      <c r="AP690" t="s">
        <v>24</v>
      </c>
      <c r="AQ690" t="s">
        <v>24</v>
      </c>
      <c r="AR690" t="s">
        <v>24</v>
      </c>
      <c r="AS690" t="s">
        <v>24</v>
      </c>
      <c r="AT690" t="s">
        <v>24</v>
      </c>
    </row>
    <row r="691" spans="1:46" x14ac:dyDescent="0.15">
      <c r="A691">
        <v>86</v>
      </c>
      <c r="B691">
        <v>1</v>
      </c>
      <c r="C691">
        <v>2</v>
      </c>
      <c r="D691">
        <v>0</v>
      </c>
      <c r="G691">
        <v>0</v>
      </c>
      <c r="Q691" t="s">
        <v>24</v>
      </c>
      <c r="S691">
        <v>0</v>
      </c>
      <c r="Z691">
        <v>0</v>
      </c>
      <c r="AB691" t="s">
        <v>24</v>
      </c>
      <c r="AC691" t="s">
        <v>24</v>
      </c>
      <c r="AD691" t="s">
        <v>24</v>
      </c>
      <c r="AE691" t="s">
        <v>24</v>
      </c>
      <c r="AF691">
        <v>0</v>
      </c>
      <c r="AG691">
        <v>83</v>
      </c>
      <c r="AH691" t="s">
        <v>24</v>
      </c>
      <c r="AI691">
        <v>0</v>
      </c>
      <c r="AJ691" t="s">
        <v>24</v>
      </c>
      <c r="AK691" t="s">
        <v>24</v>
      </c>
      <c r="AL691" t="s">
        <v>24</v>
      </c>
      <c r="AM691" t="s">
        <v>24</v>
      </c>
      <c r="AN691" t="s">
        <v>24</v>
      </c>
      <c r="AO691" t="s">
        <v>24</v>
      </c>
      <c r="AP691" t="s">
        <v>24</v>
      </c>
      <c r="AQ691" t="s">
        <v>24</v>
      </c>
      <c r="AR691" t="s">
        <v>24</v>
      </c>
      <c r="AS691" t="s">
        <v>24</v>
      </c>
      <c r="AT691" t="s">
        <v>24</v>
      </c>
    </row>
    <row r="692" spans="1:46" x14ac:dyDescent="0.15">
      <c r="A692">
        <v>86</v>
      </c>
      <c r="B692">
        <v>1</v>
      </c>
      <c r="C692">
        <v>3</v>
      </c>
      <c r="D692">
        <v>0</v>
      </c>
      <c r="E692" t="s">
        <v>2983</v>
      </c>
      <c r="G692">
        <v>1220</v>
      </c>
      <c r="Q692" t="s">
        <v>2983</v>
      </c>
      <c r="S692">
        <v>0</v>
      </c>
      <c r="Z692">
        <v>3</v>
      </c>
      <c r="AB692" t="s">
        <v>24</v>
      </c>
      <c r="AC692" t="s">
        <v>24</v>
      </c>
      <c r="AD692" t="s">
        <v>24</v>
      </c>
      <c r="AE692" t="s">
        <v>24</v>
      </c>
      <c r="AF692">
        <v>0</v>
      </c>
      <c r="AG692">
        <v>83</v>
      </c>
      <c r="AH692" t="s">
        <v>2904</v>
      </c>
      <c r="AI692">
        <v>0</v>
      </c>
      <c r="AJ692" t="s">
        <v>24</v>
      </c>
      <c r="AK692" t="s">
        <v>24</v>
      </c>
      <c r="AL692" t="s">
        <v>24</v>
      </c>
      <c r="AM692" t="s">
        <v>24</v>
      </c>
      <c r="AN692" t="s">
        <v>24</v>
      </c>
      <c r="AO692" t="s">
        <v>24</v>
      </c>
      <c r="AP692" t="s">
        <v>24</v>
      </c>
      <c r="AQ692" t="s">
        <v>24</v>
      </c>
      <c r="AR692" t="s">
        <v>24</v>
      </c>
      <c r="AS692" t="s">
        <v>24</v>
      </c>
      <c r="AT692" t="s">
        <v>24</v>
      </c>
    </row>
    <row r="693" spans="1:46" x14ac:dyDescent="0.15">
      <c r="A693">
        <v>86</v>
      </c>
      <c r="B693">
        <v>1</v>
      </c>
      <c r="C693">
        <v>4</v>
      </c>
      <c r="D693">
        <v>0</v>
      </c>
      <c r="E693" t="s">
        <v>2984</v>
      </c>
      <c r="G693">
        <v>526</v>
      </c>
      <c r="Q693" t="s">
        <v>2984</v>
      </c>
      <c r="S693">
        <v>0</v>
      </c>
      <c r="Z693">
        <v>3</v>
      </c>
      <c r="AB693" t="s">
        <v>24</v>
      </c>
      <c r="AC693" t="s">
        <v>24</v>
      </c>
      <c r="AD693" t="s">
        <v>24</v>
      </c>
      <c r="AE693" t="s">
        <v>24</v>
      </c>
      <c r="AF693">
        <v>0</v>
      </c>
      <c r="AG693">
        <v>83</v>
      </c>
      <c r="AH693" t="s">
        <v>2868</v>
      </c>
      <c r="AI693">
        <v>0</v>
      </c>
      <c r="AJ693" t="s">
        <v>24</v>
      </c>
      <c r="AK693" t="s">
        <v>24</v>
      </c>
      <c r="AL693" t="s">
        <v>24</v>
      </c>
      <c r="AM693" t="s">
        <v>24</v>
      </c>
      <c r="AN693" t="s">
        <v>24</v>
      </c>
      <c r="AO693" t="s">
        <v>24</v>
      </c>
      <c r="AP693" t="s">
        <v>24</v>
      </c>
      <c r="AQ693" t="s">
        <v>24</v>
      </c>
      <c r="AR693" t="s">
        <v>24</v>
      </c>
      <c r="AS693" t="s">
        <v>24</v>
      </c>
      <c r="AT693" t="s">
        <v>24</v>
      </c>
    </row>
    <row r="694" spans="1:46" x14ac:dyDescent="0.15">
      <c r="A694">
        <v>86</v>
      </c>
      <c r="B694">
        <v>1</v>
      </c>
      <c r="C694">
        <v>5</v>
      </c>
      <c r="D694">
        <v>0</v>
      </c>
      <c r="E694" t="s">
        <v>2985</v>
      </c>
      <c r="G694">
        <v>89</v>
      </c>
      <c r="Q694" t="s">
        <v>2985</v>
      </c>
      <c r="S694">
        <v>0</v>
      </c>
      <c r="Z694">
        <v>3</v>
      </c>
      <c r="AB694" t="s">
        <v>24</v>
      </c>
      <c r="AC694" t="s">
        <v>24</v>
      </c>
      <c r="AD694" t="s">
        <v>24</v>
      </c>
      <c r="AE694" t="s">
        <v>24</v>
      </c>
      <c r="AF694">
        <v>0</v>
      </c>
      <c r="AG694">
        <v>83</v>
      </c>
      <c r="AH694" t="s">
        <v>2896</v>
      </c>
      <c r="AI694">
        <v>0</v>
      </c>
      <c r="AJ694" t="s">
        <v>24</v>
      </c>
      <c r="AK694" t="s">
        <v>24</v>
      </c>
      <c r="AL694" t="s">
        <v>24</v>
      </c>
      <c r="AM694" t="s">
        <v>24</v>
      </c>
      <c r="AN694" t="s">
        <v>24</v>
      </c>
      <c r="AO694" t="s">
        <v>24</v>
      </c>
      <c r="AP694" t="s">
        <v>24</v>
      </c>
      <c r="AQ694" t="s">
        <v>24</v>
      </c>
      <c r="AR694" t="s">
        <v>24</v>
      </c>
      <c r="AS694" t="s">
        <v>24</v>
      </c>
      <c r="AT694" t="s">
        <v>24</v>
      </c>
    </row>
    <row r="695" spans="1:46" x14ac:dyDescent="0.15">
      <c r="A695">
        <v>86</v>
      </c>
      <c r="B695">
        <v>1</v>
      </c>
      <c r="C695">
        <v>6</v>
      </c>
      <c r="D695">
        <v>0</v>
      </c>
      <c r="E695" t="s">
        <v>2986</v>
      </c>
      <c r="G695">
        <v>525</v>
      </c>
      <c r="Q695" t="s">
        <v>2986</v>
      </c>
      <c r="S695">
        <v>0</v>
      </c>
      <c r="Z695">
        <v>3</v>
      </c>
      <c r="AB695" t="s">
        <v>24</v>
      </c>
      <c r="AC695" t="s">
        <v>24</v>
      </c>
      <c r="AD695" t="s">
        <v>24</v>
      </c>
      <c r="AE695" t="s">
        <v>24</v>
      </c>
      <c r="AF695">
        <v>0</v>
      </c>
      <c r="AG695">
        <v>83</v>
      </c>
      <c r="AH695" t="s">
        <v>177</v>
      </c>
      <c r="AI695">
        <v>0</v>
      </c>
      <c r="AJ695" t="s">
        <v>24</v>
      </c>
      <c r="AK695" t="s">
        <v>24</v>
      </c>
      <c r="AL695" t="s">
        <v>24</v>
      </c>
      <c r="AM695" t="s">
        <v>24</v>
      </c>
      <c r="AN695" t="s">
        <v>24</v>
      </c>
      <c r="AO695" t="s">
        <v>24</v>
      </c>
      <c r="AP695" t="s">
        <v>24</v>
      </c>
      <c r="AQ695" t="s">
        <v>24</v>
      </c>
      <c r="AR695" t="s">
        <v>24</v>
      </c>
      <c r="AS695" t="s">
        <v>24</v>
      </c>
      <c r="AT695" t="s">
        <v>24</v>
      </c>
    </row>
    <row r="696" spans="1:46" x14ac:dyDescent="0.15">
      <c r="A696">
        <v>86</v>
      </c>
      <c r="B696">
        <v>1</v>
      </c>
      <c r="C696">
        <v>7</v>
      </c>
      <c r="D696">
        <v>0</v>
      </c>
      <c r="G696">
        <v>0</v>
      </c>
      <c r="Q696" t="s">
        <v>24</v>
      </c>
      <c r="S696">
        <v>0</v>
      </c>
      <c r="Z696">
        <v>0</v>
      </c>
      <c r="AB696" t="s">
        <v>24</v>
      </c>
      <c r="AC696" t="s">
        <v>24</v>
      </c>
      <c r="AD696" t="s">
        <v>24</v>
      </c>
      <c r="AE696" t="s">
        <v>24</v>
      </c>
      <c r="AF696">
        <v>0</v>
      </c>
      <c r="AG696">
        <v>83</v>
      </c>
      <c r="AH696" t="s">
        <v>24</v>
      </c>
      <c r="AI696">
        <v>0</v>
      </c>
      <c r="AJ696" t="s">
        <v>24</v>
      </c>
      <c r="AK696" t="s">
        <v>24</v>
      </c>
      <c r="AL696" t="s">
        <v>24</v>
      </c>
      <c r="AM696" t="s">
        <v>24</v>
      </c>
      <c r="AN696" t="s">
        <v>24</v>
      </c>
      <c r="AO696" t="s">
        <v>24</v>
      </c>
      <c r="AP696" t="s">
        <v>24</v>
      </c>
      <c r="AQ696" t="s">
        <v>24</v>
      </c>
      <c r="AR696" t="s">
        <v>24</v>
      </c>
      <c r="AS696" t="s">
        <v>24</v>
      </c>
      <c r="AT696" t="s">
        <v>24</v>
      </c>
    </row>
    <row r="697" spans="1:46" x14ac:dyDescent="0.15">
      <c r="A697">
        <v>86</v>
      </c>
      <c r="B697">
        <v>1</v>
      </c>
      <c r="C697">
        <v>8</v>
      </c>
      <c r="D697">
        <v>0</v>
      </c>
      <c r="G697">
        <v>0</v>
      </c>
      <c r="Q697" t="s">
        <v>24</v>
      </c>
      <c r="S697">
        <v>0</v>
      </c>
      <c r="Z697">
        <v>0</v>
      </c>
      <c r="AB697" t="s">
        <v>24</v>
      </c>
      <c r="AC697" t="s">
        <v>24</v>
      </c>
      <c r="AD697" t="s">
        <v>24</v>
      </c>
      <c r="AE697" t="s">
        <v>24</v>
      </c>
      <c r="AF697">
        <v>0</v>
      </c>
      <c r="AG697">
        <v>83</v>
      </c>
      <c r="AH697" t="s">
        <v>24</v>
      </c>
      <c r="AI697">
        <v>0</v>
      </c>
      <c r="AJ697" t="s">
        <v>24</v>
      </c>
      <c r="AK697" t="s">
        <v>24</v>
      </c>
      <c r="AL697" t="s">
        <v>24</v>
      </c>
      <c r="AM697" t="s">
        <v>24</v>
      </c>
      <c r="AN697" t="s">
        <v>24</v>
      </c>
      <c r="AO697" t="s">
        <v>24</v>
      </c>
      <c r="AP697" t="s">
        <v>24</v>
      </c>
      <c r="AQ697" t="s">
        <v>24</v>
      </c>
      <c r="AR697" t="s">
        <v>24</v>
      </c>
      <c r="AS697" t="s">
        <v>24</v>
      </c>
      <c r="AT697" t="s">
        <v>24</v>
      </c>
    </row>
    <row r="698" spans="1:46" x14ac:dyDescent="0.15">
      <c r="A698">
        <v>86</v>
      </c>
      <c r="B698">
        <v>2</v>
      </c>
      <c r="C698">
        <v>1</v>
      </c>
      <c r="D698">
        <v>0</v>
      </c>
      <c r="E698" t="s">
        <v>2987</v>
      </c>
      <c r="G698">
        <v>1218</v>
      </c>
      <c r="Q698" t="s">
        <v>2987</v>
      </c>
      <c r="S698">
        <v>0</v>
      </c>
      <c r="Z698">
        <v>3</v>
      </c>
      <c r="AB698" t="s">
        <v>24</v>
      </c>
      <c r="AC698" t="s">
        <v>24</v>
      </c>
      <c r="AD698" t="s">
        <v>24</v>
      </c>
      <c r="AE698" t="s">
        <v>24</v>
      </c>
      <c r="AF698">
        <v>0</v>
      </c>
      <c r="AG698">
        <v>83</v>
      </c>
      <c r="AH698" t="s">
        <v>2904</v>
      </c>
      <c r="AI698">
        <v>0</v>
      </c>
      <c r="AJ698" t="s">
        <v>24</v>
      </c>
      <c r="AK698" t="s">
        <v>24</v>
      </c>
      <c r="AL698" t="s">
        <v>24</v>
      </c>
      <c r="AM698" t="s">
        <v>24</v>
      </c>
      <c r="AN698" t="s">
        <v>24</v>
      </c>
      <c r="AO698" t="s">
        <v>24</v>
      </c>
      <c r="AP698" t="s">
        <v>24</v>
      </c>
      <c r="AQ698" t="s">
        <v>24</v>
      </c>
      <c r="AR698" t="s">
        <v>24</v>
      </c>
      <c r="AS698" t="s">
        <v>24</v>
      </c>
      <c r="AT698" t="s">
        <v>24</v>
      </c>
    </row>
    <row r="699" spans="1:46" x14ac:dyDescent="0.15">
      <c r="A699">
        <v>86</v>
      </c>
      <c r="B699">
        <v>2</v>
      </c>
      <c r="C699">
        <v>2</v>
      </c>
      <c r="D699">
        <v>0</v>
      </c>
      <c r="E699" t="s">
        <v>2988</v>
      </c>
      <c r="G699">
        <v>502</v>
      </c>
      <c r="Q699" t="s">
        <v>2988</v>
      </c>
      <c r="S699">
        <v>0</v>
      </c>
      <c r="Z699">
        <v>3</v>
      </c>
      <c r="AB699" t="s">
        <v>24</v>
      </c>
      <c r="AC699" t="s">
        <v>24</v>
      </c>
      <c r="AD699" t="s">
        <v>24</v>
      </c>
      <c r="AE699" t="s">
        <v>24</v>
      </c>
      <c r="AF699">
        <v>0</v>
      </c>
      <c r="AG699">
        <v>83</v>
      </c>
      <c r="AH699" t="s">
        <v>2917</v>
      </c>
      <c r="AI699">
        <v>0</v>
      </c>
      <c r="AJ699" t="s">
        <v>24</v>
      </c>
      <c r="AK699" t="s">
        <v>24</v>
      </c>
      <c r="AL699" t="s">
        <v>24</v>
      </c>
      <c r="AM699" t="s">
        <v>24</v>
      </c>
      <c r="AN699" t="s">
        <v>24</v>
      </c>
      <c r="AO699" t="s">
        <v>24</v>
      </c>
      <c r="AP699" t="s">
        <v>24</v>
      </c>
      <c r="AQ699" t="s">
        <v>24</v>
      </c>
      <c r="AR699" t="s">
        <v>24</v>
      </c>
      <c r="AS699" t="s">
        <v>24</v>
      </c>
      <c r="AT699" t="s">
        <v>24</v>
      </c>
    </row>
    <row r="700" spans="1:46" x14ac:dyDescent="0.15">
      <c r="A700">
        <v>86</v>
      </c>
      <c r="B700">
        <v>2</v>
      </c>
      <c r="C700">
        <v>3</v>
      </c>
      <c r="D700">
        <v>0</v>
      </c>
      <c r="E700" t="s">
        <v>2989</v>
      </c>
      <c r="G700">
        <v>518</v>
      </c>
      <c r="Q700" t="s">
        <v>2989</v>
      </c>
      <c r="S700">
        <v>0</v>
      </c>
      <c r="Z700">
        <v>3</v>
      </c>
      <c r="AB700" t="s">
        <v>24</v>
      </c>
      <c r="AC700" t="s">
        <v>24</v>
      </c>
      <c r="AD700" t="s">
        <v>24</v>
      </c>
      <c r="AE700" t="s">
        <v>24</v>
      </c>
      <c r="AF700">
        <v>0</v>
      </c>
      <c r="AG700">
        <v>83</v>
      </c>
      <c r="AH700" t="s">
        <v>2878</v>
      </c>
      <c r="AI700">
        <v>0</v>
      </c>
      <c r="AJ700" t="s">
        <v>24</v>
      </c>
      <c r="AK700" t="s">
        <v>24</v>
      </c>
      <c r="AL700" t="s">
        <v>24</v>
      </c>
      <c r="AM700" t="s">
        <v>24</v>
      </c>
      <c r="AN700" t="s">
        <v>24</v>
      </c>
      <c r="AO700" t="s">
        <v>24</v>
      </c>
      <c r="AP700" t="s">
        <v>24</v>
      </c>
      <c r="AQ700" t="s">
        <v>24</v>
      </c>
      <c r="AR700" t="s">
        <v>24</v>
      </c>
      <c r="AS700" t="s">
        <v>24</v>
      </c>
      <c r="AT700" t="s">
        <v>24</v>
      </c>
    </row>
    <row r="701" spans="1:46" x14ac:dyDescent="0.15">
      <c r="A701">
        <v>86</v>
      </c>
      <c r="B701">
        <v>2</v>
      </c>
      <c r="C701">
        <v>4</v>
      </c>
      <c r="D701">
        <v>0</v>
      </c>
      <c r="E701" t="s">
        <v>2342</v>
      </c>
      <c r="G701">
        <v>1211</v>
      </c>
      <c r="Q701" t="s">
        <v>2342</v>
      </c>
      <c r="S701">
        <v>0</v>
      </c>
      <c r="Z701">
        <v>3</v>
      </c>
      <c r="AB701" t="s">
        <v>24</v>
      </c>
      <c r="AC701" t="s">
        <v>24</v>
      </c>
      <c r="AD701" t="s">
        <v>24</v>
      </c>
      <c r="AE701" t="s">
        <v>24</v>
      </c>
      <c r="AF701">
        <v>0</v>
      </c>
      <c r="AG701">
        <v>83</v>
      </c>
      <c r="AH701" t="s">
        <v>2881</v>
      </c>
      <c r="AI701">
        <v>0</v>
      </c>
      <c r="AJ701" t="s">
        <v>24</v>
      </c>
      <c r="AK701" t="s">
        <v>24</v>
      </c>
      <c r="AL701" t="s">
        <v>24</v>
      </c>
      <c r="AM701" t="s">
        <v>24</v>
      </c>
      <c r="AN701" t="s">
        <v>24</v>
      </c>
      <c r="AO701" t="s">
        <v>24</v>
      </c>
      <c r="AP701" t="s">
        <v>24</v>
      </c>
      <c r="AQ701" t="s">
        <v>24</v>
      </c>
      <c r="AR701" t="s">
        <v>24</v>
      </c>
      <c r="AS701" t="s">
        <v>24</v>
      </c>
      <c r="AT701" t="s">
        <v>24</v>
      </c>
    </row>
    <row r="702" spans="1:46" x14ac:dyDescent="0.15">
      <c r="A702">
        <v>86</v>
      </c>
      <c r="B702">
        <v>2</v>
      </c>
      <c r="C702">
        <v>5</v>
      </c>
      <c r="D702">
        <v>0</v>
      </c>
      <c r="E702" t="s">
        <v>2990</v>
      </c>
      <c r="G702">
        <v>87</v>
      </c>
      <c r="Q702" t="s">
        <v>2990</v>
      </c>
      <c r="S702">
        <v>0</v>
      </c>
      <c r="Z702">
        <v>3</v>
      </c>
      <c r="AB702" t="s">
        <v>24</v>
      </c>
      <c r="AC702" t="s">
        <v>24</v>
      </c>
      <c r="AD702" t="s">
        <v>24</v>
      </c>
      <c r="AE702" t="s">
        <v>24</v>
      </c>
      <c r="AF702">
        <v>0</v>
      </c>
      <c r="AG702">
        <v>83</v>
      </c>
      <c r="AH702" t="s">
        <v>2896</v>
      </c>
      <c r="AI702">
        <v>0</v>
      </c>
      <c r="AJ702" t="s">
        <v>24</v>
      </c>
      <c r="AK702" t="s">
        <v>24</v>
      </c>
      <c r="AL702" t="s">
        <v>24</v>
      </c>
      <c r="AM702" t="s">
        <v>24</v>
      </c>
      <c r="AN702" t="s">
        <v>24</v>
      </c>
      <c r="AO702" t="s">
        <v>24</v>
      </c>
      <c r="AP702" t="s">
        <v>24</v>
      </c>
      <c r="AQ702" t="s">
        <v>24</v>
      </c>
      <c r="AR702" t="s">
        <v>24</v>
      </c>
      <c r="AS702" t="s">
        <v>24</v>
      </c>
      <c r="AT702" t="s">
        <v>24</v>
      </c>
    </row>
    <row r="703" spans="1:46" x14ac:dyDescent="0.15">
      <c r="A703">
        <v>86</v>
      </c>
      <c r="B703">
        <v>2</v>
      </c>
      <c r="C703">
        <v>6</v>
      </c>
      <c r="D703">
        <v>0</v>
      </c>
      <c r="E703" t="s">
        <v>2991</v>
      </c>
      <c r="G703">
        <v>85</v>
      </c>
      <c r="Q703" t="s">
        <v>2991</v>
      </c>
      <c r="S703">
        <v>0</v>
      </c>
      <c r="Z703">
        <v>3</v>
      </c>
      <c r="AB703" t="s">
        <v>24</v>
      </c>
      <c r="AC703" t="s">
        <v>24</v>
      </c>
      <c r="AD703" t="s">
        <v>24</v>
      </c>
      <c r="AE703" t="s">
        <v>24</v>
      </c>
      <c r="AF703">
        <v>0</v>
      </c>
      <c r="AG703">
        <v>83</v>
      </c>
      <c r="AH703" t="s">
        <v>2904</v>
      </c>
      <c r="AI703">
        <v>0</v>
      </c>
      <c r="AJ703" t="s">
        <v>24</v>
      </c>
      <c r="AK703" t="s">
        <v>24</v>
      </c>
      <c r="AL703" t="s">
        <v>24</v>
      </c>
      <c r="AM703" t="s">
        <v>24</v>
      </c>
      <c r="AN703" t="s">
        <v>24</v>
      </c>
      <c r="AO703" t="s">
        <v>24</v>
      </c>
      <c r="AP703" t="s">
        <v>24</v>
      </c>
      <c r="AQ703" t="s">
        <v>24</v>
      </c>
      <c r="AR703" t="s">
        <v>24</v>
      </c>
      <c r="AS703" t="s">
        <v>24</v>
      </c>
      <c r="AT703" t="s">
        <v>24</v>
      </c>
    </row>
    <row r="704" spans="1:46" x14ac:dyDescent="0.15">
      <c r="A704">
        <v>86</v>
      </c>
      <c r="B704">
        <v>2</v>
      </c>
      <c r="C704">
        <v>7</v>
      </c>
      <c r="D704">
        <v>0</v>
      </c>
      <c r="E704" t="s">
        <v>2992</v>
      </c>
      <c r="G704">
        <v>51</v>
      </c>
      <c r="Q704" t="s">
        <v>2992</v>
      </c>
      <c r="S704">
        <v>0</v>
      </c>
      <c r="Z704">
        <v>3</v>
      </c>
      <c r="AB704" t="s">
        <v>24</v>
      </c>
      <c r="AC704" t="s">
        <v>24</v>
      </c>
      <c r="AD704" t="s">
        <v>24</v>
      </c>
      <c r="AE704" t="s">
        <v>24</v>
      </c>
      <c r="AF704">
        <v>0</v>
      </c>
      <c r="AG704">
        <v>83</v>
      </c>
      <c r="AH704" t="s">
        <v>2904</v>
      </c>
      <c r="AI704">
        <v>0</v>
      </c>
      <c r="AJ704" t="s">
        <v>24</v>
      </c>
      <c r="AK704" t="s">
        <v>24</v>
      </c>
      <c r="AL704" t="s">
        <v>24</v>
      </c>
      <c r="AM704" t="s">
        <v>24</v>
      </c>
      <c r="AN704" t="s">
        <v>24</v>
      </c>
      <c r="AO704" t="s">
        <v>24</v>
      </c>
      <c r="AP704" t="s">
        <v>24</v>
      </c>
      <c r="AQ704" t="s">
        <v>24</v>
      </c>
      <c r="AR704" t="s">
        <v>24</v>
      </c>
      <c r="AS704" t="s">
        <v>24</v>
      </c>
      <c r="AT704" t="s">
        <v>24</v>
      </c>
    </row>
    <row r="705" spans="1:46" x14ac:dyDescent="0.15">
      <c r="A705">
        <v>86</v>
      </c>
      <c r="B705">
        <v>2</v>
      </c>
      <c r="C705">
        <v>8</v>
      </c>
      <c r="D705">
        <v>0</v>
      </c>
      <c r="E705" t="s">
        <v>2993</v>
      </c>
      <c r="G705">
        <v>1188</v>
      </c>
      <c r="Q705" t="s">
        <v>2993</v>
      </c>
      <c r="S705">
        <v>0</v>
      </c>
      <c r="Z705">
        <v>3</v>
      </c>
      <c r="AB705" t="s">
        <v>24</v>
      </c>
      <c r="AC705" t="s">
        <v>24</v>
      </c>
      <c r="AD705" t="s">
        <v>24</v>
      </c>
      <c r="AE705" t="s">
        <v>24</v>
      </c>
      <c r="AF705">
        <v>0</v>
      </c>
      <c r="AG705">
        <v>83</v>
      </c>
      <c r="AH705" t="s">
        <v>2904</v>
      </c>
      <c r="AI705">
        <v>0</v>
      </c>
      <c r="AJ705" t="s">
        <v>24</v>
      </c>
      <c r="AK705" t="s">
        <v>24</v>
      </c>
      <c r="AL705" t="s">
        <v>24</v>
      </c>
      <c r="AM705" t="s">
        <v>24</v>
      </c>
      <c r="AN705" t="s">
        <v>24</v>
      </c>
      <c r="AO705" t="s">
        <v>24</v>
      </c>
      <c r="AP705" t="s">
        <v>24</v>
      </c>
      <c r="AQ705" t="s">
        <v>24</v>
      </c>
      <c r="AR705" t="s">
        <v>24</v>
      </c>
      <c r="AS705" t="s">
        <v>24</v>
      </c>
      <c r="AT705" t="s">
        <v>24</v>
      </c>
    </row>
    <row r="706" spans="1:46" x14ac:dyDescent="0.15">
      <c r="A706">
        <v>86</v>
      </c>
      <c r="B706">
        <v>3</v>
      </c>
      <c r="C706">
        <v>1</v>
      </c>
      <c r="D706">
        <v>0</v>
      </c>
      <c r="E706" t="s">
        <v>2606</v>
      </c>
      <c r="G706">
        <v>515</v>
      </c>
      <c r="Q706" t="s">
        <v>2606</v>
      </c>
      <c r="S706">
        <v>0</v>
      </c>
      <c r="Z706">
        <v>3</v>
      </c>
      <c r="AB706" t="s">
        <v>24</v>
      </c>
      <c r="AC706" t="s">
        <v>24</v>
      </c>
      <c r="AD706" t="s">
        <v>24</v>
      </c>
      <c r="AE706" t="s">
        <v>24</v>
      </c>
      <c r="AF706">
        <v>0</v>
      </c>
      <c r="AG706">
        <v>83</v>
      </c>
      <c r="AH706" t="s">
        <v>2881</v>
      </c>
      <c r="AI706">
        <v>0</v>
      </c>
      <c r="AJ706" t="s">
        <v>24</v>
      </c>
      <c r="AK706" t="s">
        <v>24</v>
      </c>
      <c r="AL706" t="s">
        <v>24</v>
      </c>
      <c r="AM706" t="s">
        <v>24</v>
      </c>
      <c r="AN706" t="s">
        <v>24</v>
      </c>
      <c r="AO706" t="s">
        <v>24</v>
      </c>
      <c r="AP706" t="s">
        <v>24</v>
      </c>
      <c r="AQ706" t="s">
        <v>24</v>
      </c>
      <c r="AR706" t="s">
        <v>24</v>
      </c>
      <c r="AS706" t="s">
        <v>24</v>
      </c>
      <c r="AT706" t="s">
        <v>24</v>
      </c>
    </row>
    <row r="707" spans="1:46" x14ac:dyDescent="0.15">
      <c r="A707">
        <v>86</v>
      </c>
      <c r="B707">
        <v>3</v>
      </c>
      <c r="C707">
        <v>2</v>
      </c>
      <c r="D707">
        <v>0</v>
      </c>
      <c r="E707" t="s">
        <v>2599</v>
      </c>
      <c r="G707">
        <v>1014</v>
      </c>
      <c r="Q707" t="s">
        <v>2599</v>
      </c>
      <c r="S707">
        <v>0</v>
      </c>
      <c r="Z707">
        <v>3</v>
      </c>
      <c r="AB707" t="s">
        <v>24</v>
      </c>
      <c r="AC707" t="s">
        <v>24</v>
      </c>
      <c r="AD707" t="s">
        <v>24</v>
      </c>
      <c r="AE707" t="s">
        <v>24</v>
      </c>
      <c r="AF707">
        <v>0</v>
      </c>
      <c r="AG707">
        <v>83</v>
      </c>
      <c r="AH707" t="s">
        <v>2871</v>
      </c>
      <c r="AI707">
        <v>0</v>
      </c>
      <c r="AJ707" t="s">
        <v>24</v>
      </c>
      <c r="AK707" t="s">
        <v>24</v>
      </c>
      <c r="AL707" t="s">
        <v>24</v>
      </c>
      <c r="AM707" t="s">
        <v>24</v>
      </c>
      <c r="AN707" t="s">
        <v>24</v>
      </c>
      <c r="AO707" t="s">
        <v>24</v>
      </c>
      <c r="AP707" t="s">
        <v>24</v>
      </c>
      <c r="AQ707" t="s">
        <v>24</v>
      </c>
      <c r="AR707" t="s">
        <v>24</v>
      </c>
      <c r="AS707" t="s">
        <v>24</v>
      </c>
      <c r="AT707" t="s">
        <v>24</v>
      </c>
    </row>
    <row r="708" spans="1:46" x14ac:dyDescent="0.15">
      <c r="A708">
        <v>86</v>
      </c>
      <c r="B708">
        <v>3</v>
      </c>
      <c r="C708">
        <v>3</v>
      </c>
      <c r="D708">
        <v>0</v>
      </c>
      <c r="E708" t="s">
        <v>2605</v>
      </c>
      <c r="G708">
        <v>1075</v>
      </c>
      <c r="Q708" t="s">
        <v>2605</v>
      </c>
      <c r="S708">
        <v>0</v>
      </c>
      <c r="Z708">
        <v>3</v>
      </c>
      <c r="AB708" t="s">
        <v>24</v>
      </c>
      <c r="AC708" t="s">
        <v>24</v>
      </c>
      <c r="AD708" t="s">
        <v>24</v>
      </c>
      <c r="AE708" t="s">
        <v>24</v>
      </c>
      <c r="AF708">
        <v>0</v>
      </c>
      <c r="AG708">
        <v>83</v>
      </c>
      <c r="AH708" t="s">
        <v>2887</v>
      </c>
      <c r="AI708">
        <v>0</v>
      </c>
      <c r="AJ708" t="s">
        <v>24</v>
      </c>
      <c r="AK708" t="s">
        <v>24</v>
      </c>
      <c r="AL708" t="s">
        <v>24</v>
      </c>
      <c r="AM708" t="s">
        <v>24</v>
      </c>
      <c r="AN708" t="s">
        <v>24</v>
      </c>
      <c r="AO708" t="s">
        <v>24</v>
      </c>
      <c r="AP708" t="s">
        <v>24</v>
      </c>
      <c r="AQ708" t="s">
        <v>24</v>
      </c>
      <c r="AR708" t="s">
        <v>24</v>
      </c>
      <c r="AS708" t="s">
        <v>24</v>
      </c>
      <c r="AT708" t="s">
        <v>24</v>
      </c>
    </row>
    <row r="709" spans="1:46" x14ac:dyDescent="0.15">
      <c r="A709">
        <v>86</v>
      </c>
      <c r="B709">
        <v>3</v>
      </c>
      <c r="C709">
        <v>4</v>
      </c>
      <c r="D709">
        <v>0</v>
      </c>
      <c r="E709" t="s">
        <v>2600</v>
      </c>
      <c r="G709">
        <v>70</v>
      </c>
      <c r="Q709" t="s">
        <v>2600</v>
      </c>
      <c r="S709">
        <v>0</v>
      </c>
      <c r="Z709">
        <v>3</v>
      </c>
      <c r="AB709" t="s">
        <v>24</v>
      </c>
      <c r="AC709" t="s">
        <v>24</v>
      </c>
      <c r="AD709" t="s">
        <v>24</v>
      </c>
      <c r="AE709" t="s">
        <v>24</v>
      </c>
      <c r="AF709">
        <v>0</v>
      </c>
      <c r="AG709">
        <v>83</v>
      </c>
      <c r="AH709" t="s">
        <v>2881</v>
      </c>
      <c r="AI709">
        <v>0</v>
      </c>
      <c r="AJ709" t="s">
        <v>24</v>
      </c>
      <c r="AK709" t="s">
        <v>24</v>
      </c>
      <c r="AL709" t="s">
        <v>24</v>
      </c>
      <c r="AM709" t="s">
        <v>24</v>
      </c>
      <c r="AN709" t="s">
        <v>24</v>
      </c>
      <c r="AO709" t="s">
        <v>24</v>
      </c>
      <c r="AP709" t="s">
        <v>24</v>
      </c>
      <c r="AQ709" t="s">
        <v>24</v>
      </c>
      <c r="AR709" t="s">
        <v>24</v>
      </c>
      <c r="AS709" t="s">
        <v>24</v>
      </c>
      <c r="AT709" t="s">
        <v>24</v>
      </c>
    </row>
    <row r="710" spans="1:46" x14ac:dyDescent="0.15">
      <c r="A710">
        <v>86</v>
      </c>
      <c r="B710">
        <v>3</v>
      </c>
      <c r="C710">
        <v>5</v>
      </c>
      <c r="D710">
        <v>0</v>
      </c>
      <c r="E710" t="s">
        <v>2592</v>
      </c>
      <c r="G710">
        <v>111</v>
      </c>
      <c r="Q710" t="s">
        <v>2592</v>
      </c>
      <c r="S710">
        <v>0</v>
      </c>
      <c r="Z710">
        <v>3</v>
      </c>
      <c r="AB710" t="s">
        <v>24</v>
      </c>
      <c r="AC710" t="s">
        <v>24</v>
      </c>
      <c r="AD710" t="s">
        <v>24</v>
      </c>
      <c r="AE710" t="s">
        <v>24</v>
      </c>
      <c r="AF710">
        <v>0</v>
      </c>
      <c r="AG710">
        <v>83</v>
      </c>
      <c r="AH710" t="s">
        <v>2878</v>
      </c>
      <c r="AI710">
        <v>0</v>
      </c>
      <c r="AJ710" t="s">
        <v>24</v>
      </c>
      <c r="AK710" t="s">
        <v>24</v>
      </c>
      <c r="AL710" t="s">
        <v>24</v>
      </c>
      <c r="AM710" t="s">
        <v>24</v>
      </c>
      <c r="AN710" t="s">
        <v>24</v>
      </c>
      <c r="AO710" t="s">
        <v>24</v>
      </c>
      <c r="AP710" t="s">
        <v>24</v>
      </c>
      <c r="AQ710" t="s">
        <v>24</v>
      </c>
      <c r="AR710" t="s">
        <v>24</v>
      </c>
      <c r="AS710" t="s">
        <v>24</v>
      </c>
      <c r="AT710" t="s">
        <v>24</v>
      </c>
    </row>
    <row r="711" spans="1:46" x14ac:dyDescent="0.15">
      <c r="A711">
        <v>86</v>
      </c>
      <c r="B711">
        <v>3</v>
      </c>
      <c r="C711">
        <v>6</v>
      </c>
      <c r="D711">
        <v>0</v>
      </c>
      <c r="E711" t="s">
        <v>2597</v>
      </c>
      <c r="G711">
        <v>35</v>
      </c>
      <c r="Q711" t="s">
        <v>2597</v>
      </c>
      <c r="S711">
        <v>0</v>
      </c>
      <c r="Z711">
        <v>3</v>
      </c>
      <c r="AB711" t="s">
        <v>24</v>
      </c>
      <c r="AC711" t="s">
        <v>24</v>
      </c>
      <c r="AD711" t="s">
        <v>24</v>
      </c>
      <c r="AE711" t="s">
        <v>24</v>
      </c>
      <c r="AF711">
        <v>0</v>
      </c>
      <c r="AG711">
        <v>83</v>
      </c>
      <c r="AH711" t="s">
        <v>2887</v>
      </c>
      <c r="AI711">
        <v>0</v>
      </c>
      <c r="AJ711" t="s">
        <v>24</v>
      </c>
      <c r="AK711" t="s">
        <v>24</v>
      </c>
      <c r="AL711" t="s">
        <v>24</v>
      </c>
      <c r="AM711" t="s">
        <v>24</v>
      </c>
      <c r="AN711" t="s">
        <v>24</v>
      </c>
      <c r="AO711" t="s">
        <v>24</v>
      </c>
      <c r="AP711" t="s">
        <v>24</v>
      </c>
      <c r="AQ711" t="s">
        <v>24</v>
      </c>
      <c r="AR711" t="s">
        <v>24</v>
      </c>
      <c r="AS711" t="s">
        <v>24</v>
      </c>
      <c r="AT711" t="s">
        <v>24</v>
      </c>
    </row>
    <row r="712" spans="1:46" x14ac:dyDescent="0.15">
      <c r="A712">
        <v>86</v>
      </c>
      <c r="B712">
        <v>3</v>
      </c>
      <c r="C712">
        <v>7</v>
      </c>
      <c r="D712">
        <v>0</v>
      </c>
      <c r="E712" t="s">
        <v>385</v>
      </c>
      <c r="G712">
        <v>1071</v>
      </c>
      <c r="Q712" t="s">
        <v>385</v>
      </c>
      <c r="S712">
        <v>0</v>
      </c>
      <c r="Z712">
        <v>3</v>
      </c>
      <c r="AB712" t="s">
        <v>24</v>
      </c>
      <c r="AC712" t="s">
        <v>24</v>
      </c>
      <c r="AD712" t="s">
        <v>24</v>
      </c>
      <c r="AE712" t="s">
        <v>24</v>
      </c>
      <c r="AF712">
        <v>0</v>
      </c>
      <c r="AG712">
        <v>83</v>
      </c>
      <c r="AH712" t="s">
        <v>2917</v>
      </c>
      <c r="AI712">
        <v>0</v>
      </c>
      <c r="AJ712" t="s">
        <v>24</v>
      </c>
      <c r="AK712" t="s">
        <v>24</v>
      </c>
      <c r="AL712" t="s">
        <v>24</v>
      </c>
      <c r="AM712" t="s">
        <v>24</v>
      </c>
      <c r="AN712" t="s">
        <v>24</v>
      </c>
      <c r="AO712" t="s">
        <v>24</v>
      </c>
      <c r="AP712" t="s">
        <v>24</v>
      </c>
      <c r="AQ712" t="s">
        <v>24</v>
      </c>
      <c r="AR712" t="s">
        <v>24</v>
      </c>
      <c r="AS712" t="s">
        <v>24</v>
      </c>
      <c r="AT712" t="s">
        <v>24</v>
      </c>
    </row>
    <row r="713" spans="1:46" x14ac:dyDescent="0.15">
      <c r="A713">
        <v>86</v>
      </c>
      <c r="B713">
        <v>3</v>
      </c>
      <c r="C713">
        <v>8</v>
      </c>
      <c r="D713">
        <v>0</v>
      </c>
      <c r="E713" t="s">
        <v>2598</v>
      </c>
      <c r="G713">
        <v>52</v>
      </c>
      <c r="Q713" t="s">
        <v>2598</v>
      </c>
      <c r="S713">
        <v>0</v>
      </c>
      <c r="Z713">
        <v>3</v>
      </c>
      <c r="AB713" t="s">
        <v>24</v>
      </c>
      <c r="AC713" t="s">
        <v>24</v>
      </c>
      <c r="AD713" t="s">
        <v>24</v>
      </c>
      <c r="AE713" t="s">
        <v>24</v>
      </c>
      <c r="AF713">
        <v>0</v>
      </c>
      <c r="AG713">
        <v>83</v>
      </c>
      <c r="AH713" t="s">
        <v>2881</v>
      </c>
      <c r="AI713">
        <v>0</v>
      </c>
      <c r="AJ713" t="s">
        <v>24</v>
      </c>
      <c r="AK713" t="s">
        <v>24</v>
      </c>
      <c r="AL713" t="s">
        <v>24</v>
      </c>
      <c r="AM713" t="s">
        <v>24</v>
      </c>
      <c r="AN713" t="s">
        <v>24</v>
      </c>
      <c r="AO713" t="s">
        <v>24</v>
      </c>
      <c r="AP713" t="s">
        <v>24</v>
      </c>
      <c r="AQ713" t="s">
        <v>24</v>
      </c>
      <c r="AR713" t="s">
        <v>24</v>
      </c>
      <c r="AS713" t="s">
        <v>24</v>
      </c>
      <c r="AT713" t="s">
        <v>24</v>
      </c>
    </row>
    <row r="714" spans="1:46" x14ac:dyDescent="0.15">
      <c r="A714">
        <v>86</v>
      </c>
      <c r="B714">
        <v>4</v>
      </c>
      <c r="C714">
        <v>1</v>
      </c>
      <c r="D714">
        <v>0</v>
      </c>
      <c r="E714" t="s">
        <v>2604</v>
      </c>
      <c r="G714">
        <v>1036</v>
      </c>
      <c r="Q714" t="s">
        <v>2604</v>
      </c>
      <c r="S714">
        <v>0</v>
      </c>
      <c r="Z714">
        <v>3</v>
      </c>
      <c r="AB714" t="s">
        <v>24</v>
      </c>
      <c r="AC714" t="s">
        <v>24</v>
      </c>
      <c r="AD714" t="s">
        <v>24</v>
      </c>
      <c r="AE714" t="s">
        <v>24</v>
      </c>
      <c r="AF714">
        <v>0</v>
      </c>
      <c r="AG714">
        <v>83</v>
      </c>
      <c r="AH714" t="s">
        <v>2884</v>
      </c>
      <c r="AI714">
        <v>0</v>
      </c>
      <c r="AJ714" t="s">
        <v>24</v>
      </c>
      <c r="AK714" t="s">
        <v>24</v>
      </c>
      <c r="AL714" t="s">
        <v>24</v>
      </c>
      <c r="AM714" t="s">
        <v>24</v>
      </c>
      <c r="AN714" t="s">
        <v>24</v>
      </c>
      <c r="AO714" t="s">
        <v>24</v>
      </c>
      <c r="AP714" t="s">
        <v>24</v>
      </c>
      <c r="AQ714" t="s">
        <v>24</v>
      </c>
      <c r="AR714" t="s">
        <v>24</v>
      </c>
      <c r="AS714" t="s">
        <v>24</v>
      </c>
      <c r="AT714" t="s">
        <v>24</v>
      </c>
    </row>
    <row r="715" spans="1:46" x14ac:dyDescent="0.15">
      <c r="A715">
        <v>86</v>
      </c>
      <c r="B715">
        <v>4</v>
      </c>
      <c r="C715">
        <v>2</v>
      </c>
      <c r="D715">
        <v>0</v>
      </c>
      <c r="E715" t="s">
        <v>2601</v>
      </c>
      <c r="G715">
        <v>1099</v>
      </c>
      <c r="Q715" t="s">
        <v>2601</v>
      </c>
      <c r="S715">
        <v>0</v>
      </c>
      <c r="Z715">
        <v>3</v>
      </c>
      <c r="AB715" t="s">
        <v>24</v>
      </c>
      <c r="AC715" t="s">
        <v>24</v>
      </c>
      <c r="AD715" t="s">
        <v>24</v>
      </c>
      <c r="AE715" t="s">
        <v>24</v>
      </c>
      <c r="AF715">
        <v>0</v>
      </c>
      <c r="AG715">
        <v>83</v>
      </c>
      <c r="AH715" t="s">
        <v>2871</v>
      </c>
      <c r="AI715">
        <v>0</v>
      </c>
      <c r="AJ715" t="s">
        <v>24</v>
      </c>
      <c r="AK715" t="s">
        <v>24</v>
      </c>
      <c r="AL715" t="s">
        <v>24</v>
      </c>
      <c r="AM715" t="s">
        <v>24</v>
      </c>
      <c r="AN715" t="s">
        <v>24</v>
      </c>
      <c r="AO715" t="s">
        <v>24</v>
      </c>
      <c r="AP715" t="s">
        <v>24</v>
      </c>
      <c r="AQ715" t="s">
        <v>24</v>
      </c>
      <c r="AR715" t="s">
        <v>24</v>
      </c>
      <c r="AS715" t="s">
        <v>24</v>
      </c>
      <c r="AT715" t="s">
        <v>24</v>
      </c>
    </row>
    <row r="716" spans="1:46" x14ac:dyDescent="0.15">
      <c r="A716">
        <v>86</v>
      </c>
      <c r="B716">
        <v>4</v>
      </c>
      <c r="C716">
        <v>3</v>
      </c>
      <c r="D716">
        <v>0</v>
      </c>
      <c r="E716" t="s">
        <v>2603</v>
      </c>
      <c r="G716">
        <v>1076</v>
      </c>
      <c r="Q716" t="s">
        <v>2603</v>
      </c>
      <c r="S716">
        <v>0</v>
      </c>
      <c r="Z716">
        <v>3</v>
      </c>
      <c r="AB716" t="s">
        <v>24</v>
      </c>
      <c r="AC716" t="s">
        <v>24</v>
      </c>
      <c r="AD716" t="s">
        <v>24</v>
      </c>
      <c r="AE716" t="s">
        <v>24</v>
      </c>
      <c r="AF716">
        <v>0</v>
      </c>
      <c r="AG716">
        <v>83</v>
      </c>
      <c r="AH716" t="s">
        <v>2884</v>
      </c>
      <c r="AI716">
        <v>0</v>
      </c>
      <c r="AJ716" t="s">
        <v>24</v>
      </c>
      <c r="AK716" t="s">
        <v>24</v>
      </c>
      <c r="AL716" t="s">
        <v>24</v>
      </c>
      <c r="AM716" t="s">
        <v>24</v>
      </c>
      <c r="AN716" t="s">
        <v>24</v>
      </c>
      <c r="AO716" t="s">
        <v>24</v>
      </c>
      <c r="AP716" t="s">
        <v>24</v>
      </c>
      <c r="AQ716" t="s">
        <v>24</v>
      </c>
      <c r="AR716" t="s">
        <v>24</v>
      </c>
      <c r="AS716" t="s">
        <v>24</v>
      </c>
      <c r="AT716" t="s">
        <v>24</v>
      </c>
    </row>
    <row r="717" spans="1:46" x14ac:dyDescent="0.15">
      <c r="A717">
        <v>86</v>
      </c>
      <c r="B717">
        <v>4</v>
      </c>
      <c r="C717">
        <v>4</v>
      </c>
      <c r="D717">
        <v>0</v>
      </c>
      <c r="E717" t="s">
        <v>2602</v>
      </c>
      <c r="G717">
        <v>1001</v>
      </c>
      <c r="Q717" t="s">
        <v>2602</v>
      </c>
      <c r="S717">
        <v>0</v>
      </c>
      <c r="Z717">
        <v>3</v>
      </c>
      <c r="AB717" t="s">
        <v>24</v>
      </c>
      <c r="AC717" t="s">
        <v>24</v>
      </c>
      <c r="AD717" t="s">
        <v>24</v>
      </c>
      <c r="AE717" t="s">
        <v>24</v>
      </c>
      <c r="AF717">
        <v>0</v>
      </c>
      <c r="AG717">
        <v>83</v>
      </c>
      <c r="AH717" t="s">
        <v>2887</v>
      </c>
      <c r="AI717">
        <v>0</v>
      </c>
      <c r="AJ717" t="s">
        <v>24</v>
      </c>
      <c r="AK717" t="s">
        <v>24</v>
      </c>
      <c r="AL717" t="s">
        <v>24</v>
      </c>
      <c r="AM717" t="s">
        <v>24</v>
      </c>
      <c r="AN717" t="s">
        <v>24</v>
      </c>
      <c r="AO717" t="s">
        <v>24</v>
      </c>
      <c r="AP717" t="s">
        <v>24</v>
      </c>
      <c r="AQ717" t="s">
        <v>24</v>
      </c>
      <c r="AR717" t="s">
        <v>24</v>
      </c>
      <c r="AS717" t="s">
        <v>24</v>
      </c>
      <c r="AT717" t="s">
        <v>24</v>
      </c>
    </row>
    <row r="718" spans="1:46" x14ac:dyDescent="0.15">
      <c r="A718">
        <v>86</v>
      </c>
      <c r="B718">
        <v>4</v>
      </c>
      <c r="C718">
        <v>5</v>
      </c>
      <c r="D718">
        <v>0</v>
      </c>
      <c r="E718" t="s">
        <v>2594</v>
      </c>
      <c r="G718">
        <v>1096</v>
      </c>
      <c r="Q718" t="s">
        <v>2594</v>
      </c>
      <c r="S718">
        <v>0</v>
      </c>
      <c r="Z718">
        <v>3</v>
      </c>
      <c r="AB718" t="s">
        <v>24</v>
      </c>
      <c r="AC718" t="s">
        <v>24</v>
      </c>
      <c r="AD718" t="s">
        <v>24</v>
      </c>
      <c r="AE718" t="s">
        <v>24</v>
      </c>
      <c r="AF718">
        <v>0</v>
      </c>
      <c r="AG718">
        <v>83</v>
      </c>
      <c r="AH718" t="s">
        <v>2917</v>
      </c>
      <c r="AI718">
        <v>0</v>
      </c>
      <c r="AJ718" t="s">
        <v>24</v>
      </c>
      <c r="AK718" t="s">
        <v>24</v>
      </c>
      <c r="AL718" t="s">
        <v>24</v>
      </c>
      <c r="AM718" t="s">
        <v>24</v>
      </c>
      <c r="AN718" t="s">
        <v>24</v>
      </c>
      <c r="AO718" t="s">
        <v>24</v>
      </c>
      <c r="AP718" t="s">
        <v>24</v>
      </c>
      <c r="AQ718" t="s">
        <v>24</v>
      </c>
      <c r="AR718" t="s">
        <v>24</v>
      </c>
      <c r="AS718" t="s">
        <v>24</v>
      </c>
      <c r="AT718" t="s">
        <v>24</v>
      </c>
    </row>
    <row r="719" spans="1:46" x14ac:dyDescent="0.15">
      <c r="A719">
        <v>86</v>
      </c>
      <c r="B719">
        <v>4</v>
      </c>
      <c r="C719">
        <v>6</v>
      </c>
      <c r="D719">
        <v>0</v>
      </c>
      <c r="E719" t="s">
        <v>2595</v>
      </c>
      <c r="G719">
        <v>1013</v>
      </c>
      <c r="Q719" t="s">
        <v>2595</v>
      </c>
      <c r="S719">
        <v>0</v>
      </c>
      <c r="Z719">
        <v>3</v>
      </c>
      <c r="AB719" t="s">
        <v>24</v>
      </c>
      <c r="AC719" t="s">
        <v>24</v>
      </c>
      <c r="AD719" t="s">
        <v>24</v>
      </c>
      <c r="AE719" t="s">
        <v>24</v>
      </c>
      <c r="AF719">
        <v>0</v>
      </c>
      <c r="AG719">
        <v>83</v>
      </c>
      <c r="AH719" t="s">
        <v>2917</v>
      </c>
      <c r="AI719">
        <v>0</v>
      </c>
      <c r="AJ719" t="s">
        <v>24</v>
      </c>
      <c r="AK719" t="s">
        <v>24</v>
      </c>
      <c r="AL719" t="s">
        <v>24</v>
      </c>
      <c r="AM719" t="s">
        <v>24</v>
      </c>
      <c r="AN719" t="s">
        <v>24</v>
      </c>
      <c r="AO719" t="s">
        <v>24</v>
      </c>
      <c r="AP719" t="s">
        <v>24</v>
      </c>
      <c r="AQ719" t="s">
        <v>24</v>
      </c>
      <c r="AR719" t="s">
        <v>24</v>
      </c>
      <c r="AS719" t="s">
        <v>24</v>
      </c>
      <c r="AT719" t="s">
        <v>24</v>
      </c>
    </row>
    <row r="720" spans="1:46" x14ac:dyDescent="0.15">
      <c r="A720">
        <v>86</v>
      </c>
      <c r="B720">
        <v>4</v>
      </c>
      <c r="C720">
        <v>7</v>
      </c>
      <c r="D720">
        <v>0</v>
      </c>
      <c r="E720" t="s">
        <v>2593</v>
      </c>
      <c r="G720">
        <v>1037</v>
      </c>
      <c r="Q720" t="s">
        <v>2593</v>
      </c>
      <c r="S720">
        <v>0</v>
      </c>
      <c r="Z720">
        <v>3</v>
      </c>
      <c r="AB720" t="s">
        <v>24</v>
      </c>
      <c r="AC720" t="s">
        <v>24</v>
      </c>
      <c r="AD720" t="s">
        <v>24</v>
      </c>
      <c r="AE720" t="s">
        <v>24</v>
      </c>
      <c r="AF720">
        <v>0</v>
      </c>
      <c r="AG720">
        <v>83</v>
      </c>
      <c r="AH720" t="s">
        <v>2884</v>
      </c>
      <c r="AI720">
        <v>0</v>
      </c>
      <c r="AJ720" t="s">
        <v>24</v>
      </c>
      <c r="AK720" t="s">
        <v>24</v>
      </c>
      <c r="AL720" t="s">
        <v>24</v>
      </c>
      <c r="AM720" t="s">
        <v>24</v>
      </c>
      <c r="AN720" t="s">
        <v>24</v>
      </c>
      <c r="AO720" t="s">
        <v>24</v>
      </c>
      <c r="AP720" t="s">
        <v>24</v>
      </c>
      <c r="AQ720" t="s">
        <v>24</v>
      </c>
      <c r="AR720" t="s">
        <v>24</v>
      </c>
      <c r="AS720" t="s">
        <v>24</v>
      </c>
      <c r="AT720" t="s">
        <v>24</v>
      </c>
    </row>
    <row r="721" spans="1:46" x14ac:dyDescent="0.15">
      <c r="A721">
        <v>86</v>
      </c>
      <c r="B721">
        <v>4</v>
      </c>
      <c r="C721">
        <v>8</v>
      </c>
      <c r="D721">
        <v>0</v>
      </c>
      <c r="E721" t="s">
        <v>2596</v>
      </c>
      <c r="G721">
        <v>84</v>
      </c>
      <c r="Q721" t="s">
        <v>2596</v>
      </c>
      <c r="S721">
        <v>0</v>
      </c>
      <c r="Z721">
        <v>3</v>
      </c>
      <c r="AB721" t="s">
        <v>24</v>
      </c>
      <c r="AC721" t="s">
        <v>24</v>
      </c>
      <c r="AD721" t="s">
        <v>24</v>
      </c>
      <c r="AE721" t="s">
        <v>24</v>
      </c>
      <c r="AF721">
        <v>0</v>
      </c>
      <c r="AG721">
        <v>83</v>
      </c>
      <c r="AH721" t="s">
        <v>2881</v>
      </c>
      <c r="AI721">
        <v>0</v>
      </c>
      <c r="AJ721" t="s">
        <v>24</v>
      </c>
      <c r="AK721" t="s">
        <v>24</v>
      </c>
      <c r="AL721" t="s">
        <v>24</v>
      </c>
      <c r="AM721" t="s">
        <v>24</v>
      </c>
      <c r="AN721" t="s">
        <v>24</v>
      </c>
      <c r="AO721" t="s">
        <v>24</v>
      </c>
      <c r="AP721" t="s">
        <v>24</v>
      </c>
      <c r="AQ721" t="s">
        <v>24</v>
      </c>
      <c r="AR721" t="s">
        <v>24</v>
      </c>
      <c r="AS721" t="s">
        <v>24</v>
      </c>
      <c r="AT721" t="s">
        <v>24</v>
      </c>
    </row>
    <row r="722" spans="1:46" x14ac:dyDescent="0.15">
      <c r="A722">
        <v>89</v>
      </c>
      <c r="B722">
        <v>1</v>
      </c>
      <c r="C722">
        <v>1</v>
      </c>
      <c r="D722">
        <v>0</v>
      </c>
      <c r="E722" t="s">
        <v>2994</v>
      </c>
      <c r="G722">
        <v>1094</v>
      </c>
      <c r="Q722" t="s">
        <v>2994</v>
      </c>
      <c r="S722">
        <v>0</v>
      </c>
      <c r="Z722">
        <v>1</v>
      </c>
      <c r="AB722" t="s">
        <v>24</v>
      </c>
      <c r="AC722" t="s">
        <v>24</v>
      </c>
      <c r="AD722" t="s">
        <v>24</v>
      </c>
      <c r="AE722" t="s">
        <v>24</v>
      </c>
      <c r="AF722">
        <v>0</v>
      </c>
      <c r="AG722">
        <v>84</v>
      </c>
      <c r="AH722" t="s">
        <v>177</v>
      </c>
      <c r="AI722">
        <v>0</v>
      </c>
      <c r="AJ722" t="s">
        <v>24</v>
      </c>
      <c r="AK722" t="s">
        <v>24</v>
      </c>
      <c r="AL722" t="s">
        <v>24</v>
      </c>
      <c r="AM722" t="s">
        <v>24</v>
      </c>
      <c r="AN722" t="s">
        <v>24</v>
      </c>
      <c r="AO722" t="s">
        <v>24</v>
      </c>
      <c r="AP722" t="s">
        <v>24</v>
      </c>
      <c r="AQ722" t="s">
        <v>24</v>
      </c>
      <c r="AR722" t="s">
        <v>24</v>
      </c>
      <c r="AS722" t="s">
        <v>24</v>
      </c>
      <c r="AT722" t="s">
        <v>24</v>
      </c>
    </row>
    <row r="723" spans="1:46" x14ac:dyDescent="0.15">
      <c r="A723">
        <v>89</v>
      </c>
      <c r="B723">
        <v>1</v>
      </c>
      <c r="C723">
        <v>2</v>
      </c>
      <c r="D723">
        <v>0</v>
      </c>
      <c r="E723" t="s">
        <v>366</v>
      </c>
      <c r="G723">
        <v>1207</v>
      </c>
      <c r="Q723" t="s">
        <v>366</v>
      </c>
      <c r="S723">
        <v>0</v>
      </c>
      <c r="Z723">
        <v>1</v>
      </c>
      <c r="AB723" t="s">
        <v>24</v>
      </c>
      <c r="AC723" t="s">
        <v>24</v>
      </c>
      <c r="AD723" t="s">
        <v>24</v>
      </c>
      <c r="AE723" t="s">
        <v>24</v>
      </c>
      <c r="AF723">
        <v>0</v>
      </c>
      <c r="AG723">
        <v>84</v>
      </c>
      <c r="AH723" t="s">
        <v>177</v>
      </c>
      <c r="AI723">
        <v>0</v>
      </c>
      <c r="AJ723" t="s">
        <v>24</v>
      </c>
      <c r="AK723" t="s">
        <v>24</v>
      </c>
      <c r="AL723" t="s">
        <v>24</v>
      </c>
      <c r="AM723" t="s">
        <v>24</v>
      </c>
      <c r="AN723" t="s">
        <v>24</v>
      </c>
      <c r="AO723" t="s">
        <v>24</v>
      </c>
      <c r="AP723" t="s">
        <v>24</v>
      </c>
      <c r="AQ723" t="s">
        <v>24</v>
      </c>
      <c r="AR723" t="s">
        <v>24</v>
      </c>
      <c r="AS723" t="s">
        <v>24</v>
      </c>
      <c r="AT723" t="s">
        <v>24</v>
      </c>
    </row>
    <row r="724" spans="1:46" x14ac:dyDescent="0.15">
      <c r="A724">
        <v>89</v>
      </c>
      <c r="B724">
        <v>1</v>
      </c>
      <c r="C724">
        <v>3</v>
      </c>
      <c r="D724">
        <v>0</v>
      </c>
      <c r="E724" t="s">
        <v>2995</v>
      </c>
      <c r="G724">
        <v>1208</v>
      </c>
      <c r="Q724" t="s">
        <v>2995</v>
      </c>
      <c r="S724">
        <v>0</v>
      </c>
      <c r="Z724">
        <v>1</v>
      </c>
      <c r="AB724" t="s">
        <v>24</v>
      </c>
      <c r="AC724" t="s">
        <v>24</v>
      </c>
      <c r="AD724" t="s">
        <v>24</v>
      </c>
      <c r="AE724" t="s">
        <v>24</v>
      </c>
      <c r="AF724">
        <v>0</v>
      </c>
      <c r="AG724">
        <v>84</v>
      </c>
      <c r="AH724" t="s">
        <v>177</v>
      </c>
      <c r="AI724">
        <v>0</v>
      </c>
      <c r="AJ724" t="s">
        <v>24</v>
      </c>
      <c r="AK724" t="s">
        <v>24</v>
      </c>
      <c r="AL724" t="s">
        <v>24</v>
      </c>
      <c r="AM724" t="s">
        <v>24</v>
      </c>
      <c r="AN724" t="s">
        <v>24</v>
      </c>
      <c r="AO724" t="s">
        <v>24</v>
      </c>
      <c r="AP724" t="s">
        <v>24</v>
      </c>
      <c r="AQ724" t="s">
        <v>24</v>
      </c>
      <c r="AR724" t="s">
        <v>24</v>
      </c>
      <c r="AS724" t="s">
        <v>24</v>
      </c>
      <c r="AT724" t="s">
        <v>24</v>
      </c>
    </row>
    <row r="725" spans="1:46" x14ac:dyDescent="0.15">
      <c r="A725">
        <v>89</v>
      </c>
      <c r="B725">
        <v>1</v>
      </c>
      <c r="C725">
        <v>4</v>
      </c>
      <c r="D725">
        <v>0</v>
      </c>
      <c r="E725" t="s">
        <v>2996</v>
      </c>
      <c r="G725">
        <v>1132</v>
      </c>
      <c r="Q725" t="s">
        <v>2996</v>
      </c>
      <c r="S725">
        <v>0</v>
      </c>
      <c r="Z725">
        <v>1</v>
      </c>
      <c r="AB725" t="s">
        <v>24</v>
      </c>
      <c r="AC725" t="s">
        <v>24</v>
      </c>
      <c r="AD725" t="s">
        <v>24</v>
      </c>
      <c r="AE725" t="s">
        <v>24</v>
      </c>
      <c r="AF725">
        <v>0</v>
      </c>
      <c r="AG725">
        <v>84</v>
      </c>
      <c r="AH725" t="s">
        <v>177</v>
      </c>
      <c r="AI725">
        <v>0</v>
      </c>
      <c r="AJ725" t="s">
        <v>24</v>
      </c>
      <c r="AK725" t="s">
        <v>24</v>
      </c>
      <c r="AL725" t="s">
        <v>24</v>
      </c>
      <c r="AM725" t="s">
        <v>24</v>
      </c>
      <c r="AN725" t="s">
        <v>24</v>
      </c>
      <c r="AO725" t="s">
        <v>24</v>
      </c>
      <c r="AP725" t="s">
        <v>24</v>
      </c>
      <c r="AQ725" t="s">
        <v>24</v>
      </c>
      <c r="AR725" t="s">
        <v>24</v>
      </c>
      <c r="AS725" t="s">
        <v>24</v>
      </c>
      <c r="AT725" t="s">
        <v>24</v>
      </c>
    </row>
    <row r="726" spans="1:46" x14ac:dyDescent="0.15">
      <c r="A726">
        <v>89</v>
      </c>
      <c r="B726">
        <v>1</v>
      </c>
      <c r="C726">
        <v>5</v>
      </c>
      <c r="D726">
        <v>0</v>
      </c>
      <c r="E726" t="s">
        <v>2997</v>
      </c>
      <c r="G726">
        <v>1092</v>
      </c>
      <c r="Q726" t="s">
        <v>2997</v>
      </c>
      <c r="S726">
        <v>0</v>
      </c>
      <c r="Z726">
        <v>1</v>
      </c>
      <c r="AB726" t="s">
        <v>24</v>
      </c>
      <c r="AC726" t="s">
        <v>24</v>
      </c>
      <c r="AD726" t="s">
        <v>24</v>
      </c>
      <c r="AE726" t="s">
        <v>24</v>
      </c>
      <c r="AF726">
        <v>0</v>
      </c>
      <c r="AG726">
        <v>84</v>
      </c>
      <c r="AH726" t="s">
        <v>177</v>
      </c>
      <c r="AI726">
        <v>0</v>
      </c>
      <c r="AJ726" t="s">
        <v>24</v>
      </c>
      <c r="AK726" t="s">
        <v>24</v>
      </c>
      <c r="AL726" t="s">
        <v>24</v>
      </c>
      <c r="AM726" t="s">
        <v>24</v>
      </c>
      <c r="AN726" t="s">
        <v>24</v>
      </c>
      <c r="AO726" t="s">
        <v>24</v>
      </c>
      <c r="AP726" t="s">
        <v>24</v>
      </c>
      <c r="AQ726" t="s">
        <v>24</v>
      </c>
      <c r="AR726" t="s">
        <v>24</v>
      </c>
      <c r="AS726" t="s">
        <v>24</v>
      </c>
      <c r="AT726" t="s">
        <v>24</v>
      </c>
    </row>
    <row r="727" spans="1:46" x14ac:dyDescent="0.15">
      <c r="A727">
        <v>89</v>
      </c>
      <c r="B727">
        <v>1</v>
      </c>
      <c r="C727">
        <v>6</v>
      </c>
      <c r="D727">
        <v>0</v>
      </c>
      <c r="E727" t="s">
        <v>2998</v>
      </c>
      <c r="G727">
        <v>1225</v>
      </c>
      <c r="Q727" t="s">
        <v>2998</v>
      </c>
      <c r="S727">
        <v>0</v>
      </c>
      <c r="Z727">
        <v>1</v>
      </c>
      <c r="AB727" t="s">
        <v>24</v>
      </c>
      <c r="AC727" t="s">
        <v>24</v>
      </c>
      <c r="AD727" t="s">
        <v>24</v>
      </c>
      <c r="AE727" t="s">
        <v>24</v>
      </c>
      <c r="AF727">
        <v>0</v>
      </c>
      <c r="AG727">
        <v>84</v>
      </c>
      <c r="AH727" t="s">
        <v>177</v>
      </c>
      <c r="AI727">
        <v>0</v>
      </c>
      <c r="AJ727" t="s">
        <v>24</v>
      </c>
      <c r="AK727" t="s">
        <v>24</v>
      </c>
      <c r="AL727" t="s">
        <v>24</v>
      </c>
      <c r="AM727" t="s">
        <v>24</v>
      </c>
      <c r="AN727" t="s">
        <v>24</v>
      </c>
      <c r="AO727" t="s">
        <v>24</v>
      </c>
      <c r="AP727" t="s">
        <v>24</v>
      </c>
      <c r="AQ727" t="s">
        <v>24</v>
      </c>
      <c r="AR727" t="s">
        <v>24</v>
      </c>
      <c r="AS727" t="s">
        <v>24</v>
      </c>
      <c r="AT727" t="s">
        <v>24</v>
      </c>
    </row>
    <row r="728" spans="1:46" x14ac:dyDescent="0.15">
      <c r="A728">
        <v>89</v>
      </c>
      <c r="B728">
        <v>1</v>
      </c>
      <c r="C728">
        <v>7</v>
      </c>
      <c r="D728">
        <v>0</v>
      </c>
      <c r="E728" t="s">
        <v>2999</v>
      </c>
      <c r="G728">
        <v>1558</v>
      </c>
      <c r="Q728" t="s">
        <v>2999</v>
      </c>
      <c r="S728">
        <v>0</v>
      </c>
      <c r="Z728">
        <v>1</v>
      </c>
      <c r="AB728" t="s">
        <v>24</v>
      </c>
      <c r="AC728" t="s">
        <v>24</v>
      </c>
      <c r="AD728" t="s">
        <v>24</v>
      </c>
      <c r="AE728" t="s">
        <v>24</v>
      </c>
      <c r="AF728">
        <v>0</v>
      </c>
      <c r="AG728">
        <v>84</v>
      </c>
      <c r="AH728" t="s">
        <v>177</v>
      </c>
      <c r="AI728">
        <v>0</v>
      </c>
      <c r="AJ728" t="s">
        <v>24</v>
      </c>
      <c r="AK728" t="s">
        <v>24</v>
      </c>
      <c r="AL728" t="s">
        <v>24</v>
      </c>
      <c r="AM728" t="s">
        <v>24</v>
      </c>
      <c r="AN728" t="s">
        <v>24</v>
      </c>
      <c r="AO728" t="s">
        <v>24</v>
      </c>
      <c r="AP728" t="s">
        <v>24</v>
      </c>
      <c r="AQ728" t="s">
        <v>24</v>
      </c>
      <c r="AR728" t="s">
        <v>24</v>
      </c>
      <c r="AS728" t="s">
        <v>24</v>
      </c>
      <c r="AT728" t="s">
        <v>24</v>
      </c>
    </row>
    <row r="729" spans="1:46" x14ac:dyDescent="0.15">
      <c r="A729">
        <v>89</v>
      </c>
      <c r="B729">
        <v>1</v>
      </c>
      <c r="C729">
        <v>8</v>
      </c>
      <c r="D729">
        <v>0</v>
      </c>
      <c r="G729">
        <v>0</v>
      </c>
      <c r="Q729" t="s">
        <v>24</v>
      </c>
      <c r="S729">
        <v>0</v>
      </c>
      <c r="Z729">
        <v>0</v>
      </c>
      <c r="AB729" t="s">
        <v>24</v>
      </c>
      <c r="AC729" t="s">
        <v>24</v>
      </c>
      <c r="AD729" t="s">
        <v>24</v>
      </c>
      <c r="AE729" t="s">
        <v>24</v>
      </c>
      <c r="AF729">
        <v>0</v>
      </c>
      <c r="AG729">
        <v>84</v>
      </c>
      <c r="AH729" t="s">
        <v>24</v>
      </c>
      <c r="AI729">
        <v>0</v>
      </c>
      <c r="AJ729" t="s">
        <v>24</v>
      </c>
      <c r="AK729" t="s">
        <v>24</v>
      </c>
      <c r="AL729" t="s">
        <v>24</v>
      </c>
      <c r="AM729" t="s">
        <v>24</v>
      </c>
      <c r="AN729" t="s">
        <v>24</v>
      </c>
      <c r="AO729" t="s">
        <v>24</v>
      </c>
      <c r="AP729" t="s">
        <v>24</v>
      </c>
      <c r="AQ729" t="s">
        <v>24</v>
      </c>
      <c r="AR729" t="s">
        <v>24</v>
      </c>
      <c r="AS729" t="s">
        <v>24</v>
      </c>
      <c r="AT729" t="s">
        <v>24</v>
      </c>
    </row>
    <row r="730" spans="1:46" x14ac:dyDescent="0.15">
      <c r="A730">
        <v>89</v>
      </c>
      <c r="B730">
        <v>2</v>
      </c>
      <c r="C730">
        <v>1</v>
      </c>
      <c r="D730">
        <v>0</v>
      </c>
      <c r="E730" t="s">
        <v>3000</v>
      </c>
      <c r="G730">
        <v>1548</v>
      </c>
      <c r="Q730" t="s">
        <v>3000</v>
      </c>
      <c r="S730">
        <v>0</v>
      </c>
      <c r="Z730">
        <v>1</v>
      </c>
      <c r="AB730" t="s">
        <v>24</v>
      </c>
      <c r="AC730" t="s">
        <v>24</v>
      </c>
      <c r="AD730" t="s">
        <v>24</v>
      </c>
      <c r="AE730" t="s">
        <v>24</v>
      </c>
      <c r="AF730">
        <v>0</v>
      </c>
      <c r="AG730">
        <v>84</v>
      </c>
      <c r="AH730" t="s">
        <v>177</v>
      </c>
      <c r="AI730">
        <v>0</v>
      </c>
      <c r="AJ730" t="s">
        <v>24</v>
      </c>
      <c r="AK730" t="s">
        <v>24</v>
      </c>
      <c r="AL730" t="s">
        <v>24</v>
      </c>
      <c r="AM730" t="s">
        <v>24</v>
      </c>
      <c r="AN730" t="s">
        <v>24</v>
      </c>
      <c r="AO730" t="s">
        <v>24</v>
      </c>
      <c r="AP730" t="s">
        <v>24</v>
      </c>
      <c r="AQ730" t="s">
        <v>24</v>
      </c>
      <c r="AR730" t="s">
        <v>24</v>
      </c>
      <c r="AS730" t="s">
        <v>24</v>
      </c>
      <c r="AT730" t="s">
        <v>24</v>
      </c>
    </row>
    <row r="731" spans="1:46" x14ac:dyDescent="0.15">
      <c r="A731">
        <v>89</v>
      </c>
      <c r="B731">
        <v>2</v>
      </c>
      <c r="C731">
        <v>2</v>
      </c>
      <c r="D731">
        <v>0</v>
      </c>
      <c r="E731" t="s">
        <v>3001</v>
      </c>
      <c r="G731">
        <v>1196</v>
      </c>
      <c r="Q731" t="s">
        <v>3001</v>
      </c>
      <c r="S731">
        <v>0</v>
      </c>
      <c r="Z731">
        <v>1</v>
      </c>
      <c r="AB731" t="s">
        <v>24</v>
      </c>
      <c r="AC731" t="s">
        <v>24</v>
      </c>
      <c r="AD731" t="s">
        <v>24</v>
      </c>
      <c r="AE731" t="s">
        <v>24</v>
      </c>
      <c r="AF731">
        <v>0</v>
      </c>
      <c r="AG731">
        <v>84</v>
      </c>
      <c r="AH731" t="s">
        <v>177</v>
      </c>
      <c r="AI731">
        <v>0</v>
      </c>
      <c r="AJ731" t="s">
        <v>24</v>
      </c>
      <c r="AK731" t="s">
        <v>24</v>
      </c>
      <c r="AL731" t="s">
        <v>24</v>
      </c>
      <c r="AM731" t="s">
        <v>24</v>
      </c>
      <c r="AN731" t="s">
        <v>24</v>
      </c>
      <c r="AO731" t="s">
        <v>24</v>
      </c>
      <c r="AP731" t="s">
        <v>24</v>
      </c>
      <c r="AQ731" t="s">
        <v>24</v>
      </c>
      <c r="AR731" t="s">
        <v>24</v>
      </c>
      <c r="AS731" t="s">
        <v>24</v>
      </c>
      <c r="AT731" t="s">
        <v>24</v>
      </c>
    </row>
    <row r="732" spans="1:46" x14ac:dyDescent="0.15">
      <c r="A732">
        <v>89</v>
      </c>
      <c r="B732">
        <v>2</v>
      </c>
      <c r="C732">
        <v>3</v>
      </c>
      <c r="D732">
        <v>0</v>
      </c>
      <c r="E732" t="s">
        <v>3002</v>
      </c>
      <c r="G732">
        <v>1583</v>
      </c>
      <c r="Q732" t="s">
        <v>3002</v>
      </c>
      <c r="S732">
        <v>0</v>
      </c>
      <c r="Z732">
        <v>1</v>
      </c>
      <c r="AB732" t="s">
        <v>24</v>
      </c>
      <c r="AC732" t="s">
        <v>24</v>
      </c>
      <c r="AD732" t="s">
        <v>24</v>
      </c>
      <c r="AE732" t="s">
        <v>24</v>
      </c>
      <c r="AF732">
        <v>0</v>
      </c>
      <c r="AG732">
        <v>84</v>
      </c>
      <c r="AH732" t="s">
        <v>177</v>
      </c>
      <c r="AI732">
        <v>0</v>
      </c>
      <c r="AJ732" t="s">
        <v>24</v>
      </c>
      <c r="AK732" t="s">
        <v>24</v>
      </c>
      <c r="AL732" t="s">
        <v>24</v>
      </c>
      <c r="AM732" t="s">
        <v>24</v>
      </c>
      <c r="AN732" t="s">
        <v>24</v>
      </c>
      <c r="AO732" t="s">
        <v>24</v>
      </c>
      <c r="AP732" t="s">
        <v>24</v>
      </c>
      <c r="AQ732" t="s">
        <v>24</v>
      </c>
      <c r="AR732" t="s">
        <v>24</v>
      </c>
      <c r="AS732" t="s">
        <v>24</v>
      </c>
      <c r="AT732" t="s">
        <v>24</v>
      </c>
    </row>
    <row r="733" spans="1:46" x14ac:dyDescent="0.15">
      <c r="A733">
        <v>89</v>
      </c>
      <c r="B733">
        <v>2</v>
      </c>
      <c r="C733">
        <v>4</v>
      </c>
      <c r="D733">
        <v>0</v>
      </c>
      <c r="E733" t="s">
        <v>3003</v>
      </c>
      <c r="G733">
        <v>1547</v>
      </c>
      <c r="Q733" t="s">
        <v>3003</v>
      </c>
      <c r="S733">
        <v>0</v>
      </c>
      <c r="Z733">
        <v>1</v>
      </c>
      <c r="AB733" t="s">
        <v>24</v>
      </c>
      <c r="AC733" t="s">
        <v>24</v>
      </c>
      <c r="AD733" t="s">
        <v>24</v>
      </c>
      <c r="AE733" t="s">
        <v>24</v>
      </c>
      <c r="AF733">
        <v>0</v>
      </c>
      <c r="AG733">
        <v>84</v>
      </c>
      <c r="AH733" t="s">
        <v>177</v>
      </c>
      <c r="AI733">
        <v>0</v>
      </c>
      <c r="AJ733" t="s">
        <v>24</v>
      </c>
      <c r="AK733" t="s">
        <v>24</v>
      </c>
      <c r="AL733" t="s">
        <v>24</v>
      </c>
      <c r="AM733" t="s">
        <v>24</v>
      </c>
      <c r="AN733" t="s">
        <v>24</v>
      </c>
      <c r="AO733" t="s">
        <v>24</v>
      </c>
      <c r="AP733" t="s">
        <v>24</v>
      </c>
      <c r="AQ733" t="s">
        <v>24</v>
      </c>
      <c r="AR733" t="s">
        <v>24</v>
      </c>
      <c r="AS733" t="s">
        <v>24</v>
      </c>
      <c r="AT733" t="s">
        <v>24</v>
      </c>
    </row>
    <row r="734" spans="1:46" x14ac:dyDescent="0.15">
      <c r="A734">
        <v>89</v>
      </c>
      <c r="B734">
        <v>2</v>
      </c>
      <c r="C734">
        <v>5</v>
      </c>
      <c r="D734">
        <v>0</v>
      </c>
      <c r="E734" t="s">
        <v>3004</v>
      </c>
      <c r="G734">
        <v>101</v>
      </c>
      <c r="Q734" t="s">
        <v>3004</v>
      </c>
      <c r="S734">
        <v>0</v>
      </c>
      <c r="Z734">
        <v>1</v>
      </c>
      <c r="AB734" t="s">
        <v>24</v>
      </c>
      <c r="AC734" t="s">
        <v>24</v>
      </c>
      <c r="AD734" t="s">
        <v>24</v>
      </c>
      <c r="AE734" t="s">
        <v>24</v>
      </c>
      <c r="AF734">
        <v>0</v>
      </c>
      <c r="AG734">
        <v>84</v>
      </c>
      <c r="AH734" t="s">
        <v>177</v>
      </c>
      <c r="AI734">
        <v>0</v>
      </c>
      <c r="AJ734" t="s">
        <v>24</v>
      </c>
      <c r="AK734" t="s">
        <v>24</v>
      </c>
      <c r="AL734" t="s">
        <v>24</v>
      </c>
      <c r="AM734" t="s">
        <v>24</v>
      </c>
      <c r="AN734" t="s">
        <v>24</v>
      </c>
      <c r="AO734" t="s">
        <v>24</v>
      </c>
      <c r="AP734" t="s">
        <v>24</v>
      </c>
      <c r="AQ734" t="s">
        <v>24</v>
      </c>
      <c r="AR734" t="s">
        <v>24</v>
      </c>
      <c r="AS734" t="s">
        <v>24</v>
      </c>
      <c r="AT734" t="s">
        <v>24</v>
      </c>
    </row>
    <row r="735" spans="1:46" x14ac:dyDescent="0.15">
      <c r="A735">
        <v>89</v>
      </c>
      <c r="B735">
        <v>2</v>
      </c>
      <c r="C735">
        <v>6</v>
      </c>
      <c r="D735">
        <v>0</v>
      </c>
      <c r="E735" t="s">
        <v>3005</v>
      </c>
      <c r="G735">
        <v>1582</v>
      </c>
      <c r="Q735" t="s">
        <v>3005</v>
      </c>
      <c r="S735">
        <v>0</v>
      </c>
      <c r="Z735">
        <v>1</v>
      </c>
      <c r="AB735" t="s">
        <v>24</v>
      </c>
      <c r="AC735" t="s">
        <v>24</v>
      </c>
      <c r="AD735" t="s">
        <v>24</v>
      </c>
      <c r="AE735" t="s">
        <v>24</v>
      </c>
      <c r="AF735">
        <v>0</v>
      </c>
      <c r="AG735">
        <v>84</v>
      </c>
      <c r="AH735" t="s">
        <v>177</v>
      </c>
      <c r="AI735">
        <v>0</v>
      </c>
      <c r="AJ735" t="s">
        <v>24</v>
      </c>
      <c r="AK735" t="s">
        <v>24</v>
      </c>
      <c r="AL735" t="s">
        <v>24</v>
      </c>
      <c r="AM735" t="s">
        <v>24</v>
      </c>
      <c r="AN735" t="s">
        <v>24</v>
      </c>
      <c r="AO735" t="s">
        <v>24</v>
      </c>
      <c r="AP735" t="s">
        <v>24</v>
      </c>
      <c r="AQ735" t="s">
        <v>24</v>
      </c>
      <c r="AR735" t="s">
        <v>24</v>
      </c>
      <c r="AS735" t="s">
        <v>24</v>
      </c>
      <c r="AT735" t="s">
        <v>24</v>
      </c>
    </row>
    <row r="736" spans="1:46" x14ac:dyDescent="0.15">
      <c r="A736">
        <v>89</v>
      </c>
      <c r="B736">
        <v>2</v>
      </c>
      <c r="C736">
        <v>7</v>
      </c>
      <c r="D736">
        <v>0</v>
      </c>
      <c r="E736" t="s">
        <v>3006</v>
      </c>
      <c r="G736">
        <v>513</v>
      </c>
      <c r="Q736" t="s">
        <v>3006</v>
      </c>
      <c r="S736">
        <v>0</v>
      </c>
      <c r="Z736">
        <v>1</v>
      </c>
      <c r="AB736" t="s">
        <v>24</v>
      </c>
      <c r="AC736" t="s">
        <v>24</v>
      </c>
      <c r="AD736" t="s">
        <v>24</v>
      </c>
      <c r="AE736" t="s">
        <v>24</v>
      </c>
      <c r="AF736">
        <v>0</v>
      </c>
      <c r="AG736">
        <v>84</v>
      </c>
      <c r="AH736" t="s">
        <v>177</v>
      </c>
      <c r="AI736">
        <v>0</v>
      </c>
      <c r="AJ736" t="s">
        <v>24</v>
      </c>
      <c r="AK736" t="s">
        <v>24</v>
      </c>
      <c r="AL736" t="s">
        <v>24</v>
      </c>
      <c r="AM736" t="s">
        <v>24</v>
      </c>
      <c r="AN736" t="s">
        <v>24</v>
      </c>
      <c r="AO736" t="s">
        <v>24</v>
      </c>
      <c r="AP736" t="s">
        <v>24</v>
      </c>
      <c r="AQ736" t="s">
        <v>24</v>
      </c>
      <c r="AR736" t="s">
        <v>24</v>
      </c>
      <c r="AS736" t="s">
        <v>24</v>
      </c>
      <c r="AT736" t="s">
        <v>24</v>
      </c>
    </row>
    <row r="737" spans="1:46" x14ac:dyDescent="0.15">
      <c r="A737">
        <v>89</v>
      </c>
      <c r="B737">
        <v>2</v>
      </c>
      <c r="C737">
        <v>8</v>
      </c>
      <c r="D737">
        <v>0</v>
      </c>
      <c r="E737" t="s">
        <v>3007</v>
      </c>
      <c r="G737">
        <v>1069</v>
      </c>
      <c r="Q737" t="s">
        <v>3007</v>
      </c>
      <c r="S737">
        <v>0</v>
      </c>
      <c r="Z737">
        <v>1</v>
      </c>
      <c r="AB737" t="s">
        <v>24</v>
      </c>
      <c r="AC737" t="s">
        <v>24</v>
      </c>
      <c r="AD737" t="s">
        <v>24</v>
      </c>
      <c r="AE737" t="s">
        <v>24</v>
      </c>
      <c r="AF737">
        <v>0</v>
      </c>
      <c r="AG737">
        <v>84</v>
      </c>
      <c r="AH737" t="s">
        <v>177</v>
      </c>
      <c r="AI737">
        <v>0</v>
      </c>
      <c r="AJ737" t="s">
        <v>24</v>
      </c>
      <c r="AK737" t="s">
        <v>24</v>
      </c>
      <c r="AL737" t="s">
        <v>24</v>
      </c>
      <c r="AM737" t="s">
        <v>24</v>
      </c>
      <c r="AN737" t="s">
        <v>24</v>
      </c>
      <c r="AO737" t="s">
        <v>24</v>
      </c>
      <c r="AP737" t="s">
        <v>24</v>
      </c>
      <c r="AQ737" t="s">
        <v>24</v>
      </c>
      <c r="AR737" t="s">
        <v>24</v>
      </c>
      <c r="AS737" t="s">
        <v>24</v>
      </c>
      <c r="AT737" t="s">
        <v>24</v>
      </c>
    </row>
    <row r="738" spans="1:46" x14ac:dyDescent="0.15">
      <c r="A738">
        <v>89</v>
      </c>
      <c r="B738">
        <v>3</v>
      </c>
      <c r="C738">
        <v>1</v>
      </c>
      <c r="D738">
        <v>0</v>
      </c>
      <c r="E738" t="s">
        <v>2620</v>
      </c>
      <c r="G738">
        <v>1070</v>
      </c>
      <c r="Q738" t="s">
        <v>2620</v>
      </c>
      <c r="S738">
        <v>0</v>
      </c>
      <c r="Z738">
        <v>1</v>
      </c>
      <c r="AB738" t="s">
        <v>24</v>
      </c>
      <c r="AC738" t="s">
        <v>24</v>
      </c>
      <c r="AD738" t="s">
        <v>24</v>
      </c>
      <c r="AE738" t="s">
        <v>24</v>
      </c>
      <c r="AF738">
        <v>0</v>
      </c>
      <c r="AG738">
        <v>84</v>
      </c>
      <c r="AH738" t="s">
        <v>177</v>
      </c>
      <c r="AI738">
        <v>0</v>
      </c>
      <c r="AJ738" t="s">
        <v>24</v>
      </c>
      <c r="AK738" t="s">
        <v>24</v>
      </c>
      <c r="AL738" t="s">
        <v>24</v>
      </c>
      <c r="AM738" t="s">
        <v>24</v>
      </c>
      <c r="AN738" t="s">
        <v>24</v>
      </c>
      <c r="AO738" t="s">
        <v>24</v>
      </c>
      <c r="AP738" t="s">
        <v>24</v>
      </c>
      <c r="AQ738" t="s">
        <v>24</v>
      </c>
      <c r="AR738" t="s">
        <v>24</v>
      </c>
      <c r="AS738" t="s">
        <v>24</v>
      </c>
      <c r="AT738" t="s">
        <v>24</v>
      </c>
    </row>
    <row r="739" spans="1:46" x14ac:dyDescent="0.15">
      <c r="A739">
        <v>89</v>
      </c>
      <c r="B739">
        <v>3</v>
      </c>
      <c r="C739">
        <v>2</v>
      </c>
      <c r="D739">
        <v>0</v>
      </c>
      <c r="E739" t="s">
        <v>2614</v>
      </c>
      <c r="G739">
        <v>1151</v>
      </c>
      <c r="Q739" t="s">
        <v>2614</v>
      </c>
      <c r="S739">
        <v>0</v>
      </c>
      <c r="Z739">
        <v>1</v>
      </c>
      <c r="AB739" t="s">
        <v>24</v>
      </c>
      <c r="AC739" t="s">
        <v>24</v>
      </c>
      <c r="AD739" t="s">
        <v>24</v>
      </c>
      <c r="AE739" t="s">
        <v>24</v>
      </c>
      <c r="AF739">
        <v>0</v>
      </c>
      <c r="AG739">
        <v>84</v>
      </c>
      <c r="AH739" t="s">
        <v>177</v>
      </c>
      <c r="AI739">
        <v>0</v>
      </c>
      <c r="AJ739" t="s">
        <v>24</v>
      </c>
      <c r="AK739" t="s">
        <v>24</v>
      </c>
      <c r="AL739" t="s">
        <v>24</v>
      </c>
      <c r="AM739" t="s">
        <v>24</v>
      </c>
      <c r="AN739" t="s">
        <v>24</v>
      </c>
      <c r="AO739" t="s">
        <v>24</v>
      </c>
      <c r="AP739" t="s">
        <v>24</v>
      </c>
      <c r="AQ739" t="s">
        <v>24</v>
      </c>
      <c r="AR739" t="s">
        <v>24</v>
      </c>
      <c r="AS739" t="s">
        <v>24</v>
      </c>
      <c r="AT739" t="s">
        <v>24</v>
      </c>
    </row>
    <row r="740" spans="1:46" x14ac:dyDescent="0.15">
      <c r="A740">
        <v>89</v>
      </c>
      <c r="B740">
        <v>3</v>
      </c>
      <c r="C740">
        <v>3</v>
      </c>
      <c r="D740">
        <v>0</v>
      </c>
      <c r="E740" t="s">
        <v>2619</v>
      </c>
      <c r="G740">
        <v>1194</v>
      </c>
      <c r="Q740" t="s">
        <v>2619</v>
      </c>
      <c r="S740">
        <v>0</v>
      </c>
      <c r="Z740">
        <v>1</v>
      </c>
      <c r="AB740" t="s">
        <v>24</v>
      </c>
      <c r="AC740" t="s">
        <v>24</v>
      </c>
      <c r="AD740" t="s">
        <v>24</v>
      </c>
      <c r="AE740" t="s">
        <v>24</v>
      </c>
      <c r="AF740">
        <v>0</v>
      </c>
      <c r="AG740">
        <v>84</v>
      </c>
      <c r="AH740" t="s">
        <v>2901</v>
      </c>
      <c r="AI740">
        <v>0</v>
      </c>
      <c r="AJ740" t="s">
        <v>24</v>
      </c>
      <c r="AK740" t="s">
        <v>24</v>
      </c>
      <c r="AL740" t="s">
        <v>24</v>
      </c>
      <c r="AM740" t="s">
        <v>24</v>
      </c>
      <c r="AN740" t="s">
        <v>24</v>
      </c>
      <c r="AO740" t="s">
        <v>24</v>
      </c>
      <c r="AP740" t="s">
        <v>24</v>
      </c>
      <c r="AQ740" t="s">
        <v>24</v>
      </c>
      <c r="AR740" t="s">
        <v>24</v>
      </c>
      <c r="AS740" t="s">
        <v>24</v>
      </c>
      <c r="AT740" t="s">
        <v>24</v>
      </c>
    </row>
    <row r="741" spans="1:46" x14ac:dyDescent="0.15">
      <c r="A741">
        <v>89</v>
      </c>
      <c r="B741">
        <v>3</v>
      </c>
      <c r="C741">
        <v>4</v>
      </c>
      <c r="D741">
        <v>0</v>
      </c>
      <c r="E741" t="s">
        <v>2615</v>
      </c>
      <c r="G741">
        <v>1133</v>
      </c>
      <c r="Q741" t="s">
        <v>2615</v>
      </c>
      <c r="S741">
        <v>0</v>
      </c>
      <c r="Z741">
        <v>1</v>
      </c>
      <c r="AB741" t="s">
        <v>24</v>
      </c>
      <c r="AC741" t="s">
        <v>24</v>
      </c>
      <c r="AD741" t="s">
        <v>24</v>
      </c>
      <c r="AE741" t="s">
        <v>24</v>
      </c>
      <c r="AF741">
        <v>0</v>
      </c>
      <c r="AG741">
        <v>84</v>
      </c>
      <c r="AH741" t="s">
        <v>2901</v>
      </c>
      <c r="AI741">
        <v>0</v>
      </c>
      <c r="AJ741" t="s">
        <v>24</v>
      </c>
      <c r="AK741" t="s">
        <v>24</v>
      </c>
      <c r="AL741" t="s">
        <v>24</v>
      </c>
      <c r="AM741" t="s">
        <v>24</v>
      </c>
      <c r="AN741" t="s">
        <v>24</v>
      </c>
      <c r="AO741" t="s">
        <v>24</v>
      </c>
      <c r="AP741" t="s">
        <v>24</v>
      </c>
      <c r="AQ741" t="s">
        <v>24</v>
      </c>
      <c r="AR741" t="s">
        <v>24</v>
      </c>
      <c r="AS741" t="s">
        <v>24</v>
      </c>
      <c r="AT741" t="s">
        <v>24</v>
      </c>
    </row>
    <row r="742" spans="1:46" x14ac:dyDescent="0.15">
      <c r="A742">
        <v>89</v>
      </c>
      <c r="B742">
        <v>3</v>
      </c>
      <c r="C742">
        <v>5</v>
      </c>
      <c r="D742">
        <v>0</v>
      </c>
      <c r="E742" t="s">
        <v>2608</v>
      </c>
      <c r="G742">
        <v>20</v>
      </c>
      <c r="Q742" t="s">
        <v>2608</v>
      </c>
      <c r="S742">
        <v>0</v>
      </c>
      <c r="Z742">
        <v>1</v>
      </c>
      <c r="AB742" t="s">
        <v>24</v>
      </c>
      <c r="AC742" t="s">
        <v>24</v>
      </c>
      <c r="AD742" t="s">
        <v>24</v>
      </c>
      <c r="AE742" t="s">
        <v>24</v>
      </c>
      <c r="AF742">
        <v>0</v>
      </c>
      <c r="AG742">
        <v>84</v>
      </c>
      <c r="AH742" t="s">
        <v>2901</v>
      </c>
      <c r="AI742">
        <v>0</v>
      </c>
      <c r="AJ742" t="s">
        <v>24</v>
      </c>
      <c r="AK742" t="s">
        <v>24</v>
      </c>
      <c r="AL742" t="s">
        <v>24</v>
      </c>
      <c r="AM742" t="s">
        <v>24</v>
      </c>
      <c r="AN742" t="s">
        <v>24</v>
      </c>
      <c r="AO742" t="s">
        <v>24</v>
      </c>
      <c r="AP742" t="s">
        <v>24</v>
      </c>
      <c r="AQ742" t="s">
        <v>24</v>
      </c>
      <c r="AR742" t="s">
        <v>24</v>
      </c>
      <c r="AS742" t="s">
        <v>24</v>
      </c>
      <c r="AT742" t="s">
        <v>24</v>
      </c>
    </row>
    <row r="743" spans="1:46" x14ac:dyDescent="0.15">
      <c r="A743">
        <v>89</v>
      </c>
      <c r="B743">
        <v>3</v>
      </c>
      <c r="C743">
        <v>6</v>
      </c>
      <c r="D743">
        <v>0</v>
      </c>
      <c r="E743" t="s">
        <v>2612</v>
      </c>
      <c r="G743">
        <v>1241</v>
      </c>
      <c r="Q743" t="s">
        <v>2612</v>
      </c>
      <c r="S743">
        <v>0</v>
      </c>
      <c r="Z743">
        <v>1</v>
      </c>
      <c r="AB743" t="s">
        <v>24</v>
      </c>
      <c r="AC743" t="s">
        <v>24</v>
      </c>
      <c r="AD743" t="s">
        <v>24</v>
      </c>
      <c r="AE743" t="s">
        <v>24</v>
      </c>
      <c r="AF743">
        <v>0</v>
      </c>
      <c r="AG743">
        <v>84</v>
      </c>
      <c r="AH743" t="s">
        <v>2901</v>
      </c>
      <c r="AI743">
        <v>0</v>
      </c>
      <c r="AJ743" t="s">
        <v>24</v>
      </c>
      <c r="AK743" t="s">
        <v>24</v>
      </c>
      <c r="AL743" t="s">
        <v>24</v>
      </c>
      <c r="AM743" t="s">
        <v>24</v>
      </c>
      <c r="AN743" t="s">
        <v>24</v>
      </c>
      <c r="AO743" t="s">
        <v>24</v>
      </c>
      <c r="AP743" t="s">
        <v>24</v>
      </c>
      <c r="AQ743" t="s">
        <v>24</v>
      </c>
      <c r="AR743" t="s">
        <v>24</v>
      </c>
      <c r="AS743" t="s">
        <v>24</v>
      </c>
      <c r="AT743" t="s">
        <v>24</v>
      </c>
    </row>
    <row r="744" spans="1:46" x14ac:dyDescent="0.15">
      <c r="A744">
        <v>89</v>
      </c>
      <c r="B744">
        <v>3</v>
      </c>
      <c r="C744">
        <v>7</v>
      </c>
      <c r="D744">
        <v>0</v>
      </c>
      <c r="E744" t="s">
        <v>2607</v>
      </c>
      <c r="G744">
        <v>1535</v>
      </c>
      <c r="Q744" t="s">
        <v>2607</v>
      </c>
      <c r="S744">
        <v>0</v>
      </c>
      <c r="Z744">
        <v>1</v>
      </c>
      <c r="AB744" t="s">
        <v>24</v>
      </c>
      <c r="AC744" t="s">
        <v>24</v>
      </c>
      <c r="AD744" t="s">
        <v>24</v>
      </c>
      <c r="AE744" t="s">
        <v>24</v>
      </c>
      <c r="AF744">
        <v>0</v>
      </c>
      <c r="AG744">
        <v>84</v>
      </c>
      <c r="AH744" t="s">
        <v>177</v>
      </c>
      <c r="AI744">
        <v>0</v>
      </c>
      <c r="AJ744" t="s">
        <v>24</v>
      </c>
      <c r="AK744" t="s">
        <v>24</v>
      </c>
      <c r="AL744" t="s">
        <v>24</v>
      </c>
      <c r="AM744" t="s">
        <v>24</v>
      </c>
      <c r="AN744" t="s">
        <v>24</v>
      </c>
      <c r="AO744" t="s">
        <v>24</v>
      </c>
      <c r="AP744" t="s">
        <v>24</v>
      </c>
      <c r="AQ744" t="s">
        <v>24</v>
      </c>
      <c r="AR744" t="s">
        <v>24</v>
      </c>
      <c r="AS744" t="s">
        <v>24</v>
      </c>
      <c r="AT744" t="s">
        <v>24</v>
      </c>
    </row>
    <row r="745" spans="1:46" x14ac:dyDescent="0.15">
      <c r="A745">
        <v>89</v>
      </c>
      <c r="B745">
        <v>3</v>
      </c>
      <c r="C745">
        <v>8</v>
      </c>
      <c r="D745">
        <v>0</v>
      </c>
      <c r="E745" t="s">
        <v>2613</v>
      </c>
      <c r="G745">
        <v>49</v>
      </c>
      <c r="Q745" t="s">
        <v>2613</v>
      </c>
      <c r="S745">
        <v>0</v>
      </c>
      <c r="Z745">
        <v>1</v>
      </c>
      <c r="AB745" t="s">
        <v>24</v>
      </c>
      <c r="AC745" t="s">
        <v>24</v>
      </c>
      <c r="AD745" t="s">
        <v>24</v>
      </c>
      <c r="AE745" t="s">
        <v>24</v>
      </c>
      <c r="AF745">
        <v>0</v>
      </c>
      <c r="AG745">
        <v>84</v>
      </c>
      <c r="AH745" t="s">
        <v>177</v>
      </c>
      <c r="AI745">
        <v>0</v>
      </c>
      <c r="AJ745" t="s">
        <v>24</v>
      </c>
      <c r="AK745" t="s">
        <v>24</v>
      </c>
      <c r="AL745" t="s">
        <v>24</v>
      </c>
      <c r="AM745" t="s">
        <v>24</v>
      </c>
      <c r="AN745" t="s">
        <v>24</v>
      </c>
      <c r="AO745" t="s">
        <v>24</v>
      </c>
      <c r="AP745" t="s">
        <v>24</v>
      </c>
      <c r="AQ745" t="s">
        <v>24</v>
      </c>
      <c r="AR745" t="s">
        <v>24</v>
      </c>
      <c r="AS745" t="s">
        <v>24</v>
      </c>
      <c r="AT745" t="s">
        <v>24</v>
      </c>
    </row>
    <row r="746" spans="1:46" x14ac:dyDescent="0.15">
      <c r="A746">
        <v>89</v>
      </c>
      <c r="B746">
        <v>4</v>
      </c>
      <c r="C746">
        <v>1</v>
      </c>
      <c r="D746">
        <v>0</v>
      </c>
      <c r="E746" t="s">
        <v>382</v>
      </c>
      <c r="G746">
        <v>1240</v>
      </c>
      <c r="Q746" t="s">
        <v>382</v>
      </c>
      <c r="S746">
        <v>0</v>
      </c>
      <c r="Z746">
        <v>1</v>
      </c>
      <c r="AB746" t="s">
        <v>24</v>
      </c>
      <c r="AC746" t="s">
        <v>24</v>
      </c>
      <c r="AD746" t="s">
        <v>24</v>
      </c>
      <c r="AE746" t="s">
        <v>24</v>
      </c>
      <c r="AF746">
        <v>0</v>
      </c>
      <c r="AG746">
        <v>84</v>
      </c>
      <c r="AH746" t="s">
        <v>2904</v>
      </c>
      <c r="AI746">
        <v>0</v>
      </c>
      <c r="AJ746" t="s">
        <v>24</v>
      </c>
      <c r="AK746" t="s">
        <v>24</v>
      </c>
      <c r="AL746" t="s">
        <v>24</v>
      </c>
      <c r="AM746" t="s">
        <v>24</v>
      </c>
      <c r="AN746" t="s">
        <v>24</v>
      </c>
      <c r="AO746" t="s">
        <v>24</v>
      </c>
      <c r="AP746" t="s">
        <v>24</v>
      </c>
      <c r="AQ746" t="s">
        <v>24</v>
      </c>
      <c r="AR746" t="s">
        <v>24</v>
      </c>
      <c r="AS746" t="s">
        <v>24</v>
      </c>
      <c r="AT746" t="s">
        <v>24</v>
      </c>
    </row>
    <row r="747" spans="1:46" x14ac:dyDescent="0.15">
      <c r="A747">
        <v>89</v>
      </c>
      <c r="B747">
        <v>4</v>
      </c>
      <c r="C747">
        <v>2</v>
      </c>
      <c r="D747">
        <v>0</v>
      </c>
      <c r="E747" t="s">
        <v>2616</v>
      </c>
      <c r="G747">
        <v>19</v>
      </c>
      <c r="Q747" t="s">
        <v>2616</v>
      </c>
      <c r="S747">
        <v>0</v>
      </c>
      <c r="Z747">
        <v>1</v>
      </c>
      <c r="AB747" t="s">
        <v>24</v>
      </c>
      <c r="AC747" t="s">
        <v>24</v>
      </c>
      <c r="AD747" t="s">
        <v>24</v>
      </c>
      <c r="AE747" t="s">
        <v>24</v>
      </c>
      <c r="AF747">
        <v>0</v>
      </c>
      <c r="AG747">
        <v>84</v>
      </c>
      <c r="AH747" t="s">
        <v>2896</v>
      </c>
      <c r="AI747">
        <v>0</v>
      </c>
      <c r="AJ747" t="s">
        <v>24</v>
      </c>
      <c r="AK747" t="s">
        <v>24</v>
      </c>
      <c r="AL747" t="s">
        <v>24</v>
      </c>
      <c r="AM747" t="s">
        <v>24</v>
      </c>
      <c r="AN747" t="s">
        <v>24</v>
      </c>
      <c r="AO747" t="s">
        <v>24</v>
      </c>
      <c r="AP747" t="s">
        <v>24</v>
      </c>
      <c r="AQ747" t="s">
        <v>24</v>
      </c>
      <c r="AR747" t="s">
        <v>24</v>
      </c>
      <c r="AS747" t="s">
        <v>24</v>
      </c>
      <c r="AT747" t="s">
        <v>24</v>
      </c>
    </row>
    <row r="748" spans="1:46" x14ac:dyDescent="0.15">
      <c r="A748">
        <v>89</v>
      </c>
      <c r="B748">
        <v>4</v>
      </c>
      <c r="C748">
        <v>3</v>
      </c>
      <c r="D748">
        <v>0</v>
      </c>
      <c r="E748" t="s">
        <v>2618</v>
      </c>
      <c r="G748">
        <v>102</v>
      </c>
      <c r="Q748" t="s">
        <v>2618</v>
      </c>
      <c r="S748">
        <v>0</v>
      </c>
      <c r="Z748">
        <v>1</v>
      </c>
      <c r="AB748" t="s">
        <v>24</v>
      </c>
      <c r="AC748" t="s">
        <v>24</v>
      </c>
      <c r="AD748" t="s">
        <v>24</v>
      </c>
      <c r="AE748" t="s">
        <v>24</v>
      </c>
      <c r="AF748">
        <v>0</v>
      </c>
      <c r="AG748">
        <v>84</v>
      </c>
      <c r="AH748" t="s">
        <v>2881</v>
      </c>
      <c r="AI748">
        <v>0</v>
      </c>
      <c r="AJ748" t="s">
        <v>24</v>
      </c>
      <c r="AK748" t="s">
        <v>24</v>
      </c>
      <c r="AL748" t="s">
        <v>24</v>
      </c>
      <c r="AM748" t="s">
        <v>24</v>
      </c>
      <c r="AN748" t="s">
        <v>24</v>
      </c>
      <c r="AO748" t="s">
        <v>24</v>
      </c>
      <c r="AP748" t="s">
        <v>24</v>
      </c>
      <c r="AQ748" t="s">
        <v>24</v>
      </c>
      <c r="AR748" t="s">
        <v>24</v>
      </c>
      <c r="AS748" t="s">
        <v>24</v>
      </c>
      <c r="AT748" t="s">
        <v>24</v>
      </c>
    </row>
    <row r="749" spans="1:46" x14ac:dyDescent="0.15">
      <c r="A749">
        <v>89</v>
      </c>
      <c r="B749">
        <v>4</v>
      </c>
      <c r="C749">
        <v>4</v>
      </c>
      <c r="D749">
        <v>0</v>
      </c>
      <c r="E749" t="s">
        <v>2617</v>
      </c>
      <c r="G749">
        <v>512</v>
      </c>
      <c r="Q749" t="s">
        <v>2617</v>
      </c>
      <c r="S749">
        <v>0</v>
      </c>
      <c r="Z749">
        <v>1</v>
      </c>
      <c r="AB749" t="s">
        <v>24</v>
      </c>
      <c r="AC749" t="s">
        <v>24</v>
      </c>
      <c r="AD749" t="s">
        <v>24</v>
      </c>
      <c r="AE749" t="s">
        <v>24</v>
      </c>
      <c r="AF749">
        <v>0</v>
      </c>
      <c r="AG749">
        <v>84</v>
      </c>
      <c r="AH749" t="s">
        <v>2871</v>
      </c>
      <c r="AI749">
        <v>0</v>
      </c>
      <c r="AJ749" t="s">
        <v>24</v>
      </c>
      <c r="AK749" t="s">
        <v>24</v>
      </c>
      <c r="AL749" t="s">
        <v>24</v>
      </c>
      <c r="AM749" t="s">
        <v>24</v>
      </c>
      <c r="AN749" t="s">
        <v>24</v>
      </c>
      <c r="AO749" t="s">
        <v>24</v>
      </c>
      <c r="AP749" t="s">
        <v>24</v>
      </c>
      <c r="AQ749" t="s">
        <v>24</v>
      </c>
      <c r="AR749" t="s">
        <v>24</v>
      </c>
      <c r="AS749" t="s">
        <v>24</v>
      </c>
      <c r="AT749" t="s">
        <v>24</v>
      </c>
    </row>
    <row r="750" spans="1:46" x14ac:dyDescent="0.15">
      <c r="A750">
        <v>89</v>
      </c>
      <c r="B750">
        <v>4</v>
      </c>
      <c r="C750">
        <v>5</v>
      </c>
      <c r="D750">
        <v>0</v>
      </c>
      <c r="E750" t="s">
        <v>2609</v>
      </c>
      <c r="G750">
        <v>1029</v>
      </c>
      <c r="Q750" t="s">
        <v>2609</v>
      </c>
      <c r="S750">
        <v>0</v>
      </c>
      <c r="Z750">
        <v>1</v>
      </c>
      <c r="AB750" t="s">
        <v>24</v>
      </c>
      <c r="AC750" t="s">
        <v>24</v>
      </c>
      <c r="AD750" t="s">
        <v>24</v>
      </c>
      <c r="AE750" t="s">
        <v>24</v>
      </c>
      <c r="AF750">
        <v>0</v>
      </c>
      <c r="AG750">
        <v>84</v>
      </c>
      <c r="AH750" t="s">
        <v>2917</v>
      </c>
      <c r="AI750">
        <v>0</v>
      </c>
      <c r="AJ750" t="s">
        <v>24</v>
      </c>
      <c r="AK750" t="s">
        <v>24</v>
      </c>
      <c r="AL750" t="s">
        <v>24</v>
      </c>
      <c r="AM750" t="s">
        <v>24</v>
      </c>
      <c r="AN750" t="s">
        <v>24</v>
      </c>
      <c r="AO750" t="s">
        <v>24</v>
      </c>
      <c r="AP750" t="s">
        <v>24</v>
      </c>
      <c r="AQ750" t="s">
        <v>24</v>
      </c>
      <c r="AR750" t="s">
        <v>24</v>
      </c>
      <c r="AS750" t="s">
        <v>24</v>
      </c>
      <c r="AT750" t="s">
        <v>24</v>
      </c>
    </row>
    <row r="751" spans="1:46" x14ac:dyDescent="0.15">
      <c r="A751">
        <v>89</v>
      </c>
      <c r="B751">
        <v>4</v>
      </c>
      <c r="C751">
        <v>6</v>
      </c>
      <c r="D751">
        <v>0</v>
      </c>
      <c r="E751" t="s">
        <v>2610</v>
      </c>
      <c r="G751">
        <v>1209</v>
      </c>
      <c r="Q751" t="s">
        <v>2610</v>
      </c>
      <c r="S751">
        <v>0</v>
      </c>
      <c r="Z751">
        <v>1</v>
      </c>
      <c r="AB751" t="s">
        <v>24</v>
      </c>
      <c r="AC751" t="s">
        <v>24</v>
      </c>
      <c r="AD751" t="s">
        <v>24</v>
      </c>
      <c r="AE751" t="s">
        <v>24</v>
      </c>
      <c r="AF751">
        <v>0</v>
      </c>
      <c r="AG751">
        <v>84</v>
      </c>
      <c r="AH751" t="s">
        <v>2878</v>
      </c>
      <c r="AI751">
        <v>0</v>
      </c>
      <c r="AJ751" t="s">
        <v>24</v>
      </c>
      <c r="AK751" t="s">
        <v>24</v>
      </c>
      <c r="AL751" t="s">
        <v>24</v>
      </c>
      <c r="AM751" t="s">
        <v>24</v>
      </c>
      <c r="AN751" t="s">
        <v>24</v>
      </c>
      <c r="AO751" t="s">
        <v>24</v>
      </c>
      <c r="AP751" t="s">
        <v>24</v>
      </c>
      <c r="AQ751" t="s">
        <v>24</v>
      </c>
      <c r="AR751" t="s">
        <v>24</v>
      </c>
      <c r="AS751" t="s">
        <v>24</v>
      </c>
      <c r="AT751" t="s">
        <v>24</v>
      </c>
    </row>
    <row r="752" spans="1:46" x14ac:dyDescent="0.15">
      <c r="A752">
        <v>89</v>
      </c>
      <c r="B752">
        <v>4</v>
      </c>
      <c r="C752">
        <v>7</v>
      </c>
      <c r="D752">
        <v>0</v>
      </c>
      <c r="E752" t="s">
        <v>2446</v>
      </c>
      <c r="G752">
        <v>1090</v>
      </c>
      <c r="Q752" t="s">
        <v>2446</v>
      </c>
      <c r="S752">
        <v>0</v>
      </c>
      <c r="Z752">
        <v>1</v>
      </c>
      <c r="AB752" t="s">
        <v>24</v>
      </c>
      <c r="AC752" t="s">
        <v>24</v>
      </c>
      <c r="AD752" t="s">
        <v>24</v>
      </c>
      <c r="AE752" t="s">
        <v>24</v>
      </c>
      <c r="AF752">
        <v>0</v>
      </c>
      <c r="AG752">
        <v>84</v>
      </c>
      <c r="AH752" t="s">
        <v>2904</v>
      </c>
      <c r="AI752">
        <v>0</v>
      </c>
      <c r="AJ752" t="s">
        <v>24</v>
      </c>
      <c r="AK752" t="s">
        <v>24</v>
      </c>
      <c r="AL752" t="s">
        <v>24</v>
      </c>
      <c r="AM752" t="s">
        <v>24</v>
      </c>
      <c r="AN752" t="s">
        <v>24</v>
      </c>
      <c r="AO752" t="s">
        <v>24</v>
      </c>
      <c r="AP752" t="s">
        <v>24</v>
      </c>
      <c r="AQ752" t="s">
        <v>24</v>
      </c>
      <c r="AR752" t="s">
        <v>24</v>
      </c>
      <c r="AS752" t="s">
        <v>24</v>
      </c>
      <c r="AT752" t="s">
        <v>24</v>
      </c>
    </row>
    <row r="753" spans="1:46" x14ac:dyDescent="0.15">
      <c r="A753">
        <v>89</v>
      </c>
      <c r="B753">
        <v>4</v>
      </c>
      <c r="C753">
        <v>8</v>
      </c>
      <c r="D753">
        <v>0</v>
      </c>
      <c r="E753" t="s">
        <v>2611</v>
      </c>
      <c r="G753">
        <v>1239</v>
      </c>
      <c r="Q753" t="s">
        <v>2611</v>
      </c>
      <c r="S753">
        <v>0</v>
      </c>
      <c r="Z753">
        <v>1</v>
      </c>
      <c r="AB753" t="s">
        <v>24</v>
      </c>
      <c r="AC753" t="s">
        <v>24</v>
      </c>
      <c r="AD753" t="s">
        <v>24</v>
      </c>
      <c r="AE753" t="s">
        <v>24</v>
      </c>
      <c r="AF753">
        <v>0</v>
      </c>
      <c r="AG753">
        <v>84</v>
      </c>
      <c r="AH753" t="s">
        <v>2904</v>
      </c>
      <c r="AI753">
        <v>0</v>
      </c>
      <c r="AJ753" t="s">
        <v>24</v>
      </c>
      <c r="AK753" t="s">
        <v>24</v>
      </c>
      <c r="AL753" t="s">
        <v>24</v>
      </c>
      <c r="AM753" t="s">
        <v>24</v>
      </c>
      <c r="AN753" t="s">
        <v>24</v>
      </c>
      <c r="AO753" t="s">
        <v>24</v>
      </c>
      <c r="AP753" t="s">
        <v>24</v>
      </c>
      <c r="AQ753" t="s">
        <v>24</v>
      </c>
      <c r="AR753" t="s">
        <v>24</v>
      </c>
      <c r="AS753" t="s">
        <v>24</v>
      </c>
      <c r="AT753" t="s">
        <v>24</v>
      </c>
    </row>
    <row r="754" spans="1:46" x14ac:dyDescent="0.15">
      <c r="A754">
        <v>90</v>
      </c>
      <c r="B754">
        <v>1</v>
      </c>
      <c r="C754">
        <v>1</v>
      </c>
      <c r="D754">
        <v>0</v>
      </c>
      <c r="G754">
        <v>0</v>
      </c>
      <c r="Q754" t="s">
        <v>24</v>
      </c>
      <c r="S754">
        <v>0</v>
      </c>
      <c r="Z754">
        <v>0</v>
      </c>
      <c r="AB754" t="s">
        <v>24</v>
      </c>
      <c r="AC754" t="s">
        <v>24</v>
      </c>
      <c r="AD754" t="s">
        <v>24</v>
      </c>
      <c r="AE754" t="s">
        <v>24</v>
      </c>
      <c r="AF754">
        <v>0</v>
      </c>
      <c r="AG754">
        <v>85</v>
      </c>
      <c r="AH754" t="s">
        <v>24</v>
      </c>
      <c r="AI754">
        <v>0</v>
      </c>
      <c r="AJ754" t="s">
        <v>24</v>
      </c>
      <c r="AK754" t="s">
        <v>24</v>
      </c>
      <c r="AL754" t="s">
        <v>24</v>
      </c>
      <c r="AM754" t="s">
        <v>24</v>
      </c>
      <c r="AN754" t="s">
        <v>24</v>
      </c>
      <c r="AO754" t="s">
        <v>24</v>
      </c>
      <c r="AP754" t="s">
        <v>24</v>
      </c>
      <c r="AQ754" t="s">
        <v>24</v>
      </c>
      <c r="AR754" t="s">
        <v>24</v>
      </c>
      <c r="AS754" t="s">
        <v>24</v>
      </c>
      <c r="AT754" t="s">
        <v>24</v>
      </c>
    </row>
    <row r="755" spans="1:46" x14ac:dyDescent="0.15">
      <c r="A755">
        <v>90</v>
      </c>
      <c r="B755">
        <v>1</v>
      </c>
      <c r="C755">
        <v>2</v>
      </c>
      <c r="D755">
        <v>0</v>
      </c>
      <c r="E755" t="s">
        <v>3008</v>
      </c>
      <c r="G755">
        <v>1082</v>
      </c>
      <c r="Q755" t="s">
        <v>3008</v>
      </c>
      <c r="S755">
        <v>0</v>
      </c>
      <c r="Z755">
        <v>1</v>
      </c>
      <c r="AB755" t="s">
        <v>24</v>
      </c>
      <c r="AC755" t="s">
        <v>24</v>
      </c>
      <c r="AD755" t="s">
        <v>24</v>
      </c>
      <c r="AE755" t="s">
        <v>24</v>
      </c>
      <c r="AF755">
        <v>0</v>
      </c>
      <c r="AG755">
        <v>85</v>
      </c>
      <c r="AH755" t="s">
        <v>177</v>
      </c>
      <c r="AI755">
        <v>0</v>
      </c>
      <c r="AJ755" t="s">
        <v>24</v>
      </c>
      <c r="AK755" t="s">
        <v>24</v>
      </c>
      <c r="AL755" t="s">
        <v>24</v>
      </c>
      <c r="AM755" t="s">
        <v>24</v>
      </c>
      <c r="AN755" t="s">
        <v>24</v>
      </c>
      <c r="AO755" t="s">
        <v>24</v>
      </c>
      <c r="AP755" t="s">
        <v>24</v>
      </c>
      <c r="AQ755" t="s">
        <v>24</v>
      </c>
      <c r="AR755" t="s">
        <v>24</v>
      </c>
      <c r="AS755" t="s">
        <v>24</v>
      </c>
      <c r="AT755" t="s">
        <v>24</v>
      </c>
    </row>
    <row r="756" spans="1:46" x14ac:dyDescent="0.15">
      <c r="A756">
        <v>90</v>
      </c>
      <c r="B756">
        <v>1</v>
      </c>
      <c r="C756">
        <v>3</v>
      </c>
      <c r="D756">
        <v>0</v>
      </c>
      <c r="E756" t="s">
        <v>3009</v>
      </c>
      <c r="G756">
        <v>1187</v>
      </c>
      <c r="Q756" t="s">
        <v>3009</v>
      </c>
      <c r="S756">
        <v>0</v>
      </c>
      <c r="Z756">
        <v>1</v>
      </c>
      <c r="AB756" t="s">
        <v>24</v>
      </c>
      <c r="AC756" t="s">
        <v>24</v>
      </c>
      <c r="AD756" t="s">
        <v>24</v>
      </c>
      <c r="AE756" t="s">
        <v>24</v>
      </c>
      <c r="AF756">
        <v>0</v>
      </c>
      <c r="AG756">
        <v>85</v>
      </c>
      <c r="AH756" t="s">
        <v>177</v>
      </c>
      <c r="AI756">
        <v>0</v>
      </c>
      <c r="AJ756" t="s">
        <v>24</v>
      </c>
      <c r="AK756" t="s">
        <v>24</v>
      </c>
      <c r="AL756" t="s">
        <v>24</v>
      </c>
      <c r="AM756" t="s">
        <v>24</v>
      </c>
      <c r="AN756" t="s">
        <v>24</v>
      </c>
      <c r="AO756" t="s">
        <v>24</v>
      </c>
      <c r="AP756" t="s">
        <v>24</v>
      </c>
      <c r="AQ756" t="s">
        <v>24</v>
      </c>
      <c r="AR756" t="s">
        <v>24</v>
      </c>
      <c r="AS756" t="s">
        <v>24</v>
      </c>
      <c r="AT756" t="s">
        <v>24</v>
      </c>
    </row>
    <row r="757" spans="1:46" x14ac:dyDescent="0.15">
      <c r="A757">
        <v>90</v>
      </c>
      <c r="B757">
        <v>1</v>
      </c>
      <c r="C757">
        <v>4</v>
      </c>
      <c r="D757">
        <v>0</v>
      </c>
      <c r="E757" t="s">
        <v>3010</v>
      </c>
      <c r="G757">
        <v>1566</v>
      </c>
      <c r="Q757" t="s">
        <v>3010</v>
      </c>
      <c r="S757">
        <v>0</v>
      </c>
      <c r="Z757">
        <v>1</v>
      </c>
      <c r="AB757" t="s">
        <v>24</v>
      </c>
      <c r="AC757" t="s">
        <v>24</v>
      </c>
      <c r="AD757" t="s">
        <v>24</v>
      </c>
      <c r="AE757" t="s">
        <v>24</v>
      </c>
      <c r="AF757">
        <v>0</v>
      </c>
      <c r="AG757">
        <v>85</v>
      </c>
      <c r="AH757" t="s">
        <v>177</v>
      </c>
      <c r="AI757">
        <v>0</v>
      </c>
      <c r="AJ757" t="s">
        <v>24</v>
      </c>
      <c r="AK757" t="s">
        <v>24</v>
      </c>
      <c r="AL757" t="s">
        <v>24</v>
      </c>
      <c r="AM757" t="s">
        <v>24</v>
      </c>
      <c r="AN757" t="s">
        <v>24</v>
      </c>
      <c r="AO757" t="s">
        <v>24</v>
      </c>
      <c r="AP757" t="s">
        <v>24</v>
      </c>
      <c r="AQ757" t="s">
        <v>24</v>
      </c>
      <c r="AR757" t="s">
        <v>24</v>
      </c>
      <c r="AS757" t="s">
        <v>24</v>
      </c>
      <c r="AT757" t="s">
        <v>24</v>
      </c>
    </row>
    <row r="758" spans="1:46" x14ac:dyDescent="0.15">
      <c r="A758">
        <v>90</v>
      </c>
      <c r="B758">
        <v>1</v>
      </c>
      <c r="C758">
        <v>5</v>
      </c>
      <c r="D758">
        <v>0</v>
      </c>
      <c r="E758" t="s">
        <v>2385</v>
      </c>
      <c r="G758">
        <v>1577</v>
      </c>
      <c r="Q758" t="s">
        <v>2385</v>
      </c>
      <c r="S758">
        <v>0</v>
      </c>
      <c r="Z758">
        <v>1</v>
      </c>
      <c r="AB758" t="s">
        <v>24</v>
      </c>
      <c r="AC758" t="s">
        <v>24</v>
      </c>
      <c r="AD758" t="s">
        <v>24</v>
      </c>
      <c r="AE758" t="s">
        <v>24</v>
      </c>
      <c r="AF758">
        <v>0</v>
      </c>
      <c r="AG758">
        <v>85</v>
      </c>
      <c r="AH758" t="s">
        <v>177</v>
      </c>
      <c r="AI758">
        <v>0</v>
      </c>
      <c r="AJ758" t="s">
        <v>24</v>
      </c>
      <c r="AK758" t="s">
        <v>24</v>
      </c>
      <c r="AL758" t="s">
        <v>24</v>
      </c>
      <c r="AM758" t="s">
        <v>24</v>
      </c>
      <c r="AN758" t="s">
        <v>24</v>
      </c>
      <c r="AO758" t="s">
        <v>24</v>
      </c>
      <c r="AP758" t="s">
        <v>24</v>
      </c>
      <c r="AQ758" t="s">
        <v>24</v>
      </c>
      <c r="AR758" t="s">
        <v>24</v>
      </c>
      <c r="AS758" t="s">
        <v>24</v>
      </c>
      <c r="AT758" t="s">
        <v>24</v>
      </c>
    </row>
    <row r="759" spans="1:46" x14ac:dyDescent="0.15">
      <c r="A759">
        <v>90</v>
      </c>
      <c r="B759">
        <v>1</v>
      </c>
      <c r="C759">
        <v>6</v>
      </c>
      <c r="D759">
        <v>0</v>
      </c>
      <c r="E759" t="s">
        <v>3011</v>
      </c>
      <c r="G759">
        <v>1149</v>
      </c>
      <c r="Q759" t="s">
        <v>3011</v>
      </c>
      <c r="S759">
        <v>0</v>
      </c>
      <c r="Z759">
        <v>1</v>
      </c>
      <c r="AB759" t="s">
        <v>24</v>
      </c>
      <c r="AC759" t="s">
        <v>24</v>
      </c>
      <c r="AD759" t="s">
        <v>24</v>
      </c>
      <c r="AE759" t="s">
        <v>24</v>
      </c>
      <c r="AF759">
        <v>0</v>
      </c>
      <c r="AG759">
        <v>85</v>
      </c>
      <c r="AH759" t="s">
        <v>177</v>
      </c>
      <c r="AI759">
        <v>0</v>
      </c>
      <c r="AJ759" t="s">
        <v>24</v>
      </c>
      <c r="AK759" t="s">
        <v>24</v>
      </c>
      <c r="AL759" t="s">
        <v>24</v>
      </c>
      <c r="AM759" t="s">
        <v>24</v>
      </c>
      <c r="AN759" t="s">
        <v>24</v>
      </c>
      <c r="AO759" t="s">
        <v>24</v>
      </c>
      <c r="AP759" t="s">
        <v>24</v>
      </c>
      <c r="AQ759" t="s">
        <v>24</v>
      </c>
      <c r="AR759" t="s">
        <v>24</v>
      </c>
      <c r="AS759" t="s">
        <v>24</v>
      </c>
      <c r="AT759" t="s">
        <v>24</v>
      </c>
    </row>
    <row r="760" spans="1:46" x14ac:dyDescent="0.15">
      <c r="A760">
        <v>90</v>
      </c>
      <c r="B760">
        <v>1</v>
      </c>
      <c r="C760">
        <v>7</v>
      </c>
      <c r="D760">
        <v>0</v>
      </c>
      <c r="G760">
        <v>0</v>
      </c>
      <c r="Q760" t="s">
        <v>24</v>
      </c>
      <c r="S760">
        <v>0</v>
      </c>
      <c r="Z760">
        <v>0</v>
      </c>
      <c r="AB760" t="s">
        <v>24</v>
      </c>
      <c r="AC760" t="s">
        <v>24</v>
      </c>
      <c r="AD760" t="s">
        <v>24</v>
      </c>
      <c r="AE760" t="s">
        <v>24</v>
      </c>
      <c r="AF760">
        <v>0</v>
      </c>
      <c r="AG760">
        <v>85</v>
      </c>
      <c r="AH760" t="s">
        <v>24</v>
      </c>
      <c r="AI760">
        <v>0</v>
      </c>
      <c r="AJ760" t="s">
        <v>24</v>
      </c>
      <c r="AK760" t="s">
        <v>24</v>
      </c>
      <c r="AL760" t="s">
        <v>24</v>
      </c>
      <c r="AM760" t="s">
        <v>24</v>
      </c>
      <c r="AN760" t="s">
        <v>24</v>
      </c>
      <c r="AO760" t="s">
        <v>24</v>
      </c>
      <c r="AP760" t="s">
        <v>24</v>
      </c>
      <c r="AQ760" t="s">
        <v>24</v>
      </c>
      <c r="AR760" t="s">
        <v>24</v>
      </c>
      <c r="AS760" t="s">
        <v>24</v>
      </c>
      <c r="AT760" t="s">
        <v>24</v>
      </c>
    </row>
    <row r="761" spans="1:46" x14ac:dyDescent="0.15">
      <c r="A761">
        <v>90</v>
      </c>
      <c r="B761">
        <v>1</v>
      </c>
      <c r="C761">
        <v>8</v>
      </c>
      <c r="D761">
        <v>0</v>
      </c>
      <c r="G761">
        <v>0</v>
      </c>
      <c r="Q761" t="s">
        <v>24</v>
      </c>
      <c r="S761">
        <v>0</v>
      </c>
      <c r="Z761">
        <v>0</v>
      </c>
      <c r="AB761" t="s">
        <v>24</v>
      </c>
      <c r="AC761" t="s">
        <v>24</v>
      </c>
      <c r="AD761" t="s">
        <v>24</v>
      </c>
      <c r="AE761" t="s">
        <v>24</v>
      </c>
      <c r="AF761">
        <v>0</v>
      </c>
      <c r="AG761">
        <v>85</v>
      </c>
      <c r="AH761" t="s">
        <v>24</v>
      </c>
      <c r="AI761">
        <v>0</v>
      </c>
      <c r="AJ761" t="s">
        <v>24</v>
      </c>
      <c r="AK761" t="s">
        <v>24</v>
      </c>
      <c r="AL761" t="s">
        <v>24</v>
      </c>
      <c r="AM761" t="s">
        <v>24</v>
      </c>
      <c r="AN761" t="s">
        <v>24</v>
      </c>
      <c r="AO761" t="s">
        <v>24</v>
      </c>
      <c r="AP761" t="s">
        <v>24</v>
      </c>
      <c r="AQ761" t="s">
        <v>24</v>
      </c>
      <c r="AR761" t="s">
        <v>24</v>
      </c>
      <c r="AS761" t="s">
        <v>24</v>
      </c>
      <c r="AT761" t="s">
        <v>24</v>
      </c>
    </row>
    <row r="762" spans="1:46" x14ac:dyDescent="0.15">
      <c r="A762">
        <v>90</v>
      </c>
      <c r="B762">
        <v>2</v>
      </c>
      <c r="C762">
        <v>1</v>
      </c>
      <c r="D762">
        <v>0</v>
      </c>
      <c r="E762" t="s">
        <v>3012</v>
      </c>
      <c r="G762">
        <v>1195</v>
      </c>
      <c r="Q762" t="s">
        <v>3012</v>
      </c>
      <c r="S762">
        <v>0</v>
      </c>
      <c r="Z762">
        <v>1</v>
      </c>
      <c r="AB762" t="s">
        <v>24</v>
      </c>
      <c r="AC762" t="s">
        <v>24</v>
      </c>
      <c r="AD762" t="s">
        <v>24</v>
      </c>
      <c r="AE762" t="s">
        <v>24</v>
      </c>
      <c r="AF762">
        <v>0</v>
      </c>
      <c r="AG762">
        <v>85</v>
      </c>
      <c r="AH762" t="s">
        <v>177</v>
      </c>
      <c r="AI762">
        <v>0</v>
      </c>
      <c r="AJ762" t="s">
        <v>24</v>
      </c>
      <c r="AK762" t="s">
        <v>24</v>
      </c>
      <c r="AL762" t="s">
        <v>24</v>
      </c>
      <c r="AM762" t="s">
        <v>24</v>
      </c>
      <c r="AN762" t="s">
        <v>24</v>
      </c>
      <c r="AO762" t="s">
        <v>24</v>
      </c>
      <c r="AP762" t="s">
        <v>24</v>
      </c>
      <c r="AQ762" t="s">
        <v>24</v>
      </c>
      <c r="AR762" t="s">
        <v>24</v>
      </c>
      <c r="AS762" t="s">
        <v>24</v>
      </c>
      <c r="AT762" t="s">
        <v>24</v>
      </c>
    </row>
    <row r="763" spans="1:46" x14ac:dyDescent="0.15">
      <c r="A763">
        <v>90</v>
      </c>
      <c r="B763">
        <v>2</v>
      </c>
      <c r="C763">
        <v>2</v>
      </c>
      <c r="D763">
        <v>0</v>
      </c>
      <c r="E763" t="s">
        <v>3013</v>
      </c>
      <c r="G763">
        <v>528</v>
      </c>
      <c r="Q763" t="s">
        <v>3013</v>
      </c>
      <c r="S763">
        <v>0</v>
      </c>
      <c r="Z763">
        <v>1</v>
      </c>
      <c r="AB763" t="s">
        <v>24</v>
      </c>
      <c r="AC763" t="s">
        <v>24</v>
      </c>
      <c r="AD763" t="s">
        <v>24</v>
      </c>
      <c r="AE763" t="s">
        <v>24</v>
      </c>
      <c r="AF763">
        <v>0</v>
      </c>
      <c r="AG763">
        <v>85</v>
      </c>
      <c r="AH763" t="s">
        <v>177</v>
      </c>
      <c r="AI763">
        <v>0</v>
      </c>
      <c r="AJ763" t="s">
        <v>24</v>
      </c>
      <c r="AK763" t="s">
        <v>24</v>
      </c>
      <c r="AL763" t="s">
        <v>24</v>
      </c>
      <c r="AM763" t="s">
        <v>24</v>
      </c>
      <c r="AN763" t="s">
        <v>24</v>
      </c>
      <c r="AO763" t="s">
        <v>24</v>
      </c>
      <c r="AP763" t="s">
        <v>24</v>
      </c>
      <c r="AQ763" t="s">
        <v>24</v>
      </c>
      <c r="AR763" t="s">
        <v>24</v>
      </c>
      <c r="AS763" t="s">
        <v>24</v>
      </c>
      <c r="AT763" t="s">
        <v>24</v>
      </c>
    </row>
    <row r="764" spans="1:46" x14ac:dyDescent="0.15">
      <c r="A764">
        <v>90</v>
      </c>
      <c r="B764">
        <v>2</v>
      </c>
      <c r="C764">
        <v>3</v>
      </c>
      <c r="D764">
        <v>0</v>
      </c>
      <c r="E764" t="s">
        <v>3014</v>
      </c>
      <c r="G764">
        <v>1216</v>
      </c>
      <c r="Q764" t="s">
        <v>3014</v>
      </c>
      <c r="S764">
        <v>0</v>
      </c>
      <c r="Z764">
        <v>1</v>
      </c>
      <c r="AB764" t="s">
        <v>24</v>
      </c>
      <c r="AC764" t="s">
        <v>24</v>
      </c>
      <c r="AD764" t="s">
        <v>24</v>
      </c>
      <c r="AE764" t="s">
        <v>24</v>
      </c>
      <c r="AF764">
        <v>0</v>
      </c>
      <c r="AG764">
        <v>85</v>
      </c>
      <c r="AH764" t="s">
        <v>177</v>
      </c>
      <c r="AI764">
        <v>0</v>
      </c>
      <c r="AJ764" t="s">
        <v>24</v>
      </c>
      <c r="AK764" t="s">
        <v>24</v>
      </c>
      <c r="AL764" t="s">
        <v>24</v>
      </c>
      <c r="AM764" t="s">
        <v>24</v>
      </c>
      <c r="AN764" t="s">
        <v>24</v>
      </c>
      <c r="AO764" t="s">
        <v>24</v>
      </c>
      <c r="AP764" t="s">
        <v>24</v>
      </c>
      <c r="AQ764" t="s">
        <v>24</v>
      </c>
      <c r="AR764" t="s">
        <v>24</v>
      </c>
      <c r="AS764" t="s">
        <v>24</v>
      </c>
      <c r="AT764" t="s">
        <v>24</v>
      </c>
    </row>
    <row r="765" spans="1:46" x14ac:dyDescent="0.15">
      <c r="A765">
        <v>90</v>
      </c>
      <c r="B765">
        <v>2</v>
      </c>
      <c r="C765">
        <v>4</v>
      </c>
      <c r="D765">
        <v>0</v>
      </c>
      <c r="E765" t="s">
        <v>3015</v>
      </c>
      <c r="G765">
        <v>504</v>
      </c>
      <c r="Q765" t="s">
        <v>3015</v>
      </c>
      <c r="S765">
        <v>0</v>
      </c>
      <c r="Z765">
        <v>1</v>
      </c>
      <c r="AB765" t="s">
        <v>24</v>
      </c>
      <c r="AC765" t="s">
        <v>24</v>
      </c>
      <c r="AD765" t="s">
        <v>24</v>
      </c>
      <c r="AE765" t="s">
        <v>24</v>
      </c>
      <c r="AF765">
        <v>0</v>
      </c>
      <c r="AG765">
        <v>85</v>
      </c>
      <c r="AH765" t="s">
        <v>177</v>
      </c>
      <c r="AI765">
        <v>0</v>
      </c>
      <c r="AJ765" t="s">
        <v>24</v>
      </c>
      <c r="AK765" t="s">
        <v>24</v>
      </c>
      <c r="AL765" t="s">
        <v>24</v>
      </c>
      <c r="AM765" t="s">
        <v>24</v>
      </c>
      <c r="AN765" t="s">
        <v>24</v>
      </c>
      <c r="AO765" t="s">
        <v>24</v>
      </c>
      <c r="AP765" t="s">
        <v>24</v>
      </c>
      <c r="AQ765" t="s">
        <v>24</v>
      </c>
      <c r="AR765" t="s">
        <v>24</v>
      </c>
      <c r="AS765" t="s">
        <v>24</v>
      </c>
      <c r="AT765" t="s">
        <v>24</v>
      </c>
    </row>
    <row r="766" spans="1:46" x14ac:dyDescent="0.15">
      <c r="A766">
        <v>90</v>
      </c>
      <c r="B766">
        <v>2</v>
      </c>
      <c r="C766">
        <v>5</v>
      </c>
      <c r="D766">
        <v>0</v>
      </c>
      <c r="E766" t="s">
        <v>3016</v>
      </c>
      <c r="G766">
        <v>505</v>
      </c>
      <c r="Q766" t="s">
        <v>3016</v>
      </c>
      <c r="S766">
        <v>0</v>
      </c>
      <c r="Z766">
        <v>1</v>
      </c>
      <c r="AB766" t="s">
        <v>24</v>
      </c>
      <c r="AC766" t="s">
        <v>24</v>
      </c>
      <c r="AD766" t="s">
        <v>24</v>
      </c>
      <c r="AE766" t="s">
        <v>24</v>
      </c>
      <c r="AF766">
        <v>0</v>
      </c>
      <c r="AG766">
        <v>85</v>
      </c>
      <c r="AH766" t="s">
        <v>177</v>
      </c>
      <c r="AI766">
        <v>0</v>
      </c>
      <c r="AJ766" t="s">
        <v>24</v>
      </c>
      <c r="AK766" t="s">
        <v>24</v>
      </c>
      <c r="AL766" t="s">
        <v>24</v>
      </c>
      <c r="AM766" t="s">
        <v>24</v>
      </c>
      <c r="AN766" t="s">
        <v>24</v>
      </c>
      <c r="AO766" t="s">
        <v>24</v>
      </c>
      <c r="AP766" t="s">
        <v>24</v>
      </c>
      <c r="AQ766" t="s">
        <v>24</v>
      </c>
      <c r="AR766" t="s">
        <v>24</v>
      </c>
      <c r="AS766" t="s">
        <v>24</v>
      </c>
      <c r="AT766" t="s">
        <v>24</v>
      </c>
    </row>
    <row r="767" spans="1:46" x14ac:dyDescent="0.15">
      <c r="A767">
        <v>90</v>
      </c>
      <c r="B767">
        <v>2</v>
      </c>
      <c r="C767">
        <v>6</v>
      </c>
      <c r="D767">
        <v>0</v>
      </c>
      <c r="E767" t="s">
        <v>3017</v>
      </c>
      <c r="G767">
        <v>506</v>
      </c>
      <c r="Q767" t="s">
        <v>3017</v>
      </c>
      <c r="S767">
        <v>0</v>
      </c>
      <c r="Z767">
        <v>1</v>
      </c>
      <c r="AB767" t="s">
        <v>24</v>
      </c>
      <c r="AC767" t="s">
        <v>24</v>
      </c>
      <c r="AD767" t="s">
        <v>24</v>
      </c>
      <c r="AE767" t="s">
        <v>24</v>
      </c>
      <c r="AF767">
        <v>0</v>
      </c>
      <c r="AG767">
        <v>85</v>
      </c>
      <c r="AH767" t="s">
        <v>177</v>
      </c>
      <c r="AI767">
        <v>0</v>
      </c>
      <c r="AJ767" t="s">
        <v>24</v>
      </c>
      <c r="AK767" t="s">
        <v>24</v>
      </c>
      <c r="AL767" t="s">
        <v>24</v>
      </c>
      <c r="AM767" t="s">
        <v>24</v>
      </c>
      <c r="AN767" t="s">
        <v>24</v>
      </c>
      <c r="AO767" t="s">
        <v>24</v>
      </c>
      <c r="AP767" t="s">
        <v>24</v>
      </c>
      <c r="AQ767" t="s">
        <v>24</v>
      </c>
      <c r="AR767" t="s">
        <v>24</v>
      </c>
      <c r="AS767" t="s">
        <v>24</v>
      </c>
      <c r="AT767" t="s">
        <v>24</v>
      </c>
    </row>
    <row r="768" spans="1:46" x14ac:dyDescent="0.15">
      <c r="A768">
        <v>90</v>
      </c>
      <c r="B768">
        <v>2</v>
      </c>
      <c r="C768">
        <v>7</v>
      </c>
      <c r="D768">
        <v>0</v>
      </c>
      <c r="E768" t="s">
        <v>3018</v>
      </c>
      <c r="G768">
        <v>1224</v>
      </c>
      <c r="Q768" t="s">
        <v>3018</v>
      </c>
      <c r="S768">
        <v>0</v>
      </c>
      <c r="Z768">
        <v>1</v>
      </c>
      <c r="AB768" t="s">
        <v>24</v>
      </c>
      <c r="AC768" t="s">
        <v>24</v>
      </c>
      <c r="AD768" t="s">
        <v>24</v>
      </c>
      <c r="AE768" t="s">
        <v>24</v>
      </c>
      <c r="AF768">
        <v>0</v>
      </c>
      <c r="AG768">
        <v>85</v>
      </c>
      <c r="AH768" t="s">
        <v>177</v>
      </c>
      <c r="AI768">
        <v>0</v>
      </c>
      <c r="AJ768" t="s">
        <v>24</v>
      </c>
      <c r="AK768" t="s">
        <v>24</v>
      </c>
      <c r="AL768" t="s">
        <v>24</v>
      </c>
      <c r="AM768" t="s">
        <v>24</v>
      </c>
      <c r="AN768" t="s">
        <v>24</v>
      </c>
      <c r="AO768" t="s">
        <v>24</v>
      </c>
      <c r="AP768" t="s">
        <v>24</v>
      </c>
      <c r="AQ768" t="s">
        <v>24</v>
      </c>
      <c r="AR768" t="s">
        <v>24</v>
      </c>
      <c r="AS768" t="s">
        <v>24</v>
      </c>
      <c r="AT768" t="s">
        <v>24</v>
      </c>
    </row>
    <row r="769" spans="1:46" x14ac:dyDescent="0.15">
      <c r="A769">
        <v>90</v>
      </c>
      <c r="B769">
        <v>2</v>
      </c>
      <c r="C769">
        <v>8</v>
      </c>
      <c r="D769">
        <v>0</v>
      </c>
      <c r="E769" t="s">
        <v>3019</v>
      </c>
      <c r="G769">
        <v>95</v>
      </c>
      <c r="Q769" t="s">
        <v>3019</v>
      </c>
      <c r="S769">
        <v>0</v>
      </c>
      <c r="Z769">
        <v>1</v>
      </c>
      <c r="AB769" t="s">
        <v>24</v>
      </c>
      <c r="AC769" t="s">
        <v>24</v>
      </c>
      <c r="AD769" t="s">
        <v>24</v>
      </c>
      <c r="AE769" t="s">
        <v>24</v>
      </c>
      <c r="AF769">
        <v>0</v>
      </c>
      <c r="AG769">
        <v>85</v>
      </c>
      <c r="AH769" t="s">
        <v>177</v>
      </c>
      <c r="AI769">
        <v>0</v>
      </c>
      <c r="AJ769" t="s">
        <v>24</v>
      </c>
      <c r="AK769" t="s">
        <v>24</v>
      </c>
      <c r="AL769" t="s">
        <v>24</v>
      </c>
      <c r="AM769" t="s">
        <v>24</v>
      </c>
      <c r="AN769" t="s">
        <v>24</v>
      </c>
      <c r="AO769" t="s">
        <v>24</v>
      </c>
      <c r="AP769" t="s">
        <v>24</v>
      </c>
      <c r="AQ769" t="s">
        <v>24</v>
      </c>
      <c r="AR769" t="s">
        <v>24</v>
      </c>
      <c r="AS769" t="s">
        <v>24</v>
      </c>
      <c r="AT769" t="s">
        <v>24</v>
      </c>
    </row>
    <row r="770" spans="1:46" x14ac:dyDescent="0.15">
      <c r="A770">
        <v>90</v>
      </c>
      <c r="B770">
        <v>3</v>
      </c>
      <c r="C770">
        <v>1</v>
      </c>
      <c r="D770">
        <v>0</v>
      </c>
      <c r="E770" t="s">
        <v>2450</v>
      </c>
      <c r="G770">
        <v>1181</v>
      </c>
      <c r="Q770" t="s">
        <v>2450</v>
      </c>
      <c r="S770">
        <v>0</v>
      </c>
      <c r="Z770">
        <v>1</v>
      </c>
      <c r="AB770" t="s">
        <v>24</v>
      </c>
      <c r="AC770" t="s">
        <v>24</v>
      </c>
      <c r="AD770" t="s">
        <v>24</v>
      </c>
      <c r="AE770" t="s">
        <v>24</v>
      </c>
      <c r="AF770">
        <v>0</v>
      </c>
      <c r="AG770">
        <v>85</v>
      </c>
      <c r="AH770" t="s">
        <v>177</v>
      </c>
      <c r="AI770">
        <v>0</v>
      </c>
      <c r="AJ770" t="s">
        <v>24</v>
      </c>
      <c r="AK770" t="s">
        <v>24</v>
      </c>
      <c r="AL770" t="s">
        <v>24</v>
      </c>
      <c r="AM770" t="s">
        <v>24</v>
      </c>
      <c r="AN770" t="s">
        <v>24</v>
      </c>
      <c r="AO770" t="s">
        <v>24</v>
      </c>
      <c r="AP770" t="s">
        <v>24</v>
      </c>
      <c r="AQ770" t="s">
        <v>24</v>
      </c>
      <c r="AR770" t="s">
        <v>24</v>
      </c>
      <c r="AS770" t="s">
        <v>24</v>
      </c>
      <c r="AT770" t="s">
        <v>24</v>
      </c>
    </row>
    <row r="771" spans="1:46" x14ac:dyDescent="0.15">
      <c r="A771">
        <v>90</v>
      </c>
      <c r="B771">
        <v>3</v>
      </c>
      <c r="C771">
        <v>2</v>
      </c>
      <c r="D771">
        <v>0</v>
      </c>
      <c r="E771" t="s">
        <v>2629</v>
      </c>
      <c r="G771">
        <v>1051</v>
      </c>
      <c r="Q771" t="s">
        <v>2629</v>
      </c>
      <c r="S771">
        <v>0</v>
      </c>
      <c r="Z771">
        <v>1</v>
      </c>
      <c r="AB771" t="s">
        <v>24</v>
      </c>
      <c r="AC771" t="s">
        <v>24</v>
      </c>
      <c r="AD771" t="s">
        <v>24</v>
      </c>
      <c r="AE771" t="s">
        <v>24</v>
      </c>
      <c r="AF771">
        <v>0</v>
      </c>
      <c r="AG771">
        <v>85</v>
      </c>
      <c r="AH771" t="s">
        <v>177</v>
      </c>
      <c r="AI771">
        <v>0</v>
      </c>
      <c r="AJ771" t="s">
        <v>24</v>
      </c>
      <c r="AK771" t="s">
        <v>24</v>
      </c>
      <c r="AL771" t="s">
        <v>24</v>
      </c>
      <c r="AM771" t="s">
        <v>24</v>
      </c>
      <c r="AN771" t="s">
        <v>24</v>
      </c>
      <c r="AO771" t="s">
        <v>24</v>
      </c>
      <c r="AP771" t="s">
        <v>24</v>
      </c>
      <c r="AQ771" t="s">
        <v>24</v>
      </c>
      <c r="AR771" t="s">
        <v>24</v>
      </c>
      <c r="AS771" t="s">
        <v>24</v>
      </c>
      <c r="AT771" t="s">
        <v>24</v>
      </c>
    </row>
    <row r="772" spans="1:46" x14ac:dyDescent="0.15">
      <c r="A772">
        <v>90</v>
      </c>
      <c r="B772">
        <v>3</v>
      </c>
      <c r="C772">
        <v>3</v>
      </c>
      <c r="D772">
        <v>0</v>
      </c>
      <c r="E772" t="s">
        <v>2635</v>
      </c>
      <c r="G772">
        <v>1233</v>
      </c>
      <c r="Q772" t="s">
        <v>2635</v>
      </c>
      <c r="S772">
        <v>0</v>
      </c>
      <c r="Z772">
        <v>1</v>
      </c>
      <c r="AB772" t="s">
        <v>24</v>
      </c>
      <c r="AC772" t="s">
        <v>24</v>
      </c>
      <c r="AD772" t="s">
        <v>24</v>
      </c>
      <c r="AE772" t="s">
        <v>24</v>
      </c>
      <c r="AF772">
        <v>0</v>
      </c>
      <c r="AG772">
        <v>85</v>
      </c>
      <c r="AH772" t="s">
        <v>2868</v>
      </c>
      <c r="AI772">
        <v>0</v>
      </c>
      <c r="AJ772" t="s">
        <v>24</v>
      </c>
      <c r="AK772" t="s">
        <v>24</v>
      </c>
      <c r="AL772" t="s">
        <v>24</v>
      </c>
      <c r="AM772" t="s">
        <v>24</v>
      </c>
      <c r="AN772" t="s">
        <v>24</v>
      </c>
      <c r="AO772" t="s">
        <v>24</v>
      </c>
      <c r="AP772" t="s">
        <v>24</v>
      </c>
      <c r="AQ772" t="s">
        <v>24</v>
      </c>
      <c r="AR772" t="s">
        <v>24</v>
      </c>
      <c r="AS772" t="s">
        <v>24</v>
      </c>
      <c r="AT772" t="s">
        <v>24</v>
      </c>
    </row>
    <row r="773" spans="1:46" x14ac:dyDescent="0.15">
      <c r="A773">
        <v>90</v>
      </c>
      <c r="B773">
        <v>3</v>
      </c>
      <c r="C773">
        <v>4</v>
      </c>
      <c r="D773">
        <v>0</v>
      </c>
      <c r="E773" t="s">
        <v>2630</v>
      </c>
      <c r="G773">
        <v>1052</v>
      </c>
      <c r="Q773" t="s">
        <v>2630</v>
      </c>
      <c r="S773">
        <v>0</v>
      </c>
      <c r="Z773">
        <v>1</v>
      </c>
      <c r="AB773" t="s">
        <v>24</v>
      </c>
      <c r="AC773" t="s">
        <v>24</v>
      </c>
      <c r="AD773" t="s">
        <v>24</v>
      </c>
      <c r="AE773" t="s">
        <v>24</v>
      </c>
      <c r="AF773">
        <v>0</v>
      </c>
      <c r="AG773">
        <v>85</v>
      </c>
      <c r="AH773" t="s">
        <v>2904</v>
      </c>
      <c r="AI773">
        <v>0</v>
      </c>
      <c r="AJ773" t="s">
        <v>24</v>
      </c>
      <c r="AK773" t="s">
        <v>24</v>
      </c>
      <c r="AL773" t="s">
        <v>24</v>
      </c>
      <c r="AM773" t="s">
        <v>24</v>
      </c>
      <c r="AN773" t="s">
        <v>24</v>
      </c>
      <c r="AO773" t="s">
        <v>24</v>
      </c>
      <c r="AP773" t="s">
        <v>24</v>
      </c>
      <c r="AQ773" t="s">
        <v>24</v>
      </c>
      <c r="AR773" t="s">
        <v>24</v>
      </c>
      <c r="AS773" t="s">
        <v>24</v>
      </c>
      <c r="AT773" t="s">
        <v>24</v>
      </c>
    </row>
    <row r="774" spans="1:46" x14ac:dyDescent="0.15">
      <c r="A774">
        <v>90</v>
      </c>
      <c r="B774">
        <v>3</v>
      </c>
      <c r="C774">
        <v>5</v>
      </c>
      <c r="D774">
        <v>0</v>
      </c>
      <c r="E774" t="s">
        <v>2622</v>
      </c>
      <c r="G774">
        <v>1113</v>
      </c>
      <c r="Q774" t="s">
        <v>2622</v>
      </c>
      <c r="S774">
        <v>0</v>
      </c>
      <c r="Z774">
        <v>1</v>
      </c>
      <c r="AB774" t="s">
        <v>24</v>
      </c>
      <c r="AC774" t="s">
        <v>24</v>
      </c>
      <c r="AD774" t="s">
        <v>24</v>
      </c>
      <c r="AE774" t="s">
        <v>24</v>
      </c>
      <c r="AF774">
        <v>0</v>
      </c>
      <c r="AG774">
        <v>85</v>
      </c>
      <c r="AH774" t="s">
        <v>2868</v>
      </c>
      <c r="AI774">
        <v>0</v>
      </c>
      <c r="AJ774" t="s">
        <v>24</v>
      </c>
      <c r="AK774" t="s">
        <v>24</v>
      </c>
      <c r="AL774" t="s">
        <v>24</v>
      </c>
      <c r="AM774" t="s">
        <v>24</v>
      </c>
      <c r="AN774" t="s">
        <v>24</v>
      </c>
      <c r="AO774" t="s">
        <v>24</v>
      </c>
      <c r="AP774" t="s">
        <v>24</v>
      </c>
      <c r="AQ774" t="s">
        <v>24</v>
      </c>
      <c r="AR774" t="s">
        <v>24</v>
      </c>
      <c r="AS774" t="s">
        <v>24</v>
      </c>
      <c r="AT774" t="s">
        <v>24</v>
      </c>
    </row>
    <row r="775" spans="1:46" x14ac:dyDescent="0.15">
      <c r="A775">
        <v>90</v>
      </c>
      <c r="B775">
        <v>3</v>
      </c>
      <c r="C775">
        <v>6</v>
      </c>
      <c r="D775">
        <v>0</v>
      </c>
      <c r="E775" t="s">
        <v>2627</v>
      </c>
      <c r="G775">
        <v>1115</v>
      </c>
      <c r="Q775" t="s">
        <v>2627</v>
      </c>
      <c r="S775">
        <v>0</v>
      </c>
      <c r="Z775">
        <v>1</v>
      </c>
      <c r="AB775" t="s">
        <v>24</v>
      </c>
      <c r="AC775" t="s">
        <v>24</v>
      </c>
      <c r="AD775" t="s">
        <v>24</v>
      </c>
      <c r="AE775" t="s">
        <v>24</v>
      </c>
      <c r="AF775">
        <v>0</v>
      </c>
      <c r="AG775">
        <v>85</v>
      </c>
      <c r="AH775" t="s">
        <v>2901</v>
      </c>
      <c r="AI775">
        <v>0</v>
      </c>
      <c r="AJ775" t="s">
        <v>24</v>
      </c>
      <c r="AK775" t="s">
        <v>24</v>
      </c>
      <c r="AL775" t="s">
        <v>24</v>
      </c>
      <c r="AM775" t="s">
        <v>24</v>
      </c>
      <c r="AN775" t="s">
        <v>24</v>
      </c>
      <c r="AO775" t="s">
        <v>24</v>
      </c>
      <c r="AP775" t="s">
        <v>24</v>
      </c>
      <c r="AQ775" t="s">
        <v>24</v>
      </c>
      <c r="AR775" t="s">
        <v>24</v>
      </c>
      <c r="AS775" t="s">
        <v>24</v>
      </c>
      <c r="AT775" t="s">
        <v>24</v>
      </c>
    </row>
    <row r="776" spans="1:46" x14ac:dyDescent="0.15">
      <c r="A776">
        <v>90</v>
      </c>
      <c r="B776">
        <v>3</v>
      </c>
      <c r="C776">
        <v>7</v>
      </c>
      <c r="D776">
        <v>0</v>
      </c>
      <c r="E776" t="s">
        <v>2621</v>
      </c>
      <c r="G776">
        <v>1081</v>
      </c>
      <c r="Q776" t="s">
        <v>2621</v>
      </c>
      <c r="S776">
        <v>0</v>
      </c>
      <c r="Z776">
        <v>1</v>
      </c>
      <c r="AB776" t="s">
        <v>24</v>
      </c>
      <c r="AC776" t="s">
        <v>24</v>
      </c>
      <c r="AD776" t="s">
        <v>24</v>
      </c>
      <c r="AE776" t="s">
        <v>24</v>
      </c>
      <c r="AF776">
        <v>0</v>
      </c>
      <c r="AG776">
        <v>85</v>
      </c>
      <c r="AH776" t="s">
        <v>177</v>
      </c>
      <c r="AI776">
        <v>0</v>
      </c>
      <c r="AJ776" t="s">
        <v>24</v>
      </c>
      <c r="AK776" t="s">
        <v>24</v>
      </c>
      <c r="AL776" t="s">
        <v>24</v>
      </c>
      <c r="AM776" t="s">
        <v>24</v>
      </c>
      <c r="AN776" t="s">
        <v>24</v>
      </c>
      <c r="AO776" t="s">
        <v>24</v>
      </c>
      <c r="AP776" t="s">
        <v>24</v>
      </c>
      <c r="AQ776" t="s">
        <v>24</v>
      </c>
      <c r="AR776" t="s">
        <v>24</v>
      </c>
      <c r="AS776" t="s">
        <v>24</v>
      </c>
      <c r="AT776" t="s">
        <v>24</v>
      </c>
    </row>
    <row r="777" spans="1:46" x14ac:dyDescent="0.15">
      <c r="A777">
        <v>90</v>
      </c>
      <c r="B777">
        <v>3</v>
      </c>
      <c r="C777">
        <v>8</v>
      </c>
      <c r="D777">
        <v>0</v>
      </c>
      <c r="E777" t="s">
        <v>2628</v>
      </c>
      <c r="G777">
        <v>1180</v>
      </c>
      <c r="Q777" t="s">
        <v>2628</v>
      </c>
      <c r="S777">
        <v>0</v>
      </c>
      <c r="Z777">
        <v>1</v>
      </c>
      <c r="AB777" t="s">
        <v>24</v>
      </c>
      <c r="AC777" t="s">
        <v>24</v>
      </c>
      <c r="AD777" t="s">
        <v>24</v>
      </c>
      <c r="AE777" t="s">
        <v>24</v>
      </c>
      <c r="AF777">
        <v>0</v>
      </c>
      <c r="AG777">
        <v>85</v>
      </c>
      <c r="AH777" t="s">
        <v>177</v>
      </c>
      <c r="AI777">
        <v>0</v>
      </c>
      <c r="AJ777" t="s">
        <v>24</v>
      </c>
      <c r="AK777" t="s">
        <v>24</v>
      </c>
      <c r="AL777" t="s">
        <v>24</v>
      </c>
      <c r="AM777" t="s">
        <v>24</v>
      </c>
      <c r="AN777" t="s">
        <v>24</v>
      </c>
      <c r="AO777" t="s">
        <v>24</v>
      </c>
      <c r="AP777" t="s">
        <v>24</v>
      </c>
      <c r="AQ777" t="s">
        <v>24</v>
      </c>
      <c r="AR777" t="s">
        <v>24</v>
      </c>
      <c r="AS777" t="s">
        <v>24</v>
      </c>
      <c r="AT777" t="s">
        <v>24</v>
      </c>
    </row>
    <row r="778" spans="1:46" x14ac:dyDescent="0.15">
      <c r="A778">
        <v>90</v>
      </c>
      <c r="B778">
        <v>4</v>
      </c>
      <c r="C778">
        <v>1</v>
      </c>
      <c r="D778">
        <v>0</v>
      </c>
      <c r="E778" t="s">
        <v>2634</v>
      </c>
      <c r="G778">
        <v>1046</v>
      </c>
      <c r="Q778" t="s">
        <v>2634</v>
      </c>
      <c r="S778">
        <v>0</v>
      </c>
      <c r="Z778">
        <v>1</v>
      </c>
      <c r="AB778" t="s">
        <v>24</v>
      </c>
      <c r="AC778" t="s">
        <v>24</v>
      </c>
      <c r="AD778" t="s">
        <v>24</v>
      </c>
      <c r="AE778" t="s">
        <v>24</v>
      </c>
      <c r="AF778">
        <v>0</v>
      </c>
      <c r="AG778">
        <v>85</v>
      </c>
      <c r="AH778" t="s">
        <v>2896</v>
      </c>
      <c r="AI778">
        <v>0</v>
      </c>
      <c r="AJ778" t="s">
        <v>24</v>
      </c>
      <c r="AK778" t="s">
        <v>24</v>
      </c>
      <c r="AL778" t="s">
        <v>24</v>
      </c>
      <c r="AM778" t="s">
        <v>24</v>
      </c>
      <c r="AN778" t="s">
        <v>24</v>
      </c>
      <c r="AO778" t="s">
        <v>24</v>
      </c>
      <c r="AP778" t="s">
        <v>24</v>
      </c>
      <c r="AQ778" t="s">
        <v>24</v>
      </c>
      <c r="AR778" t="s">
        <v>24</v>
      </c>
      <c r="AS778" t="s">
        <v>24</v>
      </c>
      <c r="AT778" t="s">
        <v>24</v>
      </c>
    </row>
    <row r="779" spans="1:46" x14ac:dyDescent="0.15">
      <c r="A779">
        <v>90</v>
      </c>
      <c r="B779">
        <v>4</v>
      </c>
      <c r="C779">
        <v>2</v>
      </c>
      <c r="D779">
        <v>0</v>
      </c>
      <c r="E779" t="s">
        <v>2631</v>
      </c>
      <c r="G779">
        <v>11</v>
      </c>
      <c r="Q779" t="s">
        <v>2631</v>
      </c>
      <c r="S779">
        <v>0</v>
      </c>
      <c r="Z779">
        <v>1</v>
      </c>
      <c r="AB779" t="s">
        <v>24</v>
      </c>
      <c r="AC779" t="s">
        <v>24</v>
      </c>
      <c r="AD779" t="s">
        <v>24</v>
      </c>
      <c r="AE779" t="s">
        <v>24</v>
      </c>
      <c r="AF779">
        <v>0</v>
      </c>
      <c r="AG779">
        <v>85</v>
      </c>
      <c r="AH779" t="s">
        <v>2896</v>
      </c>
      <c r="AI779">
        <v>0</v>
      </c>
      <c r="AJ779" t="s">
        <v>24</v>
      </c>
      <c r="AK779" t="s">
        <v>24</v>
      </c>
      <c r="AL779" t="s">
        <v>24</v>
      </c>
      <c r="AM779" t="s">
        <v>24</v>
      </c>
      <c r="AN779" t="s">
        <v>24</v>
      </c>
      <c r="AO779" t="s">
        <v>24</v>
      </c>
      <c r="AP779" t="s">
        <v>24</v>
      </c>
      <c r="AQ779" t="s">
        <v>24</v>
      </c>
      <c r="AR779" t="s">
        <v>24</v>
      </c>
      <c r="AS779" t="s">
        <v>24</v>
      </c>
      <c r="AT779" t="s">
        <v>24</v>
      </c>
    </row>
    <row r="780" spans="1:46" x14ac:dyDescent="0.15">
      <c r="A780">
        <v>90</v>
      </c>
      <c r="B780">
        <v>4</v>
      </c>
      <c r="C780">
        <v>3</v>
      </c>
      <c r="D780">
        <v>0</v>
      </c>
      <c r="E780" t="s">
        <v>2633</v>
      </c>
      <c r="G780">
        <v>1234</v>
      </c>
      <c r="Q780" t="s">
        <v>2633</v>
      </c>
      <c r="S780">
        <v>0</v>
      </c>
      <c r="Z780">
        <v>1</v>
      </c>
      <c r="AB780" t="s">
        <v>24</v>
      </c>
      <c r="AC780" t="s">
        <v>24</v>
      </c>
      <c r="AD780" t="s">
        <v>24</v>
      </c>
      <c r="AE780" t="s">
        <v>24</v>
      </c>
      <c r="AF780">
        <v>0</v>
      </c>
      <c r="AG780">
        <v>85</v>
      </c>
      <c r="AH780" t="s">
        <v>2881</v>
      </c>
      <c r="AI780">
        <v>0</v>
      </c>
      <c r="AJ780" t="s">
        <v>24</v>
      </c>
      <c r="AK780" t="s">
        <v>24</v>
      </c>
      <c r="AL780" t="s">
        <v>24</v>
      </c>
      <c r="AM780" t="s">
        <v>24</v>
      </c>
      <c r="AN780" t="s">
        <v>24</v>
      </c>
      <c r="AO780" t="s">
        <v>24</v>
      </c>
      <c r="AP780" t="s">
        <v>24</v>
      </c>
      <c r="AQ780" t="s">
        <v>24</v>
      </c>
      <c r="AR780" t="s">
        <v>24</v>
      </c>
      <c r="AS780" t="s">
        <v>24</v>
      </c>
      <c r="AT780" t="s">
        <v>24</v>
      </c>
    </row>
    <row r="781" spans="1:46" x14ac:dyDescent="0.15">
      <c r="A781">
        <v>90</v>
      </c>
      <c r="B781">
        <v>4</v>
      </c>
      <c r="C781">
        <v>4</v>
      </c>
      <c r="D781">
        <v>0</v>
      </c>
      <c r="E781" t="s">
        <v>2632</v>
      </c>
      <c r="G781">
        <v>108</v>
      </c>
      <c r="Q781" t="s">
        <v>2632</v>
      </c>
      <c r="S781">
        <v>0</v>
      </c>
      <c r="Z781">
        <v>1</v>
      </c>
      <c r="AB781" t="s">
        <v>24</v>
      </c>
      <c r="AC781" t="s">
        <v>24</v>
      </c>
      <c r="AD781" t="s">
        <v>24</v>
      </c>
      <c r="AE781" t="s">
        <v>24</v>
      </c>
      <c r="AF781">
        <v>0</v>
      </c>
      <c r="AG781">
        <v>85</v>
      </c>
      <c r="AH781" t="s">
        <v>2887</v>
      </c>
      <c r="AI781">
        <v>0</v>
      </c>
      <c r="AJ781" t="s">
        <v>24</v>
      </c>
      <c r="AK781" t="s">
        <v>24</v>
      </c>
      <c r="AL781" t="s">
        <v>24</v>
      </c>
      <c r="AM781" t="s">
        <v>24</v>
      </c>
      <c r="AN781" t="s">
        <v>24</v>
      </c>
      <c r="AO781" t="s">
        <v>24</v>
      </c>
      <c r="AP781" t="s">
        <v>24</v>
      </c>
      <c r="AQ781" t="s">
        <v>24</v>
      </c>
      <c r="AR781" t="s">
        <v>24</v>
      </c>
      <c r="AS781" t="s">
        <v>24</v>
      </c>
      <c r="AT781" t="s">
        <v>24</v>
      </c>
    </row>
    <row r="782" spans="1:46" x14ac:dyDescent="0.15">
      <c r="A782">
        <v>90</v>
      </c>
      <c r="B782">
        <v>4</v>
      </c>
      <c r="C782">
        <v>5</v>
      </c>
      <c r="D782">
        <v>0</v>
      </c>
      <c r="E782" t="s">
        <v>2624</v>
      </c>
      <c r="G782">
        <v>1045</v>
      </c>
      <c r="Q782" t="s">
        <v>2624</v>
      </c>
      <c r="S782">
        <v>0</v>
      </c>
      <c r="Z782">
        <v>1</v>
      </c>
      <c r="AB782" t="s">
        <v>24</v>
      </c>
      <c r="AC782" t="s">
        <v>24</v>
      </c>
      <c r="AD782" t="s">
        <v>24</v>
      </c>
      <c r="AE782" t="s">
        <v>24</v>
      </c>
      <c r="AF782">
        <v>0</v>
      </c>
      <c r="AG782">
        <v>85</v>
      </c>
      <c r="AH782" t="s">
        <v>2871</v>
      </c>
      <c r="AI782">
        <v>0</v>
      </c>
      <c r="AJ782" t="s">
        <v>24</v>
      </c>
      <c r="AK782" t="s">
        <v>24</v>
      </c>
      <c r="AL782" t="s">
        <v>24</v>
      </c>
      <c r="AM782" t="s">
        <v>24</v>
      </c>
      <c r="AN782" t="s">
        <v>24</v>
      </c>
      <c r="AO782" t="s">
        <v>24</v>
      </c>
      <c r="AP782" t="s">
        <v>24</v>
      </c>
      <c r="AQ782" t="s">
        <v>24</v>
      </c>
      <c r="AR782" t="s">
        <v>24</v>
      </c>
      <c r="AS782" t="s">
        <v>24</v>
      </c>
      <c r="AT782" t="s">
        <v>24</v>
      </c>
    </row>
    <row r="783" spans="1:46" x14ac:dyDescent="0.15">
      <c r="A783">
        <v>90</v>
      </c>
      <c r="B783">
        <v>4</v>
      </c>
      <c r="C783">
        <v>6</v>
      </c>
      <c r="D783">
        <v>0</v>
      </c>
      <c r="E783" t="s">
        <v>2625</v>
      </c>
      <c r="G783">
        <v>94</v>
      </c>
      <c r="Q783" t="s">
        <v>2625</v>
      </c>
      <c r="S783">
        <v>0</v>
      </c>
      <c r="Z783">
        <v>1</v>
      </c>
      <c r="AB783" t="s">
        <v>24</v>
      </c>
      <c r="AC783" t="s">
        <v>24</v>
      </c>
      <c r="AD783" t="s">
        <v>24</v>
      </c>
      <c r="AE783" t="s">
        <v>24</v>
      </c>
      <c r="AF783">
        <v>0</v>
      </c>
      <c r="AG783">
        <v>85</v>
      </c>
      <c r="AH783" t="s">
        <v>2878</v>
      </c>
      <c r="AI783">
        <v>0</v>
      </c>
      <c r="AJ783" t="s">
        <v>24</v>
      </c>
      <c r="AK783" t="s">
        <v>24</v>
      </c>
      <c r="AL783" t="s">
        <v>24</v>
      </c>
      <c r="AM783" t="s">
        <v>24</v>
      </c>
      <c r="AN783" t="s">
        <v>24</v>
      </c>
      <c r="AO783" t="s">
        <v>24</v>
      </c>
      <c r="AP783" t="s">
        <v>24</v>
      </c>
      <c r="AQ783" t="s">
        <v>24</v>
      </c>
      <c r="AR783" t="s">
        <v>24</v>
      </c>
      <c r="AS783" t="s">
        <v>24</v>
      </c>
      <c r="AT783" t="s">
        <v>24</v>
      </c>
    </row>
    <row r="784" spans="1:46" x14ac:dyDescent="0.15">
      <c r="A784">
        <v>90</v>
      </c>
      <c r="B784">
        <v>4</v>
      </c>
      <c r="C784">
        <v>7</v>
      </c>
      <c r="D784">
        <v>0</v>
      </c>
      <c r="E784" t="s">
        <v>2623</v>
      </c>
      <c r="G784">
        <v>1050</v>
      </c>
      <c r="Q784" t="s">
        <v>2623</v>
      </c>
      <c r="S784">
        <v>0</v>
      </c>
      <c r="Z784">
        <v>1</v>
      </c>
      <c r="AB784" t="s">
        <v>24</v>
      </c>
      <c r="AC784" t="s">
        <v>24</v>
      </c>
      <c r="AD784" t="s">
        <v>24</v>
      </c>
      <c r="AE784" t="s">
        <v>24</v>
      </c>
      <c r="AF784">
        <v>0</v>
      </c>
      <c r="AG784">
        <v>85</v>
      </c>
      <c r="AH784" t="s">
        <v>2896</v>
      </c>
      <c r="AI784">
        <v>0</v>
      </c>
      <c r="AJ784" t="s">
        <v>24</v>
      </c>
      <c r="AK784" t="s">
        <v>24</v>
      </c>
      <c r="AL784" t="s">
        <v>24</v>
      </c>
      <c r="AM784" t="s">
        <v>24</v>
      </c>
      <c r="AN784" t="s">
        <v>24</v>
      </c>
      <c r="AO784" t="s">
        <v>24</v>
      </c>
      <c r="AP784" t="s">
        <v>24</v>
      </c>
      <c r="AQ784" t="s">
        <v>24</v>
      </c>
      <c r="AR784" t="s">
        <v>24</v>
      </c>
      <c r="AS784" t="s">
        <v>24</v>
      </c>
      <c r="AT784" t="s">
        <v>24</v>
      </c>
    </row>
    <row r="785" spans="1:46" x14ac:dyDescent="0.15">
      <c r="A785">
        <v>90</v>
      </c>
      <c r="B785">
        <v>4</v>
      </c>
      <c r="C785">
        <v>8</v>
      </c>
      <c r="D785">
        <v>0</v>
      </c>
      <c r="E785" t="s">
        <v>2626</v>
      </c>
      <c r="G785">
        <v>1114</v>
      </c>
      <c r="Q785" t="s">
        <v>2626</v>
      </c>
      <c r="S785">
        <v>0</v>
      </c>
      <c r="Z785">
        <v>1</v>
      </c>
      <c r="AB785" t="s">
        <v>24</v>
      </c>
      <c r="AC785" t="s">
        <v>24</v>
      </c>
      <c r="AD785" t="s">
        <v>24</v>
      </c>
      <c r="AE785" t="s">
        <v>24</v>
      </c>
      <c r="AF785">
        <v>0</v>
      </c>
      <c r="AG785">
        <v>85</v>
      </c>
      <c r="AH785" t="s">
        <v>2896</v>
      </c>
      <c r="AI785">
        <v>0</v>
      </c>
      <c r="AJ785" t="s">
        <v>24</v>
      </c>
      <c r="AK785" t="s">
        <v>24</v>
      </c>
      <c r="AL785" t="s">
        <v>24</v>
      </c>
      <c r="AM785" t="s">
        <v>24</v>
      </c>
      <c r="AN785" t="s">
        <v>24</v>
      </c>
      <c r="AO785" t="s">
        <v>24</v>
      </c>
      <c r="AP785" t="s">
        <v>24</v>
      </c>
      <c r="AQ785" t="s">
        <v>24</v>
      </c>
      <c r="AR785" t="s">
        <v>24</v>
      </c>
      <c r="AS785" t="s">
        <v>24</v>
      </c>
      <c r="AT785" t="s">
        <v>24</v>
      </c>
    </row>
    <row r="786" spans="1:46" x14ac:dyDescent="0.15">
      <c r="A786">
        <v>91</v>
      </c>
      <c r="B786">
        <v>1</v>
      </c>
      <c r="C786">
        <v>1</v>
      </c>
      <c r="D786">
        <v>0</v>
      </c>
      <c r="G786">
        <v>0</v>
      </c>
      <c r="Q786" t="s">
        <v>24</v>
      </c>
      <c r="S786">
        <v>0</v>
      </c>
      <c r="Z786">
        <v>0</v>
      </c>
      <c r="AB786" t="s">
        <v>24</v>
      </c>
      <c r="AC786" t="s">
        <v>24</v>
      </c>
      <c r="AD786" t="s">
        <v>24</v>
      </c>
      <c r="AE786" t="s">
        <v>24</v>
      </c>
      <c r="AF786">
        <v>0</v>
      </c>
      <c r="AG786">
        <v>86</v>
      </c>
      <c r="AH786" t="s">
        <v>24</v>
      </c>
      <c r="AI786">
        <v>0</v>
      </c>
      <c r="AJ786" t="s">
        <v>24</v>
      </c>
      <c r="AK786" t="s">
        <v>24</v>
      </c>
      <c r="AL786" t="s">
        <v>24</v>
      </c>
      <c r="AM786" t="s">
        <v>24</v>
      </c>
      <c r="AN786" t="s">
        <v>24</v>
      </c>
      <c r="AO786" t="s">
        <v>24</v>
      </c>
      <c r="AP786" t="s">
        <v>24</v>
      </c>
      <c r="AQ786" t="s">
        <v>24</v>
      </c>
      <c r="AR786" t="s">
        <v>24</v>
      </c>
      <c r="AS786" t="s">
        <v>24</v>
      </c>
      <c r="AT786" t="s">
        <v>24</v>
      </c>
    </row>
    <row r="787" spans="1:46" x14ac:dyDescent="0.15">
      <c r="A787">
        <v>91</v>
      </c>
      <c r="B787">
        <v>1</v>
      </c>
      <c r="C787">
        <v>2</v>
      </c>
      <c r="D787">
        <v>0</v>
      </c>
      <c r="G787">
        <v>0</v>
      </c>
      <c r="Q787" t="s">
        <v>24</v>
      </c>
      <c r="S787">
        <v>0</v>
      </c>
      <c r="Z787">
        <v>0</v>
      </c>
      <c r="AB787" t="s">
        <v>24</v>
      </c>
      <c r="AC787" t="s">
        <v>24</v>
      </c>
      <c r="AD787" t="s">
        <v>24</v>
      </c>
      <c r="AE787" t="s">
        <v>24</v>
      </c>
      <c r="AF787">
        <v>0</v>
      </c>
      <c r="AG787">
        <v>86</v>
      </c>
      <c r="AH787" t="s">
        <v>24</v>
      </c>
      <c r="AI787">
        <v>0</v>
      </c>
      <c r="AJ787" t="s">
        <v>24</v>
      </c>
      <c r="AK787" t="s">
        <v>24</v>
      </c>
      <c r="AL787" t="s">
        <v>24</v>
      </c>
      <c r="AM787" t="s">
        <v>24</v>
      </c>
      <c r="AN787" t="s">
        <v>24</v>
      </c>
      <c r="AO787" t="s">
        <v>24</v>
      </c>
      <c r="AP787" t="s">
        <v>24</v>
      </c>
      <c r="AQ787" t="s">
        <v>24</v>
      </c>
      <c r="AR787" t="s">
        <v>24</v>
      </c>
      <c r="AS787" t="s">
        <v>24</v>
      </c>
      <c r="AT787" t="s">
        <v>24</v>
      </c>
    </row>
    <row r="788" spans="1:46" x14ac:dyDescent="0.15">
      <c r="A788">
        <v>91</v>
      </c>
      <c r="B788">
        <v>1</v>
      </c>
      <c r="C788">
        <v>3</v>
      </c>
      <c r="D788">
        <v>0</v>
      </c>
      <c r="E788" t="s">
        <v>3020</v>
      </c>
      <c r="G788">
        <v>1565</v>
      </c>
      <c r="Q788" t="s">
        <v>3020</v>
      </c>
      <c r="S788">
        <v>0</v>
      </c>
      <c r="Z788">
        <v>2</v>
      </c>
      <c r="AB788" t="s">
        <v>24</v>
      </c>
      <c r="AC788" t="s">
        <v>24</v>
      </c>
      <c r="AD788" t="s">
        <v>24</v>
      </c>
      <c r="AE788" t="s">
        <v>24</v>
      </c>
      <c r="AF788">
        <v>0</v>
      </c>
      <c r="AG788">
        <v>86</v>
      </c>
      <c r="AH788" t="s">
        <v>177</v>
      </c>
      <c r="AI788">
        <v>0</v>
      </c>
      <c r="AJ788" t="s">
        <v>24</v>
      </c>
      <c r="AK788" t="s">
        <v>24</v>
      </c>
      <c r="AL788" t="s">
        <v>24</v>
      </c>
      <c r="AM788" t="s">
        <v>24</v>
      </c>
      <c r="AN788" t="s">
        <v>24</v>
      </c>
      <c r="AO788" t="s">
        <v>24</v>
      </c>
      <c r="AP788" t="s">
        <v>24</v>
      </c>
      <c r="AQ788" t="s">
        <v>24</v>
      </c>
      <c r="AR788" t="s">
        <v>24</v>
      </c>
      <c r="AS788" t="s">
        <v>24</v>
      </c>
      <c r="AT788" t="s">
        <v>24</v>
      </c>
    </row>
    <row r="789" spans="1:46" x14ac:dyDescent="0.15">
      <c r="A789">
        <v>91</v>
      </c>
      <c r="B789">
        <v>1</v>
      </c>
      <c r="C789">
        <v>4</v>
      </c>
      <c r="D789">
        <v>0</v>
      </c>
      <c r="E789" t="s">
        <v>3021</v>
      </c>
      <c r="G789">
        <v>29</v>
      </c>
      <c r="Q789" t="s">
        <v>3021</v>
      </c>
      <c r="S789">
        <v>0</v>
      </c>
      <c r="Z789">
        <v>2</v>
      </c>
      <c r="AB789" t="s">
        <v>24</v>
      </c>
      <c r="AC789" t="s">
        <v>24</v>
      </c>
      <c r="AD789" t="s">
        <v>24</v>
      </c>
      <c r="AE789" t="s">
        <v>24</v>
      </c>
      <c r="AF789">
        <v>0</v>
      </c>
      <c r="AG789">
        <v>86</v>
      </c>
      <c r="AH789" t="s">
        <v>2901</v>
      </c>
      <c r="AI789">
        <v>0</v>
      </c>
      <c r="AJ789" t="s">
        <v>24</v>
      </c>
      <c r="AK789" t="s">
        <v>24</v>
      </c>
      <c r="AL789" t="s">
        <v>24</v>
      </c>
      <c r="AM789" t="s">
        <v>24</v>
      </c>
      <c r="AN789" t="s">
        <v>24</v>
      </c>
      <c r="AO789" t="s">
        <v>24</v>
      </c>
      <c r="AP789" t="s">
        <v>24</v>
      </c>
      <c r="AQ789" t="s">
        <v>24</v>
      </c>
      <c r="AR789" t="s">
        <v>24</v>
      </c>
      <c r="AS789" t="s">
        <v>24</v>
      </c>
      <c r="AT789" t="s">
        <v>24</v>
      </c>
    </row>
    <row r="790" spans="1:46" x14ac:dyDescent="0.15">
      <c r="A790">
        <v>91</v>
      </c>
      <c r="B790">
        <v>1</v>
      </c>
      <c r="C790">
        <v>5</v>
      </c>
      <c r="D790">
        <v>0</v>
      </c>
      <c r="E790" t="s">
        <v>3022</v>
      </c>
      <c r="G790">
        <v>1581</v>
      </c>
      <c r="Q790" t="s">
        <v>3022</v>
      </c>
      <c r="S790">
        <v>0</v>
      </c>
      <c r="Z790">
        <v>2</v>
      </c>
      <c r="AB790" t="s">
        <v>24</v>
      </c>
      <c r="AC790" t="s">
        <v>24</v>
      </c>
      <c r="AD790" t="s">
        <v>24</v>
      </c>
      <c r="AE790" t="s">
        <v>24</v>
      </c>
      <c r="AF790">
        <v>0</v>
      </c>
      <c r="AG790">
        <v>86</v>
      </c>
      <c r="AH790" t="s">
        <v>2901</v>
      </c>
      <c r="AI790">
        <v>0</v>
      </c>
      <c r="AJ790" t="s">
        <v>24</v>
      </c>
      <c r="AK790" t="s">
        <v>24</v>
      </c>
      <c r="AL790" t="s">
        <v>24</v>
      </c>
      <c r="AM790" t="s">
        <v>24</v>
      </c>
      <c r="AN790" t="s">
        <v>24</v>
      </c>
      <c r="AO790" t="s">
        <v>24</v>
      </c>
      <c r="AP790" t="s">
        <v>24</v>
      </c>
      <c r="AQ790" t="s">
        <v>24</v>
      </c>
      <c r="AR790" t="s">
        <v>24</v>
      </c>
      <c r="AS790" t="s">
        <v>24</v>
      </c>
      <c r="AT790" t="s">
        <v>24</v>
      </c>
    </row>
    <row r="791" spans="1:46" x14ac:dyDescent="0.15">
      <c r="A791">
        <v>91</v>
      </c>
      <c r="B791">
        <v>1</v>
      </c>
      <c r="C791">
        <v>6</v>
      </c>
      <c r="D791">
        <v>0</v>
      </c>
      <c r="E791" t="s">
        <v>3023</v>
      </c>
      <c r="G791">
        <v>1557</v>
      </c>
      <c r="Q791" t="s">
        <v>3023</v>
      </c>
      <c r="S791">
        <v>0</v>
      </c>
      <c r="Z791">
        <v>2</v>
      </c>
      <c r="AB791" t="s">
        <v>24</v>
      </c>
      <c r="AC791" t="s">
        <v>24</v>
      </c>
      <c r="AD791" t="s">
        <v>24</v>
      </c>
      <c r="AE791" t="s">
        <v>24</v>
      </c>
      <c r="AF791">
        <v>0</v>
      </c>
      <c r="AG791">
        <v>86</v>
      </c>
      <c r="AH791" t="s">
        <v>177</v>
      </c>
      <c r="AI791">
        <v>0</v>
      </c>
      <c r="AJ791" t="s">
        <v>24</v>
      </c>
      <c r="AK791" t="s">
        <v>24</v>
      </c>
      <c r="AL791" t="s">
        <v>24</v>
      </c>
      <c r="AM791" t="s">
        <v>24</v>
      </c>
      <c r="AN791" t="s">
        <v>24</v>
      </c>
      <c r="AO791" t="s">
        <v>24</v>
      </c>
      <c r="AP791" t="s">
        <v>24</v>
      </c>
      <c r="AQ791" t="s">
        <v>24</v>
      </c>
      <c r="AR791" t="s">
        <v>24</v>
      </c>
      <c r="AS791" t="s">
        <v>24</v>
      </c>
      <c r="AT791" t="s">
        <v>24</v>
      </c>
    </row>
    <row r="792" spans="1:46" x14ac:dyDescent="0.15">
      <c r="A792">
        <v>91</v>
      </c>
      <c r="B792">
        <v>1</v>
      </c>
      <c r="C792">
        <v>7</v>
      </c>
      <c r="D792">
        <v>0</v>
      </c>
      <c r="G792">
        <v>0</v>
      </c>
      <c r="Q792" t="s">
        <v>24</v>
      </c>
      <c r="S792">
        <v>0</v>
      </c>
      <c r="Z792">
        <v>0</v>
      </c>
      <c r="AB792" t="s">
        <v>24</v>
      </c>
      <c r="AC792" t="s">
        <v>24</v>
      </c>
      <c r="AD792" t="s">
        <v>24</v>
      </c>
      <c r="AE792" t="s">
        <v>24</v>
      </c>
      <c r="AF792">
        <v>0</v>
      </c>
      <c r="AG792">
        <v>86</v>
      </c>
      <c r="AH792" t="s">
        <v>24</v>
      </c>
      <c r="AI792">
        <v>0</v>
      </c>
      <c r="AJ792" t="s">
        <v>24</v>
      </c>
      <c r="AK792" t="s">
        <v>24</v>
      </c>
      <c r="AL792" t="s">
        <v>24</v>
      </c>
      <c r="AM792" t="s">
        <v>24</v>
      </c>
      <c r="AN792" t="s">
        <v>24</v>
      </c>
      <c r="AO792" t="s">
        <v>24</v>
      </c>
      <c r="AP792" t="s">
        <v>24</v>
      </c>
      <c r="AQ792" t="s">
        <v>24</v>
      </c>
      <c r="AR792" t="s">
        <v>24</v>
      </c>
      <c r="AS792" t="s">
        <v>24</v>
      </c>
      <c r="AT792" t="s">
        <v>24</v>
      </c>
    </row>
    <row r="793" spans="1:46" x14ac:dyDescent="0.15">
      <c r="A793">
        <v>91</v>
      </c>
      <c r="B793">
        <v>1</v>
      </c>
      <c r="C793">
        <v>8</v>
      </c>
      <c r="D793">
        <v>0</v>
      </c>
      <c r="G793">
        <v>0</v>
      </c>
      <c r="Q793" t="s">
        <v>24</v>
      </c>
      <c r="S793">
        <v>0</v>
      </c>
      <c r="Z793">
        <v>0</v>
      </c>
      <c r="AB793" t="s">
        <v>24</v>
      </c>
      <c r="AC793" t="s">
        <v>24</v>
      </c>
      <c r="AD793" t="s">
        <v>24</v>
      </c>
      <c r="AE793" t="s">
        <v>24</v>
      </c>
      <c r="AF793">
        <v>0</v>
      </c>
      <c r="AG793">
        <v>86</v>
      </c>
      <c r="AH793" t="s">
        <v>24</v>
      </c>
      <c r="AI793">
        <v>0</v>
      </c>
      <c r="AJ793" t="s">
        <v>24</v>
      </c>
      <c r="AK793" t="s">
        <v>24</v>
      </c>
      <c r="AL793" t="s">
        <v>24</v>
      </c>
      <c r="AM793" t="s">
        <v>24</v>
      </c>
      <c r="AN793" t="s">
        <v>24</v>
      </c>
      <c r="AO793" t="s">
        <v>24</v>
      </c>
      <c r="AP793" t="s">
        <v>24</v>
      </c>
      <c r="AQ793" t="s">
        <v>24</v>
      </c>
      <c r="AR793" t="s">
        <v>24</v>
      </c>
      <c r="AS793" t="s">
        <v>24</v>
      </c>
      <c r="AT793" t="s">
        <v>24</v>
      </c>
    </row>
    <row r="794" spans="1:46" x14ac:dyDescent="0.15">
      <c r="A794">
        <v>91</v>
      </c>
      <c r="B794">
        <v>2</v>
      </c>
      <c r="C794">
        <v>1</v>
      </c>
      <c r="D794">
        <v>0</v>
      </c>
      <c r="E794" t="s">
        <v>3024</v>
      </c>
      <c r="G794">
        <v>98</v>
      </c>
      <c r="Q794" t="s">
        <v>3024</v>
      </c>
      <c r="S794">
        <v>0</v>
      </c>
      <c r="Z794">
        <v>2</v>
      </c>
      <c r="AB794" t="s">
        <v>24</v>
      </c>
      <c r="AC794" t="s">
        <v>24</v>
      </c>
      <c r="AD794" t="s">
        <v>24</v>
      </c>
      <c r="AE794" t="s">
        <v>24</v>
      </c>
      <c r="AF794">
        <v>0</v>
      </c>
      <c r="AG794">
        <v>86</v>
      </c>
      <c r="AH794" t="s">
        <v>2868</v>
      </c>
      <c r="AI794">
        <v>0</v>
      </c>
      <c r="AJ794" t="s">
        <v>24</v>
      </c>
      <c r="AK794" t="s">
        <v>24</v>
      </c>
      <c r="AL794" t="s">
        <v>24</v>
      </c>
      <c r="AM794" t="s">
        <v>24</v>
      </c>
      <c r="AN794" t="s">
        <v>24</v>
      </c>
      <c r="AO794" t="s">
        <v>24</v>
      </c>
      <c r="AP794" t="s">
        <v>24</v>
      </c>
      <c r="AQ794" t="s">
        <v>24</v>
      </c>
      <c r="AR794" t="s">
        <v>24</v>
      </c>
      <c r="AS794" t="s">
        <v>24</v>
      </c>
      <c r="AT794" t="s">
        <v>24</v>
      </c>
    </row>
    <row r="795" spans="1:46" x14ac:dyDescent="0.15">
      <c r="A795">
        <v>91</v>
      </c>
      <c r="B795">
        <v>2</v>
      </c>
      <c r="C795">
        <v>2</v>
      </c>
      <c r="D795">
        <v>0</v>
      </c>
      <c r="E795" t="s">
        <v>3025</v>
      </c>
      <c r="G795">
        <v>1536</v>
      </c>
      <c r="Q795" t="s">
        <v>3025</v>
      </c>
      <c r="S795">
        <v>0</v>
      </c>
      <c r="Z795">
        <v>2</v>
      </c>
      <c r="AB795" t="s">
        <v>24</v>
      </c>
      <c r="AC795" t="s">
        <v>24</v>
      </c>
      <c r="AD795" t="s">
        <v>24</v>
      </c>
      <c r="AE795" t="s">
        <v>24</v>
      </c>
      <c r="AF795">
        <v>0</v>
      </c>
      <c r="AG795">
        <v>86</v>
      </c>
      <c r="AH795" t="s">
        <v>2878</v>
      </c>
      <c r="AI795">
        <v>0</v>
      </c>
      <c r="AJ795" t="s">
        <v>24</v>
      </c>
      <c r="AK795" t="s">
        <v>24</v>
      </c>
      <c r="AL795" t="s">
        <v>24</v>
      </c>
      <c r="AM795" t="s">
        <v>24</v>
      </c>
      <c r="AN795" t="s">
        <v>24</v>
      </c>
      <c r="AO795" t="s">
        <v>24</v>
      </c>
      <c r="AP795" t="s">
        <v>24</v>
      </c>
      <c r="AQ795" t="s">
        <v>24</v>
      </c>
      <c r="AR795" t="s">
        <v>24</v>
      </c>
      <c r="AS795" t="s">
        <v>24</v>
      </c>
      <c r="AT795" t="s">
        <v>24</v>
      </c>
    </row>
    <row r="796" spans="1:46" x14ac:dyDescent="0.15">
      <c r="A796">
        <v>91</v>
      </c>
      <c r="B796">
        <v>2</v>
      </c>
      <c r="C796">
        <v>3</v>
      </c>
      <c r="D796">
        <v>0</v>
      </c>
      <c r="E796" t="s">
        <v>3026</v>
      </c>
      <c r="G796">
        <v>1199</v>
      </c>
      <c r="Q796" t="s">
        <v>3026</v>
      </c>
      <c r="S796">
        <v>0</v>
      </c>
      <c r="Z796">
        <v>2</v>
      </c>
      <c r="AB796" t="s">
        <v>24</v>
      </c>
      <c r="AC796" t="s">
        <v>24</v>
      </c>
      <c r="AD796" t="s">
        <v>24</v>
      </c>
      <c r="AE796" t="s">
        <v>24</v>
      </c>
      <c r="AF796">
        <v>0</v>
      </c>
      <c r="AG796">
        <v>86</v>
      </c>
      <c r="AH796" t="s">
        <v>2881</v>
      </c>
      <c r="AI796">
        <v>0</v>
      </c>
      <c r="AJ796" t="s">
        <v>24</v>
      </c>
      <c r="AK796" t="s">
        <v>24</v>
      </c>
      <c r="AL796" t="s">
        <v>24</v>
      </c>
      <c r="AM796" t="s">
        <v>24</v>
      </c>
      <c r="AN796" t="s">
        <v>24</v>
      </c>
      <c r="AO796" t="s">
        <v>24</v>
      </c>
      <c r="AP796" t="s">
        <v>24</v>
      </c>
      <c r="AQ796" t="s">
        <v>24</v>
      </c>
      <c r="AR796" t="s">
        <v>24</v>
      </c>
      <c r="AS796" t="s">
        <v>24</v>
      </c>
      <c r="AT796" t="s">
        <v>24</v>
      </c>
    </row>
    <row r="797" spans="1:46" x14ac:dyDescent="0.15">
      <c r="A797">
        <v>91</v>
      </c>
      <c r="B797">
        <v>2</v>
      </c>
      <c r="C797">
        <v>4</v>
      </c>
      <c r="D797">
        <v>0</v>
      </c>
      <c r="E797" t="s">
        <v>3027</v>
      </c>
      <c r="G797">
        <v>1522</v>
      </c>
      <c r="Q797" t="s">
        <v>3027</v>
      </c>
      <c r="S797">
        <v>0</v>
      </c>
      <c r="Z797">
        <v>2</v>
      </c>
      <c r="AB797" t="s">
        <v>24</v>
      </c>
      <c r="AC797" t="s">
        <v>24</v>
      </c>
      <c r="AD797" t="s">
        <v>24</v>
      </c>
      <c r="AE797" t="s">
        <v>24</v>
      </c>
      <c r="AF797">
        <v>0</v>
      </c>
      <c r="AG797">
        <v>86</v>
      </c>
      <c r="AH797" t="s">
        <v>2868</v>
      </c>
      <c r="AI797">
        <v>0</v>
      </c>
      <c r="AJ797" t="s">
        <v>24</v>
      </c>
      <c r="AK797" t="s">
        <v>24</v>
      </c>
      <c r="AL797" t="s">
        <v>24</v>
      </c>
      <c r="AM797" t="s">
        <v>24</v>
      </c>
      <c r="AN797" t="s">
        <v>24</v>
      </c>
      <c r="AO797" t="s">
        <v>24</v>
      </c>
      <c r="AP797" t="s">
        <v>24</v>
      </c>
      <c r="AQ797" t="s">
        <v>24</v>
      </c>
      <c r="AR797" t="s">
        <v>24</v>
      </c>
      <c r="AS797" t="s">
        <v>24</v>
      </c>
      <c r="AT797" t="s">
        <v>24</v>
      </c>
    </row>
    <row r="798" spans="1:46" x14ac:dyDescent="0.15">
      <c r="A798">
        <v>91</v>
      </c>
      <c r="B798">
        <v>2</v>
      </c>
      <c r="C798">
        <v>5</v>
      </c>
      <c r="D798">
        <v>0</v>
      </c>
      <c r="E798" t="s">
        <v>3028</v>
      </c>
      <c r="G798">
        <v>79</v>
      </c>
      <c r="Q798" t="s">
        <v>3028</v>
      </c>
      <c r="S798">
        <v>0</v>
      </c>
      <c r="Z798">
        <v>2</v>
      </c>
      <c r="AB798" t="s">
        <v>24</v>
      </c>
      <c r="AC798" t="s">
        <v>24</v>
      </c>
      <c r="AD798" t="s">
        <v>24</v>
      </c>
      <c r="AE798" t="s">
        <v>24</v>
      </c>
      <c r="AF798">
        <v>0</v>
      </c>
      <c r="AG798">
        <v>86</v>
      </c>
      <c r="AH798" t="s">
        <v>2881</v>
      </c>
      <c r="AI798">
        <v>0</v>
      </c>
      <c r="AJ798" t="s">
        <v>24</v>
      </c>
      <c r="AK798" t="s">
        <v>24</v>
      </c>
      <c r="AL798" t="s">
        <v>24</v>
      </c>
      <c r="AM798" t="s">
        <v>24</v>
      </c>
      <c r="AN798" t="s">
        <v>24</v>
      </c>
      <c r="AO798" t="s">
        <v>24</v>
      </c>
      <c r="AP798" t="s">
        <v>24</v>
      </c>
      <c r="AQ798" t="s">
        <v>24</v>
      </c>
      <c r="AR798" t="s">
        <v>24</v>
      </c>
      <c r="AS798" t="s">
        <v>24</v>
      </c>
      <c r="AT798" t="s">
        <v>24</v>
      </c>
    </row>
    <row r="799" spans="1:46" x14ac:dyDescent="0.15">
      <c r="A799">
        <v>91</v>
      </c>
      <c r="B799">
        <v>2</v>
      </c>
      <c r="C799">
        <v>6</v>
      </c>
      <c r="D799">
        <v>0</v>
      </c>
      <c r="E799" t="s">
        <v>3029</v>
      </c>
      <c r="G799">
        <v>1156</v>
      </c>
      <c r="Q799" t="s">
        <v>3029</v>
      </c>
      <c r="S799">
        <v>0</v>
      </c>
      <c r="Z799">
        <v>2</v>
      </c>
      <c r="AB799" t="s">
        <v>24</v>
      </c>
      <c r="AC799" t="s">
        <v>24</v>
      </c>
      <c r="AD799" t="s">
        <v>24</v>
      </c>
      <c r="AE799" t="s">
        <v>24</v>
      </c>
      <c r="AF799">
        <v>0</v>
      </c>
      <c r="AG799">
        <v>86</v>
      </c>
      <c r="AH799" t="s">
        <v>2901</v>
      </c>
      <c r="AI799">
        <v>0</v>
      </c>
      <c r="AJ799" t="s">
        <v>24</v>
      </c>
      <c r="AK799" t="s">
        <v>24</v>
      </c>
      <c r="AL799" t="s">
        <v>24</v>
      </c>
      <c r="AM799" t="s">
        <v>24</v>
      </c>
      <c r="AN799" t="s">
        <v>24</v>
      </c>
      <c r="AO799" t="s">
        <v>24</v>
      </c>
      <c r="AP799" t="s">
        <v>24</v>
      </c>
      <c r="AQ799" t="s">
        <v>24</v>
      </c>
      <c r="AR799" t="s">
        <v>24</v>
      </c>
      <c r="AS799" t="s">
        <v>24</v>
      </c>
      <c r="AT799" t="s">
        <v>24</v>
      </c>
    </row>
    <row r="800" spans="1:46" x14ac:dyDescent="0.15">
      <c r="A800">
        <v>91</v>
      </c>
      <c r="B800">
        <v>2</v>
      </c>
      <c r="C800">
        <v>7</v>
      </c>
      <c r="D800">
        <v>0</v>
      </c>
      <c r="E800" t="s">
        <v>3030</v>
      </c>
      <c r="G800">
        <v>1128</v>
      </c>
      <c r="Q800" t="s">
        <v>3030</v>
      </c>
      <c r="S800">
        <v>0</v>
      </c>
      <c r="Z800">
        <v>2</v>
      </c>
      <c r="AB800" t="s">
        <v>24</v>
      </c>
      <c r="AC800" t="s">
        <v>24</v>
      </c>
      <c r="AD800" t="s">
        <v>24</v>
      </c>
      <c r="AE800" t="s">
        <v>24</v>
      </c>
      <c r="AF800">
        <v>0</v>
      </c>
      <c r="AG800">
        <v>86</v>
      </c>
      <c r="AH800" t="s">
        <v>2878</v>
      </c>
      <c r="AI800">
        <v>0</v>
      </c>
      <c r="AJ800" t="s">
        <v>24</v>
      </c>
      <c r="AK800" t="s">
        <v>24</v>
      </c>
      <c r="AL800" t="s">
        <v>24</v>
      </c>
      <c r="AM800" t="s">
        <v>24</v>
      </c>
      <c r="AN800" t="s">
        <v>24</v>
      </c>
      <c r="AO800" t="s">
        <v>24</v>
      </c>
      <c r="AP800" t="s">
        <v>24</v>
      </c>
      <c r="AQ800" t="s">
        <v>24</v>
      </c>
      <c r="AR800" t="s">
        <v>24</v>
      </c>
      <c r="AS800" t="s">
        <v>24</v>
      </c>
      <c r="AT800" t="s">
        <v>24</v>
      </c>
    </row>
    <row r="801" spans="1:46" x14ac:dyDescent="0.15">
      <c r="A801">
        <v>91</v>
      </c>
      <c r="B801">
        <v>2</v>
      </c>
      <c r="C801">
        <v>8</v>
      </c>
      <c r="D801">
        <v>0</v>
      </c>
      <c r="E801" t="s">
        <v>3031</v>
      </c>
      <c r="G801">
        <v>1063</v>
      </c>
      <c r="Q801" t="s">
        <v>3031</v>
      </c>
      <c r="S801">
        <v>0</v>
      </c>
      <c r="Z801">
        <v>2</v>
      </c>
      <c r="AB801" t="s">
        <v>24</v>
      </c>
      <c r="AC801" t="s">
        <v>24</v>
      </c>
      <c r="AD801" t="s">
        <v>24</v>
      </c>
      <c r="AE801" t="s">
        <v>24</v>
      </c>
      <c r="AF801">
        <v>0</v>
      </c>
      <c r="AG801">
        <v>86</v>
      </c>
      <c r="AH801" t="s">
        <v>2901</v>
      </c>
      <c r="AI801">
        <v>0</v>
      </c>
      <c r="AJ801" t="s">
        <v>24</v>
      </c>
      <c r="AK801" t="s">
        <v>24</v>
      </c>
      <c r="AL801" t="s">
        <v>24</v>
      </c>
      <c r="AM801" t="s">
        <v>24</v>
      </c>
      <c r="AN801" t="s">
        <v>24</v>
      </c>
      <c r="AO801" t="s">
        <v>24</v>
      </c>
      <c r="AP801" t="s">
        <v>24</v>
      </c>
      <c r="AQ801" t="s">
        <v>24</v>
      </c>
      <c r="AR801" t="s">
        <v>24</v>
      </c>
      <c r="AS801" t="s">
        <v>24</v>
      </c>
      <c r="AT801" t="s">
        <v>24</v>
      </c>
    </row>
    <row r="802" spans="1:46" x14ac:dyDescent="0.15">
      <c r="A802">
        <v>91</v>
      </c>
      <c r="B802">
        <v>3</v>
      </c>
      <c r="C802">
        <v>1</v>
      </c>
      <c r="D802">
        <v>0</v>
      </c>
      <c r="E802" t="s">
        <v>3032</v>
      </c>
      <c r="G802">
        <v>1546</v>
      </c>
      <c r="Q802" t="s">
        <v>3032</v>
      </c>
      <c r="S802">
        <v>0</v>
      </c>
      <c r="Z802">
        <v>2</v>
      </c>
      <c r="AB802" t="s">
        <v>24</v>
      </c>
      <c r="AC802" t="s">
        <v>24</v>
      </c>
      <c r="AD802" t="s">
        <v>24</v>
      </c>
      <c r="AE802" t="s">
        <v>24</v>
      </c>
      <c r="AF802">
        <v>0</v>
      </c>
      <c r="AG802">
        <v>86</v>
      </c>
      <c r="AH802" t="s">
        <v>2896</v>
      </c>
      <c r="AI802">
        <v>0</v>
      </c>
      <c r="AJ802" t="s">
        <v>24</v>
      </c>
      <c r="AK802" t="s">
        <v>24</v>
      </c>
      <c r="AL802" t="s">
        <v>24</v>
      </c>
      <c r="AM802" t="s">
        <v>24</v>
      </c>
      <c r="AN802" t="s">
        <v>24</v>
      </c>
      <c r="AO802" t="s">
        <v>24</v>
      </c>
      <c r="AP802" t="s">
        <v>24</v>
      </c>
      <c r="AQ802" t="s">
        <v>24</v>
      </c>
      <c r="AR802" t="s">
        <v>24</v>
      </c>
      <c r="AS802" t="s">
        <v>24</v>
      </c>
      <c r="AT802" t="s">
        <v>24</v>
      </c>
    </row>
    <row r="803" spans="1:46" x14ac:dyDescent="0.15">
      <c r="A803">
        <v>91</v>
      </c>
      <c r="B803">
        <v>3</v>
      </c>
      <c r="C803">
        <v>2</v>
      </c>
      <c r="D803">
        <v>0</v>
      </c>
      <c r="E803" t="s">
        <v>371</v>
      </c>
      <c r="G803">
        <v>1553</v>
      </c>
      <c r="Q803" t="s">
        <v>371</v>
      </c>
      <c r="S803">
        <v>0</v>
      </c>
      <c r="Z803">
        <v>2</v>
      </c>
      <c r="AB803" t="s">
        <v>24</v>
      </c>
      <c r="AC803" t="s">
        <v>24</v>
      </c>
      <c r="AD803" t="s">
        <v>24</v>
      </c>
      <c r="AE803" t="s">
        <v>24</v>
      </c>
      <c r="AF803">
        <v>0</v>
      </c>
      <c r="AG803">
        <v>86</v>
      </c>
      <c r="AH803" t="s">
        <v>2896</v>
      </c>
      <c r="AI803">
        <v>0</v>
      </c>
      <c r="AJ803" t="s">
        <v>24</v>
      </c>
      <c r="AK803" t="s">
        <v>24</v>
      </c>
      <c r="AL803" t="s">
        <v>24</v>
      </c>
      <c r="AM803" t="s">
        <v>24</v>
      </c>
      <c r="AN803" t="s">
        <v>24</v>
      </c>
      <c r="AO803" t="s">
        <v>24</v>
      </c>
      <c r="AP803" t="s">
        <v>24</v>
      </c>
      <c r="AQ803" t="s">
        <v>24</v>
      </c>
      <c r="AR803" t="s">
        <v>24</v>
      </c>
      <c r="AS803" t="s">
        <v>24</v>
      </c>
      <c r="AT803" t="s">
        <v>24</v>
      </c>
    </row>
    <row r="804" spans="1:46" x14ac:dyDescent="0.15">
      <c r="A804">
        <v>91</v>
      </c>
      <c r="B804">
        <v>3</v>
      </c>
      <c r="C804">
        <v>3</v>
      </c>
      <c r="D804">
        <v>0</v>
      </c>
      <c r="E804" t="s">
        <v>3033</v>
      </c>
      <c r="G804">
        <v>1126</v>
      </c>
      <c r="Q804" t="s">
        <v>3033</v>
      </c>
      <c r="S804">
        <v>0</v>
      </c>
      <c r="Z804">
        <v>2</v>
      </c>
      <c r="AB804" t="s">
        <v>24</v>
      </c>
      <c r="AC804" t="s">
        <v>24</v>
      </c>
      <c r="AD804" t="s">
        <v>24</v>
      </c>
      <c r="AE804" t="s">
        <v>24</v>
      </c>
      <c r="AF804">
        <v>0</v>
      </c>
      <c r="AG804">
        <v>86</v>
      </c>
      <c r="AH804" t="s">
        <v>2878</v>
      </c>
      <c r="AI804">
        <v>0</v>
      </c>
      <c r="AJ804" t="s">
        <v>24</v>
      </c>
      <c r="AK804" t="s">
        <v>24</v>
      </c>
      <c r="AL804" t="s">
        <v>24</v>
      </c>
      <c r="AM804" t="s">
        <v>24</v>
      </c>
      <c r="AN804" t="s">
        <v>24</v>
      </c>
      <c r="AO804" t="s">
        <v>24</v>
      </c>
      <c r="AP804" t="s">
        <v>24</v>
      </c>
      <c r="AQ804" t="s">
        <v>24</v>
      </c>
      <c r="AR804" t="s">
        <v>24</v>
      </c>
      <c r="AS804" t="s">
        <v>24</v>
      </c>
      <c r="AT804" t="s">
        <v>24</v>
      </c>
    </row>
    <row r="805" spans="1:46" x14ac:dyDescent="0.15">
      <c r="A805">
        <v>91</v>
      </c>
      <c r="B805">
        <v>3</v>
      </c>
      <c r="C805">
        <v>4</v>
      </c>
      <c r="D805">
        <v>0</v>
      </c>
      <c r="E805" t="s">
        <v>3034</v>
      </c>
      <c r="G805">
        <v>1193</v>
      </c>
      <c r="Q805" t="s">
        <v>3034</v>
      </c>
      <c r="S805">
        <v>0</v>
      </c>
      <c r="Z805">
        <v>2</v>
      </c>
      <c r="AB805" t="s">
        <v>24</v>
      </c>
      <c r="AC805" t="s">
        <v>24</v>
      </c>
      <c r="AD805" t="s">
        <v>24</v>
      </c>
      <c r="AE805" t="s">
        <v>24</v>
      </c>
      <c r="AF805">
        <v>0</v>
      </c>
      <c r="AG805">
        <v>86</v>
      </c>
      <c r="AH805" t="s">
        <v>2878</v>
      </c>
      <c r="AI805">
        <v>0</v>
      </c>
      <c r="AJ805" t="s">
        <v>24</v>
      </c>
      <c r="AK805" t="s">
        <v>24</v>
      </c>
      <c r="AL805" t="s">
        <v>24</v>
      </c>
      <c r="AM805" t="s">
        <v>24</v>
      </c>
      <c r="AN805" t="s">
        <v>24</v>
      </c>
      <c r="AO805" t="s">
        <v>24</v>
      </c>
      <c r="AP805" t="s">
        <v>24</v>
      </c>
      <c r="AQ805" t="s">
        <v>24</v>
      </c>
      <c r="AR805" t="s">
        <v>24</v>
      </c>
      <c r="AS805" t="s">
        <v>24</v>
      </c>
      <c r="AT805" t="s">
        <v>24</v>
      </c>
    </row>
    <row r="806" spans="1:46" x14ac:dyDescent="0.15">
      <c r="A806">
        <v>91</v>
      </c>
      <c r="B806">
        <v>3</v>
      </c>
      <c r="C806">
        <v>5</v>
      </c>
      <c r="D806">
        <v>0</v>
      </c>
      <c r="E806" t="s">
        <v>3035</v>
      </c>
      <c r="G806">
        <v>1130</v>
      </c>
      <c r="Q806" t="s">
        <v>3035</v>
      </c>
      <c r="S806">
        <v>0</v>
      </c>
      <c r="Z806">
        <v>2</v>
      </c>
      <c r="AB806" t="s">
        <v>24</v>
      </c>
      <c r="AC806" t="s">
        <v>24</v>
      </c>
      <c r="AD806" t="s">
        <v>24</v>
      </c>
      <c r="AE806" t="s">
        <v>24</v>
      </c>
      <c r="AF806">
        <v>0</v>
      </c>
      <c r="AG806">
        <v>86</v>
      </c>
      <c r="AH806" t="s">
        <v>2871</v>
      </c>
      <c r="AI806">
        <v>0</v>
      </c>
      <c r="AJ806" t="s">
        <v>24</v>
      </c>
      <c r="AK806" t="s">
        <v>24</v>
      </c>
      <c r="AL806" t="s">
        <v>24</v>
      </c>
      <c r="AM806" t="s">
        <v>24</v>
      </c>
      <c r="AN806" t="s">
        <v>24</v>
      </c>
      <c r="AO806" t="s">
        <v>24</v>
      </c>
      <c r="AP806" t="s">
        <v>24</v>
      </c>
      <c r="AQ806" t="s">
        <v>24</v>
      </c>
      <c r="AR806" t="s">
        <v>24</v>
      </c>
      <c r="AS806" t="s">
        <v>24</v>
      </c>
      <c r="AT806" t="s">
        <v>24</v>
      </c>
    </row>
    <row r="807" spans="1:46" x14ac:dyDescent="0.15">
      <c r="A807">
        <v>91</v>
      </c>
      <c r="B807">
        <v>3</v>
      </c>
      <c r="C807">
        <v>6</v>
      </c>
      <c r="D807">
        <v>0</v>
      </c>
      <c r="E807" t="s">
        <v>3036</v>
      </c>
      <c r="G807">
        <v>1065</v>
      </c>
      <c r="Q807" t="s">
        <v>3036</v>
      </c>
      <c r="S807">
        <v>0</v>
      </c>
      <c r="Z807">
        <v>2</v>
      </c>
      <c r="AB807" t="s">
        <v>24</v>
      </c>
      <c r="AC807" t="s">
        <v>24</v>
      </c>
      <c r="AD807" t="s">
        <v>24</v>
      </c>
      <c r="AE807" t="s">
        <v>24</v>
      </c>
      <c r="AF807">
        <v>0</v>
      </c>
      <c r="AG807">
        <v>86</v>
      </c>
      <c r="AH807" t="s">
        <v>2917</v>
      </c>
      <c r="AI807">
        <v>0</v>
      </c>
      <c r="AJ807" t="s">
        <v>24</v>
      </c>
      <c r="AK807" t="s">
        <v>24</v>
      </c>
      <c r="AL807" t="s">
        <v>24</v>
      </c>
      <c r="AM807" t="s">
        <v>24</v>
      </c>
      <c r="AN807" t="s">
        <v>24</v>
      </c>
      <c r="AO807" t="s">
        <v>24</v>
      </c>
      <c r="AP807" t="s">
        <v>24</v>
      </c>
      <c r="AQ807" t="s">
        <v>24</v>
      </c>
      <c r="AR807" t="s">
        <v>24</v>
      </c>
      <c r="AS807" t="s">
        <v>24</v>
      </c>
      <c r="AT807" t="s">
        <v>24</v>
      </c>
    </row>
    <row r="808" spans="1:46" x14ac:dyDescent="0.15">
      <c r="A808">
        <v>91</v>
      </c>
      <c r="B808">
        <v>3</v>
      </c>
      <c r="C808">
        <v>7</v>
      </c>
      <c r="D808">
        <v>0</v>
      </c>
      <c r="E808" t="s">
        <v>3037</v>
      </c>
      <c r="G808">
        <v>511</v>
      </c>
      <c r="Q808" t="s">
        <v>3037</v>
      </c>
      <c r="S808">
        <v>0</v>
      </c>
      <c r="Z808">
        <v>2</v>
      </c>
      <c r="AB808" t="s">
        <v>24</v>
      </c>
      <c r="AC808" t="s">
        <v>24</v>
      </c>
      <c r="AD808" t="s">
        <v>24</v>
      </c>
      <c r="AE808" t="s">
        <v>24</v>
      </c>
      <c r="AF808">
        <v>0</v>
      </c>
      <c r="AG808">
        <v>86</v>
      </c>
      <c r="AH808" t="s">
        <v>2917</v>
      </c>
      <c r="AI808">
        <v>0</v>
      </c>
      <c r="AJ808" t="s">
        <v>24</v>
      </c>
      <c r="AK808" t="s">
        <v>24</v>
      </c>
      <c r="AL808" t="s">
        <v>24</v>
      </c>
      <c r="AM808" t="s">
        <v>24</v>
      </c>
      <c r="AN808" t="s">
        <v>24</v>
      </c>
      <c r="AO808" t="s">
        <v>24</v>
      </c>
      <c r="AP808" t="s">
        <v>24</v>
      </c>
      <c r="AQ808" t="s">
        <v>24</v>
      </c>
      <c r="AR808" t="s">
        <v>24</v>
      </c>
      <c r="AS808" t="s">
        <v>24</v>
      </c>
      <c r="AT808" t="s">
        <v>24</v>
      </c>
    </row>
    <row r="809" spans="1:46" x14ac:dyDescent="0.15">
      <c r="A809">
        <v>91</v>
      </c>
      <c r="B809">
        <v>3</v>
      </c>
      <c r="C809">
        <v>8</v>
      </c>
      <c r="D809">
        <v>0</v>
      </c>
      <c r="E809" t="s">
        <v>3038</v>
      </c>
      <c r="G809">
        <v>1192</v>
      </c>
      <c r="Q809" t="s">
        <v>3038</v>
      </c>
      <c r="S809">
        <v>0</v>
      </c>
      <c r="Z809">
        <v>2</v>
      </c>
      <c r="AB809" t="s">
        <v>24</v>
      </c>
      <c r="AC809" t="s">
        <v>24</v>
      </c>
      <c r="AD809" t="s">
        <v>24</v>
      </c>
      <c r="AE809" t="s">
        <v>24</v>
      </c>
      <c r="AF809">
        <v>0</v>
      </c>
      <c r="AG809">
        <v>86</v>
      </c>
      <c r="AH809" t="s">
        <v>2896</v>
      </c>
      <c r="AI809">
        <v>0</v>
      </c>
      <c r="AJ809" t="s">
        <v>24</v>
      </c>
      <c r="AK809" t="s">
        <v>24</v>
      </c>
      <c r="AL809" t="s">
        <v>24</v>
      </c>
      <c r="AM809" t="s">
        <v>24</v>
      </c>
      <c r="AN809" t="s">
        <v>24</v>
      </c>
      <c r="AO809" t="s">
        <v>24</v>
      </c>
      <c r="AP809" t="s">
        <v>24</v>
      </c>
      <c r="AQ809" t="s">
        <v>24</v>
      </c>
      <c r="AR809" t="s">
        <v>24</v>
      </c>
      <c r="AS809" t="s">
        <v>24</v>
      </c>
      <c r="AT809" t="s">
        <v>24</v>
      </c>
    </row>
    <row r="810" spans="1:46" x14ac:dyDescent="0.15">
      <c r="A810">
        <v>91</v>
      </c>
      <c r="B810">
        <v>4</v>
      </c>
      <c r="C810">
        <v>1</v>
      </c>
      <c r="D810">
        <v>0</v>
      </c>
      <c r="E810" t="s">
        <v>3039</v>
      </c>
      <c r="G810">
        <v>1563</v>
      </c>
      <c r="Q810" t="s">
        <v>3039</v>
      </c>
      <c r="S810">
        <v>0</v>
      </c>
      <c r="Z810">
        <v>2</v>
      </c>
      <c r="AB810" t="s">
        <v>24</v>
      </c>
      <c r="AC810" t="s">
        <v>24</v>
      </c>
      <c r="AD810" t="s">
        <v>24</v>
      </c>
      <c r="AE810" t="s">
        <v>24</v>
      </c>
      <c r="AF810">
        <v>0</v>
      </c>
      <c r="AG810">
        <v>86</v>
      </c>
      <c r="AH810" t="s">
        <v>2904</v>
      </c>
      <c r="AI810">
        <v>0</v>
      </c>
      <c r="AJ810" t="s">
        <v>24</v>
      </c>
      <c r="AK810" t="s">
        <v>24</v>
      </c>
      <c r="AL810" t="s">
        <v>24</v>
      </c>
      <c r="AM810" t="s">
        <v>24</v>
      </c>
      <c r="AN810" t="s">
        <v>24</v>
      </c>
      <c r="AO810" t="s">
        <v>24</v>
      </c>
      <c r="AP810" t="s">
        <v>24</v>
      </c>
      <c r="AQ810" t="s">
        <v>24</v>
      </c>
      <c r="AR810" t="s">
        <v>24</v>
      </c>
      <c r="AS810" t="s">
        <v>24</v>
      </c>
      <c r="AT810" t="s">
        <v>24</v>
      </c>
    </row>
    <row r="811" spans="1:46" x14ac:dyDescent="0.15">
      <c r="A811">
        <v>91</v>
      </c>
      <c r="B811">
        <v>4</v>
      </c>
      <c r="C811">
        <v>2</v>
      </c>
      <c r="D811">
        <v>0</v>
      </c>
      <c r="E811" t="s">
        <v>3040</v>
      </c>
      <c r="G811">
        <v>1238</v>
      </c>
      <c r="Q811" t="s">
        <v>3040</v>
      </c>
      <c r="S811">
        <v>0</v>
      </c>
      <c r="Z811">
        <v>2</v>
      </c>
      <c r="AB811" t="s">
        <v>24</v>
      </c>
      <c r="AC811" t="s">
        <v>24</v>
      </c>
      <c r="AD811" t="s">
        <v>24</v>
      </c>
      <c r="AE811" t="s">
        <v>24</v>
      </c>
      <c r="AF811">
        <v>0</v>
      </c>
      <c r="AG811">
        <v>86</v>
      </c>
      <c r="AH811" t="s">
        <v>2878</v>
      </c>
      <c r="AI811">
        <v>0</v>
      </c>
      <c r="AJ811" t="s">
        <v>24</v>
      </c>
      <c r="AK811" t="s">
        <v>24</v>
      </c>
      <c r="AL811" t="s">
        <v>24</v>
      </c>
      <c r="AM811" t="s">
        <v>24</v>
      </c>
      <c r="AN811" t="s">
        <v>24</v>
      </c>
      <c r="AO811" t="s">
        <v>24</v>
      </c>
      <c r="AP811" t="s">
        <v>24</v>
      </c>
      <c r="AQ811" t="s">
        <v>24</v>
      </c>
      <c r="AR811" t="s">
        <v>24</v>
      </c>
      <c r="AS811" t="s">
        <v>24</v>
      </c>
      <c r="AT811" t="s">
        <v>24</v>
      </c>
    </row>
    <row r="812" spans="1:46" x14ac:dyDescent="0.15">
      <c r="A812">
        <v>91</v>
      </c>
      <c r="B812">
        <v>4</v>
      </c>
      <c r="C812">
        <v>3</v>
      </c>
      <c r="D812">
        <v>0</v>
      </c>
      <c r="E812" t="s">
        <v>3041</v>
      </c>
      <c r="G812">
        <v>1129</v>
      </c>
      <c r="Q812" t="s">
        <v>3041</v>
      </c>
      <c r="S812">
        <v>0</v>
      </c>
      <c r="Z812">
        <v>2</v>
      </c>
      <c r="AB812" t="s">
        <v>24</v>
      </c>
      <c r="AC812" t="s">
        <v>24</v>
      </c>
      <c r="AD812" t="s">
        <v>24</v>
      </c>
      <c r="AE812" t="s">
        <v>24</v>
      </c>
      <c r="AF812">
        <v>0</v>
      </c>
      <c r="AG812">
        <v>86</v>
      </c>
      <c r="AH812" t="s">
        <v>2887</v>
      </c>
      <c r="AI812">
        <v>0</v>
      </c>
      <c r="AJ812" t="s">
        <v>24</v>
      </c>
      <c r="AK812" t="s">
        <v>24</v>
      </c>
      <c r="AL812" t="s">
        <v>24</v>
      </c>
      <c r="AM812" t="s">
        <v>24</v>
      </c>
      <c r="AN812" t="s">
        <v>24</v>
      </c>
      <c r="AO812" t="s">
        <v>24</v>
      </c>
      <c r="AP812" t="s">
        <v>24</v>
      </c>
      <c r="AQ812" t="s">
        <v>24</v>
      </c>
      <c r="AR812" t="s">
        <v>24</v>
      </c>
      <c r="AS812" t="s">
        <v>24</v>
      </c>
      <c r="AT812" t="s">
        <v>24</v>
      </c>
    </row>
    <row r="813" spans="1:46" x14ac:dyDescent="0.15">
      <c r="A813">
        <v>91</v>
      </c>
      <c r="B813">
        <v>4</v>
      </c>
      <c r="C813">
        <v>4</v>
      </c>
      <c r="D813">
        <v>0</v>
      </c>
      <c r="E813" t="s">
        <v>2711</v>
      </c>
      <c r="G813">
        <v>1203</v>
      </c>
      <c r="Q813" t="s">
        <v>2711</v>
      </c>
      <c r="S813">
        <v>0</v>
      </c>
      <c r="Z813">
        <v>2</v>
      </c>
      <c r="AB813" t="s">
        <v>24</v>
      </c>
      <c r="AC813" t="s">
        <v>24</v>
      </c>
      <c r="AD813" t="s">
        <v>24</v>
      </c>
      <c r="AE813" t="s">
        <v>24</v>
      </c>
      <c r="AF813">
        <v>0</v>
      </c>
      <c r="AG813">
        <v>86</v>
      </c>
      <c r="AH813" t="s">
        <v>2881</v>
      </c>
      <c r="AI813">
        <v>0</v>
      </c>
      <c r="AJ813" t="s">
        <v>24</v>
      </c>
      <c r="AK813" t="s">
        <v>24</v>
      </c>
      <c r="AL813" t="s">
        <v>24</v>
      </c>
      <c r="AM813" t="s">
        <v>24</v>
      </c>
      <c r="AN813" t="s">
        <v>24</v>
      </c>
      <c r="AO813" t="s">
        <v>24</v>
      </c>
      <c r="AP813" t="s">
        <v>24</v>
      </c>
      <c r="AQ813" t="s">
        <v>24</v>
      </c>
      <c r="AR813" t="s">
        <v>24</v>
      </c>
      <c r="AS813" t="s">
        <v>24</v>
      </c>
      <c r="AT813" t="s">
        <v>24</v>
      </c>
    </row>
    <row r="814" spans="1:46" x14ac:dyDescent="0.15">
      <c r="A814">
        <v>91</v>
      </c>
      <c r="B814">
        <v>4</v>
      </c>
      <c r="C814">
        <v>5</v>
      </c>
      <c r="D814">
        <v>0</v>
      </c>
      <c r="E814" t="s">
        <v>3041</v>
      </c>
      <c r="G814">
        <v>1125</v>
      </c>
      <c r="Q814" t="s">
        <v>3041</v>
      </c>
      <c r="S814">
        <v>0</v>
      </c>
      <c r="Z814">
        <v>2</v>
      </c>
      <c r="AB814" t="s">
        <v>24</v>
      </c>
      <c r="AC814" t="s">
        <v>24</v>
      </c>
      <c r="AD814" t="s">
        <v>24</v>
      </c>
      <c r="AE814" t="s">
        <v>24</v>
      </c>
      <c r="AF814">
        <v>0</v>
      </c>
      <c r="AG814">
        <v>86</v>
      </c>
      <c r="AH814" t="s">
        <v>2881</v>
      </c>
      <c r="AI814">
        <v>0</v>
      </c>
      <c r="AJ814" t="s">
        <v>24</v>
      </c>
      <c r="AK814" t="s">
        <v>24</v>
      </c>
      <c r="AL814" t="s">
        <v>24</v>
      </c>
      <c r="AM814" t="s">
        <v>24</v>
      </c>
      <c r="AN814" t="s">
        <v>24</v>
      </c>
      <c r="AO814" t="s">
        <v>24</v>
      </c>
      <c r="AP814" t="s">
        <v>24</v>
      </c>
      <c r="AQ814" t="s">
        <v>24</v>
      </c>
      <c r="AR814" t="s">
        <v>24</v>
      </c>
      <c r="AS814" t="s">
        <v>24</v>
      </c>
      <c r="AT814" t="s">
        <v>24</v>
      </c>
    </row>
    <row r="815" spans="1:46" x14ac:dyDescent="0.15">
      <c r="A815">
        <v>91</v>
      </c>
      <c r="B815">
        <v>4</v>
      </c>
      <c r="C815">
        <v>6</v>
      </c>
      <c r="D815">
        <v>0</v>
      </c>
      <c r="E815" t="s">
        <v>3042</v>
      </c>
      <c r="G815">
        <v>1507</v>
      </c>
      <c r="Q815" t="s">
        <v>3042</v>
      </c>
      <c r="S815">
        <v>0</v>
      </c>
      <c r="Z815">
        <v>2</v>
      </c>
      <c r="AB815" t="s">
        <v>24</v>
      </c>
      <c r="AC815" t="s">
        <v>24</v>
      </c>
      <c r="AD815" t="s">
        <v>24</v>
      </c>
      <c r="AE815" t="s">
        <v>24</v>
      </c>
      <c r="AF815">
        <v>0</v>
      </c>
      <c r="AG815">
        <v>86</v>
      </c>
      <c r="AH815" t="s">
        <v>2896</v>
      </c>
      <c r="AI815">
        <v>0</v>
      </c>
      <c r="AJ815" t="s">
        <v>24</v>
      </c>
      <c r="AK815" t="s">
        <v>24</v>
      </c>
      <c r="AL815" t="s">
        <v>24</v>
      </c>
      <c r="AM815" t="s">
        <v>24</v>
      </c>
      <c r="AN815" t="s">
        <v>24</v>
      </c>
      <c r="AO815" t="s">
        <v>24</v>
      </c>
      <c r="AP815" t="s">
        <v>24</v>
      </c>
      <c r="AQ815" t="s">
        <v>24</v>
      </c>
      <c r="AR815" t="s">
        <v>24</v>
      </c>
      <c r="AS815" t="s">
        <v>24</v>
      </c>
      <c r="AT815" t="s">
        <v>24</v>
      </c>
    </row>
    <row r="816" spans="1:46" x14ac:dyDescent="0.15">
      <c r="A816">
        <v>91</v>
      </c>
      <c r="B816">
        <v>4</v>
      </c>
      <c r="C816">
        <v>7</v>
      </c>
      <c r="D816">
        <v>0</v>
      </c>
      <c r="E816" t="s">
        <v>3043</v>
      </c>
      <c r="G816">
        <v>1551</v>
      </c>
      <c r="Q816" t="s">
        <v>3043</v>
      </c>
      <c r="S816">
        <v>0</v>
      </c>
      <c r="Z816">
        <v>2</v>
      </c>
      <c r="AB816" t="s">
        <v>24</v>
      </c>
      <c r="AC816" t="s">
        <v>24</v>
      </c>
      <c r="AD816" t="s">
        <v>24</v>
      </c>
      <c r="AE816" t="s">
        <v>24</v>
      </c>
      <c r="AF816">
        <v>0</v>
      </c>
      <c r="AG816">
        <v>86</v>
      </c>
      <c r="AH816" t="s">
        <v>2904</v>
      </c>
      <c r="AI816">
        <v>0</v>
      </c>
      <c r="AJ816" t="s">
        <v>24</v>
      </c>
      <c r="AK816" t="s">
        <v>24</v>
      </c>
      <c r="AL816" t="s">
        <v>24</v>
      </c>
      <c r="AM816" t="s">
        <v>24</v>
      </c>
      <c r="AN816" t="s">
        <v>24</v>
      </c>
      <c r="AO816" t="s">
        <v>24</v>
      </c>
      <c r="AP816" t="s">
        <v>24</v>
      </c>
      <c r="AQ816" t="s">
        <v>24</v>
      </c>
      <c r="AR816" t="s">
        <v>24</v>
      </c>
      <c r="AS816" t="s">
        <v>24</v>
      </c>
      <c r="AT816" t="s">
        <v>24</v>
      </c>
    </row>
    <row r="817" spans="1:46" x14ac:dyDescent="0.15">
      <c r="A817">
        <v>91</v>
      </c>
      <c r="B817">
        <v>4</v>
      </c>
      <c r="C817">
        <v>8</v>
      </c>
      <c r="D817">
        <v>0</v>
      </c>
      <c r="E817" t="s">
        <v>3044</v>
      </c>
      <c r="G817">
        <v>16</v>
      </c>
      <c r="Q817" t="s">
        <v>3044</v>
      </c>
      <c r="S817">
        <v>0</v>
      </c>
      <c r="Z817">
        <v>2</v>
      </c>
      <c r="AB817" t="s">
        <v>24</v>
      </c>
      <c r="AC817" t="s">
        <v>24</v>
      </c>
      <c r="AD817" t="s">
        <v>24</v>
      </c>
      <c r="AE817" t="s">
        <v>24</v>
      </c>
      <c r="AF817">
        <v>0</v>
      </c>
      <c r="AG817">
        <v>86</v>
      </c>
      <c r="AH817" t="s">
        <v>2871</v>
      </c>
      <c r="AI817">
        <v>0</v>
      </c>
      <c r="AJ817" t="s">
        <v>24</v>
      </c>
      <c r="AK817" t="s">
        <v>24</v>
      </c>
      <c r="AL817" t="s">
        <v>24</v>
      </c>
      <c r="AM817" t="s">
        <v>24</v>
      </c>
      <c r="AN817" t="s">
        <v>24</v>
      </c>
      <c r="AO817" t="s">
        <v>24</v>
      </c>
      <c r="AP817" t="s">
        <v>24</v>
      </c>
      <c r="AQ817" t="s">
        <v>24</v>
      </c>
      <c r="AR817" t="s">
        <v>24</v>
      </c>
      <c r="AS817" t="s">
        <v>24</v>
      </c>
      <c r="AT817" t="s">
        <v>24</v>
      </c>
    </row>
    <row r="818" spans="1:46" x14ac:dyDescent="0.15">
      <c r="A818">
        <v>91</v>
      </c>
      <c r="B818">
        <v>5</v>
      </c>
      <c r="C818">
        <v>1</v>
      </c>
      <c r="D818">
        <v>0</v>
      </c>
      <c r="E818" t="s">
        <v>2650</v>
      </c>
      <c r="G818">
        <v>1066</v>
      </c>
      <c r="Q818" t="s">
        <v>2650</v>
      </c>
      <c r="S818">
        <v>0</v>
      </c>
      <c r="Z818">
        <v>2</v>
      </c>
      <c r="AB818" t="s">
        <v>24</v>
      </c>
      <c r="AC818" t="s">
        <v>24</v>
      </c>
      <c r="AD818" t="s">
        <v>24</v>
      </c>
      <c r="AE818" t="s">
        <v>24</v>
      </c>
      <c r="AF818">
        <v>0</v>
      </c>
      <c r="AG818">
        <v>86</v>
      </c>
      <c r="AH818" t="s">
        <v>2887</v>
      </c>
      <c r="AI818">
        <v>0</v>
      </c>
      <c r="AJ818" t="s">
        <v>24</v>
      </c>
      <c r="AK818" t="s">
        <v>24</v>
      </c>
      <c r="AL818" t="s">
        <v>24</v>
      </c>
      <c r="AM818" t="s">
        <v>24</v>
      </c>
      <c r="AN818" t="s">
        <v>24</v>
      </c>
      <c r="AO818" t="s">
        <v>24</v>
      </c>
      <c r="AP818" t="s">
        <v>24</v>
      </c>
      <c r="AQ818" t="s">
        <v>24</v>
      </c>
      <c r="AR818" t="s">
        <v>24</v>
      </c>
      <c r="AS818" t="s">
        <v>24</v>
      </c>
      <c r="AT818" t="s">
        <v>24</v>
      </c>
    </row>
    <row r="819" spans="1:46" x14ac:dyDescent="0.15">
      <c r="A819">
        <v>91</v>
      </c>
      <c r="B819">
        <v>5</v>
      </c>
      <c r="C819">
        <v>2</v>
      </c>
      <c r="D819">
        <v>0</v>
      </c>
      <c r="E819" t="s">
        <v>132</v>
      </c>
      <c r="G819">
        <v>1131</v>
      </c>
      <c r="Q819" t="s">
        <v>132</v>
      </c>
      <c r="S819">
        <v>0</v>
      </c>
      <c r="Z819">
        <v>2</v>
      </c>
      <c r="AB819" t="s">
        <v>24</v>
      </c>
      <c r="AC819" t="s">
        <v>24</v>
      </c>
      <c r="AD819" t="s">
        <v>24</v>
      </c>
      <c r="AE819" t="s">
        <v>24</v>
      </c>
      <c r="AF819">
        <v>0</v>
      </c>
      <c r="AG819">
        <v>86</v>
      </c>
      <c r="AH819" t="s">
        <v>2887</v>
      </c>
      <c r="AI819">
        <v>0</v>
      </c>
      <c r="AJ819" t="s">
        <v>24</v>
      </c>
      <c r="AK819" t="s">
        <v>24</v>
      </c>
      <c r="AL819" t="s">
        <v>24</v>
      </c>
      <c r="AM819" t="s">
        <v>24</v>
      </c>
      <c r="AN819" t="s">
        <v>24</v>
      </c>
      <c r="AO819" t="s">
        <v>24</v>
      </c>
      <c r="AP819" t="s">
        <v>24</v>
      </c>
      <c r="AQ819" t="s">
        <v>24</v>
      </c>
      <c r="AR819" t="s">
        <v>24</v>
      </c>
      <c r="AS819" t="s">
        <v>24</v>
      </c>
      <c r="AT819" t="s">
        <v>24</v>
      </c>
    </row>
    <row r="820" spans="1:46" x14ac:dyDescent="0.15">
      <c r="A820">
        <v>91</v>
      </c>
      <c r="B820">
        <v>5</v>
      </c>
      <c r="C820">
        <v>3</v>
      </c>
      <c r="D820">
        <v>0</v>
      </c>
      <c r="E820" t="s">
        <v>2649</v>
      </c>
      <c r="G820">
        <v>1164</v>
      </c>
      <c r="Q820" t="s">
        <v>2649</v>
      </c>
      <c r="S820">
        <v>0</v>
      </c>
      <c r="Z820">
        <v>2</v>
      </c>
      <c r="AB820" t="s">
        <v>24</v>
      </c>
      <c r="AC820" t="s">
        <v>24</v>
      </c>
      <c r="AD820" t="s">
        <v>24</v>
      </c>
      <c r="AE820" t="s">
        <v>24</v>
      </c>
      <c r="AF820">
        <v>0</v>
      </c>
      <c r="AG820">
        <v>86</v>
      </c>
      <c r="AH820" t="s">
        <v>2917</v>
      </c>
      <c r="AI820">
        <v>0</v>
      </c>
      <c r="AJ820" t="s">
        <v>24</v>
      </c>
      <c r="AK820" t="s">
        <v>24</v>
      </c>
      <c r="AL820" t="s">
        <v>24</v>
      </c>
      <c r="AM820" t="s">
        <v>24</v>
      </c>
      <c r="AN820" t="s">
        <v>24</v>
      </c>
      <c r="AO820" t="s">
        <v>24</v>
      </c>
      <c r="AP820" t="s">
        <v>24</v>
      </c>
      <c r="AQ820" t="s">
        <v>24</v>
      </c>
      <c r="AR820" t="s">
        <v>24</v>
      </c>
      <c r="AS820" t="s">
        <v>24</v>
      </c>
      <c r="AT820" t="s">
        <v>24</v>
      </c>
    </row>
    <row r="821" spans="1:46" x14ac:dyDescent="0.15">
      <c r="A821">
        <v>91</v>
      </c>
      <c r="B821">
        <v>5</v>
      </c>
      <c r="C821">
        <v>4</v>
      </c>
      <c r="D821">
        <v>0</v>
      </c>
      <c r="E821" t="s">
        <v>2644</v>
      </c>
      <c r="G821">
        <v>1089</v>
      </c>
      <c r="Q821" t="s">
        <v>2644</v>
      </c>
      <c r="S821">
        <v>0</v>
      </c>
      <c r="Z821">
        <v>2</v>
      </c>
      <c r="AB821" t="s">
        <v>24</v>
      </c>
      <c r="AC821" t="s">
        <v>24</v>
      </c>
      <c r="AD821" t="s">
        <v>24</v>
      </c>
      <c r="AE821" t="s">
        <v>24</v>
      </c>
      <c r="AF821">
        <v>0</v>
      </c>
      <c r="AG821">
        <v>86</v>
      </c>
      <c r="AH821" t="s">
        <v>2884</v>
      </c>
      <c r="AI821">
        <v>0</v>
      </c>
      <c r="AJ821" t="s">
        <v>24</v>
      </c>
      <c r="AK821" t="s">
        <v>24</v>
      </c>
      <c r="AL821" t="s">
        <v>24</v>
      </c>
      <c r="AM821" t="s">
        <v>24</v>
      </c>
      <c r="AN821" t="s">
        <v>24</v>
      </c>
      <c r="AO821" t="s">
        <v>24</v>
      </c>
      <c r="AP821" t="s">
        <v>24</v>
      </c>
      <c r="AQ821" t="s">
        <v>24</v>
      </c>
      <c r="AR821" t="s">
        <v>24</v>
      </c>
      <c r="AS821" t="s">
        <v>24</v>
      </c>
      <c r="AT821" t="s">
        <v>24</v>
      </c>
    </row>
    <row r="822" spans="1:46" x14ac:dyDescent="0.15">
      <c r="A822">
        <v>91</v>
      </c>
      <c r="B822">
        <v>5</v>
      </c>
      <c r="C822">
        <v>5</v>
      </c>
      <c r="D822">
        <v>0</v>
      </c>
      <c r="E822" t="s">
        <v>2637</v>
      </c>
      <c r="G822">
        <v>1088</v>
      </c>
      <c r="Q822" t="s">
        <v>2637</v>
      </c>
      <c r="S822">
        <v>0</v>
      </c>
      <c r="Z822">
        <v>2</v>
      </c>
      <c r="AB822" t="s">
        <v>24</v>
      </c>
      <c r="AC822" t="s">
        <v>24</v>
      </c>
      <c r="AD822" t="s">
        <v>24</v>
      </c>
      <c r="AE822" t="s">
        <v>24</v>
      </c>
      <c r="AF822">
        <v>0</v>
      </c>
      <c r="AG822">
        <v>86</v>
      </c>
      <c r="AH822" t="s">
        <v>2917</v>
      </c>
      <c r="AI822">
        <v>0</v>
      </c>
      <c r="AJ822" t="s">
        <v>24</v>
      </c>
      <c r="AK822" t="s">
        <v>24</v>
      </c>
      <c r="AL822" t="s">
        <v>24</v>
      </c>
      <c r="AM822" t="s">
        <v>24</v>
      </c>
      <c r="AN822" t="s">
        <v>24</v>
      </c>
      <c r="AO822" t="s">
        <v>24</v>
      </c>
      <c r="AP822" t="s">
        <v>24</v>
      </c>
      <c r="AQ822" t="s">
        <v>24</v>
      </c>
      <c r="AR822" t="s">
        <v>24</v>
      </c>
      <c r="AS822" t="s">
        <v>24</v>
      </c>
      <c r="AT822" t="s">
        <v>24</v>
      </c>
    </row>
    <row r="823" spans="1:46" x14ac:dyDescent="0.15">
      <c r="A823">
        <v>91</v>
      </c>
      <c r="B823">
        <v>5</v>
      </c>
      <c r="C823">
        <v>6</v>
      </c>
      <c r="D823">
        <v>0</v>
      </c>
      <c r="E823" t="s">
        <v>2642</v>
      </c>
      <c r="G823">
        <v>510</v>
      </c>
      <c r="Q823" t="s">
        <v>2642</v>
      </c>
      <c r="S823">
        <v>0</v>
      </c>
      <c r="Z823">
        <v>2</v>
      </c>
      <c r="AB823" t="s">
        <v>24</v>
      </c>
      <c r="AC823" t="s">
        <v>24</v>
      </c>
      <c r="AD823" t="s">
        <v>24</v>
      </c>
      <c r="AE823" t="s">
        <v>24</v>
      </c>
      <c r="AF823">
        <v>0</v>
      </c>
      <c r="AG823">
        <v>86</v>
      </c>
      <c r="AH823" t="s">
        <v>2881</v>
      </c>
      <c r="AI823">
        <v>0</v>
      </c>
      <c r="AJ823" t="s">
        <v>24</v>
      </c>
      <c r="AK823" t="s">
        <v>24</v>
      </c>
      <c r="AL823" t="s">
        <v>24</v>
      </c>
      <c r="AM823" t="s">
        <v>24</v>
      </c>
      <c r="AN823" t="s">
        <v>24</v>
      </c>
      <c r="AO823" t="s">
        <v>24</v>
      </c>
      <c r="AP823" t="s">
        <v>24</v>
      </c>
      <c r="AQ823" t="s">
        <v>24</v>
      </c>
      <c r="AR823" t="s">
        <v>24</v>
      </c>
      <c r="AS823" t="s">
        <v>24</v>
      </c>
      <c r="AT823" t="s">
        <v>24</v>
      </c>
    </row>
    <row r="824" spans="1:46" x14ac:dyDescent="0.15">
      <c r="A824">
        <v>91</v>
      </c>
      <c r="B824">
        <v>5</v>
      </c>
      <c r="C824">
        <v>7</v>
      </c>
      <c r="D824">
        <v>0</v>
      </c>
      <c r="E824" t="s">
        <v>2636</v>
      </c>
      <c r="G824">
        <v>1127</v>
      </c>
      <c r="Q824" t="s">
        <v>2636</v>
      </c>
      <c r="S824">
        <v>0</v>
      </c>
      <c r="Z824">
        <v>2</v>
      </c>
      <c r="AB824" t="s">
        <v>24</v>
      </c>
      <c r="AC824" t="s">
        <v>24</v>
      </c>
      <c r="AD824" t="s">
        <v>24</v>
      </c>
      <c r="AE824" t="s">
        <v>24</v>
      </c>
      <c r="AF824">
        <v>0</v>
      </c>
      <c r="AG824">
        <v>86</v>
      </c>
      <c r="AH824" t="s">
        <v>2887</v>
      </c>
      <c r="AI824">
        <v>0</v>
      </c>
      <c r="AJ824" t="s">
        <v>24</v>
      </c>
      <c r="AK824" t="s">
        <v>24</v>
      </c>
      <c r="AL824" t="s">
        <v>24</v>
      </c>
      <c r="AM824" t="s">
        <v>24</v>
      </c>
      <c r="AN824" t="s">
        <v>24</v>
      </c>
      <c r="AO824" t="s">
        <v>24</v>
      </c>
      <c r="AP824" t="s">
        <v>24</v>
      </c>
      <c r="AQ824" t="s">
        <v>24</v>
      </c>
      <c r="AR824" t="s">
        <v>24</v>
      </c>
      <c r="AS824" t="s">
        <v>24</v>
      </c>
      <c r="AT824" t="s">
        <v>24</v>
      </c>
    </row>
    <row r="825" spans="1:46" x14ac:dyDescent="0.15">
      <c r="A825">
        <v>91</v>
      </c>
      <c r="B825">
        <v>5</v>
      </c>
      <c r="C825">
        <v>8</v>
      </c>
      <c r="D825">
        <v>0</v>
      </c>
      <c r="E825" t="s">
        <v>2643</v>
      </c>
      <c r="G825">
        <v>117</v>
      </c>
      <c r="Q825" t="s">
        <v>2643</v>
      </c>
      <c r="S825">
        <v>0</v>
      </c>
      <c r="Z825">
        <v>2</v>
      </c>
      <c r="AB825" t="s">
        <v>24</v>
      </c>
      <c r="AC825" t="s">
        <v>24</v>
      </c>
      <c r="AD825" t="s">
        <v>24</v>
      </c>
      <c r="AE825" t="s">
        <v>24</v>
      </c>
      <c r="AF825">
        <v>0</v>
      </c>
      <c r="AG825">
        <v>86</v>
      </c>
      <c r="AH825" t="s">
        <v>2881</v>
      </c>
      <c r="AI825">
        <v>0</v>
      </c>
      <c r="AJ825" t="s">
        <v>24</v>
      </c>
      <c r="AK825" t="s">
        <v>24</v>
      </c>
      <c r="AL825" t="s">
        <v>24</v>
      </c>
      <c r="AM825" t="s">
        <v>24</v>
      </c>
      <c r="AN825" t="s">
        <v>24</v>
      </c>
      <c r="AO825" t="s">
        <v>24</v>
      </c>
      <c r="AP825" t="s">
        <v>24</v>
      </c>
      <c r="AQ825" t="s">
        <v>24</v>
      </c>
      <c r="AR825" t="s">
        <v>24</v>
      </c>
      <c r="AS825" t="s">
        <v>24</v>
      </c>
      <c r="AT825" t="s">
        <v>24</v>
      </c>
    </row>
    <row r="826" spans="1:46" x14ac:dyDescent="0.15">
      <c r="A826">
        <v>91</v>
      </c>
      <c r="B826">
        <v>6</v>
      </c>
      <c r="C826">
        <v>1</v>
      </c>
      <c r="D826">
        <v>0</v>
      </c>
      <c r="E826" t="s">
        <v>2648</v>
      </c>
      <c r="G826">
        <v>1064</v>
      </c>
      <c r="Q826" t="s">
        <v>2648</v>
      </c>
      <c r="S826">
        <v>0</v>
      </c>
      <c r="Z826">
        <v>2</v>
      </c>
      <c r="AB826" t="s">
        <v>24</v>
      </c>
      <c r="AC826" t="s">
        <v>24</v>
      </c>
      <c r="AD826" t="s">
        <v>24</v>
      </c>
      <c r="AE826" t="s">
        <v>24</v>
      </c>
      <c r="AF826">
        <v>0</v>
      </c>
      <c r="AG826">
        <v>86</v>
      </c>
      <c r="AH826" t="s">
        <v>2917</v>
      </c>
      <c r="AI826">
        <v>0</v>
      </c>
      <c r="AJ826" t="s">
        <v>24</v>
      </c>
      <c r="AK826" t="s">
        <v>24</v>
      </c>
      <c r="AL826" t="s">
        <v>24</v>
      </c>
      <c r="AM826" t="s">
        <v>24</v>
      </c>
      <c r="AN826" t="s">
        <v>24</v>
      </c>
      <c r="AO826" t="s">
        <v>24</v>
      </c>
      <c r="AP826" t="s">
        <v>24</v>
      </c>
      <c r="AQ826" t="s">
        <v>24</v>
      </c>
      <c r="AR826" t="s">
        <v>24</v>
      </c>
      <c r="AS826" t="s">
        <v>24</v>
      </c>
      <c r="AT826" t="s">
        <v>24</v>
      </c>
    </row>
    <row r="827" spans="1:46" x14ac:dyDescent="0.15">
      <c r="A827">
        <v>91</v>
      </c>
      <c r="B827">
        <v>6</v>
      </c>
      <c r="C827">
        <v>2</v>
      </c>
      <c r="D827">
        <v>0</v>
      </c>
      <c r="E827" t="s">
        <v>2645</v>
      </c>
      <c r="G827">
        <v>1124</v>
      </c>
      <c r="Q827" t="s">
        <v>2645</v>
      </c>
      <c r="S827">
        <v>0</v>
      </c>
      <c r="Z827">
        <v>2</v>
      </c>
      <c r="AB827" t="s">
        <v>24</v>
      </c>
      <c r="AC827" t="s">
        <v>24</v>
      </c>
      <c r="AD827" t="s">
        <v>24</v>
      </c>
      <c r="AE827" t="s">
        <v>24</v>
      </c>
      <c r="AF827">
        <v>0</v>
      </c>
      <c r="AG827">
        <v>86</v>
      </c>
      <c r="AH827" t="s">
        <v>2917</v>
      </c>
      <c r="AI827">
        <v>0</v>
      </c>
      <c r="AJ827" t="s">
        <v>24</v>
      </c>
      <c r="AK827" t="s">
        <v>24</v>
      </c>
      <c r="AL827" t="s">
        <v>24</v>
      </c>
      <c r="AM827" t="s">
        <v>24</v>
      </c>
      <c r="AN827" t="s">
        <v>24</v>
      </c>
      <c r="AO827" t="s">
        <v>24</v>
      </c>
      <c r="AP827" t="s">
        <v>24</v>
      </c>
      <c r="AQ827" t="s">
        <v>24</v>
      </c>
      <c r="AR827" t="s">
        <v>24</v>
      </c>
      <c r="AS827" t="s">
        <v>24</v>
      </c>
      <c r="AT827" t="s">
        <v>24</v>
      </c>
    </row>
    <row r="828" spans="1:46" x14ac:dyDescent="0.15">
      <c r="A828">
        <v>91</v>
      </c>
      <c r="B828">
        <v>6</v>
      </c>
      <c r="C828">
        <v>3</v>
      </c>
      <c r="D828">
        <v>0</v>
      </c>
      <c r="E828" t="s">
        <v>2647</v>
      </c>
      <c r="G828">
        <v>110</v>
      </c>
      <c r="Q828" t="s">
        <v>2647</v>
      </c>
      <c r="S828">
        <v>0</v>
      </c>
      <c r="Z828">
        <v>2</v>
      </c>
      <c r="AB828" t="s">
        <v>24</v>
      </c>
      <c r="AC828" t="s">
        <v>24</v>
      </c>
      <c r="AD828" t="s">
        <v>24</v>
      </c>
      <c r="AE828" t="s">
        <v>24</v>
      </c>
      <c r="AF828">
        <v>0</v>
      </c>
      <c r="AG828">
        <v>86</v>
      </c>
      <c r="AH828" t="s">
        <v>2871</v>
      </c>
      <c r="AI828">
        <v>0</v>
      </c>
      <c r="AJ828" t="s">
        <v>24</v>
      </c>
      <c r="AK828" t="s">
        <v>24</v>
      </c>
      <c r="AL828" t="s">
        <v>24</v>
      </c>
      <c r="AM828" t="s">
        <v>24</v>
      </c>
      <c r="AN828" t="s">
        <v>24</v>
      </c>
      <c r="AO828" t="s">
        <v>24</v>
      </c>
      <c r="AP828" t="s">
        <v>24</v>
      </c>
      <c r="AQ828" t="s">
        <v>24</v>
      </c>
      <c r="AR828" t="s">
        <v>24</v>
      </c>
      <c r="AS828" t="s">
        <v>24</v>
      </c>
      <c r="AT828" t="s">
        <v>24</v>
      </c>
    </row>
    <row r="829" spans="1:46" x14ac:dyDescent="0.15">
      <c r="A829">
        <v>91</v>
      </c>
      <c r="B829">
        <v>6</v>
      </c>
      <c r="C829">
        <v>4</v>
      </c>
      <c r="D829">
        <v>0</v>
      </c>
      <c r="E829" t="s">
        <v>2646</v>
      </c>
      <c r="G829">
        <v>1123</v>
      </c>
      <c r="Q829" t="s">
        <v>2646</v>
      </c>
      <c r="S829">
        <v>0</v>
      </c>
      <c r="Z829">
        <v>2</v>
      </c>
      <c r="AB829" t="s">
        <v>24</v>
      </c>
      <c r="AC829" t="s">
        <v>24</v>
      </c>
      <c r="AD829" t="s">
        <v>24</v>
      </c>
      <c r="AE829" t="s">
        <v>24</v>
      </c>
      <c r="AF829">
        <v>0</v>
      </c>
      <c r="AG829">
        <v>86</v>
      </c>
      <c r="AH829" t="s">
        <v>2871</v>
      </c>
      <c r="AI829">
        <v>0</v>
      </c>
      <c r="AJ829" t="s">
        <v>24</v>
      </c>
      <c r="AK829" t="s">
        <v>24</v>
      </c>
      <c r="AL829" t="s">
        <v>24</v>
      </c>
      <c r="AM829" t="s">
        <v>24</v>
      </c>
      <c r="AN829" t="s">
        <v>24</v>
      </c>
      <c r="AO829" t="s">
        <v>24</v>
      </c>
      <c r="AP829" t="s">
        <v>24</v>
      </c>
      <c r="AQ829" t="s">
        <v>24</v>
      </c>
      <c r="AR829" t="s">
        <v>24</v>
      </c>
      <c r="AS829" t="s">
        <v>24</v>
      </c>
      <c r="AT829" t="s">
        <v>24</v>
      </c>
    </row>
    <row r="830" spans="1:46" x14ac:dyDescent="0.15">
      <c r="A830">
        <v>91</v>
      </c>
      <c r="B830">
        <v>6</v>
      </c>
      <c r="C830">
        <v>5</v>
      </c>
      <c r="D830">
        <v>0</v>
      </c>
      <c r="E830" t="s">
        <v>2639</v>
      </c>
      <c r="G830">
        <v>15</v>
      </c>
      <c r="Q830" t="s">
        <v>2639</v>
      </c>
      <c r="S830">
        <v>0</v>
      </c>
      <c r="Z830">
        <v>2</v>
      </c>
      <c r="AB830" t="s">
        <v>24</v>
      </c>
      <c r="AC830" t="s">
        <v>24</v>
      </c>
      <c r="AD830" t="s">
        <v>24</v>
      </c>
      <c r="AE830" t="s">
        <v>24</v>
      </c>
      <c r="AF830">
        <v>0</v>
      </c>
      <c r="AG830">
        <v>86</v>
      </c>
      <c r="AH830" t="s">
        <v>2871</v>
      </c>
      <c r="AI830">
        <v>0</v>
      </c>
      <c r="AJ830" t="s">
        <v>24</v>
      </c>
      <c r="AK830" t="s">
        <v>24</v>
      </c>
      <c r="AL830" t="s">
        <v>24</v>
      </c>
      <c r="AM830" t="s">
        <v>24</v>
      </c>
      <c r="AN830" t="s">
        <v>24</v>
      </c>
      <c r="AO830" t="s">
        <v>24</v>
      </c>
      <c r="AP830" t="s">
        <v>24</v>
      </c>
      <c r="AQ830" t="s">
        <v>24</v>
      </c>
      <c r="AR830" t="s">
        <v>24</v>
      </c>
      <c r="AS830" t="s">
        <v>24</v>
      </c>
      <c r="AT830" t="s">
        <v>24</v>
      </c>
    </row>
    <row r="831" spans="1:46" x14ac:dyDescent="0.15">
      <c r="A831">
        <v>91</v>
      </c>
      <c r="B831">
        <v>6</v>
      </c>
      <c r="C831">
        <v>6</v>
      </c>
      <c r="D831">
        <v>0</v>
      </c>
      <c r="E831" t="s">
        <v>2640</v>
      </c>
      <c r="G831">
        <v>1086</v>
      </c>
      <c r="Q831" t="s">
        <v>2640</v>
      </c>
      <c r="S831">
        <v>0</v>
      </c>
      <c r="Z831">
        <v>2</v>
      </c>
      <c r="AB831" t="s">
        <v>24</v>
      </c>
      <c r="AC831" t="s">
        <v>24</v>
      </c>
      <c r="AD831" t="s">
        <v>24</v>
      </c>
      <c r="AE831" t="s">
        <v>24</v>
      </c>
      <c r="AF831">
        <v>0</v>
      </c>
      <c r="AG831">
        <v>86</v>
      </c>
      <c r="AH831" t="s">
        <v>2871</v>
      </c>
      <c r="AI831">
        <v>0</v>
      </c>
      <c r="AJ831" t="s">
        <v>24</v>
      </c>
      <c r="AK831" t="s">
        <v>24</v>
      </c>
      <c r="AL831" t="s">
        <v>24</v>
      </c>
      <c r="AM831" t="s">
        <v>24</v>
      </c>
      <c r="AN831" t="s">
        <v>24</v>
      </c>
      <c r="AO831" t="s">
        <v>24</v>
      </c>
      <c r="AP831" t="s">
        <v>24</v>
      </c>
      <c r="AQ831" t="s">
        <v>24</v>
      </c>
      <c r="AR831" t="s">
        <v>24</v>
      </c>
      <c r="AS831" t="s">
        <v>24</v>
      </c>
      <c r="AT831" t="s">
        <v>24</v>
      </c>
    </row>
    <row r="832" spans="1:46" x14ac:dyDescent="0.15">
      <c r="A832">
        <v>91</v>
      </c>
      <c r="B832">
        <v>6</v>
      </c>
      <c r="C832">
        <v>7</v>
      </c>
      <c r="D832">
        <v>0</v>
      </c>
      <c r="E832" t="s">
        <v>2638</v>
      </c>
      <c r="G832">
        <v>1140</v>
      </c>
      <c r="Q832" t="s">
        <v>2638</v>
      </c>
      <c r="S832">
        <v>0</v>
      </c>
      <c r="Z832">
        <v>2</v>
      </c>
      <c r="AB832" t="s">
        <v>24</v>
      </c>
      <c r="AC832" t="s">
        <v>24</v>
      </c>
      <c r="AD832" t="s">
        <v>24</v>
      </c>
      <c r="AE832" t="s">
        <v>24</v>
      </c>
      <c r="AF832">
        <v>0</v>
      </c>
      <c r="AG832">
        <v>86</v>
      </c>
      <c r="AH832" t="s">
        <v>2917</v>
      </c>
      <c r="AI832">
        <v>0</v>
      </c>
      <c r="AJ832" t="s">
        <v>24</v>
      </c>
      <c r="AK832" t="s">
        <v>24</v>
      </c>
      <c r="AL832" t="s">
        <v>24</v>
      </c>
      <c r="AM832" t="s">
        <v>24</v>
      </c>
      <c r="AN832" t="s">
        <v>24</v>
      </c>
      <c r="AO832" t="s">
        <v>24</v>
      </c>
      <c r="AP832" t="s">
        <v>24</v>
      </c>
      <c r="AQ832" t="s">
        <v>24</v>
      </c>
      <c r="AR832" t="s">
        <v>24</v>
      </c>
      <c r="AS832" t="s">
        <v>24</v>
      </c>
      <c r="AT832" t="s">
        <v>24</v>
      </c>
    </row>
    <row r="833" spans="1:46" x14ac:dyDescent="0.15">
      <c r="A833">
        <v>91</v>
      </c>
      <c r="B833">
        <v>6</v>
      </c>
      <c r="C833">
        <v>8</v>
      </c>
      <c r="D833">
        <v>0</v>
      </c>
      <c r="E833" t="s">
        <v>2641</v>
      </c>
      <c r="G833">
        <v>1200</v>
      </c>
      <c r="Q833" t="s">
        <v>2641</v>
      </c>
      <c r="S833">
        <v>0</v>
      </c>
      <c r="Z833">
        <v>2</v>
      </c>
      <c r="AB833" t="s">
        <v>24</v>
      </c>
      <c r="AC833" t="s">
        <v>24</v>
      </c>
      <c r="AD833" t="s">
        <v>24</v>
      </c>
      <c r="AE833" t="s">
        <v>24</v>
      </c>
      <c r="AF833">
        <v>0</v>
      </c>
      <c r="AG833">
        <v>86</v>
      </c>
      <c r="AH833" t="s">
        <v>2881</v>
      </c>
      <c r="AI833">
        <v>0</v>
      </c>
      <c r="AJ833" t="s">
        <v>24</v>
      </c>
      <c r="AK833" t="s">
        <v>24</v>
      </c>
      <c r="AL833" t="s">
        <v>24</v>
      </c>
      <c r="AM833" t="s">
        <v>24</v>
      </c>
      <c r="AN833" t="s">
        <v>24</v>
      </c>
      <c r="AO833" t="s">
        <v>24</v>
      </c>
      <c r="AP833" t="s">
        <v>24</v>
      </c>
      <c r="AQ833" t="s">
        <v>24</v>
      </c>
      <c r="AR833" t="s">
        <v>24</v>
      </c>
      <c r="AS833" t="s">
        <v>24</v>
      </c>
      <c r="AT833" t="s">
        <v>24</v>
      </c>
    </row>
    <row r="834" spans="1:46" x14ac:dyDescent="0.15">
      <c r="A834">
        <v>92</v>
      </c>
      <c r="B834">
        <v>1</v>
      </c>
      <c r="C834">
        <v>1</v>
      </c>
      <c r="D834">
        <v>0</v>
      </c>
      <c r="G834">
        <v>0</v>
      </c>
      <c r="Q834" t="s">
        <v>24</v>
      </c>
      <c r="S834">
        <v>0</v>
      </c>
      <c r="Z834">
        <v>0</v>
      </c>
      <c r="AB834" t="s">
        <v>24</v>
      </c>
      <c r="AC834" t="s">
        <v>24</v>
      </c>
      <c r="AD834" t="s">
        <v>24</v>
      </c>
      <c r="AE834" t="s">
        <v>24</v>
      </c>
      <c r="AF834">
        <v>0</v>
      </c>
      <c r="AG834">
        <v>87</v>
      </c>
      <c r="AH834" t="s">
        <v>24</v>
      </c>
      <c r="AI834">
        <v>0</v>
      </c>
      <c r="AJ834" t="s">
        <v>24</v>
      </c>
      <c r="AK834" t="s">
        <v>24</v>
      </c>
      <c r="AL834" t="s">
        <v>24</v>
      </c>
      <c r="AM834" t="s">
        <v>24</v>
      </c>
      <c r="AN834" t="s">
        <v>24</v>
      </c>
      <c r="AO834" t="s">
        <v>24</v>
      </c>
      <c r="AP834" t="s">
        <v>24</v>
      </c>
      <c r="AQ834" t="s">
        <v>24</v>
      </c>
      <c r="AR834" t="s">
        <v>24</v>
      </c>
      <c r="AS834" t="s">
        <v>24</v>
      </c>
      <c r="AT834" t="s">
        <v>24</v>
      </c>
    </row>
    <row r="835" spans="1:46" x14ac:dyDescent="0.15">
      <c r="A835">
        <v>92</v>
      </c>
      <c r="B835">
        <v>1</v>
      </c>
      <c r="C835">
        <v>2</v>
      </c>
      <c r="D835">
        <v>0</v>
      </c>
      <c r="E835" t="s">
        <v>3045</v>
      </c>
      <c r="G835">
        <v>1544</v>
      </c>
      <c r="Q835" t="s">
        <v>3045</v>
      </c>
      <c r="S835">
        <v>0</v>
      </c>
      <c r="Z835">
        <v>2</v>
      </c>
      <c r="AB835" t="s">
        <v>24</v>
      </c>
      <c r="AC835" t="s">
        <v>24</v>
      </c>
      <c r="AD835" t="s">
        <v>24</v>
      </c>
      <c r="AE835" t="s">
        <v>24</v>
      </c>
      <c r="AF835">
        <v>0</v>
      </c>
      <c r="AG835">
        <v>87</v>
      </c>
      <c r="AH835" t="s">
        <v>2901</v>
      </c>
      <c r="AI835">
        <v>0</v>
      </c>
      <c r="AJ835" t="s">
        <v>24</v>
      </c>
      <c r="AK835" t="s">
        <v>24</v>
      </c>
      <c r="AL835" t="s">
        <v>24</v>
      </c>
      <c r="AM835" t="s">
        <v>24</v>
      </c>
      <c r="AN835" t="s">
        <v>24</v>
      </c>
      <c r="AO835" t="s">
        <v>24</v>
      </c>
      <c r="AP835" t="s">
        <v>24</v>
      </c>
      <c r="AQ835" t="s">
        <v>24</v>
      </c>
      <c r="AR835" t="s">
        <v>24</v>
      </c>
      <c r="AS835" t="s">
        <v>24</v>
      </c>
      <c r="AT835" t="s">
        <v>24</v>
      </c>
    </row>
    <row r="836" spans="1:46" x14ac:dyDescent="0.15">
      <c r="A836">
        <v>92</v>
      </c>
      <c r="B836">
        <v>1</v>
      </c>
      <c r="C836">
        <v>3</v>
      </c>
      <c r="D836">
        <v>0</v>
      </c>
      <c r="E836" t="s">
        <v>3046</v>
      </c>
      <c r="G836">
        <v>1576</v>
      </c>
      <c r="Q836" t="s">
        <v>3046</v>
      </c>
      <c r="S836">
        <v>0</v>
      </c>
      <c r="Z836">
        <v>2</v>
      </c>
      <c r="AB836" t="s">
        <v>24</v>
      </c>
      <c r="AC836" t="s">
        <v>24</v>
      </c>
      <c r="AD836" t="s">
        <v>24</v>
      </c>
      <c r="AE836" t="s">
        <v>24</v>
      </c>
      <c r="AF836">
        <v>0</v>
      </c>
      <c r="AG836">
        <v>87</v>
      </c>
      <c r="AH836" t="s">
        <v>177</v>
      </c>
      <c r="AI836">
        <v>0</v>
      </c>
      <c r="AJ836" t="s">
        <v>24</v>
      </c>
      <c r="AK836" t="s">
        <v>24</v>
      </c>
      <c r="AL836" t="s">
        <v>24</v>
      </c>
      <c r="AM836" t="s">
        <v>24</v>
      </c>
      <c r="AN836" t="s">
        <v>24</v>
      </c>
      <c r="AO836" t="s">
        <v>24</v>
      </c>
      <c r="AP836" t="s">
        <v>24</v>
      </c>
      <c r="AQ836" t="s">
        <v>24</v>
      </c>
      <c r="AR836" t="s">
        <v>24</v>
      </c>
      <c r="AS836" t="s">
        <v>24</v>
      </c>
      <c r="AT836" t="s">
        <v>24</v>
      </c>
    </row>
    <row r="837" spans="1:46" x14ac:dyDescent="0.15">
      <c r="A837">
        <v>92</v>
      </c>
      <c r="B837">
        <v>1</v>
      </c>
      <c r="C837">
        <v>4</v>
      </c>
      <c r="D837">
        <v>0</v>
      </c>
      <c r="E837" t="s">
        <v>382</v>
      </c>
      <c r="G837">
        <v>1206</v>
      </c>
      <c r="Q837" t="s">
        <v>382</v>
      </c>
      <c r="S837">
        <v>0</v>
      </c>
      <c r="Z837">
        <v>2</v>
      </c>
      <c r="AB837" t="s">
        <v>24</v>
      </c>
      <c r="AC837" t="s">
        <v>24</v>
      </c>
      <c r="AD837" t="s">
        <v>24</v>
      </c>
      <c r="AE837" t="s">
        <v>24</v>
      </c>
      <c r="AF837">
        <v>0</v>
      </c>
      <c r="AG837">
        <v>87</v>
      </c>
      <c r="AH837" t="s">
        <v>177</v>
      </c>
      <c r="AI837">
        <v>0</v>
      </c>
      <c r="AJ837" t="s">
        <v>24</v>
      </c>
      <c r="AK837" t="s">
        <v>24</v>
      </c>
      <c r="AL837" t="s">
        <v>24</v>
      </c>
      <c r="AM837" t="s">
        <v>24</v>
      </c>
      <c r="AN837" t="s">
        <v>24</v>
      </c>
      <c r="AO837" t="s">
        <v>24</v>
      </c>
      <c r="AP837" t="s">
        <v>24</v>
      </c>
      <c r="AQ837" t="s">
        <v>24</v>
      </c>
      <c r="AR837" t="s">
        <v>24</v>
      </c>
      <c r="AS837" t="s">
        <v>24</v>
      </c>
      <c r="AT837" t="s">
        <v>24</v>
      </c>
    </row>
    <row r="838" spans="1:46" x14ac:dyDescent="0.15">
      <c r="A838">
        <v>92</v>
      </c>
      <c r="B838">
        <v>1</v>
      </c>
      <c r="C838">
        <v>5</v>
      </c>
      <c r="D838">
        <v>0</v>
      </c>
      <c r="E838" t="s">
        <v>3047</v>
      </c>
      <c r="G838">
        <v>25</v>
      </c>
      <c r="Q838" t="s">
        <v>3047</v>
      </c>
      <c r="S838">
        <v>0</v>
      </c>
      <c r="Z838">
        <v>2</v>
      </c>
      <c r="AB838" t="s">
        <v>24</v>
      </c>
      <c r="AC838" t="s">
        <v>24</v>
      </c>
      <c r="AD838" t="s">
        <v>24</v>
      </c>
      <c r="AE838" t="s">
        <v>24</v>
      </c>
      <c r="AF838">
        <v>0</v>
      </c>
      <c r="AG838">
        <v>87</v>
      </c>
      <c r="AH838" t="s">
        <v>177</v>
      </c>
      <c r="AI838">
        <v>0</v>
      </c>
      <c r="AJ838" t="s">
        <v>24</v>
      </c>
      <c r="AK838" t="s">
        <v>24</v>
      </c>
      <c r="AL838" t="s">
        <v>24</v>
      </c>
      <c r="AM838" t="s">
        <v>24</v>
      </c>
      <c r="AN838" t="s">
        <v>24</v>
      </c>
      <c r="AO838" t="s">
        <v>24</v>
      </c>
      <c r="AP838" t="s">
        <v>24</v>
      </c>
      <c r="AQ838" t="s">
        <v>24</v>
      </c>
      <c r="AR838" t="s">
        <v>24</v>
      </c>
      <c r="AS838" t="s">
        <v>24</v>
      </c>
      <c r="AT838" t="s">
        <v>24</v>
      </c>
    </row>
    <row r="839" spans="1:46" x14ac:dyDescent="0.15">
      <c r="A839">
        <v>92</v>
      </c>
      <c r="B839">
        <v>1</v>
      </c>
      <c r="C839">
        <v>6</v>
      </c>
      <c r="D839">
        <v>0</v>
      </c>
      <c r="E839" t="s">
        <v>3048</v>
      </c>
      <c r="G839">
        <v>1205</v>
      </c>
      <c r="Q839" t="s">
        <v>3048</v>
      </c>
      <c r="S839">
        <v>0</v>
      </c>
      <c r="Z839">
        <v>2</v>
      </c>
      <c r="AB839" t="s">
        <v>24</v>
      </c>
      <c r="AC839" t="s">
        <v>24</v>
      </c>
      <c r="AD839" t="s">
        <v>24</v>
      </c>
      <c r="AE839" t="s">
        <v>24</v>
      </c>
      <c r="AF839">
        <v>0</v>
      </c>
      <c r="AG839">
        <v>87</v>
      </c>
      <c r="AH839" t="s">
        <v>177</v>
      </c>
      <c r="AI839">
        <v>0</v>
      </c>
      <c r="AJ839" t="s">
        <v>24</v>
      </c>
      <c r="AK839" t="s">
        <v>24</v>
      </c>
      <c r="AL839" t="s">
        <v>24</v>
      </c>
      <c r="AM839" t="s">
        <v>24</v>
      </c>
      <c r="AN839" t="s">
        <v>24</v>
      </c>
      <c r="AO839" t="s">
        <v>24</v>
      </c>
      <c r="AP839" t="s">
        <v>24</v>
      </c>
      <c r="AQ839" t="s">
        <v>24</v>
      </c>
      <c r="AR839" t="s">
        <v>24</v>
      </c>
      <c r="AS839" t="s">
        <v>24</v>
      </c>
      <c r="AT839" t="s">
        <v>24</v>
      </c>
    </row>
    <row r="840" spans="1:46" x14ac:dyDescent="0.15">
      <c r="A840">
        <v>92</v>
      </c>
      <c r="B840">
        <v>1</v>
      </c>
      <c r="C840">
        <v>7</v>
      </c>
      <c r="D840">
        <v>0</v>
      </c>
      <c r="E840" t="s">
        <v>3049</v>
      </c>
      <c r="G840">
        <v>1148</v>
      </c>
      <c r="Q840" t="s">
        <v>3049</v>
      </c>
      <c r="S840">
        <v>0</v>
      </c>
      <c r="Z840">
        <v>2</v>
      </c>
      <c r="AB840" t="s">
        <v>24</v>
      </c>
      <c r="AC840" t="s">
        <v>24</v>
      </c>
      <c r="AD840" t="s">
        <v>24</v>
      </c>
      <c r="AE840" t="s">
        <v>24</v>
      </c>
      <c r="AF840">
        <v>0</v>
      </c>
      <c r="AG840">
        <v>87</v>
      </c>
      <c r="AH840" t="s">
        <v>177</v>
      </c>
      <c r="AI840">
        <v>0</v>
      </c>
      <c r="AJ840" t="s">
        <v>24</v>
      </c>
      <c r="AK840" t="s">
        <v>24</v>
      </c>
      <c r="AL840" t="s">
        <v>24</v>
      </c>
      <c r="AM840" t="s">
        <v>24</v>
      </c>
      <c r="AN840" t="s">
        <v>24</v>
      </c>
      <c r="AO840" t="s">
        <v>24</v>
      </c>
      <c r="AP840" t="s">
        <v>24</v>
      </c>
      <c r="AQ840" t="s">
        <v>24</v>
      </c>
      <c r="AR840" t="s">
        <v>24</v>
      </c>
      <c r="AS840" t="s">
        <v>24</v>
      </c>
      <c r="AT840" t="s">
        <v>24</v>
      </c>
    </row>
    <row r="841" spans="1:46" x14ac:dyDescent="0.15">
      <c r="A841">
        <v>92</v>
      </c>
      <c r="B841">
        <v>1</v>
      </c>
      <c r="C841">
        <v>8</v>
      </c>
      <c r="D841">
        <v>0</v>
      </c>
      <c r="G841">
        <v>0</v>
      </c>
      <c r="Q841" t="s">
        <v>24</v>
      </c>
      <c r="S841">
        <v>0</v>
      </c>
      <c r="Z841">
        <v>0</v>
      </c>
      <c r="AB841" t="s">
        <v>24</v>
      </c>
      <c r="AC841" t="s">
        <v>24</v>
      </c>
      <c r="AD841" t="s">
        <v>24</v>
      </c>
      <c r="AE841" t="s">
        <v>24</v>
      </c>
      <c r="AF841">
        <v>0</v>
      </c>
      <c r="AG841">
        <v>87</v>
      </c>
      <c r="AH841" t="s">
        <v>24</v>
      </c>
      <c r="AI841">
        <v>0</v>
      </c>
      <c r="AJ841" t="s">
        <v>24</v>
      </c>
      <c r="AK841" t="s">
        <v>24</v>
      </c>
      <c r="AL841" t="s">
        <v>24</v>
      </c>
      <c r="AM841" t="s">
        <v>24</v>
      </c>
      <c r="AN841" t="s">
        <v>24</v>
      </c>
      <c r="AO841" t="s">
        <v>24</v>
      </c>
      <c r="AP841" t="s">
        <v>24</v>
      </c>
      <c r="AQ841" t="s">
        <v>24</v>
      </c>
      <c r="AR841" t="s">
        <v>24</v>
      </c>
      <c r="AS841" t="s">
        <v>24</v>
      </c>
      <c r="AT841" t="s">
        <v>24</v>
      </c>
    </row>
    <row r="842" spans="1:46" x14ac:dyDescent="0.15">
      <c r="A842">
        <v>92</v>
      </c>
      <c r="B842">
        <v>2</v>
      </c>
      <c r="C842">
        <v>1</v>
      </c>
      <c r="D842">
        <v>0</v>
      </c>
      <c r="E842" t="s">
        <v>3050</v>
      </c>
      <c r="G842">
        <v>76</v>
      </c>
      <c r="Q842" t="s">
        <v>3050</v>
      </c>
      <c r="S842">
        <v>0</v>
      </c>
      <c r="Z842">
        <v>2</v>
      </c>
      <c r="AB842" t="s">
        <v>24</v>
      </c>
      <c r="AC842" t="s">
        <v>24</v>
      </c>
      <c r="AD842" t="s">
        <v>24</v>
      </c>
      <c r="AE842" t="s">
        <v>24</v>
      </c>
      <c r="AF842">
        <v>0</v>
      </c>
      <c r="AG842">
        <v>87</v>
      </c>
      <c r="AH842" t="s">
        <v>2904</v>
      </c>
      <c r="AI842">
        <v>0</v>
      </c>
      <c r="AJ842" t="s">
        <v>24</v>
      </c>
      <c r="AK842" t="s">
        <v>24</v>
      </c>
      <c r="AL842" t="s">
        <v>24</v>
      </c>
      <c r="AM842" t="s">
        <v>24</v>
      </c>
      <c r="AN842" t="s">
        <v>24</v>
      </c>
      <c r="AO842" t="s">
        <v>24</v>
      </c>
      <c r="AP842" t="s">
        <v>24</v>
      </c>
      <c r="AQ842" t="s">
        <v>24</v>
      </c>
      <c r="AR842" t="s">
        <v>24</v>
      </c>
      <c r="AS842" t="s">
        <v>24</v>
      </c>
      <c r="AT842" t="s">
        <v>24</v>
      </c>
    </row>
    <row r="843" spans="1:46" x14ac:dyDescent="0.15">
      <c r="A843">
        <v>92</v>
      </c>
      <c r="B843">
        <v>2</v>
      </c>
      <c r="C843">
        <v>2</v>
      </c>
      <c r="D843">
        <v>0</v>
      </c>
      <c r="E843" t="s">
        <v>3051</v>
      </c>
      <c r="G843">
        <v>1080</v>
      </c>
      <c r="Q843" t="s">
        <v>3051</v>
      </c>
      <c r="S843">
        <v>0</v>
      </c>
      <c r="Z843">
        <v>2</v>
      </c>
      <c r="AB843" t="s">
        <v>24</v>
      </c>
      <c r="AC843" t="s">
        <v>24</v>
      </c>
      <c r="AD843" t="s">
        <v>24</v>
      </c>
      <c r="AE843" t="s">
        <v>24</v>
      </c>
      <c r="AF843">
        <v>0</v>
      </c>
      <c r="AG843">
        <v>87</v>
      </c>
      <c r="AH843" t="s">
        <v>2878</v>
      </c>
      <c r="AI843">
        <v>0</v>
      </c>
      <c r="AJ843" t="s">
        <v>24</v>
      </c>
      <c r="AK843" t="s">
        <v>24</v>
      </c>
      <c r="AL843" t="s">
        <v>24</v>
      </c>
      <c r="AM843" t="s">
        <v>24</v>
      </c>
      <c r="AN843" t="s">
        <v>24</v>
      </c>
      <c r="AO843" t="s">
        <v>24</v>
      </c>
      <c r="AP843" t="s">
        <v>24</v>
      </c>
      <c r="AQ843" t="s">
        <v>24</v>
      </c>
      <c r="AR843" t="s">
        <v>24</v>
      </c>
      <c r="AS843" t="s">
        <v>24</v>
      </c>
      <c r="AT843" t="s">
        <v>24</v>
      </c>
    </row>
    <row r="844" spans="1:46" x14ac:dyDescent="0.15">
      <c r="A844">
        <v>92</v>
      </c>
      <c r="B844">
        <v>2</v>
      </c>
      <c r="C844">
        <v>3</v>
      </c>
      <c r="D844">
        <v>0</v>
      </c>
      <c r="E844" t="s">
        <v>3052</v>
      </c>
      <c r="G844">
        <v>1575</v>
      </c>
      <c r="Q844" t="s">
        <v>3052</v>
      </c>
      <c r="S844">
        <v>0</v>
      </c>
      <c r="Z844">
        <v>2</v>
      </c>
      <c r="AB844" t="s">
        <v>24</v>
      </c>
      <c r="AC844" t="s">
        <v>24</v>
      </c>
      <c r="AD844" t="s">
        <v>24</v>
      </c>
      <c r="AE844" t="s">
        <v>24</v>
      </c>
      <c r="AF844">
        <v>0</v>
      </c>
      <c r="AG844">
        <v>87</v>
      </c>
      <c r="AH844" t="s">
        <v>2868</v>
      </c>
      <c r="AI844">
        <v>0</v>
      </c>
      <c r="AJ844" t="s">
        <v>24</v>
      </c>
      <c r="AK844" t="s">
        <v>24</v>
      </c>
      <c r="AL844" t="s">
        <v>24</v>
      </c>
      <c r="AM844" t="s">
        <v>24</v>
      </c>
      <c r="AN844" t="s">
        <v>24</v>
      </c>
      <c r="AO844" t="s">
        <v>24</v>
      </c>
      <c r="AP844" t="s">
        <v>24</v>
      </c>
      <c r="AQ844" t="s">
        <v>24</v>
      </c>
      <c r="AR844" t="s">
        <v>24</v>
      </c>
      <c r="AS844" t="s">
        <v>24</v>
      </c>
      <c r="AT844" t="s">
        <v>24</v>
      </c>
    </row>
    <row r="845" spans="1:46" x14ac:dyDescent="0.15">
      <c r="A845">
        <v>92</v>
      </c>
      <c r="B845">
        <v>2</v>
      </c>
      <c r="C845">
        <v>4</v>
      </c>
      <c r="D845">
        <v>0</v>
      </c>
      <c r="E845" t="s">
        <v>3053</v>
      </c>
      <c r="G845">
        <v>1569</v>
      </c>
      <c r="Q845" t="s">
        <v>3053</v>
      </c>
      <c r="S845">
        <v>0</v>
      </c>
      <c r="Z845">
        <v>2</v>
      </c>
      <c r="AB845" t="s">
        <v>24</v>
      </c>
      <c r="AC845" t="s">
        <v>24</v>
      </c>
      <c r="AD845" t="s">
        <v>24</v>
      </c>
      <c r="AE845" t="s">
        <v>24</v>
      </c>
      <c r="AF845">
        <v>0</v>
      </c>
      <c r="AG845">
        <v>87</v>
      </c>
      <c r="AH845" t="s">
        <v>2868</v>
      </c>
      <c r="AI845">
        <v>0</v>
      </c>
      <c r="AJ845" t="s">
        <v>24</v>
      </c>
      <c r="AK845" t="s">
        <v>24</v>
      </c>
      <c r="AL845" t="s">
        <v>24</v>
      </c>
      <c r="AM845" t="s">
        <v>24</v>
      </c>
      <c r="AN845" t="s">
        <v>24</v>
      </c>
      <c r="AO845" t="s">
        <v>24</v>
      </c>
      <c r="AP845" t="s">
        <v>24</v>
      </c>
      <c r="AQ845" t="s">
        <v>24</v>
      </c>
      <c r="AR845" t="s">
        <v>24</v>
      </c>
      <c r="AS845" t="s">
        <v>24</v>
      </c>
      <c r="AT845" t="s">
        <v>24</v>
      </c>
    </row>
    <row r="846" spans="1:46" x14ac:dyDescent="0.15">
      <c r="A846">
        <v>92</v>
      </c>
      <c r="B846">
        <v>2</v>
      </c>
      <c r="C846">
        <v>5</v>
      </c>
      <c r="D846">
        <v>0</v>
      </c>
      <c r="E846" t="s">
        <v>3054</v>
      </c>
      <c r="G846">
        <v>91</v>
      </c>
      <c r="Q846" t="s">
        <v>3054</v>
      </c>
      <c r="S846">
        <v>0</v>
      </c>
      <c r="Z846">
        <v>2</v>
      </c>
      <c r="AB846" t="s">
        <v>24</v>
      </c>
      <c r="AC846" t="s">
        <v>24</v>
      </c>
      <c r="AD846" t="s">
        <v>24</v>
      </c>
      <c r="AE846" t="s">
        <v>24</v>
      </c>
      <c r="AF846">
        <v>0</v>
      </c>
      <c r="AG846">
        <v>87</v>
      </c>
      <c r="AH846" t="s">
        <v>2868</v>
      </c>
      <c r="AI846">
        <v>0</v>
      </c>
      <c r="AJ846" t="s">
        <v>24</v>
      </c>
      <c r="AK846" t="s">
        <v>24</v>
      </c>
      <c r="AL846" t="s">
        <v>24</v>
      </c>
      <c r="AM846" t="s">
        <v>24</v>
      </c>
      <c r="AN846" t="s">
        <v>24</v>
      </c>
      <c r="AO846" t="s">
        <v>24</v>
      </c>
      <c r="AP846" t="s">
        <v>24</v>
      </c>
      <c r="AQ846" t="s">
        <v>24</v>
      </c>
      <c r="AR846" t="s">
        <v>24</v>
      </c>
      <c r="AS846" t="s">
        <v>24</v>
      </c>
      <c r="AT846" t="s">
        <v>24</v>
      </c>
    </row>
    <row r="847" spans="1:46" x14ac:dyDescent="0.15">
      <c r="A847">
        <v>92</v>
      </c>
      <c r="B847">
        <v>2</v>
      </c>
      <c r="C847">
        <v>6</v>
      </c>
      <c r="D847">
        <v>0</v>
      </c>
      <c r="E847" t="s">
        <v>3055</v>
      </c>
      <c r="G847">
        <v>93</v>
      </c>
      <c r="Q847" t="s">
        <v>3055</v>
      </c>
      <c r="S847">
        <v>0</v>
      </c>
      <c r="Z847">
        <v>2</v>
      </c>
      <c r="AB847" t="s">
        <v>24</v>
      </c>
      <c r="AC847" t="s">
        <v>24</v>
      </c>
      <c r="AD847" t="s">
        <v>24</v>
      </c>
      <c r="AE847" t="s">
        <v>24</v>
      </c>
      <c r="AF847">
        <v>0</v>
      </c>
      <c r="AG847">
        <v>87</v>
      </c>
      <c r="AH847" t="s">
        <v>2878</v>
      </c>
      <c r="AI847">
        <v>0</v>
      </c>
      <c r="AJ847" t="s">
        <v>24</v>
      </c>
      <c r="AK847" t="s">
        <v>24</v>
      </c>
      <c r="AL847" t="s">
        <v>24</v>
      </c>
      <c r="AM847" t="s">
        <v>24</v>
      </c>
      <c r="AN847" t="s">
        <v>24</v>
      </c>
      <c r="AO847" t="s">
        <v>24</v>
      </c>
      <c r="AP847" t="s">
        <v>24</v>
      </c>
      <c r="AQ847" t="s">
        <v>24</v>
      </c>
      <c r="AR847" t="s">
        <v>24</v>
      </c>
      <c r="AS847" t="s">
        <v>24</v>
      </c>
      <c r="AT847" t="s">
        <v>24</v>
      </c>
    </row>
    <row r="848" spans="1:46" x14ac:dyDescent="0.15">
      <c r="A848">
        <v>92</v>
      </c>
      <c r="B848">
        <v>2</v>
      </c>
      <c r="C848">
        <v>7</v>
      </c>
      <c r="D848">
        <v>0</v>
      </c>
      <c r="E848" t="s">
        <v>3056</v>
      </c>
      <c r="G848">
        <v>77</v>
      </c>
      <c r="Q848" t="s">
        <v>3056</v>
      </c>
      <c r="S848">
        <v>0</v>
      </c>
      <c r="Z848">
        <v>2</v>
      </c>
      <c r="AB848" t="s">
        <v>24</v>
      </c>
      <c r="AC848" t="s">
        <v>24</v>
      </c>
      <c r="AD848" t="s">
        <v>24</v>
      </c>
      <c r="AE848" t="s">
        <v>24</v>
      </c>
      <c r="AF848">
        <v>0</v>
      </c>
      <c r="AG848">
        <v>87</v>
      </c>
      <c r="AH848" t="s">
        <v>2904</v>
      </c>
      <c r="AI848">
        <v>0</v>
      </c>
      <c r="AJ848" t="s">
        <v>24</v>
      </c>
      <c r="AK848" t="s">
        <v>24</v>
      </c>
      <c r="AL848" t="s">
        <v>24</v>
      </c>
      <c r="AM848" t="s">
        <v>24</v>
      </c>
      <c r="AN848" t="s">
        <v>24</v>
      </c>
      <c r="AO848" t="s">
        <v>24</v>
      </c>
      <c r="AP848" t="s">
        <v>24</v>
      </c>
      <c r="AQ848" t="s">
        <v>24</v>
      </c>
      <c r="AR848" t="s">
        <v>24</v>
      </c>
      <c r="AS848" t="s">
        <v>24</v>
      </c>
      <c r="AT848" t="s">
        <v>24</v>
      </c>
    </row>
    <row r="849" spans="1:46" x14ac:dyDescent="0.15">
      <c r="A849">
        <v>92</v>
      </c>
      <c r="B849">
        <v>2</v>
      </c>
      <c r="C849">
        <v>8</v>
      </c>
      <c r="D849">
        <v>0</v>
      </c>
      <c r="E849" t="s">
        <v>3057</v>
      </c>
      <c r="G849">
        <v>1574</v>
      </c>
      <c r="Q849" t="s">
        <v>3057</v>
      </c>
      <c r="S849">
        <v>0</v>
      </c>
      <c r="Z849">
        <v>2</v>
      </c>
      <c r="AB849" t="s">
        <v>24</v>
      </c>
      <c r="AC849" t="s">
        <v>24</v>
      </c>
      <c r="AD849" t="s">
        <v>24</v>
      </c>
      <c r="AE849" t="s">
        <v>24</v>
      </c>
      <c r="AF849">
        <v>0</v>
      </c>
      <c r="AG849">
        <v>87</v>
      </c>
      <c r="AH849" t="s">
        <v>177</v>
      </c>
      <c r="AI849">
        <v>0</v>
      </c>
      <c r="AJ849" t="s">
        <v>24</v>
      </c>
      <c r="AK849" t="s">
        <v>24</v>
      </c>
      <c r="AL849" t="s">
        <v>24</v>
      </c>
      <c r="AM849" t="s">
        <v>24</v>
      </c>
      <c r="AN849" t="s">
        <v>24</v>
      </c>
      <c r="AO849" t="s">
        <v>24</v>
      </c>
      <c r="AP849" t="s">
        <v>24</v>
      </c>
      <c r="AQ849" t="s">
        <v>24</v>
      </c>
      <c r="AR849" t="s">
        <v>24</v>
      </c>
      <c r="AS849" t="s">
        <v>24</v>
      </c>
      <c r="AT849" t="s">
        <v>24</v>
      </c>
    </row>
    <row r="850" spans="1:46" x14ac:dyDescent="0.15">
      <c r="A850">
        <v>92</v>
      </c>
      <c r="B850">
        <v>3</v>
      </c>
      <c r="C850">
        <v>1</v>
      </c>
      <c r="D850">
        <v>0</v>
      </c>
      <c r="E850" t="s">
        <v>3058</v>
      </c>
      <c r="G850">
        <v>1185</v>
      </c>
      <c r="Q850" t="s">
        <v>3058</v>
      </c>
      <c r="S850">
        <v>0</v>
      </c>
      <c r="Z850">
        <v>2</v>
      </c>
      <c r="AB850" t="s">
        <v>24</v>
      </c>
      <c r="AC850" t="s">
        <v>24</v>
      </c>
      <c r="AD850" t="s">
        <v>24</v>
      </c>
      <c r="AE850" t="s">
        <v>24</v>
      </c>
      <c r="AF850">
        <v>0</v>
      </c>
      <c r="AG850">
        <v>87</v>
      </c>
      <c r="AH850" t="s">
        <v>2881</v>
      </c>
      <c r="AI850">
        <v>0</v>
      </c>
      <c r="AJ850" t="s">
        <v>24</v>
      </c>
      <c r="AK850" t="s">
        <v>24</v>
      </c>
      <c r="AL850" t="s">
        <v>24</v>
      </c>
      <c r="AM850" t="s">
        <v>24</v>
      </c>
      <c r="AN850" t="s">
        <v>24</v>
      </c>
      <c r="AO850" t="s">
        <v>24</v>
      </c>
      <c r="AP850" t="s">
        <v>24</v>
      </c>
      <c r="AQ850" t="s">
        <v>24</v>
      </c>
      <c r="AR850" t="s">
        <v>24</v>
      </c>
      <c r="AS850" t="s">
        <v>24</v>
      </c>
      <c r="AT850" t="s">
        <v>24</v>
      </c>
    </row>
    <row r="851" spans="1:46" x14ac:dyDescent="0.15">
      <c r="A851">
        <v>92</v>
      </c>
      <c r="B851">
        <v>3</v>
      </c>
      <c r="C851">
        <v>2</v>
      </c>
      <c r="D851">
        <v>0</v>
      </c>
      <c r="E851" t="s">
        <v>384</v>
      </c>
      <c r="G851">
        <v>92</v>
      </c>
      <c r="Q851" t="s">
        <v>384</v>
      </c>
      <c r="S851">
        <v>0</v>
      </c>
      <c r="Z851">
        <v>2</v>
      </c>
      <c r="AB851" t="s">
        <v>24</v>
      </c>
      <c r="AC851" t="s">
        <v>24</v>
      </c>
      <c r="AD851" t="s">
        <v>24</v>
      </c>
      <c r="AE851" t="s">
        <v>24</v>
      </c>
      <c r="AF851">
        <v>0</v>
      </c>
      <c r="AG851">
        <v>87</v>
      </c>
      <c r="AH851" t="s">
        <v>2904</v>
      </c>
      <c r="AI851">
        <v>0</v>
      </c>
      <c r="AJ851" t="s">
        <v>24</v>
      </c>
      <c r="AK851" t="s">
        <v>24</v>
      </c>
      <c r="AL851" t="s">
        <v>24</v>
      </c>
      <c r="AM851" t="s">
        <v>24</v>
      </c>
      <c r="AN851" t="s">
        <v>24</v>
      </c>
      <c r="AO851" t="s">
        <v>24</v>
      </c>
      <c r="AP851" t="s">
        <v>24</v>
      </c>
      <c r="AQ851" t="s">
        <v>24</v>
      </c>
      <c r="AR851" t="s">
        <v>24</v>
      </c>
      <c r="AS851" t="s">
        <v>24</v>
      </c>
      <c r="AT851" t="s">
        <v>24</v>
      </c>
    </row>
    <row r="852" spans="1:46" x14ac:dyDescent="0.15">
      <c r="A852">
        <v>92</v>
      </c>
      <c r="B852">
        <v>3</v>
      </c>
      <c r="C852">
        <v>3</v>
      </c>
      <c r="D852">
        <v>0</v>
      </c>
      <c r="E852" t="s">
        <v>3059</v>
      </c>
      <c r="G852">
        <v>1111</v>
      </c>
      <c r="Q852" t="s">
        <v>3059</v>
      </c>
      <c r="S852">
        <v>0</v>
      </c>
      <c r="Z852">
        <v>2</v>
      </c>
      <c r="AB852" t="s">
        <v>24</v>
      </c>
      <c r="AC852" t="s">
        <v>24</v>
      </c>
      <c r="AD852" t="s">
        <v>24</v>
      </c>
      <c r="AE852" t="s">
        <v>24</v>
      </c>
      <c r="AF852">
        <v>0</v>
      </c>
      <c r="AG852">
        <v>87</v>
      </c>
      <c r="AH852" t="s">
        <v>2917</v>
      </c>
      <c r="AI852">
        <v>0</v>
      </c>
      <c r="AJ852" t="s">
        <v>24</v>
      </c>
      <c r="AK852" t="s">
        <v>24</v>
      </c>
      <c r="AL852" t="s">
        <v>24</v>
      </c>
      <c r="AM852" t="s">
        <v>24</v>
      </c>
      <c r="AN852" t="s">
        <v>24</v>
      </c>
      <c r="AO852" t="s">
        <v>24</v>
      </c>
      <c r="AP852" t="s">
        <v>24</v>
      </c>
      <c r="AQ852" t="s">
        <v>24</v>
      </c>
      <c r="AR852" t="s">
        <v>24</v>
      </c>
      <c r="AS852" t="s">
        <v>24</v>
      </c>
      <c r="AT852" t="s">
        <v>24</v>
      </c>
    </row>
    <row r="853" spans="1:46" x14ac:dyDescent="0.15">
      <c r="A853">
        <v>92</v>
      </c>
      <c r="B853">
        <v>3</v>
      </c>
      <c r="C853">
        <v>4</v>
      </c>
      <c r="D853">
        <v>0</v>
      </c>
      <c r="E853" t="s">
        <v>3060</v>
      </c>
      <c r="G853">
        <v>1550</v>
      </c>
      <c r="Q853" t="s">
        <v>3060</v>
      </c>
      <c r="S853">
        <v>0</v>
      </c>
      <c r="Z853">
        <v>2</v>
      </c>
      <c r="AB853" t="s">
        <v>24</v>
      </c>
      <c r="AC853" t="s">
        <v>24</v>
      </c>
      <c r="AD853" t="s">
        <v>24</v>
      </c>
      <c r="AE853" t="s">
        <v>24</v>
      </c>
      <c r="AF853">
        <v>0</v>
      </c>
      <c r="AG853">
        <v>87</v>
      </c>
      <c r="AH853" t="s">
        <v>2896</v>
      </c>
      <c r="AI853">
        <v>0</v>
      </c>
      <c r="AJ853" t="s">
        <v>24</v>
      </c>
      <c r="AK853" t="s">
        <v>24</v>
      </c>
      <c r="AL853" t="s">
        <v>24</v>
      </c>
      <c r="AM853" t="s">
        <v>24</v>
      </c>
      <c r="AN853" t="s">
        <v>24</v>
      </c>
      <c r="AO853" t="s">
        <v>24</v>
      </c>
      <c r="AP853" t="s">
        <v>24</v>
      </c>
      <c r="AQ853" t="s">
        <v>24</v>
      </c>
      <c r="AR853" t="s">
        <v>24</v>
      </c>
      <c r="AS853" t="s">
        <v>24</v>
      </c>
      <c r="AT853" t="s">
        <v>24</v>
      </c>
    </row>
    <row r="854" spans="1:46" x14ac:dyDescent="0.15">
      <c r="A854">
        <v>92</v>
      </c>
      <c r="B854">
        <v>3</v>
      </c>
      <c r="C854">
        <v>5</v>
      </c>
      <c r="D854">
        <v>0</v>
      </c>
      <c r="E854" t="s">
        <v>3061</v>
      </c>
      <c r="G854">
        <v>1136</v>
      </c>
      <c r="Q854" t="s">
        <v>3061</v>
      </c>
      <c r="S854">
        <v>0</v>
      </c>
      <c r="Z854">
        <v>2</v>
      </c>
      <c r="AB854" t="s">
        <v>24</v>
      </c>
      <c r="AC854" t="s">
        <v>24</v>
      </c>
      <c r="AD854" t="s">
        <v>24</v>
      </c>
      <c r="AE854" t="s">
        <v>24</v>
      </c>
      <c r="AF854">
        <v>0</v>
      </c>
      <c r="AG854">
        <v>87</v>
      </c>
      <c r="AH854" t="s">
        <v>2896</v>
      </c>
      <c r="AI854">
        <v>0</v>
      </c>
      <c r="AJ854" t="s">
        <v>24</v>
      </c>
      <c r="AK854" t="s">
        <v>24</v>
      </c>
      <c r="AL854" t="s">
        <v>24</v>
      </c>
      <c r="AM854" t="s">
        <v>24</v>
      </c>
      <c r="AN854" t="s">
        <v>24</v>
      </c>
      <c r="AO854" t="s">
        <v>24</v>
      </c>
      <c r="AP854" t="s">
        <v>24</v>
      </c>
      <c r="AQ854" t="s">
        <v>24</v>
      </c>
      <c r="AR854" t="s">
        <v>24</v>
      </c>
      <c r="AS854" t="s">
        <v>24</v>
      </c>
      <c r="AT854" t="s">
        <v>24</v>
      </c>
    </row>
    <row r="855" spans="1:46" x14ac:dyDescent="0.15">
      <c r="A855">
        <v>92</v>
      </c>
      <c r="B855">
        <v>3</v>
      </c>
      <c r="C855">
        <v>6</v>
      </c>
      <c r="D855">
        <v>0</v>
      </c>
      <c r="E855" t="s">
        <v>2665</v>
      </c>
      <c r="G855">
        <v>75</v>
      </c>
      <c r="Q855" t="s">
        <v>2665</v>
      </c>
      <c r="S855">
        <v>0</v>
      </c>
      <c r="Z855">
        <v>2</v>
      </c>
      <c r="AB855" t="s">
        <v>24</v>
      </c>
      <c r="AC855" t="s">
        <v>24</v>
      </c>
      <c r="AD855" t="s">
        <v>24</v>
      </c>
      <c r="AE855" t="s">
        <v>24</v>
      </c>
      <c r="AF855">
        <v>0</v>
      </c>
      <c r="AG855">
        <v>87</v>
      </c>
      <c r="AH855" t="s">
        <v>2904</v>
      </c>
      <c r="AI855">
        <v>0</v>
      </c>
      <c r="AJ855" t="s">
        <v>24</v>
      </c>
      <c r="AK855" t="s">
        <v>24</v>
      </c>
      <c r="AL855" t="s">
        <v>24</v>
      </c>
      <c r="AM855" t="s">
        <v>24</v>
      </c>
      <c r="AN855" t="s">
        <v>24</v>
      </c>
      <c r="AO855" t="s">
        <v>24</v>
      </c>
      <c r="AP855" t="s">
        <v>24</v>
      </c>
      <c r="AQ855" t="s">
        <v>24</v>
      </c>
      <c r="AR855" t="s">
        <v>24</v>
      </c>
      <c r="AS855" t="s">
        <v>24</v>
      </c>
      <c r="AT855" t="s">
        <v>24</v>
      </c>
    </row>
    <row r="856" spans="1:46" x14ac:dyDescent="0.15">
      <c r="A856">
        <v>92</v>
      </c>
      <c r="B856">
        <v>3</v>
      </c>
      <c r="C856">
        <v>7</v>
      </c>
      <c r="D856">
        <v>0</v>
      </c>
      <c r="E856" t="s">
        <v>3062</v>
      </c>
      <c r="G856">
        <v>1147</v>
      </c>
      <c r="Q856" t="s">
        <v>3062</v>
      </c>
      <c r="S856">
        <v>0</v>
      </c>
      <c r="Z856">
        <v>2</v>
      </c>
      <c r="AB856" t="s">
        <v>24</v>
      </c>
      <c r="AC856" t="s">
        <v>24</v>
      </c>
      <c r="AD856" t="s">
        <v>24</v>
      </c>
      <c r="AE856" t="s">
        <v>24</v>
      </c>
      <c r="AF856">
        <v>0</v>
      </c>
      <c r="AG856">
        <v>87</v>
      </c>
      <c r="AH856" t="s">
        <v>2904</v>
      </c>
      <c r="AI856">
        <v>0</v>
      </c>
      <c r="AJ856" t="s">
        <v>24</v>
      </c>
      <c r="AK856" t="s">
        <v>24</v>
      </c>
      <c r="AL856" t="s">
        <v>24</v>
      </c>
      <c r="AM856" t="s">
        <v>24</v>
      </c>
      <c r="AN856" t="s">
        <v>24</v>
      </c>
      <c r="AO856" t="s">
        <v>24</v>
      </c>
      <c r="AP856" t="s">
        <v>24</v>
      </c>
      <c r="AQ856" t="s">
        <v>24</v>
      </c>
      <c r="AR856" t="s">
        <v>24</v>
      </c>
      <c r="AS856" t="s">
        <v>24</v>
      </c>
      <c r="AT856" t="s">
        <v>24</v>
      </c>
    </row>
    <row r="857" spans="1:46" x14ac:dyDescent="0.15">
      <c r="A857">
        <v>92</v>
      </c>
      <c r="B857">
        <v>3</v>
      </c>
      <c r="C857">
        <v>8</v>
      </c>
      <c r="D857">
        <v>0</v>
      </c>
      <c r="E857" t="s">
        <v>3063</v>
      </c>
      <c r="G857">
        <v>1186</v>
      </c>
      <c r="Q857" t="s">
        <v>3063</v>
      </c>
      <c r="S857">
        <v>0</v>
      </c>
      <c r="Z857">
        <v>2</v>
      </c>
      <c r="AB857" t="s">
        <v>24</v>
      </c>
      <c r="AC857" t="s">
        <v>24</v>
      </c>
      <c r="AD857" t="s">
        <v>24</v>
      </c>
      <c r="AE857" t="s">
        <v>24</v>
      </c>
      <c r="AF857">
        <v>0</v>
      </c>
      <c r="AG857">
        <v>87</v>
      </c>
      <c r="AH857" t="s">
        <v>177</v>
      </c>
      <c r="AI857">
        <v>0</v>
      </c>
      <c r="AJ857" t="s">
        <v>24</v>
      </c>
      <c r="AK857" t="s">
        <v>24</v>
      </c>
      <c r="AL857" t="s">
        <v>24</v>
      </c>
      <c r="AM857" t="s">
        <v>24</v>
      </c>
      <c r="AN857" t="s">
        <v>24</v>
      </c>
      <c r="AO857" t="s">
        <v>24</v>
      </c>
      <c r="AP857" t="s">
        <v>24</v>
      </c>
      <c r="AQ857" t="s">
        <v>24</v>
      </c>
      <c r="AR857" t="s">
        <v>24</v>
      </c>
      <c r="AS857" t="s">
        <v>24</v>
      </c>
      <c r="AT857" t="s">
        <v>24</v>
      </c>
    </row>
    <row r="858" spans="1:46" x14ac:dyDescent="0.15">
      <c r="A858">
        <v>92</v>
      </c>
      <c r="B858">
        <v>4</v>
      </c>
      <c r="C858">
        <v>1</v>
      </c>
      <c r="D858">
        <v>0</v>
      </c>
      <c r="E858" t="s">
        <v>3064</v>
      </c>
      <c r="G858">
        <v>1527</v>
      </c>
      <c r="Q858" t="s">
        <v>3064</v>
      </c>
      <c r="S858">
        <v>0</v>
      </c>
      <c r="Z858">
        <v>2</v>
      </c>
      <c r="AB858" t="s">
        <v>24</v>
      </c>
      <c r="AC858" t="s">
        <v>24</v>
      </c>
      <c r="AD858" t="s">
        <v>24</v>
      </c>
      <c r="AE858" t="s">
        <v>24</v>
      </c>
      <c r="AF858">
        <v>0</v>
      </c>
      <c r="AG858">
        <v>87</v>
      </c>
      <c r="AH858" t="s">
        <v>2917</v>
      </c>
      <c r="AI858">
        <v>0</v>
      </c>
      <c r="AJ858" t="s">
        <v>24</v>
      </c>
      <c r="AK858" t="s">
        <v>24</v>
      </c>
      <c r="AL858" t="s">
        <v>24</v>
      </c>
      <c r="AM858" t="s">
        <v>24</v>
      </c>
      <c r="AN858" t="s">
        <v>24</v>
      </c>
      <c r="AO858" t="s">
        <v>24</v>
      </c>
      <c r="AP858" t="s">
        <v>24</v>
      </c>
      <c r="AQ858" t="s">
        <v>24</v>
      </c>
      <c r="AR858" t="s">
        <v>24</v>
      </c>
      <c r="AS858" t="s">
        <v>24</v>
      </c>
      <c r="AT858" t="s">
        <v>24</v>
      </c>
    </row>
    <row r="859" spans="1:46" x14ac:dyDescent="0.15">
      <c r="A859">
        <v>92</v>
      </c>
      <c r="B859">
        <v>4</v>
      </c>
      <c r="C859">
        <v>2</v>
      </c>
      <c r="D859">
        <v>0</v>
      </c>
      <c r="E859" t="s">
        <v>2707</v>
      </c>
      <c r="G859">
        <v>1183</v>
      </c>
      <c r="Q859" t="s">
        <v>2707</v>
      </c>
      <c r="S859">
        <v>0</v>
      </c>
      <c r="Z859">
        <v>2</v>
      </c>
      <c r="AB859" t="s">
        <v>24</v>
      </c>
      <c r="AC859" t="s">
        <v>24</v>
      </c>
      <c r="AD859" t="s">
        <v>24</v>
      </c>
      <c r="AE859" t="s">
        <v>24</v>
      </c>
      <c r="AF859">
        <v>0</v>
      </c>
      <c r="AG859">
        <v>87</v>
      </c>
      <c r="AH859" t="s">
        <v>2904</v>
      </c>
      <c r="AI859">
        <v>0</v>
      </c>
      <c r="AJ859" t="s">
        <v>24</v>
      </c>
      <c r="AK859" t="s">
        <v>24</v>
      </c>
      <c r="AL859" t="s">
        <v>24</v>
      </c>
      <c r="AM859" t="s">
        <v>24</v>
      </c>
      <c r="AN859" t="s">
        <v>24</v>
      </c>
      <c r="AO859" t="s">
        <v>24</v>
      </c>
      <c r="AP859" t="s">
        <v>24</v>
      </c>
      <c r="AQ859" t="s">
        <v>24</v>
      </c>
      <c r="AR859" t="s">
        <v>24</v>
      </c>
      <c r="AS859" t="s">
        <v>24</v>
      </c>
      <c r="AT859" t="s">
        <v>24</v>
      </c>
    </row>
    <row r="860" spans="1:46" x14ac:dyDescent="0.15">
      <c r="A860">
        <v>92</v>
      </c>
      <c r="B860">
        <v>4</v>
      </c>
      <c r="C860">
        <v>3</v>
      </c>
      <c r="D860">
        <v>0</v>
      </c>
      <c r="E860" t="s">
        <v>3065</v>
      </c>
      <c r="G860">
        <v>1173</v>
      </c>
      <c r="Q860" t="s">
        <v>3065</v>
      </c>
      <c r="S860">
        <v>0</v>
      </c>
      <c r="Z860">
        <v>2</v>
      </c>
      <c r="AB860" t="s">
        <v>24</v>
      </c>
      <c r="AC860" t="s">
        <v>24</v>
      </c>
      <c r="AD860" t="s">
        <v>24</v>
      </c>
      <c r="AE860" t="s">
        <v>24</v>
      </c>
      <c r="AF860">
        <v>0</v>
      </c>
      <c r="AG860">
        <v>87</v>
      </c>
      <c r="AH860" t="s">
        <v>2878</v>
      </c>
      <c r="AI860">
        <v>0</v>
      </c>
      <c r="AJ860" t="s">
        <v>24</v>
      </c>
      <c r="AK860" t="s">
        <v>24</v>
      </c>
      <c r="AL860" t="s">
        <v>24</v>
      </c>
      <c r="AM860" t="s">
        <v>24</v>
      </c>
      <c r="AN860" t="s">
        <v>24</v>
      </c>
      <c r="AO860" t="s">
        <v>24</v>
      </c>
      <c r="AP860" t="s">
        <v>24</v>
      </c>
      <c r="AQ860" t="s">
        <v>24</v>
      </c>
      <c r="AR860" t="s">
        <v>24</v>
      </c>
      <c r="AS860" t="s">
        <v>24</v>
      </c>
      <c r="AT860" t="s">
        <v>24</v>
      </c>
    </row>
    <row r="861" spans="1:46" x14ac:dyDescent="0.15">
      <c r="A861">
        <v>92</v>
      </c>
      <c r="B861">
        <v>4</v>
      </c>
      <c r="C861">
        <v>4</v>
      </c>
      <c r="D861">
        <v>0</v>
      </c>
      <c r="E861" t="s">
        <v>3066</v>
      </c>
      <c r="G861">
        <v>1026</v>
      </c>
      <c r="Q861" t="s">
        <v>3066</v>
      </c>
      <c r="S861">
        <v>0</v>
      </c>
      <c r="Z861">
        <v>2</v>
      </c>
      <c r="AB861" t="s">
        <v>24</v>
      </c>
      <c r="AC861" t="s">
        <v>24</v>
      </c>
      <c r="AD861" t="s">
        <v>24</v>
      </c>
      <c r="AE861" t="s">
        <v>24</v>
      </c>
      <c r="AF861">
        <v>0</v>
      </c>
      <c r="AG861">
        <v>87</v>
      </c>
      <c r="AH861" t="s">
        <v>2878</v>
      </c>
      <c r="AI861">
        <v>0</v>
      </c>
      <c r="AJ861" t="s">
        <v>24</v>
      </c>
      <c r="AK861" t="s">
        <v>24</v>
      </c>
      <c r="AL861" t="s">
        <v>24</v>
      </c>
      <c r="AM861" t="s">
        <v>24</v>
      </c>
      <c r="AN861" t="s">
        <v>24</v>
      </c>
      <c r="AO861" t="s">
        <v>24</v>
      </c>
      <c r="AP861" t="s">
        <v>24</v>
      </c>
      <c r="AQ861" t="s">
        <v>24</v>
      </c>
      <c r="AR861" t="s">
        <v>24</v>
      </c>
      <c r="AS861" t="s">
        <v>24</v>
      </c>
      <c r="AT861" t="s">
        <v>24</v>
      </c>
    </row>
    <row r="862" spans="1:46" x14ac:dyDescent="0.15">
      <c r="A862">
        <v>92</v>
      </c>
      <c r="B862">
        <v>4</v>
      </c>
      <c r="C862">
        <v>5</v>
      </c>
      <c r="D862">
        <v>0</v>
      </c>
      <c r="E862" t="s">
        <v>388</v>
      </c>
      <c r="G862">
        <v>38</v>
      </c>
      <c r="Q862" t="s">
        <v>388</v>
      </c>
      <c r="S862">
        <v>0</v>
      </c>
      <c r="Z862">
        <v>2</v>
      </c>
      <c r="AB862" t="s">
        <v>24</v>
      </c>
      <c r="AC862" t="s">
        <v>24</v>
      </c>
      <c r="AD862" t="s">
        <v>24</v>
      </c>
      <c r="AE862" t="s">
        <v>24</v>
      </c>
      <c r="AF862">
        <v>0</v>
      </c>
      <c r="AG862">
        <v>87</v>
      </c>
      <c r="AH862" t="s">
        <v>2878</v>
      </c>
      <c r="AI862">
        <v>0</v>
      </c>
      <c r="AJ862" t="s">
        <v>24</v>
      </c>
      <c r="AK862" t="s">
        <v>24</v>
      </c>
      <c r="AL862" t="s">
        <v>24</v>
      </c>
      <c r="AM862" t="s">
        <v>24</v>
      </c>
      <c r="AN862" t="s">
        <v>24</v>
      </c>
      <c r="AO862" t="s">
        <v>24</v>
      </c>
      <c r="AP862" t="s">
        <v>24</v>
      </c>
      <c r="AQ862" t="s">
        <v>24</v>
      </c>
      <c r="AR862" t="s">
        <v>24</v>
      </c>
      <c r="AS862" t="s">
        <v>24</v>
      </c>
      <c r="AT862" t="s">
        <v>24</v>
      </c>
    </row>
    <row r="863" spans="1:46" x14ac:dyDescent="0.15">
      <c r="A863">
        <v>92</v>
      </c>
      <c r="B863">
        <v>4</v>
      </c>
      <c r="C863">
        <v>6</v>
      </c>
      <c r="D863">
        <v>0</v>
      </c>
      <c r="E863" t="s">
        <v>3067</v>
      </c>
      <c r="G863">
        <v>55</v>
      </c>
      <c r="Q863" t="s">
        <v>3067</v>
      </c>
      <c r="S863">
        <v>0</v>
      </c>
      <c r="Z863">
        <v>2</v>
      </c>
      <c r="AB863" t="s">
        <v>24</v>
      </c>
      <c r="AC863" t="s">
        <v>24</v>
      </c>
      <c r="AD863" t="s">
        <v>24</v>
      </c>
      <c r="AE863" t="s">
        <v>24</v>
      </c>
      <c r="AF863">
        <v>0</v>
      </c>
      <c r="AG863">
        <v>87</v>
      </c>
      <c r="AH863" t="s">
        <v>2904</v>
      </c>
      <c r="AI863">
        <v>0</v>
      </c>
      <c r="AJ863" t="s">
        <v>24</v>
      </c>
      <c r="AK863" t="s">
        <v>24</v>
      </c>
      <c r="AL863" t="s">
        <v>24</v>
      </c>
      <c r="AM863" t="s">
        <v>24</v>
      </c>
      <c r="AN863" t="s">
        <v>24</v>
      </c>
      <c r="AO863" t="s">
        <v>24</v>
      </c>
      <c r="AP863" t="s">
        <v>24</v>
      </c>
      <c r="AQ863" t="s">
        <v>24</v>
      </c>
      <c r="AR863" t="s">
        <v>24</v>
      </c>
      <c r="AS863" t="s">
        <v>24</v>
      </c>
      <c r="AT863" t="s">
        <v>24</v>
      </c>
    </row>
    <row r="864" spans="1:46" x14ac:dyDescent="0.15">
      <c r="A864">
        <v>92</v>
      </c>
      <c r="B864">
        <v>4</v>
      </c>
      <c r="C864">
        <v>7</v>
      </c>
      <c r="D864">
        <v>0</v>
      </c>
      <c r="E864" t="s">
        <v>3068</v>
      </c>
      <c r="G864">
        <v>1518</v>
      </c>
      <c r="Q864" t="s">
        <v>3068</v>
      </c>
      <c r="S864">
        <v>0</v>
      </c>
      <c r="Z864">
        <v>2</v>
      </c>
      <c r="AB864" t="s">
        <v>24</v>
      </c>
      <c r="AC864" t="s">
        <v>24</v>
      </c>
      <c r="AD864" t="s">
        <v>24</v>
      </c>
      <c r="AE864" t="s">
        <v>24</v>
      </c>
      <c r="AF864">
        <v>0</v>
      </c>
      <c r="AG864">
        <v>87</v>
      </c>
      <c r="AH864" t="s">
        <v>2896</v>
      </c>
      <c r="AI864">
        <v>0</v>
      </c>
      <c r="AJ864" t="s">
        <v>24</v>
      </c>
      <c r="AK864" t="s">
        <v>24</v>
      </c>
      <c r="AL864" t="s">
        <v>24</v>
      </c>
      <c r="AM864" t="s">
        <v>24</v>
      </c>
      <c r="AN864" t="s">
        <v>24</v>
      </c>
      <c r="AO864" t="s">
        <v>24</v>
      </c>
      <c r="AP864" t="s">
        <v>24</v>
      </c>
      <c r="AQ864" t="s">
        <v>24</v>
      </c>
      <c r="AR864" t="s">
        <v>24</v>
      </c>
      <c r="AS864" t="s">
        <v>24</v>
      </c>
      <c r="AT864" t="s">
        <v>24</v>
      </c>
    </row>
    <row r="865" spans="1:46" x14ac:dyDescent="0.15">
      <c r="A865">
        <v>92</v>
      </c>
      <c r="B865">
        <v>4</v>
      </c>
      <c r="C865">
        <v>8</v>
      </c>
      <c r="D865">
        <v>0</v>
      </c>
      <c r="E865" t="s">
        <v>3069</v>
      </c>
      <c r="G865">
        <v>1171</v>
      </c>
      <c r="Q865" t="s">
        <v>3069</v>
      </c>
      <c r="S865">
        <v>0</v>
      </c>
      <c r="Z865">
        <v>2</v>
      </c>
      <c r="AB865" t="s">
        <v>24</v>
      </c>
      <c r="AC865" t="s">
        <v>24</v>
      </c>
      <c r="AD865" t="s">
        <v>24</v>
      </c>
      <c r="AE865" t="s">
        <v>24</v>
      </c>
      <c r="AF865">
        <v>0</v>
      </c>
      <c r="AG865">
        <v>87</v>
      </c>
      <c r="AH865" t="s">
        <v>2917</v>
      </c>
      <c r="AI865">
        <v>0</v>
      </c>
      <c r="AJ865" t="s">
        <v>24</v>
      </c>
      <c r="AK865" t="s">
        <v>24</v>
      </c>
      <c r="AL865" t="s">
        <v>24</v>
      </c>
      <c r="AM865" t="s">
        <v>24</v>
      </c>
      <c r="AN865" t="s">
        <v>24</v>
      </c>
      <c r="AO865" t="s">
        <v>24</v>
      </c>
      <c r="AP865" t="s">
        <v>24</v>
      </c>
      <c r="AQ865" t="s">
        <v>24</v>
      </c>
      <c r="AR865" t="s">
        <v>24</v>
      </c>
      <c r="AS865" t="s">
        <v>24</v>
      </c>
      <c r="AT865" t="s">
        <v>24</v>
      </c>
    </row>
    <row r="866" spans="1:46" x14ac:dyDescent="0.15">
      <c r="A866">
        <v>92</v>
      </c>
      <c r="B866">
        <v>5</v>
      </c>
      <c r="C866">
        <v>1</v>
      </c>
      <c r="D866">
        <v>0</v>
      </c>
      <c r="E866" t="s">
        <v>3070</v>
      </c>
      <c r="G866">
        <v>1502</v>
      </c>
      <c r="Q866" t="s">
        <v>3070</v>
      </c>
      <c r="S866">
        <v>0</v>
      </c>
      <c r="Z866">
        <v>2</v>
      </c>
      <c r="AB866" t="s">
        <v>24</v>
      </c>
      <c r="AC866" t="s">
        <v>24</v>
      </c>
      <c r="AD866" t="s">
        <v>24</v>
      </c>
      <c r="AE866" t="s">
        <v>24</v>
      </c>
      <c r="AF866">
        <v>0</v>
      </c>
      <c r="AG866">
        <v>87</v>
      </c>
      <c r="AH866" t="s">
        <v>2881</v>
      </c>
      <c r="AI866">
        <v>0</v>
      </c>
      <c r="AJ866" t="s">
        <v>24</v>
      </c>
      <c r="AK866" t="s">
        <v>24</v>
      </c>
      <c r="AL866" t="s">
        <v>24</v>
      </c>
      <c r="AM866" t="s">
        <v>24</v>
      </c>
      <c r="AN866" t="s">
        <v>24</v>
      </c>
      <c r="AO866" t="s">
        <v>24</v>
      </c>
      <c r="AP866" t="s">
        <v>24</v>
      </c>
      <c r="AQ866" t="s">
        <v>24</v>
      </c>
      <c r="AR866" t="s">
        <v>24</v>
      </c>
      <c r="AS866" t="s">
        <v>24</v>
      </c>
      <c r="AT866" t="s">
        <v>24</v>
      </c>
    </row>
    <row r="867" spans="1:46" x14ac:dyDescent="0.15">
      <c r="A867">
        <v>92</v>
      </c>
      <c r="B867">
        <v>5</v>
      </c>
      <c r="C867">
        <v>2</v>
      </c>
      <c r="D867">
        <v>0</v>
      </c>
      <c r="E867" t="s">
        <v>369</v>
      </c>
      <c r="G867">
        <v>1107</v>
      </c>
      <c r="Q867" t="s">
        <v>369</v>
      </c>
      <c r="S867">
        <v>0</v>
      </c>
      <c r="Z867">
        <v>2</v>
      </c>
      <c r="AB867" t="s">
        <v>24</v>
      </c>
      <c r="AC867" t="s">
        <v>24</v>
      </c>
      <c r="AD867" t="s">
        <v>24</v>
      </c>
      <c r="AE867" t="s">
        <v>24</v>
      </c>
      <c r="AF867">
        <v>0</v>
      </c>
      <c r="AG867">
        <v>87</v>
      </c>
      <c r="AH867" t="s">
        <v>2896</v>
      </c>
      <c r="AI867">
        <v>0</v>
      </c>
      <c r="AJ867" t="s">
        <v>24</v>
      </c>
      <c r="AK867" t="s">
        <v>24</v>
      </c>
      <c r="AL867" t="s">
        <v>24</v>
      </c>
      <c r="AM867" t="s">
        <v>24</v>
      </c>
      <c r="AN867" t="s">
        <v>24</v>
      </c>
      <c r="AO867" t="s">
        <v>24</v>
      </c>
      <c r="AP867" t="s">
        <v>24</v>
      </c>
      <c r="AQ867" t="s">
        <v>24</v>
      </c>
      <c r="AR867" t="s">
        <v>24</v>
      </c>
      <c r="AS867" t="s">
        <v>24</v>
      </c>
      <c r="AT867" t="s">
        <v>24</v>
      </c>
    </row>
    <row r="868" spans="1:46" x14ac:dyDescent="0.15">
      <c r="A868">
        <v>92</v>
      </c>
      <c r="B868">
        <v>5</v>
      </c>
      <c r="C868">
        <v>3</v>
      </c>
      <c r="D868">
        <v>0</v>
      </c>
      <c r="E868" t="s">
        <v>2691</v>
      </c>
      <c r="G868">
        <v>1015</v>
      </c>
      <c r="Q868" t="s">
        <v>2691</v>
      </c>
      <c r="S868">
        <v>0</v>
      </c>
      <c r="Z868">
        <v>2</v>
      </c>
      <c r="AB868" t="s">
        <v>24</v>
      </c>
      <c r="AC868" t="s">
        <v>24</v>
      </c>
      <c r="AD868" t="s">
        <v>24</v>
      </c>
      <c r="AE868" t="s">
        <v>24</v>
      </c>
      <c r="AF868">
        <v>0</v>
      </c>
      <c r="AG868">
        <v>87</v>
      </c>
      <c r="AH868" t="s">
        <v>2881</v>
      </c>
      <c r="AI868">
        <v>0</v>
      </c>
      <c r="AJ868" t="s">
        <v>24</v>
      </c>
      <c r="AK868" t="s">
        <v>24</v>
      </c>
      <c r="AL868" t="s">
        <v>24</v>
      </c>
      <c r="AM868" t="s">
        <v>24</v>
      </c>
      <c r="AN868" t="s">
        <v>24</v>
      </c>
      <c r="AO868" t="s">
        <v>24</v>
      </c>
      <c r="AP868" t="s">
        <v>24</v>
      </c>
      <c r="AQ868" t="s">
        <v>24</v>
      </c>
      <c r="AR868" t="s">
        <v>24</v>
      </c>
      <c r="AS868" t="s">
        <v>24</v>
      </c>
      <c r="AT868" t="s">
        <v>24</v>
      </c>
    </row>
    <row r="869" spans="1:46" x14ac:dyDescent="0.15">
      <c r="A869">
        <v>92</v>
      </c>
      <c r="B869">
        <v>5</v>
      </c>
      <c r="C869">
        <v>4</v>
      </c>
      <c r="D869">
        <v>0</v>
      </c>
      <c r="E869" t="s">
        <v>3071</v>
      </c>
      <c r="G869">
        <v>1564</v>
      </c>
      <c r="Q869" t="s">
        <v>3071</v>
      </c>
      <c r="S869">
        <v>0</v>
      </c>
      <c r="Z869">
        <v>2</v>
      </c>
      <c r="AB869" t="s">
        <v>24</v>
      </c>
      <c r="AC869" t="s">
        <v>24</v>
      </c>
      <c r="AD869" t="s">
        <v>24</v>
      </c>
      <c r="AE869" t="s">
        <v>24</v>
      </c>
      <c r="AF869">
        <v>0</v>
      </c>
      <c r="AG869">
        <v>87</v>
      </c>
      <c r="AH869" t="s">
        <v>2881</v>
      </c>
      <c r="AI869">
        <v>0</v>
      </c>
      <c r="AJ869" t="s">
        <v>24</v>
      </c>
      <c r="AK869" t="s">
        <v>24</v>
      </c>
      <c r="AL869" t="s">
        <v>24</v>
      </c>
      <c r="AM869" t="s">
        <v>24</v>
      </c>
      <c r="AN869" t="s">
        <v>24</v>
      </c>
      <c r="AO869" t="s">
        <v>24</v>
      </c>
      <c r="AP869" t="s">
        <v>24</v>
      </c>
      <c r="AQ869" t="s">
        <v>24</v>
      </c>
      <c r="AR869" t="s">
        <v>24</v>
      </c>
      <c r="AS869" t="s">
        <v>24</v>
      </c>
      <c r="AT869" t="s">
        <v>24</v>
      </c>
    </row>
    <row r="870" spans="1:46" x14ac:dyDescent="0.15">
      <c r="A870">
        <v>92</v>
      </c>
      <c r="B870">
        <v>5</v>
      </c>
      <c r="C870">
        <v>5</v>
      </c>
      <c r="D870">
        <v>0</v>
      </c>
      <c r="E870" t="s">
        <v>3072</v>
      </c>
      <c r="G870">
        <v>1108</v>
      </c>
      <c r="Q870" t="s">
        <v>3072</v>
      </c>
      <c r="S870">
        <v>0</v>
      </c>
      <c r="Z870">
        <v>2</v>
      </c>
      <c r="AB870" t="s">
        <v>24</v>
      </c>
      <c r="AC870" t="s">
        <v>24</v>
      </c>
      <c r="AD870" t="s">
        <v>24</v>
      </c>
      <c r="AE870" t="s">
        <v>24</v>
      </c>
      <c r="AF870">
        <v>0</v>
      </c>
      <c r="AG870">
        <v>87</v>
      </c>
      <c r="AH870" t="s">
        <v>2896</v>
      </c>
      <c r="AI870">
        <v>0</v>
      </c>
      <c r="AJ870" t="s">
        <v>24</v>
      </c>
      <c r="AK870" t="s">
        <v>24</v>
      </c>
      <c r="AL870" t="s">
        <v>24</v>
      </c>
      <c r="AM870" t="s">
        <v>24</v>
      </c>
      <c r="AN870" t="s">
        <v>24</v>
      </c>
      <c r="AO870" t="s">
        <v>24</v>
      </c>
      <c r="AP870" t="s">
        <v>24</v>
      </c>
      <c r="AQ870" t="s">
        <v>24</v>
      </c>
      <c r="AR870" t="s">
        <v>24</v>
      </c>
      <c r="AS870" t="s">
        <v>24</v>
      </c>
      <c r="AT870" t="s">
        <v>24</v>
      </c>
    </row>
    <row r="871" spans="1:46" x14ac:dyDescent="0.15">
      <c r="A871">
        <v>92</v>
      </c>
      <c r="B871">
        <v>5</v>
      </c>
      <c r="C871">
        <v>6</v>
      </c>
      <c r="D871">
        <v>0</v>
      </c>
      <c r="E871" t="s">
        <v>3073</v>
      </c>
      <c r="G871">
        <v>503</v>
      </c>
      <c r="Q871" t="s">
        <v>3073</v>
      </c>
      <c r="S871">
        <v>0</v>
      </c>
      <c r="Z871">
        <v>2</v>
      </c>
      <c r="AB871" t="s">
        <v>24</v>
      </c>
      <c r="AC871" t="s">
        <v>24</v>
      </c>
      <c r="AD871" t="s">
        <v>24</v>
      </c>
      <c r="AE871" t="s">
        <v>24</v>
      </c>
      <c r="AF871">
        <v>0</v>
      </c>
      <c r="AG871">
        <v>87</v>
      </c>
      <c r="AH871" t="s">
        <v>2881</v>
      </c>
      <c r="AI871">
        <v>0</v>
      </c>
      <c r="AJ871" t="s">
        <v>24</v>
      </c>
      <c r="AK871" t="s">
        <v>24</v>
      </c>
      <c r="AL871" t="s">
        <v>24</v>
      </c>
      <c r="AM871" t="s">
        <v>24</v>
      </c>
      <c r="AN871" t="s">
        <v>24</v>
      </c>
      <c r="AO871" t="s">
        <v>24</v>
      </c>
      <c r="AP871" t="s">
        <v>24</v>
      </c>
      <c r="AQ871" t="s">
        <v>24</v>
      </c>
      <c r="AR871" t="s">
        <v>24</v>
      </c>
      <c r="AS871" t="s">
        <v>24</v>
      </c>
      <c r="AT871" t="s">
        <v>24</v>
      </c>
    </row>
    <row r="872" spans="1:46" x14ac:dyDescent="0.15">
      <c r="A872">
        <v>92</v>
      </c>
      <c r="B872">
        <v>5</v>
      </c>
      <c r="C872">
        <v>7</v>
      </c>
      <c r="D872">
        <v>0</v>
      </c>
      <c r="E872" t="s">
        <v>3074</v>
      </c>
      <c r="G872">
        <v>1549</v>
      </c>
      <c r="Q872" t="s">
        <v>3074</v>
      </c>
      <c r="S872">
        <v>0</v>
      </c>
      <c r="Z872">
        <v>2</v>
      </c>
      <c r="AB872" t="s">
        <v>24</v>
      </c>
      <c r="AC872" t="s">
        <v>24</v>
      </c>
      <c r="AD872" t="s">
        <v>24</v>
      </c>
      <c r="AE872" t="s">
        <v>24</v>
      </c>
      <c r="AF872">
        <v>0</v>
      </c>
      <c r="AG872">
        <v>87</v>
      </c>
      <c r="AH872" t="s">
        <v>2896</v>
      </c>
      <c r="AI872">
        <v>0</v>
      </c>
      <c r="AJ872" t="s">
        <v>24</v>
      </c>
      <c r="AK872" t="s">
        <v>24</v>
      </c>
      <c r="AL872" t="s">
        <v>24</v>
      </c>
      <c r="AM872" t="s">
        <v>24</v>
      </c>
      <c r="AN872" t="s">
        <v>24</v>
      </c>
      <c r="AO872" t="s">
        <v>24</v>
      </c>
      <c r="AP872" t="s">
        <v>24</v>
      </c>
      <c r="AQ872" t="s">
        <v>24</v>
      </c>
      <c r="AR872" t="s">
        <v>24</v>
      </c>
      <c r="AS872" t="s">
        <v>24</v>
      </c>
      <c r="AT872" t="s">
        <v>24</v>
      </c>
    </row>
    <row r="873" spans="1:46" x14ac:dyDescent="0.15">
      <c r="A873">
        <v>92</v>
      </c>
      <c r="B873">
        <v>5</v>
      </c>
      <c r="C873">
        <v>8</v>
      </c>
      <c r="D873">
        <v>0</v>
      </c>
      <c r="E873" t="s">
        <v>2796</v>
      </c>
      <c r="G873">
        <v>1230</v>
      </c>
      <c r="Q873" t="s">
        <v>2796</v>
      </c>
      <c r="S873">
        <v>0</v>
      </c>
      <c r="Z873">
        <v>2</v>
      </c>
      <c r="AB873" t="s">
        <v>24</v>
      </c>
      <c r="AC873" t="s">
        <v>24</v>
      </c>
      <c r="AD873" t="s">
        <v>24</v>
      </c>
      <c r="AE873" t="s">
        <v>24</v>
      </c>
      <c r="AF873">
        <v>0</v>
      </c>
      <c r="AG873">
        <v>87</v>
      </c>
      <c r="AH873" t="s">
        <v>2896</v>
      </c>
      <c r="AI873">
        <v>0</v>
      </c>
      <c r="AJ873" t="s">
        <v>24</v>
      </c>
      <c r="AK873" t="s">
        <v>24</v>
      </c>
      <c r="AL873" t="s">
        <v>24</v>
      </c>
      <c r="AM873" t="s">
        <v>24</v>
      </c>
      <c r="AN873" t="s">
        <v>24</v>
      </c>
      <c r="AO873" t="s">
        <v>24</v>
      </c>
      <c r="AP873" t="s">
        <v>24</v>
      </c>
      <c r="AQ873" t="s">
        <v>24</v>
      </c>
      <c r="AR873" t="s">
        <v>24</v>
      </c>
      <c r="AS873" t="s">
        <v>24</v>
      </c>
      <c r="AT873" t="s">
        <v>24</v>
      </c>
    </row>
    <row r="874" spans="1:46" x14ac:dyDescent="0.15">
      <c r="A874">
        <v>92</v>
      </c>
      <c r="B874">
        <v>6</v>
      </c>
      <c r="C874">
        <v>1</v>
      </c>
      <c r="D874">
        <v>0</v>
      </c>
      <c r="E874" t="s">
        <v>2636</v>
      </c>
      <c r="G874">
        <v>1169</v>
      </c>
      <c r="Q874" t="s">
        <v>2636</v>
      </c>
      <c r="S874">
        <v>0</v>
      </c>
      <c r="Z874">
        <v>2</v>
      </c>
      <c r="AB874" t="s">
        <v>24</v>
      </c>
      <c r="AC874" t="s">
        <v>24</v>
      </c>
      <c r="AD874" t="s">
        <v>24</v>
      </c>
      <c r="AE874" t="s">
        <v>24</v>
      </c>
      <c r="AF874">
        <v>0</v>
      </c>
      <c r="AG874">
        <v>87</v>
      </c>
      <c r="AH874" t="s">
        <v>2881</v>
      </c>
      <c r="AI874">
        <v>0</v>
      </c>
      <c r="AJ874" t="s">
        <v>24</v>
      </c>
      <c r="AK874" t="s">
        <v>24</v>
      </c>
      <c r="AL874" t="s">
        <v>24</v>
      </c>
      <c r="AM874" t="s">
        <v>24</v>
      </c>
      <c r="AN874" t="s">
        <v>24</v>
      </c>
      <c r="AO874" t="s">
        <v>24</v>
      </c>
      <c r="AP874" t="s">
        <v>24</v>
      </c>
      <c r="AQ874" t="s">
        <v>24</v>
      </c>
      <c r="AR874" t="s">
        <v>24</v>
      </c>
      <c r="AS874" t="s">
        <v>24</v>
      </c>
      <c r="AT874" t="s">
        <v>24</v>
      </c>
    </row>
    <row r="875" spans="1:46" x14ac:dyDescent="0.15">
      <c r="A875">
        <v>92</v>
      </c>
      <c r="B875">
        <v>6</v>
      </c>
      <c r="C875">
        <v>2</v>
      </c>
      <c r="D875">
        <v>0</v>
      </c>
      <c r="E875" t="s">
        <v>2658</v>
      </c>
      <c r="G875">
        <v>1109</v>
      </c>
      <c r="Q875" t="s">
        <v>2658</v>
      </c>
      <c r="S875">
        <v>0</v>
      </c>
      <c r="Z875">
        <v>2</v>
      </c>
      <c r="AB875" t="s">
        <v>24</v>
      </c>
      <c r="AC875" t="s">
        <v>24</v>
      </c>
      <c r="AD875" t="s">
        <v>24</v>
      </c>
      <c r="AE875" t="s">
        <v>24</v>
      </c>
      <c r="AF875">
        <v>0</v>
      </c>
      <c r="AG875">
        <v>87</v>
      </c>
      <c r="AH875" t="s">
        <v>2917</v>
      </c>
      <c r="AI875">
        <v>0</v>
      </c>
      <c r="AJ875" t="s">
        <v>24</v>
      </c>
      <c r="AK875" t="s">
        <v>24</v>
      </c>
      <c r="AL875" t="s">
        <v>24</v>
      </c>
      <c r="AM875" t="s">
        <v>24</v>
      </c>
      <c r="AN875" t="s">
        <v>24</v>
      </c>
      <c r="AO875" t="s">
        <v>24</v>
      </c>
      <c r="AP875" t="s">
        <v>24</v>
      </c>
      <c r="AQ875" t="s">
        <v>24</v>
      </c>
      <c r="AR875" t="s">
        <v>24</v>
      </c>
      <c r="AS875" t="s">
        <v>24</v>
      </c>
      <c r="AT875" t="s">
        <v>24</v>
      </c>
    </row>
    <row r="876" spans="1:46" x14ac:dyDescent="0.15">
      <c r="A876">
        <v>92</v>
      </c>
      <c r="B876">
        <v>6</v>
      </c>
      <c r="C876">
        <v>3</v>
      </c>
      <c r="D876">
        <v>0</v>
      </c>
      <c r="E876" t="s">
        <v>2662</v>
      </c>
      <c r="G876">
        <v>1106</v>
      </c>
      <c r="Q876" t="s">
        <v>2662</v>
      </c>
      <c r="S876">
        <v>0</v>
      </c>
      <c r="Z876">
        <v>2</v>
      </c>
      <c r="AB876" t="s">
        <v>24</v>
      </c>
      <c r="AC876" t="s">
        <v>24</v>
      </c>
      <c r="AD876" t="s">
        <v>24</v>
      </c>
      <c r="AE876" t="s">
        <v>24</v>
      </c>
      <c r="AF876">
        <v>0</v>
      </c>
      <c r="AG876">
        <v>87</v>
      </c>
      <c r="AH876" t="s">
        <v>2881</v>
      </c>
      <c r="AI876">
        <v>0</v>
      </c>
      <c r="AJ876" t="s">
        <v>24</v>
      </c>
      <c r="AK876" t="s">
        <v>24</v>
      </c>
      <c r="AL876" t="s">
        <v>24</v>
      </c>
      <c r="AM876" t="s">
        <v>24</v>
      </c>
      <c r="AN876" t="s">
        <v>24</v>
      </c>
      <c r="AO876" t="s">
        <v>24</v>
      </c>
      <c r="AP876" t="s">
        <v>24</v>
      </c>
      <c r="AQ876" t="s">
        <v>24</v>
      </c>
      <c r="AR876" t="s">
        <v>24</v>
      </c>
      <c r="AS876" t="s">
        <v>24</v>
      </c>
      <c r="AT876" t="s">
        <v>24</v>
      </c>
    </row>
    <row r="877" spans="1:46" x14ac:dyDescent="0.15">
      <c r="A877">
        <v>92</v>
      </c>
      <c r="B877">
        <v>6</v>
      </c>
      <c r="C877">
        <v>4</v>
      </c>
      <c r="D877">
        <v>0</v>
      </c>
      <c r="E877" t="s">
        <v>133</v>
      </c>
      <c r="G877">
        <v>8</v>
      </c>
      <c r="Q877" t="s">
        <v>133</v>
      </c>
      <c r="S877">
        <v>0</v>
      </c>
      <c r="Z877">
        <v>2</v>
      </c>
      <c r="AB877" t="s">
        <v>24</v>
      </c>
      <c r="AC877" t="s">
        <v>24</v>
      </c>
      <c r="AD877" t="s">
        <v>24</v>
      </c>
      <c r="AE877" t="s">
        <v>24</v>
      </c>
      <c r="AF877">
        <v>0</v>
      </c>
      <c r="AG877">
        <v>87</v>
      </c>
      <c r="AH877" t="s">
        <v>2917</v>
      </c>
      <c r="AI877">
        <v>0</v>
      </c>
      <c r="AJ877" t="s">
        <v>24</v>
      </c>
      <c r="AK877" t="s">
        <v>24</v>
      </c>
      <c r="AL877" t="s">
        <v>24</v>
      </c>
      <c r="AM877" t="s">
        <v>24</v>
      </c>
      <c r="AN877" t="s">
        <v>24</v>
      </c>
      <c r="AO877" t="s">
        <v>24</v>
      </c>
      <c r="AP877" t="s">
        <v>24</v>
      </c>
      <c r="AQ877" t="s">
        <v>24</v>
      </c>
      <c r="AR877" t="s">
        <v>24</v>
      </c>
      <c r="AS877" t="s">
        <v>24</v>
      </c>
      <c r="AT877" t="s">
        <v>24</v>
      </c>
    </row>
    <row r="878" spans="1:46" x14ac:dyDescent="0.15">
      <c r="A878">
        <v>92</v>
      </c>
      <c r="B878">
        <v>6</v>
      </c>
      <c r="C878">
        <v>5</v>
      </c>
      <c r="D878">
        <v>0</v>
      </c>
      <c r="E878" t="s">
        <v>2652</v>
      </c>
      <c r="G878">
        <v>1543</v>
      </c>
      <c r="Q878" t="s">
        <v>2652</v>
      </c>
      <c r="S878">
        <v>0</v>
      </c>
      <c r="Z878">
        <v>2</v>
      </c>
      <c r="AB878" t="s">
        <v>24</v>
      </c>
      <c r="AC878" t="s">
        <v>24</v>
      </c>
      <c r="AD878" t="s">
        <v>24</v>
      </c>
      <c r="AE878" t="s">
        <v>24</v>
      </c>
      <c r="AF878">
        <v>0</v>
      </c>
      <c r="AG878">
        <v>87</v>
      </c>
      <c r="AH878" t="s">
        <v>2881</v>
      </c>
      <c r="AI878">
        <v>0</v>
      </c>
      <c r="AJ878" t="s">
        <v>24</v>
      </c>
      <c r="AK878" t="s">
        <v>24</v>
      </c>
      <c r="AL878" t="s">
        <v>24</v>
      </c>
      <c r="AM878" t="s">
        <v>24</v>
      </c>
      <c r="AN878" t="s">
        <v>24</v>
      </c>
      <c r="AO878" t="s">
        <v>24</v>
      </c>
      <c r="AP878" t="s">
        <v>24</v>
      </c>
      <c r="AQ878" t="s">
        <v>24</v>
      </c>
      <c r="AR878" t="s">
        <v>24</v>
      </c>
      <c r="AS878" t="s">
        <v>24</v>
      </c>
      <c r="AT878" t="s">
        <v>24</v>
      </c>
    </row>
    <row r="879" spans="1:46" x14ac:dyDescent="0.15">
      <c r="A879">
        <v>92</v>
      </c>
      <c r="B879">
        <v>6</v>
      </c>
      <c r="C879">
        <v>6</v>
      </c>
      <c r="D879">
        <v>0</v>
      </c>
      <c r="E879" t="s">
        <v>2656</v>
      </c>
      <c r="G879">
        <v>1232</v>
      </c>
      <c r="Q879" t="s">
        <v>2656</v>
      </c>
      <c r="S879">
        <v>0</v>
      </c>
      <c r="Z879">
        <v>2</v>
      </c>
      <c r="AB879" t="s">
        <v>24</v>
      </c>
      <c r="AC879" t="s">
        <v>24</v>
      </c>
      <c r="AD879" t="s">
        <v>24</v>
      </c>
      <c r="AE879" t="s">
        <v>24</v>
      </c>
      <c r="AF879">
        <v>0</v>
      </c>
      <c r="AG879">
        <v>87</v>
      </c>
      <c r="AH879" t="s">
        <v>2917</v>
      </c>
      <c r="AI879">
        <v>0</v>
      </c>
      <c r="AJ879" t="s">
        <v>24</v>
      </c>
      <c r="AK879" t="s">
        <v>24</v>
      </c>
      <c r="AL879" t="s">
        <v>24</v>
      </c>
      <c r="AM879" t="s">
        <v>24</v>
      </c>
      <c r="AN879" t="s">
        <v>24</v>
      </c>
      <c r="AO879" t="s">
        <v>24</v>
      </c>
      <c r="AP879" t="s">
        <v>24</v>
      </c>
      <c r="AQ879" t="s">
        <v>24</v>
      </c>
      <c r="AR879" t="s">
        <v>24</v>
      </c>
      <c r="AS879" t="s">
        <v>24</v>
      </c>
      <c r="AT879" t="s">
        <v>24</v>
      </c>
    </row>
    <row r="880" spans="1:46" x14ac:dyDescent="0.15">
      <c r="A880">
        <v>92</v>
      </c>
      <c r="B880">
        <v>6</v>
      </c>
      <c r="C880">
        <v>7</v>
      </c>
      <c r="D880">
        <v>0</v>
      </c>
      <c r="E880" t="s">
        <v>2651</v>
      </c>
      <c r="G880">
        <v>106</v>
      </c>
      <c r="Q880" t="s">
        <v>2651</v>
      </c>
      <c r="S880">
        <v>0</v>
      </c>
      <c r="Z880">
        <v>2</v>
      </c>
      <c r="AB880" t="s">
        <v>24</v>
      </c>
      <c r="AC880" t="s">
        <v>24</v>
      </c>
      <c r="AD880" t="s">
        <v>24</v>
      </c>
      <c r="AE880" t="s">
        <v>24</v>
      </c>
      <c r="AF880">
        <v>0</v>
      </c>
      <c r="AG880">
        <v>87</v>
      </c>
      <c r="AH880" t="s">
        <v>2878</v>
      </c>
      <c r="AI880">
        <v>0</v>
      </c>
      <c r="AJ880" t="s">
        <v>24</v>
      </c>
      <c r="AK880" t="s">
        <v>24</v>
      </c>
      <c r="AL880" t="s">
        <v>24</v>
      </c>
      <c r="AM880" t="s">
        <v>24</v>
      </c>
      <c r="AN880" t="s">
        <v>24</v>
      </c>
      <c r="AO880" t="s">
        <v>24</v>
      </c>
      <c r="AP880" t="s">
        <v>24</v>
      </c>
      <c r="AQ880" t="s">
        <v>24</v>
      </c>
      <c r="AR880" t="s">
        <v>24</v>
      </c>
      <c r="AS880" t="s">
        <v>24</v>
      </c>
      <c r="AT880" t="s">
        <v>24</v>
      </c>
    </row>
    <row r="881" spans="1:46" x14ac:dyDescent="0.15">
      <c r="A881">
        <v>92</v>
      </c>
      <c r="B881">
        <v>6</v>
      </c>
      <c r="C881">
        <v>8</v>
      </c>
      <c r="D881">
        <v>0</v>
      </c>
      <c r="E881" t="s">
        <v>2657</v>
      </c>
      <c r="G881">
        <v>1043</v>
      </c>
      <c r="Q881" t="s">
        <v>2657</v>
      </c>
      <c r="S881">
        <v>0</v>
      </c>
      <c r="Z881">
        <v>2</v>
      </c>
      <c r="AB881" t="s">
        <v>24</v>
      </c>
      <c r="AC881" t="s">
        <v>24</v>
      </c>
      <c r="AD881" t="s">
        <v>24</v>
      </c>
      <c r="AE881" t="s">
        <v>24</v>
      </c>
      <c r="AF881">
        <v>0</v>
      </c>
      <c r="AG881">
        <v>87</v>
      </c>
      <c r="AH881" t="s">
        <v>2887</v>
      </c>
      <c r="AI881">
        <v>0</v>
      </c>
      <c r="AJ881" t="s">
        <v>24</v>
      </c>
      <c r="AK881" t="s">
        <v>24</v>
      </c>
      <c r="AL881" t="s">
        <v>24</v>
      </c>
      <c r="AM881" t="s">
        <v>24</v>
      </c>
      <c r="AN881" t="s">
        <v>24</v>
      </c>
      <c r="AO881" t="s">
        <v>24</v>
      </c>
      <c r="AP881" t="s">
        <v>24</v>
      </c>
      <c r="AQ881" t="s">
        <v>24</v>
      </c>
      <c r="AR881" t="s">
        <v>24</v>
      </c>
      <c r="AS881" t="s">
        <v>24</v>
      </c>
      <c r="AT881" t="s">
        <v>24</v>
      </c>
    </row>
    <row r="882" spans="1:46" x14ac:dyDescent="0.15">
      <c r="A882">
        <v>92</v>
      </c>
      <c r="B882">
        <v>7</v>
      </c>
      <c r="C882">
        <v>1</v>
      </c>
      <c r="D882">
        <v>0</v>
      </c>
      <c r="E882" t="s">
        <v>2661</v>
      </c>
      <c r="G882">
        <v>1533</v>
      </c>
      <c r="Q882" t="s">
        <v>2661</v>
      </c>
      <c r="S882">
        <v>0</v>
      </c>
      <c r="Z882">
        <v>2</v>
      </c>
      <c r="AB882" t="s">
        <v>24</v>
      </c>
      <c r="AC882" t="s">
        <v>24</v>
      </c>
      <c r="AD882" t="s">
        <v>24</v>
      </c>
      <c r="AE882" t="s">
        <v>24</v>
      </c>
      <c r="AF882">
        <v>0</v>
      </c>
      <c r="AG882">
        <v>87</v>
      </c>
      <c r="AH882" t="s">
        <v>2871</v>
      </c>
      <c r="AI882">
        <v>0</v>
      </c>
      <c r="AJ882" t="s">
        <v>24</v>
      </c>
      <c r="AK882" t="s">
        <v>24</v>
      </c>
      <c r="AL882" t="s">
        <v>24</v>
      </c>
      <c r="AM882" t="s">
        <v>24</v>
      </c>
      <c r="AN882" t="s">
        <v>24</v>
      </c>
      <c r="AO882" t="s">
        <v>24</v>
      </c>
      <c r="AP882" t="s">
        <v>24</v>
      </c>
      <c r="AQ882" t="s">
        <v>24</v>
      </c>
      <c r="AR882" t="s">
        <v>24</v>
      </c>
      <c r="AS882" t="s">
        <v>24</v>
      </c>
      <c r="AT882" t="s">
        <v>24</v>
      </c>
    </row>
    <row r="883" spans="1:46" x14ac:dyDescent="0.15">
      <c r="A883">
        <v>92</v>
      </c>
      <c r="B883">
        <v>7</v>
      </c>
      <c r="C883">
        <v>2</v>
      </c>
      <c r="D883">
        <v>0</v>
      </c>
      <c r="E883" t="s">
        <v>2659</v>
      </c>
      <c r="G883">
        <v>1501</v>
      </c>
      <c r="Q883" t="s">
        <v>2659</v>
      </c>
      <c r="S883">
        <v>0</v>
      </c>
      <c r="Z883">
        <v>2</v>
      </c>
      <c r="AB883" t="s">
        <v>24</v>
      </c>
      <c r="AC883" t="s">
        <v>24</v>
      </c>
      <c r="AD883" t="s">
        <v>24</v>
      </c>
      <c r="AE883" t="s">
        <v>24</v>
      </c>
      <c r="AF883">
        <v>0</v>
      </c>
      <c r="AG883">
        <v>87</v>
      </c>
      <c r="AH883" t="s">
        <v>2917</v>
      </c>
      <c r="AI883">
        <v>0</v>
      </c>
      <c r="AJ883" t="s">
        <v>24</v>
      </c>
      <c r="AK883" t="s">
        <v>24</v>
      </c>
      <c r="AL883" t="s">
        <v>24</v>
      </c>
      <c r="AM883" t="s">
        <v>24</v>
      </c>
      <c r="AN883" t="s">
        <v>24</v>
      </c>
      <c r="AO883" t="s">
        <v>24</v>
      </c>
      <c r="AP883" t="s">
        <v>24</v>
      </c>
      <c r="AQ883" t="s">
        <v>24</v>
      </c>
      <c r="AR883" t="s">
        <v>24</v>
      </c>
      <c r="AS883" t="s">
        <v>24</v>
      </c>
      <c r="AT883" t="s">
        <v>24</v>
      </c>
    </row>
    <row r="884" spans="1:46" x14ac:dyDescent="0.15">
      <c r="A884">
        <v>92</v>
      </c>
      <c r="B884">
        <v>7</v>
      </c>
      <c r="C884">
        <v>3</v>
      </c>
      <c r="D884">
        <v>0</v>
      </c>
      <c r="E884" t="s">
        <v>2660</v>
      </c>
      <c r="G884">
        <v>6</v>
      </c>
      <c r="Q884" t="s">
        <v>2660</v>
      </c>
      <c r="S884">
        <v>0</v>
      </c>
      <c r="Z884">
        <v>2</v>
      </c>
      <c r="AB884" t="s">
        <v>24</v>
      </c>
      <c r="AC884" t="s">
        <v>24</v>
      </c>
      <c r="AD884" t="s">
        <v>24</v>
      </c>
      <c r="AE884" t="s">
        <v>24</v>
      </c>
      <c r="AF884">
        <v>0</v>
      </c>
      <c r="AG884">
        <v>87</v>
      </c>
      <c r="AH884" t="s">
        <v>2887</v>
      </c>
      <c r="AI884">
        <v>0</v>
      </c>
      <c r="AJ884" t="s">
        <v>24</v>
      </c>
      <c r="AK884" t="s">
        <v>24</v>
      </c>
      <c r="AL884" t="s">
        <v>24</v>
      </c>
      <c r="AM884" t="s">
        <v>24</v>
      </c>
      <c r="AN884" t="s">
        <v>24</v>
      </c>
      <c r="AO884" t="s">
        <v>24</v>
      </c>
      <c r="AP884" t="s">
        <v>24</v>
      </c>
      <c r="AQ884" t="s">
        <v>24</v>
      </c>
      <c r="AR884" t="s">
        <v>24</v>
      </c>
      <c r="AS884" t="s">
        <v>24</v>
      </c>
      <c r="AT884" t="s">
        <v>24</v>
      </c>
    </row>
    <row r="885" spans="1:46" x14ac:dyDescent="0.15">
      <c r="A885">
        <v>92</v>
      </c>
      <c r="B885">
        <v>7</v>
      </c>
      <c r="C885">
        <v>4</v>
      </c>
      <c r="D885">
        <v>0</v>
      </c>
      <c r="E885" t="s">
        <v>138</v>
      </c>
      <c r="G885">
        <v>57</v>
      </c>
      <c r="Q885" t="s">
        <v>138</v>
      </c>
      <c r="S885">
        <v>0</v>
      </c>
      <c r="Z885">
        <v>2</v>
      </c>
      <c r="AB885" t="s">
        <v>24</v>
      </c>
      <c r="AC885" t="s">
        <v>24</v>
      </c>
      <c r="AD885" t="s">
        <v>24</v>
      </c>
      <c r="AE885" t="s">
        <v>24</v>
      </c>
      <c r="AF885">
        <v>0</v>
      </c>
      <c r="AG885">
        <v>87</v>
      </c>
      <c r="AH885" t="s">
        <v>2884</v>
      </c>
      <c r="AI885">
        <v>0</v>
      </c>
      <c r="AJ885" t="s">
        <v>24</v>
      </c>
      <c r="AK885" t="s">
        <v>24</v>
      </c>
      <c r="AL885" t="s">
        <v>24</v>
      </c>
      <c r="AM885" t="s">
        <v>24</v>
      </c>
      <c r="AN885" t="s">
        <v>24</v>
      </c>
      <c r="AO885" t="s">
        <v>24</v>
      </c>
      <c r="AP885" t="s">
        <v>24</v>
      </c>
      <c r="AQ885" t="s">
        <v>24</v>
      </c>
      <c r="AR885" t="s">
        <v>24</v>
      </c>
      <c r="AS885" t="s">
        <v>24</v>
      </c>
      <c r="AT885" t="s">
        <v>24</v>
      </c>
    </row>
    <row r="886" spans="1:46" x14ac:dyDescent="0.15">
      <c r="A886">
        <v>92</v>
      </c>
      <c r="B886">
        <v>7</v>
      </c>
      <c r="C886">
        <v>5</v>
      </c>
      <c r="D886">
        <v>0</v>
      </c>
      <c r="E886" t="s">
        <v>2654</v>
      </c>
      <c r="G886">
        <v>1025</v>
      </c>
      <c r="Q886" t="s">
        <v>2654</v>
      </c>
      <c r="S886">
        <v>0</v>
      </c>
      <c r="Z886">
        <v>2</v>
      </c>
      <c r="AB886" t="s">
        <v>24</v>
      </c>
      <c r="AC886" t="s">
        <v>24</v>
      </c>
      <c r="AD886" t="s">
        <v>24</v>
      </c>
      <c r="AE886" t="s">
        <v>24</v>
      </c>
      <c r="AF886">
        <v>0</v>
      </c>
      <c r="AG886">
        <v>87</v>
      </c>
      <c r="AH886" t="s">
        <v>2884</v>
      </c>
      <c r="AI886">
        <v>0</v>
      </c>
      <c r="AJ886" t="s">
        <v>24</v>
      </c>
      <c r="AK886" t="s">
        <v>24</v>
      </c>
      <c r="AL886" t="s">
        <v>24</v>
      </c>
      <c r="AM886" t="s">
        <v>24</v>
      </c>
      <c r="AN886" t="s">
        <v>24</v>
      </c>
      <c r="AO886" t="s">
        <v>24</v>
      </c>
      <c r="AP886" t="s">
        <v>24</v>
      </c>
      <c r="AQ886" t="s">
        <v>24</v>
      </c>
      <c r="AR886" t="s">
        <v>24</v>
      </c>
      <c r="AS886" t="s">
        <v>24</v>
      </c>
      <c r="AT886" t="s">
        <v>24</v>
      </c>
    </row>
    <row r="887" spans="1:46" x14ac:dyDescent="0.15">
      <c r="A887">
        <v>92</v>
      </c>
      <c r="B887">
        <v>7</v>
      </c>
      <c r="C887">
        <v>6</v>
      </c>
      <c r="D887">
        <v>0</v>
      </c>
      <c r="E887" t="s">
        <v>2646</v>
      </c>
      <c r="G887">
        <v>1141</v>
      </c>
      <c r="Q887" t="s">
        <v>2646</v>
      </c>
      <c r="S887">
        <v>0</v>
      </c>
      <c r="Z887">
        <v>2</v>
      </c>
      <c r="AB887" t="s">
        <v>24</v>
      </c>
      <c r="AC887" t="s">
        <v>24</v>
      </c>
      <c r="AD887" t="s">
        <v>24</v>
      </c>
      <c r="AE887" t="s">
        <v>24</v>
      </c>
      <c r="AF887">
        <v>0</v>
      </c>
      <c r="AG887">
        <v>87</v>
      </c>
      <c r="AH887" t="s">
        <v>2887</v>
      </c>
      <c r="AI887">
        <v>0</v>
      </c>
      <c r="AJ887" t="s">
        <v>24</v>
      </c>
      <c r="AK887" t="s">
        <v>24</v>
      </c>
      <c r="AL887" t="s">
        <v>24</v>
      </c>
      <c r="AM887" t="s">
        <v>24</v>
      </c>
      <c r="AN887" t="s">
        <v>24</v>
      </c>
      <c r="AO887" t="s">
        <v>24</v>
      </c>
      <c r="AP887" t="s">
        <v>24</v>
      </c>
      <c r="AQ887" t="s">
        <v>24</v>
      </c>
      <c r="AR887" t="s">
        <v>24</v>
      </c>
      <c r="AS887" t="s">
        <v>24</v>
      </c>
      <c r="AT887" t="s">
        <v>24</v>
      </c>
    </row>
    <row r="888" spans="1:46" x14ac:dyDescent="0.15">
      <c r="A888">
        <v>92</v>
      </c>
      <c r="B888">
        <v>7</v>
      </c>
      <c r="C888">
        <v>7</v>
      </c>
      <c r="D888">
        <v>0</v>
      </c>
      <c r="E888" t="s">
        <v>2653</v>
      </c>
      <c r="G888">
        <v>56</v>
      </c>
      <c r="Q888" t="s">
        <v>2653</v>
      </c>
      <c r="S888">
        <v>0</v>
      </c>
      <c r="Z888">
        <v>2</v>
      </c>
      <c r="AB888" t="s">
        <v>24</v>
      </c>
      <c r="AC888" t="s">
        <v>24</v>
      </c>
      <c r="AD888" t="s">
        <v>24</v>
      </c>
      <c r="AE888" t="s">
        <v>24</v>
      </c>
      <c r="AF888">
        <v>0</v>
      </c>
      <c r="AG888">
        <v>87</v>
      </c>
      <c r="AH888" t="s">
        <v>2917</v>
      </c>
      <c r="AI888">
        <v>0</v>
      </c>
      <c r="AJ888" t="s">
        <v>24</v>
      </c>
      <c r="AK888" t="s">
        <v>24</v>
      </c>
      <c r="AL888" t="s">
        <v>24</v>
      </c>
      <c r="AM888" t="s">
        <v>24</v>
      </c>
      <c r="AN888" t="s">
        <v>24</v>
      </c>
      <c r="AO888" t="s">
        <v>24</v>
      </c>
      <c r="AP888" t="s">
        <v>24</v>
      </c>
      <c r="AQ888" t="s">
        <v>24</v>
      </c>
      <c r="AR888" t="s">
        <v>24</v>
      </c>
      <c r="AS888" t="s">
        <v>24</v>
      </c>
      <c r="AT888" t="s">
        <v>24</v>
      </c>
    </row>
    <row r="889" spans="1:46" x14ac:dyDescent="0.15">
      <c r="A889">
        <v>92</v>
      </c>
      <c r="B889">
        <v>7</v>
      </c>
      <c r="C889">
        <v>8</v>
      </c>
      <c r="D889">
        <v>0</v>
      </c>
      <c r="E889" t="s">
        <v>2655</v>
      </c>
      <c r="G889">
        <v>1229</v>
      </c>
      <c r="Q889" t="s">
        <v>2655</v>
      </c>
      <c r="S889">
        <v>0</v>
      </c>
      <c r="Z889">
        <v>2</v>
      </c>
      <c r="AB889" t="s">
        <v>24</v>
      </c>
      <c r="AC889" t="s">
        <v>24</v>
      </c>
      <c r="AD889" t="s">
        <v>24</v>
      </c>
      <c r="AE889" t="s">
        <v>24</v>
      </c>
      <c r="AF889">
        <v>0</v>
      </c>
      <c r="AG889">
        <v>87</v>
      </c>
      <c r="AH889" t="s">
        <v>2881</v>
      </c>
      <c r="AI889">
        <v>0</v>
      </c>
      <c r="AJ889" t="s">
        <v>24</v>
      </c>
      <c r="AK889" t="s">
        <v>24</v>
      </c>
      <c r="AL889" t="s">
        <v>24</v>
      </c>
      <c r="AM889" t="s">
        <v>24</v>
      </c>
      <c r="AN889" t="s">
        <v>24</v>
      </c>
      <c r="AO889" t="s">
        <v>24</v>
      </c>
      <c r="AP889" t="s">
        <v>24</v>
      </c>
      <c r="AQ889" t="s">
        <v>24</v>
      </c>
      <c r="AR889" t="s">
        <v>24</v>
      </c>
      <c r="AS889" t="s">
        <v>24</v>
      </c>
      <c r="AT889" t="s">
        <v>24</v>
      </c>
    </row>
    <row r="890" spans="1:46" x14ac:dyDescent="0.15">
      <c r="A890">
        <v>93</v>
      </c>
      <c r="B890">
        <v>1</v>
      </c>
      <c r="C890">
        <v>1</v>
      </c>
      <c r="D890">
        <v>0</v>
      </c>
      <c r="E890" t="s">
        <v>3075</v>
      </c>
      <c r="G890">
        <v>1198</v>
      </c>
      <c r="Q890" t="s">
        <v>3075</v>
      </c>
      <c r="S890">
        <v>0</v>
      </c>
      <c r="Z890">
        <v>3</v>
      </c>
      <c r="AB890" t="s">
        <v>24</v>
      </c>
      <c r="AC890" t="s">
        <v>24</v>
      </c>
      <c r="AD890" t="s">
        <v>24</v>
      </c>
      <c r="AE890" t="s">
        <v>24</v>
      </c>
      <c r="AF890">
        <v>0</v>
      </c>
      <c r="AG890">
        <v>88</v>
      </c>
      <c r="AH890" t="s">
        <v>2901</v>
      </c>
      <c r="AI890">
        <v>0</v>
      </c>
      <c r="AJ890" t="s">
        <v>24</v>
      </c>
      <c r="AK890" t="s">
        <v>24</v>
      </c>
      <c r="AL890" t="s">
        <v>24</v>
      </c>
      <c r="AM890" t="s">
        <v>24</v>
      </c>
      <c r="AN890" t="s">
        <v>24</v>
      </c>
      <c r="AO890" t="s">
        <v>24</v>
      </c>
      <c r="AP890" t="s">
        <v>24</v>
      </c>
      <c r="AQ890" t="s">
        <v>24</v>
      </c>
      <c r="AR890" t="s">
        <v>24</v>
      </c>
      <c r="AS890" t="s">
        <v>24</v>
      </c>
      <c r="AT890" t="s">
        <v>24</v>
      </c>
    </row>
    <row r="891" spans="1:46" x14ac:dyDescent="0.15">
      <c r="A891">
        <v>93</v>
      </c>
      <c r="B891">
        <v>1</v>
      </c>
      <c r="C891">
        <v>2</v>
      </c>
      <c r="D891">
        <v>0</v>
      </c>
      <c r="E891" t="s">
        <v>3076</v>
      </c>
      <c r="G891">
        <v>1155</v>
      </c>
      <c r="Q891" t="s">
        <v>3076</v>
      </c>
      <c r="S891">
        <v>0</v>
      </c>
      <c r="Z891">
        <v>3</v>
      </c>
      <c r="AB891" t="s">
        <v>24</v>
      </c>
      <c r="AC891" t="s">
        <v>24</v>
      </c>
      <c r="AD891" t="s">
        <v>24</v>
      </c>
      <c r="AE891" t="s">
        <v>24</v>
      </c>
      <c r="AF891">
        <v>0</v>
      </c>
      <c r="AG891">
        <v>88</v>
      </c>
      <c r="AH891" t="s">
        <v>2868</v>
      </c>
      <c r="AI891">
        <v>0</v>
      </c>
      <c r="AJ891" t="s">
        <v>24</v>
      </c>
      <c r="AK891" t="s">
        <v>24</v>
      </c>
      <c r="AL891" t="s">
        <v>24</v>
      </c>
      <c r="AM891" t="s">
        <v>24</v>
      </c>
      <c r="AN891" t="s">
        <v>24</v>
      </c>
      <c r="AO891" t="s">
        <v>24</v>
      </c>
      <c r="AP891" t="s">
        <v>24</v>
      </c>
      <c r="AQ891" t="s">
        <v>24</v>
      </c>
      <c r="AR891" t="s">
        <v>24</v>
      </c>
      <c r="AS891" t="s">
        <v>24</v>
      </c>
      <c r="AT891" t="s">
        <v>24</v>
      </c>
    </row>
    <row r="892" spans="1:46" x14ac:dyDescent="0.15">
      <c r="A892">
        <v>93</v>
      </c>
      <c r="B892">
        <v>1</v>
      </c>
      <c r="C892">
        <v>3</v>
      </c>
      <c r="D892">
        <v>0</v>
      </c>
      <c r="E892" t="s">
        <v>3077</v>
      </c>
      <c r="G892">
        <v>1222</v>
      </c>
      <c r="Q892" t="s">
        <v>3077</v>
      </c>
      <c r="S892">
        <v>0</v>
      </c>
      <c r="Z892">
        <v>3</v>
      </c>
      <c r="AB892" t="s">
        <v>24</v>
      </c>
      <c r="AC892" t="s">
        <v>24</v>
      </c>
      <c r="AD892" t="s">
        <v>24</v>
      </c>
      <c r="AE892" t="s">
        <v>24</v>
      </c>
      <c r="AF892">
        <v>0</v>
      </c>
      <c r="AG892">
        <v>88</v>
      </c>
      <c r="AH892" t="s">
        <v>2904</v>
      </c>
      <c r="AI892">
        <v>0</v>
      </c>
      <c r="AJ892" t="s">
        <v>24</v>
      </c>
      <c r="AK892" t="s">
        <v>24</v>
      </c>
      <c r="AL892" t="s">
        <v>24</v>
      </c>
      <c r="AM892" t="s">
        <v>24</v>
      </c>
      <c r="AN892" t="s">
        <v>24</v>
      </c>
      <c r="AO892" t="s">
        <v>24</v>
      </c>
      <c r="AP892" t="s">
        <v>24</v>
      </c>
      <c r="AQ892" t="s">
        <v>24</v>
      </c>
      <c r="AR892" t="s">
        <v>24</v>
      </c>
      <c r="AS892" t="s">
        <v>24</v>
      </c>
      <c r="AT892" t="s">
        <v>24</v>
      </c>
    </row>
    <row r="893" spans="1:46" x14ac:dyDescent="0.15">
      <c r="A893">
        <v>93</v>
      </c>
      <c r="B893">
        <v>1</v>
      </c>
      <c r="C893">
        <v>4</v>
      </c>
      <c r="D893">
        <v>0</v>
      </c>
      <c r="E893" t="s">
        <v>3078</v>
      </c>
      <c r="G893">
        <v>1157</v>
      </c>
      <c r="Q893" t="s">
        <v>3078</v>
      </c>
      <c r="S893">
        <v>0</v>
      </c>
      <c r="Z893">
        <v>3</v>
      </c>
      <c r="AB893" t="s">
        <v>24</v>
      </c>
      <c r="AC893" t="s">
        <v>24</v>
      </c>
      <c r="AD893" t="s">
        <v>24</v>
      </c>
      <c r="AE893" t="s">
        <v>24</v>
      </c>
      <c r="AF893">
        <v>0</v>
      </c>
      <c r="AG893">
        <v>88</v>
      </c>
      <c r="AH893" t="s">
        <v>2904</v>
      </c>
      <c r="AI893">
        <v>0</v>
      </c>
      <c r="AJ893" t="s">
        <v>24</v>
      </c>
      <c r="AK893" t="s">
        <v>24</v>
      </c>
      <c r="AL893" t="s">
        <v>24</v>
      </c>
      <c r="AM893" t="s">
        <v>24</v>
      </c>
      <c r="AN893" t="s">
        <v>24</v>
      </c>
      <c r="AO893" t="s">
        <v>24</v>
      </c>
      <c r="AP893" t="s">
        <v>24</v>
      </c>
      <c r="AQ893" t="s">
        <v>24</v>
      </c>
      <c r="AR893" t="s">
        <v>24</v>
      </c>
      <c r="AS893" t="s">
        <v>24</v>
      </c>
      <c r="AT893" t="s">
        <v>24</v>
      </c>
    </row>
    <row r="894" spans="1:46" x14ac:dyDescent="0.15">
      <c r="A894">
        <v>93</v>
      </c>
      <c r="B894">
        <v>1</v>
      </c>
      <c r="C894">
        <v>5</v>
      </c>
      <c r="D894">
        <v>0</v>
      </c>
      <c r="E894" t="s">
        <v>3035</v>
      </c>
      <c r="G894">
        <v>508</v>
      </c>
      <c r="Q894" t="s">
        <v>3035</v>
      </c>
      <c r="S894">
        <v>0</v>
      </c>
      <c r="Z894">
        <v>3</v>
      </c>
      <c r="AB894" t="s">
        <v>24</v>
      </c>
      <c r="AC894" t="s">
        <v>24</v>
      </c>
      <c r="AD894" t="s">
        <v>24</v>
      </c>
      <c r="AE894" t="s">
        <v>24</v>
      </c>
      <c r="AF894">
        <v>0</v>
      </c>
      <c r="AG894">
        <v>88</v>
      </c>
      <c r="AH894" t="s">
        <v>2904</v>
      </c>
      <c r="AI894">
        <v>0</v>
      </c>
      <c r="AJ894" t="s">
        <v>24</v>
      </c>
      <c r="AK894" t="s">
        <v>24</v>
      </c>
      <c r="AL894" t="s">
        <v>24</v>
      </c>
      <c r="AM894" t="s">
        <v>24</v>
      </c>
      <c r="AN894" t="s">
        <v>24</v>
      </c>
      <c r="AO894" t="s">
        <v>24</v>
      </c>
      <c r="AP894" t="s">
        <v>24</v>
      </c>
      <c r="AQ894" t="s">
        <v>24</v>
      </c>
      <c r="AR894" t="s">
        <v>24</v>
      </c>
      <c r="AS894" t="s">
        <v>24</v>
      </c>
      <c r="AT894" t="s">
        <v>24</v>
      </c>
    </row>
    <row r="895" spans="1:46" x14ac:dyDescent="0.15">
      <c r="A895">
        <v>93</v>
      </c>
      <c r="B895">
        <v>1</v>
      </c>
      <c r="C895">
        <v>6</v>
      </c>
      <c r="D895">
        <v>0</v>
      </c>
      <c r="E895" t="s">
        <v>2609</v>
      </c>
      <c r="G895">
        <v>1559</v>
      </c>
      <c r="Q895" t="s">
        <v>2609</v>
      </c>
      <c r="S895">
        <v>0</v>
      </c>
      <c r="Z895">
        <v>3</v>
      </c>
      <c r="AB895" t="s">
        <v>24</v>
      </c>
      <c r="AC895" t="s">
        <v>24</v>
      </c>
      <c r="AD895" t="s">
        <v>24</v>
      </c>
      <c r="AE895" t="s">
        <v>24</v>
      </c>
      <c r="AF895">
        <v>0</v>
      </c>
      <c r="AG895">
        <v>88</v>
      </c>
      <c r="AH895" t="s">
        <v>177</v>
      </c>
      <c r="AI895">
        <v>0</v>
      </c>
      <c r="AJ895" t="s">
        <v>24</v>
      </c>
      <c r="AK895" t="s">
        <v>24</v>
      </c>
      <c r="AL895" t="s">
        <v>24</v>
      </c>
      <c r="AM895" t="s">
        <v>24</v>
      </c>
      <c r="AN895" t="s">
        <v>24</v>
      </c>
      <c r="AO895" t="s">
        <v>24</v>
      </c>
      <c r="AP895" t="s">
        <v>24</v>
      </c>
      <c r="AQ895" t="s">
        <v>24</v>
      </c>
      <c r="AR895" t="s">
        <v>24</v>
      </c>
      <c r="AS895" t="s">
        <v>24</v>
      </c>
      <c r="AT895" t="s">
        <v>24</v>
      </c>
    </row>
    <row r="896" spans="1:46" x14ac:dyDescent="0.15">
      <c r="A896">
        <v>93</v>
      </c>
      <c r="B896">
        <v>1</v>
      </c>
      <c r="C896">
        <v>7</v>
      </c>
      <c r="D896">
        <v>0</v>
      </c>
      <c r="E896" t="s">
        <v>3079</v>
      </c>
      <c r="G896">
        <v>1562</v>
      </c>
      <c r="Q896" t="s">
        <v>3079</v>
      </c>
      <c r="S896">
        <v>0</v>
      </c>
      <c r="Z896">
        <v>3</v>
      </c>
      <c r="AB896" t="s">
        <v>24</v>
      </c>
      <c r="AC896" t="s">
        <v>24</v>
      </c>
      <c r="AD896" t="s">
        <v>24</v>
      </c>
      <c r="AE896" t="s">
        <v>24</v>
      </c>
      <c r="AF896">
        <v>0</v>
      </c>
      <c r="AG896">
        <v>88</v>
      </c>
      <c r="AH896" t="s">
        <v>2868</v>
      </c>
      <c r="AI896">
        <v>0</v>
      </c>
      <c r="AJ896" t="s">
        <v>24</v>
      </c>
      <c r="AK896" t="s">
        <v>24</v>
      </c>
      <c r="AL896" t="s">
        <v>24</v>
      </c>
      <c r="AM896" t="s">
        <v>24</v>
      </c>
      <c r="AN896" t="s">
        <v>24</v>
      </c>
      <c r="AO896" t="s">
        <v>24</v>
      </c>
      <c r="AP896" t="s">
        <v>24</v>
      </c>
      <c r="AQ896" t="s">
        <v>24</v>
      </c>
      <c r="AR896" t="s">
        <v>24</v>
      </c>
      <c r="AS896" t="s">
        <v>24</v>
      </c>
      <c r="AT896" t="s">
        <v>24</v>
      </c>
    </row>
    <row r="897" spans="1:46" x14ac:dyDescent="0.15">
      <c r="A897">
        <v>93</v>
      </c>
      <c r="B897">
        <v>1</v>
      </c>
      <c r="C897">
        <v>8</v>
      </c>
      <c r="D897">
        <v>0</v>
      </c>
      <c r="G897">
        <v>0</v>
      </c>
      <c r="Q897" t="s">
        <v>24</v>
      </c>
      <c r="S897">
        <v>0</v>
      </c>
      <c r="Z897">
        <v>0</v>
      </c>
      <c r="AB897" t="s">
        <v>24</v>
      </c>
      <c r="AC897" t="s">
        <v>24</v>
      </c>
      <c r="AD897" t="s">
        <v>24</v>
      </c>
      <c r="AE897" t="s">
        <v>24</v>
      </c>
      <c r="AF897">
        <v>0</v>
      </c>
      <c r="AG897">
        <v>88</v>
      </c>
      <c r="AH897" t="s">
        <v>24</v>
      </c>
      <c r="AI897">
        <v>0</v>
      </c>
      <c r="AJ897" t="s">
        <v>24</v>
      </c>
      <c r="AK897" t="s">
        <v>24</v>
      </c>
      <c r="AL897" t="s">
        <v>24</v>
      </c>
      <c r="AM897" t="s">
        <v>24</v>
      </c>
      <c r="AN897" t="s">
        <v>24</v>
      </c>
      <c r="AO897" t="s">
        <v>24</v>
      </c>
      <c r="AP897" t="s">
        <v>24</v>
      </c>
      <c r="AQ897" t="s">
        <v>24</v>
      </c>
      <c r="AR897" t="s">
        <v>24</v>
      </c>
      <c r="AS897" t="s">
        <v>24</v>
      </c>
      <c r="AT897" t="s">
        <v>24</v>
      </c>
    </row>
    <row r="898" spans="1:46" x14ac:dyDescent="0.15">
      <c r="A898">
        <v>93</v>
      </c>
      <c r="B898">
        <v>2</v>
      </c>
      <c r="C898">
        <v>1</v>
      </c>
      <c r="D898">
        <v>0</v>
      </c>
      <c r="E898" t="s">
        <v>3080</v>
      </c>
      <c r="G898">
        <v>97</v>
      </c>
      <c r="Q898" t="s">
        <v>3080</v>
      </c>
      <c r="S898">
        <v>0</v>
      </c>
      <c r="Z898">
        <v>3</v>
      </c>
      <c r="AB898" t="s">
        <v>24</v>
      </c>
      <c r="AC898" t="s">
        <v>24</v>
      </c>
      <c r="AD898" t="s">
        <v>24</v>
      </c>
      <c r="AE898" t="s">
        <v>24</v>
      </c>
      <c r="AF898">
        <v>0</v>
      </c>
      <c r="AG898">
        <v>88</v>
      </c>
      <c r="AH898" t="s">
        <v>2896</v>
      </c>
      <c r="AI898">
        <v>0</v>
      </c>
      <c r="AJ898" t="s">
        <v>24</v>
      </c>
      <c r="AK898" t="s">
        <v>24</v>
      </c>
      <c r="AL898" t="s">
        <v>24</v>
      </c>
      <c r="AM898" t="s">
        <v>24</v>
      </c>
      <c r="AN898" t="s">
        <v>24</v>
      </c>
      <c r="AO898" t="s">
        <v>24</v>
      </c>
      <c r="AP898" t="s">
        <v>24</v>
      </c>
      <c r="AQ898" t="s">
        <v>24</v>
      </c>
      <c r="AR898" t="s">
        <v>24</v>
      </c>
      <c r="AS898" t="s">
        <v>24</v>
      </c>
      <c r="AT898" t="s">
        <v>24</v>
      </c>
    </row>
    <row r="899" spans="1:46" x14ac:dyDescent="0.15">
      <c r="A899">
        <v>93</v>
      </c>
      <c r="B899">
        <v>2</v>
      </c>
      <c r="C899">
        <v>2</v>
      </c>
      <c r="D899">
        <v>0</v>
      </c>
      <c r="E899" t="s">
        <v>3081</v>
      </c>
      <c r="G899">
        <v>1122</v>
      </c>
      <c r="Q899" t="s">
        <v>3081</v>
      </c>
      <c r="S899">
        <v>0</v>
      </c>
      <c r="Z899">
        <v>3</v>
      </c>
      <c r="AB899" t="s">
        <v>24</v>
      </c>
      <c r="AC899" t="s">
        <v>24</v>
      </c>
      <c r="AD899" t="s">
        <v>24</v>
      </c>
      <c r="AE899" t="s">
        <v>24</v>
      </c>
      <c r="AF899">
        <v>0</v>
      </c>
      <c r="AG899">
        <v>88</v>
      </c>
      <c r="AH899" t="s">
        <v>2878</v>
      </c>
      <c r="AI899">
        <v>0</v>
      </c>
      <c r="AJ899" t="s">
        <v>24</v>
      </c>
      <c r="AK899" t="s">
        <v>24</v>
      </c>
      <c r="AL899" t="s">
        <v>24</v>
      </c>
      <c r="AM899" t="s">
        <v>24</v>
      </c>
      <c r="AN899" t="s">
        <v>24</v>
      </c>
      <c r="AO899" t="s">
        <v>24</v>
      </c>
      <c r="AP899" t="s">
        <v>24</v>
      </c>
      <c r="AQ899" t="s">
        <v>24</v>
      </c>
      <c r="AR899" t="s">
        <v>24</v>
      </c>
      <c r="AS899" t="s">
        <v>24</v>
      </c>
      <c r="AT899" t="s">
        <v>24</v>
      </c>
    </row>
    <row r="900" spans="1:46" x14ac:dyDescent="0.15">
      <c r="A900">
        <v>93</v>
      </c>
      <c r="B900">
        <v>2</v>
      </c>
      <c r="C900">
        <v>3</v>
      </c>
      <c r="D900">
        <v>0</v>
      </c>
      <c r="E900" t="s">
        <v>2632</v>
      </c>
      <c r="G900">
        <v>1028</v>
      </c>
      <c r="Q900" t="s">
        <v>2632</v>
      </c>
      <c r="S900">
        <v>0</v>
      </c>
      <c r="Z900">
        <v>3</v>
      </c>
      <c r="AB900" t="s">
        <v>24</v>
      </c>
      <c r="AC900" t="s">
        <v>24</v>
      </c>
      <c r="AD900" t="s">
        <v>24</v>
      </c>
      <c r="AE900" t="s">
        <v>24</v>
      </c>
      <c r="AF900">
        <v>0</v>
      </c>
      <c r="AG900">
        <v>88</v>
      </c>
      <c r="AH900" t="s">
        <v>2896</v>
      </c>
      <c r="AI900">
        <v>0</v>
      </c>
      <c r="AJ900" t="s">
        <v>24</v>
      </c>
      <c r="AK900" t="s">
        <v>24</v>
      </c>
      <c r="AL900" t="s">
        <v>24</v>
      </c>
      <c r="AM900" t="s">
        <v>24</v>
      </c>
      <c r="AN900" t="s">
        <v>24</v>
      </c>
      <c r="AO900" t="s">
        <v>24</v>
      </c>
      <c r="AP900" t="s">
        <v>24</v>
      </c>
      <c r="AQ900" t="s">
        <v>24</v>
      </c>
      <c r="AR900" t="s">
        <v>24</v>
      </c>
      <c r="AS900" t="s">
        <v>24</v>
      </c>
      <c r="AT900" t="s">
        <v>24</v>
      </c>
    </row>
    <row r="901" spans="1:46" x14ac:dyDescent="0.15">
      <c r="A901">
        <v>93</v>
      </c>
      <c r="B901">
        <v>2</v>
      </c>
      <c r="C901">
        <v>4</v>
      </c>
      <c r="D901">
        <v>0</v>
      </c>
      <c r="E901" t="s">
        <v>3082</v>
      </c>
      <c r="G901">
        <v>1027</v>
      </c>
      <c r="Q901" t="s">
        <v>3082</v>
      </c>
      <c r="S901">
        <v>0</v>
      </c>
      <c r="Z901">
        <v>3</v>
      </c>
      <c r="AB901" t="s">
        <v>24</v>
      </c>
      <c r="AC901" t="s">
        <v>24</v>
      </c>
      <c r="AD901" t="s">
        <v>24</v>
      </c>
      <c r="AE901" t="s">
        <v>24</v>
      </c>
      <c r="AF901">
        <v>0</v>
      </c>
      <c r="AG901">
        <v>88</v>
      </c>
      <c r="AH901" t="s">
        <v>2904</v>
      </c>
      <c r="AI901">
        <v>0</v>
      </c>
      <c r="AJ901" t="s">
        <v>24</v>
      </c>
      <c r="AK901" t="s">
        <v>24</v>
      </c>
      <c r="AL901" t="s">
        <v>24</v>
      </c>
      <c r="AM901" t="s">
        <v>24</v>
      </c>
      <c r="AN901" t="s">
        <v>24</v>
      </c>
      <c r="AO901" t="s">
        <v>24</v>
      </c>
      <c r="AP901" t="s">
        <v>24</v>
      </c>
      <c r="AQ901" t="s">
        <v>24</v>
      </c>
      <c r="AR901" t="s">
        <v>24</v>
      </c>
      <c r="AS901" t="s">
        <v>24</v>
      </c>
      <c r="AT901" t="s">
        <v>24</v>
      </c>
    </row>
    <row r="902" spans="1:46" x14ac:dyDescent="0.15">
      <c r="A902">
        <v>93</v>
      </c>
      <c r="B902">
        <v>2</v>
      </c>
      <c r="C902">
        <v>5</v>
      </c>
      <c r="D902">
        <v>0</v>
      </c>
      <c r="E902" t="s">
        <v>3083</v>
      </c>
      <c r="G902">
        <v>1537</v>
      </c>
      <c r="Q902" t="s">
        <v>3083</v>
      </c>
      <c r="S902">
        <v>0</v>
      </c>
      <c r="Z902">
        <v>3</v>
      </c>
      <c r="AB902" t="s">
        <v>24</v>
      </c>
      <c r="AC902" t="s">
        <v>24</v>
      </c>
      <c r="AD902" t="s">
        <v>24</v>
      </c>
      <c r="AE902" t="s">
        <v>24</v>
      </c>
      <c r="AF902">
        <v>0</v>
      </c>
      <c r="AG902">
        <v>88</v>
      </c>
      <c r="AH902" t="s">
        <v>2878</v>
      </c>
      <c r="AI902">
        <v>0</v>
      </c>
      <c r="AJ902" t="s">
        <v>24</v>
      </c>
      <c r="AK902" t="s">
        <v>24</v>
      </c>
      <c r="AL902" t="s">
        <v>24</v>
      </c>
      <c r="AM902" t="s">
        <v>24</v>
      </c>
      <c r="AN902" t="s">
        <v>24</v>
      </c>
      <c r="AO902" t="s">
        <v>24</v>
      </c>
      <c r="AP902" t="s">
        <v>24</v>
      </c>
      <c r="AQ902" t="s">
        <v>24</v>
      </c>
      <c r="AR902" t="s">
        <v>24</v>
      </c>
      <c r="AS902" t="s">
        <v>24</v>
      </c>
      <c r="AT902" t="s">
        <v>24</v>
      </c>
    </row>
    <row r="903" spans="1:46" x14ac:dyDescent="0.15">
      <c r="A903">
        <v>93</v>
      </c>
      <c r="B903">
        <v>2</v>
      </c>
      <c r="C903">
        <v>6</v>
      </c>
      <c r="D903">
        <v>0</v>
      </c>
      <c r="E903" t="s">
        <v>3084</v>
      </c>
      <c r="G903">
        <v>64</v>
      </c>
      <c r="Q903" t="s">
        <v>3084</v>
      </c>
      <c r="S903">
        <v>0</v>
      </c>
      <c r="Z903">
        <v>3</v>
      </c>
      <c r="AB903" t="s">
        <v>24</v>
      </c>
      <c r="AC903" t="s">
        <v>24</v>
      </c>
      <c r="AD903" t="s">
        <v>24</v>
      </c>
      <c r="AE903" t="s">
        <v>24</v>
      </c>
      <c r="AF903">
        <v>0</v>
      </c>
      <c r="AG903">
        <v>88</v>
      </c>
      <c r="AH903" t="s">
        <v>2896</v>
      </c>
      <c r="AI903">
        <v>0</v>
      </c>
      <c r="AJ903" t="s">
        <v>24</v>
      </c>
      <c r="AK903" t="s">
        <v>24</v>
      </c>
      <c r="AL903" t="s">
        <v>24</v>
      </c>
      <c r="AM903" t="s">
        <v>24</v>
      </c>
      <c r="AN903" t="s">
        <v>24</v>
      </c>
      <c r="AO903" t="s">
        <v>24</v>
      </c>
      <c r="AP903" t="s">
        <v>24</v>
      </c>
      <c r="AQ903" t="s">
        <v>24</v>
      </c>
      <c r="AR903" t="s">
        <v>24</v>
      </c>
      <c r="AS903" t="s">
        <v>24</v>
      </c>
      <c r="AT903" t="s">
        <v>24</v>
      </c>
    </row>
    <row r="904" spans="1:46" x14ac:dyDescent="0.15">
      <c r="A904">
        <v>93</v>
      </c>
      <c r="B904">
        <v>2</v>
      </c>
      <c r="C904">
        <v>7</v>
      </c>
      <c r="D904">
        <v>0</v>
      </c>
      <c r="E904" t="s">
        <v>3085</v>
      </c>
      <c r="G904">
        <v>66</v>
      </c>
      <c r="Q904" t="s">
        <v>3085</v>
      </c>
      <c r="S904">
        <v>0</v>
      </c>
      <c r="Z904">
        <v>3</v>
      </c>
      <c r="AB904" t="s">
        <v>24</v>
      </c>
      <c r="AC904" t="s">
        <v>24</v>
      </c>
      <c r="AD904" t="s">
        <v>24</v>
      </c>
      <c r="AE904" t="s">
        <v>24</v>
      </c>
      <c r="AF904">
        <v>0</v>
      </c>
      <c r="AG904">
        <v>88</v>
      </c>
      <c r="AH904" t="s">
        <v>2878</v>
      </c>
      <c r="AI904">
        <v>0</v>
      </c>
      <c r="AJ904" t="s">
        <v>24</v>
      </c>
      <c r="AK904" t="s">
        <v>24</v>
      </c>
      <c r="AL904" t="s">
        <v>24</v>
      </c>
      <c r="AM904" t="s">
        <v>24</v>
      </c>
      <c r="AN904" t="s">
        <v>24</v>
      </c>
      <c r="AO904" t="s">
        <v>24</v>
      </c>
      <c r="AP904" t="s">
        <v>24</v>
      </c>
      <c r="AQ904" t="s">
        <v>24</v>
      </c>
      <c r="AR904" t="s">
        <v>24</v>
      </c>
      <c r="AS904" t="s">
        <v>24</v>
      </c>
      <c r="AT904" t="s">
        <v>24</v>
      </c>
    </row>
    <row r="905" spans="1:46" x14ac:dyDescent="0.15">
      <c r="A905">
        <v>93</v>
      </c>
      <c r="B905">
        <v>2</v>
      </c>
      <c r="C905">
        <v>8</v>
      </c>
      <c r="D905">
        <v>0</v>
      </c>
      <c r="E905" t="s">
        <v>174</v>
      </c>
      <c r="G905">
        <v>1022</v>
      </c>
      <c r="Q905" t="s">
        <v>174</v>
      </c>
      <c r="S905">
        <v>0</v>
      </c>
      <c r="Z905">
        <v>3</v>
      </c>
      <c r="AB905" t="s">
        <v>24</v>
      </c>
      <c r="AC905" t="s">
        <v>24</v>
      </c>
      <c r="AD905" t="s">
        <v>24</v>
      </c>
      <c r="AE905" t="s">
        <v>24</v>
      </c>
      <c r="AF905">
        <v>0</v>
      </c>
      <c r="AG905">
        <v>88</v>
      </c>
      <c r="AH905" t="s">
        <v>2868</v>
      </c>
      <c r="AI905">
        <v>0</v>
      </c>
      <c r="AJ905" t="s">
        <v>24</v>
      </c>
      <c r="AK905" t="s">
        <v>24</v>
      </c>
      <c r="AL905" t="s">
        <v>24</v>
      </c>
      <c r="AM905" t="s">
        <v>24</v>
      </c>
      <c r="AN905" t="s">
        <v>24</v>
      </c>
      <c r="AO905" t="s">
        <v>24</v>
      </c>
      <c r="AP905" t="s">
        <v>24</v>
      </c>
      <c r="AQ905" t="s">
        <v>24</v>
      </c>
      <c r="AR905" t="s">
        <v>24</v>
      </c>
      <c r="AS905" t="s">
        <v>24</v>
      </c>
      <c r="AT905" t="s">
        <v>24</v>
      </c>
    </row>
    <row r="906" spans="1:46" x14ac:dyDescent="0.15">
      <c r="A906">
        <v>93</v>
      </c>
      <c r="B906">
        <v>3</v>
      </c>
      <c r="C906">
        <v>1</v>
      </c>
      <c r="D906">
        <v>0</v>
      </c>
      <c r="E906" t="s">
        <v>3086</v>
      </c>
      <c r="G906">
        <v>1235</v>
      </c>
      <c r="Q906" t="s">
        <v>3086</v>
      </c>
      <c r="S906">
        <v>0</v>
      </c>
      <c r="Z906">
        <v>3</v>
      </c>
      <c r="AB906" t="s">
        <v>24</v>
      </c>
      <c r="AC906" t="s">
        <v>24</v>
      </c>
      <c r="AD906" t="s">
        <v>24</v>
      </c>
      <c r="AE906" t="s">
        <v>24</v>
      </c>
      <c r="AF906">
        <v>0</v>
      </c>
      <c r="AG906">
        <v>88</v>
      </c>
      <c r="AH906" t="s">
        <v>2881</v>
      </c>
      <c r="AI906">
        <v>0</v>
      </c>
      <c r="AJ906" t="s">
        <v>24</v>
      </c>
      <c r="AK906" t="s">
        <v>24</v>
      </c>
      <c r="AL906" t="s">
        <v>24</v>
      </c>
      <c r="AM906" t="s">
        <v>24</v>
      </c>
      <c r="AN906" t="s">
        <v>24</v>
      </c>
      <c r="AO906" t="s">
        <v>24</v>
      </c>
      <c r="AP906" t="s">
        <v>24</v>
      </c>
      <c r="AQ906" t="s">
        <v>24</v>
      </c>
      <c r="AR906" t="s">
        <v>24</v>
      </c>
      <c r="AS906" t="s">
        <v>24</v>
      </c>
      <c r="AT906" t="s">
        <v>24</v>
      </c>
    </row>
    <row r="907" spans="1:46" x14ac:dyDescent="0.15">
      <c r="A907">
        <v>93</v>
      </c>
      <c r="B907">
        <v>3</v>
      </c>
      <c r="C907">
        <v>2</v>
      </c>
      <c r="D907">
        <v>0</v>
      </c>
      <c r="E907" t="s">
        <v>3087</v>
      </c>
      <c r="G907">
        <v>1545</v>
      </c>
      <c r="Q907" t="s">
        <v>3087</v>
      </c>
      <c r="S907">
        <v>0</v>
      </c>
      <c r="Z907">
        <v>3</v>
      </c>
      <c r="AB907" t="s">
        <v>24</v>
      </c>
      <c r="AC907" t="s">
        <v>24</v>
      </c>
      <c r="AD907" t="s">
        <v>24</v>
      </c>
      <c r="AE907" t="s">
        <v>24</v>
      </c>
      <c r="AF907">
        <v>0</v>
      </c>
      <c r="AG907">
        <v>88</v>
      </c>
      <c r="AH907" t="s">
        <v>2896</v>
      </c>
      <c r="AI907">
        <v>0</v>
      </c>
      <c r="AJ907" t="s">
        <v>24</v>
      </c>
      <c r="AK907" t="s">
        <v>24</v>
      </c>
      <c r="AL907" t="s">
        <v>24</v>
      </c>
      <c r="AM907" t="s">
        <v>24</v>
      </c>
      <c r="AN907" t="s">
        <v>24</v>
      </c>
      <c r="AO907" t="s">
        <v>24</v>
      </c>
      <c r="AP907" t="s">
        <v>24</v>
      </c>
      <c r="AQ907" t="s">
        <v>24</v>
      </c>
      <c r="AR907" t="s">
        <v>24</v>
      </c>
      <c r="AS907" t="s">
        <v>24</v>
      </c>
      <c r="AT907" t="s">
        <v>24</v>
      </c>
    </row>
    <row r="908" spans="1:46" x14ac:dyDescent="0.15">
      <c r="A908">
        <v>93</v>
      </c>
      <c r="B908">
        <v>3</v>
      </c>
      <c r="C908">
        <v>3</v>
      </c>
      <c r="D908">
        <v>0</v>
      </c>
      <c r="E908" t="s">
        <v>3088</v>
      </c>
      <c r="G908">
        <v>1579</v>
      </c>
      <c r="Q908" t="s">
        <v>3088</v>
      </c>
      <c r="S908">
        <v>0</v>
      </c>
      <c r="Z908">
        <v>3</v>
      </c>
      <c r="AB908" t="s">
        <v>24</v>
      </c>
      <c r="AC908" t="s">
        <v>24</v>
      </c>
      <c r="AD908" t="s">
        <v>24</v>
      </c>
      <c r="AE908" t="s">
        <v>24</v>
      </c>
      <c r="AF908">
        <v>0</v>
      </c>
      <c r="AG908">
        <v>88</v>
      </c>
      <c r="AH908" t="s">
        <v>2881</v>
      </c>
      <c r="AI908">
        <v>0</v>
      </c>
      <c r="AJ908" t="s">
        <v>24</v>
      </c>
      <c r="AK908" t="s">
        <v>24</v>
      </c>
      <c r="AL908" t="s">
        <v>24</v>
      </c>
      <c r="AM908" t="s">
        <v>24</v>
      </c>
      <c r="AN908" t="s">
        <v>24</v>
      </c>
      <c r="AO908" t="s">
        <v>24</v>
      </c>
      <c r="AP908" t="s">
        <v>24</v>
      </c>
      <c r="AQ908" t="s">
        <v>24</v>
      </c>
      <c r="AR908" t="s">
        <v>24</v>
      </c>
      <c r="AS908" t="s">
        <v>24</v>
      </c>
      <c r="AT908" t="s">
        <v>24</v>
      </c>
    </row>
    <row r="909" spans="1:46" x14ac:dyDescent="0.15">
      <c r="A909">
        <v>93</v>
      </c>
      <c r="B909">
        <v>3</v>
      </c>
      <c r="C909">
        <v>4</v>
      </c>
      <c r="D909">
        <v>0</v>
      </c>
      <c r="E909" t="s">
        <v>3089</v>
      </c>
      <c r="G909">
        <v>1531</v>
      </c>
      <c r="Q909" t="s">
        <v>3089</v>
      </c>
      <c r="S909">
        <v>0</v>
      </c>
      <c r="Z909">
        <v>3</v>
      </c>
      <c r="AB909" t="s">
        <v>24</v>
      </c>
      <c r="AC909" t="s">
        <v>24</v>
      </c>
      <c r="AD909" t="s">
        <v>24</v>
      </c>
      <c r="AE909" t="s">
        <v>24</v>
      </c>
      <c r="AF909">
        <v>0</v>
      </c>
      <c r="AG909">
        <v>88</v>
      </c>
      <c r="AH909" t="s">
        <v>2917</v>
      </c>
      <c r="AI909">
        <v>0</v>
      </c>
      <c r="AJ909" t="s">
        <v>24</v>
      </c>
      <c r="AK909" t="s">
        <v>24</v>
      </c>
      <c r="AL909" t="s">
        <v>24</v>
      </c>
      <c r="AM909" t="s">
        <v>24</v>
      </c>
      <c r="AN909" t="s">
        <v>24</v>
      </c>
      <c r="AO909" t="s">
        <v>24</v>
      </c>
      <c r="AP909" t="s">
        <v>24</v>
      </c>
      <c r="AQ909" t="s">
        <v>24</v>
      </c>
      <c r="AR909" t="s">
        <v>24</v>
      </c>
      <c r="AS909" t="s">
        <v>24</v>
      </c>
      <c r="AT909" t="s">
        <v>24</v>
      </c>
    </row>
    <row r="910" spans="1:46" x14ac:dyDescent="0.15">
      <c r="A910">
        <v>93</v>
      </c>
      <c r="B910">
        <v>3</v>
      </c>
      <c r="C910">
        <v>5</v>
      </c>
      <c r="D910">
        <v>0</v>
      </c>
      <c r="E910" t="s">
        <v>3090</v>
      </c>
      <c r="G910">
        <v>61</v>
      </c>
      <c r="Q910" t="s">
        <v>3090</v>
      </c>
      <c r="S910">
        <v>0</v>
      </c>
      <c r="Z910">
        <v>3</v>
      </c>
      <c r="AB910" t="s">
        <v>24</v>
      </c>
      <c r="AC910" t="s">
        <v>24</v>
      </c>
      <c r="AD910" t="s">
        <v>24</v>
      </c>
      <c r="AE910" t="s">
        <v>24</v>
      </c>
      <c r="AF910">
        <v>0</v>
      </c>
      <c r="AG910">
        <v>88</v>
      </c>
      <c r="AH910" t="s">
        <v>2881</v>
      </c>
      <c r="AI910">
        <v>0</v>
      </c>
      <c r="AJ910" t="s">
        <v>24</v>
      </c>
      <c r="AK910" t="s">
        <v>24</v>
      </c>
      <c r="AL910" t="s">
        <v>24</v>
      </c>
      <c r="AM910" t="s">
        <v>24</v>
      </c>
      <c r="AN910" t="s">
        <v>24</v>
      </c>
      <c r="AO910" t="s">
        <v>24</v>
      </c>
      <c r="AP910" t="s">
        <v>24</v>
      </c>
      <c r="AQ910" t="s">
        <v>24</v>
      </c>
      <c r="AR910" t="s">
        <v>24</v>
      </c>
      <c r="AS910" t="s">
        <v>24</v>
      </c>
      <c r="AT910" t="s">
        <v>24</v>
      </c>
    </row>
    <row r="911" spans="1:46" x14ac:dyDescent="0.15">
      <c r="A911">
        <v>93</v>
      </c>
      <c r="B911">
        <v>3</v>
      </c>
      <c r="C911">
        <v>6</v>
      </c>
      <c r="D911">
        <v>0</v>
      </c>
      <c r="E911" t="s">
        <v>3091</v>
      </c>
      <c r="G911">
        <v>1580</v>
      </c>
      <c r="Q911" t="s">
        <v>3091</v>
      </c>
      <c r="S911">
        <v>0</v>
      </c>
      <c r="Z911">
        <v>3</v>
      </c>
      <c r="AB911" t="s">
        <v>24</v>
      </c>
      <c r="AC911" t="s">
        <v>24</v>
      </c>
      <c r="AD911" t="s">
        <v>24</v>
      </c>
      <c r="AE911" t="s">
        <v>24</v>
      </c>
      <c r="AF911">
        <v>0</v>
      </c>
      <c r="AG911">
        <v>88</v>
      </c>
      <c r="AH911" t="s">
        <v>2881</v>
      </c>
      <c r="AI911">
        <v>0</v>
      </c>
      <c r="AJ911" t="s">
        <v>24</v>
      </c>
      <c r="AK911" t="s">
        <v>24</v>
      </c>
      <c r="AL911" t="s">
        <v>24</v>
      </c>
      <c r="AM911" t="s">
        <v>24</v>
      </c>
      <c r="AN911" t="s">
        <v>24</v>
      </c>
      <c r="AO911" t="s">
        <v>24</v>
      </c>
      <c r="AP911" t="s">
        <v>24</v>
      </c>
      <c r="AQ911" t="s">
        <v>24</v>
      </c>
      <c r="AR911" t="s">
        <v>24</v>
      </c>
      <c r="AS911" t="s">
        <v>24</v>
      </c>
      <c r="AT911" t="s">
        <v>24</v>
      </c>
    </row>
    <row r="912" spans="1:46" x14ac:dyDescent="0.15">
      <c r="A912">
        <v>93</v>
      </c>
      <c r="B912">
        <v>3</v>
      </c>
      <c r="C912">
        <v>7</v>
      </c>
      <c r="D912">
        <v>0</v>
      </c>
      <c r="E912" t="s">
        <v>3092</v>
      </c>
      <c r="G912">
        <v>27</v>
      </c>
      <c r="Q912" t="s">
        <v>3092</v>
      </c>
      <c r="S912">
        <v>0</v>
      </c>
      <c r="Z912">
        <v>3</v>
      </c>
      <c r="AB912" t="s">
        <v>24</v>
      </c>
      <c r="AC912" t="s">
        <v>24</v>
      </c>
      <c r="AD912" t="s">
        <v>24</v>
      </c>
      <c r="AE912" t="s">
        <v>24</v>
      </c>
      <c r="AF912">
        <v>0</v>
      </c>
      <c r="AG912">
        <v>88</v>
      </c>
      <c r="AH912" t="s">
        <v>2881</v>
      </c>
      <c r="AI912">
        <v>0</v>
      </c>
      <c r="AJ912" t="s">
        <v>24</v>
      </c>
      <c r="AK912" t="s">
        <v>24</v>
      </c>
      <c r="AL912" t="s">
        <v>24</v>
      </c>
      <c r="AM912" t="s">
        <v>24</v>
      </c>
      <c r="AN912" t="s">
        <v>24</v>
      </c>
      <c r="AO912" t="s">
        <v>24</v>
      </c>
      <c r="AP912" t="s">
        <v>24</v>
      </c>
      <c r="AQ912" t="s">
        <v>24</v>
      </c>
      <c r="AR912" t="s">
        <v>24</v>
      </c>
      <c r="AS912" t="s">
        <v>24</v>
      </c>
      <c r="AT912" t="s">
        <v>24</v>
      </c>
    </row>
    <row r="913" spans="1:46" x14ac:dyDescent="0.15">
      <c r="A913">
        <v>93</v>
      </c>
      <c r="B913">
        <v>3</v>
      </c>
      <c r="C913">
        <v>8</v>
      </c>
      <c r="D913">
        <v>0</v>
      </c>
      <c r="E913" t="s">
        <v>3093</v>
      </c>
      <c r="G913">
        <v>1212</v>
      </c>
      <c r="Q913" t="s">
        <v>3093</v>
      </c>
      <c r="S913">
        <v>0</v>
      </c>
      <c r="Z913">
        <v>3</v>
      </c>
      <c r="AB913" t="s">
        <v>24</v>
      </c>
      <c r="AC913" t="s">
        <v>24</v>
      </c>
      <c r="AD913" t="s">
        <v>24</v>
      </c>
      <c r="AE913" t="s">
        <v>24</v>
      </c>
      <c r="AF913">
        <v>0</v>
      </c>
      <c r="AG913">
        <v>88</v>
      </c>
      <c r="AH913" t="s">
        <v>2881</v>
      </c>
      <c r="AI913">
        <v>0</v>
      </c>
      <c r="AJ913" t="s">
        <v>24</v>
      </c>
      <c r="AK913" t="s">
        <v>24</v>
      </c>
      <c r="AL913" t="s">
        <v>24</v>
      </c>
      <c r="AM913" t="s">
        <v>24</v>
      </c>
      <c r="AN913" t="s">
        <v>24</v>
      </c>
      <c r="AO913" t="s">
        <v>24</v>
      </c>
      <c r="AP913" t="s">
        <v>24</v>
      </c>
      <c r="AQ913" t="s">
        <v>24</v>
      </c>
      <c r="AR913" t="s">
        <v>24</v>
      </c>
      <c r="AS913" t="s">
        <v>24</v>
      </c>
      <c r="AT913" t="s">
        <v>24</v>
      </c>
    </row>
    <row r="914" spans="1:46" x14ac:dyDescent="0.15">
      <c r="A914">
        <v>93</v>
      </c>
      <c r="B914">
        <v>4</v>
      </c>
      <c r="C914">
        <v>1</v>
      </c>
      <c r="D914">
        <v>0</v>
      </c>
      <c r="E914" t="s">
        <v>3094</v>
      </c>
      <c r="G914">
        <v>1513</v>
      </c>
      <c r="Q914" t="s">
        <v>3094</v>
      </c>
      <c r="S914">
        <v>0</v>
      </c>
      <c r="Z914">
        <v>3</v>
      </c>
      <c r="AB914" t="s">
        <v>24</v>
      </c>
      <c r="AC914" t="s">
        <v>24</v>
      </c>
      <c r="AD914" t="s">
        <v>24</v>
      </c>
      <c r="AE914" t="s">
        <v>24</v>
      </c>
      <c r="AF914">
        <v>0</v>
      </c>
      <c r="AG914">
        <v>88</v>
      </c>
      <c r="AH914" t="s">
        <v>2881</v>
      </c>
      <c r="AI914">
        <v>0</v>
      </c>
      <c r="AJ914" t="s">
        <v>24</v>
      </c>
      <c r="AK914" t="s">
        <v>24</v>
      </c>
      <c r="AL914" t="s">
        <v>24</v>
      </c>
      <c r="AM914" t="s">
        <v>24</v>
      </c>
      <c r="AN914" t="s">
        <v>24</v>
      </c>
      <c r="AO914" t="s">
        <v>24</v>
      </c>
      <c r="AP914" t="s">
        <v>24</v>
      </c>
      <c r="AQ914" t="s">
        <v>24</v>
      </c>
      <c r="AR914" t="s">
        <v>24</v>
      </c>
      <c r="AS914" t="s">
        <v>24</v>
      </c>
      <c r="AT914" t="s">
        <v>24</v>
      </c>
    </row>
    <row r="915" spans="1:46" x14ac:dyDescent="0.15">
      <c r="A915">
        <v>93</v>
      </c>
      <c r="B915">
        <v>4</v>
      </c>
      <c r="C915">
        <v>2</v>
      </c>
      <c r="D915">
        <v>0</v>
      </c>
      <c r="E915" t="s">
        <v>3095</v>
      </c>
      <c r="G915">
        <v>1139</v>
      </c>
      <c r="Q915" t="s">
        <v>3095</v>
      </c>
      <c r="S915">
        <v>0</v>
      </c>
      <c r="Z915">
        <v>3</v>
      </c>
      <c r="AB915" t="s">
        <v>24</v>
      </c>
      <c r="AC915" t="s">
        <v>24</v>
      </c>
      <c r="AD915" t="s">
        <v>24</v>
      </c>
      <c r="AE915" t="s">
        <v>24</v>
      </c>
      <c r="AF915">
        <v>0</v>
      </c>
      <c r="AG915">
        <v>88</v>
      </c>
      <c r="AH915" t="s">
        <v>2871</v>
      </c>
      <c r="AI915">
        <v>0</v>
      </c>
      <c r="AJ915" t="s">
        <v>24</v>
      </c>
      <c r="AK915" t="s">
        <v>24</v>
      </c>
      <c r="AL915" t="s">
        <v>24</v>
      </c>
      <c r="AM915" t="s">
        <v>24</v>
      </c>
      <c r="AN915" t="s">
        <v>24</v>
      </c>
      <c r="AO915" t="s">
        <v>24</v>
      </c>
      <c r="AP915" t="s">
        <v>24</v>
      </c>
      <c r="AQ915" t="s">
        <v>24</v>
      </c>
      <c r="AR915" t="s">
        <v>24</v>
      </c>
      <c r="AS915" t="s">
        <v>24</v>
      </c>
      <c r="AT915" t="s">
        <v>24</v>
      </c>
    </row>
    <row r="916" spans="1:46" x14ac:dyDescent="0.15">
      <c r="A916">
        <v>93</v>
      </c>
      <c r="B916">
        <v>4</v>
      </c>
      <c r="C916">
        <v>3</v>
      </c>
      <c r="D916">
        <v>0</v>
      </c>
      <c r="E916" t="s">
        <v>3096</v>
      </c>
      <c r="G916">
        <v>1021</v>
      </c>
      <c r="Q916" t="s">
        <v>3096</v>
      </c>
      <c r="S916">
        <v>0</v>
      </c>
      <c r="Z916">
        <v>3</v>
      </c>
      <c r="AB916" t="s">
        <v>24</v>
      </c>
      <c r="AC916" t="s">
        <v>24</v>
      </c>
      <c r="AD916" t="s">
        <v>24</v>
      </c>
      <c r="AE916" t="s">
        <v>24</v>
      </c>
      <c r="AF916">
        <v>0</v>
      </c>
      <c r="AG916">
        <v>88</v>
      </c>
      <c r="AH916" t="s">
        <v>2917</v>
      </c>
      <c r="AI916">
        <v>0</v>
      </c>
      <c r="AJ916" t="s">
        <v>24</v>
      </c>
      <c r="AK916" t="s">
        <v>24</v>
      </c>
      <c r="AL916" t="s">
        <v>24</v>
      </c>
      <c r="AM916" t="s">
        <v>24</v>
      </c>
      <c r="AN916" t="s">
        <v>24</v>
      </c>
      <c r="AO916" t="s">
        <v>24</v>
      </c>
      <c r="AP916" t="s">
        <v>24</v>
      </c>
      <c r="AQ916" t="s">
        <v>24</v>
      </c>
      <c r="AR916" t="s">
        <v>24</v>
      </c>
      <c r="AS916" t="s">
        <v>24</v>
      </c>
      <c r="AT916" t="s">
        <v>24</v>
      </c>
    </row>
    <row r="917" spans="1:46" x14ac:dyDescent="0.15">
      <c r="A917">
        <v>93</v>
      </c>
      <c r="B917">
        <v>4</v>
      </c>
      <c r="C917">
        <v>4</v>
      </c>
      <c r="D917">
        <v>0</v>
      </c>
      <c r="E917" t="s">
        <v>2790</v>
      </c>
      <c r="G917">
        <v>1020</v>
      </c>
      <c r="Q917" t="s">
        <v>2790</v>
      </c>
      <c r="S917">
        <v>0</v>
      </c>
      <c r="Z917">
        <v>3</v>
      </c>
      <c r="AB917" t="s">
        <v>24</v>
      </c>
      <c r="AC917" t="s">
        <v>24</v>
      </c>
      <c r="AD917" t="s">
        <v>24</v>
      </c>
      <c r="AE917" t="s">
        <v>24</v>
      </c>
      <c r="AF917">
        <v>0</v>
      </c>
      <c r="AG917">
        <v>88</v>
      </c>
      <c r="AH917" t="s">
        <v>2917</v>
      </c>
      <c r="AI917">
        <v>0</v>
      </c>
      <c r="AJ917" t="s">
        <v>24</v>
      </c>
      <c r="AK917" t="s">
        <v>24</v>
      </c>
      <c r="AL917" t="s">
        <v>24</v>
      </c>
      <c r="AM917" t="s">
        <v>24</v>
      </c>
      <c r="AN917" t="s">
        <v>24</v>
      </c>
      <c r="AO917" t="s">
        <v>24</v>
      </c>
      <c r="AP917" t="s">
        <v>24</v>
      </c>
      <c r="AQ917" t="s">
        <v>24</v>
      </c>
      <c r="AR917" t="s">
        <v>24</v>
      </c>
      <c r="AS917" t="s">
        <v>24</v>
      </c>
      <c r="AT917" t="s">
        <v>24</v>
      </c>
    </row>
    <row r="918" spans="1:46" x14ac:dyDescent="0.15">
      <c r="A918">
        <v>93</v>
      </c>
      <c r="B918">
        <v>4</v>
      </c>
      <c r="C918">
        <v>5</v>
      </c>
      <c r="D918">
        <v>0</v>
      </c>
      <c r="E918" t="s">
        <v>2376</v>
      </c>
      <c r="G918">
        <v>28</v>
      </c>
      <c r="Q918" t="s">
        <v>2376</v>
      </c>
      <c r="S918">
        <v>0</v>
      </c>
      <c r="Z918">
        <v>3</v>
      </c>
      <c r="AB918" t="s">
        <v>24</v>
      </c>
      <c r="AC918" t="s">
        <v>24</v>
      </c>
      <c r="AD918" t="s">
        <v>24</v>
      </c>
      <c r="AE918" t="s">
        <v>24</v>
      </c>
      <c r="AF918">
        <v>0</v>
      </c>
      <c r="AG918">
        <v>88</v>
      </c>
      <c r="AH918" t="s">
        <v>2871</v>
      </c>
      <c r="AI918">
        <v>0</v>
      </c>
      <c r="AJ918" t="s">
        <v>24</v>
      </c>
      <c r="AK918" t="s">
        <v>24</v>
      </c>
      <c r="AL918" t="s">
        <v>24</v>
      </c>
      <c r="AM918" t="s">
        <v>24</v>
      </c>
      <c r="AN918" t="s">
        <v>24</v>
      </c>
      <c r="AO918" t="s">
        <v>24</v>
      </c>
      <c r="AP918" t="s">
        <v>24</v>
      </c>
      <c r="AQ918" t="s">
        <v>24</v>
      </c>
      <c r="AR918" t="s">
        <v>24</v>
      </c>
      <c r="AS918" t="s">
        <v>24</v>
      </c>
      <c r="AT918" t="s">
        <v>24</v>
      </c>
    </row>
    <row r="919" spans="1:46" x14ac:dyDescent="0.15">
      <c r="A919">
        <v>93</v>
      </c>
      <c r="B919">
        <v>4</v>
      </c>
      <c r="C919">
        <v>6</v>
      </c>
      <c r="D919">
        <v>0</v>
      </c>
      <c r="E919" t="s">
        <v>2812</v>
      </c>
      <c r="G919">
        <v>1521</v>
      </c>
      <c r="Q919" t="s">
        <v>2812</v>
      </c>
      <c r="S919">
        <v>0</v>
      </c>
      <c r="Z919">
        <v>3</v>
      </c>
      <c r="AB919" t="s">
        <v>24</v>
      </c>
      <c r="AC919" t="s">
        <v>24</v>
      </c>
      <c r="AD919" t="s">
        <v>24</v>
      </c>
      <c r="AE919" t="s">
        <v>24</v>
      </c>
      <c r="AF919">
        <v>0</v>
      </c>
      <c r="AG919">
        <v>88</v>
      </c>
      <c r="AH919" t="s">
        <v>2917</v>
      </c>
      <c r="AI919">
        <v>0</v>
      </c>
      <c r="AJ919" t="s">
        <v>24</v>
      </c>
      <c r="AK919" t="s">
        <v>24</v>
      </c>
      <c r="AL919" t="s">
        <v>24</v>
      </c>
      <c r="AM919" t="s">
        <v>24</v>
      </c>
      <c r="AN919" t="s">
        <v>24</v>
      </c>
      <c r="AO919" t="s">
        <v>24</v>
      </c>
      <c r="AP919" t="s">
        <v>24</v>
      </c>
      <c r="AQ919" t="s">
        <v>24</v>
      </c>
      <c r="AR919" t="s">
        <v>24</v>
      </c>
      <c r="AS919" t="s">
        <v>24</v>
      </c>
      <c r="AT919" t="s">
        <v>24</v>
      </c>
    </row>
    <row r="920" spans="1:46" x14ac:dyDescent="0.15">
      <c r="A920">
        <v>93</v>
      </c>
      <c r="B920">
        <v>4</v>
      </c>
      <c r="C920">
        <v>7</v>
      </c>
      <c r="D920">
        <v>0</v>
      </c>
      <c r="E920" t="s">
        <v>3097</v>
      </c>
      <c r="G920">
        <v>1571</v>
      </c>
      <c r="Q920" t="s">
        <v>3097</v>
      </c>
      <c r="S920">
        <v>0</v>
      </c>
      <c r="Z920">
        <v>3</v>
      </c>
      <c r="AB920" t="s">
        <v>24</v>
      </c>
      <c r="AC920" t="s">
        <v>24</v>
      </c>
      <c r="AD920" t="s">
        <v>24</v>
      </c>
      <c r="AE920" t="s">
        <v>24</v>
      </c>
      <c r="AF920">
        <v>0</v>
      </c>
      <c r="AG920">
        <v>88</v>
      </c>
      <c r="AH920" t="s">
        <v>2881</v>
      </c>
      <c r="AI920">
        <v>0</v>
      </c>
      <c r="AJ920" t="s">
        <v>24</v>
      </c>
      <c r="AK920" t="s">
        <v>24</v>
      </c>
      <c r="AL920" t="s">
        <v>24</v>
      </c>
      <c r="AM920" t="s">
        <v>24</v>
      </c>
      <c r="AN920" t="s">
        <v>24</v>
      </c>
      <c r="AO920" t="s">
        <v>24</v>
      </c>
      <c r="AP920" t="s">
        <v>24</v>
      </c>
      <c r="AQ920" t="s">
        <v>24</v>
      </c>
      <c r="AR920" t="s">
        <v>24</v>
      </c>
      <c r="AS920" t="s">
        <v>24</v>
      </c>
      <c r="AT920" t="s">
        <v>24</v>
      </c>
    </row>
    <row r="921" spans="1:46" x14ac:dyDescent="0.15">
      <c r="A921">
        <v>93</v>
      </c>
      <c r="B921">
        <v>4</v>
      </c>
      <c r="C921">
        <v>8</v>
      </c>
      <c r="D921">
        <v>0</v>
      </c>
      <c r="E921" t="s">
        <v>3098</v>
      </c>
      <c r="G921">
        <v>1191</v>
      </c>
      <c r="Q921" t="s">
        <v>3098</v>
      </c>
      <c r="S921">
        <v>0</v>
      </c>
      <c r="Z921">
        <v>3</v>
      </c>
      <c r="AB921" t="s">
        <v>24</v>
      </c>
      <c r="AC921" t="s">
        <v>24</v>
      </c>
      <c r="AD921" t="s">
        <v>24</v>
      </c>
      <c r="AE921" t="s">
        <v>24</v>
      </c>
      <c r="AF921">
        <v>0</v>
      </c>
      <c r="AG921">
        <v>88</v>
      </c>
      <c r="AH921" t="s">
        <v>2917</v>
      </c>
      <c r="AI921">
        <v>0</v>
      </c>
      <c r="AJ921" t="s">
        <v>24</v>
      </c>
      <c r="AK921" t="s">
        <v>24</v>
      </c>
      <c r="AL921" t="s">
        <v>24</v>
      </c>
      <c r="AM921" t="s">
        <v>24</v>
      </c>
      <c r="AN921" t="s">
        <v>24</v>
      </c>
      <c r="AO921" t="s">
        <v>24</v>
      </c>
      <c r="AP921" t="s">
        <v>24</v>
      </c>
      <c r="AQ921" t="s">
        <v>24</v>
      </c>
      <c r="AR921" t="s">
        <v>24</v>
      </c>
      <c r="AS921" t="s">
        <v>24</v>
      </c>
      <c r="AT921" t="s">
        <v>24</v>
      </c>
    </row>
    <row r="922" spans="1:46" x14ac:dyDescent="0.15">
      <c r="A922">
        <v>93</v>
      </c>
      <c r="B922">
        <v>5</v>
      </c>
      <c r="C922">
        <v>1</v>
      </c>
      <c r="D922">
        <v>0</v>
      </c>
      <c r="E922" t="s">
        <v>2361</v>
      </c>
      <c r="G922">
        <v>43</v>
      </c>
      <c r="Q922" t="s">
        <v>2361</v>
      </c>
      <c r="S922">
        <v>0</v>
      </c>
      <c r="Z922">
        <v>3</v>
      </c>
      <c r="AB922" t="s">
        <v>24</v>
      </c>
      <c r="AC922" t="s">
        <v>24</v>
      </c>
      <c r="AD922" t="s">
        <v>24</v>
      </c>
      <c r="AE922" t="s">
        <v>24</v>
      </c>
      <c r="AF922">
        <v>0</v>
      </c>
      <c r="AG922">
        <v>88</v>
      </c>
      <c r="AH922" t="s">
        <v>2871</v>
      </c>
      <c r="AI922">
        <v>0</v>
      </c>
      <c r="AJ922" t="s">
        <v>24</v>
      </c>
      <c r="AK922" t="s">
        <v>24</v>
      </c>
      <c r="AL922" t="s">
        <v>24</v>
      </c>
      <c r="AM922" t="s">
        <v>24</v>
      </c>
      <c r="AN922" t="s">
        <v>24</v>
      </c>
      <c r="AO922" t="s">
        <v>24</v>
      </c>
      <c r="AP922" t="s">
        <v>24</v>
      </c>
      <c r="AQ922" t="s">
        <v>24</v>
      </c>
      <c r="AR922" t="s">
        <v>24</v>
      </c>
      <c r="AS922" t="s">
        <v>24</v>
      </c>
      <c r="AT922" t="s">
        <v>24</v>
      </c>
    </row>
    <row r="923" spans="1:46" x14ac:dyDescent="0.15">
      <c r="A923">
        <v>93</v>
      </c>
      <c r="B923">
        <v>5</v>
      </c>
      <c r="C923">
        <v>2</v>
      </c>
      <c r="D923">
        <v>0</v>
      </c>
      <c r="E923" t="s">
        <v>2355</v>
      </c>
      <c r="G923">
        <v>1512</v>
      </c>
      <c r="Q923" t="s">
        <v>2355</v>
      </c>
      <c r="S923">
        <v>0</v>
      </c>
      <c r="Z923">
        <v>3</v>
      </c>
      <c r="AB923" t="s">
        <v>24</v>
      </c>
      <c r="AC923" t="s">
        <v>24</v>
      </c>
      <c r="AD923" t="s">
        <v>24</v>
      </c>
      <c r="AE923" t="s">
        <v>24</v>
      </c>
      <c r="AF923">
        <v>0</v>
      </c>
      <c r="AG923">
        <v>88</v>
      </c>
      <c r="AH923" t="s">
        <v>2917</v>
      </c>
      <c r="AI923">
        <v>0</v>
      </c>
      <c r="AJ923" t="s">
        <v>24</v>
      </c>
      <c r="AK923" t="s">
        <v>24</v>
      </c>
      <c r="AL923" t="s">
        <v>24</v>
      </c>
      <c r="AM923" t="s">
        <v>24</v>
      </c>
      <c r="AN923" t="s">
        <v>24</v>
      </c>
      <c r="AO923" t="s">
        <v>24</v>
      </c>
      <c r="AP923" t="s">
        <v>24</v>
      </c>
      <c r="AQ923" t="s">
        <v>24</v>
      </c>
      <c r="AR923" t="s">
        <v>24</v>
      </c>
      <c r="AS923" t="s">
        <v>24</v>
      </c>
      <c r="AT923" t="s">
        <v>24</v>
      </c>
    </row>
    <row r="924" spans="1:46" x14ac:dyDescent="0.15">
      <c r="A924">
        <v>93</v>
      </c>
      <c r="B924">
        <v>5</v>
      </c>
      <c r="C924">
        <v>3</v>
      </c>
      <c r="D924">
        <v>0</v>
      </c>
      <c r="E924" t="s">
        <v>2360</v>
      </c>
      <c r="G924">
        <v>1520</v>
      </c>
      <c r="Q924" t="s">
        <v>2360</v>
      </c>
      <c r="S924">
        <v>0</v>
      </c>
      <c r="Z924">
        <v>3</v>
      </c>
      <c r="AB924" t="s">
        <v>24</v>
      </c>
      <c r="AC924" t="s">
        <v>24</v>
      </c>
      <c r="AD924" t="s">
        <v>24</v>
      </c>
      <c r="AE924" t="s">
        <v>24</v>
      </c>
      <c r="AF924">
        <v>0</v>
      </c>
      <c r="AG924">
        <v>88</v>
      </c>
      <c r="AH924" t="s">
        <v>2917</v>
      </c>
      <c r="AI924">
        <v>0</v>
      </c>
      <c r="AJ924" t="s">
        <v>24</v>
      </c>
      <c r="AK924" t="s">
        <v>24</v>
      </c>
      <c r="AL924" t="s">
        <v>24</v>
      </c>
      <c r="AM924" t="s">
        <v>24</v>
      </c>
      <c r="AN924" t="s">
        <v>24</v>
      </c>
      <c r="AO924" t="s">
        <v>24</v>
      </c>
      <c r="AP924" t="s">
        <v>24</v>
      </c>
      <c r="AQ924" t="s">
        <v>24</v>
      </c>
      <c r="AR924" t="s">
        <v>24</v>
      </c>
      <c r="AS924" t="s">
        <v>24</v>
      </c>
      <c r="AT924" t="s">
        <v>24</v>
      </c>
    </row>
    <row r="925" spans="1:46" x14ac:dyDescent="0.15">
      <c r="A925">
        <v>93</v>
      </c>
      <c r="B925">
        <v>5</v>
      </c>
      <c r="C925">
        <v>4</v>
      </c>
      <c r="D925">
        <v>0</v>
      </c>
      <c r="E925" t="s">
        <v>2356</v>
      </c>
      <c r="G925">
        <v>1504</v>
      </c>
      <c r="Q925" t="s">
        <v>2356</v>
      </c>
      <c r="S925">
        <v>0</v>
      </c>
      <c r="Z925">
        <v>3</v>
      </c>
      <c r="AB925" t="s">
        <v>24</v>
      </c>
      <c r="AC925" t="s">
        <v>24</v>
      </c>
      <c r="AD925" t="s">
        <v>24</v>
      </c>
      <c r="AE925" t="s">
        <v>24</v>
      </c>
      <c r="AF925">
        <v>0</v>
      </c>
      <c r="AG925">
        <v>88</v>
      </c>
      <c r="AH925" t="s">
        <v>2871</v>
      </c>
      <c r="AI925">
        <v>0</v>
      </c>
      <c r="AJ925" t="s">
        <v>24</v>
      </c>
      <c r="AK925" t="s">
        <v>24</v>
      </c>
      <c r="AL925" t="s">
        <v>24</v>
      </c>
      <c r="AM925" t="s">
        <v>24</v>
      </c>
      <c r="AN925" t="s">
        <v>24</v>
      </c>
      <c r="AO925" t="s">
        <v>24</v>
      </c>
      <c r="AP925" t="s">
        <v>24</v>
      </c>
      <c r="AQ925" t="s">
        <v>24</v>
      </c>
      <c r="AR925" t="s">
        <v>24</v>
      </c>
      <c r="AS925" t="s">
        <v>24</v>
      </c>
      <c r="AT925" t="s">
        <v>24</v>
      </c>
    </row>
    <row r="926" spans="1:46" x14ac:dyDescent="0.15">
      <c r="A926">
        <v>93</v>
      </c>
      <c r="B926">
        <v>5</v>
      </c>
      <c r="C926">
        <v>5</v>
      </c>
      <c r="D926">
        <v>0</v>
      </c>
      <c r="E926" t="s">
        <v>2348</v>
      </c>
      <c r="G926">
        <v>1059</v>
      </c>
      <c r="Q926" t="s">
        <v>2348</v>
      </c>
      <c r="S926">
        <v>0</v>
      </c>
      <c r="Z926">
        <v>3</v>
      </c>
      <c r="AB926" t="s">
        <v>24</v>
      </c>
      <c r="AC926" t="s">
        <v>24</v>
      </c>
      <c r="AD926" t="s">
        <v>24</v>
      </c>
      <c r="AE926" t="s">
        <v>24</v>
      </c>
      <c r="AF926">
        <v>0</v>
      </c>
      <c r="AG926">
        <v>88</v>
      </c>
      <c r="AH926" t="s">
        <v>2887</v>
      </c>
      <c r="AI926">
        <v>0</v>
      </c>
      <c r="AJ926" t="s">
        <v>24</v>
      </c>
      <c r="AK926" t="s">
        <v>24</v>
      </c>
      <c r="AL926" t="s">
        <v>24</v>
      </c>
      <c r="AM926" t="s">
        <v>24</v>
      </c>
      <c r="AN926" t="s">
        <v>24</v>
      </c>
      <c r="AO926" t="s">
        <v>24</v>
      </c>
      <c r="AP926" t="s">
        <v>24</v>
      </c>
      <c r="AQ926" t="s">
        <v>24</v>
      </c>
      <c r="AR926" t="s">
        <v>24</v>
      </c>
      <c r="AS926" t="s">
        <v>24</v>
      </c>
      <c r="AT926" t="s">
        <v>24</v>
      </c>
    </row>
    <row r="927" spans="1:46" x14ac:dyDescent="0.15">
      <c r="A927">
        <v>93</v>
      </c>
      <c r="B927">
        <v>5</v>
      </c>
      <c r="C927">
        <v>6</v>
      </c>
      <c r="D927">
        <v>0</v>
      </c>
      <c r="E927" t="s">
        <v>2353</v>
      </c>
      <c r="G927">
        <v>26</v>
      </c>
      <c r="Q927" t="s">
        <v>2353</v>
      </c>
      <c r="S927">
        <v>0</v>
      </c>
      <c r="Z927">
        <v>3</v>
      </c>
      <c r="AB927" t="s">
        <v>24</v>
      </c>
      <c r="AC927" t="s">
        <v>24</v>
      </c>
      <c r="AD927" t="s">
        <v>24</v>
      </c>
      <c r="AE927" t="s">
        <v>24</v>
      </c>
      <c r="AF927">
        <v>0</v>
      </c>
      <c r="AG927">
        <v>88</v>
      </c>
      <c r="AH927" t="s">
        <v>2917</v>
      </c>
      <c r="AI927">
        <v>0</v>
      </c>
      <c r="AJ927" t="s">
        <v>24</v>
      </c>
      <c r="AK927" t="s">
        <v>24</v>
      </c>
      <c r="AL927" t="s">
        <v>24</v>
      </c>
      <c r="AM927" t="s">
        <v>24</v>
      </c>
      <c r="AN927" t="s">
        <v>24</v>
      </c>
      <c r="AO927" t="s">
        <v>24</v>
      </c>
      <c r="AP927" t="s">
        <v>24</v>
      </c>
      <c r="AQ927" t="s">
        <v>24</v>
      </c>
      <c r="AR927" t="s">
        <v>24</v>
      </c>
      <c r="AS927" t="s">
        <v>24</v>
      </c>
      <c r="AT927" t="s">
        <v>24</v>
      </c>
    </row>
    <row r="928" spans="1:46" x14ac:dyDescent="0.15">
      <c r="A928">
        <v>93</v>
      </c>
      <c r="B928">
        <v>5</v>
      </c>
      <c r="C928">
        <v>7</v>
      </c>
      <c r="D928">
        <v>0</v>
      </c>
      <c r="E928" t="s">
        <v>2347</v>
      </c>
      <c r="G928">
        <v>1008</v>
      </c>
      <c r="Q928" t="s">
        <v>2347</v>
      </c>
      <c r="S928">
        <v>0</v>
      </c>
      <c r="Z928">
        <v>3</v>
      </c>
      <c r="AB928" t="s">
        <v>24</v>
      </c>
      <c r="AC928" t="s">
        <v>24</v>
      </c>
      <c r="AD928" t="s">
        <v>24</v>
      </c>
      <c r="AE928" t="s">
        <v>24</v>
      </c>
      <c r="AF928">
        <v>0</v>
      </c>
      <c r="AG928">
        <v>88</v>
      </c>
      <c r="AH928" t="s">
        <v>2871</v>
      </c>
      <c r="AI928">
        <v>0</v>
      </c>
      <c r="AJ928" t="s">
        <v>24</v>
      </c>
      <c r="AK928" t="s">
        <v>24</v>
      </c>
      <c r="AL928" t="s">
        <v>24</v>
      </c>
      <c r="AM928" t="s">
        <v>24</v>
      </c>
      <c r="AN928" t="s">
        <v>24</v>
      </c>
      <c r="AO928" t="s">
        <v>24</v>
      </c>
      <c r="AP928" t="s">
        <v>24</v>
      </c>
      <c r="AQ928" t="s">
        <v>24</v>
      </c>
      <c r="AR928" t="s">
        <v>24</v>
      </c>
      <c r="AS928" t="s">
        <v>24</v>
      </c>
      <c r="AT928" t="s">
        <v>24</v>
      </c>
    </row>
    <row r="929" spans="1:46" x14ac:dyDescent="0.15">
      <c r="A929">
        <v>93</v>
      </c>
      <c r="B929">
        <v>5</v>
      </c>
      <c r="C929">
        <v>8</v>
      </c>
      <c r="D929">
        <v>0</v>
      </c>
      <c r="E929" t="s">
        <v>2354</v>
      </c>
      <c r="G929">
        <v>1056</v>
      </c>
      <c r="Q929" t="s">
        <v>2354</v>
      </c>
      <c r="S929">
        <v>0</v>
      </c>
      <c r="Z929">
        <v>3</v>
      </c>
      <c r="AB929" t="s">
        <v>24</v>
      </c>
      <c r="AC929" t="s">
        <v>24</v>
      </c>
      <c r="AD929" t="s">
        <v>24</v>
      </c>
      <c r="AE929" t="s">
        <v>24</v>
      </c>
      <c r="AF929">
        <v>0</v>
      </c>
      <c r="AG929">
        <v>88</v>
      </c>
      <c r="AH929" t="s">
        <v>2917</v>
      </c>
      <c r="AI929">
        <v>0</v>
      </c>
      <c r="AJ929" t="s">
        <v>24</v>
      </c>
      <c r="AK929" t="s">
        <v>24</v>
      </c>
      <c r="AL929" t="s">
        <v>24</v>
      </c>
      <c r="AM929" t="s">
        <v>24</v>
      </c>
      <c r="AN929" t="s">
        <v>24</v>
      </c>
      <c r="AO929" t="s">
        <v>24</v>
      </c>
      <c r="AP929" t="s">
        <v>24</v>
      </c>
      <c r="AQ929" t="s">
        <v>24</v>
      </c>
      <c r="AR929" t="s">
        <v>24</v>
      </c>
      <c r="AS929" t="s">
        <v>24</v>
      </c>
      <c r="AT929" t="s">
        <v>24</v>
      </c>
    </row>
    <row r="930" spans="1:46" x14ac:dyDescent="0.15">
      <c r="A930">
        <v>93</v>
      </c>
      <c r="B930">
        <v>6</v>
      </c>
      <c r="C930">
        <v>1</v>
      </c>
      <c r="D930">
        <v>0</v>
      </c>
      <c r="E930" t="s">
        <v>136</v>
      </c>
      <c r="G930">
        <v>13</v>
      </c>
      <c r="Q930" t="s">
        <v>136</v>
      </c>
      <c r="S930">
        <v>0</v>
      </c>
      <c r="Z930">
        <v>3</v>
      </c>
      <c r="AB930" t="s">
        <v>24</v>
      </c>
      <c r="AC930" t="s">
        <v>24</v>
      </c>
      <c r="AD930" t="s">
        <v>24</v>
      </c>
      <c r="AE930" t="s">
        <v>24</v>
      </c>
      <c r="AF930">
        <v>0</v>
      </c>
      <c r="AG930">
        <v>88</v>
      </c>
      <c r="AH930" t="s">
        <v>2887</v>
      </c>
      <c r="AI930">
        <v>0</v>
      </c>
      <c r="AJ930" t="s">
        <v>24</v>
      </c>
      <c r="AK930" t="s">
        <v>24</v>
      </c>
      <c r="AL930" t="s">
        <v>24</v>
      </c>
      <c r="AM930" t="s">
        <v>24</v>
      </c>
      <c r="AN930" t="s">
        <v>24</v>
      </c>
      <c r="AO930" t="s">
        <v>24</v>
      </c>
      <c r="AP930" t="s">
        <v>24</v>
      </c>
      <c r="AQ930" t="s">
        <v>24</v>
      </c>
      <c r="AR930" t="s">
        <v>24</v>
      </c>
      <c r="AS930" t="s">
        <v>24</v>
      </c>
      <c r="AT930" t="s">
        <v>24</v>
      </c>
    </row>
    <row r="931" spans="1:46" x14ac:dyDescent="0.15">
      <c r="A931">
        <v>93</v>
      </c>
      <c r="B931">
        <v>6</v>
      </c>
      <c r="C931">
        <v>2</v>
      </c>
      <c r="D931">
        <v>0</v>
      </c>
      <c r="E931" t="s">
        <v>2357</v>
      </c>
      <c r="G931">
        <v>1505</v>
      </c>
      <c r="Q931" t="s">
        <v>2357</v>
      </c>
      <c r="S931">
        <v>0</v>
      </c>
      <c r="Z931">
        <v>3</v>
      </c>
      <c r="AB931" t="s">
        <v>24</v>
      </c>
      <c r="AC931" t="s">
        <v>24</v>
      </c>
      <c r="AD931" t="s">
        <v>24</v>
      </c>
      <c r="AE931" t="s">
        <v>24</v>
      </c>
      <c r="AF931">
        <v>0</v>
      </c>
      <c r="AG931">
        <v>88</v>
      </c>
      <c r="AH931" t="s">
        <v>2887</v>
      </c>
      <c r="AI931">
        <v>0</v>
      </c>
      <c r="AJ931" t="s">
        <v>24</v>
      </c>
      <c r="AK931" t="s">
        <v>24</v>
      </c>
      <c r="AL931" t="s">
        <v>24</v>
      </c>
      <c r="AM931" t="s">
        <v>24</v>
      </c>
      <c r="AN931" t="s">
        <v>24</v>
      </c>
      <c r="AO931" t="s">
        <v>24</v>
      </c>
      <c r="AP931" t="s">
        <v>24</v>
      </c>
      <c r="AQ931" t="s">
        <v>24</v>
      </c>
      <c r="AR931" t="s">
        <v>24</v>
      </c>
      <c r="AS931" t="s">
        <v>24</v>
      </c>
      <c r="AT931" t="s">
        <v>24</v>
      </c>
    </row>
    <row r="932" spans="1:46" x14ac:dyDescent="0.15">
      <c r="A932">
        <v>93</v>
      </c>
      <c r="B932">
        <v>6</v>
      </c>
      <c r="C932">
        <v>3</v>
      </c>
      <c r="D932">
        <v>0</v>
      </c>
      <c r="E932" t="s">
        <v>2359</v>
      </c>
      <c r="G932">
        <v>1083</v>
      </c>
      <c r="Q932" t="s">
        <v>2359</v>
      </c>
      <c r="S932">
        <v>0</v>
      </c>
      <c r="Z932">
        <v>3</v>
      </c>
      <c r="AB932" t="s">
        <v>24</v>
      </c>
      <c r="AC932" t="s">
        <v>24</v>
      </c>
      <c r="AD932" t="s">
        <v>24</v>
      </c>
      <c r="AE932" t="s">
        <v>24</v>
      </c>
      <c r="AF932">
        <v>0</v>
      </c>
      <c r="AG932">
        <v>88</v>
      </c>
      <c r="AH932" t="s">
        <v>2884</v>
      </c>
      <c r="AI932">
        <v>0</v>
      </c>
      <c r="AJ932" t="s">
        <v>24</v>
      </c>
      <c r="AK932" t="s">
        <v>24</v>
      </c>
      <c r="AL932" t="s">
        <v>24</v>
      </c>
      <c r="AM932" t="s">
        <v>24</v>
      </c>
      <c r="AN932" t="s">
        <v>24</v>
      </c>
      <c r="AO932" t="s">
        <v>24</v>
      </c>
      <c r="AP932" t="s">
        <v>24</v>
      </c>
      <c r="AQ932" t="s">
        <v>24</v>
      </c>
      <c r="AR932" t="s">
        <v>24</v>
      </c>
      <c r="AS932" t="s">
        <v>24</v>
      </c>
      <c r="AT932" t="s">
        <v>24</v>
      </c>
    </row>
    <row r="933" spans="1:46" x14ac:dyDescent="0.15">
      <c r="A933">
        <v>93</v>
      </c>
      <c r="B933">
        <v>6</v>
      </c>
      <c r="C933">
        <v>4</v>
      </c>
      <c r="D933">
        <v>0</v>
      </c>
      <c r="E933" t="s">
        <v>2358</v>
      </c>
      <c r="G933">
        <v>1528</v>
      </c>
      <c r="Q933" t="s">
        <v>2358</v>
      </c>
      <c r="S933">
        <v>0</v>
      </c>
      <c r="Z933">
        <v>3</v>
      </c>
      <c r="AB933" t="s">
        <v>24</v>
      </c>
      <c r="AC933" t="s">
        <v>24</v>
      </c>
      <c r="AD933" t="s">
        <v>24</v>
      </c>
      <c r="AE933" t="s">
        <v>24</v>
      </c>
      <c r="AF933">
        <v>0</v>
      </c>
      <c r="AG933">
        <v>88</v>
      </c>
      <c r="AH933" t="s">
        <v>2887</v>
      </c>
      <c r="AI933">
        <v>0</v>
      </c>
      <c r="AJ933" t="s">
        <v>24</v>
      </c>
      <c r="AK933" t="s">
        <v>24</v>
      </c>
      <c r="AL933" t="s">
        <v>24</v>
      </c>
      <c r="AM933" t="s">
        <v>24</v>
      </c>
      <c r="AN933" t="s">
        <v>24</v>
      </c>
      <c r="AO933" t="s">
        <v>24</v>
      </c>
      <c r="AP933" t="s">
        <v>24</v>
      </c>
      <c r="AQ933" t="s">
        <v>24</v>
      </c>
      <c r="AR933" t="s">
        <v>24</v>
      </c>
      <c r="AS933" t="s">
        <v>24</v>
      </c>
      <c r="AT933" t="s">
        <v>24</v>
      </c>
    </row>
    <row r="934" spans="1:46" x14ac:dyDescent="0.15">
      <c r="A934">
        <v>93</v>
      </c>
      <c r="B934">
        <v>6</v>
      </c>
      <c r="C934">
        <v>5</v>
      </c>
      <c r="D934">
        <v>0</v>
      </c>
      <c r="E934" t="s">
        <v>2350</v>
      </c>
      <c r="G934">
        <v>1018</v>
      </c>
      <c r="Q934" t="s">
        <v>2350</v>
      </c>
      <c r="S934">
        <v>0</v>
      </c>
      <c r="Z934">
        <v>3</v>
      </c>
      <c r="AB934" t="s">
        <v>24</v>
      </c>
      <c r="AC934" t="s">
        <v>24</v>
      </c>
      <c r="AD934" t="s">
        <v>24</v>
      </c>
      <c r="AE934" t="s">
        <v>24</v>
      </c>
      <c r="AF934">
        <v>0</v>
      </c>
      <c r="AG934">
        <v>88</v>
      </c>
      <c r="AH934" t="s">
        <v>2887</v>
      </c>
      <c r="AI934">
        <v>0</v>
      </c>
      <c r="AJ934" t="s">
        <v>24</v>
      </c>
      <c r="AK934" t="s">
        <v>24</v>
      </c>
      <c r="AL934" t="s">
        <v>24</v>
      </c>
      <c r="AM934" t="s">
        <v>24</v>
      </c>
      <c r="AN934" t="s">
        <v>24</v>
      </c>
      <c r="AO934" t="s">
        <v>24</v>
      </c>
      <c r="AP934" t="s">
        <v>24</v>
      </c>
      <c r="AQ934" t="s">
        <v>24</v>
      </c>
      <c r="AR934" t="s">
        <v>24</v>
      </c>
      <c r="AS934" t="s">
        <v>24</v>
      </c>
      <c r="AT934" t="s">
        <v>24</v>
      </c>
    </row>
    <row r="935" spans="1:46" x14ac:dyDescent="0.15">
      <c r="A935">
        <v>93</v>
      </c>
      <c r="B935">
        <v>6</v>
      </c>
      <c r="C935">
        <v>6</v>
      </c>
      <c r="D935">
        <v>0</v>
      </c>
      <c r="E935" t="s">
        <v>2351</v>
      </c>
      <c r="G935">
        <v>42</v>
      </c>
      <c r="Q935" t="s">
        <v>2351</v>
      </c>
      <c r="S935">
        <v>0</v>
      </c>
      <c r="Z935">
        <v>3</v>
      </c>
      <c r="AB935" t="s">
        <v>24</v>
      </c>
      <c r="AC935" t="s">
        <v>24</v>
      </c>
      <c r="AD935" t="s">
        <v>24</v>
      </c>
      <c r="AE935" t="s">
        <v>24</v>
      </c>
      <c r="AF935">
        <v>0</v>
      </c>
      <c r="AG935">
        <v>88</v>
      </c>
      <c r="AH935" t="s">
        <v>2887</v>
      </c>
      <c r="AI935">
        <v>0</v>
      </c>
      <c r="AJ935" t="s">
        <v>24</v>
      </c>
      <c r="AK935" t="s">
        <v>24</v>
      </c>
      <c r="AL935" t="s">
        <v>24</v>
      </c>
      <c r="AM935" t="s">
        <v>24</v>
      </c>
      <c r="AN935" t="s">
        <v>24</v>
      </c>
      <c r="AO935" t="s">
        <v>24</v>
      </c>
      <c r="AP935" t="s">
        <v>24</v>
      </c>
      <c r="AQ935" t="s">
        <v>24</v>
      </c>
      <c r="AR935" t="s">
        <v>24</v>
      </c>
      <c r="AS935" t="s">
        <v>24</v>
      </c>
      <c r="AT935" t="s">
        <v>24</v>
      </c>
    </row>
    <row r="936" spans="1:46" x14ac:dyDescent="0.15">
      <c r="A936">
        <v>93</v>
      </c>
      <c r="B936">
        <v>6</v>
      </c>
      <c r="C936">
        <v>7</v>
      </c>
      <c r="D936">
        <v>0</v>
      </c>
      <c r="E936" t="s">
        <v>2349</v>
      </c>
      <c r="G936">
        <v>1117</v>
      </c>
      <c r="Q936" t="s">
        <v>2349</v>
      </c>
      <c r="S936">
        <v>0</v>
      </c>
      <c r="Z936">
        <v>3</v>
      </c>
      <c r="AB936" t="s">
        <v>24</v>
      </c>
      <c r="AC936" t="s">
        <v>24</v>
      </c>
      <c r="AD936" t="s">
        <v>24</v>
      </c>
      <c r="AE936" t="s">
        <v>24</v>
      </c>
      <c r="AF936">
        <v>0</v>
      </c>
      <c r="AG936">
        <v>88</v>
      </c>
      <c r="AH936" t="s">
        <v>2871</v>
      </c>
      <c r="AI936">
        <v>0</v>
      </c>
      <c r="AJ936" t="s">
        <v>24</v>
      </c>
      <c r="AK936" t="s">
        <v>24</v>
      </c>
      <c r="AL936" t="s">
        <v>24</v>
      </c>
      <c r="AM936" t="s">
        <v>24</v>
      </c>
      <c r="AN936" t="s">
        <v>24</v>
      </c>
      <c r="AO936" t="s">
        <v>24</v>
      </c>
      <c r="AP936" t="s">
        <v>24</v>
      </c>
      <c r="AQ936" t="s">
        <v>24</v>
      </c>
      <c r="AR936" t="s">
        <v>24</v>
      </c>
      <c r="AS936" t="s">
        <v>24</v>
      </c>
      <c r="AT936" t="s">
        <v>24</v>
      </c>
    </row>
    <row r="937" spans="1:46" x14ac:dyDescent="0.15">
      <c r="A937">
        <v>93</v>
      </c>
      <c r="B937">
        <v>6</v>
      </c>
      <c r="C937">
        <v>8</v>
      </c>
      <c r="D937">
        <v>0</v>
      </c>
      <c r="E937" t="s">
        <v>2352</v>
      </c>
      <c r="G937">
        <v>1119</v>
      </c>
      <c r="Q937" t="s">
        <v>2352</v>
      </c>
      <c r="S937">
        <v>0</v>
      </c>
      <c r="Z937">
        <v>3</v>
      </c>
      <c r="AB937" t="s">
        <v>24</v>
      </c>
      <c r="AC937" t="s">
        <v>24</v>
      </c>
      <c r="AD937" t="s">
        <v>24</v>
      </c>
      <c r="AE937" t="s">
        <v>24</v>
      </c>
      <c r="AF937">
        <v>0</v>
      </c>
      <c r="AG937">
        <v>88</v>
      </c>
      <c r="AH937" t="s">
        <v>2871</v>
      </c>
      <c r="AI937">
        <v>0</v>
      </c>
      <c r="AJ937" t="s">
        <v>24</v>
      </c>
      <c r="AK937" t="s">
        <v>24</v>
      </c>
      <c r="AL937" t="s">
        <v>24</v>
      </c>
      <c r="AM937" t="s">
        <v>24</v>
      </c>
      <c r="AN937" t="s">
        <v>24</v>
      </c>
      <c r="AO937" t="s">
        <v>24</v>
      </c>
      <c r="AP937" t="s">
        <v>24</v>
      </c>
      <c r="AQ937" t="s">
        <v>24</v>
      </c>
      <c r="AR937" t="s">
        <v>24</v>
      </c>
      <c r="AS937" t="s">
        <v>24</v>
      </c>
      <c r="AT937" t="s">
        <v>24</v>
      </c>
    </row>
    <row r="938" spans="1:46" x14ac:dyDescent="0.15">
      <c r="A938">
        <v>94</v>
      </c>
      <c r="B938">
        <v>1</v>
      </c>
      <c r="C938">
        <v>1</v>
      </c>
      <c r="D938">
        <v>0</v>
      </c>
      <c r="G938">
        <v>0</v>
      </c>
      <c r="Q938" t="s">
        <v>24</v>
      </c>
      <c r="S938">
        <v>0</v>
      </c>
      <c r="Z938">
        <v>0</v>
      </c>
      <c r="AB938" t="s">
        <v>24</v>
      </c>
      <c r="AC938" t="s">
        <v>24</v>
      </c>
      <c r="AD938" t="s">
        <v>24</v>
      </c>
      <c r="AE938" t="s">
        <v>24</v>
      </c>
      <c r="AF938">
        <v>0</v>
      </c>
      <c r="AG938">
        <v>89</v>
      </c>
      <c r="AH938" t="s">
        <v>24</v>
      </c>
      <c r="AI938">
        <v>0</v>
      </c>
      <c r="AJ938" t="s">
        <v>24</v>
      </c>
      <c r="AK938" t="s">
        <v>24</v>
      </c>
      <c r="AL938" t="s">
        <v>24</v>
      </c>
      <c r="AM938" t="s">
        <v>24</v>
      </c>
      <c r="AN938" t="s">
        <v>24</v>
      </c>
      <c r="AO938" t="s">
        <v>24</v>
      </c>
      <c r="AP938" t="s">
        <v>24</v>
      </c>
      <c r="AQ938" t="s">
        <v>24</v>
      </c>
      <c r="AR938" t="s">
        <v>24</v>
      </c>
      <c r="AS938" t="s">
        <v>24</v>
      </c>
      <c r="AT938" t="s">
        <v>24</v>
      </c>
    </row>
    <row r="939" spans="1:46" x14ac:dyDescent="0.15">
      <c r="A939">
        <v>94</v>
      </c>
      <c r="B939">
        <v>1</v>
      </c>
      <c r="C939">
        <v>2</v>
      </c>
      <c r="D939">
        <v>0</v>
      </c>
      <c r="G939">
        <v>0</v>
      </c>
      <c r="Q939" t="s">
        <v>24</v>
      </c>
      <c r="S939">
        <v>0</v>
      </c>
      <c r="Z939">
        <v>0</v>
      </c>
      <c r="AB939" t="s">
        <v>24</v>
      </c>
      <c r="AC939" t="s">
        <v>24</v>
      </c>
      <c r="AD939" t="s">
        <v>24</v>
      </c>
      <c r="AE939" t="s">
        <v>24</v>
      </c>
      <c r="AF939">
        <v>0</v>
      </c>
      <c r="AG939">
        <v>89</v>
      </c>
      <c r="AH939" t="s">
        <v>24</v>
      </c>
      <c r="AI939">
        <v>0</v>
      </c>
      <c r="AJ939" t="s">
        <v>24</v>
      </c>
      <c r="AK939" t="s">
        <v>24</v>
      </c>
      <c r="AL939" t="s">
        <v>24</v>
      </c>
      <c r="AM939" t="s">
        <v>24</v>
      </c>
      <c r="AN939" t="s">
        <v>24</v>
      </c>
      <c r="AO939" t="s">
        <v>24</v>
      </c>
      <c r="AP939" t="s">
        <v>24</v>
      </c>
      <c r="AQ939" t="s">
        <v>24</v>
      </c>
      <c r="AR939" t="s">
        <v>24</v>
      </c>
      <c r="AS939" t="s">
        <v>24</v>
      </c>
      <c r="AT939" t="s">
        <v>24</v>
      </c>
    </row>
    <row r="940" spans="1:46" x14ac:dyDescent="0.15">
      <c r="A940">
        <v>94</v>
      </c>
      <c r="B940">
        <v>1</v>
      </c>
      <c r="C940">
        <v>3</v>
      </c>
      <c r="D940">
        <v>0</v>
      </c>
      <c r="E940" t="s">
        <v>3099</v>
      </c>
      <c r="G940">
        <v>1204</v>
      </c>
      <c r="Q940" t="s">
        <v>3099</v>
      </c>
      <c r="S940">
        <v>0</v>
      </c>
      <c r="Z940">
        <v>3</v>
      </c>
      <c r="AB940" t="s">
        <v>24</v>
      </c>
      <c r="AC940" t="s">
        <v>24</v>
      </c>
      <c r="AD940" t="s">
        <v>24</v>
      </c>
      <c r="AE940" t="s">
        <v>24</v>
      </c>
      <c r="AF940">
        <v>0</v>
      </c>
      <c r="AG940">
        <v>89</v>
      </c>
      <c r="AH940" t="s">
        <v>177</v>
      </c>
      <c r="AI940">
        <v>0</v>
      </c>
      <c r="AJ940" t="s">
        <v>24</v>
      </c>
      <c r="AK940" t="s">
        <v>24</v>
      </c>
      <c r="AL940" t="s">
        <v>24</v>
      </c>
      <c r="AM940" t="s">
        <v>24</v>
      </c>
      <c r="AN940" t="s">
        <v>24</v>
      </c>
      <c r="AO940" t="s">
        <v>24</v>
      </c>
      <c r="AP940" t="s">
        <v>24</v>
      </c>
      <c r="AQ940" t="s">
        <v>24</v>
      </c>
      <c r="AR940" t="s">
        <v>24</v>
      </c>
      <c r="AS940" t="s">
        <v>24</v>
      </c>
      <c r="AT940" t="s">
        <v>24</v>
      </c>
    </row>
    <row r="941" spans="1:46" x14ac:dyDescent="0.15">
      <c r="A941">
        <v>94</v>
      </c>
      <c r="B941">
        <v>1</v>
      </c>
      <c r="C941">
        <v>4</v>
      </c>
      <c r="D941">
        <v>0</v>
      </c>
      <c r="E941" t="s">
        <v>3100</v>
      </c>
      <c r="G941">
        <v>1146</v>
      </c>
      <c r="Q941" t="s">
        <v>3100</v>
      </c>
      <c r="S941">
        <v>0</v>
      </c>
      <c r="Z941">
        <v>3</v>
      </c>
      <c r="AB941" t="s">
        <v>24</v>
      </c>
      <c r="AC941" t="s">
        <v>24</v>
      </c>
      <c r="AD941" t="s">
        <v>24</v>
      </c>
      <c r="AE941" t="s">
        <v>24</v>
      </c>
      <c r="AF941">
        <v>0</v>
      </c>
      <c r="AG941">
        <v>89</v>
      </c>
      <c r="AH941" t="s">
        <v>177</v>
      </c>
      <c r="AI941">
        <v>0</v>
      </c>
      <c r="AJ941" t="s">
        <v>24</v>
      </c>
      <c r="AK941" t="s">
        <v>24</v>
      </c>
      <c r="AL941" t="s">
        <v>24</v>
      </c>
      <c r="AM941" t="s">
        <v>24</v>
      </c>
      <c r="AN941" t="s">
        <v>24</v>
      </c>
      <c r="AO941" t="s">
        <v>24</v>
      </c>
      <c r="AP941" t="s">
        <v>24</v>
      </c>
      <c r="AQ941" t="s">
        <v>24</v>
      </c>
      <c r="AR941" t="s">
        <v>24</v>
      </c>
      <c r="AS941" t="s">
        <v>24</v>
      </c>
      <c r="AT941" t="s">
        <v>24</v>
      </c>
    </row>
    <row r="942" spans="1:46" x14ac:dyDescent="0.15">
      <c r="A942">
        <v>94</v>
      </c>
      <c r="B942">
        <v>1</v>
      </c>
      <c r="C942">
        <v>5</v>
      </c>
      <c r="D942">
        <v>0</v>
      </c>
      <c r="E942" t="s">
        <v>3101</v>
      </c>
      <c r="G942">
        <v>74</v>
      </c>
      <c r="Q942" t="s">
        <v>3101</v>
      </c>
      <c r="S942">
        <v>0</v>
      </c>
      <c r="Z942">
        <v>3</v>
      </c>
      <c r="AB942" t="s">
        <v>24</v>
      </c>
      <c r="AC942" t="s">
        <v>24</v>
      </c>
      <c r="AD942" t="s">
        <v>24</v>
      </c>
      <c r="AE942" t="s">
        <v>24</v>
      </c>
      <c r="AF942">
        <v>0</v>
      </c>
      <c r="AG942">
        <v>89</v>
      </c>
      <c r="AH942" t="s">
        <v>177</v>
      </c>
      <c r="AI942">
        <v>0</v>
      </c>
      <c r="AJ942" t="s">
        <v>24</v>
      </c>
      <c r="AK942" t="s">
        <v>24</v>
      </c>
      <c r="AL942" t="s">
        <v>24</v>
      </c>
      <c r="AM942" t="s">
        <v>24</v>
      </c>
      <c r="AN942" t="s">
        <v>24</v>
      </c>
      <c r="AO942" t="s">
        <v>24</v>
      </c>
      <c r="AP942" t="s">
        <v>24</v>
      </c>
      <c r="AQ942" t="s">
        <v>24</v>
      </c>
      <c r="AR942" t="s">
        <v>24</v>
      </c>
      <c r="AS942" t="s">
        <v>24</v>
      </c>
      <c r="AT942" t="s">
        <v>24</v>
      </c>
    </row>
    <row r="943" spans="1:46" x14ac:dyDescent="0.15">
      <c r="A943">
        <v>94</v>
      </c>
      <c r="B943">
        <v>1</v>
      </c>
      <c r="C943">
        <v>6</v>
      </c>
      <c r="D943">
        <v>0</v>
      </c>
      <c r="G943">
        <v>0</v>
      </c>
      <c r="Q943" t="s">
        <v>24</v>
      </c>
      <c r="S943">
        <v>0</v>
      </c>
      <c r="Z943">
        <v>0</v>
      </c>
      <c r="AB943" t="s">
        <v>24</v>
      </c>
      <c r="AC943" t="s">
        <v>24</v>
      </c>
      <c r="AD943" t="s">
        <v>24</v>
      </c>
      <c r="AE943" t="s">
        <v>24</v>
      </c>
      <c r="AF943">
        <v>0</v>
      </c>
      <c r="AG943">
        <v>89</v>
      </c>
      <c r="AH943" t="s">
        <v>24</v>
      </c>
      <c r="AI943">
        <v>0</v>
      </c>
      <c r="AJ943" t="s">
        <v>24</v>
      </c>
      <c r="AK943" t="s">
        <v>24</v>
      </c>
      <c r="AL943" t="s">
        <v>24</v>
      </c>
      <c r="AM943" t="s">
        <v>24</v>
      </c>
      <c r="AN943" t="s">
        <v>24</v>
      </c>
      <c r="AO943" t="s">
        <v>24</v>
      </c>
      <c r="AP943" t="s">
        <v>24</v>
      </c>
      <c r="AQ943" t="s">
        <v>24</v>
      </c>
      <c r="AR943" t="s">
        <v>24</v>
      </c>
      <c r="AS943" t="s">
        <v>24</v>
      </c>
      <c r="AT943" t="s">
        <v>24</v>
      </c>
    </row>
    <row r="944" spans="1:46" x14ac:dyDescent="0.15">
      <c r="A944">
        <v>94</v>
      </c>
      <c r="B944">
        <v>1</v>
      </c>
      <c r="C944">
        <v>7</v>
      </c>
      <c r="D944">
        <v>0</v>
      </c>
      <c r="G944">
        <v>0</v>
      </c>
      <c r="Q944" t="s">
        <v>24</v>
      </c>
      <c r="S944">
        <v>0</v>
      </c>
      <c r="Z944">
        <v>0</v>
      </c>
      <c r="AB944" t="s">
        <v>24</v>
      </c>
      <c r="AC944" t="s">
        <v>24</v>
      </c>
      <c r="AD944" t="s">
        <v>24</v>
      </c>
      <c r="AE944" t="s">
        <v>24</v>
      </c>
      <c r="AF944">
        <v>0</v>
      </c>
      <c r="AG944">
        <v>89</v>
      </c>
      <c r="AH944" t="s">
        <v>24</v>
      </c>
      <c r="AI944">
        <v>0</v>
      </c>
      <c r="AJ944" t="s">
        <v>24</v>
      </c>
      <c r="AK944" t="s">
        <v>24</v>
      </c>
      <c r="AL944" t="s">
        <v>24</v>
      </c>
      <c r="AM944" t="s">
        <v>24</v>
      </c>
      <c r="AN944" t="s">
        <v>24</v>
      </c>
      <c r="AO944" t="s">
        <v>24</v>
      </c>
      <c r="AP944" t="s">
        <v>24</v>
      </c>
      <c r="AQ944" t="s">
        <v>24</v>
      </c>
      <c r="AR944" t="s">
        <v>24</v>
      </c>
      <c r="AS944" t="s">
        <v>24</v>
      </c>
      <c r="AT944" t="s">
        <v>24</v>
      </c>
    </row>
    <row r="945" spans="1:46" x14ac:dyDescent="0.15">
      <c r="A945">
        <v>94</v>
      </c>
      <c r="B945">
        <v>1</v>
      </c>
      <c r="C945">
        <v>8</v>
      </c>
      <c r="D945">
        <v>0</v>
      </c>
      <c r="G945">
        <v>0</v>
      </c>
      <c r="Q945" t="s">
        <v>24</v>
      </c>
      <c r="S945">
        <v>0</v>
      </c>
      <c r="Z945">
        <v>0</v>
      </c>
      <c r="AB945" t="s">
        <v>24</v>
      </c>
      <c r="AC945" t="s">
        <v>24</v>
      </c>
      <c r="AD945" t="s">
        <v>24</v>
      </c>
      <c r="AE945" t="s">
        <v>24</v>
      </c>
      <c r="AF945">
        <v>0</v>
      </c>
      <c r="AG945">
        <v>89</v>
      </c>
      <c r="AH945" t="s">
        <v>24</v>
      </c>
      <c r="AI945">
        <v>0</v>
      </c>
      <c r="AJ945" t="s">
        <v>24</v>
      </c>
      <c r="AK945" t="s">
        <v>24</v>
      </c>
      <c r="AL945" t="s">
        <v>24</v>
      </c>
      <c r="AM945" t="s">
        <v>24</v>
      </c>
      <c r="AN945" t="s">
        <v>24</v>
      </c>
      <c r="AO945" t="s">
        <v>24</v>
      </c>
      <c r="AP945" t="s">
        <v>24</v>
      </c>
      <c r="AQ945" t="s">
        <v>24</v>
      </c>
      <c r="AR945" t="s">
        <v>24</v>
      </c>
      <c r="AS945" t="s">
        <v>24</v>
      </c>
      <c r="AT945" t="s">
        <v>24</v>
      </c>
    </row>
    <row r="946" spans="1:46" x14ac:dyDescent="0.15">
      <c r="A946">
        <v>94</v>
      </c>
      <c r="B946">
        <v>2</v>
      </c>
      <c r="C946">
        <v>1</v>
      </c>
      <c r="D946">
        <v>0</v>
      </c>
      <c r="E946" t="s">
        <v>3102</v>
      </c>
      <c r="G946">
        <v>1172</v>
      </c>
      <c r="Q946" t="s">
        <v>3102</v>
      </c>
      <c r="S946">
        <v>0</v>
      </c>
      <c r="Z946">
        <v>3</v>
      </c>
      <c r="AB946" t="s">
        <v>24</v>
      </c>
      <c r="AC946" t="s">
        <v>24</v>
      </c>
      <c r="AD946" t="s">
        <v>24</v>
      </c>
      <c r="AE946" t="s">
        <v>24</v>
      </c>
      <c r="AF946">
        <v>0</v>
      </c>
      <c r="AG946">
        <v>89</v>
      </c>
      <c r="AH946" t="s">
        <v>177</v>
      </c>
      <c r="AI946">
        <v>0</v>
      </c>
      <c r="AJ946" t="s">
        <v>24</v>
      </c>
      <c r="AK946" t="s">
        <v>24</v>
      </c>
      <c r="AL946" t="s">
        <v>24</v>
      </c>
      <c r="AM946" t="s">
        <v>24</v>
      </c>
      <c r="AN946" t="s">
        <v>24</v>
      </c>
      <c r="AO946" t="s">
        <v>24</v>
      </c>
      <c r="AP946" t="s">
        <v>24</v>
      </c>
      <c r="AQ946" t="s">
        <v>24</v>
      </c>
      <c r="AR946" t="s">
        <v>24</v>
      </c>
      <c r="AS946" t="s">
        <v>24</v>
      </c>
      <c r="AT946" t="s">
        <v>24</v>
      </c>
    </row>
    <row r="947" spans="1:46" x14ac:dyDescent="0.15">
      <c r="A947">
        <v>94</v>
      </c>
      <c r="B947">
        <v>2</v>
      </c>
      <c r="C947">
        <v>2</v>
      </c>
      <c r="D947">
        <v>0</v>
      </c>
      <c r="E947" t="s">
        <v>2712</v>
      </c>
      <c r="G947">
        <v>1538</v>
      </c>
      <c r="Q947" t="s">
        <v>2712</v>
      </c>
      <c r="S947">
        <v>0</v>
      </c>
      <c r="Z947">
        <v>3</v>
      </c>
      <c r="AB947" t="s">
        <v>24</v>
      </c>
      <c r="AC947" t="s">
        <v>24</v>
      </c>
      <c r="AD947" t="s">
        <v>24</v>
      </c>
      <c r="AE947" t="s">
        <v>24</v>
      </c>
      <c r="AF947">
        <v>0</v>
      </c>
      <c r="AG947">
        <v>89</v>
      </c>
      <c r="AH947" t="s">
        <v>2904</v>
      </c>
      <c r="AI947">
        <v>0</v>
      </c>
      <c r="AJ947" t="s">
        <v>24</v>
      </c>
      <c r="AK947" t="s">
        <v>24</v>
      </c>
      <c r="AL947" t="s">
        <v>24</v>
      </c>
      <c r="AM947" t="s">
        <v>24</v>
      </c>
      <c r="AN947" t="s">
        <v>24</v>
      </c>
      <c r="AO947" t="s">
        <v>24</v>
      </c>
      <c r="AP947" t="s">
        <v>24</v>
      </c>
      <c r="AQ947" t="s">
        <v>24</v>
      </c>
      <c r="AR947" t="s">
        <v>24</v>
      </c>
      <c r="AS947" t="s">
        <v>24</v>
      </c>
      <c r="AT947" t="s">
        <v>24</v>
      </c>
    </row>
    <row r="948" spans="1:46" x14ac:dyDescent="0.15">
      <c r="A948">
        <v>94</v>
      </c>
      <c r="B948">
        <v>2</v>
      </c>
      <c r="C948">
        <v>3</v>
      </c>
      <c r="D948">
        <v>0</v>
      </c>
      <c r="E948" t="s">
        <v>3066</v>
      </c>
      <c r="G948">
        <v>1556</v>
      </c>
      <c r="Q948" t="s">
        <v>3066</v>
      </c>
      <c r="S948">
        <v>0</v>
      </c>
      <c r="Z948">
        <v>3</v>
      </c>
      <c r="AB948" t="s">
        <v>24</v>
      </c>
      <c r="AC948" t="s">
        <v>24</v>
      </c>
      <c r="AD948" t="s">
        <v>24</v>
      </c>
      <c r="AE948" t="s">
        <v>24</v>
      </c>
      <c r="AF948">
        <v>0</v>
      </c>
      <c r="AG948">
        <v>89</v>
      </c>
      <c r="AH948" t="s">
        <v>2901</v>
      </c>
      <c r="AI948">
        <v>0</v>
      </c>
      <c r="AJ948" t="s">
        <v>24</v>
      </c>
      <c r="AK948" t="s">
        <v>24</v>
      </c>
      <c r="AL948" t="s">
        <v>24</v>
      </c>
      <c r="AM948" t="s">
        <v>24</v>
      </c>
      <c r="AN948" t="s">
        <v>24</v>
      </c>
      <c r="AO948" t="s">
        <v>24</v>
      </c>
      <c r="AP948" t="s">
        <v>24</v>
      </c>
      <c r="AQ948" t="s">
        <v>24</v>
      </c>
      <c r="AR948" t="s">
        <v>24</v>
      </c>
      <c r="AS948" t="s">
        <v>24</v>
      </c>
      <c r="AT948" t="s">
        <v>24</v>
      </c>
    </row>
    <row r="949" spans="1:46" x14ac:dyDescent="0.15">
      <c r="A949">
        <v>94</v>
      </c>
      <c r="B949">
        <v>2</v>
      </c>
      <c r="C949">
        <v>4</v>
      </c>
      <c r="D949">
        <v>0</v>
      </c>
      <c r="E949" t="s">
        <v>3103</v>
      </c>
      <c r="G949">
        <v>1539</v>
      </c>
      <c r="Q949" t="s">
        <v>3103</v>
      </c>
      <c r="S949">
        <v>0</v>
      </c>
      <c r="Z949">
        <v>3</v>
      </c>
      <c r="AB949" t="s">
        <v>24</v>
      </c>
      <c r="AC949" t="s">
        <v>24</v>
      </c>
      <c r="AD949" t="s">
        <v>24</v>
      </c>
      <c r="AE949" t="s">
        <v>24</v>
      </c>
      <c r="AF949">
        <v>0</v>
      </c>
      <c r="AG949">
        <v>89</v>
      </c>
      <c r="AH949" t="s">
        <v>2896</v>
      </c>
      <c r="AI949">
        <v>0</v>
      </c>
      <c r="AJ949" t="s">
        <v>24</v>
      </c>
      <c r="AK949" t="s">
        <v>24</v>
      </c>
      <c r="AL949" t="s">
        <v>24</v>
      </c>
      <c r="AM949" t="s">
        <v>24</v>
      </c>
      <c r="AN949" t="s">
        <v>24</v>
      </c>
      <c r="AO949" t="s">
        <v>24</v>
      </c>
      <c r="AP949" t="s">
        <v>24</v>
      </c>
      <c r="AQ949" t="s">
        <v>24</v>
      </c>
      <c r="AR949" t="s">
        <v>24</v>
      </c>
      <c r="AS949" t="s">
        <v>24</v>
      </c>
      <c r="AT949" t="s">
        <v>24</v>
      </c>
    </row>
    <row r="950" spans="1:46" x14ac:dyDescent="0.15">
      <c r="A950">
        <v>94</v>
      </c>
      <c r="B950">
        <v>2</v>
      </c>
      <c r="C950">
        <v>5</v>
      </c>
      <c r="D950">
        <v>0</v>
      </c>
      <c r="E950" t="s">
        <v>3104</v>
      </c>
      <c r="G950">
        <v>89</v>
      </c>
      <c r="Q950" t="s">
        <v>3104</v>
      </c>
      <c r="S950">
        <v>0</v>
      </c>
      <c r="Z950">
        <v>3</v>
      </c>
      <c r="AB950" t="s">
        <v>24</v>
      </c>
      <c r="AC950" t="s">
        <v>24</v>
      </c>
      <c r="AD950" t="s">
        <v>24</v>
      </c>
      <c r="AE950" t="s">
        <v>24</v>
      </c>
      <c r="AF950">
        <v>0</v>
      </c>
      <c r="AG950">
        <v>89</v>
      </c>
      <c r="AH950" t="s">
        <v>2896</v>
      </c>
      <c r="AI950">
        <v>0</v>
      </c>
      <c r="AJ950" t="s">
        <v>24</v>
      </c>
      <c r="AK950" t="s">
        <v>24</v>
      </c>
      <c r="AL950" t="s">
        <v>24</v>
      </c>
      <c r="AM950" t="s">
        <v>24</v>
      </c>
      <c r="AN950" t="s">
        <v>24</v>
      </c>
      <c r="AO950" t="s">
        <v>24</v>
      </c>
      <c r="AP950" t="s">
        <v>24</v>
      </c>
      <c r="AQ950" t="s">
        <v>24</v>
      </c>
      <c r="AR950" t="s">
        <v>24</v>
      </c>
      <c r="AS950" t="s">
        <v>24</v>
      </c>
      <c r="AT950" t="s">
        <v>24</v>
      </c>
    </row>
    <row r="951" spans="1:46" x14ac:dyDescent="0.15">
      <c r="A951">
        <v>94</v>
      </c>
      <c r="B951">
        <v>2</v>
      </c>
      <c r="C951">
        <v>6</v>
      </c>
      <c r="D951">
        <v>0</v>
      </c>
      <c r="E951" t="s">
        <v>3105</v>
      </c>
      <c r="G951">
        <v>1188</v>
      </c>
      <c r="Q951" t="s">
        <v>3105</v>
      </c>
      <c r="S951">
        <v>0</v>
      </c>
      <c r="Z951">
        <v>3</v>
      </c>
      <c r="AB951" t="s">
        <v>24</v>
      </c>
      <c r="AC951" t="s">
        <v>24</v>
      </c>
      <c r="AD951" t="s">
        <v>24</v>
      </c>
      <c r="AE951" t="s">
        <v>24</v>
      </c>
      <c r="AF951">
        <v>0</v>
      </c>
      <c r="AG951">
        <v>89</v>
      </c>
      <c r="AH951" t="s">
        <v>177</v>
      </c>
      <c r="AI951">
        <v>0</v>
      </c>
      <c r="AJ951" t="s">
        <v>24</v>
      </c>
      <c r="AK951" t="s">
        <v>24</v>
      </c>
      <c r="AL951" t="s">
        <v>24</v>
      </c>
      <c r="AM951" t="s">
        <v>24</v>
      </c>
      <c r="AN951" t="s">
        <v>24</v>
      </c>
      <c r="AO951" t="s">
        <v>24</v>
      </c>
      <c r="AP951" t="s">
        <v>24</v>
      </c>
      <c r="AQ951" t="s">
        <v>24</v>
      </c>
      <c r="AR951" t="s">
        <v>24</v>
      </c>
      <c r="AS951" t="s">
        <v>24</v>
      </c>
      <c r="AT951" t="s">
        <v>24</v>
      </c>
    </row>
    <row r="952" spans="1:46" x14ac:dyDescent="0.15">
      <c r="A952">
        <v>94</v>
      </c>
      <c r="B952">
        <v>2</v>
      </c>
      <c r="C952">
        <v>7</v>
      </c>
      <c r="D952">
        <v>0</v>
      </c>
      <c r="E952" t="s">
        <v>3106</v>
      </c>
      <c r="G952">
        <v>1554</v>
      </c>
      <c r="Q952" t="s">
        <v>3106</v>
      </c>
      <c r="S952">
        <v>0</v>
      </c>
      <c r="Z952">
        <v>3</v>
      </c>
      <c r="AB952" t="s">
        <v>24</v>
      </c>
      <c r="AC952" t="s">
        <v>24</v>
      </c>
      <c r="AD952" t="s">
        <v>24</v>
      </c>
      <c r="AE952" t="s">
        <v>24</v>
      </c>
      <c r="AF952">
        <v>0</v>
      </c>
      <c r="AG952">
        <v>89</v>
      </c>
      <c r="AH952" t="s">
        <v>177</v>
      </c>
      <c r="AI952">
        <v>0</v>
      </c>
      <c r="AJ952" t="s">
        <v>24</v>
      </c>
      <c r="AK952" t="s">
        <v>24</v>
      </c>
      <c r="AL952" t="s">
        <v>24</v>
      </c>
      <c r="AM952" t="s">
        <v>24</v>
      </c>
      <c r="AN952" t="s">
        <v>24</v>
      </c>
      <c r="AO952" t="s">
        <v>24</v>
      </c>
      <c r="AP952" t="s">
        <v>24</v>
      </c>
      <c r="AQ952" t="s">
        <v>24</v>
      </c>
      <c r="AR952" t="s">
        <v>24</v>
      </c>
      <c r="AS952" t="s">
        <v>24</v>
      </c>
      <c r="AT952" t="s">
        <v>24</v>
      </c>
    </row>
    <row r="953" spans="1:46" x14ac:dyDescent="0.15">
      <c r="A953">
        <v>94</v>
      </c>
      <c r="B953">
        <v>2</v>
      </c>
      <c r="C953">
        <v>8</v>
      </c>
      <c r="D953">
        <v>0</v>
      </c>
      <c r="G953">
        <v>0</v>
      </c>
      <c r="Q953" t="s">
        <v>24</v>
      </c>
      <c r="S953">
        <v>0</v>
      </c>
      <c r="Z953">
        <v>0</v>
      </c>
      <c r="AB953" t="s">
        <v>24</v>
      </c>
      <c r="AC953" t="s">
        <v>24</v>
      </c>
      <c r="AD953" t="s">
        <v>24</v>
      </c>
      <c r="AE953" t="s">
        <v>24</v>
      </c>
      <c r="AF953">
        <v>0</v>
      </c>
      <c r="AG953">
        <v>89</v>
      </c>
      <c r="AH953" t="s">
        <v>24</v>
      </c>
      <c r="AI953">
        <v>0</v>
      </c>
      <c r="AJ953" t="s">
        <v>24</v>
      </c>
      <c r="AK953" t="s">
        <v>24</v>
      </c>
      <c r="AL953" t="s">
        <v>24</v>
      </c>
      <c r="AM953" t="s">
        <v>24</v>
      </c>
      <c r="AN953" t="s">
        <v>24</v>
      </c>
      <c r="AO953" t="s">
        <v>24</v>
      </c>
      <c r="AP953" t="s">
        <v>24</v>
      </c>
      <c r="AQ953" t="s">
        <v>24</v>
      </c>
      <c r="AR953" t="s">
        <v>24</v>
      </c>
      <c r="AS953" t="s">
        <v>24</v>
      </c>
      <c r="AT953" t="s">
        <v>24</v>
      </c>
    </row>
    <row r="954" spans="1:46" x14ac:dyDescent="0.15">
      <c r="A954">
        <v>94</v>
      </c>
      <c r="B954">
        <v>3</v>
      </c>
      <c r="C954">
        <v>1</v>
      </c>
      <c r="D954">
        <v>0</v>
      </c>
      <c r="E954" t="s">
        <v>2814</v>
      </c>
      <c r="G954">
        <v>1227</v>
      </c>
      <c r="Q954" t="s">
        <v>2814</v>
      </c>
      <c r="S954">
        <v>0</v>
      </c>
      <c r="Z954">
        <v>3</v>
      </c>
      <c r="AB954" t="s">
        <v>24</v>
      </c>
      <c r="AC954" t="s">
        <v>24</v>
      </c>
      <c r="AD954" t="s">
        <v>24</v>
      </c>
      <c r="AE954" t="s">
        <v>24</v>
      </c>
      <c r="AF954">
        <v>0</v>
      </c>
      <c r="AG954">
        <v>89</v>
      </c>
      <c r="AH954" t="s">
        <v>2878</v>
      </c>
      <c r="AI954">
        <v>0</v>
      </c>
      <c r="AJ954" t="s">
        <v>24</v>
      </c>
      <c r="AK954" t="s">
        <v>24</v>
      </c>
      <c r="AL954" t="s">
        <v>24</v>
      </c>
      <c r="AM954" t="s">
        <v>24</v>
      </c>
      <c r="AN954" t="s">
        <v>24</v>
      </c>
      <c r="AO954" t="s">
        <v>24</v>
      </c>
      <c r="AP954" t="s">
        <v>24</v>
      </c>
      <c r="AQ954" t="s">
        <v>24</v>
      </c>
      <c r="AR954" t="s">
        <v>24</v>
      </c>
      <c r="AS954" t="s">
        <v>24</v>
      </c>
      <c r="AT954" t="s">
        <v>24</v>
      </c>
    </row>
    <row r="955" spans="1:46" x14ac:dyDescent="0.15">
      <c r="A955">
        <v>94</v>
      </c>
      <c r="B955">
        <v>3</v>
      </c>
      <c r="C955">
        <v>2</v>
      </c>
      <c r="D955">
        <v>0</v>
      </c>
      <c r="E955" t="s">
        <v>3107</v>
      </c>
      <c r="G955">
        <v>1568</v>
      </c>
      <c r="Q955" t="s">
        <v>3107</v>
      </c>
      <c r="S955">
        <v>0</v>
      </c>
      <c r="Z955">
        <v>3</v>
      </c>
      <c r="AB955" t="s">
        <v>24</v>
      </c>
      <c r="AC955" t="s">
        <v>24</v>
      </c>
      <c r="AD955" t="s">
        <v>24</v>
      </c>
      <c r="AE955" t="s">
        <v>24</v>
      </c>
      <c r="AF955">
        <v>0</v>
      </c>
      <c r="AG955">
        <v>89</v>
      </c>
      <c r="AH955" t="s">
        <v>2878</v>
      </c>
      <c r="AI955">
        <v>0</v>
      </c>
      <c r="AJ955" t="s">
        <v>24</v>
      </c>
      <c r="AK955" t="s">
        <v>24</v>
      </c>
      <c r="AL955" t="s">
        <v>24</v>
      </c>
      <c r="AM955" t="s">
        <v>24</v>
      </c>
      <c r="AN955" t="s">
        <v>24</v>
      </c>
      <c r="AO955" t="s">
        <v>24</v>
      </c>
      <c r="AP955" t="s">
        <v>24</v>
      </c>
      <c r="AQ955" t="s">
        <v>24</v>
      </c>
      <c r="AR955" t="s">
        <v>24</v>
      </c>
      <c r="AS955" t="s">
        <v>24</v>
      </c>
      <c r="AT955" t="s">
        <v>24</v>
      </c>
    </row>
    <row r="956" spans="1:46" x14ac:dyDescent="0.15">
      <c r="A956">
        <v>94</v>
      </c>
      <c r="B956">
        <v>3</v>
      </c>
      <c r="C956">
        <v>3</v>
      </c>
      <c r="D956">
        <v>0</v>
      </c>
      <c r="E956" t="s">
        <v>3108</v>
      </c>
      <c r="G956">
        <v>1023</v>
      </c>
      <c r="Q956" t="s">
        <v>3108</v>
      </c>
      <c r="S956">
        <v>0</v>
      </c>
      <c r="Z956">
        <v>3</v>
      </c>
      <c r="AB956" t="s">
        <v>24</v>
      </c>
      <c r="AC956" t="s">
        <v>24</v>
      </c>
      <c r="AD956" t="s">
        <v>24</v>
      </c>
      <c r="AE956" t="s">
        <v>24</v>
      </c>
      <c r="AF956">
        <v>0</v>
      </c>
      <c r="AG956">
        <v>89</v>
      </c>
      <c r="AH956" t="s">
        <v>2881</v>
      </c>
      <c r="AI956">
        <v>0</v>
      </c>
      <c r="AJ956" t="s">
        <v>24</v>
      </c>
      <c r="AK956" t="s">
        <v>24</v>
      </c>
      <c r="AL956" t="s">
        <v>24</v>
      </c>
      <c r="AM956" t="s">
        <v>24</v>
      </c>
      <c r="AN956" t="s">
        <v>24</v>
      </c>
      <c r="AO956" t="s">
        <v>24</v>
      </c>
      <c r="AP956" t="s">
        <v>24</v>
      </c>
      <c r="AQ956" t="s">
        <v>24</v>
      </c>
      <c r="AR956" t="s">
        <v>24</v>
      </c>
      <c r="AS956" t="s">
        <v>24</v>
      </c>
      <c r="AT956" t="s">
        <v>24</v>
      </c>
    </row>
    <row r="957" spans="1:46" x14ac:dyDescent="0.15">
      <c r="A957">
        <v>94</v>
      </c>
      <c r="B957">
        <v>3</v>
      </c>
      <c r="C957">
        <v>4</v>
      </c>
      <c r="D957">
        <v>0</v>
      </c>
      <c r="E957" t="s">
        <v>3109</v>
      </c>
      <c r="G957">
        <v>1104</v>
      </c>
      <c r="Q957" t="s">
        <v>3109</v>
      </c>
      <c r="S957">
        <v>0</v>
      </c>
      <c r="Z957">
        <v>3</v>
      </c>
      <c r="AB957" t="s">
        <v>24</v>
      </c>
      <c r="AC957" t="s">
        <v>24</v>
      </c>
      <c r="AD957" t="s">
        <v>24</v>
      </c>
      <c r="AE957" t="s">
        <v>24</v>
      </c>
      <c r="AF957">
        <v>0</v>
      </c>
      <c r="AG957">
        <v>89</v>
      </c>
      <c r="AH957" t="s">
        <v>2881</v>
      </c>
      <c r="AI957">
        <v>0</v>
      </c>
      <c r="AJ957" t="s">
        <v>24</v>
      </c>
      <c r="AK957" t="s">
        <v>24</v>
      </c>
      <c r="AL957" t="s">
        <v>24</v>
      </c>
      <c r="AM957" t="s">
        <v>24</v>
      </c>
      <c r="AN957" t="s">
        <v>24</v>
      </c>
      <c r="AO957" t="s">
        <v>24</v>
      </c>
      <c r="AP957" t="s">
        <v>24</v>
      </c>
      <c r="AQ957" t="s">
        <v>24</v>
      </c>
      <c r="AR957" t="s">
        <v>24</v>
      </c>
      <c r="AS957" t="s">
        <v>24</v>
      </c>
      <c r="AT957" t="s">
        <v>24</v>
      </c>
    </row>
    <row r="958" spans="1:46" x14ac:dyDescent="0.15">
      <c r="A958">
        <v>94</v>
      </c>
      <c r="B958">
        <v>3</v>
      </c>
      <c r="C958">
        <v>5</v>
      </c>
      <c r="D958">
        <v>0</v>
      </c>
      <c r="E958" t="s">
        <v>3110</v>
      </c>
      <c r="G958">
        <v>54</v>
      </c>
      <c r="Q958" t="s">
        <v>3110</v>
      </c>
      <c r="S958">
        <v>0</v>
      </c>
      <c r="Z958">
        <v>3</v>
      </c>
      <c r="AB958" t="s">
        <v>24</v>
      </c>
      <c r="AC958" t="s">
        <v>24</v>
      </c>
      <c r="AD958" t="s">
        <v>24</v>
      </c>
      <c r="AE958" t="s">
        <v>24</v>
      </c>
      <c r="AF958">
        <v>0</v>
      </c>
      <c r="AG958">
        <v>89</v>
      </c>
      <c r="AH958" t="s">
        <v>2881</v>
      </c>
      <c r="AI958">
        <v>0</v>
      </c>
      <c r="AJ958" t="s">
        <v>24</v>
      </c>
      <c r="AK958" t="s">
        <v>24</v>
      </c>
      <c r="AL958" t="s">
        <v>24</v>
      </c>
      <c r="AM958" t="s">
        <v>24</v>
      </c>
      <c r="AN958" t="s">
        <v>24</v>
      </c>
      <c r="AO958" t="s">
        <v>24</v>
      </c>
      <c r="AP958" t="s">
        <v>24</v>
      </c>
      <c r="AQ958" t="s">
        <v>24</v>
      </c>
      <c r="AR958" t="s">
        <v>24</v>
      </c>
      <c r="AS958" t="s">
        <v>24</v>
      </c>
      <c r="AT958" t="s">
        <v>24</v>
      </c>
    </row>
    <row r="959" spans="1:46" x14ac:dyDescent="0.15">
      <c r="A959">
        <v>94</v>
      </c>
      <c r="B959">
        <v>3</v>
      </c>
      <c r="C959">
        <v>6</v>
      </c>
      <c r="D959">
        <v>0</v>
      </c>
      <c r="E959" t="s">
        <v>3111</v>
      </c>
      <c r="G959">
        <v>72</v>
      </c>
      <c r="Q959" t="s">
        <v>3111</v>
      </c>
      <c r="S959">
        <v>0</v>
      </c>
      <c r="Z959">
        <v>3</v>
      </c>
      <c r="AB959" t="s">
        <v>24</v>
      </c>
      <c r="AC959" t="s">
        <v>24</v>
      </c>
      <c r="AD959" t="s">
        <v>24</v>
      </c>
      <c r="AE959" t="s">
        <v>24</v>
      </c>
      <c r="AF959">
        <v>0</v>
      </c>
      <c r="AG959">
        <v>89</v>
      </c>
      <c r="AH959" t="s">
        <v>2904</v>
      </c>
      <c r="AI959">
        <v>0</v>
      </c>
      <c r="AJ959" t="s">
        <v>24</v>
      </c>
      <c r="AK959" t="s">
        <v>24</v>
      </c>
      <c r="AL959" t="s">
        <v>24</v>
      </c>
      <c r="AM959" t="s">
        <v>24</v>
      </c>
      <c r="AN959" t="s">
        <v>24</v>
      </c>
      <c r="AO959" t="s">
        <v>24</v>
      </c>
      <c r="AP959" t="s">
        <v>24</v>
      </c>
      <c r="AQ959" t="s">
        <v>24</v>
      </c>
      <c r="AR959" t="s">
        <v>24</v>
      </c>
      <c r="AS959" t="s">
        <v>24</v>
      </c>
      <c r="AT959" t="s">
        <v>24</v>
      </c>
    </row>
    <row r="960" spans="1:46" x14ac:dyDescent="0.15">
      <c r="A960">
        <v>94</v>
      </c>
      <c r="B960">
        <v>3</v>
      </c>
      <c r="C960">
        <v>7</v>
      </c>
      <c r="D960">
        <v>0</v>
      </c>
      <c r="E960" t="s">
        <v>2814</v>
      </c>
      <c r="G960">
        <v>1221</v>
      </c>
      <c r="Q960" t="s">
        <v>2814</v>
      </c>
      <c r="S960">
        <v>0</v>
      </c>
      <c r="Z960">
        <v>3</v>
      </c>
      <c r="AB960" t="s">
        <v>24</v>
      </c>
      <c r="AC960" t="s">
        <v>24</v>
      </c>
      <c r="AD960" t="s">
        <v>24</v>
      </c>
      <c r="AE960" t="s">
        <v>24</v>
      </c>
      <c r="AF960">
        <v>0</v>
      </c>
      <c r="AG960">
        <v>89</v>
      </c>
      <c r="AH960" t="s">
        <v>2878</v>
      </c>
      <c r="AI960">
        <v>0</v>
      </c>
      <c r="AJ960" t="s">
        <v>24</v>
      </c>
      <c r="AK960" t="s">
        <v>24</v>
      </c>
      <c r="AL960" t="s">
        <v>24</v>
      </c>
      <c r="AM960" t="s">
        <v>24</v>
      </c>
      <c r="AN960" t="s">
        <v>24</v>
      </c>
      <c r="AO960" t="s">
        <v>24</v>
      </c>
      <c r="AP960" t="s">
        <v>24</v>
      </c>
      <c r="AQ960" t="s">
        <v>24</v>
      </c>
      <c r="AR960" t="s">
        <v>24</v>
      </c>
      <c r="AS960" t="s">
        <v>24</v>
      </c>
      <c r="AT960" t="s">
        <v>24</v>
      </c>
    </row>
    <row r="961" spans="1:46" x14ac:dyDescent="0.15">
      <c r="A961">
        <v>94</v>
      </c>
      <c r="B961">
        <v>3</v>
      </c>
      <c r="C961">
        <v>8</v>
      </c>
      <c r="D961">
        <v>0</v>
      </c>
      <c r="E961" t="s">
        <v>3112</v>
      </c>
      <c r="G961">
        <v>1228</v>
      </c>
      <c r="Q961" t="s">
        <v>3112</v>
      </c>
      <c r="S961">
        <v>0</v>
      </c>
      <c r="Z961">
        <v>3</v>
      </c>
      <c r="AB961" t="s">
        <v>24</v>
      </c>
      <c r="AC961" t="s">
        <v>24</v>
      </c>
      <c r="AD961" t="s">
        <v>24</v>
      </c>
      <c r="AE961" t="s">
        <v>24</v>
      </c>
      <c r="AF961">
        <v>0</v>
      </c>
      <c r="AG961">
        <v>89</v>
      </c>
      <c r="AH961" t="s">
        <v>2878</v>
      </c>
      <c r="AI961">
        <v>0</v>
      </c>
      <c r="AJ961" t="s">
        <v>24</v>
      </c>
      <c r="AK961" t="s">
        <v>24</v>
      </c>
      <c r="AL961" t="s">
        <v>24</v>
      </c>
      <c r="AM961" t="s">
        <v>24</v>
      </c>
      <c r="AN961" t="s">
        <v>24</v>
      </c>
      <c r="AO961" t="s">
        <v>24</v>
      </c>
      <c r="AP961" t="s">
        <v>24</v>
      </c>
      <c r="AQ961" t="s">
        <v>24</v>
      </c>
      <c r="AR961" t="s">
        <v>24</v>
      </c>
      <c r="AS961" t="s">
        <v>24</v>
      </c>
      <c r="AT961" t="s">
        <v>24</v>
      </c>
    </row>
    <row r="962" spans="1:46" x14ac:dyDescent="0.15">
      <c r="A962">
        <v>94</v>
      </c>
      <c r="B962">
        <v>4</v>
      </c>
      <c r="C962">
        <v>1</v>
      </c>
      <c r="D962">
        <v>0</v>
      </c>
      <c r="E962" t="s">
        <v>3113</v>
      </c>
      <c r="G962">
        <v>36</v>
      </c>
      <c r="Q962" t="s">
        <v>3113</v>
      </c>
      <c r="S962">
        <v>0</v>
      </c>
      <c r="Z962">
        <v>3</v>
      </c>
      <c r="AB962" t="s">
        <v>24</v>
      </c>
      <c r="AC962" t="s">
        <v>24</v>
      </c>
      <c r="AD962" t="s">
        <v>24</v>
      </c>
      <c r="AE962" t="s">
        <v>24</v>
      </c>
      <c r="AF962">
        <v>0</v>
      </c>
      <c r="AG962">
        <v>89</v>
      </c>
      <c r="AH962" t="s">
        <v>2881</v>
      </c>
      <c r="AI962">
        <v>0</v>
      </c>
      <c r="AJ962" t="s">
        <v>24</v>
      </c>
      <c r="AK962" t="s">
        <v>24</v>
      </c>
      <c r="AL962" t="s">
        <v>24</v>
      </c>
      <c r="AM962" t="s">
        <v>24</v>
      </c>
      <c r="AN962" t="s">
        <v>24</v>
      </c>
      <c r="AO962" t="s">
        <v>24</v>
      </c>
      <c r="AP962" t="s">
        <v>24</v>
      </c>
      <c r="AQ962" t="s">
        <v>24</v>
      </c>
      <c r="AR962" t="s">
        <v>24</v>
      </c>
      <c r="AS962" t="s">
        <v>24</v>
      </c>
      <c r="AT962" t="s">
        <v>24</v>
      </c>
    </row>
    <row r="963" spans="1:46" x14ac:dyDescent="0.15">
      <c r="A963">
        <v>94</v>
      </c>
      <c r="B963">
        <v>4</v>
      </c>
      <c r="C963">
        <v>2</v>
      </c>
      <c r="D963">
        <v>0</v>
      </c>
      <c r="E963" t="s">
        <v>3114</v>
      </c>
      <c r="G963">
        <v>51</v>
      </c>
      <c r="Q963" t="s">
        <v>3114</v>
      </c>
      <c r="S963">
        <v>0</v>
      </c>
      <c r="Z963">
        <v>3</v>
      </c>
      <c r="AB963" t="s">
        <v>24</v>
      </c>
      <c r="AC963" t="s">
        <v>24</v>
      </c>
      <c r="AD963" t="s">
        <v>24</v>
      </c>
      <c r="AE963" t="s">
        <v>24</v>
      </c>
      <c r="AF963">
        <v>0</v>
      </c>
      <c r="AG963">
        <v>89</v>
      </c>
      <c r="AH963" t="s">
        <v>2904</v>
      </c>
      <c r="AI963">
        <v>0</v>
      </c>
      <c r="AJ963" t="s">
        <v>24</v>
      </c>
      <c r="AK963" t="s">
        <v>24</v>
      </c>
      <c r="AL963" t="s">
        <v>24</v>
      </c>
      <c r="AM963" t="s">
        <v>24</v>
      </c>
      <c r="AN963" t="s">
        <v>24</v>
      </c>
      <c r="AO963" t="s">
        <v>24</v>
      </c>
      <c r="AP963" t="s">
        <v>24</v>
      </c>
      <c r="AQ963" t="s">
        <v>24</v>
      </c>
      <c r="AR963" t="s">
        <v>24</v>
      </c>
      <c r="AS963" t="s">
        <v>24</v>
      </c>
      <c r="AT963" t="s">
        <v>24</v>
      </c>
    </row>
    <row r="964" spans="1:46" x14ac:dyDescent="0.15">
      <c r="A964">
        <v>94</v>
      </c>
      <c r="B964">
        <v>4</v>
      </c>
      <c r="C964">
        <v>3</v>
      </c>
      <c r="D964">
        <v>0</v>
      </c>
      <c r="E964" t="s">
        <v>134</v>
      </c>
      <c r="G964">
        <v>501</v>
      </c>
      <c r="Q964" t="s">
        <v>134</v>
      </c>
      <c r="S964">
        <v>0</v>
      </c>
      <c r="Z964">
        <v>3</v>
      </c>
      <c r="AB964" t="s">
        <v>24</v>
      </c>
      <c r="AC964" t="s">
        <v>24</v>
      </c>
      <c r="AD964" t="s">
        <v>24</v>
      </c>
      <c r="AE964" t="s">
        <v>24</v>
      </c>
      <c r="AF964">
        <v>0</v>
      </c>
      <c r="AG964">
        <v>89</v>
      </c>
      <c r="AH964" t="s">
        <v>2917</v>
      </c>
      <c r="AI964">
        <v>0</v>
      </c>
      <c r="AJ964" t="s">
        <v>24</v>
      </c>
      <c r="AK964" t="s">
        <v>24</v>
      </c>
      <c r="AL964" t="s">
        <v>24</v>
      </c>
      <c r="AM964" t="s">
        <v>24</v>
      </c>
      <c r="AN964" t="s">
        <v>24</v>
      </c>
      <c r="AO964" t="s">
        <v>24</v>
      </c>
      <c r="AP964" t="s">
        <v>24</v>
      </c>
      <c r="AQ964" t="s">
        <v>24</v>
      </c>
      <c r="AR964" t="s">
        <v>24</v>
      </c>
      <c r="AS964" t="s">
        <v>24</v>
      </c>
      <c r="AT964" t="s">
        <v>24</v>
      </c>
    </row>
    <row r="965" spans="1:46" x14ac:dyDescent="0.15">
      <c r="A965">
        <v>94</v>
      </c>
      <c r="B965">
        <v>4</v>
      </c>
      <c r="C965">
        <v>4</v>
      </c>
      <c r="D965">
        <v>0</v>
      </c>
      <c r="E965" t="s">
        <v>2702</v>
      </c>
      <c r="G965">
        <v>524</v>
      </c>
      <c r="Q965" t="s">
        <v>2702</v>
      </c>
      <c r="S965">
        <v>0</v>
      </c>
      <c r="Z965">
        <v>3</v>
      </c>
      <c r="AB965" t="s">
        <v>24</v>
      </c>
      <c r="AC965" t="s">
        <v>24</v>
      </c>
      <c r="AD965" t="s">
        <v>24</v>
      </c>
      <c r="AE965" t="s">
        <v>24</v>
      </c>
      <c r="AF965">
        <v>0</v>
      </c>
      <c r="AG965">
        <v>89</v>
      </c>
      <c r="AH965" t="s">
        <v>2878</v>
      </c>
      <c r="AI965">
        <v>0</v>
      </c>
      <c r="AJ965" t="s">
        <v>24</v>
      </c>
      <c r="AK965" t="s">
        <v>24</v>
      </c>
      <c r="AL965" t="s">
        <v>24</v>
      </c>
      <c r="AM965" t="s">
        <v>24</v>
      </c>
      <c r="AN965" t="s">
        <v>24</v>
      </c>
      <c r="AO965" t="s">
        <v>24</v>
      </c>
      <c r="AP965" t="s">
        <v>24</v>
      </c>
      <c r="AQ965" t="s">
        <v>24</v>
      </c>
      <c r="AR965" t="s">
        <v>24</v>
      </c>
      <c r="AS965" t="s">
        <v>24</v>
      </c>
      <c r="AT965" t="s">
        <v>24</v>
      </c>
    </row>
    <row r="966" spans="1:46" x14ac:dyDescent="0.15">
      <c r="A966">
        <v>94</v>
      </c>
      <c r="B966">
        <v>4</v>
      </c>
      <c r="C966">
        <v>5</v>
      </c>
      <c r="D966">
        <v>0</v>
      </c>
      <c r="E966" t="s">
        <v>3115</v>
      </c>
      <c r="G966">
        <v>1017</v>
      </c>
      <c r="Q966" t="s">
        <v>3115</v>
      </c>
      <c r="S966">
        <v>0</v>
      </c>
      <c r="Z966">
        <v>3</v>
      </c>
      <c r="AB966" t="s">
        <v>24</v>
      </c>
      <c r="AC966" t="s">
        <v>24</v>
      </c>
      <c r="AD966" t="s">
        <v>24</v>
      </c>
      <c r="AE966" t="s">
        <v>24</v>
      </c>
      <c r="AF966">
        <v>0</v>
      </c>
      <c r="AG966">
        <v>89</v>
      </c>
      <c r="AH966" t="s">
        <v>2878</v>
      </c>
      <c r="AI966">
        <v>0</v>
      </c>
      <c r="AJ966" t="s">
        <v>24</v>
      </c>
      <c r="AK966" t="s">
        <v>24</v>
      </c>
      <c r="AL966" t="s">
        <v>24</v>
      </c>
      <c r="AM966" t="s">
        <v>24</v>
      </c>
      <c r="AN966" t="s">
        <v>24</v>
      </c>
      <c r="AO966" t="s">
        <v>24</v>
      </c>
      <c r="AP966" t="s">
        <v>24</v>
      </c>
      <c r="AQ966" t="s">
        <v>24</v>
      </c>
      <c r="AR966" t="s">
        <v>24</v>
      </c>
      <c r="AS966" t="s">
        <v>24</v>
      </c>
      <c r="AT966" t="s">
        <v>24</v>
      </c>
    </row>
    <row r="967" spans="1:46" x14ac:dyDescent="0.15">
      <c r="A967">
        <v>94</v>
      </c>
      <c r="B967">
        <v>4</v>
      </c>
      <c r="C967">
        <v>6</v>
      </c>
      <c r="D967">
        <v>0</v>
      </c>
      <c r="E967" t="s">
        <v>3116</v>
      </c>
      <c r="G967">
        <v>1541</v>
      </c>
      <c r="Q967" t="s">
        <v>3116</v>
      </c>
      <c r="S967">
        <v>0</v>
      </c>
      <c r="Z967">
        <v>3</v>
      </c>
      <c r="AB967" t="s">
        <v>24</v>
      </c>
      <c r="AC967" t="s">
        <v>24</v>
      </c>
      <c r="AD967" t="s">
        <v>24</v>
      </c>
      <c r="AE967" t="s">
        <v>24</v>
      </c>
      <c r="AF967">
        <v>0</v>
      </c>
      <c r="AG967">
        <v>89</v>
      </c>
      <c r="AH967" t="s">
        <v>2917</v>
      </c>
      <c r="AI967">
        <v>0</v>
      </c>
      <c r="AJ967" t="s">
        <v>24</v>
      </c>
      <c r="AK967" t="s">
        <v>24</v>
      </c>
      <c r="AL967" t="s">
        <v>24</v>
      </c>
      <c r="AM967" t="s">
        <v>24</v>
      </c>
      <c r="AN967" t="s">
        <v>24</v>
      </c>
      <c r="AO967" t="s">
        <v>24</v>
      </c>
      <c r="AP967" t="s">
        <v>24</v>
      </c>
      <c r="AQ967" t="s">
        <v>24</v>
      </c>
      <c r="AR967" t="s">
        <v>24</v>
      </c>
      <c r="AS967" t="s">
        <v>24</v>
      </c>
      <c r="AT967" t="s">
        <v>24</v>
      </c>
    </row>
    <row r="968" spans="1:46" x14ac:dyDescent="0.15">
      <c r="A968">
        <v>94</v>
      </c>
      <c r="B968">
        <v>4</v>
      </c>
      <c r="C968">
        <v>7</v>
      </c>
      <c r="D968">
        <v>0</v>
      </c>
      <c r="E968" t="s">
        <v>3117</v>
      </c>
      <c r="G968">
        <v>1226</v>
      </c>
      <c r="Q968" t="s">
        <v>3117</v>
      </c>
      <c r="S968">
        <v>0</v>
      </c>
      <c r="Z968">
        <v>3</v>
      </c>
      <c r="AB968" t="s">
        <v>24</v>
      </c>
      <c r="AC968" t="s">
        <v>24</v>
      </c>
      <c r="AD968" t="s">
        <v>24</v>
      </c>
      <c r="AE968" t="s">
        <v>24</v>
      </c>
      <c r="AF968">
        <v>0</v>
      </c>
      <c r="AG968">
        <v>89</v>
      </c>
      <c r="AH968" t="s">
        <v>2896</v>
      </c>
      <c r="AI968">
        <v>0</v>
      </c>
      <c r="AJ968" t="s">
        <v>24</v>
      </c>
      <c r="AK968" t="s">
        <v>24</v>
      </c>
      <c r="AL968" t="s">
        <v>24</v>
      </c>
      <c r="AM968" t="s">
        <v>24</v>
      </c>
      <c r="AN968" t="s">
        <v>24</v>
      </c>
      <c r="AO968" t="s">
        <v>24</v>
      </c>
      <c r="AP968" t="s">
        <v>24</v>
      </c>
      <c r="AQ968" t="s">
        <v>24</v>
      </c>
      <c r="AR968" t="s">
        <v>24</v>
      </c>
      <c r="AS968" t="s">
        <v>24</v>
      </c>
      <c r="AT968" t="s">
        <v>24</v>
      </c>
    </row>
    <row r="969" spans="1:46" x14ac:dyDescent="0.15">
      <c r="A969">
        <v>94</v>
      </c>
      <c r="B969">
        <v>4</v>
      </c>
      <c r="C969">
        <v>8</v>
      </c>
      <c r="D969">
        <v>0</v>
      </c>
      <c r="E969" t="s">
        <v>2703</v>
      </c>
      <c r="G969">
        <v>1573</v>
      </c>
      <c r="Q969" t="s">
        <v>2703</v>
      </c>
      <c r="S969">
        <v>0</v>
      </c>
      <c r="Z969">
        <v>3</v>
      </c>
      <c r="AB969" t="s">
        <v>24</v>
      </c>
      <c r="AC969" t="s">
        <v>24</v>
      </c>
      <c r="AD969" t="s">
        <v>24</v>
      </c>
      <c r="AE969" t="s">
        <v>24</v>
      </c>
      <c r="AF969">
        <v>0</v>
      </c>
      <c r="AG969">
        <v>89</v>
      </c>
      <c r="AH969" t="s">
        <v>2881</v>
      </c>
      <c r="AI969">
        <v>0</v>
      </c>
      <c r="AJ969" t="s">
        <v>24</v>
      </c>
      <c r="AK969" t="s">
        <v>24</v>
      </c>
      <c r="AL969" t="s">
        <v>24</v>
      </c>
      <c r="AM969" t="s">
        <v>24</v>
      </c>
      <c r="AN969" t="s">
        <v>24</v>
      </c>
      <c r="AO969" t="s">
        <v>24</v>
      </c>
      <c r="AP969" t="s">
        <v>24</v>
      </c>
      <c r="AQ969" t="s">
        <v>24</v>
      </c>
      <c r="AR969" t="s">
        <v>24</v>
      </c>
      <c r="AS969" t="s">
        <v>24</v>
      </c>
      <c r="AT969" t="s">
        <v>24</v>
      </c>
    </row>
    <row r="970" spans="1:46" x14ac:dyDescent="0.15">
      <c r="A970">
        <v>94</v>
      </c>
      <c r="B970">
        <v>5</v>
      </c>
      <c r="C970">
        <v>1</v>
      </c>
      <c r="D970">
        <v>0</v>
      </c>
      <c r="E970" t="s">
        <v>2377</v>
      </c>
      <c r="G970">
        <v>1570</v>
      </c>
      <c r="Q970" t="s">
        <v>2377</v>
      </c>
      <c r="S970">
        <v>0</v>
      </c>
      <c r="Z970">
        <v>3</v>
      </c>
      <c r="AB970" t="s">
        <v>24</v>
      </c>
      <c r="AC970" t="s">
        <v>24</v>
      </c>
      <c r="AD970" t="s">
        <v>24</v>
      </c>
      <c r="AE970" t="s">
        <v>24</v>
      </c>
      <c r="AF970">
        <v>0</v>
      </c>
      <c r="AG970">
        <v>89</v>
      </c>
      <c r="AH970" t="s">
        <v>2881</v>
      </c>
      <c r="AI970">
        <v>0</v>
      </c>
      <c r="AJ970" t="s">
        <v>24</v>
      </c>
      <c r="AK970" t="s">
        <v>24</v>
      </c>
      <c r="AL970" t="s">
        <v>24</v>
      </c>
      <c r="AM970" t="s">
        <v>24</v>
      </c>
      <c r="AN970" t="s">
        <v>24</v>
      </c>
      <c r="AO970" t="s">
        <v>24</v>
      </c>
      <c r="AP970" t="s">
        <v>24</v>
      </c>
      <c r="AQ970" t="s">
        <v>24</v>
      </c>
      <c r="AR970" t="s">
        <v>24</v>
      </c>
      <c r="AS970" t="s">
        <v>24</v>
      </c>
      <c r="AT970" t="s">
        <v>24</v>
      </c>
    </row>
    <row r="971" spans="1:46" x14ac:dyDescent="0.15">
      <c r="A971">
        <v>94</v>
      </c>
      <c r="B971">
        <v>5</v>
      </c>
      <c r="C971">
        <v>2</v>
      </c>
      <c r="D971">
        <v>0</v>
      </c>
      <c r="E971" t="s">
        <v>2370</v>
      </c>
      <c r="G971">
        <v>1542</v>
      </c>
      <c r="Q971" t="s">
        <v>2370</v>
      </c>
      <c r="S971">
        <v>0</v>
      </c>
      <c r="Z971">
        <v>3</v>
      </c>
      <c r="AB971" t="s">
        <v>24</v>
      </c>
      <c r="AC971" t="s">
        <v>24</v>
      </c>
      <c r="AD971" t="s">
        <v>24</v>
      </c>
      <c r="AE971" t="s">
        <v>24</v>
      </c>
      <c r="AF971">
        <v>0</v>
      </c>
      <c r="AG971">
        <v>89</v>
      </c>
      <c r="AH971" t="s">
        <v>2881</v>
      </c>
      <c r="AI971">
        <v>0</v>
      </c>
      <c r="AJ971" t="s">
        <v>24</v>
      </c>
      <c r="AK971" t="s">
        <v>24</v>
      </c>
      <c r="AL971" t="s">
        <v>24</v>
      </c>
      <c r="AM971" t="s">
        <v>24</v>
      </c>
      <c r="AN971" t="s">
        <v>24</v>
      </c>
      <c r="AO971" t="s">
        <v>24</v>
      </c>
      <c r="AP971" t="s">
        <v>24</v>
      </c>
      <c r="AQ971" t="s">
        <v>24</v>
      </c>
      <c r="AR971" t="s">
        <v>24</v>
      </c>
      <c r="AS971" t="s">
        <v>24</v>
      </c>
      <c r="AT971" t="s">
        <v>24</v>
      </c>
    </row>
    <row r="972" spans="1:46" x14ac:dyDescent="0.15">
      <c r="A972">
        <v>94</v>
      </c>
      <c r="B972">
        <v>5</v>
      </c>
      <c r="C972">
        <v>3</v>
      </c>
      <c r="D972">
        <v>0</v>
      </c>
      <c r="E972" t="s">
        <v>2376</v>
      </c>
      <c r="G972">
        <v>1509</v>
      </c>
      <c r="Q972" t="s">
        <v>2376</v>
      </c>
      <c r="S972">
        <v>0</v>
      </c>
      <c r="Z972">
        <v>3</v>
      </c>
      <c r="AB972" t="s">
        <v>24</v>
      </c>
      <c r="AC972" t="s">
        <v>24</v>
      </c>
      <c r="AD972" t="s">
        <v>24</v>
      </c>
      <c r="AE972" t="s">
        <v>24</v>
      </c>
      <c r="AF972">
        <v>0</v>
      </c>
      <c r="AG972">
        <v>89</v>
      </c>
      <c r="AH972" t="s">
        <v>2881</v>
      </c>
      <c r="AI972">
        <v>0</v>
      </c>
      <c r="AJ972" t="s">
        <v>24</v>
      </c>
      <c r="AK972" t="s">
        <v>24</v>
      </c>
      <c r="AL972" t="s">
        <v>24</v>
      </c>
      <c r="AM972" t="s">
        <v>24</v>
      </c>
      <c r="AN972" t="s">
        <v>24</v>
      </c>
      <c r="AO972" t="s">
        <v>24</v>
      </c>
      <c r="AP972" t="s">
        <v>24</v>
      </c>
      <c r="AQ972" t="s">
        <v>24</v>
      </c>
      <c r="AR972" t="s">
        <v>24</v>
      </c>
      <c r="AS972" t="s">
        <v>24</v>
      </c>
      <c r="AT972" t="s">
        <v>24</v>
      </c>
    </row>
    <row r="973" spans="1:46" x14ac:dyDescent="0.15">
      <c r="A973">
        <v>94</v>
      </c>
      <c r="B973">
        <v>5</v>
      </c>
      <c r="C973">
        <v>4</v>
      </c>
      <c r="D973">
        <v>0</v>
      </c>
      <c r="E973" t="s">
        <v>2371</v>
      </c>
      <c r="G973">
        <v>5</v>
      </c>
      <c r="Q973" t="s">
        <v>2371</v>
      </c>
      <c r="S973">
        <v>0</v>
      </c>
      <c r="Z973">
        <v>3</v>
      </c>
      <c r="AB973" t="s">
        <v>24</v>
      </c>
      <c r="AC973" t="s">
        <v>24</v>
      </c>
      <c r="AD973" t="s">
        <v>24</v>
      </c>
      <c r="AE973" t="s">
        <v>24</v>
      </c>
      <c r="AF973">
        <v>0</v>
      </c>
      <c r="AG973">
        <v>89</v>
      </c>
      <c r="AH973" t="s">
        <v>2871</v>
      </c>
      <c r="AI973">
        <v>0</v>
      </c>
      <c r="AJ973" t="s">
        <v>24</v>
      </c>
      <c r="AK973" t="s">
        <v>24</v>
      </c>
      <c r="AL973" t="s">
        <v>24</v>
      </c>
      <c r="AM973" t="s">
        <v>24</v>
      </c>
      <c r="AN973" t="s">
        <v>24</v>
      </c>
      <c r="AO973" t="s">
        <v>24</v>
      </c>
      <c r="AP973" t="s">
        <v>24</v>
      </c>
      <c r="AQ973" t="s">
        <v>24</v>
      </c>
      <c r="AR973" t="s">
        <v>24</v>
      </c>
      <c r="AS973" t="s">
        <v>24</v>
      </c>
      <c r="AT973" t="s">
        <v>24</v>
      </c>
    </row>
    <row r="974" spans="1:46" x14ac:dyDescent="0.15">
      <c r="A974">
        <v>94</v>
      </c>
      <c r="B974">
        <v>5</v>
      </c>
      <c r="C974">
        <v>5</v>
      </c>
      <c r="D974">
        <v>0</v>
      </c>
      <c r="E974" t="s">
        <v>2363</v>
      </c>
      <c r="G974">
        <v>1567</v>
      </c>
      <c r="Q974" t="s">
        <v>2363</v>
      </c>
      <c r="S974">
        <v>0</v>
      </c>
      <c r="Z974">
        <v>3</v>
      </c>
      <c r="AB974" t="s">
        <v>24</v>
      </c>
      <c r="AC974" t="s">
        <v>24</v>
      </c>
      <c r="AD974" t="s">
        <v>24</v>
      </c>
      <c r="AE974" t="s">
        <v>24</v>
      </c>
      <c r="AF974">
        <v>0</v>
      </c>
      <c r="AG974">
        <v>89</v>
      </c>
      <c r="AH974" t="s">
        <v>2878</v>
      </c>
      <c r="AI974">
        <v>0</v>
      </c>
      <c r="AJ974" t="s">
        <v>24</v>
      </c>
      <c r="AK974" t="s">
        <v>24</v>
      </c>
      <c r="AL974" t="s">
        <v>24</v>
      </c>
      <c r="AM974" t="s">
        <v>24</v>
      </c>
      <c r="AN974" t="s">
        <v>24</v>
      </c>
      <c r="AO974" t="s">
        <v>24</v>
      </c>
      <c r="AP974" t="s">
        <v>24</v>
      </c>
      <c r="AQ974" t="s">
        <v>24</v>
      </c>
      <c r="AR974" t="s">
        <v>24</v>
      </c>
      <c r="AS974" t="s">
        <v>24</v>
      </c>
      <c r="AT974" t="s">
        <v>24</v>
      </c>
    </row>
    <row r="975" spans="1:46" x14ac:dyDescent="0.15">
      <c r="A975">
        <v>94</v>
      </c>
      <c r="B975">
        <v>5</v>
      </c>
      <c r="C975">
        <v>6</v>
      </c>
      <c r="D975">
        <v>0</v>
      </c>
      <c r="E975" t="s">
        <v>2368</v>
      </c>
      <c r="G975">
        <v>1516</v>
      </c>
      <c r="Q975" t="s">
        <v>2368</v>
      </c>
      <c r="S975">
        <v>0</v>
      </c>
      <c r="Z975">
        <v>3</v>
      </c>
      <c r="AB975" t="s">
        <v>24</v>
      </c>
      <c r="AC975" t="s">
        <v>24</v>
      </c>
      <c r="AD975" t="s">
        <v>24</v>
      </c>
      <c r="AE975" t="s">
        <v>24</v>
      </c>
      <c r="AF975">
        <v>0</v>
      </c>
      <c r="AG975">
        <v>89</v>
      </c>
      <c r="AH975" t="s">
        <v>2881</v>
      </c>
      <c r="AI975">
        <v>0</v>
      </c>
      <c r="AJ975" t="s">
        <v>24</v>
      </c>
      <c r="AK975" t="s">
        <v>24</v>
      </c>
      <c r="AL975" t="s">
        <v>24</v>
      </c>
      <c r="AM975" t="s">
        <v>24</v>
      </c>
      <c r="AN975" t="s">
        <v>24</v>
      </c>
      <c r="AO975" t="s">
        <v>24</v>
      </c>
      <c r="AP975" t="s">
        <v>24</v>
      </c>
      <c r="AQ975" t="s">
        <v>24</v>
      </c>
      <c r="AR975" t="s">
        <v>24</v>
      </c>
      <c r="AS975" t="s">
        <v>24</v>
      </c>
      <c r="AT975" t="s">
        <v>24</v>
      </c>
    </row>
    <row r="976" spans="1:46" x14ac:dyDescent="0.15">
      <c r="A976">
        <v>94</v>
      </c>
      <c r="B976">
        <v>5</v>
      </c>
      <c r="C976">
        <v>7</v>
      </c>
      <c r="D976">
        <v>0</v>
      </c>
      <c r="E976" t="s">
        <v>2362</v>
      </c>
      <c r="G976">
        <v>1219</v>
      </c>
      <c r="Q976" t="s">
        <v>2362</v>
      </c>
      <c r="S976">
        <v>0</v>
      </c>
      <c r="Z976">
        <v>3</v>
      </c>
      <c r="AB976" t="s">
        <v>24</v>
      </c>
      <c r="AC976" t="s">
        <v>24</v>
      </c>
      <c r="AD976" t="s">
        <v>24</v>
      </c>
      <c r="AE976" t="s">
        <v>24</v>
      </c>
      <c r="AF976">
        <v>0</v>
      </c>
      <c r="AG976">
        <v>89</v>
      </c>
      <c r="AH976" t="s">
        <v>2881</v>
      </c>
      <c r="AI976">
        <v>0</v>
      </c>
      <c r="AJ976" t="s">
        <v>24</v>
      </c>
      <c r="AK976" t="s">
        <v>24</v>
      </c>
      <c r="AL976" t="s">
        <v>24</v>
      </c>
      <c r="AM976" t="s">
        <v>24</v>
      </c>
      <c r="AN976" t="s">
        <v>24</v>
      </c>
      <c r="AO976" t="s">
        <v>24</v>
      </c>
      <c r="AP976" t="s">
        <v>24</v>
      </c>
      <c r="AQ976" t="s">
        <v>24</v>
      </c>
      <c r="AR976" t="s">
        <v>24</v>
      </c>
      <c r="AS976" t="s">
        <v>24</v>
      </c>
      <c r="AT976" t="s">
        <v>24</v>
      </c>
    </row>
    <row r="977" spans="1:46" x14ac:dyDescent="0.15">
      <c r="A977">
        <v>94</v>
      </c>
      <c r="B977">
        <v>5</v>
      </c>
      <c r="C977">
        <v>8</v>
      </c>
      <c r="D977">
        <v>0</v>
      </c>
      <c r="E977" t="s">
        <v>2369</v>
      </c>
      <c r="G977">
        <v>1024</v>
      </c>
      <c r="Q977" t="s">
        <v>2369</v>
      </c>
      <c r="S977">
        <v>0</v>
      </c>
      <c r="Z977">
        <v>3</v>
      </c>
      <c r="AB977" t="s">
        <v>24</v>
      </c>
      <c r="AC977" t="s">
        <v>24</v>
      </c>
      <c r="AD977" t="s">
        <v>24</v>
      </c>
      <c r="AE977" t="s">
        <v>24</v>
      </c>
      <c r="AF977">
        <v>0</v>
      </c>
      <c r="AG977">
        <v>89</v>
      </c>
      <c r="AH977" t="s">
        <v>2917</v>
      </c>
      <c r="AI977">
        <v>0</v>
      </c>
      <c r="AJ977" t="s">
        <v>24</v>
      </c>
      <c r="AK977" t="s">
        <v>24</v>
      </c>
      <c r="AL977" t="s">
        <v>24</v>
      </c>
      <c r="AM977" t="s">
        <v>24</v>
      </c>
      <c r="AN977" t="s">
        <v>24</v>
      </c>
      <c r="AO977" t="s">
        <v>24</v>
      </c>
      <c r="AP977" t="s">
        <v>24</v>
      </c>
      <c r="AQ977" t="s">
        <v>24</v>
      </c>
      <c r="AR977" t="s">
        <v>24</v>
      </c>
      <c r="AS977" t="s">
        <v>24</v>
      </c>
      <c r="AT977" t="s">
        <v>24</v>
      </c>
    </row>
    <row r="978" spans="1:46" x14ac:dyDescent="0.15">
      <c r="A978">
        <v>94</v>
      </c>
      <c r="B978">
        <v>6</v>
      </c>
      <c r="C978">
        <v>1</v>
      </c>
      <c r="D978">
        <v>0</v>
      </c>
      <c r="E978" t="s">
        <v>2375</v>
      </c>
      <c r="G978">
        <v>21</v>
      </c>
      <c r="Q978" t="s">
        <v>2375</v>
      </c>
      <c r="S978">
        <v>0</v>
      </c>
      <c r="Z978">
        <v>3</v>
      </c>
      <c r="AB978" t="s">
        <v>24</v>
      </c>
      <c r="AC978" t="s">
        <v>24</v>
      </c>
      <c r="AD978" t="s">
        <v>24</v>
      </c>
      <c r="AE978" t="s">
        <v>24</v>
      </c>
      <c r="AF978">
        <v>0</v>
      </c>
      <c r="AG978">
        <v>89</v>
      </c>
      <c r="AH978" t="s">
        <v>2917</v>
      </c>
      <c r="AI978">
        <v>0</v>
      </c>
      <c r="AJ978" t="s">
        <v>24</v>
      </c>
      <c r="AK978" t="s">
        <v>24</v>
      </c>
      <c r="AL978" t="s">
        <v>24</v>
      </c>
      <c r="AM978" t="s">
        <v>24</v>
      </c>
      <c r="AN978" t="s">
        <v>24</v>
      </c>
      <c r="AO978" t="s">
        <v>24</v>
      </c>
      <c r="AP978" t="s">
        <v>24</v>
      </c>
      <c r="AQ978" t="s">
        <v>24</v>
      </c>
      <c r="AR978" t="s">
        <v>24</v>
      </c>
      <c r="AS978" t="s">
        <v>24</v>
      </c>
      <c r="AT978" t="s">
        <v>24</v>
      </c>
    </row>
    <row r="979" spans="1:46" x14ac:dyDescent="0.15">
      <c r="A979">
        <v>94</v>
      </c>
      <c r="B979">
        <v>6</v>
      </c>
      <c r="C979">
        <v>2</v>
      </c>
      <c r="D979">
        <v>0</v>
      </c>
      <c r="E979" t="s">
        <v>2372</v>
      </c>
      <c r="G979">
        <v>53</v>
      </c>
      <c r="Q979" t="s">
        <v>2372</v>
      </c>
      <c r="S979">
        <v>0</v>
      </c>
      <c r="Z979">
        <v>3</v>
      </c>
      <c r="AB979" t="s">
        <v>24</v>
      </c>
      <c r="AC979" t="s">
        <v>24</v>
      </c>
      <c r="AD979" t="s">
        <v>24</v>
      </c>
      <c r="AE979" t="s">
        <v>24</v>
      </c>
      <c r="AF979">
        <v>0</v>
      </c>
      <c r="AG979">
        <v>89</v>
      </c>
      <c r="AH979" t="s">
        <v>2887</v>
      </c>
      <c r="AI979">
        <v>0</v>
      </c>
      <c r="AJ979" t="s">
        <v>24</v>
      </c>
      <c r="AK979" t="s">
        <v>24</v>
      </c>
      <c r="AL979" t="s">
        <v>24</v>
      </c>
      <c r="AM979" t="s">
        <v>24</v>
      </c>
      <c r="AN979" t="s">
        <v>24</v>
      </c>
      <c r="AO979" t="s">
        <v>24</v>
      </c>
      <c r="AP979" t="s">
        <v>24</v>
      </c>
      <c r="AQ979" t="s">
        <v>24</v>
      </c>
      <c r="AR979" t="s">
        <v>24</v>
      </c>
      <c r="AS979" t="s">
        <v>24</v>
      </c>
      <c r="AT979" t="s">
        <v>24</v>
      </c>
    </row>
    <row r="980" spans="1:46" x14ac:dyDescent="0.15">
      <c r="A980">
        <v>94</v>
      </c>
      <c r="B980">
        <v>6</v>
      </c>
      <c r="C980">
        <v>3</v>
      </c>
      <c r="D980">
        <v>0</v>
      </c>
      <c r="E980" t="s">
        <v>2374</v>
      </c>
      <c r="G980">
        <v>1095</v>
      </c>
      <c r="Q980" t="s">
        <v>2374</v>
      </c>
      <c r="S980">
        <v>0</v>
      </c>
      <c r="Z980">
        <v>3</v>
      </c>
      <c r="AB980" t="s">
        <v>24</v>
      </c>
      <c r="AC980" t="s">
        <v>24</v>
      </c>
      <c r="AD980" t="s">
        <v>24</v>
      </c>
      <c r="AE980" t="s">
        <v>24</v>
      </c>
      <c r="AF980">
        <v>0</v>
      </c>
      <c r="AG980">
        <v>89</v>
      </c>
      <c r="AH980" t="s">
        <v>2917</v>
      </c>
      <c r="AI980">
        <v>0</v>
      </c>
      <c r="AJ980" t="s">
        <v>24</v>
      </c>
      <c r="AK980" t="s">
        <v>24</v>
      </c>
      <c r="AL980" t="s">
        <v>24</v>
      </c>
      <c r="AM980" t="s">
        <v>24</v>
      </c>
      <c r="AN980" t="s">
        <v>24</v>
      </c>
      <c r="AO980" t="s">
        <v>24</v>
      </c>
      <c r="AP980" t="s">
        <v>24</v>
      </c>
      <c r="AQ980" t="s">
        <v>24</v>
      </c>
      <c r="AR980" t="s">
        <v>24</v>
      </c>
      <c r="AS980" t="s">
        <v>24</v>
      </c>
      <c r="AT980" t="s">
        <v>24</v>
      </c>
    </row>
    <row r="981" spans="1:46" x14ac:dyDescent="0.15">
      <c r="A981">
        <v>94</v>
      </c>
      <c r="B981">
        <v>6</v>
      </c>
      <c r="C981">
        <v>4</v>
      </c>
      <c r="D981">
        <v>0</v>
      </c>
      <c r="E981" t="s">
        <v>2373</v>
      </c>
      <c r="G981">
        <v>1097</v>
      </c>
      <c r="Q981" t="s">
        <v>2373</v>
      </c>
      <c r="S981">
        <v>0</v>
      </c>
      <c r="Z981">
        <v>3</v>
      </c>
      <c r="AB981" t="s">
        <v>24</v>
      </c>
      <c r="AC981" t="s">
        <v>24</v>
      </c>
      <c r="AD981" t="s">
        <v>24</v>
      </c>
      <c r="AE981" t="s">
        <v>24</v>
      </c>
      <c r="AF981">
        <v>0</v>
      </c>
      <c r="AG981">
        <v>89</v>
      </c>
      <c r="AH981" t="s">
        <v>2871</v>
      </c>
      <c r="AI981">
        <v>0</v>
      </c>
      <c r="AJ981" t="s">
        <v>24</v>
      </c>
      <c r="AK981" t="s">
        <v>24</v>
      </c>
      <c r="AL981" t="s">
        <v>24</v>
      </c>
      <c r="AM981" t="s">
        <v>24</v>
      </c>
      <c r="AN981" t="s">
        <v>24</v>
      </c>
      <c r="AO981" t="s">
        <v>24</v>
      </c>
      <c r="AP981" t="s">
        <v>24</v>
      </c>
      <c r="AQ981" t="s">
        <v>24</v>
      </c>
      <c r="AR981" t="s">
        <v>24</v>
      </c>
      <c r="AS981" t="s">
        <v>24</v>
      </c>
      <c r="AT981" t="s">
        <v>24</v>
      </c>
    </row>
    <row r="982" spans="1:46" x14ac:dyDescent="0.15">
      <c r="A982">
        <v>94</v>
      </c>
      <c r="B982">
        <v>6</v>
      </c>
      <c r="C982">
        <v>5</v>
      </c>
      <c r="D982">
        <v>0</v>
      </c>
      <c r="E982" t="s">
        <v>2365</v>
      </c>
      <c r="G982">
        <v>1031</v>
      </c>
      <c r="Q982" t="s">
        <v>2365</v>
      </c>
      <c r="S982">
        <v>0</v>
      </c>
      <c r="Z982">
        <v>3</v>
      </c>
      <c r="AB982" t="s">
        <v>24</v>
      </c>
      <c r="AC982" t="s">
        <v>24</v>
      </c>
      <c r="AD982" t="s">
        <v>24</v>
      </c>
      <c r="AE982" t="s">
        <v>24</v>
      </c>
      <c r="AF982">
        <v>0</v>
      </c>
      <c r="AG982">
        <v>89</v>
      </c>
      <c r="AH982" t="s">
        <v>2887</v>
      </c>
      <c r="AI982">
        <v>0</v>
      </c>
      <c r="AJ982" t="s">
        <v>24</v>
      </c>
      <c r="AK982" t="s">
        <v>24</v>
      </c>
      <c r="AL982" t="s">
        <v>24</v>
      </c>
      <c r="AM982" t="s">
        <v>24</v>
      </c>
      <c r="AN982" t="s">
        <v>24</v>
      </c>
      <c r="AO982" t="s">
        <v>24</v>
      </c>
      <c r="AP982" t="s">
        <v>24</v>
      </c>
      <c r="AQ982" t="s">
        <v>24</v>
      </c>
      <c r="AR982" t="s">
        <v>24</v>
      </c>
      <c r="AS982" t="s">
        <v>24</v>
      </c>
      <c r="AT982" t="s">
        <v>24</v>
      </c>
    </row>
    <row r="983" spans="1:46" x14ac:dyDescent="0.15">
      <c r="A983">
        <v>94</v>
      </c>
      <c r="B983">
        <v>6</v>
      </c>
      <c r="C983">
        <v>6</v>
      </c>
      <c r="D983">
        <v>0</v>
      </c>
      <c r="E983" t="s">
        <v>2366</v>
      </c>
      <c r="G983">
        <v>35</v>
      </c>
      <c r="Q983" t="s">
        <v>2366</v>
      </c>
      <c r="S983">
        <v>0</v>
      </c>
      <c r="Z983">
        <v>3</v>
      </c>
      <c r="AB983" t="s">
        <v>24</v>
      </c>
      <c r="AC983" t="s">
        <v>24</v>
      </c>
      <c r="AD983" t="s">
        <v>24</v>
      </c>
      <c r="AE983" t="s">
        <v>24</v>
      </c>
      <c r="AF983">
        <v>0</v>
      </c>
      <c r="AG983">
        <v>89</v>
      </c>
      <c r="AH983" t="s">
        <v>2887</v>
      </c>
      <c r="AI983">
        <v>0</v>
      </c>
      <c r="AJ983" t="s">
        <v>24</v>
      </c>
      <c r="AK983" t="s">
        <v>24</v>
      </c>
      <c r="AL983" t="s">
        <v>24</v>
      </c>
      <c r="AM983" t="s">
        <v>24</v>
      </c>
      <c r="AN983" t="s">
        <v>24</v>
      </c>
      <c r="AO983" t="s">
        <v>24</v>
      </c>
      <c r="AP983" t="s">
        <v>24</v>
      </c>
      <c r="AQ983" t="s">
        <v>24</v>
      </c>
      <c r="AR983" t="s">
        <v>24</v>
      </c>
      <c r="AS983" t="s">
        <v>24</v>
      </c>
      <c r="AT983" t="s">
        <v>24</v>
      </c>
    </row>
    <row r="984" spans="1:46" x14ac:dyDescent="0.15">
      <c r="A984">
        <v>94</v>
      </c>
      <c r="B984">
        <v>6</v>
      </c>
      <c r="C984">
        <v>7</v>
      </c>
      <c r="D984">
        <v>0</v>
      </c>
      <c r="E984" t="s">
        <v>2364</v>
      </c>
      <c r="G984">
        <v>112</v>
      </c>
      <c r="Q984" t="s">
        <v>2364</v>
      </c>
      <c r="S984">
        <v>0</v>
      </c>
      <c r="Z984">
        <v>3</v>
      </c>
      <c r="AB984" t="s">
        <v>24</v>
      </c>
      <c r="AC984" t="s">
        <v>24</v>
      </c>
      <c r="AD984" t="s">
        <v>24</v>
      </c>
      <c r="AE984" t="s">
        <v>24</v>
      </c>
      <c r="AF984">
        <v>0</v>
      </c>
      <c r="AG984">
        <v>89</v>
      </c>
      <c r="AH984" t="s">
        <v>2878</v>
      </c>
      <c r="AI984">
        <v>0</v>
      </c>
      <c r="AJ984" t="s">
        <v>24</v>
      </c>
      <c r="AK984" t="s">
        <v>24</v>
      </c>
      <c r="AL984" t="s">
        <v>24</v>
      </c>
      <c r="AM984" t="s">
        <v>24</v>
      </c>
      <c r="AN984" t="s">
        <v>24</v>
      </c>
      <c r="AO984" t="s">
        <v>24</v>
      </c>
      <c r="AP984" t="s">
        <v>24</v>
      </c>
      <c r="AQ984" t="s">
        <v>24</v>
      </c>
      <c r="AR984" t="s">
        <v>24</v>
      </c>
      <c r="AS984" t="s">
        <v>24</v>
      </c>
      <c r="AT984" t="s">
        <v>24</v>
      </c>
    </row>
    <row r="985" spans="1:46" x14ac:dyDescent="0.15">
      <c r="A985">
        <v>94</v>
      </c>
      <c r="B985">
        <v>6</v>
      </c>
      <c r="C985">
        <v>8</v>
      </c>
      <c r="D985">
        <v>0</v>
      </c>
      <c r="E985" t="s">
        <v>2367</v>
      </c>
      <c r="G985">
        <v>1514</v>
      </c>
      <c r="Q985" t="s">
        <v>2367</v>
      </c>
      <c r="S985">
        <v>0</v>
      </c>
      <c r="Z985">
        <v>3</v>
      </c>
      <c r="AB985" t="s">
        <v>24</v>
      </c>
      <c r="AC985" t="s">
        <v>24</v>
      </c>
      <c r="AD985" t="s">
        <v>24</v>
      </c>
      <c r="AE985" t="s">
        <v>24</v>
      </c>
      <c r="AF985">
        <v>0</v>
      </c>
      <c r="AG985">
        <v>89</v>
      </c>
      <c r="AH985" t="s">
        <v>2878</v>
      </c>
      <c r="AI985">
        <v>0</v>
      </c>
      <c r="AJ985" t="s">
        <v>24</v>
      </c>
      <c r="AK985" t="s">
        <v>24</v>
      </c>
      <c r="AL985" t="s">
        <v>24</v>
      </c>
      <c r="AM985" t="s">
        <v>24</v>
      </c>
      <c r="AN985" t="s">
        <v>24</v>
      </c>
      <c r="AO985" t="s">
        <v>24</v>
      </c>
      <c r="AP985" t="s">
        <v>24</v>
      </c>
      <c r="AQ985" t="s">
        <v>24</v>
      </c>
      <c r="AR985" t="s">
        <v>24</v>
      </c>
      <c r="AS985" t="s">
        <v>24</v>
      </c>
      <c r="AT985" t="s">
        <v>24</v>
      </c>
    </row>
    <row r="986" spans="1:46" x14ac:dyDescent="0.15">
      <c r="A986">
        <v>95</v>
      </c>
      <c r="B986">
        <v>1</v>
      </c>
      <c r="C986">
        <v>1</v>
      </c>
      <c r="D986">
        <v>0</v>
      </c>
      <c r="G986">
        <v>0</v>
      </c>
      <c r="Q986" t="s">
        <v>24</v>
      </c>
      <c r="S986">
        <v>0</v>
      </c>
      <c r="Z986">
        <v>0</v>
      </c>
      <c r="AB986" t="s">
        <v>24</v>
      </c>
      <c r="AC986" t="s">
        <v>24</v>
      </c>
      <c r="AD986" t="s">
        <v>24</v>
      </c>
      <c r="AE986" t="s">
        <v>24</v>
      </c>
      <c r="AF986">
        <v>0</v>
      </c>
      <c r="AG986">
        <v>90</v>
      </c>
      <c r="AH986" t="s">
        <v>24</v>
      </c>
      <c r="AI986">
        <v>0</v>
      </c>
      <c r="AJ986" t="s">
        <v>24</v>
      </c>
      <c r="AK986" t="s">
        <v>24</v>
      </c>
      <c r="AL986" t="s">
        <v>24</v>
      </c>
      <c r="AM986" t="s">
        <v>24</v>
      </c>
      <c r="AN986" t="s">
        <v>24</v>
      </c>
      <c r="AO986" t="s">
        <v>24</v>
      </c>
      <c r="AP986" t="s">
        <v>24</v>
      </c>
      <c r="AQ986" t="s">
        <v>24</v>
      </c>
      <c r="AR986" t="s">
        <v>24</v>
      </c>
      <c r="AS986" t="s">
        <v>24</v>
      </c>
      <c r="AT986" t="s">
        <v>24</v>
      </c>
    </row>
    <row r="987" spans="1:46" x14ac:dyDescent="0.15">
      <c r="A987">
        <v>95</v>
      </c>
      <c r="B987">
        <v>1</v>
      </c>
      <c r="C987">
        <v>2</v>
      </c>
      <c r="D987">
        <v>0</v>
      </c>
      <c r="E987" t="s">
        <v>3118</v>
      </c>
      <c r="G987">
        <v>1547</v>
      </c>
      <c r="Q987" t="s">
        <v>3118</v>
      </c>
      <c r="S987">
        <v>0</v>
      </c>
      <c r="Z987">
        <v>1</v>
      </c>
      <c r="AB987" t="s">
        <v>24</v>
      </c>
      <c r="AC987" t="s">
        <v>24</v>
      </c>
      <c r="AD987" t="s">
        <v>24</v>
      </c>
      <c r="AE987" t="s">
        <v>24</v>
      </c>
      <c r="AF987">
        <v>0</v>
      </c>
      <c r="AG987">
        <v>90</v>
      </c>
      <c r="AH987" t="s">
        <v>177</v>
      </c>
      <c r="AI987">
        <v>0</v>
      </c>
      <c r="AJ987" t="s">
        <v>24</v>
      </c>
      <c r="AK987" t="s">
        <v>24</v>
      </c>
      <c r="AL987" t="s">
        <v>24</v>
      </c>
      <c r="AM987" t="s">
        <v>24</v>
      </c>
      <c r="AN987" t="s">
        <v>24</v>
      </c>
      <c r="AO987" t="s">
        <v>24</v>
      </c>
      <c r="AP987" t="s">
        <v>24</v>
      </c>
      <c r="AQ987" t="s">
        <v>24</v>
      </c>
      <c r="AR987" t="s">
        <v>24</v>
      </c>
      <c r="AS987" t="s">
        <v>24</v>
      </c>
      <c r="AT987" t="s">
        <v>24</v>
      </c>
    </row>
    <row r="988" spans="1:46" x14ac:dyDescent="0.15">
      <c r="A988">
        <v>95</v>
      </c>
      <c r="B988">
        <v>1</v>
      </c>
      <c r="C988">
        <v>3</v>
      </c>
      <c r="D988">
        <v>0</v>
      </c>
      <c r="E988" t="s">
        <v>3119</v>
      </c>
      <c r="G988">
        <v>1069</v>
      </c>
      <c r="Q988" t="s">
        <v>3119</v>
      </c>
      <c r="S988">
        <v>0</v>
      </c>
      <c r="Z988">
        <v>1</v>
      </c>
      <c r="AB988" t="s">
        <v>24</v>
      </c>
      <c r="AC988" t="s">
        <v>24</v>
      </c>
      <c r="AD988" t="s">
        <v>24</v>
      </c>
      <c r="AE988" t="s">
        <v>24</v>
      </c>
      <c r="AF988">
        <v>0</v>
      </c>
      <c r="AG988">
        <v>90</v>
      </c>
      <c r="AH988" t="s">
        <v>177</v>
      </c>
      <c r="AI988">
        <v>0</v>
      </c>
      <c r="AJ988" t="s">
        <v>24</v>
      </c>
      <c r="AK988" t="s">
        <v>24</v>
      </c>
      <c r="AL988" t="s">
        <v>24</v>
      </c>
      <c r="AM988" t="s">
        <v>24</v>
      </c>
      <c r="AN988" t="s">
        <v>24</v>
      </c>
      <c r="AO988" t="s">
        <v>24</v>
      </c>
      <c r="AP988" t="s">
        <v>24</v>
      </c>
      <c r="AQ988" t="s">
        <v>24</v>
      </c>
      <c r="AR988" t="s">
        <v>24</v>
      </c>
      <c r="AS988" t="s">
        <v>24</v>
      </c>
      <c r="AT988" t="s">
        <v>24</v>
      </c>
    </row>
    <row r="989" spans="1:46" x14ac:dyDescent="0.15">
      <c r="A989">
        <v>95</v>
      </c>
      <c r="B989">
        <v>1</v>
      </c>
      <c r="C989">
        <v>4</v>
      </c>
      <c r="D989">
        <v>0</v>
      </c>
      <c r="E989" t="s">
        <v>3120</v>
      </c>
      <c r="G989">
        <v>1092</v>
      </c>
      <c r="Q989" t="s">
        <v>3120</v>
      </c>
      <c r="S989">
        <v>0</v>
      </c>
      <c r="Z989">
        <v>1</v>
      </c>
      <c r="AB989" t="s">
        <v>24</v>
      </c>
      <c r="AC989" t="s">
        <v>24</v>
      </c>
      <c r="AD989" t="s">
        <v>24</v>
      </c>
      <c r="AE989" t="s">
        <v>24</v>
      </c>
      <c r="AF989">
        <v>0</v>
      </c>
      <c r="AG989">
        <v>90</v>
      </c>
      <c r="AH989" t="s">
        <v>177</v>
      </c>
      <c r="AI989">
        <v>0</v>
      </c>
      <c r="AJ989" t="s">
        <v>24</v>
      </c>
      <c r="AK989" t="s">
        <v>24</v>
      </c>
      <c r="AL989" t="s">
        <v>24</v>
      </c>
      <c r="AM989" t="s">
        <v>24</v>
      </c>
      <c r="AN989" t="s">
        <v>24</v>
      </c>
      <c r="AO989" t="s">
        <v>24</v>
      </c>
      <c r="AP989" t="s">
        <v>24</v>
      </c>
      <c r="AQ989" t="s">
        <v>24</v>
      </c>
      <c r="AR989" t="s">
        <v>24</v>
      </c>
      <c r="AS989" t="s">
        <v>24</v>
      </c>
      <c r="AT989" t="s">
        <v>24</v>
      </c>
    </row>
    <row r="990" spans="1:46" x14ac:dyDescent="0.15">
      <c r="A990">
        <v>95</v>
      </c>
      <c r="B990">
        <v>1</v>
      </c>
      <c r="C990">
        <v>5</v>
      </c>
      <c r="D990">
        <v>0</v>
      </c>
      <c r="E990" t="s">
        <v>3121</v>
      </c>
      <c r="G990">
        <v>513</v>
      </c>
      <c r="Q990" t="s">
        <v>3121</v>
      </c>
      <c r="S990">
        <v>0</v>
      </c>
      <c r="Z990">
        <v>1</v>
      </c>
      <c r="AB990" t="s">
        <v>24</v>
      </c>
      <c r="AC990" t="s">
        <v>24</v>
      </c>
      <c r="AD990" t="s">
        <v>24</v>
      </c>
      <c r="AE990" t="s">
        <v>24</v>
      </c>
      <c r="AF990">
        <v>0</v>
      </c>
      <c r="AG990">
        <v>90</v>
      </c>
      <c r="AH990" t="s">
        <v>177</v>
      </c>
      <c r="AI990">
        <v>0</v>
      </c>
      <c r="AJ990" t="s">
        <v>24</v>
      </c>
      <c r="AK990" t="s">
        <v>24</v>
      </c>
      <c r="AL990" t="s">
        <v>24</v>
      </c>
      <c r="AM990" t="s">
        <v>24</v>
      </c>
      <c r="AN990" t="s">
        <v>24</v>
      </c>
      <c r="AO990" t="s">
        <v>24</v>
      </c>
      <c r="AP990" t="s">
        <v>24</v>
      </c>
      <c r="AQ990" t="s">
        <v>24</v>
      </c>
      <c r="AR990" t="s">
        <v>24</v>
      </c>
      <c r="AS990" t="s">
        <v>24</v>
      </c>
      <c r="AT990" t="s">
        <v>24</v>
      </c>
    </row>
    <row r="991" spans="1:46" x14ac:dyDescent="0.15">
      <c r="A991">
        <v>95</v>
      </c>
      <c r="B991">
        <v>1</v>
      </c>
      <c r="C991">
        <v>6</v>
      </c>
      <c r="D991">
        <v>0</v>
      </c>
      <c r="E991" t="s">
        <v>3122</v>
      </c>
      <c r="G991">
        <v>1583</v>
      </c>
      <c r="Q991" t="s">
        <v>3122</v>
      </c>
      <c r="S991">
        <v>0</v>
      </c>
      <c r="Z991">
        <v>1</v>
      </c>
      <c r="AB991" t="s">
        <v>24</v>
      </c>
      <c r="AC991" t="s">
        <v>24</v>
      </c>
      <c r="AD991" t="s">
        <v>24</v>
      </c>
      <c r="AE991" t="s">
        <v>24</v>
      </c>
      <c r="AF991">
        <v>0</v>
      </c>
      <c r="AG991">
        <v>90</v>
      </c>
      <c r="AH991" t="s">
        <v>177</v>
      </c>
      <c r="AI991">
        <v>0</v>
      </c>
      <c r="AJ991" t="s">
        <v>24</v>
      </c>
      <c r="AK991" t="s">
        <v>24</v>
      </c>
      <c r="AL991" t="s">
        <v>24</v>
      </c>
      <c r="AM991" t="s">
        <v>24</v>
      </c>
      <c r="AN991" t="s">
        <v>24</v>
      </c>
      <c r="AO991" t="s">
        <v>24</v>
      </c>
      <c r="AP991" t="s">
        <v>24</v>
      </c>
      <c r="AQ991" t="s">
        <v>24</v>
      </c>
      <c r="AR991" t="s">
        <v>24</v>
      </c>
      <c r="AS991" t="s">
        <v>24</v>
      </c>
      <c r="AT991" t="s">
        <v>24</v>
      </c>
    </row>
    <row r="992" spans="1:46" x14ac:dyDescent="0.15">
      <c r="A992">
        <v>95</v>
      </c>
      <c r="B992">
        <v>1</v>
      </c>
      <c r="C992">
        <v>7</v>
      </c>
      <c r="D992">
        <v>0</v>
      </c>
      <c r="E992" t="s">
        <v>3123</v>
      </c>
      <c r="G992">
        <v>1094</v>
      </c>
      <c r="Q992" t="s">
        <v>3123</v>
      </c>
      <c r="S992">
        <v>0</v>
      </c>
      <c r="Z992">
        <v>1</v>
      </c>
      <c r="AB992" t="s">
        <v>24</v>
      </c>
      <c r="AC992" t="s">
        <v>24</v>
      </c>
      <c r="AD992" t="s">
        <v>24</v>
      </c>
      <c r="AE992" t="s">
        <v>24</v>
      </c>
      <c r="AF992">
        <v>0</v>
      </c>
      <c r="AG992">
        <v>90</v>
      </c>
      <c r="AH992" t="s">
        <v>177</v>
      </c>
      <c r="AI992">
        <v>0</v>
      </c>
      <c r="AJ992" t="s">
        <v>24</v>
      </c>
      <c r="AK992" t="s">
        <v>24</v>
      </c>
      <c r="AL992" t="s">
        <v>24</v>
      </c>
      <c r="AM992" t="s">
        <v>24</v>
      </c>
      <c r="AN992" t="s">
        <v>24</v>
      </c>
      <c r="AO992" t="s">
        <v>24</v>
      </c>
      <c r="AP992" t="s">
        <v>24</v>
      </c>
      <c r="AQ992" t="s">
        <v>24</v>
      </c>
      <c r="AR992" t="s">
        <v>24</v>
      </c>
      <c r="AS992" t="s">
        <v>24</v>
      </c>
      <c r="AT992" t="s">
        <v>24</v>
      </c>
    </row>
    <row r="993" spans="1:46" x14ac:dyDescent="0.15">
      <c r="A993">
        <v>95</v>
      </c>
      <c r="B993">
        <v>1</v>
      </c>
      <c r="C993">
        <v>8</v>
      </c>
      <c r="D993">
        <v>0</v>
      </c>
      <c r="G993">
        <v>0</v>
      </c>
      <c r="Q993" t="s">
        <v>24</v>
      </c>
      <c r="S993">
        <v>0</v>
      </c>
      <c r="Z993">
        <v>0</v>
      </c>
      <c r="AB993" t="s">
        <v>24</v>
      </c>
      <c r="AC993" t="s">
        <v>24</v>
      </c>
      <c r="AD993" t="s">
        <v>24</v>
      </c>
      <c r="AE993" t="s">
        <v>24</v>
      </c>
      <c r="AF993">
        <v>0</v>
      </c>
      <c r="AG993">
        <v>90</v>
      </c>
      <c r="AH993" t="s">
        <v>24</v>
      </c>
      <c r="AI993">
        <v>0</v>
      </c>
      <c r="AJ993" t="s">
        <v>24</v>
      </c>
      <c r="AK993" t="s">
        <v>24</v>
      </c>
      <c r="AL993" t="s">
        <v>24</v>
      </c>
      <c r="AM993" t="s">
        <v>24</v>
      </c>
      <c r="AN993" t="s">
        <v>24</v>
      </c>
      <c r="AO993" t="s">
        <v>24</v>
      </c>
      <c r="AP993" t="s">
        <v>24</v>
      </c>
      <c r="AQ993" t="s">
        <v>24</v>
      </c>
      <c r="AR993" t="s">
        <v>24</v>
      </c>
      <c r="AS993" t="s">
        <v>24</v>
      </c>
      <c r="AT993" t="s">
        <v>24</v>
      </c>
    </row>
    <row r="994" spans="1:46" x14ac:dyDescent="0.15">
      <c r="A994">
        <v>95</v>
      </c>
      <c r="B994">
        <v>2</v>
      </c>
      <c r="C994">
        <v>1</v>
      </c>
      <c r="D994">
        <v>0</v>
      </c>
      <c r="E994" t="s">
        <v>2392</v>
      </c>
      <c r="G994">
        <v>1548</v>
      </c>
      <c r="Q994" t="s">
        <v>2392</v>
      </c>
      <c r="S994">
        <v>0</v>
      </c>
      <c r="Z994">
        <v>1</v>
      </c>
      <c r="AB994" t="s">
        <v>24</v>
      </c>
      <c r="AC994" t="s">
        <v>24</v>
      </c>
      <c r="AD994" t="s">
        <v>24</v>
      </c>
      <c r="AE994" t="s">
        <v>24</v>
      </c>
      <c r="AF994">
        <v>0</v>
      </c>
      <c r="AG994">
        <v>90</v>
      </c>
      <c r="AH994" t="s">
        <v>177</v>
      </c>
      <c r="AI994">
        <v>0</v>
      </c>
      <c r="AJ994" t="s">
        <v>24</v>
      </c>
      <c r="AK994" t="s">
        <v>24</v>
      </c>
      <c r="AL994" t="s">
        <v>24</v>
      </c>
      <c r="AM994" t="s">
        <v>24</v>
      </c>
      <c r="AN994" t="s">
        <v>24</v>
      </c>
      <c r="AO994" t="s">
        <v>24</v>
      </c>
      <c r="AP994" t="s">
        <v>24</v>
      </c>
      <c r="AQ994" t="s">
        <v>24</v>
      </c>
      <c r="AR994" t="s">
        <v>24</v>
      </c>
      <c r="AS994" t="s">
        <v>24</v>
      </c>
      <c r="AT994" t="s">
        <v>24</v>
      </c>
    </row>
    <row r="995" spans="1:46" x14ac:dyDescent="0.15">
      <c r="A995">
        <v>95</v>
      </c>
      <c r="B995">
        <v>2</v>
      </c>
      <c r="C995">
        <v>2</v>
      </c>
      <c r="D995">
        <v>0</v>
      </c>
      <c r="E995" t="s">
        <v>2386</v>
      </c>
      <c r="G995">
        <v>522</v>
      </c>
      <c r="Q995" t="s">
        <v>2386</v>
      </c>
      <c r="S995">
        <v>0</v>
      </c>
      <c r="Z995">
        <v>1</v>
      </c>
      <c r="AB995" t="s">
        <v>24</v>
      </c>
      <c r="AC995" t="s">
        <v>24</v>
      </c>
      <c r="AD995" t="s">
        <v>24</v>
      </c>
      <c r="AE995" t="s">
        <v>24</v>
      </c>
      <c r="AF995">
        <v>0</v>
      </c>
      <c r="AG995">
        <v>90</v>
      </c>
      <c r="AH995" t="s">
        <v>177</v>
      </c>
      <c r="AI995">
        <v>0</v>
      </c>
      <c r="AJ995" t="s">
        <v>24</v>
      </c>
      <c r="AK995" t="s">
        <v>24</v>
      </c>
      <c r="AL995" t="s">
        <v>24</v>
      </c>
      <c r="AM995" t="s">
        <v>24</v>
      </c>
      <c r="AN995" t="s">
        <v>24</v>
      </c>
      <c r="AO995" t="s">
        <v>24</v>
      </c>
      <c r="AP995" t="s">
        <v>24</v>
      </c>
      <c r="AQ995" t="s">
        <v>24</v>
      </c>
      <c r="AR995" t="s">
        <v>24</v>
      </c>
      <c r="AS995" t="s">
        <v>24</v>
      </c>
      <c r="AT995" t="s">
        <v>24</v>
      </c>
    </row>
    <row r="996" spans="1:46" x14ac:dyDescent="0.15">
      <c r="A996">
        <v>95</v>
      </c>
      <c r="B996">
        <v>2</v>
      </c>
      <c r="C996">
        <v>3</v>
      </c>
      <c r="D996">
        <v>0</v>
      </c>
      <c r="E996" t="s">
        <v>381</v>
      </c>
      <c r="G996">
        <v>32</v>
      </c>
      <c r="Q996" t="s">
        <v>381</v>
      </c>
      <c r="S996">
        <v>0</v>
      </c>
      <c r="Z996">
        <v>1</v>
      </c>
      <c r="AB996" t="s">
        <v>24</v>
      </c>
      <c r="AC996" t="s">
        <v>24</v>
      </c>
      <c r="AD996" t="s">
        <v>24</v>
      </c>
      <c r="AE996" t="s">
        <v>24</v>
      </c>
      <c r="AF996">
        <v>0</v>
      </c>
      <c r="AG996">
        <v>90</v>
      </c>
      <c r="AH996" t="s">
        <v>177</v>
      </c>
      <c r="AI996">
        <v>0</v>
      </c>
      <c r="AJ996" t="s">
        <v>24</v>
      </c>
      <c r="AK996" t="s">
        <v>24</v>
      </c>
      <c r="AL996" t="s">
        <v>24</v>
      </c>
      <c r="AM996" t="s">
        <v>24</v>
      </c>
      <c r="AN996" t="s">
        <v>24</v>
      </c>
      <c r="AO996" t="s">
        <v>24</v>
      </c>
      <c r="AP996" t="s">
        <v>24</v>
      </c>
      <c r="AQ996" t="s">
        <v>24</v>
      </c>
      <c r="AR996" t="s">
        <v>24</v>
      </c>
      <c r="AS996" t="s">
        <v>24</v>
      </c>
      <c r="AT996" t="s">
        <v>24</v>
      </c>
    </row>
    <row r="997" spans="1:46" x14ac:dyDescent="0.15">
      <c r="A997">
        <v>95</v>
      </c>
      <c r="B997">
        <v>2</v>
      </c>
      <c r="C997">
        <v>4</v>
      </c>
      <c r="D997">
        <v>0</v>
      </c>
      <c r="E997" t="s">
        <v>2387</v>
      </c>
      <c r="G997">
        <v>1151</v>
      </c>
      <c r="Q997" t="s">
        <v>2387</v>
      </c>
      <c r="S997">
        <v>0</v>
      </c>
      <c r="Z997">
        <v>1</v>
      </c>
      <c r="AB997" t="s">
        <v>24</v>
      </c>
      <c r="AC997" t="s">
        <v>24</v>
      </c>
      <c r="AD997" t="s">
        <v>24</v>
      </c>
      <c r="AE997" t="s">
        <v>24</v>
      </c>
      <c r="AF997">
        <v>0</v>
      </c>
      <c r="AG997">
        <v>90</v>
      </c>
      <c r="AH997" t="s">
        <v>177</v>
      </c>
      <c r="AI997">
        <v>0</v>
      </c>
      <c r="AJ997" t="s">
        <v>24</v>
      </c>
      <c r="AK997" t="s">
        <v>24</v>
      </c>
      <c r="AL997" t="s">
        <v>24</v>
      </c>
      <c r="AM997" t="s">
        <v>24</v>
      </c>
      <c r="AN997" t="s">
        <v>24</v>
      </c>
      <c r="AO997" t="s">
        <v>24</v>
      </c>
      <c r="AP997" t="s">
        <v>24</v>
      </c>
      <c r="AQ997" t="s">
        <v>24</v>
      </c>
      <c r="AR997" t="s">
        <v>24</v>
      </c>
      <c r="AS997" t="s">
        <v>24</v>
      </c>
      <c r="AT997" t="s">
        <v>24</v>
      </c>
    </row>
    <row r="998" spans="1:46" x14ac:dyDescent="0.15">
      <c r="A998">
        <v>95</v>
      </c>
      <c r="B998">
        <v>2</v>
      </c>
      <c r="C998">
        <v>5</v>
      </c>
      <c r="D998">
        <v>0</v>
      </c>
      <c r="E998" t="s">
        <v>2379</v>
      </c>
      <c r="G998">
        <v>20</v>
      </c>
      <c r="Q998" t="s">
        <v>2379</v>
      </c>
      <c r="S998">
        <v>0</v>
      </c>
      <c r="Z998">
        <v>1</v>
      </c>
      <c r="AB998" t="s">
        <v>24</v>
      </c>
      <c r="AC998" t="s">
        <v>24</v>
      </c>
      <c r="AD998" t="s">
        <v>24</v>
      </c>
      <c r="AE998" t="s">
        <v>24</v>
      </c>
      <c r="AF998">
        <v>0</v>
      </c>
      <c r="AG998">
        <v>90</v>
      </c>
      <c r="AH998" t="s">
        <v>177</v>
      </c>
      <c r="AI998">
        <v>0</v>
      </c>
      <c r="AJ998" t="s">
        <v>24</v>
      </c>
      <c r="AK998" t="s">
        <v>24</v>
      </c>
      <c r="AL998" t="s">
        <v>24</v>
      </c>
      <c r="AM998" t="s">
        <v>24</v>
      </c>
      <c r="AN998" t="s">
        <v>24</v>
      </c>
      <c r="AO998" t="s">
        <v>24</v>
      </c>
      <c r="AP998" t="s">
        <v>24</v>
      </c>
      <c r="AQ998" t="s">
        <v>24</v>
      </c>
      <c r="AR998" t="s">
        <v>24</v>
      </c>
      <c r="AS998" t="s">
        <v>24</v>
      </c>
      <c r="AT998" t="s">
        <v>24</v>
      </c>
    </row>
    <row r="999" spans="1:46" x14ac:dyDescent="0.15">
      <c r="A999">
        <v>95</v>
      </c>
      <c r="B999">
        <v>2</v>
      </c>
      <c r="C999">
        <v>6</v>
      </c>
      <c r="D999">
        <v>0</v>
      </c>
      <c r="E999" t="s">
        <v>2384</v>
      </c>
      <c r="G999">
        <v>1132</v>
      </c>
      <c r="Q999" t="s">
        <v>2384</v>
      </c>
      <c r="S999">
        <v>0</v>
      </c>
      <c r="Z999">
        <v>1</v>
      </c>
      <c r="AB999" t="s">
        <v>24</v>
      </c>
      <c r="AC999" t="s">
        <v>24</v>
      </c>
      <c r="AD999" t="s">
        <v>24</v>
      </c>
      <c r="AE999" t="s">
        <v>24</v>
      </c>
      <c r="AF999">
        <v>0</v>
      </c>
      <c r="AG999">
        <v>90</v>
      </c>
      <c r="AH999" t="s">
        <v>177</v>
      </c>
      <c r="AI999">
        <v>0</v>
      </c>
      <c r="AJ999" t="s">
        <v>24</v>
      </c>
      <c r="AK999" t="s">
        <v>24</v>
      </c>
      <c r="AL999" t="s">
        <v>24</v>
      </c>
      <c r="AM999" t="s">
        <v>24</v>
      </c>
      <c r="AN999" t="s">
        <v>24</v>
      </c>
      <c r="AO999" t="s">
        <v>24</v>
      </c>
      <c r="AP999" t="s">
        <v>24</v>
      </c>
      <c r="AQ999" t="s">
        <v>24</v>
      </c>
      <c r="AR999" t="s">
        <v>24</v>
      </c>
      <c r="AS999" t="s">
        <v>24</v>
      </c>
      <c r="AT999" t="s">
        <v>24</v>
      </c>
    </row>
    <row r="1000" spans="1:46" x14ac:dyDescent="0.15">
      <c r="A1000">
        <v>95</v>
      </c>
      <c r="B1000">
        <v>2</v>
      </c>
      <c r="C1000">
        <v>7</v>
      </c>
      <c r="D1000">
        <v>0</v>
      </c>
      <c r="E1000" t="s">
        <v>2378</v>
      </c>
      <c r="G1000">
        <v>1194</v>
      </c>
      <c r="Q1000" t="s">
        <v>2378</v>
      </c>
      <c r="S1000">
        <v>0</v>
      </c>
      <c r="Z1000">
        <v>1</v>
      </c>
      <c r="AB1000" t="s">
        <v>24</v>
      </c>
      <c r="AC1000" t="s">
        <v>24</v>
      </c>
      <c r="AD1000" t="s">
        <v>24</v>
      </c>
      <c r="AE1000" t="s">
        <v>24</v>
      </c>
      <c r="AF1000">
        <v>0</v>
      </c>
      <c r="AG1000">
        <v>90</v>
      </c>
      <c r="AH1000" t="s">
        <v>177</v>
      </c>
      <c r="AI1000">
        <v>0</v>
      </c>
      <c r="AJ1000" t="s">
        <v>24</v>
      </c>
      <c r="AK1000" t="s">
        <v>24</v>
      </c>
      <c r="AL1000" t="s">
        <v>24</v>
      </c>
      <c r="AM1000" t="s">
        <v>24</v>
      </c>
      <c r="AN1000" t="s">
        <v>24</v>
      </c>
      <c r="AO1000" t="s">
        <v>24</v>
      </c>
      <c r="AP1000" t="s">
        <v>24</v>
      </c>
      <c r="AQ1000" t="s">
        <v>24</v>
      </c>
      <c r="AR1000" t="s">
        <v>24</v>
      </c>
      <c r="AS1000" t="s">
        <v>24</v>
      </c>
      <c r="AT1000" t="s">
        <v>24</v>
      </c>
    </row>
    <row r="1001" spans="1:46" x14ac:dyDescent="0.15">
      <c r="A1001">
        <v>95</v>
      </c>
      <c r="B1001">
        <v>2</v>
      </c>
      <c r="C1001">
        <v>8</v>
      </c>
      <c r="D1001">
        <v>0</v>
      </c>
      <c r="E1001" t="s">
        <v>2385</v>
      </c>
      <c r="G1001">
        <v>1196</v>
      </c>
      <c r="Q1001" t="s">
        <v>2385</v>
      </c>
      <c r="S1001">
        <v>0</v>
      </c>
      <c r="Z1001">
        <v>1</v>
      </c>
      <c r="AB1001" t="s">
        <v>24</v>
      </c>
      <c r="AC1001" t="s">
        <v>24</v>
      </c>
      <c r="AD1001" t="s">
        <v>24</v>
      </c>
      <c r="AE1001" t="s">
        <v>24</v>
      </c>
      <c r="AF1001">
        <v>0</v>
      </c>
      <c r="AG1001">
        <v>90</v>
      </c>
      <c r="AH1001" t="s">
        <v>177</v>
      </c>
      <c r="AI1001">
        <v>0</v>
      </c>
      <c r="AJ1001" t="s">
        <v>24</v>
      </c>
      <c r="AK1001" t="s">
        <v>24</v>
      </c>
      <c r="AL1001" t="s">
        <v>24</v>
      </c>
      <c r="AM1001" t="s">
        <v>24</v>
      </c>
      <c r="AN1001" t="s">
        <v>24</v>
      </c>
      <c r="AO1001" t="s">
        <v>24</v>
      </c>
      <c r="AP1001" t="s">
        <v>24</v>
      </c>
      <c r="AQ1001" t="s">
        <v>24</v>
      </c>
      <c r="AR1001" t="s">
        <v>24</v>
      </c>
      <c r="AS1001" t="s">
        <v>24</v>
      </c>
      <c r="AT1001" t="s">
        <v>24</v>
      </c>
    </row>
    <row r="1002" spans="1:46" x14ac:dyDescent="0.15">
      <c r="A1002">
        <v>95</v>
      </c>
      <c r="B1002">
        <v>3</v>
      </c>
      <c r="C1002">
        <v>1</v>
      </c>
      <c r="D1002">
        <v>0</v>
      </c>
      <c r="E1002" t="s">
        <v>2391</v>
      </c>
      <c r="G1002">
        <v>1070</v>
      </c>
      <c r="Q1002" t="s">
        <v>2391</v>
      </c>
      <c r="S1002">
        <v>0</v>
      </c>
      <c r="Z1002">
        <v>1</v>
      </c>
      <c r="AB1002" t="s">
        <v>24</v>
      </c>
      <c r="AC1002" t="s">
        <v>24</v>
      </c>
      <c r="AD1002" t="s">
        <v>24</v>
      </c>
      <c r="AE1002" t="s">
        <v>24</v>
      </c>
      <c r="AF1002">
        <v>0</v>
      </c>
      <c r="AG1002">
        <v>90</v>
      </c>
      <c r="AH1002" t="s">
        <v>2901</v>
      </c>
      <c r="AI1002">
        <v>0</v>
      </c>
      <c r="AJ1002" t="s">
        <v>24</v>
      </c>
      <c r="AK1002" t="s">
        <v>24</v>
      </c>
      <c r="AL1002" t="s">
        <v>24</v>
      </c>
      <c r="AM1002" t="s">
        <v>24</v>
      </c>
      <c r="AN1002" t="s">
        <v>24</v>
      </c>
      <c r="AO1002" t="s">
        <v>24</v>
      </c>
      <c r="AP1002" t="s">
        <v>24</v>
      </c>
      <c r="AQ1002" t="s">
        <v>24</v>
      </c>
      <c r="AR1002" t="s">
        <v>24</v>
      </c>
      <c r="AS1002" t="s">
        <v>24</v>
      </c>
      <c r="AT1002" t="s">
        <v>24</v>
      </c>
    </row>
    <row r="1003" spans="1:46" x14ac:dyDescent="0.15">
      <c r="A1003">
        <v>95</v>
      </c>
      <c r="B1003">
        <v>3</v>
      </c>
      <c r="C1003">
        <v>2</v>
      </c>
      <c r="D1003">
        <v>0</v>
      </c>
      <c r="E1003" t="s">
        <v>2388</v>
      </c>
      <c r="G1003">
        <v>1152</v>
      </c>
      <c r="Q1003" t="s">
        <v>2388</v>
      </c>
      <c r="S1003">
        <v>0</v>
      </c>
      <c r="Z1003">
        <v>1</v>
      </c>
      <c r="AB1003" t="s">
        <v>24</v>
      </c>
      <c r="AC1003" t="s">
        <v>24</v>
      </c>
      <c r="AD1003" t="s">
        <v>24</v>
      </c>
      <c r="AE1003" t="s">
        <v>24</v>
      </c>
      <c r="AF1003">
        <v>0</v>
      </c>
      <c r="AG1003">
        <v>90</v>
      </c>
      <c r="AH1003" t="s">
        <v>2868</v>
      </c>
      <c r="AI1003">
        <v>0</v>
      </c>
      <c r="AJ1003" t="s">
        <v>24</v>
      </c>
      <c r="AK1003" t="s">
        <v>24</v>
      </c>
      <c r="AL1003" t="s">
        <v>24</v>
      </c>
      <c r="AM1003" t="s">
        <v>24</v>
      </c>
      <c r="AN1003" t="s">
        <v>24</v>
      </c>
      <c r="AO1003" t="s">
        <v>24</v>
      </c>
      <c r="AP1003" t="s">
        <v>24</v>
      </c>
      <c r="AQ1003" t="s">
        <v>24</v>
      </c>
      <c r="AR1003" t="s">
        <v>24</v>
      </c>
      <c r="AS1003" t="s">
        <v>24</v>
      </c>
      <c r="AT1003" t="s">
        <v>24</v>
      </c>
    </row>
    <row r="1004" spans="1:46" x14ac:dyDescent="0.15">
      <c r="A1004">
        <v>95</v>
      </c>
      <c r="B1004">
        <v>3</v>
      </c>
      <c r="C1004">
        <v>3</v>
      </c>
      <c r="D1004">
        <v>0</v>
      </c>
      <c r="E1004" t="s">
        <v>2390</v>
      </c>
      <c r="G1004">
        <v>69</v>
      </c>
      <c r="Q1004" t="s">
        <v>2390</v>
      </c>
      <c r="S1004">
        <v>0</v>
      </c>
      <c r="Z1004">
        <v>1</v>
      </c>
      <c r="AB1004" t="s">
        <v>24</v>
      </c>
      <c r="AC1004" t="s">
        <v>24</v>
      </c>
      <c r="AD1004" t="s">
        <v>24</v>
      </c>
      <c r="AE1004" t="s">
        <v>24</v>
      </c>
      <c r="AF1004">
        <v>0</v>
      </c>
      <c r="AG1004">
        <v>90</v>
      </c>
      <c r="AH1004" t="s">
        <v>2878</v>
      </c>
      <c r="AI1004">
        <v>0</v>
      </c>
      <c r="AJ1004" t="s">
        <v>24</v>
      </c>
      <c r="AK1004" t="s">
        <v>24</v>
      </c>
      <c r="AL1004" t="s">
        <v>24</v>
      </c>
      <c r="AM1004" t="s">
        <v>24</v>
      </c>
      <c r="AN1004" t="s">
        <v>24</v>
      </c>
      <c r="AO1004" t="s">
        <v>24</v>
      </c>
      <c r="AP1004" t="s">
        <v>24</v>
      </c>
      <c r="AQ1004" t="s">
        <v>24</v>
      </c>
      <c r="AR1004" t="s">
        <v>24</v>
      </c>
      <c r="AS1004" t="s">
        <v>24</v>
      </c>
      <c r="AT1004" t="s">
        <v>24</v>
      </c>
    </row>
    <row r="1005" spans="1:46" x14ac:dyDescent="0.15">
      <c r="A1005">
        <v>95</v>
      </c>
      <c r="B1005">
        <v>3</v>
      </c>
      <c r="C1005">
        <v>4</v>
      </c>
      <c r="D1005">
        <v>0</v>
      </c>
      <c r="E1005" t="s">
        <v>2389</v>
      </c>
      <c r="G1005">
        <v>1068</v>
      </c>
      <c r="Q1005" t="s">
        <v>2389</v>
      </c>
      <c r="S1005">
        <v>0</v>
      </c>
      <c r="Z1005">
        <v>1</v>
      </c>
      <c r="AB1005" t="s">
        <v>24</v>
      </c>
      <c r="AC1005" t="s">
        <v>24</v>
      </c>
      <c r="AD1005" t="s">
        <v>24</v>
      </c>
      <c r="AE1005" t="s">
        <v>24</v>
      </c>
      <c r="AF1005">
        <v>0</v>
      </c>
      <c r="AG1005">
        <v>90</v>
      </c>
      <c r="AH1005" t="s">
        <v>2871</v>
      </c>
      <c r="AI1005">
        <v>0</v>
      </c>
      <c r="AJ1005" t="s">
        <v>24</v>
      </c>
      <c r="AK1005" t="s">
        <v>24</v>
      </c>
      <c r="AL1005" t="s">
        <v>24</v>
      </c>
      <c r="AM1005" t="s">
        <v>24</v>
      </c>
      <c r="AN1005" t="s">
        <v>24</v>
      </c>
      <c r="AO1005" t="s">
        <v>24</v>
      </c>
      <c r="AP1005" t="s">
        <v>24</v>
      </c>
      <c r="AQ1005" t="s">
        <v>24</v>
      </c>
      <c r="AR1005" t="s">
        <v>24</v>
      </c>
      <c r="AS1005" t="s">
        <v>24</v>
      </c>
      <c r="AT1005" t="s">
        <v>24</v>
      </c>
    </row>
    <row r="1006" spans="1:46" x14ac:dyDescent="0.15">
      <c r="A1006">
        <v>95</v>
      </c>
      <c r="B1006">
        <v>3</v>
      </c>
      <c r="C1006">
        <v>5</v>
      </c>
      <c r="D1006">
        <v>0</v>
      </c>
      <c r="E1006" t="s">
        <v>2381</v>
      </c>
      <c r="G1006">
        <v>1012</v>
      </c>
      <c r="Q1006" t="s">
        <v>2381</v>
      </c>
      <c r="S1006">
        <v>0</v>
      </c>
      <c r="Z1006">
        <v>1</v>
      </c>
      <c r="AB1006" t="s">
        <v>24</v>
      </c>
      <c r="AC1006" t="s">
        <v>24</v>
      </c>
      <c r="AD1006" t="s">
        <v>24</v>
      </c>
      <c r="AE1006" t="s">
        <v>24</v>
      </c>
      <c r="AF1006">
        <v>0</v>
      </c>
      <c r="AG1006">
        <v>90</v>
      </c>
      <c r="AH1006" t="s">
        <v>2871</v>
      </c>
      <c r="AI1006">
        <v>0</v>
      </c>
      <c r="AJ1006" t="s">
        <v>24</v>
      </c>
      <c r="AK1006" t="s">
        <v>24</v>
      </c>
      <c r="AL1006" t="s">
        <v>24</v>
      </c>
      <c r="AM1006" t="s">
        <v>24</v>
      </c>
      <c r="AN1006" t="s">
        <v>24</v>
      </c>
      <c r="AO1006" t="s">
        <v>24</v>
      </c>
      <c r="AP1006" t="s">
        <v>24</v>
      </c>
      <c r="AQ1006" t="s">
        <v>24</v>
      </c>
      <c r="AR1006" t="s">
        <v>24</v>
      </c>
      <c r="AS1006" t="s">
        <v>24</v>
      </c>
      <c r="AT1006" t="s">
        <v>24</v>
      </c>
    </row>
    <row r="1007" spans="1:46" x14ac:dyDescent="0.15">
      <c r="A1007">
        <v>95</v>
      </c>
      <c r="B1007">
        <v>3</v>
      </c>
      <c r="C1007">
        <v>6</v>
      </c>
      <c r="D1007">
        <v>0</v>
      </c>
      <c r="E1007" t="s">
        <v>2382</v>
      </c>
      <c r="G1007">
        <v>1153</v>
      </c>
      <c r="Q1007" t="s">
        <v>2382</v>
      </c>
      <c r="S1007">
        <v>0</v>
      </c>
      <c r="Z1007">
        <v>1</v>
      </c>
      <c r="AB1007" t="s">
        <v>24</v>
      </c>
      <c r="AC1007" t="s">
        <v>24</v>
      </c>
      <c r="AD1007" t="s">
        <v>24</v>
      </c>
      <c r="AE1007" t="s">
        <v>24</v>
      </c>
      <c r="AF1007">
        <v>0</v>
      </c>
      <c r="AG1007">
        <v>90</v>
      </c>
      <c r="AH1007" t="s">
        <v>2904</v>
      </c>
      <c r="AI1007">
        <v>0</v>
      </c>
      <c r="AJ1007" t="s">
        <v>24</v>
      </c>
      <c r="AK1007" t="s">
        <v>24</v>
      </c>
      <c r="AL1007" t="s">
        <v>24</v>
      </c>
      <c r="AM1007" t="s">
        <v>24</v>
      </c>
      <c r="AN1007" t="s">
        <v>24</v>
      </c>
      <c r="AO1007" t="s">
        <v>24</v>
      </c>
      <c r="AP1007" t="s">
        <v>24</v>
      </c>
      <c r="AQ1007" t="s">
        <v>24</v>
      </c>
      <c r="AR1007" t="s">
        <v>24</v>
      </c>
      <c r="AS1007" t="s">
        <v>24</v>
      </c>
      <c r="AT1007" t="s">
        <v>24</v>
      </c>
    </row>
    <row r="1008" spans="1:46" x14ac:dyDescent="0.15">
      <c r="A1008">
        <v>95</v>
      </c>
      <c r="B1008">
        <v>3</v>
      </c>
      <c r="C1008">
        <v>7</v>
      </c>
      <c r="D1008">
        <v>0</v>
      </c>
      <c r="E1008" t="s">
        <v>2380</v>
      </c>
      <c r="G1008">
        <v>1133</v>
      </c>
      <c r="Q1008" t="s">
        <v>2380</v>
      </c>
      <c r="S1008">
        <v>0</v>
      </c>
      <c r="Z1008">
        <v>1</v>
      </c>
      <c r="AB1008" t="s">
        <v>24</v>
      </c>
      <c r="AC1008" t="s">
        <v>24</v>
      </c>
      <c r="AD1008" t="s">
        <v>24</v>
      </c>
      <c r="AE1008" t="s">
        <v>24</v>
      </c>
      <c r="AF1008">
        <v>0</v>
      </c>
      <c r="AG1008">
        <v>90</v>
      </c>
      <c r="AH1008" t="s">
        <v>2901</v>
      </c>
      <c r="AI1008">
        <v>0</v>
      </c>
      <c r="AJ1008" t="s">
        <v>24</v>
      </c>
      <c r="AK1008" t="s">
        <v>24</v>
      </c>
      <c r="AL1008" t="s">
        <v>24</v>
      </c>
      <c r="AM1008" t="s">
        <v>24</v>
      </c>
      <c r="AN1008" t="s">
        <v>24</v>
      </c>
      <c r="AO1008" t="s">
        <v>24</v>
      </c>
      <c r="AP1008" t="s">
        <v>24</v>
      </c>
      <c r="AQ1008" t="s">
        <v>24</v>
      </c>
      <c r="AR1008" t="s">
        <v>24</v>
      </c>
      <c r="AS1008" t="s">
        <v>24</v>
      </c>
      <c r="AT1008" t="s">
        <v>24</v>
      </c>
    </row>
    <row r="1009" spans="1:46" x14ac:dyDescent="0.15">
      <c r="A1009">
        <v>95</v>
      </c>
      <c r="B1009">
        <v>3</v>
      </c>
      <c r="C1009">
        <v>8</v>
      </c>
      <c r="D1009">
        <v>0</v>
      </c>
      <c r="E1009" t="s">
        <v>2383</v>
      </c>
      <c r="G1009">
        <v>1241</v>
      </c>
      <c r="Q1009" t="s">
        <v>2383</v>
      </c>
      <c r="S1009">
        <v>0</v>
      </c>
      <c r="Z1009">
        <v>1</v>
      </c>
      <c r="AB1009" t="s">
        <v>24</v>
      </c>
      <c r="AC1009" t="s">
        <v>24</v>
      </c>
      <c r="AD1009" t="s">
        <v>24</v>
      </c>
      <c r="AE1009" t="s">
        <v>24</v>
      </c>
      <c r="AF1009">
        <v>0</v>
      </c>
      <c r="AG1009">
        <v>90</v>
      </c>
      <c r="AH1009" t="s">
        <v>177</v>
      </c>
      <c r="AI1009">
        <v>0</v>
      </c>
      <c r="AJ1009" t="s">
        <v>24</v>
      </c>
      <c r="AK1009" t="s">
        <v>24</v>
      </c>
      <c r="AL1009" t="s">
        <v>24</v>
      </c>
      <c r="AM1009" t="s">
        <v>24</v>
      </c>
      <c r="AN1009" t="s">
        <v>24</v>
      </c>
      <c r="AO1009" t="s">
        <v>24</v>
      </c>
      <c r="AP1009" t="s">
        <v>24</v>
      </c>
      <c r="AQ1009" t="s">
        <v>24</v>
      </c>
      <c r="AR1009" t="s">
        <v>24</v>
      </c>
      <c r="AS1009" t="s">
        <v>24</v>
      </c>
      <c r="AT1009" t="s">
        <v>24</v>
      </c>
    </row>
    <row r="1010" spans="1:46" x14ac:dyDescent="0.15">
      <c r="A1010">
        <v>96</v>
      </c>
      <c r="B1010">
        <v>1</v>
      </c>
      <c r="C1010">
        <v>1</v>
      </c>
      <c r="D1010">
        <v>0</v>
      </c>
      <c r="E1010" t="s">
        <v>3124</v>
      </c>
      <c r="G1010">
        <v>1082</v>
      </c>
      <c r="Q1010" t="s">
        <v>3124</v>
      </c>
      <c r="S1010">
        <v>0</v>
      </c>
      <c r="Z1010">
        <v>1</v>
      </c>
      <c r="AB1010" t="s">
        <v>24</v>
      </c>
      <c r="AC1010" t="s">
        <v>24</v>
      </c>
      <c r="AD1010" t="s">
        <v>24</v>
      </c>
      <c r="AE1010" t="s">
        <v>24</v>
      </c>
      <c r="AF1010">
        <v>0</v>
      </c>
      <c r="AG1010">
        <v>91</v>
      </c>
      <c r="AH1010" t="s">
        <v>177</v>
      </c>
      <c r="AI1010">
        <v>0</v>
      </c>
      <c r="AJ1010" t="s">
        <v>24</v>
      </c>
      <c r="AK1010" t="s">
        <v>24</v>
      </c>
      <c r="AL1010" t="s">
        <v>24</v>
      </c>
      <c r="AM1010" t="s">
        <v>24</v>
      </c>
      <c r="AN1010" t="s">
        <v>24</v>
      </c>
      <c r="AO1010" t="s">
        <v>24</v>
      </c>
      <c r="AP1010" t="s">
        <v>24</v>
      </c>
      <c r="AQ1010" t="s">
        <v>24</v>
      </c>
      <c r="AR1010" t="s">
        <v>24</v>
      </c>
      <c r="AS1010" t="s">
        <v>24</v>
      </c>
      <c r="AT1010" t="s">
        <v>24</v>
      </c>
    </row>
    <row r="1011" spans="1:46" x14ac:dyDescent="0.15">
      <c r="A1011">
        <v>96</v>
      </c>
      <c r="B1011">
        <v>1</v>
      </c>
      <c r="C1011">
        <v>2</v>
      </c>
      <c r="D1011">
        <v>0</v>
      </c>
      <c r="E1011" t="s">
        <v>3125</v>
      </c>
      <c r="G1011">
        <v>505</v>
      </c>
      <c r="Q1011" t="s">
        <v>3125</v>
      </c>
      <c r="S1011">
        <v>0</v>
      </c>
      <c r="Z1011">
        <v>1</v>
      </c>
      <c r="AB1011" t="s">
        <v>24</v>
      </c>
      <c r="AC1011" t="s">
        <v>24</v>
      </c>
      <c r="AD1011" t="s">
        <v>24</v>
      </c>
      <c r="AE1011" t="s">
        <v>24</v>
      </c>
      <c r="AF1011">
        <v>0</v>
      </c>
      <c r="AG1011">
        <v>91</v>
      </c>
      <c r="AH1011" t="s">
        <v>177</v>
      </c>
      <c r="AI1011">
        <v>0</v>
      </c>
      <c r="AJ1011" t="s">
        <v>24</v>
      </c>
      <c r="AK1011" t="s">
        <v>24</v>
      </c>
      <c r="AL1011" t="s">
        <v>24</v>
      </c>
      <c r="AM1011" t="s">
        <v>24</v>
      </c>
      <c r="AN1011" t="s">
        <v>24</v>
      </c>
      <c r="AO1011" t="s">
        <v>24</v>
      </c>
      <c r="AP1011" t="s">
        <v>24</v>
      </c>
      <c r="AQ1011" t="s">
        <v>24</v>
      </c>
      <c r="AR1011" t="s">
        <v>24</v>
      </c>
      <c r="AS1011" t="s">
        <v>24</v>
      </c>
      <c r="AT1011" t="s">
        <v>24</v>
      </c>
    </row>
    <row r="1012" spans="1:46" x14ac:dyDescent="0.15">
      <c r="A1012">
        <v>96</v>
      </c>
      <c r="B1012">
        <v>1</v>
      </c>
      <c r="C1012">
        <v>3</v>
      </c>
      <c r="D1012">
        <v>0</v>
      </c>
      <c r="E1012" t="s">
        <v>3126</v>
      </c>
      <c r="G1012">
        <v>528</v>
      </c>
      <c r="Q1012" t="s">
        <v>3126</v>
      </c>
      <c r="S1012">
        <v>0</v>
      </c>
      <c r="Z1012">
        <v>1</v>
      </c>
      <c r="AB1012" t="s">
        <v>24</v>
      </c>
      <c r="AC1012" t="s">
        <v>24</v>
      </c>
      <c r="AD1012" t="s">
        <v>24</v>
      </c>
      <c r="AE1012" t="s">
        <v>24</v>
      </c>
      <c r="AF1012">
        <v>0</v>
      </c>
      <c r="AG1012">
        <v>91</v>
      </c>
      <c r="AH1012" t="s">
        <v>177</v>
      </c>
      <c r="AI1012">
        <v>0</v>
      </c>
      <c r="AJ1012" t="s">
        <v>24</v>
      </c>
      <c r="AK1012" t="s">
        <v>24</v>
      </c>
      <c r="AL1012" t="s">
        <v>24</v>
      </c>
      <c r="AM1012" t="s">
        <v>24</v>
      </c>
      <c r="AN1012" t="s">
        <v>24</v>
      </c>
      <c r="AO1012" t="s">
        <v>24</v>
      </c>
      <c r="AP1012" t="s">
        <v>24</v>
      </c>
      <c r="AQ1012" t="s">
        <v>24</v>
      </c>
      <c r="AR1012" t="s">
        <v>24</v>
      </c>
      <c r="AS1012" t="s">
        <v>24</v>
      </c>
      <c r="AT1012" t="s">
        <v>24</v>
      </c>
    </row>
    <row r="1013" spans="1:46" x14ac:dyDescent="0.15">
      <c r="A1013">
        <v>96</v>
      </c>
      <c r="B1013">
        <v>1</v>
      </c>
      <c r="C1013">
        <v>4</v>
      </c>
      <c r="D1013">
        <v>0</v>
      </c>
      <c r="E1013" t="s">
        <v>3127</v>
      </c>
      <c r="G1013">
        <v>504</v>
      </c>
      <c r="Q1013" t="s">
        <v>3127</v>
      </c>
      <c r="S1013">
        <v>0</v>
      </c>
      <c r="Z1013">
        <v>1</v>
      </c>
      <c r="AB1013" t="s">
        <v>24</v>
      </c>
      <c r="AC1013" t="s">
        <v>24</v>
      </c>
      <c r="AD1013" t="s">
        <v>24</v>
      </c>
      <c r="AE1013" t="s">
        <v>24</v>
      </c>
      <c r="AF1013">
        <v>0</v>
      </c>
      <c r="AG1013">
        <v>91</v>
      </c>
      <c r="AH1013" t="s">
        <v>177</v>
      </c>
      <c r="AI1013">
        <v>0</v>
      </c>
      <c r="AJ1013" t="s">
        <v>24</v>
      </c>
      <c r="AK1013" t="s">
        <v>24</v>
      </c>
      <c r="AL1013" t="s">
        <v>24</v>
      </c>
      <c r="AM1013" t="s">
        <v>24</v>
      </c>
      <c r="AN1013" t="s">
        <v>24</v>
      </c>
      <c r="AO1013" t="s">
        <v>24</v>
      </c>
      <c r="AP1013" t="s">
        <v>24</v>
      </c>
      <c r="AQ1013" t="s">
        <v>24</v>
      </c>
      <c r="AR1013" t="s">
        <v>24</v>
      </c>
      <c r="AS1013" t="s">
        <v>24</v>
      </c>
      <c r="AT1013" t="s">
        <v>24</v>
      </c>
    </row>
    <row r="1014" spans="1:46" x14ac:dyDescent="0.15">
      <c r="A1014">
        <v>96</v>
      </c>
      <c r="B1014">
        <v>1</v>
      </c>
      <c r="C1014">
        <v>5</v>
      </c>
      <c r="D1014">
        <v>0</v>
      </c>
      <c r="E1014" t="s">
        <v>3128</v>
      </c>
      <c r="G1014">
        <v>506</v>
      </c>
      <c r="Q1014" t="s">
        <v>3128</v>
      </c>
      <c r="S1014">
        <v>0</v>
      </c>
      <c r="Z1014">
        <v>1</v>
      </c>
      <c r="AB1014" t="s">
        <v>24</v>
      </c>
      <c r="AC1014" t="s">
        <v>24</v>
      </c>
      <c r="AD1014" t="s">
        <v>24</v>
      </c>
      <c r="AE1014" t="s">
        <v>24</v>
      </c>
      <c r="AF1014">
        <v>0</v>
      </c>
      <c r="AG1014">
        <v>91</v>
      </c>
      <c r="AH1014" t="s">
        <v>177</v>
      </c>
      <c r="AI1014">
        <v>0</v>
      </c>
      <c r="AJ1014" t="s">
        <v>24</v>
      </c>
      <c r="AK1014" t="s">
        <v>24</v>
      </c>
      <c r="AL1014" t="s">
        <v>24</v>
      </c>
      <c r="AM1014" t="s">
        <v>24</v>
      </c>
      <c r="AN1014" t="s">
        <v>24</v>
      </c>
      <c r="AO1014" t="s">
        <v>24</v>
      </c>
      <c r="AP1014" t="s">
        <v>24</v>
      </c>
      <c r="AQ1014" t="s">
        <v>24</v>
      </c>
      <c r="AR1014" t="s">
        <v>24</v>
      </c>
      <c r="AS1014" t="s">
        <v>24</v>
      </c>
      <c r="AT1014" t="s">
        <v>24</v>
      </c>
    </row>
    <row r="1015" spans="1:46" x14ac:dyDescent="0.15">
      <c r="A1015">
        <v>96</v>
      </c>
      <c r="B1015">
        <v>1</v>
      </c>
      <c r="C1015">
        <v>6</v>
      </c>
      <c r="D1015">
        <v>0</v>
      </c>
      <c r="E1015" t="s">
        <v>3120</v>
      </c>
      <c r="G1015">
        <v>1224</v>
      </c>
      <c r="Q1015" t="s">
        <v>3120</v>
      </c>
      <c r="S1015">
        <v>0</v>
      </c>
      <c r="Z1015">
        <v>1</v>
      </c>
      <c r="AB1015" t="s">
        <v>24</v>
      </c>
      <c r="AC1015" t="s">
        <v>24</v>
      </c>
      <c r="AD1015" t="s">
        <v>24</v>
      </c>
      <c r="AE1015" t="s">
        <v>24</v>
      </c>
      <c r="AF1015">
        <v>0</v>
      </c>
      <c r="AG1015">
        <v>91</v>
      </c>
      <c r="AH1015" t="s">
        <v>177</v>
      </c>
      <c r="AI1015">
        <v>0</v>
      </c>
      <c r="AJ1015" t="s">
        <v>24</v>
      </c>
      <c r="AK1015" t="s">
        <v>24</v>
      </c>
      <c r="AL1015" t="s">
        <v>24</v>
      </c>
      <c r="AM1015" t="s">
        <v>24</v>
      </c>
      <c r="AN1015" t="s">
        <v>24</v>
      </c>
      <c r="AO1015" t="s">
        <v>24</v>
      </c>
      <c r="AP1015" t="s">
        <v>24</v>
      </c>
      <c r="AQ1015" t="s">
        <v>24</v>
      </c>
      <c r="AR1015" t="s">
        <v>24</v>
      </c>
      <c r="AS1015" t="s">
        <v>24</v>
      </c>
      <c r="AT1015" t="s">
        <v>24</v>
      </c>
    </row>
    <row r="1016" spans="1:46" x14ac:dyDescent="0.15">
      <c r="A1016">
        <v>96</v>
      </c>
      <c r="B1016">
        <v>1</v>
      </c>
      <c r="C1016">
        <v>7</v>
      </c>
      <c r="D1016">
        <v>0</v>
      </c>
      <c r="E1016" t="s">
        <v>3129</v>
      </c>
      <c r="G1016">
        <v>95</v>
      </c>
      <c r="Q1016" t="s">
        <v>3129</v>
      </c>
      <c r="S1016">
        <v>0</v>
      </c>
      <c r="Z1016">
        <v>1</v>
      </c>
      <c r="AB1016" t="s">
        <v>24</v>
      </c>
      <c r="AC1016" t="s">
        <v>24</v>
      </c>
      <c r="AD1016" t="s">
        <v>24</v>
      </c>
      <c r="AE1016" t="s">
        <v>24</v>
      </c>
      <c r="AF1016">
        <v>0</v>
      </c>
      <c r="AG1016">
        <v>91</v>
      </c>
      <c r="AH1016" t="s">
        <v>177</v>
      </c>
      <c r="AI1016">
        <v>0</v>
      </c>
      <c r="AJ1016" t="s">
        <v>24</v>
      </c>
      <c r="AK1016" t="s">
        <v>24</v>
      </c>
      <c r="AL1016" t="s">
        <v>24</v>
      </c>
      <c r="AM1016" t="s">
        <v>24</v>
      </c>
      <c r="AN1016" t="s">
        <v>24</v>
      </c>
      <c r="AO1016" t="s">
        <v>24</v>
      </c>
      <c r="AP1016" t="s">
        <v>24</v>
      </c>
      <c r="AQ1016" t="s">
        <v>24</v>
      </c>
      <c r="AR1016" t="s">
        <v>24</v>
      </c>
      <c r="AS1016" t="s">
        <v>24</v>
      </c>
      <c r="AT1016" t="s">
        <v>24</v>
      </c>
    </row>
    <row r="1017" spans="1:46" x14ac:dyDescent="0.15">
      <c r="A1017">
        <v>96</v>
      </c>
      <c r="B1017">
        <v>1</v>
      </c>
      <c r="C1017">
        <v>8</v>
      </c>
      <c r="D1017">
        <v>0</v>
      </c>
      <c r="G1017">
        <v>0</v>
      </c>
      <c r="Q1017" t="s">
        <v>24</v>
      </c>
      <c r="S1017">
        <v>0</v>
      </c>
      <c r="Z1017">
        <v>0</v>
      </c>
      <c r="AB1017" t="s">
        <v>24</v>
      </c>
      <c r="AC1017" t="s">
        <v>24</v>
      </c>
      <c r="AD1017" t="s">
        <v>24</v>
      </c>
      <c r="AE1017" t="s">
        <v>24</v>
      </c>
      <c r="AF1017">
        <v>0</v>
      </c>
      <c r="AG1017">
        <v>91</v>
      </c>
      <c r="AH1017" t="s">
        <v>24</v>
      </c>
      <c r="AI1017">
        <v>0</v>
      </c>
      <c r="AJ1017" t="s">
        <v>24</v>
      </c>
      <c r="AK1017" t="s">
        <v>24</v>
      </c>
      <c r="AL1017" t="s">
        <v>24</v>
      </c>
      <c r="AM1017" t="s">
        <v>24</v>
      </c>
      <c r="AN1017" t="s">
        <v>24</v>
      </c>
      <c r="AO1017" t="s">
        <v>24</v>
      </c>
      <c r="AP1017" t="s">
        <v>24</v>
      </c>
      <c r="AQ1017" t="s">
        <v>24</v>
      </c>
      <c r="AR1017" t="s">
        <v>24</v>
      </c>
      <c r="AS1017" t="s">
        <v>24</v>
      </c>
      <c r="AT1017" t="s">
        <v>24</v>
      </c>
    </row>
    <row r="1018" spans="1:46" x14ac:dyDescent="0.15">
      <c r="A1018">
        <v>96</v>
      </c>
      <c r="B1018">
        <v>2</v>
      </c>
      <c r="C1018">
        <v>1</v>
      </c>
      <c r="D1018">
        <v>0</v>
      </c>
      <c r="E1018" t="s">
        <v>2407</v>
      </c>
      <c r="G1018">
        <v>1210</v>
      </c>
      <c r="Q1018" t="s">
        <v>2407</v>
      </c>
      <c r="S1018">
        <v>0</v>
      </c>
      <c r="Z1018">
        <v>1</v>
      </c>
      <c r="AB1018" t="s">
        <v>24</v>
      </c>
      <c r="AC1018" t="s">
        <v>24</v>
      </c>
      <c r="AD1018" t="s">
        <v>24</v>
      </c>
      <c r="AE1018" t="s">
        <v>24</v>
      </c>
      <c r="AF1018">
        <v>0</v>
      </c>
      <c r="AG1018">
        <v>91</v>
      </c>
      <c r="AH1018" t="s">
        <v>177</v>
      </c>
      <c r="AI1018">
        <v>0</v>
      </c>
      <c r="AJ1018" t="s">
        <v>24</v>
      </c>
      <c r="AK1018" t="s">
        <v>24</v>
      </c>
      <c r="AL1018" t="s">
        <v>24</v>
      </c>
      <c r="AM1018" t="s">
        <v>24</v>
      </c>
      <c r="AN1018" t="s">
        <v>24</v>
      </c>
      <c r="AO1018" t="s">
        <v>24</v>
      </c>
      <c r="AP1018" t="s">
        <v>24</v>
      </c>
      <c r="AQ1018" t="s">
        <v>24</v>
      </c>
      <c r="AR1018" t="s">
        <v>24</v>
      </c>
      <c r="AS1018" t="s">
        <v>24</v>
      </c>
      <c r="AT1018" t="s">
        <v>24</v>
      </c>
    </row>
    <row r="1019" spans="1:46" x14ac:dyDescent="0.15">
      <c r="A1019">
        <v>96</v>
      </c>
      <c r="B1019">
        <v>2</v>
      </c>
      <c r="C1019">
        <v>2</v>
      </c>
      <c r="D1019">
        <v>0</v>
      </c>
      <c r="E1019" t="s">
        <v>2401</v>
      </c>
      <c r="G1019">
        <v>1179</v>
      </c>
      <c r="Q1019" t="s">
        <v>2401</v>
      </c>
      <c r="S1019">
        <v>0</v>
      </c>
      <c r="Z1019">
        <v>1</v>
      </c>
      <c r="AB1019" t="s">
        <v>24</v>
      </c>
      <c r="AC1019" t="s">
        <v>24</v>
      </c>
      <c r="AD1019" t="s">
        <v>24</v>
      </c>
      <c r="AE1019" t="s">
        <v>24</v>
      </c>
      <c r="AF1019">
        <v>0</v>
      </c>
      <c r="AG1019">
        <v>91</v>
      </c>
      <c r="AH1019" t="s">
        <v>177</v>
      </c>
      <c r="AI1019">
        <v>0</v>
      </c>
      <c r="AJ1019" t="s">
        <v>24</v>
      </c>
      <c r="AK1019" t="s">
        <v>24</v>
      </c>
      <c r="AL1019" t="s">
        <v>24</v>
      </c>
      <c r="AM1019" t="s">
        <v>24</v>
      </c>
      <c r="AN1019" t="s">
        <v>24</v>
      </c>
      <c r="AO1019" t="s">
        <v>24</v>
      </c>
      <c r="AP1019" t="s">
        <v>24</v>
      </c>
      <c r="AQ1019" t="s">
        <v>24</v>
      </c>
      <c r="AR1019" t="s">
        <v>24</v>
      </c>
      <c r="AS1019" t="s">
        <v>24</v>
      </c>
      <c r="AT1019" t="s">
        <v>24</v>
      </c>
    </row>
    <row r="1020" spans="1:46" x14ac:dyDescent="0.15">
      <c r="A1020">
        <v>96</v>
      </c>
      <c r="B1020">
        <v>2</v>
      </c>
      <c r="C1020">
        <v>3</v>
      </c>
      <c r="D1020">
        <v>0</v>
      </c>
      <c r="E1020" t="s">
        <v>2406</v>
      </c>
      <c r="G1020">
        <v>1114</v>
      </c>
      <c r="Q1020" t="s">
        <v>2406</v>
      </c>
      <c r="S1020">
        <v>0</v>
      </c>
      <c r="Z1020">
        <v>1</v>
      </c>
      <c r="AB1020" t="s">
        <v>24</v>
      </c>
      <c r="AC1020" t="s">
        <v>24</v>
      </c>
      <c r="AD1020" t="s">
        <v>24</v>
      </c>
      <c r="AE1020" t="s">
        <v>24</v>
      </c>
      <c r="AF1020">
        <v>0</v>
      </c>
      <c r="AG1020">
        <v>91</v>
      </c>
      <c r="AH1020" t="s">
        <v>2901</v>
      </c>
      <c r="AI1020">
        <v>0</v>
      </c>
      <c r="AJ1020" t="s">
        <v>24</v>
      </c>
      <c r="AK1020" t="s">
        <v>24</v>
      </c>
      <c r="AL1020" t="s">
        <v>24</v>
      </c>
      <c r="AM1020" t="s">
        <v>24</v>
      </c>
      <c r="AN1020" t="s">
        <v>24</v>
      </c>
      <c r="AO1020" t="s">
        <v>24</v>
      </c>
      <c r="AP1020" t="s">
        <v>24</v>
      </c>
      <c r="AQ1020" t="s">
        <v>24</v>
      </c>
      <c r="AR1020" t="s">
        <v>24</v>
      </c>
      <c r="AS1020" t="s">
        <v>24</v>
      </c>
      <c r="AT1020" t="s">
        <v>24</v>
      </c>
    </row>
    <row r="1021" spans="1:46" x14ac:dyDescent="0.15">
      <c r="A1021">
        <v>96</v>
      </c>
      <c r="B1021">
        <v>2</v>
      </c>
      <c r="C1021">
        <v>4</v>
      </c>
      <c r="D1021">
        <v>0</v>
      </c>
      <c r="E1021" t="s">
        <v>2402</v>
      </c>
      <c r="G1021">
        <v>1168</v>
      </c>
      <c r="Q1021" t="s">
        <v>2402</v>
      </c>
      <c r="S1021">
        <v>0</v>
      </c>
      <c r="Z1021">
        <v>1</v>
      </c>
      <c r="AB1021" t="s">
        <v>24</v>
      </c>
      <c r="AC1021" t="s">
        <v>24</v>
      </c>
      <c r="AD1021" t="s">
        <v>24</v>
      </c>
      <c r="AE1021" t="s">
        <v>24</v>
      </c>
      <c r="AF1021">
        <v>0</v>
      </c>
      <c r="AG1021">
        <v>91</v>
      </c>
      <c r="AH1021" t="s">
        <v>2868</v>
      </c>
      <c r="AI1021">
        <v>0</v>
      </c>
      <c r="AJ1021" t="s">
        <v>24</v>
      </c>
      <c r="AK1021" t="s">
        <v>24</v>
      </c>
      <c r="AL1021" t="s">
        <v>24</v>
      </c>
      <c r="AM1021" t="s">
        <v>24</v>
      </c>
      <c r="AN1021" t="s">
        <v>24</v>
      </c>
      <c r="AO1021" t="s">
        <v>24</v>
      </c>
      <c r="AP1021" t="s">
        <v>24</v>
      </c>
      <c r="AQ1021" t="s">
        <v>24</v>
      </c>
      <c r="AR1021" t="s">
        <v>24</v>
      </c>
      <c r="AS1021" t="s">
        <v>24</v>
      </c>
      <c r="AT1021" t="s">
        <v>24</v>
      </c>
    </row>
    <row r="1022" spans="1:46" x14ac:dyDescent="0.15">
      <c r="A1022">
        <v>96</v>
      </c>
      <c r="B1022">
        <v>2</v>
      </c>
      <c r="C1022">
        <v>5</v>
      </c>
      <c r="D1022">
        <v>0</v>
      </c>
      <c r="E1022" t="s">
        <v>2394</v>
      </c>
      <c r="G1022">
        <v>529</v>
      </c>
      <c r="Q1022" t="s">
        <v>2394</v>
      </c>
      <c r="S1022">
        <v>0</v>
      </c>
      <c r="Z1022">
        <v>1</v>
      </c>
      <c r="AB1022" t="s">
        <v>24</v>
      </c>
      <c r="AC1022" t="s">
        <v>24</v>
      </c>
      <c r="AD1022" t="s">
        <v>24</v>
      </c>
      <c r="AE1022" t="s">
        <v>24</v>
      </c>
      <c r="AF1022">
        <v>0</v>
      </c>
      <c r="AG1022">
        <v>91</v>
      </c>
      <c r="AH1022" t="s">
        <v>2868</v>
      </c>
      <c r="AI1022">
        <v>0</v>
      </c>
      <c r="AJ1022" t="s">
        <v>24</v>
      </c>
      <c r="AK1022" t="s">
        <v>24</v>
      </c>
      <c r="AL1022" t="s">
        <v>24</v>
      </c>
      <c r="AM1022" t="s">
        <v>24</v>
      </c>
      <c r="AN1022" t="s">
        <v>24</v>
      </c>
      <c r="AO1022" t="s">
        <v>24</v>
      </c>
      <c r="AP1022" t="s">
        <v>24</v>
      </c>
      <c r="AQ1022" t="s">
        <v>24</v>
      </c>
      <c r="AR1022" t="s">
        <v>24</v>
      </c>
      <c r="AS1022" t="s">
        <v>24</v>
      </c>
      <c r="AT1022" t="s">
        <v>24</v>
      </c>
    </row>
    <row r="1023" spans="1:46" x14ac:dyDescent="0.15">
      <c r="A1023">
        <v>96</v>
      </c>
      <c r="B1023">
        <v>2</v>
      </c>
      <c r="C1023">
        <v>6</v>
      </c>
      <c r="D1023">
        <v>0</v>
      </c>
      <c r="E1023" t="s">
        <v>2399</v>
      </c>
      <c r="G1023">
        <v>1052</v>
      </c>
      <c r="Q1023" t="s">
        <v>2399</v>
      </c>
      <c r="S1023">
        <v>0</v>
      </c>
      <c r="Z1023">
        <v>1</v>
      </c>
      <c r="AB1023" t="s">
        <v>24</v>
      </c>
      <c r="AC1023" t="s">
        <v>24</v>
      </c>
      <c r="AD1023" t="s">
        <v>24</v>
      </c>
      <c r="AE1023" t="s">
        <v>24</v>
      </c>
      <c r="AF1023">
        <v>0</v>
      </c>
      <c r="AG1023">
        <v>91</v>
      </c>
      <c r="AH1023" t="s">
        <v>177</v>
      </c>
      <c r="AI1023">
        <v>0</v>
      </c>
      <c r="AJ1023" t="s">
        <v>24</v>
      </c>
      <c r="AK1023" t="s">
        <v>24</v>
      </c>
      <c r="AL1023" t="s">
        <v>24</v>
      </c>
      <c r="AM1023" t="s">
        <v>24</v>
      </c>
      <c r="AN1023" t="s">
        <v>24</v>
      </c>
      <c r="AO1023" t="s">
        <v>24</v>
      </c>
      <c r="AP1023" t="s">
        <v>24</v>
      </c>
      <c r="AQ1023" t="s">
        <v>24</v>
      </c>
      <c r="AR1023" t="s">
        <v>24</v>
      </c>
      <c r="AS1023" t="s">
        <v>24</v>
      </c>
      <c r="AT1023" t="s">
        <v>24</v>
      </c>
    </row>
    <row r="1024" spans="1:46" x14ac:dyDescent="0.15">
      <c r="A1024">
        <v>96</v>
      </c>
      <c r="B1024">
        <v>2</v>
      </c>
      <c r="C1024">
        <v>7</v>
      </c>
      <c r="D1024">
        <v>0</v>
      </c>
      <c r="E1024" t="s">
        <v>2393</v>
      </c>
      <c r="G1024">
        <v>1081</v>
      </c>
      <c r="Q1024" t="s">
        <v>2393</v>
      </c>
      <c r="S1024">
        <v>0</v>
      </c>
      <c r="Z1024">
        <v>1</v>
      </c>
      <c r="AB1024" t="s">
        <v>24</v>
      </c>
      <c r="AC1024" t="s">
        <v>24</v>
      </c>
      <c r="AD1024" t="s">
        <v>24</v>
      </c>
      <c r="AE1024" t="s">
        <v>24</v>
      </c>
      <c r="AF1024">
        <v>0</v>
      </c>
      <c r="AG1024">
        <v>91</v>
      </c>
      <c r="AH1024" t="s">
        <v>177</v>
      </c>
      <c r="AI1024">
        <v>0</v>
      </c>
      <c r="AJ1024" t="s">
        <v>24</v>
      </c>
      <c r="AK1024" t="s">
        <v>24</v>
      </c>
      <c r="AL1024" t="s">
        <v>24</v>
      </c>
      <c r="AM1024" t="s">
        <v>24</v>
      </c>
      <c r="AN1024" t="s">
        <v>24</v>
      </c>
      <c r="AO1024" t="s">
        <v>24</v>
      </c>
      <c r="AP1024" t="s">
        <v>24</v>
      </c>
      <c r="AQ1024" t="s">
        <v>24</v>
      </c>
      <c r="AR1024" t="s">
        <v>24</v>
      </c>
      <c r="AS1024" t="s">
        <v>24</v>
      </c>
      <c r="AT1024" t="s">
        <v>24</v>
      </c>
    </row>
    <row r="1025" spans="1:46" x14ac:dyDescent="0.15">
      <c r="A1025">
        <v>96</v>
      </c>
      <c r="B1025">
        <v>2</v>
      </c>
      <c r="C1025">
        <v>8</v>
      </c>
      <c r="D1025">
        <v>0</v>
      </c>
      <c r="E1025" t="s">
        <v>2400</v>
      </c>
      <c r="G1025">
        <v>1113</v>
      </c>
      <c r="Q1025" t="s">
        <v>2400</v>
      </c>
      <c r="S1025">
        <v>0</v>
      </c>
      <c r="Z1025">
        <v>1</v>
      </c>
      <c r="AB1025" t="s">
        <v>24</v>
      </c>
      <c r="AC1025" t="s">
        <v>24</v>
      </c>
      <c r="AD1025" t="s">
        <v>24</v>
      </c>
      <c r="AE1025" t="s">
        <v>24</v>
      </c>
      <c r="AF1025">
        <v>0</v>
      </c>
      <c r="AG1025">
        <v>91</v>
      </c>
      <c r="AH1025" t="s">
        <v>177</v>
      </c>
      <c r="AI1025">
        <v>0</v>
      </c>
      <c r="AJ1025" t="s">
        <v>24</v>
      </c>
      <c r="AK1025" t="s">
        <v>24</v>
      </c>
      <c r="AL1025" t="s">
        <v>24</v>
      </c>
      <c r="AM1025" t="s">
        <v>24</v>
      </c>
      <c r="AN1025" t="s">
        <v>24</v>
      </c>
      <c r="AO1025" t="s">
        <v>24</v>
      </c>
      <c r="AP1025" t="s">
        <v>24</v>
      </c>
      <c r="AQ1025" t="s">
        <v>24</v>
      </c>
      <c r="AR1025" t="s">
        <v>24</v>
      </c>
      <c r="AS1025" t="s">
        <v>24</v>
      </c>
      <c r="AT1025" t="s">
        <v>24</v>
      </c>
    </row>
    <row r="1026" spans="1:46" x14ac:dyDescent="0.15">
      <c r="A1026">
        <v>96</v>
      </c>
      <c r="B1026">
        <v>3</v>
      </c>
      <c r="C1026">
        <v>1</v>
      </c>
      <c r="D1026">
        <v>0</v>
      </c>
      <c r="E1026" t="s">
        <v>2405</v>
      </c>
      <c r="G1026">
        <v>11</v>
      </c>
      <c r="Q1026" t="s">
        <v>2405</v>
      </c>
      <c r="S1026">
        <v>0</v>
      </c>
      <c r="Z1026">
        <v>1</v>
      </c>
      <c r="AB1026" t="s">
        <v>24</v>
      </c>
      <c r="AC1026" t="s">
        <v>24</v>
      </c>
      <c r="AD1026" t="s">
        <v>24</v>
      </c>
      <c r="AE1026" t="s">
        <v>24</v>
      </c>
      <c r="AF1026">
        <v>0</v>
      </c>
      <c r="AG1026">
        <v>91</v>
      </c>
      <c r="AH1026" t="s">
        <v>2904</v>
      </c>
      <c r="AI1026">
        <v>0</v>
      </c>
      <c r="AJ1026" t="s">
        <v>24</v>
      </c>
      <c r="AK1026" t="s">
        <v>24</v>
      </c>
      <c r="AL1026" t="s">
        <v>24</v>
      </c>
      <c r="AM1026" t="s">
        <v>24</v>
      </c>
      <c r="AN1026" t="s">
        <v>24</v>
      </c>
      <c r="AO1026" t="s">
        <v>24</v>
      </c>
      <c r="AP1026" t="s">
        <v>24</v>
      </c>
      <c r="AQ1026" t="s">
        <v>24</v>
      </c>
      <c r="AR1026" t="s">
        <v>24</v>
      </c>
      <c r="AS1026" t="s">
        <v>24</v>
      </c>
      <c r="AT1026" t="s">
        <v>24</v>
      </c>
    </row>
    <row r="1027" spans="1:46" x14ac:dyDescent="0.15">
      <c r="A1027">
        <v>96</v>
      </c>
      <c r="B1027">
        <v>3</v>
      </c>
      <c r="C1027">
        <v>2</v>
      </c>
      <c r="D1027">
        <v>0</v>
      </c>
      <c r="E1027" t="s">
        <v>152</v>
      </c>
      <c r="G1027">
        <v>1044</v>
      </c>
      <c r="Q1027" t="s">
        <v>152</v>
      </c>
      <c r="S1027">
        <v>0</v>
      </c>
      <c r="Z1027">
        <v>1</v>
      </c>
      <c r="AB1027" t="s">
        <v>24</v>
      </c>
      <c r="AC1027" t="s">
        <v>24</v>
      </c>
      <c r="AD1027" t="s">
        <v>24</v>
      </c>
      <c r="AE1027" t="s">
        <v>24</v>
      </c>
      <c r="AF1027">
        <v>0</v>
      </c>
      <c r="AG1027">
        <v>91</v>
      </c>
      <c r="AH1027" t="s">
        <v>2896</v>
      </c>
      <c r="AI1027">
        <v>0</v>
      </c>
      <c r="AJ1027" t="s">
        <v>24</v>
      </c>
      <c r="AK1027" t="s">
        <v>24</v>
      </c>
      <c r="AL1027" t="s">
        <v>24</v>
      </c>
      <c r="AM1027" t="s">
        <v>24</v>
      </c>
      <c r="AN1027" t="s">
        <v>24</v>
      </c>
      <c r="AO1027" t="s">
        <v>24</v>
      </c>
      <c r="AP1027" t="s">
        <v>24</v>
      </c>
      <c r="AQ1027" t="s">
        <v>24</v>
      </c>
      <c r="AR1027" t="s">
        <v>24</v>
      </c>
      <c r="AS1027" t="s">
        <v>24</v>
      </c>
      <c r="AT1027" t="s">
        <v>24</v>
      </c>
    </row>
    <row r="1028" spans="1:46" x14ac:dyDescent="0.15">
      <c r="A1028">
        <v>96</v>
      </c>
      <c r="B1028">
        <v>3</v>
      </c>
      <c r="C1028">
        <v>3</v>
      </c>
      <c r="D1028">
        <v>0</v>
      </c>
      <c r="E1028" t="s">
        <v>2404</v>
      </c>
      <c r="G1028">
        <v>1048</v>
      </c>
      <c r="Q1028" t="s">
        <v>2404</v>
      </c>
      <c r="S1028">
        <v>0</v>
      </c>
      <c r="Z1028">
        <v>1</v>
      </c>
      <c r="AB1028" t="s">
        <v>24</v>
      </c>
      <c r="AC1028" t="s">
        <v>24</v>
      </c>
      <c r="AD1028" t="s">
        <v>24</v>
      </c>
      <c r="AE1028" t="s">
        <v>24</v>
      </c>
      <c r="AF1028">
        <v>0</v>
      </c>
      <c r="AG1028">
        <v>91</v>
      </c>
      <c r="AH1028" t="s">
        <v>2896</v>
      </c>
      <c r="AI1028">
        <v>0</v>
      </c>
      <c r="AJ1028" t="s">
        <v>24</v>
      </c>
      <c r="AK1028" t="s">
        <v>24</v>
      </c>
      <c r="AL1028" t="s">
        <v>24</v>
      </c>
      <c r="AM1028" t="s">
        <v>24</v>
      </c>
      <c r="AN1028" t="s">
        <v>24</v>
      </c>
      <c r="AO1028" t="s">
        <v>24</v>
      </c>
      <c r="AP1028" t="s">
        <v>24</v>
      </c>
      <c r="AQ1028" t="s">
        <v>24</v>
      </c>
      <c r="AR1028" t="s">
        <v>24</v>
      </c>
      <c r="AS1028" t="s">
        <v>24</v>
      </c>
      <c r="AT1028" t="s">
        <v>24</v>
      </c>
    </row>
    <row r="1029" spans="1:46" x14ac:dyDescent="0.15">
      <c r="A1029">
        <v>96</v>
      </c>
      <c r="B1029">
        <v>3</v>
      </c>
      <c r="C1029">
        <v>4</v>
      </c>
      <c r="D1029">
        <v>0</v>
      </c>
      <c r="E1029" t="s">
        <v>2403</v>
      </c>
      <c r="G1029">
        <v>1045</v>
      </c>
      <c r="Q1029" t="s">
        <v>2403</v>
      </c>
      <c r="S1029">
        <v>0</v>
      </c>
      <c r="Z1029">
        <v>1</v>
      </c>
      <c r="AB1029" t="s">
        <v>24</v>
      </c>
      <c r="AC1029" t="s">
        <v>24</v>
      </c>
      <c r="AD1029" t="s">
        <v>24</v>
      </c>
      <c r="AE1029" t="s">
        <v>24</v>
      </c>
      <c r="AF1029">
        <v>0</v>
      </c>
      <c r="AG1029">
        <v>91</v>
      </c>
      <c r="AH1029" t="s">
        <v>2881</v>
      </c>
      <c r="AI1029">
        <v>0</v>
      </c>
      <c r="AJ1029" t="s">
        <v>24</v>
      </c>
      <c r="AK1029" t="s">
        <v>24</v>
      </c>
      <c r="AL1029" t="s">
        <v>24</v>
      </c>
      <c r="AM1029" t="s">
        <v>24</v>
      </c>
      <c r="AN1029" t="s">
        <v>24</v>
      </c>
      <c r="AO1029" t="s">
        <v>24</v>
      </c>
      <c r="AP1029" t="s">
        <v>24</v>
      </c>
      <c r="AQ1029" t="s">
        <v>24</v>
      </c>
      <c r="AR1029" t="s">
        <v>24</v>
      </c>
      <c r="AS1029" t="s">
        <v>24</v>
      </c>
      <c r="AT1029" t="s">
        <v>24</v>
      </c>
    </row>
    <row r="1030" spans="1:46" x14ac:dyDescent="0.15">
      <c r="A1030">
        <v>96</v>
      </c>
      <c r="B1030">
        <v>3</v>
      </c>
      <c r="C1030">
        <v>5</v>
      </c>
      <c r="D1030">
        <v>0</v>
      </c>
      <c r="E1030" t="s">
        <v>2396</v>
      </c>
      <c r="G1030">
        <v>1170</v>
      </c>
      <c r="Q1030" t="s">
        <v>2396</v>
      </c>
      <c r="S1030">
        <v>0</v>
      </c>
      <c r="Z1030">
        <v>1</v>
      </c>
      <c r="AB1030" t="s">
        <v>24</v>
      </c>
      <c r="AC1030" t="s">
        <v>24</v>
      </c>
      <c r="AD1030" t="s">
        <v>24</v>
      </c>
      <c r="AE1030" t="s">
        <v>24</v>
      </c>
      <c r="AF1030">
        <v>0</v>
      </c>
      <c r="AG1030">
        <v>91</v>
      </c>
      <c r="AH1030" t="s">
        <v>2878</v>
      </c>
      <c r="AI1030">
        <v>0</v>
      </c>
      <c r="AJ1030" t="s">
        <v>24</v>
      </c>
      <c r="AK1030" t="s">
        <v>24</v>
      </c>
      <c r="AL1030" t="s">
        <v>24</v>
      </c>
      <c r="AM1030" t="s">
        <v>24</v>
      </c>
      <c r="AN1030" t="s">
        <v>24</v>
      </c>
      <c r="AO1030" t="s">
        <v>24</v>
      </c>
      <c r="AP1030" t="s">
        <v>24</v>
      </c>
      <c r="AQ1030" t="s">
        <v>24</v>
      </c>
      <c r="AR1030" t="s">
        <v>24</v>
      </c>
      <c r="AS1030" t="s">
        <v>24</v>
      </c>
      <c r="AT1030" t="s">
        <v>24</v>
      </c>
    </row>
    <row r="1031" spans="1:46" x14ac:dyDescent="0.15">
      <c r="A1031">
        <v>96</v>
      </c>
      <c r="B1031">
        <v>3</v>
      </c>
      <c r="C1031">
        <v>6</v>
      </c>
      <c r="D1031">
        <v>0</v>
      </c>
      <c r="E1031" t="s">
        <v>2397</v>
      </c>
      <c r="G1031">
        <v>94</v>
      </c>
      <c r="Q1031" t="s">
        <v>2397</v>
      </c>
      <c r="S1031">
        <v>0</v>
      </c>
      <c r="Z1031">
        <v>1</v>
      </c>
      <c r="AB1031" t="s">
        <v>24</v>
      </c>
      <c r="AC1031" t="s">
        <v>24</v>
      </c>
      <c r="AD1031" t="s">
        <v>24</v>
      </c>
      <c r="AE1031" t="s">
        <v>24</v>
      </c>
      <c r="AF1031">
        <v>0</v>
      </c>
      <c r="AG1031">
        <v>91</v>
      </c>
      <c r="AH1031" t="s">
        <v>2896</v>
      </c>
      <c r="AI1031">
        <v>0</v>
      </c>
      <c r="AJ1031" t="s">
        <v>24</v>
      </c>
      <c r="AK1031" t="s">
        <v>24</v>
      </c>
      <c r="AL1031" t="s">
        <v>24</v>
      </c>
      <c r="AM1031" t="s">
        <v>24</v>
      </c>
      <c r="AN1031" t="s">
        <v>24</v>
      </c>
      <c r="AO1031" t="s">
        <v>24</v>
      </c>
      <c r="AP1031" t="s">
        <v>24</v>
      </c>
      <c r="AQ1031" t="s">
        <v>24</v>
      </c>
      <c r="AR1031" t="s">
        <v>24</v>
      </c>
      <c r="AS1031" t="s">
        <v>24</v>
      </c>
      <c r="AT1031" t="s">
        <v>24</v>
      </c>
    </row>
    <row r="1032" spans="1:46" x14ac:dyDescent="0.15">
      <c r="A1032">
        <v>96</v>
      </c>
      <c r="B1032">
        <v>3</v>
      </c>
      <c r="C1032">
        <v>7</v>
      </c>
      <c r="D1032">
        <v>0</v>
      </c>
      <c r="E1032" t="s">
        <v>2395</v>
      </c>
      <c r="G1032">
        <v>1115</v>
      </c>
      <c r="Q1032" t="s">
        <v>2395</v>
      </c>
      <c r="S1032">
        <v>0</v>
      </c>
      <c r="Z1032">
        <v>1</v>
      </c>
      <c r="AB1032" t="s">
        <v>24</v>
      </c>
      <c r="AC1032" t="s">
        <v>24</v>
      </c>
      <c r="AD1032" t="s">
        <v>24</v>
      </c>
      <c r="AE1032" t="s">
        <v>24</v>
      </c>
      <c r="AF1032">
        <v>0</v>
      </c>
      <c r="AG1032">
        <v>91</v>
      </c>
      <c r="AH1032" t="s">
        <v>2904</v>
      </c>
      <c r="AI1032">
        <v>0</v>
      </c>
      <c r="AJ1032" t="s">
        <v>24</v>
      </c>
      <c r="AK1032" t="s">
        <v>24</v>
      </c>
      <c r="AL1032" t="s">
        <v>24</v>
      </c>
      <c r="AM1032" t="s">
        <v>24</v>
      </c>
      <c r="AN1032" t="s">
        <v>24</v>
      </c>
      <c r="AO1032" t="s">
        <v>24</v>
      </c>
      <c r="AP1032" t="s">
        <v>24</v>
      </c>
      <c r="AQ1032" t="s">
        <v>24</v>
      </c>
      <c r="AR1032" t="s">
        <v>24</v>
      </c>
      <c r="AS1032" t="s">
        <v>24</v>
      </c>
      <c r="AT1032" t="s">
        <v>24</v>
      </c>
    </row>
    <row r="1033" spans="1:46" x14ac:dyDescent="0.15">
      <c r="A1033">
        <v>96</v>
      </c>
      <c r="B1033">
        <v>3</v>
      </c>
      <c r="C1033">
        <v>8</v>
      </c>
      <c r="D1033">
        <v>0</v>
      </c>
      <c r="E1033" t="s">
        <v>2398</v>
      </c>
      <c r="G1033">
        <v>1167</v>
      </c>
      <c r="Q1033" t="s">
        <v>2398</v>
      </c>
      <c r="S1033">
        <v>0</v>
      </c>
      <c r="Z1033">
        <v>1</v>
      </c>
      <c r="AB1033" t="s">
        <v>24</v>
      </c>
      <c r="AC1033" t="s">
        <v>24</v>
      </c>
      <c r="AD1033" t="s">
        <v>24</v>
      </c>
      <c r="AE1033" t="s">
        <v>24</v>
      </c>
      <c r="AF1033">
        <v>0</v>
      </c>
      <c r="AG1033">
        <v>91</v>
      </c>
      <c r="AH1033" t="s">
        <v>2868</v>
      </c>
      <c r="AI1033">
        <v>0</v>
      </c>
      <c r="AJ1033" t="s">
        <v>24</v>
      </c>
      <c r="AK1033" t="s">
        <v>24</v>
      </c>
      <c r="AL1033" t="s">
        <v>24</v>
      </c>
      <c r="AM1033" t="s">
        <v>24</v>
      </c>
      <c r="AN1033" t="s">
        <v>24</v>
      </c>
      <c r="AO1033" t="s">
        <v>24</v>
      </c>
      <c r="AP1033" t="s">
        <v>24</v>
      </c>
      <c r="AQ1033" t="s">
        <v>24</v>
      </c>
      <c r="AR1033" t="s">
        <v>24</v>
      </c>
      <c r="AS1033" t="s">
        <v>24</v>
      </c>
      <c r="AT1033" t="s">
        <v>24</v>
      </c>
    </row>
    <row r="1034" spans="1:46" x14ac:dyDescent="0.15">
      <c r="A1034">
        <v>97</v>
      </c>
      <c r="B1034">
        <v>1</v>
      </c>
      <c r="C1034">
        <v>1</v>
      </c>
      <c r="D1034">
        <v>0</v>
      </c>
      <c r="G1034">
        <v>0</v>
      </c>
      <c r="Q1034" t="s">
        <v>24</v>
      </c>
      <c r="S1034">
        <v>0</v>
      </c>
      <c r="Z1034">
        <v>0</v>
      </c>
      <c r="AB1034" t="s">
        <v>24</v>
      </c>
      <c r="AC1034" t="s">
        <v>24</v>
      </c>
      <c r="AD1034" t="s">
        <v>24</v>
      </c>
      <c r="AE1034" t="s">
        <v>24</v>
      </c>
      <c r="AF1034">
        <v>0</v>
      </c>
      <c r="AG1034">
        <v>92</v>
      </c>
      <c r="AH1034" t="s">
        <v>24</v>
      </c>
      <c r="AI1034">
        <v>0</v>
      </c>
      <c r="AJ1034" t="s">
        <v>24</v>
      </c>
      <c r="AK1034" t="s">
        <v>24</v>
      </c>
      <c r="AL1034" t="s">
        <v>24</v>
      </c>
      <c r="AM1034" t="s">
        <v>24</v>
      </c>
      <c r="AN1034" t="s">
        <v>24</v>
      </c>
      <c r="AO1034" t="s">
        <v>24</v>
      </c>
      <c r="AP1034" t="s">
        <v>24</v>
      </c>
      <c r="AQ1034" t="s">
        <v>24</v>
      </c>
      <c r="AR1034" t="s">
        <v>24</v>
      </c>
      <c r="AS1034" t="s">
        <v>24</v>
      </c>
      <c r="AT1034" t="s">
        <v>24</v>
      </c>
    </row>
    <row r="1035" spans="1:46" x14ac:dyDescent="0.15">
      <c r="A1035">
        <v>97</v>
      </c>
      <c r="B1035">
        <v>1</v>
      </c>
      <c r="C1035">
        <v>2</v>
      </c>
      <c r="D1035">
        <v>0</v>
      </c>
      <c r="G1035">
        <v>0</v>
      </c>
      <c r="Q1035" t="s">
        <v>24</v>
      </c>
      <c r="S1035">
        <v>0</v>
      </c>
      <c r="Z1035">
        <v>0</v>
      </c>
      <c r="AB1035" t="s">
        <v>24</v>
      </c>
      <c r="AC1035" t="s">
        <v>24</v>
      </c>
      <c r="AD1035" t="s">
        <v>24</v>
      </c>
      <c r="AE1035" t="s">
        <v>24</v>
      </c>
      <c r="AF1035">
        <v>0</v>
      </c>
      <c r="AG1035">
        <v>92</v>
      </c>
      <c r="AH1035" t="s">
        <v>24</v>
      </c>
      <c r="AI1035">
        <v>0</v>
      </c>
      <c r="AJ1035" t="s">
        <v>24</v>
      </c>
      <c r="AK1035" t="s">
        <v>24</v>
      </c>
      <c r="AL1035" t="s">
        <v>24</v>
      </c>
      <c r="AM1035" t="s">
        <v>24</v>
      </c>
      <c r="AN1035" t="s">
        <v>24</v>
      </c>
      <c r="AO1035" t="s">
        <v>24</v>
      </c>
      <c r="AP1035" t="s">
        <v>24</v>
      </c>
      <c r="AQ1035" t="s">
        <v>24</v>
      </c>
      <c r="AR1035" t="s">
        <v>24</v>
      </c>
      <c r="AS1035" t="s">
        <v>24</v>
      </c>
      <c r="AT1035" t="s">
        <v>24</v>
      </c>
    </row>
    <row r="1036" spans="1:46" x14ac:dyDescent="0.15">
      <c r="A1036">
        <v>97</v>
      </c>
      <c r="B1036">
        <v>1</v>
      </c>
      <c r="C1036">
        <v>3</v>
      </c>
      <c r="D1036">
        <v>0</v>
      </c>
      <c r="E1036" t="s">
        <v>3130</v>
      </c>
      <c r="G1036">
        <v>30</v>
      </c>
      <c r="Q1036" t="s">
        <v>3130</v>
      </c>
      <c r="S1036">
        <v>0</v>
      </c>
      <c r="Z1036">
        <v>2</v>
      </c>
      <c r="AB1036" t="s">
        <v>24</v>
      </c>
      <c r="AC1036" t="s">
        <v>24</v>
      </c>
      <c r="AD1036" t="s">
        <v>24</v>
      </c>
      <c r="AE1036" t="s">
        <v>24</v>
      </c>
      <c r="AF1036">
        <v>0</v>
      </c>
      <c r="AG1036">
        <v>92</v>
      </c>
      <c r="AH1036" t="s">
        <v>177</v>
      </c>
      <c r="AI1036">
        <v>0</v>
      </c>
      <c r="AJ1036" t="s">
        <v>24</v>
      </c>
      <c r="AK1036" t="s">
        <v>24</v>
      </c>
      <c r="AL1036" t="s">
        <v>24</v>
      </c>
      <c r="AM1036" t="s">
        <v>24</v>
      </c>
      <c r="AN1036" t="s">
        <v>24</v>
      </c>
      <c r="AO1036" t="s">
        <v>24</v>
      </c>
      <c r="AP1036" t="s">
        <v>24</v>
      </c>
      <c r="AQ1036" t="s">
        <v>24</v>
      </c>
      <c r="AR1036" t="s">
        <v>24</v>
      </c>
      <c r="AS1036" t="s">
        <v>24</v>
      </c>
      <c r="AT1036" t="s">
        <v>24</v>
      </c>
    </row>
    <row r="1037" spans="1:46" x14ac:dyDescent="0.15">
      <c r="A1037">
        <v>97</v>
      </c>
      <c r="B1037">
        <v>1</v>
      </c>
      <c r="C1037">
        <v>4</v>
      </c>
      <c r="D1037">
        <v>0</v>
      </c>
      <c r="E1037" t="s">
        <v>3131</v>
      </c>
      <c r="G1037">
        <v>511</v>
      </c>
      <c r="Q1037" t="s">
        <v>3131</v>
      </c>
      <c r="S1037">
        <v>0</v>
      </c>
      <c r="Z1037">
        <v>2</v>
      </c>
      <c r="AB1037" t="s">
        <v>24</v>
      </c>
      <c r="AC1037" t="s">
        <v>24</v>
      </c>
      <c r="AD1037" t="s">
        <v>24</v>
      </c>
      <c r="AE1037" t="s">
        <v>24</v>
      </c>
      <c r="AF1037">
        <v>0</v>
      </c>
      <c r="AG1037">
        <v>92</v>
      </c>
      <c r="AH1037" t="s">
        <v>2881</v>
      </c>
      <c r="AI1037">
        <v>0</v>
      </c>
      <c r="AJ1037" t="s">
        <v>24</v>
      </c>
      <c r="AK1037" t="s">
        <v>24</v>
      </c>
      <c r="AL1037" t="s">
        <v>24</v>
      </c>
      <c r="AM1037" t="s">
        <v>24</v>
      </c>
      <c r="AN1037" t="s">
        <v>24</v>
      </c>
      <c r="AO1037" t="s">
        <v>24</v>
      </c>
      <c r="AP1037" t="s">
        <v>24</v>
      </c>
      <c r="AQ1037" t="s">
        <v>24</v>
      </c>
      <c r="AR1037" t="s">
        <v>24</v>
      </c>
      <c r="AS1037" t="s">
        <v>24</v>
      </c>
      <c r="AT1037" t="s">
        <v>24</v>
      </c>
    </row>
    <row r="1038" spans="1:46" x14ac:dyDescent="0.15">
      <c r="A1038">
        <v>97</v>
      </c>
      <c r="B1038">
        <v>1</v>
      </c>
      <c r="C1038">
        <v>5</v>
      </c>
      <c r="D1038">
        <v>0</v>
      </c>
      <c r="E1038" t="s">
        <v>3132</v>
      </c>
      <c r="G1038">
        <v>1553</v>
      </c>
      <c r="Q1038" t="s">
        <v>3132</v>
      </c>
      <c r="S1038">
        <v>0</v>
      </c>
      <c r="Z1038">
        <v>2</v>
      </c>
      <c r="AB1038" t="s">
        <v>24</v>
      </c>
      <c r="AC1038" t="s">
        <v>24</v>
      </c>
      <c r="AD1038" t="s">
        <v>24</v>
      </c>
      <c r="AE1038" t="s">
        <v>24</v>
      </c>
      <c r="AF1038">
        <v>0</v>
      </c>
      <c r="AG1038">
        <v>92</v>
      </c>
      <c r="AH1038" t="s">
        <v>2868</v>
      </c>
      <c r="AI1038">
        <v>0</v>
      </c>
      <c r="AJ1038" t="s">
        <v>24</v>
      </c>
      <c r="AK1038" t="s">
        <v>24</v>
      </c>
      <c r="AL1038" t="s">
        <v>24</v>
      </c>
      <c r="AM1038" t="s">
        <v>24</v>
      </c>
      <c r="AN1038" t="s">
        <v>24</v>
      </c>
      <c r="AO1038" t="s">
        <v>24</v>
      </c>
      <c r="AP1038" t="s">
        <v>24</v>
      </c>
      <c r="AQ1038" t="s">
        <v>24</v>
      </c>
      <c r="AR1038" t="s">
        <v>24</v>
      </c>
      <c r="AS1038" t="s">
        <v>24</v>
      </c>
      <c r="AT1038" t="s">
        <v>24</v>
      </c>
    </row>
    <row r="1039" spans="1:46" x14ac:dyDescent="0.15">
      <c r="A1039">
        <v>97</v>
      </c>
      <c r="B1039">
        <v>1</v>
      </c>
      <c r="C1039">
        <v>6</v>
      </c>
      <c r="D1039">
        <v>0</v>
      </c>
      <c r="E1039" t="s">
        <v>3133</v>
      </c>
      <c r="G1039">
        <v>31</v>
      </c>
      <c r="Q1039" t="s">
        <v>3133</v>
      </c>
      <c r="S1039">
        <v>0</v>
      </c>
      <c r="Z1039">
        <v>2</v>
      </c>
      <c r="AB1039" t="s">
        <v>24</v>
      </c>
      <c r="AC1039" t="s">
        <v>24</v>
      </c>
      <c r="AD1039" t="s">
        <v>24</v>
      </c>
      <c r="AE1039" t="s">
        <v>24</v>
      </c>
      <c r="AF1039">
        <v>0</v>
      </c>
      <c r="AG1039">
        <v>92</v>
      </c>
      <c r="AH1039" t="s">
        <v>177</v>
      </c>
      <c r="AI1039">
        <v>0</v>
      </c>
      <c r="AJ1039" t="s">
        <v>24</v>
      </c>
      <c r="AK1039" t="s">
        <v>24</v>
      </c>
      <c r="AL1039" t="s">
        <v>24</v>
      </c>
      <c r="AM1039" t="s">
        <v>24</v>
      </c>
      <c r="AN1039" t="s">
        <v>24</v>
      </c>
      <c r="AO1039" t="s">
        <v>24</v>
      </c>
      <c r="AP1039" t="s">
        <v>24</v>
      </c>
      <c r="AQ1039" t="s">
        <v>24</v>
      </c>
      <c r="AR1039" t="s">
        <v>24</v>
      </c>
      <c r="AS1039" t="s">
        <v>24</v>
      </c>
      <c r="AT1039" t="s">
        <v>24</v>
      </c>
    </row>
    <row r="1040" spans="1:46" x14ac:dyDescent="0.15">
      <c r="A1040">
        <v>97</v>
      </c>
      <c r="B1040">
        <v>1</v>
      </c>
      <c r="C1040">
        <v>7</v>
      </c>
      <c r="D1040">
        <v>0</v>
      </c>
      <c r="G1040">
        <v>0</v>
      </c>
      <c r="Q1040" t="s">
        <v>24</v>
      </c>
      <c r="S1040">
        <v>0</v>
      </c>
      <c r="Z1040">
        <v>0</v>
      </c>
      <c r="AB1040" t="s">
        <v>24</v>
      </c>
      <c r="AC1040" t="s">
        <v>24</v>
      </c>
      <c r="AD1040" t="s">
        <v>24</v>
      </c>
      <c r="AE1040" t="s">
        <v>24</v>
      </c>
      <c r="AF1040">
        <v>0</v>
      </c>
      <c r="AG1040">
        <v>92</v>
      </c>
      <c r="AH1040" t="s">
        <v>24</v>
      </c>
      <c r="AI1040">
        <v>0</v>
      </c>
      <c r="AJ1040" t="s">
        <v>24</v>
      </c>
      <c r="AK1040" t="s">
        <v>24</v>
      </c>
      <c r="AL1040" t="s">
        <v>24</v>
      </c>
      <c r="AM1040" t="s">
        <v>24</v>
      </c>
      <c r="AN1040" t="s">
        <v>24</v>
      </c>
      <c r="AO1040" t="s">
        <v>24</v>
      </c>
      <c r="AP1040" t="s">
        <v>24</v>
      </c>
      <c r="AQ1040" t="s">
        <v>24</v>
      </c>
      <c r="AR1040" t="s">
        <v>24</v>
      </c>
      <c r="AS1040" t="s">
        <v>24</v>
      </c>
      <c r="AT1040" t="s">
        <v>24</v>
      </c>
    </row>
    <row r="1041" spans="1:46" x14ac:dyDescent="0.15">
      <c r="A1041">
        <v>97</v>
      </c>
      <c r="B1041">
        <v>1</v>
      </c>
      <c r="C1041">
        <v>8</v>
      </c>
      <c r="D1041">
        <v>0</v>
      </c>
      <c r="G1041">
        <v>0</v>
      </c>
      <c r="Q1041" t="s">
        <v>24</v>
      </c>
      <c r="S1041">
        <v>0</v>
      </c>
      <c r="Z1041">
        <v>0</v>
      </c>
      <c r="AB1041" t="s">
        <v>24</v>
      </c>
      <c r="AC1041" t="s">
        <v>24</v>
      </c>
      <c r="AD1041" t="s">
        <v>24</v>
      </c>
      <c r="AE1041" t="s">
        <v>24</v>
      </c>
      <c r="AF1041">
        <v>0</v>
      </c>
      <c r="AG1041">
        <v>92</v>
      </c>
      <c r="AH1041" t="s">
        <v>24</v>
      </c>
      <c r="AI1041">
        <v>0</v>
      </c>
      <c r="AJ1041" t="s">
        <v>24</v>
      </c>
      <c r="AK1041" t="s">
        <v>24</v>
      </c>
      <c r="AL1041" t="s">
        <v>24</v>
      </c>
      <c r="AM1041" t="s">
        <v>24</v>
      </c>
      <c r="AN1041" t="s">
        <v>24</v>
      </c>
      <c r="AO1041" t="s">
        <v>24</v>
      </c>
      <c r="AP1041" t="s">
        <v>24</v>
      </c>
      <c r="AQ1041" t="s">
        <v>24</v>
      </c>
      <c r="AR1041" t="s">
        <v>24</v>
      </c>
      <c r="AS1041" t="s">
        <v>24</v>
      </c>
      <c r="AT1041" t="s">
        <v>24</v>
      </c>
    </row>
    <row r="1042" spans="1:46" x14ac:dyDescent="0.15">
      <c r="A1042">
        <v>97</v>
      </c>
      <c r="B1042">
        <v>2</v>
      </c>
      <c r="C1042">
        <v>1</v>
      </c>
      <c r="D1042">
        <v>0</v>
      </c>
      <c r="E1042" t="s">
        <v>3134</v>
      </c>
      <c r="G1042">
        <v>1192</v>
      </c>
      <c r="Q1042" t="s">
        <v>3134</v>
      </c>
      <c r="S1042">
        <v>0</v>
      </c>
      <c r="Z1042">
        <v>2</v>
      </c>
      <c r="AB1042" t="s">
        <v>24</v>
      </c>
      <c r="AC1042" t="s">
        <v>24</v>
      </c>
      <c r="AD1042" t="s">
        <v>24</v>
      </c>
      <c r="AE1042" t="s">
        <v>24</v>
      </c>
      <c r="AF1042">
        <v>0</v>
      </c>
      <c r="AG1042">
        <v>92</v>
      </c>
      <c r="AH1042" t="s">
        <v>2904</v>
      </c>
      <c r="AI1042">
        <v>0</v>
      </c>
      <c r="AJ1042" t="s">
        <v>24</v>
      </c>
      <c r="AK1042" t="s">
        <v>24</v>
      </c>
      <c r="AL1042" t="s">
        <v>24</v>
      </c>
      <c r="AM1042" t="s">
        <v>24</v>
      </c>
      <c r="AN1042" t="s">
        <v>24</v>
      </c>
      <c r="AO1042" t="s">
        <v>24</v>
      </c>
      <c r="AP1042" t="s">
        <v>24</v>
      </c>
      <c r="AQ1042" t="s">
        <v>24</v>
      </c>
      <c r="AR1042" t="s">
        <v>24</v>
      </c>
      <c r="AS1042" t="s">
        <v>24</v>
      </c>
      <c r="AT1042" t="s">
        <v>24</v>
      </c>
    </row>
    <row r="1043" spans="1:46" x14ac:dyDescent="0.15">
      <c r="A1043">
        <v>97</v>
      </c>
      <c r="B1043">
        <v>2</v>
      </c>
      <c r="C1043">
        <v>2</v>
      </c>
      <c r="D1043">
        <v>0</v>
      </c>
      <c r="E1043" t="s">
        <v>3135</v>
      </c>
      <c r="G1043">
        <v>1159</v>
      </c>
      <c r="Q1043" t="s">
        <v>3135</v>
      </c>
      <c r="S1043">
        <v>0</v>
      </c>
      <c r="Z1043">
        <v>2</v>
      </c>
      <c r="AB1043" t="s">
        <v>24</v>
      </c>
      <c r="AC1043" t="s">
        <v>24</v>
      </c>
      <c r="AD1043" t="s">
        <v>24</v>
      </c>
      <c r="AE1043" t="s">
        <v>24</v>
      </c>
      <c r="AF1043">
        <v>0</v>
      </c>
      <c r="AG1043">
        <v>92</v>
      </c>
      <c r="AH1043" t="s">
        <v>2881</v>
      </c>
      <c r="AI1043">
        <v>0</v>
      </c>
      <c r="AJ1043" t="s">
        <v>24</v>
      </c>
      <c r="AK1043" t="s">
        <v>24</v>
      </c>
      <c r="AL1043" t="s">
        <v>24</v>
      </c>
      <c r="AM1043" t="s">
        <v>24</v>
      </c>
      <c r="AN1043" t="s">
        <v>24</v>
      </c>
      <c r="AO1043" t="s">
        <v>24</v>
      </c>
      <c r="AP1043" t="s">
        <v>24</v>
      </c>
      <c r="AQ1043" t="s">
        <v>24</v>
      </c>
      <c r="AR1043" t="s">
        <v>24</v>
      </c>
      <c r="AS1043" t="s">
        <v>24</v>
      </c>
      <c r="AT1043" t="s">
        <v>24</v>
      </c>
    </row>
    <row r="1044" spans="1:46" x14ac:dyDescent="0.15">
      <c r="A1044">
        <v>97</v>
      </c>
      <c r="B1044">
        <v>2</v>
      </c>
      <c r="C1044">
        <v>3</v>
      </c>
      <c r="D1044">
        <v>0</v>
      </c>
      <c r="E1044" t="s">
        <v>3136</v>
      </c>
      <c r="G1044">
        <v>1552</v>
      </c>
      <c r="Q1044" t="s">
        <v>3136</v>
      </c>
      <c r="S1044">
        <v>0</v>
      </c>
      <c r="Z1044">
        <v>2</v>
      </c>
      <c r="AB1044" t="s">
        <v>24</v>
      </c>
      <c r="AC1044" t="s">
        <v>24</v>
      </c>
      <c r="AD1044" t="s">
        <v>24</v>
      </c>
      <c r="AE1044" t="s">
        <v>24</v>
      </c>
      <c r="AF1044">
        <v>0</v>
      </c>
      <c r="AG1044">
        <v>92</v>
      </c>
      <c r="AH1044" t="s">
        <v>2896</v>
      </c>
      <c r="AI1044">
        <v>0</v>
      </c>
      <c r="AJ1044" t="s">
        <v>24</v>
      </c>
      <c r="AK1044" t="s">
        <v>24</v>
      </c>
      <c r="AL1044" t="s">
        <v>24</v>
      </c>
      <c r="AM1044" t="s">
        <v>24</v>
      </c>
      <c r="AN1044" t="s">
        <v>24</v>
      </c>
      <c r="AO1044" t="s">
        <v>24</v>
      </c>
      <c r="AP1044" t="s">
        <v>24</v>
      </c>
      <c r="AQ1044" t="s">
        <v>24</v>
      </c>
      <c r="AR1044" t="s">
        <v>24</v>
      </c>
      <c r="AS1044" t="s">
        <v>24</v>
      </c>
      <c r="AT1044" t="s">
        <v>24</v>
      </c>
    </row>
    <row r="1045" spans="1:46" x14ac:dyDescent="0.15">
      <c r="A1045">
        <v>97</v>
      </c>
      <c r="B1045">
        <v>2</v>
      </c>
      <c r="C1045">
        <v>4</v>
      </c>
      <c r="D1045">
        <v>0</v>
      </c>
      <c r="E1045" t="s">
        <v>372</v>
      </c>
      <c r="G1045">
        <v>1160</v>
      </c>
      <c r="Q1045" t="s">
        <v>372</v>
      </c>
      <c r="S1045">
        <v>0</v>
      </c>
      <c r="Z1045">
        <v>2</v>
      </c>
      <c r="AB1045" t="s">
        <v>24</v>
      </c>
      <c r="AC1045" t="s">
        <v>24</v>
      </c>
      <c r="AD1045" t="s">
        <v>24</v>
      </c>
      <c r="AE1045" t="s">
        <v>24</v>
      </c>
      <c r="AF1045">
        <v>0</v>
      </c>
      <c r="AG1045">
        <v>92</v>
      </c>
      <c r="AH1045" t="s">
        <v>2896</v>
      </c>
      <c r="AI1045">
        <v>0</v>
      </c>
      <c r="AJ1045" t="s">
        <v>24</v>
      </c>
      <c r="AK1045" t="s">
        <v>24</v>
      </c>
      <c r="AL1045" t="s">
        <v>24</v>
      </c>
      <c r="AM1045" t="s">
        <v>24</v>
      </c>
      <c r="AN1045" t="s">
        <v>24</v>
      </c>
      <c r="AO1045" t="s">
        <v>24</v>
      </c>
      <c r="AP1045" t="s">
        <v>24</v>
      </c>
      <c r="AQ1045" t="s">
        <v>24</v>
      </c>
      <c r="AR1045" t="s">
        <v>24</v>
      </c>
      <c r="AS1045" t="s">
        <v>24</v>
      </c>
      <c r="AT1045" t="s">
        <v>24</v>
      </c>
    </row>
    <row r="1046" spans="1:46" x14ac:dyDescent="0.15">
      <c r="A1046">
        <v>97</v>
      </c>
      <c r="B1046">
        <v>2</v>
      </c>
      <c r="C1046">
        <v>5</v>
      </c>
      <c r="D1046">
        <v>0</v>
      </c>
      <c r="E1046" t="s">
        <v>3137</v>
      </c>
      <c r="G1046">
        <v>1011</v>
      </c>
      <c r="Q1046" t="s">
        <v>3137</v>
      </c>
      <c r="S1046">
        <v>0</v>
      </c>
      <c r="Z1046">
        <v>2</v>
      </c>
      <c r="AB1046" t="s">
        <v>24</v>
      </c>
      <c r="AC1046" t="s">
        <v>24</v>
      </c>
      <c r="AD1046" t="s">
        <v>24</v>
      </c>
      <c r="AE1046" t="s">
        <v>24</v>
      </c>
      <c r="AF1046">
        <v>0</v>
      </c>
      <c r="AG1046">
        <v>92</v>
      </c>
      <c r="AH1046" t="s">
        <v>2917</v>
      </c>
      <c r="AI1046">
        <v>0</v>
      </c>
      <c r="AJ1046" t="s">
        <v>24</v>
      </c>
      <c r="AK1046" t="s">
        <v>24</v>
      </c>
      <c r="AL1046" t="s">
        <v>24</v>
      </c>
      <c r="AM1046" t="s">
        <v>24</v>
      </c>
      <c r="AN1046" t="s">
        <v>24</v>
      </c>
      <c r="AO1046" t="s">
        <v>24</v>
      </c>
      <c r="AP1046" t="s">
        <v>24</v>
      </c>
      <c r="AQ1046" t="s">
        <v>24</v>
      </c>
      <c r="AR1046" t="s">
        <v>24</v>
      </c>
      <c r="AS1046" t="s">
        <v>24</v>
      </c>
      <c r="AT1046" t="s">
        <v>24</v>
      </c>
    </row>
    <row r="1047" spans="1:46" x14ac:dyDescent="0.15">
      <c r="A1047">
        <v>97</v>
      </c>
      <c r="B1047">
        <v>2</v>
      </c>
      <c r="C1047">
        <v>6</v>
      </c>
      <c r="D1047">
        <v>0</v>
      </c>
      <c r="E1047" t="s">
        <v>3138</v>
      </c>
      <c r="G1047">
        <v>1125</v>
      </c>
      <c r="Q1047" t="s">
        <v>3138</v>
      </c>
      <c r="S1047">
        <v>0</v>
      </c>
      <c r="Z1047">
        <v>2</v>
      </c>
      <c r="AB1047" t="s">
        <v>24</v>
      </c>
      <c r="AC1047" t="s">
        <v>24</v>
      </c>
      <c r="AD1047" t="s">
        <v>24</v>
      </c>
      <c r="AE1047" t="s">
        <v>24</v>
      </c>
      <c r="AF1047">
        <v>0</v>
      </c>
      <c r="AG1047">
        <v>92</v>
      </c>
      <c r="AH1047" t="s">
        <v>2896</v>
      </c>
      <c r="AI1047">
        <v>0</v>
      </c>
      <c r="AJ1047" t="s">
        <v>24</v>
      </c>
      <c r="AK1047" t="s">
        <v>24</v>
      </c>
      <c r="AL1047" t="s">
        <v>24</v>
      </c>
      <c r="AM1047" t="s">
        <v>24</v>
      </c>
      <c r="AN1047" t="s">
        <v>24</v>
      </c>
      <c r="AO1047" t="s">
        <v>24</v>
      </c>
      <c r="AP1047" t="s">
        <v>24</v>
      </c>
      <c r="AQ1047" t="s">
        <v>24</v>
      </c>
      <c r="AR1047" t="s">
        <v>24</v>
      </c>
      <c r="AS1047" t="s">
        <v>24</v>
      </c>
      <c r="AT1047" t="s">
        <v>24</v>
      </c>
    </row>
    <row r="1048" spans="1:46" x14ac:dyDescent="0.15">
      <c r="A1048">
        <v>97</v>
      </c>
      <c r="B1048">
        <v>2</v>
      </c>
      <c r="C1048">
        <v>7</v>
      </c>
      <c r="D1048">
        <v>0</v>
      </c>
      <c r="E1048" t="s">
        <v>3139</v>
      </c>
      <c r="G1048">
        <v>1161</v>
      </c>
      <c r="Q1048" t="s">
        <v>3139</v>
      </c>
      <c r="S1048">
        <v>0</v>
      </c>
      <c r="Z1048">
        <v>2</v>
      </c>
      <c r="AB1048" t="s">
        <v>24</v>
      </c>
      <c r="AC1048" t="s">
        <v>24</v>
      </c>
      <c r="AD1048" t="s">
        <v>24</v>
      </c>
      <c r="AE1048" t="s">
        <v>24</v>
      </c>
      <c r="AF1048">
        <v>0</v>
      </c>
      <c r="AG1048">
        <v>92</v>
      </c>
      <c r="AH1048" t="s">
        <v>2881</v>
      </c>
      <c r="AI1048">
        <v>0</v>
      </c>
      <c r="AJ1048" t="s">
        <v>24</v>
      </c>
      <c r="AK1048" t="s">
        <v>24</v>
      </c>
      <c r="AL1048" t="s">
        <v>24</v>
      </c>
      <c r="AM1048" t="s">
        <v>24</v>
      </c>
      <c r="AN1048" t="s">
        <v>24</v>
      </c>
      <c r="AO1048" t="s">
        <v>24</v>
      </c>
      <c r="AP1048" t="s">
        <v>24</v>
      </c>
      <c r="AQ1048" t="s">
        <v>24</v>
      </c>
      <c r="AR1048" t="s">
        <v>24</v>
      </c>
      <c r="AS1048" t="s">
        <v>24</v>
      </c>
      <c r="AT1048" t="s">
        <v>24</v>
      </c>
    </row>
    <row r="1049" spans="1:46" x14ac:dyDescent="0.15">
      <c r="A1049">
        <v>97</v>
      </c>
      <c r="B1049">
        <v>2</v>
      </c>
      <c r="C1049">
        <v>8</v>
      </c>
      <c r="D1049">
        <v>0</v>
      </c>
      <c r="E1049" t="s">
        <v>3140</v>
      </c>
      <c r="G1049">
        <v>1523</v>
      </c>
      <c r="Q1049" t="s">
        <v>3140</v>
      </c>
      <c r="S1049">
        <v>0</v>
      </c>
      <c r="Z1049">
        <v>2</v>
      </c>
      <c r="AB1049" t="s">
        <v>24</v>
      </c>
      <c r="AC1049" t="s">
        <v>24</v>
      </c>
      <c r="AD1049" t="s">
        <v>24</v>
      </c>
      <c r="AE1049" t="s">
        <v>24</v>
      </c>
      <c r="AF1049">
        <v>0</v>
      </c>
      <c r="AG1049">
        <v>92</v>
      </c>
      <c r="AH1049" t="s">
        <v>2904</v>
      </c>
      <c r="AI1049">
        <v>0</v>
      </c>
      <c r="AJ1049" t="s">
        <v>24</v>
      </c>
      <c r="AK1049" t="s">
        <v>24</v>
      </c>
      <c r="AL1049" t="s">
        <v>24</v>
      </c>
      <c r="AM1049" t="s">
        <v>24</v>
      </c>
      <c r="AN1049" t="s">
        <v>24</v>
      </c>
      <c r="AO1049" t="s">
        <v>24</v>
      </c>
      <c r="AP1049" t="s">
        <v>24</v>
      </c>
      <c r="AQ1049" t="s">
        <v>24</v>
      </c>
      <c r="AR1049" t="s">
        <v>24</v>
      </c>
      <c r="AS1049" t="s">
        <v>24</v>
      </c>
      <c r="AT1049" t="s">
        <v>24</v>
      </c>
    </row>
    <row r="1050" spans="1:46" x14ac:dyDescent="0.15">
      <c r="A1050">
        <v>97</v>
      </c>
      <c r="B1050">
        <v>3</v>
      </c>
      <c r="C1050">
        <v>1</v>
      </c>
      <c r="D1050">
        <v>0</v>
      </c>
      <c r="E1050" t="s">
        <v>2675</v>
      </c>
      <c r="G1050">
        <v>510</v>
      </c>
      <c r="Q1050" t="s">
        <v>2675</v>
      </c>
      <c r="S1050">
        <v>0</v>
      </c>
      <c r="Z1050">
        <v>2</v>
      </c>
      <c r="AB1050" t="s">
        <v>24</v>
      </c>
      <c r="AC1050" t="s">
        <v>24</v>
      </c>
      <c r="AD1050" t="s">
        <v>24</v>
      </c>
      <c r="AE1050" t="s">
        <v>24</v>
      </c>
      <c r="AF1050">
        <v>0</v>
      </c>
      <c r="AG1050">
        <v>92</v>
      </c>
      <c r="AH1050" t="s">
        <v>2878</v>
      </c>
      <c r="AI1050">
        <v>0</v>
      </c>
      <c r="AJ1050" t="s">
        <v>24</v>
      </c>
      <c r="AK1050" t="s">
        <v>24</v>
      </c>
      <c r="AL1050" t="s">
        <v>24</v>
      </c>
      <c r="AM1050" t="s">
        <v>24</v>
      </c>
      <c r="AN1050" t="s">
        <v>24</v>
      </c>
      <c r="AO1050" t="s">
        <v>24</v>
      </c>
      <c r="AP1050" t="s">
        <v>24</v>
      </c>
      <c r="AQ1050" t="s">
        <v>24</v>
      </c>
      <c r="AR1050" t="s">
        <v>24</v>
      </c>
      <c r="AS1050" t="s">
        <v>24</v>
      </c>
      <c r="AT1050" t="s">
        <v>24</v>
      </c>
    </row>
    <row r="1051" spans="1:46" x14ac:dyDescent="0.15">
      <c r="A1051">
        <v>97</v>
      </c>
      <c r="B1051">
        <v>3</v>
      </c>
      <c r="C1051">
        <v>2</v>
      </c>
      <c r="D1051">
        <v>0</v>
      </c>
      <c r="E1051" t="s">
        <v>370</v>
      </c>
      <c r="G1051">
        <v>1127</v>
      </c>
      <c r="Q1051" t="s">
        <v>370</v>
      </c>
      <c r="S1051">
        <v>0</v>
      </c>
      <c r="Z1051">
        <v>2</v>
      </c>
      <c r="AB1051" t="s">
        <v>24</v>
      </c>
      <c r="AC1051" t="s">
        <v>24</v>
      </c>
      <c r="AD1051" t="s">
        <v>24</v>
      </c>
      <c r="AE1051" t="s">
        <v>24</v>
      </c>
      <c r="AF1051">
        <v>0</v>
      </c>
      <c r="AG1051">
        <v>92</v>
      </c>
      <c r="AH1051" t="s">
        <v>2871</v>
      </c>
      <c r="AI1051">
        <v>0</v>
      </c>
      <c r="AJ1051" t="s">
        <v>24</v>
      </c>
      <c r="AK1051" t="s">
        <v>24</v>
      </c>
      <c r="AL1051" t="s">
        <v>24</v>
      </c>
      <c r="AM1051" t="s">
        <v>24</v>
      </c>
      <c r="AN1051" t="s">
        <v>24</v>
      </c>
      <c r="AO1051" t="s">
        <v>24</v>
      </c>
      <c r="AP1051" t="s">
        <v>24</v>
      </c>
      <c r="AQ1051" t="s">
        <v>24</v>
      </c>
      <c r="AR1051" t="s">
        <v>24</v>
      </c>
      <c r="AS1051" t="s">
        <v>24</v>
      </c>
      <c r="AT1051" t="s">
        <v>24</v>
      </c>
    </row>
    <row r="1052" spans="1:46" x14ac:dyDescent="0.15">
      <c r="A1052">
        <v>97</v>
      </c>
      <c r="B1052">
        <v>3</v>
      </c>
      <c r="C1052">
        <v>3</v>
      </c>
      <c r="D1052">
        <v>0</v>
      </c>
      <c r="E1052" t="s">
        <v>378</v>
      </c>
      <c r="G1052">
        <v>117</v>
      </c>
      <c r="Q1052" t="s">
        <v>378</v>
      </c>
      <c r="S1052">
        <v>0</v>
      </c>
      <c r="Z1052">
        <v>2</v>
      </c>
      <c r="AB1052" t="s">
        <v>24</v>
      </c>
      <c r="AC1052" t="s">
        <v>24</v>
      </c>
      <c r="AD1052" t="s">
        <v>24</v>
      </c>
      <c r="AE1052" t="s">
        <v>24</v>
      </c>
      <c r="AF1052">
        <v>0</v>
      </c>
      <c r="AG1052">
        <v>92</v>
      </c>
      <c r="AH1052" t="s">
        <v>2878</v>
      </c>
      <c r="AI1052">
        <v>0</v>
      </c>
      <c r="AJ1052" t="s">
        <v>24</v>
      </c>
      <c r="AK1052" t="s">
        <v>24</v>
      </c>
      <c r="AL1052" t="s">
        <v>24</v>
      </c>
      <c r="AM1052" t="s">
        <v>24</v>
      </c>
      <c r="AN1052" t="s">
        <v>24</v>
      </c>
      <c r="AO1052" t="s">
        <v>24</v>
      </c>
      <c r="AP1052" t="s">
        <v>24</v>
      </c>
      <c r="AQ1052" t="s">
        <v>24</v>
      </c>
      <c r="AR1052" t="s">
        <v>24</v>
      </c>
      <c r="AS1052" t="s">
        <v>24</v>
      </c>
      <c r="AT1052" t="s">
        <v>24</v>
      </c>
    </row>
    <row r="1053" spans="1:46" x14ac:dyDescent="0.15">
      <c r="A1053">
        <v>97</v>
      </c>
      <c r="B1053">
        <v>3</v>
      </c>
      <c r="C1053">
        <v>4</v>
      </c>
      <c r="D1053">
        <v>0</v>
      </c>
      <c r="E1053" t="s">
        <v>2670</v>
      </c>
      <c r="G1053">
        <v>1089</v>
      </c>
      <c r="Q1053" t="s">
        <v>2670</v>
      </c>
      <c r="S1053">
        <v>0</v>
      </c>
      <c r="Z1053">
        <v>2</v>
      </c>
      <c r="AB1053" t="s">
        <v>24</v>
      </c>
      <c r="AC1053" t="s">
        <v>24</v>
      </c>
      <c r="AD1053" t="s">
        <v>24</v>
      </c>
      <c r="AE1053" t="s">
        <v>24</v>
      </c>
      <c r="AF1053">
        <v>0</v>
      </c>
      <c r="AG1053">
        <v>92</v>
      </c>
      <c r="AH1053" t="s">
        <v>2871</v>
      </c>
      <c r="AI1053">
        <v>0</v>
      </c>
      <c r="AJ1053" t="s">
        <v>24</v>
      </c>
      <c r="AK1053" t="s">
        <v>24</v>
      </c>
      <c r="AL1053" t="s">
        <v>24</v>
      </c>
      <c r="AM1053" t="s">
        <v>24</v>
      </c>
      <c r="AN1053" t="s">
        <v>24</v>
      </c>
      <c r="AO1053" t="s">
        <v>24</v>
      </c>
      <c r="AP1053" t="s">
        <v>24</v>
      </c>
      <c r="AQ1053" t="s">
        <v>24</v>
      </c>
      <c r="AR1053" t="s">
        <v>24</v>
      </c>
      <c r="AS1053" t="s">
        <v>24</v>
      </c>
      <c r="AT1053" t="s">
        <v>24</v>
      </c>
    </row>
    <row r="1054" spans="1:46" x14ac:dyDescent="0.15">
      <c r="A1054">
        <v>97</v>
      </c>
      <c r="B1054">
        <v>3</v>
      </c>
      <c r="C1054">
        <v>5</v>
      </c>
      <c r="D1054">
        <v>0</v>
      </c>
      <c r="E1054" t="s">
        <v>2664</v>
      </c>
      <c r="G1054">
        <v>1165</v>
      </c>
      <c r="Q1054" t="s">
        <v>2664</v>
      </c>
      <c r="S1054">
        <v>0</v>
      </c>
      <c r="Z1054">
        <v>2</v>
      </c>
      <c r="AB1054" t="s">
        <v>24</v>
      </c>
      <c r="AC1054" t="s">
        <v>24</v>
      </c>
      <c r="AD1054" t="s">
        <v>24</v>
      </c>
      <c r="AE1054" t="s">
        <v>24</v>
      </c>
      <c r="AF1054">
        <v>0</v>
      </c>
      <c r="AG1054">
        <v>92</v>
      </c>
      <c r="AH1054" t="s">
        <v>2878</v>
      </c>
      <c r="AI1054">
        <v>0</v>
      </c>
      <c r="AJ1054" t="s">
        <v>24</v>
      </c>
      <c r="AK1054" t="s">
        <v>24</v>
      </c>
      <c r="AL1054" t="s">
        <v>24</v>
      </c>
      <c r="AM1054" t="s">
        <v>24</v>
      </c>
      <c r="AN1054" t="s">
        <v>24</v>
      </c>
      <c r="AO1054" t="s">
        <v>24</v>
      </c>
      <c r="AP1054" t="s">
        <v>24</v>
      </c>
      <c r="AQ1054" t="s">
        <v>24</v>
      </c>
      <c r="AR1054" t="s">
        <v>24</v>
      </c>
      <c r="AS1054" t="s">
        <v>24</v>
      </c>
      <c r="AT1054" t="s">
        <v>24</v>
      </c>
    </row>
    <row r="1055" spans="1:46" x14ac:dyDescent="0.15">
      <c r="A1055">
        <v>97</v>
      </c>
      <c r="B1055">
        <v>3</v>
      </c>
      <c r="C1055">
        <v>6</v>
      </c>
      <c r="D1055">
        <v>0</v>
      </c>
      <c r="E1055" t="s">
        <v>2669</v>
      </c>
      <c r="G1055">
        <v>1154</v>
      </c>
      <c r="Q1055" t="s">
        <v>2669</v>
      </c>
      <c r="S1055">
        <v>0</v>
      </c>
      <c r="Z1055">
        <v>2</v>
      </c>
      <c r="AB1055" t="s">
        <v>24</v>
      </c>
      <c r="AC1055" t="s">
        <v>24</v>
      </c>
      <c r="AD1055" t="s">
        <v>24</v>
      </c>
      <c r="AE1055" t="s">
        <v>24</v>
      </c>
      <c r="AF1055">
        <v>0</v>
      </c>
      <c r="AG1055">
        <v>92</v>
      </c>
      <c r="AH1055" t="s">
        <v>2871</v>
      </c>
      <c r="AI1055">
        <v>0</v>
      </c>
      <c r="AJ1055" t="s">
        <v>24</v>
      </c>
      <c r="AK1055" t="s">
        <v>24</v>
      </c>
      <c r="AL1055" t="s">
        <v>24</v>
      </c>
      <c r="AM1055" t="s">
        <v>24</v>
      </c>
      <c r="AN1055" t="s">
        <v>24</v>
      </c>
      <c r="AO1055" t="s">
        <v>24</v>
      </c>
      <c r="AP1055" t="s">
        <v>24</v>
      </c>
      <c r="AQ1055" t="s">
        <v>24</v>
      </c>
      <c r="AR1055" t="s">
        <v>24</v>
      </c>
      <c r="AS1055" t="s">
        <v>24</v>
      </c>
      <c r="AT1055" t="s">
        <v>24</v>
      </c>
    </row>
    <row r="1056" spans="1:46" x14ac:dyDescent="0.15">
      <c r="A1056">
        <v>97</v>
      </c>
      <c r="B1056">
        <v>3</v>
      </c>
      <c r="C1056">
        <v>7</v>
      </c>
      <c r="D1056">
        <v>0</v>
      </c>
      <c r="E1056" t="s">
        <v>2663</v>
      </c>
      <c r="G1056">
        <v>17</v>
      </c>
      <c r="Q1056" t="s">
        <v>2663</v>
      </c>
      <c r="S1056">
        <v>0</v>
      </c>
      <c r="Z1056">
        <v>2</v>
      </c>
      <c r="AB1056" t="s">
        <v>24</v>
      </c>
      <c r="AC1056" t="s">
        <v>24</v>
      </c>
      <c r="AD1056" t="s">
        <v>24</v>
      </c>
      <c r="AE1056" t="s">
        <v>24</v>
      </c>
      <c r="AF1056">
        <v>0</v>
      </c>
      <c r="AG1056">
        <v>92</v>
      </c>
      <c r="AH1056" t="s">
        <v>2871</v>
      </c>
      <c r="AI1056">
        <v>0</v>
      </c>
      <c r="AJ1056" t="s">
        <v>24</v>
      </c>
      <c r="AK1056" t="s">
        <v>24</v>
      </c>
      <c r="AL1056" t="s">
        <v>24</v>
      </c>
      <c r="AM1056" t="s">
        <v>24</v>
      </c>
      <c r="AN1056" t="s">
        <v>24</v>
      </c>
      <c r="AO1056" t="s">
        <v>24</v>
      </c>
      <c r="AP1056" t="s">
        <v>24</v>
      </c>
      <c r="AQ1056" t="s">
        <v>24</v>
      </c>
      <c r="AR1056" t="s">
        <v>24</v>
      </c>
      <c r="AS1056" t="s">
        <v>24</v>
      </c>
      <c r="AT1056" t="s">
        <v>24</v>
      </c>
    </row>
    <row r="1057" spans="1:46" x14ac:dyDescent="0.15">
      <c r="A1057">
        <v>97</v>
      </c>
      <c r="B1057">
        <v>3</v>
      </c>
      <c r="C1057">
        <v>8</v>
      </c>
      <c r="D1057">
        <v>0</v>
      </c>
      <c r="E1057" t="s">
        <v>368</v>
      </c>
      <c r="G1057">
        <v>1066</v>
      </c>
      <c r="Q1057" t="s">
        <v>368</v>
      </c>
      <c r="S1057">
        <v>0</v>
      </c>
      <c r="Z1057">
        <v>2</v>
      </c>
      <c r="AB1057" t="s">
        <v>24</v>
      </c>
      <c r="AC1057" t="s">
        <v>24</v>
      </c>
      <c r="AD1057" t="s">
        <v>24</v>
      </c>
      <c r="AE1057" t="s">
        <v>24</v>
      </c>
      <c r="AF1057">
        <v>0</v>
      </c>
      <c r="AG1057">
        <v>92</v>
      </c>
      <c r="AH1057" t="s">
        <v>2917</v>
      </c>
      <c r="AI1057">
        <v>0</v>
      </c>
      <c r="AJ1057" t="s">
        <v>24</v>
      </c>
      <c r="AK1057" t="s">
        <v>24</v>
      </c>
      <c r="AL1057" t="s">
        <v>24</v>
      </c>
      <c r="AM1057" t="s">
        <v>24</v>
      </c>
      <c r="AN1057" t="s">
        <v>24</v>
      </c>
      <c r="AO1057" t="s">
        <v>24</v>
      </c>
      <c r="AP1057" t="s">
        <v>24</v>
      </c>
      <c r="AQ1057" t="s">
        <v>24</v>
      </c>
      <c r="AR1057" t="s">
        <v>24</v>
      </c>
      <c r="AS1057" t="s">
        <v>24</v>
      </c>
      <c r="AT1057" t="s">
        <v>24</v>
      </c>
    </row>
    <row r="1058" spans="1:46" x14ac:dyDescent="0.15">
      <c r="A1058">
        <v>97</v>
      </c>
      <c r="B1058">
        <v>4</v>
      </c>
      <c r="C1058">
        <v>1</v>
      </c>
      <c r="D1058">
        <v>0</v>
      </c>
      <c r="E1058" t="s">
        <v>2674</v>
      </c>
      <c r="G1058">
        <v>1164</v>
      </c>
      <c r="Q1058" t="s">
        <v>2674</v>
      </c>
      <c r="S1058">
        <v>0</v>
      </c>
      <c r="Z1058">
        <v>2</v>
      </c>
      <c r="AB1058" t="s">
        <v>24</v>
      </c>
      <c r="AC1058" t="s">
        <v>24</v>
      </c>
      <c r="AD1058" t="s">
        <v>24</v>
      </c>
      <c r="AE1058" t="s">
        <v>24</v>
      </c>
      <c r="AF1058">
        <v>0</v>
      </c>
      <c r="AG1058">
        <v>92</v>
      </c>
      <c r="AH1058" t="s">
        <v>2881</v>
      </c>
      <c r="AI1058">
        <v>0</v>
      </c>
      <c r="AJ1058" t="s">
        <v>24</v>
      </c>
      <c r="AK1058" t="s">
        <v>24</v>
      </c>
      <c r="AL1058" t="s">
        <v>24</v>
      </c>
      <c r="AM1058" t="s">
        <v>24</v>
      </c>
      <c r="AN1058" t="s">
        <v>24</v>
      </c>
      <c r="AO1058" t="s">
        <v>24</v>
      </c>
      <c r="AP1058" t="s">
        <v>24</v>
      </c>
      <c r="AQ1058" t="s">
        <v>24</v>
      </c>
      <c r="AR1058" t="s">
        <v>24</v>
      </c>
      <c r="AS1058" t="s">
        <v>24</v>
      </c>
      <c r="AT1058" t="s">
        <v>24</v>
      </c>
    </row>
    <row r="1059" spans="1:46" x14ac:dyDescent="0.15">
      <c r="A1059">
        <v>97</v>
      </c>
      <c r="B1059">
        <v>4</v>
      </c>
      <c r="C1059">
        <v>2</v>
      </c>
      <c r="D1059">
        <v>0</v>
      </c>
      <c r="E1059" t="s">
        <v>2671</v>
      </c>
      <c r="G1059">
        <v>1064</v>
      </c>
      <c r="Q1059" t="s">
        <v>2671</v>
      </c>
      <c r="S1059">
        <v>0</v>
      </c>
      <c r="Z1059">
        <v>2</v>
      </c>
      <c r="AB1059" t="s">
        <v>24</v>
      </c>
      <c r="AC1059" t="s">
        <v>24</v>
      </c>
      <c r="AD1059" t="s">
        <v>24</v>
      </c>
      <c r="AE1059" t="s">
        <v>24</v>
      </c>
      <c r="AF1059">
        <v>0</v>
      </c>
      <c r="AG1059">
        <v>92</v>
      </c>
      <c r="AH1059" t="s">
        <v>2917</v>
      </c>
      <c r="AI1059">
        <v>0</v>
      </c>
      <c r="AJ1059" t="s">
        <v>24</v>
      </c>
      <c r="AK1059" t="s">
        <v>24</v>
      </c>
      <c r="AL1059" t="s">
        <v>24</v>
      </c>
      <c r="AM1059" t="s">
        <v>24</v>
      </c>
      <c r="AN1059" t="s">
        <v>24</v>
      </c>
      <c r="AO1059" t="s">
        <v>24</v>
      </c>
      <c r="AP1059" t="s">
        <v>24</v>
      </c>
      <c r="AQ1059" t="s">
        <v>24</v>
      </c>
      <c r="AR1059" t="s">
        <v>24</v>
      </c>
      <c r="AS1059" t="s">
        <v>24</v>
      </c>
      <c r="AT1059" t="s">
        <v>24</v>
      </c>
    </row>
    <row r="1060" spans="1:46" x14ac:dyDescent="0.15">
      <c r="A1060">
        <v>97</v>
      </c>
      <c r="B1060">
        <v>4</v>
      </c>
      <c r="C1060">
        <v>3</v>
      </c>
      <c r="D1060">
        <v>0</v>
      </c>
      <c r="E1060" t="s">
        <v>2673</v>
      </c>
      <c r="G1060">
        <v>1010</v>
      </c>
      <c r="Q1060" t="s">
        <v>2673</v>
      </c>
      <c r="S1060">
        <v>0</v>
      </c>
      <c r="Z1060">
        <v>2</v>
      </c>
      <c r="AB1060" t="s">
        <v>24</v>
      </c>
      <c r="AC1060" t="s">
        <v>24</v>
      </c>
      <c r="AD1060" t="s">
        <v>24</v>
      </c>
      <c r="AE1060" t="s">
        <v>24</v>
      </c>
      <c r="AF1060">
        <v>0</v>
      </c>
      <c r="AG1060">
        <v>92</v>
      </c>
      <c r="AH1060" t="s">
        <v>2871</v>
      </c>
      <c r="AI1060">
        <v>0</v>
      </c>
      <c r="AJ1060" t="s">
        <v>24</v>
      </c>
      <c r="AK1060" t="s">
        <v>24</v>
      </c>
      <c r="AL1060" t="s">
        <v>24</v>
      </c>
      <c r="AM1060" t="s">
        <v>24</v>
      </c>
      <c r="AN1060" t="s">
        <v>24</v>
      </c>
      <c r="AO1060" t="s">
        <v>24</v>
      </c>
      <c r="AP1060" t="s">
        <v>24</v>
      </c>
      <c r="AQ1060" t="s">
        <v>24</v>
      </c>
      <c r="AR1060" t="s">
        <v>24</v>
      </c>
      <c r="AS1060" t="s">
        <v>24</v>
      </c>
      <c r="AT1060" t="s">
        <v>24</v>
      </c>
    </row>
    <row r="1061" spans="1:46" x14ac:dyDescent="0.15">
      <c r="A1061">
        <v>97</v>
      </c>
      <c r="B1061">
        <v>4</v>
      </c>
      <c r="C1061">
        <v>4</v>
      </c>
      <c r="D1061">
        <v>0</v>
      </c>
      <c r="E1061" t="s">
        <v>2672</v>
      </c>
      <c r="G1061">
        <v>46</v>
      </c>
      <c r="Q1061" t="s">
        <v>2672</v>
      </c>
      <c r="S1061">
        <v>0</v>
      </c>
      <c r="Z1061">
        <v>2</v>
      </c>
      <c r="AB1061" t="s">
        <v>24</v>
      </c>
      <c r="AC1061" t="s">
        <v>24</v>
      </c>
      <c r="AD1061" t="s">
        <v>24</v>
      </c>
      <c r="AE1061" t="s">
        <v>24</v>
      </c>
      <c r="AF1061">
        <v>0</v>
      </c>
      <c r="AG1061">
        <v>92</v>
      </c>
      <c r="AH1061" t="s">
        <v>3141</v>
      </c>
      <c r="AI1061">
        <v>0</v>
      </c>
      <c r="AJ1061" t="s">
        <v>24</v>
      </c>
      <c r="AK1061" t="s">
        <v>24</v>
      </c>
      <c r="AL1061" t="s">
        <v>24</v>
      </c>
      <c r="AM1061" t="s">
        <v>24</v>
      </c>
      <c r="AN1061" t="s">
        <v>24</v>
      </c>
      <c r="AO1061" t="s">
        <v>24</v>
      </c>
      <c r="AP1061" t="s">
        <v>24</v>
      </c>
      <c r="AQ1061" t="s">
        <v>24</v>
      </c>
      <c r="AR1061" t="s">
        <v>24</v>
      </c>
      <c r="AS1061" t="s">
        <v>24</v>
      </c>
      <c r="AT1061" t="s">
        <v>24</v>
      </c>
    </row>
    <row r="1062" spans="1:46" x14ac:dyDescent="0.15">
      <c r="A1062">
        <v>97</v>
      </c>
      <c r="B1062">
        <v>4</v>
      </c>
      <c r="C1062">
        <v>5</v>
      </c>
      <c r="D1062">
        <v>0</v>
      </c>
      <c r="E1062" t="s">
        <v>2666</v>
      </c>
      <c r="G1062">
        <v>1061</v>
      </c>
      <c r="Q1062" t="s">
        <v>2666</v>
      </c>
      <c r="S1062">
        <v>0</v>
      </c>
      <c r="Z1062">
        <v>2</v>
      </c>
      <c r="AB1062" t="s">
        <v>24</v>
      </c>
      <c r="AC1062" t="s">
        <v>24</v>
      </c>
      <c r="AD1062" t="s">
        <v>24</v>
      </c>
      <c r="AE1062" t="s">
        <v>24</v>
      </c>
      <c r="AF1062">
        <v>0</v>
      </c>
      <c r="AG1062">
        <v>92</v>
      </c>
      <c r="AH1062" t="s">
        <v>2887</v>
      </c>
      <c r="AI1062">
        <v>0</v>
      </c>
      <c r="AJ1062" t="s">
        <v>24</v>
      </c>
      <c r="AK1062" t="s">
        <v>24</v>
      </c>
      <c r="AL1062" t="s">
        <v>24</v>
      </c>
      <c r="AM1062" t="s">
        <v>24</v>
      </c>
      <c r="AN1062" t="s">
        <v>24</v>
      </c>
      <c r="AO1062" t="s">
        <v>24</v>
      </c>
      <c r="AP1062" t="s">
        <v>24</v>
      </c>
      <c r="AQ1062" t="s">
        <v>24</v>
      </c>
      <c r="AR1062" t="s">
        <v>24</v>
      </c>
      <c r="AS1062" t="s">
        <v>24</v>
      </c>
      <c r="AT1062" t="s">
        <v>24</v>
      </c>
    </row>
    <row r="1063" spans="1:46" x14ac:dyDescent="0.15">
      <c r="A1063">
        <v>97</v>
      </c>
      <c r="B1063">
        <v>4</v>
      </c>
      <c r="C1063">
        <v>6</v>
      </c>
      <c r="D1063">
        <v>0</v>
      </c>
      <c r="E1063" t="s">
        <v>2667</v>
      </c>
      <c r="G1063">
        <v>47</v>
      </c>
      <c r="Q1063" t="s">
        <v>2667</v>
      </c>
      <c r="S1063">
        <v>0</v>
      </c>
      <c r="Z1063">
        <v>2</v>
      </c>
      <c r="AB1063" t="s">
        <v>24</v>
      </c>
      <c r="AC1063" t="s">
        <v>24</v>
      </c>
      <c r="AD1063" t="s">
        <v>24</v>
      </c>
      <c r="AE1063" t="s">
        <v>24</v>
      </c>
      <c r="AF1063">
        <v>0</v>
      </c>
      <c r="AG1063">
        <v>92</v>
      </c>
      <c r="AH1063" t="s">
        <v>2917</v>
      </c>
      <c r="AI1063">
        <v>0</v>
      </c>
      <c r="AJ1063" t="s">
        <v>24</v>
      </c>
      <c r="AK1063" t="s">
        <v>24</v>
      </c>
      <c r="AL1063" t="s">
        <v>24</v>
      </c>
      <c r="AM1063" t="s">
        <v>24</v>
      </c>
      <c r="AN1063" t="s">
        <v>24</v>
      </c>
      <c r="AO1063" t="s">
        <v>24</v>
      </c>
      <c r="AP1063" t="s">
        <v>24</v>
      </c>
      <c r="AQ1063" t="s">
        <v>24</v>
      </c>
      <c r="AR1063" t="s">
        <v>24</v>
      </c>
      <c r="AS1063" t="s">
        <v>24</v>
      </c>
      <c r="AT1063" t="s">
        <v>24</v>
      </c>
    </row>
    <row r="1064" spans="1:46" x14ac:dyDescent="0.15">
      <c r="A1064">
        <v>97</v>
      </c>
      <c r="B1064">
        <v>4</v>
      </c>
      <c r="C1064">
        <v>7</v>
      </c>
      <c r="D1064">
        <v>0</v>
      </c>
      <c r="E1064" t="s">
        <v>2665</v>
      </c>
      <c r="G1064">
        <v>16</v>
      </c>
      <c r="Q1064" t="s">
        <v>2665</v>
      </c>
      <c r="S1064">
        <v>0</v>
      </c>
      <c r="Z1064">
        <v>2</v>
      </c>
      <c r="AB1064" t="s">
        <v>24</v>
      </c>
      <c r="AC1064" t="s">
        <v>24</v>
      </c>
      <c r="AD1064" t="s">
        <v>24</v>
      </c>
      <c r="AE1064" t="s">
        <v>24</v>
      </c>
      <c r="AF1064">
        <v>0</v>
      </c>
      <c r="AG1064">
        <v>92</v>
      </c>
      <c r="AH1064" t="s">
        <v>2887</v>
      </c>
      <c r="AI1064">
        <v>0</v>
      </c>
      <c r="AJ1064" t="s">
        <v>24</v>
      </c>
      <c r="AK1064" t="s">
        <v>24</v>
      </c>
      <c r="AL1064" t="s">
        <v>24</v>
      </c>
      <c r="AM1064" t="s">
        <v>24</v>
      </c>
      <c r="AN1064" t="s">
        <v>24</v>
      </c>
      <c r="AO1064" t="s">
        <v>24</v>
      </c>
      <c r="AP1064" t="s">
        <v>24</v>
      </c>
      <c r="AQ1064" t="s">
        <v>24</v>
      </c>
      <c r="AR1064" t="s">
        <v>24</v>
      </c>
      <c r="AS1064" t="s">
        <v>24</v>
      </c>
      <c r="AT1064" t="s">
        <v>24</v>
      </c>
    </row>
    <row r="1065" spans="1:46" x14ac:dyDescent="0.15">
      <c r="A1065">
        <v>97</v>
      </c>
      <c r="B1065">
        <v>4</v>
      </c>
      <c r="C1065">
        <v>8</v>
      </c>
      <c r="D1065">
        <v>0</v>
      </c>
      <c r="E1065" t="s">
        <v>2668</v>
      </c>
      <c r="G1065">
        <v>1067</v>
      </c>
      <c r="Q1065" t="s">
        <v>2668</v>
      </c>
      <c r="S1065">
        <v>0</v>
      </c>
      <c r="Z1065">
        <v>2</v>
      </c>
      <c r="AB1065" t="s">
        <v>24</v>
      </c>
      <c r="AC1065" t="s">
        <v>24</v>
      </c>
      <c r="AD1065" t="s">
        <v>24</v>
      </c>
      <c r="AE1065" t="s">
        <v>24</v>
      </c>
      <c r="AF1065">
        <v>0</v>
      </c>
      <c r="AG1065">
        <v>92</v>
      </c>
      <c r="AH1065" t="s">
        <v>2871</v>
      </c>
      <c r="AI1065">
        <v>0</v>
      </c>
      <c r="AJ1065" t="s">
        <v>24</v>
      </c>
      <c r="AK1065" t="s">
        <v>24</v>
      </c>
      <c r="AL1065" t="s">
        <v>24</v>
      </c>
      <c r="AM1065" t="s">
        <v>24</v>
      </c>
      <c r="AN1065" t="s">
        <v>24</v>
      </c>
      <c r="AO1065" t="s">
        <v>24</v>
      </c>
      <c r="AP1065" t="s">
        <v>24</v>
      </c>
      <c r="AQ1065" t="s">
        <v>24</v>
      </c>
      <c r="AR1065" t="s">
        <v>24</v>
      </c>
      <c r="AS1065" t="s">
        <v>24</v>
      </c>
      <c r="AT1065" t="s">
        <v>24</v>
      </c>
    </row>
    <row r="1066" spans="1:46" x14ac:dyDescent="0.15">
      <c r="A1066">
        <v>98</v>
      </c>
      <c r="B1066">
        <v>1</v>
      </c>
      <c r="C1066">
        <v>1</v>
      </c>
      <c r="D1066">
        <v>0</v>
      </c>
      <c r="E1066" t="s">
        <v>3142</v>
      </c>
      <c r="G1066">
        <v>104</v>
      </c>
      <c r="Q1066" t="s">
        <v>3142</v>
      </c>
      <c r="S1066">
        <v>0</v>
      </c>
      <c r="Z1066">
        <v>2</v>
      </c>
      <c r="AB1066" t="s">
        <v>24</v>
      </c>
      <c r="AC1066" t="s">
        <v>24</v>
      </c>
      <c r="AD1066" t="s">
        <v>24</v>
      </c>
      <c r="AE1066" t="s">
        <v>24</v>
      </c>
      <c r="AF1066">
        <v>0</v>
      </c>
      <c r="AG1066">
        <v>93</v>
      </c>
      <c r="AH1066" t="s">
        <v>177</v>
      </c>
      <c r="AI1066">
        <v>0</v>
      </c>
      <c r="AJ1066" t="s">
        <v>24</v>
      </c>
      <c r="AK1066" t="s">
        <v>24</v>
      </c>
      <c r="AL1066" t="s">
        <v>24</v>
      </c>
      <c r="AM1066" t="s">
        <v>24</v>
      </c>
      <c r="AN1066" t="s">
        <v>24</v>
      </c>
      <c r="AO1066" t="s">
        <v>24</v>
      </c>
      <c r="AP1066" t="s">
        <v>24</v>
      </c>
      <c r="AQ1066" t="s">
        <v>24</v>
      </c>
      <c r="AR1066" t="s">
        <v>24</v>
      </c>
      <c r="AS1066" t="s">
        <v>24</v>
      </c>
      <c r="AT1066" t="s">
        <v>24</v>
      </c>
    </row>
    <row r="1067" spans="1:46" x14ac:dyDescent="0.15">
      <c r="A1067">
        <v>98</v>
      </c>
      <c r="B1067">
        <v>1</v>
      </c>
      <c r="C1067">
        <v>2</v>
      </c>
      <c r="D1067">
        <v>0</v>
      </c>
      <c r="E1067" t="s">
        <v>3143</v>
      </c>
      <c r="G1067">
        <v>519</v>
      </c>
      <c r="Q1067" t="s">
        <v>3143</v>
      </c>
      <c r="S1067">
        <v>0</v>
      </c>
      <c r="Z1067">
        <v>2</v>
      </c>
      <c r="AB1067" t="s">
        <v>24</v>
      </c>
      <c r="AC1067" t="s">
        <v>24</v>
      </c>
      <c r="AD1067" t="s">
        <v>24</v>
      </c>
      <c r="AE1067" t="s">
        <v>24</v>
      </c>
      <c r="AF1067">
        <v>0</v>
      </c>
      <c r="AG1067">
        <v>93</v>
      </c>
      <c r="AH1067" t="s">
        <v>177</v>
      </c>
      <c r="AI1067">
        <v>0</v>
      </c>
      <c r="AJ1067" t="s">
        <v>24</v>
      </c>
      <c r="AK1067" t="s">
        <v>24</v>
      </c>
      <c r="AL1067" t="s">
        <v>24</v>
      </c>
      <c r="AM1067" t="s">
        <v>24</v>
      </c>
      <c r="AN1067" t="s">
        <v>24</v>
      </c>
      <c r="AO1067" t="s">
        <v>24</v>
      </c>
      <c r="AP1067" t="s">
        <v>24</v>
      </c>
      <c r="AQ1067" t="s">
        <v>24</v>
      </c>
      <c r="AR1067" t="s">
        <v>24</v>
      </c>
      <c r="AS1067" t="s">
        <v>24</v>
      </c>
      <c r="AT1067" t="s">
        <v>24</v>
      </c>
    </row>
    <row r="1068" spans="1:46" x14ac:dyDescent="0.15">
      <c r="A1068">
        <v>98</v>
      </c>
      <c r="B1068">
        <v>1</v>
      </c>
      <c r="C1068">
        <v>3</v>
      </c>
      <c r="D1068">
        <v>0</v>
      </c>
      <c r="E1068" t="s">
        <v>3144</v>
      </c>
      <c r="G1068">
        <v>76</v>
      </c>
      <c r="Q1068" t="s">
        <v>3144</v>
      </c>
      <c r="S1068">
        <v>0</v>
      </c>
      <c r="Z1068">
        <v>2</v>
      </c>
      <c r="AB1068" t="s">
        <v>24</v>
      </c>
      <c r="AC1068" t="s">
        <v>24</v>
      </c>
      <c r="AD1068" t="s">
        <v>24</v>
      </c>
      <c r="AE1068" t="s">
        <v>24</v>
      </c>
      <c r="AF1068">
        <v>0</v>
      </c>
      <c r="AG1068">
        <v>93</v>
      </c>
      <c r="AH1068" t="s">
        <v>2901</v>
      </c>
      <c r="AI1068">
        <v>0</v>
      </c>
      <c r="AJ1068" t="s">
        <v>24</v>
      </c>
      <c r="AK1068" t="s">
        <v>24</v>
      </c>
      <c r="AL1068" t="s">
        <v>24</v>
      </c>
      <c r="AM1068" t="s">
        <v>24</v>
      </c>
      <c r="AN1068" t="s">
        <v>24</v>
      </c>
      <c r="AO1068" t="s">
        <v>24</v>
      </c>
      <c r="AP1068" t="s">
        <v>24</v>
      </c>
      <c r="AQ1068" t="s">
        <v>24</v>
      </c>
      <c r="AR1068" t="s">
        <v>24</v>
      </c>
      <c r="AS1068" t="s">
        <v>24</v>
      </c>
      <c r="AT1068" t="s">
        <v>24</v>
      </c>
    </row>
    <row r="1069" spans="1:46" x14ac:dyDescent="0.15">
      <c r="A1069">
        <v>98</v>
      </c>
      <c r="B1069">
        <v>1</v>
      </c>
      <c r="C1069">
        <v>4</v>
      </c>
      <c r="D1069">
        <v>0</v>
      </c>
      <c r="E1069" t="s">
        <v>3145</v>
      </c>
      <c r="G1069">
        <v>1576</v>
      </c>
      <c r="Q1069" t="s">
        <v>3145</v>
      </c>
      <c r="S1069">
        <v>0</v>
      </c>
      <c r="Z1069">
        <v>2</v>
      </c>
      <c r="AB1069" t="s">
        <v>24</v>
      </c>
      <c r="AC1069" t="s">
        <v>24</v>
      </c>
      <c r="AD1069" t="s">
        <v>24</v>
      </c>
      <c r="AE1069" t="s">
        <v>24</v>
      </c>
      <c r="AF1069">
        <v>0</v>
      </c>
      <c r="AG1069">
        <v>93</v>
      </c>
      <c r="AH1069" t="s">
        <v>177</v>
      </c>
      <c r="AI1069">
        <v>0</v>
      </c>
      <c r="AJ1069" t="s">
        <v>24</v>
      </c>
      <c r="AK1069" t="s">
        <v>24</v>
      </c>
      <c r="AL1069" t="s">
        <v>24</v>
      </c>
      <c r="AM1069" t="s">
        <v>24</v>
      </c>
      <c r="AN1069" t="s">
        <v>24</v>
      </c>
      <c r="AO1069" t="s">
        <v>24</v>
      </c>
      <c r="AP1069" t="s">
        <v>24</v>
      </c>
      <c r="AQ1069" t="s">
        <v>24</v>
      </c>
      <c r="AR1069" t="s">
        <v>24</v>
      </c>
      <c r="AS1069" t="s">
        <v>24</v>
      </c>
      <c r="AT1069" t="s">
        <v>24</v>
      </c>
    </row>
    <row r="1070" spans="1:46" x14ac:dyDescent="0.15">
      <c r="A1070">
        <v>98</v>
      </c>
      <c r="B1070">
        <v>1</v>
      </c>
      <c r="C1070">
        <v>5</v>
      </c>
      <c r="D1070">
        <v>0</v>
      </c>
      <c r="E1070" t="s">
        <v>3146</v>
      </c>
      <c r="G1070">
        <v>77</v>
      </c>
      <c r="Q1070" t="s">
        <v>3146</v>
      </c>
      <c r="S1070">
        <v>0</v>
      </c>
      <c r="Z1070">
        <v>2</v>
      </c>
      <c r="AB1070" t="s">
        <v>24</v>
      </c>
      <c r="AC1070" t="s">
        <v>24</v>
      </c>
      <c r="AD1070" t="s">
        <v>24</v>
      </c>
      <c r="AE1070" t="s">
        <v>24</v>
      </c>
      <c r="AF1070">
        <v>0</v>
      </c>
      <c r="AG1070">
        <v>93</v>
      </c>
      <c r="AH1070" t="s">
        <v>2901</v>
      </c>
      <c r="AI1070">
        <v>0</v>
      </c>
      <c r="AJ1070" t="s">
        <v>24</v>
      </c>
      <c r="AK1070" t="s">
        <v>24</v>
      </c>
      <c r="AL1070" t="s">
        <v>24</v>
      </c>
      <c r="AM1070" t="s">
        <v>24</v>
      </c>
      <c r="AN1070" t="s">
        <v>24</v>
      </c>
      <c r="AO1070" t="s">
        <v>24</v>
      </c>
      <c r="AP1070" t="s">
        <v>24</v>
      </c>
      <c r="AQ1070" t="s">
        <v>24</v>
      </c>
      <c r="AR1070" t="s">
        <v>24</v>
      </c>
      <c r="AS1070" t="s">
        <v>24</v>
      </c>
      <c r="AT1070" t="s">
        <v>24</v>
      </c>
    </row>
    <row r="1071" spans="1:46" x14ac:dyDescent="0.15">
      <c r="A1071">
        <v>98</v>
      </c>
      <c r="B1071">
        <v>1</v>
      </c>
      <c r="C1071">
        <v>6</v>
      </c>
      <c r="D1071">
        <v>0</v>
      </c>
      <c r="E1071" t="s">
        <v>3147</v>
      </c>
      <c r="G1071">
        <v>25</v>
      </c>
      <c r="Q1071" t="s">
        <v>3147</v>
      </c>
      <c r="S1071">
        <v>0</v>
      </c>
      <c r="Z1071">
        <v>2</v>
      </c>
      <c r="AB1071" t="s">
        <v>24</v>
      </c>
      <c r="AC1071" t="s">
        <v>24</v>
      </c>
      <c r="AD1071" t="s">
        <v>24</v>
      </c>
      <c r="AE1071" t="s">
        <v>24</v>
      </c>
      <c r="AF1071">
        <v>0</v>
      </c>
      <c r="AG1071">
        <v>93</v>
      </c>
      <c r="AH1071" t="s">
        <v>177</v>
      </c>
      <c r="AI1071">
        <v>0</v>
      </c>
      <c r="AJ1071" t="s">
        <v>24</v>
      </c>
      <c r="AK1071" t="s">
        <v>24</v>
      </c>
      <c r="AL1071" t="s">
        <v>24</v>
      </c>
      <c r="AM1071" t="s">
        <v>24</v>
      </c>
      <c r="AN1071" t="s">
        <v>24</v>
      </c>
      <c r="AO1071" t="s">
        <v>24</v>
      </c>
      <c r="AP1071" t="s">
        <v>24</v>
      </c>
      <c r="AQ1071" t="s">
        <v>24</v>
      </c>
      <c r="AR1071" t="s">
        <v>24</v>
      </c>
      <c r="AS1071" t="s">
        <v>24</v>
      </c>
      <c r="AT1071" t="s">
        <v>24</v>
      </c>
    </row>
    <row r="1072" spans="1:46" x14ac:dyDescent="0.15">
      <c r="A1072">
        <v>98</v>
      </c>
      <c r="B1072">
        <v>1</v>
      </c>
      <c r="C1072">
        <v>7</v>
      </c>
      <c r="D1072">
        <v>0</v>
      </c>
      <c r="E1072" t="s">
        <v>3148</v>
      </c>
      <c r="G1072">
        <v>1544</v>
      </c>
      <c r="Q1072" t="s">
        <v>3148</v>
      </c>
      <c r="S1072">
        <v>0</v>
      </c>
      <c r="Z1072">
        <v>2</v>
      </c>
      <c r="AB1072" t="s">
        <v>24</v>
      </c>
      <c r="AC1072" t="s">
        <v>24</v>
      </c>
      <c r="AD1072" t="s">
        <v>24</v>
      </c>
      <c r="AE1072" t="s">
        <v>24</v>
      </c>
      <c r="AF1072">
        <v>0</v>
      </c>
      <c r="AG1072">
        <v>93</v>
      </c>
      <c r="AH1072" t="s">
        <v>177</v>
      </c>
      <c r="AI1072">
        <v>0</v>
      </c>
      <c r="AJ1072" t="s">
        <v>24</v>
      </c>
      <c r="AK1072" t="s">
        <v>24</v>
      </c>
      <c r="AL1072" t="s">
        <v>24</v>
      </c>
      <c r="AM1072" t="s">
        <v>24</v>
      </c>
      <c r="AN1072" t="s">
        <v>24</v>
      </c>
      <c r="AO1072" t="s">
        <v>24</v>
      </c>
      <c r="AP1072" t="s">
        <v>24</v>
      </c>
      <c r="AQ1072" t="s">
        <v>24</v>
      </c>
      <c r="AR1072" t="s">
        <v>24</v>
      </c>
      <c r="AS1072" t="s">
        <v>24</v>
      </c>
      <c r="AT1072" t="s">
        <v>24</v>
      </c>
    </row>
    <row r="1073" spans="1:46" x14ac:dyDescent="0.15">
      <c r="A1073">
        <v>98</v>
      </c>
      <c r="B1073">
        <v>1</v>
      </c>
      <c r="C1073">
        <v>8</v>
      </c>
      <c r="D1073">
        <v>0</v>
      </c>
      <c r="G1073">
        <v>0</v>
      </c>
      <c r="Q1073" t="s">
        <v>24</v>
      </c>
      <c r="S1073">
        <v>0</v>
      </c>
      <c r="Z1073">
        <v>0</v>
      </c>
      <c r="AB1073" t="s">
        <v>24</v>
      </c>
      <c r="AC1073" t="s">
        <v>24</v>
      </c>
      <c r="AD1073" t="s">
        <v>24</v>
      </c>
      <c r="AE1073" t="s">
        <v>24</v>
      </c>
      <c r="AF1073">
        <v>0</v>
      </c>
      <c r="AG1073">
        <v>93</v>
      </c>
      <c r="AH1073" t="s">
        <v>24</v>
      </c>
      <c r="AI1073">
        <v>0</v>
      </c>
      <c r="AJ1073" t="s">
        <v>24</v>
      </c>
      <c r="AK1073" t="s">
        <v>24</v>
      </c>
      <c r="AL1073" t="s">
        <v>24</v>
      </c>
      <c r="AM1073" t="s">
        <v>24</v>
      </c>
      <c r="AN1073" t="s">
        <v>24</v>
      </c>
      <c r="AO1073" t="s">
        <v>24</v>
      </c>
      <c r="AP1073" t="s">
        <v>24</v>
      </c>
      <c r="AQ1073" t="s">
        <v>24</v>
      </c>
      <c r="AR1073" t="s">
        <v>24</v>
      </c>
      <c r="AS1073" t="s">
        <v>24</v>
      </c>
      <c r="AT1073" t="s">
        <v>24</v>
      </c>
    </row>
    <row r="1074" spans="1:46" x14ac:dyDescent="0.15">
      <c r="A1074">
        <v>98</v>
      </c>
      <c r="B1074">
        <v>2</v>
      </c>
      <c r="C1074">
        <v>1</v>
      </c>
      <c r="D1074">
        <v>0</v>
      </c>
      <c r="E1074" t="s">
        <v>3149</v>
      </c>
      <c r="G1074">
        <v>527</v>
      </c>
      <c r="Q1074" t="s">
        <v>3149</v>
      </c>
      <c r="S1074">
        <v>0</v>
      </c>
      <c r="Z1074">
        <v>2</v>
      </c>
      <c r="AB1074" t="s">
        <v>24</v>
      </c>
      <c r="AC1074" t="s">
        <v>24</v>
      </c>
      <c r="AD1074" t="s">
        <v>24</v>
      </c>
      <c r="AE1074" t="s">
        <v>24</v>
      </c>
      <c r="AF1074">
        <v>0</v>
      </c>
      <c r="AG1074">
        <v>93</v>
      </c>
      <c r="AH1074" t="s">
        <v>177</v>
      </c>
      <c r="AI1074">
        <v>0</v>
      </c>
      <c r="AJ1074" t="s">
        <v>24</v>
      </c>
      <c r="AK1074" t="s">
        <v>24</v>
      </c>
      <c r="AL1074" t="s">
        <v>24</v>
      </c>
      <c r="AM1074" t="s">
        <v>24</v>
      </c>
      <c r="AN1074" t="s">
        <v>24</v>
      </c>
      <c r="AO1074" t="s">
        <v>24</v>
      </c>
      <c r="AP1074" t="s">
        <v>24</v>
      </c>
      <c r="AQ1074" t="s">
        <v>24</v>
      </c>
      <c r="AR1074" t="s">
        <v>24</v>
      </c>
      <c r="AS1074" t="s">
        <v>24</v>
      </c>
      <c r="AT1074" t="s">
        <v>24</v>
      </c>
    </row>
    <row r="1075" spans="1:46" x14ac:dyDescent="0.15">
      <c r="A1075">
        <v>98</v>
      </c>
      <c r="B1075">
        <v>2</v>
      </c>
      <c r="C1075">
        <v>2</v>
      </c>
      <c r="D1075">
        <v>0</v>
      </c>
      <c r="E1075" t="s">
        <v>3150</v>
      </c>
      <c r="G1075">
        <v>1205</v>
      </c>
      <c r="Q1075" t="s">
        <v>3150</v>
      </c>
      <c r="S1075">
        <v>0</v>
      </c>
      <c r="Z1075">
        <v>2</v>
      </c>
      <c r="AB1075" t="s">
        <v>24</v>
      </c>
      <c r="AC1075" t="s">
        <v>24</v>
      </c>
      <c r="AD1075" t="s">
        <v>24</v>
      </c>
      <c r="AE1075" t="s">
        <v>24</v>
      </c>
      <c r="AF1075">
        <v>0</v>
      </c>
      <c r="AG1075">
        <v>93</v>
      </c>
      <c r="AH1075" t="s">
        <v>177</v>
      </c>
      <c r="AI1075">
        <v>0</v>
      </c>
      <c r="AJ1075" t="s">
        <v>24</v>
      </c>
      <c r="AK1075" t="s">
        <v>24</v>
      </c>
      <c r="AL1075" t="s">
        <v>24</v>
      </c>
      <c r="AM1075" t="s">
        <v>24</v>
      </c>
      <c r="AN1075" t="s">
        <v>24</v>
      </c>
      <c r="AO1075" t="s">
        <v>24</v>
      </c>
      <c r="AP1075" t="s">
        <v>24</v>
      </c>
      <c r="AQ1075" t="s">
        <v>24</v>
      </c>
      <c r="AR1075" t="s">
        <v>24</v>
      </c>
      <c r="AS1075" t="s">
        <v>24</v>
      </c>
      <c r="AT1075" t="s">
        <v>24</v>
      </c>
    </row>
    <row r="1076" spans="1:46" x14ac:dyDescent="0.15">
      <c r="A1076">
        <v>98</v>
      </c>
      <c r="B1076">
        <v>2</v>
      </c>
      <c r="C1076">
        <v>3</v>
      </c>
      <c r="D1076">
        <v>0</v>
      </c>
      <c r="E1076" t="s">
        <v>3048</v>
      </c>
      <c r="G1076">
        <v>1111</v>
      </c>
      <c r="Q1076" t="s">
        <v>3048</v>
      </c>
      <c r="S1076">
        <v>0</v>
      </c>
      <c r="Z1076">
        <v>2</v>
      </c>
      <c r="AB1076" t="s">
        <v>24</v>
      </c>
      <c r="AC1076" t="s">
        <v>24</v>
      </c>
      <c r="AD1076" t="s">
        <v>24</v>
      </c>
      <c r="AE1076" t="s">
        <v>24</v>
      </c>
      <c r="AF1076">
        <v>0</v>
      </c>
      <c r="AG1076">
        <v>93</v>
      </c>
      <c r="AH1076" t="s">
        <v>2896</v>
      </c>
      <c r="AI1076">
        <v>0</v>
      </c>
      <c r="AJ1076" t="s">
        <v>24</v>
      </c>
      <c r="AK1076" t="s">
        <v>24</v>
      </c>
      <c r="AL1076" t="s">
        <v>24</v>
      </c>
      <c r="AM1076" t="s">
        <v>24</v>
      </c>
      <c r="AN1076" t="s">
        <v>24</v>
      </c>
      <c r="AO1076" t="s">
        <v>24</v>
      </c>
      <c r="AP1076" t="s">
        <v>24</v>
      </c>
      <c r="AQ1076" t="s">
        <v>24</v>
      </c>
      <c r="AR1076" t="s">
        <v>24</v>
      </c>
      <c r="AS1076" t="s">
        <v>24</v>
      </c>
      <c r="AT1076" t="s">
        <v>24</v>
      </c>
    </row>
    <row r="1077" spans="1:46" x14ac:dyDescent="0.15">
      <c r="A1077">
        <v>98</v>
      </c>
      <c r="B1077">
        <v>2</v>
      </c>
      <c r="C1077">
        <v>4</v>
      </c>
      <c r="D1077">
        <v>0</v>
      </c>
      <c r="E1077" t="s">
        <v>3151</v>
      </c>
      <c r="G1077">
        <v>93</v>
      </c>
      <c r="Q1077" t="s">
        <v>3151</v>
      </c>
      <c r="S1077">
        <v>0</v>
      </c>
      <c r="Z1077">
        <v>2</v>
      </c>
      <c r="AB1077" t="s">
        <v>24</v>
      </c>
      <c r="AC1077" t="s">
        <v>24</v>
      </c>
      <c r="AD1077" t="s">
        <v>24</v>
      </c>
      <c r="AE1077" t="s">
        <v>24</v>
      </c>
      <c r="AF1077">
        <v>0</v>
      </c>
      <c r="AG1077">
        <v>93</v>
      </c>
      <c r="AH1077" t="s">
        <v>2896</v>
      </c>
      <c r="AI1077">
        <v>0</v>
      </c>
      <c r="AJ1077" t="s">
        <v>24</v>
      </c>
      <c r="AK1077" t="s">
        <v>24</v>
      </c>
      <c r="AL1077" t="s">
        <v>24</v>
      </c>
      <c r="AM1077" t="s">
        <v>24</v>
      </c>
      <c r="AN1077" t="s">
        <v>24</v>
      </c>
      <c r="AO1077" t="s">
        <v>24</v>
      </c>
      <c r="AP1077" t="s">
        <v>24</v>
      </c>
      <c r="AQ1077" t="s">
        <v>24</v>
      </c>
      <c r="AR1077" t="s">
        <v>24</v>
      </c>
      <c r="AS1077" t="s">
        <v>24</v>
      </c>
      <c r="AT1077" t="s">
        <v>24</v>
      </c>
    </row>
    <row r="1078" spans="1:46" x14ac:dyDescent="0.15">
      <c r="A1078">
        <v>98</v>
      </c>
      <c r="B1078">
        <v>2</v>
      </c>
      <c r="C1078">
        <v>5</v>
      </c>
      <c r="D1078">
        <v>0</v>
      </c>
      <c r="E1078" t="s">
        <v>3152</v>
      </c>
      <c r="G1078">
        <v>1112</v>
      </c>
      <c r="Q1078" t="s">
        <v>3152</v>
      </c>
      <c r="S1078">
        <v>0</v>
      </c>
      <c r="Z1078">
        <v>2</v>
      </c>
      <c r="AB1078" t="s">
        <v>24</v>
      </c>
      <c r="AC1078" t="s">
        <v>24</v>
      </c>
      <c r="AD1078" t="s">
        <v>24</v>
      </c>
      <c r="AE1078" t="s">
        <v>24</v>
      </c>
      <c r="AF1078">
        <v>0</v>
      </c>
      <c r="AG1078">
        <v>93</v>
      </c>
      <c r="AH1078" t="s">
        <v>2896</v>
      </c>
      <c r="AI1078">
        <v>0</v>
      </c>
      <c r="AJ1078" t="s">
        <v>24</v>
      </c>
      <c r="AK1078" t="s">
        <v>24</v>
      </c>
      <c r="AL1078" t="s">
        <v>24</v>
      </c>
      <c r="AM1078" t="s">
        <v>24</v>
      </c>
      <c r="AN1078" t="s">
        <v>24</v>
      </c>
      <c r="AO1078" t="s">
        <v>24</v>
      </c>
      <c r="AP1078" t="s">
        <v>24</v>
      </c>
      <c r="AQ1078" t="s">
        <v>24</v>
      </c>
      <c r="AR1078" t="s">
        <v>24</v>
      </c>
      <c r="AS1078" t="s">
        <v>24</v>
      </c>
      <c r="AT1078" t="s">
        <v>24</v>
      </c>
    </row>
    <row r="1079" spans="1:46" x14ac:dyDescent="0.15">
      <c r="A1079">
        <v>98</v>
      </c>
      <c r="B1079">
        <v>2</v>
      </c>
      <c r="C1079">
        <v>6</v>
      </c>
      <c r="D1079">
        <v>0</v>
      </c>
      <c r="E1079" t="s">
        <v>3153</v>
      </c>
      <c r="G1079">
        <v>91</v>
      </c>
      <c r="Q1079" t="s">
        <v>3153</v>
      </c>
      <c r="S1079">
        <v>0</v>
      </c>
      <c r="Z1079">
        <v>2</v>
      </c>
      <c r="AB1079" t="s">
        <v>24</v>
      </c>
      <c r="AC1079" t="s">
        <v>24</v>
      </c>
      <c r="AD1079" t="s">
        <v>24</v>
      </c>
      <c r="AE1079" t="s">
        <v>24</v>
      </c>
      <c r="AF1079">
        <v>0</v>
      </c>
      <c r="AG1079">
        <v>93</v>
      </c>
      <c r="AH1079" t="s">
        <v>2901</v>
      </c>
      <c r="AI1079">
        <v>0</v>
      </c>
      <c r="AJ1079" t="s">
        <v>24</v>
      </c>
      <c r="AK1079" t="s">
        <v>24</v>
      </c>
      <c r="AL1079" t="s">
        <v>24</v>
      </c>
      <c r="AM1079" t="s">
        <v>24</v>
      </c>
      <c r="AN1079" t="s">
        <v>24</v>
      </c>
      <c r="AO1079" t="s">
        <v>24</v>
      </c>
      <c r="AP1079" t="s">
        <v>24</v>
      </c>
      <c r="AQ1079" t="s">
        <v>24</v>
      </c>
      <c r="AR1079" t="s">
        <v>24</v>
      </c>
      <c r="AS1079" t="s">
        <v>24</v>
      </c>
      <c r="AT1079" t="s">
        <v>24</v>
      </c>
    </row>
    <row r="1080" spans="1:46" x14ac:dyDescent="0.15">
      <c r="A1080">
        <v>98</v>
      </c>
      <c r="B1080">
        <v>2</v>
      </c>
      <c r="C1080">
        <v>7</v>
      </c>
      <c r="D1080">
        <v>0</v>
      </c>
      <c r="E1080" t="s">
        <v>3154</v>
      </c>
      <c r="G1080">
        <v>92</v>
      </c>
      <c r="Q1080" t="s">
        <v>3154</v>
      </c>
      <c r="S1080">
        <v>0</v>
      </c>
      <c r="Z1080">
        <v>2</v>
      </c>
      <c r="AB1080" t="s">
        <v>24</v>
      </c>
      <c r="AC1080" t="s">
        <v>24</v>
      </c>
      <c r="AD1080" t="s">
        <v>24</v>
      </c>
      <c r="AE1080" t="s">
        <v>24</v>
      </c>
      <c r="AF1080">
        <v>0</v>
      </c>
      <c r="AG1080">
        <v>93</v>
      </c>
      <c r="AH1080" t="s">
        <v>2901</v>
      </c>
      <c r="AI1080">
        <v>0</v>
      </c>
      <c r="AJ1080" t="s">
        <v>24</v>
      </c>
      <c r="AK1080" t="s">
        <v>24</v>
      </c>
      <c r="AL1080" t="s">
        <v>24</v>
      </c>
      <c r="AM1080" t="s">
        <v>24</v>
      </c>
      <c r="AN1080" t="s">
        <v>24</v>
      </c>
      <c r="AO1080" t="s">
        <v>24</v>
      </c>
      <c r="AP1080" t="s">
        <v>24</v>
      </c>
      <c r="AQ1080" t="s">
        <v>24</v>
      </c>
      <c r="AR1080" t="s">
        <v>24</v>
      </c>
      <c r="AS1080" t="s">
        <v>24</v>
      </c>
      <c r="AT1080" t="s">
        <v>24</v>
      </c>
    </row>
    <row r="1081" spans="1:46" x14ac:dyDescent="0.15">
      <c r="A1081">
        <v>98</v>
      </c>
      <c r="B1081">
        <v>2</v>
      </c>
      <c r="C1081">
        <v>8</v>
      </c>
      <c r="D1081">
        <v>0</v>
      </c>
      <c r="E1081" t="s">
        <v>3155</v>
      </c>
      <c r="G1081">
        <v>1206</v>
      </c>
      <c r="Q1081" t="s">
        <v>3155</v>
      </c>
      <c r="S1081">
        <v>0</v>
      </c>
      <c r="Z1081">
        <v>2</v>
      </c>
      <c r="AB1081" t="s">
        <v>24</v>
      </c>
      <c r="AC1081" t="s">
        <v>24</v>
      </c>
      <c r="AD1081" t="s">
        <v>24</v>
      </c>
      <c r="AE1081" t="s">
        <v>24</v>
      </c>
      <c r="AF1081">
        <v>0</v>
      </c>
      <c r="AG1081">
        <v>93</v>
      </c>
      <c r="AH1081" t="s">
        <v>177</v>
      </c>
      <c r="AI1081">
        <v>0</v>
      </c>
      <c r="AJ1081" t="s">
        <v>24</v>
      </c>
      <c r="AK1081" t="s">
        <v>24</v>
      </c>
      <c r="AL1081" t="s">
        <v>24</v>
      </c>
      <c r="AM1081" t="s">
        <v>24</v>
      </c>
      <c r="AN1081" t="s">
        <v>24</v>
      </c>
      <c r="AO1081" t="s">
        <v>24</v>
      </c>
      <c r="AP1081" t="s">
        <v>24</v>
      </c>
      <c r="AQ1081" t="s">
        <v>24</v>
      </c>
      <c r="AR1081" t="s">
        <v>24</v>
      </c>
      <c r="AS1081" t="s">
        <v>24</v>
      </c>
      <c r="AT1081" t="s">
        <v>24</v>
      </c>
    </row>
    <row r="1082" spans="1:46" x14ac:dyDescent="0.15">
      <c r="A1082">
        <v>98</v>
      </c>
      <c r="B1082">
        <v>3</v>
      </c>
      <c r="C1082">
        <v>1</v>
      </c>
      <c r="D1082">
        <v>0</v>
      </c>
      <c r="E1082" t="s">
        <v>3156</v>
      </c>
      <c r="G1082">
        <v>1108</v>
      </c>
      <c r="Q1082" t="s">
        <v>3156</v>
      </c>
      <c r="S1082">
        <v>0</v>
      </c>
      <c r="Z1082">
        <v>2</v>
      </c>
      <c r="AB1082" t="s">
        <v>24</v>
      </c>
      <c r="AC1082" t="s">
        <v>24</v>
      </c>
      <c r="AD1082" t="s">
        <v>24</v>
      </c>
      <c r="AE1082" t="s">
        <v>24</v>
      </c>
      <c r="AF1082">
        <v>0</v>
      </c>
      <c r="AG1082">
        <v>93</v>
      </c>
      <c r="AH1082" t="s">
        <v>177</v>
      </c>
      <c r="AI1082">
        <v>0</v>
      </c>
      <c r="AJ1082" t="s">
        <v>24</v>
      </c>
      <c r="AK1082" t="s">
        <v>24</v>
      </c>
      <c r="AL1082" t="s">
        <v>24</v>
      </c>
      <c r="AM1082" t="s">
        <v>24</v>
      </c>
      <c r="AN1082" t="s">
        <v>24</v>
      </c>
      <c r="AO1082" t="s">
        <v>24</v>
      </c>
      <c r="AP1082" t="s">
        <v>24</v>
      </c>
      <c r="AQ1082" t="s">
        <v>24</v>
      </c>
      <c r="AR1082" t="s">
        <v>24</v>
      </c>
      <c r="AS1082" t="s">
        <v>24</v>
      </c>
      <c r="AT1082" t="s">
        <v>24</v>
      </c>
    </row>
    <row r="1083" spans="1:46" x14ac:dyDescent="0.15">
      <c r="A1083">
        <v>98</v>
      </c>
      <c r="B1083">
        <v>3</v>
      </c>
      <c r="C1083">
        <v>2</v>
      </c>
      <c r="D1083">
        <v>0</v>
      </c>
      <c r="E1083" t="s">
        <v>3157</v>
      </c>
      <c r="G1083">
        <v>1015</v>
      </c>
      <c r="Q1083" t="s">
        <v>3157</v>
      </c>
      <c r="S1083">
        <v>0</v>
      </c>
      <c r="Z1083">
        <v>2</v>
      </c>
      <c r="AB1083" t="s">
        <v>24</v>
      </c>
      <c r="AC1083" t="s">
        <v>24</v>
      </c>
      <c r="AD1083" t="s">
        <v>24</v>
      </c>
      <c r="AE1083" t="s">
        <v>24</v>
      </c>
      <c r="AF1083">
        <v>0</v>
      </c>
      <c r="AG1083">
        <v>93</v>
      </c>
      <c r="AH1083" t="s">
        <v>2896</v>
      </c>
      <c r="AI1083">
        <v>0</v>
      </c>
      <c r="AJ1083" t="s">
        <v>24</v>
      </c>
      <c r="AK1083" t="s">
        <v>24</v>
      </c>
      <c r="AL1083" t="s">
        <v>24</v>
      </c>
      <c r="AM1083" t="s">
        <v>24</v>
      </c>
      <c r="AN1083" t="s">
        <v>24</v>
      </c>
      <c r="AO1083" t="s">
        <v>24</v>
      </c>
      <c r="AP1083" t="s">
        <v>24</v>
      </c>
      <c r="AQ1083" t="s">
        <v>24</v>
      </c>
      <c r="AR1083" t="s">
        <v>24</v>
      </c>
      <c r="AS1083" t="s">
        <v>24</v>
      </c>
      <c r="AT1083" t="s">
        <v>24</v>
      </c>
    </row>
    <row r="1084" spans="1:46" x14ac:dyDescent="0.15">
      <c r="A1084">
        <v>98</v>
      </c>
      <c r="B1084">
        <v>3</v>
      </c>
      <c r="C1084">
        <v>3</v>
      </c>
      <c r="D1084">
        <v>0</v>
      </c>
      <c r="E1084" t="s">
        <v>3158</v>
      </c>
      <c r="G1084">
        <v>114</v>
      </c>
      <c r="Q1084" t="s">
        <v>3158</v>
      </c>
      <c r="S1084">
        <v>0</v>
      </c>
      <c r="Z1084">
        <v>2</v>
      </c>
      <c r="AB1084" t="s">
        <v>24</v>
      </c>
      <c r="AC1084" t="s">
        <v>24</v>
      </c>
      <c r="AD1084" t="s">
        <v>24</v>
      </c>
      <c r="AE1084" t="s">
        <v>24</v>
      </c>
      <c r="AF1084">
        <v>0</v>
      </c>
      <c r="AG1084">
        <v>93</v>
      </c>
      <c r="AH1084" t="s">
        <v>2917</v>
      </c>
      <c r="AI1084">
        <v>0</v>
      </c>
      <c r="AJ1084" t="s">
        <v>24</v>
      </c>
      <c r="AK1084" t="s">
        <v>24</v>
      </c>
      <c r="AL1084" t="s">
        <v>24</v>
      </c>
      <c r="AM1084" t="s">
        <v>24</v>
      </c>
      <c r="AN1084" t="s">
        <v>24</v>
      </c>
      <c r="AO1084" t="s">
        <v>24</v>
      </c>
      <c r="AP1084" t="s">
        <v>24</v>
      </c>
      <c r="AQ1084" t="s">
        <v>24</v>
      </c>
      <c r="AR1084" t="s">
        <v>24</v>
      </c>
      <c r="AS1084" t="s">
        <v>24</v>
      </c>
      <c r="AT1084" t="s">
        <v>24</v>
      </c>
    </row>
    <row r="1085" spans="1:46" x14ac:dyDescent="0.15">
      <c r="A1085">
        <v>98</v>
      </c>
      <c r="B1085">
        <v>3</v>
      </c>
      <c r="C1085">
        <v>4</v>
      </c>
      <c r="D1085">
        <v>0</v>
      </c>
      <c r="E1085" t="s">
        <v>3159</v>
      </c>
      <c r="G1085">
        <v>1078</v>
      </c>
      <c r="Q1085" t="s">
        <v>3159</v>
      </c>
      <c r="S1085">
        <v>0</v>
      </c>
      <c r="Z1085">
        <v>2</v>
      </c>
      <c r="AB1085" t="s">
        <v>24</v>
      </c>
      <c r="AC1085" t="s">
        <v>24</v>
      </c>
      <c r="AD1085" t="s">
        <v>24</v>
      </c>
      <c r="AE1085" t="s">
        <v>24</v>
      </c>
      <c r="AF1085">
        <v>0</v>
      </c>
      <c r="AG1085">
        <v>93</v>
      </c>
      <c r="AH1085" t="s">
        <v>2878</v>
      </c>
      <c r="AI1085">
        <v>0</v>
      </c>
      <c r="AJ1085" t="s">
        <v>24</v>
      </c>
      <c r="AK1085" t="s">
        <v>24</v>
      </c>
      <c r="AL1085" t="s">
        <v>24</v>
      </c>
      <c r="AM1085" t="s">
        <v>24</v>
      </c>
      <c r="AN1085" t="s">
        <v>24</v>
      </c>
      <c r="AO1085" t="s">
        <v>24</v>
      </c>
      <c r="AP1085" t="s">
        <v>24</v>
      </c>
      <c r="AQ1085" t="s">
        <v>24</v>
      </c>
      <c r="AR1085" t="s">
        <v>24</v>
      </c>
      <c r="AS1085" t="s">
        <v>24</v>
      </c>
      <c r="AT1085" t="s">
        <v>24</v>
      </c>
    </row>
    <row r="1086" spans="1:46" x14ac:dyDescent="0.15">
      <c r="A1086">
        <v>98</v>
      </c>
      <c r="B1086">
        <v>3</v>
      </c>
      <c r="C1086">
        <v>5</v>
      </c>
      <c r="D1086">
        <v>0</v>
      </c>
      <c r="E1086" t="s">
        <v>3160</v>
      </c>
      <c r="G1086">
        <v>106</v>
      </c>
      <c r="Q1086" t="s">
        <v>3160</v>
      </c>
      <c r="S1086">
        <v>0</v>
      </c>
      <c r="Z1086">
        <v>2</v>
      </c>
      <c r="AB1086" t="s">
        <v>24</v>
      </c>
      <c r="AC1086" t="s">
        <v>24</v>
      </c>
      <c r="AD1086" t="s">
        <v>24</v>
      </c>
      <c r="AE1086" t="s">
        <v>24</v>
      </c>
      <c r="AF1086">
        <v>0</v>
      </c>
      <c r="AG1086">
        <v>93</v>
      </c>
      <c r="AH1086" t="s">
        <v>2868</v>
      </c>
      <c r="AI1086">
        <v>0</v>
      </c>
      <c r="AJ1086" t="s">
        <v>24</v>
      </c>
      <c r="AK1086" t="s">
        <v>24</v>
      </c>
      <c r="AL1086" t="s">
        <v>24</v>
      </c>
      <c r="AM1086" t="s">
        <v>24</v>
      </c>
      <c r="AN1086" t="s">
        <v>24</v>
      </c>
      <c r="AO1086" t="s">
        <v>24</v>
      </c>
      <c r="AP1086" t="s">
        <v>24</v>
      </c>
      <c r="AQ1086" t="s">
        <v>24</v>
      </c>
      <c r="AR1086" t="s">
        <v>24</v>
      </c>
      <c r="AS1086" t="s">
        <v>24</v>
      </c>
      <c r="AT1086" t="s">
        <v>24</v>
      </c>
    </row>
    <row r="1087" spans="1:46" x14ac:dyDescent="0.15">
      <c r="A1087">
        <v>98</v>
      </c>
      <c r="B1087">
        <v>3</v>
      </c>
      <c r="C1087">
        <v>6</v>
      </c>
      <c r="D1087">
        <v>0</v>
      </c>
      <c r="E1087" t="s">
        <v>2409</v>
      </c>
      <c r="G1087">
        <v>1041</v>
      </c>
      <c r="Q1087" t="s">
        <v>2409</v>
      </c>
      <c r="S1087">
        <v>0</v>
      </c>
      <c r="Z1087">
        <v>2</v>
      </c>
      <c r="AB1087" t="s">
        <v>24</v>
      </c>
      <c r="AC1087" t="s">
        <v>24</v>
      </c>
      <c r="AD1087" t="s">
        <v>24</v>
      </c>
      <c r="AE1087" t="s">
        <v>24</v>
      </c>
      <c r="AF1087">
        <v>0</v>
      </c>
      <c r="AG1087">
        <v>93</v>
      </c>
      <c r="AH1087" t="s">
        <v>2917</v>
      </c>
      <c r="AI1087">
        <v>0</v>
      </c>
      <c r="AJ1087" t="s">
        <v>24</v>
      </c>
      <c r="AK1087" t="s">
        <v>24</v>
      </c>
      <c r="AL1087" t="s">
        <v>24</v>
      </c>
      <c r="AM1087" t="s">
        <v>24</v>
      </c>
      <c r="AN1087" t="s">
        <v>24</v>
      </c>
      <c r="AO1087" t="s">
        <v>24</v>
      </c>
      <c r="AP1087" t="s">
        <v>24</v>
      </c>
      <c r="AQ1087" t="s">
        <v>24</v>
      </c>
      <c r="AR1087" t="s">
        <v>24</v>
      </c>
      <c r="AS1087" t="s">
        <v>24</v>
      </c>
      <c r="AT1087" t="s">
        <v>24</v>
      </c>
    </row>
    <row r="1088" spans="1:46" x14ac:dyDescent="0.15">
      <c r="A1088">
        <v>98</v>
      </c>
      <c r="B1088">
        <v>3</v>
      </c>
      <c r="C1088">
        <v>7</v>
      </c>
      <c r="D1088">
        <v>0</v>
      </c>
      <c r="E1088" t="s">
        <v>3161</v>
      </c>
      <c r="G1088">
        <v>1186</v>
      </c>
      <c r="Q1088" t="s">
        <v>3161</v>
      </c>
      <c r="S1088">
        <v>0</v>
      </c>
      <c r="Z1088">
        <v>2</v>
      </c>
      <c r="AB1088" t="s">
        <v>24</v>
      </c>
      <c r="AC1088" t="s">
        <v>24</v>
      </c>
      <c r="AD1088" t="s">
        <v>24</v>
      </c>
      <c r="AE1088" t="s">
        <v>24</v>
      </c>
      <c r="AF1088">
        <v>0</v>
      </c>
      <c r="AG1088">
        <v>93</v>
      </c>
      <c r="AH1088" t="s">
        <v>2868</v>
      </c>
      <c r="AI1088">
        <v>0</v>
      </c>
      <c r="AJ1088" t="s">
        <v>24</v>
      </c>
      <c r="AK1088" t="s">
        <v>24</v>
      </c>
      <c r="AL1088" t="s">
        <v>24</v>
      </c>
      <c r="AM1088" t="s">
        <v>24</v>
      </c>
      <c r="AN1088" t="s">
        <v>24</v>
      </c>
      <c r="AO1088" t="s">
        <v>24</v>
      </c>
      <c r="AP1088" t="s">
        <v>24</v>
      </c>
      <c r="AQ1088" t="s">
        <v>24</v>
      </c>
      <c r="AR1088" t="s">
        <v>24</v>
      </c>
      <c r="AS1088" t="s">
        <v>24</v>
      </c>
      <c r="AT1088" t="s">
        <v>24</v>
      </c>
    </row>
    <row r="1089" spans="1:46" x14ac:dyDescent="0.15">
      <c r="A1089">
        <v>98</v>
      </c>
      <c r="B1089">
        <v>3</v>
      </c>
      <c r="C1089">
        <v>8</v>
      </c>
      <c r="D1089">
        <v>0</v>
      </c>
      <c r="E1089" t="s">
        <v>3047</v>
      </c>
      <c r="G1089">
        <v>1564</v>
      </c>
      <c r="Q1089" t="s">
        <v>3047</v>
      </c>
      <c r="S1089">
        <v>0</v>
      </c>
      <c r="Z1089">
        <v>2</v>
      </c>
      <c r="AB1089" t="s">
        <v>24</v>
      </c>
      <c r="AC1089" t="s">
        <v>24</v>
      </c>
      <c r="AD1089" t="s">
        <v>24</v>
      </c>
      <c r="AE1089" t="s">
        <v>24</v>
      </c>
      <c r="AF1089">
        <v>0</v>
      </c>
      <c r="AG1089">
        <v>93</v>
      </c>
      <c r="AH1089" t="s">
        <v>2904</v>
      </c>
      <c r="AI1089">
        <v>0</v>
      </c>
      <c r="AJ1089" t="s">
        <v>24</v>
      </c>
      <c r="AK1089" t="s">
        <v>24</v>
      </c>
      <c r="AL1089" t="s">
        <v>24</v>
      </c>
      <c r="AM1089" t="s">
        <v>24</v>
      </c>
      <c r="AN1089" t="s">
        <v>24</v>
      </c>
      <c r="AO1089" t="s">
        <v>24</v>
      </c>
      <c r="AP1089" t="s">
        <v>24</v>
      </c>
      <c r="AQ1089" t="s">
        <v>24</v>
      </c>
      <c r="AR1089" t="s">
        <v>24</v>
      </c>
      <c r="AS1089" t="s">
        <v>24</v>
      </c>
      <c r="AT1089" t="s">
        <v>24</v>
      </c>
    </row>
    <row r="1090" spans="1:46" x14ac:dyDescent="0.15">
      <c r="A1090">
        <v>98</v>
      </c>
      <c r="B1090">
        <v>4</v>
      </c>
      <c r="C1090">
        <v>1</v>
      </c>
      <c r="D1090">
        <v>0</v>
      </c>
      <c r="E1090" t="s">
        <v>2690</v>
      </c>
      <c r="G1090">
        <v>1171</v>
      </c>
      <c r="Q1090" t="s">
        <v>2690</v>
      </c>
      <c r="S1090">
        <v>0</v>
      </c>
      <c r="Z1090">
        <v>2</v>
      </c>
      <c r="AB1090" t="s">
        <v>24</v>
      </c>
      <c r="AC1090" t="s">
        <v>24</v>
      </c>
      <c r="AD1090" t="s">
        <v>24</v>
      </c>
      <c r="AE1090" t="s">
        <v>24</v>
      </c>
      <c r="AF1090">
        <v>0</v>
      </c>
      <c r="AG1090">
        <v>93</v>
      </c>
      <c r="AH1090" t="s">
        <v>2871</v>
      </c>
      <c r="AI1090">
        <v>0</v>
      </c>
      <c r="AJ1090" t="s">
        <v>24</v>
      </c>
      <c r="AK1090" t="s">
        <v>24</v>
      </c>
      <c r="AL1090" t="s">
        <v>24</v>
      </c>
      <c r="AM1090" t="s">
        <v>24</v>
      </c>
      <c r="AN1090" t="s">
        <v>24</v>
      </c>
      <c r="AO1090" t="s">
        <v>24</v>
      </c>
      <c r="AP1090" t="s">
        <v>24</v>
      </c>
      <c r="AQ1090" t="s">
        <v>24</v>
      </c>
      <c r="AR1090" t="s">
        <v>24</v>
      </c>
      <c r="AS1090" t="s">
        <v>24</v>
      </c>
      <c r="AT1090" t="s">
        <v>24</v>
      </c>
    </row>
    <row r="1091" spans="1:46" x14ac:dyDescent="0.15">
      <c r="A1091">
        <v>98</v>
      </c>
      <c r="B1091">
        <v>4</v>
      </c>
      <c r="C1091">
        <v>2</v>
      </c>
      <c r="D1091">
        <v>0</v>
      </c>
      <c r="E1091" t="s">
        <v>2683</v>
      </c>
      <c r="G1091">
        <v>1110</v>
      </c>
      <c r="Q1091" t="s">
        <v>2683</v>
      </c>
      <c r="S1091">
        <v>0</v>
      </c>
      <c r="Z1091">
        <v>2</v>
      </c>
      <c r="AB1091" t="s">
        <v>24</v>
      </c>
      <c r="AC1091" t="s">
        <v>24</v>
      </c>
      <c r="AD1091" t="s">
        <v>24</v>
      </c>
      <c r="AE1091" t="s">
        <v>24</v>
      </c>
      <c r="AF1091">
        <v>0</v>
      </c>
      <c r="AG1091">
        <v>93</v>
      </c>
      <c r="AH1091" t="s">
        <v>2878</v>
      </c>
      <c r="AI1091">
        <v>0</v>
      </c>
      <c r="AJ1091" t="s">
        <v>24</v>
      </c>
      <c r="AK1091" t="s">
        <v>24</v>
      </c>
      <c r="AL1091" t="s">
        <v>24</v>
      </c>
      <c r="AM1091" t="s">
        <v>24</v>
      </c>
      <c r="AN1091" t="s">
        <v>24</v>
      </c>
      <c r="AO1091" t="s">
        <v>24</v>
      </c>
      <c r="AP1091" t="s">
        <v>24</v>
      </c>
      <c r="AQ1091" t="s">
        <v>24</v>
      </c>
      <c r="AR1091" t="s">
        <v>24</v>
      </c>
      <c r="AS1091" t="s">
        <v>24</v>
      </c>
      <c r="AT1091" t="s">
        <v>24</v>
      </c>
    </row>
    <row r="1092" spans="1:46" x14ac:dyDescent="0.15">
      <c r="A1092">
        <v>98</v>
      </c>
      <c r="B1092">
        <v>4</v>
      </c>
      <c r="C1092">
        <v>3</v>
      </c>
      <c r="D1092">
        <v>0</v>
      </c>
      <c r="E1092" t="s">
        <v>2689</v>
      </c>
      <c r="G1092">
        <v>1039</v>
      </c>
      <c r="Q1092" t="s">
        <v>2689</v>
      </c>
      <c r="S1092">
        <v>0</v>
      </c>
      <c r="Z1092">
        <v>2</v>
      </c>
      <c r="AB1092" t="s">
        <v>24</v>
      </c>
      <c r="AC1092" t="s">
        <v>24</v>
      </c>
      <c r="AD1092" t="s">
        <v>24</v>
      </c>
      <c r="AE1092" t="s">
        <v>24</v>
      </c>
      <c r="AF1092">
        <v>0</v>
      </c>
      <c r="AG1092">
        <v>93</v>
      </c>
      <c r="AH1092" t="s">
        <v>2878</v>
      </c>
      <c r="AI1092">
        <v>0</v>
      </c>
      <c r="AJ1092" t="s">
        <v>24</v>
      </c>
      <c r="AK1092" t="s">
        <v>24</v>
      </c>
      <c r="AL1092" t="s">
        <v>24</v>
      </c>
      <c r="AM1092" t="s">
        <v>24</v>
      </c>
      <c r="AN1092" t="s">
        <v>24</v>
      </c>
      <c r="AO1092" t="s">
        <v>24</v>
      </c>
      <c r="AP1092" t="s">
        <v>24</v>
      </c>
      <c r="AQ1092" t="s">
        <v>24</v>
      </c>
      <c r="AR1092" t="s">
        <v>24</v>
      </c>
      <c r="AS1092" t="s">
        <v>24</v>
      </c>
      <c r="AT1092" t="s">
        <v>24</v>
      </c>
    </row>
    <row r="1093" spans="1:46" x14ac:dyDescent="0.15">
      <c r="A1093">
        <v>98</v>
      </c>
      <c r="B1093">
        <v>4</v>
      </c>
      <c r="C1093">
        <v>4</v>
      </c>
      <c r="D1093">
        <v>0</v>
      </c>
      <c r="E1093" t="s">
        <v>2684</v>
      </c>
      <c r="G1093">
        <v>1042</v>
      </c>
      <c r="Q1093" t="s">
        <v>2684</v>
      </c>
      <c r="S1093">
        <v>0</v>
      </c>
      <c r="Z1093">
        <v>2</v>
      </c>
      <c r="AB1093" t="s">
        <v>24</v>
      </c>
      <c r="AC1093" t="s">
        <v>24</v>
      </c>
      <c r="AD1093" t="s">
        <v>24</v>
      </c>
      <c r="AE1093" t="s">
        <v>24</v>
      </c>
      <c r="AF1093">
        <v>0</v>
      </c>
      <c r="AG1093">
        <v>93</v>
      </c>
      <c r="AH1093" t="s">
        <v>2887</v>
      </c>
      <c r="AI1093">
        <v>0</v>
      </c>
      <c r="AJ1093" t="s">
        <v>24</v>
      </c>
      <c r="AK1093" t="s">
        <v>24</v>
      </c>
      <c r="AL1093" t="s">
        <v>24</v>
      </c>
      <c r="AM1093" t="s">
        <v>24</v>
      </c>
      <c r="AN1093" t="s">
        <v>24</v>
      </c>
      <c r="AO1093" t="s">
        <v>24</v>
      </c>
      <c r="AP1093" t="s">
        <v>24</v>
      </c>
      <c r="AQ1093" t="s">
        <v>24</v>
      </c>
      <c r="AR1093" t="s">
        <v>24</v>
      </c>
      <c r="AS1093" t="s">
        <v>24</v>
      </c>
      <c r="AT1093" t="s">
        <v>24</v>
      </c>
    </row>
    <row r="1094" spans="1:46" x14ac:dyDescent="0.15">
      <c r="A1094">
        <v>98</v>
      </c>
      <c r="B1094">
        <v>4</v>
      </c>
      <c r="C1094">
        <v>5</v>
      </c>
      <c r="D1094">
        <v>0</v>
      </c>
      <c r="E1094" t="s">
        <v>2435</v>
      </c>
      <c r="G1094">
        <v>1107</v>
      </c>
      <c r="Q1094" t="s">
        <v>2435</v>
      </c>
      <c r="S1094">
        <v>0</v>
      </c>
      <c r="Z1094">
        <v>2</v>
      </c>
      <c r="AB1094" t="s">
        <v>24</v>
      </c>
      <c r="AC1094" t="s">
        <v>24</v>
      </c>
      <c r="AD1094" t="s">
        <v>24</v>
      </c>
      <c r="AE1094" t="s">
        <v>24</v>
      </c>
      <c r="AF1094">
        <v>0</v>
      </c>
      <c r="AG1094">
        <v>93</v>
      </c>
      <c r="AH1094" t="s">
        <v>2904</v>
      </c>
      <c r="AI1094">
        <v>0</v>
      </c>
      <c r="AJ1094" t="s">
        <v>24</v>
      </c>
      <c r="AK1094" t="s">
        <v>24</v>
      </c>
      <c r="AL1094" t="s">
        <v>24</v>
      </c>
      <c r="AM1094" t="s">
        <v>24</v>
      </c>
      <c r="AN1094" t="s">
        <v>24</v>
      </c>
      <c r="AO1094" t="s">
        <v>24</v>
      </c>
      <c r="AP1094" t="s">
        <v>24</v>
      </c>
      <c r="AQ1094" t="s">
        <v>24</v>
      </c>
      <c r="AR1094" t="s">
        <v>24</v>
      </c>
      <c r="AS1094" t="s">
        <v>24</v>
      </c>
      <c r="AT1094" t="s">
        <v>24</v>
      </c>
    </row>
    <row r="1095" spans="1:46" x14ac:dyDescent="0.15">
      <c r="A1095">
        <v>98</v>
      </c>
      <c r="B1095">
        <v>4</v>
      </c>
      <c r="C1095">
        <v>6</v>
      </c>
      <c r="D1095">
        <v>0</v>
      </c>
      <c r="E1095" t="s">
        <v>2681</v>
      </c>
      <c r="G1095">
        <v>1502</v>
      </c>
      <c r="Q1095" t="s">
        <v>2681</v>
      </c>
      <c r="S1095">
        <v>0</v>
      </c>
      <c r="Z1095">
        <v>2</v>
      </c>
      <c r="AB1095" t="s">
        <v>24</v>
      </c>
      <c r="AC1095" t="s">
        <v>24</v>
      </c>
      <c r="AD1095" t="s">
        <v>24</v>
      </c>
      <c r="AE1095" t="s">
        <v>24</v>
      </c>
      <c r="AF1095">
        <v>0</v>
      </c>
      <c r="AG1095">
        <v>93</v>
      </c>
      <c r="AH1095" t="s">
        <v>2878</v>
      </c>
      <c r="AI1095">
        <v>0</v>
      </c>
      <c r="AJ1095" t="s">
        <v>24</v>
      </c>
      <c r="AK1095" t="s">
        <v>24</v>
      </c>
      <c r="AL1095" t="s">
        <v>24</v>
      </c>
      <c r="AM1095" t="s">
        <v>24</v>
      </c>
      <c r="AN1095" t="s">
        <v>24</v>
      </c>
      <c r="AO1095" t="s">
        <v>24</v>
      </c>
      <c r="AP1095" t="s">
        <v>24</v>
      </c>
      <c r="AQ1095" t="s">
        <v>24</v>
      </c>
      <c r="AR1095" t="s">
        <v>24</v>
      </c>
      <c r="AS1095" t="s">
        <v>24</v>
      </c>
      <c r="AT1095" t="s">
        <v>24</v>
      </c>
    </row>
    <row r="1096" spans="1:46" x14ac:dyDescent="0.15">
      <c r="A1096">
        <v>98</v>
      </c>
      <c r="B1096">
        <v>4</v>
      </c>
      <c r="C1096">
        <v>7</v>
      </c>
      <c r="D1096">
        <v>0</v>
      </c>
      <c r="E1096" t="s">
        <v>2676</v>
      </c>
      <c r="G1096">
        <v>1213</v>
      </c>
      <c r="Q1096" t="s">
        <v>2676</v>
      </c>
      <c r="S1096">
        <v>0</v>
      </c>
      <c r="Z1096">
        <v>2</v>
      </c>
      <c r="AB1096" t="s">
        <v>24</v>
      </c>
      <c r="AC1096" t="s">
        <v>24</v>
      </c>
      <c r="AD1096" t="s">
        <v>24</v>
      </c>
      <c r="AE1096" t="s">
        <v>24</v>
      </c>
      <c r="AF1096">
        <v>0</v>
      </c>
      <c r="AG1096">
        <v>93</v>
      </c>
      <c r="AH1096" t="s">
        <v>2878</v>
      </c>
      <c r="AI1096">
        <v>0</v>
      </c>
      <c r="AJ1096" t="s">
        <v>24</v>
      </c>
      <c r="AK1096" t="s">
        <v>24</v>
      </c>
      <c r="AL1096" t="s">
        <v>24</v>
      </c>
      <c r="AM1096" t="s">
        <v>24</v>
      </c>
      <c r="AN1096" t="s">
        <v>24</v>
      </c>
      <c r="AO1096" t="s">
        <v>24</v>
      </c>
      <c r="AP1096" t="s">
        <v>24</v>
      </c>
      <c r="AQ1096" t="s">
        <v>24</v>
      </c>
      <c r="AR1096" t="s">
        <v>24</v>
      </c>
      <c r="AS1096" t="s">
        <v>24</v>
      </c>
      <c r="AT1096" t="s">
        <v>24</v>
      </c>
    </row>
    <row r="1097" spans="1:46" x14ac:dyDescent="0.15">
      <c r="A1097">
        <v>98</v>
      </c>
      <c r="B1097">
        <v>4</v>
      </c>
      <c r="C1097">
        <v>8</v>
      </c>
      <c r="D1097">
        <v>0</v>
      </c>
      <c r="E1097" t="s">
        <v>2682</v>
      </c>
      <c r="G1097">
        <v>1526</v>
      </c>
      <c r="Q1097" t="s">
        <v>2682</v>
      </c>
      <c r="S1097">
        <v>0</v>
      </c>
      <c r="Z1097">
        <v>2</v>
      </c>
      <c r="AB1097" t="s">
        <v>24</v>
      </c>
      <c r="AC1097" t="s">
        <v>24</v>
      </c>
      <c r="AD1097" t="s">
        <v>24</v>
      </c>
      <c r="AE1097" t="s">
        <v>24</v>
      </c>
      <c r="AF1097">
        <v>0</v>
      </c>
      <c r="AG1097">
        <v>93</v>
      </c>
      <c r="AH1097" t="s">
        <v>2878</v>
      </c>
      <c r="AI1097">
        <v>0</v>
      </c>
      <c r="AJ1097" t="s">
        <v>24</v>
      </c>
      <c r="AK1097" t="s">
        <v>24</v>
      </c>
      <c r="AL1097" t="s">
        <v>24</v>
      </c>
      <c r="AM1097" t="s">
        <v>24</v>
      </c>
      <c r="AN1097" t="s">
        <v>24</v>
      </c>
      <c r="AO1097" t="s">
        <v>24</v>
      </c>
      <c r="AP1097" t="s">
        <v>24</v>
      </c>
      <c r="AQ1097" t="s">
        <v>24</v>
      </c>
      <c r="AR1097" t="s">
        <v>24</v>
      </c>
      <c r="AS1097" t="s">
        <v>24</v>
      </c>
      <c r="AT1097" t="s">
        <v>24</v>
      </c>
    </row>
    <row r="1098" spans="1:46" x14ac:dyDescent="0.15">
      <c r="A1098">
        <v>98</v>
      </c>
      <c r="B1098">
        <v>5</v>
      </c>
      <c r="C1098">
        <v>1</v>
      </c>
      <c r="D1098">
        <v>0</v>
      </c>
      <c r="E1098" t="s">
        <v>2688</v>
      </c>
      <c r="G1098">
        <v>1223</v>
      </c>
      <c r="Q1098" t="s">
        <v>2688</v>
      </c>
      <c r="S1098">
        <v>0</v>
      </c>
      <c r="Z1098">
        <v>2</v>
      </c>
      <c r="AB1098" t="s">
        <v>24</v>
      </c>
      <c r="AC1098" t="s">
        <v>24</v>
      </c>
      <c r="AD1098" t="s">
        <v>24</v>
      </c>
      <c r="AE1098" t="s">
        <v>24</v>
      </c>
      <c r="AF1098">
        <v>0</v>
      </c>
      <c r="AG1098">
        <v>93</v>
      </c>
      <c r="AH1098" t="s">
        <v>2917</v>
      </c>
      <c r="AI1098">
        <v>0</v>
      </c>
      <c r="AJ1098" t="s">
        <v>24</v>
      </c>
      <c r="AK1098" t="s">
        <v>24</v>
      </c>
      <c r="AL1098" t="s">
        <v>24</v>
      </c>
      <c r="AM1098" t="s">
        <v>24</v>
      </c>
      <c r="AN1098" t="s">
        <v>24</v>
      </c>
      <c r="AO1098" t="s">
        <v>24</v>
      </c>
      <c r="AP1098" t="s">
        <v>24</v>
      </c>
      <c r="AQ1098" t="s">
        <v>24</v>
      </c>
      <c r="AR1098" t="s">
        <v>24</v>
      </c>
      <c r="AS1098" t="s">
        <v>24</v>
      </c>
      <c r="AT1098" t="s">
        <v>24</v>
      </c>
    </row>
    <row r="1099" spans="1:46" x14ac:dyDescent="0.15">
      <c r="A1099">
        <v>98</v>
      </c>
      <c r="B1099">
        <v>5</v>
      </c>
      <c r="C1099">
        <v>2</v>
      </c>
      <c r="D1099">
        <v>0</v>
      </c>
      <c r="E1099" t="s">
        <v>2685</v>
      </c>
      <c r="G1099">
        <v>1079</v>
      </c>
      <c r="Q1099" t="s">
        <v>2685</v>
      </c>
      <c r="S1099">
        <v>0</v>
      </c>
      <c r="Z1099">
        <v>2</v>
      </c>
      <c r="AB1099" t="s">
        <v>24</v>
      </c>
      <c r="AC1099" t="s">
        <v>24</v>
      </c>
      <c r="AD1099" t="s">
        <v>24</v>
      </c>
      <c r="AE1099" t="s">
        <v>24</v>
      </c>
      <c r="AF1099">
        <v>0</v>
      </c>
      <c r="AG1099">
        <v>93</v>
      </c>
      <c r="AH1099" t="s">
        <v>2871</v>
      </c>
      <c r="AI1099">
        <v>0</v>
      </c>
      <c r="AJ1099" t="s">
        <v>24</v>
      </c>
      <c r="AK1099" t="s">
        <v>24</v>
      </c>
      <c r="AL1099" t="s">
        <v>24</v>
      </c>
      <c r="AM1099" t="s">
        <v>24</v>
      </c>
      <c r="AN1099" t="s">
        <v>24</v>
      </c>
      <c r="AO1099" t="s">
        <v>24</v>
      </c>
      <c r="AP1099" t="s">
        <v>24</v>
      </c>
      <c r="AQ1099" t="s">
        <v>24</v>
      </c>
      <c r="AR1099" t="s">
        <v>24</v>
      </c>
      <c r="AS1099" t="s">
        <v>24</v>
      </c>
      <c r="AT1099" t="s">
        <v>24</v>
      </c>
    </row>
    <row r="1100" spans="1:46" x14ac:dyDescent="0.15">
      <c r="A1100">
        <v>98</v>
      </c>
      <c r="B1100">
        <v>5</v>
      </c>
      <c r="C1100">
        <v>3</v>
      </c>
      <c r="D1100">
        <v>0</v>
      </c>
      <c r="E1100" t="s">
        <v>2687</v>
      </c>
      <c r="G1100">
        <v>1038</v>
      </c>
      <c r="Q1100" t="s">
        <v>2687</v>
      </c>
      <c r="S1100">
        <v>0</v>
      </c>
      <c r="Z1100">
        <v>2</v>
      </c>
      <c r="AB1100" t="s">
        <v>24</v>
      </c>
      <c r="AC1100" t="s">
        <v>24</v>
      </c>
      <c r="AD1100" t="s">
        <v>24</v>
      </c>
      <c r="AE1100" t="s">
        <v>24</v>
      </c>
      <c r="AF1100">
        <v>0</v>
      </c>
      <c r="AG1100">
        <v>93</v>
      </c>
      <c r="AH1100" t="s">
        <v>2917</v>
      </c>
      <c r="AI1100">
        <v>0</v>
      </c>
      <c r="AJ1100" t="s">
        <v>24</v>
      </c>
      <c r="AK1100" t="s">
        <v>24</v>
      </c>
      <c r="AL1100" t="s">
        <v>24</v>
      </c>
      <c r="AM1100" t="s">
        <v>24</v>
      </c>
      <c r="AN1100" t="s">
        <v>24</v>
      </c>
      <c r="AO1100" t="s">
        <v>24</v>
      </c>
      <c r="AP1100" t="s">
        <v>24</v>
      </c>
      <c r="AQ1100" t="s">
        <v>24</v>
      </c>
      <c r="AR1100" t="s">
        <v>24</v>
      </c>
      <c r="AS1100" t="s">
        <v>24</v>
      </c>
      <c r="AT1100" t="s">
        <v>24</v>
      </c>
    </row>
    <row r="1101" spans="1:46" x14ac:dyDescent="0.15">
      <c r="A1101">
        <v>98</v>
      </c>
      <c r="B1101">
        <v>5</v>
      </c>
      <c r="C1101">
        <v>4</v>
      </c>
      <c r="D1101">
        <v>0</v>
      </c>
      <c r="E1101" t="s">
        <v>2686</v>
      </c>
      <c r="G1101">
        <v>1025</v>
      </c>
      <c r="Q1101" t="s">
        <v>2686</v>
      </c>
      <c r="S1101">
        <v>0</v>
      </c>
      <c r="Z1101">
        <v>2</v>
      </c>
      <c r="AB1101" t="s">
        <v>24</v>
      </c>
      <c r="AC1101" t="s">
        <v>24</v>
      </c>
      <c r="AD1101" t="s">
        <v>24</v>
      </c>
      <c r="AE1101" t="s">
        <v>24</v>
      </c>
      <c r="AF1101">
        <v>0</v>
      </c>
      <c r="AG1101">
        <v>93</v>
      </c>
      <c r="AH1101" t="s">
        <v>2887</v>
      </c>
      <c r="AI1101">
        <v>0</v>
      </c>
      <c r="AJ1101" t="s">
        <v>24</v>
      </c>
      <c r="AK1101" t="s">
        <v>24</v>
      </c>
      <c r="AL1101" t="s">
        <v>24</v>
      </c>
      <c r="AM1101" t="s">
        <v>24</v>
      </c>
      <c r="AN1101" t="s">
        <v>24</v>
      </c>
      <c r="AO1101" t="s">
        <v>24</v>
      </c>
      <c r="AP1101" t="s">
        <v>24</v>
      </c>
      <c r="AQ1101" t="s">
        <v>24</v>
      </c>
      <c r="AR1101" t="s">
        <v>24</v>
      </c>
      <c r="AS1101" t="s">
        <v>24</v>
      </c>
      <c r="AT1101" t="s">
        <v>24</v>
      </c>
    </row>
    <row r="1102" spans="1:46" x14ac:dyDescent="0.15">
      <c r="A1102">
        <v>98</v>
      </c>
      <c r="B1102">
        <v>5</v>
      </c>
      <c r="C1102">
        <v>5</v>
      </c>
      <c r="D1102">
        <v>0</v>
      </c>
      <c r="E1102" t="s">
        <v>2678</v>
      </c>
      <c r="G1102">
        <v>6</v>
      </c>
      <c r="Q1102" t="s">
        <v>2678</v>
      </c>
      <c r="S1102">
        <v>0</v>
      </c>
      <c r="Z1102">
        <v>2</v>
      </c>
      <c r="AB1102" t="s">
        <v>24</v>
      </c>
      <c r="AC1102" t="s">
        <v>24</v>
      </c>
      <c r="AD1102" t="s">
        <v>24</v>
      </c>
      <c r="AE1102" t="s">
        <v>24</v>
      </c>
      <c r="AF1102">
        <v>0</v>
      </c>
      <c r="AG1102">
        <v>93</v>
      </c>
      <c r="AH1102" t="s">
        <v>2871</v>
      </c>
      <c r="AI1102">
        <v>0</v>
      </c>
      <c r="AJ1102" t="s">
        <v>24</v>
      </c>
      <c r="AK1102" t="s">
        <v>24</v>
      </c>
      <c r="AL1102" t="s">
        <v>24</v>
      </c>
      <c r="AM1102" t="s">
        <v>24</v>
      </c>
      <c r="AN1102" t="s">
        <v>24</v>
      </c>
      <c r="AO1102" t="s">
        <v>24</v>
      </c>
      <c r="AP1102" t="s">
        <v>24</v>
      </c>
      <c r="AQ1102" t="s">
        <v>24</v>
      </c>
      <c r="AR1102" t="s">
        <v>24</v>
      </c>
      <c r="AS1102" t="s">
        <v>24</v>
      </c>
      <c r="AT1102" t="s">
        <v>24</v>
      </c>
    </row>
    <row r="1103" spans="1:46" x14ac:dyDescent="0.15">
      <c r="A1103">
        <v>98</v>
      </c>
      <c r="B1103">
        <v>5</v>
      </c>
      <c r="C1103">
        <v>6</v>
      </c>
      <c r="D1103">
        <v>0</v>
      </c>
      <c r="E1103" t="s">
        <v>2679</v>
      </c>
      <c r="G1103">
        <v>1004</v>
      </c>
      <c r="Q1103" t="s">
        <v>2679</v>
      </c>
      <c r="S1103">
        <v>0</v>
      </c>
      <c r="Z1103">
        <v>2</v>
      </c>
      <c r="AB1103" t="s">
        <v>24</v>
      </c>
      <c r="AC1103" t="s">
        <v>24</v>
      </c>
      <c r="AD1103" t="s">
        <v>24</v>
      </c>
      <c r="AE1103" t="s">
        <v>24</v>
      </c>
      <c r="AF1103">
        <v>0</v>
      </c>
      <c r="AG1103">
        <v>93</v>
      </c>
      <c r="AH1103" t="s">
        <v>3141</v>
      </c>
      <c r="AI1103">
        <v>0</v>
      </c>
      <c r="AJ1103" t="s">
        <v>24</v>
      </c>
      <c r="AK1103" t="s">
        <v>24</v>
      </c>
      <c r="AL1103" t="s">
        <v>24</v>
      </c>
      <c r="AM1103" t="s">
        <v>24</v>
      </c>
      <c r="AN1103" t="s">
        <v>24</v>
      </c>
      <c r="AO1103" t="s">
        <v>24</v>
      </c>
      <c r="AP1103" t="s">
        <v>24</v>
      </c>
      <c r="AQ1103" t="s">
        <v>24</v>
      </c>
      <c r="AR1103" t="s">
        <v>24</v>
      </c>
      <c r="AS1103" t="s">
        <v>24</v>
      </c>
      <c r="AT1103" t="s">
        <v>24</v>
      </c>
    </row>
    <row r="1104" spans="1:46" x14ac:dyDescent="0.15">
      <c r="A1104">
        <v>98</v>
      </c>
      <c r="B1104">
        <v>5</v>
      </c>
      <c r="C1104">
        <v>7</v>
      </c>
      <c r="D1104">
        <v>0</v>
      </c>
      <c r="E1104" t="s">
        <v>2677</v>
      </c>
      <c r="G1104">
        <v>1106</v>
      </c>
      <c r="Q1104" t="s">
        <v>2677</v>
      </c>
      <c r="S1104">
        <v>0</v>
      </c>
      <c r="Z1104">
        <v>2</v>
      </c>
      <c r="AB1104" t="s">
        <v>24</v>
      </c>
      <c r="AC1104" t="s">
        <v>24</v>
      </c>
      <c r="AD1104" t="s">
        <v>24</v>
      </c>
      <c r="AE1104" t="s">
        <v>24</v>
      </c>
      <c r="AF1104">
        <v>0</v>
      </c>
      <c r="AG1104">
        <v>93</v>
      </c>
      <c r="AH1104" t="s">
        <v>2881</v>
      </c>
      <c r="AI1104">
        <v>0</v>
      </c>
      <c r="AJ1104" t="s">
        <v>24</v>
      </c>
      <c r="AK1104" t="s">
        <v>24</v>
      </c>
      <c r="AL1104" t="s">
        <v>24</v>
      </c>
      <c r="AM1104" t="s">
        <v>24</v>
      </c>
      <c r="AN1104" t="s">
        <v>24</v>
      </c>
      <c r="AO1104" t="s">
        <v>24</v>
      </c>
      <c r="AP1104" t="s">
        <v>24</v>
      </c>
      <c r="AQ1104" t="s">
        <v>24</v>
      </c>
      <c r="AR1104" t="s">
        <v>24</v>
      </c>
      <c r="AS1104" t="s">
        <v>24</v>
      </c>
      <c r="AT1104" t="s">
        <v>24</v>
      </c>
    </row>
    <row r="1105" spans="1:46" x14ac:dyDescent="0.15">
      <c r="A1105">
        <v>98</v>
      </c>
      <c r="B1105">
        <v>5</v>
      </c>
      <c r="C1105">
        <v>8</v>
      </c>
      <c r="D1105">
        <v>0</v>
      </c>
      <c r="E1105" t="s">
        <v>2680</v>
      </c>
      <c r="G1105">
        <v>1175</v>
      </c>
      <c r="Q1105" t="s">
        <v>2680</v>
      </c>
      <c r="S1105">
        <v>0</v>
      </c>
      <c r="Z1105">
        <v>2</v>
      </c>
      <c r="AB1105" t="s">
        <v>24</v>
      </c>
      <c r="AC1105" t="s">
        <v>24</v>
      </c>
      <c r="AD1105" t="s">
        <v>24</v>
      </c>
      <c r="AE1105" t="s">
        <v>24</v>
      </c>
      <c r="AF1105">
        <v>0</v>
      </c>
      <c r="AG1105">
        <v>93</v>
      </c>
      <c r="AH1105" t="s">
        <v>2881</v>
      </c>
      <c r="AI1105">
        <v>0</v>
      </c>
      <c r="AJ1105" t="s">
        <v>24</v>
      </c>
      <c r="AK1105" t="s">
        <v>24</v>
      </c>
      <c r="AL1105" t="s">
        <v>24</v>
      </c>
      <c r="AM1105" t="s">
        <v>24</v>
      </c>
      <c r="AN1105" t="s">
        <v>24</v>
      </c>
      <c r="AO1105" t="s">
        <v>24</v>
      </c>
      <c r="AP1105" t="s">
        <v>24</v>
      </c>
      <c r="AQ1105" t="s">
        <v>24</v>
      </c>
      <c r="AR1105" t="s">
        <v>24</v>
      </c>
      <c r="AS1105" t="s">
        <v>24</v>
      </c>
      <c r="AT1105" t="s">
        <v>24</v>
      </c>
    </row>
    <row r="1106" spans="1:46" x14ac:dyDescent="0.15">
      <c r="A1106">
        <v>99</v>
      </c>
      <c r="B1106">
        <v>1</v>
      </c>
      <c r="C1106">
        <v>1</v>
      </c>
      <c r="D1106">
        <v>0</v>
      </c>
      <c r="G1106">
        <v>0</v>
      </c>
      <c r="Q1106" t="s">
        <v>24</v>
      </c>
      <c r="S1106">
        <v>0</v>
      </c>
      <c r="Z1106">
        <v>0</v>
      </c>
      <c r="AB1106" t="s">
        <v>24</v>
      </c>
      <c r="AC1106" t="s">
        <v>24</v>
      </c>
      <c r="AD1106" t="s">
        <v>24</v>
      </c>
      <c r="AE1106" t="s">
        <v>24</v>
      </c>
      <c r="AF1106">
        <v>0</v>
      </c>
      <c r="AG1106">
        <v>94</v>
      </c>
      <c r="AH1106" t="s">
        <v>24</v>
      </c>
      <c r="AI1106">
        <v>0</v>
      </c>
      <c r="AJ1106" t="s">
        <v>24</v>
      </c>
      <c r="AK1106" t="s">
        <v>24</v>
      </c>
      <c r="AL1106" t="s">
        <v>24</v>
      </c>
      <c r="AM1106" t="s">
        <v>24</v>
      </c>
      <c r="AN1106" t="s">
        <v>24</v>
      </c>
      <c r="AO1106" t="s">
        <v>24</v>
      </c>
      <c r="AP1106" t="s">
        <v>24</v>
      </c>
      <c r="AQ1106" t="s">
        <v>24</v>
      </c>
      <c r="AR1106" t="s">
        <v>24</v>
      </c>
      <c r="AS1106" t="s">
        <v>24</v>
      </c>
      <c r="AT1106" t="s">
        <v>24</v>
      </c>
    </row>
    <row r="1107" spans="1:46" x14ac:dyDescent="0.15">
      <c r="A1107">
        <v>99</v>
      </c>
      <c r="B1107">
        <v>1</v>
      </c>
      <c r="C1107">
        <v>2</v>
      </c>
      <c r="D1107">
        <v>0</v>
      </c>
      <c r="G1107">
        <v>0</v>
      </c>
      <c r="Q1107" t="s">
        <v>24</v>
      </c>
      <c r="S1107">
        <v>0</v>
      </c>
      <c r="Z1107">
        <v>0</v>
      </c>
      <c r="AB1107" t="s">
        <v>24</v>
      </c>
      <c r="AC1107" t="s">
        <v>24</v>
      </c>
      <c r="AD1107" t="s">
        <v>24</v>
      </c>
      <c r="AE1107" t="s">
        <v>24</v>
      </c>
      <c r="AF1107">
        <v>0</v>
      </c>
      <c r="AG1107">
        <v>94</v>
      </c>
      <c r="AH1107" t="s">
        <v>24</v>
      </c>
      <c r="AI1107">
        <v>0</v>
      </c>
      <c r="AJ1107" t="s">
        <v>24</v>
      </c>
      <c r="AK1107" t="s">
        <v>24</v>
      </c>
      <c r="AL1107" t="s">
        <v>24</v>
      </c>
      <c r="AM1107" t="s">
        <v>24</v>
      </c>
      <c r="AN1107" t="s">
        <v>24</v>
      </c>
      <c r="AO1107" t="s">
        <v>24</v>
      </c>
      <c r="AP1107" t="s">
        <v>24</v>
      </c>
      <c r="AQ1107" t="s">
        <v>24</v>
      </c>
      <c r="AR1107" t="s">
        <v>24</v>
      </c>
      <c r="AS1107" t="s">
        <v>24</v>
      </c>
      <c r="AT1107" t="s">
        <v>24</v>
      </c>
    </row>
    <row r="1108" spans="1:46" x14ac:dyDescent="0.15">
      <c r="A1108">
        <v>99</v>
      </c>
      <c r="B1108">
        <v>1</v>
      </c>
      <c r="C1108">
        <v>3</v>
      </c>
      <c r="D1108">
        <v>0</v>
      </c>
      <c r="E1108" t="s">
        <v>3162</v>
      </c>
      <c r="G1108">
        <v>1198</v>
      </c>
      <c r="Q1108" t="s">
        <v>3162</v>
      </c>
      <c r="S1108">
        <v>0</v>
      </c>
      <c r="Z1108">
        <v>3</v>
      </c>
      <c r="AB1108" t="s">
        <v>24</v>
      </c>
      <c r="AC1108" t="s">
        <v>24</v>
      </c>
      <c r="AD1108" t="s">
        <v>24</v>
      </c>
      <c r="AE1108" t="s">
        <v>24</v>
      </c>
      <c r="AF1108">
        <v>0</v>
      </c>
      <c r="AG1108">
        <v>94</v>
      </c>
      <c r="AH1108" t="s">
        <v>177</v>
      </c>
      <c r="AI1108">
        <v>0</v>
      </c>
      <c r="AJ1108" t="s">
        <v>24</v>
      </c>
      <c r="AK1108" t="s">
        <v>24</v>
      </c>
      <c r="AL1108" t="s">
        <v>24</v>
      </c>
      <c r="AM1108" t="s">
        <v>24</v>
      </c>
      <c r="AN1108" t="s">
        <v>24</v>
      </c>
      <c r="AO1108" t="s">
        <v>24</v>
      </c>
      <c r="AP1108" t="s">
        <v>24</v>
      </c>
      <c r="AQ1108" t="s">
        <v>24</v>
      </c>
      <c r="AR1108" t="s">
        <v>24</v>
      </c>
      <c r="AS1108" t="s">
        <v>24</v>
      </c>
      <c r="AT1108" t="s">
        <v>24</v>
      </c>
    </row>
    <row r="1109" spans="1:46" x14ac:dyDescent="0.15">
      <c r="A1109">
        <v>99</v>
      </c>
      <c r="B1109">
        <v>1</v>
      </c>
      <c r="C1109">
        <v>4</v>
      </c>
      <c r="D1109">
        <v>0</v>
      </c>
      <c r="E1109" t="s">
        <v>3163</v>
      </c>
      <c r="G1109">
        <v>1155</v>
      </c>
      <c r="Q1109" t="s">
        <v>3163</v>
      </c>
      <c r="S1109">
        <v>0</v>
      </c>
      <c r="Z1109">
        <v>3</v>
      </c>
      <c r="AB1109" t="s">
        <v>24</v>
      </c>
      <c r="AC1109" t="s">
        <v>24</v>
      </c>
      <c r="AD1109" t="s">
        <v>24</v>
      </c>
      <c r="AE1109" t="s">
        <v>24</v>
      </c>
      <c r="AF1109">
        <v>0</v>
      </c>
      <c r="AG1109">
        <v>94</v>
      </c>
      <c r="AH1109" t="s">
        <v>177</v>
      </c>
      <c r="AI1109">
        <v>0</v>
      </c>
      <c r="AJ1109" t="s">
        <v>24</v>
      </c>
      <c r="AK1109" t="s">
        <v>24</v>
      </c>
      <c r="AL1109" t="s">
        <v>24</v>
      </c>
      <c r="AM1109" t="s">
        <v>24</v>
      </c>
      <c r="AN1109" t="s">
        <v>24</v>
      </c>
      <c r="AO1109" t="s">
        <v>24</v>
      </c>
      <c r="AP1109" t="s">
        <v>24</v>
      </c>
      <c r="AQ1109" t="s">
        <v>24</v>
      </c>
      <c r="AR1109" t="s">
        <v>24</v>
      </c>
      <c r="AS1109" t="s">
        <v>24</v>
      </c>
      <c r="AT1109" t="s">
        <v>24</v>
      </c>
    </row>
    <row r="1110" spans="1:46" x14ac:dyDescent="0.15">
      <c r="A1110">
        <v>99</v>
      </c>
      <c r="B1110">
        <v>1</v>
      </c>
      <c r="C1110">
        <v>5</v>
      </c>
      <c r="D1110">
        <v>0</v>
      </c>
      <c r="E1110" t="s">
        <v>3164</v>
      </c>
      <c r="G1110">
        <v>508</v>
      </c>
      <c r="Q1110" t="s">
        <v>3164</v>
      </c>
      <c r="S1110">
        <v>0</v>
      </c>
      <c r="Z1110">
        <v>3</v>
      </c>
      <c r="AB1110" t="s">
        <v>24</v>
      </c>
      <c r="AC1110" t="s">
        <v>24</v>
      </c>
      <c r="AD1110" t="s">
        <v>24</v>
      </c>
      <c r="AE1110" t="s">
        <v>24</v>
      </c>
      <c r="AF1110">
        <v>0</v>
      </c>
      <c r="AG1110">
        <v>94</v>
      </c>
      <c r="AH1110" t="s">
        <v>177</v>
      </c>
      <c r="AI1110">
        <v>0</v>
      </c>
      <c r="AJ1110" t="s">
        <v>24</v>
      </c>
      <c r="AK1110" t="s">
        <v>24</v>
      </c>
      <c r="AL1110" t="s">
        <v>24</v>
      </c>
      <c r="AM1110" t="s">
        <v>24</v>
      </c>
      <c r="AN1110" t="s">
        <v>24</v>
      </c>
      <c r="AO1110" t="s">
        <v>24</v>
      </c>
      <c r="AP1110" t="s">
        <v>24</v>
      </c>
      <c r="AQ1110" t="s">
        <v>24</v>
      </c>
      <c r="AR1110" t="s">
        <v>24</v>
      </c>
      <c r="AS1110" t="s">
        <v>24</v>
      </c>
      <c r="AT1110" t="s">
        <v>24</v>
      </c>
    </row>
    <row r="1111" spans="1:46" x14ac:dyDescent="0.15">
      <c r="A1111">
        <v>99</v>
      </c>
      <c r="B1111">
        <v>1</v>
      </c>
      <c r="C1111">
        <v>6</v>
      </c>
      <c r="D1111">
        <v>0</v>
      </c>
      <c r="G1111">
        <v>0</v>
      </c>
      <c r="Q1111" t="s">
        <v>24</v>
      </c>
      <c r="S1111">
        <v>0</v>
      </c>
      <c r="Z1111">
        <v>0</v>
      </c>
      <c r="AB1111" t="s">
        <v>24</v>
      </c>
      <c r="AC1111" t="s">
        <v>24</v>
      </c>
      <c r="AD1111" t="s">
        <v>24</v>
      </c>
      <c r="AE1111" t="s">
        <v>24</v>
      </c>
      <c r="AF1111">
        <v>0</v>
      </c>
      <c r="AG1111">
        <v>94</v>
      </c>
      <c r="AH1111" t="s">
        <v>24</v>
      </c>
      <c r="AI1111">
        <v>0</v>
      </c>
      <c r="AJ1111" t="s">
        <v>24</v>
      </c>
      <c r="AK1111" t="s">
        <v>24</v>
      </c>
      <c r="AL1111" t="s">
        <v>24</v>
      </c>
      <c r="AM1111" t="s">
        <v>24</v>
      </c>
      <c r="AN1111" t="s">
        <v>24</v>
      </c>
      <c r="AO1111" t="s">
        <v>24</v>
      </c>
      <c r="AP1111" t="s">
        <v>24</v>
      </c>
      <c r="AQ1111" t="s">
        <v>24</v>
      </c>
      <c r="AR1111" t="s">
        <v>24</v>
      </c>
      <c r="AS1111" t="s">
        <v>24</v>
      </c>
      <c r="AT1111" t="s">
        <v>24</v>
      </c>
    </row>
    <row r="1112" spans="1:46" x14ac:dyDescent="0.15">
      <c r="A1112">
        <v>99</v>
      </c>
      <c r="B1112">
        <v>1</v>
      </c>
      <c r="C1112">
        <v>7</v>
      </c>
      <c r="D1112">
        <v>0</v>
      </c>
      <c r="G1112">
        <v>0</v>
      </c>
      <c r="Q1112" t="s">
        <v>24</v>
      </c>
      <c r="S1112">
        <v>0</v>
      </c>
      <c r="Z1112">
        <v>0</v>
      </c>
      <c r="AB1112" t="s">
        <v>24</v>
      </c>
      <c r="AC1112" t="s">
        <v>24</v>
      </c>
      <c r="AD1112" t="s">
        <v>24</v>
      </c>
      <c r="AE1112" t="s">
        <v>24</v>
      </c>
      <c r="AF1112">
        <v>0</v>
      </c>
      <c r="AG1112">
        <v>94</v>
      </c>
      <c r="AH1112" t="s">
        <v>24</v>
      </c>
      <c r="AI1112">
        <v>0</v>
      </c>
      <c r="AJ1112" t="s">
        <v>24</v>
      </c>
      <c r="AK1112" t="s">
        <v>24</v>
      </c>
      <c r="AL1112" t="s">
        <v>24</v>
      </c>
      <c r="AM1112" t="s">
        <v>24</v>
      </c>
      <c r="AN1112" t="s">
        <v>24</v>
      </c>
      <c r="AO1112" t="s">
        <v>24</v>
      </c>
      <c r="AP1112" t="s">
        <v>24</v>
      </c>
      <c r="AQ1112" t="s">
        <v>24</v>
      </c>
      <c r="AR1112" t="s">
        <v>24</v>
      </c>
      <c r="AS1112" t="s">
        <v>24</v>
      </c>
      <c r="AT1112" t="s">
        <v>24</v>
      </c>
    </row>
    <row r="1113" spans="1:46" x14ac:dyDescent="0.15">
      <c r="A1113">
        <v>99</v>
      </c>
      <c r="B1113">
        <v>1</v>
      </c>
      <c r="C1113">
        <v>8</v>
      </c>
      <c r="D1113">
        <v>0</v>
      </c>
      <c r="G1113">
        <v>0</v>
      </c>
      <c r="Q1113" t="s">
        <v>24</v>
      </c>
      <c r="S1113">
        <v>0</v>
      </c>
      <c r="Z1113">
        <v>0</v>
      </c>
      <c r="AB1113" t="s">
        <v>24</v>
      </c>
      <c r="AC1113" t="s">
        <v>24</v>
      </c>
      <c r="AD1113" t="s">
        <v>24</v>
      </c>
      <c r="AE1113" t="s">
        <v>24</v>
      </c>
      <c r="AF1113">
        <v>0</v>
      </c>
      <c r="AG1113">
        <v>94</v>
      </c>
      <c r="AH1113" t="s">
        <v>24</v>
      </c>
      <c r="AI1113">
        <v>0</v>
      </c>
      <c r="AJ1113" t="s">
        <v>24</v>
      </c>
      <c r="AK1113" t="s">
        <v>24</v>
      </c>
      <c r="AL1113" t="s">
        <v>24</v>
      </c>
      <c r="AM1113" t="s">
        <v>24</v>
      </c>
      <c r="AN1113" t="s">
        <v>24</v>
      </c>
      <c r="AO1113" t="s">
        <v>24</v>
      </c>
      <c r="AP1113" t="s">
        <v>24</v>
      </c>
      <c r="AQ1113" t="s">
        <v>24</v>
      </c>
      <c r="AR1113" t="s">
        <v>24</v>
      </c>
      <c r="AS1113" t="s">
        <v>24</v>
      </c>
      <c r="AT1113" t="s">
        <v>24</v>
      </c>
    </row>
    <row r="1114" spans="1:46" x14ac:dyDescent="0.15">
      <c r="A1114">
        <v>99</v>
      </c>
      <c r="B1114">
        <v>2</v>
      </c>
      <c r="C1114">
        <v>1</v>
      </c>
      <c r="D1114">
        <v>0</v>
      </c>
      <c r="E1114" t="s">
        <v>3165</v>
      </c>
      <c r="G1114">
        <v>1197</v>
      </c>
      <c r="Q1114" t="s">
        <v>3165</v>
      </c>
      <c r="S1114">
        <v>0</v>
      </c>
      <c r="Z1114">
        <v>3</v>
      </c>
      <c r="AB1114" t="s">
        <v>24</v>
      </c>
      <c r="AC1114" t="s">
        <v>24</v>
      </c>
      <c r="AD1114" t="s">
        <v>24</v>
      </c>
      <c r="AE1114" t="s">
        <v>24</v>
      </c>
      <c r="AF1114">
        <v>0</v>
      </c>
      <c r="AG1114">
        <v>94</v>
      </c>
      <c r="AH1114" t="s">
        <v>2901</v>
      </c>
      <c r="AI1114">
        <v>0</v>
      </c>
      <c r="AJ1114" t="s">
        <v>24</v>
      </c>
      <c r="AK1114" t="s">
        <v>24</v>
      </c>
      <c r="AL1114" t="s">
        <v>24</v>
      </c>
      <c r="AM1114" t="s">
        <v>24</v>
      </c>
      <c r="AN1114" t="s">
        <v>24</v>
      </c>
      <c r="AO1114" t="s">
        <v>24</v>
      </c>
      <c r="AP1114" t="s">
        <v>24</v>
      </c>
      <c r="AQ1114" t="s">
        <v>24</v>
      </c>
      <c r="AR1114" t="s">
        <v>24</v>
      </c>
      <c r="AS1114" t="s">
        <v>24</v>
      </c>
      <c r="AT1114" t="s">
        <v>24</v>
      </c>
    </row>
    <row r="1115" spans="1:46" x14ac:dyDescent="0.15">
      <c r="A1115">
        <v>99</v>
      </c>
      <c r="B1115">
        <v>2</v>
      </c>
      <c r="C1115">
        <v>2</v>
      </c>
      <c r="D1115">
        <v>0</v>
      </c>
      <c r="E1115" t="s">
        <v>3166</v>
      </c>
      <c r="G1115">
        <v>1162</v>
      </c>
      <c r="Q1115" t="s">
        <v>3166</v>
      </c>
      <c r="S1115">
        <v>0</v>
      </c>
      <c r="Z1115">
        <v>3</v>
      </c>
      <c r="AB1115" t="s">
        <v>24</v>
      </c>
      <c r="AC1115" t="s">
        <v>24</v>
      </c>
      <c r="AD1115" t="s">
        <v>24</v>
      </c>
      <c r="AE1115" t="s">
        <v>24</v>
      </c>
      <c r="AF1115">
        <v>0</v>
      </c>
      <c r="AG1115">
        <v>94</v>
      </c>
      <c r="AH1115" t="s">
        <v>2904</v>
      </c>
      <c r="AI1115">
        <v>0</v>
      </c>
      <c r="AJ1115" t="s">
        <v>24</v>
      </c>
      <c r="AK1115" t="s">
        <v>24</v>
      </c>
      <c r="AL1115" t="s">
        <v>24</v>
      </c>
      <c r="AM1115" t="s">
        <v>24</v>
      </c>
      <c r="AN1115" t="s">
        <v>24</v>
      </c>
      <c r="AO1115" t="s">
        <v>24</v>
      </c>
      <c r="AP1115" t="s">
        <v>24</v>
      </c>
      <c r="AQ1115" t="s">
        <v>24</v>
      </c>
      <c r="AR1115" t="s">
        <v>24</v>
      </c>
      <c r="AS1115" t="s">
        <v>24</v>
      </c>
      <c r="AT1115" t="s">
        <v>24</v>
      </c>
    </row>
    <row r="1116" spans="1:46" x14ac:dyDescent="0.15">
      <c r="A1116">
        <v>99</v>
      </c>
      <c r="B1116">
        <v>2</v>
      </c>
      <c r="C1116">
        <v>3</v>
      </c>
      <c r="D1116">
        <v>0</v>
      </c>
      <c r="E1116" t="s">
        <v>3167</v>
      </c>
      <c r="G1116">
        <v>116</v>
      </c>
      <c r="Q1116" t="s">
        <v>3167</v>
      </c>
      <c r="S1116">
        <v>0</v>
      </c>
      <c r="Z1116">
        <v>3</v>
      </c>
      <c r="AB1116" t="s">
        <v>24</v>
      </c>
      <c r="AC1116" t="s">
        <v>24</v>
      </c>
      <c r="AD1116" t="s">
        <v>24</v>
      </c>
      <c r="AE1116" t="s">
        <v>24</v>
      </c>
      <c r="AF1116">
        <v>0</v>
      </c>
      <c r="AG1116">
        <v>94</v>
      </c>
      <c r="AH1116" t="s">
        <v>2868</v>
      </c>
      <c r="AI1116">
        <v>0</v>
      </c>
      <c r="AJ1116" t="s">
        <v>24</v>
      </c>
      <c r="AK1116" t="s">
        <v>24</v>
      </c>
      <c r="AL1116" t="s">
        <v>24</v>
      </c>
      <c r="AM1116" t="s">
        <v>24</v>
      </c>
      <c r="AN1116" t="s">
        <v>24</v>
      </c>
      <c r="AO1116" t="s">
        <v>24</v>
      </c>
      <c r="AP1116" t="s">
        <v>24</v>
      </c>
      <c r="AQ1116" t="s">
        <v>24</v>
      </c>
      <c r="AR1116" t="s">
        <v>24</v>
      </c>
      <c r="AS1116" t="s">
        <v>24</v>
      </c>
      <c r="AT1116" t="s">
        <v>24</v>
      </c>
    </row>
    <row r="1117" spans="1:46" x14ac:dyDescent="0.15">
      <c r="A1117">
        <v>99</v>
      </c>
      <c r="B1117">
        <v>2</v>
      </c>
      <c r="C1117">
        <v>4</v>
      </c>
      <c r="D1117">
        <v>0</v>
      </c>
      <c r="E1117" t="s">
        <v>3168</v>
      </c>
      <c r="G1117">
        <v>1166</v>
      </c>
      <c r="Q1117" t="s">
        <v>3168</v>
      </c>
      <c r="S1117">
        <v>0</v>
      </c>
      <c r="Z1117">
        <v>3</v>
      </c>
      <c r="AB1117" t="s">
        <v>24</v>
      </c>
      <c r="AC1117" t="s">
        <v>24</v>
      </c>
      <c r="AD1117" t="s">
        <v>24</v>
      </c>
      <c r="AE1117" t="s">
        <v>24</v>
      </c>
      <c r="AF1117">
        <v>0</v>
      </c>
      <c r="AG1117">
        <v>94</v>
      </c>
      <c r="AH1117" t="s">
        <v>2904</v>
      </c>
      <c r="AI1117">
        <v>0</v>
      </c>
      <c r="AJ1117" t="s">
        <v>24</v>
      </c>
      <c r="AK1117" t="s">
        <v>24</v>
      </c>
      <c r="AL1117" t="s">
        <v>24</v>
      </c>
      <c r="AM1117" t="s">
        <v>24</v>
      </c>
      <c r="AN1117" t="s">
        <v>24</v>
      </c>
      <c r="AO1117" t="s">
        <v>24</v>
      </c>
      <c r="AP1117" t="s">
        <v>24</v>
      </c>
      <c r="AQ1117" t="s">
        <v>24</v>
      </c>
      <c r="AR1117" t="s">
        <v>24</v>
      </c>
      <c r="AS1117" t="s">
        <v>24</v>
      </c>
      <c r="AT1117" t="s">
        <v>24</v>
      </c>
    </row>
    <row r="1118" spans="1:46" x14ac:dyDescent="0.15">
      <c r="A1118">
        <v>99</v>
      </c>
      <c r="B1118">
        <v>2</v>
      </c>
      <c r="C1118">
        <v>5</v>
      </c>
      <c r="D1118">
        <v>0</v>
      </c>
      <c r="E1118" t="s">
        <v>3169</v>
      </c>
      <c r="G1118">
        <v>1142</v>
      </c>
      <c r="Q1118" t="s">
        <v>3169</v>
      </c>
      <c r="S1118">
        <v>0</v>
      </c>
      <c r="Z1118">
        <v>3</v>
      </c>
      <c r="AB1118" t="s">
        <v>24</v>
      </c>
      <c r="AC1118" t="s">
        <v>24</v>
      </c>
      <c r="AD1118" t="s">
        <v>24</v>
      </c>
      <c r="AE1118" t="s">
        <v>24</v>
      </c>
      <c r="AF1118">
        <v>0</v>
      </c>
      <c r="AG1118">
        <v>94</v>
      </c>
      <c r="AH1118" t="s">
        <v>2896</v>
      </c>
      <c r="AI1118">
        <v>0</v>
      </c>
      <c r="AJ1118" t="s">
        <v>24</v>
      </c>
      <c r="AK1118" t="s">
        <v>24</v>
      </c>
      <c r="AL1118" t="s">
        <v>24</v>
      </c>
      <c r="AM1118" t="s">
        <v>24</v>
      </c>
      <c r="AN1118" t="s">
        <v>24</v>
      </c>
      <c r="AO1118" t="s">
        <v>24</v>
      </c>
      <c r="AP1118" t="s">
        <v>24</v>
      </c>
      <c r="AQ1118" t="s">
        <v>24</v>
      </c>
      <c r="AR1118" t="s">
        <v>24</v>
      </c>
      <c r="AS1118" t="s">
        <v>24</v>
      </c>
      <c r="AT1118" t="s">
        <v>24</v>
      </c>
    </row>
    <row r="1119" spans="1:46" x14ac:dyDescent="0.15">
      <c r="A1119">
        <v>99</v>
      </c>
      <c r="B1119">
        <v>2</v>
      </c>
      <c r="C1119">
        <v>6</v>
      </c>
      <c r="D1119">
        <v>0</v>
      </c>
      <c r="E1119" t="s">
        <v>3170</v>
      </c>
      <c r="G1119">
        <v>61</v>
      </c>
      <c r="Q1119" t="s">
        <v>3170</v>
      </c>
      <c r="S1119">
        <v>0</v>
      </c>
      <c r="Z1119">
        <v>3</v>
      </c>
      <c r="AB1119" t="s">
        <v>24</v>
      </c>
      <c r="AC1119" t="s">
        <v>24</v>
      </c>
      <c r="AD1119" t="s">
        <v>24</v>
      </c>
      <c r="AE1119" t="s">
        <v>24</v>
      </c>
      <c r="AF1119">
        <v>0</v>
      </c>
      <c r="AG1119">
        <v>94</v>
      </c>
      <c r="AH1119" t="s">
        <v>2868</v>
      </c>
      <c r="AI1119">
        <v>0</v>
      </c>
      <c r="AJ1119" t="s">
        <v>24</v>
      </c>
      <c r="AK1119" t="s">
        <v>24</v>
      </c>
      <c r="AL1119" t="s">
        <v>24</v>
      </c>
      <c r="AM1119" t="s">
        <v>24</v>
      </c>
      <c r="AN1119" t="s">
        <v>24</v>
      </c>
      <c r="AO1119" t="s">
        <v>24</v>
      </c>
      <c r="AP1119" t="s">
        <v>24</v>
      </c>
      <c r="AQ1119" t="s">
        <v>24</v>
      </c>
      <c r="AR1119" t="s">
        <v>24</v>
      </c>
      <c r="AS1119" t="s">
        <v>24</v>
      </c>
      <c r="AT1119" t="s">
        <v>24</v>
      </c>
    </row>
    <row r="1120" spans="1:46" x14ac:dyDescent="0.15">
      <c r="A1120">
        <v>99</v>
      </c>
      <c r="B1120">
        <v>2</v>
      </c>
      <c r="C1120">
        <v>7</v>
      </c>
      <c r="D1120">
        <v>0</v>
      </c>
      <c r="E1120" t="s">
        <v>2682</v>
      </c>
      <c r="G1120">
        <v>66</v>
      </c>
      <c r="Q1120" t="s">
        <v>2682</v>
      </c>
      <c r="S1120">
        <v>0</v>
      </c>
      <c r="Z1120">
        <v>3</v>
      </c>
      <c r="AB1120" t="s">
        <v>24</v>
      </c>
      <c r="AC1120" t="s">
        <v>24</v>
      </c>
      <c r="AD1120" t="s">
        <v>24</v>
      </c>
      <c r="AE1120" t="s">
        <v>24</v>
      </c>
      <c r="AF1120">
        <v>0</v>
      </c>
      <c r="AG1120">
        <v>94</v>
      </c>
      <c r="AH1120" t="s">
        <v>2904</v>
      </c>
      <c r="AI1120">
        <v>0</v>
      </c>
      <c r="AJ1120" t="s">
        <v>24</v>
      </c>
      <c r="AK1120" t="s">
        <v>24</v>
      </c>
      <c r="AL1120" t="s">
        <v>24</v>
      </c>
      <c r="AM1120" t="s">
        <v>24</v>
      </c>
      <c r="AN1120" t="s">
        <v>24</v>
      </c>
      <c r="AO1120" t="s">
        <v>24</v>
      </c>
      <c r="AP1120" t="s">
        <v>24</v>
      </c>
      <c r="AQ1120" t="s">
        <v>24</v>
      </c>
      <c r="AR1120" t="s">
        <v>24</v>
      </c>
      <c r="AS1120" t="s">
        <v>24</v>
      </c>
      <c r="AT1120" t="s">
        <v>24</v>
      </c>
    </row>
    <row r="1121" spans="1:46" x14ac:dyDescent="0.15">
      <c r="A1121">
        <v>99</v>
      </c>
      <c r="B1121">
        <v>2</v>
      </c>
      <c r="C1121">
        <v>8</v>
      </c>
      <c r="D1121">
        <v>0</v>
      </c>
      <c r="G1121">
        <v>0</v>
      </c>
      <c r="Q1121" t="s">
        <v>24</v>
      </c>
      <c r="S1121">
        <v>0</v>
      </c>
      <c r="Z1121">
        <v>0</v>
      </c>
      <c r="AB1121" t="s">
        <v>24</v>
      </c>
      <c r="AC1121" t="s">
        <v>24</v>
      </c>
      <c r="AD1121" t="s">
        <v>24</v>
      </c>
      <c r="AE1121" t="s">
        <v>24</v>
      </c>
      <c r="AF1121">
        <v>0</v>
      </c>
      <c r="AG1121">
        <v>94</v>
      </c>
      <c r="AH1121" t="s">
        <v>24</v>
      </c>
      <c r="AI1121">
        <v>0</v>
      </c>
      <c r="AJ1121" t="s">
        <v>24</v>
      </c>
      <c r="AK1121" t="s">
        <v>24</v>
      </c>
      <c r="AL1121" t="s">
        <v>24</v>
      </c>
      <c r="AM1121" t="s">
        <v>24</v>
      </c>
      <c r="AN1121" t="s">
        <v>24</v>
      </c>
      <c r="AO1121" t="s">
        <v>24</v>
      </c>
      <c r="AP1121" t="s">
        <v>24</v>
      </c>
      <c r="AQ1121" t="s">
        <v>24</v>
      </c>
      <c r="AR1121" t="s">
        <v>24</v>
      </c>
      <c r="AS1121" t="s">
        <v>24</v>
      </c>
      <c r="AT1121" t="s">
        <v>24</v>
      </c>
    </row>
    <row r="1122" spans="1:46" x14ac:dyDescent="0.15">
      <c r="A1122">
        <v>99</v>
      </c>
      <c r="B1122">
        <v>3</v>
      </c>
      <c r="C1122">
        <v>1</v>
      </c>
      <c r="D1122">
        <v>0</v>
      </c>
      <c r="E1122" t="s">
        <v>3171</v>
      </c>
      <c r="G1122">
        <v>82</v>
      </c>
      <c r="Q1122" t="s">
        <v>3171</v>
      </c>
      <c r="S1122">
        <v>0</v>
      </c>
      <c r="Z1122">
        <v>3</v>
      </c>
      <c r="AB1122" t="s">
        <v>24</v>
      </c>
      <c r="AC1122" t="s">
        <v>24</v>
      </c>
      <c r="AD1122" t="s">
        <v>24</v>
      </c>
      <c r="AE1122" t="s">
        <v>24</v>
      </c>
      <c r="AF1122">
        <v>0</v>
      </c>
      <c r="AG1122">
        <v>94</v>
      </c>
      <c r="AH1122" t="s">
        <v>2896</v>
      </c>
      <c r="AI1122">
        <v>0</v>
      </c>
      <c r="AJ1122" t="s">
        <v>24</v>
      </c>
      <c r="AK1122" t="s">
        <v>24</v>
      </c>
      <c r="AL1122" t="s">
        <v>24</v>
      </c>
      <c r="AM1122" t="s">
        <v>24</v>
      </c>
      <c r="AN1122" t="s">
        <v>24</v>
      </c>
      <c r="AO1122" t="s">
        <v>24</v>
      </c>
      <c r="AP1122" t="s">
        <v>24</v>
      </c>
      <c r="AQ1122" t="s">
        <v>24</v>
      </c>
      <c r="AR1122" t="s">
        <v>24</v>
      </c>
      <c r="AS1122" t="s">
        <v>24</v>
      </c>
      <c r="AT1122" t="s">
        <v>24</v>
      </c>
    </row>
    <row r="1123" spans="1:46" x14ac:dyDescent="0.15">
      <c r="A1123">
        <v>99</v>
      </c>
      <c r="B1123">
        <v>3</v>
      </c>
      <c r="C1123">
        <v>2</v>
      </c>
      <c r="D1123">
        <v>0</v>
      </c>
      <c r="E1123" t="s">
        <v>3172</v>
      </c>
      <c r="G1123">
        <v>1084</v>
      </c>
      <c r="Q1123" t="s">
        <v>3172</v>
      </c>
      <c r="S1123">
        <v>0</v>
      </c>
      <c r="Z1123">
        <v>3</v>
      </c>
      <c r="AB1123" t="s">
        <v>24</v>
      </c>
      <c r="AC1123" t="s">
        <v>24</v>
      </c>
      <c r="AD1123" t="s">
        <v>24</v>
      </c>
      <c r="AE1123" t="s">
        <v>24</v>
      </c>
      <c r="AF1123">
        <v>0</v>
      </c>
      <c r="AG1123">
        <v>94</v>
      </c>
      <c r="AH1123" t="s">
        <v>2878</v>
      </c>
      <c r="AI1123">
        <v>0</v>
      </c>
      <c r="AJ1123" t="s">
        <v>24</v>
      </c>
      <c r="AK1123" t="s">
        <v>24</v>
      </c>
      <c r="AL1123" t="s">
        <v>24</v>
      </c>
      <c r="AM1123" t="s">
        <v>24</v>
      </c>
      <c r="AN1123" t="s">
        <v>24</v>
      </c>
      <c r="AO1123" t="s">
        <v>24</v>
      </c>
      <c r="AP1123" t="s">
        <v>24</v>
      </c>
      <c r="AQ1123" t="s">
        <v>24</v>
      </c>
      <c r="AR1123" t="s">
        <v>24</v>
      </c>
      <c r="AS1123" t="s">
        <v>24</v>
      </c>
      <c r="AT1123" t="s">
        <v>24</v>
      </c>
    </row>
    <row r="1124" spans="1:46" x14ac:dyDescent="0.15">
      <c r="A1124">
        <v>99</v>
      </c>
      <c r="B1124">
        <v>3</v>
      </c>
      <c r="C1124">
        <v>3</v>
      </c>
      <c r="D1124">
        <v>0</v>
      </c>
      <c r="E1124" t="s">
        <v>3173</v>
      </c>
      <c r="G1124">
        <v>1020</v>
      </c>
      <c r="Q1124" t="s">
        <v>3173</v>
      </c>
      <c r="S1124">
        <v>0</v>
      </c>
      <c r="Z1124">
        <v>3</v>
      </c>
      <c r="AB1124" t="s">
        <v>24</v>
      </c>
      <c r="AC1124" t="s">
        <v>24</v>
      </c>
      <c r="AD1124" t="s">
        <v>24</v>
      </c>
      <c r="AE1124" t="s">
        <v>24</v>
      </c>
      <c r="AF1124">
        <v>0</v>
      </c>
      <c r="AG1124">
        <v>94</v>
      </c>
      <c r="AH1124" t="s">
        <v>2896</v>
      </c>
      <c r="AI1124">
        <v>0</v>
      </c>
      <c r="AJ1124" t="s">
        <v>24</v>
      </c>
      <c r="AK1124" t="s">
        <v>24</v>
      </c>
      <c r="AL1124" t="s">
        <v>24</v>
      </c>
      <c r="AM1124" t="s">
        <v>24</v>
      </c>
      <c r="AN1124" t="s">
        <v>24</v>
      </c>
      <c r="AO1124" t="s">
        <v>24</v>
      </c>
      <c r="AP1124" t="s">
        <v>24</v>
      </c>
      <c r="AQ1124" t="s">
        <v>24</v>
      </c>
      <c r="AR1124" t="s">
        <v>24</v>
      </c>
      <c r="AS1124" t="s">
        <v>24</v>
      </c>
      <c r="AT1124" t="s">
        <v>24</v>
      </c>
    </row>
    <row r="1125" spans="1:46" x14ac:dyDescent="0.15">
      <c r="A1125">
        <v>99</v>
      </c>
      <c r="B1125">
        <v>3</v>
      </c>
      <c r="C1125">
        <v>4</v>
      </c>
      <c r="D1125">
        <v>0</v>
      </c>
      <c r="E1125" t="s">
        <v>3174</v>
      </c>
      <c r="G1125">
        <v>1212</v>
      </c>
      <c r="Q1125" t="s">
        <v>3174</v>
      </c>
      <c r="S1125">
        <v>0</v>
      </c>
      <c r="Z1125">
        <v>3</v>
      </c>
      <c r="AB1125" t="s">
        <v>24</v>
      </c>
      <c r="AC1125" t="s">
        <v>24</v>
      </c>
      <c r="AD1125" t="s">
        <v>24</v>
      </c>
      <c r="AE1125" t="s">
        <v>24</v>
      </c>
      <c r="AF1125">
        <v>0</v>
      </c>
      <c r="AG1125">
        <v>94</v>
      </c>
      <c r="AH1125" t="s">
        <v>2917</v>
      </c>
      <c r="AI1125">
        <v>0</v>
      </c>
      <c r="AJ1125" t="s">
        <v>24</v>
      </c>
      <c r="AK1125" t="s">
        <v>24</v>
      </c>
      <c r="AL1125" t="s">
        <v>24</v>
      </c>
      <c r="AM1125" t="s">
        <v>24</v>
      </c>
      <c r="AN1125" t="s">
        <v>24</v>
      </c>
      <c r="AO1125" t="s">
        <v>24</v>
      </c>
      <c r="AP1125" t="s">
        <v>24</v>
      </c>
      <c r="AQ1125" t="s">
        <v>24</v>
      </c>
      <c r="AR1125" t="s">
        <v>24</v>
      </c>
      <c r="AS1125" t="s">
        <v>24</v>
      </c>
      <c r="AT1125" t="s">
        <v>24</v>
      </c>
    </row>
    <row r="1126" spans="1:46" x14ac:dyDescent="0.15">
      <c r="A1126">
        <v>99</v>
      </c>
      <c r="B1126">
        <v>3</v>
      </c>
      <c r="C1126">
        <v>5</v>
      </c>
      <c r="D1126">
        <v>0</v>
      </c>
      <c r="E1126" t="s">
        <v>2445</v>
      </c>
      <c r="G1126">
        <v>1530</v>
      </c>
      <c r="Q1126" t="s">
        <v>2445</v>
      </c>
      <c r="S1126">
        <v>0</v>
      </c>
      <c r="Z1126">
        <v>3</v>
      </c>
      <c r="AB1126" t="s">
        <v>24</v>
      </c>
      <c r="AC1126" t="s">
        <v>24</v>
      </c>
      <c r="AD1126" t="s">
        <v>24</v>
      </c>
      <c r="AE1126" t="s">
        <v>24</v>
      </c>
      <c r="AF1126">
        <v>0</v>
      </c>
      <c r="AG1126">
        <v>94</v>
      </c>
      <c r="AH1126" t="s">
        <v>2896</v>
      </c>
      <c r="AI1126">
        <v>0</v>
      </c>
      <c r="AJ1126" t="s">
        <v>24</v>
      </c>
      <c r="AK1126" t="s">
        <v>24</v>
      </c>
      <c r="AL1126" t="s">
        <v>24</v>
      </c>
      <c r="AM1126" t="s">
        <v>24</v>
      </c>
      <c r="AN1126" t="s">
        <v>24</v>
      </c>
      <c r="AO1126" t="s">
        <v>24</v>
      </c>
      <c r="AP1126" t="s">
        <v>24</v>
      </c>
      <c r="AQ1126" t="s">
        <v>24</v>
      </c>
      <c r="AR1126" t="s">
        <v>24</v>
      </c>
      <c r="AS1126" t="s">
        <v>24</v>
      </c>
      <c r="AT1126" t="s">
        <v>24</v>
      </c>
    </row>
    <row r="1127" spans="1:46" x14ac:dyDescent="0.15">
      <c r="A1127">
        <v>99</v>
      </c>
      <c r="B1127">
        <v>3</v>
      </c>
      <c r="C1127">
        <v>6</v>
      </c>
      <c r="D1127">
        <v>0</v>
      </c>
      <c r="E1127" t="s">
        <v>3175</v>
      </c>
      <c r="G1127">
        <v>507</v>
      </c>
      <c r="Q1127" t="s">
        <v>3175</v>
      </c>
      <c r="S1127">
        <v>0</v>
      </c>
      <c r="Z1127">
        <v>3</v>
      </c>
      <c r="AB1127" t="s">
        <v>24</v>
      </c>
      <c r="AC1127" t="s">
        <v>24</v>
      </c>
      <c r="AD1127" t="s">
        <v>24</v>
      </c>
      <c r="AE1127" t="s">
        <v>24</v>
      </c>
      <c r="AF1127">
        <v>0</v>
      </c>
      <c r="AG1127">
        <v>94</v>
      </c>
      <c r="AH1127" t="s">
        <v>2896</v>
      </c>
      <c r="AI1127">
        <v>0</v>
      </c>
      <c r="AJ1127" t="s">
        <v>24</v>
      </c>
      <c r="AK1127" t="s">
        <v>24</v>
      </c>
      <c r="AL1127" t="s">
        <v>24</v>
      </c>
      <c r="AM1127" t="s">
        <v>24</v>
      </c>
      <c r="AN1127" t="s">
        <v>24</v>
      </c>
      <c r="AO1127" t="s">
        <v>24</v>
      </c>
      <c r="AP1127" t="s">
        <v>24</v>
      </c>
      <c r="AQ1127" t="s">
        <v>24</v>
      </c>
      <c r="AR1127" t="s">
        <v>24</v>
      </c>
      <c r="AS1127" t="s">
        <v>24</v>
      </c>
      <c r="AT1127" t="s">
        <v>24</v>
      </c>
    </row>
    <row r="1128" spans="1:46" x14ac:dyDescent="0.15">
      <c r="A1128">
        <v>99</v>
      </c>
      <c r="B1128">
        <v>3</v>
      </c>
      <c r="C1128">
        <v>7</v>
      </c>
      <c r="D1128">
        <v>0</v>
      </c>
      <c r="E1128" t="s">
        <v>3176</v>
      </c>
      <c r="G1128">
        <v>1534</v>
      </c>
      <c r="Q1128" t="s">
        <v>3176</v>
      </c>
      <c r="S1128">
        <v>0</v>
      </c>
      <c r="Z1128">
        <v>3</v>
      </c>
      <c r="AB1128" t="s">
        <v>24</v>
      </c>
      <c r="AC1128" t="s">
        <v>24</v>
      </c>
      <c r="AD1128" t="s">
        <v>24</v>
      </c>
      <c r="AE1128" t="s">
        <v>24</v>
      </c>
      <c r="AF1128">
        <v>0</v>
      </c>
      <c r="AG1128">
        <v>94</v>
      </c>
      <c r="AH1128" t="s">
        <v>2878</v>
      </c>
      <c r="AI1128">
        <v>0</v>
      </c>
      <c r="AJ1128" t="s">
        <v>24</v>
      </c>
      <c r="AK1128" t="s">
        <v>24</v>
      </c>
      <c r="AL1128" t="s">
        <v>24</v>
      </c>
      <c r="AM1128" t="s">
        <v>24</v>
      </c>
      <c r="AN1128" t="s">
        <v>24</v>
      </c>
      <c r="AO1128" t="s">
        <v>24</v>
      </c>
      <c r="AP1128" t="s">
        <v>24</v>
      </c>
      <c r="AQ1128" t="s">
        <v>24</v>
      </c>
      <c r="AR1128" t="s">
        <v>24</v>
      </c>
      <c r="AS1128" t="s">
        <v>24</v>
      </c>
      <c r="AT1128" t="s">
        <v>24</v>
      </c>
    </row>
    <row r="1129" spans="1:46" x14ac:dyDescent="0.15">
      <c r="A1129">
        <v>99</v>
      </c>
      <c r="B1129">
        <v>3</v>
      </c>
      <c r="C1129">
        <v>8</v>
      </c>
      <c r="D1129">
        <v>0</v>
      </c>
      <c r="E1129" t="s">
        <v>2688</v>
      </c>
      <c r="G1129">
        <v>1237</v>
      </c>
      <c r="Q1129" t="s">
        <v>2688</v>
      </c>
      <c r="S1129">
        <v>0</v>
      </c>
      <c r="Z1129">
        <v>3</v>
      </c>
      <c r="AB1129" t="s">
        <v>24</v>
      </c>
      <c r="AC1129" t="s">
        <v>24</v>
      </c>
      <c r="AD1129" t="s">
        <v>24</v>
      </c>
      <c r="AE1129" t="s">
        <v>24</v>
      </c>
      <c r="AF1129">
        <v>0</v>
      </c>
      <c r="AG1129">
        <v>94</v>
      </c>
      <c r="AH1129" t="s">
        <v>2878</v>
      </c>
      <c r="AI1129">
        <v>0</v>
      </c>
      <c r="AJ1129" t="s">
        <v>24</v>
      </c>
      <c r="AK1129" t="s">
        <v>24</v>
      </c>
      <c r="AL1129" t="s">
        <v>24</v>
      </c>
      <c r="AM1129" t="s">
        <v>24</v>
      </c>
      <c r="AN1129" t="s">
        <v>24</v>
      </c>
      <c r="AO1129" t="s">
        <v>24</v>
      </c>
      <c r="AP1129" t="s">
        <v>24</v>
      </c>
      <c r="AQ1129" t="s">
        <v>24</v>
      </c>
      <c r="AR1129" t="s">
        <v>24</v>
      </c>
      <c r="AS1129" t="s">
        <v>24</v>
      </c>
      <c r="AT1129" t="s">
        <v>24</v>
      </c>
    </row>
    <row r="1130" spans="1:46" x14ac:dyDescent="0.15">
      <c r="A1130">
        <v>99</v>
      </c>
      <c r="B1130">
        <v>4</v>
      </c>
      <c r="C1130">
        <v>1</v>
      </c>
      <c r="D1130">
        <v>0</v>
      </c>
      <c r="E1130" t="s">
        <v>2705</v>
      </c>
      <c r="G1130">
        <v>62</v>
      </c>
      <c r="Q1130" t="s">
        <v>2705</v>
      </c>
      <c r="S1130">
        <v>0</v>
      </c>
      <c r="Z1130">
        <v>3</v>
      </c>
      <c r="AB1130" t="s">
        <v>24</v>
      </c>
      <c r="AC1130" t="s">
        <v>24</v>
      </c>
      <c r="AD1130" t="s">
        <v>24</v>
      </c>
      <c r="AE1130" t="s">
        <v>24</v>
      </c>
      <c r="AF1130">
        <v>0</v>
      </c>
      <c r="AG1130">
        <v>94</v>
      </c>
      <c r="AH1130" t="s">
        <v>2878</v>
      </c>
      <c r="AI1130">
        <v>0</v>
      </c>
      <c r="AJ1130" t="s">
        <v>24</v>
      </c>
      <c r="AK1130" t="s">
        <v>24</v>
      </c>
      <c r="AL1130" t="s">
        <v>24</v>
      </c>
      <c r="AM1130" t="s">
        <v>24</v>
      </c>
      <c r="AN1130" t="s">
        <v>24</v>
      </c>
      <c r="AO1130" t="s">
        <v>24</v>
      </c>
      <c r="AP1130" t="s">
        <v>24</v>
      </c>
      <c r="AQ1130" t="s">
        <v>24</v>
      </c>
      <c r="AR1130" t="s">
        <v>24</v>
      </c>
      <c r="AS1130" t="s">
        <v>24</v>
      </c>
      <c r="AT1130" t="s">
        <v>24</v>
      </c>
    </row>
    <row r="1131" spans="1:46" x14ac:dyDescent="0.15">
      <c r="A1131">
        <v>99</v>
      </c>
      <c r="B1131">
        <v>4</v>
      </c>
      <c r="C1131">
        <v>2</v>
      </c>
      <c r="D1131">
        <v>0</v>
      </c>
      <c r="E1131" t="s">
        <v>2698</v>
      </c>
      <c r="G1131">
        <v>1215</v>
      </c>
      <c r="Q1131" t="s">
        <v>2698</v>
      </c>
      <c r="S1131">
        <v>0</v>
      </c>
      <c r="Z1131">
        <v>3</v>
      </c>
      <c r="AB1131" t="s">
        <v>24</v>
      </c>
      <c r="AC1131" t="s">
        <v>24</v>
      </c>
      <c r="AD1131" t="s">
        <v>24</v>
      </c>
      <c r="AE1131" t="s">
        <v>24</v>
      </c>
      <c r="AF1131">
        <v>0</v>
      </c>
      <c r="AG1131">
        <v>94</v>
      </c>
      <c r="AH1131" t="s">
        <v>2917</v>
      </c>
      <c r="AI1131">
        <v>0</v>
      </c>
      <c r="AJ1131" t="s">
        <v>24</v>
      </c>
      <c r="AK1131" t="s">
        <v>24</v>
      </c>
      <c r="AL1131" t="s">
        <v>24</v>
      </c>
      <c r="AM1131" t="s">
        <v>24</v>
      </c>
      <c r="AN1131" t="s">
        <v>24</v>
      </c>
      <c r="AO1131" t="s">
        <v>24</v>
      </c>
      <c r="AP1131" t="s">
        <v>24</v>
      </c>
      <c r="AQ1131" t="s">
        <v>24</v>
      </c>
      <c r="AR1131" t="s">
        <v>24</v>
      </c>
      <c r="AS1131" t="s">
        <v>24</v>
      </c>
      <c r="AT1131" t="s">
        <v>24</v>
      </c>
    </row>
    <row r="1132" spans="1:46" x14ac:dyDescent="0.15">
      <c r="A1132">
        <v>99</v>
      </c>
      <c r="B1132">
        <v>4</v>
      </c>
      <c r="C1132">
        <v>3</v>
      </c>
      <c r="D1132">
        <v>0</v>
      </c>
      <c r="E1132" t="s">
        <v>2704</v>
      </c>
      <c r="G1132">
        <v>1202</v>
      </c>
      <c r="Q1132" t="s">
        <v>2704</v>
      </c>
      <c r="S1132">
        <v>0</v>
      </c>
      <c r="Z1132">
        <v>3</v>
      </c>
      <c r="AB1132" t="s">
        <v>24</v>
      </c>
      <c r="AC1132" t="s">
        <v>24</v>
      </c>
      <c r="AD1132" t="s">
        <v>24</v>
      </c>
      <c r="AE1132" t="s">
        <v>24</v>
      </c>
      <c r="AF1132">
        <v>0</v>
      </c>
      <c r="AG1132">
        <v>94</v>
      </c>
      <c r="AH1132" t="s">
        <v>2881</v>
      </c>
      <c r="AI1132">
        <v>0</v>
      </c>
      <c r="AJ1132" t="s">
        <v>24</v>
      </c>
      <c r="AK1132" t="s">
        <v>24</v>
      </c>
      <c r="AL1132" t="s">
        <v>24</v>
      </c>
      <c r="AM1132" t="s">
        <v>24</v>
      </c>
      <c r="AN1132" t="s">
        <v>24</v>
      </c>
      <c r="AO1132" t="s">
        <v>24</v>
      </c>
      <c r="AP1132" t="s">
        <v>24</v>
      </c>
      <c r="AQ1132" t="s">
        <v>24</v>
      </c>
      <c r="AR1132" t="s">
        <v>24</v>
      </c>
      <c r="AS1132" t="s">
        <v>24</v>
      </c>
      <c r="AT1132" t="s">
        <v>24</v>
      </c>
    </row>
    <row r="1133" spans="1:46" x14ac:dyDescent="0.15">
      <c r="A1133">
        <v>99</v>
      </c>
      <c r="B1133">
        <v>4</v>
      </c>
      <c r="C1133">
        <v>4</v>
      </c>
      <c r="D1133">
        <v>0</v>
      </c>
      <c r="E1133" t="s">
        <v>2699</v>
      </c>
      <c r="G1133">
        <v>13</v>
      </c>
      <c r="Q1133" t="s">
        <v>2699</v>
      </c>
      <c r="S1133">
        <v>0</v>
      </c>
      <c r="Z1133">
        <v>3</v>
      </c>
      <c r="AB1133" t="s">
        <v>24</v>
      </c>
      <c r="AC1133" t="s">
        <v>24</v>
      </c>
      <c r="AD1133" t="s">
        <v>24</v>
      </c>
      <c r="AE1133" t="s">
        <v>24</v>
      </c>
      <c r="AF1133">
        <v>0</v>
      </c>
      <c r="AG1133">
        <v>94</v>
      </c>
      <c r="AH1133" t="s">
        <v>2887</v>
      </c>
      <c r="AI1133">
        <v>0</v>
      </c>
      <c r="AJ1133" t="s">
        <v>24</v>
      </c>
      <c r="AK1133" t="s">
        <v>24</v>
      </c>
      <c r="AL1133" t="s">
        <v>24</v>
      </c>
      <c r="AM1133" t="s">
        <v>24</v>
      </c>
      <c r="AN1133" t="s">
        <v>24</v>
      </c>
      <c r="AO1133" t="s">
        <v>24</v>
      </c>
      <c r="AP1133" t="s">
        <v>24</v>
      </c>
      <c r="AQ1133" t="s">
        <v>24</v>
      </c>
      <c r="AR1133" t="s">
        <v>24</v>
      </c>
      <c r="AS1133" t="s">
        <v>24</v>
      </c>
      <c r="AT1133" t="s">
        <v>24</v>
      </c>
    </row>
    <row r="1134" spans="1:46" x14ac:dyDescent="0.15">
      <c r="A1134">
        <v>99</v>
      </c>
      <c r="B1134">
        <v>4</v>
      </c>
      <c r="C1134">
        <v>5</v>
      </c>
      <c r="D1134">
        <v>0</v>
      </c>
      <c r="E1134" t="s">
        <v>2692</v>
      </c>
      <c r="G1134">
        <v>1057</v>
      </c>
      <c r="Q1134" t="s">
        <v>2692</v>
      </c>
      <c r="S1134">
        <v>0</v>
      </c>
      <c r="Z1134">
        <v>3</v>
      </c>
      <c r="AB1134" t="s">
        <v>24</v>
      </c>
      <c r="AC1134" t="s">
        <v>24</v>
      </c>
      <c r="AD1134" t="s">
        <v>24</v>
      </c>
      <c r="AE1134" t="s">
        <v>24</v>
      </c>
      <c r="AF1134">
        <v>0</v>
      </c>
      <c r="AG1134">
        <v>94</v>
      </c>
      <c r="AH1134" t="s">
        <v>2917</v>
      </c>
      <c r="AI1134">
        <v>0</v>
      </c>
      <c r="AJ1134" t="s">
        <v>24</v>
      </c>
      <c r="AK1134" t="s">
        <v>24</v>
      </c>
      <c r="AL1134" t="s">
        <v>24</v>
      </c>
      <c r="AM1134" t="s">
        <v>24</v>
      </c>
      <c r="AN1134" t="s">
        <v>24</v>
      </c>
      <c r="AO1134" t="s">
        <v>24</v>
      </c>
      <c r="AP1134" t="s">
        <v>24</v>
      </c>
      <c r="AQ1134" t="s">
        <v>24</v>
      </c>
      <c r="AR1134" t="s">
        <v>24</v>
      </c>
      <c r="AS1134" t="s">
        <v>24</v>
      </c>
      <c r="AT1134" t="s">
        <v>24</v>
      </c>
    </row>
    <row r="1135" spans="1:46" x14ac:dyDescent="0.15">
      <c r="A1135">
        <v>99</v>
      </c>
      <c r="B1135">
        <v>4</v>
      </c>
      <c r="C1135">
        <v>6</v>
      </c>
      <c r="D1135">
        <v>0</v>
      </c>
      <c r="E1135" t="s">
        <v>2696</v>
      </c>
      <c r="G1135">
        <v>1009</v>
      </c>
      <c r="Q1135" t="s">
        <v>2696</v>
      </c>
      <c r="S1135">
        <v>0</v>
      </c>
      <c r="Z1135">
        <v>3</v>
      </c>
      <c r="AB1135" t="s">
        <v>24</v>
      </c>
      <c r="AC1135" t="s">
        <v>24</v>
      </c>
      <c r="AD1135" t="s">
        <v>24</v>
      </c>
      <c r="AE1135" t="s">
        <v>24</v>
      </c>
      <c r="AF1135">
        <v>0</v>
      </c>
      <c r="AG1135">
        <v>94</v>
      </c>
      <c r="AH1135" t="s">
        <v>2871</v>
      </c>
      <c r="AI1135">
        <v>0</v>
      </c>
      <c r="AJ1135" t="s">
        <v>24</v>
      </c>
      <c r="AK1135" t="s">
        <v>24</v>
      </c>
      <c r="AL1135" t="s">
        <v>24</v>
      </c>
      <c r="AM1135" t="s">
        <v>24</v>
      </c>
      <c r="AN1135" t="s">
        <v>24</v>
      </c>
      <c r="AO1135" t="s">
        <v>24</v>
      </c>
      <c r="AP1135" t="s">
        <v>24</v>
      </c>
      <c r="AQ1135" t="s">
        <v>24</v>
      </c>
      <c r="AR1135" t="s">
        <v>24</v>
      </c>
      <c r="AS1135" t="s">
        <v>24</v>
      </c>
      <c r="AT1135" t="s">
        <v>24</v>
      </c>
    </row>
    <row r="1136" spans="1:46" x14ac:dyDescent="0.15">
      <c r="A1136">
        <v>99</v>
      </c>
      <c r="B1136">
        <v>4</v>
      </c>
      <c r="C1136">
        <v>7</v>
      </c>
      <c r="D1136">
        <v>0</v>
      </c>
      <c r="E1136" t="s">
        <v>2691</v>
      </c>
      <c r="G1136">
        <v>1138</v>
      </c>
      <c r="Q1136" t="s">
        <v>2691</v>
      </c>
      <c r="S1136">
        <v>0</v>
      </c>
      <c r="Z1136">
        <v>3</v>
      </c>
      <c r="AB1136" t="s">
        <v>24</v>
      </c>
      <c r="AC1136" t="s">
        <v>24</v>
      </c>
      <c r="AD1136" t="s">
        <v>24</v>
      </c>
      <c r="AE1136" t="s">
        <v>24</v>
      </c>
      <c r="AF1136">
        <v>0</v>
      </c>
      <c r="AG1136">
        <v>94</v>
      </c>
      <c r="AH1136" t="s">
        <v>2917</v>
      </c>
      <c r="AI1136">
        <v>0</v>
      </c>
      <c r="AJ1136" t="s">
        <v>24</v>
      </c>
      <c r="AK1136" t="s">
        <v>24</v>
      </c>
      <c r="AL1136" t="s">
        <v>24</v>
      </c>
      <c r="AM1136" t="s">
        <v>24</v>
      </c>
      <c r="AN1136" t="s">
        <v>24</v>
      </c>
      <c r="AO1136" t="s">
        <v>24</v>
      </c>
      <c r="AP1136" t="s">
        <v>24</v>
      </c>
      <c r="AQ1136" t="s">
        <v>24</v>
      </c>
      <c r="AR1136" t="s">
        <v>24</v>
      </c>
      <c r="AS1136" t="s">
        <v>24</v>
      </c>
      <c r="AT1136" t="s">
        <v>24</v>
      </c>
    </row>
    <row r="1137" spans="1:46" x14ac:dyDescent="0.15">
      <c r="A1137">
        <v>99</v>
      </c>
      <c r="B1137">
        <v>4</v>
      </c>
      <c r="C1137">
        <v>8</v>
      </c>
      <c r="D1137">
        <v>0</v>
      </c>
      <c r="E1137" t="s">
        <v>2697</v>
      </c>
      <c r="G1137">
        <v>1560</v>
      </c>
      <c r="Q1137" t="s">
        <v>2697</v>
      </c>
      <c r="S1137">
        <v>0</v>
      </c>
      <c r="Z1137">
        <v>3</v>
      </c>
      <c r="AB1137" t="s">
        <v>24</v>
      </c>
      <c r="AC1137" t="s">
        <v>24</v>
      </c>
      <c r="AD1137" t="s">
        <v>24</v>
      </c>
      <c r="AE1137" t="s">
        <v>24</v>
      </c>
      <c r="AF1137">
        <v>0</v>
      </c>
      <c r="AG1137">
        <v>94</v>
      </c>
      <c r="AH1137" t="s">
        <v>2896</v>
      </c>
      <c r="AI1137">
        <v>0</v>
      </c>
      <c r="AJ1137" t="s">
        <v>24</v>
      </c>
      <c r="AK1137" t="s">
        <v>24</v>
      </c>
      <c r="AL1137" t="s">
        <v>24</v>
      </c>
      <c r="AM1137" t="s">
        <v>24</v>
      </c>
      <c r="AN1137" t="s">
        <v>24</v>
      </c>
      <c r="AO1137" t="s">
        <v>24</v>
      </c>
      <c r="AP1137" t="s">
        <v>24</v>
      </c>
      <c r="AQ1137" t="s">
        <v>24</v>
      </c>
      <c r="AR1137" t="s">
        <v>24</v>
      </c>
      <c r="AS1137" t="s">
        <v>24</v>
      </c>
      <c r="AT1137" t="s">
        <v>24</v>
      </c>
    </row>
    <row r="1138" spans="1:46" x14ac:dyDescent="0.15">
      <c r="A1138">
        <v>99</v>
      </c>
      <c r="B1138">
        <v>5</v>
      </c>
      <c r="C1138">
        <v>1</v>
      </c>
      <c r="D1138">
        <v>0</v>
      </c>
      <c r="E1138" t="s">
        <v>2703</v>
      </c>
      <c r="G1138">
        <v>80</v>
      </c>
      <c r="Q1138" t="s">
        <v>2703</v>
      </c>
      <c r="S1138">
        <v>0</v>
      </c>
      <c r="Z1138">
        <v>3</v>
      </c>
      <c r="AB1138" t="s">
        <v>24</v>
      </c>
      <c r="AC1138" t="s">
        <v>24</v>
      </c>
      <c r="AD1138" t="s">
        <v>24</v>
      </c>
      <c r="AE1138" t="s">
        <v>24</v>
      </c>
      <c r="AF1138">
        <v>0</v>
      </c>
      <c r="AG1138">
        <v>94</v>
      </c>
      <c r="AH1138" t="s">
        <v>2917</v>
      </c>
      <c r="AI1138">
        <v>0</v>
      </c>
      <c r="AJ1138" t="s">
        <v>24</v>
      </c>
      <c r="AK1138" t="s">
        <v>24</v>
      </c>
      <c r="AL1138" t="s">
        <v>24</v>
      </c>
      <c r="AM1138" t="s">
        <v>24</v>
      </c>
      <c r="AN1138" t="s">
        <v>24</v>
      </c>
      <c r="AO1138" t="s">
        <v>24</v>
      </c>
      <c r="AP1138" t="s">
        <v>24</v>
      </c>
      <c r="AQ1138" t="s">
        <v>24</v>
      </c>
      <c r="AR1138" t="s">
        <v>24</v>
      </c>
      <c r="AS1138" t="s">
        <v>24</v>
      </c>
      <c r="AT1138" t="s">
        <v>24</v>
      </c>
    </row>
    <row r="1139" spans="1:46" x14ac:dyDescent="0.15">
      <c r="A1139">
        <v>99</v>
      </c>
      <c r="B1139">
        <v>5</v>
      </c>
      <c r="C1139">
        <v>2</v>
      </c>
      <c r="D1139">
        <v>0</v>
      </c>
      <c r="E1139" t="s">
        <v>2700</v>
      </c>
      <c r="G1139">
        <v>1007</v>
      </c>
      <c r="Q1139" t="s">
        <v>2700</v>
      </c>
      <c r="S1139">
        <v>0</v>
      </c>
      <c r="Z1139">
        <v>3</v>
      </c>
      <c r="AB1139" t="s">
        <v>24</v>
      </c>
      <c r="AC1139" t="s">
        <v>24</v>
      </c>
      <c r="AD1139" t="s">
        <v>24</v>
      </c>
      <c r="AE1139" t="s">
        <v>24</v>
      </c>
      <c r="AF1139">
        <v>0</v>
      </c>
      <c r="AG1139">
        <v>94</v>
      </c>
      <c r="AH1139" t="s">
        <v>2887</v>
      </c>
      <c r="AI1139">
        <v>0</v>
      </c>
      <c r="AJ1139" t="s">
        <v>24</v>
      </c>
      <c r="AK1139" t="s">
        <v>24</v>
      </c>
      <c r="AL1139" t="s">
        <v>24</v>
      </c>
      <c r="AM1139" t="s">
        <v>24</v>
      </c>
      <c r="AN1139" t="s">
        <v>24</v>
      </c>
      <c r="AO1139" t="s">
        <v>24</v>
      </c>
      <c r="AP1139" t="s">
        <v>24</v>
      </c>
      <c r="AQ1139" t="s">
        <v>24</v>
      </c>
      <c r="AR1139" t="s">
        <v>24</v>
      </c>
      <c r="AS1139" t="s">
        <v>24</v>
      </c>
      <c r="AT1139" t="s">
        <v>24</v>
      </c>
    </row>
    <row r="1140" spans="1:46" x14ac:dyDescent="0.15">
      <c r="A1140">
        <v>99</v>
      </c>
      <c r="B1140">
        <v>5</v>
      </c>
      <c r="C1140">
        <v>3</v>
      </c>
      <c r="D1140">
        <v>0</v>
      </c>
      <c r="E1140" t="s">
        <v>2702</v>
      </c>
      <c r="G1140">
        <v>115</v>
      </c>
      <c r="Q1140" t="s">
        <v>2702</v>
      </c>
      <c r="S1140">
        <v>0</v>
      </c>
      <c r="Z1140">
        <v>3</v>
      </c>
      <c r="AB1140" t="s">
        <v>24</v>
      </c>
      <c r="AC1140" t="s">
        <v>24</v>
      </c>
      <c r="AD1140" t="s">
        <v>24</v>
      </c>
      <c r="AE1140" t="s">
        <v>24</v>
      </c>
      <c r="AF1140">
        <v>0</v>
      </c>
      <c r="AG1140">
        <v>94</v>
      </c>
      <c r="AH1140" t="s">
        <v>2871</v>
      </c>
      <c r="AI1140">
        <v>0</v>
      </c>
      <c r="AJ1140" t="s">
        <v>24</v>
      </c>
      <c r="AK1140" t="s">
        <v>24</v>
      </c>
      <c r="AL1140" t="s">
        <v>24</v>
      </c>
      <c r="AM1140" t="s">
        <v>24</v>
      </c>
      <c r="AN1140" t="s">
        <v>24</v>
      </c>
      <c r="AO1140" t="s">
        <v>24</v>
      </c>
      <c r="AP1140" t="s">
        <v>24</v>
      </c>
      <c r="AQ1140" t="s">
        <v>24</v>
      </c>
      <c r="AR1140" t="s">
        <v>24</v>
      </c>
      <c r="AS1140" t="s">
        <v>24</v>
      </c>
      <c r="AT1140" t="s">
        <v>24</v>
      </c>
    </row>
    <row r="1141" spans="1:46" x14ac:dyDescent="0.15">
      <c r="A1141">
        <v>99</v>
      </c>
      <c r="B1141">
        <v>5</v>
      </c>
      <c r="C1141">
        <v>4</v>
      </c>
      <c r="D1141">
        <v>0</v>
      </c>
      <c r="E1141" t="s">
        <v>2701</v>
      </c>
      <c r="G1141">
        <v>1529</v>
      </c>
      <c r="Q1141" t="s">
        <v>2701</v>
      </c>
      <c r="S1141">
        <v>0</v>
      </c>
      <c r="Z1141">
        <v>3</v>
      </c>
      <c r="AB1141" t="s">
        <v>24</v>
      </c>
      <c r="AC1141" t="s">
        <v>24</v>
      </c>
      <c r="AD1141" t="s">
        <v>24</v>
      </c>
      <c r="AE1141" t="s">
        <v>24</v>
      </c>
      <c r="AF1141">
        <v>0</v>
      </c>
      <c r="AG1141">
        <v>94</v>
      </c>
      <c r="AH1141" t="s">
        <v>2887</v>
      </c>
      <c r="AI1141">
        <v>0</v>
      </c>
      <c r="AJ1141" t="s">
        <v>24</v>
      </c>
      <c r="AK1141" t="s">
        <v>24</v>
      </c>
      <c r="AL1141" t="s">
        <v>24</v>
      </c>
      <c r="AM1141" t="s">
        <v>24</v>
      </c>
      <c r="AN1141" t="s">
        <v>24</v>
      </c>
      <c r="AO1141" t="s">
        <v>24</v>
      </c>
      <c r="AP1141" t="s">
        <v>24</v>
      </c>
      <c r="AQ1141" t="s">
        <v>24</v>
      </c>
      <c r="AR1141" t="s">
        <v>24</v>
      </c>
      <c r="AS1141" t="s">
        <v>24</v>
      </c>
      <c r="AT1141" t="s">
        <v>24</v>
      </c>
    </row>
    <row r="1142" spans="1:46" x14ac:dyDescent="0.15">
      <c r="A1142">
        <v>99</v>
      </c>
      <c r="B1142">
        <v>5</v>
      </c>
      <c r="C1142">
        <v>5</v>
      </c>
      <c r="D1142">
        <v>0</v>
      </c>
      <c r="E1142" t="s">
        <v>2376</v>
      </c>
      <c r="G1142">
        <v>1005</v>
      </c>
      <c r="Q1142" t="s">
        <v>2376</v>
      </c>
      <c r="S1142">
        <v>0</v>
      </c>
      <c r="Z1142">
        <v>3</v>
      </c>
      <c r="AB1142" t="s">
        <v>24</v>
      </c>
      <c r="AC1142" t="s">
        <v>24</v>
      </c>
      <c r="AD1142" t="s">
        <v>24</v>
      </c>
      <c r="AE1142" t="s">
        <v>24</v>
      </c>
      <c r="AF1142">
        <v>0</v>
      </c>
      <c r="AG1142">
        <v>94</v>
      </c>
      <c r="AH1142" t="s">
        <v>2887</v>
      </c>
      <c r="AI1142">
        <v>0</v>
      </c>
      <c r="AJ1142" t="s">
        <v>24</v>
      </c>
      <c r="AK1142" t="s">
        <v>24</v>
      </c>
      <c r="AL1142" t="s">
        <v>24</v>
      </c>
      <c r="AM1142" t="s">
        <v>24</v>
      </c>
      <c r="AN1142" t="s">
        <v>24</v>
      </c>
      <c r="AO1142" t="s">
        <v>24</v>
      </c>
      <c r="AP1142" t="s">
        <v>24</v>
      </c>
      <c r="AQ1142" t="s">
        <v>24</v>
      </c>
      <c r="AR1142" t="s">
        <v>24</v>
      </c>
      <c r="AS1142" t="s">
        <v>24</v>
      </c>
      <c r="AT1142" t="s">
        <v>24</v>
      </c>
    </row>
    <row r="1143" spans="1:46" x14ac:dyDescent="0.15">
      <c r="A1143">
        <v>99</v>
      </c>
      <c r="B1143">
        <v>5</v>
      </c>
      <c r="C1143">
        <v>6</v>
      </c>
      <c r="D1143">
        <v>0</v>
      </c>
      <c r="E1143" t="s">
        <v>2694</v>
      </c>
      <c r="G1143">
        <v>1019</v>
      </c>
      <c r="Q1143" t="s">
        <v>2694</v>
      </c>
      <c r="S1143">
        <v>0</v>
      </c>
      <c r="Z1143">
        <v>3</v>
      </c>
      <c r="AB1143" t="s">
        <v>24</v>
      </c>
      <c r="AC1143" t="s">
        <v>24</v>
      </c>
      <c r="AD1143" t="s">
        <v>24</v>
      </c>
      <c r="AE1143" t="s">
        <v>24</v>
      </c>
      <c r="AF1143">
        <v>0</v>
      </c>
      <c r="AG1143">
        <v>94</v>
      </c>
      <c r="AH1143" t="s">
        <v>2871</v>
      </c>
      <c r="AI1143">
        <v>0</v>
      </c>
      <c r="AJ1143" t="s">
        <v>24</v>
      </c>
      <c r="AK1143" t="s">
        <v>24</v>
      </c>
      <c r="AL1143" t="s">
        <v>24</v>
      </c>
      <c r="AM1143" t="s">
        <v>24</v>
      </c>
      <c r="AN1143" t="s">
        <v>24</v>
      </c>
      <c r="AO1143" t="s">
        <v>24</v>
      </c>
      <c r="AP1143" t="s">
        <v>24</v>
      </c>
      <c r="AQ1143" t="s">
        <v>24</v>
      </c>
      <c r="AR1143" t="s">
        <v>24</v>
      </c>
      <c r="AS1143" t="s">
        <v>24</v>
      </c>
      <c r="AT1143" t="s">
        <v>24</v>
      </c>
    </row>
    <row r="1144" spans="1:46" x14ac:dyDescent="0.15">
      <c r="A1144">
        <v>99</v>
      </c>
      <c r="B1144">
        <v>5</v>
      </c>
      <c r="C1144">
        <v>7</v>
      </c>
      <c r="D1144">
        <v>0</v>
      </c>
      <c r="E1144" t="s">
        <v>2693</v>
      </c>
      <c r="G1144">
        <v>59</v>
      </c>
      <c r="Q1144" t="s">
        <v>2693</v>
      </c>
      <c r="S1144">
        <v>0</v>
      </c>
      <c r="Z1144">
        <v>3</v>
      </c>
      <c r="AB1144" t="s">
        <v>24</v>
      </c>
      <c r="AC1144" t="s">
        <v>24</v>
      </c>
      <c r="AD1144" t="s">
        <v>24</v>
      </c>
      <c r="AE1144" t="s">
        <v>24</v>
      </c>
      <c r="AF1144">
        <v>0</v>
      </c>
      <c r="AG1144">
        <v>94</v>
      </c>
      <c r="AH1144" t="s">
        <v>2917</v>
      </c>
      <c r="AI1144">
        <v>0</v>
      </c>
      <c r="AJ1144" t="s">
        <v>24</v>
      </c>
      <c r="AK1144" t="s">
        <v>24</v>
      </c>
      <c r="AL1144" t="s">
        <v>24</v>
      </c>
      <c r="AM1144" t="s">
        <v>24</v>
      </c>
      <c r="AN1144" t="s">
        <v>24</v>
      </c>
      <c r="AO1144" t="s">
        <v>24</v>
      </c>
      <c r="AP1144" t="s">
        <v>24</v>
      </c>
      <c r="AQ1144" t="s">
        <v>24</v>
      </c>
      <c r="AR1144" t="s">
        <v>24</v>
      </c>
      <c r="AS1144" t="s">
        <v>24</v>
      </c>
      <c r="AT1144" t="s">
        <v>24</v>
      </c>
    </row>
    <row r="1145" spans="1:46" x14ac:dyDescent="0.15">
      <c r="A1145">
        <v>99</v>
      </c>
      <c r="B1145">
        <v>5</v>
      </c>
      <c r="C1145">
        <v>8</v>
      </c>
      <c r="D1145">
        <v>0</v>
      </c>
      <c r="E1145" t="s">
        <v>2695</v>
      </c>
      <c r="G1145">
        <v>1519</v>
      </c>
      <c r="Q1145" t="s">
        <v>2695</v>
      </c>
      <c r="S1145">
        <v>0</v>
      </c>
      <c r="Z1145">
        <v>3</v>
      </c>
      <c r="AB1145" t="s">
        <v>24</v>
      </c>
      <c r="AC1145" t="s">
        <v>24</v>
      </c>
      <c r="AD1145" t="s">
        <v>24</v>
      </c>
      <c r="AE1145" t="s">
        <v>24</v>
      </c>
      <c r="AF1145">
        <v>0</v>
      </c>
      <c r="AG1145">
        <v>94</v>
      </c>
      <c r="AH1145" t="s">
        <v>2917</v>
      </c>
      <c r="AI1145">
        <v>0</v>
      </c>
      <c r="AJ1145" t="s">
        <v>24</v>
      </c>
      <c r="AK1145" t="s">
        <v>24</v>
      </c>
      <c r="AL1145" t="s">
        <v>24</v>
      </c>
      <c r="AM1145" t="s">
        <v>24</v>
      </c>
      <c r="AN1145" t="s">
        <v>24</v>
      </c>
      <c r="AO1145" t="s">
        <v>24</v>
      </c>
      <c r="AP1145" t="s">
        <v>24</v>
      </c>
      <c r="AQ1145" t="s">
        <v>24</v>
      </c>
      <c r="AR1145" t="s">
        <v>24</v>
      </c>
      <c r="AS1145" t="s">
        <v>24</v>
      </c>
      <c r="AT1145" t="s">
        <v>24</v>
      </c>
    </row>
    <row r="1146" spans="1:46" x14ac:dyDescent="0.15">
      <c r="A1146">
        <v>100</v>
      </c>
      <c r="B1146">
        <v>1</v>
      </c>
      <c r="C1146">
        <v>1</v>
      </c>
      <c r="D1146">
        <v>0</v>
      </c>
      <c r="E1146" t="s">
        <v>3177</v>
      </c>
      <c r="G1146">
        <v>1146</v>
      </c>
      <c r="Q1146" t="s">
        <v>3177</v>
      </c>
      <c r="S1146">
        <v>0</v>
      </c>
      <c r="Z1146">
        <v>3</v>
      </c>
      <c r="AB1146" t="s">
        <v>24</v>
      </c>
      <c r="AC1146" t="s">
        <v>24</v>
      </c>
      <c r="AD1146" t="s">
        <v>24</v>
      </c>
      <c r="AE1146" t="s">
        <v>24</v>
      </c>
      <c r="AF1146">
        <v>0</v>
      </c>
      <c r="AG1146">
        <v>95</v>
      </c>
      <c r="AH1146" t="s">
        <v>177</v>
      </c>
      <c r="AI1146">
        <v>0</v>
      </c>
      <c r="AJ1146" t="s">
        <v>24</v>
      </c>
      <c r="AK1146" t="s">
        <v>24</v>
      </c>
      <c r="AL1146" t="s">
        <v>24</v>
      </c>
      <c r="AM1146" t="s">
        <v>24</v>
      </c>
      <c r="AN1146" t="s">
        <v>24</v>
      </c>
      <c r="AO1146" t="s">
        <v>24</v>
      </c>
      <c r="AP1146" t="s">
        <v>24</v>
      </c>
      <c r="AQ1146" t="s">
        <v>24</v>
      </c>
      <c r="AR1146" t="s">
        <v>24</v>
      </c>
      <c r="AS1146" t="s">
        <v>24</v>
      </c>
      <c r="AT1146" t="s">
        <v>24</v>
      </c>
    </row>
    <row r="1147" spans="1:46" x14ac:dyDescent="0.15">
      <c r="A1147">
        <v>100</v>
      </c>
      <c r="B1147">
        <v>1</v>
      </c>
      <c r="C1147">
        <v>2</v>
      </c>
      <c r="D1147">
        <v>0</v>
      </c>
      <c r="E1147" t="s">
        <v>2780</v>
      </c>
      <c r="G1147">
        <v>36</v>
      </c>
      <c r="Q1147" t="s">
        <v>2780</v>
      </c>
      <c r="S1147">
        <v>0</v>
      </c>
      <c r="Z1147">
        <v>3</v>
      </c>
      <c r="AB1147" t="s">
        <v>24</v>
      </c>
      <c r="AC1147" t="s">
        <v>24</v>
      </c>
      <c r="AD1147" t="s">
        <v>24</v>
      </c>
      <c r="AE1147" t="s">
        <v>24</v>
      </c>
      <c r="AF1147">
        <v>0</v>
      </c>
      <c r="AG1147">
        <v>95</v>
      </c>
      <c r="AH1147" t="s">
        <v>2868</v>
      </c>
      <c r="AI1147">
        <v>0</v>
      </c>
      <c r="AJ1147" t="s">
        <v>24</v>
      </c>
      <c r="AK1147" t="s">
        <v>24</v>
      </c>
      <c r="AL1147" t="s">
        <v>24</v>
      </c>
      <c r="AM1147" t="s">
        <v>24</v>
      </c>
      <c r="AN1147" t="s">
        <v>24</v>
      </c>
      <c r="AO1147" t="s">
        <v>24</v>
      </c>
      <c r="AP1147" t="s">
        <v>24</v>
      </c>
      <c r="AQ1147" t="s">
        <v>24</v>
      </c>
      <c r="AR1147" t="s">
        <v>24</v>
      </c>
      <c r="AS1147" t="s">
        <v>24</v>
      </c>
      <c r="AT1147" t="s">
        <v>24</v>
      </c>
    </row>
    <row r="1148" spans="1:46" x14ac:dyDescent="0.15">
      <c r="A1148">
        <v>100</v>
      </c>
      <c r="B1148">
        <v>1</v>
      </c>
      <c r="C1148">
        <v>3</v>
      </c>
      <c r="D1148">
        <v>0</v>
      </c>
      <c r="E1148" t="s">
        <v>173</v>
      </c>
      <c r="G1148">
        <v>1177</v>
      </c>
      <c r="Q1148" t="s">
        <v>173</v>
      </c>
      <c r="S1148">
        <v>0</v>
      </c>
      <c r="Z1148">
        <v>3</v>
      </c>
      <c r="AB1148" t="s">
        <v>24</v>
      </c>
      <c r="AC1148" t="s">
        <v>24</v>
      </c>
      <c r="AD1148" t="s">
        <v>24</v>
      </c>
      <c r="AE1148" t="s">
        <v>24</v>
      </c>
      <c r="AF1148">
        <v>0</v>
      </c>
      <c r="AG1148">
        <v>95</v>
      </c>
      <c r="AH1148" t="s">
        <v>2868</v>
      </c>
      <c r="AI1148">
        <v>0</v>
      </c>
      <c r="AJ1148" t="s">
        <v>24</v>
      </c>
      <c r="AK1148" t="s">
        <v>24</v>
      </c>
      <c r="AL1148" t="s">
        <v>24</v>
      </c>
      <c r="AM1148" t="s">
        <v>24</v>
      </c>
      <c r="AN1148" t="s">
        <v>24</v>
      </c>
      <c r="AO1148" t="s">
        <v>24</v>
      </c>
      <c r="AP1148" t="s">
        <v>24</v>
      </c>
      <c r="AQ1148" t="s">
        <v>24</v>
      </c>
      <c r="AR1148" t="s">
        <v>24</v>
      </c>
      <c r="AS1148" t="s">
        <v>24</v>
      </c>
      <c r="AT1148" t="s">
        <v>24</v>
      </c>
    </row>
    <row r="1149" spans="1:46" x14ac:dyDescent="0.15">
      <c r="A1149">
        <v>100</v>
      </c>
      <c r="B1149">
        <v>1</v>
      </c>
      <c r="C1149">
        <v>4</v>
      </c>
      <c r="D1149">
        <v>0</v>
      </c>
      <c r="E1149" t="s">
        <v>3178</v>
      </c>
      <c r="G1149">
        <v>1515</v>
      </c>
      <c r="Q1149" t="s">
        <v>3178</v>
      </c>
      <c r="S1149">
        <v>0</v>
      </c>
      <c r="Z1149">
        <v>3</v>
      </c>
      <c r="AB1149" t="s">
        <v>24</v>
      </c>
      <c r="AC1149" t="s">
        <v>24</v>
      </c>
      <c r="AD1149" t="s">
        <v>24</v>
      </c>
      <c r="AE1149" t="s">
        <v>24</v>
      </c>
      <c r="AF1149">
        <v>0</v>
      </c>
      <c r="AG1149">
        <v>95</v>
      </c>
      <c r="AH1149" t="s">
        <v>2868</v>
      </c>
      <c r="AI1149">
        <v>0</v>
      </c>
      <c r="AJ1149" t="s">
        <v>24</v>
      </c>
      <c r="AK1149" t="s">
        <v>24</v>
      </c>
      <c r="AL1149" t="s">
        <v>24</v>
      </c>
      <c r="AM1149" t="s">
        <v>24</v>
      </c>
      <c r="AN1149" t="s">
        <v>24</v>
      </c>
      <c r="AO1149" t="s">
        <v>24</v>
      </c>
      <c r="AP1149" t="s">
        <v>24</v>
      </c>
      <c r="AQ1149" t="s">
        <v>24</v>
      </c>
      <c r="AR1149" t="s">
        <v>24</v>
      </c>
      <c r="AS1149" t="s">
        <v>24</v>
      </c>
      <c r="AT1149" t="s">
        <v>24</v>
      </c>
    </row>
    <row r="1150" spans="1:46" x14ac:dyDescent="0.15">
      <c r="A1150">
        <v>100</v>
      </c>
      <c r="B1150">
        <v>1</v>
      </c>
      <c r="C1150">
        <v>5</v>
      </c>
      <c r="D1150">
        <v>0</v>
      </c>
      <c r="E1150" t="s">
        <v>3179</v>
      </c>
      <c r="G1150">
        <v>1218</v>
      </c>
      <c r="Q1150" t="s">
        <v>3179</v>
      </c>
      <c r="S1150">
        <v>0</v>
      </c>
      <c r="Z1150">
        <v>3</v>
      </c>
      <c r="AB1150" t="s">
        <v>24</v>
      </c>
      <c r="AC1150" t="s">
        <v>24</v>
      </c>
      <c r="AD1150" t="s">
        <v>24</v>
      </c>
      <c r="AE1150" t="s">
        <v>24</v>
      </c>
      <c r="AF1150">
        <v>0</v>
      </c>
      <c r="AG1150">
        <v>95</v>
      </c>
      <c r="AH1150" t="s">
        <v>2868</v>
      </c>
      <c r="AI1150">
        <v>0</v>
      </c>
      <c r="AJ1150" t="s">
        <v>24</v>
      </c>
      <c r="AK1150" t="s">
        <v>24</v>
      </c>
      <c r="AL1150" t="s">
        <v>24</v>
      </c>
      <c r="AM1150" t="s">
        <v>24</v>
      </c>
      <c r="AN1150" t="s">
        <v>24</v>
      </c>
      <c r="AO1150" t="s">
        <v>24</v>
      </c>
      <c r="AP1150" t="s">
        <v>24</v>
      </c>
      <c r="AQ1150" t="s">
        <v>24</v>
      </c>
      <c r="AR1150" t="s">
        <v>24</v>
      </c>
      <c r="AS1150" t="s">
        <v>24</v>
      </c>
      <c r="AT1150" t="s">
        <v>24</v>
      </c>
    </row>
    <row r="1151" spans="1:46" x14ac:dyDescent="0.15">
      <c r="A1151">
        <v>100</v>
      </c>
      <c r="B1151">
        <v>1</v>
      </c>
      <c r="C1151">
        <v>6</v>
      </c>
      <c r="D1151">
        <v>0</v>
      </c>
      <c r="E1151" t="s">
        <v>380</v>
      </c>
      <c r="G1151">
        <v>1226</v>
      </c>
      <c r="Q1151" t="s">
        <v>380</v>
      </c>
      <c r="S1151">
        <v>0</v>
      </c>
      <c r="Z1151">
        <v>3</v>
      </c>
      <c r="AB1151" t="s">
        <v>24</v>
      </c>
      <c r="AC1151" t="s">
        <v>24</v>
      </c>
      <c r="AD1151" t="s">
        <v>24</v>
      </c>
      <c r="AE1151" t="s">
        <v>24</v>
      </c>
      <c r="AF1151">
        <v>0</v>
      </c>
      <c r="AG1151">
        <v>95</v>
      </c>
      <c r="AH1151" t="s">
        <v>2901</v>
      </c>
      <c r="AI1151">
        <v>0</v>
      </c>
      <c r="AJ1151" t="s">
        <v>24</v>
      </c>
      <c r="AK1151" t="s">
        <v>24</v>
      </c>
      <c r="AL1151" t="s">
        <v>24</v>
      </c>
      <c r="AM1151" t="s">
        <v>24</v>
      </c>
      <c r="AN1151" t="s">
        <v>24</v>
      </c>
      <c r="AO1151" t="s">
        <v>24</v>
      </c>
      <c r="AP1151" t="s">
        <v>24</v>
      </c>
      <c r="AQ1151" t="s">
        <v>24</v>
      </c>
      <c r="AR1151" t="s">
        <v>24</v>
      </c>
      <c r="AS1151" t="s">
        <v>24</v>
      </c>
      <c r="AT1151" t="s">
        <v>24</v>
      </c>
    </row>
    <row r="1152" spans="1:46" x14ac:dyDescent="0.15">
      <c r="A1152">
        <v>100</v>
      </c>
      <c r="B1152">
        <v>1</v>
      </c>
      <c r="C1152">
        <v>7</v>
      </c>
      <c r="D1152">
        <v>0</v>
      </c>
      <c r="E1152" t="s">
        <v>3180</v>
      </c>
      <c r="G1152">
        <v>1172</v>
      </c>
      <c r="Q1152" t="s">
        <v>3180</v>
      </c>
      <c r="S1152">
        <v>0</v>
      </c>
      <c r="Z1152">
        <v>3</v>
      </c>
      <c r="AB1152" t="s">
        <v>24</v>
      </c>
      <c r="AC1152" t="s">
        <v>24</v>
      </c>
      <c r="AD1152" t="s">
        <v>24</v>
      </c>
      <c r="AE1152" t="s">
        <v>24</v>
      </c>
      <c r="AF1152">
        <v>0</v>
      </c>
      <c r="AG1152">
        <v>95</v>
      </c>
      <c r="AH1152" t="s">
        <v>177</v>
      </c>
      <c r="AI1152">
        <v>0</v>
      </c>
      <c r="AJ1152" t="s">
        <v>24</v>
      </c>
      <c r="AK1152" t="s">
        <v>24</v>
      </c>
      <c r="AL1152" t="s">
        <v>24</v>
      </c>
      <c r="AM1152" t="s">
        <v>24</v>
      </c>
      <c r="AN1152" t="s">
        <v>24</v>
      </c>
      <c r="AO1152" t="s">
        <v>24</v>
      </c>
      <c r="AP1152" t="s">
        <v>24</v>
      </c>
      <c r="AQ1152" t="s">
        <v>24</v>
      </c>
      <c r="AR1152" t="s">
        <v>24</v>
      </c>
      <c r="AS1152" t="s">
        <v>24</v>
      </c>
      <c r="AT1152" t="s">
        <v>24</v>
      </c>
    </row>
    <row r="1153" spans="1:46" x14ac:dyDescent="0.15">
      <c r="A1153">
        <v>100</v>
      </c>
      <c r="B1153">
        <v>1</v>
      </c>
      <c r="C1153">
        <v>8</v>
      </c>
      <c r="D1153">
        <v>0</v>
      </c>
      <c r="E1153" t="s">
        <v>3181</v>
      </c>
      <c r="G1153">
        <v>74</v>
      </c>
      <c r="Q1153" t="s">
        <v>3181</v>
      </c>
      <c r="S1153">
        <v>0</v>
      </c>
      <c r="Z1153">
        <v>3</v>
      </c>
      <c r="AB1153" t="s">
        <v>24</v>
      </c>
      <c r="AC1153" t="s">
        <v>24</v>
      </c>
      <c r="AD1153" t="s">
        <v>24</v>
      </c>
      <c r="AE1153" t="s">
        <v>24</v>
      </c>
      <c r="AF1153">
        <v>0</v>
      </c>
      <c r="AG1153">
        <v>95</v>
      </c>
      <c r="AH1153" t="s">
        <v>177</v>
      </c>
      <c r="AI1153">
        <v>0</v>
      </c>
      <c r="AJ1153" t="s">
        <v>24</v>
      </c>
      <c r="AK1153" t="s">
        <v>24</v>
      </c>
      <c r="AL1153" t="s">
        <v>24</v>
      </c>
      <c r="AM1153" t="s">
        <v>24</v>
      </c>
      <c r="AN1153" t="s">
        <v>24</v>
      </c>
      <c r="AO1153" t="s">
        <v>24</v>
      </c>
      <c r="AP1153" t="s">
        <v>24</v>
      </c>
      <c r="AQ1153" t="s">
        <v>24</v>
      </c>
      <c r="AR1153" t="s">
        <v>24</v>
      </c>
      <c r="AS1153" t="s">
        <v>24</v>
      </c>
      <c r="AT1153" t="s">
        <v>24</v>
      </c>
    </row>
    <row r="1154" spans="1:46" x14ac:dyDescent="0.15">
      <c r="A1154">
        <v>100</v>
      </c>
      <c r="B1154">
        <v>2</v>
      </c>
      <c r="C1154">
        <v>1</v>
      </c>
      <c r="D1154">
        <v>0</v>
      </c>
      <c r="E1154" t="s">
        <v>2719</v>
      </c>
      <c r="G1154">
        <v>1176</v>
      </c>
      <c r="Q1154" t="s">
        <v>2719</v>
      </c>
      <c r="S1154">
        <v>0</v>
      </c>
      <c r="Z1154">
        <v>3</v>
      </c>
      <c r="AB1154" t="s">
        <v>24</v>
      </c>
      <c r="AC1154" t="s">
        <v>24</v>
      </c>
      <c r="AD1154" t="s">
        <v>24</v>
      </c>
      <c r="AE1154" t="s">
        <v>24</v>
      </c>
      <c r="AF1154">
        <v>0</v>
      </c>
      <c r="AG1154">
        <v>95</v>
      </c>
      <c r="AH1154" t="s">
        <v>2904</v>
      </c>
      <c r="AI1154">
        <v>0</v>
      </c>
      <c r="AJ1154" t="s">
        <v>24</v>
      </c>
      <c r="AK1154" t="s">
        <v>24</v>
      </c>
      <c r="AL1154" t="s">
        <v>24</v>
      </c>
      <c r="AM1154" t="s">
        <v>24</v>
      </c>
      <c r="AN1154" t="s">
        <v>24</v>
      </c>
      <c r="AO1154" t="s">
        <v>24</v>
      </c>
      <c r="AP1154" t="s">
        <v>24</v>
      </c>
      <c r="AQ1154" t="s">
        <v>24</v>
      </c>
      <c r="AR1154" t="s">
        <v>24</v>
      </c>
      <c r="AS1154" t="s">
        <v>24</v>
      </c>
      <c r="AT1154" t="s">
        <v>24</v>
      </c>
    </row>
    <row r="1155" spans="1:46" x14ac:dyDescent="0.15">
      <c r="A1155">
        <v>100</v>
      </c>
      <c r="B1155">
        <v>2</v>
      </c>
      <c r="C1155">
        <v>2</v>
      </c>
      <c r="D1155">
        <v>0</v>
      </c>
      <c r="E1155" t="s">
        <v>2714</v>
      </c>
      <c r="G1155">
        <v>1189</v>
      </c>
      <c r="Q1155" t="s">
        <v>2714</v>
      </c>
      <c r="S1155">
        <v>0</v>
      </c>
      <c r="Z1155">
        <v>3</v>
      </c>
      <c r="AB1155" t="s">
        <v>24</v>
      </c>
      <c r="AC1155" t="s">
        <v>24</v>
      </c>
      <c r="AD1155" t="s">
        <v>24</v>
      </c>
      <c r="AE1155" t="s">
        <v>24</v>
      </c>
      <c r="AF1155">
        <v>0</v>
      </c>
      <c r="AG1155">
        <v>95</v>
      </c>
      <c r="AH1155" t="s">
        <v>2896</v>
      </c>
      <c r="AI1155">
        <v>0</v>
      </c>
      <c r="AJ1155" t="s">
        <v>24</v>
      </c>
      <c r="AK1155" t="s">
        <v>24</v>
      </c>
      <c r="AL1155" t="s">
        <v>24</v>
      </c>
      <c r="AM1155" t="s">
        <v>24</v>
      </c>
      <c r="AN1155" t="s">
        <v>24</v>
      </c>
      <c r="AO1155" t="s">
        <v>24</v>
      </c>
      <c r="AP1155" t="s">
        <v>24</v>
      </c>
      <c r="AQ1155" t="s">
        <v>24</v>
      </c>
      <c r="AR1155" t="s">
        <v>24</v>
      </c>
      <c r="AS1155" t="s">
        <v>24</v>
      </c>
      <c r="AT1155" t="s">
        <v>24</v>
      </c>
    </row>
    <row r="1156" spans="1:46" x14ac:dyDescent="0.15">
      <c r="A1156">
        <v>100</v>
      </c>
      <c r="B1156">
        <v>2</v>
      </c>
      <c r="C1156">
        <v>3</v>
      </c>
      <c r="D1156">
        <v>0</v>
      </c>
      <c r="E1156" t="s">
        <v>2718</v>
      </c>
      <c r="G1156">
        <v>1561</v>
      </c>
      <c r="Q1156" t="s">
        <v>2718</v>
      </c>
      <c r="S1156">
        <v>0</v>
      </c>
      <c r="Z1156">
        <v>3</v>
      </c>
      <c r="AB1156" t="s">
        <v>24</v>
      </c>
      <c r="AC1156" t="s">
        <v>24</v>
      </c>
      <c r="AD1156" t="s">
        <v>24</v>
      </c>
      <c r="AE1156" t="s">
        <v>24</v>
      </c>
      <c r="AF1156">
        <v>0</v>
      </c>
      <c r="AG1156">
        <v>95</v>
      </c>
      <c r="AH1156" t="s">
        <v>2896</v>
      </c>
      <c r="AI1156">
        <v>0</v>
      </c>
      <c r="AJ1156" t="s">
        <v>24</v>
      </c>
      <c r="AK1156" t="s">
        <v>24</v>
      </c>
      <c r="AL1156" t="s">
        <v>24</v>
      </c>
      <c r="AM1156" t="s">
        <v>24</v>
      </c>
      <c r="AN1156" t="s">
        <v>24</v>
      </c>
      <c r="AO1156" t="s">
        <v>24</v>
      </c>
      <c r="AP1156" t="s">
        <v>24</v>
      </c>
      <c r="AQ1156" t="s">
        <v>24</v>
      </c>
      <c r="AR1156" t="s">
        <v>24</v>
      </c>
      <c r="AS1156" t="s">
        <v>24</v>
      </c>
      <c r="AT1156" t="s">
        <v>24</v>
      </c>
    </row>
    <row r="1157" spans="1:46" x14ac:dyDescent="0.15">
      <c r="A1157">
        <v>100</v>
      </c>
      <c r="B1157">
        <v>2</v>
      </c>
      <c r="C1157">
        <v>4</v>
      </c>
      <c r="D1157">
        <v>0</v>
      </c>
      <c r="E1157" t="s">
        <v>2715</v>
      </c>
      <c r="G1157">
        <v>86</v>
      </c>
      <c r="Q1157" t="s">
        <v>2715</v>
      </c>
      <c r="S1157">
        <v>0</v>
      </c>
      <c r="Z1157">
        <v>3</v>
      </c>
      <c r="AB1157" t="s">
        <v>24</v>
      </c>
      <c r="AC1157" t="s">
        <v>24</v>
      </c>
      <c r="AD1157" t="s">
        <v>24</v>
      </c>
      <c r="AE1157" t="s">
        <v>24</v>
      </c>
      <c r="AF1157">
        <v>0</v>
      </c>
      <c r="AG1157">
        <v>95</v>
      </c>
      <c r="AH1157" t="s">
        <v>2904</v>
      </c>
      <c r="AI1157">
        <v>0</v>
      </c>
      <c r="AJ1157" t="s">
        <v>24</v>
      </c>
      <c r="AK1157" t="s">
        <v>24</v>
      </c>
      <c r="AL1157" t="s">
        <v>24</v>
      </c>
      <c r="AM1157" t="s">
        <v>24</v>
      </c>
      <c r="AN1157" t="s">
        <v>24</v>
      </c>
      <c r="AO1157" t="s">
        <v>24</v>
      </c>
      <c r="AP1157" t="s">
        <v>24</v>
      </c>
      <c r="AQ1157" t="s">
        <v>24</v>
      </c>
      <c r="AR1157" t="s">
        <v>24</v>
      </c>
      <c r="AS1157" t="s">
        <v>24</v>
      </c>
      <c r="AT1157" t="s">
        <v>24</v>
      </c>
    </row>
    <row r="1158" spans="1:46" x14ac:dyDescent="0.15">
      <c r="A1158">
        <v>100</v>
      </c>
      <c r="B1158">
        <v>2</v>
      </c>
      <c r="C1158">
        <v>5</v>
      </c>
      <c r="D1158">
        <v>0</v>
      </c>
      <c r="E1158" t="s">
        <v>2707</v>
      </c>
      <c r="G1158">
        <v>1032</v>
      </c>
      <c r="Q1158" t="s">
        <v>2707</v>
      </c>
      <c r="S1158">
        <v>0</v>
      </c>
      <c r="Z1158">
        <v>3</v>
      </c>
      <c r="AB1158" t="s">
        <v>24</v>
      </c>
      <c r="AC1158" t="s">
        <v>24</v>
      </c>
      <c r="AD1158" t="s">
        <v>24</v>
      </c>
      <c r="AE1158" t="s">
        <v>24</v>
      </c>
      <c r="AF1158">
        <v>0</v>
      </c>
      <c r="AG1158">
        <v>95</v>
      </c>
      <c r="AH1158" t="s">
        <v>2896</v>
      </c>
      <c r="AI1158">
        <v>0</v>
      </c>
      <c r="AJ1158" t="s">
        <v>24</v>
      </c>
      <c r="AK1158" t="s">
        <v>24</v>
      </c>
      <c r="AL1158" t="s">
        <v>24</v>
      </c>
      <c r="AM1158" t="s">
        <v>24</v>
      </c>
      <c r="AN1158" t="s">
        <v>24</v>
      </c>
      <c r="AO1158" t="s">
        <v>24</v>
      </c>
      <c r="AP1158" t="s">
        <v>24</v>
      </c>
      <c r="AQ1158" t="s">
        <v>24</v>
      </c>
      <c r="AR1158" t="s">
        <v>24</v>
      </c>
      <c r="AS1158" t="s">
        <v>24</v>
      </c>
      <c r="AT1158" t="s">
        <v>24</v>
      </c>
    </row>
    <row r="1159" spans="1:46" x14ac:dyDescent="0.15">
      <c r="A1159">
        <v>100</v>
      </c>
      <c r="B1159">
        <v>2</v>
      </c>
      <c r="C1159">
        <v>6</v>
      </c>
      <c r="D1159">
        <v>0</v>
      </c>
      <c r="E1159" t="s">
        <v>2712</v>
      </c>
      <c r="G1159">
        <v>1074</v>
      </c>
      <c r="Q1159" t="s">
        <v>2712</v>
      </c>
      <c r="S1159">
        <v>0</v>
      </c>
      <c r="Z1159">
        <v>3</v>
      </c>
      <c r="AB1159" t="s">
        <v>24</v>
      </c>
      <c r="AC1159" t="s">
        <v>24</v>
      </c>
      <c r="AD1159" t="s">
        <v>24</v>
      </c>
      <c r="AE1159" t="s">
        <v>24</v>
      </c>
      <c r="AF1159">
        <v>0</v>
      </c>
      <c r="AG1159">
        <v>95</v>
      </c>
      <c r="AH1159" t="s">
        <v>2896</v>
      </c>
      <c r="AI1159">
        <v>0</v>
      </c>
      <c r="AJ1159" t="s">
        <v>24</v>
      </c>
      <c r="AK1159" t="s">
        <v>24</v>
      </c>
      <c r="AL1159" t="s">
        <v>24</v>
      </c>
      <c r="AM1159" t="s">
        <v>24</v>
      </c>
      <c r="AN1159" t="s">
        <v>24</v>
      </c>
      <c r="AO1159" t="s">
        <v>24</v>
      </c>
      <c r="AP1159" t="s">
        <v>24</v>
      </c>
      <c r="AQ1159" t="s">
        <v>24</v>
      </c>
      <c r="AR1159" t="s">
        <v>24</v>
      </c>
      <c r="AS1159" t="s">
        <v>24</v>
      </c>
      <c r="AT1159" t="s">
        <v>24</v>
      </c>
    </row>
    <row r="1160" spans="1:46" x14ac:dyDescent="0.15">
      <c r="A1160">
        <v>100</v>
      </c>
      <c r="B1160">
        <v>2</v>
      </c>
      <c r="C1160">
        <v>7</v>
      </c>
      <c r="D1160">
        <v>0</v>
      </c>
      <c r="E1160" t="s">
        <v>2706</v>
      </c>
      <c r="G1160">
        <v>1555</v>
      </c>
      <c r="Q1160" t="s">
        <v>2706</v>
      </c>
      <c r="S1160">
        <v>0</v>
      </c>
      <c r="Z1160">
        <v>3</v>
      </c>
      <c r="AB1160" t="s">
        <v>24</v>
      </c>
      <c r="AC1160" t="s">
        <v>24</v>
      </c>
      <c r="AD1160" t="s">
        <v>24</v>
      </c>
      <c r="AE1160" t="s">
        <v>24</v>
      </c>
      <c r="AF1160">
        <v>0</v>
      </c>
      <c r="AG1160">
        <v>95</v>
      </c>
      <c r="AH1160" t="s">
        <v>2904</v>
      </c>
      <c r="AI1160">
        <v>0</v>
      </c>
      <c r="AJ1160" t="s">
        <v>24</v>
      </c>
      <c r="AK1160" t="s">
        <v>24</v>
      </c>
      <c r="AL1160" t="s">
        <v>24</v>
      </c>
      <c r="AM1160" t="s">
        <v>24</v>
      </c>
      <c r="AN1160" t="s">
        <v>24</v>
      </c>
      <c r="AO1160" t="s">
        <v>24</v>
      </c>
      <c r="AP1160" t="s">
        <v>24</v>
      </c>
      <c r="AQ1160" t="s">
        <v>24</v>
      </c>
      <c r="AR1160" t="s">
        <v>24</v>
      </c>
      <c r="AS1160" t="s">
        <v>24</v>
      </c>
      <c r="AT1160" t="s">
        <v>24</v>
      </c>
    </row>
    <row r="1161" spans="1:46" x14ac:dyDescent="0.15">
      <c r="A1161">
        <v>100</v>
      </c>
      <c r="B1161">
        <v>2</v>
      </c>
      <c r="C1161">
        <v>8</v>
      </c>
      <c r="D1161">
        <v>0</v>
      </c>
      <c r="E1161" t="s">
        <v>2713</v>
      </c>
      <c r="G1161">
        <v>113</v>
      </c>
      <c r="Q1161" t="s">
        <v>2713</v>
      </c>
      <c r="S1161">
        <v>0</v>
      </c>
      <c r="Z1161">
        <v>3</v>
      </c>
      <c r="AB1161" t="s">
        <v>24</v>
      </c>
      <c r="AC1161" t="s">
        <v>24</v>
      </c>
      <c r="AD1161" t="s">
        <v>24</v>
      </c>
      <c r="AE1161" t="s">
        <v>24</v>
      </c>
      <c r="AF1161">
        <v>0</v>
      </c>
      <c r="AG1161">
        <v>95</v>
      </c>
      <c r="AH1161" t="s">
        <v>2904</v>
      </c>
      <c r="AI1161">
        <v>0</v>
      </c>
      <c r="AJ1161" t="s">
        <v>24</v>
      </c>
      <c r="AK1161" t="s">
        <v>24</v>
      </c>
      <c r="AL1161" t="s">
        <v>24</v>
      </c>
      <c r="AM1161" t="s">
        <v>24</v>
      </c>
      <c r="AN1161" t="s">
        <v>24</v>
      </c>
      <c r="AO1161" t="s">
        <v>24</v>
      </c>
      <c r="AP1161" t="s">
        <v>24</v>
      </c>
      <c r="AQ1161" t="s">
        <v>24</v>
      </c>
      <c r="AR1161" t="s">
        <v>24</v>
      </c>
      <c r="AS1161" t="s">
        <v>24</v>
      </c>
      <c r="AT1161" t="s">
        <v>24</v>
      </c>
    </row>
    <row r="1162" spans="1:46" x14ac:dyDescent="0.15">
      <c r="A1162">
        <v>100</v>
      </c>
      <c r="B1162">
        <v>3</v>
      </c>
      <c r="C1162">
        <v>1</v>
      </c>
      <c r="D1162">
        <v>0</v>
      </c>
      <c r="E1162" t="s">
        <v>2717</v>
      </c>
      <c r="G1162">
        <v>1190</v>
      </c>
      <c r="Q1162" t="s">
        <v>2717</v>
      </c>
      <c r="S1162">
        <v>0</v>
      </c>
      <c r="Z1162">
        <v>3</v>
      </c>
      <c r="AB1162" t="s">
        <v>24</v>
      </c>
      <c r="AC1162" t="s">
        <v>24</v>
      </c>
      <c r="AD1162" t="s">
        <v>24</v>
      </c>
      <c r="AE1162" t="s">
        <v>24</v>
      </c>
      <c r="AF1162">
        <v>0</v>
      </c>
      <c r="AG1162">
        <v>95</v>
      </c>
      <c r="AH1162" t="s">
        <v>2896</v>
      </c>
      <c r="AI1162">
        <v>0</v>
      </c>
      <c r="AJ1162" t="s">
        <v>24</v>
      </c>
      <c r="AK1162" t="s">
        <v>24</v>
      </c>
      <c r="AL1162" t="s">
        <v>24</v>
      </c>
      <c r="AM1162" t="s">
        <v>24</v>
      </c>
      <c r="AN1162" t="s">
        <v>24</v>
      </c>
      <c r="AO1162" t="s">
        <v>24</v>
      </c>
      <c r="AP1162" t="s">
        <v>24</v>
      </c>
      <c r="AQ1162" t="s">
        <v>24</v>
      </c>
      <c r="AR1162" t="s">
        <v>24</v>
      </c>
      <c r="AS1162" t="s">
        <v>24</v>
      </c>
      <c r="AT1162" t="s">
        <v>24</v>
      </c>
    </row>
    <row r="1163" spans="1:46" x14ac:dyDescent="0.15">
      <c r="A1163">
        <v>100</v>
      </c>
      <c r="B1163">
        <v>3</v>
      </c>
      <c r="C1163">
        <v>2</v>
      </c>
      <c r="D1163">
        <v>0</v>
      </c>
      <c r="E1163" t="s">
        <v>2695</v>
      </c>
      <c r="G1163">
        <v>1034</v>
      </c>
      <c r="Q1163" t="s">
        <v>2695</v>
      </c>
      <c r="S1163">
        <v>0</v>
      </c>
      <c r="Z1163">
        <v>3</v>
      </c>
      <c r="AB1163" t="s">
        <v>24</v>
      </c>
      <c r="AC1163" t="s">
        <v>24</v>
      </c>
      <c r="AD1163" t="s">
        <v>24</v>
      </c>
      <c r="AE1163" t="s">
        <v>24</v>
      </c>
      <c r="AF1163">
        <v>0</v>
      </c>
      <c r="AG1163">
        <v>95</v>
      </c>
      <c r="AH1163" t="s">
        <v>2917</v>
      </c>
      <c r="AI1163">
        <v>0</v>
      </c>
      <c r="AJ1163" t="s">
        <v>24</v>
      </c>
      <c r="AK1163" t="s">
        <v>24</v>
      </c>
      <c r="AL1163" t="s">
        <v>24</v>
      </c>
      <c r="AM1163" t="s">
        <v>24</v>
      </c>
      <c r="AN1163" t="s">
        <v>24</v>
      </c>
      <c r="AO1163" t="s">
        <v>24</v>
      </c>
      <c r="AP1163" t="s">
        <v>24</v>
      </c>
      <c r="AQ1163" t="s">
        <v>24</v>
      </c>
      <c r="AR1163" t="s">
        <v>24</v>
      </c>
      <c r="AS1163" t="s">
        <v>24</v>
      </c>
      <c r="AT1163" t="s">
        <v>24</v>
      </c>
    </row>
    <row r="1164" spans="1:46" x14ac:dyDescent="0.15">
      <c r="A1164">
        <v>100</v>
      </c>
      <c r="B1164">
        <v>3</v>
      </c>
      <c r="C1164">
        <v>3</v>
      </c>
      <c r="D1164">
        <v>0</v>
      </c>
      <c r="E1164" t="s">
        <v>2716</v>
      </c>
      <c r="G1164">
        <v>33</v>
      </c>
      <c r="Q1164" t="s">
        <v>2716</v>
      </c>
      <c r="S1164">
        <v>0</v>
      </c>
      <c r="Z1164">
        <v>3</v>
      </c>
      <c r="AB1164" t="s">
        <v>24</v>
      </c>
      <c r="AC1164" t="s">
        <v>24</v>
      </c>
      <c r="AD1164" t="s">
        <v>24</v>
      </c>
      <c r="AE1164" t="s">
        <v>24</v>
      </c>
      <c r="AF1164">
        <v>0</v>
      </c>
      <c r="AG1164">
        <v>95</v>
      </c>
      <c r="AH1164" t="s">
        <v>2871</v>
      </c>
      <c r="AI1164">
        <v>0</v>
      </c>
      <c r="AJ1164" t="s">
        <v>24</v>
      </c>
      <c r="AK1164" t="s">
        <v>24</v>
      </c>
      <c r="AL1164" t="s">
        <v>24</v>
      </c>
      <c r="AM1164" t="s">
        <v>24</v>
      </c>
      <c r="AN1164" t="s">
        <v>24</v>
      </c>
      <c r="AO1164" t="s">
        <v>24</v>
      </c>
      <c r="AP1164" t="s">
        <v>24</v>
      </c>
      <c r="AQ1164" t="s">
        <v>24</v>
      </c>
      <c r="AR1164" t="s">
        <v>24</v>
      </c>
      <c r="AS1164" t="s">
        <v>24</v>
      </c>
      <c r="AT1164" t="s">
        <v>24</v>
      </c>
    </row>
    <row r="1165" spans="1:46" x14ac:dyDescent="0.15">
      <c r="A1165">
        <v>100</v>
      </c>
      <c r="B1165">
        <v>3</v>
      </c>
      <c r="C1165">
        <v>4</v>
      </c>
      <c r="D1165">
        <v>0</v>
      </c>
      <c r="E1165" t="s">
        <v>135</v>
      </c>
      <c r="G1165">
        <v>1097</v>
      </c>
      <c r="Q1165" t="s">
        <v>135</v>
      </c>
      <c r="S1165">
        <v>0</v>
      </c>
      <c r="Z1165">
        <v>3</v>
      </c>
      <c r="AB1165" t="s">
        <v>24</v>
      </c>
      <c r="AC1165" t="s">
        <v>24</v>
      </c>
      <c r="AD1165" t="s">
        <v>24</v>
      </c>
      <c r="AE1165" t="s">
        <v>24</v>
      </c>
      <c r="AF1165">
        <v>0</v>
      </c>
      <c r="AG1165">
        <v>95</v>
      </c>
      <c r="AH1165" t="s">
        <v>2917</v>
      </c>
      <c r="AI1165">
        <v>0</v>
      </c>
      <c r="AJ1165" t="s">
        <v>24</v>
      </c>
      <c r="AK1165" t="s">
        <v>24</v>
      </c>
      <c r="AL1165" t="s">
        <v>24</v>
      </c>
      <c r="AM1165" t="s">
        <v>24</v>
      </c>
      <c r="AN1165" t="s">
        <v>24</v>
      </c>
      <c r="AO1165" t="s">
        <v>24</v>
      </c>
      <c r="AP1165" t="s">
        <v>24</v>
      </c>
      <c r="AQ1165" t="s">
        <v>24</v>
      </c>
      <c r="AR1165" t="s">
        <v>24</v>
      </c>
      <c r="AS1165" t="s">
        <v>24</v>
      </c>
      <c r="AT1165" t="s">
        <v>24</v>
      </c>
    </row>
    <row r="1166" spans="1:46" x14ac:dyDescent="0.15">
      <c r="A1166">
        <v>100</v>
      </c>
      <c r="B1166">
        <v>3</v>
      </c>
      <c r="C1166">
        <v>5</v>
      </c>
      <c r="D1166">
        <v>0</v>
      </c>
      <c r="E1166" t="s">
        <v>2709</v>
      </c>
      <c r="G1166">
        <v>1037</v>
      </c>
      <c r="Q1166" t="s">
        <v>2709</v>
      </c>
      <c r="S1166">
        <v>0</v>
      </c>
      <c r="Z1166">
        <v>3</v>
      </c>
      <c r="AB1166" t="s">
        <v>24</v>
      </c>
      <c r="AC1166" t="s">
        <v>24</v>
      </c>
      <c r="AD1166" t="s">
        <v>24</v>
      </c>
      <c r="AE1166" t="s">
        <v>24</v>
      </c>
      <c r="AF1166">
        <v>0</v>
      </c>
      <c r="AG1166">
        <v>95</v>
      </c>
      <c r="AH1166" t="s">
        <v>2884</v>
      </c>
      <c r="AI1166">
        <v>0</v>
      </c>
      <c r="AJ1166" t="s">
        <v>24</v>
      </c>
      <c r="AK1166" t="s">
        <v>24</v>
      </c>
      <c r="AL1166" t="s">
        <v>24</v>
      </c>
      <c r="AM1166" t="s">
        <v>24</v>
      </c>
      <c r="AN1166" t="s">
        <v>24</v>
      </c>
      <c r="AO1166" t="s">
        <v>24</v>
      </c>
      <c r="AP1166" t="s">
        <v>24</v>
      </c>
      <c r="AQ1166" t="s">
        <v>24</v>
      </c>
      <c r="AR1166" t="s">
        <v>24</v>
      </c>
      <c r="AS1166" t="s">
        <v>24</v>
      </c>
      <c r="AT1166" t="s">
        <v>24</v>
      </c>
    </row>
    <row r="1167" spans="1:46" x14ac:dyDescent="0.15">
      <c r="A1167">
        <v>100</v>
      </c>
      <c r="B1167">
        <v>3</v>
      </c>
      <c r="C1167">
        <v>6</v>
      </c>
      <c r="D1167">
        <v>0</v>
      </c>
      <c r="E1167" t="s">
        <v>2710</v>
      </c>
      <c r="G1167">
        <v>1002</v>
      </c>
      <c r="Q1167" t="s">
        <v>2710</v>
      </c>
      <c r="S1167">
        <v>0</v>
      </c>
      <c r="Z1167">
        <v>3</v>
      </c>
      <c r="AB1167" t="s">
        <v>24</v>
      </c>
      <c r="AC1167" t="s">
        <v>24</v>
      </c>
      <c r="AD1167" t="s">
        <v>24</v>
      </c>
      <c r="AE1167" t="s">
        <v>24</v>
      </c>
      <c r="AF1167">
        <v>0</v>
      </c>
      <c r="AG1167">
        <v>95</v>
      </c>
      <c r="AH1167" t="s">
        <v>2887</v>
      </c>
      <c r="AI1167">
        <v>0</v>
      </c>
      <c r="AJ1167" t="s">
        <v>24</v>
      </c>
      <c r="AK1167" t="s">
        <v>24</v>
      </c>
      <c r="AL1167" t="s">
        <v>24</v>
      </c>
      <c r="AM1167" t="s">
        <v>24</v>
      </c>
      <c r="AN1167" t="s">
        <v>24</v>
      </c>
      <c r="AO1167" t="s">
        <v>24</v>
      </c>
      <c r="AP1167" t="s">
        <v>24</v>
      </c>
      <c r="AQ1167" t="s">
        <v>24</v>
      </c>
      <c r="AR1167" t="s">
        <v>24</v>
      </c>
      <c r="AS1167" t="s">
        <v>24</v>
      </c>
      <c r="AT1167" t="s">
        <v>24</v>
      </c>
    </row>
    <row r="1168" spans="1:46" x14ac:dyDescent="0.15">
      <c r="A1168">
        <v>100</v>
      </c>
      <c r="B1168">
        <v>3</v>
      </c>
      <c r="C1168">
        <v>7</v>
      </c>
      <c r="D1168">
        <v>0</v>
      </c>
      <c r="E1168" t="s">
        <v>2708</v>
      </c>
      <c r="G1168">
        <v>1102</v>
      </c>
      <c r="Q1168" t="s">
        <v>2708</v>
      </c>
      <c r="S1168">
        <v>0</v>
      </c>
      <c r="Z1168">
        <v>3</v>
      </c>
      <c r="AB1168" t="s">
        <v>24</v>
      </c>
      <c r="AC1168" t="s">
        <v>24</v>
      </c>
      <c r="AD1168" t="s">
        <v>24</v>
      </c>
      <c r="AE1168" t="s">
        <v>24</v>
      </c>
      <c r="AF1168">
        <v>0</v>
      </c>
      <c r="AG1168">
        <v>95</v>
      </c>
      <c r="AH1168" t="s">
        <v>2881</v>
      </c>
      <c r="AI1168">
        <v>0</v>
      </c>
      <c r="AJ1168" t="s">
        <v>24</v>
      </c>
      <c r="AK1168" t="s">
        <v>24</v>
      </c>
      <c r="AL1168" t="s">
        <v>24</v>
      </c>
      <c r="AM1168" t="s">
        <v>24</v>
      </c>
      <c r="AN1168" t="s">
        <v>24</v>
      </c>
      <c r="AO1168" t="s">
        <v>24</v>
      </c>
      <c r="AP1168" t="s">
        <v>24</v>
      </c>
      <c r="AQ1168" t="s">
        <v>24</v>
      </c>
      <c r="AR1168" t="s">
        <v>24</v>
      </c>
      <c r="AS1168" t="s">
        <v>24</v>
      </c>
      <c r="AT1168" t="s">
        <v>24</v>
      </c>
    </row>
    <row r="1169" spans="1:46" x14ac:dyDescent="0.15">
      <c r="A1169">
        <v>100</v>
      </c>
      <c r="B1169">
        <v>3</v>
      </c>
      <c r="C1169">
        <v>8</v>
      </c>
      <c r="D1169">
        <v>0</v>
      </c>
      <c r="E1169" t="s">
        <v>2711</v>
      </c>
      <c r="G1169">
        <v>37</v>
      </c>
      <c r="Q1169" t="s">
        <v>2711</v>
      </c>
      <c r="S1169">
        <v>0</v>
      </c>
      <c r="Z1169">
        <v>3</v>
      </c>
      <c r="AB1169" t="s">
        <v>24</v>
      </c>
      <c r="AC1169" t="s">
        <v>24</v>
      </c>
      <c r="AD1169" t="s">
        <v>24</v>
      </c>
      <c r="AE1169" t="s">
        <v>24</v>
      </c>
      <c r="AF1169">
        <v>0</v>
      </c>
      <c r="AG1169">
        <v>95</v>
      </c>
      <c r="AH1169" t="s">
        <v>2917</v>
      </c>
      <c r="AI1169">
        <v>0</v>
      </c>
      <c r="AJ1169" t="s">
        <v>24</v>
      </c>
      <c r="AK1169" t="s">
        <v>24</v>
      </c>
      <c r="AL1169" t="s">
        <v>24</v>
      </c>
      <c r="AM1169" t="s">
        <v>24</v>
      </c>
      <c r="AN1169" t="s">
        <v>24</v>
      </c>
      <c r="AO1169" t="s">
        <v>24</v>
      </c>
      <c r="AP1169" t="s">
        <v>24</v>
      </c>
      <c r="AQ1169" t="s">
        <v>24</v>
      </c>
      <c r="AR1169" t="s">
        <v>24</v>
      </c>
      <c r="AS1169" t="s">
        <v>24</v>
      </c>
      <c r="AT1169" t="s">
        <v>24</v>
      </c>
    </row>
    <row r="1170" spans="1:46" x14ac:dyDescent="0.15">
      <c r="A1170">
        <v>101</v>
      </c>
      <c r="B1170">
        <v>1</v>
      </c>
      <c r="C1170">
        <v>1</v>
      </c>
      <c r="D1170">
        <v>0</v>
      </c>
      <c r="E1170" t="s">
        <v>3182</v>
      </c>
      <c r="F1170" t="s">
        <v>24</v>
      </c>
      <c r="G1170">
        <v>1225</v>
      </c>
      <c r="H1170">
        <v>0</v>
      </c>
      <c r="I1170">
        <v>0</v>
      </c>
      <c r="J1170">
        <v>0</v>
      </c>
      <c r="K1170">
        <v>0</v>
      </c>
      <c r="L1170" t="s">
        <v>24</v>
      </c>
      <c r="M1170" t="s">
        <v>24</v>
      </c>
      <c r="N1170" t="s">
        <v>24</v>
      </c>
      <c r="O1170" t="s">
        <v>24</v>
      </c>
      <c r="P1170" t="s">
        <v>24</v>
      </c>
      <c r="Q1170" t="s">
        <v>2727</v>
      </c>
      <c r="R1170" t="s">
        <v>24</v>
      </c>
      <c r="S1170">
        <v>0</v>
      </c>
      <c r="T1170" t="s">
        <v>130</v>
      </c>
      <c r="U1170" t="s">
        <v>130</v>
      </c>
      <c r="V1170" t="s">
        <v>130</v>
      </c>
      <c r="W1170" t="s">
        <v>24</v>
      </c>
      <c r="X1170" t="s">
        <v>24</v>
      </c>
      <c r="Y1170" t="s">
        <v>24</v>
      </c>
      <c r="Z1170">
        <v>1</v>
      </c>
      <c r="AA1170" t="s">
        <v>24</v>
      </c>
      <c r="AB1170" t="s">
        <v>24</v>
      </c>
      <c r="AC1170" t="s">
        <v>24</v>
      </c>
      <c r="AD1170" t="s">
        <v>24</v>
      </c>
      <c r="AE1170" t="s">
        <v>24</v>
      </c>
      <c r="AF1170">
        <v>0</v>
      </c>
      <c r="AG1170">
        <v>96</v>
      </c>
      <c r="AH1170" t="s">
        <v>177</v>
      </c>
      <c r="AI1170">
        <v>0</v>
      </c>
      <c r="AJ1170" t="s">
        <v>24</v>
      </c>
      <c r="AK1170" t="s">
        <v>24</v>
      </c>
      <c r="AL1170" t="s">
        <v>24</v>
      </c>
      <c r="AM1170" t="s">
        <v>24</v>
      </c>
      <c r="AN1170" t="s">
        <v>24</v>
      </c>
      <c r="AO1170" t="s">
        <v>24</v>
      </c>
      <c r="AP1170" t="s">
        <v>24</v>
      </c>
      <c r="AQ1170" t="s">
        <v>24</v>
      </c>
      <c r="AR1170" t="s">
        <v>24</v>
      </c>
      <c r="AS1170" t="s">
        <v>24</v>
      </c>
      <c r="AT1170" t="s">
        <v>24</v>
      </c>
    </row>
    <row r="1171" spans="1:46" x14ac:dyDescent="0.15">
      <c r="A1171">
        <v>101</v>
      </c>
      <c r="B1171">
        <v>1</v>
      </c>
      <c r="C1171">
        <v>2</v>
      </c>
      <c r="D1171">
        <v>0</v>
      </c>
      <c r="E1171" t="s">
        <v>3183</v>
      </c>
      <c r="F1171" t="s">
        <v>24</v>
      </c>
      <c r="G1171">
        <v>1090</v>
      </c>
      <c r="H1171">
        <v>0</v>
      </c>
      <c r="I1171">
        <v>0</v>
      </c>
      <c r="J1171">
        <v>0</v>
      </c>
      <c r="K1171">
        <v>0</v>
      </c>
      <c r="L1171" t="s">
        <v>24</v>
      </c>
      <c r="M1171" t="s">
        <v>24</v>
      </c>
      <c r="N1171" t="s">
        <v>24</v>
      </c>
      <c r="O1171" t="s">
        <v>24</v>
      </c>
      <c r="P1171" t="s">
        <v>24</v>
      </c>
      <c r="Q1171" t="s">
        <v>2720</v>
      </c>
      <c r="R1171" t="s">
        <v>24</v>
      </c>
      <c r="S1171">
        <v>0</v>
      </c>
      <c r="T1171" t="s">
        <v>130</v>
      </c>
      <c r="U1171" t="s">
        <v>130</v>
      </c>
      <c r="V1171" t="s">
        <v>130</v>
      </c>
      <c r="W1171" t="s">
        <v>24</v>
      </c>
      <c r="X1171" t="s">
        <v>24</v>
      </c>
      <c r="Y1171" t="s">
        <v>24</v>
      </c>
      <c r="Z1171">
        <v>1</v>
      </c>
      <c r="AA1171" t="s">
        <v>24</v>
      </c>
      <c r="AB1171" t="s">
        <v>24</v>
      </c>
      <c r="AC1171" t="s">
        <v>24</v>
      </c>
      <c r="AD1171" t="s">
        <v>24</v>
      </c>
      <c r="AE1171" t="s">
        <v>24</v>
      </c>
      <c r="AF1171">
        <v>0</v>
      </c>
      <c r="AG1171">
        <v>96</v>
      </c>
      <c r="AH1171" t="s">
        <v>177</v>
      </c>
      <c r="AI1171">
        <v>0</v>
      </c>
      <c r="AJ1171" t="s">
        <v>24</v>
      </c>
      <c r="AK1171" t="s">
        <v>24</v>
      </c>
      <c r="AL1171" t="s">
        <v>24</v>
      </c>
      <c r="AM1171" t="s">
        <v>24</v>
      </c>
      <c r="AN1171" t="s">
        <v>24</v>
      </c>
      <c r="AO1171" t="s">
        <v>24</v>
      </c>
      <c r="AP1171" t="s">
        <v>24</v>
      </c>
      <c r="AQ1171" t="s">
        <v>24</v>
      </c>
      <c r="AR1171" t="s">
        <v>24</v>
      </c>
      <c r="AS1171" t="s">
        <v>24</v>
      </c>
      <c r="AT1171" t="s">
        <v>24</v>
      </c>
    </row>
    <row r="1172" spans="1:46" x14ac:dyDescent="0.15">
      <c r="A1172">
        <v>101</v>
      </c>
      <c r="B1172">
        <v>1</v>
      </c>
      <c r="C1172">
        <v>3</v>
      </c>
      <c r="D1172">
        <v>0</v>
      </c>
      <c r="E1172" t="s">
        <v>3184</v>
      </c>
      <c r="F1172" t="s">
        <v>24</v>
      </c>
      <c r="G1172">
        <v>522</v>
      </c>
      <c r="H1172">
        <v>0</v>
      </c>
      <c r="I1172">
        <v>0</v>
      </c>
      <c r="J1172">
        <v>0</v>
      </c>
      <c r="K1172">
        <v>0</v>
      </c>
      <c r="L1172" t="s">
        <v>24</v>
      </c>
      <c r="M1172" t="s">
        <v>24</v>
      </c>
      <c r="N1172" t="s">
        <v>24</v>
      </c>
      <c r="O1172" t="s">
        <v>24</v>
      </c>
      <c r="P1172" t="s">
        <v>24</v>
      </c>
      <c r="Q1172" t="s">
        <v>2726</v>
      </c>
      <c r="R1172" t="s">
        <v>24</v>
      </c>
      <c r="S1172">
        <v>0</v>
      </c>
      <c r="T1172" t="s">
        <v>130</v>
      </c>
      <c r="U1172" t="s">
        <v>130</v>
      </c>
      <c r="V1172" t="s">
        <v>130</v>
      </c>
      <c r="W1172" t="s">
        <v>24</v>
      </c>
      <c r="X1172" t="s">
        <v>24</v>
      </c>
      <c r="Y1172" t="s">
        <v>24</v>
      </c>
      <c r="Z1172">
        <v>1</v>
      </c>
      <c r="AA1172" t="s">
        <v>24</v>
      </c>
      <c r="AB1172" t="s">
        <v>24</v>
      </c>
      <c r="AC1172" t="s">
        <v>24</v>
      </c>
      <c r="AD1172" t="s">
        <v>24</v>
      </c>
      <c r="AE1172" t="s">
        <v>24</v>
      </c>
      <c r="AF1172">
        <v>0</v>
      </c>
      <c r="AG1172">
        <v>96</v>
      </c>
      <c r="AH1172" t="s">
        <v>177</v>
      </c>
      <c r="AI1172">
        <v>0</v>
      </c>
      <c r="AJ1172" t="s">
        <v>24</v>
      </c>
      <c r="AK1172" t="s">
        <v>24</v>
      </c>
      <c r="AL1172" t="s">
        <v>24</v>
      </c>
      <c r="AM1172" t="s">
        <v>24</v>
      </c>
      <c r="AN1172" t="s">
        <v>24</v>
      </c>
      <c r="AO1172" t="s">
        <v>24</v>
      </c>
      <c r="AP1172" t="s">
        <v>24</v>
      </c>
      <c r="AQ1172" t="s">
        <v>24</v>
      </c>
      <c r="AR1172" t="s">
        <v>24</v>
      </c>
      <c r="AS1172" t="s">
        <v>24</v>
      </c>
      <c r="AT1172" t="s">
        <v>24</v>
      </c>
    </row>
    <row r="1173" spans="1:46" x14ac:dyDescent="0.15">
      <c r="A1173">
        <v>101</v>
      </c>
      <c r="B1173">
        <v>1</v>
      </c>
      <c r="C1173">
        <v>4</v>
      </c>
      <c r="D1173">
        <v>0</v>
      </c>
      <c r="E1173" t="s">
        <v>3185</v>
      </c>
      <c r="F1173" t="s">
        <v>24</v>
      </c>
      <c r="G1173">
        <v>18</v>
      </c>
      <c r="H1173">
        <v>0</v>
      </c>
      <c r="I1173">
        <v>0</v>
      </c>
      <c r="J1173">
        <v>0</v>
      </c>
      <c r="K1173">
        <v>0</v>
      </c>
      <c r="L1173" t="s">
        <v>24</v>
      </c>
      <c r="M1173" t="s">
        <v>24</v>
      </c>
      <c r="N1173" t="s">
        <v>24</v>
      </c>
      <c r="O1173" t="s">
        <v>24</v>
      </c>
      <c r="P1173" t="s">
        <v>24</v>
      </c>
      <c r="Q1173" t="s">
        <v>2721</v>
      </c>
      <c r="R1173" t="s">
        <v>24</v>
      </c>
      <c r="S1173">
        <v>0</v>
      </c>
      <c r="T1173" t="s">
        <v>130</v>
      </c>
      <c r="U1173" t="s">
        <v>130</v>
      </c>
      <c r="V1173" t="s">
        <v>130</v>
      </c>
      <c r="W1173" t="s">
        <v>24</v>
      </c>
      <c r="X1173" t="s">
        <v>24</v>
      </c>
      <c r="Y1173" t="s">
        <v>24</v>
      </c>
      <c r="Z1173">
        <v>1</v>
      </c>
      <c r="AA1173" t="s">
        <v>24</v>
      </c>
      <c r="AB1173" t="s">
        <v>24</v>
      </c>
      <c r="AC1173" t="s">
        <v>24</v>
      </c>
      <c r="AD1173" t="s">
        <v>24</v>
      </c>
      <c r="AE1173" t="s">
        <v>24</v>
      </c>
      <c r="AF1173">
        <v>0</v>
      </c>
      <c r="AG1173">
        <v>96</v>
      </c>
      <c r="AH1173" t="s">
        <v>177</v>
      </c>
      <c r="AI1173">
        <v>0</v>
      </c>
      <c r="AJ1173" t="s">
        <v>24</v>
      </c>
      <c r="AK1173" t="s">
        <v>24</v>
      </c>
      <c r="AL1173" t="s">
        <v>24</v>
      </c>
      <c r="AM1173" t="s">
        <v>24</v>
      </c>
      <c r="AN1173" t="s">
        <v>24</v>
      </c>
      <c r="AO1173" t="s">
        <v>24</v>
      </c>
      <c r="AP1173" t="s">
        <v>24</v>
      </c>
      <c r="AQ1173" t="s">
        <v>24</v>
      </c>
      <c r="AR1173" t="s">
        <v>24</v>
      </c>
      <c r="AS1173" t="s">
        <v>24</v>
      </c>
      <c r="AT1173" t="s">
        <v>24</v>
      </c>
    </row>
    <row r="1174" spans="1:46" x14ac:dyDescent="0.15">
      <c r="A1174">
        <v>101</v>
      </c>
      <c r="B1174">
        <v>1</v>
      </c>
      <c r="C1174">
        <v>5</v>
      </c>
      <c r="D1174">
        <v>0</v>
      </c>
      <c r="E1174" t="s">
        <v>3186</v>
      </c>
      <c r="F1174" t="s">
        <v>24</v>
      </c>
      <c r="G1174">
        <v>101</v>
      </c>
      <c r="H1174">
        <v>0</v>
      </c>
      <c r="I1174">
        <v>0</v>
      </c>
      <c r="J1174">
        <v>0</v>
      </c>
      <c r="K1174">
        <v>0</v>
      </c>
      <c r="L1174" t="s">
        <v>24</v>
      </c>
      <c r="M1174" t="s">
        <v>24</v>
      </c>
      <c r="N1174" t="s">
        <v>24</v>
      </c>
      <c r="O1174" t="s">
        <v>24</v>
      </c>
      <c r="P1174" t="s">
        <v>24</v>
      </c>
      <c r="Q1174" t="s">
        <v>2734</v>
      </c>
      <c r="R1174" t="s">
        <v>24</v>
      </c>
      <c r="S1174">
        <v>0</v>
      </c>
      <c r="T1174" t="s">
        <v>130</v>
      </c>
      <c r="U1174" t="s">
        <v>130</v>
      </c>
      <c r="V1174" t="s">
        <v>130</v>
      </c>
      <c r="W1174" t="s">
        <v>24</v>
      </c>
      <c r="X1174" t="s">
        <v>24</v>
      </c>
      <c r="Y1174" t="s">
        <v>24</v>
      </c>
      <c r="Z1174">
        <v>1</v>
      </c>
      <c r="AA1174" t="s">
        <v>24</v>
      </c>
      <c r="AB1174" t="s">
        <v>24</v>
      </c>
      <c r="AC1174" t="s">
        <v>24</v>
      </c>
      <c r="AD1174" t="s">
        <v>24</v>
      </c>
      <c r="AE1174" t="s">
        <v>24</v>
      </c>
      <c r="AF1174">
        <v>0</v>
      </c>
      <c r="AG1174">
        <v>96</v>
      </c>
      <c r="AH1174" t="s">
        <v>177</v>
      </c>
      <c r="AI1174">
        <v>0</v>
      </c>
      <c r="AJ1174" t="s">
        <v>24</v>
      </c>
      <c r="AK1174" t="s">
        <v>24</v>
      </c>
      <c r="AL1174" t="s">
        <v>24</v>
      </c>
      <c r="AM1174" t="s">
        <v>24</v>
      </c>
      <c r="AN1174" t="s">
        <v>24</v>
      </c>
      <c r="AO1174" t="s">
        <v>24</v>
      </c>
      <c r="AP1174" t="s">
        <v>24</v>
      </c>
      <c r="AQ1174" t="s">
        <v>24</v>
      </c>
      <c r="AR1174" t="s">
        <v>24</v>
      </c>
      <c r="AS1174" t="s">
        <v>24</v>
      </c>
      <c r="AT1174" t="s">
        <v>24</v>
      </c>
    </row>
    <row r="1175" spans="1:46" x14ac:dyDescent="0.15">
      <c r="A1175">
        <v>101</v>
      </c>
      <c r="B1175">
        <v>1</v>
      </c>
      <c r="C1175">
        <v>6</v>
      </c>
      <c r="D1175">
        <v>0</v>
      </c>
      <c r="E1175" t="s">
        <v>3187</v>
      </c>
      <c r="F1175" t="s">
        <v>24</v>
      </c>
      <c r="G1175">
        <v>523</v>
      </c>
      <c r="H1175">
        <v>0</v>
      </c>
      <c r="I1175">
        <v>0</v>
      </c>
      <c r="J1175">
        <v>0</v>
      </c>
      <c r="K1175">
        <v>0</v>
      </c>
      <c r="L1175" t="s">
        <v>24</v>
      </c>
      <c r="M1175" t="s">
        <v>24</v>
      </c>
      <c r="N1175" t="s">
        <v>24</v>
      </c>
      <c r="O1175" t="s">
        <v>24</v>
      </c>
      <c r="P1175" t="s">
        <v>24</v>
      </c>
      <c r="Q1175" t="s">
        <v>2728</v>
      </c>
      <c r="R1175" t="s">
        <v>24</v>
      </c>
      <c r="S1175">
        <v>0</v>
      </c>
      <c r="T1175" t="s">
        <v>130</v>
      </c>
      <c r="U1175" t="s">
        <v>130</v>
      </c>
      <c r="V1175" t="s">
        <v>130</v>
      </c>
      <c r="W1175" t="s">
        <v>24</v>
      </c>
      <c r="X1175" t="s">
        <v>24</v>
      </c>
      <c r="Y1175" t="s">
        <v>24</v>
      </c>
      <c r="Z1175">
        <v>1</v>
      </c>
      <c r="AA1175" t="s">
        <v>24</v>
      </c>
      <c r="AB1175" t="s">
        <v>24</v>
      </c>
      <c r="AC1175" t="s">
        <v>24</v>
      </c>
      <c r="AD1175" t="s">
        <v>24</v>
      </c>
      <c r="AE1175" t="s">
        <v>24</v>
      </c>
      <c r="AF1175">
        <v>0</v>
      </c>
      <c r="AG1175">
        <v>96</v>
      </c>
      <c r="AH1175" t="s">
        <v>177</v>
      </c>
      <c r="AI1175">
        <v>0</v>
      </c>
      <c r="AJ1175" t="s">
        <v>24</v>
      </c>
      <c r="AK1175" t="s">
        <v>24</v>
      </c>
      <c r="AL1175" t="s">
        <v>24</v>
      </c>
      <c r="AM1175" t="s">
        <v>24</v>
      </c>
      <c r="AN1175" t="s">
        <v>24</v>
      </c>
      <c r="AO1175" t="s">
        <v>24</v>
      </c>
      <c r="AP1175" t="s">
        <v>24</v>
      </c>
      <c r="AQ1175" t="s">
        <v>24</v>
      </c>
      <c r="AR1175" t="s">
        <v>24</v>
      </c>
      <c r="AS1175" t="s">
        <v>24</v>
      </c>
      <c r="AT1175" t="s">
        <v>24</v>
      </c>
    </row>
    <row r="1176" spans="1:46" x14ac:dyDescent="0.15">
      <c r="A1176">
        <v>101</v>
      </c>
      <c r="B1176">
        <v>1</v>
      </c>
      <c r="C1176">
        <v>7</v>
      </c>
      <c r="D1176">
        <v>0</v>
      </c>
      <c r="E1176" t="s">
        <v>3188</v>
      </c>
      <c r="F1176" t="s">
        <v>24</v>
      </c>
      <c r="G1176">
        <v>1093</v>
      </c>
      <c r="H1176">
        <v>0</v>
      </c>
      <c r="I1176">
        <v>0</v>
      </c>
      <c r="J1176">
        <v>0</v>
      </c>
      <c r="K1176">
        <v>0</v>
      </c>
      <c r="L1176" t="s">
        <v>24</v>
      </c>
      <c r="M1176" t="s">
        <v>24</v>
      </c>
      <c r="N1176" t="s">
        <v>24</v>
      </c>
      <c r="O1176" t="s">
        <v>24</v>
      </c>
      <c r="P1176" t="s">
        <v>24</v>
      </c>
      <c r="Q1176" t="s">
        <v>2735</v>
      </c>
      <c r="R1176" t="s">
        <v>24</v>
      </c>
      <c r="S1176">
        <v>0</v>
      </c>
      <c r="T1176" t="s">
        <v>130</v>
      </c>
      <c r="U1176" t="s">
        <v>130</v>
      </c>
      <c r="V1176" t="s">
        <v>130</v>
      </c>
      <c r="W1176" t="s">
        <v>24</v>
      </c>
      <c r="X1176" t="s">
        <v>24</v>
      </c>
      <c r="Y1176" t="s">
        <v>24</v>
      </c>
      <c r="Z1176">
        <v>1</v>
      </c>
      <c r="AA1176" t="s">
        <v>24</v>
      </c>
      <c r="AB1176" t="s">
        <v>24</v>
      </c>
      <c r="AC1176" t="s">
        <v>24</v>
      </c>
      <c r="AD1176" t="s">
        <v>24</v>
      </c>
      <c r="AE1176" t="s">
        <v>24</v>
      </c>
      <c r="AF1176">
        <v>0</v>
      </c>
      <c r="AG1176">
        <v>96</v>
      </c>
      <c r="AH1176" t="s">
        <v>177</v>
      </c>
      <c r="AI1176">
        <v>0</v>
      </c>
      <c r="AJ1176" t="s">
        <v>24</v>
      </c>
      <c r="AK1176" t="s">
        <v>24</v>
      </c>
      <c r="AL1176" t="s">
        <v>24</v>
      </c>
      <c r="AM1176" t="s">
        <v>24</v>
      </c>
      <c r="AN1176" t="s">
        <v>24</v>
      </c>
      <c r="AO1176" t="s">
        <v>24</v>
      </c>
      <c r="AP1176" t="s">
        <v>24</v>
      </c>
      <c r="AQ1176" t="s">
        <v>24</v>
      </c>
      <c r="AR1176" t="s">
        <v>24</v>
      </c>
      <c r="AS1176" t="s">
        <v>24</v>
      </c>
      <c r="AT1176" t="s">
        <v>24</v>
      </c>
    </row>
    <row r="1177" spans="1:46" x14ac:dyDescent="0.15">
      <c r="A1177">
        <v>101</v>
      </c>
      <c r="B1177">
        <v>1</v>
      </c>
      <c r="C1177">
        <v>8</v>
      </c>
      <c r="D1177">
        <v>0</v>
      </c>
      <c r="E1177" t="s">
        <v>3189</v>
      </c>
      <c r="F1177" t="s">
        <v>24</v>
      </c>
      <c r="G1177">
        <v>1535</v>
      </c>
      <c r="H1177">
        <v>0</v>
      </c>
      <c r="I1177">
        <v>0</v>
      </c>
      <c r="J1177">
        <v>0</v>
      </c>
      <c r="K1177">
        <v>0</v>
      </c>
      <c r="L1177" t="s">
        <v>2864</v>
      </c>
      <c r="M1177" t="s">
        <v>489</v>
      </c>
      <c r="N1177" t="s">
        <v>24</v>
      </c>
      <c r="O1177" t="s">
        <v>24</v>
      </c>
      <c r="P1177" t="s">
        <v>24</v>
      </c>
      <c r="Q1177" t="s">
        <v>2725</v>
      </c>
      <c r="R1177" t="s">
        <v>24</v>
      </c>
      <c r="S1177">
        <v>0</v>
      </c>
      <c r="T1177" t="s">
        <v>3190</v>
      </c>
      <c r="U1177" t="s">
        <v>130</v>
      </c>
      <c r="V1177" t="s">
        <v>130</v>
      </c>
      <c r="W1177" t="s">
        <v>24</v>
      </c>
      <c r="X1177" t="s">
        <v>24</v>
      </c>
      <c r="Y1177" t="s">
        <v>24</v>
      </c>
      <c r="Z1177">
        <v>1</v>
      </c>
      <c r="AA1177" t="s">
        <v>24</v>
      </c>
      <c r="AB1177" t="s">
        <v>24</v>
      </c>
      <c r="AC1177" t="s">
        <v>24</v>
      </c>
      <c r="AD1177" t="s">
        <v>24</v>
      </c>
      <c r="AE1177" t="s">
        <v>24</v>
      </c>
      <c r="AF1177">
        <v>0</v>
      </c>
      <c r="AG1177">
        <v>96</v>
      </c>
      <c r="AH1177" t="s">
        <v>24</v>
      </c>
      <c r="AI1177">
        <v>0</v>
      </c>
      <c r="AJ1177" t="s">
        <v>24</v>
      </c>
      <c r="AK1177" t="s">
        <v>24</v>
      </c>
      <c r="AL1177" t="s">
        <v>24</v>
      </c>
      <c r="AM1177" t="s">
        <v>24</v>
      </c>
      <c r="AN1177" t="s">
        <v>24</v>
      </c>
      <c r="AO1177" t="s">
        <v>24</v>
      </c>
      <c r="AP1177" t="s">
        <v>24</v>
      </c>
      <c r="AQ1177" t="s">
        <v>24</v>
      </c>
      <c r="AR1177" t="s">
        <v>24</v>
      </c>
      <c r="AS1177" t="s">
        <v>24</v>
      </c>
      <c r="AT1177" t="s">
        <v>24</v>
      </c>
    </row>
    <row r="1178" spans="1:46" x14ac:dyDescent="0.15">
      <c r="A1178">
        <v>101</v>
      </c>
      <c r="B1178">
        <v>2</v>
      </c>
      <c r="C1178">
        <v>1</v>
      </c>
      <c r="D1178">
        <v>0</v>
      </c>
      <c r="E1178" t="s">
        <v>2733</v>
      </c>
      <c r="G1178">
        <v>1152</v>
      </c>
      <c r="Q1178" t="s">
        <v>2733</v>
      </c>
      <c r="S1178">
        <v>0</v>
      </c>
      <c r="Z1178">
        <v>1</v>
      </c>
      <c r="AB1178" t="s">
        <v>24</v>
      </c>
      <c r="AC1178" t="s">
        <v>24</v>
      </c>
      <c r="AD1178" t="s">
        <v>24</v>
      </c>
      <c r="AE1178" t="s">
        <v>24</v>
      </c>
      <c r="AF1178">
        <v>0</v>
      </c>
      <c r="AG1178">
        <v>96</v>
      </c>
      <c r="AH1178" t="s">
        <v>2901</v>
      </c>
      <c r="AI1178">
        <v>0</v>
      </c>
      <c r="AJ1178" t="s">
        <v>24</v>
      </c>
      <c r="AK1178" t="s">
        <v>24</v>
      </c>
      <c r="AL1178" t="s">
        <v>24</v>
      </c>
      <c r="AM1178" t="s">
        <v>24</v>
      </c>
      <c r="AN1178" t="s">
        <v>24</v>
      </c>
      <c r="AO1178" t="s">
        <v>24</v>
      </c>
      <c r="AP1178" t="s">
        <v>24</v>
      </c>
      <c r="AQ1178" t="s">
        <v>24</v>
      </c>
      <c r="AR1178" t="s">
        <v>24</v>
      </c>
      <c r="AS1178" t="s">
        <v>24</v>
      </c>
      <c r="AT1178" t="s">
        <v>24</v>
      </c>
    </row>
    <row r="1179" spans="1:46" x14ac:dyDescent="0.15">
      <c r="A1179">
        <v>101</v>
      </c>
      <c r="B1179">
        <v>2</v>
      </c>
      <c r="C1179">
        <v>2</v>
      </c>
      <c r="D1179">
        <v>0</v>
      </c>
      <c r="E1179" t="s">
        <v>2730</v>
      </c>
      <c r="G1179">
        <v>69</v>
      </c>
      <c r="Q1179" t="s">
        <v>2730</v>
      </c>
      <c r="S1179">
        <v>0</v>
      </c>
      <c r="Z1179">
        <v>1</v>
      </c>
      <c r="AB1179" t="s">
        <v>24</v>
      </c>
      <c r="AC1179" t="s">
        <v>24</v>
      </c>
      <c r="AD1179" t="s">
        <v>24</v>
      </c>
      <c r="AE1179" t="s">
        <v>24</v>
      </c>
      <c r="AF1179">
        <v>0</v>
      </c>
      <c r="AG1179">
        <v>96</v>
      </c>
      <c r="AH1179" t="s">
        <v>2904</v>
      </c>
      <c r="AI1179">
        <v>0</v>
      </c>
      <c r="AJ1179" t="s">
        <v>24</v>
      </c>
      <c r="AK1179" t="s">
        <v>24</v>
      </c>
      <c r="AL1179" t="s">
        <v>24</v>
      </c>
      <c r="AM1179" t="s">
        <v>24</v>
      </c>
      <c r="AN1179" t="s">
        <v>24</v>
      </c>
      <c r="AO1179" t="s">
        <v>24</v>
      </c>
      <c r="AP1179" t="s">
        <v>24</v>
      </c>
      <c r="AQ1179" t="s">
        <v>24</v>
      </c>
      <c r="AR1179" t="s">
        <v>24</v>
      </c>
      <c r="AS1179" t="s">
        <v>24</v>
      </c>
      <c r="AT1179" t="s">
        <v>24</v>
      </c>
    </row>
    <row r="1180" spans="1:46" x14ac:dyDescent="0.15">
      <c r="A1180">
        <v>101</v>
      </c>
      <c r="B1180">
        <v>2</v>
      </c>
      <c r="C1180">
        <v>3</v>
      </c>
      <c r="D1180">
        <v>0</v>
      </c>
      <c r="E1180" t="s">
        <v>2732</v>
      </c>
      <c r="G1180">
        <v>512</v>
      </c>
      <c r="Q1180" t="s">
        <v>2732</v>
      </c>
      <c r="S1180">
        <v>0</v>
      </c>
      <c r="Z1180">
        <v>1</v>
      </c>
      <c r="AB1180" t="s">
        <v>24</v>
      </c>
      <c r="AC1180" t="s">
        <v>24</v>
      </c>
      <c r="AD1180" t="s">
        <v>24</v>
      </c>
      <c r="AE1180" t="s">
        <v>24</v>
      </c>
      <c r="AF1180">
        <v>0</v>
      </c>
      <c r="AG1180">
        <v>96</v>
      </c>
      <c r="AH1180" t="s">
        <v>2896</v>
      </c>
      <c r="AI1180">
        <v>0</v>
      </c>
      <c r="AJ1180" t="s">
        <v>24</v>
      </c>
      <c r="AK1180" t="s">
        <v>24</v>
      </c>
      <c r="AL1180" t="s">
        <v>24</v>
      </c>
      <c r="AM1180" t="s">
        <v>24</v>
      </c>
      <c r="AN1180" t="s">
        <v>24</v>
      </c>
      <c r="AO1180" t="s">
        <v>24</v>
      </c>
      <c r="AP1180" t="s">
        <v>24</v>
      </c>
      <c r="AQ1180" t="s">
        <v>24</v>
      </c>
      <c r="AR1180" t="s">
        <v>24</v>
      </c>
      <c r="AS1180" t="s">
        <v>24</v>
      </c>
      <c r="AT1180" t="s">
        <v>24</v>
      </c>
    </row>
    <row r="1181" spans="1:46" x14ac:dyDescent="0.15">
      <c r="A1181">
        <v>101</v>
      </c>
      <c r="B1181">
        <v>2</v>
      </c>
      <c r="C1181">
        <v>4</v>
      </c>
      <c r="D1181">
        <v>0</v>
      </c>
      <c r="E1181" t="s">
        <v>2731</v>
      </c>
      <c r="G1181">
        <v>1012</v>
      </c>
      <c r="Q1181" t="s">
        <v>2731</v>
      </c>
      <c r="S1181">
        <v>0</v>
      </c>
      <c r="Z1181">
        <v>1</v>
      </c>
      <c r="AB1181" t="s">
        <v>24</v>
      </c>
      <c r="AC1181" t="s">
        <v>24</v>
      </c>
      <c r="AD1181" t="s">
        <v>24</v>
      </c>
      <c r="AE1181" t="s">
        <v>24</v>
      </c>
      <c r="AF1181">
        <v>0</v>
      </c>
      <c r="AG1181">
        <v>96</v>
      </c>
      <c r="AH1181" t="s">
        <v>2887</v>
      </c>
      <c r="AI1181">
        <v>0</v>
      </c>
      <c r="AJ1181" t="s">
        <v>24</v>
      </c>
      <c r="AK1181" t="s">
        <v>24</v>
      </c>
      <c r="AL1181" t="s">
        <v>24</v>
      </c>
      <c r="AM1181" t="s">
        <v>24</v>
      </c>
      <c r="AN1181" t="s">
        <v>24</v>
      </c>
      <c r="AO1181" t="s">
        <v>24</v>
      </c>
      <c r="AP1181" t="s">
        <v>24</v>
      </c>
      <c r="AQ1181" t="s">
        <v>24</v>
      </c>
      <c r="AR1181" t="s">
        <v>24</v>
      </c>
      <c r="AS1181" t="s">
        <v>24</v>
      </c>
      <c r="AT1181" t="s">
        <v>24</v>
      </c>
    </row>
    <row r="1182" spans="1:46" x14ac:dyDescent="0.15">
      <c r="A1182">
        <v>101</v>
      </c>
      <c r="B1182">
        <v>2</v>
      </c>
      <c r="C1182">
        <v>5</v>
      </c>
      <c r="D1182">
        <v>0</v>
      </c>
      <c r="E1182" t="s">
        <v>2723</v>
      </c>
      <c r="G1182">
        <v>1091</v>
      </c>
      <c r="Q1182" t="s">
        <v>2723</v>
      </c>
      <c r="S1182">
        <v>0</v>
      </c>
      <c r="Z1182">
        <v>1</v>
      </c>
      <c r="AB1182" t="s">
        <v>24</v>
      </c>
      <c r="AC1182" t="s">
        <v>24</v>
      </c>
      <c r="AD1182" t="s">
        <v>24</v>
      </c>
      <c r="AE1182" t="s">
        <v>24</v>
      </c>
      <c r="AF1182">
        <v>0</v>
      </c>
      <c r="AG1182">
        <v>96</v>
      </c>
      <c r="AH1182" t="s">
        <v>2887</v>
      </c>
      <c r="AI1182">
        <v>0</v>
      </c>
      <c r="AJ1182" t="s">
        <v>24</v>
      </c>
      <c r="AK1182" t="s">
        <v>24</v>
      </c>
      <c r="AL1182" t="s">
        <v>24</v>
      </c>
      <c r="AM1182" t="s">
        <v>24</v>
      </c>
      <c r="AN1182" t="s">
        <v>24</v>
      </c>
      <c r="AO1182" t="s">
        <v>24</v>
      </c>
      <c r="AP1182" t="s">
        <v>24</v>
      </c>
      <c r="AQ1182" t="s">
        <v>24</v>
      </c>
      <c r="AR1182" t="s">
        <v>24</v>
      </c>
      <c r="AS1182" t="s">
        <v>24</v>
      </c>
      <c r="AT1182" t="s">
        <v>24</v>
      </c>
    </row>
    <row r="1183" spans="1:46" x14ac:dyDescent="0.15">
      <c r="A1183">
        <v>101</v>
      </c>
      <c r="B1183">
        <v>2</v>
      </c>
      <c r="C1183">
        <v>6</v>
      </c>
      <c r="D1183">
        <v>0</v>
      </c>
      <c r="E1183" t="s">
        <v>2724</v>
      </c>
      <c r="G1183">
        <v>50</v>
      </c>
      <c r="Q1183" t="s">
        <v>2724</v>
      </c>
      <c r="S1183">
        <v>0</v>
      </c>
      <c r="Z1183">
        <v>1</v>
      </c>
      <c r="AB1183" t="s">
        <v>24</v>
      </c>
      <c r="AC1183" t="s">
        <v>24</v>
      </c>
      <c r="AD1183" t="s">
        <v>24</v>
      </c>
      <c r="AE1183" t="s">
        <v>24</v>
      </c>
      <c r="AF1183">
        <v>0</v>
      </c>
      <c r="AG1183">
        <v>96</v>
      </c>
      <c r="AH1183" t="s">
        <v>2904</v>
      </c>
      <c r="AI1183">
        <v>0</v>
      </c>
      <c r="AJ1183" t="s">
        <v>24</v>
      </c>
      <c r="AK1183" t="s">
        <v>24</v>
      </c>
      <c r="AL1183" t="s">
        <v>24</v>
      </c>
      <c r="AM1183" t="s">
        <v>24</v>
      </c>
      <c r="AN1183" t="s">
        <v>24</v>
      </c>
      <c r="AO1183" t="s">
        <v>24</v>
      </c>
      <c r="AP1183" t="s">
        <v>24</v>
      </c>
      <c r="AQ1183" t="s">
        <v>24</v>
      </c>
      <c r="AR1183" t="s">
        <v>24</v>
      </c>
      <c r="AS1183" t="s">
        <v>24</v>
      </c>
      <c r="AT1183" t="s">
        <v>24</v>
      </c>
    </row>
    <row r="1184" spans="1:46" x14ac:dyDescent="0.15">
      <c r="A1184">
        <v>101</v>
      </c>
      <c r="B1184">
        <v>2</v>
      </c>
      <c r="C1184">
        <v>7</v>
      </c>
      <c r="D1184">
        <v>0</v>
      </c>
      <c r="E1184" t="s">
        <v>2722</v>
      </c>
      <c r="G1184">
        <v>1153</v>
      </c>
      <c r="Q1184" t="s">
        <v>2722</v>
      </c>
      <c r="S1184">
        <v>0</v>
      </c>
      <c r="Z1184">
        <v>1</v>
      </c>
      <c r="AB1184" t="s">
        <v>24</v>
      </c>
      <c r="AC1184" t="s">
        <v>24</v>
      </c>
      <c r="AD1184" t="s">
        <v>24</v>
      </c>
      <c r="AE1184" t="s">
        <v>24</v>
      </c>
      <c r="AF1184">
        <v>0</v>
      </c>
      <c r="AG1184">
        <v>96</v>
      </c>
      <c r="AH1184" t="s">
        <v>2904</v>
      </c>
      <c r="AI1184">
        <v>0</v>
      </c>
      <c r="AJ1184" t="s">
        <v>24</v>
      </c>
      <c r="AK1184" t="s">
        <v>24</v>
      </c>
      <c r="AL1184" t="s">
        <v>24</v>
      </c>
      <c r="AM1184" t="s">
        <v>24</v>
      </c>
      <c r="AN1184" t="s">
        <v>24</v>
      </c>
      <c r="AO1184" t="s">
        <v>24</v>
      </c>
      <c r="AP1184" t="s">
        <v>24</v>
      </c>
      <c r="AQ1184" t="s">
        <v>24</v>
      </c>
      <c r="AR1184" t="s">
        <v>24</v>
      </c>
      <c r="AS1184" t="s">
        <v>24</v>
      </c>
      <c r="AT1184" t="s">
        <v>24</v>
      </c>
    </row>
    <row r="1185" spans="1:46" x14ac:dyDescent="0.15">
      <c r="A1185">
        <v>101</v>
      </c>
      <c r="B1185">
        <v>2</v>
      </c>
      <c r="C1185">
        <v>8</v>
      </c>
      <c r="D1185">
        <v>0</v>
      </c>
      <c r="E1185" t="s">
        <v>2729</v>
      </c>
      <c r="G1185">
        <v>49</v>
      </c>
      <c r="Q1185" t="s">
        <v>2729</v>
      </c>
      <c r="S1185">
        <v>0</v>
      </c>
      <c r="Z1185">
        <v>1</v>
      </c>
      <c r="AB1185" t="s">
        <v>24</v>
      </c>
      <c r="AC1185" t="s">
        <v>24</v>
      </c>
      <c r="AD1185" t="s">
        <v>24</v>
      </c>
      <c r="AE1185" t="s">
        <v>24</v>
      </c>
      <c r="AF1185">
        <v>0</v>
      </c>
      <c r="AG1185">
        <v>96</v>
      </c>
      <c r="AH1185" t="s">
        <v>177</v>
      </c>
      <c r="AI1185">
        <v>0</v>
      </c>
      <c r="AJ1185" t="s">
        <v>24</v>
      </c>
      <c r="AK1185" t="s">
        <v>24</v>
      </c>
      <c r="AL1185" t="s">
        <v>24</v>
      </c>
      <c r="AM1185" t="s">
        <v>24</v>
      </c>
      <c r="AN1185" t="s">
        <v>24</v>
      </c>
      <c r="AO1185" t="s">
        <v>24</v>
      </c>
      <c r="AP1185" t="s">
        <v>24</v>
      </c>
      <c r="AQ1185" t="s">
        <v>24</v>
      </c>
      <c r="AR1185" t="s">
        <v>24</v>
      </c>
      <c r="AS1185" t="s">
        <v>24</v>
      </c>
      <c r="AT1185" t="s">
        <v>24</v>
      </c>
    </row>
    <row r="1186" spans="1:46" x14ac:dyDescent="0.15">
      <c r="A1186">
        <v>102</v>
      </c>
      <c r="B1186">
        <v>1</v>
      </c>
      <c r="C1186">
        <v>1</v>
      </c>
      <c r="D1186">
        <v>0</v>
      </c>
      <c r="E1186" t="s">
        <v>2750</v>
      </c>
      <c r="G1186">
        <v>1216</v>
      </c>
      <c r="Q1186" t="s">
        <v>2750</v>
      </c>
      <c r="S1186">
        <v>0</v>
      </c>
      <c r="Z1186">
        <v>1</v>
      </c>
      <c r="AB1186" t="s">
        <v>24</v>
      </c>
      <c r="AC1186" t="s">
        <v>24</v>
      </c>
      <c r="AD1186" t="s">
        <v>24</v>
      </c>
      <c r="AE1186" t="s">
        <v>24</v>
      </c>
      <c r="AF1186">
        <v>0</v>
      </c>
      <c r="AG1186">
        <v>97</v>
      </c>
      <c r="AH1186" t="s">
        <v>177</v>
      </c>
      <c r="AI1186">
        <v>0</v>
      </c>
      <c r="AJ1186" t="s">
        <v>24</v>
      </c>
      <c r="AK1186" t="s">
        <v>24</v>
      </c>
      <c r="AL1186" t="s">
        <v>24</v>
      </c>
      <c r="AM1186" t="s">
        <v>24</v>
      </c>
      <c r="AN1186" t="s">
        <v>24</v>
      </c>
      <c r="AO1186" t="s">
        <v>24</v>
      </c>
      <c r="AP1186" t="s">
        <v>24</v>
      </c>
      <c r="AQ1186" t="s">
        <v>24</v>
      </c>
      <c r="AR1186" t="s">
        <v>24</v>
      </c>
      <c r="AS1186" t="s">
        <v>24</v>
      </c>
      <c r="AT1186" t="s">
        <v>24</v>
      </c>
    </row>
    <row r="1187" spans="1:46" x14ac:dyDescent="0.15">
      <c r="A1187">
        <v>102</v>
      </c>
      <c r="B1187">
        <v>1</v>
      </c>
      <c r="C1187">
        <v>2</v>
      </c>
      <c r="D1187">
        <v>0</v>
      </c>
      <c r="E1187" t="s">
        <v>2743</v>
      </c>
      <c r="G1187">
        <v>1180</v>
      </c>
      <c r="Q1187" t="s">
        <v>2743</v>
      </c>
      <c r="S1187">
        <v>0</v>
      </c>
      <c r="Z1187">
        <v>1</v>
      </c>
      <c r="AB1187" t="s">
        <v>24</v>
      </c>
      <c r="AC1187" t="s">
        <v>24</v>
      </c>
      <c r="AD1187" t="s">
        <v>24</v>
      </c>
      <c r="AE1187" t="s">
        <v>24</v>
      </c>
      <c r="AF1187">
        <v>0</v>
      </c>
      <c r="AG1187">
        <v>97</v>
      </c>
      <c r="AH1187" t="s">
        <v>177</v>
      </c>
      <c r="AI1187">
        <v>0</v>
      </c>
      <c r="AJ1187" t="s">
        <v>24</v>
      </c>
      <c r="AK1187" t="s">
        <v>24</v>
      </c>
      <c r="AL1187" t="s">
        <v>24</v>
      </c>
      <c r="AM1187" t="s">
        <v>24</v>
      </c>
      <c r="AN1187" t="s">
        <v>24</v>
      </c>
      <c r="AO1187" t="s">
        <v>24</v>
      </c>
      <c r="AP1187" t="s">
        <v>24</v>
      </c>
      <c r="AQ1187" t="s">
        <v>24</v>
      </c>
      <c r="AR1187" t="s">
        <v>24</v>
      </c>
      <c r="AS1187" t="s">
        <v>24</v>
      </c>
      <c r="AT1187" t="s">
        <v>24</v>
      </c>
    </row>
    <row r="1188" spans="1:46" x14ac:dyDescent="0.15">
      <c r="A1188">
        <v>102</v>
      </c>
      <c r="B1188">
        <v>1</v>
      </c>
      <c r="C1188">
        <v>3</v>
      </c>
      <c r="D1188">
        <v>0</v>
      </c>
      <c r="E1188" t="s">
        <v>2749</v>
      </c>
      <c r="G1188">
        <v>1181</v>
      </c>
      <c r="Q1188" t="s">
        <v>2749</v>
      </c>
      <c r="S1188">
        <v>0</v>
      </c>
      <c r="Z1188">
        <v>1</v>
      </c>
      <c r="AB1188" t="s">
        <v>24</v>
      </c>
      <c r="AC1188" t="s">
        <v>24</v>
      </c>
      <c r="AD1188" t="s">
        <v>24</v>
      </c>
      <c r="AE1188" t="s">
        <v>24</v>
      </c>
      <c r="AF1188">
        <v>0</v>
      </c>
      <c r="AG1188">
        <v>97</v>
      </c>
      <c r="AH1188" t="s">
        <v>177</v>
      </c>
      <c r="AI1188">
        <v>0</v>
      </c>
      <c r="AJ1188" t="s">
        <v>24</v>
      </c>
      <c r="AK1188" t="s">
        <v>24</v>
      </c>
      <c r="AL1188" t="s">
        <v>24</v>
      </c>
      <c r="AM1188" t="s">
        <v>24</v>
      </c>
      <c r="AN1188" t="s">
        <v>24</v>
      </c>
      <c r="AO1188" t="s">
        <v>24</v>
      </c>
      <c r="AP1188" t="s">
        <v>24</v>
      </c>
      <c r="AQ1188" t="s">
        <v>24</v>
      </c>
      <c r="AR1188" t="s">
        <v>24</v>
      </c>
      <c r="AS1188" t="s">
        <v>24</v>
      </c>
      <c r="AT1188" t="s">
        <v>24</v>
      </c>
    </row>
    <row r="1189" spans="1:46" x14ac:dyDescent="0.15">
      <c r="A1189">
        <v>102</v>
      </c>
      <c r="B1189">
        <v>1</v>
      </c>
      <c r="C1189">
        <v>4</v>
      </c>
      <c r="D1189">
        <v>0</v>
      </c>
      <c r="E1189" t="s">
        <v>2744</v>
      </c>
      <c r="G1189">
        <v>1051</v>
      </c>
      <c r="Q1189" t="s">
        <v>2744</v>
      </c>
      <c r="S1189">
        <v>0</v>
      </c>
      <c r="Z1189">
        <v>1</v>
      </c>
      <c r="AB1189" t="s">
        <v>24</v>
      </c>
      <c r="AC1189" t="s">
        <v>24</v>
      </c>
      <c r="AD1189" t="s">
        <v>24</v>
      </c>
      <c r="AE1189" t="s">
        <v>24</v>
      </c>
      <c r="AF1189">
        <v>0</v>
      </c>
      <c r="AG1189">
        <v>97</v>
      </c>
      <c r="AH1189" t="s">
        <v>177</v>
      </c>
      <c r="AI1189">
        <v>0</v>
      </c>
      <c r="AJ1189" t="s">
        <v>24</v>
      </c>
      <c r="AK1189" t="s">
        <v>24</v>
      </c>
      <c r="AL1189" t="s">
        <v>24</v>
      </c>
      <c r="AM1189" t="s">
        <v>24</v>
      </c>
      <c r="AN1189" t="s">
        <v>24</v>
      </c>
      <c r="AO1189" t="s">
        <v>24</v>
      </c>
      <c r="AP1189" t="s">
        <v>24</v>
      </c>
      <c r="AQ1189" t="s">
        <v>24</v>
      </c>
      <c r="AR1189" t="s">
        <v>24</v>
      </c>
      <c r="AS1189" t="s">
        <v>24</v>
      </c>
      <c r="AT1189" t="s">
        <v>24</v>
      </c>
    </row>
    <row r="1190" spans="1:46" x14ac:dyDescent="0.15">
      <c r="A1190">
        <v>102</v>
      </c>
      <c r="B1190">
        <v>1</v>
      </c>
      <c r="C1190">
        <v>5</v>
      </c>
      <c r="D1190">
        <v>0</v>
      </c>
      <c r="E1190" t="s">
        <v>2737</v>
      </c>
      <c r="G1190">
        <v>1210</v>
      </c>
      <c r="Q1190" t="s">
        <v>2737</v>
      </c>
      <c r="S1190">
        <v>0</v>
      </c>
      <c r="Z1190">
        <v>1</v>
      </c>
      <c r="AB1190" t="s">
        <v>24</v>
      </c>
      <c r="AC1190" t="s">
        <v>24</v>
      </c>
      <c r="AD1190" t="s">
        <v>24</v>
      </c>
      <c r="AE1190" t="s">
        <v>24</v>
      </c>
      <c r="AF1190">
        <v>0</v>
      </c>
      <c r="AG1190">
        <v>97</v>
      </c>
      <c r="AH1190" t="s">
        <v>177</v>
      </c>
      <c r="AI1190">
        <v>0</v>
      </c>
      <c r="AJ1190" t="s">
        <v>24</v>
      </c>
      <c r="AK1190" t="s">
        <v>24</v>
      </c>
      <c r="AL1190" t="s">
        <v>24</v>
      </c>
      <c r="AM1190" t="s">
        <v>24</v>
      </c>
      <c r="AN1190" t="s">
        <v>24</v>
      </c>
      <c r="AO1190" t="s">
        <v>24</v>
      </c>
      <c r="AP1190" t="s">
        <v>24</v>
      </c>
      <c r="AQ1190" t="s">
        <v>24</v>
      </c>
      <c r="AR1190" t="s">
        <v>24</v>
      </c>
      <c r="AS1190" t="s">
        <v>24</v>
      </c>
      <c r="AT1190" t="s">
        <v>24</v>
      </c>
    </row>
    <row r="1191" spans="1:46" x14ac:dyDescent="0.15">
      <c r="A1191">
        <v>102</v>
      </c>
      <c r="B1191">
        <v>1</v>
      </c>
      <c r="C1191">
        <v>6</v>
      </c>
      <c r="D1191">
        <v>0</v>
      </c>
      <c r="E1191" t="s">
        <v>2742</v>
      </c>
      <c r="G1191">
        <v>1578</v>
      </c>
      <c r="Q1191" t="s">
        <v>2742</v>
      </c>
      <c r="S1191">
        <v>0</v>
      </c>
      <c r="Z1191">
        <v>1</v>
      </c>
      <c r="AB1191" t="s">
        <v>24</v>
      </c>
      <c r="AC1191" t="s">
        <v>24</v>
      </c>
      <c r="AD1191" t="s">
        <v>24</v>
      </c>
      <c r="AE1191" t="s">
        <v>24</v>
      </c>
      <c r="AF1191">
        <v>0</v>
      </c>
      <c r="AG1191">
        <v>97</v>
      </c>
      <c r="AH1191" t="s">
        <v>177</v>
      </c>
      <c r="AI1191">
        <v>0</v>
      </c>
      <c r="AJ1191" t="s">
        <v>24</v>
      </c>
      <c r="AK1191" t="s">
        <v>24</v>
      </c>
      <c r="AL1191" t="s">
        <v>24</v>
      </c>
      <c r="AM1191" t="s">
        <v>24</v>
      </c>
      <c r="AN1191" t="s">
        <v>24</v>
      </c>
      <c r="AO1191" t="s">
        <v>24</v>
      </c>
      <c r="AP1191" t="s">
        <v>24</v>
      </c>
      <c r="AQ1191" t="s">
        <v>24</v>
      </c>
      <c r="AR1191" t="s">
        <v>24</v>
      </c>
      <c r="AS1191" t="s">
        <v>24</v>
      </c>
      <c r="AT1191" t="s">
        <v>24</v>
      </c>
    </row>
    <row r="1192" spans="1:46" x14ac:dyDescent="0.15">
      <c r="A1192">
        <v>102</v>
      </c>
      <c r="B1192">
        <v>1</v>
      </c>
      <c r="C1192">
        <v>7</v>
      </c>
      <c r="D1192">
        <v>0</v>
      </c>
      <c r="E1192" t="s">
        <v>2736</v>
      </c>
      <c r="G1192">
        <v>1195</v>
      </c>
      <c r="Q1192" t="s">
        <v>2736</v>
      </c>
      <c r="S1192">
        <v>0</v>
      </c>
      <c r="Z1192">
        <v>1</v>
      </c>
      <c r="AB1192" t="s">
        <v>24</v>
      </c>
      <c r="AC1192" t="s">
        <v>24</v>
      </c>
      <c r="AD1192" t="s">
        <v>24</v>
      </c>
      <c r="AE1192" t="s">
        <v>24</v>
      </c>
      <c r="AF1192">
        <v>0</v>
      </c>
      <c r="AG1192">
        <v>97</v>
      </c>
      <c r="AH1192" t="s">
        <v>177</v>
      </c>
      <c r="AI1192">
        <v>0</v>
      </c>
      <c r="AJ1192" t="s">
        <v>24</v>
      </c>
      <c r="AK1192" t="s">
        <v>24</v>
      </c>
      <c r="AL1192" t="s">
        <v>24</v>
      </c>
      <c r="AM1192" t="s">
        <v>24</v>
      </c>
      <c r="AN1192" t="s">
        <v>24</v>
      </c>
      <c r="AO1192" t="s">
        <v>24</v>
      </c>
      <c r="AP1192" t="s">
        <v>24</v>
      </c>
      <c r="AQ1192" t="s">
        <v>24</v>
      </c>
      <c r="AR1192" t="s">
        <v>24</v>
      </c>
      <c r="AS1192" t="s">
        <v>24</v>
      </c>
      <c r="AT1192" t="s">
        <v>24</v>
      </c>
    </row>
    <row r="1193" spans="1:46" x14ac:dyDescent="0.15">
      <c r="A1193">
        <v>102</v>
      </c>
      <c r="B1193">
        <v>1</v>
      </c>
      <c r="C1193">
        <v>8</v>
      </c>
      <c r="D1193">
        <v>0</v>
      </c>
      <c r="G1193">
        <v>0</v>
      </c>
      <c r="Q1193" t="s">
        <v>24</v>
      </c>
      <c r="S1193">
        <v>0</v>
      </c>
      <c r="Z1193">
        <v>0</v>
      </c>
      <c r="AB1193" t="s">
        <v>24</v>
      </c>
      <c r="AC1193" t="s">
        <v>24</v>
      </c>
      <c r="AD1193" t="s">
        <v>24</v>
      </c>
      <c r="AE1193" t="s">
        <v>24</v>
      </c>
      <c r="AF1193">
        <v>0</v>
      </c>
      <c r="AG1193">
        <v>97</v>
      </c>
      <c r="AH1193" t="s">
        <v>24</v>
      </c>
      <c r="AI1193">
        <v>0</v>
      </c>
      <c r="AJ1193" t="s">
        <v>24</v>
      </c>
      <c r="AK1193" t="s">
        <v>24</v>
      </c>
      <c r="AL1193" t="s">
        <v>24</v>
      </c>
      <c r="AM1193" t="s">
        <v>24</v>
      </c>
      <c r="AN1193" t="s">
        <v>24</v>
      </c>
      <c r="AO1193" t="s">
        <v>24</v>
      </c>
      <c r="AP1193" t="s">
        <v>24</v>
      </c>
      <c r="AQ1193" t="s">
        <v>24</v>
      </c>
      <c r="AR1193" t="s">
        <v>24</v>
      </c>
      <c r="AS1193" t="s">
        <v>24</v>
      </c>
      <c r="AT1193" t="s">
        <v>24</v>
      </c>
    </row>
    <row r="1194" spans="1:46" x14ac:dyDescent="0.15">
      <c r="A1194">
        <v>102</v>
      </c>
      <c r="B1194">
        <v>2</v>
      </c>
      <c r="C1194">
        <v>1</v>
      </c>
      <c r="D1194">
        <v>0</v>
      </c>
      <c r="E1194" t="s">
        <v>2748</v>
      </c>
      <c r="G1194">
        <v>1167</v>
      </c>
      <c r="Q1194" t="s">
        <v>2748</v>
      </c>
      <c r="S1194">
        <v>0</v>
      </c>
      <c r="Z1194">
        <v>1</v>
      </c>
      <c r="AB1194" t="s">
        <v>24</v>
      </c>
      <c r="AC1194" t="s">
        <v>24</v>
      </c>
      <c r="AD1194" t="s">
        <v>24</v>
      </c>
      <c r="AE1194" t="s">
        <v>24</v>
      </c>
      <c r="AF1194">
        <v>0</v>
      </c>
      <c r="AG1194">
        <v>97</v>
      </c>
      <c r="AH1194" t="s">
        <v>177</v>
      </c>
      <c r="AI1194">
        <v>0</v>
      </c>
      <c r="AJ1194" t="s">
        <v>24</v>
      </c>
      <c r="AK1194" t="s">
        <v>24</v>
      </c>
      <c r="AL1194" t="s">
        <v>24</v>
      </c>
      <c r="AM1194" t="s">
        <v>24</v>
      </c>
      <c r="AN1194" t="s">
        <v>24</v>
      </c>
      <c r="AO1194" t="s">
        <v>24</v>
      </c>
      <c r="AP1194" t="s">
        <v>24</v>
      </c>
      <c r="AQ1194" t="s">
        <v>24</v>
      </c>
      <c r="AR1194" t="s">
        <v>24</v>
      </c>
      <c r="AS1194" t="s">
        <v>24</v>
      </c>
      <c r="AT1194" t="s">
        <v>24</v>
      </c>
    </row>
    <row r="1195" spans="1:46" x14ac:dyDescent="0.15">
      <c r="A1195">
        <v>102</v>
      </c>
      <c r="B1195">
        <v>2</v>
      </c>
      <c r="C1195">
        <v>2</v>
      </c>
      <c r="D1195">
        <v>0</v>
      </c>
      <c r="E1195" t="s">
        <v>2745</v>
      </c>
      <c r="G1195">
        <v>10</v>
      </c>
      <c r="Q1195" t="s">
        <v>2745</v>
      </c>
      <c r="S1195">
        <v>0</v>
      </c>
      <c r="Z1195">
        <v>1</v>
      </c>
      <c r="AB1195" t="s">
        <v>24</v>
      </c>
      <c r="AC1195" t="s">
        <v>24</v>
      </c>
      <c r="AD1195" t="s">
        <v>24</v>
      </c>
      <c r="AE1195" t="s">
        <v>24</v>
      </c>
      <c r="AF1195">
        <v>0</v>
      </c>
      <c r="AG1195">
        <v>97</v>
      </c>
      <c r="AH1195" t="s">
        <v>177</v>
      </c>
      <c r="AI1195">
        <v>0</v>
      </c>
      <c r="AJ1195" t="s">
        <v>24</v>
      </c>
      <c r="AK1195" t="s">
        <v>24</v>
      </c>
      <c r="AL1195" t="s">
        <v>24</v>
      </c>
      <c r="AM1195" t="s">
        <v>24</v>
      </c>
      <c r="AN1195" t="s">
        <v>24</v>
      </c>
      <c r="AO1195" t="s">
        <v>24</v>
      </c>
      <c r="AP1195" t="s">
        <v>24</v>
      </c>
      <c r="AQ1195" t="s">
        <v>24</v>
      </c>
      <c r="AR1195" t="s">
        <v>24</v>
      </c>
      <c r="AS1195" t="s">
        <v>24</v>
      </c>
      <c r="AT1195" t="s">
        <v>24</v>
      </c>
    </row>
    <row r="1196" spans="1:46" x14ac:dyDescent="0.15">
      <c r="A1196">
        <v>102</v>
      </c>
      <c r="B1196">
        <v>2</v>
      </c>
      <c r="C1196">
        <v>3</v>
      </c>
      <c r="D1196">
        <v>0</v>
      </c>
      <c r="E1196" t="s">
        <v>2747</v>
      </c>
      <c r="G1196">
        <v>1168</v>
      </c>
      <c r="Q1196" t="s">
        <v>2747</v>
      </c>
      <c r="S1196">
        <v>0</v>
      </c>
      <c r="Z1196">
        <v>1</v>
      </c>
      <c r="AB1196" t="s">
        <v>24</v>
      </c>
      <c r="AC1196" t="s">
        <v>24</v>
      </c>
      <c r="AD1196" t="s">
        <v>24</v>
      </c>
      <c r="AE1196" t="s">
        <v>24</v>
      </c>
      <c r="AF1196">
        <v>0</v>
      </c>
      <c r="AG1196">
        <v>97</v>
      </c>
      <c r="AH1196" t="s">
        <v>2904</v>
      </c>
      <c r="AI1196">
        <v>0</v>
      </c>
      <c r="AJ1196" t="s">
        <v>24</v>
      </c>
      <c r="AK1196" t="s">
        <v>24</v>
      </c>
      <c r="AL1196" t="s">
        <v>24</v>
      </c>
      <c r="AM1196" t="s">
        <v>24</v>
      </c>
      <c r="AN1196" t="s">
        <v>24</v>
      </c>
      <c r="AO1196" t="s">
        <v>24</v>
      </c>
      <c r="AP1196" t="s">
        <v>24</v>
      </c>
      <c r="AQ1196" t="s">
        <v>24</v>
      </c>
      <c r="AR1196" t="s">
        <v>24</v>
      </c>
      <c r="AS1196" t="s">
        <v>24</v>
      </c>
      <c r="AT1196" t="s">
        <v>24</v>
      </c>
    </row>
    <row r="1197" spans="1:46" x14ac:dyDescent="0.15">
      <c r="A1197">
        <v>102</v>
      </c>
      <c r="B1197">
        <v>2</v>
      </c>
      <c r="C1197">
        <v>4</v>
      </c>
      <c r="D1197">
        <v>0</v>
      </c>
      <c r="E1197" t="s">
        <v>2746</v>
      </c>
      <c r="G1197">
        <v>1047</v>
      </c>
      <c r="Q1197" t="s">
        <v>2746</v>
      </c>
      <c r="S1197">
        <v>0</v>
      </c>
      <c r="Z1197">
        <v>1</v>
      </c>
      <c r="AB1197" t="s">
        <v>24</v>
      </c>
      <c r="AC1197" t="s">
        <v>24</v>
      </c>
      <c r="AD1197" t="s">
        <v>24</v>
      </c>
      <c r="AE1197" t="s">
        <v>24</v>
      </c>
      <c r="AF1197">
        <v>0</v>
      </c>
      <c r="AG1197">
        <v>97</v>
      </c>
      <c r="AH1197" t="s">
        <v>2878</v>
      </c>
      <c r="AI1197">
        <v>0</v>
      </c>
      <c r="AJ1197" t="s">
        <v>24</v>
      </c>
      <c r="AK1197" t="s">
        <v>24</v>
      </c>
      <c r="AL1197" t="s">
        <v>24</v>
      </c>
      <c r="AM1197" t="s">
        <v>24</v>
      </c>
      <c r="AN1197" t="s">
        <v>24</v>
      </c>
      <c r="AO1197" t="s">
        <v>24</v>
      </c>
      <c r="AP1197" t="s">
        <v>24</v>
      </c>
      <c r="AQ1197" t="s">
        <v>24</v>
      </c>
      <c r="AR1197" t="s">
        <v>24</v>
      </c>
      <c r="AS1197" t="s">
        <v>24</v>
      </c>
      <c r="AT1197" t="s">
        <v>24</v>
      </c>
    </row>
    <row r="1198" spans="1:46" x14ac:dyDescent="0.15">
      <c r="A1198">
        <v>102</v>
      </c>
      <c r="B1198">
        <v>2</v>
      </c>
      <c r="C1198">
        <v>5</v>
      </c>
      <c r="D1198">
        <v>0</v>
      </c>
      <c r="E1198" t="s">
        <v>2739</v>
      </c>
      <c r="G1198">
        <v>1170</v>
      </c>
      <c r="Q1198" t="s">
        <v>2739</v>
      </c>
      <c r="S1198">
        <v>0</v>
      </c>
      <c r="Z1198">
        <v>1</v>
      </c>
      <c r="AB1198" t="s">
        <v>24</v>
      </c>
      <c r="AC1198" t="s">
        <v>24</v>
      </c>
      <c r="AD1198" t="s">
        <v>24</v>
      </c>
      <c r="AE1198" t="s">
        <v>24</v>
      </c>
      <c r="AF1198">
        <v>0</v>
      </c>
      <c r="AG1198">
        <v>97</v>
      </c>
      <c r="AH1198" t="s">
        <v>2878</v>
      </c>
      <c r="AI1198">
        <v>0</v>
      </c>
      <c r="AJ1198" t="s">
        <v>24</v>
      </c>
      <c r="AK1198" t="s">
        <v>24</v>
      </c>
      <c r="AL1198" t="s">
        <v>24</v>
      </c>
      <c r="AM1198" t="s">
        <v>24</v>
      </c>
      <c r="AN1198" t="s">
        <v>24</v>
      </c>
      <c r="AO1198" t="s">
        <v>24</v>
      </c>
      <c r="AP1198" t="s">
        <v>24</v>
      </c>
      <c r="AQ1198" t="s">
        <v>24</v>
      </c>
      <c r="AR1198" t="s">
        <v>24</v>
      </c>
      <c r="AS1198" t="s">
        <v>24</v>
      </c>
      <c r="AT1198" t="s">
        <v>24</v>
      </c>
    </row>
    <row r="1199" spans="1:46" x14ac:dyDescent="0.15">
      <c r="A1199">
        <v>102</v>
      </c>
      <c r="B1199">
        <v>2</v>
      </c>
      <c r="C1199">
        <v>6</v>
      </c>
      <c r="D1199">
        <v>0</v>
      </c>
      <c r="E1199" t="s">
        <v>2740</v>
      </c>
      <c r="G1199">
        <v>1179</v>
      </c>
      <c r="Q1199" t="s">
        <v>2740</v>
      </c>
      <c r="S1199">
        <v>0</v>
      </c>
      <c r="Z1199">
        <v>1</v>
      </c>
      <c r="AB1199" t="s">
        <v>24</v>
      </c>
      <c r="AC1199" t="s">
        <v>24</v>
      </c>
      <c r="AD1199" t="s">
        <v>24</v>
      </c>
      <c r="AE1199" t="s">
        <v>24</v>
      </c>
      <c r="AF1199">
        <v>0</v>
      </c>
      <c r="AG1199">
        <v>97</v>
      </c>
      <c r="AH1199" t="s">
        <v>177</v>
      </c>
      <c r="AI1199">
        <v>0</v>
      </c>
      <c r="AJ1199" t="s">
        <v>24</v>
      </c>
      <c r="AK1199" t="s">
        <v>24</v>
      </c>
      <c r="AL1199" t="s">
        <v>24</v>
      </c>
      <c r="AM1199" t="s">
        <v>24</v>
      </c>
      <c r="AN1199" t="s">
        <v>24</v>
      </c>
      <c r="AO1199" t="s">
        <v>24</v>
      </c>
      <c r="AP1199" t="s">
        <v>24</v>
      </c>
      <c r="AQ1199" t="s">
        <v>24</v>
      </c>
      <c r="AR1199" t="s">
        <v>24</v>
      </c>
      <c r="AS1199" t="s">
        <v>24</v>
      </c>
      <c r="AT1199" t="s">
        <v>24</v>
      </c>
    </row>
    <row r="1200" spans="1:46" x14ac:dyDescent="0.15">
      <c r="A1200">
        <v>102</v>
      </c>
      <c r="B1200">
        <v>2</v>
      </c>
      <c r="C1200">
        <v>7</v>
      </c>
      <c r="D1200">
        <v>0</v>
      </c>
      <c r="E1200" t="s">
        <v>2738</v>
      </c>
      <c r="G1200">
        <v>1048</v>
      </c>
      <c r="Q1200" t="s">
        <v>2738</v>
      </c>
      <c r="S1200">
        <v>0</v>
      </c>
      <c r="Z1200">
        <v>1</v>
      </c>
      <c r="AB1200" t="s">
        <v>24</v>
      </c>
      <c r="AC1200" t="s">
        <v>24</v>
      </c>
      <c r="AD1200" t="s">
        <v>24</v>
      </c>
      <c r="AE1200" t="s">
        <v>24</v>
      </c>
      <c r="AF1200">
        <v>0</v>
      </c>
      <c r="AG1200">
        <v>97</v>
      </c>
      <c r="AH1200" t="s">
        <v>177</v>
      </c>
      <c r="AI1200">
        <v>0</v>
      </c>
      <c r="AJ1200" t="s">
        <v>24</v>
      </c>
      <c r="AK1200" t="s">
        <v>24</v>
      </c>
      <c r="AL1200" t="s">
        <v>24</v>
      </c>
      <c r="AM1200" t="s">
        <v>24</v>
      </c>
      <c r="AN1200" t="s">
        <v>24</v>
      </c>
      <c r="AO1200" t="s">
        <v>24</v>
      </c>
      <c r="AP1200" t="s">
        <v>24</v>
      </c>
      <c r="AQ1200" t="s">
        <v>24</v>
      </c>
      <c r="AR1200" t="s">
        <v>24</v>
      </c>
      <c r="AS1200" t="s">
        <v>24</v>
      </c>
      <c r="AT1200" t="s">
        <v>24</v>
      </c>
    </row>
    <row r="1201" spans="1:46" x14ac:dyDescent="0.15">
      <c r="A1201">
        <v>102</v>
      </c>
      <c r="B1201">
        <v>2</v>
      </c>
      <c r="C1201">
        <v>8</v>
      </c>
      <c r="D1201">
        <v>0</v>
      </c>
      <c r="E1201" t="s">
        <v>2741</v>
      </c>
      <c r="G1201">
        <v>1049</v>
      </c>
      <c r="Q1201" t="s">
        <v>2741</v>
      </c>
      <c r="S1201">
        <v>0</v>
      </c>
      <c r="Z1201">
        <v>1</v>
      </c>
      <c r="AB1201" t="s">
        <v>24</v>
      </c>
      <c r="AC1201" t="s">
        <v>24</v>
      </c>
      <c r="AD1201" t="s">
        <v>24</v>
      </c>
      <c r="AE1201" t="s">
        <v>24</v>
      </c>
      <c r="AF1201">
        <v>0</v>
      </c>
      <c r="AG1201">
        <v>97</v>
      </c>
      <c r="AH1201" t="s">
        <v>177</v>
      </c>
      <c r="AI1201">
        <v>0</v>
      </c>
      <c r="AJ1201" t="s">
        <v>24</v>
      </c>
      <c r="AK1201" t="s">
        <v>24</v>
      </c>
      <c r="AL1201" t="s">
        <v>24</v>
      </c>
      <c r="AM1201" t="s">
        <v>24</v>
      </c>
      <c r="AN1201" t="s">
        <v>24</v>
      </c>
      <c r="AO1201" t="s">
        <v>24</v>
      </c>
      <c r="AP1201" t="s">
        <v>24</v>
      </c>
      <c r="AQ1201" t="s">
        <v>24</v>
      </c>
      <c r="AR1201" t="s">
        <v>24</v>
      </c>
      <c r="AS1201" t="s">
        <v>24</v>
      </c>
      <c r="AT1201" t="s">
        <v>24</v>
      </c>
    </row>
    <row r="1202" spans="1:46" x14ac:dyDescent="0.15">
      <c r="A1202">
        <v>103</v>
      </c>
      <c r="B1202">
        <v>1</v>
      </c>
      <c r="C1202">
        <v>1</v>
      </c>
      <c r="D1202">
        <v>0</v>
      </c>
      <c r="E1202" t="s">
        <v>24</v>
      </c>
      <c r="F1202" t="s">
        <v>24</v>
      </c>
      <c r="G1202">
        <v>0</v>
      </c>
      <c r="H1202">
        <v>0</v>
      </c>
      <c r="I1202">
        <v>0</v>
      </c>
      <c r="J1202">
        <v>0</v>
      </c>
      <c r="K1202">
        <v>0</v>
      </c>
      <c r="L1202" t="s">
        <v>24</v>
      </c>
      <c r="M1202" t="s">
        <v>24</v>
      </c>
      <c r="N1202" t="s">
        <v>24</v>
      </c>
      <c r="O1202" t="s">
        <v>24</v>
      </c>
      <c r="P1202" t="s">
        <v>24</v>
      </c>
      <c r="Q1202" t="s">
        <v>24</v>
      </c>
      <c r="R1202" t="s">
        <v>24</v>
      </c>
      <c r="S1202">
        <v>0</v>
      </c>
      <c r="T1202" t="s">
        <v>130</v>
      </c>
      <c r="U1202" t="s">
        <v>130</v>
      </c>
      <c r="V1202" t="s">
        <v>130</v>
      </c>
      <c r="W1202" t="s">
        <v>24</v>
      </c>
      <c r="X1202" t="s">
        <v>24</v>
      </c>
      <c r="Y1202" t="s">
        <v>24</v>
      </c>
      <c r="Z1202">
        <v>0</v>
      </c>
      <c r="AA1202" t="s">
        <v>24</v>
      </c>
      <c r="AB1202" t="s">
        <v>24</v>
      </c>
      <c r="AC1202" t="s">
        <v>24</v>
      </c>
      <c r="AD1202" t="s">
        <v>24</v>
      </c>
      <c r="AE1202" t="s">
        <v>24</v>
      </c>
      <c r="AF1202">
        <v>0</v>
      </c>
      <c r="AG1202">
        <v>98</v>
      </c>
      <c r="AH1202" t="s">
        <v>24</v>
      </c>
      <c r="AI1202">
        <v>0</v>
      </c>
      <c r="AJ1202" t="s">
        <v>24</v>
      </c>
      <c r="AK1202" t="s">
        <v>24</v>
      </c>
      <c r="AL1202" t="s">
        <v>24</v>
      </c>
      <c r="AM1202" t="s">
        <v>24</v>
      </c>
      <c r="AN1202" t="s">
        <v>24</v>
      </c>
      <c r="AO1202" t="s">
        <v>24</v>
      </c>
      <c r="AP1202" t="s">
        <v>24</v>
      </c>
      <c r="AQ1202" t="s">
        <v>24</v>
      </c>
      <c r="AR1202" t="s">
        <v>24</v>
      </c>
      <c r="AS1202" t="s">
        <v>24</v>
      </c>
      <c r="AT1202" t="s">
        <v>24</v>
      </c>
    </row>
    <row r="1203" spans="1:46" x14ac:dyDescent="0.15">
      <c r="A1203">
        <v>103</v>
      </c>
      <c r="B1203">
        <v>1</v>
      </c>
      <c r="C1203">
        <v>2</v>
      </c>
      <c r="D1203">
        <v>0</v>
      </c>
      <c r="E1203" t="s">
        <v>24</v>
      </c>
      <c r="F1203" t="s">
        <v>24</v>
      </c>
      <c r="G1203">
        <v>0</v>
      </c>
      <c r="H1203">
        <v>0</v>
      </c>
      <c r="I1203">
        <v>0</v>
      </c>
      <c r="J1203">
        <v>0</v>
      </c>
      <c r="K1203">
        <v>0</v>
      </c>
      <c r="L1203" t="s">
        <v>24</v>
      </c>
      <c r="M1203" t="s">
        <v>24</v>
      </c>
      <c r="N1203" t="s">
        <v>24</v>
      </c>
      <c r="O1203" t="s">
        <v>24</v>
      </c>
      <c r="P1203" t="s">
        <v>24</v>
      </c>
      <c r="Q1203" t="s">
        <v>24</v>
      </c>
      <c r="R1203" t="s">
        <v>24</v>
      </c>
      <c r="S1203">
        <v>0</v>
      </c>
      <c r="T1203" t="s">
        <v>130</v>
      </c>
      <c r="U1203" t="s">
        <v>130</v>
      </c>
      <c r="V1203" t="s">
        <v>130</v>
      </c>
      <c r="W1203" t="s">
        <v>24</v>
      </c>
      <c r="X1203" t="s">
        <v>24</v>
      </c>
      <c r="Y1203" t="s">
        <v>24</v>
      </c>
      <c r="Z1203">
        <v>0</v>
      </c>
      <c r="AA1203" t="s">
        <v>24</v>
      </c>
      <c r="AB1203" t="s">
        <v>24</v>
      </c>
      <c r="AC1203" t="s">
        <v>24</v>
      </c>
      <c r="AD1203" t="s">
        <v>24</v>
      </c>
      <c r="AE1203" t="s">
        <v>24</v>
      </c>
      <c r="AF1203">
        <v>0</v>
      </c>
      <c r="AG1203">
        <v>98</v>
      </c>
      <c r="AH1203" t="s">
        <v>24</v>
      </c>
      <c r="AI1203">
        <v>0</v>
      </c>
      <c r="AJ1203" t="s">
        <v>24</v>
      </c>
      <c r="AK1203" t="s">
        <v>24</v>
      </c>
      <c r="AL1203" t="s">
        <v>24</v>
      </c>
      <c r="AM1203" t="s">
        <v>24</v>
      </c>
      <c r="AN1203" t="s">
        <v>24</v>
      </c>
      <c r="AO1203" t="s">
        <v>24</v>
      </c>
      <c r="AP1203" t="s">
        <v>24</v>
      </c>
      <c r="AQ1203" t="s">
        <v>24</v>
      </c>
      <c r="AR1203" t="s">
        <v>24</v>
      </c>
      <c r="AS1203" t="s">
        <v>24</v>
      </c>
      <c r="AT1203" t="s">
        <v>24</v>
      </c>
    </row>
    <row r="1204" spans="1:46" x14ac:dyDescent="0.15">
      <c r="A1204">
        <v>103</v>
      </c>
      <c r="B1204">
        <v>1</v>
      </c>
      <c r="C1204">
        <v>3</v>
      </c>
      <c r="D1204">
        <v>0</v>
      </c>
      <c r="E1204" t="s">
        <v>3191</v>
      </c>
      <c r="F1204" t="s">
        <v>24</v>
      </c>
      <c r="G1204">
        <v>103</v>
      </c>
      <c r="H1204">
        <v>0</v>
      </c>
      <c r="I1204">
        <v>0</v>
      </c>
      <c r="J1204">
        <v>0</v>
      </c>
      <c r="K1204">
        <v>0</v>
      </c>
      <c r="L1204" t="s">
        <v>2864</v>
      </c>
      <c r="M1204" t="s">
        <v>489</v>
      </c>
      <c r="N1204" t="s">
        <v>24</v>
      </c>
      <c r="O1204" t="s">
        <v>24</v>
      </c>
      <c r="P1204" t="s">
        <v>24</v>
      </c>
      <c r="Q1204" t="s">
        <v>3192</v>
      </c>
      <c r="R1204" t="s">
        <v>24</v>
      </c>
      <c r="S1204">
        <v>0</v>
      </c>
      <c r="T1204" t="s">
        <v>3193</v>
      </c>
      <c r="U1204" t="s">
        <v>130</v>
      </c>
      <c r="V1204" t="s">
        <v>130</v>
      </c>
      <c r="W1204" t="s">
        <v>24</v>
      </c>
      <c r="X1204" t="s">
        <v>24</v>
      </c>
      <c r="Y1204" t="s">
        <v>24</v>
      </c>
      <c r="Z1204">
        <v>2</v>
      </c>
      <c r="AA1204" t="s">
        <v>24</v>
      </c>
      <c r="AB1204" t="s">
        <v>24</v>
      </c>
      <c r="AC1204" t="s">
        <v>24</v>
      </c>
      <c r="AD1204" t="s">
        <v>24</v>
      </c>
      <c r="AE1204" t="s">
        <v>24</v>
      </c>
      <c r="AF1204">
        <v>0</v>
      </c>
      <c r="AG1204">
        <v>98</v>
      </c>
      <c r="AH1204" t="s">
        <v>177</v>
      </c>
      <c r="AI1204">
        <v>0</v>
      </c>
      <c r="AJ1204" t="s">
        <v>24</v>
      </c>
      <c r="AK1204" t="s">
        <v>24</v>
      </c>
      <c r="AL1204" t="s">
        <v>24</v>
      </c>
      <c r="AM1204" t="s">
        <v>24</v>
      </c>
      <c r="AN1204" t="s">
        <v>24</v>
      </c>
      <c r="AO1204" t="s">
        <v>24</v>
      </c>
      <c r="AP1204" t="s">
        <v>24</v>
      </c>
      <c r="AQ1204" t="s">
        <v>24</v>
      </c>
      <c r="AR1204" t="s">
        <v>24</v>
      </c>
      <c r="AS1204" t="s">
        <v>24</v>
      </c>
      <c r="AT1204" t="s">
        <v>24</v>
      </c>
    </row>
    <row r="1205" spans="1:46" x14ac:dyDescent="0.15">
      <c r="A1205">
        <v>103</v>
      </c>
      <c r="B1205">
        <v>1</v>
      </c>
      <c r="C1205">
        <v>4</v>
      </c>
      <c r="D1205">
        <v>0</v>
      </c>
      <c r="E1205" t="s">
        <v>3194</v>
      </c>
      <c r="F1205" t="s">
        <v>24</v>
      </c>
      <c r="G1205">
        <v>30</v>
      </c>
      <c r="H1205">
        <v>0</v>
      </c>
      <c r="I1205">
        <v>0</v>
      </c>
      <c r="J1205">
        <v>0</v>
      </c>
      <c r="K1205">
        <v>0</v>
      </c>
      <c r="L1205" t="s">
        <v>2864</v>
      </c>
      <c r="M1205" t="s">
        <v>489</v>
      </c>
      <c r="N1205" t="s">
        <v>24</v>
      </c>
      <c r="O1205" t="s">
        <v>24</v>
      </c>
      <c r="P1205" t="s">
        <v>24</v>
      </c>
      <c r="Q1205" t="s">
        <v>3195</v>
      </c>
      <c r="R1205" t="s">
        <v>24</v>
      </c>
      <c r="S1205">
        <v>0</v>
      </c>
      <c r="T1205" t="s">
        <v>3196</v>
      </c>
      <c r="U1205" t="s">
        <v>130</v>
      </c>
      <c r="V1205" t="s">
        <v>130</v>
      </c>
      <c r="W1205" t="s">
        <v>24</v>
      </c>
      <c r="X1205" t="s">
        <v>24</v>
      </c>
      <c r="Y1205" t="s">
        <v>24</v>
      </c>
      <c r="Z1205">
        <v>2</v>
      </c>
      <c r="AA1205" t="s">
        <v>24</v>
      </c>
      <c r="AB1205" t="s">
        <v>24</v>
      </c>
      <c r="AC1205" t="s">
        <v>24</v>
      </c>
      <c r="AD1205" t="s">
        <v>24</v>
      </c>
      <c r="AE1205" t="s">
        <v>24</v>
      </c>
      <c r="AF1205">
        <v>0</v>
      </c>
      <c r="AG1205">
        <v>98</v>
      </c>
      <c r="AH1205" t="s">
        <v>177</v>
      </c>
      <c r="AI1205">
        <v>0</v>
      </c>
      <c r="AJ1205" t="s">
        <v>24</v>
      </c>
      <c r="AK1205" t="s">
        <v>24</v>
      </c>
      <c r="AL1205" t="s">
        <v>24</v>
      </c>
      <c r="AM1205" t="s">
        <v>24</v>
      </c>
      <c r="AN1205" t="s">
        <v>24</v>
      </c>
      <c r="AO1205" t="s">
        <v>24</v>
      </c>
      <c r="AP1205" t="s">
        <v>24</v>
      </c>
      <c r="AQ1205" t="s">
        <v>24</v>
      </c>
      <c r="AR1205" t="s">
        <v>24</v>
      </c>
      <c r="AS1205" t="s">
        <v>24</v>
      </c>
      <c r="AT1205" t="s">
        <v>24</v>
      </c>
    </row>
    <row r="1206" spans="1:46" x14ac:dyDescent="0.15">
      <c r="A1206">
        <v>103</v>
      </c>
      <c r="B1206">
        <v>1</v>
      </c>
      <c r="C1206">
        <v>5</v>
      </c>
      <c r="D1206">
        <v>0</v>
      </c>
      <c r="E1206" t="s">
        <v>3197</v>
      </c>
      <c r="F1206" t="s">
        <v>24</v>
      </c>
      <c r="G1206">
        <v>29</v>
      </c>
      <c r="H1206">
        <v>0</v>
      </c>
      <c r="I1206">
        <v>0</v>
      </c>
      <c r="J1206">
        <v>0</v>
      </c>
      <c r="K1206">
        <v>0</v>
      </c>
      <c r="L1206" t="s">
        <v>2864</v>
      </c>
      <c r="M1206" t="s">
        <v>489</v>
      </c>
      <c r="N1206" t="s">
        <v>24</v>
      </c>
      <c r="O1206" t="s">
        <v>24</v>
      </c>
      <c r="P1206" t="s">
        <v>24</v>
      </c>
      <c r="Q1206" t="s">
        <v>3198</v>
      </c>
      <c r="R1206" t="s">
        <v>24</v>
      </c>
      <c r="S1206">
        <v>0</v>
      </c>
      <c r="T1206" t="s">
        <v>3199</v>
      </c>
      <c r="U1206" t="s">
        <v>130</v>
      </c>
      <c r="V1206" t="s">
        <v>130</v>
      </c>
      <c r="W1206" t="s">
        <v>24</v>
      </c>
      <c r="X1206" t="s">
        <v>24</v>
      </c>
      <c r="Y1206" t="s">
        <v>24</v>
      </c>
      <c r="Z1206">
        <v>2</v>
      </c>
      <c r="AA1206" t="s">
        <v>24</v>
      </c>
      <c r="AB1206" t="s">
        <v>24</v>
      </c>
      <c r="AC1206" t="s">
        <v>24</v>
      </c>
      <c r="AD1206" t="s">
        <v>24</v>
      </c>
      <c r="AE1206" t="s">
        <v>24</v>
      </c>
      <c r="AF1206">
        <v>0</v>
      </c>
      <c r="AG1206">
        <v>98</v>
      </c>
      <c r="AH1206" t="s">
        <v>177</v>
      </c>
      <c r="AI1206">
        <v>0</v>
      </c>
      <c r="AJ1206" t="s">
        <v>24</v>
      </c>
      <c r="AK1206" t="s">
        <v>24</v>
      </c>
      <c r="AL1206" t="s">
        <v>24</v>
      </c>
      <c r="AM1206" t="s">
        <v>24</v>
      </c>
      <c r="AN1206" t="s">
        <v>24</v>
      </c>
      <c r="AO1206" t="s">
        <v>24</v>
      </c>
      <c r="AP1206" t="s">
        <v>24</v>
      </c>
      <c r="AQ1206" t="s">
        <v>24</v>
      </c>
      <c r="AR1206" t="s">
        <v>24</v>
      </c>
      <c r="AS1206" t="s">
        <v>24</v>
      </c>
      <c r="AT1206" t="s">
        <v>24</v>
      </c>
    </row>
    <row r="1207" spans="1:46" x14ac:dyDescent="0.15">
      <c r="A1207">
        <v>103</v>
      </c>
      <c r="B1207">
        <v>1</v>
      </c>
      <c r="C1207">
        <v>6</v>
      </c>
      <c r="D1207">
        <v>0</v>
      </c>
      <c r="E1207" t="s">
        <v>24</v>
      </c>
      <c r="F1207" t="s">
        <v>24</v>
      </c>
      <c r="G1207">
        <v>0</v>
      </c>
      <c r="H1207">
        <v>0</v>
      </c>
      <c r="I1207">
        <v>0</v>
      </c>
      <c r="J1207">
        <v>0</v>
      </c>
      <c r="K1207">
        <v>0</v>
      </c>
      <c r="L1207" t="s">
        <v>24</v>
      </c>
      <c r="M1207" t="s">
        <v>24</v>
      </c>
      <c r="N1207" t="s">
        <v>24</v>
      </c>
      <c r="O1207" t="s">
        <v>24</v>
      </c>
      <c r="P1207" t="s">
        <v>24</v>
      </c>
      <c r="Q1207" t="s">
        <v>24</v>
      </c>
      <c r="R1207" t="s">
        <v>24</v>
      </c>
      <c r="S1207">
        <v>0</v>
      </c>
      <c r="T1207" t="s">
        <v>130</v>
      </c>
      <c r="U1207" t="s">
        <v>130</v>
      </c>
      <c r="V1207" t="s">
        <v>130</v>
      </c>
      <c r="W1207" t="s">
        <v>24</v>
      </c>
      <c r="X1207" t="s">
        <v>24</v>
      </c>
      <c r="Y1207" t="s">
        <v>24</v>
      </c>
      <c r="Z1207">
        <v>0</v>
      </c>
      <c r="AA1207" t="s">
        <v>24</v>
      </c>
      <c r="AB1207" t="s">
        <v>24</v>
      </c>
      <c r="AC1207" t="s">
        <v>24</v>
      </c>
      <c r="AD1207" t="s">
        <v>24</v>
      </c>
      <c r="AE1207" t="s">
        <v>24</v>
      </c>
      <c r="AF1207">
        <v>0</v>
      </c>
      <c r="AG1207">
        <v>98</v>
      </c>
      <c r="AH1207" t="s">
        <v>24</v>
      </c>
      <c r="AI1207">
        <v>0</v>
      </c>
      <c r="AJ1207" t="s">
        <v>24</v>
      </c>
      <c r="AK1207" t="s">
        <v>24</v>
      </c>
      <c r="AL1207" t="s">
        <v>24</v>
      </c>
      <c r="AM1207" t="s">
        <v>24</v>
      </c>
      <c r="AN1207" t="s">
        <v>24</v>
      </c>
      <c r="AO1207" t="s">
        <v>24</v>
      </c>
      <c r="AP1207" t="s">
        <v>24</v>
      </c>
      <c r="AQ1207" t="s">
        <v>24</v>
      </c>
      <c r="AR1207" t="s">
        <v>24</v>
      </c>
      <c r="AS1207" t="s">
        <v>24</v>
      </c>
      <c r="AT1207" t="s">
        <v>24</v>
      </c>
    </row>
    <row r="1208" spans="1:46" x14ac:dyDescent="0.15">
      <c r="A1208">
        <v>103</v>
      </c>
      <c r="B1208">
        <v>1</v>
      </c>
      <c r="C1208">
        <v>7</v>
      </c>
      <c r="D1208">
        <v>0</v>
      </c>
      <c r="E1208" t="s">
        <v>24</v>
      </c>
      <c r="F1208" t="s">
        <v>24</v>
      </c>
      <c r="G1208">
        <v>0</v>
      </c>
      <c r="H1208">
        <v>0</v>
      </c>
      <c r="I1208">
        <v>0</v>
      </c>
      <c r="J1208">
        <v>0</v>
      </c>
      <c r="K1208">
        <v>0</v>
      </c>
      <c r="L1208" t="s">
        <v>24</v>
      </c>
      <c r="M1208" t="s">
        <v>24</v>
      </c>
      <c r="N1208" t="s">
        <v>24</v>
      </c>
      <c r="O1208" t="s">
        <v>24</v>
      </c>
      <c r="P1208" t="s">
        <v>24</v>
      </c>
      <c r="Q1208" t="s">
        <v>24</v>
      </c>
      <c r="R1208" t="s">
        <v>24</v>
      </c>
      <c r="S1208">
        <v>0</v>
      </c>
      <c r="T1208" t="s">
        <v>130</v>
      </c>
      <c r="U1208" t="s">
        <v>130</v>
      </c>
      <c r="V1208" t="s">
        <v>130</v>
      </c>
      <c r="W1208" t="s">
        <v>24</v>
      </c>
      <c r="X1208" t="s">
        <v>24</v>
      </c>
      <c r="Y1208" t="s">
        <v>24</v>
      </c>
      <c r="Z1208">
        <v>0</v>
      </c>
      <c r="AA1208" t="s">
        <v>24</v>
      </c>
      <c r="AB1208" t="s">
        <v>24</v>
      </c>
      <c r="AC1208" t="s">
        <v>24</v>
      </c>
      <c r="AD1208" t="s">
        <v>24</v>
      </c>
      <c r="AE1208" t="s">
        <v>24</v>
      </c>
      <c r="AF1208">
        <v>0</v>
      </c>
      <c r="AG1208">
        <v>98</v>
      </c>
      <c r="AH1208" t="s">
        <v>24</v>
      </c>
      <c r="AI1208">
        <v>0</v>
      </c>
      <c r="AJ1208" t="s">
        <v>24</v>
      </c>
      <c r="AK1208" t="s">
        <v>24</v>
      </c>
      <c r="AL1208" t="s">
        <v>24</v>
      </c>
      <c r="AM1208" t="s">
        <v>24</v>
      </c>
      <c r="AN1208" t="s">
        <v>24</v>
      </c>
      <c r="AO1208" t="s">
        <v>24</v>
      </c>
      <c r="AP1208" t="s">
        <v>24</v>
      </c>
      <c r="AQ1208" t="s">
        <v>24</v>
      </c>
      <c r="AR1208" t="s">
        <v>24</v>
      </c>
      <c r="AS1208" t="s">
        <v>24</v>
      </c>
      <c r="AT1208" t="s">
        <v>24</v>
      </c>
    </row>
    <row r="1209" spans="1:46" x14ac:dyDescent="0.15">
      <c r="A1209">
        <v>103</v>
      </c>
      <c r="B1209">
        <v>1</v>
      </c>
      <c r="C1209">
        <v>8</v>
      </c>
      <c r="D1209">
        <v>0</v>
      </c>
      <c r="E1209" t="s">
        <v>24</v>
      </c>
      <c r="F1209" t="s">
        <v>24</v>
      </c>
      <c r="G1209">
        <v>0</v>
      </c>
      <c r="H1209">
        <v>0</v>
      </c>
      <c r="I1209">
        <v>0</v>
      </c>
      <c r="J1209">
        <v>0</v>
      </c>
      <c r="K1209">
        <v>0</v>
      </c>
      <c r="L1209" t="s">
        <v>24</v>
      </c>
      <c r="M1209" t="s">
        <v>24</v>
      </c>
      <c r="N1209" t="s">
        <v>24</v>
      </c>
      <c r="O1209" t="s">
        <v>24</v>
      </c>
      <c r="P1209" t="s">
        <v>24</v>
      </c>
      <c r="Q1209" t="s">
        <v>24</v>
      </c>
      <c r="R1209" t="s">
        <v>24</v>
      </c>
      <c r="S1209">
        <v>0</v>
      </c>
      <c r="T1209" t="s">
        <v>130</v>
      </c>
      <c r="U1209" t="s">
        <v>130</v>
      </c>
      <c r="V1209" t="s">
        <v>130</v>
      </c>
      <c r="W1209" t="s">
        <v>24</v>
      </c>
      <c r="X1209" t="s">
        <v>24</v>
      </c>
      <c r="Y1209" t="s">
        <v>24</v>
      </c>
      <c r="Z1209">
        <v>0</v>
      </c>
      <c r="AA1209" t="s">
        <v>24</v>
      </c>
      <c r="AB1209" t="s">
        <v>24</v>
      </c>
      <c r="AC1209" t="s">
        <v>24</v>
      </c>
      <c r="AD1209" t="s">
        <v>24</v>
      </c>
      <c r="AE1209" t="s">
        <v>24</v>
      </c>
      <c r="AF1209">
        <v>0</v>
      </c>
      <c r="AG1209">
        <v>98</v>
      </c>
      <c r="AH1209" t="s">
        <v>24</v>
      </c>
      <c r="AI1209">
        <v>0</v>
      </c>
      <c r="AJ1209" t="s">
        <v>24</v>
      </c>
      <c r="AK1209" t="s">
        <v>24</v>
      </c>
      <c r="AL1209" t="s">
        <v>24</v>
      </c>
      <c r="AM1209" t="s">
        <v>24</v>
      </c>
      <c r="AN1209" t="s">
        <v>24</v>
      </c>
      <c r="AO1209" t="s">
        <v>24</v>
      </c>
      <c r="AP1209" t="s">
        <v>24</v>
      </c>
      <c r="AQ1209" t="s">
        <v>24</v>
      </c>
      <c r="AR1209" t="s">
        <v>24</v>
      </c>
      <c r="AS1209" t="s">
        <v>24</v>
      </c>
      <c r="AT1209" t="s">
        <v>24</v>
      </c>
    </row>
    <row r="1210" spans="1:46" x14ac:dyDescent="0.15">
      <c r="A1210">
        <v>103</v>
      </c>
      <c r="B1210">
        <v>2</v>
      </c>
      <c r="C1210">
        <v>1</v>
      </c>
      <c r="D1210">
        <v>0</v>
      </c>
      <c r="E1210" t="s">
        <v>3200</v>
      </c>
      <c r="F1210" t="s">
        <v>24</v>
      </c>
      <c r="G1210">
        <v>1063</v>
      </c>
      <c r="H1210">
        <v>0</v>
      </c>
      <c r="I1210">
        <v>0</v>
      </c>
      <c r="J1210">
        <v>0</v>
      </c>
      <c r="K1210">
        <v>0</v>
      </c>
      <c r="L1210" t="s">
        <v>2864</v>
      </c>
      <c r="M1210" t="s">
        <v>489</v>
      </c>
      <c r="N1210" t="s">
        <v>24</v>
      </c>
      <c r="O1210" t="s">
        <v>24</v>
      </c>
      <c r="P1210" t="s">
        <v>24</v>
      </c>
      <c r="Q1210" t="s">
        <v>3201</v>
      </c>
      <c r="R1210" t="s">
        <v>24</v>
      </c>
      <c r="S1210">
        <v>0</v>
      </c>
      <c r="T1210" t="s">
        <v>3202</v>
      </c>
      <c r="U1210" t="s">
        <v>130</v>
      </c>
      <c r="V1210" t="s">
        <v>130</v>
      </c>
      <c r="W1210" t="s">
        <v>24</v>
      </c>
      <c r="X1210" t="s">
        <v>24</v>
      </c>
      <c r="Y1210" t="s">
        <v>24</v>
      </c>
      <c r="Z1210">
        <v>2</v>
      </c>
      <c r="AA1210" t="s">
        <v>24</v>
      </c>
      <c r="AB1210" t="s">
        <v>24</v>
      </c>
      <c r="AC1210" t="s">
        <v>24</v>
      </c>
      <c r="AD1210" t="s">
        <v>24</v>
      </c>
      <c r="AE1210" t="s">
        <v>24</v>
      </c>
      <c r="AF1210">
        <v>0</v>
      </c>
      <c r="AG1210">
        <v>98</v>
      </c>
      <c r="AH1210" t="s">
        <v>177</v>
      </c>
      <c r="AI1210">
        <v>0</v>
      </c>
      <c r="AJ1210" t="s">
        <v>24</v>
      </c>
      <c r="AK1210" t="s">
        <v>24</v>
      </c>
      <c r="AL1210" t="s">
        <v>24</v>
      </c>
      <c r="AM1210" t="s">
        <v>24</v>
      </c>
      <c r="AN1210" t="s">
        <v>24</v>
      </c>
      <c r="AO1210" t="s">
        <v>24</v>
      </c>
      <c r="AP1210" t="s">
        <v>24</v>
      </c>
      <c r="AQ1210" t="s">
        <v>24</v>
      </c>
      <c r="AR1210" t="s">
        <v>24</v>
      </c>
      <c r="AS1210" t="s">
        <v>24</v>
      </c>
      <c r="AT1210" t="s">
        <v>24</v>
      </c>
    </row>
    <row r="1211" spans="1:46" x14ac:dyDescent="0.15">
      <c r="A1211">
        <v>103</v>
      </c>
      <c r="B1211">
        <v>2</v>
      </c>
      <c r="C1211">
        <v>2</v>
      </c>
      <c r="D1211">
        <v>0</v>
      </c>
      <c r="E1211" t="s">
        <v>3203</v>
      </c>
      <c r="F1211" t="s">
        <v>24</v>
      </c>
      <c r="G1211">
        <v>1156</v>
      </c>
      <c r="H1211">
        <v>0</v>
      </c>
      <c r="I1211">
        <v>0</v>
      </c>
      <c r="J1211">
        <v>0</v>
      </c>
      <c r="K1211">
        <v>0</v>
      </c>
      <c r="L1211" t="s">
        <v>2864</v>
      </c>
      <c r="M1211" t="s">
        <v>489</v>
      </c>
      <c r="N1211" t="s">
        <v>24</v>
      </c>
      <c r="O1211" t="s">
        <v>24</v>
      </c>
      <c r="P1211" t="s">
        <v>24</v>
      </c>
      <c r="Q1211" t="s">
        <v>3204</v>
      </c>
      <c r="R1211" t="s">
        <v>24</v>
      </c>
      <c r="S1211">
        <v>0</v>
      </c>
      <c r="T1211" t="s">
        <v>3205</v>
      </c>
      <c r="U1211" t="s">
        <v>130</v>
      </c>
      <c r="V1211" t="s">
        <v>130</v>
      </c>
      <c r="W1211" t="s">
        <v>24</v>
      </c>
      <c r="X1211" t="s">
        <v>24</v>
      </c>
      <c r="Y1211" t="s">
        <v>24</v>
      </c>
      <c r="Z1211">
        <v>2</v>
      </c>
      <c r="AA1211" t="s">
        <v>24</v>
      </c>
      <c r="AB1211" t="s">
        <v>24</v>
      </c>
      <c r="AC1211" t="s">
        <v>24</v>
      </c>
      <c r="AD1211" t="s">
        <v>24</v>
      </c>
      <c r="AE1211" t="s">
        <v>24</v>
      </c>
      <c r="AF1211">
        <v>0</v>
      </c>
      <c r="AG1211">
        <v>98</v>
      </c>
      <c r="AH1211" t="s">
        <v>177</v>
      </c>
      <c r="AI1211">
        <v>0</v>
      </c>
      <c r="AJ1211" t="s">
        <v>24</v>
      </c>
      <c r="AK1211" t="s">
        <v>24</v>
      </c>
      <c r="AL1211" t="s">
        <v>24</v>
      </c>
      <c r="AM1211" t="s">
        <v>24</v>
      </c>
      <c r="AN1211" t="s">
        <v>24</v>
      </c>
      <c r="AO1211" t="s">
        <v>24</v>
      </c>
      <c r="AP1211" t="s">
        <v>24</v>
      </c>
      <c r="AQ1211" t="s">
        <v>24</v>
      </c>
      <c r="AR1211" t="s">
        <v>24</v>
      </c>
      <c r="AS1211" t="s">
        <v>24</v>
      </c>
      <c r="AT1211" t="s">
        <v>24</v>
      </c>
    </row>
    <row r="1212" spans="1:46" x14ac:dyDescent="0.15">
      <c r="A1212">
        <v>103</v>
      </c>
      <c r="B1212">
        <v>2</v>
      </c>
      <c r="C1212">
        <v>3</v>
      </c>
      <c r="D1212">
        <v>0</v>
      </c>
      <c r="E1212" t="s">
        <v>3206</v>
      </c>
      <c r="F1212" t="s">
        <v>24</v>
      </c>
      <c r="G1212">
        <v>1126</v>
      </c>
      <c r="H1212">
        <v>0</v>
      </c>
      <c r="I1212">
        <v>0</v>
      </c>
      <c r="J1212">
        <v>0</v>
      </c>
      <c r="K1212">
        <v>0</v>
      </c>
      <c r="L1212" t="s">
        <v>2864</v>
      </c>
      <c r="M1212" t="s">
        <v>489</v>
      </c>
      <c r="N1212" t="s">
        <v>24</v>
      </c>
      <c r="O1212" t="s">
        <v>24</v>
      </c>
      <c r="P1212" t="s">
        <v>24</v>
      </c>
      <c r="Q1212" t="s">
        <v>3207</v>
      </c>
      <c r="R1212" t="s">
        <v>24</v>
      </c>
      <c r="S1212">
        <v>0</v>
      </c>
      <c r="T1212" t="s">
        <v>3208</v>
      </c>
      <c r="U1212" t="s">
        <v>130</v>
      </c>
      <c r="V1212" t="s">
        <v>130</v>
      </c>
      <c r="W1212" t="s">
        <v>24</v>
      </c>
      <c r="X1212" t="s">
        <v>24</v>
      </c>
      <c r="Y1212" t="s">
        <v>24</v>
      </c>
      <c r="Z1212">
        <v>2</v>
      </c>
      <c r="AA1212" t="s">
        <v>24</v>
      </c>
      <c r="AB1212" t="s">
        <v>24</v>
      </c>
      <c r="AC1212" t="s">
        <v>24</v>
      </c>
      <c r="AD1212" t="s">
        <v>24</v>
      </c>
      <c r="AE1212" t="s">
        <v>24</v>
      </c>
      <c r="AF1212">
        <v>0</v>
      </c>
      <c r="AG1212">
        <v>98</v>
      </c>
      <c r="AH1212" t="s">
        <v>2901</v>
      </c>
      <c r="AI1212">
        <v>0</v>
      </c>
      <c r="AJ1212" t="s">
        <v>24</v>
      </c>
      <c r="AK1212" t="s">
        <v>24</v>
      </c>
      <c r="AL1212" t="s">
        <v>24</v>
      </c>
      <c r="AM1212" t="s">
        <v>24</v>
      </c>
      <c r="AN1212" t="s">
        <v>24</v>
      </c>
      <c r="AO1212" t="s">
        <v>24</v>
      </c>
      <c r="AP1212" t="s">
        <v>24</v>
      </c>
      <c r="AQ1212" t="s">
        <v>24</v>
      </c>
      <c r="AR1212" t="s">
        <v>24</v>
      </c>
      <c r="AS1212" t="s">
        <v>24</v>
      </c>
      <c r="AT1212" t="s">
        <v>24</v>
      </c>
    </row>
    <row r="1213" spans="1:46" x14ac:dyDescent="0.15">
      <c r="A1213">
        <v>103</v>
      </c>
      <c r="B1213">
        <v>2</v>
      </c>
      <c r="C1213">
        <v>4</v>
      </c>
      <c r="D1213">
        <v>0</v>
      </c>
      <c r="E1213" t="s">
        <v>3209</v>
      </c>
      <c r="F1213" t="s">
        <v>24</v>
      </c>
      <c r="G1213">
        <v>100</v>
      </c>
      <c r="H1213">
        <v>0</v>
      </c>
      <c r="I1213">
        <v>0</v>
      </c>
      <c r="J1213">
        <v>0</v>
      </c>
      <c r="K1213">
        <v>0</v>
      </c>
      <c r="L1213" t="s">
        <v>2864</v>
      </c>
      <c r="M1213" t="s">
        <v>489</v>
      </c>
      <c r="N1213" t="s">
        <v>24</v>
      </c>
      <c r="O1213" t="s">
        <v>24</v>
      </c>
      <c r="P1213" t="s">
        <v>24</v>
      </c>
      <c r="Q1213" t="s">
        <v>3210</v>
      </c>
      <c r="R1213" t="s">
        <v>24</v>
      </c>
      <c r="S1213">
        <v>0</v>
      </c>
      <c r="T1213" t="s">
        <v>3211</v>
      </c>
      <c r="U1213" t="s">
        <v>130</v>
      </c>
      <c r="V1213" t="s">
        <v>130</v>
      </c>
      <c r="W1213" t="s">
        <v>24</v>
      </c>
      <c r="X1213" t="s">
        <v>24</v>
      </c>
      <c r="Y1213" t="s">
        <v>24</v>
      </c>
      <c r="Z1213">
        <v>2</v>
      </c>
      <c r="AA1213" t="s">
        <v>24</v>
      </c>
      <c r="AB1213" t="s">
        <v>24</v>
      </c>
      <c r="AC1213" t="s">
        <v>24</v>
      </c>
      <c r="AD1213" t="s">
        <v>24</v>
      </c>
      <c r="AE1213" t="s">
        <v>24</v>
      </c>
      <c r="AF1213">
        <v>0</v>
      </c>
      <c r="AG1213">
        <v>98</v>
      </c>
      <c r="AH1213" t="s">
        <v>2881</v>
      </c>
      <c r="AI1213">
        <v>0</v>
      </c>
      <c r="AJ1213" t="s">
        <v>24</v>
      </c>
      <c r="AK1213" t="s">
        <v>24</v>
      </c>
      <c r="AL1213" t="s">
        <v>24</v>
      </c>
      <c r="AM1213" t="s">
        <v>24</v>
      </c>
      <c r="AN1213" t="s">
        <v>24</v>
      </c>
      <c r="AO1213" t="s">
        <v>24</v>
      </c>
      <c r="AP1213" t="s">
        <v>24</v>
      </c>
      <c r="AQ1213" t="s">
        <v>24</v>
      </c>
      <c r="AR1213" t="s">
        <v>24</v>
      </c>
      <c r="AS1213" t="s">
        <v>24</v>
      </c>
      <c r="AT1213" t="s">
        <v>24</v>
      </c>
    </row>
    <row r="1214" spans="1:46" x14ac:dyDescent="0.15">
      <c r="A1214">
        <v>103</v>
      </c>
      <c r="B1214">
        <v>2</v>
      </c>
      <c r="C1214">
        <v>5</v>
      </c>
      <c r="D1214">
        <v>0</v>
      </c>
      <c r="E1214" t="s">
        <v>3212</v>
      </c>
      <c r="F1214" t="s">
        <v>24</v>
      </c>
      <c r="G1214">
        <v>1130</v>
      </c>
      <c r="H1214">
        <v>0</v>
      </c>
      <c r="I1214">
        <v>0</v>
      </c>
      <c r="J1214">
        <v>0</v>
      </c>
      <c r="K1214">
        <v>0</v>
      </c>
      <c r="L1214" t="s">
        <v>2864</v>
      </c>
      <c r="M1214" t="s">
        <v>489</v>
      </c>
      <c r="N1214" t="s">
        <v>24</v>
      </c>
      <c r="O1214" t="s">
        <v>24</v>
      </c>
      <c r="P1214" t="s">
        <v>24</v>
      </c>
      <c r="Q1214" t="s">
        <v>3213</v>
      </c>
      <c r="R1214" t="s">
        <v>24</v>
      </c>
      <c r="S1214">
        <v>0</v>
      </c>
      <c r="T1214" t="s">
        <v>3214</v>
      </c>
      <c r="U1214" t="s">
        <v>130</v>
      </c>
      <c r="V1214" t="s">
        <v>130</v>
      </c>
      <c r="W1214" t="s">
        <v>24</v>
      </c>
      <c r="X1214" t="s">
        <v>24</v>
      </c>
      <c r="Y1214" t="s">
        <v>24</v>
      </c>
      <c r="Z1214">
        <v>2</v>
      </c>
      <c r="AA1214" t="s">
        <v>24</v>
      </c>
      <c r="AB1214" t="s">
        <v>24</v>
      </c>
      <c r="AC1214" t="s">
        <v>24</v>
      </c>
      <c r="AD1214" t="s">
        <v>24</v>
      </c>
      <c r="AE1214" t="s">
        <v>24</v>
      </c>
      <c r="AF1214">
        <v>0</v>
      </c>
      <c r="AG1214">
        <v>98</v>
      </c>
      <c r="AH1214" t="s">
        <v>2878</v>
      </c>
      <c r="AI1214">
        <v>0</v>
      </c>
      <c r="AJ1214" t="s">
        <v>24</v>
      </c>
      <c r="AK1214" t="s">
        <v>24</v>
      </c>
      <c r="AL1214" t="s">
        <v>24</v>
      </c>
      <c r="AM1214" t="s">
        <v>24</v>
      </c>
      <c r="AN1214" t="s">
        <v>24</v>
      </c>
      <c r="AO1214" t="s">
        <v>24</v>
      </c>
      <c r="AP1214" t="s">
        <v>24</v>
      </c>
      <c r="AQ1214" t="s">
        <v>24</v>
      </c>
      <c r="AR1214" t="s">
        <v>24</v>
      </c>
      <c r="AS1214" t="s">
        <v>24</v>
      </c>
      <c r="AT1214" t="s">
        <v>24</v>
      </c>
    </row>
    <row r="1215" spans="1:46" x14ac:dyDescent="0.15">
      <c r="A1215">
        <v>103</v>
      </c>
      <c r="B1215">
        <v>2</v>
      </c>
      <c r="C1215">
        <v>6</v>
      </c>
      <c r="D1215">
        <v>0</v>
      </c>
      <c r="E1215" t="s">
        <v>3215</v>
      </c>
      <c r="F1215" t="s">
        <v>24</v>
      </c>
      <c r="G1215">
        <v>509</v>
      </c>
      <c r="H1215">
        <v>0</v>
      </c>
      <c r="I1215">
        <v>0</v>
      </c>
      <c r="J1215">
        <v>0</v>
      </c>
      <c r="K1215">
        <v>0</v>
      </c>
      <c r="L1215" t="s">
        <v>2864</v>
      </c>
      <c r="M1215" t="s">
        <v>489</v>
      </c>
      <c r="N1215" t="s">
        <v>24</v>
      </c>
      <c r="O1215" t="s">
        <v>24</v>
      </c>
      <c r="P1215" t="s">
        <v>24</v>
      </c>
      <c r="Q1215" t="s">
        <v>3216</v>
      </c>
      <c r="R1215" t="s">
        <v>24</v>
      </c>
      <c r="S1215">
        <v>0</v>
      </c>
      <c r="T1215" t="s">
        <v>3217</v>
      </c>
      <c r="U1215" t="s">
        <v>130</v>
      </c>
      <c r="V1215" t="s">
        <v>130</v>
      </c>
      <c r="W1215" t="s">
        <v>24</v>
      </c>
      <c r="X1215" t="s">
        <v>24</v>
      </c>
      <c r="Y1215" t="s">
        <v>24</v>
      </c>
      <c r="Z1215">
        <v>2</v>
      </c>
      <c r="AA1215" t="s">
        <v>24</v>
      </c>
      <c r="AB1215" t="s">
        <v>24</v>
      </c>
      <c r="AC1215" t="s">
        <v>24</v>
      </c>
      <c r="AD1215" t="s">
        <v>24</v>
      </c>
      <c r="AE1215" t="s">
        <v>24</v>
      </c>
      <c r="AF1215">
        <v>0</v>
      </c>
      <c r="AG1215">
        <v>98</v>
      </c>
      <c r="AH1215" t="s">
        <v>2901</v>
      </c>
      <c r="AI1215">
        <v>0</v>
      </c>
      <c r="AJ1215" t="s">
        <v>24</v>
      </c>
      <c r="AK1215" t="s">
        <v>24</v>
      </c>
      <c r="AL1215" t="s">
        <v>24</v>
      </c>
      <c r="AM1215" t="s">
        <v>24</v>
      </c>
      <c r="AN1215" t="s">
        <v>24</v>
      </c>
      <c r="AO1215" t="s">
        <v>24</v>
      </c>
      <c r="AP1215" t="s">
        <v>24</v>
      </c>
      <c r="AQ1215" t="s">
        <v>24</v>
      </c>
      <c r="AR1215" t="s">
        <v>24</v>
      </c>
      <c r="AS1215" t="s">
        <v>24</v>
      </c>
      <c r="AT1215" t="s">
        <v>24</v>
      </c>
    </row>
    <row r="1216" spans="1:46" x14ac:dyDescent="0.15">
      <c r="A1216">
        <v>103</v>
      </c>
      <c r="B1216">
        <v>2</v>
      </c>
      <c r="C1216">
        <v>7</v>
      </c>
      <c r="D1216">
        <v>0</v>
      </c>
      <c r="E1216" t="s">
        <v>3218</v>
      </c>
      <c r="F1216" t="s">
        <v>24</v>
      </c>
      <c r="G1216">
        <v>1128</v>
      </c>
      <c r="H1216">
        <v>0</v>
      </c>
      <c r="I1216">
        <v>0</v>
      </c>
      <c r="J1216">
        <v>0</v>
      </c>
      <c r="K1216">
        <v>0</v>
      </c>
      <c r="L1216" t="s">
        <v>2864</v>
      </c>
      <c r="M1216" t="s">
        <v>489</v>
      </c>
      <c r="N1216" t="s">
        <v>24</v>
      </c>
      <c r="O1216" t="s">
        <v>24</v>
      </c>
      <c r="P1216" t="s">
        <v>24</v>
      </c>
      <c r="Q1216" t="s">
        <v>3219</v>
      </c>
      <c r="R1216" t="s">
        <v>24</v>
      </c>
      <c r="S1216">
        <v>0</v>
      </c>
      <c r="T1216" t="s">
        <v>3220</v>
      </c>
      <c r="U1216" t="s">
        <v>130</v>
      </c>
      <c r="V1216" t="s">
        <v>130</v>
      </c>
      <c r="W1216" t="s">
        <v>24</v>
      </c>
      <c r="X1216" t="s">
        <v>24</v>
      </c>
      <c r="Y1216" t="s">
        <v>24</v>
      </c>
      <c r="Z1216">
        <v>2</v>
      </c>
      <c r="AA1216" t="s">
        <v>24</v>
      </c>
      <c r="AB1216" t="s">
        <v>24</v>
      </c>
      <c r="AC1216" t="s">
        <v>24</v>
      </c>
      <c r="AD1216" t="s">
        <v>24</v>
      </c>
      <c r="AE1216" t="s">
        <v>24</v>
      </c>
      <c r="AF1216">
        <v>0</v>
      </c>
      <c r="AG1216">
        <v>98</v>
      </c>
      <c r="AH1216" t="s">
        <v>2878</v>
      </c>
      <c r="AI1216">
        <v>0</v>
      </c>
      <c r="AJ1216" t="s">
        <v>24</v>
      </c>
      <c r="AK1216" t="s">
        <v>24</v>
      </c>
      <c r="AL1216" t="s">
        <v>24</v>
      </c>
      <c r="AM1216" t="s">
        <v>24</v>
      </c>
      <c r="AN1216" t="s">
        <v>24</v>
      </c>
      <c r="AO1216" t="s">
        <v>24</v>
      </c>
      <c r="AP1216" t="s">
        <v>24</v>
      </c>
      <c r="AQ1216" t="s">
        <v>24</v>
      </c>
      <c r="AR1216" t="s">
        <v>24</v>
      </c>
      <c r="AS1216" t="s">
        <v>24</v>
      </c>
      <c r="AT1216" t="s">
        <v>24</v>
      </c>
    </row>
    <row r="1217" spans="1:46" x14ac:dyDescent="0.15">
      <c r="A1217">
        <v>103</v>
      </c>
      <c r="B1217">
        <v>2</v>
      </c>
      <c r="C1217">
        <v>8</v>
      </c>
      <c r="D1217">
        <v>0</v>
      </c>
      <c r="E1217" t="s">
        <v>24</v>
      </c>
      <c r="F1217" t="s">
        <v>24</v>
      </c>
      <c r="G1217">
        <v>0</v>
      </c>
      <c r="H1217">
        <v>0</v>
      </c>
      <c r="I1217">
        <v>0</v>
      </c>
      <c r="J1217">
        <v>0</v>
      </c>
      <c r="K1217">
        <v>0</v>
      </c>
      <c r="L1217" t="s">
        <v>24</v>
      </c>
      <c r="M1217" t="s">
        <v>24</v>
      </c>
      <c r="N1217" t="s">
        <v>24</v>
      </c>
      <c r="O1217" t="s">
        <v>24</v>
      </c>
      <c r="P1217" t="s">
        <v>24</v>
      </c>
      <c r="Q1217" t="s">
        <v>24</v>
      </c>
      <c r="R1217" t="s">
        <v>24</v>
      </c>
      <c r="S1217">
        <v>0</v>
      </c>
      <c r="T1217" t="s">
        <v>130</v>
      </c>
      <c r="U1217" t="s">
        <v>130</v>
      </c>
      <c r="V1217" t="s">
        <v>130</v>
      </c>
      <c r="W1217" t="s">
        <v>24</v>
      </c>
      <c r="X1217" t="s">
        <v>24</v>
      </c>
      <c r="Y1217" t="s">
        <v>24</v>
      </c>
      <c r="Z1217">
        <v>0</v>
      </c>
      <c r="AA1217" t="s">
        <v>24</v>
      </c>
      <c r="AB1217" t="s">
        <v>24</v>
      </c>
      <c r="AC1217" t="s">
        <v>24</v>
      </c>
      <c r="AD1217" t="s">
        <v>24</v>
      </c>
      <c r="AE1217" t="s">
        <v>24</v>
      </c>
      <c r="AF1217">
        <v>0</v>
      </c>
      <c r="AG1217">
        <v>98</v>
      </c>
      <c r="AH1217" t="s">
        <v>24</v>
      </c>
      <c r="AI1217">
        <v>0</v>
      </c>
      <c r="AJ1217" t="s">
        <v>24</v>
      </c>
      <c r="AK1217" t="s">
        <v>24</v>
      </c>
      <c r="AL1217" t="s">
        <v>24</v>
      </c>
      <c r="AM1217" t="s">
        <v>24</v>
      </c>
      <c r="AN1217" t="s">
        <v>24</v>
      </c>
      <c r="AO1217" t="s">
        <v>24</v>
      </c>
      <c r="AP1217" t="s">
        <v>24</v>
      </c>
      <c r="AQ1217" t="s">
        <v>24</v>
      </c>
      <c r="AR1217" t="s">
        <v>24</v>
      </c>
      <c r="AS1217" t="s">
        <v>24</v>
      </c>
      <c r="AT1217" t="s">
        <v>24</v>
      </c>
    </row>
    <row r="1218" spans="1:46" x14ac:dyDescent="0.15">
      <c r="A1218">
        <v>103</v>
      </c>
      <c r="B1218">
        <v>3</v>
      </c>
      <c r="C1218">
        <v>1</v>
      </c>
      <c r="D1218">
        <v>0</v>
      </c>
      <c r="E1218" t="s">
        <v>3221</v>
      </c>
      <c r="F1218" t="s">
        <v>24</v>
      </c>
      <c r="G1218">
        <v>1159</v>
      </c>
      <c r="H1218">
        <v>0</v>
      </c>
      <c r="I1218">
        <v>0</v>
      </c>
      <c r="J1218">
        <v>0</v>
      </c>
      <c r="K1218">
        <v>0</v>
      </c>
      <c r="L1218" t="s">
        <v>2864</v>
      </c>
      <c r="M1218" t="s">
        <v>489</v>
      </c>
      <c r="N1218" t="s">
        <v>24</v>
      </c>
      <c r="O1218" t="s">
        <v>24</v>
      </c>
      <c r="P1218" t="s">
        <v>24</v>
      </c>
      <c r="Q1218" t="s">
        <v>2765</v>
      </c>
      <c r="R1218" t="s">
        <v>24</v>
      </c>
      <c r="S1218">
        <v>0</v>
      </c>
      <c r="T1218" t="s">
        <v>3222</v>
      </c>
      <c r="U1218" t="s">
        <v>130</v>
      </c>
      <c r="V1218" t="s">
        <v>130</v>
      </c>
      <c r="W1218" t="s">
        <v>24</v>
      </c>
      <c r="X1218" t="s">
        <v>24</v>
      </c>
      <c r="Y1218" t="s">
        <v>24</v>
      </c>
      <c r="Z1218">
        <v>2</v>
      </c>
      <c r="AA1218" t="s">
        <v>24</v>
      </c>
      <c r="AB1218" t="s">
        <v>24</v>
      </c>
      <c r="AC1218" t="s">
        <v>24</v>
      </c>
      <c r="AD1218" t="s">
        <v>24</v>
      </c>
      <c r="AE1218" t="s">
        <v>24</v>
      </c>
      <c r="AF1218">
        <v>0</v>
      </c>
      <c r="AG1218">
        <v>98</v>
      </c>
      <c r="AH1218" t="s">
        <v>2917</v>
      </c>
      <c r="AI1218">
        <v>0</v>
      </c>
      <c r="AJ1218" t="s">
        <v>24</v>
      </c>
      <c r="AK1218" t="s">
        <v>24</v>
      </c>
      <c r="AL1218" t="s">
        <v>24</v>
      </c>
      <c r="AM1218" t="s">
        <v>24</v>
      </c>
      <c r="AN1218" t="s">
        <v>24</v>
      </c>
      <c r="AO1218" t="s">
        <v>24</v>
      </c>
      <c r="AP1218" t="s">
        <v>24</v>
      </c>
      <c r="AQ1218" t="s">
        <v>24</v>
      </c>
      <c r="AR1218" t="s">
        <v>24</v>
      </c>
      <c r="AS1218" t="s">
        <v>24</v>
      </c>
      <c r="AT1218" t="s">
        <v>24</v>
      </c>
    </row>
    <row r="1219" spans="1:46" x14ac:dyDescent="0.15">
      <c r="A1219">
        <v>103</v>
      </c>
      <c r="B1219">
        <v>3</v>
      </c>
      <c r="C1219">
        <v>2</v>
      </c>
      <c r="D1219">
        <v>0</v>
      </c>
      <c r="E1219" t="s">
        <v>3223</v>
      </c>
      <c r="F1219" t="s">
        <v>24</v>
      </c>
      <c r="G1219">
        <v>1087</v>
      </c>
      <c r="H1219">
        <v>0</v>
      </c>
      <c r="I1219">
        <v>0</v>
      </c>
      <c r="J1219">
        <v>0</v>
      </c>
      <c r="K1219">
        <v>0</v>
      </c>
      <c r="L1219" t="s">
        <v>2864</v>
      </c>
      <c r="M1219" t="s">
        <v>489</v>
      </c>
      <c r="N1219" t="s">
        <v>24</v>
      </c>
      <c r="O1219" t="s">
        <v>24</v>
      </c>
      <c r="P1219" t="s">
        <v>24</v>
      </c>
      <c r="Q1219" t="s">
        <v>2759</v>
      </c>
      <c r="R1219" t="s">
        <v>24</v>
      </c>
      <c r="S1219">
        <v>0</v>
      </c>
      <c r="T1219" t="s">
        <v>3224</v>
      </c>
      <c r="U1219" t="s">
        <v>130</v>
      </c>
      <c r="V1219" t="s">
        <v>130</v>
      </c>
      <c r="W1219" t="s">
        <v>24</v>
      </c>
      <c r="X1219" t="s">
        <v>24</v>
      </c>
      <c r="Y1219" t="s">
        <v>24</v>
      </c>
      <c r="Z1219">
        <v>2</v>
      </c>
      <c r="AA1219" t="s">
        <v>24</v>
      </c>
      <c r="AB1219" t="s">
        <v>24</v>
      </c>
      <c r="AC1219" t="s">
        <v>24</v>
      </c>
      <c r="AD1219" t="s">
        <v>24</v>
      </c>
      <c r="AE1219" t="s">
        <v>24</v>
      </c>
      <c r="AF1219">
        <v>0</v>
      </c>
      <c r="AG1219">
        <v>98</v>
      </c>
      <c r="AH1219" t="s">
        <v>2904</v>
      </c>
      <c r="AI1219">
        <v>0</v>
      </c>
      <c r="AJ1219" t="s">
        <v>24</v>
      </c>
      <c r="AK1219" t="s">
        <v>24</v>
      </c>
      <c r="AL1219" t="s">
        <v>24</v>
      </c>
      <c r="AM1219" t="s">
        <v>24</v>
      </c>
      <c r="AN1219" t="s">
        <v>24</v>
      </c>
      <c r="AO1219" t="s">
        <v>24</v>
      </c>
      <c r="AP1219" t="s">
        <v>24</v>
      </c>
      <c r="AQ1219" t="s">
        <v>24</v>
      </c>
      <c r="AR1219" t="s">
        <v>24</v>
      </c>
      <c r="AS1219" t="s">
        <v>24</v>
      </c>
      <c r="AT1219" t="s">
        <v>24</v>
      </c>
    </row>
    <row r="1220" spans="1:46" x14ac:dyDescent="0.15">
      <c r="A1220">
        <v>103</v>
      </c>
      <c r="B1220">
        <v>3</v>
      </c>
      <c r="C1220">
        <v>3</v>
      </c>
      <c r="D1220">
        <v>0</v>
      </c>
      <c r="E1220" t="s">
        <v>3225</v>
      </c>
      <c r="F1220" t="s">
        <v>24</v>
      </c>
      <c r="G1220">
        <v>1160</v>
      </c>
      <c r="H1220">
        <v>0</v>
      </c>
      <c r="I1220">
        <v>0</v>
      </c>
      <c r="J1220">
        <v>0</v>
      </c>
      <c r="K1220">
        <v>0</v>
      </c>
      <c r="L1220" t="s">
        <v>2864</v>
      </c>
      <c r="M1220" t="s">
        <v>489</v>
      </c>
      <c r="N1220" t="s">
        <v>24</v>
      </c>
      <c r="O1220" t="s">
        <v>24</v>
      </c>
      <c r="P1220" t="s">
        <v>24</v>
      </c>
      <c r="Q1220" t="s">
        <v>2764</v>
      </c>
      <c r="R1220" t="s">
        <v>24</v>
      </c>
      <c r="S1220">
        <v>0</v>
      </c>
      <c r="T1220" t="s">
        <v>3226</v>
      </c>
      <c r="U1220" t="s">
        <v>130</v>
      </c>
      <c r="V1220" t="s">
        <v>130</v>
      </c>
      <c r="W1220" t="s">
        <v>24</v>
      </c>
      <c r="X1220" t="s">
        <v>24</v>
      </c>
      <c r="Y1220" t="s">
        <v>24</v>
      </c>
      <c r="Z1220">
        <v>2</v>
      </c>
      <c r="AA1220" t="s">
        <v>24</v>
      </c>
      <c r="AB1220" t="s">
        <v>24</v>
      </c>
      <c r="AC1220" t="s">
        <v>24</v>
      </c>
      <c r="AD1220" t="s">
        <v>24</v>
      </c>
      <c r="AE1220" t="s">
        <v>24</v>
      </c>
      <c r="AF1220">
        <v>0</v>
      </c>
      <c r="AG1220">
        <v>98</v>
      </c>
      <c r="AH1220" t="s">
        <v>2896</v>
      </c>
      <c r="AI1220">
        <v>0</v>
      </c>
      <c r="AJ1220" t="s">
        <v>24</v>
      </c>
      <c r="AK1220" t="s">
        <v>24</v>
      </c>
      <c r="AL1220" t="s">
        <v>24</v>
      </c>
      <c r="AM1220" t="s">
        <v>24</v>
      </c>
      <c r="AN1220" t="s">
        <v>24</v>
      </c>
      <c r="AO1220" t="s">
        <v>24</v>
      </c>
      <c r="AP1220" t="s">
        <v>24</v>
      </c>
      <c r="AQ1220" t="s">
        <v>24</v>
      </c>
      <c r="AR1220" t="s">
        <v>24</v>
      </c>
      <c r="AS1220" t="s">
        <v>24</v>
      </c>
      <c r="AT1220" t="s">
        <v>24</v>
      </c>
    </row>
    <row r="1221" spans="1:46" x14ac:dyDescent="0.15">
      <c r="A1221">
        <v>103</v>
      </c>
      <c r="B1221">
        <v>3</v>
      </c>
      <c r="C1221">
        <v>4</v>
      </c>
      <c r="D1221">
        <v>0</v>
      </c>
      <c r="E1221" t="s">
        <v>3227</v>
      </c>
      <c r="F1221" t="s">
        <v>24</v>
      </c>
      <c r="G1221">
        <v>1532</v>
      </c>
      <c r="H1221">
        <v>0</v>
      </c>
      <c r="I1221">
        <v>0</v>
      </c>
      <c r="J1221">
        <v>0</v>
      </c>
      <c r="K1221">
        <v>0</v>
      </c>
      <c r="L1221" t="s">
        <v>2864</v>
      </c>
      <c r="M1221" t="s">
        <v>489</v>
      </c>
      <c r="N1221" t="s">
        <v>24</v>
      </c>
      <c r="O1221" t="s">
        <v>24</v>
      </c>
      <c r="P1221" t="s">
        <v>24</v>
      </c>
      <c r="Q1221" t="s">
        <v>2760</v>
      </c>
      <c r="R1221" t="s">
        <v>24</v>
      </c>
      <c r="S1221">
        <v>0</v>
      </c>
      <c r="T1221" t="s">
        <v>3228</v>
      </c>
      <c r="U1221" t="s">
        <v>130</v>
      </c>
      <c r="V1221" t="s">
        <v>130</v>
      </c>
      <c r="W1221" t="s">
        <v>24</v>
      </c>
      <c r="X1221" t="s">
        <v>24</v>
      </c>
      <c r="Y1221" t="s">
        <v>24</v>
      </c>
      <c r="Z1221">
        <v>2</v>
      </c>
      <c r="AA1221" t="s">
        <v>24</v>
      </c>
      <c r="AB1221" t="s">
        <v>24</v>
      </c>
      <c r="AC1221" t="s">
        <v>24</v>
      </c>
      <c r="AD1221" t="s">
        <v>24</v>
      </c>
      <c r="AE1221" t="s">
        <v>24</v>
      </c>
      <c r="AF1221">
        <v>0</v>
      </c>
      <c r="AG1221">
        <v>98</v>
      </c>
      <c r="AH1221" t="s">
        <v>2878</v>
      </c>
      <c r="AI1221">
        <v>0</v>
      </c>
      <c r="AJ1221" t="s">
        <v>24</v>
      </c>
      <c r="AK1221" t="s">
        <v>24</v>
      </c>
      <c r="AL1221" t="s">
        <v>24</v>
      </c>
      <c r="AM1221" t="s">
        <v>24</v>
      </c>
      <c r="AN1221" t="s">
        <v>24</v>
      </c>
      <c r="AO1221" t="s">
        <v>24</v>
      </c>
      <c r="AP1221" t="s">
        <v>24</v>
      </c>
      <c r="AQ1221" t="s">
        <v>24</v>
      </c>
      <c r="AR1221" t="s">
        <v>24</v>
      </c>
      <c r="AS1221" t="s">
        <v>24</v>
      </c>
      <c r="AT1221" t="s">
        <v>24</v>
      </c>
    </row>
    <row r="1222" spans="1:46" x14ac:dyDescent="0.15">
      <c r="A1222">
        <v>103</v>
      </c>
      <c r="B1222">
        <v>3</v>
      </c>
      <c r="C1222">
        <v>5</v>
      </c>
      <c r="D1222">
        <v>0</v>
      </c>
      <c r="E1222" t="s">
        <v>3229</v>
      </c>
      <c r="F1222" t="s">
        <v>24</v>
      </c>
      <c r="G1222">
        <v>47</v>
      </c>
      <c r="H1222">
        <v>0</v>
      </c>
      <c r="I1222">
        <v>0</v>
      </c>
      <c r="J1222">
        <v>0</v>
      </c>
      <c r="K1222">
        <v>0</v>
      </c>
      <c r="L1222" t="s">
        <v>2864</v>
      </c>
      <c r="M1222" t="s">
        <v>489</v>
      </c>
      <c r="N1222" t="s">
        <v>24</v>
      </c>
      <c r="O1222" t="s">
        <v>24</v>
      </c>
      <c r="P1222" t="s">
        <v>24</v>
      </c>
      <c r="Q1222" t="s">
        <v>2752</v>
      </c>
      <c r="R1222" t="s">
        <v>24</v>
      </c>
      <c r="S1222">
        <v>0</v>
      </c>
      <c r="T1222" t="s">
        <v>3230</v>
      </c>
      <c r="U1222" t="s">
        <v>130</v>
      </c>
      <c r="V1222" t="s">
        <v>130</v>
      </c>
      <c r="W1222" t="s">
        <v>24</v>
      </c>
      <c r="X1222" t="s">
        <v>24</v>
      </c>
      <c r="Y1222" t="s">
        <v>24</v>
      </c>
      <c r="Z1222">
        <v>2</v>
      </c>
      <c r="AA1222" t="s">
        <v>24</v>
      </c>
      <c r="AB1222" t="s">
        <v>24</v>
      </c>
      <c r="AC1222" t="s">
        <v>24</v>
      </c>
      <c r="AD1222" t="s">
        <v>24</v>
      </c>
      <c r="AE1222" t="s">
        <v>24</v>
      </c>
      <c r="AF1222">
        <v>0</v>
      </c>
      <c r="AG1222">
        <v>98</v>
      </c>
      <c r="AH1222" t="s">
        <v>2896</v>
      </c>
      <c r="AI1222">
        <v>0</v>
      </c>
      <c r="AJ1222" t="s">
        <v>24</v>
      </c>
      <c r="AK1222" t="s">
        <v>24</v>
      </c>
      <c r="AL1222" t="s">
        <v>24</v>
      </c>
      <c r="AM1222" t="s">
        <v>24</v>
      </c>
      <c r="AN1222" t="s">
        <v>24</v>
      </c>
      <c r="AO1222" t="s">
        <v>24</v>
      </c>
      <c r="AP1222" t="s">
        <v>24</v>
      </c>
      <c r="AQ1222" t="s">
        <v>24</v>
      </c>
      <c r="AR1222" t="s">
        <v>24</v>
      </c>
      <c r="AS1222" t="s">
        <v>24</v>
      </c>
      <c r="AT1222" t="s">
        <v>24</v>
      </c>
    </row>
    <row r="1223" spans="1:46" x14ac:dyDescent="0.15">
      <c r="A1223">
        <v>103</v>
      </c>
      <c r="B1223">
        <v>3</v>
      </c>
      <c r="C1223">
        <v>6</v>
      </c>
      <c r="D1223">
        <v>0</v>
      </c>
      <c r="E1223" t="s">
        <v>3231</v>
      </c>
      <c r="F1223" t="s">
        <v>24</v>
      </c>
      <c r="G1223">
        <v>1163</v>
      </c>
      <c r="H1223">
        <v>0</v>
      </c>
      <c r="I1223">
        <v>0</v>
      </c>
      <c r="J1223">
        <v>0</v>
      </c>
      <c r="K1223">
        <v>0</v>
      </c>
      <c r="L1223" t="s">
        <v>2864</v>
      </c>
      <c r="M1223" t="s">
        <v>489</v>
      </c>
      <c r="N1223" t="s">
        <v>24</v>
      </c>
      <c r="O1223" t="s">
        <v>24</v>
      </c>
      <c r="P1223" t="s">
        <v>24</v>
      </c>
      <c r="Q1223" t="s">
        <v>2757</v>
      </c>
      <c r="R1223" t="s">
        <v>24</v>
      </c>
      <c r="S1223">
        <v>0</v>
      </c>
      <c r="T1223" t="s">
        <v>3232</v>
      </c>
      <c r="U1223" t="s">
        <v>130</v>
      </c>
      <c r="V1223" t="s">
        <v>130</v>
      </c>
      <c r="W1223" t="s">
        <v>24</v>
      </c>
      <c r="X1223" t="s">
        <v>24</v>
      </c>
      <c r="Y1223" t="s">
        <v>24</v>
      </c>
      <c r="Z1223">
        <v>2</v>
      </c>
      <c r="AA1223" t="s">
        <v>24</v>
      </c>
      <c r="AB1223" t="s">
        <v>24</v>
      </c>
      <c r="AC1223" t="s">
        <v>24</v>
      </c>
      <c r="AD1223" t="s">
        <v>24</v>
      </c>
      <c r="AE1223" t="s">
        <v>24</v>
      </c>
      <c r="AF1223">
        <v>0</v>
      </c>
      <c r="AG1223">
        <v>98</v>
      </c>
      <c r="AH1223" t="s">
        <v>2896</v>
      </c>
      <c r="AI1223">
        <v>0</v>
      </c>
      <c r="AJ1223" t="s">
        <v>24</v>
      </c>
      <c r="AK1223" t="s">
        <v>24</v>
      </c>
      <c r="AL1223" t="s">
        <v>24</v>
      </c>
      <c r="AM1223" t="s">
        <v>24</v>
      </c>
      <c r="AN1223" t="s">
        <v>24</v>
      </c>
      <c r="AO1223" t="s">
        <v>24</v>
      </c>
      <c r="AP1223" t="s">
        <v>24</v>
      </c>
      <c r="AQ1223" t="s">
        <v>24</v>
      </c>
      <c r="AR1223" t="s">
        <v>24</v>
      </c>
      <c r="AS1223" t="s">
        <v>24</v>
      </c>
      <c r="AT1223" t="s">
        <v>24</v>
      </c>
    </row>
    <row r="1224" spans="1:46" x14ac:dyDescent="0.15">
      <c r="A1224">
        <v>103</v>
      </c>
      <c r="B1224">
        <v>3</v>
      </c>
      <c r="C1224">
        <v>7</v>
      </c>
      <c r="D1224">
        <v>0</v>
      </c>
      <c r="E1224" t="s">
        <v>3233</v>
      </c>
      <c r="F1224" t="s">
        <v>24</v>
      </c>
      <c r="G1224">
        <v>1238</v>
      </c>
      <c r="H1224">
        <v>0</v>
      </c>
      <c r="I1224">
        <v>0</v>
      </c>
      <c r="J1224">
        <v>0</v>
      </c>
      <c r="K1224">
        <v>0</v>
      </c>
      <c r="L1224" t="s">
        <v>2864</v>
      </c>
      <c r="M1224" t="s">
        <v>489</v>
      </c>
      <c r="N1224" t="s">
        <v>24</v>
      </c>
      <c r="O1224" t="s">
        <v>24</v>
      </c>
      <c r="P1224" t="s">
        <v>24</v>
      </c>
      <c r="Q1224" t="s">
        <v>2751</v>
      </c>
      <c r="R1224" t="s">
        <v>24</v>
      </c>
      <c r="S1224">
        <v>0</v>
      </c>
      <c r="T1224" t="s">
        <v>3234</v>
      </c>
      <c r="U1224" t="s">
        <v>130</v>
      </c>
      <c r="V1224" t="s">
        <v>130</v>
      </c>
      <c r="W1224" t="s">
        <v>24</v>
      </c>
      <c r="X1224" t="s">
        <v>24</v>
      </c>
      <c r="Y1224" t="s">
        <v>24</v>
      </c>
      <c r="Z1224">
        <v>2</v>
      </c>
      <c r="AA1224" t="s">
        <v>24</v>
      </c>
      <c r="AB1224" t="s">
        <v>24</v>
      </c>
      <c r="AC1224" t="s">
        <v>24</v>
      </c>
      <c r="AD1224" t="s">
        <v>24</v>
      </c>
      <c r="AE1224" t="s">
        <v>24</v>
      </c>
      <c r="AF1224">
        <v>0</v>
      </c>
      <c r="AG1224">
        <v>98</v>
      </c>
      <c r="AH1224" t="s">
        <v>2904</v>
      </c>
      <c r="AI1224">
        <v>0</v>
      </c>
      <c r="AJ1224" t="s">
        <v>24</v>
      </c>
      <c r="AK1224" t="s">
        <v>24</v>
      </c>
      <c r="AL1224" t="s">
        <v>24</v>
      </c>
      <c r="AM1224" t="s">
        <v>24</v>
      </c>
      <c r="AN1224" t="s">
        <v>24</v>
      </c>
      <c r="AO1224" t="s">
        <v>24</v>
      </c>
      <c r="AP1224" t="s">
        <v>24</v>
      </c>
      <c r="AQ1224" t="s">
        <v>24</v>
      </c>
      <c r="AR1224" t="s">
        <v>24</v>
      </c>
      <c r="AS1224" t="s">
        <v>24</v>
      </c>
      <c r="AT1224" t="s">
        <v>24</v>
      </c>
    </row>
    <row r="1225" spans="1:46" x14ac:dyDescent="0.15">
      <c r="A1225">
        <v>103</v>
      </c>
      <c r="B1225">
        <v>3</v>
      </c>
      <c r="C1225">
        <v>8</v>
      </c>
      <c r="D1225">
        <v>0</v>
      </c>
      <c r="E1225" t="s">
        <v>3235</v>
      </c>
      <c r="F1225" t="s">
        <v>24</v>
      </c>
      <c r="G1225">
        <v>1193</v>
      </c>
      <c r="H1225">
        <v>0</v>
      </c>
      <c r="I1225">
        <v>0</v>
      </c>
      <c r="J1225">
        <v>0</v>
      </c>
      <c r="K1225">
        <v>0</v>
      </c>
      <c r="L1225" t="s">
        <v>2864</v>
      </c>
      <c r="M1225" t="s">
        <v>489</v>
      </c>
      <c r="N1225" t="s">
        <v>24</v>
      </c>
      <c r="O1225" t="s">
        <v>24</v>
      </c>
      <c r="P1225" t="s">
        <v>24</v>
      </c>
      <c r="Q1225" t="s">
        <v>2758</v>
      </c>
      <c r="R1225" t="s">
        <v>24</v>
      </c>
      <c r="S1225">
        <v>0</v>
      </c>
      <c r="T1225" t="s">
        <v>3236</v>
      </c>
      <c r="U1225" t="s">
        <v>130</v>
      </c>
      <c r="V1225" t="s">
        <v>130</v>
      </c>
      <c r="W1225" t="s">
        <v>24</v>
      </c>
      <c r="X1225" t="s">
        <v>24</v>
      </c>
      <c r="Y1225" t="s">
        <v>24</v>
      </c>
      <c r="Z1225">
        <v>2</v>
      </c>
      <c r="AA1225" t="s">
        <v>24</v>
      </c>
      <c r="AB1225" t="s">
        <v>24</v>
      </c>
      <c r="AC1225" t="s">
        <v>24</v>
      </c>
      <c r="AD1225" t="s">
        <v>24</v>
      </c>
      <c r="AE1225" t="s">
        <v>24</v>
      </c>
      <c r="AF1225">
        <v>0</v>
      </c>
      <c r="AG1225">
        <v>98</v>
      </c>
      <c r="AH1225" t="s">
        <v>2904</v>
      </c>
      <c r="AI1225">
        <v>0</v>
      </c>
      <c r="AJ1225" t="s">
        <v>24</v>
      </c>
      <c r="AK1225" t="s">
        <v>24</v>
      </c>
      <c r="AL1225" t="s">
        <v>24</v>
      </c>
      <c r="AM1225" t="s">
        <v>24</v>
      </c>
      <c r="AN1225" t="s">
        <v>24</v>
      </c>
      <c r="AO1225" t="s">
        <v>24</v>
      </c>
      <c r="AP1225" t="s">
        <v>24</v>
      </c>
      <c r="AQ1225" t="s">
        <v>24</v>
      </c>
      <c r="AR1225" t="s">
        <v>24</v>
      </c>
      <c r="AS1225" t="s">
        <v>24</v>
      </c>
      <c r="AT1225" t="s">
        <v>24</v>
      </c>
    </row>
    <row r="1226" spans="1:46" x14ac:dyDescent="0.15">
      <c r="A1226">
        <v>103</v>
      </c>
      <c r="B1226">
        <v>4</v>
      </c>
      <c r="C1226">
        <v>1</v>
      </c>
      <c r="D1226">
        <v>0</v>
      </c>
      <c r="E1226" t="s">
        <v>3237</v>
      </c>
      <c r="F1226" t="s">
        <v>24</v>
      </c>
      <c r="G1226">
        <v>1131</v>
      </c>
      <c r="H1226">
        <v>0</v>
      </c>
      <c r="I1226">
        <v>0</v>
      </c>
      <c r="J1226">
        <v>0</v>
      </c>
      <c r="K1226">
        <v>0</v>
      </c>
      <c r="L1226" t="s">
        <v>2864</v>
      </c>
      <c r="M1226" t="s">
        <v>489</v>
      </c>
      <c r="N1226" t="s">
        <v>24</v>
      </c>
      <c r="O1226" t="s">
        <v>24</v>
      </c>
      <c r="P1226" t="s">
        <v>24</v>
      </c>
      <c r="Q1226" t="s">
        <v>2763</v>
      </c>
      <c r="R1226" t="s">
        <v>24</v>
      </c>
      <c r="S1226">
        <v>0</v>
      </c>
      <c r="T1226" t="s">
        <v>3238</v>
      </c>
      <c r="U1226" t="s">
        <v>130</v>
      </c>
      <c r="V1226" t="s">
        <v>130</v>
      </c>
      <c r="W1226" t="s">
        <v>24</v>
      </c>
      <c r="X1226" t="s">
        <v>24</v>
      </c>
      <c r="Y1226" t="s">
        <v>24</v>
      </c>
      <c r="Z1226">
        <v>2</v>
      </c>
      <c r="AA1226" t="s">
        <v>24</v>
      </c>
      <c r="AB1226" t="s">
        <v>24</v>
      </c>
      <c r="AC1226" t="s">
        <v>24</v>
      </c>
      <c r="AD1226" t="s">
        <v>24</v>
      </c>
      <c r="AE1226" t="s">
        <v>24</v>
      </c>
      <c r="AF1226">
        <v>0</v>
      </c>
      <c r="AG1226">
        <v>98</v>
      </c>
      <c r="AH1226" t="s">
        <v>2871</v>
      </c>
      <c r="AI1226">
        <v>0</v>
      </c>
      <c r="AJ1226" t="s">
        <v>24</v>
      </c>
      <c r="AK1226" t="s">
        <v>24</v>
      </c>
      <c r="AL1226" t="s">
        <v>24</v>
      </c>
      <c r="AM1226" t="s">
        <v>24</v>
      </c>
      <c r="AN1226" t="s">
        <v>24</v>
      </c>
      <c r="AO1226" t="s">
        <v>24</v>
      </c>
      <c r="AP1226" t="s">
        <v>24</v>
      </c>
      <c r="AQ1226" t="s">
        <v>24</v>
      </c>
      <c r="AR1226" t="s">
        <v>24</v>
      </c>
      <c r="AS1226" t="s">
        <v>24</v>
      </c>
      <c r="AT1226" t="s">
        <v>24</v>
      </c>
    </row>
    <row r="1227" spans="1:46" x14ac:dyDescent="0.15">
      <c r="A1227">
        <v>103</v>
      </c>
      <c r="B1227">
        <v>4</v>
      </c>
      <c r="C1227">
        <v>2</v>
      </c>
      <c r="D1227">
        <v>0</v>
      </c>
      <c r="E1227" t="s">
        <v>3239</v>
      </c>
      <c r="F1227" t="s">
        <v>24</v>
      </c>
      <c r="G1227">
        <v>1124</v>
      </c>
      <c r="H1227">
        <v>0</v>
      </c>
      <c r="I1227">
        <v>0</v>
      </c>
      <c r="J1227">
        <v>0</v>
      </c>
      <c r="K1227">
        <v>0</v>
      </c>
      <c r="L1227" t="s">
        <v>2864</v>
      </c>
      <c r="M1227" t="s">
        <v>489</v>
      </c>
      <c r="N1227" t="s">
        <v>24</v>
      </c>
      <c r="O1227" t="s">
        <v>24</v>
      </c>
      <c r="P1227" t="s">
        <v>24</v>
      </c>
      <c r="Q1227" t="s">
        <v>2761</v>
      </c>
      <c r="R1227" t="s">
        <v>24</v>
      </c>
      <c r="S1227">
        <v>0</v>
      </c>
      <c r="T1227" t="s">
        <v>3240</v>
      </c>
      <c r="U1227" t="s">
        <v>130</v>
      </c>
      <c r="V1227" t="s">
        <v>130</v>
      </c>
      <c r="W1227" t="s">
        <v>24</v>
      </c>
      <c r="X1227" t="s">
        <v>24</v>
      </c>
      <c r="Y1227" t="s">
        <v>24</v>
      </c>
      <c r="Z1227">
        <v>2</v>
      </c>
      <c r="AA1227" t="s">
        <v>24</v>
      </c>
      <c r="AB1227" t="s">
        <v>24</v>
      </c>
      <c r="AC1227" t="s">
        <v>24</v>
      </c>
      <c r="AD1227" t="s">
        <v>24</v>
      </c>
      <c r="AE1227" t="s">
        <v>24</v>
      </c>
      <c r="AF1227">
        <v>0</v>
      </c>
      <c r="AG1227">
        <v>98</v>
      </c>
      <c r="AH1227" t="s">
        <v>2881</v>
      </c>
      <c r="AI1227">
        <v>0</v>
      </c>
      <c r="AJ1227" t="s">
        <v>24</v>
      </c>
      <c r="AK1227" t="s">
        <v>24</v>
      </c>
      <c r="AL1227" t="s">
        <v>24</v>
      </c>
      <c r="AM1227" t="s">
        <v>24</v>
      </c>
      <c r="AN1227" t="s">
        <v>24</v>
      </c>
      <c r="AO1227" t="s">
        <v>24</v>
      </c>
      <c r="AP1227" t="s">
        <v>24</v>
      </c>
      <c r="AQ1227" t="s">
        <v>24</v>
      </c>
      <c r="AR1227" t="s">
        <v>24</v>
      </c>
      <c r="AS1227" t="s">
        <v>24</v>
      </c>
      <c r="AT1227" t="s">
        <v>24</v>
      </c>
    </row>
    <row r="1228" spans="1:46" x14ac:dyDescent="0.15">
      <c r="A1228">
        <v>103</v>
      </c>
      <c r="B1228">
        <v>4</v>
      </c>
      <c r="C1228">
        <v>3</v>
      </c>
      <c r="D1228">
        <v>0</v>
      </c>
      <c r="E1228" t="s">
        <v>3241</v>
      </c>
      <c r="F1228" t="s">
        <v>24</v>
      </c>
      <c r="G1228">
        <v>1061</v>
      </c>
      <c r="H1228">
        <v>0</v>
      </c>
      <c r="I1228">
        <v>0</v>
      </c>
      <c r="J1228">
        <v>0</v>
      </c>
      <c r="K1228">
        <v>0</v>
      </c>
      <c r="L1228" t="s">
        <v>2864</v>
      </c>
      <c r="M1228" t="s">
        <v>489</v>
      </c>
      <c r="N1228" t="s">
        <v>24</v>
      </c>
      <c r="O1228" t="s">
        <v>24</v>
      </c>
      <c r="P1228" t="s">
        <v>24</v>
      </c>
      <c r="Q1228" t="s">
        <v>379</v>
      </c>
      <c r="R1228" t="s">
        <v>24</v>
      </c>
      <c r="S1228">
        <v>0</v>
      </c>
      <c r="T1228" t="s">
        <v>3242</v>
      </c>
      <c r="U1228" t="s">
        <v>130</v>
      </c>
      <c r="V1228" t="s">
        <v>130</v>
      </c>
      <c r="W1228" t="s">
        <v>24</v>
      </c>
      <c r="X1228" t="s">
        <v>24</v>
      </c>
      <c r="Y1228" t="s">
        <v>24</v>
      </c>
      <c r="Z1228">
        <v>2</v>
      </c>
      <c r="AA1228" t="s">
        <v>24</v>
      </c>
      <c r="AB1228" t="s">
        <v>24</v>
      </c>
      <c r="AC1228" t="s">
        <v>24</v>
      </c>
      <c r="AD1228" t="s">
        <v>24</v>
      </c>
      <c r="AE1228" t="s">
        <v>24</v>
      </c>
      <c r="AF1228">
        <v>0</v>
      </c>
      <c r="AG1228">
        <v>98</v>
      </c>
      <c r="AH1228" t="s">
        <v>2881</v>
      </c>
      <c r="AI1228">
        <v>0</v>
      </c>
      <c r="AJ1228" t="s">
        <v>24</v>
      </c>
      <c r="AK1228" t="s">
        <v>24</v>
      </c>
      <c r="AL1228" t="s">
        <v>24</v>
      </c>
      <c r="AM1228" t="s">
        <v>24</v>
      </c>
      <c r="AN1228" t="s">
        <v>24</v>
      </c>
      <c r="AO1228" t="s">
        <v>24</v>
      </c>
      <c r="AP1228" t="s">
        <v>24</v>
      </c>
      <c r="AQ1228" t="s">
        <v>24</v>
      </c>
      <c r="AR1228" t="s">
        <v>24</v>
      </c>
      <c r="AS1228" t="s">
        <v>24</v>
      </c>
      <c r="AT1228" t="s">
        <v>24</v>
      </c>
    </row>
    <row r="1229" spans="1:46" x14ac:dyDescent="0.15">
      <c r="A1229">
        <v>103</v>
      </c>
      <c r="B1229">
        <v>4</v>
      </c>
      <c r="C1229">
        <v>4</v>
      </c>
      <c r="D1229">
        <v>0</v>
      </c>
      <c r="E1229" t="s">
        <v>3243</v>
      </c>
      <c r="F1229" t="s">
        <v>24</v>
      </c>
      <c r="G1229">
        <v>118</v>
      </c>
      <c r="H1229">
        <v>0</v>
      </c>
      <c r="I1229">
        <v>0</v>
      </c>
      <c r="J1229">
        <v>0</v>
      </c>
      <c r="K1229">
        <v>0</v>
      </c>
      <c r="L1229" t="s">
        <v>2864</v>
      </c>
      <c r="M1229" t="s">
        <v>489</v>
      </c>
      <c r="N1229" t="s">
        <v>24</v>
      </c>
      <c r="O1229" t="s">
        <v>24</v>
      </c>
      <c r="P1229" t="s">
        <v>24</v>
      </c>
      <c r="Q1229" t="s">
        <v>2762</v>
      </c>
      <c r="R1229" t="s">
        <v>24</v>
      </c>
      <c r="S1229">
        <v>0</v>
      </c>
      <c r="T1229" t="s">
        <v>3244</v>
      </c>
      <c r="U1229" t="s">
        <v>130</v>
      </c>
      <c r="V1229" t="s">
        <v>130</v>
      </c>
      <c r="W1229" t="s">
        <v>24</v>
      </c>
      <c r="X1229" t="s">
        <v>24</v>
      </c>
      <c r="Y1229" t="s">
        <v>24</v>
      </c>
      <c r="Z1229">
        <v>2</v>
      </c>
      <c r="AA1229" t="s">
        <v>24</v>
      </c>
      <c r="AB1229" t="s">
        <v>24</v>
      </c>
      <c r="AC1229" t="s">
        <v>24</v>
      </c>
      <c r="AD1229" t="s">
        <v>24</v>
      </c>
      <c r="AE1229" t="s">
        <v>24</v>
      </c>
      <c r="AF1229">
        <v>0</v>
      </c>
      <c r="AG1229">
        <v>98</v>
      </c>
      <c r="AH1229" t="s">
        <v>3245</v>
      </c>
      <c r="AI1229">
        <v>0</v>
      </c>
      <c r="AJ1229" t="s">
        <v>24</v>
      </c>
      <c r="AK1229" t="s">
        <v>24</v>
      </c>
      <c r="AL1229" t="s">
        <v>24</v>
      </c>
      <c r="AM1229" t="s">
        <v>24</v>
      </c>
      <c r="AN1229" t="s">
        <v>24</v>
      </c>
      <c r="AO1229" t="s">
        <v>24</v>
      </c>
      <c r="AP1229" t="s">
        <v>24</v>
      </c>
      <c r="AQ1229" t="s">
        <v>24</v>
      </c>
      <c r="AR1229" t="s">
        <v>24</v>
      </c>
      <c r="AS1229" t="s">
        <v>24</v>
      </c>
      <c r="AT1229" t="s">
        <v>24</v>
      </c>
    </row>
    <row r="1230" spans="1:46" x14ac:dyDescent="0.15">
      <c r="A1230">
        <v>103</v>
      </c>
      <c r="B1230">
        <v>4</v>
      </c>
      <c r="C1230">
        <v>5</v>
      </c>
      <c r="D1230">
        <v>0</v>
      </c>
      <c r="E1230" t="s">
        <v>3246</v>
      </c>
      <c r="F1230" t="s">
        <v>24</v>
      </c>
      <c r="G1230">
        <v>48</v>
      </c>
      <c r="H1230">
        <v>0</v>
      </c>
      <c r="I1230">
        <v>0</v>
      </c>
      <c r="J1230">
        <v>0</v>
      </c>
      <c r="K1230">
        <v>0</v>
      </c>
      <c r="L1230" t="s">
        <v>2864</v>
      </c>
      <c r="M1230" t="s">
        <v>489</v>
      </c>
      <c r="N1230" t="s">
        <v>24</v>
      </c>
      <c r="O1230" t="s">
        <v>24</v>
      </c>
      <c r="P1230" t="s">
        <v>24</v>
      </c>
      <c r="Q1230" t="s">
        <v>2754</v>
      </c>
      <c r="R1230" t="s">
        <v>24</v>
      </c>
      <c r="S1230">
        <v>0</v>
      </c>
      <c r="T1230" t="s">
        <v>3247</v>
      </c>
      <c r="U1230" t="s">
        <v>130</v>
      </c>
      <c r="V1230" t="s">
        <v>130</v>
      </c>
      <c r="W1230" t="s">
        <v>24</v>
      </c>
      <c r="X1230" t="s">
        <v>24</v>
      </c>
      <c r="Y1230" t="s">
        <v>24</v>
      </c>
      <c r="Z1230">
        <v>2</v>
      </c>
      <c r="AA1230" t="s">
        <v>24</v>
      </c>
      <c r="AB1230" t="s">
        <v>24</v>
      </c>
      <c r="AC1230" t="s">
        <v>24</v>
      </c>
      <c r="AD1230" t="s">
        <v>24</v>
      </c>
      <c r="AE1230" t="s">
        <v>24</v>
      </c>
      <c r="AF1230">
        <v>0</v>
      </c>
      <c r="AG1230">
        <v>98</v>
      </c>
      <c r="AH1230" t="s">
        <v>2884</v>
      </c>
      <c r="AI1230">
        <v>0</v>
      </c>
      <c r="AJ1230" t="s">
        <v>24</v>
      </c>
      <c r="AK1230" t="s">
        <v>24</v>
      </c>
      <c r="AL1230" t="s">
        <v>24</v>
      </c>
      <c r="AM1230" t="s">
        <v>24</v>
      </c>
      <c r="AN1230" t="s">
        <v>24</v>
      </c>
      <c r="AO1230" t="s">
        <v>24</v>
      </c>
      <c r="AP1230" t="s">
        <v>24</v>
      </c>
      <c r="AQ1230" t="s">
        <v>24</v>
      </c>
      <c r="AR1230" t="s">
        <v>24</v>
      </c>
      <c r="AS1230" t="s">
        <v>24</v>
      </c>
      <c r="AT1230" t="s">
        <v>24</v>
      </c>
    </row>
    <row r="1231" spans="1:46" x14ac:dyDescent="0.15">
      <c r="A1231">
        <v>103</v>
      </c>
      <c r="B1231">
        <v>4</v>
      </c>
      <c r="C1231">
        <v>6</v>
      </c>
      <c r="D1231">
        <v>0</v>
      </c>
      <c r="E1231" t="s">
        <v>3248</v>
      </c>
      <c r="F1231" t="s">
        <v>24</v>
      </c>
      <c r="G1231">
        <v>1200</v>
      </c>
      <c r="H1231">
        <v>0</v>
      </c>
      <c r="I1231">
        <v>0</v>
      </c>
      <c r="J1231">
        <v>0</v>
      </c>
      <c r="K1231">
        <v>0</v>
      </c>
      <c r="L1231" t="s">
        <v>2864</v>
      </c>
      <c r="M1231" t="s">
        <v>489</v>
      </c>
      <c r="N1231" t="s">
        <v>24</v>
      </c>
      <c r="O1231" t="s">
        <v>24</v>
      </c>
      <c r="P1231" t="s">
        <v>24</v>
      </c>
      <c r="Q1231" t="s">
        <v>2755</v>
      </c>
      <c r="R1231" t="s">
        <v>24</v>
      </c>
      <c r="S1231">
        <v>0</v>
      </c>
      <c r="T1231" t="s">
        <v>3249</v>
      </c>
      <c r="U1231" t="s">
        <v>130</v>
      </c>
      <c r="V1231" t="s">
        <v>130</v>
      </c>
      <c r="W1231" t="s">
        <v>24</v>
      </c>
      <c r="X1231" t="s">
        <v>24</v>
      </c>
      <c r="Y1231" t="s">
        <v>24</v>
      </c>
      <c r="Z1231">
        <v>2</v>
      </c>
      <c r="AA1231" t="s">
        <v>24</v>
      </c>
      <c r="AB1231" t="s">
        <v>24</v>
      </c>
      <c r="AC1231" t="s">
        <v>24</v>
      </c>
      <c r="AD1231" t="s">
        <v>24</v>
      </c>
      <c r="AE1231" t="s">
        <v>24</v>
      </c>
      <c r="AF1231">
        <v>0</v>
      </c>
      <c r="AG1231">
        <v>98</v>
      </c>
      <c r="AH1231" t="s">
        <v>2896</v>
      </c>
      <c r="AI1231">
        <v>0</v>
      </c>
      <c r="AJ1231" t="s">
        <v>24</v>
      </c>
      <c r="AK1231" t="s">
        <v>24</v>
      </c>
      <c r="AL1231" t="s">
        <v>24</v>
      </c>
      <c r="AM1231" t="s">
        <v>24</v>
      </c>
      <c r="AN1231" t="s">
        <v>24</v>
      </c>
      <c r="AO1231" t="s">
        <v>24</v>
      </c>
      <c r="AP1231" t="s">
        <v>24</v>
      </c>
      <c r="AQ1231" t="s">
        <v>24</v>
      </c>
      <c r="AR1231" t="s">
        <v>24</v>
      </c>
      <c r="AS1231" t="s">
        <v>24</v>
      </c>
      <c r="AT1231" t="s">
        <v>24</v>
      </c>
    </row>
    <row r="1232" spans="1:46" x14ac:dyDescent="0.15">
      <c r="A1232">
        <v>103</v>
      </c>
      <c r="B1232">
        <v>4</v>
      </c>
      <c r="C1232">
        <v>7</v>
      </c>
      <c r="D1232">
        <v>0</v>
      </c>
      <c r="E1232" t="s">
        <v>3250</v>
      </c>
      <c r="F1232" t="s">
        <v>24</v>
      </c>
      <c r="G1232">
        <v>1010</v>
      </c>
      <c r="H1232">
        <v>0</v>
      </c>
      <c r="I1232">
        <v>0</v>
      </c>
      <c r="J1232">
        <v>0</v>
      </c>
      <c r="K1232">
        <v>0</v>
      </c>
      <c r="L1232" t="s">
        <v>2864</v>
      </c>
      <c r="M1232" t="s">
        <v>489</v>
      </c>
      <c r="N1232" t="s">
        <v>24</v>
      </c>
      <c r="O1232" t="s">
        <v>24</v>
      </c>
      <c r="P1232" t="s">
        <v>24</v>
      </c>
      <c r="Q1232" t="s">
        <v>2753</v>
      </c>
      <c r="R1232" t="s">
        <v>24</v>
      </c>
      <c r="S1232">
        <v>0</v>
      </c>
      <c r="T1232" t="s">
        <v>3251</v>
      </c>
      <c r="U1232" t="s">
        <v>130</v>
      </c>
      <c r="V1232" t="s">
        <v>130</v>
      </c>
      <c r="W1232" t="s">
        <v>24</v>
      </c>
      <c r="X1232" t="s">
        <v>24</v>
      </c>
      <c r="Y1232" t="s">
        <v>24</v>
      </c>
      <c r="Z1232">
        <v>2</v>
      </c>
      <c r="AA1232" t="s">
        <v>24</v>
      </c>
      <c r="AB1232" t="s">
        <v>24</v>
      </c>
      <c r="AC1232" t="s">
        <v>24</v>
      </c>
      <c r="AD1232" t="s">
        <v>24</v>
      </c>
      <c r="AE1232" t="s">
        <v>24</v>
      </c>
      <c r="AF1232">
        <v>0</v>
      </c>
      <c r="AG1232">
        <v>98</v>
      </c>
      <c r="AH1232" t="s">
        <v>2881</v>
      </c>
      <c r="AI1232">
        <v>0</v>
      </c>
      <c r="AJ1232" t="s">
        <v>24</v>
      </c>
      <c r="AK1232" t="s">
        <v>24</v>
      </c>
      <c r="AL1232" t="s">
        <v>24</v>
      </c>
      <c r="AM1232" t="s">
        <v>24</v>
      </c>
      <c r="AN1232" t="s">
        <v>24</v>
      </c>
      <c r="AO1232" t="s">
        <v>24</v>
      </c>
      <c r="AP1232" t="s">
        <v>24</v>
      </c>
      <c r="AQ1232" t="s">
        <v>24</v>
      </c>
      <c r="AR1232" t="s">
        <v>24</v>
      </c>
      <c r="AS1232" t="s">
        <v>24</v>
      </c>
      <c r="AT1232" t="s">
        <v>24</v>
      </c>
    </row>
    <row r="1233" spans="1:46" x14ac:dyDescent="0.15">
      <c r="A1233">
        <v>103</v>
      </c>
      <c r="B1233">
        <v>4</v>
      </c>
      <c r="C1233">
        <v>8</v>
      </c>
      <c r="D1233">
        <v>0</v>
      </c>
      <c r="E1233" t="s">
        <v>3252</v>
      </c>
      <c r="F1233" t="s">
        <v>24</v>
      </c>
      <c r="G1233">
        <v>1011</v>
      </c>
      <c r="H1233">
        <v>0</v>
      </c>
      <c r="I1233">
        <v>0</v>
      </c>
      <c r="J1233">
        <v>0</v>
      </c>
      <c r="K1233">
        <v>0</v>
      </c>
      <c r="L1233" t="s">
        <v>2864</v>
      </c>
      <c r="M1233" t="s">
        <v>489</v>
      </c>
      <c r="N1233" t="s">
        <v>24</v>
      </c>
      <c r="O1233" t="s">
        <v>24</v>
      </c>
      <c r="P1233" t="s">
        <v>24</v>
      </c>
      <c r="Q1233" t="s">
        <v>2756</v>
      </c>
      <c r="R1233" t="s">
        <v>24</v>
      </c>
      <c r="S1233">
        <v>0</v>
      </c>
      <c r="T1233" t="s">
        <v>3253</v>
      </c>
      <c r="U1233" t="s">
        <v>130</v>
      </c>
      <c r="V1233" t="s">
        <v>130</v>
      </c>
      <c r="W1233" t="s">
        <v>24</v>
      </c>
      <c r="X1233" t="s">
        <v>24</v>
      </c>
      <c r="Y1233" t="s">
        <v>24</v>
      </c>
      <c r="Z1233">
        <v>2</v>
      </c>
      <c r="AA1233" t="s">
        <v>24</v>
      </c>
      <c r="AB1233" t="s">
        <v>24</v>
      </c>
      <c r="AC1233" t="s">
        <v>24</v>
      </c>
      <c r="AD1233" t="s">
        <v>24</v>
      </c>
      <c r="AE1233" t="s">
        <v>24</v>
      </c>
      <c r="AF1233">
        <v>0</v>
      </c>
      <c r="AG1233">
        <v>98</v>
      </c>
      <c r="AH1233" t="s">
        <v>2871</v>
      </c>
      <c r="AI1233">
        <v>0</v>
      </c>
      <c r="AJ1233" t="s">
        <v>24</v>
      </c>
      <c r="AK1233" t="s">
        <v>24</v>
      </c>
      <c r="AL1233" t="s">
        <v>24</v>
      </c>
      <c r="AM1233" t="s">
        <v>24</v>
      </c>
      <c r="AN1233" t="s">
        <v>24</v>
      </c>
      <c r="AO1233" t="s">
        <v>24</v>
      </c>
      <c r="AP1233" t="s">
        <v>24</v>
      </c>
      <c r="AQ1233" t="s">
        <v>24</v>
      </c>
      <c r="AR1233" t="s">
        <v>24</v>
      </c>
      <c r="AS1233" t="s">
        <v>24</v>
      </c>
      <c r="AT1233" t="s">
        <v>24</v>
      </c>
    </row>
    <row r="1234" spans="1:46" x14ac:dyDescent="0.15">
      <c r="A1234">
        <v>104</v>
      </c>
      <c r="B1234">
        <v>1</v>
      </c>
      <c r="C1234">
        <v>1</v>
      </c>
      <c r="D1234">
        <v>0</v>
      </c>
      <c r="G1234">
        <v>0</v>
      </c>
      <c r="Q1234" t="s">
        <v>24</v>
      </c>
      <c r="S1234">
        <v>0</v>
      </c>
      <c r="Z1234">
        <v>0</v>
      </c>
      <c r="AB1234" t="s">
        <v>24</v>
      </c>
      <c r="AC1234" t="s">
        <v>24</v>
      </c>
      <c r="AD1234" t="s">
        <v>24</v>
      </c>
      <c r="AE1234" t="s">
        <v>24</v>
      </c>
      <c r="AF1234">
        <v>0</v>
      </c>
      <c r="AG1234">
        <v>99</v>
      </c>
      <c r="AH1234" t="s">
        <v>24</v>
      </c>
      <c r="AI1234">
        <v>0</v>
      </c>
      <c r="AJ1234" t="s">
        <v>24</v>
      </c>
      <c r="AK1234" t="s">
        <v>24</v>
      </c>
      <c r="AL1234" t="s">
        <v>24</v>
      </c>
      <c r="AM1234" t="s">
        <v>24</v>
      </c>
      <c r="AN1234" t="s">
        <v>24</v>
      </c>
      <c r="AO1234" t="s">
        <v>24</v>
      </c>
      <c r="AP1234" t="s">
        <v>24</v>
      </c>
      <c r="AQ1234" t="s">
        <v>24</v>
      </c>
      <c r="AR1234" t="s">
        <v>24</v>
      </c>
      <c r="AS1234" t="s">
        <v>24</v>
      </c>
      <c r="AT1234" t="s">
        <v>24</v>
      </c>
    </row>
    <row r="1235" spans="1:46" x14ac:dyDescent="0.15">
      <c r="A1235">
        <v>104</v>
      </c>
      <c r="B1235">
        <v>1</v>
      </c>
      <c r="C1235">
        <v>2</v>
      </c>
      <c r="D1235">
        <v>0</v>
      </c>
      <c r="G1235">
        <v>0</v>
      </c>
      <c r="Q1235" t="s">
        <v>24</v>
      </c>
      <c r="S1235">
        <v>0</v>
      </c>
      <c r="Z1235">
        <v>0</v>
      </c>
      <c r="AB1235" t="s">
        <v>24</v>
      </c>
      <c r="AC1235" t="s">
        <v>24</v>
      </c>
      <c r="AD1235" t="s">
        <v>24</v>
      </c>
      <c r="AE1235" t="s">
        <v>24</v>
      </c>
      <c r="AF1235">
        <v>0</v>
      </c>
      <c r="AG1235">
        <v>99</v>
      </c>
      <c r="AH1235" t="s">
        <v>24</v>
      </c>
      <c r="AI1235">
        <v>0</v>
      </c>
      <c r="AJ1235" t="s">
        <v>24</v>
      </c>
      <c r="AK1235" t="s">
        <v>24</v>
      </c>
      <c r="AL1235" t="s">
        <v>24</v>
      </c>
      <c r="AM1235" t="s">
        <v>24</v>
      </c>
      <c r="AN1235" t="s">
        <v>24</v>
      </c>
      <c r="AO1235" t="s">
        <v>24</v>
      </c>
      <c r="AP1235" t="s">
        <v>24</v>
      </c>
      <c r="AQ1235" t="s">
        <v>24</v>
      </c>
      <c r="AR1235" t="s">
        <v>24</v>
      </c>
      <c r="AS1235" t="s">
        <v>24</v>
      </c>
      <c r="AT1235" t="s">
        <v>24</v>
      </c>
    </row>
    <row r="1236" spans="1:46" x14ac:dyDescent="0.15">
      <c r="A1236">
        <v>104</v>
      </c>
      <c r="B1236">
        <v>1</v>
      </c>
      <c r="C1236">
        <v>3</v>
      </c>
      <c r="D1236">
        <v>0</v>
      </c>
      <c r="E1236" t="s">
        <v>3254</v>
      </c>
      <c r="G1236">
        <v>23</v>
      </c>
      <c r="Q1236" t="s">
        <v>3254</v>
      </c>
      <c r="S1236">
        <v>0</v>
      </c>
      <c r="Z1236">
        <v>2</v>
      </c>
      <c r="AB1236" t="s">
        <v>24</v>
      </c>
      <c r="AC1236" t="s">
        <v>24</v>
      </c>
      <c r="AD1236" t="s">
        <v>24</v>
      </c>
      <c r="AE1236" t="s">
        <v>24</v>
      </c>
      <c r="AF1236">
        <v>0</v>
      </c>
      <c r="AG1236">
        <v>99</v>
      </c>
      <c r="AH1236" t="s">
        <v>177</v>
      </c>
      <c r="AI1236">
        <v>0</v>
      </c>
      <c r="AJ1236" t="s">
        <v>24</v>
      </c>
      <c r="AK1236" t="s">
        <v>24</v>
      </c>
      <c r="AL1236" t="s">
        <v>24</v>
      </c>
      <c r="AM1236" t="s">
        <v>24</v>
      </c>
      <c r="AN1236" t="s">
        <v>24</v>
      </c>
      <c r="AO1236" t="s">
        <v>24</v>
      </c>
      <c r="AP1236" t="s">
        <v>24</v>
      </c>
      <c r="AQ1236" t="s">
        <v>24</v>
      </c>
      <c r="AR1236" t="s">
        <v>24</v>
      </c>
      <c r="AS1236" t="s">
        <v>24</v>
      </c>
      <c r="AT1236" t="s">
        <v>24</v>
      </c>
    </row>
    <row r="1237" spans="1:46" x14ac:dyDescent="0.15">
      <c r="A1237">
        <v>104</v>
      </c>
      <c r="B1237">
        <v>1</v>
      </c>
      <c r="C1237">
        <v>4</v>
      </c>
      <c r="D1237">
        <v>0</v>
      </c>
      <c r="E1237" t="s">
        <v>3255</v>
      </c>
      <c r="G1237">
        <v>1575</v>
      </c>
      <c r="Q1237" t="s">
        <v>3255</v>
      </c>
      <c r="S1237">
        <v>0</v>
      </c>
      <c r="Z1237">
        <v>2</v>
      </c>
      <c r="AB1237" t="s">
        <v>24</v>
      </c>
      <c r="AC1237" t="s">
        <v>24</v>
      </c>
      <c r="AD1237" t="s">
        <v>24</v>
      </c>
      <c r="AE1237" t="s">
        <v>24</v>
      </c>
      <c r="AF1237">
        <v>0</v>
      </c>
      <c r="AG1237">
        <v>99</v>
      </c>
      <c r="AH1237" t="s">
        <v>177</v>
      </c>
      <c r="AI1237">
        <v>0</v>
      </c>
      <c r="AJ1237" t="s">
        <v>24</v>
      </c>
      <c r="AK1237" t="s">
        <v>24</v>
      </c>
      <c r="AL1237" t="s">
        <v>24</v>
      </c>
      <c r="AM1237" t="s">
        <v>24</v>
      </c>
      <c r="AN1237" t="s">
        <v>24</v>
      </c>
      <c r="AO1237" t="s">
        <v>24</v>
      </c>
      <c r="AP1237" t="s">
        <v>24</v>
      </c>
      <c r="AQ1237" t="s">
        <v>24</v>
      </c>
      <c r="AR1237" t="s">
        <v>24</v>
      </c>
      <c r="AS1237" t="s">
        <v>24</v>
      </c>
      <c r="AT1237" t="s">
        <v>24</v>
      </c>
    </row>
    <row r="1238" spans="1:46" x14ac:dyDescent="0.15">
      <c r="A1238">
        <v>104</v>
      </c>
      <c r="B1238">
        <v>1</v>
      </c>
      <c r="C1238">
        <v>5</v>
      </c>
      <c r="D1238">
        <v>0</v>
      </c>
      <c r="E1238" t="s">
        <v>3256</v>
      </c>
      <c r="G1238">
        <v>519</v>
      </c>
      <c r="Q1238" t="s">
        <v>3256</v>
      </c>
      <c r="S1238">
        <v>0</v>
      </c>
      <c r="Z1238">
        <v>2</v>
      </c>
      <c r="AB1238" t="s">
        <v>24</v>
      </c>
      <c r="AC1238" t="s">
        <v>24</v>
      </c>
      <c r="AD1238" t="s">
        <v>24</v>
      </c>
      <c r="AE1238" t="s">
        <v>24</v>
      </c>
      <c r="AF1238">
        <v>0</v>
      </c>
      <c r="AG1238">
        <v>99</v>
      </c>
      <c r="AH1238" t="s">
        <v>177</v>
      </c>
      <c r="AI1238">
        <v>0</v>
      </c>
      <c r="AJ1238" t="s">
        <v>24</v>
      </c>
      <c r="AK1238" t="s">
        <v>24</v>
      </c>
      <c r="AL1238" t="s">
        <v>24</v>
      </c>
      <c r="AM1238" t="s">
        <v>24</v>
      </c>
      <c r="AN1238" t="s">
        <v>24</v>
      </c>
      <c r="AO1238" t="s">
        <v>24</v>
      </c>
      <c r="AP1238" t="s">
        <v>24</v>
      </c>
      <c r="AQ1238" t="s">
        <v>24</v>
      </c>
      <c r="AR1238" t="s">
        <v>24</v>
      </c>
      <c r="AS1238" t="s">
        <v>24</v>
      </c>
      <c r="AT1238" t="s">
        <v>24</v>
      </c>
    </row>
    <row r="1239" spans="1:46" x14ac:dyDescent="0.15">
      <c r="A1239">
        <v>104</v>
      </c>
      <c r="B1239">
        <v>1</v>
      </c>
      <c r="C1239">
        <v>6</v>
      </c>
      <c r="D1239">
        <v>0</v>
      </c>
      <c r="G1239">
        <v>0</v>
      </c>
      <c r="Q1239" t="s">
        <v>24</v>
      </c>
      <c r="S1239">
        <v>0</v>
      </c>
      <c r="Z1239">
        <v>0</v>
      </c>
      <c r="AB1239" t="s">
        <v>24</v>
      </c>
      <c r="AC1239" t="s">
        <v>24</v>
      </c>
      <c r="AD1239" t="s">
        <v>24</v>
      </c>
      <c r="AE1239" t="s">
        <v>24</v>
      </c>
      <c r="AF1239">
        <v>0</v>
      </c>
      <c r="AG1239">
        <v>99</v>
      </c>
      <c r="AH1239" t="s">
        <v>24</v>
      </c>
      <c r="AI1239">
        <v>0</v>
      </c>
      <c r="AJ1239" t="s">
        <v>24</v>
      </c>
      <c r="AK1239" t="s">
        <v>24</v>
      </c>
      <c r="AL1239" t="s">
        <v>24</v>
      </c>
      <c r="AM1239" t="s">
        <v>24</v>
      </c>
      <c r="AN1239" t="s">
        <v>24</v>
      </c>
      <c r="AO1239" t="s">
        <v>24</v>
      </c>
      <c r="AP1239" t="s">
        <v>24</v>
      </c>
      <c r="AQ1239" t="s">
        <v>24</v>
      </c>
      <c r="AR1239" t="s">
        <v>24</v>
      </c>
      <c r="AS1239" t="s">
        <v>24</v>
      </c>
      <c r="AT1239" t="s">
        <v>24</v>
      </c>
    </row>
    <row r="1240" spans="1:46" x14ac:dyDescent="0.15">
      <c r="A1240">
        <v>104</v>
      </c>
      <c r="B1240">
        <v>1</v>
      </c>
      <c r="C1240">
        <v>7</v>
      </c>
      <c r="D1240">
        <v>0</v>
      </c>
      <c r="G1240">
        <v>0</v>
      </c>
      <c r="Q1240" t="s">
        <v>24</v>
      </c>
      <c r="S1240">
        <v>0</v>
      </c>
      <c r="Z1240">
        <v>0</v>
      </c>
      <c r="AB1240" t="s">
        <v>24</v>
      </c>
      <c r="AC1240" t="s">
        <v>24</v>
      </c>
      <c r="AD1240" t="s">
        <v>24</v>
      </c>
      <c r="AE1240" t="s">
        <v>24</v>
      </c>
      <c r="AF1240">
        <v>0</v>
      </c>
      <c r="AG1240">
        <v>99</v>
      </c>
      <c r="AH1240" t="s">
        <v>24</v>
      </c>
      <c r="AI1240">
        <v>0</v>
      </c>
      <c r="AJ1240" t="s">
        <v>24</v>
      </c>
      <c r="AK1240" t="s">
        <v>24</v>
      </c>
      <c r="AL1240" t="s">
        <v>24</v>
      </c>
      <c r="AM1240" t="s">
        <v>24</v>
      </c>
      <c r="AN1240" t="s">
        <v>24</v>
      </c>
      <c r="AO1240" t="s">
        <v>24</v>
      </c>
      <c r="AP1240" t="s">
        <v>24</v>
      </c>
      <c r="AQ1240" t="s">
        <v>24</v>
      </c>
      <c r="AR1240" t="s">
        <v>24</v>
      </c>
      <c r="AS1240" t="s">
        <v>24</v>
      </c>
      <c r="AT1240" t="s">
        <v>24</v>
      </c>
    </row>
    <row r="1241" spans="1:46" x14ac:dyDescent="0.15">
      <c r="A1241">
        <v>104</v>
      </c>
      <c r="B1241">
        <v>1</v>
      </c>
      <c r="C1241">
        <v>8</v>
      </c>
      <c r="D1241">
        <v>0</v>
      </c>
      <c r="G1241">
        <v>0</v>
      </c>
      <c r="Q1241" t="s">
        <v>24</v>
      </c>
      <c r="S1241">
        <v>0</v>
      </c>
      <c r="Z1241">
        <v>0</v>
      </c>
      <c r="AB1241" t="s">
        <v>24</v>
      </c>
      <c r="AC1241" t="s">
        <v>24</v>
      </c>
      <c r="AD1241" t="s">
        <v>24</v>
      </c>
      <c r="AE1241" t="s">
        <v>24</v>
      </c>
      <c r="AF1241">
        <v>0</v>
      </c>
      <c r="AG1241">
        <v>99</v>
      </c>
      <c r="AH1241" t="s">
        <v>24</v>
      </c>
      <c r="AI1241">
        <v>0</v>
      </c>
      <c r="AJ1241" t="s">
        <v>24</v>
      </c>
      <c r="AK1241" t="s">
        <v>24</v>
      </c>
      <c r="AL1241" t="s">
        <v>24</v>
      </c>
      <c r="AM1241" t="s">
        <v>24</v>
      </c>
      <c r="AN1241" t="s">
        <v>24</v>
      </c>
      <c r="AO1241" t="s">
        <v>24</v>
      </c>
      <c r="AP1241" t="s">
        <v>24</v>
      </c>
      <c r="AQ1241" t="s">
        <v>24</v>
      </c>
      <c r="AR1241" t="s">
        <v>24</v>
      </c>
      <c r="AS1241" t="s">
        <v>24</v>
      </c>
      <c r="AT1241" t="s">
        <v>24</v>
      </c>
    </row>
    <row r="1242" spans="1:46" x14ac:dyDescent="0.15">
      <c r="A1242">
        <v>104</v>
      </c>
      <c r="B1242">
        <v>2</v>
      </c>
      <c r="C1242">
        <v>1</v>
      </c>
      <c r="D1242">
        <v>0</v>
      </c>
      <c r="G1242">
        <v>0</v>
      </c>
      <c r="Q1242" t="s">
        <v>24</v>
      </c>
      <c r="S1242">
        <v>0</v>
      </c>
      <c r="Z1242">
        <v>0</v>
      </c>
      <c r="AB1242" t="s">
        <v>24</v>
      </c>
      <c r="AC1242" t="s">
        <v>24</v>
      </c>
      <c r="AD1242" t="s">
        <v>24</v>
      </c>
      <c r="AE1242" t="s">
        <v>24</v>
      </c>
      <c r="AF1242">
        <v>0</v>
      </c>
      <c r="AG1242">
        <v>99</v>
      </c>
      <c r="AH1242" t="s">
        <v>24</v>
      </c>
      <c r="AI1242">
        <v>0</v>
      </c>
      <c r="AJ1242" t="s">
        <v>24</v>
      </c>
      <c r="AK1242" t="s">
        <v>24</v>
      </c>
      <c r="AL1242" t="s">
        <v>24</v>
      </c>
      <c r="AM1242" t="s">
        <v>24</v>
      </c>
      <c r="AN1242" t="s">
        <v>24</v>
      </c>
      <c r="AO1242" t="s">
        <v>24</v>
      </c>
      <c r="AP1242" t="s">
        <v>24</v>
      </c>
      <c r="AQ1242" t="s">
        <v>24</v>
      </c>
      <c r="AR1242" t="s">
        <v>24</v>
      </c>
      <c r="AS1242" t="s">
        <v>24</v>
      </c>
      <c r="AT1242" t="s">
        <v>24</v>
      </c>
    </row>
    <row r="1243" spans="1:46" x14ac:dyDescent="0.15">
      <c r="A1243">
        <v>104</v>
      </c>
      <c r="B1243">
        <v>2</v>
      </c>
      <c r="C1243">
        <v>2</v>
      </c>
      <c r="D1243">
        <v>0</v>
      </c>
      <c r="E1243" t="s">
        <v>3257</v>
      </c>
      <c r="G1243">
        <v>1185</v>
      </c>
      <c r="Q1243" t="s">
        <v>3257</v>
      </c>
      <c r="S1243">
        <v>0</v>
      </c>
      <c r="Z1243">
        <v>2</v>
      </c>
      <c r="AB1243" t="s">
        <v>24</v>
      </c>
      <c r="AC1243" t="s">
        <v>24</v>
      </c>
      <c r="AD1243" t="s">
        <v>24</v>
      </c>
      <c r="AE1243" t="s">
        <v>24</v>
      </c>
      <c r="AF1243">
        <v>0</v>
      </c>
      <c r="AG1243">
        <v>99</v>
      </c>
      <c r="AH1243" t="s">
        <v>2896</v>
      </c>
      <c r="AI1243">
        <v>0</v>
      </c>
      <c r="AJ1243" t="s">
        <v>24</v>
      </c>
      <c r="AK1243" t="s">
        <v>24</v>
      </c>
      <c r="AL1243" t="s">
        <v>24</v>
      </c>
      <c r="AM1243" t="s">
        <v>24</v>
      </c>
      <c r="AN1243" t="s">
        <v>24</v>
      </c>
      <c r="AO1243" t="s">
        <v>24</v>
      </c>
      <c r="AP1243" t="s">
        <v>24</v>
      </c>
      <c r="AQ1243" t="s">
        <v>24</v>
      </c>
      <c r="AR1243" t="s">
        <v>24</v>
      </c>
      <c r="AS1243" t="s">
        <v>24</v>
      </c>
      <c r="AT1243" t="s">
        <v>24</v>
      </c>
    </row>
    <row r="1244" spans="1:46" x14ac:dyDescent="0.15">
      <c r="A1244">
        <v>104</v>
      </c>
      <c r="B1244">
        <v>2</v>
      </c>
      <c r="C1244">
        <v>3</v>
      </c>
      <c r="D1244">
        <v>0</v>
      </c>
      <c r="E1244" t="s">
        <v>3015</v>
      </c>
      <c r="G1244">
        <v>1078</v>
      </c>
      <c r="Q1244" t="s">
        <v>3015</v>
      </c>
      <c r="S1244">
        <v>0</v>
      </c>
      <c r="Z1244">
        <v>2</v>
      </c>
      <c r="AB1244" t="s">
        <v>24</v>
      </c>
      <c r="AC1244" t="s">
        <v>24</v>
      </c>
      <c r="AD1244" t="s">
        <v>24</v>
      </c>
      <c r="AE1244" t="s">
        <v>24</v>
      </c>
      <c r="AF1244">
        <v>0</v>
      </c>
      <c r="AG1244">
        <v>99</v>
      </c>
      <c r="AH1244" t="s">
        <v>2901</v>
      </c>
      <c r="AI1244">
        <v>0</v>
      </c>
      <c r="AJ1244" t="s">
        <v>24</v>
      </c>
      <c r="AK1244" t="s">
        <v>24</v>
      </c>
      <c r="AL1244" t="s">
        <v>24</v>
      </c>
      <c r="AM1244" t="s">
        <v>24</v>
      </c>
      <c r="AN1244" t="s">
        <v>24</v>
      </c>
      <c r="AO1244" t="s">
        <v>24</v>
      </c>
      <c r="AP1244" t="s">
        <v>24</v>
      </c>
      <c r="AQ1244" t="s">
        <v>24</v>
      </c>
      <c r="AR1244" t="s">
        <v>24</v>
      </c>
      <c r="AS1244" t="s">
        <v>24</v>
      </c>
      <c r="AT1244" t="s">
        <v>24</v>
      </c>
    </row>
    <row r="1245" spans="1:46" x14ac:dyDescent="0.15">
      <c r="A1245">
        <v>104</v>
      </c>
      <c r="B1245">
        <v>2</v>
      </c>
      <c r="C1245">
        <v>4</v>
      </c>
      <c r="D1245">
        <v>0</v>
      </c>
      <c r="E1245" t="s">
        <v>3155</v>
      </c>
      <c r="G1245">
        <v>1182</v>
      </c>
      <c r="Q1245" t="s">
        <v>3155</v>
      </c>
      <c r="S1245">
        <v>0</v>
      </c>
      <c r="Z1245">
        <v>2</v>
      </c>
      <c r="AB1245" t="s">
        <v>24</v>
      </c>
      <c r="AC1245" t="s">
        <v>24</v>
      </c>
      <c r="AD1245" t="s">
        <v>24</v>
      </c>
      <c r="AE1245" t="s">
        <v>24</v>
      </c>
      <c r="AF1245">
        <v>0</v>
      </c>
      <c r="AG1245">
        <v>99</v>
      </c>
      <c r="AH1245" t="s">
        <v>2901</v>
      </c>
      <c r="AI1245">
        <v>0</v>
      </c>
      <c r="AJ1245" t="s">
        <v>24</v>
      </c>
      <c r="AK1245" t="s">
        <v>24</v>
      </c>
      <c r="AL1245" t="s">
        <v>24</v>
      </c>
      <c r="AM1245" t="s">
        <v>24</v>
      </c>
      <c r="AN1245" t="s">
        <v>24</v>
      </c>
      <c r="AO1245" t="s">
        <v>24</v>
      </c>
      <c r="AP1245" t="s">
        <v>24</v>
      </c>
      <c r="AQ1245" t="s">
        <v>24</v>
      </c>
      <c r="AR1245" t="s">
        <v>24</v>
      </c>
      <c r="AS1245" t="s">
        <v>24</v>
      </c>
      <c r="AT1245" t="s">
        <v>24</v>
      </c>
    </row>
    <row r="1246" spans="1:46" x14ac:dyDescent="0.15">
      <c r="A1246">
        <v>104</v>
      </c>
      <c r="B1246">
        <v>2</v>
      </c>
      <c r="C1246">
        <v>5</v>
      </c>
      <c r="D1246">
        <v>0</v>
      </c>
      <c r="E1246" t="s">
        <v>3258</v>
      </c>
      <c r="G1246">
        <v>75</v>
      </c>
      <c r="Q1246" t="s">
        <v>3258</v>
      </c>
      <c r="S1246">
        <v>0</v>
      </c>
      <c r="Z1246">
        <v>2</v>
      </c>
      <c r="AB1246" t="s">
        <v>24</v>
      </c>
      <c r="AC1246" t="s">
        <v>24</v>
      </c>
      <c r="AD1246" t="s">
        <v>24</v>
      </c>
      <c r="AE1246" t="s">
        <v>24</v>
      </c>
      <c r="AF1246">
        <v>0</v>
      </c>
      <c r="AG1246">
        <v>99</v>
      </c>
      <c r="AH1246" t="s">
        <v>2901</v>
      </c>
      <c r="AI1246">
        <v>0</v>
      </c>
      <c r="AJ1246" t="s">
        <v>24</v>
      </c>
      <c r="AK1246" t="s">
        <v>24</v>
      </c>
      <c r="AL1246" t="s">
        <v>24</v>
      </c>
      <c r="AM1246" t="s">
        <v>24</v>
      </c>
      <c r="AN1246" t="s">
        <v>24</v>
      </c>
      <c r="AO1246" t="s">
        <v>24</v>
      </c>
      <c r="AP1246" t="s">
        <v>24</v>
      </c>
      <c r="AQ1246" t="s">
        <v>24</v>
      </c>
      <c r="AR1246" t="s">
        <v>24</v>
      </c>
      <c r="AS1246" t="s">
        <v>24</v>
      </c>
      <c r="AT1246" t="s">
        <v>24</v>
      </c>
    </row>
    <row r="1247" spans="1:46" x14ac:dyDescent="0.15">
      <c r="A1247">
        <v>104</v>
      </c>
      <c r="B1247">
        <v>2</v>
      </c>
      <c r="C1247">
        <v>6</v>
      </c>
      <c r="D1247">
        <v>0</v>
      </c>
      <c r="E1247" t="s">
        <v>3259</v>
      </c>
      <c r="G1247">
        <v>1550</v>
      </c>
      <c r="Q1247" t="s">
        <v>3259</v>
      </c>
      <c r="S1247">
        <v>0</v>
      </c>
      <c r="Z1247">
        <v>2</v>
      </c>
      <c r="AB1247" t="s">
        <v>24</v>
      </c>
      <c r="AC1247" t="s">
        <v>24</v>
      </c>
      <c r="AD1247" t="s">
        <v>24</v>
      </c>
      <c r="AE1247" t="s">
        <v>24</v>
      </c>
      <c r="AF1247">
        <v>0</v>
      </c>
      <c r="AG1247">
        <v>99</v>
      </c>
      <c r="AH1247" t="s">
        <v>2901</v>
      </c>
      <c r="AI1247">
        <v>0</v>
      </c>
      <c r="AJ1247" t="s">
        <v>24</v>
      </c>
      <c r="AK1247" t="s">
        <v>24</v>
      </c>
      <c r="AL1247" t="s">
        <v>24</v>
      </c>
      <c r="AM1247" t="s">
        <v>24</v>
      </c>
      <c r="AN1247" t="s">
        <v>24</v>
      </c>
      <c r="AO1247" t="s">
        <v>24</v>
      </c>
      <c r="AP1247" t="s">
        <v>24</v>
      </c>
      <c r="AQ1247" t="s">
        <v>24</v>
      </c>
      <c r="AR1247" t="s">
        <v>24</v>
      </c>
      <c r="AS1247" t="s">
        <v>24</v>
      </c>
      <c r="AT1247" t="s">
        <v>24</v>
      </c>
    </row>
    <row r="1248" spans="1:46" x14ac:dyDescent="0.15">
      <c r="A1248">
        <v>104</v>
      </c>
      <c r="B1248">
        <v>2</v>
      </c>
      <c r="C1248">
        <v>7</v>
      </c>
      <c r="D1248">
        <v>0</v>
      </c>
      <c r="E1248" t="s">
        <v>3260</v>
      </c>
      <c r="G1248">
        <v>1112</v>
      </c>
      <c r="Q1248" t="s">
        <v>3260</v>
      </c>
      <c r="S1248">
        <v>0</v>
      </c>
      <c r="Z1248">
        <v>2</v>
      </c>
      <c r="AB1248" t="s">
        <v>24</v>
      </c>
      <c r="AC1248" t="s">
        <v>24</v>
      </c>
      <c r="AD1248" t="s">
        <v>24</v>
      </c>
      <c r="AE1248" t="s">
        <v>24</v>
      </c>
      <c r="AF1248">
        <v>0</v>
      </c>
      <c r="AG1248">
        <v>99</v>
      </c>
      <c r="AH1248" t="s">
        <v>2904</v>
      </c>
      <c r="AI1248">
        <v>0</v>
      </c>
      <c r="AJ1248" t="s">
        <v>24</v>
      </c>
      <c r="AK1248" t="s">
        <v>24</v>
      </c>
      <c r="AL1248" t="s">
        <v>24</v>
      </c>
      <c r="AM1248" t="s">
        <v>24</v>
      </c>
      <c r="AN1248" t="s">
        <v>24</v>
      </c>
      <c r="AO1248" t="s">
        <v>24</v>
      </c>
      <c r="AP1248" t="s">
        <v>24</v>
      </c>
      <c r="AQ1248" t="s">
        <v>24</v>
      </c>
      <c r="AR1248" t="s">
        <v>24</v>
      </c>
      <c r="AS1248" t="s">
        <v>24</v>
      </c>
      <c r="AT1248" t="s">
        <v>24</v>
      </c>
    </row>
    <row r="1249" spans="1:46" x14ac:dyDescent="0.15">
      <c r="A1249">
        <v>104</v>
      </c>
      <c r="B1249">
        <v>2</v>
      </c>
      <c r="C1249">
        <v>8</v>
      </c>
      <c r="D1249">
        <v>0</v>
      </c>
      <c r="G1249">
        <v>0</v>
      </c>
      <c r="Q1249" t="s">
        <v>24</v>
      </c>
      <c r="S1249">
        <v>0</v>
      </c>
      <c r="Z1249">
        <v>0</v>
      </c>
      <c r="AB1249" t="s">
        <v>24</v>
      </c>
      <c r="AC1249" t="s">
        <v>24</v>
      </c>
      <c r="AD1249" t="s">
        <v>24</v>
      </c>
      <c r="AE1249" t="s">
        <v>24</v>
      </c>
      <c r="AF1249">
        <v>0</v>
      </c>
      <c r="AG1249">
        <v>99</v>
      </c>
      <c r="AH1249" t="s">
        <v>24</v>
      </c>
      <c r="AI1249">
        <v>0</v>
      </c>
      <c r="AJ1249" t="s">
        <v>24</v>
      </c>
      <c r="AK1249" t="s">
        <v>24</v>
      </c>
      <c r="AL1249" t="s">
        <v>24</v>
      </c>
      <c r="AM1249" t="s">
        <v>24</v>
      </c>
      <c r="AN1249" t="s">
        <v>24</v>
      </c>
      <c r="AO1249" t="s">
        <v>24</v>
      </c>
      <c r="AP1249" t="s">
        <v>24</v>
      </c>
      <c r="AQ1249" t="s">
        <v>24</v>
      </c>
      <c r="AR1249" t="s">
        <v>24</v>
      </c>
      <c r="AS1249" t="s">
        <v>24</v>
      </c>
      <c r="AT1249" t="s">
        <v>24</v>
      </c>
    </row>
    <row r="1250" spans="1:46" x14ac:dyDescent="0.15">
      <c r="A1250">
        <v>104</v>
      </c>
      <c r="B1250">
        <v>3</v>
      </c>
      <c r="C1250">
        <v>1</v>
      </c>
      <c r="D1250">
        <v>0</v>
      </c>
      <c r="E1250" t="s">
        <v>2779</v>
      </c>
      <c r="G1250">
        <v>55</v>
      </c>
      <c r="Q1250" t="s">
        <v>2779</v>
      </c>
      <c r="S1250">
        <v>0</v>
      </c>
      <c r="Z1250">
        <v>2</v>
      </c>
      <c r="AB1250" t="s">
        <v>24</v>
      </c>
      <c r="AC1250" t="s">
        <v>24</v>
      </c>
      <c r="AD1250" t="s">
        <v>24</v>
      </c>
      <c r="AE1250" t="s">
        <v>24</v>
      </c>
      <c r="AF1250">
        <v>0</v>
      </c>
      <c r="AG1250">
        <v>99</v>
      </c>
      <c r="AH1250" t="s">
        <v>2901</v>
      </c>
      <c r="AI1250">
        <v>0</v>
      </c>
      <c r="AJ1250" t="s">
        <v>24</v>
      </c>
      <c r="AK1250" t="s">
        <v>24</v>
      </c>
      <c r="AL1250" t="s">
        <v>24</v>
      </c>
      <c r="AM1250" t="s">
        <v>24</v>
      </c>
      <c r="AN1250" t="s">
        <v>24</v>
      </c>
      <c r="AO1250" t="s">
        <v>24</v>
      </c>
      <c r="AP1250" t="s">
        <v>24</v>
      </c>
      <c r="AQ1250" t="s">
        <v>24</v>
      </c>
      <c r="AR1250" t="s">
        <v>24</v>
      </c>
      <c r="AS1250" t="s">
        <v>24</v>
      </c>
      <c r="AT1250" t="s">
        <v>24</v>
      </c>
    </row>
    <row r="1251" spans="1:46" x14ac:dyDescent="0.15">
      <c r="A1251">
        <v>104</v>
      </c>
      <c r="B1251">
        <v>3</v>
      </c>
      <c r="C1251">
        <v>2</v>
      </c>
      <c r="D1251">
        <v>0</v>
      </c>
      <c r="E1251" t="s">
        <v>2774</v>
      </c>
      <c r="G1251">
        <v>107</v>
      </c>
      <c r="Q1251" t="s">
        <v>2774</v>
      </c>
      <c r="S1251">
        <v>0</v>
      </c>
      <c r="Z1251">
        <v>2</v>
      </c>
      <c r="AB1251" t="s">
        <v>24</v>
      </c>
      <c r="AC1251" t="s">
        <v>24</v>
      </c>
      <c r="AD1251" t="s">
        <v>24</v>
      </c>
      <c r="AE1251" t="s">
        <v>24</v>
      </c>
      <c r="AF1251">
        <v>0</v>
      </c>
      <c r="AG1251">
        <v>99</v>
      </c>
      <c r="AH1251" t="s">
        <v>2917</v>
      </c>
      <c r="AI1251">
        <v>0</v>
      </c>
      <c r="AJ1251" t="s">
        <v>24</v>
      </c>
      <c r="AK1251" t="s">
        <v>24</v>
      </c>
      <c r="AL1251" t="s">
        <v>24</v>
      </c>
      <c r="AM1251" t="s">
        <v>24</v>
      </c>
      <c r="AN1251" t="s">
        <v>24</v>
      </c>
      <c r="AO1251" t="s">
        <v>24</v>
      </c>
      <c r="AP1251" t="s">
        <v>24</v>
      </c>
      <c r="AQ1251" t="s">
        <v>24</v>
      </c>
      <c r="AR1251" t="s">
        <v>24</v>
      </c>
      <c r="AS1251" t="s">
        <v>24</v>
      </c>
      <c r="AT1251" t="s">
        <v>24</v>
      </c>
    </row>
    <row r="1252" spans="1:46" x14ac:dyDescent="0.15">
      <c r="A1252">
        <v>104</v>
      </c>
      <c r="B1252">
        <v>3</v>
      </c>
      <c r="C1252">
        <v>3</v>
      </c>
      <c r="D1252">
        <v>0</v>
      </c>
      <c r="E1252" t="s">
        <v>2778</v>
      </c>
      <c r="G1252">
        <v>1230</v>
      </c>
      <c r="Q1252" t="s">
        <v>2778</v>
      </c>
      <c r="S1252">
        <v>0</v>
      </c>
      <c r="Z1252">
        <v>2</v>
      </c>
      <c r="AB1252" t="s">
        <v>24</v>
      </c>
      <c r="AC1252" t="s">
        <v>24</v>
      </c>
      <c r="AD1252" t="s">
        <v>24</v>
      </c>
      <c r="AE1252" t="s">
        <v>24</v>
      </c>
      <c r="AF1252">
        <v>0</v>
      </c>
      <c r="AG1252">
        <v>99</v>
      </c>
      <c r="AH1252" t="s">
        <v>2868</v>
      </c>
      <c r="AI1252">
        <v>0</v>
      </c>
      <c r="AJ1252" t="s">
        <v>24</v>
      </c>
      <c r="AK1252" t="s">
        <v>24</v>
      </c>
      <c r="AL1252" t="s">
        <v>24</v>
      </c>
      <c r="AM1252" t="s">
        <v>24</v>
      </c>
      <c r="AN1252" t="s">
        <v>24</v>
      </c>
      <c r="AO1252" t="s">
        <v>24</v>
      </c>
      <c r="AP1252" t="s">
        <v>24</v>
      </c>
      <c r="AQ1252" t="s">
        <v>24</v>
      </c>
      <c r="AR1252" t="s">
        <v>24</v>
      </c>
      <c r="AS1252" t="s">
        <v>24</v>
      </c>
      <c r="AT1252" t="s">
        <v>24</v>
      </c>
    </row>
    <row r="1253" spans="1:46" x14ac:dyDescent="0.15">
      <c r="A1253">
        <v>104</v>
      </c>
      <c r="B1253">
        <v>3</v>
      </c>
      <c r="C1253">
        <v>4</v>
      </c>
      <c r="D1253">
        <v>0</v>
      </c>
      <c r="E1253" t="s">
        <v>2775</v>
      </c>
      <c r="G1253">
        <v>1527</v>
      </c>
      <c r="Q1253" t="s">
        <v>2775</v>
      </c>
      <c r="S1253">
        <v>0</v>
      </c>
      <c r="Z1253">
        <v>2</v>
      </c>
      <c r="AB1253" t="s">
        <v>24</v>
      </c>
      <c r="AC1253" t="s">
        <v>24</v>
      </c>
      <c r="AD1253" t="s">
        <v>24</v>
      </c>
      <c r="AE1253" t="s">
        <v>24</v>
      </c>
      <c r="AF1253">
        <v>0</v>
      </c>
      <c r="AG1253">
        <v>99</v>
      </c>
      <c r="AH1253" t="s">
        <v>2917</v>
      </c>
      <c r="AI1253">
        <v>0</v>
      </c>
      <c r="AJ1253" t="s">
        <v>24</v>
      </c>
      <c r="AK1253" t="s">
        <v>24</v>
      </c>
      <c r="AL1253" t="s">
        <v>24</v>
      </c>
      <c r="AM1253" t="s">
        <v>24</v>
      </c>
      <c r="AN1253" t="s">
        <v>24</v>
      </c>
      <c r="AO1253" t="s">
        <v>24</v>
      </c>
      <c r="AP1253" t="s">
        <v>24</v>
      </c>
      <c r="AQ1253" t="s">
        <v>24</v>
      </c>
      <c r="AR1253" t="s">
        <v>24</v>
      </c>
      <c r="AS1253" t="s">
        <v>24</v>
      </c>
      <c r="AT1253" t="s">
        <v>24</v>
      </c>
    </row>
    <row r="1254" spans="1:46" x14ac:dyDescent="0.15">
      <c r="A1254">
        <v>104</v>
      </c>
      <c r="B1254">
        <v>3</v>
      </c>
      <c r="C1254">
        <v>5</v>
      </c>
      <c r="D1254">
        <v>0</v>
      </c>
      <c r="E1254" t="s">
        <v>2767</v>
      </c>
      <c r="G1254">
        <v>1043</v>
      </c>
      <c r="Q1254" t="s">
        <v>2767</v>
      </c>
      <c r="S1254">
        <v>0</v>
      </c>
      <c r="Z1254">
        <v>2</v>
      </c>
      <c r="AB1254" t="s">
        <v>24</v>
      </c>
      <c r="AC1254" t="s">
        <v>24</v>
      </c>
      <c r="AD1254" t="s">
        <v>24</v>
      </c>
      <c r="AE1254" t="s">
        <v>24</v>
      </c>
      <c r="AF1254">
        <v>0</v>
      </c>
      <c r="AG1254">
        <v>99</v>
      </c>
      <c r="AH1254" t="s">
        <v>2917</v>
      </c>
      <c r="AI1254">
        <v>0</v>
      </c>
      <c r="AJ1254" t="s">
        <v>24</v>
      </c>
      <c r="AK1254" t="s">
        <v>24</v>
      </c>
      <c r="AL1254" t="s">
        <v>24</v>
      </c>
      <c r="AM1254" t="s">
        <v>24</v>
      </c>
      <c r="AN1254" t="s">
        <v>24</v>
      </c>
      <c r="AO1254" t="s">
        <v>24</v>
      </c>
      <c r="AP1254" t="s">
        <v>24</v>
      </c>
      <c r="AQ1254" t="s">
        <v>24</v>
      </c>
      <c r="AR1254" t="s">
        <v>24</v>
      </c>
      <c r="AS1254" t="s">
        <v>24</v>
      </c>
      <c r="AT1254" t="s">
        <v>24</v>
      </c>
    </row>
    <row r="1255" spans="1:46" x14ac:dyDescent="0.15">
      <c r="A1255">
        <v>104</v>
      </c>
      <c r="B1255">
        <v>3</v>
      </c>
      <c r="C1255">
        <v>6</v>
      </c>
      <c r="D1255">
        <v>0</v>
      </c>
      <c r="E1255" t="s">
        <v>2772</v>
      </c>
      <c r="G1255">
        <v>1173</v>
      </c>
      <c r="Q1255" t="s">
        <v>2772</v>
      </c>
      <c r="S1255">
        <v>0</v>
      </c>
      <c r="Z1255">
        <v>2</v>
      </c>
      <c r="AB1255" t="s">
        <v>24</v>
      </c>
      <c r="AC1255" t="s">
        <v>24</v>
      </c>
      <c r="AD1255" t="s">
        <v>24</v>
      </c>
      <c r="AE1255" t="s">
        <v>24</v>
      </c>
      <c r="AF1255">
        <v>0</v>
      </c>
      <c r="AG1255">
        <v>99</v>
      </c>
      <c r="AH1255" t="s">
        <v>2896</v>
      </c>
      <c r="AI1255">
        <v>0</v>
      </c>
      <c r="AJ1255" t="s">
        <v>24</v>
      </c>
      <c r="AK1255" t="s">
        <v>24</v>
      </c>
      <c r="AL1255" t="s">
        <v>24</v>
      </c>
      <c r="AM1255" t="s">
        <v>24</v>
      </c>
      <c r="AN1255" t="s">
        <v>24</v>
      </c>
      <c r="AO1255" t="s">
        <v>24</v>
      </c>
      <c r="AP1255" t="s">
        <v>24</v>
      </c>
      <c r="AQ1255" t="s">
        <v>24</v>
      </c>
      <c r="AR1255" t="s">
        <v>24</v>
      </c>
      <c r="AS1255" t="s">
        <v>24</v>
      </c>
      <c r="AT1255" t="s">
        <v>24</v>
      </c>
    </row>
    <row r="1256" spans="1:46" x14ac:dyDescent="0.15">
      <c r="A1256">
        <v>104</v>
      </c>
      <c r="B1256">
        <v>3</v>
      </c>
      <c r="C1256">
        <v>7</v>
      </c>
      <c r="D1256">
        <v>0</v>
      </c>
      <c r="E1256" t="s">
        <v>2766</v>
      </c>
      <c r="G1256">
        <v>1184</v>
      </c>
      <c r="Q1256" t="s">
        <v>2766</v>
      </c>
      <c r="S1256">
        <v>0</v>
      </c>
      <c r="Z1256">
        <v>2</v>
      </c>
      <c r="AB1256" t="s">
        <v>24</v>
      </c>
      <c r="AC1256" t="s">
        <v>24</v>
      </c>
      <c r="AD1256" t="s">
        <v>24</v>
      </c>
      <c r="AE1256" t="s">
        <v>24</v>
      </c>
      <c r="AF1256">
        <v>0</v>
      </c>
      <c r="AG1256">
        <v>99</v>
      </c>
      <c r="AH1256" t="s">
        <v>2896</v>
      </c>
      <c r="AI1256">
        <v>0</v>
      </c>
      <c r="AJ1256" t="s">
        <v>24</v>
      </c>
      <c r="AK1256" t="s">
        <v>24</v>
      </c>
      <c r="AL1256" t="s">
        <v>24</v>
      </c>
      <c r="AM1256" t="s">
        <v>24</v>
      </c>
      <c r="AN1256" t="s">
        <v>24</v>
      </c>
      <c r="AO1256" t="s">
        <v>24</v>
      </c>
      <c r="AP1256" t="s">
        <v>24</v>
      </c>
      <c r="AQ1256" t="s">
        <v>24</v>
      </c>
      <c r="AR1256" t="s">
        <v>24</v>
      </c>
      <c r="AS1256" t="s">
        <v>24</v>
      </c>
      <c r="AT1256" t="s">
        <v>24</v>
      </c>
    </row>
    <row r="1257" spans="1:46" x14ac:dyDescent="0.15">
      <c r="A1257">
        <v>104</v>
      </c>
      <c r="B1257">
        <v>3</v>
      </c>
      <c r="C1257">
        <v>8</v>
      </c>
      <c r="D1257">
        <v>0</v>
      </c>
      <c r="E1257" t="s">
        <v>2773</v>
      </c>
      <c r="G1257">
        <v>1183</v>
      </c>
      <c r="Q1257" t="s">
        <v>2773</v>
      </c>
      <c r="S1257">
        <v>0</v>
      </c>
      <c r="Z1257">
        <v>2</v>
      </c>
      <c r="AB1257" t="s">
        <v>24</v>
      </c>
      <c r="AC1257" t="s">
        <v>24</v>
      </c>
      <c r="AD1257" t="s">
        <v>24</v>
      </c>
      <c r="AE1257" t="s">
        <v>24</v>
      </c>
      <c r="AF1257">
        <v>0</v>
      </c>
      <c r="AG1257">
        <v>99</v>
      </c>
      <c r="AH1257" t="s">
        <v>2901</v>
      </c>
      <c r="AI1257">
        <v>0</v>
      </c>
      <c r="AJ1257" t="s">
        <v>24</v>
      </c>
      <c r="AK1257" t="s">
        <v>24</v>
      </c>
      <c r="AL1257" t="s">
        <v>24</v>
      </c>
      <c r="AM1257" t="s">
        <v>24</v>
      </c>
      <c r="AN1257" t="s">
        <v>24</v>
      </c>
      <c r="AO1257" t="s">
        <v>24</v>
      </c>
      <c r="AP1257" t="s">
        <v>24</v>
      </c>
      <c r="AQ1257" t="s">
        <v>24</v>
      </c>
      <c r="AR1257" t="s">
        <v>24</v>
      </c>
      <c r="AS1257" t="s">
        <v>24</v>
      </c>
      <c r="AT1257" t="s">
        <v>24</v>
      </c>
    </row>
    <row r="1258" spans="1:46" x14ac:dyDescent="0.15">
      <c r="A1258">
        <v>104</v>
      </c>
      <c r="B1258">
        <v>4</v>
      </c>
      <c r="C1258">
        <v>1</v>
      </c>
      <c r="D1258">
        <v>0</v>
      </c>
      <c r="E1258" t="s">
        <v>377</v>
      </c>
      <c r="G1258">
        <v>1169</v>
      </c>
      <c r="Q1258" t="s">
        <v>377</v>
      </c>
      <c r="S1258">
        <v>0</v>
      </c>
      <c r="Z1258">
        <v>2</v>
      </c>
      <c r="AB1258" t="s">
        <v>24</v>
      </c>
      <c r="AC1258" t="s">
        <v>24</v>
      </c>
      <c r="AD1258" t="s">
        <v>24</v>
      </c>
      <c r="AE1258" t="s">
        <v>24</v>
      </c>
      <c r="AF1258">
        <v>0</v>
      </c>
      <c r="AG1258">
        <v>99</v>
      </c>
      <c r="AH1258" t="s">
        <v>2878</v>
      </c>
      <c r="AI1258">
        <v>0</v>
      </c>
      <c r="AJ1258" t="s">
        <v>24</v>
      </c>
      <c r="AK1258" t="s">
        <v>24</v>
      </c>
      <c r="AL1258" t="s">
        <v>24</v>
      </c>
      <c r="AM1258" t="s">
        <v>24</v>
      </c>
      <c r="AN1258" t="s">
        <v>24</v>
      </c>
      <c r="AO1258" t="s">
        <v>24</v>
      </c>
      <c r="AP1258" t="s">
        <v>24</v>
      </c>
      <c r="AQ1258" t="s">
        <v>24</v>
      </c>
      <c r="AR1258" t="s">
        <v>24</v>
      </c>
      <c r="AS1258" t="s">
        <v>24</v>
      </c>
      <c r="AT1258" t="s">
        <v>24</v>
      </c>
    </row>
    <row r="1259" spans="1:46" x14ac:dyDescent="0.15">
      <c r="A1259">
        <v>104</v>
      </c>
      <c r="B1259">
        <v>4</v>
      </c>
      <c r="C1259">
        <v>2</v>
      </c>
      <c r="D1259">
        <v>0</v>
      </c>
      <c r="E1259" t="s">
        <v>387</v>
      </c>
      <c r="G1259">
        <v>1042</v>
      </c>
      <c r="Q1259" t="s">
        <v>387</v>
      </c>
      <c r="S1259">
        <v>0</v>
      </c>
      <c r="Z1259">
        <v>2</v>
      </c>
      <c r="AB1259" t="s">
        <v>24</v>
      </c>
      <c r="AC1259" t="s">
        <v>24</v>
      </c>
      <c r="AD1259" t="s">
        <v>24</v>
      </c>
      <c r="AE1259" t="s">
        <v>24</v>
      </c>
      <c r="AF1259">
        <v>0</v>
      </c>
      <c r="AG1259">
        <v>99</v>
      </c>
      <c r="AH1259" t="s">
        <v>2887</v>
      </c>
      <c r="AI1259">
        <v>0</v>
      </c>
      <c r="AJ1259" t="s">
        <v>24</v>
      </c>
      <c r="AK1259" t="s">
        <v>24</v>
      </c>
      <c r="AL1259" t="s">
        <v>24</v>
      </c>
      <c r="AM1259" t="s">
        <v>24</v>
      </c>
      <c r="AN1259" t="s">
        <v>24</v>
      </c>
      <c r="AO1259" t="s">
        <v>24</v>
      </c>
      <c r="AP1259" t="s">
        <v>24</v>
      </c>
      <c r="AQ1259" t="s">
        <v>24</v>
      </c>
      <c r="AR1259" t="s">
        <v>24</v>
      </c>
      <c r="AS1259" t="s">
        <v>24</v>
      </c>
      <c r="AT1259" t="s">
        <v>24</v>
      </c>
    </row>
    <row r="1260" spans="1:46" x14ac:dyDescent="0.15">
      <c r="A1260">
        <v>104</v>
      </c>
      <c r="B1260">
        <v>4</v>
      </c>
      <c r="C1260">
        <v>3</v>
      </c>
      <c r="D1260">
        <v>0</v>
      </c>
      <c r="E1260" t="s">
        <v>2777</v>
      </c>
      <c r="G1260">
        <v>1039</v>
      </c>
      <c r="Q1260" t="s">
        <v>2777</v>
      </c>
      <c r="S1260">
        <v>0</v>
      </c>
      <c r="Z1260">
        <v>2</v>
      </c>
      <c r="AB1260" t="s">
        <v>24</v>
      </c>
      <c r="AC1260" t="s">
        <v>24</v>
      </c>
      <c r="AD1260" t="s">
        <v>24</v>
      </c>
      <c r="AE1260" t="s">
        <v>24</v>
      </c>
      <c r="AF1260">
        <v>0</v>
      </c>
      <c r="AG1260">
        <v>99</v>
      </c>
      <c r="AH1260" t="s">
        <v>2917</v>
      </c>
      <c r="AI1260">
        <v>0</v>
      </c>
      <c r="AJ1260" t="s">
        <v>24</v>
      </c>
      <c r="AK1260" t="s">
        <v>24</v>
      </c>
      <c r="AL1260" t="s">
        <v>24</v>
      </c>
      <c r="AM1260" t="s">
        <v>24</v>
      </c>
      <c r="AN1260" t="s">
        <v>24</v>
      </c>
      <c r="AO1260" t="s">
        <v>24</v>
      </c>
      <c r="AP1260" t="s">
        <v>24</v>
      </c>
      <c r="AQ1260" t="s">
        <v>24</v>
      </c>
      <c r="AR1260" t="s">
        <v>24</v>
      </c>
      <c r="AS1260" t="s">
        <v>24</v>
      </c>
      <c r="AT1260" t="s">
        <v>24</v>
      </c>
    </row>
    <row r="1261" spans="1:46" x14ac:dyDescent="0.15">
      <c r="A1261">
        <v>104</v>
      </c>
      <c r="B1261">
        <v>4</v>
      </c>
      <c r="C1261">
        <v>4</v>
      </c>
      <c r="D1261">
        <v>0</v>
      </c>
      <c r="E1261" t="s">
        <v>2776</v>
      </c>
      <c r="G1261">
        <v>1004</v>
      </c>
      <c r="Q1261" t="s">
        <v>2776</v>
      </c>
      <c r="S1261">
        <v>0</v>
      </c>
      <c r="Z1261">
        <v>2</v>
      </c>
      <c r="AB1261" t="s">
        <v>24</v>
      </c>
      <c r="AC1261" t="s">
        <v>24</v>
      </c>
      <c r="AD1261" t="s">
        <v>24</v>
      </c>
      <c r="AE1261" t="s">
        <v>24</v>
      </c>
      <c r="AF1261">
        <v>0</v>
      </c>
      <c r="AG1261">
        <v>99</v>
      </c>
      <c r="AH1261" t="s">
        <v>3141</v>
      </c>
      <c r="AI1261">
        <v>0</v>
      </c>
      <c r="AJ1261" t="s">
        <v>24</v>
      </c>
      <c r="AK1261" t="s">
        <v>24</v>
      </c>
      <c r="AL1261" t="s">
        <v>24</v>
      </c>
      <c r="AM1261" t="s">
        <v>24</v>
      </c>
      <c r="AN1261" t="s">
        <v>24</v>
      </c>
      <c r="AO1261" t="s">
        <v>24</v>
      </c>
      <c r="AP1261" t="s">
        <v>24</v>
      </c>
      <c r="AQ1261" t="s">
        <v>24</v>
      </c>
      <c r="AR1261" t="s">
        <v>24</v>
      </c>
      <c r="AS1261" t="s">
        <v>24</v>
      </c>
      <c r="AT1261" t="s">
        <v>24</v>
      </c>
    </row>
    <row r="1262" spans="1:46" x14ac:dyDescent="0.15">
      <c r="A1262">
        <v>104</v>
      </c>
      <c r="B1262">
        <v>4</v>
      </c>
      <c r="C1262">
        <v>5</v>
      </c>
      <c r="D1262">
        <v>0</v>
      </c>
      <c r="E1262" t="s">
        <v>2769</v>
      </c>
      <c r="G1262">
        <v>1040</v>
      </c>
      <c r="Q1262" t="s">
        <v>2769</v>
      </c>
      <c r="S1262">
        <v>0</v>
      </c>
      <c r="Z1262">
        <v>2</v>
      </c>
      <c r="AB1262" t="s">
        <v>24</v>
      </c>
      <c r="AC1262" t="s">
        <v>24</v>
      </c>
      <c r="AD1262" t="s">
        <v>24</v>
      </c>
      <c r="AE1262" t="s">
        <v>24</v>
      </c>
      <c r="AF1262">
        <v>0</v>
      </c>
      <c r="AG1262">
        <v>99</v>
      </c>
      <c r="AH1262" t="s">
        <v>2917</v>
      </c>
      <c r="AI1262">
        <v>0</v>
      </c>
      <c r="AJ1262" t="s">
        <v>24</v>
      </c>
      <c r="AK1262" t="s">
        <v>24</v>
      </c>
      <c r="AL1262" t="s">
        <v>24</v>
      </c>
      <c r="AM1262" t="s">
        <v>24</v>
      </c>
      <c r="AN1262" t="s">
        <v>24</v>
      </c>
      <c r="AO1262" t="s">
        <v>24</v>
      </c>
      <c r="AP1262" t="s">
        <v>24</v>
      </c>
      <c r="AQ1262" t="s">
        <v>24</v>
      </c>
      <c r="AR1262" t="s">
        <v>24</v>
      </c>
      <c r="AS1262" t="s">
        <v>24</v>
      </c>
      <c r="AT1262" t="s">
        <v>24</v>
      </c>
    </row>
    <row r="1263" spans="1:46" x14ac:dyDescent="0.15">
      <c r="A1263">
        <v>104</v>
      </c>
      <c r="B1263">
        <v>4</v>
      </c>
      <c r="C1263">
        <v>6</v>
      </c>
      <c r="D1263">
        <v>0</v>
      </c>
      <c r="E1263" t="s">
        <v>2770</v>
      </c>
      <c r="G1263">
        <v>9</v>
      </c>
      <c r="Q1263" t="s">
        <v>2770</v>
      </c>
      <c r="S1263">
        <v>0</v>
      </c>
      <c r="Z1263">
        <v>2</v>
      </c>
      <c r="AB1263" t="s">
        <v>24</v>
      </c>
      <c r="AC1263" t="s">
        <v>24</v>
      </c>
      <c r="AD1263" t="s">
        <v>24</v>
      </c>
      <c r="AE1263" t="s">
        <v>24</v>
      </c>
      <c r="AF1263">
        <v>0</v>
      </c>
      <c r="AG1263">
        <v>99</v>
      </c>
      <c r="AH1263" t="s">
        <v>2887</v>
      </c>
      <c r="AI1263">
        <v>0</v>
      </c>
      <c r="AJ1263" t="s">
        <v>24</v>
      </c>
      <c r="AK1263" t="s">
        <v>24</v>
      </c>
      <c r="AL1263" t="s">
        <v>24</v>
      </c>
      <c r="AM1263" t="s">
        <v>24</v>
      </c>
      <c r="AN1263" t="s">
        <v>24</v>
      </c>
      <c r="AO1263" t="s">
        <v>24</v>
      </c>
      <c r="AP1263" t="s">
        <v>24</v>
      </c>
      <c r="AQ1263" t="s">
        <v>24</v>
      </c>
      <c r="AR1263" t="s">
        <v>24</v>
      </c>
      <c r="AS1263" t="s">
        <v>24</v>
      </c>
      <c r="AT1263" t="s">
        <v>24</v>
      </c>
    </row>
    <row r="1264" spans="1:46" x14ac:dyDescent="0.15">
      <c r="A1264">
        <v>104</v>
      </c>
      <c r="B1264">
        <v>4</v>
      </c>
      <c r="C1264">
        <v>7</v>
      </c>
      <c r="D1264">
        <v>0</v>
      </c>
      <c r="E1264" t="s">
        <v>2768</v>
      </c>
      <c r="G1264">
        <v>7</v>
      </c>
      <c r="Q1264" t="s">
        <v>2768</v>
      </c>
      <c r="S1264">
        <v>0</v>
      </c>
      <c r="Z1264">
        <v>2</v>
      </c>
      <c r="AB1264" t="s">
        <v>24</v>
      </c>
      <c r="AC1264" t="s">
        <v>24</v>
      </c>
      <c r="AD1264" t="s">
        <v>24</v>
      </c>
      <c r="AE1264" t="s">
        <v>24</v>
      </c>
      <c r="AF1264">
        <v>0</v>
      </c>
      <c r="AG1264">
        <v>99</v>
      </c>
      <c r="AH1264" t="s">
        <v>2878</v>
      </c>
      <c r="AI1264">
        <v>0</v>
      </c>
      <c r="AJ1264" t="s">
        <v>24</v>
      </c>
      <c r="AK1264" t="s">
        <v>24</v>
      </c>
      <c r="AL1264" t="s">
        <v>24</v>
      </c>
      <c r="AM1264" t="s">
        <v>24</v>
      </c>
      <c r="AN1264" t="s">
        <v>24</v>
      </c>
      <c r="AO1264" t="s">
        <v>24</v>
      </c>
      <c r="AP1264" t="s">
        <v>24</v>
      </c>
      <c r="AQ1264" t="s">
        <v>24</v>
      </c>
      <c r="AR1264" t="s">
        <v>24</v>
      </c>
      <c r="AS1264" t="s">
        <v>24</v>
      </c>
      <c r="AT1264" t="s">
        <v>24</v>
      </c>
    </row>
    <row r="1265" spans="1:46" x14ac:dyDescent="0.15">
      <c r="A1265">
        <v>104</v>
      </c>
      <c r="B1265">
        <v>4</v>
      </c>
      <c r="C1265">
        <v>8</v>
      </c>
      <c r="D1265">
        <v>0</v>
      </c>
      <c r="E1265" t="s">
        <v>2771</v>
      </c>
      <c r="G1265">
        <v>1174</v>
      </c>
      <c r="Q1265" t="s">
        <v>2771</v>
      </c>
      <c r="S1265">
        <v>0</v>
      </c>
      <c r="Z1265">
        <v>2</v>
      </c>
      <c r="AB1265" t="s">
        <v>24</v>
      </c>
      <c r="AC1265" t="s">
        <v>24</v>
      </c>
      <c r="AD1265" t="s">
        <v>24</v>
      </c>
      <c r="AE1265" t="s">
        <v>24</v>
      </c>
      <c r="AF1265">
        <v>0</v>
      </c>
      <c r="AG1265">
        <v>99</v>
      </c>
      <c r="AH1265" t="s">
        <v>2878</v>
      </c>
      <c r="AI1265">
        <v>0</v>
      </c>
      <c r="AJ1265" t="s">
        <v>24</v>
      </c>
      <c r="AK1265" t="s">
        <v>24</v>
      </c>
      <c r="AL1265" t="s">
        <v>24</v>
      </c>
      <c r="AM1265" t="s">
        <v>24</v>
      </c>
      <c r="AN1265" t="s">
        <v>24</v>
      </c>
      <c r="AO1265" t="s">
        <v>24</v>
      </c>
      <c r="AP1265" t="s">
        <v>24</v>
      </c>
      <c r="AQ1265" t="s">
        <v>24</v>
      </c>
      <c r="AR1265" t="s">
        <v>24</v>
      </c>
      <c r="AS1265" t="s">
        <v>24</v>
      </c>
      <c r="AT1265" t="s">
        <v>24</v>
      </c>
    </row>
    <row r="1266" spans="1:46" x14ac:dyDescent="0.15">
      <c r="A1266">
        <v>105</v>
      </c>
      <c r="B1266">
        <v>1</v>
      </c>
      <c r="C1266">
        <v>1</v>
      </c>
      <c r="D1266">
        <v>0</v>
      </c>
      <c r="E1266" t="s">
        <v>24</v>
      </c>
      <c r="F1266" t="s">
        <v>24</v>
      </c>
      <c r="G1266">
        <v>0</v>
      </c>
      <c r="H1266">
        <v>0</v>
      </c>
      <c r="I1266">
        <v>0</v>
      </c>
      <c r="J1266">
        <v>0</v>
      </c>
      <c r="K1266">
        <v>0</v>
      </c>
      <c r="L1266" t="s">
        <v>24</v>
      </c>
      <c r="M1266" t="s">
        <v>24</v>
      </c>
      <c r="N1266" t="s">
        <v>24</v>
      </c>
      <c r="O1266" t="s">
        <v>24</v>
      </c>
      <c r="P1266" t="s">
        <v>24</v>
      </c>
      <c r="Q1266" t="s">
        <v>24</v>
      </c>
      <c r="R1266" t="s">
        <v>24</v>
      </c>
      <c r="S1266">
        <v>0</v>
      </c>
      <c r="T1266" t="s">
        <v>130</v>
      </c>
      <c r="U1266" t="s">
        <v>130</v>
      </c>
      <c r="V1266" t="s">
        <v>130</v>
      </c>
      <c r="W1266" t="s">
        <v>24</v>
      </c>
      <c r="X1266" t="s">
        <v>24</v>
      </c>
      <c r="Y1266" t="s">
        <v>24</v>
      </c>
      <c r="Z1266">
        <v>0</v>
      </c>
      <c r="AA1266" t="s">
        <v>24</v>
      </c>
      <c r="AB1266" t="s">
        <v>24</v>
      </c>
      <c r="AC1266" t="s">
        <v>24</v>
      </c>
      <c r="AD1266" t="s">
        <v>24</v>
      </c>
      <c r="AE1266" t="s">
        <v>24</v>
      </c>
      <c r="AF1266">
        <v>0</v>
      </c>
      <c r="AG1266">
        <v>100</v>
      </c>
      <c r="AH1266" t="s">
        <v>24</v>
      </c>
      <c r="AI1266">
        <v>0</v>
      </c>
      <c r="AJ1266" t="s">
        <v>24</v>
      </c>
      <c r="AK1266" t="s">
        <v>24</v>
      </c>
      <c r="AL1266" t="s">
        <v>24</v>
      </c>
      <c r="AM1266" t="s">
        <v>24</v>
      </c>
      <c r="AN1266" t="s">
        <v>24</v>
      </c>
      <c r="AO1266" t="s">
        <v>24</v>
      </c>
      <c r="AP1266" t="s">
        <v>24</v>
      </c>
      <c r="AQ1266" t="s">
        <v>24</v>
      </c>
      <c r="AR1266" t="s">
        <v>24</v>
      </c>
      <c r="AS1266" t="s">
        <v>24</v>
      </c>
      <c r="AT1266" t="s">
        <v>24</v>
      </c>
    </row>
    <row r="1267" spans="1:46" x14ac:dyDescent="0.15">
      <c r="A1267">
        <v>105</v>
      </c>
      <c r="B1267">
        <v>1</v>
      </c>
      <c r="C1267">
        <v>2</v>
      </c>
      <c r="D1267">
        <v>0</v>
      </c>
      <c r="E1267" t="s">
        <v>3261</v>
      </c>
      <c r="F1267" t="s">
        <v>24</v>
      </c>
      <c r="G1267">
        <v>1222</v>
      </c>
      <c r="H1267">
        <v>0</v>
      </c>
      <c r="I1267">
        <v>0</v>
      </c>
      <c r="J1267">
        <v>0</v>
      </c>
      <c r="K1267">
        <v>0</v>
      </c>
      <c r="L1267" t="s">
        <v>2864</v>
      </c>
      <c r="M1267" t="s">
        <v>489</v>
      </c>
      <c r="N1267" t="s">
        <v>24</v>
      </c>
      <c r="O1267" t="s">
        <v>24</v>
      </c>
      <c r="P1267" t="s">
        <v>24</v>
      </c>
      <c r="Q1267" t="s">
        <v>3262</v>
      </c>
      <c r="R1267" t="s">
        <v>24</v>
      </c>
      <c r="S1267">
        <v>0</v>
      </c>
      <c r="T1267" t="s">
        <v>3263</v>
      </c>
      <c r="U1267" t="s">
        <v>130</v>
      </c>
      <c r="V1267" t="s">
        <v>130</v>
      </c>
      <c r="W1267" t="s">
        <v>24</v>
      </c>
      <c r="X1267" t="s">
        <v>24</v>
      </c>
      <c r="Y1267" t="s">
        <v>24</v>
      </c>
      <c r="Z1267">
        <v>3</v>
      </c>
      <c r="AA1267" t="s">
        <v>24</v>
      </c>
      <c r="AB1267" t="s">
        <v>24</v>
      </c>
      <c r="AC1267" t="s">
        <v>24</v>
      </c>
      <c r="AD1267" t="s">
        <v>24</v>
      </c>
      <c r="AE1267" t="s">
        <v>24</v>
      </c>
      <c r="AF1267">
        <v>0</v>
      </c>
      <c r="AG1267">
        <v>100</v>
      </c>
      <c r="AH1267" t="s">
        <v>177</v>
      </c>
      <c r="AI1267">
        <v>0</v>
      </c>
      <c r="AJ1267" t="s">
        <v>24</v>
      </c>
      <c r="AK1267" t="s">
        <v>24</v>
      </c>
      <c r="AL1267" t="s">
        <v>24</v>
      </c>
      <c r="AM1267" t="s">
        <v>24</v>
      </c>
      <c r="AN1267" t="s">
        <v>24</v>
      </c>
      <c r="AO1267" t="s">
        <v>24</v>
      </c>
      <c r="AP1267" t="s">
        <v>24</v>
      </c>
      <c r="AQ1267" t="s">
        <v>24</v>
      </c>
      <c r="AR1267" t="s">
        <v>24</v>
      </c>
      <c r="AS1267" t="s">
        <v>24</v>
      </c>
      <c r="AT1267" t="s">
        <v>24</v>
      </c>
    </row>
    <row r="1268" spans="1:46" x14ac:dyDescent="0.15">
      <c r="A1268">
        <v>105</v>
      </c>
      <c r="B1268">
        <v>1</v>
      </c>
      <c r="C1268">
        <v>3</v>
      </c>
      <c r="D1268">
        <v>0</v>
      </c>
      <c r="E1268" t="s">
        <v>3264</v>
      </c>
      <c r="F1268" t="s">
        <v>24</v>
      </c>
      <c r="G1268">
        <v>1022</v>
      </c>
      <c r="H1268">
        <v>0</v>
      </c>
      <c r="I1268">
        <v>0</v>
      </c>
      <c r="J1268">
        <v>0</v>
      </c>
      <c r="K1268">
        <v>0</v>
      </c>
      <c r="L1268" t="s">
        <v>2864</v>
      </c>
      <c r="M1268" t="s">
        <v>489</v>
      </c>
      <c r="N1268" t="s">
        <v>24</v>
      </c>
      <c r="O1268" t="s">
        <v>24</v>
      </c>
      <c r="P1268" t="s">
        <v>24</v>
      </c>
      <c r="Q1268" t="s">
        <v>3265</v>
      </c>
      <c r="R1268" t="s">
        <v>24</v>
      </c>
      <c r="S1268">
        <v>0</v>
      </c>
      <c r="T1268" t="s">
        <v>3266</v>
      </c>
      <c r="U1268" t="s">
        <v>130</v>
      </c>
      <c r="V1268" t="s">
        <v>130</v>
      </c>
      <c r="W1268" t="s">
        <v>24</v>
      </c>
      <c r="X1268" t="s">
        <v>24</v>
      </c>
      <c r="Y1268" t="s">
        <v>24</v>
      </c>
      <c r="Z1268">
        <v>3</v>
      </c>
      <c r="AA1268" t="s">
        <v>24</v>
      </c>
      <c r="AB1268" t="s">
        <v>24</v>
      </c>
      <c r="AC1268" t="s">
        <v>24</v>
      </c>
      <c r="AD1268" t="s">
        <v>24</v>
      </c>
      <c r="AE1268" t="s">
        <v>24</v>
      </c>
      <c r="AF1268">
        <v>0</v>
      </c>
      <c r="AG1268">
        <v>100</v>
      </c>
      <c r="AH1268" t="s">
        <v>2901</v>
      </c>
      <c r="AI1268">
        <v>0</v>
      </c>
      <c r="AJ1268" t="s">
        <v>24</v>
      </c>
      <c r="AK1268" t="s">
        <v>24</v>
      </c>
      <c r="AL1268" t="s">
        <v>24</v>
      </c>
      <c r="AM1268" t="s">
        <v>24</v>
      </c>
      <c r="AN1268" t="s">
        <v>24</v>
      </c>
      <c r="AO1268" t="s">
        <v>24</v>
      </c>
      <c r="AP1268" t="s">
        <v>24</v>
      </c>
      <c r="AQ1268" t="s">
        <v>24</v>
      </c>
      <c r="AR1268" t="s">
        <v>24</v>
      </c>
      <c r="AS1268" t="s">
        <v>24</v>
      </c>
      <c r="AT1268" t="s">
        <v>24</v>
      </c>
    </row>
    <row r="1269" spans="1:46" x14ac:dyDescent="0.15">
      <c r="A1269">
        <v>105</v>
      </c>
      <c r="B1269">
        <v>1</v>
      </c>
      <c r="C1269">
        <v>4</v>
      </c>
      <c r="D1269">
        <v>0</v>
      </c>
      <c r="E1269" t="s">
        <v>3267</v>
      </c>
      <c r="F1269" t="s">
        <v>24</v>
      </c>
      <c r="G1269">
        <v>1237</v>
      </c>
      <c r="H1269">
        <v>0</v>
      </c>
      <c r="I1269">
        <v>0</v>
      </c>
      <c r="J1269">
        <v>0</v>
      </c>
      <c r="K1269">
        <v>0</v>
      </c>
      <c r="L1269" t="s">
        <v>2864</v>
      </c>
      <c r="M1269" t="s">
        <v>489</v>
      </c>
      <c r="N1269" t="s">
        <v>24</v>
      </c>
      <c r="O1269" t="s">
        <v>24</v>
      </c>
      <c r="P1269" t="s">
        <v>24</v>
      </c>
      <c r="Q1269" t="s">
        <v>3268</v>
      </c>
      <c r="R1269" t="s">
        <v>24</v>
      </c>
      <c r="S1269">
        <v>0</v>
      </c>
      <c r="T1269" t="s">
        <v>3269</v>
      </c>
      <c r="U1269" t="s">
        <v>130</v>
      </c>
      <c r="V1269" t="s">
        <v>130</v>
      </c>
      <c r="W1269" t="s">
        <v>24</v>
      </c>
      <c r="X1269" t="s">
        <v>24</v>
      </c>
      <c r="Y1269" t="s">
        <v>24</v>
      </c>
      <c r="Z1269">
        <v>3</v>
      </c>
      <c r="AA1269" t="s">
        <v>24</v>
      </c>
      <c r="AB1269" t="s">
        <v>24</v>
      </c>
      <c r="AC1269" t="s">
        <v>24</v>
      </c>
      <c r="AD1269" t="s">
        <v>24</v>
      </c>
      <c r="AE1269" t="s">
        <v>24</v>
      </c>
      <c r="AF1269">
        <v>0</v>
      </c>
      <c r="AG1269">
        <v>100</v>
      </c>
      <c r="AH1269" t="s">
        <v>2904</v>
      </c>
      <c r="AI1269">
        <v>0</v>
      </c>
      <c r="AJ1269" t="s">
        <v>24</v>
      </c>
      <c r="AK1269" t="s">
        <v>24</v>
      </c>
      <c r="AL1269" t="s">
        <v>24</v>
      </c>
      <c r="AM1269" t="s">
        <v>24</v>
      </c>
      <c r="AN1269" t="s">
        <v>24</v>
      </c>
      <c r="AO1269" t="s">
        <v>24</v>
      </c>
      <c r="AP1269" t="s">
        <v>24</v>
      </c>
      <c r="AQ1269" t="s">
        <v>24</v>
      </c>
      <c r="AR1269" t="s">
        <v>24</v>
      </c>
      <c r="AS1269" t="s">
        <v>24</v>
      </c>
      <c r="AT1269" t="s">
        <v>24</v>
      </c>
    </row>
    <row r="1270" spans="1:46" x14ac:dyDescent="0.15">
      <c r="A1270">
        <v>105</v>
      </c>
      <c r="B1270">
        <v>1</v>
      </c>
      <c r="C1270">
        <v>5</v>
      </c>
      <c r="D1270">
        <v>0</v>
      </c>
      <c r="E1270" t="s">
        <v>3270</v>
      </c>
      <c r="F1270" t="s">
        <v>24</v>
      </c>
      <c r="G1270">
        <v>521</v>
      </c>
      <c r="H1270">
        <v>0</v>
      </c>
      <c r="I1270">
        <v>0</v>
      </c>
      <c r="J1270">
        <v>0</v>
      </c>
      <c r="K1270">
        <v>0</v>
      </c>
      <c r="L1270" t="s">
        <v>2864</v>
      </c>
      <c r="M1270" t="s">
        <v>489</v>
      </c>
      <c r="N1270" t="s">
        <v>24</v>
      </c>
      <c r="O1270" t="s">
        <v>24</v>
      </c>
      <c r="P1270" t="s">
        <v>24</v>
      </c>
      <c r="Q1270" t="s">
        <v>3132</v>
      </c>
      <c r="R1270" t="s">
        <v>24</v>
      </c>
      <c r="S1270">
        <v>0</v>
      </c>
      <c r="T1270" t="s">
        <v>3271</v>
      </c>
      <c r="U1270" t="s">
        <v>130</v>
      </c>
      <c r="V1270" t="s">
        <v>130</v>
      </c>
      <c r="W1270" t="s">
        <v>24</v>
      </c>
      <c r="X1270" t="s">
        <v>24</v>
      </c>
      <c r="Y1270" t="s">
        <v>24</v>
      </c>
      <c r="Z1270">
        <v>3</v>
      </c>
      <c r="AA1270" t="s">
        <v>24</v>
      </c>
      <c r="AB1270" t="s">
        <v>24</v>
      </c>
      <c r="AC1270" t="s">
        <v>24</v>
      </c>
      <c r="AD1270" t="s">
        <v>24</v>
      </c>
      <c r="AE1270" t="s">
        <v>24</v>
      </c>
      <c r="AF1270">
        <v>0</v>
      </c>
      <c r="AG1270">
        <v>100</v>
      </c>
      <c r="AH1270" t="s">
        <v>2868</v>
      </c>
      <c r="AI1270">
        <v>0</v>
      </c>
      <c r="AJ1270" t="s">
        <v>24</v>
      </c>
      <c r="AK1270" t="s">
        <v>24</v>
      </c>
      <c r="AL1270" t="s">
        <v>24</v>
      </c>
      <c r="AM1270" t="s">
        <v>24</v>
      </c>
      <c r="AN1270" t="s">
        <v>24</v>
      </c>
      <c r="AO1270" t="s">
        <v>24</v>
      </c>
      <c r="AP1270" t="s">
        <v>24</v>
      </c>
      <c r="AQ1270" t="s">
        <v>24</v>
      </c>
      <c r="AR1270" t="s">
        <v>24</v>
      </c>
      <c r="AS1270" t="s">
        <v>24</v>
      </c>
      <c r="AT1270" t="s">
        <v>24</v>
      </c>
    </row>
    <row r="1271" spans="1:46" x14ac:dyDescent="0.15">
      <c r="A1271">
        <v>105</v>
      </c>
      <c r="B1271">
        <v>1</v>
      </c>
      <c r="C1271">
        <v>6</v>
      </c>
      <c r="D1271">
        <v>0</v>
      </c>
      <c r="E1271" t="s">
        <v>3272</v>
      </c>
      <c r="F1271" t="s">
        <v>24</v>
      </c>
      <c r="G1271">
        <v>1562</v>
      </c>
      <c r="H1271">
        <v>0</v>
      </c>
      <c r="I1271">
        <v>0</v>
      </c>
      <c r="J1271">
        <v>0</v>
      </c>
      <c r="K1271">
        <v>0</v>
      </c>
      <c r="L1271" t="s">
        <v>2864</v>
      </c>
      <c r="M1271" t="s">
        <v>489</v>
      </c>
      <c r="N1271" t="s">
        <v>24</v>
      </c>
      <c r="O1271" t="s">
        <v>24</v>
      </c>
      <c r="P1271" t="s">
        <v>24</v>
      </c>
      <c r="Q1271" t="s">
        <v>3273</v>
      </c>
      <c r="R1271" t="s">
        <v>24</v>
      </c>
      <c r="S1271">
        <v>0</v>
      </c>
      <c r="T1271" t="s">
        <v>3274</v>
      </c>
      <c r="U1271" t="s">
        <v>130</v>
      </c>
      <c r="V1271" t="s">
        <v>130</v>
      </c>
      <c r="W1271" t="s">
        <v>24</v>
      </c>
      <c r="X1271" t="s">
        <v>24</v>
      </c>
      <c r="Y1271" t="s">
        <v>24</v>
      </c>
      <c r="Z1271">
        <v>3</v>
      </c>
      <c r="AA1271" t="s">
        <v>24</v>
      </c>
      <c r="AB1271" t="s">
        <v>24</v>
      </c>
      <c r="AC1271" t="s">
        <v>24</v>
      </c>
      <c r="AD1271" t="s">
        <v>24</v>
      </c>
      <c r="AE1271" t="s">
        <v>24</v>
      </c>
      <c r="AF1271">
        <v>0</v>
      </c>
      <c r="AG1271">
        <v>100</v>
      </c>
      <c r="AH1271" t="s">
        <v>177</v>
      </c>
      <c r="AI1271">
        <v>0</v>
      </c>
      <c r="AJ1271" t="s">
        <v>24</v>
      </c>
      <c r="AK1271" t="s">
        <v>24</v>
      </c>
      <c r="AL1271" t="s">
        <v>24</v>
      </c>
      <c r="AM1271" t="s">
        <v>24</v>
      </c>
      <c r="AN1271" t="s">
        <v>24</v>
      </c>
      <c r="AO1271" t="s">
        <v>24</v>
      </c>
      <c r="AP1271" t="s">
        <v>24</v>
      </c>
      <c r="AQ1271" t="s">
        <v>24</v>
      </c>
      <c r="AR1271" t="s">
        <v>24</v>
      </c>
      <c r="AS1271" t="s">
        <v>24</v>
      </c>
      <c r="AT1271" t="s">
        <v>24</v>
      </c>
    </row>
    <row r="1272" spans="1:46" x14ac:dyDescent="0.15">
      <c r="A1272">
        <v>105</v>
      </c>
      <c r="B1272">
        <v>1</v>
      </c>
      <c r="C1272">
        <v>7</v>
      </c>
      <c r="D1272">
        <v>0</v>
      </c>
      <c r="E1272" t="s">
        <v>24</v>
      </c>
      <c r="F1272" t="s">
        <v>24</v>
      </c>
      <c r="G1272">
        <v>0</v>
      </c>
      <c r="H1272">
        <v>0</v>
      </c>
      <c r="I1272">
        <v>0</v>
      </c>
      <c r="J1272">
        <v>0</v>
      </c>
      <c r="K1272">
        <v>0</v>
      </c>
      <c r="L1272" t="s">
        <v>24</v>
      </c>
      <c r="M1272" t="s">
        <v>24</v>
      </c>
      <c r="N1272" t="s">
        <v>24</v>
      </c>
      <c r="O1272" t="s">
        <v>24</v>
      </c>
      <c r="P1272" t="s">
        <v>24</v>
      </c>
      <c r="Q1272" t="s">
        <v>24</v>
      </c>
      <c r="R1272" t="s">
        <v>24</v>
      </c>
      <c r="S1272">
        <v>0</v>
      </c>
      <c r="T1272" t="s">
        <v>130</v>
      </c>
      <c r="U1272" t="s">
        <v>130</v>
      </c>
      <c r="V1272" t="s">
        <v>130</v>
      </c>
      <c r="W1272" t="s">
        <v>24</v>
      </c>
      <c r="X1272" t="s">
        <v>24</v>
      </c>
      <c r="Y1272" t="s">
        <v>24</v>
      </c>
      <c r="Z1272">
        <v>0</v>
      </c>
      <c r="AA1272" t="s">
        <v>24</v>
      </c>
      <c r="AB1272" t="s">
        <v>24</v>
      </c>
      <c r="AC1272" t="s">
        <v>24</v>
      </c>
      <c r="AD1272" t="s">
        <v>24</v>
      </c>
      <c r="AE1272" t="s">
        <v>24</v>
      </c>
      <c r="AF1272">
        <v>0</v>
      </c>
      <c r="AG1272">
        <v>100</v>
      </c>
      <c r="AH1272" t="s">
        <v>24</v>
      </c>
      <c r="AI1272">
        <v>0</v>
      </c>
      <c r="AJ1272" t="s">
        <v>24</v>
      </c>
      <c r="AK1272" t="s">
        <v>24</v>
      </c>
      <c r="AL1272" t="s">
        <v>24</v>
      </c>
      <c r="AM1272" t="s">
        <v>24</v>
      </c>
      <c r="AN1272" t="s">
        <v>24</v>
      </c>
      <c r="AO1272" t="s">
        <v>24</v>
      </c>
      <c r="AP1272" t="s">
        <v>24</v>
      </c>
      <c r="AQ1272" t="s">
        <v>24</v>
      </c>
      <c r="AR1272" t="s">
        <v>24</v>
      </c>
      <c r="AS1272" t="s">
        <v>24</v>
      </c>
      <c r="AT1272" t="s">
        <v>24</v>
      </c>
    </row>
    <row r="1273" spans="1:46" x14ac:dyDescent="0.15">
      <c r="A1273">
        <v>105</v>
      </c>
      <c r="B1273">
        <v>1</v>
      </c>
      <c r="C1273">
        <v>8</v>
      </c>
      <c r="D1273">
        <v>0</v>
      </c>
      <c r="E1273" t="s">
        <v>24</v>
      </c>
      <c r="F1273" t="s">
        <v>24</v>
      </c>
      <c r="G1273">
        <v>0</v>
      </c>
      <c r="H1273">
        <v>0</v>
      </c>
      <c r="I1273">
        <v>0</v>
      </c>
      <c r="J1273">
        <v>0</v>
      </c>
      <c r="K1273">
        <v>0</v>
      </c>
      <c r="L1273" t="s">
        <v>24</v>
      </c>
      <c r="M1273" t="s">
        <v>24</v>
      </c>
      <c r="N1273" t="s">
        <v>24</v>
      </c>
      <c r="O1273" t="s">
        <v>24</v>
      </c>
      <c r="P1273" t="s">
        <v>24</v>
      </c>
      <c r="Q1273" t="s">
        <v>24</v>
      </c>
      <c r="R1273" t="s">
        <v>24</v>
      </c>
      <c r="S1273">
        <v>0</v>
      </c>
      <c r="T1273" t="s">
        <v>130</v>
      </c>
      <c r="U1273" t="s">
        <v>130</v>
      </c>
      <c r="V1273" t="s">
        <v>130</v>
      </c>
      <c r="W1273" t="s">
        <v>24</v>
      </c>
      <c r="X1273" t="s">
        <v>24</v>
      </c>
      <c r="Y1273" t="s">
        <v>24</v>
      </c>
      <c r="Z1273">
        <v>0</v>
      </c>
      <c r="AA1273" t="s">
        <v>24</v>
      </c>
      <c r="AB1273" t="s">
        <v>24</v>
      </c>
      <c r="AC1273" t="s">
        <v>24</v>
      </c>
      <c r="AD1273" t="s">
        <v>24</v>
      </c>
      <c r="AE1273" t="s">
        <v>24</v>
      </c>
      <c r="AF1273">
        <v>0</v>
      </c>
      <c r="AG1273">
        <v>100</v>
      </c>
      <c r="AH1273" t="s">
        <v>24</v>
      </c>
      <c r="AI1273">
        <v>0</v>
      </c>
      <c r="AJ1273" t="s">
        <v>24</v>
      </c>
      <c r="AK1273" t="s">
        <v>24</v>
      </c>
      <c r="AL1273" t="s">
        <v>24</v>
      </c>
      <c r="AM1273" t="s">
        <v>24</v>
      </c>
      <c r="AN1273" t="s">
        <v>24</v>
      </c>
      <c r="AO1273" t="s">
        <v>24</v>
      </c>
      <c r="AP1273" t="s">
        <v>24</v>
      </c>
      <c r="AQ1273" t="s">
        <v>24</v>
      </c>
      <c r="AR1273" t="s">
        <v>24</v>
      </c>
      <c r="AS1273" t="s">
        <v>24</v>
      </c>
      <c r="AT1273" t="s">
        <v>24</v>
      </c>
    </row>
    <row r="1274" spans="1:46" x14ac:dyDescent="0.15">
      <c r="A1274">
        <v>105</v>
      </c>
      <c r="B1274">
        <v>2</v>
      </c>
      <c r="C1274">
        <v>1</v>
      </c>
      <c r="D1274">
        <v>0</v>
      </c>
      <c r="E1274" t="s">
        <v>3275</v>
      </c>
      <c r="F1274" t="s">
        <v>24</v>
      </c>
      <c r="G1274">
        <v>1122</v>
      </c>
      <c r="H1274">
        <v>0</v>
      </c>
      <c r="I1274">
        <v>0</v>
      </c>
      <c r="J1274">
        <v>0</v>
      </c>
      <c r="K1274">
        <v>0</v>
      </c>
      <c r="L1274" t="s">
        <v>2864</v>
      </c>
      <c r="M1274" t="s">
        <v>489</v>
      </c>
      <c r="N1274" t="s">
        <v>24</v>
      </c>
      <c r="O1274" t="s">
        <v>24</v>
      </c>
      <c r="P1274" t="s">
        <v>24</v>
      </c>
      <c r="Q1274" t="s">
        <v>2421</v>
      </c>
      <c r="R1274" t="s">
        <v>24</v>
      </c>
      <c r="S1274">
        <v>0</v>
      </c>
      <c r="T1274" t="s">
        <v>3276</v>
      </c>
      <c r="U1274" t="s">
        <v>130</v>
      </c>
      <c r="V1274" t="s">
        <v>130</v>
      </c>
      <c r="W1274" t="s">
        <v>24</v>
      </c>
      <c r="X1274" t="s">
        <v>24</v>
      </c>
      <c r="Y1274" t="s">
        <v>24</v>
      </c>
      <c r="Z1274">
        <v>3</v>
      </c>
      <c r="AA1274" t="s">
        <v>24</v>
      </c>
      <c r="AB1274" t="s">
        <v>24</v>
      </c>
      <c r="AC1274" t="s">
        <v>24</v>
      </c>
      <c r="AD1274" t="s">
        <v>24</v>
      </c>
      <c r="AE1274" t="s">
        <v>24</v>
      </c>
      <c r="AF1274">
        <v>0</v>
      </c>
      <c r="AG1274">
        <v>100</v>
      </c>
      <c r="AH1274" t="s">
        <v>2904</v>
      </c>
      <c r="AI1274">
        <v>0</v>
      </c>
      <c r="AJ1274" t="s">
        <v>24</v>
      </c>
      <c r="AK1274" t="s">
        <v>24</v>
      </c>
      <c r="AL1274" t="s">
        <v>24</v>
      </c>
      <c r="AM1274" t="s">
        <v>24</v>
      </c>
      <c r="AN1274" t="s">
        <v>24</v>
      </c>
      <c r="AO1274" t="s">
        <v>24</v>
      </c>
      <c r="AP1274" t="s">
        <v>24</v>
      </c>
      <c r="AQ1274" t="s">
        <v>24</v>
      </c>
      <c r="AR1274" t="s">
        <v>24</v>
      </c>
      <c r="AS1274" t="s">
        <v>24</v>
      </c>
      <c r="AT1274" t="s">
        <v>24</v>
      </c>
    </row>
    <row r="1275" spans="1:46" x14ac:dyDescent="0.15">
      <c r="A1275">
        <v>105</v>
      </c>
      <c r="B1275">
        <v>2</v>
      </c>
      <c r="C1275">
        <v>2</v>
      </c>
      <c r="D1275">
        <v>0</v>
      </c>
      <c r="E1275" t="s">
        <v>3277</v>
      </c>
      <c r="F1275" t="s">
        <v>24</v>
      </c>
      <c r="G1275">
        <v>1027</v>
      </c>
      <c r="H1275">
        <v>0</v>
      </c>
      <c r="I1275">
        <v>0</v>
      </c>
      <c r="J1275">
        <v>0</v>
      </c>
      <c r="K1275">
        <v>0</v>
      </c>
      <c r="L1275" t="s">
        <v>2864</v>
      </c>
      <c r="M1275" t="s">
        <v>489</v>
      </c>
      <c r="N1275" t="s">
        <v>24</v>
      </c>
      <c r="O1275" t="s">
        <v>24</v>
      </c>
      <c r="P1275" t="s">
        <v>24</v>
      </c>
      <c r="Q1275" t="s">
        <v>2415</v>
      </c>
      <c r="R1275" t="s">
        <v>24</v>
      </c>
      <c r="S1275">
        <v>0</v>
      </c>
      <c r="T1275" t="s">
        <v>3278</v>
      </c>
      <c r="U1275" t="s">
        <v>130</v>
      </c>
      <c r="V1275" t="s">
        <v>130</v>
      </c>
      <c r="W1275" t="s">
        <v>24</v>
      </c>
      <c r="X1275" t="s">
        <v>24</v>
      </c>
      <c r="Y1275" t="s">
        <v>24</v>
      </c>
      <c r="Z1275">
        <v>3</v>
      </c>
      <c r="AA1275" t="s">
        <v>24</v>
      </c>
      <c r="AB1275" t="s">
        <v>24</v>
      </c>
      <c r="AC1275" t="s">
        <v>24</v>
      </c>
      <c r="AD1275" t="s">
        <v>24</v>
      </c>
      <c r="AE1275" t="s">
        <v>24</v>
      </c>
      <c r="AF1275">
        <v>0</v>
      </c>
      <c r="AG1275">
        <v>100</v>
      </c>
      <c r="AH1275" t="s">
        <v>2901</v>
      </c>
      <c r="AI1275">
        <v>0</v>
      </c>
      <c r="AJ1275" t="s">
        <v>24</v>
      </c>
      <c r="AK1275" t="s">
        <v>24</v>
      </c>
      <c r="AL1275" t="s">
        <v>24</v>
      </c>
      <c r="AM1275" t="s">
        <v>24</v>
      </c>
      <c r="AN1275" t="s">
        <v>24</v>
      </c>
      <c r="AO1275" t="s">
        <v>24</v>
      </c>
      <c r="AP1275" t="s">
        <v>24</v>
      </c>
      <c r="AQ1275" t="s">
        <v>24</v>
      </c>
      <c r="AR1275" t="s">
        <v>24</v>
      </c>
      <c r="AS1275" t="s">
        <v>24</v>
      </c>
      <c r="AT1275" t="s">
        <v>24</v>
      </c>
    </row>
    <row r="1276" spans="1:46" x14ac:dyDescent="0.15">
      <c r="A1276">
        <v>105</v>
      </c>
      <c r="B1276">
        <v>2</v>
      </c>
      <c r="C1276">
        <v>3</v>
      </c>
      <c r="D1276">
        <v>0</v>
      </c>
      <c r="E1276" t="s">
        <v>3279</v>
      </c>
      <c r="F1276" t="s">
        <v>24</v>
      </c>
      <c r="G1276">
        <v>63</v>
      </c>
      <c r="H1276">
        <v>0</v>
      </c>
      <c r="I1276">
        <v>0</v>
      </c>
      <c r="J1276">
        <v>0</v>
      </c>
      <c r="K1276">
        <v>0</v>
      </c>
      <c r="L1276" t="s">
        <v>2864</v>
      </c>
      <c r="M1276" t="s">
        <v>489</v>
      </c>
      <c r="N1276" t="s">
        <v>24</v>
      </c>
      <c r="O1276" t="s">
        <v>24</v>
      </c>
      <c r="P1276" t="s">
        <v>24</v>
      </c>
      <c r="Q1276" t="s">
        <v>374</v>
      </c>
      <c r="R1276" t="s">
        <v>24</v>
      </c>
      <c r="S1276">
        <v>0</v>
      </c>
      <c r="T1276" t="s">
        <v>3280</v>
      </c>
      <c r="U1276" t="s">
        <v>130</v>
      </c>
      <c r="V1276" t="s">
        <v>130</v>
      </c>
      <c r="W1276" t="s">
        <v>24</v>
      </c>
      <c r="X1276" t="s">
        <v>24</v>
      </c>
      <c r="Y1276" t="s">
        <v>24</v>
      </c>
      <c r="Z1276">
        <v>3</v>
      </c>
      <c r="AA1276" t="s">
        <v>24</v>
      </c>
      <c r="AB1276" t="s">
        <v>24</v>
      </c>
      <c r="AC1276" t="s">
        <v>24</v>
      </c>
      <c r="AD1276" t="s">
        <v>24</v>
      </c>
      <c r="AE1276" t="s">
        <v>24</v>
      </c>
      <c r="AF1276">
        <v>0</v>
      </c>
      <c r="AG1276">
        <v>100</v>
      </c>
      <c r="AH1276" t="s">
        <v>2896</v>
      </c>
      <c r="AI1276">
        <v>0</v>
      </c>
      <c r="AJ1276" t="s">
        <v>24</v>
      </c>
      <c r="AK1276" t="s">
        <v>24</v>
      </c>
      <c r="AL1276" t="s">
        <v>24</v>
      </c>
      <c r="AM1276" t="s">
        <v>24</v>
      </c>
      <c r="AN1276" t="s">
        <v>24</v>
      </c>
      <c r="AO1276" t="s">
        <v>24</v>
      </c>
      <c r="AP1276" t="s">
        <v>24</v>
      </c>
      <c r="AQ1276" t="s">
        <v>24</v>
      </c>
      <c r="AR1276" t="s">
        <v>24</v>
      </c>
      <c r="AS1276" t="s">
        <v>24</v>
      </c>
      <c r="AT1276" t="s">
        <v>24</v>
      </c>
    </row>
    <row r="1277" spans="1:46" x14ac:dyDescent="0.15">
      <c r="A1277">
        <v>105</v>
      </c>
      <c r="B1277">
        <v>2</v>
      </c>
      <c r="C1277">
        <v>4</v>
      </c>
      <c r="D1277">
        <v>0</v>
      </c>
      <c r="E1277" t="s">
        <v>3281</v>
      </c>
      <c r="F1277" t="s">
        <v>24</v>
      </c>
      <c r="G1277">
        <v>1006</v>
      </c>
      <c r="H1277">
        <v>0</v>
      </c>
      <c r="I1277">
        <v>0</v>
      </c>
      <c r="J1277">
        <v>0</v>
      </c>
      <c r="K1277">
        <v>0</v>
      </c>
      <c r="L1277" t="s">
        <v>2864</v>
      </c>
      <c r="M1277" t="s">
        <v>489</v>
      </c>
      <c r="N1277" t="s">
        <v>24</v>
      </c>
      <c r="O1277" t="s">
        <v>24</v>
      </c>
      <c r="P1277" t="s">
        <v>24</v>
      </c>
      <c r="Q1277" t="s">
        <v>2416</v>
      </c>
      <c r="R1277" t="s">
        <v>24</v>
      </c>
      <c r="S1277">
        <v>0</v>
      </c>
      <c r="T1277" t="s">
        <v>3282</v>
      </c>
      <c r="U1277" t="s">
        <v>130</v>
      </c>
      <c r="V1277" t="s">
        <v>130</v>
      </c>
      <c r="W1277" t="s">
        <v>24</v>
      </c>
      <c r="X1277" t="s">
        <v>24</v>
      </c>
      <c r="Y1277" t="s">
        <v>24</v>
      </c>
      <c r="Z1277">
        <v>3</v>
      </c>
      <c r="AA1277" t="s">
        <v>24</v>
      </c>
      <c r="AB1277" t="s">
        <v>24</v>
      </c>
      <c r="AC1277" t="s">
        <v>24</v>
      </c>
      <c r="AD1277" t="s">
        <v>24</v>
      </c>
      <c r="AE1277" t="s">
        <v>24</v>
      </c>
      <c r="AF1277">
        <v>0</v>
      </c>
      <c r="AG1277">
        <v>100</v>
      </c>
      <c r="AH1277" t="s">
        <v>2881</v>
      </c>
      <c r="AI1277">
        <v>0</v>
      </c>
      <c r="AJ1277" t="s">
        <v>24</v>
      </c>
      <c r="AK1277" t="s">
        <v>24</v>
      </c>
      <c r="AL1277" t="s">
        <v>24</v>
      </c>
      <c r="AM1277" t="s">
        <v>24</v>
      </c>
      <c r="AN1277" t="s">
        <v>24</v>
      </c>
      <c r="AO1277" t="s">
        <v>24</v>
      </c>
      <c r="AP1277" t="s">
        <v>24</v>
      </c>
      <c r="AQ1277" t="s">
        <v>24</v>
      </c>
      <c r="AR1277" t="s">
        <v>24</v>
      </c>
      <c r="AS1277" t="s">
        <v>24</v>
      </c>
      <c r="AT1277" t="s">
        <v>24</v>
      </c>
    </row>
    <row r="1278" spans="1:46" x14ac:dyDescent="0.15">
      <c r="A1278">
        <v>105</v>
      </c>
      <c r="B1278">
        <v>2</v>
      </c>
      <c r="C1278">
        <v>5</v>
      </c>
      <c r="D1278">
        <v>0</v>
      </c>
      <c r="E1278" t="s">
        <v>3283</v>
      </c>
      <c r="F1278" t="s">
        <v>24</v>
      </c>
      <c r="G1278">
        <v>97</v>
      </c>
      <c r="H1278">
        <v>0</v>
      </c>
      <c r="I1278">
        <v>0</v>
      </c>
      <c r="J1278">
        <v>0</v>
      </c>
      <c r="K1278">
        <v>0</v>
      </c>
      <c r="L1278" t="s">
        <v>2864</v>
      </c>
      <c r="M1278" t="s">
        <v>489</v>
      </c>
      <c r="N1278" t="s">
        <v>24</v>
      </c>
      <c r="O1278" t="s">
        <v>24</v>
      </c>
      <c r="P1278" t="s">
        <v>24</v>
      </c>
      <c r="Q1278" t="s">
        <v>2409</v>
      </c>
      <c r="R1278" t="s">
        <v>24</v>
      </c>
      <c r="S1278">
        <v>0</v>
      </c>
      <c r="T1278" t="s">
        <v>3284</v>
      </c>
      <c r="U1278" t="s">
        <v>130</v>
      </c>
      <c r="V1278" t="s">
        <v>130</v>
      </c>
      <c r="W1278" t="s">
        <v>24</v>
      </c>
      <c r="X1278" t="s">
        <v>24</v>
      </c>
      <c r="Y1278" t="s">
        <v>24</v>
      </c>
      <c r="Z1278">
        <v>3</v>
      </c>
      <c r="AA1278" t="s">
        <v>24</v>
      </c>
      <c r="AB1278" t="s">
        <v>24</v>
      </c>
      <c r="AC1278" t="s">
        <v>24</v>
      </c>
      <c r="AD1278" t="s">
        <v>24</v>
      </c>
      <c r="AE1278" t="s">
        <v>24</v>
      </c>
      <c r="AF1278">
        <v>0</v>
      </c>
      <c r="AG1278">
        <v>100</v>
      </c>
      <c r="AH1278" t="s">
        <v>2881</v>
      </c>
      <c r="AI1278">
        <v>0</v>
      </c>
      <c r="AJ1278" t="s">
        <v>24</v>
      </c>
      <c r="AK1278" t="s">
        <v>24</v>
      </c>
      <c r="AL1278" t="s">
        <v>24</v>
      </c>
      <c r="AM1278" t="s">
        <v>24</v>
      </c>
      <c r="AN1278" t="s">
        <v>24</v>
      </c>
      <c r="AO1278" t="s">
        <v>24</v>
      </c>
      <c r="AP1278" t="s">
        <v>24</v>
      </c>
      <c r="AQ1278" t="s">
        <v>24</v>
      </c>
      <c r="AR1278" t="s">
        <v>24</v>
      </c>
      <c r="AS1278" t="s">
        <v>24</v>
      </c>
      <c r="AT1278" t="s">
        <v>24</v>
      </c>
    </row>
    <row r="1279" spans="1:46" x14ac:dyDescent="0.15">
      <c r="A1279">
        <v>105</v>
      </c>
      <c r="B1279">
        <v>2</v>
      </c>
      <c r="C1279">
        <v>6</v>
      </c>
      <c r="D1279">
        <v>0</v>
      </c>
      <c r="E1279" t="s">
        <v>3285</v>
      </c>
      <c r="F1279" t="s">
        <v>24</v>
      </c>
      <c r="G1279">
        <v>1150</v>
      </c>
      <c r="H1279">
        <v>0</v>
      </c>
      <c r="I1279">
        <v>0</v>
      </c>
      <c r="J1279">
        <v>0</v>
      </c>
      <c r="K1279">
        <v>0</v>
      </c>
      <c r="L1279" t="s">
        <v>2864</v>
      </c>
      <c r="M1279" t="s">
        <v>489</v>
      </c>
      <c r="N1279" t="s">
        <v>24</v>
      </c>
      <c r="O1279" t="s">
        <v>24</v>
      </c>
      <c r="P1279" t="s">
        <v>24</v>
      </c>
      <c r="Q1279" t="s">
        <v>2414</v>
      </c>
      <c r="R1279" t="s">
        <v>24</v>
      </c>
      <c r="S1279">
        <v>0</v>
      </c>
      <c r="T1279" t="s">
        <v>3286</v>
      </c>
      <c r="U1279" t="s">
        <v>130</v>
      </c>
      <c r="V1279" t="s">
        <v>130</v>
      </c>
      <c r="W1279" t="s">
        <v>24</v>
      </c>
      <c r="X1279" t="s">
        <v>24</v>
      </c>
      <c r="Y1279" t="s">
        <v>24</v>
      </c>
      <c r="Z1279">
        <v>3</v>
      </c>
      <c r="AA1279" t="s">
        <v>24</v>
      </c>
      <c r="AB1279" t="s">
        <v>24</v>
      </c>
      <c r="AC1279" t="s">
        <v>24</v>
      </c>
      <c r="AD1279" t="s">
        <v>24</v>
      </c>
      <c r="AE1279" t="s">
        <v>24</v>
      </c>
      <c r="AF1279">
        <v>0</v>
      </c>
      <c r="AG1279">
        <v>100</v>
      </c>
      <c r="AH1279" t="s">
        <v>2904</v>
      </c>
      <c r="AI1279">
        <v>0</v>
      </c>
      <c r="AJ1279" t="s">
        <v>24</v>
      </c>
      <c r="AK1279" t="s">
        <v>24</v>
      </c>
      <c r="AL1279" t="s">
        <v>24</v>
      </c>
      <c r="AM1279" t="s">
        <v>24</v>
      </c>
      <c r="AN1279" t="s">
        <v>24</v>
      </c>
      <c r="AO1279" t="s">
        <v>24</v>
      </c>
      <c r="AP1279" t="s">
        <v>24</v>
      </c>
      <c r="AQ1279" t="s">
        <v>24</v>
      </c>
      <c r="AR1279" t="s">
        <v>24</v>
      </c>
      <c r="AS1279" t="s">
        <v>24</v>
      </c>
      <c r="AT1279" t="s">
        <v>24</v>
      </c>
    </row>
    <row r="1280" spans="1:46" x14ac:dyDescent="0.15">
      <c r="A1280">
        <v>105</v>
      </c>
      <c r="B1280">
        <v>2</v>
      </c>
      <c r="C1280">
        <v>7</v>
      </c>
      <c r="D1280">
        <v>0</v>
      </c>
      <c r="E1280" t="s">
        <v>3287</v>
      </c>
      <c r="F1280" t="s">
        <v>24</v>
      </c>
      <c r="G1280">
        <v>1028</v>
      </c>
      <c r="H1280">
        <v>0</v>
      </c>
      <c r="I1280">
        <v>0</v>
      </c>
      <c r="J1280">
        <v>0</v>
      </c>
      <c r="K1280">
        <v>0</v>
      </c>
      <c r="L1280" t="s">
        <v>2864</v>
      </c>
      <c r="M1280" t="s">
        <v>489</v>
      </c>
      <c r="N1280" t="s">
        <v>24</v>
      </c>
      <c r="O1280" t="s">
        <v>24</v>
      </c>
      <c r="P1280" t="s">
        <v>24</v>
      </c>
      <c r="Q1280" t="s">
        <v>2408</v>
      </c>
      <c r="R1280" t="s">
        <v>24</v>
      </c>
      <c r="S1280">
        <v>0</v>
      </c>
      <c r="T1280" t="s">
        <v>3288</v>
      </c>
      <c r="U1280" t="s">
        <v>130</v>
      </c>
      <c r="V1280" t="s">
        <v>130</v>
      </c>
      <c r="W1280" t="s">
        <v>24</v>
      </c>
      <c r="X1280" t="s">
        <v>24</v>
      </c>
      <c r="Y1280" t="s">
        <v>24</v>
      </c>
      <c r="Z1280">
        <v>3</v>
      </c>
      <c r="AA1280" t="s">
        <v>24</v>
      </c>
      <c r="AB1280" t="s">
        <v>24</v>
      </c>
      <c r="AC1280" t="s">
        <v>24</v>
      </c>
      <c r="AD1280" t="s">
        <v>24</v>
      </c>
      <c r="AE1280" t="s">
        <v>24</v>
      </c>
      <c r="AF1280">
        <v>0</v>
      </c>
      <c r="AG1280">
        <v>100</v>
      </c>
      <c r="AH1280" t="s">
        <v>2904</v>
      </c>
      <c r="AI1280">
        <v>0</v>
      </c>
      <c r="AJ1280" t="s">
        <v>24</v>
      </c>
      <c r="AK1280" t="s">
        <v>24</v>
      </c>
      <c r="AL1280" t="s">
        <v>24</v>
      </c>
      <c r="AM1280" t="s">
        <v>24</v>
      </c>
      <c r="AN1280" t="s">
        <v>24</v>
      </c>
      <c r="AO1280" t="s">
        <v>24</v>
      </c>
      <c r="AP1280" t="s">
        <v>24</v>
      </c>
      <c r="AQ1280" t="s">
        <v>24</v>
      </c>
      <c r="AR1280" t="s">
        <v>24</v>
      </c>
      <c r="AS1280" t="s">
        <v>24</v>
      </c>
      <c r="AT1280" t="s">
        <v>24</v>
      </c>
    </row>
    <row r="1281" spans="1:46" x14ac:dyDescent="0.15">
      <c r="A1281">
        <v>105</v>
      </c>
      <c r="B1281">
        <v>2</v>
      </c>
      <c r="C1281">
        <v>8</v>
      </c>
      <c r="D1281">
        <v>0</v>
      </c>
      <c r="E1281" t="s">
        <v>3289</v>
      </c>
      <c r="F1281" t="s">
        <v>24</v>
      </c>
      <c r="G1281">
        <v>1162</v>
      </c>
      <c r="H1281">
        <v>0</v>
      </c>
      <c r="I1281">
        <v>0</v>
      </c>
      <c r="J1281">
        <v>0</v>
      </c>
      <c r="K1281">
        <v>0</v>
      </c>
      <c r="L1281" t="s">
        <v>2864</v>
      </c>
      <c r="M1281" t="s">
        <v>489</v>
      </c>
      <c r="N1281" t="s">
        <v>24</v>
      </c>
      <c r="O1281" t="s">
        <v>24</v>
      </c>
      <c r="P1281" t="s">
        <v>24</v>
      </c>
      <c r="Q1281" t="s">
        <v>386</v>
      </c>
      <c r="R1281" t="s">
        <v>24</v>
      </c>
      <c r="S1281">
        <v>0</v>
      </c>
      <c r="T1281" t="s">
        <v>3290</v>
      </c>
      <c r="U1281" t="s">
        <v>130</v>
      </c>
      <c r="V1281" t="s">
        <v>130</v>
      </c>
      <c r="W1281" t="s">
        <v>24</v>
      </c>
      <c r="X1281" t="s">
        <v>24</v>
      </c>
      <c r="Y1281" t="s">
        <v>24</v>
      </c>
      <c r="Z1281">
        <v>3</v>
      </c>
      <c r="AA1281" t="s">
        <v>24</v>
      </c>
      <c r="AB1281" t="s">
        <v>24</v>
      </c>
      <c r="AC1281" t="s">
        <v>24</v>
      </c>
      <c r="AD1281" t="s">
        <v>24</v>
      </c>
      <c r="AE1281" t="s">
        <v>24</v>
      </c>
      <c r="AF1281">
        <v>0</v>
      </c>
      <c r="AG1281">
        <v>100</v>
      </c>
      <c r="AH1281" t="s">
        <v>2904</v>
      </c>
      <c r="AI1281">
        <v>0</v>
      </c>
      <c r="AJ1281" t="s">
        <v>24</v>
      </c>
      <c r="AK1281" t="s">
        <v>24</v>
      </c>
      <c r="AL1281" t="s">
        <v>24</v>
      </c>
      <c r="AM1281" t="s">
        <v>24</v>
      </c>
      <c r="AN1281" t="s">
        <v>24</v>
      </c>
      <c r="AO1281" t="s">
        <v>24</v>
      </c>
      <c r="AP1281" t="s">
        <v>24</v>
      </c>
      <c r="AQ1281" t="s">
        <v>24</v>
      </c>
      <c r="AR1281" t="s">
        <v>24</v>
      </c>
      <c r="AS1281" t="s">
        <v>24</v>
      </c>
      <c r="AT1281" t="s">
        <v>24</v>
      </c>
    </row>
    <row r="1282" spans="1:46" x14ac:dyDescent="0.15">
      <c r="A1282">
        <v>105</v>
      </c>
      <c r="B1282">
        <v>3</v>
      </c>
      <c r="C1282">
        <v>1</v>
      </c>
      <c r="D1282">
        <v>0</v>
      </c>
      <c r="E1282" t="s">
        <v>3291</v>
      </c>
      <c r="F1282" t="s">
        <v>24</v>
      </c>
      <c r="G1282">
        <v>1021</v>
      </c>
      <c r="H1282">
        <v>0</v>
      </c>
      <c r="I1282">
        <v>0</v>
      </c>
      <c r="J1282">
        <v>0</v>
      </c>
      <c r="K1282">
        <v>0</v>
      </c>
      <c r="L1282" t="s">
        <v>2864</v>
      </c>
      <c r="M1282" t="s">
        <v>489</v>
      </c>
      <c r="N1282" t="s">
        <v>24</v>
      </c>
      <c r="O1282" t="s">
        <v>24</v>
      </c>
      <c r="P1282" t="s">
        <v>24</v>
      </c>
      <c r="Q1282" t="s">
        <v>2420</v>
      </c>
      <c r="R1282" t="s">
        <v>24</v>
      </c>
      <c r="S1282">
        <v>0</v>
      </c>
      <c r="T1282" t="s">
        <v>3292</v>
      </c>
      <c r="U1282" t="s">
        <v>130</v>
      </c>
      <c r="V1282" t="s">
        <v>130</v>
      </c>
      <c r="W1282" t="s">
        <v>24</v>
      </c>
      <c r="X1282" t="s">
        <v>24</v>
      </c>
      <c r="Y1282" t="s">
        <v>24</v>
      </c>
      <c r="Z1282">
        <v>3</v>
      </c>
      <c r="AA1282" t="s">
        <v>24</v>
      </c>
      <c r="AB1282" t="s">
        <v>24</v>
      </c>
      <c r="AC1282" t="s">
        <v>24</v>
      </c>
      <c r="AD1282" t="s">
        <v>24</v>
      </c>
      <c r="AE1282" t="s">
        <v>24</v>
      </c>
      <c r="AF1282">
        <v>0</v>
      </c>
      <c r="AG1282">
        <v>100</v>
      </c>
      <c r="AH1282" t="s">
        <v>2881</v>
      </c>
      <c r="AI1282">
        <v>0</v>
      </c>
      <c r="AJ1282" t="s">
        <v>24</v>
      </c>
      <c r="AK1282" t="s">
        <v>24</v>
      </c>
      <c r="AL1282" t="s">
        <v>24</v>
      </c>
      <c r="AM1282" t="s">
        <v>24</v>
      </c>
      <c r="AN1282" t="s">
        <v>24</v>
      </c>
      <c r="AO1282" t="s">
        <v>24</v>
      </c>
      <c r="AP1282" t="s">
        <v>24</v>
      </c>
      <c r="AQ1282" t="s">
        <v>24</v>
      </c>
      <c r="AR1282" t="s">
        <v>24</v>
      </c>
      <c r="AS1282" t="s">
        <v>24</v>
      </c>
      <c r="AT1282" t="s">
        <v>24</v>
      </c>
    </row>
    <row r="1283" spans="1:46" x14ac:dyDescent="0.15">
      <c r="A1283">
        <v>105</v>
      </c>
      <c r="B1283">
        <v>3</v>
      </c>
      <c r="C1283">
        <v>2</v>
      </c>
      <c r="D1283">
        <v>0</v>
      </c>
      <c r="E1283" t="s">
        <v>3293</v>
      </c>
      <c r="F1283" t="s">
        <v>24</v>
      </c>
      <c r="G1283">
        <v>14</v>
      </c>
      <c r="H1283">
        <v>0</v>
      </c>
      <c r="I1283">
        <v>0</v>
      </c>
      <c r="J1283">
        <v>0</v>
      </c>
      <c r="K1283">
        <v>0</v>
      </c>
      <c r="L1283" t="s">
        <v>2864</v>
      </c>
      <c r="M1283" t="s">
        <v>489</v>
      </c>
      <c r="N1283" t="s">
        <v>24</v>
      </c>
      <c r="O1283" t="s">
        <v>24</v>
      </c>
      <c r="P1283" t="s">
        <v>24</v>
      </c>
      <c r="Q1283" t="s">
        <v>2417</v>
      </c>
      <c r="R1283" t="s">
        <v>24</v>
      </c>
      <c r="S1283">
        <v>0</v>
      </c>
      <c r="T1283" t="s">
        <v>3294</v>
      </c>
      <c r="U1283" t="s">
        <v>130</v>
      </c>
      <c r="V1283" t="s">
        <v>130</v>
      </c>
      <c r="W1283" t="s">
        <v>24</v>
      </c>
      <c r="X1283" t="s">
        <v>24</v>
      </c>
      <c r="Y1283" t="s">
        <v>24</v>
      </c>
      <c r="Z1283">
        <v>3</v>
      </c>
      <c r="AA1283" t="s">
        <v>24</v>
      </c>
      <c r="AB1283" t="s">
        <v>24</v>
      </c>
      <c r="AC1283" t="s">
        <v>24</v>
      </c>
      <c r="AD1283" t="s">
        <v>24</v>
      </c>
      <c r="AE1283" t="s">
        <v>24</v>
      </c>
      <c r="AF1283">
        <v>0</v>
      </c>
      <c r="AG1283">
        <v>100</v>
      </c>
      <c r="AH1283" t="s">
        <v>2871</v>
      </c>
      <c r="AI1283">
        <v>0</v>
      </c>
      <c r="AJ1283" t="s">
        <v>24</v>
      </c>
      <c r="AK1283" t="s">
        <v>24</v>
      </c>
      <c r="AL1283" t="s">
        <v>24</v>
      </c>
      <c r="AM1283" t="s">
        <v>24</v>
      </c>
      <c r="AN1283" t="s">
        <v>24</v>
      </c>
      <c r="AO1283" t="s">
        <v>24</v>
      </c>
      <c r="AP1283" t="s">
        <v>24</v>
      </c>
      <c r="AQ1283" t="s">
        <v>24</v>
      </c>
      <c r="AR1283" t="s">
        <v>24</v>
      </c>
      <c r="AS1283" t="s">
        <v>24</v>
      </c>
      <c r="AT1283" t="s">
        <v>24</v>
      </c>
    </row>
    <row r="1284" spans="1:46" x14ac:dyDescent="0.15">
      <c r="A1284">
        <v>105</v>
      </c>
      <c r="B1284">
        <v>3</v>
      </c>
      <c r="C1284">
        <v>3</v>
      </c>
      <c r="D1284">
        <v>0</v>
      </c>
      <c r="E1284" t="s">
        <v>3295</v>
      </c>
      <c r="F1284" t="s">
        <v>24</v>
      </c>
      <c r="G1284">
        <v>1121</v>
      </c>
      <c r="H1284">
        <v>0</v>
      </c>
      <c r="I1284">
        <v>0</v>
      </c>
      <c r="J1284">
        <v>0</v>
      </c>
      <c r="K1284">
        <v>0</v>
      </c>
      <c r="L1284" t="s">
        <v>2864</v>
      </c>
      <c r="M1284" t="s">
        <v>489</v>
      </c>
      <c r="N1284" t="s">
        <v>24</v>
      </c>
      <c r="O1284" t="s">
        <v>24</v>
      </c>
      <c r="P1284" t="s">
        <v>24</v>
      </c>
      <c r="Q1284" t="s">
        <v>2419</v>
      </c>
      <c r="R1284" t="s">
        <v>24</v>
      </c>
      <c r="S1284">
        <v>0</v>
      </c>
      <c r="T1284" t="s">
        <v>3296</v>
      </c>
      <c r="U1284" t="s">
        <v>130</v>
      </c>
      <c r="V1284" t="s">
        <v>130</v>
      </c>
      <c r="W1284" t="s">
        <v>24</v>
      </c>
      <c r="X1284" t="s">
        <v>24</v>
      </c>
      <c r="Y1284" t="s">
        <v>24</v>
      </c>
      <c r="Z1284">
        <v>3</v>
      </c>
      <c r="AA1284" t="s">
        <v>24</v>
      </c>
      <c r="AB1284" t="s">
        <v>24</v>
      </c>
      <c r="AC1284" t="s">
        <v>24</v>
      </c>
      <c r="AD1284" t="s">
        <v>24</v>
      </c>
      <c r="AE1284" t="s">
        <v>24</v>
      </c>
      <c r="AF1284">
        <v>0</v>
      </c>
      <c r="AG1284">
        <v>100</v>
      </c>
      <c r="AH1284" t="s">
        <v>2887</v>
      </c>
      <c r="AI1284">
        <v>0</v>
      </c>
      <c r="AJ1284" t="s">
        <v>24</v>
      </c>
      <c r="AK1284" t="s">
        <v>24</v>
      </c>
      <c r="AL1284" t="s">
        <v>24</v>
      </c>
      <c r="AM1284" t="s">
        <v>24</v>
      </c>
      <c r="AN1284" t="s">
        <v>24</v>
      </c>
      <c r="AO1284" t="s">
        <v>24</v>
      </c>
      <c r="AP1284" t="s">
        <v>24</v>
      </c>
      <c r="AQ1284" t="s">
        <v>24</v>
      </c>
      <c r="AR1284" t="s">
        <v>24</v>
      </c>
      <c r="AS1284" t="s">
        <v>24</v>
      </c>
      <c r="AT1284" t="s">
        <v>24</v>
      </c>
    </row>
    <row r="1285" spans="1:46" x14ac:dyDescent="0.15">
      <c r="A1285">
        <v>105</v>
      </c>
      <c r="B1285">
        <v>3</v>
      </c>
      <c r="C1285">
        <v>4</v>
      </c>
      <c r="D1285">
        <v>0</v>
      </c>
      <c r="E1285" t="s">
        <v>3297</v>
      </c>
      <c r="F1285" t="s">
        <v>24</v>
      </c>
      <c r="G1285">
        <v>1058</v>
      </c>
      <c r="H1285">
        <v>0</v>
      </c>
      <c r="I1285">
        <v>0</v>
      </c>
      <c r="J1285">
        <v>0</v>
      </c>
      <c r="K1285">
        <v>0</v>
      </c>
      <c r="L1285" t="s">
        <v>2864</v>
      </c>
      <c r="M1285" t="s">
        <v>489</v>
      </c>
      <c r="N1285" t="s">
        <v>24</v>
      </c>
      <c r="O1285" t="s">
        <v>24</v>
      </c>
      <c r="P1285" t="s">
        <v>24</v>
      </c>
      <c r="Q1285" t="s">
        <v>2418</v>
      </c>
      <c r="R1285" t="s">
        <v>24</v>
      </c>
      <c r="S1285">
        <v>0</v>
      </c>
      <c r="T1285" t="s">
        <v>3298</v>
      </c>
      <c r="U1285" t="s">
        <v>130</v>
      </c>
      <c r="V1285" t="s">
        <v>130</v>
      </c>
      <c r="W1285" t="s">
        <v>24</v>
      </c>
      <c r="X1285" t="s">
        <v>24</v>
      </c>
      <c r="Y1285" t="s">
        <v>24</v>
      </c>
      <c r="Z1285">
        <v>3</v>
      </c>
      <c r="AA1285" t="s">
        <v>24</v>
      </c>
      <c r="AB1285" t="s">
        <v>24</v>
      </c>
      <c r="AC1285" t="s">
        <v>24</v>
      </c>
      <c r="AD1285" t="s">
        <v>24</v>
      </c>
      <c r="AE1285" t="s">
        <v>24</v>
      </c>
      <c r="AF1285">
        <v>0</v>
      </c>
      <c r="AG1285">
        <v>100</v>
      </c>
      <c r="AH1285" t="s">
        <v>2884</v>
      </c>
      <c r="AI1285">
        <v>0</v>
      </c>
      <c r="AJ1285" t="s">
        <v>24</v>
      </c>
      <c r="AK1285" t="s">
        <v>24</v>
      </c>
      <c r="AL1285" t="s">
        <v>24</v>
      </c>
      <c r="AM1285" t="s">
        <v>24</v>
      </c>
      <c r="AN1285" t="s">
        <v>24</v>
      </c>
      <c r="AO1285" t="s">
        <v>24</v>
      </c>
      <c r="AP1285" t="s">
        <v>24</v>
      </c>
      <c r="AQ1285" t="s">
        <v>24</v>
      </c>
      <c r="AR1285" t="s">
        <v>24</v>
      </c>
      <c r="AS1285" t="s">
        <v>24</v>
      </c>
      <c r="AT1285" t="s">
        <v>24</v>
      </c>
    </row>
    <row r="1286" spans="1:46" x14ac:dyDescent="0.15">
      <c r="A1286">
        <v>105</v>
      </c>
      <c r="B1286">
        <v>3</v>
      </c>
      <c r="C1286">
        <v>5</v>
      </c>
      <c r="D1286">
        <v>0</v>
      </c>
      <c r="E1286" t="s">
        <v>3299</v>
      </c>
      <c r="F1286" t="s">
        <v>24</v>
      </c>
      <c r="G1286">
        <v>1055</v>
      </c>
      <c r="H1286">
        <v>0</v>
      </c>
      <c r="I1286">
        <v>0</v>
      </c>
      <c r="J1286">
        <v>0</v>
      </c>
      <c r="K1286">
        <v>0</v>
      </c>
      <c r="L1286" t="s">
        <v>2864</v>
      </c>
      <c r="M1286" t="s">
        <v>489</v>
      </c>
      <c r="N1286" t="s">
        <v>24</v>
      </c>
      <c r="O1286" t="s">
        <v>24</v>
      </c>
      <c r="P1286" t="s">
        <v>24</v>
      </c>
      <c r="Q1286" t="s">
        <v>2411</v>
      </c>
      <c r="R1286" t="s">
        <v>24</v>
      </c>
      <c r="S1286">
        <v>0</v>
      </c>
      <c r="T1286" t="s">
        <v>3300</v>
      </c>
      <c r="U1286" t="s">
        <v>130</v>
      </c>
      <c r="V1286" t="s">
        <v>130</v>
      </c>
      <c r="W1286" t="s">
        <v>24</v>
      </c>
      <c r="X1286" t="s">
        <v>24</v>
      </c>
      <c r="Y1286" t="s">
        <v>24</v>
      </c>
      <c r="Z1286">
        <v>3</v>
      </c>
      <c r="AA1286" t="s">
        <v>24</v>
      </c>
      <c r="AB1286" t="s">
        <v>24</v>
      </c>
      <c r="AC1286" t="s">
        <v>24</v>
      </c>
      <c r="AD1286" t="s">
        <v>24</v>
      </c>
      <c r="AE1286" t="s">
        <v>24</v>
      </c>
      <c r="AF1286">
        <v>0</v>
      </c>
      <c r="AG1286">
        <v>100</v>
      </c>
      <c r="AH1286" t="s">
        <v>2887</v>
      </c>
      <c r="AI1286">
        <v>0</v>
      </c>
      <c r="AJ1286" t="s">
        <v>24</v>
      </c>
      <c r="AK1286" t="s">
        <v>24</v>
      </c>
      <c r="AL1286" t="s">
        <v>24</v>
      </c>
      <c r="AM1286" t="s">
        <v>24</v>
      </c>
      <c r="AN1286" t="s">
        <v>24</v>
      </c>
      <c r="AO1286" t="s">
        <v>24</v>
      </c>
      <c r="AP1286" t="s">
        <v>24</v>
      </c>
      <c r="AQ1286" t="s">
        <v>24</v>
      </c>
      <c r="AR1286" t="s">
        <v>24</v>
      </c>
      <c r="AS1286" t="s">
        <v>24</v>
      </c>
      <c r="AT1286" t="s">
        <v>24</v>
      </c>
    </row>
    <row r="1287" spans="1:46" x14ac:dyDescent="0.15">
      <c r="A1287">
        <v>105</v>
      </c>
      <c r="B1287">
        <v>3</v>
      </c>
      <c r="C1287">
        <v>6</v>
      </c>
      <c r="D1287">
        <v>0</v>
      </c>
      <c r="E1287" t="s">
        <v>3301</v>
      </c>
      <c r="F1287" t="s">
        <v>24</v>
      </c>
      <c r="G1287">
        <v>1510</v>
      </c>
      <c r="H1287">
        <v>0</v>
      </c>
      <c r="I1287">
        <v>0</v>
      </c>
      <c r="J1287">
        <v>0</v>
      </c>
      <c r="K1287">
        <v>0</v>
      </c>
      <c r="L1287" t="s">
        <v>2864</v>
      </c>
      <c r="M1287" t="s">
        <v>489</v>
      </c>
      <c r="N1287" t="s">
        <v>24</v>
      </c>
      <c r="O1287" t="s">
        <v>24</v>
      </c>
      <c r="P1287" t="s">
        <v>24</v>
      </c>
      <c r="Q1287" t="s">
        <v>2412</v>
      </c>
      <c r="R1287" t="s">
        <v>24</v>
      </c>
      <c r="S1287">
        <v>0</v>
      </c>
      <c r="T1287" t="s">
        <v>3302</v>
      </c>
      <c r="U1287" t="s">
        <v>130</v>
      </c>
      <c r="V1287" t="s">
        <v>130</v>
      </c>
      <c r="W1287" t="s">
        <v>24</v>
      </c>
      <c r="X1287" t="s">
        <v>24</v>
      </c>
      <c r="Y1287" t="s">
        <v>24</v>
      </c>
      <c r="Z1287">
        <v>3</v>
      </c>
      <c r="AA1287" t="s">
        <v>24</v>
      </c>
      <c r="AB1287" t="s">
        <v>24</v>
      </c>
      <c r="AC1287" t="s">
        <v>24</v>
      </c>
      <c r="AD1287" t="s">
        <v>24</v>
      </c>
      <c r="AE1287" t="s">
        <v>24</v>
      </c>
      <c r="AF1287">
        <v>0</v>
      </c>
      <c r="AG1287">
        <v>100</v>
      </c>
      <c r="AH1287" t="s">
        <v>2881</v>
      </c>
      <c r="AI1287">
        <v>0</v>
      </c>
      <c r="AJ1287" t="s">
        <v>24</v>
      </c>
      <c r="AK1287" t="s">
        <v>24</v>
      </c>
      <c r="AL1287" t="s">
        <v>24</v>
      </c>
      <c r="AM1287" t="s">
        <v>24</v>
      </c>
      <c r="AN1287" t="s">
        <v>24</v>
      </c>
      <c r="AO1287" t="s">
        <v>24</v>
      </c>
      <c r="AP1287" t="s">
        <v>24</v>
      </c>
      <c r="AQ1287" t="s">
        <v>24</v>
      </c>
      <c r="AR1287" t="s">
        <v>24</v>
      </c>
      <c r="AS1287" t="s">
        <v>24</v>
      </c>
      <c r="AT1287" t="s">
        <v>24</v>
      </c>
    </row>
    <row r="1288" spans="1:46" x14ac:dyDescent="0.15">
      <c r="A1288">
        <v>105</v>
      </c>
      <c r="B1288">
        <v>3</v>
      </c>
      <c r="C1288">
        <v>7</v>
      </c>
      <c r="D1288">
        <v>0</v>
      </c>
      <c r="E1288" t="s">
        <v>3303</v>
      </c>
      <c r="F1288" t="s">
        <v>24</v>
      </c>
      <c r="G1288">
        <v>1118</v>
      </c>
      <c r="H1288">
        <v>0</v>
      </c>
      <c r="I1288">
        <v>0</v>
      </c>
      <c r="J1288">
        <v>0</v>
      </c>
      <c r="K1288">
        <v>0</v>
      </c>
      <c r="L1288" t="s">
        <v>2864</v>
      </c>
      <c r="M1288" t="s">
        <v>489</v>
      </c>
      <c r="N1288" t="s">
        <v>24</v>
      </c>
      <c r="O1288" t="s">
        <v>24</v>
      </c>
      <c r="P1288" t="s">
        <v>24</v>
      </c>
      <c r="Q1288" t="s">
        <v>2410</v>
      </c>
      <c r="R1288" t="s">
        <v>24</v>
      </c>
      <c r="S1288">
        <v>0</v>
      </c>
      <c r="T1288" t="s">
        <v>3304</v>
      </c>
      <c r="U1288" t="s">
        <v>130</v>
      </c>
      <c r="V1288" t="s">
        <v>130</v>
      </c>
      <c r="W1288" t="s">
        <v>24</v>
      </c>
      <c r="X1288" t="s">
        <v>24</v>
      </c>
      <c r="Y1288" t="s">
        <v>24</v>
      </c>
      <c r="Z1288">
        <v>3</v>
      </c>
      <c r="AA1288" t="s">
        <v>24</v>
      </c>
      <c r="AB1288" t="s">
        <v>24</v>
      </c>
      <c r="AC1288" t="s">
        <v>24</v>
      </c>
      <c r="AD1288" t="s">
        <v>24</v>
      </c>
      <c r="AE1288" t="s">
        <v>24</v>
      </c>
      <c r="AF1288">
        <v>0</v>
      </c>
      <c r="AG1288">
        <v>100</v>
      </c>
      <c r="AH1288" t="s">
        <v>2881</v>
      </c>
      <c r="AI1288">
        <v>0</v>
      </c>
      <c r="AJ1288" t="s">
        <v>24</v>
      </c>
      <c r="AK1288" t="s">
        <v>24</v>
      </c>
      <c r="AL1288" t="s">
        <v>24</v>
      </c>
      <c r="AM1288" t="s">
        <v>24</v>
      </c>
      <c r="AN1288" t="s">
        <v>24</v>
      </c>
      <c r="AO1288" t="s">
        <v>24</v>
      </c>
      <c r="AP1288" t="s">
        <v>24</v>
      </c>
      <c r="AQ1288" t="s">
        <v>24</v>
      </c>
      <c r="AR1288" t="s">
        <v>24</v>
      </c>
      <c r="AS1288" t="s">
        <v>24</v>
      </c>
      <c r="AT1288" t="s">
        <v>24</v>
      </c>
    </row>
    <row r="1289" spans="1:46" x14ac:dyDescent="0.15">
      <c r="A1289">
        <v>105</v>
      </c>
      <c r="B1289">
        <v>3</v>
      </c>
      <c r="C1289">
        <v>8</v>
      </c>
      <c r="D1289">
        <v>0</v>
      </c>
      <c r="E1289" t="s">
        <v>3305</v>
      </c>
      <c r="F1289" t="s">
        <v>24</v>
      </c>
      <c r="G1289">
        <v>1571</v>
      </c>
      <c r="H1289">
        <v>0</v>
      </c>
      <c r="I1289">
        <v>0</v>
      </c>
      <c r="J1289">
        <v>0</v>
      </c>
      <c r="K1289">
        <v>0</v>
      </c>
      <c r="L1289" t="s">
        <v>2864</v>
      </c>
      <c r="M1289" t="s">
        <v>489</v>
      </c>
      <c r="N1289" t="s">
        <v>24</v>
      </c>
      <c r="O1289" t="s">
        <v>24</v>
      </c>
      <c r="P1289" t="s">
        <v>24</v>
      </c>
      <c r="Q1289" t="s">
        <v>2413</v>
      </c>
      <c r="R1289" t="s">
        <v>24</v>
      </c>
      <c r="S1289">
        <v>0</v>
      </c>
      <c r="T1289" t="s">
        <v>3306</v>
      </c>
      <c r="U1289" t="s">
        <v>130</v>
      </c>
      <c r="V1289" t="s">
        <v>130</v>
      </c>
      <c r="W1289" t="s">
        <v>24</v>
      </c>
      <c r="X1289" t="s">
        <v>24</v>
      </c>
      <c r="Y1289" t="s">
        <v>24</v>
      </c>
      <c r="Z1289">
        <v>3</v>
      </c>
      <c r="AA1289" t="s">
        <v>24</v>
      </c>
      <c r="AB1289" t="s">
        <v>24</v>
      </c>
      <c r="AC1289" t="s">
        <v>24</v>
      </c>
      <c r="AD1289" t="s">
        <v>24</v>
      </c>
      <c r="AE1289" t="s">
        <v>24</v>
      </c>
      <c r="AF1289">
        <v>0</v>
      </c>
      <c r="AG1289">
        <v>100</v>
      </c>
      <c r="AH1289" t="s">
        <v>2881</v>
      </c>
      <c r="AI1289">
        <v>0</v>
      </c>
      <c r="AJ1289" t="s">
        <v>24</v>
      </c>
      <c r="AK1289" t="s">
        <v>24</v>
      </c>
      <c r="AL1289" t="s">
        <v>24</v>
      </c>
      <c r="AM1289" t="s">
        <v>24</v>
      </c>
      <c r="AN1289" t="s">
        <v>24</v>
      </c>
      <c r="AO1289" t="s">
        <v>24</v>
      </c>
      <c r="AP1289" t="s">
        <v>24</v>
      </c>
      <c r="AQ1289" t="s">
        <v>24</v>
      </c>
      <c r="AR1289" t="s">
        <v>24</v>
      </c>
      <c r="AS1289" t="s">
        <v>24</v>
      </c>
      <c r="AT1289" t="s">
        <v>24</v>
      </c>
    </row>
    <row r="1290" spans="1:46" x14ac:dyDescent="0.15">
      <c r="A1290">
        <v>106</v>
      </c>
      <c r="B1290">
        <v>1</v>
      </c>
      <c r="C1290">
        <v>1</v>
      </c>
      <c r="D1290">
        <v>0</v>
      </c>
      <c r="G1290">
        <v>0</v>
      </c>
      <c r="Q1290" t="s">
        <v>24</v>
      </c>
      <c r="S1290">
        <v>0</v>
      </c>
      <c r="Z1290">
        <v>0</v>
      </c>
      <c r="AB1290" t="s">
        <v>24</v>
      </c>
      <c r="AC1290" t="s">
        <v>24</v>
      </c>
      <c r="AD1290" t="s">
        <v>24</v>
      </c>
      <c r="AE1290" t="s">
        <v>24</v>
      </c>
      <c r="AF1290">
        <v>0</v>
      </c>
      <c r="AG1290">
        <v>101</v>
      </c>
      <c r="AH1290" t="s">
        <v>24</v>
      </c>
      <c r="AI1290">
        <v>0</v>
      </c>
      <c r="AJ1290" t="s">
        <v>24</v>
      </c>
      <c r="AK1290" t="s">
        <v>24</v>
      </c>
      <c r="AL1290" t="s">
        <v>24</v>
      </c>
      <c r="AM1290" t="s">
        <v>24</v>
      </c>
      <c r="AN1290" t="s">
        <v>24</v>
      </c>
      <c r="AO1290" t="s">
        <v>24</v>
      </c>
      <c r="AP1290" t="s">
        <v>24</v>
      </c>
      <c r="AQ1290" t="s">
        <v>24</v>
      </c>
      <c r="AR1290" t="s">
        <v>24</v>
      </c>
      <c r="AS1290" t="s">
        <v>24</v>
      </c>
      <c r="AT1290" t="s">
        <v>24</v>
      </c>
    </row>
    <row r="1291" spans="1:46" x14ac:dyDescent="0.15">
      <c r="A1291">
        <v>106</v>
      </c>
      <c r="B1291">
        <v>1</v>
      </c>
      <c r="C1291">
        <v>2</v>
      </c>
      <c r="D1291">
        <v>0</v>
      </c>
      <c r="G1291">
        <v>0</v>
      </c>
      <c r="Q1291" t="s">
        <v>24</v>
      </c>
      <c r="S1291">
        <v>0</v>
      </c>
      <c r="Z1291">
        <v>0</v>
      </c>
      <c r="AB1291" t="s">
        <v>24</v>
      </c>
      <c r="AC1291" t="s">
        <v>24</v>
      </c>
      <c r="AD1291" t="s">
        <v>24</v>
      </c>
      <c r="AE1291" t="s">
        <v>24</v>
      </c>
      <c r="AF1291">
        <v>0</v>
      </c>
      <c r="AG1291">
        <v>101</v>
      </c>
      <c r="AH1291" t="s">
        <v>24</v>
      </c>
      <c r="AI1291">
        <v>0</v>
      </c>
      <c r="AJ1291" t="s">
        <v>24</v>
      </c>
      <c r="AK1291" t="s">
        <v>24</v>
      </c>
      <c r="AL1291" t="s">
        <v>24</v>
      </c>
      <c r="AM1291" t="s">
        <v>24</v>
      </c>
      <c r="AN1291" t="s">
        <v>24</v>
      </c>
      <c r="AO1291" t="s">
        <v>24</v>
      </c>
      <c r="AP1291" t="s">
        <v>24</v>
      </c>
      <c r="AQ1291" t="s">
        <v>24</v>
      </c>
      <c r="AR1291" t="s">
        <v>24</v>
      </c>
      <c r="AS1291" t="s">
        <v>24</v>
      </c>
      <c r="AT1291" t="s">
        <v>24</v>
      </c>
    </row>
    <row r="1292" spans="1:46" x14ac:dyDescent="0.15">
      <c r="A1292">
        <v>106</v>
      </c>
      <c r="B1292">
        <v>1</v>
      </c>
      <c r="C1292">
        <v>3</v>
      </c>
      <c r="D1292">
        <v>0</v>
      </c>
      <c r="E1292" t="s">
        <v>3307</v>
      </c>
      <c r="G1292">
        <v>1204</v>
      </c>
      <c r="Q1292" t="s">
        <v>3307</v>
      </c>
      <c r="S1292">
        <v>0</v>
      </c>
      <c r="Z1292">
        <v>3</v>
      </c>
      <c r="AB1292" t="s">
        <v>24</v>
      </c>
      <c r="AC1292" t="s">
        <v>24</v>
      </c>
      <c r="AD1292" t="s">
        <v>24</v>
      </c>
      <c r="AE1292" t="s">
        <v>24</v>
      </c>
      <c r="AF1292">
        <v>0</v>
      </c>
      <c r="AG1292">
        <v>101</v>
      </c>
      <c r="AH1292" t="s">
        <v>177</v>
      </c>
      <c r="AI1292">
        <v>0</v>
      </c>
      <c r="AJ1292" t="s">
        <v>24</v>
      </c>
      <c r="AK1292" t="s">
        <v>24</v>
      </c>
      <c r="AL1292" t="s">
        <v>24</v>
      </c>
      <c r="AM1292" t="s">
        <v>24</v>
      </c>
      <c r="AN1292" t="s">
        <v>24</v>
      </c>
      <c r="AO1292" t="s">
        <v>24</v>
      </c>
      <c r="AP1292" t="s">
        <v>24</v>
      </c>
      <c r="AQ1292" t="s">
        <v>24</v>
      </c>
      <c r="AR1292" t="s">
        <v>24</v>
      </c>
      <c r="AS1292" t="s">
        <v>24</v>
      </c>
      <c r="AT1292" t="s">
        <v>24</v>
      </c>
    </row>
    <row r="1293" spans="1:46" x14ac:dyDescent="0.15">
      <c r="A1293">
        <v>106</v>
      </c>
      <c r="B1293">
        <v>1</v>
      </c>
      <c r="C1293">
        <v>4</v>
      </c>
      <c r="D1293">
        <v>0</v>
      </c>
      <c r="E1293" t="s">
        <v>3308</v>
      </c>
      <c r="G1293">
        <v>54</v>
      </c>
      <c r="Q1293" t="s">
        <v>3308</v>
      </c>
      <c r="S1293">
        <v>0</v>
      </c>
      <c r="Z1293">
        <v>3</v>
      </c>
      <c r="AB1293" t="s">
        <v>24</v>
      </c>
      <c r="AC1293" t="s">
        <v>24</v>
      </c>
      <c r="AD1293" t="s">
        <v>24</v>
      </c>
      <c r="AE1293" t="s">
        <v>24</v>
      </c>
      <c r="AF1293">
        <v>0</v>
      </c>
      <c r="AG1293">
        <v>101</v>
      </c>
      <c r="AH1293" t="s">
        <v>2904</v>
      </c>
      <c r="AI1293">
        <v>0</v>
      </c>
      <c r="AJ1293" t="s">
        <v>24</v>
      </c>
      <c r="AK1293" t="s">
        <v>24</v>
      </c>
      <c r="AL1293" t="s">
        <v>24</v>
      </c>
      <c r="AM1293" t="s">
        <v>24</v>
      </c>
      <c r="AN1293" t="s">
        <v>24</v>
      </c>
      <c r="AO1293" t="s">
        <v>24</v>
      </c>
      <c r="AP1293" t="s">
        <v>24</v>
      </c>
      <c r="AQ1293" t="s">
        <v>24</v>
      </c>
      <c r="AR1293" t="s">
        <v>24</v>
      </c>
      <c r="AS1293" t="s">
        <v>24</v>
      </c>
      <c r="AT1293" t="s">
        <v>24</v>
      </c>
    </row>
    <row r="1294" spans="1:46" x14ac:dyDescent="0.15">
      <c r="A1294">
        <v>106</v>
      </c>
      <c r="B1294">
        <v>1</v>
      </c>
      <c r="C1294">
        <v>5</v>
      </c>
      <c r="D1294">
        <v>0</v>
      </c>
      <c r="E1294" t="s">
        <v>3309</v>
      </c>
      <c r="G1294">
        <v>1177</v>
      </c>
      <c r="Q1294" t="s">
        <v>3309</v>
      </c>
      <c r="S1294">
        <v>0</v>
      </c>
      <c r="Z1294">
        <v>3</v>
      </c>
      <c r="AB1294" t="s">
        <v>24</v>
      </c>
      <c r="AC1294" t="s">
        <v>24</v>
      </c>
      <c r="AD1294" t="s">
        <v>24</v>
      </c>
      <c r="AE1294" t="s">
        <v>24</v>
      </c>
      <c r="AF1294">
        <v>0</v>
      </c>
      <c r="AG1294">
        <v>101</v>
      </c>
      <c r="AH1294" t="s">
        <v>177</v>
      </c>
      <c r="AI1294">
        <v>0</v>
      </c>
      <c r="AJ1294" t="s">
        <v>24</v>
      </c>
      <c r="AK1294" t="s">
        <v>24</v>
      </c>
      <c r="AL1294" t="s">
        <v>24</v>
      </c>
      <c r="AM1294" t="s">
        <v>24</v>
      </c>
      <c r="AN1294" t="s">
        <v>24</v>
      </c>
      <c r="AO1294" t="s">
        <v>24</v>
      </c>
      <c r="AP1294" t="s">
        <v>24</v>
      </c>
      <c r="AQ1294" t="s">
        <v>24</v>
      </c>
      <c r="AR1294" t="s">
        <v>24</v>
      </c>
      <c r="AS1294" t="s">
        <v>24</v>
      </c>
      <c r="AT1294" t="s">
        <v>24</v>
      </c>
    </row>
    <row r="1295" spans="1:46" x14ac:dyDescent="0.15">
      <c r="A1295">
        <v>106</v>
      </c>
      <c r="B1295">
        <v>1</v>
      </c>
      <c r="C1295">
        <v>6</v>
      </c>
      <c r="D1295">
        <v>0</v>
      </c>
      <c r="G1295">
        <v>0</v>
      </c>
      <c r="Q1295" t="s">
        <v>24</v>
      </c>
      <c r="S1295">
        <v>0</v>
      </c>
      <c r="Z1295">
        <v>0</v>
      </c>
      <c r="AB1295" t="s">
        <v>24</v>
      </c>
      <c r="AC1295" t="s">
        <v>24</v>
      </c>
      <c r="AD1295" t="s">
        <v>24</v>
      </c>
      <c r="AE1295" t="s">
        <v>24</v>
      </c>
      <c r="AF1295">
        <v>0</v>
      </c>
      <c r="AG1295">
        <v>101</v>
      </c>
      <c r="AH1295" t="s">
        <v>24</v>
      </c>
      <c r="AI1295">
        <v>0</v>
      </c>
      <c r="AJ1295" t="s">
        <v>24</v>
      </c>
      <c r="AK1295" t="s">
        <v>24</v>
      </c>
      <c r="AL1295" t="s">
        <v>24</v>
      </c>
      <c r="AM1295" t="s">
        <v>24</v>
      </c>
      <c r="AN1295" t="s">
        <v>24</v>
      </c>
      <c r="AO1295" t="s">
        <v>24</v>
      </c>
      <c r="AP1295" t="s">
        <v>24</v>
      </c>
      <c r="AQ1295" t="s">
        <v>24</v>
      </c>
      <c r="AR1295" t="s">
        <v>24</v>
      </c>
      <c r="AS1295" t="s">
        <v>24</v>
      </c>
      <c r="AT1295" t="s">
        <v>24</v>
      </c>
    </row>
    <row r="1296" spans="1:46" x14ac:dyDescent="0.15">
      <c r="A1296">
        <v>106</v>
      </c>
      <c r="B1296">
        <v>1</v>
      </c>
      <c r="C1296">
        <v>7</v>
      </c>
      <c r="D1296">
        <v>0</v>
      </c>
      <c r="G1296">
        <v>0</v>
      </c>
      <c r="Q1296" t="s">
        <v>24</v>
      </c>
      <c r="S1296">
        <v>0</v>
      </c>
      <c r="Z1296">
        <v>0</v>
      </c>
      <c r="AB1296" t="s">
        <v>24</v>
      </c>
      <c r="AC1296" t="s">
        <v>24</v>
      </c>
      <c r="AD1296" t="s">
        <v>24</v>
      </c>
      <c r="AE1296" t="s">
        <v>24</v>
      </c>
      <c r="AF1296">
        <v>0</v>
      </c>
      <c r="AG1296">
        <v>101</v>
      </c>
      <c r="AH1296" t="s">
        <v>24</v>
      </c>
      <c r="AI1296">
        <v>0</v>
      </c>
      <c r="AJ1296" t="s">
        <v>24</v>
      </c>
      <c r="AK1296" t="s">
        <v>24</v>
      </c>
      <c r="AL1296" t="s">
        <v>24</v>
      </c>
      <c r="AM1296" t="s">
        <v>24</v>
      </c>
      <c r="AN1296" t="s">
        <v>24</v>
      </c>
      <c r="AO1296" t="s">
        <v>24</v>
      </c>
      <c r="AP1296" t="s">
        <v>24</v>
      </c>
      <c r="AQ1296" t="s">
        <v>24</v>
      </c>
      <c r="AR1296" t="s">
        <v>24</v>
      </c>
      <c r="AS1296" t="s">
        <v>24</v>
      </c>
      <c r="AT1296" t="s">
        <v>24</v>
      </c>
    </row>
    <row r="1297" spans="1:46" x14ac:dyDescent="0.15">
      <c r="A1297">
        <v>106</v>
      </c>
      <c r="B1297">
        <v>1</v>
      </c>
      <c r="C1297">
        <v>8</v>
      </c>
      <c r="D1297">
        <v>0</v>
      </c>
      <c r="G1297">
        <v>0</v>
      </c>
      <c r="Q1297" t="s">
        <v>24</v>
      </c>
      <c r="S1297">
        <v>0</v>
      </c>
      <c r="Z1297">
        <v>0</v>
      </c>
      <c r="AB1297" t="s">
        <v>24</v>
      </c>
      <c r="AC1297" t="s">
        <v>24</v>
      </c>
      <c r="AD1297" t="s">
        <v>24</v>
      </c>
      <c r="AE1297" t="s">
        <v>24</v>
      </c>
      <c r="AF1297">
        <v>0</v>
      </c>
      <c r="AG1297">
        <v>101</v>
      </c>
      <c r="AH1297" t="s">
        <v>24</v>
      </c>
      <c r="AI1297">
        <v>0</v>
      </c>
      <c r="AJ1297" t="s">
        <v>24</v>
      </c>
      <c r="AK1297" t="s">
        <v>24</v>
      </c>
      <c r="AL1297" t="s">
        <v>24</v>
      </c>
      <c r="AM1297" t="s">
        <v>24</v>
      </c>
      <c r="AN1297" t="s">
        <v>24</v>
      </c>
      <c r="AO1297" t="s">
        <v>24</v>
      </c>
      <c r="AP1297" t="s">
        <v>24</v>
      </c>
      <c r="AQ1297" t="s">
        <v>24</v>
      </c>
      <c r="AR1297" t="s">
        <v>24</v>
      </c>
      <c r="AS1297" t="s">
        <v>24</v>
      </c>
      <c r="AT1297" t="s">
        <v>24</v>
      </c>
    </row>
    <row r="1298" spans="1:46" x14ac:dyDescent="0.15">
      <c r="A1298">
        <v>106</v>
      </c>
      <c r="B1298">
        <v>2</v>
      </c>
      <c r="C1298">
        <v>1</v>
      </c>
      <c r="D1298">
        <v>0</v>
      </c>
      <c r="G1298">
        <v>0</v>
      </c>
      <c r="Q1298" t="s">
        <v>24</v>
      </c>
      <c r="S1298">
        <v>0</v>
      </c>
      <c r="Z1298">
        <v>0</v>
      </c>
      <c r="AB1298" t="s">
        <v>24</v>
      </c>
      <c r="AC1298" t="s">
        <v>24</v>
      </c>
      <c r="AD1298" t="s">
        <v>24</v>
      </c>
      <c r="AE1298" t="s">
        <v>24</v>
      </c>
      <c r="AF1298">
        <v>0</v>
      </c>
      <c r="AG1298">
        <v>101</v>
      </c>
      <c r="AH1298" t="s">
        <v>24</v>
      </c>
      <c r="AI1298">
        <v>0</v>
      </c>
      <c r="AJ1298" t="s">
        <v>24</v>
      </c>
      <c r="AK1298" t="s">
        <v>24</v>
      </c>
      <c r="AL1298" t="s">
        <v>24</v>
      </c>
      <c r="AM1298" t="s">
        <v>24</v>
      </c>
      <c r="AN1298" t="s">
        <v>24</v>
      </c>
      <c r="AO1298" t="s">
        <v>24</v>
      </c>
      <c r="AP1298" t="s">
        <v>24</v>
      </c>
      <c r="AQ1298" t="s">
        <v>24</v>
      </c>
      <c r="AR1298" t="s">
        <v>24</v>
      </c>
      <c r="AS1298" t="s">
        <v>24</v>
      </c>
      <c r="AT1298" t="s">
        <v>24</v>
      </c>
    </row>
    <row r="1299" spans="1:46" x14ac:dyDescent="0.15">
      <c r="A1299">
        <v>106</v>
      </c>
      <c r="B1299">
        <v>2</v>
      </c>
      <c r="C1299">
        <v>2</v>
      </c>
      <c r="D1299">
        <v>0</v>
      </c>
      <c r="E1299" t="s">
        <v>3310</v>
      </c>
      <c r="G1299">
        <v>1227</v>
      </c>
      <c r="Q1299" t="s">
        <v>3310</v>
      </c>
      <c r="S1299">
        <v>0</v>
      </c>
      <c r="Z1299">
        <v>3</v>
      </c>
      <c r="AB1299" t="s">
        <v>24</v>
      </c>
      <c r="AC1299" t="s">
        <v>24</v>
      </c>
      <c r="AD1299" t="s">
        <v>24</v>
      </c>
      <c r="AE1299" t="s">
        <v>24</v>
      </c>
      <c r="AF1299">
        <v>0</v>
      </c>
      <c r="AG1299">
        <v>101</v>
      </c>
      <c r="AH1299" t="s">
        <v>2896</v>
      </c>
      <c r="AI1299">
        <v>0</v>
      </c>
      <c r="AJ1299" t="s">
        <v>24</v>
      </c>
      <c r="AK1299" t="s">
        <v>24</v>
      </c>
      <c r="AL1299" t="s">
        <v>24</v>
      </c>
      <c r="AM1299" t="s">
        <v>24</v>
      </c>
      <c r="AN1299" t="s">
        <v>24</v>
      </c>
      <c r="AO1299" t="s">
        <v>24</v>
      </c>
      <c r="AP1299" t="s">
        <v>24</v>
      </c>
      <c r="AQ1299" t="s">
        <v>24</v>
      </c>
      <c r="AR1299" t="s">
        <v>24</v>
      </c>
      <c r="AS1299" t="s">
        <v>24</v>
      </c>
      <c r="AT1299" t="s">
        <v>24</v>
      </c>
    </row>
    <row r="1300" spans="1:46" x14ac:dyDescent="0.15">
      <c r="A1300">
        <v>106</v>
      </c>
      <c r="B1300">
        <v>2</v>
      </c>
      <c r="C1300">
        <v>3</v>
      </c>
      <c r="D1300">
        <v>0</v>
      </c>
      <c r="E1300" t="s">
        <v>3311</v>
      </c>
      <c r="G1300">
        <v>1221</v>
      </c>
      <c r="Q1300" t="s">
        <v>3311</v>
      </c>
      <c r="S1300">
        <v>0</v>
      </c>
      <c r="Z1300">
        <v>3</v>
      </c>
      <c r="AB1300" t="s">
        <v>24</v>
      </c>
      <c r="AC1300" t="s">
        <v>24</v>
      </c>
      <c r="AD1300" t="s">
        <v>24</v>
      </c>
      <c r="AE1300" t="s">
        <v>24</v>
      </c>
      <c r="AF1300">
        <v>0</v>
      </c>
      <c r="AG1300">
        <v>101</v>
      </c>
      <c r="AH1300" t="s">
        <v>2878</v>
      </c>
      <c r="AI1300">
        <v>0</v>
      </c>
      <c r="AJ1300" t="s">
        <v>24</v>
      </c>
      <c r="AK1300" t="s">
        <v>24</v>
      </c>
      <c r="AL1300" t="s">
        <v>24</v>
      </c>
      <c r="AM1300" t="s">
        <v>24</v>
      </c>
      <c r="AN1300" t="s">
        <v>24</v>
      </c>
      <c r="AO1300" t="s">
        <v>24</v>
      </c>
      <c r="AP1300" t="s">
        <v>24</v>
      </c>
      <c r="AQ1300" t="s">
        <v>24</v>
      </c>
      <c r="AR1300" t="s">
        <v>24</v>
      </c>
      <c r="AS1300" t="s">
        <v>24</v>
      </c>
      <c r="AT1300" t="s">
        <v>24</v>
      </c>
    </row>
    <row r="1301" spans="1:46" x14ac:dyDescent="0.15">
      <c r="A1301">
        <v>106</v>
      </c>
      <c r="B1301">
        <v>2</v>
      </c>
      <c r="C1301">
        <v>4</v>
      </c>
      <c r="D1301">
        <v>0</v>
      </c>
      <c r="E1301" t="s">
        <v>3312</v>
      </c>
      <c r="G1301">
        <v>1143</v>
      </c>
      <c r="Q1301" t="s">
        <v>3312</v>
      </c>
      <c r="S1301">
        <v>0</v>
      </c>
      <c r="Z1301">
        <v>3</v>
      </c>
      <c r="AB1301" t="s">
        <v>24</v>
      </c>
      <c r="AC1301" t="s">
        <v>24</v>
      </c>
      <c r="AD1301" t="s">
        <v>24</v>
      </c>
      <c r="AE1301" t="s">
        <v>24</v>
      </c>
      <c r="AF1301">
        <v>0</v>
      </c>
      <c r="AG1301">
        <v>101</v>
      </c>
      <c r="AH1301" t="s">
        <v>2917</v>
      </c>
      <c r="AI1301">
        <v>0</v>
      </c>
      <c r="AJ1301" t="s">
        <v>24</v>
      </c>
      <c r="AK1301" t="s">
        <v>24</v>
      </c>
      <c r="AL1301" t="s">
        <v>24</v>
      </c>
      <c r="AM1301" t="s">
        <v>24</v>
      </c>
      <c r="AN1301" t="s">
        <v>24</v>
      </c>
      <c r="AO1301" t="s">
        <v>24</v>
      </c>
      <c r="AP1301" t="s">
        <v>24</v>
      </c>
      <c r="AQ1301" t="s">
        <v>24</v>
      </c>
      <c r="AR1301" t="s">
        <v>24</v>
      </c>
      <c r="AS1301" t="s">
        <v>24</v>
      </c>
      <c r="AT1301" t="s">
        <v>24</v>
      </c>
    </row>
    <row r="1302" spans="1:46" x14ac:dyDescent="0.15">
      <c r="A1302">
        <v>106</v>
      </c>
      <c r="B1302">
        <v>2</v>
      </c>
      <c r="C1302">
        <v>5</v>
      </c>
      <c r="D1302">
        <v>0</v>
      </c>
      <c r="E1302" t="s">
        <v>3313</v>
      </c>
      <c r="G1302">
        <v>1572</v>
      </c>
      <c r="Q1302" t="s">
        <v>3313</v>
      </c>
      <c r="S1302">
        <v>0</v>
      </c>
      <c r="Z1302">
        <v>3</v>
      </c>
      <c r="AB1302" t="s">
        <v>24</v>
      </c>
      <c r="AC1302" t="s">
        <v>24</v>
      </c>
      <c r="AD1302" t="s">
        <v>24</v>
      </c>
      <c r="AE1302" t="s">
        <v>24</v>
      </c>
      <c r="AF1302">
        <v>0</v>
      </c>
      <c r="AG1302">
        <v>101</v>
      </c>
      <c r="AH1302" t="s">
        <v>2896</v>
      </c>
      <c r="AI1302">
        <v>0</v>
      </c>
      <c r="AJ1302" t="s">
        <v>24</v>
      </c>
      <c r="AK1302" t="s">
        <v>24</v>
      </c>
      <c r="AL1302" t="s">
        <v>24</v>
      </c>
      <c r="AM1302" t="s">
        <v>24</v>
      </c>
      <c r="AN1302" t="s">
        <v>24</v>
      </c>
      <c r="AO1302" t="s">
        <v>24</v>
      </c>
      <c r="AP1302" t="s">
        <v>24</v>
      </c>
      <c r="AQ1302" t="s">
        <v>24</v>
      </c>
      <c r="AR1302" t="s">
        <v>24</v>
      </c>
      <c r="AS1302" t="s">
        <v>24</v>
      </c>
      <c r="AT1302" t="s">
        <v>24</v>
      </c>
    </row>
    <row r="1303" spans="1:46" x14ac:dyDescent="0.15">
      <c r="A1303">
        <v>106</v>
      </c>
      <c r="B1303">
        <v>2</v>
      </c>
      <c r="C1303">
        <v>6</v>
      </c>
      <c r="D1303">
        <v>0</v>
      </c>
      <c r="E1303" t="s">
        <v>376</v>
      </c>
      <c r="G1303">
        <v>73</v>
      </c>
      <c r="Q1303" t="s">
        <v>376</v>
      </c>
      <c r="S1303">
        <v>0</v>
      </c>
      <c r="Z1303">
        <v>3</v>
      </c>
      <c r="AB1303" t="s">
        <v>24</v>
      </c>
      <c r="AC1303" t="s">
        <v>24</v>
      </c>
      <c r="AD1303" t="s">
        <v>24</v>
      </c>
      <c r="AE1303" t="s">
        <v>24</v>
      </c>
      <c r="AF1303">
        <v>0</v>
      </c>
      <c r="AG1303">
        <v>101</v>
      </c>
      <c r="AH1303" t="s">
        <v>2868</v>
      </c>
      <c r="AI1303">
        <v>0</v>
      </c>
      <c r="AJ1303" t="s">
        <v>24</v>
      </c>
      <c r="AK1303" t="s">
        <v>24</v>
      </c>
      <c r="AL1303" t="s">
        <v>24</v>
      </c>
      <c r="AM1303" t="s">
        <v>24</v>
      </c>
      <c r="AN1303" t="s">
        <v>24</v>
      </c>
      <c r="AO1303" t="s">
        <v>24</v>
      </c>
      <c r="AP1303" t="s">
        <v>24</v>
      </c>
      <c r="AQ1303" t="s">
        <v>24</v>
      </c>
      <c r="AR1303" t="s">
        <v>24</v>
      </c>
      <c r="AS1303" t="s">
        <v>24</v>
      </c>
      <c r="AT1303" t="s">
        <v>24</v>
      </c>
    </row>
    <row r="1304" spans="1:46" x14ac:dyDescent="0.15">
      <c r="A1304">
        <v>106</v>
      </c>
      <c r="B1304">
        <v>2</v>
      </c>
      <c r="C1304">
        <v>7</v>
      </c>
      <c r="D1304">
        <v>0</v>
      </c>
      <c r="E1304" t="s">
        <v>3163</v>
      </c>
      <c r="G1304">
        <v>1539</v>
      </c>
      <c r="Q1304" t="s">
        <v>3163</v>
      </c>
      <c r="S1304">
        <v>0</v>
      </c>
      <c r="Z1304">
        <v>3</v>
      </c>
      <c r="AB1304" t="s">
        <v>24</v>
      </c>
      <c r="AC1304" t="s">
        <v>24</v>
      </c>
      <c r="AD1304" t="s">
        <v>24</v>
      </c>
      <c r="AE1304" t="s">
        <v>24</v>
      </c>
      <c r="AF1304">
        <v>0</v>
      </c>
      <c r="AG1304">
        <v>101</v>
      </c>
      <c r="AH1304" t="s">
        <v>2896</v>
      </c>
      <c r="AI1304">
        <v>0</v>
      </c>
      <c r="AJ1304" t="s">
        <v>24</v>
      </c>
      <c r="AK1304" t="s">
        <v>24</v>
      </c>
      <c r="AL1304" t="s">
        <v>24</v>
      </c>
      <c r="AM1304" t="s">
        <v>24</v>
      </c>
      <c r="AN1304" t="s">
        <v>24</v>
      </c>
      <c r="AO1304" t="s">
        <v>24</v>
      </c>
      <c r="AP1304" t="s">
        <v>24</v>
      </c>
      <c r="AQ1304" t="s">
        <v>24</v>
      </c>
      <c r="AR1304" t="s">
        <v>24</v>
      </c>
      <c r="AS1304" t="s">
        <v>24</v>
      </c>
      <c r="AT1304" t="s">
        <v>24</v>
      </c>
    </row>
    <row r="1305" spans="1:46" x14ac:dyDescent="0.15">
      <c r="A1305">
        <v>106</v>
      </c>
      <c r="B1305">
        <v>2</v>
      </c>
      <c r="C1305">
        <v>8</v>
      </c>
      <c r="D1305">
        <v>0</v>
      </c>
      <c r="G1305">
        <v>0</v>
      </c>
      <c r="Q1305" t="s">
        <v>24</v>
      </c>
      <c r="S1305">
        <v>0</v>
      </c>
      <c r="Z1305">
        <v>0</v>
      </c>
      <c r="AB1305" t="s">
        <v>24</v>
      </c>
      <c r="AC1305" t="s">
        <v>24</v>
      </c>
      <c r="AD1305" t="s">
        <v>24</v>
      </c>
      <c r="AE1305" t="s">
        <v>24</v>
      </c>
      <c r="AF1305">
        <v>0</v>
      </c>
      <c r="AG1305">
        <v>101</v>
      </c>
      <c r="AH1305" t="s">
        <v>24</v>
      </c>
      <c r="AI1305">
        <v>0</v>
      </c>
      <c r="AJ1305" t="s">
        <v>24</v>
      </c>
      <c r="AK1305" t="s">
        <v>24</v>
      </c>
      <c r="AL1305" t="s">
        <v>24</v>
      </c>
      <c r="AM1305" t="s">
        <v>24</v>
      </c>
      <c r="AN1305" t="s">
        <v>24</v>
      </c>
      <c r="AO1305" t="s">
        <v>24</v>
      </c>
      <c r="AP1305" t="s">
        <v>24</v>
      </c>
      <c r="AQ1305" t="s">
        <v>24</v>
      </c>
      <c r="AR1305" t="s">
        <v>24</v>
      </c>
      <c r="AS1305" t="s">
        <v>24</v>
      </c>
      <c r="AT1305" t="s">
        <v>24</v>
      </c>
    </row>
    <row r="1306" spans="1:46" x14ac:dyDescent="0.15">
      <c r="A1306">
        <v>106</v>
      </c>
      <c r="B1306">
        <v>3</v>
      </c>
      <c r="C1306">
        <v>1</v>
      </c>
      <c r="D1306">
        <v>0</v>
      </c>
      <c r="E1306" t="s">
        <v>2435</v>
      </c>
      <c r="G1306">
        <v>1211</v>
      </c>
      <c r="Q1306" t="s">
        <v>2435</v>
      </c>
      <c r="S1306">
        <v>0</v>
      </c>
      <c r="Z1306">
        <v>3</v>
      </c>
      <c r="AB1306" t="s">
        <v>24</v>
      </c>
      <c r="AC1306" t="s">
        <v>24</v>
      </c>
      <c r="AD1306" t="s">
        <v>24</v>
      </c>
      <c r="AE1306" t="s">
        <v>24</v>
      </c>
      <c r="AF1306">
        <v>0</v>
      </c>
      <c r="AG1306">
        <v>101</v>
      </c>
      <c r="AH1306" t="s">
        <v>2896</v>
      </c>
      <c r="AI1306">
        <v>0</v>
      </c>
      <c r="AJ1306" t="s">
        <v>24</v>
      </c>
      <c r="AK1306" t="s">
        <v>24</v>
      </c>
      <c r="AL1306" t="s">
        <v>24</v>
      </c>
      <c r="AM1306" t="s">
        <v>24</v>
      </c>
      <c r="AN1306" t="s">
        <v>24</v>
      </c>
      <c r="AO1306" t="s">
        <v>24</v>
      </c>
      <c r="AP1306" t="s">
        <v>24</v>
      </c>
      <c r="AQ1306" t="s">
        <v>24</v>
      </c>
      <c r="AR1306" t="s">
        <v>24</v>
      </c>
      <c r="AS1306" t="s">
        <v>24</v>
      </c>
      <c r="AT1306" t="s">
        <v>24</v>
      </c>
    </row>
    <row r="1307" spans="1:46" x14ac:dyDescent="0.15">
      <c r="A1307">
        <v>106</v>
      </c>
      <c r="B1307">
        <v>3</v>
      </c>
      <c r="C1307">
        <v>2</v>
      </c>
      <c r="D1307">
        <v>0</v>
      </c>
      <c r="E1307" t="s">
        <v>2430</v>
      </c>
      <c r="G1307">
        <v>1103</v>
      </c>
      <c r="Q1307" t="s">
        <v>2430</v>
      </c>
      <c r="S1307">
        <v>0</v>
      </c>
      <c r="Z1307">
        <v>3</v>
      </c>
      <c r="AB1307" t="s">
        <v>24</v>
      </c>
      <c r="AC1307" t="s">
        <v>24</v>
      </c>
      <c r="AD1307" t="s">
        <v>24</v>
      </c>
      <c r="AE1307" t="s">
        <v>24</v>
      </c>
      <c r="AF1307">
        <v>0</v>
      </c>
      <c r="AG1307">
        <v>101</v>
      </c>
      <c r="AH1307" t="s">
        <v>2917</v>
      </c>
      <c r="AI1307">
        <v>0</v>
      </c>
      <c r="AJ1307" t="s">
        <v>24</v>
      </c>
      <c r="AK1307" t="s">
        <v>24</v>
      </c>
      <c r="AL1307" t="s">
        <v>24</v>
      </c>
      <c r="AM1307" t="s">
        <v>24</v>
      </c>
      <c r="AN1307" t="s">
        <v>24</v>
      </c>
      <c r="AO1307" t="s">
        <v>24</v>
      </c>
      <c r="AP1307" t="s">
        <v>24</v>
      </c>
      <c r="AQ1307" t="s">
        <v>24</v>
      </c>
      <c r="AR1307" t="s">
        <v>24</v>
      </c>
      <c r="AS1307" t="s">
        <v>24</v>
      </c>
      <c r="AT1307" t="s">
        <v>24</v>
      </c>
    </row>
    <row r="1308" spans="1:46" x14ac:dyDescent="0.15">
      <c r="A1308">
        <v>106</v>
      </c>
      <c r="B1308">
        <v>3</v>
      </c>
      <c r="C1308">
        <v>3</v>
      </c>
      <c r="D1308">
        <v>0</v>
      </c>
      <c r="E1308" t="s">
        <v>373</v>
      </c>
      <c r="G1308">
        <v>1101</v>
      </c>
      <c r="Q1308" t="s">
        <v>373</v>
      </c>
      <c r="S1308">
        <v>0</v>
      </c>
      <c r="Z1308">
        <v>3</v>
      </c>
      <c r="AB1308" t="s">
        <v>24</v>
      </c>
      <c r="AC1308" t="s">
        <v>24</v>
      </c>
      <c r="AD1308" t="s">
        <v>24</v>
      </c>
      <c r="AE1308" t="s">
        <v>24</v>
      </c>
      <c r="AF1308">
        <v>0</v>
      </c>
      <c r="AG1308">
        <v>101</v>
      </c>
      <c r="AH1308" t="s">
        <v>2878</v>
      </c>
      <c r="AI1308">
        <v>0</v>
      </c>
      <c r="AJ1308" t="s">
        <v>24</v>
      </c>
      <c r="AK1308" t="s">
        <v>24</v>
      </c>
      <c r="AL1308" t="s">
        <v>24</v>
      </c>
      <c r="AM1308" t="s">
        <v>24</v>
      </c>
      <c r="AN1308" t="s">
        <v>24</v>
      </c>
      <c r="AO1308" t="s">
        <v>24</v>
      </c>
      <c r="AP1308" t="s">
        <v>24</v>
      </c>
      <c r="AQ1308" t="s">
        <v>24</v>
      </c>
      <c r="AR1308" t="s">
        <v>24</v>
      </c>
      <c r="AS1308" t="s">
        <v>24</v>
      </c>
      <c r="AT1308" t="s">
        <v>24</v>
      </c>
    </row>
    <row r="1309" spans="1:46" x14ac:dyDescent="0.15">
      <c r="A1309">
        <v>106</v>
      </c>
      <c r="B1309">
        <v>3</v>
      </c>
      <c r="C1309">
        <v>4</v>
      </c>
      <c r="D1309">
        <v>0</v>
      </c>
      <c r="E1309" t="s">
        <v>375</v>
      </c>
      <c r="G1309">
        <v>1098</v>
      </c>
      <c r="Q1309" t="s">
        <v>375</v>
      </c>
      <c r="S1309">
        <v>0</v>
      </c>
      <c r="Z1309">
        <v>3</v>
      </c>
      <c r="AB1309" t="s">
        <v>24</v>
      </c>
      <c r="AC1309" t="s">
        <v>24</v>
      </c>
      <c r="AD1309" t="s">
        <v>24</v>
      </c>
      <c r="AE1309" t="s">
        <v>24</v>
      </c>
      <c r="AF1309">
        <v>0</v>
      </c>
      <c r="AG1309">
        <v>101</v>
      </c>
      <c r="AH1309" t="s">
        <v>2917</v>
      </c>
      <c r="AI1309">
        <v>0</v>
      </c>
      <c r="AJ1309" t="s">
        <v>24</v>
      </c>
      <c r="AK1309" t="s">
        <v>24</v>
      </c>
      <c r="AL1309" t="s">
        <v>24</v>
      </c>
      <c r="AM1309" t="s">
        <v>24</v>
      </c>
      <c r="AN1309" t="s">
        <v>24</v>
      </c>
      <c r="AO1309" t="s">
        <v>24</v>
      </c>
      <c r="AP1309" t="s">
        <v>24</v>
      </c>
      <c r="AQ1309" t="s">
        <v>24</v>
      </c>
      <c r="AR1309" t="s">
        <v>24</v>
      </c>
      <c r="AS1309" t="s">
        <v>24</v>
      </c>
      <c r="AT1309" t="s">
        <v>24</v>
      </c>
    </row>
    <row r="1310" spans="1:46" x14ac:dyDescent="0.15">
      <c r="A1310">
        <v>106</v>
      </c>
      <c r="B1310">
        <v>3</v>
      </c>
      <c r="C1310">
        <v>5</v>
      </c>
      <c r="D1310">
        <v>0</v>
      </c>
      <c r="E1310" t="s">
        <v>2423</v>
      </c>
      <c r="G1310">
        <v>1540</v>
      </c>
      <c r="Q1310" t="s">
        <v>2423</v>
      </c>
      <c r="S1310">
        <v>0</v>
      </c>
      <c r="Z1310">
        <v>3</v>
      </c>
      <c r="AB1310" t="s">
        <v>24</v>
      </c>
      <c r="AC1310" t="s">
        <v>24</v>
      </c>
      <c r="AD1310" t="s">
        <v>24</v>
      </c>
      <c r="AE1310" t="s">
        <v>24</v>
      </c>
      <c r="AF1310">
        <v>0</v>
      </c>
      <c r="AG1310">
        <v>101</v>
      </c>
      <c r="AH1310" t="s">
        <v>2881</v>
      </c>
      <c r="AI1310">
        <v>0</v>
      </c>
      <c r="AJ1310" t="s">
        <v>24</v>
      </c>
      <c r="AK1310" t="s">
        <v>24</v>
      </c>
      <c r="AL1310" t="s">
        <v>24</v>
      </c>
      <c r="AM1310" t="s">
        <v>24</v>
      </c>
      <c r="AN1310" t="s">
        <v>24</v>
      </c>
      <c r="AO1310" t="s">
        <v>24</v>
      </c>
      <c r="AP1310" t="s">
        <v>24</v>
      </c>
      <c r="AQ1310" t="s">
        <v>24</v>
      </c>
      <c r="AR1310" t="s">
        <v>24</v>
      </c>
      <c r="AS1310" t="s">
        <v>24</v>
      </c>
      <c r="AT1310" t="s">
        <v>24</v>
      </c>
    </row>
    <row r="1311" spans="1:46" x14ac:dyDescent="0.15">
      <c r="A1311">
        <v>106</v>
      </c>
      <c r="B1311">
        <v>3</v>
      </c>
      <c r="C1311">
        <v>6</v>
      </c>
      <c r="D1311">
        <v>0</v>
      </c>
      <c r="E1311" t="s">
        <v>2428</v>
      </c>
      <c r="G1311">
        <v>105</v>
      </c>
      <c r="Q1311" t="s">
        <v>2428</v>
      </c>
      <c r="S1311">
        <v>0</v>
      </c>
      <c r="Z1311">
        <v>3</v>
      </c>
      <c r="AB1311" t="s">
        <v>24</v>
      </c>
      <c r="AC1311" t="s">
        <v>24</v>
      </c>
      <c r="AD1311" t="s">
        <v>24</v>
      </c>
      <c r="AE1311" t="s">
        <v>24</v>
      </c>
      <c r="AF1311">
        <v>0</v>
      </c>
      <c r="AG1311">
        <v>101</v>
      </c>
      <c r="AH1311" t="s">
        <v>2917</v>
      </c>
      <c r="AI1311">
        <v>0</v>
      </c>
      <c r="AJ1311" t="s">
        <v>24</v>
      </c>
      <c r="AK1311" t="s">
        <v>24</v>
      </c>
      <c r="AL1311" t="s">
        <v>24</v>
      </c>
      <c r="AM1311" t="s">
        <v>24</v>
      </c>
      <c r="AN1311" t="s">
        <v>24</v>
      </c>
      <c r="AO1311" t="s">
        <v>24</v>
      </c>
      <c r="AP1311" t="s">
        <v>24</v>
      </c>
      <c r="AQ1311" t="s">
        <v>24</v>
      </c>
      <c r="AR1311" t="s">
        <v>24</v>
      </c>
      <c r="AS1311" t="s">
        <v>24</v>
      </c>
      <c r="AT1311" t="s">
        <v>24</v>
      </c>
    </row>
    <row r="1312" spans="1:46" x14ac:dyDescent="0.15">
      <c r="A1312">
        <v>106</v>
      </c>
      <c r="B1312">
        <v>3</v>
      </c>
      <c r="C1312">
        <v>7</v>
      </c>
      <c r="D1312">
        <v>0</v>
      </c>
      <c r="E1312" t="s">
        <v>2422</v>
      </c>
      <c r="G1312">
        <v>1072</v>
      </c>
      <c r="Q1312" t="s">
        <v>2422</v>
      </c>
      <c r="S1312">
        <v>0</v>
      </c>
      <c r="Z1312">
        <v>3</v>
      </c>
      <c r="AB1312" t="s">
        <v>24</v>
      </c>
      <c r="AC1312" t="s">
        <v>24</v>
      </c>
      <c r="AD1312" t="s">
        <v>24</v>
      </c>
      <c r="AE1312" t="s">
        <v>24</v>
      </c>
      <c r="AF1312">
        <v>0</v>
      </c>
      <c r="AG1312">
        <v>101</v>
      </c>
      <c r="AH1312" t="s">
        <v>2878</v>
      </c>
      <c r="AI1312">
        <v>0</v>
      </c>
      <c r="AJ1312" t="s">
        <v>24</v>
      </c>
      <c r="AK1312" t="s">
        <v>24</v>
      </c>
      <c r="AL1312" t="s">
        <v>24</v>
      </c>
      <c r="AM1312" t="s">
        <v>24</v>
      </c>
      <c r="AN1312" t="s">
        <v>24</v>
      </c>
      <c r="AO1312" t="s">
        <v>24</v>
      </c>
      <c r="AP1312" t="s">
        <v>24</v>
      </c>
      <c r="AQ1312" t="s">
        <v>24</v>
      </c>
      <c r="AR1312" t="s">
        <v>24</v>
      </c>
      <c r="AS1312" t="s">
        <v>24</v>
      </c>
      <c r="AT1312" t="s">
        <v>24</v>
      </c>
    </row>
    <row r="1313" spans="1:46" x14ac:dyDescent="0.15">
      <c r="A1313">
        <v>106</v>
      </c>
      <c r="B1313">
        <v>3</v>
      </c>
      <c r="C1313">
        <v>8</v>
      </c>
      <c r="D1313">
        <v>0</v>
      </c>
      <c r="E1313" t="s">
        <v>2429</v>
      </c>
      <c r="G1313">
        <v>3</v>
      </c>
      <c r="Q1313" t="s">
        <v>2429</v>
      </c>
      <c r="S1313">
        <v>0</v>
      </c>
      <c r="Z1313">
        <v>3</v>
      </c>
      <c r="AB1313" t="s">
        <v>24</v>
      </c>
      <c r="AC1313" t="s">
        <v>24</v>
      </c>
      <c r="AD1313" t="s">
        <v>24</v>
      </c>
      <c r="AE1313" t="s">
        <v>24</v>
      </c>
      <c r="AF1313">
        <v>0</v>
      </c>
      <c r="AG1313">
        <v>101</v>
      </c>
      <c r="AH1313" t="s">
        <v>2917</v>
      </c>
      <c r="AI1313">
        <v>0</v>
      </c>
      <c r="AJ1313" t="s">
        <v>24</v>
      </c>
      <c r="AK1313" t="s">
        <v>24</v>
      </c>
      <c r="AL1313" t="s">
        <v>24</v>
      </c>
      <c r="AM1313" t="s">
        <v>24</v>
      </c>
      <c r="AN1313" t="s">
        <v>24</v>
      </c>
      <c r="AO1313" t="s">
        <v>24</v>
      </c>
      <c r="AP1313" t="s">
        <v>24</v>
      </c>
      <c r="AQ1313" t="s">
        <v>24</v>
      </c>
      <c r="AR1313" t="s">
        <v>24</v>
      </c>
      <c r="AS1313" t="s">
        <v>24</v>
      </c>
      <c r="AT1313" t="s">
        <v>24</v>
      </c>
    </row>
    <row r="1314" spans="1:46" x14ac:dyDescent="0.15">
      <c r="A1314">
        <v>106</v>
      </c>
      <c r="B1314">
        <v>4</v>
      </c>
      <c r="C1314">
        <v>1</v>
      </c>
      <c r="D1314">
        <v>0</v>
      </c>
      <c r="E1314" t="s">
        <v>2434</v>
      </c>
      <c r="G1314">
        <v>1508</v>
      </c>
      <c r="Q1314" t="s">
        <v>2434</v>
      </c>
      <c r="S1314">
        <v>0</v>
      </c>
      <c r="Z1314">
        <v>3</v>
      </c>
      <c r="AB1314" t="s">
        <v>24</v>
      </c>
      <c r="AC1314" t="s">
        <v>24</v>
      </c>
      <c r="AD1314" t="s">
        <v>24</v>
      </c>
      <c r="AE1314" t="s">
        <v>24</v>
      </c>
      <c r="AF1314">
        <v>0</v>
      </c>
      <c r="AG1314">
        <v>101</v>
      </c>
      <c r="AH1314" t="s">
        <v>2917</v>
      </c>
      <c r="AI1314">
        <v>0</v>
      </c>
      <c r="AJ1314" t="s">
        <v>24</v>
      </c>
      <c r="AK1314" t="s">
        <v>24</v>
      </c>
      <c r="AL1314" t="s">
        <v>24</v>
      </c>
      <c r="AM1314" t="s">
        <v>24</v>
      </c>
      <c r="AN1314" t="s">
        <v>24</v>
      </c>
      <c r="AO1314" t="s">
        <v>24</v>
      </c>
      <c r="AP1314" t="s">
        <v>24</v>
      </c>
      <c r="AQ1314" t="s">
        <v>24</v>
      </c>
      <c r="AR1314" t="s">
        <v>24</v>
      </c>
      <c r="AS1314" t="s">
        <v>24</v>
      </c>
      <c r="AT1314" t="s">
        <v>24</v>
      </c>
    </row>
    <row r="1315" spans="1:46" x14ac:dyDescent="0.15">
      <c r="A1315">
        <v>106</v>
      </c>
      <c r="B1315">
        <v>4</v>
      </c>
      <c r="C1315">
        <v>2</v>
      </c>
      <c r="D1315">
        <v>0</v>
      </c>
      <c r="E1315" t="s">
        <v>2431</v>
      </c>
      <c r="G1315">
        <v>1134</v>
      </c>
      <c r="Q1315" t="s">
        <v>2431</v>
      </c>
      <c r="S1315">
        <v>0</v>
      </c>
      <c r="Z1315">
        <v>3</v>
      </c>
      <c r="AB1315" t="s">
        <v>24</v>
      </c>
      <c r="AC1315" t="s">
        <v>24</v>
      </c>
      <c r="AD1315" t="s">
        <v>24</v>
      </c>
      <c r="AE1315" t="s">
        <v>24</v>
      </c>
      <c r="AF1315">
        <v>0</v>
      </c>
      <c r="AG1315">
        <v>101</v>
      </c>
      <c r="AH1315" t="s">
        <v>2881</v>
      </c>
      <c r="AI1315">
        <v>0</v>
      </c>
      <c r="AJ1315" t="s">
        <v>24</v>
      </c>
      <c r="AK1315" t="s">
        <v>24</v>
      </c>
      <c r="AL1315" t="s">
        <v>24</v>
      </c>
      <c r="AM1315" t="s">
        <v>24</v>
      </c>
      <c r="AN1315" t="s">
        <v>24</v>
      </c>
      <c r="AO1315" t="s">
        <v>24</v>
      </c>
      <c r="AP1315" t="s">
        <v>24</v>
      </c>
      <c r="AQ1315" t="s">
        <v>24</v>
      </c>
      <c r="AR1315" t="s">
        <v>24</v>
      </c>
      <c r="AS1315" t="s">
        <v>24</v>
      </c>
      <c r="AT1315" t="s">
        <v>24</v>
      </c>
    </row>
    <row r="1316" spans="1:46" x14ac:dyDescent="0.15">
      <c r="A1316">
        <v>106</v>
      </c>
      <c r="B1316">
        <v>4</v>
      </c>
      <c r="C1316">
        <v>3</v>
      </c>
      <c r="D1316">
        <v>0</v>
      </c>
      <c r="E1316" t="s">
        <v>2433</v>
      </c>
      <c r="G1316">
        <v>1030</v>
      </c>
      <c r="Q1316" t="s">
        <v>2433</v>
      </c>
      <c r="S1316">
        <v>0</v>
      </c>
      <c r="Z1316">
        <v>3</v>
      </c>
      <c r="AB1316" t="s">
        <v>24</v>
      </c>
      <c r="AC1316" t="s">
        <v>24</v>
      </c>
      <c r="AD1316" t="s">
        <v>24</v>
      </c>
      <c r="AE1316" t="s">
        <v>24</v>
      </c>
      <c r="AF1316">
        <v>0</v>
      </c>
      <c r="AG1316">
        <v>101</v>
      </c>
      <c r="AH1316" t="s">
        <v>2871</v>
      </c>
      <c r="AI1316">
        <v>0</v>
      </c>
      <c r="AJ1316" t="s">
        <v>24</v>
      </c>
      <c r="AK1316" t="s">
        <v>24</v>
      </c>
      <c r="AL1316" t="s">
        <v>24</v>
      </c>
      <c r="AM1316" t="s">
        <v>24</v>
      </c>
      <c r="AN1316" t="s">
        <v>24</v>
      </c>
      <c r="AO1316" t="s">
        <v>24</v>
      </c>
      <c r="AP1316" t="s">
        <v>24</v>
      </c>
      <c r="AQ1316" t="s">
        <v>24</v>
      </c>
      <c r="AR1316" t="s">
        <v>24</v>
      </c>
      <c r="AS1316" t="s">
        <v>24</v>
      </c>
      <c r="AT1316" t="s">
        <v>24</v>
      </c>
    </row>
    <row r="1317" spans="1:46" x14ac:dyDescent="0.15">
      <c r="A1317">
        <v>106</v>
      </c>
      <c r="B1317">
        <v>4</v>
      </c>
      <c r="C1317">
        <v>4</v>
      </c>
      <c r="D1317">
        <v>0</v>
      </c>
      <c r="E1317" t="s">
        <v>2432</v>
      </c>
      <c r="G1317">
        <v>88</v>
      </c>
      <c r="Q1317" t="s">
        <v>2432</v>
      </c>
      <c r="S1317">
        <v>0</v>
      </c>
      <c r="Z1317">
        <v>3</v>
      </c>
      <c r="AB1317" t="s">
        <v>24</v>
      </c>
      <c r="AC1317" t="s">
        <v>24</v>
      </c>
      <c r="AD1317" t="s">
        <v>24</v>
      </c>
      <c r="AE1317" t="s">
        <v>24</v>
      </c>
      <c r="AF1317">
        <v>0</v>
      </c>
      <c r="AG1317">
        <v>101</v>
      </c>
      <c r="AH1317" t="s">
        <v>2887</v>
      </c>
      <c r="AI1317">
        <v>0</v>
      </c>
      <c r="AJ1317" t="s">
        <v>24</v>
      </c>
      <c r="AK1317" t="s">
        <v>24</v>
      </c>
      <c r="AL1317" t="s">
        <v>24</v>
      </c>
      <c r="AM1317" t="s">
        <v>24</v>
      </c>
      <c r="AN1317" t="s">
        <v>24</v>
      </c>
      <c r="AO1317" t="s">
        <v>24</v>
      </c>
      <c r="AP1317" t="s">
        <v>24</v>
      </c>
      <c r="AQ1317" t="s">
        <v>24</v>
      </c>
      <c r="AR1317" t="s">
        <v>24</v>
      </c>
      <c r="AS1317" t="s">
        <v>24</v>
      </c>
      <c r="AT1317" t="s">
        <v>24</v>
      </c>
    </row>
    <row r="1318" spans="1:46" x14ac:dyDescent="0.15">
      <c r="A1318">
        <v>106</v>
      </c>
      <c r="B1318">
        <v>4</v>
      </c>
      <c r="C1318">
        <v>5</v>
      </c>
      <c r="D1318">
        <v>0</v>
      </c>
      <c r="E1318" t="s">
        <v>2425</v>
      </c>
      <c r="G1318">
        <v>34</v>
      </c>
      <c r="Q1318" t="s">
        <v>2425</v>
      </c>
      <c r="S1318">
        <v>0</v>
      </c>
      <c r="Z1318">
        <v>3</v>
      </c>
      <c r="AB1318" t="s">
        <v>24</v>
      </c>
      <c r="AC1318" t="s">
        <v>24</v>
      </c>
      <c r="AD1318" t="s">
        <v>24</v>
      </c>
      <c r="AE1318" t="s">
        <v>24</v>
      </c>
      <c r="AF1318">
        <v>0</v>
      </c>
      <c r="AG1318">
        <v>101</v>
      </c>
      <c r="AH1318" t="s">
        <v>2871</v>
      </c>
      <c r="AI1318">
        <v>0</v>
      </c>
      <c r="AJ1318" t="s">
        <v>24</v>
      </c>
      <c r="AK1318" t="s">
        <v>24</v>
      </c>
      <c r="AL1318" t="s">
        <v>24</v>
      </c>
      <c r="AM1318" t="s">
        <v>24</v>
      </c>
      <c r="AN1318" t="s">
        <v>24</v>
      </c>
      <c r="AO1318" t="s">
        <v>24</v>
      </c>
      <c r="AP1318" t="s">
        <v>24</v>
      </c>
      <c r="AQ1318" t="s">
        <v>24</v>
      </c>
      <c r="AR1318" t="s">
        <v>24</v>
      </c>
      <c r="AS1318" t="s">
        <v>24</v>
      </c>
      <c r="AT1318" t="s">
        <v>24</v>
      </c>
    </row>
    <row r="1319" spans="1:46" x14ac:dyDescent="0.15">
      <c r="A1319">
        <v>106</v>
      </c>
      <c r="B1319">
        <v>4</v>
      </c>
      <c r="C1319">
        <v>6</v>
      </c>
      <c r="D1319">
        <v>0</v>
      </c>
      <c r="E1319" t="s">
        <v>2426</v>
      </c>
      <c r="G1319">
        <v>1517</v>
      </c>
      <c r="Q1319" t="s">
        <v>2426</v>
      </c>
      <c r="S1319">
        <v>0</v>
      </c>
      <c r="Z1319">
        <v>3</v>
      </c>
      <c r="AB1319" t="s">
        <v>24</v>
      </c>
      <c r="AC1319" t="s">
        <v>24</v>
      </c>
      <c r="AD1319" t="s">
        <v>24</v>
      </c>
      <c r="AE1319" t="s">
        <v>24</v>
      </c>
      <c r="AF1319">
        <v>0</v>
      </c>
      <c r="AG1319">
        <v>101</v>
      </c>
      <c r="AH1319" t="s">
        <v>2871</v>
      </c>
      <c r="AI1319">
        <v>0</v>
      </c>
      <c r="AJ1319" t="s">
        <v>24</v>
      </c>
      <c r="AK1319" t="s">
        <v>24</v>
      </c>
      <c r="AL1319" t="s">
        <v>24</v>
      </c>
      <c r="AM1319" t="s">
        <v>24</v>
      </c>
      <c r="AN1319" t="s">
        <v>24</v>
      </c>
      <c r="AO1319" t="s">
        <v>24</v>
      </c>
      <c r="AP1319" t="s">
        <v>24</v>
      </c>
      <c r="AQ1319" t="s">
        <v>24</v>
      </c>
      <c r="AR1319" t="s">
        <v>24</v>
      </c>
      <c r="AS1319" t="s">
        <v>24</v>
      </c>
      <c r="AT1319" t="s">
        <v>24</v>
      </c>
    </row>
    <row r="1320" spans="1:46" x14ac:dyDescent="0.15">
      <c r="A1320">
        <v>106</v>
      </c>
      <c r="B1320">
        <v>4</v>
      </c>
      <c r="C1320">
        <v>7</v>
      </c>
      <c r="D1320">
        <v>0</v>
      </c>
      <c r="E1320" t="s">
        <v>2424</v>
      </c>
      <c r="G1320">
        <v>4</v>
      </c>
      <c r="Q1320" t="s">
        <v>2424</v>
      </c>
      <c r="S1320">
        <v>0</v>
      </c>
      <c r="Z1320">
        <v>3</v>
      </c>
      <c r="AB1320" t="s">
        <v>24</v>
      </c>
      <c r="AC1320" t="s">
        <v>24</v>
      </c>
      <c r="AD1320" t="s">
        <v>24</v>
      </c>
      <c r="AE1320" t="s">
        <v>24</v>
      </c>
      <c r="AF1320">
        <v>0</v>
      </c>
      <c r="AG1320">
        <v>101</v>
      </c>
      <c r="AH1320" t="s">
        <v>2887</v>
      </c>
      <c r="AI1320">
        <v>0</v>
      </c>
      <c r="AJ1320" t="s">
        <v>24</v>
      </c>
      <c r="AK1320" t="s">
        <v>24</v>
      </c>
      <c r="AL1320" t="s">
        <v>24</v>
      </c>
      <c r="AM1320" t="s">
        <v>24</v>
      </c>
      <c r="AN1320" t="s">
        <v>24</v>
      </c>
      <c r="AO1320" t="s">
        <v>24</v>
      </c>
      <c r="AP1320" t="s">
        <v>24</v>
      </c>
      <c r="AQ1320" t="s">
        <v>24</v>
      </c>
      <c r="AR1320" t="s">
        <v>24</v>
      </c>
      <c r="AS1320" t="s">
        <v>24</v>
      </c>
      <c r="AT1320" t="s">
        <v>24</v>
      </c>
    </row>
    <row r="1321" spans="1:46" x14ac:dyDescent="0.15">
      <c r="A1321">
        <v>106</v>
      </c>
      <c r="B1321">
        <v>4</v>
      </c>
      <c r="C1321">
        <v>8</v>
      </c>
      <c r="D1321">
        <v>0</v>
      </c>
      <c r="E1321" t="s">
        <v>2427</v>
      </c>
      <c r="G1321">
        <v>1073</v>
      </c>
      <c r="Q1321" t="s">
        <v>2427</v>
      </c>
      <c r="S1321">
        <v>0</v>
      </c>
      <c r="Z1321">
        <v>3</v>
      </c>
      <c r="AB1321" t="s">
        <v>24</v>
      </c>
      <c r="AC1321" t="s">
        <v>24</v>
      </c>
      <c r="AD1321" t="s">
        <v>24</v>
      </c>
      <c r="AE1321" t="s">
        <v>24</v>
      </c>
      <c r="AF1321">
        <v>0</v>
      </c>
      <c r="AG1321">
        <v>101</v>
      </c>
      <c r="AH1321" t="s">
        <v>2917</v>
      </c>
      <c r="AI1321">
        <v>0</v>
      </c>
      <c r="AJ1321" t="s">
        <v>24</v>
      </c>
      <c r="AK1321" t="s">
        <v>24</v>
      </c>
      <c r="AL1321" t="s">
        <v>24</v>
      </c>
      <c r="AM1321" t="s">
        <v>24</v>
      </c>
      <c r="AN1321" t="s">
        <v>24</v>
      </c>
      <c r="AO1321" t="s">
        <v>24</v>
      </c>
      <c r="AP1321" t="s">
        <v>24</v>
      </c>
      <c r="AQ1321" t="s">
        <v>24</v>
      </c>
      <c r="AR1321" t="s">
        <v>24</v>
      </c>
      <c r="AS1321" t="s">
        <v>24</v>
      </c>
      <c r="AT1321" t="s">
        <v>24</v>
      </c>
    </row>
    <row r="1322" spans="1:46" x14ac:dyDescent="0.15">
      <c r="A1322">
        <v>107</v>
      </c>
      <c r="B1322">
        <v>1</v>
      </c>
      <c r="C1322">
        <v>1</v>
      </c>
      <c r="D1322">
        <v>0</v>
      </c>
      <c r="G1322">
        <v>0</v>
      </c>
      <c r="Q1322" t="s">
        <v>24</v>
      </c>
      <c r="S1322">
        <v>0</v>
      </c>
      <c r="Z1322">
        <v>0</v>
      </c>
      <c r="AB1322" t="s">
        <v>24</v>
      </c>
      <c r="AC1322" t="s">
        <v>24</v>
      </c>
      <c r="AD1322" t="s">
        <v>24</v>
      </c>
      <c r="AE1322" t="s">
        <v>24</v>
      </c>
      <c r="AF1322">
        <v>0</v>
      </c>
      <c r="AG1322">
        <v>102</v>
      </c>
      <c r="AH1322" t="s">
        <v>24</v>
      </c>
      <c r="AI1322">
        <v>0</v>
      </c>
      <c r="AJ1322" t="s">
        <v>24</v>
      </c>
      <c r="AK1322" t="s">
        <v>24</v>
      </c>
      <c r="AL1322" t="s">
        <v>24</v>
      </c>
      <c r="AM1322" t="s">
        <v>24</v>
      </c>
      <c r="AN1322" t="s">
        <v>24</v>
      </c>
      <c r="AO1322" t="s">
        <v>24</v>
      </c>
      <c r="AP1322" t="s">
        <v>24</v>
      </c>
      <c r="AQ1322" t="s">
        <v>24</v>
      </c>
      <c r="AR1322" t="s">
        <v>24</v>
      </c>
      <c r="AS1322" t="s">
        <v>24</v>
      </c>
      <c r="AT1322" t="s">
        <v>24</v>
      </c>
    </row>
    <row r="1323" spans="1:46" x14ac:dyDescent="0.15">
      <c r="A1323">
        <v>107</v>
      </c>
      <c r="B1323">
        <v>1</v>
      </c>
      <c r="C1323">
        <v>2</v>
      </c>
      <c r="D1323">
        <v>0</v>
      </c>
      <c r="E1323" t="s">
        <v>2442</v>
      </c>
      <c r="G1323">
        <v>1093</v>
      </c>
      <c r="Q1323" t="s">
        <v>2442</v>
      </c>
      <c r="S1323">
        <v>0</v>
      </c>
      <c r="Z1323">
        <v>1</v>
      </c>
      <c r="AB1323" t="s">
        <v>24</v>
      </c>
      <c r="AC1323" t="s">
        <v>24</v>
      </c>
      <c r="AD1323" t="s">
        <v>24</v>
      </c>
      <c r="AE1323" t="s">
        <v>24</v>
      </c>
      <c r="AF1323">
        <v>0</v>
      </c>
      <c r="AG1323">
        <v>102</v>
      </c>
      <c r="AH1323" t="s">
        <v>177</v>
      </c>
      <c r="AI1323">
        <v>0</v>
      </c>
      <c r="AJ1323" t="s">
        <v>24</v>
      </c>
      <c r="AK1323" t="s">
        <v>24</v>
      </c>
      <c r="AL1323" t="s">
        <v>24</v>
      </c>
      <c r="AM1323" t="s">
        <v>24</v>
      </c>
      <c r="AN1323" t="s">
        <v>24</v>
      </c>
      <c r="AO1323" t="s">
        <v>24</v>
      </c>
      <c r="AP1323" t="s">
        <v>24</v>
      </c>
      <c r="AQ1323" t="s">
        <v>24</v>
      </c>
      <c r="AR1323" t="s">
        <v>24</v>
      </c>
      <c r="AS1323" t="s">
        <v>24</v>
      </c>
      <c r="AT1323" t="s">
        <v>24</v>
      </c>
    </row>
    <row r="1324" spans="1:46" x14ac:dyDescent="0.15">
      <c r="A1324">
        <v>107</v>
      </c>
      <c r="B1324">
        <v>1</v>
      </c>
      <c r="C1324">
        <v>3</v>
      </c>
      <c r="D1324">
        <v>0</v>
      </c>
      <c r="E1324" t="s">
        <v>137</v>
      </c>
      <c r="G1324">
        <v>523</v>
      </c>
      <c r="Q1324" t="s">
        <v>137</v>
      </c>
      <c r="S1324">
        <v>0</v>
      </c>
      <c r="Z1324">
        <v>1</v>
      </c>
      <c r="AB1324" t="s">
        <v>24</v>
      </c>
      <c r="AC1324" t="s">
        <v>24</v>
      </c>
      <c r="AD1324" t="s">
        <v>24</v>
      </c>
      <c r="AE1324" t="s">
        <v>24</v>
      </c>
      <c r="AF1324">
        <v>0</v>
      </c>
      <c r="AG1324">
        <v>102</v>
      </c>
      <c r="AH1324" t="s">
        <v>177</v>
      </c>
      <c r="AI1324">
        <v>0</v>
      </c>
      <c r="AJ1324" t="s">
        <v>24</v>
      </c>
      <c r="AK1324" t="s">
        <v>24</v>
      </c>
      <c r="AL1324" t="s">
        <v>24</v>
      </c>
      <c r="AM1324" t="s">
        <v>24</v>
      </c>
      <c r="AN1324" t="s">
        <v>24</v>
      </c>
      <c r="AO1324" t="s">
        <v>24</v>
      </c>
      <c r="AP1324" t="s">
        <v>24</v>
      </c>
      <c r="AQ1324" t="s">
        <v>24</v>
      </c>
      <c r="AR1324" t="s">
        <v>24</v>
      </c>
      <c r="AS1324" t="s">
        <v>24</v>
      </c>
      <c r="AT1324" t="s">
        <v>24</v>
      </c>
    </row>
    <row r="1325" spans="1:46" x14ac:dyDescent="0.15">
      <c r="A1325">
        <v>107</v>
      </c>
      <c r="B1325">
        <v>1</v>
      </c>
      <c r="C1325">
        <v>4</v>
      </c>
      <c r="D1325">
        <v>0</v>
      </c>
      <c r="E1325" t="s">
        <v>2443</v>
      </c>
      <c r="G1325">
        <v>1209</v>
      </c>
      <c r="Q1325" t="s">
        <v>2443</v>
      </c>
      <c r="S1325">
        <v>0</v>
      </c>
      <c r="Z1325">
        <v>1</v>
      </c>
      <c r="AB1325" t="s">
        <v>24</v>
      </c>
      <c r="AC1325" t="s">
        <v>24</v>
      </c>
      <c r="AD1325" t="s">
        <v>24</v>
      </c>
      <c r="AE1325" t="s">
        <v>24</v>
      </c>
      <c r="AF1325">
        <v>0</v>
      </c>
      <c r="AG1325">
        <v>102</v>
      </c>
      <c r="AH1325" t="s">
        <v>177</v>
      </c>
      <c r="AI1325">
        <v>0</v>
      </c>
      <c r="AJ1325" t="s">
        <v>24</v>
      </c>
      <c r="AK1325" t="s">
        <v>24</v>
      </c>
      <c r="AL1325" t="s">
        <v>24</v>
      </c>
      <c r="AM1325" t="s">
        <v>24</v>
      </c>
      <c r="AN1325" t="s">
        <v>24</v>
      </c>
      <c r="AO1325" t="s">
        <v>24</v>
      </c>
      <c r="AP1325" t="s">
        <v>24</v>
      </c>
      <c r="AQ1325" t="s">
        <v>24</v>
      </c>
      <c r="AR1325" t="s">
        <v>24</v>
      </c>
      <c r="AS1325" t="s">
        <v>24</v>
      </c>
      <c r="AT1325" t="s">
        <v>24</v>
      </c>
    </row>
    <row r="1326" spans="1:46" x14ac:dyDescent="0.15">
      <c r="A1326">
        <v>107</v>
      </c>
      <c r="B1326">
        <v>1</v>
      </c>
      <c r="C1326">
        <v>5</v>
      </c>
      <c r="D1326">
        <v>0</v>
      </c>
      <c r="E1326" t="s">
        <v>2436</v>
      </c>
      <c r="G1326">
        <v>1239</v>
      </c>
      <c r="Q1326" t="s">
        <v>2436</v>
      </c>
      <c r="S1326">
        <v>0</v>
      </c>
      <c r="Z1326">
        <v>1</v>
      </c>
      <c r="AB1326" t="s">
        <v>24</v>
      </c>
      <c r="AC1326" t="s">
        <v>24</v>
      </c>
      <c r="AD1326" t="s">
        <v>24</v>
      </c>
      <c r="AE1326" t="s">
        <v>24</v>
      </c>
      <c r="AF1326">
        <v>0</v>
      </c>
      <c r="AG1326">
        <v>102</v>
      </c>
      <c r="AH1326" t="s">
        <v>177</v>
      </c>
      <c r="AI1326">
        <v>0</v>
      </c>
      <c r="AJ1326" t="s">
        <v>24</v>
      </c>
      <c r="AK1326" t="s">
        <v>24</v>
      </c>
      <c r="AL1326" t="s">
        <v>24</v>
      </c>
      <c r="AM1326" t="s">
        <v>24</v>
      </c>
      <c r="AN1326" t="s">
        <v>24</v>
      </c>
      <c r="AO1326" t="s">
        <v>24</v>
      </c>
      <c r="AP1326" t="s">
        <v>24</v>
      </c>
      <c r="AQ1326" t="s">
        <v>24</v>
      </c>
      <c r="AR1326" t="s">
        <v>24</v>
      </c>
      <c r="AS1326" t="s">
        <v>24</v>
      </c>
      <c r="AT1326" t="s">
        <v>24</v>
      </c>
    </row>
    <row r="1327" spans="1:46" x14ac:dyDescent="0.15">
      <c r="A1327">
        <v>107</v>
      </c>
      <c r="B1327">
        <v>1</v>
      </c>
      <c r="C1327">
        <v>6</v>
      </c>
      <c r="D1327">
        <v>0</v>
      </c>
      <c r="E1327" t="s">
        <v>2441</v>
      </c>
      <c r="G1327">
        <v>18</v>
      </c>
      <c r="Q1327" t="s">
        <v>2441</v>
      </c>
      <c r="S1327">
        <v>0</v>
      </c>
      <c r="Z1327">
        <v>1</v>
      </c>
      <c r="AB1327" t="s">
        <v>24</v>
      </c>
      <c r="AC1327" t="s">
        <v>24</v>
      </c>
      <c r="AD1327" t="s">
        <v>24</v>
      </c>
      <c r="AE1327" t="s">
        <v>24</v>
      </c>
      <c r="AF1327">
        <v>0</v>
      </c>
      <c r="AG1327">
        <v>102</v>
      </c>
      <c r="AH1327" t="s">
        <v>177</v>
      </c>
      <c r="AI1327">
        <v>0</v>
      </c>
      <c r="AJ1327" t="s">
        <v>24</v>
      </c>
      <c r="AK1327" t="s">
        <v>24</v>
      </c>
      <c r="AL1327" t="s">
        <v>24</v>
      </c>
      <c r="AM1327" t="s">
        <v>24</v>
      </c>
      <c r="AN1327" t="s">
        <v>24</v>
      </c>
      <c r="AO1327" t="s">
        <v>24</v>
      </c>
      <c r="AP1327" t="s">
        <v>24</v>
      </c>
      <c r="AQ1327" t="s">
        <v>24</v>
      </c>
      <c r="AR1327" t="s">
        <v>24</v>
      </c>
      <c r="AS1327" t="s">
        <v>24</v>
      </c>
      <c r="AT1327" t="s">
        <v>24</v>
      </c>
    </row>
    <row r="1328" spans="1:46" x14ac:dyDescent="0.15">
      <c r="A1328">
        <v>107</v>
      </c>
      <c r="B1328">
        <v>1</v>
      </c>
      <c r="C1328">
        <v>7</v>
      </c>
      <c r="D1328">
        <v>0</v>
      </c>
      <c r="G1328">
        <v>0</v>
      </c>
      <c r="Q1328" t="s">
        <v>24</v>
      </c>
      <c r="S1328">
        <v>0</v>
      </c>
      <c r="Z1328">
        <v>0</v>
      </c>
      <c r="AB1328" t="s">
        <v>24</v>
      </c>
      <c r="AC1328" t="s">
        <v>24</v>
      </c>
      <c r="AD1328" t="s">
        <v>24</v>
      </c>
      <c r="AE1328" t="s">
        <v>24</v>
      </c>
      <c r="AF1328">
        <v>0</v>
      </c>
      <c r="AG1328">
        <v>102</v>
      </c>
      <c r="AH1328" t="s">
        <v>24</v>
      </c>
      <c r="AI1328">
        <v>0</v>
      </c>
      <c r="AJ1328" t="s">
        <v>24</v>
      </c>
      <c r="AK1328" t="s">
        <v>24</v>
      </c>
      <c r="AL1328" t="s">
        <v>24</v>
      </c>
      <c r="AM1328" t="s">
        <v>24</v>
      </c>
      <c r="AN1328" t="s">
        <v>24</v>
      </c>
      <c r="AO1328" t="s">
        <v>24</v>
      </c>
      <c r="AP1328" t="s">
        <v>24</v>
      </c>
      <c r="AQ1328" t="s">
        <v>24</v>
      </c>
      <c r="AR1328" t="s">
        <v>24</v>
      </c>
      <c r="AS1328" t="s">
        <v>24</v>
      </c>
      <c r="AT1328" t="s">
        <v>24</v>
      </c>
    </row>
    <row r="1329" spans="1:46" x14ac:dyDescent="0.15">
      <c r="A1329">
        <v>107</v>
      </c>
      <c r="B1329">
        <v>1</v>
      </c>
      <c r="C1329">
        <v>8</v>
      </c>
      <c r="D1329">
        <v>0</v>
      </c>
      <c r="G1329">
        <v>0</v>
      </c>
      <c r="Q1329" t="s">
        <v>24</v>
      </c>
      <c r="S1329">
        <v>0</v>
      </c>
      <c r="Z1329">
        <v>0</v>
      </c>
      <c r="AB1329" t="s">
        <v>24</v>
      </c>
      <c r="AC1329" t="s">
        <v>24</v>
      </c>
      <c r="AD1329" t="s">
        <v>24</v>
      </c>
      <c r="AE1329" t="s">
        <v>24</v>
      </c>
      <c r="AF1329">
        <v>0</v>
      </c>
      <c r="AG1329">
        <v>102</v>
      </c>
      <c r="AH1329" t="s">
        <v>24</v>
      </c>
      <c r="AI1329">
        <v>0</v>
      </c>
      <c r="AJ1329" t="s">
        <v>24</v>
      </c>
      <c r="AK1329" t="s">
        <v>24</v>
      </c>
      <c r="AL1329" t="s">
        <v>24</v>
      </c>
      <c r="AM1329" t="s">
        <v>24</v>
      </c>
      <c r="AN1329" t="s">
        <v>24</v>
      </c>
      <c r="AO1329" t="s">
        <v>24</v>
      </c>
      <c r="AP1329" t="s">
        <v>24</v>
      </c>
      <c r="AQ1329" t="s">
        <v>24</v>
      </c>
      <c r="AR1329" t="s">
        <v>24</v>
      </c>
      <c r="AS1329" t="s">
        <v>24</v>
      </c>
      <c r="AT1329" t="s">
        <v>24</v>
      </c>
    </row>
    <row r="1330" spans="1:46" x14ac:dyDescent="0.15">
      <c r="A1330">
        <v>107</v>
      </c>
      <c r="B1330">
        <v>2</v>
      </c>
      <c r="C1330">
        <v>1</v>
      </c>
      <c r="D1330">
        <v>0</v>
      </c>
      <c r="E1330" t="s">
        <v>2447</v>
      </c>
      <c r="G1330">
        <v>1240</v>
      </c>
      <c r="Q1330" t="s">
        <v>2447</v>
      </c>
      <c r="S1330">
        <v>0</v>
      </c>
      <c r="Z1330">
        <v>1</v>
      </c>
      <c r="AB1330" t="s">
        <v>24</v>
      </c>
      <c r="AC1330" t="s">
        <v>24</v>
      </c>
      <c r="AD1330" t="s">
        <v>24</v>
      </c>
      <c r="AE1330" t="s">
        <v>24</v>
      </c>
      <c r="AF1330">
        <v>0</v>
      </c>
      <c r="AG1330">
        <v>102</v>
      </c>
      <c r="AH1330" t="s">
        <v>2901</v>
      </c>
      <c r="AI1330">
        <v>0</v>
      </c>
      <c r="AJ1330" t="s">
        <v>24</v>
      </c>
      <c r="AK1330" t="s">
        <v>24</v>
      </c>
      <c r="AL1330" t="s">
        <v>24</v>
      </c>
      <c r="AM1330" t="s">
        <v>24</v>
      </c>
      <c r="AN1330" t="s">
        <v>24</v>
      </c>
      <c r="AO1330" t="s">
        <v>24</v>
      </c>
      <c r="AP1330" t="s">
        <v>24</v>
      </c>
      <c r="AQ1330" t="s">
        <v>24</v>
      </c>
      <c r="AR1330" t="s">
        <v>24</v>
      </c>
      <c r="AS1330" t="s">
        <v>24</v>
      </c>
      <c r="AT1330" t="s">
        <v>24</v>
      </c>
    </row>
    <row r="1331" spans="1:46" x14ac:dyDescent="0.15">
      <c r="A1331">
        <v>107</v>
      </c>
      <c r="B1331">
        <v>2</v>
      </c>
      <c r="C1331">
        <v>2</v>
      </c>
      <c r="D1331">
        <v>0</v>
      </c>
      <c r="E1331" t="s">
        <v>2444</v>
      </c>
      <c r="G1331">
        <v>19</v>
      </c>
      <c r="Q1331" t="s">
        <v>2444</v>
      </c>
      <c r="S1331">
        <v>0</v>
      </c>
      <c r="Z1331">
        <v>1</v>
      </c>
      <c r="AB1331" t="s">
        <v>24</v>
      </c>
      <c r="AC1331" t="s">
        <v>24</v>
      </c>
      <c r="AD1331" t="s">
        <v>24</v>
      </c>
      <c r="AE1331" t="s">
        <v>24</v>
      </c>
      <c r="AF1331">
        <v>0</v>
      </c>
      <c r="AG1331">
        <v>102</v>
      </c>
      <c r="AH1331" t="s">
        <v>2868</v>
      </c>
      <c r="AI1331">
        <v>0</v>
      </c>
      <c r="AJ1331" t="s">
        <v>24</v>
      </c>
      <c r="AK1331" t="s">
        <v>24</v>
      </c>
      <c r="AL1331" t="s">
        <v>24</v>
      </c>
      <c r="AM1331" t="s">
        <v>24</v>
      </c>
      <c r="AN1331" t="s">
        <v>24</v>
      </c>
      <c r="AO1331" t="s">
        <v>24</v>
      </c>
      <c r="AP1331" t="s">
        <v>24</v>
      </c>
      <c r="AQ1331" t="s">
        <v>24</v>
      </c>
      <c r="AR1331" t="s">
        <v>24</v>
      </c>
      <c r="AS1331" t="s">
        <v>24</v>
      </c>
      <c r="AT1331" t="s">
        <v>24</v>
      </c>
    </row>
    <row r="1332" spans="1:46" x14ac:dyDescent="0.15">
      <c r="A1332">
        <v>107</v>
      </c>
      <c r="B1332">
        <v>2</v>
      </c>
      <c r="C1332">
        <v>3</v>
      </c>
      <c r="D1332">
        <v>0</v>
      </c>
      <c r="E1332" t="s">
        <v>2446</v>
      </c>
      <c r="G1332">
        <v>1029</v>
      </c>
      <c r="Q1332" t="s">
        <v>2446</v>
      </c>
      <c r="S1332">
        <v>0</v>
      </c>
      <c r="Z1332">
        <v>1</v>
      </c>
      <c r="AB1332" t="s">
        <v>24</v>
      </c>
      <c r="AC1332" t="s">
        <v>24</v>
      </c>
      <c r="AD1332" t="s">
        <v>24</v>
      </c>
      <c r="AE1332" t="s">
        <v>24</v>
      </c>
      <c r="AF1332">
        <v>0</v>
      </c>
      <c r="AG1332">
        <v>102</v>
      </c>
      <c r="AH1332" t="s">
        <v>2881</v>
      </c>
      <c r="AI1332">
        <v>0</v>
      </c>
      <c r="AJ1332" t="s">
        <v>24</v>
      </c>
      <c r="AK1332" t="s">
        <v>24</v>
      </c>
      <c r="AL1332" t="s">
        <v>24</v>
      </c>
      <c r="AM1332" t="s">
        <v>24</v>
      </c>
      <c r="AN1332" t="s">
        <v>24</v>
      </c>
      <c r="AO1332" t="s">
        <v>24</v>
      </c>
      <c r="AP1332" t="s">
        <v>24</v>
      </c>
      <c r="AQ1332" t="s">
        <v>24</v>
      </c>
      <c r="AR1332" t="s">
        <v>24</v>
      </c>
      <c r="AS1332" t="s">
        <v>24</v>
      </c>
      <c r="AT1332" t="s">
        <v>24</v>
      </c>
    </row>
    <row r="1333" spans="1:46" x14ac:dyDescent="0.15">
      <c r="A1333">
        <v>107</v>
      </c>
      <c r="B1333">
        <v>2</v>
      </c>
      <c r="C1333">
        <v>4</v>
      </c>
      <c r="D1333">
        <v>0</v>
      </c>
      <c r="E1333" t="s">
        <v>2445</v>
      </c>
      <c r="G1333">
        <v>1091</v>
      </c>
      <c r="Q1333" t="s">
        <v>2445</v>
      </c>
      <c r="S1333">
        <v>0</v>
      </c>
      <c r="Z1333">
        <v>1</v>
      </c>
      <c r="AB1333" t="s">
        <v>24</v>
      </c>
      <c r="AC1333" t="s">
        <v>24</v>
      </c>
      <c r="AD1333" t="s">
        <v>24</v>
      </c>
      <c r="AE1333" t="s">
        <v>24</v>
      </c>
      <c r="AF1333">
        <v>0</v>
      </c>
      <c r="AG1333">
        <v>102</v>
      </c>
      <c r="AH1333" t="s">
        <v>2887</v>
      </c>
      <c r="AI1333">
        <v>0</v>
      </c>
      <c r="AJ1333" t="s">
        <v>24</v>
      </c>
      <c r="AK1333" t="s">
        <v>24</v>
      </c>
      <c r="AL1333" t="s">
        <v>24</v>
      </c>
      <c r="AM1333" t="s">
        <v>24</v>
      </c>
      <c r="AN1333" t="s">
        <v>24</v>
      </c>
      <c r="AO1333" t="s">
        <v>24</v>
      </c>
      <c r="AP1333" t="s">
        <v>24</v>
      </c>
      <c r="AQ1333" t="s">
        <v>24</v>
      </c>
      <c r="AR1333" t="s">
        <v>24</v>
      </c>
      <c r="AS1333" t="s">
        <v>24</v>
      </c>
      <c r="AT1333" t="s">
        <v>24</v>
      </c>
    </row>
    <row r="1334" spans="1:46" x14ac:dyDescent="0.15">
      <c r="A1334">
        <v>107</v>
      </c>
      <c r="B1334">
        <v>2</v>
      </c>
      <c r="C1334">
        <v>5</v>
      </c>
      <c r="D1334">
        <v>0</v>
      </c>
      <c r="E1334" t="s">
        <v>2438</v>
      </c>
      <c r="G1334">
        <v>1068</v>
      </c>
      <c r="Q1334" t="s">
        <v>2438</v>
      </c>
      <c r="S1334">
        <v>0</v>
      </c>
      <c r="Z1334">
        <v>1</v>
      </c>
      <c r="AB1334" t="s">
        <v>24</v>
      </c>
      <c r="AC1334" t="s">
        <v>24</v>
      </c>
      <c r="AD1334" t="s">
        <v>24</v>
      </c>
      <c r="AE1334" t="s">
        <v>24</v>
      </c>
      <c r="AF1334">
        <v>0</v>
      </c>
      <c r="AG1334">
        <v>102</v>
      </c>
      <c r="AH1334" t="s">
        <v>2917</v>
      </c>
      <c r="AI1334">
        <v>0</v>
      </c>
      <c r="AJ1334" t="s">
        <v>24</v>
      </c>
      <c r="AK1334" t="s">
        <v>24</v>
      </c>
      <c r="AL1334" t="s">
        <v>24</v>
      </c>
      <c r="AM1334" t="s">
        <v>24</v>
      </c>
      <c r="AN1334" t="s">
        <v>24</v>
      </c>
      <c r="AO1334" t="s">
        <v>24</v>
      </c>
      <c r="AP1334" t="s">
        <v>24</v>
      </c>
      <c r="AQ1334" t="s">
        <v>24</v>
      </c>
      <c r="AR1334" t="s">
        <v>24</v>
      </c>
      <c r="AS1334" t="s">
        <v>24</v>
      </c>
      <c r="AT1334" t="s">
        <v>24</v>
      </c>
    </row>
    <row r="1335" spans="1:46" x14ac:dyDescent="0.15">
      <c r="A1335">
        <v>107</v>
      </c>
      <c r="B1335">
        <v>2</v>
      </c>
      <c r="C1335">
        <v>6</v>
      </c>
      <c r="D1335">
        <v>0</v>
      </c>
      <c r="E1335" t="s">
        <v>2439</v>
      </c>
      <c r="G1335">
        <v>102</v>
      </c>
      <c r="Q1335" t="s">
        <v>2439</v>
      </c>
      <c r="S1335">
        <v>0</v>
      </c>
      <c r="Z1335">
        <v>1</v>
      </c>
      <c r="AB1335" t="s">
        <v>24</v>
      </c>
      <c r="AC1335" t="s">
        <v>24</v>
      </c>
      <c r="AD1335" t="s">
        <v>24</v>
      </c>
      <c r="AE1335" t="s">
        <v>24</v>
      </c>
      <c r="AF1335">
        <v>0</v>
      </c>
      <c r="AG1335">
        <v>102</v>
      </c>
      <c r="AH1335" t="s">
        <v>2868</v>
      </c>
      <c r="AI1335">
        <v>0</v>
      </c>
      <c r="AJ1335" t="s">
        <v>24</v>
      </c>
      <c r="AK1335" t="s">
        <v>24</v>
      </c>
      <c r="AL1335" t="s">
        <v>24</v>
      </c>
      <c r="AM1335" t="s">
        <v>24</v>
      </c>
      <c r="AN1335" t="s">
        <v>24</v>
      </c>
      <c r="AO1335" t="s">
        <v>24</v>
      </c>
      <c r="AP1335" t="s">
        <v>24</v>
      </c>
      <c r="AQ1335" t="s">
        <v>24</v>
      </c>
      <c r="AR1335" t="s">
        <v>24</v>
      </c>
      <c r="AS1335" t="s">
        <v>24</v>
      </c>
      <c r="AT1335" t="s">
        <v>24</v>
      </c>
    </row>
    <row r="1336" spans="1:46" x14ac:dyDescent="0.15">
      <c r="A1336">
        <v>107</v>
      </c>
      <c r="B1336">
        <v>2</v>
      </c>
      <c r="C1336">
        <v>7</v>
      </c>
      <c r="D1336">
        <v>0</v>
      </c>
      <c r="E1336" t="s">
        <v>2437</v>
      </c>
      <c r="G1336">
        <v>32</v>
      </c>
      <c r="Q1336" t="s">
        <v>2437</v>
      </c>
      <c r="S1336">
        <v>0</v>
      </c>
      <c r="Z1336">
        <v>1</v>
      </c>
      <c r="AB1336" t="s">
        <v>24</v>
      </c>
      <c r="AC1336" t="s">
        <v>24</v>
      </c>
      <c r="AD1336" t="s">
        <v>24</v>
      </c>
      <c r="AE1336" t="s">
        <v>24</v>
      </c>
      <c r="AF1336">
        <v>0</v>
      </c>
      <c r="AG1336">
        <v>102</v>
      </c>
      <c r="AH1336" t="s">
        <v>2901</v>
      </c>
      <c r="AI1336">
        <v>0</v>
      </c>
      <c r="AJ1336" t="s">
        <v>24</v>
      </c>
      <c r="AK1336" t="s">
        <v>24</v>
      </c>
      <c r="AL1336" t="s">
        <v>24</v>
      </c>
      <c r="AM1336" t="s">
        <v>24</v>
      </c>
      <c r="AN1336" t="s">
        <v>24</v>
      </c>
      <c r="AO1336" t="s">
        <v>24</v>
      </c>
      <c r="AP1336" t="s">
        <v>24</v>
      </c>
      <c r="AQ1336" t="s">
        <v>24</v>
      </c>
      <c r="AR1336" t="s">
        <v>24</v>
      </c>
      <c r="AS1336" t="s">
        <v>24</v>
      </c>
      <c r="AT1336" t="s">
        <v>24</v>
      </c>
    </row>
    <row r="1337" spans="1:46" x14ac:dyDescent="0.15">
      <c r="A1337">
        <v>107</v>
      </c>
      <c r="B1337">
        <v>2</v>
      </c>
      <c r="C1337">
        <v>8</v>
      </c>
      <c r="D1337">
        <v>0</v>
      </c>
      <c r="E1337" t="s">
        <v>2440</v>
      </c>
      <c r="G1337">
        <v>50</v>
      </c>
      <c r="Q1337" t="s">
        <v>2440</v>
      </c>
      <c r="S1337">
        <v>0</v>
      </c>
      <c r="Z1337">
        <v>1</v>
      </c>
      <c r="AB1337" t="s">
        <v>24</v>
      </c>
      <c r="AC1337" t="s">
        <v>24</v>
      </c>
      <c r="AD1337" t="s">
        <v>24</v>
      </c>
      <c r="AE1337" t="s">
        <v>24</v>
      </c>
      <c r="AF1337">
        <v>0</v>
      </c>
      <c r="AG1337">
        <v>102</v>
      </c>
      <c r="AH1337" t="s">
        <v>177</v>
      </c>
      <c r="AI1337">
        <v>0</v>
      </c>
      <c r="AJ1337" t="s">
        <v>24</v>
      </c>
      <c r="AK1337" t="s">
        <v>24</v>
      </c>
      <c r="AL1337" t="s">
        <v>24</v>
      </c>
      <c r="AM1337" t="s">
        <v>24</v>
      </c>
      <c r="AN1337" t="s">
        <v>24</v>
      </c>
      <c r="AO1337" t="s">
        <v>24</v>
      </c>
      <c r="AP1337" t="s">
        <v>24</v>
      </c>
      <c r="AQ1337" t="s">
        <v>24</v>
      </c>
      <c r="AR1337" t="s">
        <v>24</v>
      </c>
      <c r="AS1337" t="s">
        <v>24</v>
      </c>
      <c r="AT1337" t="s">
        <v>24</v>
      </c>
    </row>
    <row r="1338" spans="1:46" x14ac:dyDescent="0.15">
      <c r="A1338">
        <v>108</v>
      </c>
      <c r="B1338">
        <v>1</v>
      </c>
      <c r="C1338">
        <v>1</v>
      </c>
      <c r="D1338">
        <v>0</v>
      </c>
      <c r="G1338">
        <v>0</v>
      </c>
      <c r="Q1338" t="s">
        <v>24</v>
      </c>
      <c r="S1338">
        <v>0</v>
      </c>
      <c r="Z1338">
        <v>0</v>
      </c>
      <c r="AB1338" t="s">
        <v>24</v>
      </c>
      <c r="AC1338" t="s">
        <v>24</v>
      </c>
      <c r="AD1338" t="s">
        <v>24</v>
      </c>
      <c r="AE1338" t="s">
        <v>24</v>
      </c>
      <c r="AF1338">
        <v>0</v>
      </c>
      <c r="AG1338">
        <v>103</v>
      </c>
      <c r="AH1338" t="s">
        <v>24</v>
      </c>
      <c r="AI1338">
        <v>0</v>
      </c>
      <c r="AJ1338" t="s">
        <v>24</v>
      </c>
      <c r="AK1338" t="s">
        <v>24</v>
      </c>
      <c r="AL1338" t="s">
        <v>24</v>
      </c>
      <c r="AM1338" t="s">
        <v>24</v>
      </c>
      <c r="AN1338" t="s">
        <v>24</v>
      </c>
      <c r="AO1338" t="s">
        <v>24</v>
      </c>
      <c r="AP1338" t="s">
        <v>24</v>
      </c>
      <c r="AQ1338" t="s">
        <v>24</v>
      </c>
      <c r="AR1338" t="s">
        <v>24</v>
      </c>
      <c r="AS1338" t="s">
        <v>24</v>
      </c>
      <c r="AT1338" t="s">
        <v>24</v>
      </c>
    </row>
    <row r="1339" spans="1:46" x14ac:dyDescent="0.15">
      <c r="A1339">
        <v>108</v>
      </c>
      <c r="B1339">
        <v>1</v>
      </c>
      <c r="C1339">
        <v>2</v>
      </c>
      <c r="D1339">
        <v>0</v>
      </c>
      <c r="G1339">
        <v>0</v>
      </c>
      <c r="Q1339" t="s">
        <v>24</v>
      </c>
      <c r="S1339">
        <v>0</v>
      </c>
      <c r="Z1339">
        <v>0</v>
      </c>
      <c r="AB1339" t="s">
        <v>24</v>
      </c>
      <c r="AC1339" t="s">
        <v>24</v>
      </c>
      <c r="AD1339" t="s">
        <v>24</v>
      </c>
      <c r="AE1339" t="s">
        <v>24</v>
      </c>
      <c r="AF1339">
        <v>0</v>
      </c>
      <c r="AG1339">
        <v>103</v>
      </c>
      <c r="AH1339" t="s">
        <v>24</v>
      </c>
      <c r="AI1339">
        <v>0</v>
      </c>
      <c r="AJ1339" t="s">
        <v>24</v>
      </c>
      <c r="AK1339" t="s">
        <v>24</v>
      </c>
      <c r="AL1339" t="s">
        <v>24</v>
      </c>
      <c r="AM1339" t="s">
        <v>24</v>
      </c>
      <c r="AN1339" t="s">
        <v>24</v>
      </c>
      <c r="AO1339" t="s">
        <v>24</v>
      </c>
      <c r="AP1339" t="s">
        <v>24</v>
      </c>
      <c r="AQ1339" t="s">
        <v>24</v>
      </c>
      <c r="AR1339" t="s">
        <v>24</v>
      </c>
      <c r="AS1339" t="s">
        <v>24</v>
      </c>
      <c r="AT1339" t="s">
        <v>24</v>
      </c>
    </row>
    <row r="1340" spans="1:46" x14ac:dyDescent="0.15">
      <c r="A1340">
        <v>108</v>
      </c>
      <c r="B1340">
        <v>1</v>
      </c>
      <c r="C1340">
        <v>3</v>
      </c>
      <c r="D1340">
        <v>0</v>
      </c>
      <c r="E1340" t="s">
        <v>2452</v>
      </c>
      <c r="G1340">
        <v>10</v>
      </c>
      <c r="Q1340" t="s">
        <v>2452</v>
      </c>
      <c r="S1340">
        <v>0</v>
      </c>
      <c r="Z1340">
        <v>1</v>
      </c>
      <c r="AB1340" t="s">
        <v>24</v>
      </c>
      <c r="AC1340" t="s">
        <v>24</v>
      </c>
      <c r="AD1340" t="s">
        <v>24</v>
      </c>
      <c r="AE1340" t="s">
        <v>24</v>
      </c>
      <c r="AF1340">
        <v>0</v>
      </c>
      <c r="AG1340">
        <v>103</v>
      </c>
      <c r="AH1340" t="s">
        <v>177</v>
      </c>
      <c r="AI1340">
        <v>0</v>
      </c>
      <c r="AJ1340" t="s">
        <v>24</v>
      </c>
      <c r="AK1340" t="s">
        <v>24</v>
      </c>
      <c r="AL1340" t="s">
        <v>24</v>
      </c>
      <c r="AM1340" t="s">
        <v>24</v>
      </c>
      <c r="AN1340" t="s">
        <v>24</v>
      </c>
      <c r="AO1340" t="s">
        <v>24</v>
      </c>
      <c r="AP1340" t="s">
        <v>24</v>
      </c>
      <c r="AQ1340" t="s">
        <v>24</v>
      </c>
      <c r="AR1340" t="s">
        <v>24</v>
      </c>
      <c r="AS1340" t="s">
        <v>24</v>
      </c>
      <c r="AT1340" t="s">
        <v>24</v>
      </c>
    </row>
    <row r="1341" spans="1:46" x14ac:dyDescent="0.15">
      <c r="A1341">
        <v>108</v>
      </c>
      <c r="B1341">
        <v>1</v>
      </c>
      <c r="C1341">
        <v>4</v>
      </c>
      <c r="D1341">
        <v>0</v>
      </c>
      <c r="E1341" t="s">
        <v>2455</v>
      </c>
      <c r="G1341">
        <v>1049</v>
      </c>
      <c r="Q1341" t="s">
        <v>2455</v>
      </c>
      <c r="S1341">
        <v>0</v>
      </c>
      <c r="Z1341">
        <v>1</v>
      </c>
      <c r="AB1341" t="s">
        <v>24</v>
      </c>
      <c r="AC1341" t="s">
        <v>24</v>
      </c>
      <c r="AD1341" t="s">
        <v>24</v>
      </c>
      <c r="AE1341" t="s">
        <v>24</v>
      </c>
      <c r="AF1341">
        <v>0</v>
      </c>
      <c r="AG1341">
        <v>103</v>
      </c>
      <c r="AH1341" t="s">
        <v>177</v>
      </c>
      <c r="AI1341">
        <v>0</v>
      </c>
      <c r="AJ1341" t="s">
        <v>24</v>
      </c>
      <c r="AK1341" t="s">
        <v>24</v>
      </c>
      <c r="AL1341" t="s">
        <v>24</v>
      </c>
      <c r="AM1341" t="s">
        <v>24</v>
      </c>
      <c r="AN1341" t="s">
        <v>24</v>
      </c>
      <c r="AO1341" t="s">
        <v>24</v>
      </c>
      <c r="AP1341" t="s">
        <v>24</v>
      </c>
      <c r="AQ1341" t="s">
        <v>24</v>
      </c>
      <c r="AR1341" t="s">
        <v>24</v>
      </c>
      <c r="AS1341" t="s">
        <v>24</v>
      </c>
      <c r="AT1341" t="s">
        <v>24</v>
      </c>
    </row>
    <row r="1342" spans="1:46" x14ac:dyDescent="0.15">
      <c r="A1342">
        <v>108</v>
      </c>
      <c r="B1342">
        <v>1</v>
      </c>
      <c r="C1342">
        <v>5</v>
      </c>
      <c r="D1342">
        <v>0</v>
      </c>
      <c r="E1342" t="s">
        <v>2451</v>
      </c>
      <c r="G1342">
        <v>1578</v>
      </c>
      <c r="Q1342" t="s">
        <v>2451</v>
      </c>
      <c r="S1342">
        <v>0</v>
      </c>
      <c r="Z1342">
        <v>1</v>
      </c>
      <c r="AB1342" t="s">
        <v>24</v>
      </c>
      <c r="AC1342" t="s">
        <v>24</v>
      </c>
      <c r="AD1342" t="s">
        <v>24</v>
      </c>
      <c r="AE1342" t="s">
        <v>24</v>
      </c>
      <c r="AF1342">
        <v>0</v>
      </c>
      <c r="AG1342">
        <v>103</v>
      </c>
      <c r="AH1342" t="s">
        <v>177</v>
      </c>
      <c r="AI1342">
        <v>0</v>
      </c>
      <c r="AJ1342" t="s">
        <v>24</v>
      </c>
      <c r="AK1342" t="s">
        <v>24</v>
      </c>
      <c r="AL1342" t="s">
        <v>24</v>
      </c>
      <c r="AM1342" t="s">
        <v>24</v>
      </c>
      <c r="AN1342" t="s">
        <v>24</v>
      </c>
      <c r="AO1342" t="s">
        <v>24</v>
      </c>
      <c r="AP1342" t="s">
        <v>24</v>
      </c>
      <c r="AQ1342" t="s">
        <v>24</v>
      </c>
      <c r="AR1342" t="s">
        <v>24</v>
      </c>
      <c r="AS1342" t="s">
        <v>24</v>
      </c>
      <c r="AT1342" t="s">
        <v>24</v>
      </c>
    </row>
    <row r="1343" spans="1:46" x14ac:dyDescent="0.15">
      <c r="A1343">
        <v>108</v>
      </c>
      <c r="B1343">
        <v>1</v>
      </c>
      <c r="C1343">
        <v>6</v>
      </c>
      <c r="D1343">
        <v>0</v>
      </c>
      <c r="G1343">
        <v>0</v>
      </c>
      <c r="Q1343" t="s">
        <v>24</v>
      </c>
      <c r="S1343">
        <v>0</v>
      </c>
      <c r="Z1343">
        <v>0</v>
      </c>
      <c r="AB1343" t="s">
        <v>24</v>
      </c>
      <c r="AC1343" t="s">
        <v>24</v>
      </c>
      <c r="AD1343" t="s">
        <v>24</v>
      </c>
      <c r="AE1343" t="s">
        <v>24</v>
      </c>
      <c r="AF1343">
        <v>0</v>
      </c>
      <c r="AG1343">
        <v>103</v>
      </c>
      <c r="AH1343" t="s">
        <v>24</v>
      </c>
      <c r="AI1343">
        <v>0</v>
      </c>
      <c r="AJ1343" t="s">
        <v>24</v>
      </c>
      <c r="AK1343" t="s">
        <v>24</v>
      </c>
      <c r="AL1343" t="s">
        <v>24</v>
      </c>
      <c r="AM1343" t="s">
        <v>24</v>
      </c>
      <c r="AN1343" t="s">
        <v>24</v>
      </c>
      <c r="AO1343" t="s">
        <v>24</v>
      </c>
      <c r="AP1343" t="s">
        <v>24</v>
      </c>
      <c r="AQ1343" t="s">
        <v>24</v>
      </c>
      <c r="AR1343" t="s">
        <v>24</v>
      </c>
      <c r="AS1343" t="s">
        <v>24</v>
      </c>
      <c r="AT1343" t="s">
        <v>24</v>
      </c>
    </row>
    <row r="1344" spans="1:46" x14ac:dyDescent="0.15">
      <c r="A1344">
        <v>108</v>
      </c>
      <c r="B1344">
        <v>1</v>
      </c>
      <c r="C1344">
        <v>7</v>
      </c>
      <c r="D1344">
        <v>0</v>
      </c>
      <c r="G1344">
        <v>0</v>
      </c>
      <c r="Q1344" t="s">
        <v>24</v>
      </c>
      <c r="S1344">
        <v>0</v>
      </c>
      <c r="Z1344">
        <v>0</v>
      </c>
      <c r="AB1344" t="s">
        <v>24</v>
      </c>
      <c r="AC1344" t="s">
        <v>24</v>
      </c>
      <c r="AD1344" t="s">
        <v>24</v>
      </c>
      <c r="AE1344" t="s">
        <v>24</v>
      </c>
      <c r="AF1344">
        <v>0</v>
      </c>
      <c r="AG1344">
        <v>103</v>
      </c>
      <c r="AH1344" t="s">
        <v>24</v>
      </c>
      <c r="AI1344">
        <v>0</v>
      </c>
      <c r="AJ1344" t="s">
        <v>24</v>
      </c>
      <c r="AK1344" t="s">
        <v>24</v>
      </c>
      <c r="AL1344" t="s">
        <v>24</v>
      </c>
      <c r="AM1344" t="s">
        <v>24</v>
      </c>
      <c r="AN1344" t="s">
        <v>24</v>
      </c>
      <c r="AO1344" t="s">
        <v>24</v>
      </c>
      <c r="AP1344" t="s">
        <v>24</v>
      </c>
      <c r="AQ1344" t="s">
        <v>24</v>
      </c>
      <c r="AR1344" t="s">
        <v>24</v>
      </c>
      <c r="AS1344" t="s">
        <v>24</v>
      </c>
      <c r="AT1344" t="s">
        <v>24</v>
      </c>
    </row>
    <row r="1345" spans="1:46" x14ac:dyDescent="0.15">
      <c r="A1345">
        <v>108</v>
      </c>
      <c r="B1345">
        <v>1</v>
      </c>
      <c r="C1345">
        <v>8</v>
      </c>
      <c r="D1345">
        <v>0</v>
      </c>
      <c r="G1345">
        <v>0</v>
      </c>
      <c r="Q1345" t="s">
        <v>24</v>
      </c>
      <c r="S1345">
        <v>0</v>
      </c>
      <c r="Z1345">
        <v>0</v>
      </c>
      <c r="AB1345" t="s">
        <v>24</v>
      </c>
      <c r="AC1345" t="s">
        <v>24</v>
      </c>
      <c r="AD1345" t="s">
        <v>24</v>
      </c>
      <c r="AE1345" t="s">
        <v>24</v>
      </c>
      <c r="AF1345">
        <v>0</v>
      </c>
      <c r="AG1345">
        <v>103</v>
      </c>
      <c r="AH1345" t="s">
        <v>24</v>
      </c>
      <c r="AI1345">
        <v>0</v>
      </c>
      <c r="AJ1345" t="s">
        <v>24</v>
      </c>
      <c r="AK1345" t="s">
        <v>24</v>
      </c>
      <c r="AL1345" t="s">
        <v>24</v>
      </c>
      <c r="AM1345" t="s">
        <v>24</v>
      </c>
      <c r="AN1345" t="s">
        <v>24</v>
      </c>
      <c r="AO1345" t="s">
        <v>24</v>
      </c>
      <c r="AP1345" t="s">
        <v>24</v>
      </c>
      <c r="AQ1345" t="s">
        <v>24</v>
      </c>
      <c r="AR1345" t="s">
        <v>24</v>
      </c>
      <c r="AS1345" t="s">
        <v>24</v>
      </c>
      <c r="AT1345" t="s">
        <v>24</v>
      </c>
    </row>
    <row r="1346" spans="1:46" x14ac:dyDescent="0.15">
      <c r="A1346">
        <v>108</v>
      </c>
      <c r="B1346">
        <v>2</v>
      </c>
      <c r="C1346">
        <v>1</v>
      </c>
      <c r="D1346">
        <v>0</v>
      </c>
      <c r="G1346">
        <v>0</v>
      </c>
      <c r="Q1346" t="s">
        <v>24</v>
      </c>
      <c r="S1346">
        <v>0</v>
      </c>
      <c r="Z1346">
        <v>0</v>
      </c>
      <c r="AB1346" t="s">
        <v>24</v>
      </c>
      <c r="AC1346" t="s">
        <v>24</v>
      </c>
      <c r="AD1346" t="s">
        <v>24</v>
      </c>
      <c r="AE1346" t="s">
        <v>24</v>
      </c>
      <c r="AF1346">
        <v>0</v>
      </c>
      <c r="AG1346">
        <v>103</v>
      </c>
      <c r="AH1346" t="s">
        <v>24</v>
      </c>
      <c r="AI1346">
        <v>0</v>
      </c>
      <c r="AJ1346" t="s">
        <v>24</v>
      </c>
      <c r="AK1346" t="s">
        <v>24</v>
      </c>
      <c r="AL1346" t="s">
        <v>24</v>
      </c>
      <c r="AM1346" t="s">
        <v>24</v>
      </c>
      <c r="AN1346" t="s">
        <v>24</v>
      </c>
      <c r="AO1346" t="s">
        <v>24</v>
      </c>
      <c r="AP1346" t="s">
        <v>24</v>
      </c>
      <c r="AQ1346" t="s">
        <v>24</v>
      </c>
      <c r="AR1346" t="s">
        <v>24</v>
      </c>
      <c r="AS1346" t="s">
        <v>24</v>
      </c>
      <c r="AT1346" t="s">
        <v>24</v>
      </c>
    </row>
    <row r="1347" spans="1:46" x14ac:dyDescent="0.15">
      <c r="A1347">
        <v>108</v>
      </c>
      <c r="B1347">
        <v>2</v>
      </c>
      <c r="C1347">
        <v>2</v>
      </c>
      <c r="D1347">
        <v>0</v>
      </c>
      <c r="E1347" t="s">
        <v>139</v>
      </c>
      <c r="G1347">
        <v>1050</v>
      </c>
      <c r="Q1347" t="s">
        <v>139</v>
      </c>
      <c r="S1347">
        <v>0</v>
      </c>
      <c r="Z1347">
        <v>1</v>
      </c>
      <c r="AB1347" t="s">
        <v>24</v>
      </c>
      <c r="AC1347" t="s">
        <v>24</v>
      </c>
      <c r="AD1347" t="s">
        <v>24</v>
      </c>
      <c r="AE1347" t="s">
        <v>24</v>
      </c>
      <c r="AF1347">
        <v>0</v>
      </c>
      <c r="AG1347">
        <v>103</v>
      </c>
      <c r="AH1347" t="s">
        <v>177</v>
      </c>
      <c r="AI1347">
        <v>0</v>
      </c>
      <c r="AJ1347" t="s">
        <v>24</v>
      </c>
      <c r="AK1347" t="s">
        <v>24</v>
      </c>
      <c r="AL1347" t="s">
        <v>24</v>
      </c>
      <c r="AM1347" t="s">
        <v>24</v>
      </c>
      <c r="AN1347" t="s">
        <v>24</v>
      </c>
      <c r="AO1347" t="s">
        <v>24</v>
      </c>
      <c r="AP1347" t="s">
        <v>24</v>
      </c>
      <c r="AQ1347" t="s">
        <v>24</v>
      </c>
      <c r="AR1347" t="s">
        <v>24</v>
      </c>
      <c r="AS1347" t="s">
        <v>24</v>
      </c>
      <c r="AT1347" t="s">
        <v>24</v>
      </c>
    </row>
    <row r="1348" spans="1:46" x14ac:dyDescent="0.15">
      <c r="A1348">
        <v>108</v>
      </c>
      <c r="B1348">
        <v>2</v>
      </c>
      <c r="C1348">
        <v>3</v>
      </c>
      <c r="D1348">
        <v>0</v>
      </c>
      <c r="E1348" t="s">
        <v>2454</v>
      </c>
      <c r="G1348">
        <v>1044</v>
      </c>
      <c r="Q1348" t="s">
        <v>2454</v>
      </c>
      <c r="S1348">
        <v>0</v>
      </c>
      <c r="Z1348">
        <v>1</v>
      </c>
      <c r="AB1348" t="s">
        <v>24</v>
      </c>
      <c r="AC1348" t="s">
        <v>24</v>
      </c>
      <c r="AD1348" t="s">
        <v>24</v>
      </c>
      <c r="AE1348" t="s">
        <v>24</v>
      </c>
      <c r="AF1348">
        <v>0</v>
      </c>
      <c r="AG1348">
        <v>103</v>
      </c>
      <c r="AH1348" t="s">
        <v>2896</v>
      </c>
      <c r="AI1348">
        <v>0</v>
      </c>
      <c r="AJ1348" t="s">
        <v>24</v>
      </c>
      <c r="AK1348" t="s">
        <v>24</v>
      </c>
      <c r="AL1348" t="s">
        <v>24</v>
      </c>
      <c r="AM1348" t="s">
        <v>24</v>
      </c>
      <c r="AN1348" t="s">
        <v>24</v>
      </c>
      <c r="AO1348" t="s">
        <v>24</v>
      </c>
      <c r="AP1348" t="s">
        <v>24</v>
      </c>
      <c r="AQ1348" t="s">
        <v>24</v>
      </c>
      <c r="AR1348" t="s">
        <v>24</v>
      </c>
      <c r="AS1348" t="s">
        <v>24</v>
      </c>
      <c r="AT1348" t="s">
        <v>24</v>
      </c>
    </row>
    <row r="1349" spans="1:46" x14ac:dyDescent="0.15">
      <c r="A1349">
        <v>108</v>
      </c>
      <c r="B1349">
        <v>2</v>
      </c>
      <c r="C1349">
        <v>4</v>
      </c>
      <c r="D1349">
        <v>0</v>
      </c>
      <c r="E1349" t="s">
        <v>2453</v>
      </c>
      <c r="G1349">
        <v>1047</v>
      </c>
      <c r="Q1349" t="s">
        <v>2453</v>
      </c>
      <c r="S1349">
        <v>0</v>
      </c>
      <c r="Z1349">
        <v>1</v>
      </c>
      <c r="AB1349" t="s">
        <v>24</v>
      </c>
      <c r="AC1349" t="s">
        <v>24</v>
      </c>
      <c r="AD1349" t="s">
        <v>24</v>
      </c>
      <c r="AE1349" t="s">
        <v>24</v>
      </c>
      <c r="AF1349">
        <v>0</v>
      </c>
      <c r="AG1349">
        <v>103</v>
      </c>
      <c r="AH1349" t="s">
        <v>2878</v>
      </c>
      <c r="AI1349">
        <v>0</v>
      </c>
      <c r="AJ1349" t="s">
        <v>24</v>
      </c>
      <c r="AK1349" t="s">
        <v>24</v>
      </c>
      <c r="AL1349" t="s">
        <v>24</v>
      </c>
      <c r="AM1349" t="s">
        <v>24</v>
      </c>
      <c r="AN1349" t="s">
        <v>24</v>
      </c>
      <c r="AO1349" t="s">
        <v>24</v>
      </c>
      <c r="AP1349" t="s">
        <v>24</v>
      </c>
      <c r="AQ1349" t="s">
        <v>24</v>
      </c>
      <c r="AR1349" t="s">
        <v>24</v>
      </c>
      <c r="AS1349" t="s">
        <v>24</v>
      </c>
      <c r="AT1349" t="s">
        <v>24</v>
      </c>
    </row>
    <row r="1350" spans="1:46" x14ac:dyDescent="0.15">
      <c r="A1350">
        <v>108</v>
      </c>
      <c r="B1350">
        <v>2</v>
      </c>
      <c r="C1350">
        <v>5</v>
      </c>
      <c r="D1350">
        <v>0</v>
      </c>
      <c r="E1350" t="s">
        <v>2449</v>
      </c>
      <c r="G1350">
        <v>108</v>
      </c>
      <c r="Q1350" t="s">
        <v>2449</v>
      </c>
      <c r="S1350">
        <v>0</v>
      </c>
      <c r="Z1350">
        <v>1</v>
      </c>
      <c r="AB1350" t="s">
        <v>24</v>
      </c>
      <c r="AC1350" t="s">
        <v>24</v>
      </c>
      <c r="AD1350" t="s">
        <v>24</v>
      </c>
      <c r="AE1350" t="s">
        <v>24</v>
      </c>
      <c r="AF1350">
        <v>0</v>
      </c>
      <c r="AG1350">
        <v>103</v>
      </c>
      <c r="AH1350" t="s">
        <v>2896</v>
      </c>
      <c r="AI1350">
        <v>0</v>
      </c>
      <c r="AJ1350" t="s">
        <v>24</v>
      </c>
      <c r="AK1350" t="s">
        <v>24</v>
      </c>
      <c r="AL1350" t="s">
        <v>24</v>
      </c>
      <c r="AM1350" t="s">
        <v>24</v>
      </c>
      <c r="AN1350" t="s">
        <v>24</v>
      </c>
      <c r="AO1350" t="s">
        <v>24</v>
      </c>
      <c r="AP1350" t="s">
        <v>24</v>
      </c>
      <c r="AQ1350" t="s">
        <v>24</v>
      </c>
      <c r="AR1350" t="s">
        <v>24</v>
      </c>
      <c r="AS1350" t="s">
        <v>24</v>
      </c>
      <c r="AT1350" t="s">
        <v>24</v>
      </c>
    </row>
    <row r="1351" spans="1:46" x14ac:dyDescent="0.15">
      <c r="A1351">
        <v>108</v>
      </c>
      <c r="B1351">
        <v>2</v>
      </c>
      <c r="C1351">
        <v>6</v>
      </c>
      <c r="D1351">
        <v>0</v>
      </c>
      <c r="E1351" t="s">
        <v>2450</v>
      </c>
      <c r="G1351">
        <v>529</v>
      </c>
      <c r="Q1351" t="s">
        <v>2450</v>
      </c>
      <c r="S1351">
        <v>0</v>
      </c>
      <c r="Z1351">
        <v>1</v>
      </c>
      <c r="AB1351" t="s">
        <v>24</v>
      </c>
      <c r="AC1351" t="s">
        <v>24</v>
      </c>
      <c r="AD1351" t="s">
        <v>24</v>
      </c>
      <c r="AE1351" t="s">
        <v>24</v>
      </c>
      <c r="AF1351">
        <v>0</v>
      </c>
      <c r="AG1351">
        <v>103</v>
      </c>
      <c r="AH1351" t="s">
        <v>177</v>
      </c>
      <c r="AI1351">
        <v>0</v>
      </c>
      <c r="AJ1351" t="s">
        <v>24</v>
      </c>
      <c r="AK1351" t="s">
        <v>24</v>
      </c>
      <c r="AL1351" t="s">
        <v>24</v>
      </c>
      <c r="AM1351" t="s">
        <v>24</v>
      </c>
      <c r="AN1351" t="s">
        <v>24</v>
      </c>
      <c r="AO1351" t="s">
        <v>24</v>
      </c>
      <c r="AP1351" t="s">
        <v>24</v>
      </c>
      <c r="AQ1351" t="s">
        <v>24</v>
      </c>
      <c r="AR1351" t="s">
        <v>24</v>
      </c>
      <c r="AS1351" t="s">
        <v>24</v>
      </c>
      <c r="AT1351" t="s">
        <v>24</v>
      </c>
    </row>
    <row r="1352" spans="1:46" x14ac:dyDescent="0.15">
      <c r="A1352">
        <v>108</v>
      </c>
      <c r="B1352">
        <v>2</v>
      </c>
      <c r="C1352">
        <v>7</v>
      </c>
      <c r="D1352">
        <v>0</v>
      </c>
      <c r="E1352" t="s">
        <v>2448</v>
      </c>
      <c r="G1352">
        <v>1046</v>
      </c>
      <c r="Q1352" t="s">
        <v>2448</v>
      </c>
      <c r="S1352">
        <v>0</v>
      </c>
      <c r="Z1352">
        <v>1</v>
      </c>
      <c r="AB1352" t="s">
        <v>24</v>
      </c>
      <c r="AC1352" t="s">
        <v>24</v>
      </c>
      <c r="AD1352" t="s">
        <v>24</v>
      </c>
      <c r="AE1352" t="s">
        <v>24</v>
      </c>
      <c r="AF1352">
        <v>0</v>
      </c>
      <c r="AG1352">
        <v>103</v>
      </c>
      <c r="AH1352" t="s">
        <v>177</v>
      </c>
      <c r="AI1352">
        <v>0</v>
      </c>
      <c r="AJ1352" t="s">
        <v>24</v>
      </c>
      <c r="AK1352" t="s">
        <v>24</v>
      </c>
      <c r="AL1352" t="s">
        <v>24</v>
      </c>
      <c r="AM1352" t="s">
        <v>24</v>
      </c>
      <c r="AN1352" t="s">
        <v>24</v>
      </c>
      <c r="AO1352" t="s">
        <v>24</v>
      </c>
      <c r="AP1352" t="s">
        <v>24</v>
      </c>
      <c r="AQ1352" t="s">
        <v>24</v>
      </c>
      <c r="AR1352" t="s">
        <v>24</v>
      </c>
      <c r="AS1352" t="s">
        <v>24</v>
      </c>
      <c r="AT1352" t="s">
        <v>24</v>
      </c>
    </row>
    <row r="1353" spans="1:46" x14ac:dyDescent="0.15">
      <c r="A1353">
        <v>108</v>
      </c>
      <c r="B1353">
        <v>2</v>
      </c>
      <c r="C1353">
        <v>8</v>
      </c>
      <c r="D1353">
        <v>0</v>
      </c>
      <c r="G1353">
        <v>0</v>
      </c>
      <c r="Q1353" t="s">
        <v>24</v>
      </c>
      <c r="S1353">
        <v>0</v>
      </c>
      <c r="Z1353">
        <v>0</v>
      </c>
      <c r="AB1353" t="s">
        <v>24</v>
      </c>
      <c r="AC1353" t="s">
        <v>24</v>
      </c>
      <c r="AD1353" t="s">
        <v>24</v>
      </c>
      <c r="AE1353" t="s">
        <v>24</v>
      </c>
      <c r="AF1353">
        <v>0</v>
      </c>
      <c r="AG1353">
        <v>103</v>
      </c>
      <c r="AH1353" t="s">
        <v>24</v>
      </c>
      <c r="AI1353">
        <v>0</v>
      </c>
      <c r="AJ1353" t="s">
        <v>24</v>
      </c>
      <c r="AK1353" t="s">
        <v>24</v>
      </c>
      <c r="AL1353" t="s">
        <v>24</v>
      </c>
      <c r="AM1353" t="s">
        <v>24</v>
      </c>
      <c r="AN1353" t="s">
        <v>24</v>
      </c>
      <c r="AO1353" t="s">
        <v>24</v>
      </c>
      <c r="AP1353" t="s">
        <v>24</v>
      </c>
      <c r="AQ1353" t="s">
        <v>24</v>
      </c>
      <c r="AR1353" t="s">
        <v>24</v>
      </c>
      <c r="AS1353" t="s">
        <v>24</v>
      </c>
      <c r="AT1353" t="s">
        <v>24</v>
      </c>
    </row>
    <row r="1354" spans="1:46" x14ac:dyDescent="0.15">
      <c r="A1354">
        <v>109</v>
      </c>
      <c r="B1354">
        <v>1</v>
      </c>
      <c r="C1354">
        <v>1</v>
      </c>
      <c r="D1354">
        <v>0</v>
      </c>
      <c r="E1354" t="s">
        <v>3314</v>
      </c>
      <c r="G1354">
        <v>1536</v>
      </c>
      <c r="Q1354" t="s">
        <v>3314</v>
      </c>
      <c r="S1354">
        <v>0</v>
      </c>
      <c r="Z1354">
        <v>2</v>
      </c>
      <c r="AB1354" t="s">
        <v>24</v>
      </c>
      <c r="AC1354" t="s">
        <v>24</v>
      </c>
      <c r="AD1354" t="s">
        <v>24</v>
      </c>
      <c r="AE1354" t="s">
        <v>24</v>
      </c>
      <c r="AF1354">
        <v>0</v>
      </c>
      <c r="AG1354">
        <v>104</v>
      </c>
      <c r="AH1354" t="s">
        <v>2904</v>
      </c>
      <c r="AI1354">
        <v>0</v>
      </c>
      <c r="AJ1354" t="s">
        <v>24</v>
      </c>
      <c r="AK1354" t="s">
        <v>24</v>
      </c>
      <c r="AL1354" t="s">
        <v>24</v>
      </c>
      <c r="AM1354" t="s">
        <v>24</v>
      </c>
      <c r="AN1354" t="s">
        <v>24</v>
      </c>
      <c r="AO1354" t="s">
        <v>24</v>
      </c>
      <c r="AP1354" t="s">
        <v>24</v>
      </c>
      <c r="AQ1354" t="s">
        <v>24</v>
      </c>
      <c r="AR1354" t="s">
        <v>24</v>
      </c>
      <c r="AS1354" t="s">
        <v>24</v>
      </c>
      <c r="AT1354" t="s">
        <v>24</v>
      </c>
    </row>
    <row r="1355" spans="1:46" x14ac:dyDescent="0.15">
      <c r="A1355">
        <v>109</v>
      </c>
      <c r="B1355">
        <v>1</v>
      </c>
      <c r="C1355">
        <v>2</v>
      </c>
      <c r="D1355">
        <v>0</v>
      </c>
      <c r="E1355" t="s">
        <v>3315</v>
      </c>
      <c r="G1355">
        <v>1546</v>
      </c>
      <c r="Q1355" t="s">
        <v>3315</v>
      </c>
      <c r="S1355">
        <v>0</v>
      </c>
      <c r="Z1355">
        <v>2</v>
      </c>
      <c r="AB1355" t="s">
        <v>24</v>
      </c>
      <c r="AC1355" t="s">
        <v>24</v>
      </c>
      <c r="AD1355" t="s">
        <v>24</v>
      </c>
      <c r="AE1355" t="s">
        <v>24</v>
      </c>
      <c r="AF1355">
        <v>0</v>
      </c>
      <c r="AG1355">
        <v>104</v>
      </c>
      <c r="AH1355" t="s">
        <v>177</v>
      </c>
      <c r="AI1355">
        <v>0</v>
      </c>
      <c r="AJ1355" t="s">
        <v>24</v>
      </c>
      <c r="AK1355" t="s">
        <v>24</v>
      </c>
      <c r="AL1355" t="s">
        <v>24</v>
      </c>
      <c r="AM1355" t="s">
        <v>24</v>
      </c>
      <c r="AN1355" t="s">
        <v>24</v>
      </c>
      <c r="AO1355" t="s">
        <v>24</v>
      </c>
      <c r="AP1355" t="s">
        <v>24</v>
      </c>
      <c r="AQ1355" t="s">
        <v>24</v>
      </c>
      <c r="AR1355" t="s">
        <v>24</v>
      </c>
      <c r="AS1355" t="s">
        <v>24</v>
      </c>
      <c r="AT1355" t="s">
        <v>24</v>
      </c>
    </row>
    <row r="1356" spans="1:46" x14ac:dyDescent="0.15">
      <c r="A1356">
        <v>109</v>
      </c>
      <c r="B1356">
        <v>1</v>
      </c>
      <c r="C1356">
        <v>3</v>
      </c>
      <c r="D1356">
        <v>0</v>
      </c>
      <c r="E1356" t="s">
        <v>3316</v>
      </c>
      <c r="G1356">
        <v>98</v>
      </c>
      <c r="Q1356" t="s">
        <v>3316</v>
      </c>
      <c r="S1356">
        <v>0</v>
      </c>
      <c r="Z1356">
        <v>2</v>
      </c>
      <c r="AB1356" t="s">
        <v>24</v>
      </c>
      <c r="AC1356" t="s">
        <v>24</v>
      </c>
      <c r="AD1356" t="s">
        <v>24</v>
      </c>
      <c r="AE1356" t="s">
        <v>24</v>
      </c>
      <c r="AF1356">
        <v>0</v>
      </c>
      <c r="AG1356">
        <v>104</v>
      </c>
      <c r="AH1356" t="s">
        <v>2901</v>
      </c>
      <c r="AI1356">
        <v>0</v>
      </c>
      <c r="AJ1356" t="s">
        <v>24</v>
      </c>
      <c r="AK1356" t="s">
        <v>24</v>
      </c>
      <c r="AL1356" t="s">
        <v>24</v>
      </c>
      <c r="AM1356" t="s">
        <v>24</v>
      </c>
      <c r="AN1356" t="s">
        <v>24</v>
      </c>
      <c r="AO1356" t="s">
        <v>24</v>
      </c>
      <c r="AP1356" t="s">
        <v>24</v>
      </c>
      <c r="AQ1356" t="s">
        <v>24</v>
      </c>
      <c r="AR1356" t="s">
        <v>24</v>
      </c>
      <c r="AS1356" t="s">
        <v>24</v>
      </c>
      <c r="AT1356" t="s">
        <v>24</v>
      </c>
    </row>
    <row r="1357" spans="1:46" x14ac:dyDescent="0.15">
      <c r="A1357">
        <v>109</v>
      </c>
      <c r="B1357">
        <v>1</v>
      </c>
      <c r="C1357">
        <v>4</v>
      </c>
      <c r="D1357">
        <v>0</v>
      </c>
      <c r="E1357" t="s">
        <v>3317</v>
      </c>
      <c r="G1357">
        <v>1199</v>
      </c>
      <c r="Q1357" t="s">
        <v>3317</v>
      </c>
      <c r="S1357">
        <v>0</v>
      </c>
      <c r="Z1357">
        <v>2</v>
      </c>
      <c r="AB1357" t="s">
        <v>24</v>
      </c>
      <c r="AC1357" t="s">
        <v>24</v>
      </c>
      <c r="AD1357" t="s">
        <v>24</v>
      </c>
      <c r="AE1357" t="s">
        <v>24</v>
      </c>
      <c r="AF1357">
        <v>0</v>
      </c>
      <c r="AG1357">
        <v>104</v>
      </c>
      <c r="AH1357" t="s">
        <v>2878</v>
      </c>
      <c r="AI1357">
        <v>0</v>
      </c>
      <c r="AJ1357" t="s">
        <v>24</v>
      </c>
      <c r="AK1357" t="s">
        <v>24</v>
      </c>
      <c r="AL1357" t="s">
        <v>24</v>
      </c>
      <c r="AM1357" t="s">
        <v>24</v>
      </c>
      <c r="AN1357" t="s">
        <v>24</v>
      </c>
      <c r="AO1357" t="s">
        <v>24</v>
      </c>
      <c r="AP1357" t="s">
        <v>24</v>
      </c>
      <c r="AQ1357" t="s">
        <v>24</v>
      </c>
      <c r="AR1357" t="s">
        <v>24</v>
      </c>
      <c r="AS1357" t="s">
        <v>24</v>
      </c>
      <c r="AT1357" t="s">
        <v>24</v>
      </c>
    </row>
    <row r="1358" spans="1:46" x14ac:dyDescent="0.15">
      <c r="A1358">
        <v>109</v>
      </c>
      <c r="B1358">
        <v>1</v>
      </c>
      <c r="C1358">
        <v>5</v>
      </c>
      <c r="D1358">
        <v>0</v>
      </c>
      <c r="E1358" t="s">
        <v>3318</v>
      </c>
      <c r="G1358">
        <v>99</v>
      </c>
      <c r="Q1358" t="s">
        <v>3318</v>
      </c>
      <c r="S1358">
        <v>0</v>
      </c>
      <c r="Z1358">
        <v>2</v>
      </c>
      <c r="AB1358" t="s">
        <v>24</v>
      </c>
      <c r="AC1358" t="s">
        <v>24</v>
      </c>
      <c r="AD1358" t="s">
        <v>24</v>
      </c>
      <c r="AE1358" t="s">
        <v>24</v>
      </c>
      <c r="AF1358">
        <v>0</v>
      </c>
      <c r="AG1358">
        <v>104</v>
      </c>
      <c r="AH1358" t="s">
        <v>2901</v>
      </c>
      <c r="AI1358">
        <v>0</v>
      </c>
      <c r="AJ1358" t="s">
        <v>24</v>
      </c>
      <c r="AK1358" t="s">
        <v>24</v>
      </c>
      <c r="AL1358" t="s">
        <v>24</v>
      </c>
      <c r="AM1358" t="s">
        <v>24</v>
      </c>
      <c r="AN1358" t="s">
        <v>24</v>
      </c>
      <c r="AO1358" t="s">
        <v>24</v>
      </c>
      <c r="AP1358" t="s">
        <v>24</v>
      </c>
      <c r="AQ1358" t="s">
        <v>24</v>
      </c>
      <c r="AR1358" t="s">
        <v>24</v>
      </c>
      <c r="AS1358" t="s">
        <v>24</v>
      </c>
      <c r="AT1358" t="s">
        <v>24</v>
      </c>
    </row>
    <row r="1359" spans="1:46" x14ac:dyDescent="0.15">
      <c r="A1359">
        <v>109</v>
      </c>
      <c r="B1359">
        <v>1</v>
      </c>
      <c r="C1359">
        <v>6</v>
      </c>
      <c r="D1359">
        <v>0</v>
      </c>
      <c r="E1359" t="s">
        <v>3319</v>
      </c>
      <c r="G1359">
        <v>100</v>
      </c>
      <c r="Q1359" t="s">
        <v>3319</v>
      </c>
      <c r="S1359">
        <v>0</v>
      </c>
      <c r="Z1359">
        <v>2</v>
      </c>
      <c r="AB1359" t="s">
        <v>24</v>
      </c>
      <c r="AC1359" t="s">
        <v>24</v>
      </c>
      <c r="AD1359" t="s">
        <v>24</v>
      </c>
      <c r="AE1359" t="s">
        <v>24</v>
      </c>
      <c r="AF1359">
        <v>0</v>
      </c>
      <c r="AG1359">
        <v>104</v>
      </c>
      <c r="AH1359" t="s">
        <v>2904</v>
      </c>
      <c r="AI1359">
        <v>0</v>
      </c>
      <c r="AJ1359" t="s">
        <v>24</v>
      </c>
      <c r="AK1359" t="s">
        <v>24</v>
      </c>
      <c r="AL1359" t="s">
        <v>24</v>
      </c>
      <c r="AM1359" t="s">
        <v>24</v>
      </c>
      <c r="AN1359" t="s">
        <v>24</v>
      </c>
      <c r="AO1359" t="s">
        <v>24</v>
      </c>
      <c r="AP1359" t="s">
        <v>24</v>
      </c>
      <c r="AQ1359" t="s">
        <v>24</v>
      </c>
      <c r="AR1359" t="s">
        <v>24</v>
      </c>
      <c r="AS1359" t="s">
        <v>24</v>
      </c>
      <c r="AT1359" t="s">
        <v>24</v>
      </c>
    </row>
    <row r="1360" spans="1:46" x14ac:dyDescent="0.15">
      <c r="A1360">
        <v>109</v>
      </c>
      <c r="B1360">
        <v>1</v>
      </c>
      <c r="C1360">
        <v>7</v>
      </c>
      <c r="D1360">
        <v>0</v>
      </c>
      <c r="E1360" t="s">
        <v>3320</v>
      </c>
      <c r="G1360">
        <v>1523</v>
      </c>
      <c r="Q1360" t="s">
        <v>3320</v>
      </c>
      <c r="S1360">
        <v>0</v>
      </c>
      <c r="Z1360">
        <v>2</v>
      </c>
      <c r="AB1360" t="s">
        <v>24</v>
      </c>
      <c r="AC1360" t="s">
        <v>24</v>
      </c>
      <c r="AD1360" t="s">
        <v>24</v>
      </c>
      <c r="AE1360" t="s">
        <v>24</v>
      </c>
      <c r="AF1360">
        <v>0</v>
      </c>
      <c r="AG1360">
        <v>104</v>
      </c>
      <c r="AH1360" t="s">
        <v>177</v>
      </c>
      <c r="AI1360">
        <v>0</v>
      </c>
      <c r="AJ1360" t="s">
        <v>24</v>
      </c>
      <c r="AK1360" t="s">
        <v>24</v>
      </c>
      <c r="AL1360" t="s">
        <v>24</v>
      </c>
      <c r="AM1360" t="s">
        <v>24</v>
      </c>
      <c r="AN1360" t="s">
        <v>24</v>
      </c>
      <c r="AO1360" t="s">
        <v>24</v>
      </c>
      <c r="AP1360" t="s">
        <v>24</v>
      </c>
      <c r="AQ1360" t="s">
        <v>24</v>
      </c>
      <c r="AR1360" t="s">
        <v>24</v>
      </c>
      <c r="AS1360" t="s">
        <v>24</v>
      </c>
      <c r="AT1360" t="s">
        <v>24</v>
      </c>
    </row>
    <row r="1361" spans="1:46" x14ac:dyDescent="0.15">
      <c r="A1361">
        <v>109</v>
      </c>
      <c r="B1361">
        <v>1</v>
      </c>
      <c r="C1361">
        <v>8</v>
      </c>
      <c r="D1361">
        <v>0</v>
      </c>
      <c r="E1361" t="s">
        <v>3321</v>
      </c>
      <c r="G1361">
        <v>31</v>
      </c>
      <c r="Q1361" t="s">
        <v>3321</v>
      </c>
      <c r="S1361">
        <v>0</v>
      </c>
      <c r="Z1361">
        <v>2</v>
      </c>
      <c r="AB1361" t="s">
        <v>24</v>
      </c>
      <c r="AC1361" t="s">
        <v>24</v>
      </c>
      <c r="AD1361" t="s">
        <v>24</v>
      </c>
      <c r="AE1361" t="s">
        <v>24</v>
      </c>
      <c r="AF1361">
        <v>0</v>
      </c>
      <c r="AG1361">
        <v>104</v>
      </c>
      <c r="AH1361" t="s">
        <v>177</v>
      </c>
      <c r="AI1361">
        <v>0</v>
      </c>
      <c r="AJ1361" t="s">
        <v>24</v>
      </c>
      <c r="AK1361" t="s">
        <v>24</v>
      </c>
      <c r="AL1361" t="s">
        <v>24</v>
      </c>
      <c r="AM1361" t="s">
        <v>24</v>
      </c>
      <c r="AN1361" t="s">
        <v>24</v>
      </c>
      <c r="AO1361" t="s">
        <v>24</v>
      </c>
      <c r="AP1361" t="s">
        <v>24</v>
      </c>
      <c r="AQ1361" t="s">
        <v>24</v>
      </c>
      <c r="AR1361" t="s">
        <v>24</v>
      </c>
      <c r="AS1361" t="s">
        <v>24</v>
      </c>
      <c r="AT1361" t="s">
        <v>24</v>
      </c>
    </row>
    <row r="1362" spans="1:46" x14ac:dyDescent="0.15">
      <c r="A1362">
        <v>109</v>
      </c>
      <c r="B1362">
        <v>2</v>
      </c>
      <c r="C1362">
        <v>1</v>
      </c>
      <c r="D1362">
        <v>0</v>
      </c>
      <c r="E1362" t="s">
        <v>2793</v>
      </c>
      <c r="G1362">
        <v>1522</v>
      </c>
      <c r="Q1362" t="s">
        <v>2793</v>
      </c>
      <c r="S1362">
        <v>0</v>
      </c>
      <c r="Z1362">
        <v>2</v>
      </c>
      <c r="AB1362" t="s">
        <v>24</v>
      </c>
      <c r="AC1362" t="s">
        <v>24</v>
      </c>
      <c r="AD1362" t="s">
        <v>24</v>
      </c>
      <c r="AE1362" t="s">
        <v>24</v>
      </c>
      <c r="AF1362">
        <v>0</v>
      </c>
      <c r="AG1362">
        <v>104</v>
      </c>
      <c r="AH1362" t="s">
        <v>2901</v>
      </c>
      <c r="AI1362">
        <v>0</v>
      </c>
      <c r="AJ1362" t="s">
        <v>24</v>
      </c>
      <c r="AK1362" t="s">
        <v>24</v>
      </c>
      <c r="AL1362" t="s">
        <v>24</v>
      </c>
      <c r="AM1362" t="s">
        <v>24</v>
      </c>
      <c r="AN1362" t="s">
        <v>24</v>
      </c>
      <c r="AO1362" t="s">
        <v>24</v>
      </c>
      <c r="AP1362" t="s">
        <v>24</v>
      </c>
      <c r="AQ1362" t="s">
        <v>24</v>
      </c>
      <c r="AR1362" t="s">
        <v>24</v>
      </c>
      <c r="AS1362" t="s">
        <v>24</v>
      </c>
      <c r="AT1362" t="s">
        <v>24</v>
      </c>
    </row>
    <row r="1363" spans="1:46" x14ac:dyDescent="0.15">
      <c r="A1363">
        <v>109</v>
      </c>
      <c r="B1363">
        <v>2</v>
      </c>
      <c r="C1363">
        <v>2</v>
      </c>
      <c r="D1363">
        <v>0</v>
      </c>
      <c r="E1363" t="s">
        <v>2787</v>
      </c>
      <c r="G1363">
        <v>1067</v>
      </c>
      <c r="Q1363" t="s">
        <v>2787</v>
      </c>
      <c r="S1363">
        <v>0</v>
      </c>
      <c r="Z1363">
        <v>2</v>
      </c>
      <c r="AB1363" t="s">
        <v>24</v>
      </c>
      <c r="AC1363" t="s">
        <v>24</v>
      </c>
      <c r="AD1363" t="s">
        <v>24</v>
      </c>
      <c r="AE1363" t="s">
        <v>24</v>
      </c>
      <c r="AF1363">
        <v>0</v>
      </c>
      <c r="AG1363">
        <v>104</v>
      </c>
      <c r="AH1363" t="s">
        <v>2917</v>
      </c>
      <c r="AI1363">
        <v>0</v>
      </c>
      <c r="AJ1363" t="s">
        <v>24</v>
      </c>
      <c r="AK1363" t="s">
        <v>24</v>
      </c>
      <c r="AL1363" t="s">
        <v>24</v>
      </c>
      <c r="AM1363" t="s">
        <v>24</v>
      </c>
      <c r="AN1363" t="s">
        <v>24</v>
      </c>
      <c r="AO1363" t="s">
        <v>24</v>
      </c>
      <c r="AP1363" t="s">
        <v>24</v>
      </c>
      <c r="AQ1363" t="s">
        <v>24</v>
      </c>
      <c r="AR1363" t="s">
        <v>24</v>
      </c>
      <c r="AS1363" t="s">
        <v>24</v>
      </c>
      <c r="AT1363" t="s">
        <v>24</v>
      </c>
    </row>
    <row r="1364" spans="1:46" x14ac:dyDescent="0.15">
      <c r="A1364">
        <v>109</v>
      </c>
      <c r="B1364">
        <v>2</v>
      </c>
      <c r="C1364">
        <v>3</v>
      </c>
      <c r="D1364">
        <v>0</v>
      </c>
      <c r="E1364" t="s">
        <v>2429</v>
      </c>
      <c r="G1364">
        <v>67</v>
      </c>
      <c r="Q1364" t="s">
        <v>2429</v>
      </c>
      <c r="S1364">
        <v>0</v>
      </c>
      <c r="Z1364">
        <v>2</v>
      </c>
      <c r="AB1364" t="s">
        <v>24</v>
      </c>
      <c r="AC1364" t="s">
        <v>24</v>
      </c>
      <c r="AD1364" t="s">
        <v>24</v>
      </c>
      <c r="AE1364" t="s">
        <v>24</v>
      </c>
      <c r="AF1364">
        <v>0</v>
      </c>
      <c r="AG1364">
        <v>104</v>
      </c>
      <c r="AH1364" t="s">
        <v>2868</v>
      </c>
      <c r="AI1364">
        <v>0</v>
      </c>
      <c r="AJ1364" t="s">
        <v>24</v>
      </c>
      <c r="AK1364" t="s">
        <v>24</v>
      </c>
      <c r="AL1364" t="s">
        <v>24</v>
      </c>
      <c r="AM1364" t="s">
        <v>24</v>
      </c>
      <c r="AN1364" t="s">
        <v>24</v>
      </c>
      <c r="AO1364" t="s">
        <v>24</v>
      </c>
      <c r="AP1364" t="s">
        <v>24</v>
      </c>
      <c r="AQ1364" t="s">
        <v>24</v>
      </c>
      <c r="AR1364" t="s">
        <v>24</v>
      </c>
      <c r="AS1364" t="s">
        <v>24</v>
      </c>
      <c r="AT1364" t="s">
        <v>24</v>
      </c>
    </row>
    <row r="1365" spans="1:46" x14ac:dyDescent="0.15">
      <c r="A1365">
        <v>109</v>
      </c>
      <c r="B1365">
        <v>2</v>
      </c>
      <c r="C1365">
        <v>4</v>
      </c>
      <c r="D1365">
        <v>0</v>
      </c>
      <c r="E1365" t="s">
        <v>2788</v>
      </c>
      <c r="G1365">
        <v>1532</v>
      </c>
      <c r="Q1365" t="s">
        <v>2788</v>
      </c>
      <c r="S1365">
        <v>0</v>
      </c>
      <c r="Z1365">
        <v>2</v>
      </c>
      <c r="AB1365" t="s">
        <v>24</v>
      </c>
      <c r="AC1365" t="s">
        <v>24</v>
      </c>
      <c r="AD1365" t="s">
        <v>24</v>
      </c>
      <c r="AE1365" t="s">
        <v>24</v>
      </c>
      <c r="AF1365">
        <v>0</v>
      </c>
      <c r="AG1365">
        <v>104</v>
      </c>
      <c r="AH1365" t="s">
        <v>2878</v>
      </c>
      <c r="AI1365">
        <v>0</v>
      </c>
      <c r="AJ1365" t="s">
        <v>24</v>
      </c>
      <c r="AK1365" t="s">
        <v>24</v>
      </c>
      <c r="AL1365" t="s">
        <v>24</v>
      </c>
      <c r="AM1365" t="s">
        <v>24</v>
      </c>
      <c r="AN1365" t="s">
        <v>24</v>
      </c>
      <c r="AO1365" t="s">
        <v>24</v>
      </c>
      <c r="AP1365" t="s">
        <v>24</v>
      </c>
      <c r="AQ1365" t="s">
        <v>24</v>
      </c>
      <c r="AR1365" t="s">
        <v>24</v>
      </c>
      <c r="AS1365" t="s">
        <v>24</v>
      </c>
      <c r="AT1365" t="s">
        <v>24</v>
      </c>
    </row>
    <row r="1366" spans="1:46" x14ac:dyDescent="0.15">
      <c r="A1366">
        <v>109</v>
      </c>
      <c r="B1366">
        <v>2</v>
      </c>
      <c r="C1366">
        <v>5</v>
      </c>
      <c r="D1366">
        <v>0</v>
      </c>
      <c r="E1366" t="s">
        <v>2618</v>
      </c>
      <c r="G1366">
        <v>1165</v>
      </c>
      <c r="Q1366" t="s">
        <v>2618</v>
      </c>
      <c r="S1366">
        <v>0</v>
      </c>
      <c r="Z1366">
        <v>2</v>
      </c>
      <c r="AB1366" t="s">
        <v>24</v>
      </c>
      <c r="AC1366" t="s">
        <v>24</v>
      </c>
      <c r="AD1366" t="s">
        <v>24</v>
      </c>
      <c r="AE1366" t="s">
        <v>24</v>
      </c>
      <c r="AF1366">
        <v>0</v>
      </c>
      <c r="AG1366">
        <v>104</v>
      </c>
      <c r="AH1366" t="s">
        <v>2878</v>
      </c>
      <c r="AI1366">
        <v>0</v>
      </c>
      <c r="AJ1366" t="s">
        <v>24</v>
      </c>
      <c r="AK1366" t="s">
        <v>24</v>
      </c>
      <c r="AL1366" t="s">
        <v>24</v>
      </c>
      <c r="AM1366" t="s">
        <v>24</v>
      </c>
      <c r="AN1366" t="s">
        <v>24</v>
      </c>
      <c r="AO1366" t="s">
        <v>24</v>
      </c>
      <c r="AP1366" t="s">
        <v>24</v>
      </c>
      <c r="AQ1366" t="s">
        <v>24</v>
      </c>
      <c r="AR1366" t="s">
        <v>24</v>
      </c>
      <c r="AS1366" t="s">
        <v>24</v>
      </c>
      <c r="AT1366" t="s">
        <v>24</v>
      </c>
    </row>
    <row r="1367" spans="1:46" x14ac:dyDescent="0.15">
      <c r="A1367">
        <v>109</v>
      </c>
      <c r="B1367">
        <v>2</v>
      </c>
      <c r="C1367">
        <v>6</v>
      </c>
      <c r="D1367">
        <v>0</v>
      </c>
      <c r="E1367" t="s">
        <v>2785</v>
      </c>
      <c r="G1367">
        <v>68</v>
      </c>
      <c r="Q1367" t="s">
        <v>2785</v>
      </c>
      <c r="S1367">
        <v>0</v>
      </c>
      <c r="Z1367">
        <v>2</v>
      </c>
      <c r="AB1367" t="s">
        <v>24</v>
      </c>
      <c r="AC1367" t="s">
        <v>24</v>
      </c>
      <c r="AD1367" t="s">
        <v>24</v>
      </c>
      <c r="AE1367" t="s">
        <v>24</v>
      </c>
      <c r="AF1367">
        <v>0</v>
      </c>
      <c r="AG1367">
        <v>104</v>
      </c>
      <c r="AH1367" t="s">
        <v>2917</v>
      </c>
      <c r="AI1367">
        <v>0</v>
      </c>
      <c r="AJ1367" t="s">
        <v>24</v>
      </c>
      <c r="AK1367" t="s">
        <v>24</v>
      </c>
      <c r="AL1367" t="s">
        <v>24</v>
      </c>
      <c r="AM1367" t="s">
        <v>24</v>
      </c>
      <c r="AN1367" t="s">
        <v>24</v>
      </c>
      <c r="AO1367" t="s">
        <v>24</v>
      </c>
      <c r="AP1367" t="s">
        <v>24</v>
      </c>
      <c r="AQ1367" t="s">
        <v>24</v>
      </c>
      <c r="AR1367" t="s">
        <v>24</v>
      </c>
      <c r="AS1367" t="s">
        <v>24</v>
      </c>
      <c r="AT1367" t="s">
        <v>24</v>
      </c>
    </row>
    <row r="1368" spans="1:46" x14ac:dyDescent="0.15">
      <c r="A1368">
        <v>109</v>
      </c>
      <c r="B1368">
        <v>2</v>
      </c>
      <c r="C1368">
        <v>7</v>
      </c>
      <c r="D1368">
        <v>0</v>
      </c>
      <c r="E1368" t="s">
        <v>2780</v>
      </c>
      <c r="G1368">
        <v>509</v>
      </c>
      <c r="Q1368" t="s">
        <v>2780</v>
      </c>
      <c r="S1368">
        <v>0</v>
      </c>
      <c r="Z1368">
        <v>2</v>
      </c>
      <c r="AB1368" t="s">
        <v>24</v>
      </c>
      <c r="AC1368" t="s">
        <v>24</v>
      </c>
      <c r="AD1368" t="s">
        <v>24</v>
      </c>
      <c r="AE1368" t="s">
        <v>24</v>
      </c>
      <c r="AF1368">
        <v>0</v>
      </c>
      <c r="AG1368">
        <v>104</v>
      </c>
      <c r="AH1368" t="s">
        <v>2904</v>
      </c>
      <c r="AI1368">
        <v>0</v>
      </c>
      <c r="AJ1368" t="s">
        <v>24</v>
      </c>
      <c r="AK1368" t="s">
        <v>24</v>
      </c>
      <c r="AL1368" t="s">
        <v>24</v>
      </c>
      <c r="AM1368" t="s">
        <v>24</v>
      </c>
      <c r="AN1368" t="s">
        <v>24</v>
      </c>
      <c r="AO1368" t="s">
        <v>24</v>
      </c>
      <c r="AP1368" t="s">
        <v>24</v>
      </c>
      <c r="AQ1368" t="s">
        <v>24</v>
      </c>
      <c r="AR1368" t="s">
        <v>24</v>
      </c>
      <c r="AS1368" t="s">
        <v>24</v>
      </c>
      <c r="AT1368" t="s">
        <v>24</v>
      </c>
    </row>
    <row r="1369" spans="1:46" x14ac:dyDescent="0.15">
      <c r="A1369">
        <v>109</v>
      </c>
      <c r="B1369">
        <v>2</v>
      </c>
      <c r="C1369">
        <v>8</v>
      </c>
      <c r="D1369">
        <v>0</v>
      </c>
      <c r="E1369" t="s">
        <v>2786</v>
      </c>
      <c r="G1369">
        <v>1065</v>
      </c>
      <c r="Q1369" t="s">
        <v>2786</v>
      </c>
      <c r="S1369">
        <v>0</v>
      </c>
      <c r="Z1369">
        <v>2</v>
      </c>
      <c r="AB1369" t="s">
        <v>24</v>
      </c>
      <c r="AC1369" t="s">
        <v>24</v>
      </c>
      <c r="AD1369" t="s">
        <v>24</v>
      </c>
      <c r="AE1369" t="s">
        <v>24</v>
      </c>
      <c r="AF1369">
        <v>0</v>
      </c>
      <c r="AG1369">
        <v>104</v>
      </c>
      <c r="AH1369" t="s">
        <v>2878</v>
      </c>
      <c r="AI1369">
        <v>0</v>
      </c>
      <c r="AJ1369" t="s">
        <v>24</v>
      </c>
      <c r="AK1369" t="s">
        <v>24</v>
      </c>
      <c r="AL1369" t="s">
        <v>24</v>
      </c>
      <c r="AM1369" t="s">
        <v>24</v>
      </c>
      <c r="AN1369" t="s">
        <v>24</v>
      </c>
      <c r="AO1369" t="s">
        <v>24</v>
      </c>
      <c r="AP1369" t="s">
        <v>24</v>
      </c>
      <c r="AQ1369" t="s">
        <v>24</v>
      </c>
      <c r="AR1369" t="s">
        <v>24</v>
      </c>
      <c r="AS1369" t="s">
        <v>24</v>
      </c>
      <c r="AT1369" t="s">
        <v>24</v>
      </c>
    </row>
    <row r="1370" spans="1:46" x14ac:dyDescent="0.15">
      <c r="A1370">
        <v>109</v>
      </c>
      <c r="B1370">
        <v>3</v>
      </c>
      <c r="C1370">
        <v>1</v>
      </c>
      <c r="D1370">
        <v>0</v>
      </c>
      <c r="E1370" t="s">
        <v>2792</v>
      </c>
      <c r="G1370">
        <v>1129</v>
      </c>
      <c r="Q1370" t="s">
        <v>2792</v>
      </c>
      <c r="S1370">
        <v>0</v>
      </c>
      <c r="Z1370">
        <v>2</v>
      </c>
      <c r="AB1370" t="s">
        <v>24</v>
      </c>
      <c r="AC1370" t="s">
        <v>24</v>
      </c>
      <c r="AD1370" t="s">
        <v>24</v>
      </c>
      <c r="AE1370" t="s">
        <v>24</v>
      </c>
      <c r="AF1370">
        <v>0</v>
      </c>
      <c r="AG1370">
        <v>104</v>
      </c>
      <c r="AH1370" t="s">
        <v>2871</v>
      </c>
      <c r="AI1370">
        <v>0</v>
      </c>
      <c r="AJ1370" t="s">
        <v>24</v>
      </c>
      <c r="AK1370" t="s">
        <v>24</v>
      </c>
      <c r="AL1370" t="s">
        <v>24</v>
      </c>
      <c r="AM1370" t="s">
        <v>24</v>
      </c>
      <c r="AN1370" t="s">
        <v>24</v>
      </c>
      <c r="AO1370" t="s">
        <v>24</v>
      </c>
      <c r="AP1370" t="s">
        <v>24</v>
      </c>
      <c r="AQ1370" t="s">
        <v>24</v>
      </c>
      <c r="AR1370" t="s">
        <v>24</v>
      </c>
      <c r="AS1370" t="s">
        <v>24</v>
      </c>
      <c r="AT1370" t="s">
        <v>24</v>
      </c>
    </row>
    <row r="1371" spans="1:46" x14ac:dyDescent="0.15">
      <c r="A1371">
        <v>109</v>
      </c>
      <c r="B1371">
        <v>3</v>
      </c>
      <c r="C1371">
        <v>2</v>
      </c>
      <c r="D1371">
        <v>0</v>
      </c>
      <c r="E1371" t="s">
        <v>2789</v>
      </c>
      <c r="G1371">
        <v>1140</v>
      </c>
      <c r="Q1371" t="s">
        <v>2789</v>
      </c>
      <c r="S1371">
        <v>0</v>
      </c>
      <c r="Z1371">
        <v>2</v>
      </c>
      <c r="AB1371" t="s">
        <v>24</v>
      </c>
      <c r="AC1371" t="s">
        <v>24</v>
      </c>
      <c r="AD1371" t="s">
        <v>24</v>
      </c>
      <c r="AE1371" t="s">
        <v>24</v>
      </c>
      <c r="AF1371">
        <v>0</v>
      </c>
      <c r="AG1371">
        <v>104</v>
      </c>
      <c r="AH1371" t="s">
        <v>2881</v>
      </c>
      <c r="AI1371">
        <v>0</v>
      </c>
      <c r="AJ1371" t="s">
        <v>24</v>
      </c>
      <c r="AK1371" t="s">
        <v>24</v>
      </c>
      <c r="AL1371" t="s">
        <v>24</v>
      </c>
      <c r="AM1371" t="s">
        <v>24</v>
      </c>
      <c r="AN1371" t="s">
        <v>24</v>
      </c>
      <c r="AO1371" t="s">
        <v>24</v>
      </c>
      <c r="AP1371" t="s">
        <v>24</v>
      </c>
      <c r="AQ1371" t="s">
        <v>24</v>
      </c>
      <c r="AR1371" t="s">
        <v>24</v>
      </c>
      <c r="AS1371" t="s">
        <v>24</v>
      </c>
      <c r="AT1371" t="s">
        <v>24</v>
      </c>
    </row>
    <row r="1372" spans="1:46" x14ac:dyDescent="0.15">
      <c r="A1372">
        <v>109</v>
      </c>
      <c r="B1372">
        <v>3</v>
      </c>
      <c r="C1372">
        <v>3</v>
      </c>
      <c r="D1372">
        <v>0</v>
      </c>
      <c r="E1372" t="s">
        <v>2791</v>
      </c>
      <c r="G1372">
        <v>1088</v>
      </c>
      <c r="Q1372" t="s">
        <v>2791</v>
      </c>
      <c r="S1372">
        <v>0</v>
      </c>
      <c r="Z1372">
        <v>2</v>
      </c>
      <c r="AB1372" t="s">
        <v>24</v>
      </c>
      <c r="AC1372" t="s">
        <v>24</v>
      </c>
      <c r="AD1372" t="s">
        <v>24</v>
      </c>
      <c r="AE1372" t="s">
        <v>24</v>
      </c>
      <c r="AF1372">
        <v>0</v>
      </c>
      <c r="AG1372">
        <v>104</v>
      </c>
      <c r="AH1372" t="s">
        <v>2917</v>
      </c>
      <c r="AI1372">
        <v>0</v>
      </c>
      <c r="AJ1372" t="s">
        <v>24</v>
      </c>
      <c r="AK1372" t="s">
        <v>24</v>
      </c>
      <c r="AL1372" t="s">
        <v>24</v>
      </c>
      <c r="AM1372" t="s">
        <v>24</v>
      </c>
      <c r="AN1372" t="s">
        <v>24</v>
      </c>
      <c r="AO1372" t="s">
        <v>24</v>
      </c>
      <c r="AP1372" t="s">
        <v>24</v>
      </c>
      <c r="AQ1372" t="s">
        <v>24</v>
      </c>
      <c r="AR1372" t="s">
        <v>24</v>
      </c>
      <c r="AS1372" t="s">
        <v>24</v>
      </c>
      <c r="AT1372" t="s">
        <v>24</v>
      </c>
    </row>
    <row r="1373" spans="1:46" x14ac:dyDescent="0.15">
      <c r="A1373">
        <v>109</v>
      </c>
      <c r="B1373">
        <v>3</v>
      </c>
      <c r="C1373">
        <v>4</v>
      </c>
      <c r="D1373">
        <v>0</v>
      </c>
      <c r="E1373" t="s">
        <v>2790</v>
      </c>
      <c r="G1373">
        <v>46</v>
      </c>
      <c r="Q1373" t="s">
        <v>2790</v>
      </c>
      <c r="S1373">
        <v>0</v>
      </c>
      <c r="Z1373">
        <v>2</v>
      </c>
      <c r="AB1373" t="s">
        <v>24</v>
      </c>
      <c r="AC1373" t="s">
        <v>24</v>
      </c>
      <c r="AD1373" t="s">
        <v>24</v>
      </c>
      <c r="AE1373" t="s">
        <v>24</v>
      </c>
      <c r="AF1373">
        <v>0</v>
      </c>
      <c r="AG1373">
        <v>104</v>
      </c>
      <c r="AH1373" t="s">
        <v>3141</v>
      </c>
      <c r="AI1373">
        <v>0</v>
      </c>
      <c r="AJ1373" t="s">
        <v>24</v>
      </c>
      <c r="AK1373" t="s">
        <v>24</v>
      </c>
      <c r="AL1373" t="s">
        <v>24</v>
      </c>
      <c r="AM1373" t="s">
        <v>24</v>
      </c>
      <c r="AN1373" t="s">
        <v>24</v>
      </c>
      <c r="AO1373" t="s">
        <v>24</v>
      </c>
      <c r="AP1373" t="s">
        <v>24</v>
      </c>
      <c r="AQ1373" t="s">
        <v>24</v>
      </c>
      <c r="AR1373" t="s">
        <v>24</v>
      </c>
      <c r="AS1373" t="s">
        <v>24</v>
      </c>
      <c r="AT1373" t="s">
        <v>24</v>
      </c>
    </row>
    <row r="1374" spans="1:46" x14ac:dyDescent="0.15">
      <c r="A1374">
        <v>109</v>
      </c>
      <c r="B1374">
        <v>3</v>
      </c>
      <c r="C1374">
        <v>5</v>
      </c>
      <c r="D1374">
        <v>0</v>
      </c>
      <c r="E1374" t="s">
        <v>2782</v>
      </c>
      <c r="G1374">
        <v>1123</v>
      </c>
      <c r="Q1374" t="s">
        <v>2782</v>
      </c>
      <c r="S1374">
        <v>0</v>
      </c>
      <c r="Z1374">
        <v>2</v>
      </c>
      <c r="AB1374" t="s">
        <v>24</v>
      </c>
      <c r="AC1374" t="s">
        <v>24</v>
      </c>
      <c r="AD1374" t="s">
        <v>24</v>
      </c>
      <c r="AE1374" t="s">
        <v>24</v>
      </c>
      <c r="AF1374">
        <v>0</v>
      </c>
      <c r="AG1374">
        <v>104</v>
      </c>
      <c r="AH1374" t="s">
        <v>2871</v>
      </c>
      <c r="AI1374">
        <v>0</v>
      </c>
      <c r="AJ1374" t="s">
        <v>24</v>
      </c>
      <c r="AK1374" t="s">
        <v>24</v>
      </c>
      <c r="AL1374" t="s">
        <v>24</v>
      </c>
      <c r="AM1374" t="s">
        <v>24</v>
      </c>
      <c r="AN1374" t="s">
        <v>24</v>
      </c>
      <c r="AO1374" t="s">
        <v>24</v>
      </c>
      <c r="AP1374" t="s">
        <v>24</v>
      </c>
      <c r="AQ1374" t="s">
        <v>24</v>
      </c>
      <c r="AR1374" t="s">
        <v>24</v>
      </c>
      <c r="AS1374" t="s">
        <v>24</v>
      </c>
      <c r="AT1374" t="s">
        <v>24</v>
      </c>
    </row>
    <row r="1375" spans="1:46" x14ac:dyDescent="0.15">
      <c r="A1375">
        <v>109</v>
      </c>
      <c r="B1375">
        <v>3</v>
      </c>
      <c r="C1375">
        <v>6</v>
      </c>
      <c r="D1375">
        <v>0</v>
      </c>
      <c r="E1375" t="s">
        <v>2783</v>
      </c>
      <c r="G1375">
        <v>1201</v>
      </c>
      <c r="Q1375" t="s">
        <v>2783</v>
      </c>
      <c r="S1375">
        <v>0</v>
      </c>
      <c r="Z1375">
        <v>2</v>
      </c>
      <c r="AB1375" t="s">
        <v>24</v>
      </c>
      <c r="AC1375" t="s">
        <v>24</v>
      </c>
      <c r="AD1375" t="s">
        <v>24</v>
      </c>
      <c r="AE1375" t="s">
        <v>24</v>
      </c>
      <c r="AF1375">
        <v>0</v>
      </c>
      <c r="AG1375">
        <v>104</v>
      </c>
      <c r="AH1375" t="s">
        <v>2887</v>
      </c>
      <c r="AI1375">
        <v>0</v>
      </c>
      <c r="AJ1375" t="s">
        <v>24</v>
      </c>
      <c r="AK1375" t="s">
        <v>24</v>
      </c>
      <c r="AL1375" t="s">
        <v>24</v>
      </c>
      <c r="AM1375" t="s">
        <v>24</v>
      </c>
      <c r="AN1375" t="s">
        <v>24</v>
      </c>
      <c r="AO1375" t="s">
        <v>24</v>
      </c>
      <c r="AP1375" t="s">
        <v>24</v>
      </c>
      <c r="AQ1375" t="s">
        <v>24</v>
      </c>
      <c r="AR1375" t="s">
        <v>24</v>
      </c>
      <c r="AS1375" t="s">
        <v>24</v>
      </c>
      <c r="AT1375" t="s">
        <v>24</v>
      </c>
    </row>
    <row r="1376" spans="1:46" x14ac:dyDescent="0.15">
      <c r="A1376">
        <v>109</v>
      </c>
      <c r="B1376">
        <v>3</v>
      </c>
      <c r="C1376">
        <v>7</v>
      </c>
      <c r="D1376">
        <v>0</v>
      </c>
      <c r="E1376" t="s">
        <v>2781</v>
      </c>
      <c r="G1376">
        <v>1062</v>
      </c>
      <c r="Q1376" t="s">
        <v>2781</v>
      </c>
      <c r="S1376">
        <v>0</v>
      </c>
      <c r="Z1376">
        <v>2</v>
      </c>
      <c r="AB1376" t="s">
        <v>24</v>
      </c>
      <c r="AC1376" t="s">
        <v>24</v>
      </c>
      <c r="AD1376" t="s">
        <v>24</v>
      </c>
      <c r="AE1376" t="s">
        <v>24</v>
      </c>
      <c r="AF1376">
        <v>0</v>
      </c>
      <c r="AG1376">
        <v>104</v>
      </c>
      <c r="AH1376" t="s">
        <v>2881</v>
      </c>
      <c r="AI1376">
        <v>0</v>
      </c>
      <c r="AJ1376" t="s">
        <v>24</v>
      </c>
      <c r="AK1376" t="s">
        <v>24</v>
      </c>
      <c r="AL1376" t="s">
        <v>24</v>
      </c>
      <c r="AM1376" t="s">
        <v>24</v>
      </c>
      <c r="AN1376" t="s">
        <v>24</v>
      </c>
      <c r="AO1376" t="s">
        <v>24</v>
      </c>
      <c r="AP1376" t="s">
        <v>24</v>
      </c>
      <c r="AQ1376" t="s">
        <v>24</v>
      </c>
      <c r="AR1376" t="s">
        <v>24</v>
      </c>
      <c r="AS1376" t="s">
        <v>24</v>
      </c>
      <c r="AT1376" t="s">
        <v>24</v>
      </c>
    </row>
    <row r="1377" spans="1:46" x14ac:dyDescent="0.15">
      <c r="A1377">
        <v>109</v>
      </c>
      <c r="B1377">
        <v>3</v>
      </c>
      <c r="C1377">
        <v>8</v>
      </c>
      <c r="D1377">
        <v>0</v>
      </c>
      <c r="E1377" t="s">
        <v>2784</v>
      </c>
      <c r="G1377">
        <v>1203</v>
      </c>
      <c r="Q1377" t="s">
        <v>2784</v>
      </c>
      <c r="S1377">
        <v>0</v>
      </c>
      <c r="Z1377">
        <v>2</v>
      </c>
      <c r="AB1377" t="s">
        <v>24</v>
      </c>
      <c r="AC1377" t="s">
        <v>24</v>
      </c>
      <c r="AD1377" t="s">
        <v>24</v>
      </c>
      <c r="AE1377" t="s">
        <v>24</v>
      </c>
      <c r="AF1377">
        <v>0</v>
      </c>
      <c r="AG1377">
        <v>104</v>
      </c>
      <c r="AH1377" t="s">
        <v>2878</v>
      </c>
      <c r="AI1377">
        <v>0</v>
      </c>
      <c r="AJ1377" t="s">
        <v>24</v>
      </c>
      <c r="AK1377" t="s">
        <v>24</v>
      </c>
      <c r="AL1377" t="s">
        <v>24</v>
      </c>
      <c r="AM1377" t="s">
        <v>24</v>
      </c>
      <c r="AN1377" t="s">
        <v>24</v>
      </c>
      <c r="AO1377" t="s">
        <v>24</v>
      </c>
      <c r="AP1377" t="s">
        <v>24</v>
      </c>
      <c r="AQ1377" t="s">
        <v>24</v>
      </c>
      <c r="AR1377" t="s">
        <v>24</v>
      </c>
      <c r="AS1377" t="s">
        <v>24</v>
      </c>
      <c r="AT1377" t="s">
        <v>24</v>
      </c>
    </row>
    <row r="1378" spans="1:46" x14ac:dyDescent="0.15">
      <c r="A1378">
        <v>110</v>
      </c>
      <c r="B1378">
        <v>1</v>
      </c>
      <c r="C1378">
        <v>1</v>
      </c>
      <c r="D1378">
        <v>0</v>
      </c>
      <c r="G1378">
        <v>0</v>
      </c>
      <c r="Q1378" t="s">
        <v>24</v>
      </c>
      <c r="S1378">
        <v>0</v>
      </c>
      <c r="Z1378">
        <v>0</v>
      </c>
      <c r="AB1378" t="s">
        <v>24</v>
      </c>
      <c r="AC1378" t="s">
        <v>24</v>
      </c>
      <c r="AD1378" t="s">
        <v>24</v>
      </c>
      <c r="AE1378" t="s">
        <v>24</v>
      </c>
      <c r="AF1378">
        <v>0</v>
      </c>
      <c r="AG1378">
        <v>105</v>
      </c>
      <c r="AH1378" t="s">
        <v>24</v>
      </c>
      <c r="AI1378">
        <v>0</v>
      </c>
      <c r="AJ1378" t="s">
        <v>24</v>
      </c>
      <c r="AK1378" t="s">
        <v>24</v>
      </c>
      <c r="AL1378" t="s">
        <v>24</v>
      </c>
      <c r="AM1378" t="s">
        <v>24</v>
      </c>
      <c r="AN1378" t="s">
        <v>24</v>
      </c>
      <c r="AO1378" t="s">
        <v>24</v>
      </c>
      <c r="AP1378" t="s">
        <v>24</v>
      </c>
      <c r="AQ1378" t="s">
        <v>24</v>
      </c>
      <c r="AR1378" t="s">
        <v>24</v>
      </c>
      <c r="AS1378" t="s">
        <v>24</v>
      </c>
      <c r="AT1378" t="s">
        <v>24</v>
      </c>
    </row>
    <row r="1379" spans="1:46" x14ac:dyDescent="0.15">
      <c r="A1379">
        <v>110</v>
      </c>
      <c r="B1379">
        <v>1</v>
      </c>
      <c r="C1379">
        <v>2</v>
      </c>
      <c r="D1379">
        <v>0</v>
      </c>
      <c r="G1379">
        <v>0</v>
      </c>
      <c r="Q1379" t="s">
        <v>24</v>
      </c>
      <c r="S1379">
        <v>0</v>
      </c>
      <c r="Z1379">
        <v>0</v>
      </c>
      <c r="AB1379" t="s">
        <v>24</v>
      </c>
      <c r="AC1379" t="s">
        <v>24</v>
      </c>
      <c r="AD1379" t="s">
        <v>24</v>
      </c>
      <c r="AE1379" t="s">
        <v>24</v>
      </c>
      <c r="AF1379">
        <v>0</v>
      </c>
      <c r="AG1379">
        <v>105</v>
      </c>
      <c r="AH1379" t="s">
        <v>24</v>
      </c>
      <c r="AI1379">
        <v>0</v>
      </c>
      <c r="AJ1379" t="s">
        <v>24</v>
      </c>
      <c r="AK1379" t="s">
        <v>24</v>
      </c>
      <c r="AL1379" t="s">
        <v>24</v>
      </c>
      <c r="AM1379" t="s">
        <v>24</v>
      </c>
      <c r="AN1379" t="s">
        <v>24</v>
      </c>
      <c r="AO1379" t="s">
        <v>24</v>
      </c>
      <c r="AP1379" t="s">
        <v>24</v>
      </c>
      <c r="AQ1379" t="s">
        <v>24</v>
      </c>
      <c r="AR1379" t="s">
        <v>24</v>
      </c>
      <c r="AS1379" t="s">
        <v>24</v>
      </c>
      <c r="AT1379" t="s">
        <v>24</v>
      </c>
    </row>
    <row r="1380" spans="1:46" x14ac:dyDescent="0.15">
      <c r="A1380">
        <v>110</v>
      </c>
      <c r="B1380">
        <v>1</v>
      </c>
      <c r="C1380">
        <v>3</v>
      </c>
      <c r="D1380">
        <v>0</v>
      </c>
      <c r="E1380" t="s">
        <v>3322</v>
      </c>
      <c r="G1380">
        <v>23</v>
      </c>
      <c r="Q1380" t="s">
        <v>3322</v>
      </c>
      <c r="S1380">
        <v>0</v>
      </c>
      <c r="Z1380">
        <v>2</v>
      </c>
      <c r="AB1380" t="s">
        <v>24</v>
      </c>
      <c r="AC1380" t="s">
        <v>24</v>
      </c>
      <c r="AD1380" t="s">
        <v>24</v>
      </c>
      <c r="AE1380" t="s">
        <v>24</v>
      </c>
      <c r="AF1380">
        <v>0</v>
      </c>
      <c r="AG1380">
        <v>105</v>
      </c>
      <c r="AH1380" t="s">
        <v>177</v>
      </c>
      <c r="AI1380">
        <v>0</v>
      </c>
      <c r="AJ1380" t="s">
        <v>24</v>
      </c>
      <c r="AK1380" t="s">
        <v>24</v>
      </c>
      <c r="AL1380" t="s">
        <v>24</v>
      </c>
      <c r="AM1380" t="s">
        <v>24</v>
      </c>
      <c r="AN1380" t="s">
        <v>24</v>
      </c>
      <c r="AO1380" t="s">
        <v>24</v>
      </c>
      <c r="AP1380" t="s">
        <v>24</v>
      </c>
      <c r="AQ1380" t="s">
        <v>24</v>
      </c>
      <c r="AR1380" t="s">
        <v>24</v>
      </c>
      <c r="AS1380" t="s">
        <v>24</v>
      </c>
      <c r="AT1380" t="s">
        <v>24</v>
      </c>
    </row>
    <row r="1381" spans="1:46" x14ac:dyDescent="0.15">
      <c r="A1381">
        <v>110</v>
      </c>
      <c r="B1381">
        <v>1</v>
      </c>
      <c r="C1381">
        <v>4</v>
      </c>
      <c r="D1381">
        <v>0</v>
      </c>
      <c r="E1381" t="s">
        <v>2607</v>
      </c>
      <c r="G1381">
        <v>24</v>
      </c>
      <c r="Q1381" t="s">
        <v>2607</v>
      </c>
      <c r="S1381">
        <v>0</v>
      </c>
      <c r="Z1381">
        <v>2</v>
      </c>
      <c r="AB1381" t="s">
        <v>24</v>
      </c>
      <c r="AC1381" t="s">
        <v>24</v>
      </c>
      <c r="AD1381" t="s">
        <v>24</v>
      </c>
      <c r="AE1381" t="s">
        <v>24</v>
      </c>
      <c r="AF1381">
        <v>0</v>
      </c>
      <c r="AG1381">
        <v>105</v>
      </c>
      <c r="AH1381" t="s">
        <v>177</v>
      </c>
      <c r="AI1381">
        <v>0</v>
      </c>
      <c r="AJ1381" t="s">
        <v>24</v>
      </c>
      <c r="AK1381" t="s">
        <v>24</v>
      </c>
      <c r="AL1381" t="s">
        <v>24</v>
      </c>
      <c r="AM1381" t="s">
        <v>24</v>
      </c>
      <c r="AN1381" t="s">
        <v>24</v>
      </c>
      <c r="AO1381" t="s">
        <v>24</v>
      </c>
      <c r="AP1381" t="s">
        <v>24</v>
      </c>
      <c r="AQ1381" t="s">
        <v>24</v>
      </c>
      <c r="AR1381" t="s">
        <v>24</v>
      </c>
      <c r="AS1381" t="s">
        <v>24</v>
      </c>
      <c r="AT1381" t="s">
        <v>24</v>
      </c>
    </row>
    <row r="1382" spans="1:46" x14ac:dyDescent="0.15">
      <c r="A1382">
        <v>110</v>
      </c>
      <c r="B1382">
        <v>1</v>
      </c>
      <c r="C1382">
        <v>5</v>
      </c>
      <c r="D1382">
        <v>0</v>
      </c>
      <c r="E1382" t="s">
        <v>2443</v>
      </c>
      <c r="G1382">
        <v>1080</v>
      </c>
      <c r="Q1382" t="s">
        <v>2443</v>
      </c>
      <c r="S1382">
        <v>0</v>
      </c>
      <c r="Z1382">
        <v>2</v>
      </c>
      <c r="AB1382" t="s">
        <v>24</v>
      </c>
      <c r="AC1382" t="s">
        <v>24</v>
      </c>
      <c r="AD1382" t="s">
        <v>24</v>
      </c>
      <c r="AE1382" t="s">
        <v>24</v>
      </c>
      <c r="AF1382">
        <v>0</v>
      </c>
      <c r="AG1382">
        <v>105</v>
      </c>
      <c r="AH1382" t="s">
        <v>177</v>
      </c>
      <c r="AI1382">
        <v>0</v>
      </c>
      <c r="AJ1382" t="s">
        <v>24</v>
      </c>
      <c r="AK1382" t="s">
        <v>24</v>
      </c>
      <c r="AL1382" t="s">
        <v>24</v>
      </c>
      <c r="AM1382" t="s">
        <v>24</v>
      </c>
      <c r="AN1382" t="s">
        <v>24</v>
      </c>
      <c r="AO1382" t="s">
        <v>24</v>
      </c>
      <c r="AP1382" t="s">
        <v>24</v>
      </c>
      <c r="AQ1382" t="s">
        <v>24</v>
      </c>
      <c r="AR1382" t="s">
        <v>24</v>
      </c>
      <c r="AS1382" t="s">
        <v>24</v>
      </c>
      <c r="AT1382" t="s">
        <v>24</v>
      </c>
    </row>
    <row r="1383" spans="1:46" x14ac:dyDescent="0.15">
      <c r="A1383">
        <v>110</v>
      </c>
      <c r="B1383">
        <v>1</v>
      </c>
      <c r="C1383">
        <v>6</v>
      </c>
      <c r="D1383">
        <v>0</v>
      </c>
      <c r="G1383">
        <v>0</v>
      </c>
      <c r="Q1383" t="s">
        <v>24</v>
      </c>
      <c r="S1383">
        <v>0</v>
      </c>
      <c r="Z1383">
        <v>0</v>
      </c>
      <c r="AB1383" t="s">
        <v>24</v>
      </c>
      <c r="AC1383" t="s">
        <v>24</v>
      </c>
      <c r="AD1383" t="s">
        <v>24</v>
      </c>
      <c r="AE1383" t="s">
        <v>24</v>
      </c>
      <c r="AF1383">
        <v>0</v>
      </c>
      <c r="AG1383">
        <v>105</v>
      </c>
      <c r="AH1383" t="s">
        <v>24</v>
      </c>
      <c r="AI1383">
        <v>0</v>
      </c>
      <c r="AJ1383" t="s">
        <v>24</v>
      </c>
      <c r="AK1383" t="s">
        <v>24</v>
      </c>
      <c r="AL1383" t="s">
        <v>24</v>
      </c>
      <c r="AM1383" t="s">
        <v>24</v>
      </c>
      <c r="AN1383" t="s">
        <v>24</v>
      </c>
      <c r="AO1383" t="s">
        <v>24</v>
      </c>
      <c r="AP1383" t="s">
        <v>24</v>
      </c>
      <c r="AQ1383" t="s">
        <v>24</v>
      </c>
      <c r="AR1383" t="s">
        <v>24</v>
      </c>
      <c r="AS1383" t="s">
        <v>24</v>
      </c>
      <c r="AT1383" t="s">
        <v>24</v>
      </c>
    </row>
    <row r="1384" spans="1:46" x14ac:dyDescent="0.15">
      <c r="A1384">
        <v>110</v>
      </c>
      <c r="B1384">
        <v>1</v>
      </c>
      <c r="C1384">
        <v>7</v>
      </c>
      <c r="D1384">
        <v>0</v>
      </c>
      <c r="G1384">
        <v>0</v>
      </c>
      <c r="Q1384" t="s">
        <v>24</v>
      </c>
      <c r="S1384">
        <v>0</v>
      </c>
      <c r="Z1384">
        <v>0</v>
      </c>
      <c r="AB1384" t="s">
        <v>24</v>
      </c>
      <c r="AC1384" t="s">
        <v>24</v>
      </c>
      <c r="AD1384" t="s">
        <v>24</v>
      </c>
      <c r="AE1384" t="s">
        <v>24</v>
      </c>
      <c r="AF1384">
        <v>0</v>
      </c>
      <c r="AG1384">
        <v>105</v>
      </c>
      <c r="AH1384" t="s">
        <v>24</v>
      </c>
      <c r="AI1384">
        <v>0</v>
      </c>
      <c r="AJ1384" t="s">
        <v>24</v>
      </c>
      <c r="AK1384" t="s">
        <v>24</v>
      </c>
      <c r="AL1384" t="s">
        <v>24</v>
      </c>
      <c r="AM1384" t="s">
        <v>24</v>
      </c>
      <c r="AN1384" t="s">
        <v>24</v>
      </c>
      <c r="AO1384" t="s">
        <v>24</v>
      </c>
      <c r="AP1384" t="s">
        <v>24</v>
      </c>
      <c r="AQ1384" t="s">
        <v>24</v>
      </c>
      <c r="AR1384" t="s">
        <v>24</v>
      </c>
      <c r="AS1384" t="s">
        <v>24</v>
      </c>
      <c r="AT1384" t="s">
        <v>24</v>
      </c>
    </row>
    <row r="1385" spans="1:46" x14ac:dyDescent="0.15">
      <c r="A1385">
        <v>110</v>
      </c>
      <c r="B1385">
        <v>1</v>
      </c>
      <c r="C1385">
        <v>8</v>
      </c>
      <c r="D1385">
        <v>0</v>
      </c>
      <c r="G1385">
        <v>0</v>
      </c>
      <c r="Q1385" t="s">
        <v>24</v>
      </c>
      <c r="S1385">
        <v>0</v>
      </c>
      <c r="Z1385">
        <v>0</v>
      </c>
      <c r="AB1385" t="s">
        <v>24</v>
      </c>
      <c r="AC1385" t="s">
        <v>24</v>
      </c>
      <c r="AD1385" t="s">
        <v>24</v>
      </c>
      <c r="AE1385" t="s">
        <v>24</v>
      </c>
      <c r="AF1385">
        <v>0</v>
      </c>
      <c r="AG1385">
        <v>105</v>
      </c>
      <c r="AH1385" t="s">
        <v>24</v>
      </c>
      <c r="AI1385">
        <v>0</v>
      </c>
      <c r="AJ1385" t="s">
        <v>24</v>
      </c>
      <c r="AK1385" t="s">
        <v>24</v>
      </c>
      <c r="AL1385" t="s">
        <v>24</v>
      </c>
      <c r="AM1385" t="s">
        <v>24</v>
      </c>
      <c r="AN1385" t="s">
        <v>24</v>
      </c>
      <c r="AO1385" t="s">
        <v>24</v>
      </c>
      <c r="AP1385" t="s">
        <v>24</v>
      </c>
      <c r="AQ1385" t="s">
        <v>24</v>
      </c>
      <c r="AR1385" t="s">
        <v>24</v>
      </c>
      <c r="AS1385" t="s">
        <v>24</v>
      </c>
      <c r="AT1385" t="s">
        <v>24</v>
      </c>
    </row>
    <row r="1386" spans="1:46" x14ac:dyDescent="0.15">
      <c r="A1386">
        <v>110</v>
      </c>
      <c r="B1386">
        <v>2</v>
      </c>
      <c r="C1386">
        <v>1</v>
      </c>
      <c r="D1386">
        <v>0</v>
      </c>
      <c r="G1386">
        <v>0</v>
      </c>
      <c r="Q1386" t="s">
        <v>24</v>
      </c>
      <c r="S1386">
        <v>0</v>
      </c>
      <c r="Z1386">
        <v>0</v>
      </c>
      <c r="AB1386" t="s">
        <v>24</v>
      </c>
      <c r="AC1386" t="s">
        <v>24</v>
      </c>
      <c r="AD1386" t="s">
        <v>24</v>
      </c>
      <c r="AE1386" t="s">
        <v>24</v>
      </c>
      <c r="AF1386">
        <v>0</v>
      </c>
      <c r="AG1386">
        <v>105</v>
      </c>
      <c r="AH1386" t="s">
        <v>24</v>
      </c>
      <c r="AI1386">
        <v>0</v>
      </c>
      <c r="AJ1386" t="s">
        <v>24</v>
      </c>
      <c r="AK1386" t="s">
        <v>24</v>
      </c>
      <c r="AL1386" t="s">
        <v>24</v>
      </c>
      <c r="AM1386" t="s">
        <v>24</v>
      </c>
      <c r="AN1386" t="s">
        <v>24</v>
      </c>
      <c r="AO1386" t="s">
        <v>24</v>
      </c>
      <c r="AP1386" t="s">
        <v>24</v>
      </c>
      <c r="AQ1386" t="s">
        <v>24</v>
      </c>
      <c r="AR1386" t="s">
        <v>24</v>
      </c>
      <c r="AS1386" t="s">
        <v>24</v>
      </c>
      <c r="AT1386" t="s">
        <v>24</v>
      </c>
    </row>
    <row r="1387" spans="1:46" x14ac:dyDescent="0.15">
      <c r="A1387">
        <v>110</v>
      </c>
      <c r="B1387">
        <v>2</v>
      </c>
      <c r="C1387">
        <v>2</v>
      </c>
      <c r="D1387">
        <v>0</v>
      </c>
      <c r="E1387" t="s">
        <v>3323</v>
      </c>
      <c r="G1387">
        <v>1147</v>
      </c>
      <c r="Q1387" t="s">
        <v>3323</v>
      </c>
      <c r="S1387">
        <v>0</v>
      </c>
      <c r="Z1387">
        <v>2</v>
      </c>
      <c r="AB1387" t="s">
        <v>24</v>
      </c>
      <c r="AC1387" t="s">
        <v>24</v>
      </c>
      <c r="AD1387" t="s">
        <v>24</v>
      </c>
      <c r="AE1387" t="s">
        <v>24</v>
      </c>
      <c r="AF1387">
        <v>0</v>
      </c>
      <c r="AG1387">
        <v>105</v>
      </c>
      <c r="AH1387" t="s">
        <v>2901</v>
      </c>
      <c r="AI1387">
        <v>0</v>
      </c>
      <c r="AJ1387" t="s">
        <v>24</v>
      </c>
      <c r="AK1387" t="s">
        <v>24</v>
      </c>
      <c r="AL1387" t="s">
        <v>24</v>
      </c>
      <c r="AM1387" t="s">
        <v>24</v>
      </c>
      <c r="AN1387" t="s">
        <v>24</v>
      </c>
      <c r="AO1387" t="s">
        <v>24</v>
      </c>
      <c r="AP1387" t="s">
        <v>24</v>
      </c>
      <c r="AQ1387" t="s">
        <v>24</v>
      </c>
      <c r="AR1387" t="s">
        <v>24</v>
      </c>
      <c r="AS1387" t="s">
        <v>24</v>
      </c>
      <c r="AT1387" t="s">
        <v>24</v>
      </c>
    </row>
    <row r="1388" spans="1:46" x14ac:dyDescent="0.15">
      <c r="A1388">
        <v>110</v>
      </c>
      <c r="B1388">
        <v>2</v>
      </c>
      <c r="C1388">
        <v>3</v>
      </c>
      <c r="D1388">
        <v>0</v>
      </c>
      <c r="E1388" t="s">
        <v>3324</v>
      </c>
      <c r="G1388">
        <v>1518</v>
      </c>
      <c r="Q1388" t="s">
        <v>3324</v>
      </c>
      <c r="S1388">
        <v>0</v>
      </c>
      <c r="Z1388">
        <v>2</v>
      </c>
      <c r="AB1388" t="s">
        <v>24</v>
      </c>
      <c r="AC1388" t="s">
        <v>24</v>
      </c>
      <c r="AD1388" t="s">
        <v>24</v>
      </c>
      <c r="AE1388" t="s">
        <v>24</v>
      </c>
      <c r="AF1388">
        <v>0</v>
      </c>
      <c r="AG1388">
        <v>105</v>
      </c>
      <c r="AH1388" t="s">
        <v>2904</v>
      </c>
      <c r="AI1388">
        <v>0</v>
      </c>
      <c r="AJ1388" t="s">
        <v>24</v>
      </c>
      <c r="AK1388" t="s">
        <v>24</v>
      </c>
      <c r="AL1388" t="s">
        <v>24</v>
      </c>
      <c r="AM1388" t="s">
        <v>24</v>
      </c>
      <c r="AN1388" t="s">
        <v>24</v>
      </c>
      <c r="AO1388" t="s">
        <v>24</v>
      </c>
      <c r="AP1388" t="s">
        <v>24</v>
      </c>
      <c r="AQ1388" t="s">
        <v>24</v>
      </c>
      <c r="AR1388" t="s">
        <v>24</v>
      </c>
      <c r="AS1388" t="s">
        <v>24</v>
      </c>
      <c r="AT1388" t="s">
        <v>24</v>
      </c>
    </row>
    <row r="1389" spans="1:46" x14ac:dyDescent="0.15">
      <c r="A1389">
        <v>110</v>
      </c>
      <c r="B1389">
        <v>2</v>
      </c>
      <c r="C1389">
        <v>4</v>
      </c>
      <c r="D1389">
        <v>0</v>
      </c>
      <c r="E1389" t="s">
        <v>3325</v>
      </c>
      <c r="G1389">
        <v>1110</v>
      </c>
      <c r="Q1389" t="s">
        <v>3325</v>
      </c>
      <c r="S1389">
        <v>0</v>
      </c>
      <c r="Z1389">
        <v>2</v>
      </c>
      <c r="AB1389" t="s">
        <v>24</v>
      </c>
      <c r="AC1389" t="s">
        <v>24</v>
      </c>
      <c r="AD1389" t="s">
        <v>24</v>
      </c>
      <c r="AE1389" t="s">
        <v>24</v>
      </c>
      <c r="AF1389">
        <v>0</v>
      </c>
      <c r="AG1389">
        <v>105</v>
      </c>
      <c r="AH1389" t="s">
        <v>2904</v>
      </c>
      <c r="AI1389">
        <v>0</v>
      </c>
      <c r="AJ1389" t="s">
        <v>24</v>
      </c>
      <c r="AK1389" t="s">
        <v>24</v>
      </c>
      <c r="AL1389" t="s">
        <v>24</v>
      </c>
      <c r="AM1389" t="s">
        <v>24</v>
      </c>
      <c r="AN1389" t="s">
        <v>24</v>
      </c>
      <c r="AO1389" t="s">
        <v>24</v>
      </c>
      <c r="AP1389" t="s">
        <v>24</v>
      </c>
      <c r="AQ1389" t="s">
        <v>24</v>
      </c>
      <c r="AR1389" t="s">
        <v>24</v>
      </c>
      <c r="AS1389" t="s">
        <v>24</v>
      </c>
      <c r="AT1389" t="s">
        <v>24</v>
      </c>
    </row>
    <row r="1390" spans="1:46" x14ac:dyDescent="0.15">
      <c r="A1390">
        <v>110</v>
      </c>
      <c r="B1390">
        <v>2</v>
      </c>
      <c r="C1390">
        <v>5</v>
      </c>
      <c r="D1390">
        <v>0</v>
      </c>
      <c r="E1390" t="s">
        <v>3326</v>
      </c>
      <c r="G1390">
        <v>90</v>
      </c>
      <c r="Q1390" t="s">
        <v>3326</v>
      </c>
      <c r="S1390">
        <v>0</v>
      </c>
      <c r="Z1390">
        <v>2</v>
      </c>
      <c r="AB1390" t="s">
        <v>24</v>
      </c>
      <c r="AC1390" t="s">
        <v>24</v>
      </c>
      <c r="AD1390" t="s">
        <v>24</v>
      </c>
      <c r="AE1390" t="s">
        <v>24</v>
      </c>
      <c r="AF1390">
        <v>0</v>
      </c>
      <c r="AG1390">
        <v>105</v>
      </c>
      <c r="AH1390" t="s">
        <v>2904</v>
      </c>
      <c r="AI1390">
        <v>0</v>
      </c>
      <c r="AJ1390" t="s">
        <v>24</v>
      </c>
      <c r="AK1390" t="s">
        <v>24</v>
      </c>
      <c r="AL1390" t="s">
        <v>24</v>
      </c>
      <c r="AM1390" t="s">
        <v>24</v>
      </c>
      <c r="AN1390" t="s">
        <v>24</v>
      </c>
      <c r="AO1390" t="s">
        <v>24</v>
      </c>
      <c r="AP1390" t="s">
        <v>24</v>
      </c>
      <c r="AQ1390" t="s">
        <v>24</v>
      </c>
      <c r="AR1390" t="s">
        <v>24</v>
      </c>
      <c r="AS1390" t="s">
        <v>24</v>
      </c>
      <c r="AT1390" t="s">
        <v>24</v>
      </c>
    </row>
    <row r="1391" spans="1:46" x14ac:dyDescent="0.15">
      <c r="A1391">
        <v>110</v>
      </c>
      <c r="B1391">
        <v>2</v>
      </c>
      <c r="C1391">
        <v>6</v>
      </c>
      <c r="D1391">
        <v>0</v>
      </c>
      <c r="E1391" t="s">
        <v>3327</v>
      </c>
      <c r="G1391">
        <v>1184</v>
      </c>
      <c r="Q1391" t="s">
        <v>3327</v>
      </c>
      <c r="S1391">
        <v>0</v>
      </c>
      <c r="Z1391">
        <v>2</v>
      </c>
      <c r="AB1391" t="s">
        <v>24</v>
      </c>
      <c r="AC1391" t="s">
        <v>24</v>
      </c>
      <c r="AD1391" t="s">
        <v>24</v>
      </c>
      <c r="AE1391" t="s">
        <v>24</v>
      </c>
      <c r="AF1391">
        <v>0</v>
      </c>
      <c r="AG1391">
        <v>105</v>
      </c>
      <c r="AH1391" t="s">
        <v>2904</v>
      </c>
      <c r="AI1391">
        <v>0</v>
      </c>
      <c r="AJ1391" t="s">
        <v>24</v>
      </c>
      <c r="AK1391" t="s">
        <v>24</v>
      </c>
      <c r="AL1391" t="s">
        <v>24</v>
      </c>
      <c r="AM1391" t="s">
        <v>24</v>
      </c>
      <c r="AN1391" t="s">
        <v>24</v>
      </c>
      <c r="AO1391" t="s">
        <v>24</v>
      </c>
      <c r="AP1391" t="s">
        <v>24</v>
      </c>
      <c r="AQ1391" t="s">
        <v>24</v>
      </c>
      <c r="AR1391" t="s">
        <v>24</v>
      </c>
      <c r="AS1391" t="s">
        <v>24</v>
      </c>
      <c r="AT1391" t="s">
        <v>24</v>
      </c>
    </row>
    <row r="1392" spans="1:46" x14ac:dyDescent="0.15">
      <c r="A1392">
        <v>110</v>
      </c>
      <c r="B1392">
        <v>2</v>
      </c>
      <c r="C1392">
        <v>7</v>
      </c>
      <c r="D1392">
        <v>0</v>
      </c>
      <c r="E1392" t="s">
        <v>3328</v>
      </c>
      <c r="G1392">
        <v>1182</v>
      </c>
      <c r="Q1392" t="s">
        <v>3328</v>
      </c>
      <c r="S1392">
        <v>0</v>
      </c>
      <c r="Z1392">
        <v>2</v>
      </c>
      <c r="AB1392" t="s">
        <v>24</v>
      </c>
      <c r="AC1392" t="s">
        <v>24</v>
      </c>
      <c r="AD1392" t="s">
        <v>24</v>
      </c>
      <c r="AE1392" t="s">
        <v>24</v>
      </c>
      <c r="AF1392">
        <v>0</v>
      </c>
      <c r="AG1392">
        <v>105</v>
      </c>
      <c r="AH1392" t="s">
        <v>177</v>
      </c>
      <c r="AI1392">
        <v>0</v>
      </c>
      <c r="AJ1392" t="s">
        <v>24</v>
      </c>
      <c r="AK1392" t="s">
        <v>24</v>
      </c>
      <c r="AL1392" t="s">
        <v>24</v>
      </c>
      <c r="AM1392" t="s">
        <v>24</v>
      </c>
      <c r="AN1392" t="s">
        <v>24</v>
      </c>
      <c r="AO1392" t="s">
        <v>24</v>
      </c>
      <c r="AP1392" t="s">
        <v>24</v>
      </c>
      <c r="AQ1392" t="s">
        <v>24</v>
      </c>
      <c r="AR1392" t="s">
        <v>24</v>
      </c>
      <c r="AS1392" t="s">
        <v>24</v>
      </c>
      <c r="AT1392" t="s">
        <v>24</v>
      </c>
    </row>
    <row r="1393" spans="1:46" x14ac:dyDescent="0.15">
      <c r="A1393">
        <v>110</v>
      </c>
      <c r="B1393">
        <v>2</v>
      </c>
      <c r="C1393">
        <v>8</v>
      </c>
      <c r="D1393">
        <v>0</v>
      </c>
      <c r="G1393">
        <v>0</v>
      </c>
      <c r="Q1393" t="s">
        <v>24</v>
      </c>
      <c r="S1393">
        <v>0</v>
      </c>
      <c r="Z1393">
        <v>0</v>
      </c>
      <c r="AB1393" t="s">
        <v>24</v>
      </c>
      <c r="AC1393" t="s">
        <v>24</v>
      </c>
      <c r="AD1393" t="s">
        <v>24</v>
      </c>
      <c r="AE1393" t="s">
        <v>24</v>
      </c>
      <c r="AF1393">
        <v>0</v>
      </c>
      <c r="AG1393">
        <v>105</v>
      </c>
      <c r="AH1393" t="s">
        <v>24</v>
      </c>
      <c r="AI1393">
        <v>0</v>
      </c>
      <c r="AJ1393" t="s">
        <v>24</v>
      </c>
      <c r="AK1393" t="s">
        <v>24</v>
      </c>
      <c r="AL1393" t="s">
        <v>24</v>
      </c>
      <c r="AM1393" t="s">
        <v>24</v>
      </c>
      <c r="AN1393" t="s">
        <v>24</v>
      </c>
      <c r="AO1393" t="s">
        <v>24</v>
      </c>
      <c r="AP1393" t="s">
        <v>24</v>
      </c>
      <c r="AQ1393" t="s">
        <v>24</v>
      </c>
      <c r="AR1393" t="s">
        <v>24</v>
      </c>
      <c r="AS1393" t="s">
        <v>24</v>
      </c>
      <c r="AT1393" t="s">
        <v>24</v>
      </c>
    </row>
    <row r="1394" spans="1:46" x14ac:dyDescent="0.15">
      <c r="A1394">
        <v>110</v>
      </c>
      <c r="B1394">
        <v>3</v>
      </c>
      <c r="C1394">
        <v>1</v>
      </c>
      <c r="D1394">
        <v>0</v>
      </c>
      <c r="E1394" t="s">
        <v>2808</v>
      </c>
      <c r="G1394">
        <v>1136</v>
      </c>
      <c r="Q1394" t="s">
        <v>2808</v>
      </c>
      <c r="S1394">
        <v>0</v>
      </c>
      <c r="Z1394">
        <v>2</v>
      </c>
      <c r="AB1394" t="s">
        <v>24</v>
      </c>
      <c r="AC1394" t="s">
        <v>24</v>
      </c>
      <c r="AD1394" t="s">
        <v>24</v>
      </c>
      <c r="AE1394" t="s">
        <v>24</v>
      </c>
      <c r="AF1394">
        <v>0</v>
      </c>
      <c r="AG1394">
        <v>105</v>
      </c>
      <c r="AH1394" t="s">
        <v>2896</v>
      </c>
      <c r="AI1394">
        <v>0</v>
      </c>
      <c r="AJ1394" t="s">
        <v>24</v>
      </c>
      <c r="AK1394" t="s">
        <v>24</v>
      </c>
      <c r="AL1394" t="s">
        <v>24</v>
      </c>
      <c r="AM1394" t="s">
        <v>24</v>
      </c>
      <c r="AN1394" t="s">
        <v>24</v>
      </c>
      <c r="AO1394" t="s">
        <v>24</v>
      </c>
      <c r="AP1394" t="s">
        <v>24</v>
      </c>
      <c r="AQ1394" t="s">
        <v>24</v>
      </c>
      <c r="AR1394" t="s">
        <v>24</v>
      </c>
      <c r="AS1394" t="s">
        <v>24</v>
      </c>
      <c r="AT1394" t="s">
        <v>24</v>
      </c>
    </row>
    <row r="1395" spans="1:46" x14ac:dyDescent="0.15">
      <c r="A1395">
        <v>110</v>
      </c>
      <c r="B1395">
        <v>3</v>
      </c>
      <c r="C1395">
        <v>2</v>
      </c>
      <c r="D1395">
        <v>0</v>
      </c>
      <c r="E1395" t="s">
        <v>2802</v>
      </c>
      <c r="G1395">
        <v>114</v>
      </c>
      <c r="Q1395" t="s">
        <v>2802</v>
      </c>
      <c r="S1395">
        <v>0</v>
      </c>
      <c r="Z1395">
        <v>2</v>
      </c>
      <c r="AB1395" t="s">
        <v>24</v>
      </c>
      <c r="AC1395" t="s">
        <v>24</v>
      </c>
      <c r="AD1395" t="s">
        <v>24</v>
      </c>
      <c r="AE1395" t="s">
        <v>24</v>
      </c>
      <c r="AF1395">
        <v>0</v>
      </c>
      <c r="AG1395">
        <v>105</v>
      </c>
      <c r="AH1395" t="s">
        <v>2871</v>
      </c>
      <c r="AI1395">
        <v>0</v>
      </c>
      <c r="AJ1395" t="s">
        <v>24</v>
      </c>
      <c r="AK1395" t="s">
        <v>24</v>
      </c>
      <c r="AL1395" t="s">
        <v>24</v>
      </c>
      <c r="AM1395" t="s">
        <v>24</v>
      </c>
      <c r="AN1395" t="s">
        <v>24</v>
      </c>
      <c r="AO1395" t="s">
        <v>24</v>
      </c>
      <c r="AP1395" t="s">
        <v>24</v>
      </c>
      <c r="AQ1395" t="s">
        <v>24</v>
      </c>
      <c r="AR1395" t="s">
        <v>24</v>
      </c>
      <c r="AS1395" t="s">
        <v>24</v>
      </c>
      <c r="AT1395" t="s">
        <v>24</v>
      </c>
    </row>
    <row r="1396" spans="1:46" x14ac:dyDescent="0.15">
      <c r="A1396">
        <v>110</v>
      </c>
      <c r="B1396">
        <v>3</v>
      </c>
      <c r="C1396">
        <v>3</v>
      </c>
      <c r="D1396">
        <v>0</v>
      </c>
      <c r="E1396" t="s">
        <v>2807</v>
      </c>
      <c r="G1396">
        <v>1214</v>
      </c>
      <c r="Q1396" t="s">
        <v>2807</v>
      </c>
      <c r="S1396">
        <v>0</v>
      </c>
      <c r="Z1396">
        <v>2</v>
      </c>
      <c r="AB1396" t="s">
        <v>24</v>
      </c>
      <c r="AC1396" t="s">
        <v>24</v>
      </c>
      <c r="AD1396" t="s">
        <v>24</v>
      </c>
      <c r="AE1396" t="s">
        <v>24</v>
      </c>
      <c r="AF1396">
        <v>0</v>
      </c>
      <c r="AG1396">
        <v>105</v>
      </c>
      <c r="AH1396" t="s">
        <v>2878</v>
      </c>
      <c r="AI1396">
        <v>0</v>
      </c>
      <c r="AJ1396" t="s">
        <v>24</v>
      </c>
      <c r="AK1396" t="s">
        <v>24</v>
      </c>
      <c r="AL1396" t="s">
        <v>24</v>
      </c>
      <c r="AM1396" t="s">
        <v>24</v>
      </c>
      <c r="AN1396" t="s">
        <v>24</v>
      </c>
      <c r="AO1396" t="s">
        <v>24</v>
      </c>
      <c r="AP1396" t="s">
        <v>24</v>
      </c>
      <c r="AQ1396" t="s">
        <v>24</v>
      </c>
      <c r="AR1396" t="s">
        <v>24</v>
      </c>
      <c r="AS1396" t="s">
        <v>24</v>
      </c>
      <c r="AT1396" t="s">
        <v>24</v>
      </c>
    </row>
    <row r="1397" spans="1:46" x14ac:dyDescent="0.15">
      <c r="A1397">
        <v>110</v>
      </c>
      <c r="B1397">
        <v>3</v>
      </c>
      <c r="C1397">
        <v>4</v>
      </c>
      <c r="D1397">
        <v>0</v>
      </c>
      <c r="E1397" t="s">
        <v>2803</v>
      </c>
      <c r="G1397">
        <v>39</v>
      </c>
      <c r="Q1397" t="s">
        <v>2803</v>
      </c>
      <c r="S1397">
        <v>0</v>
      </c>
      <c r="Z1397">
        <v>2</v>
      </c>
      <c r="AB1397" t="s">
        <v>24</v>
      </c>
      <c r="AC1397" t="s">
        <v>24</v>
      </c>
      <c r="AD1397" t="s">
        <v>24</v>
      </c>
      <c r="AE1397" t="s">
        <v>24</v>
      </c>
      <c r="AF1397">
        <v>0</v>
      </c>
      <c r="AG1397">
        <v>105</v>
      </c>
      <c r="AH1397" t="s">
        <v>2917</v>
      </c>
      <c r="AI1397">
        <v>0</v>
      </c>
      <c r="AJ1397" t="s">
        <v>24</v>
      </c>
      <c r="AK1397" t="s">
        <v>24</v>
      </c>
      <c r="AL1397" t="s">
        <v>24</v>
      </c>
      <c r="AM1397" t="s">
        <v>24</v>
      </c>
      <c r="AN1397" t="s">
        <v>24</v>
      </c>
      <c r="AO1397" t="s">
        <v>24</v>
      </c>
      <c r="AP1397" t="s">
        <v>24</v>
      </c>
      <c r="AQ1397" t="s">
        <v>24</v>
      </c>
      <c r="AR1397" t="s">
        <v>24</v>
      </c>
      <c r="AS1397" t="s">
        <v>24</v>
      </c>
      <c r="AT1397" t="s">
        <v>24</v>
      </c>
    </row>
    <row r="1398" spans="1:46" x14ac:dyDescent="0.15">
      <c r="A1398">
        <v>110</v>
      </c>
      <c r="B1398">
        <v>3</v>
      </c>
      <c r="C1398">
        <v>5</v>
      </c>
      <c r="D1398">
        <v>0</v>
      </c>
      <c r="E1398" t="s">
        <v>2795</v>
      </c>
      <c r="G1398">
        <v>56</v>
      </c>
      <c r="Q1398" t="s">
        <v>2795</v>
      </c>
      <c r="S1398">
        <v>0</v>
      </c>
      <c r="Z1398">
        <v>2</v>
      </c>
      <c r="AB1398" t="s">
        <v>24</v>
      </c>
      <c r="AC1398" t="s">
        <v>24</v>
      </c>
      <c r="AD1398" t="s">
        <v>24</v>
      </c>
      <c r="AE1398" t="s">
        <v>24</v>
      </c>
      <c r="AF1398">
        <v>0</v>
      </c>
      <c r="AG1398">
        <v>105</v>
      </c>
      <c r="AH1398" t="s">
        <v>2878</v>
      </c>
      <c r="AI1398">
        <v>0</v>
      </c>
      <c r="AJ1398" t="s">
        <v>24</v>
      </c>
      <c r="AK1398" t="s">
        <v>24</v>
      </c>
      <c r="AL1398" t="s">
        <v>24</v>
      </c>
      <c r="AM1398" t="s">
        <v>24</v>
      </c>
      <c r="AN1398" t="s">
        <v>24</v>
      </c>
      <c r="AO1398" t="s">
        <v>24</v>
      </c>
      <c r="AP1398" t="s">
        <v>24</v>
      </c>
      <c r="AQ1398" t="s">
        <v>24</v>
      </c>
      <c r="AR1398" t="s">
        <v>24</v>
      </c>
      <c r="AS1398" t="s">
        <v>24</v>
      </c>
      <c r="AT1398" t="s">
        <v>24</v>
      </c>
    </row>
    <row r="1399" spans="1:46" x14ac:dyDescent="0.15">
      <c r="A1399">
        <v>110</v>
      </c>
      <c r="B1399">
        <v>3</v>
      </c>
      <c r="C1399">
        <v>6</v>
      </c>
      <c r="D1399">
        <v>0</v>
      </c>
      <c r="E1399" t="s">
        <v>2800</v>
      </c>
      <c r="G1399">
        <v>7</v>
      </c>
      <c r="Q1399" t="s">
        <v>2800</v>
      </c>
      <c r="S1399">
        <v>0</v>
      </c>
      <c r="Z1399">
        <v>2</v>
      </c>
      <c r="AB1399" t="s">
        <v>24</v>
      </c>
      <c r="AC1399" t="s">
        <v>24</v>
      </c>
      <c r="AD1399" t="s">
        <v>24</v>
      </c>
      <c r="AE1399" t="s">
        <v>24</v>
      </c>
      <c r="AF1399">
        <v>0</v>
      </c>
      <c r="AG1399">
        <v>105</v>
      </c>
      <c r="AH1399" t="s">
        <v>2881</v>
      </c>
      <c r="AI1399">
        <v>0</v>
      </c>
      <c r="AJ1399" t="s">
        <v>24</v>
      </c>
      <c r="AK1399" t="s">
        <v>24</v>
      </c>
      <c r="AL1399" t="s">
        <v>24</v>
      </c>
      <c r="AM1399" t="s">
        <v>24</v>
      </c>
      <c r="AN1399" t="s">
        <v>24</v>
      </c>
      <c r="AO1399" t="s">
        <v>24</v>
      </c>
      <c r="AP1399" t="s">
        <v>24</v>
      </c>
      <c r="AQ1399" t="s">
        <v>24</v>
      </c>
      <c r="AR1399" t="s">
        <v>24</v>
      </c>
      <c r="AS1399" t="s">
        <v>24</v>
      </c>
      <c r="AT1399" t="s">
        <v>24</v>
      </c>
    </row>
    <row r="1400" spans="1:46" x14ac:dyDescent="0.15">
      <c r="A1400">
        <v>110</v>
      </c>
      <c r="B1400">
        <v>3</v>
      </c>
      <c r="C1400">
        <v>7</v>
      </c>
      <c r="D1400">
        <v>0</v>
      </c>
      <c r="E1400" t="s">
        <v>2794</v>
      </c>
      <c r="G1400">
        <v>1231</v>
      </c>
      <c r="Q1400" t="s">
        <v>2794</v>
      </c>
      <c r="S1400">
        <v>0</v>
      </c>
      <c r="Z1400">
        <v>2</v>
      </c>
      <c r="AB1400" t="s">
        <v>24</v>
      </c>
      <c r="AC1400" t="s">
        <v>24</v>
      </c>
      <c r="AD1400" t="s">
        <v>24</v>
      </c>
      <c r="AE1400" t="s">
        <v>24</v>
      </c>
      <c r="AF1400">
        <v>0</v>
      </c>
      <c r="AG1400">
        <v>105</v>
      </c>
      <c r="AH1400" t="s">
        <v>2878</v>
      </c>
      <c r="AI1400">
        <v>0</v>
      </c>
      <c r="AJ1400" t="s">
        <v>24</v>
      </c>
      <c r="AK1400" t="s">
        <v>24</v>
      </c>
      <c r="AL1400" t="s">
        <v>24</v>
      </c>
      <c r="AM1400" t="s">
        <v>24</v>
      </c>
      <c r="AN1400" t="s">
        <v>24</v>
      </c>
      <c r="AO1400" t="s">
        <v>24</v>
      </c>
      <c r="AP1400" t="s">
        <v>24</v>
      </c>
      <c r="AQ1400" t="s">
        <v>24</v>
      </c>
      <c r="AR1400" t="s">
        <v>24</v>
      </c>
      <c r="AS1400" t="s">
        <v>24</v>
      </c>
      <c r="AT1400" t="s">
        <v>24</v>
      </c>
    </row>
    <row r="1401" spans="1:46" x14ac:dyDescent="0.15">
      <c r="A1401">
        <v>110</v>
      </c>
      <c r="B1401">
        <v>3</v>
      </c>
      <c r="C1401">
        <v>8</v>
      </c>
      <c r="D1401">
        <v>0</v>
      </c>
      <c r="E1401" t="s">
        <v>2801</v>
      </c>
      <c r="G1401">
        <v>1026</v>
      </c>
      <c r="Q1401" t="s">
        <v>2801</v>
      </c>
      <c r="S1401">
        <v>0</v>
      </c>
      <c r="Z1401">
        <v>2</v>
      </c>
      <c r="AB1401" t="s">
        <v>24</v>
      </c>
      <c r="AC1401" t="s">
        <v>24</v>
      </c>
      <c r="AD1401" t="s">
        <v>24</v>
      </c>
      <c r="AE1401" t="s">
        <v>24</v>
      </c>
      <c r="AF1401">
        <v>0</v>
      </c>
      <c r="AG1401">
        <v>105</v>
      </c>
      <c r="AH1401" t="s">
        <v>2896</v>
      </c>
      <c r="AI1401">
        <v>0</v>
      </c>
      <c r="AJ1401" t="s">
        <v>24</v>
      </c>
      <c r="AK1401" t="s">
        <v>24</v>
      </c>
      <c r="AL1401" t="s">
        <v>24</v>
      </c>
      <c r="AM1401" t="s">
        <v>24</v>
      </c>
      <c r="AN1401" t="s">
        <v>24</v>
      </c>
      <c r="AO1401" t="s">
        <v>24</v>
      </c>
      <c r="AP1401" t="s">
        <v>24</v>
      </c>
      <c r="AQ1401" t="s">
        <v>24</v>
      </c>
      <c r="AR1401" t="s">
        <v>24</v>
      </c>
      <c r="AS1401" t="s">
        <v>24</v>
      </c>
      <c r="AT1401" t="s">
        <v>24</v>
      </c>
    </row>
    <row r="1402" spans="1:46" x14ac:dyDescent="0.15">
      <c r="A1402">
        <v>110</v>
      </c>
      <c r="B1402">
        <v>4</v>
      </c>
      <c r="C1402">
        <v>1</v>
      </c>
      <c r="D1402">
        <v>0</v>
      </c>
      <c r="E1402" t="s">
        <v>2806</v>
      </c>
      <c r="G1402">
        <v>1223</v>
      </c>
      <c r="Q1402" t="s">
        <v>2806</v>
      </c>
      <c r="S1402">
        <v>0</v>
      </c>
      <c r="Z1402">
        <v>2</v>
      </c>
      <c r="AB1402" t="s">
        <v>24</v>
      </c>
      <c r="AC1402" t="s">
        <v>24</v>
      </c>
      <c r="AD1402" t="s">
        <v>24</v>
      </c>
      <c r="AE1402" t="s">
        <v>24</v>
      </c>
      <c r="AF1402">
        <v>0</v>
      </c>
      <c r="AG1402">
        <v>105</v>
      </c>
      <c r="AH1402" t="s">
        <v>2917</v>
      </c>
      <c r="AI1402">
        <v>0</v>
      </c>
      <c r="AJ1402" t="s">
        <v>24</v>
      </c>
      <c r="AK1402" t="s">
        <v>24</v>
      </c>
      <c r="AL1402" t="s">
        <v>24</v>
      </c>
      <c r="AM1402" t="s">
        <v>24</v>
      </c>
      <c r="AN1402" t="s">
        <v>24</v>
      </c>
      <c r="AO1402" t="s">
        <v>24</v>
      </c>
      <c r="AP1402" t="s">
        <v>24</v>
      </c>
      <c r="AQ1402" t="s">
        <v>24</v>
      </c>
      <c r="AR1402" t="s">
        <v>24</v>
      </c>
      <c r="AS1402" t="s">
        <v>24</v>
      </c>
      <c r="AT1402" t="s">
        <v>24</v>
      </c>
    </row>
    <row r="1403" spans="1:46" x14ac:dyDescent="0.15">
      <c r="A1403">
        <v>110</v>
      </c>
      <c r="B1403">
        <v>4</v>
      </c>
      <c r="C1403">
        <v>2</v>
      </c>
      <c r="D1403">
        <v>0</v>
      </c>
      <c r="E1403" t="s">
        <v>2804</v>
      </c>
      <c r="G1403">
        <v>514</v>
      </c>
      <c r="Q1403" t="s">
        <v>2804</v>
      </c>
      <c r="S1403">
        <v>0</v>
      </c>
      <c r="Z1403">
        <v>2</v>
      </c>
      <c r="AB1403" t="s">
        <v>24</v>
      </c>
      <c r="AC1403" t="s">
        <v>24</v>
      </c>
      <c r="AD1403" t="s">
        <v>24</v>
      </c>
      <c r="AE1403" t="s">
        <v>24</v>
      </c>
      <c r="AF1403">
        <v>0</v>
      </c>
      <c r="AG1403">
        <v>105</v>
      </c>
      <c r="AH1403" t="s">
        <v>2881</v>
      </c>
      <c r="AI1403">
        <v>0</v>
      </c>
      <c r="AJ1403" t="s">
        <v>24</v>
      </c>
      <c r="AK1403" t="s">
        <v>24</v>
      </c>
      <c r="AL1403" t="s">
        <v>24</v>
      </c>
      <c r="AM1403" t="s">
        <v>24</v>
      </c>
      <c r="AN1403" t="s">
        <v>24</v>
      </c>
      <c r="AO1403" t="s">
        <v>24</v>
      </c>
      <c r="AP1403" t="s">
        <v>24</v>
      </c>
      <c r="AQ1403" t="s">
        <v>24</v>
      </c>
      <c r="AR1403" t="s">
        <v>24</v>
      </c>
      <c r="AS1403" t="s">
        <v>24</v>
      </c>
      <c r="AT1403" t="s">
        <v>24</v>
      </c>
    </row>
    <row r="1404" spans="1:46" x14ac:dyDescent="0.15">
      <c r="A1404">
        <v>110</v>
      </c>
      <c r="B1404">
        <v>4</v>
      </c>
      <c r="C1404">
        <v>3</v>
      </c>
      <c r="D1404">
        <v>0</v>
      </c>
      <c r="E1404" t="s">
        <v>2805</v>
      </c>
      <c r="G1404">
        <v>1038</v>
      </c>
      <c r="Q1404" t="s">
        <v>2805</v>
      </c>
      <c r="S1404">
        <v>0</v>
      </c>
      <c r="Z1404">
        <v>2</v>
      </c>
      <c r="AB1404" t="s">
        <v>24</v>
      </c>
      <c r="AC1404" t="s">
        <v>24</v>
      </c>
      <c r="AD1404" t="s">
        <v>24</v>
      </c>
      <c r="AE1404" t="s">
        <v>24</v>
      </c>
      <c r="AF1404">
        <v>0</v>
      </c>
      <c r="AG1404">
        <v>105</v>
      </c>
      <c r="AH1404" t="s">
        <v>2917</v>
      </c>
      <c r="AI1404">
        <v>0</v>
      </c>
      <c r="AJ1404" t="s">
        <v>24</v>
      </c>
      <c r="AK1404" t="s">
        <v>24</v>
      </c>
      <c r="AL1404" t="s">
        <v>24</v>
      </c>
      <c r="AM1404" t="s">
        <v>24</v>
      </c>
      <c r="AN1404" t="s">
        <v>24</v>
      </c>
      <c r="AO1404" t="s">
        <v>24</v>
      </c>
      <c r="AP1404" t="s">
        <v>24</v>
      </c>
      <c r="AQ1404" t="s">
        <v>24</v>
      </c>
      <c r="AR1404" t="s">
        <v>24</v>
      </c>
      <c r="AS1404" t="s">
        <v>24</v>
      </c>
      <c r="AT1404" t="s">
        <v>24</v>
      </c>
    </row>
    <row r="1405" spans="1:46" x14ac:dyDescent="0.15">
      <c r="A1405">
        <v>110</v>
      </c>
      <c r="B1405">
        <v>4</v>
      </c>
      <c r="C1405">
        <v>4</v>
      </c>
      <c r="D1405">
        <v>0</v>
      </c>
      <c r="E1405" t="s">
        <v>2362</v>
      </c>
      <c r="G1405">
        <v>57</v>
      </c>
      <c r="Q1405" t="s">
        <v>2362</v>
      </c>
      <c r="S1405">
        <v>0</v>
      </c>
      <c r="Z1405">
        <v>2</v>
      </c>
      <c r="AB1405" t="s">
        <v>24</v>
      </c>
      <c r="AC1405" t="s">
        <v>24</v>
      </c>
      <c r="AD1405" t="s">
        <v>24</v>
      </c>
      <c r="AE1405" t="s">
        <v>24</v>
      </c>
      <c r="AF1405">
        <v>0</v>
      </c>
      <c r="AG1405">
        <v>105</v>
      </c>
      <c r="AH1405" t="s">
        <v>2887</v>
      </c>
      <c r="AI1405">
        <v>0</v>
      </c>
      <c r="AJ1405" t="s">
        <v>24</v>
      </c>
      <c r="AK1405" t="s">
        <v>24</v>
      </c>
      <c r="AL1405" t="s">
        <v>24</v>
      </c>
      <c r="AM1405" t="s">
        <v>24</v>
      </c>
      <c r="AN1405" t="s">
        <v>24</v>
      </c>
      <c r="AO1405" t="s">
        <v>24</v>
      </c>
      <c r="AP1405" t="s">
        <v>24</v>
      </c>
      <c r="AQ1405" t="s">
        <v>24</v>
      </c>
      <c r="AR1405" t="s">
        <v>24</v>
      </c>
      <c r="AS1405" t="s">
        <v>24</v>
      </c>
      <c r="AT1405" t="s">
        <v>24</v>
      </c>
    </row>
    <row r="1406" spans="1:46" x14ac:dyDescent="0.15">
      <c r="A1406">
        <v>110</v>
      </c>
      <c r="B1406">
        <v>4</v>
      </c>
      <c r="C1406">
        <v>5</v>
      </c>
      <c r="D1406">
        <v>0</v>
      </c>
      <c r="E1406" t="s">
        <v>2797</v>
      </c>
      <c r="G1406">
        <v>1003</v>
      </c>
      <c r="Q1406" t="s">
        <v>2797</v>
      </c>
      <c r="S1406">
        <v>0</v>
      </c>
      <c r="Z1406">
        <v>2</v>
      </c>
      <c r="AB1406" t="s">
        <v>24</v>
      </c>
      <c r="AC1406" t="s">
        <v>24</v>
      </c>
      <c r="AD1406" t="s">
        <v>24</v>
      </c>
      <c r="AE1406" t="s">
        <v>24</v>
      </c>
      <c r="AF1406">
        <v>0</v>
      </c>
      <c r="AG1406">
        <v>105</v>
      </c>
      <c r="AH1406" t="s">
        <v>2887</v>
      </c>
      <c r="AI1406">
        <v>0</v>
      </c>
      <c r="AJ1406" t="s">
        <v>24</v>
      </c>
      <c r="AK1406" t="s">
        <v>24</v>
      </c>
      <c r="AL1406" t="s">
        <v>24</v>
      </c>
      <c r="AM1406" t="s">
        <v>24</v>
      </c>
      <c r="AN1406" t="s">
        <v>24</v>
      </c>
      <c r="AO1406" t="s">
        <v>24</v>
      </c>
      <c r="AP1406" t="s">
        <v>24</v>
      </c>
      <c r="AQ1406" t="s">
        <v>24</v>
      </c>
      <c r="AR1406" t="s">
        <v>24</v>
      </c>
      <c r="AS1406" t="s">
        <v>24</v>
      </c>
      <c r="AT1406" t="s">
        <v>24</v>
      </c>
    </row>
    <row r="1407" spans="1:46" x14ac:dyDescent="0.15">
      <c r="A1407">
        <v>110</v>
      </c>
      <c r="B1407">
        <v>4</v>
      </c>
      <c r="C1407">
        <v>6</v>
      </c>
      <c r="D1407">
        <v>0</v>
      </c>
      <c r="E1407" t="s">
        <v>2798</v>
      </c>
      <c r="G1407">
        <v>1135</v>
      </c>
      <c r="Q1407" t="s">
        <v>2798</v>
      </c>
      <c r="S1407">
        <v>0</v>
      </c>
      <c r="Z1407">
        <v>2</v>
      </c>
      <c r="AB1407" t="s">
        <v>24</v>
      </c>
      <c r="AC1407" t="s">
        <v>24</v>
      </c>
      <c r="AD1407" t="s">
        <v>24</v>
      </c>
      <c r="AE1407" t="s">
        <v>24</v>
      </c>
      <c r="AF1407">
        <v>0</v>
      </c>
      <c r="AG1407">
        <v>105</v>
      </c>
      <c r="AH1407" t="s">
        <v>2917</v>
      </c>
      <c r="AI1407">
        <v>0</v>
      </c>
      <c r="AJ1407" t="s">
        <v>24</v>
      </c>
      <c r="AK1407" t="s">
        <v>24</v>
      </c>
      <c r="AL1407" t="s">
        <v>24</v>
      </c>
      <c r="AM1407" t="s">
        <v>24</v>
      </c>
      <c r="AN1407" t="s">
        <v>24</v>
      </c>
      <c r="AO1407" t="s">
        <v>24</v>
      </c>
      <c r="AP1407" t="s">
        <v>24</v>
      </c>
      <c r="AQ1407" t="s">
        <v>24</v>
      </c>
      <c r="AR1407" t="s">
        <v>24</v>
      </c>
      <c r="AS1407" t="s">
        <v>24</v>
      </c>
      <c r="AT1407" t="s">
        <v>24</v>
      </c>
    </row>
    <row r="1408" spans="1:46" x14ac:dyDescent="0.15">
      <c r="A1408">
        <v>110</v>
      </c>
      <c r="B1408">
        <v>4</v>
      </c>
      <c r="C1408">
        <v>7</v>
      </c>
      <c r="D1408">
        <v>0</v>
      </c>
      <c r="E1408" t="s">
        <v>2796</v>
      </c>
      <c r="G1408">
        <v>1501</v>
      </c>
      <c r="Q1408" t="s">
        <v>2796</v>
      </c>
      <c r="S1408">
        <v>0</v>
      </c>
      <c r="Z1408">
        <v>2</v>
      </c>
      <c r="AB1408" t="s">
        <v>24</v>
      </c>
      <c r="AC1408" t="s">
        <v>24</v>
      </c>
      <c r="AD1408" t="s">
        <v>24</v>
      </c>
      <c r="AE1408" t="s">
        <v>24</v>
      </c>
      <c r="AF1408">
        <v>0</v>
      </c>
      <c r="AG1408">
        <v>105</v>
      </c>
      <c r="AH1408" t="s">
        <v>2881</v>
      </c>
      <c r="AI1408">
        <v>0</v>
      </c>
      <c r="AJ1408" t="s">
        <v>24</v>
      </c>
      <c r="AK1408" t="s">
        <v>24</v>
      </c>
      <c r="AL1408" t="s">
        <v>24</v>
      </c>
      <c r="AM1408" t="s">
        <v>24</v>
      </c>
      <c r="AN1408" t="s">
        <v>24</v>
      </c>
      <c r="AO1408" t="s">
        <v>24</v>
      </c>
      <c r="AP1408" t="s">
        <v>24</v>
      </c>
      <c r="AQ1408" t="s">
        <v>24</v>
      </c>
      <c r="AR1408" t="s">
        <v>24</v>
      </c>
      <c r="AS1408" t="s">
        <v>24</v>
      </c>
      <c r="AT1408" t="s">
        <v>24</v>
      </c>
    </row>
    <row r="1409" spans="1:46" x14ac:dyDescent="0.15">
      <c r="A1409">
        <v>110</v>
      </c>
      <c r="B1409">
        <v>4</v>
      </c>
      <c r="C1409">
        <v>8</v>
      </c>
      <c r="D1409">
        <v>0</v>
      </c>
      <c r="E1409" t="s">
        <v>2799</v>
      </c>
      <c r="G1409">
        <v>8</v>
      </c>
      <c r="Q1409" t="s">
        <v>2799</v>
      </c>
      <c r="S1409">
        <v>0</v>
      </c>
      <c r="Z1409">
        <v>2</v>
      </c>
      <c r="AB1409" t="s">
        <v>24</v>
      </c>
      <c r="AC1409" t="s">
        <v>24</v>
      </c>
      <c r="AD1409" t="s">
        <v>24</v>
      </c>
      <c r="AE1409" t="s">
        <v>24</v>
      </c>
      <c r="AF1409">
        <v>0</v>
      </c>
      <c r="AG1409">
        <v>105</v>
      </c>
      <c r="AH1409" t="s">
        <v>2917</v>
      </c>
      <c r="AI1409">
        <v>0</v>
      </c>
      <c r="AJ1409" t="s">
        <v>24</v>
      </c>
      <c r="AK1409" t="s">
        <v>24</v>
      </c>
      <c r="AL1409" t="s">
        <v>24</v>
      </c>
      <c r="AM1409" t="s">
        <v>24</v>
      </c>
      <c r="AN1409" t="s">
        <v>24</v>
      </c>
      <c r="AO1409" t="s">
        <v>24</v>
      </c>
      <c r="AP1409" t="s">
        <v>24</v>
      </c>
      <c r="AQ1409" t="s">
        <v>24</v>
      </c>
      <c r="AR1409" t="s">
        <v>24</v>
      </c>
      <c r="AS1409" t="s">
        <v>24</v>
      </c>
      <c r="AT1409" t="s">
        <v>24</v>
      </c>
    </row>
    <row r="1410" spans="1:46" x14ac:dyDescent="0.15">
      <c r="A1410">
        <v>111</v>
      </c>
      <c r="B1410">
        <v>1</v>
      </c>
      <c r="C1410">
        <v>1</v>
      </c>
      <c r="D1410">
        <v>0</v>
      </c>
      <c r="E1410" t="s">
        <v>3329</v>
      </c>
      <c r="G1410">
        <v>27</v>
      </c>
      <c r="Q1410" t="s">
        <v>3329</v>
      </c>
      <c r="S1410">
        <v>0</v>
      </c>
      <c r="Z1410">
        <v>3</v>
      </c>
      <c r="AB1410" t="s">
        <v>24</v>
      </c>
      <c r="AC1410" t="s">
        <v>24</v>
      </c>
      <c r="AD1410" t="s">
        <v>24</v>
      </c>
      <c r="AE1410" t="s">
        <v>24</v>
      </c>
      <c r="AF1410">
        <v>0</v>
      </c>
      <c r="AG1410">
        <v>106</v>
      </c>
      <c r="AH1410" t="s">
        <v>2904</v>
      </c>
      <c r="AI1410">
        <v>0</v>
      </c>
      <c r="AJ1410" t="s">
        <v>24</v>
      </c>
      <c r="AK1410" t="s">
        <v>24</v>
      </c>
      <c r="AL1410" t="s">
        <v>24</v>
      </c>
      <c r="AM1410" t="s">
        <v>24</v>
      </c>
      <c r="AN1410" t="s">
        <v>24</v>
      </c>
      <c r="AO1410" t="s">
        <v>24</v>
      </c>
      <c r="AP1410" t="s">
        <v>24</v>
      </c>
      <c r="AQ1410" t="s">
        <v>24</v>
      </c>
      <c r="AR1410" t="s">
        <v>24</v>
      </c>
      <c r="AS1410" t="s">
        <v>24</v>
      </c>
      <c r="AT1410" t="s">
        <v>24</v>
      </c>
    </row>
    <row r="1411" spans="1:46" x14ac:dyDescent="0.15">
      <c r="A1411">
        <v>111</v>
      </c>
      <c r="B1411">
        <v>1</v>
      </c>
      <c r="C1411">
        <v>2</v>
      </c>
      <c r="D1411">
        <v>0</v>
      </c>
      <c r="E1411" t="s">
        <v>3330</v>
      </c>
      <c r="G1411">
        <v>1191</v>
      </c>
      <c r="Q1411" t="s">
        <v>3330</v>
      </c>
      <c r="S1411">
        <v>0</v>
      </c>
      <c r="Z1411">
        <v>3</v>
      </c>
      <c r="AB1411" t="s">
        <v>24</v>
      </c>
      <c r="AC1411" t="s">
        <v>24</v>
      </c>
      <c r="AD1411" t="s">
        <v>24</v>
      </c>
      <c r="AE1411" t="s">
        <v>24</v>
      </c>
      <c r="AF1411">
        <v>0</v>
      </c>
      <c r="AG1411">
        <v>106</v>
      </c>
      <c r="AH1411" t="s">
        <v>2878</v>
      </c>
      <c r="AI1411">
        <v>0</v>
      </c>
      <c r="AJ1411" t="s">
        <v>24</v>
      </c>
      <c r="AK1411" t="s">
        <v>24</v>
      </c>
      <c r="AL1411" t="s">
        <v>24</v>
      </c>
      <c r="AM1411" t="s">
        <v>24</v>
      </c>
      <c r="AN1411" t="s">
        <v>24</v>
      </c>
      <c r="AO1411" t="s">
        <v>24</v>
      </c>
      <c r="AP1411" t="s">
        <v>24</v>
      </c>
      <c r="AQ1411" t="s">
        <v>24</v>
      </c>
      <c r="AR1411" t="s">
        <v>24</v>
      </c>
      <c r="AS1411" t="s">
        <v>24</v>
      </c>
      <c r="AT1411" t="s">
        <v>24</v>
      </c>
    </row>
    <row r="1412" spans="1:46" x14ac:dyDescent="0.15">
      <c r="A1412">
        <v>111</v>
      </c>
      <c r="B1412">
        <v>1</v>
      </c>
      <c r="C1412">
        <v>3</v>
      </c>
      <c r="D1412">
        <v>0</v>
      </c>
      <c r="E1412" t="s">
        <v>3331</v>
      </c>
      <c r="G1412">
        <v>83</v>
      </c>
      <c r="Q1412" t="s">
        <v>3331</v>
      </c>
      <c r="S1412">
        <v>0</v>
      </c>
      <c r="Z1412">
        <v>3</v>
      </c>
      <c r="AB1412" t="s">
        <v>24</v>
      </c>
      <c r="AC1412" t="s">
        <v>24</v>
      </c>
      <c r="AD1412" t="s">
        <v>24</v>
      </c>
      <c r="AE1412" t="s">
        <v>24</v>
      </c>
      <c r="AF1412">
        <v>0</v>
      </c>
      <c r="AG1412">
        <v>106</v>
      </c>
      <c r="AH1412" t="s">
        <v>2878</v>
      </c>
      <c r="AI1412">
        <v>0</v>
      </c>
      <c r="AJ1412" t="s">
        <v>24</v>
      </c>
      <c r="AK1412" t="s">
        <v>24</v>
      </c>
      <c r="AL1412" t="s">
        <v>24</v>
      </c>
      <c r="AM1412" t="s">
        <v>24</v>
      </c>
      <c r="AN1412" t="s">
        <v>24</v>
      </c>
      <c r="AO1412" t="s">
        <v>24</v>
      </c>
      <c r="AP1412" t="s">
        <v>24</v>
      </c>
      <c r="AQ1412" t="s">
        <v>24</v>
      </c>
      <c r="AR1412" t="s">
        <v>24</v>
      </c>
      <c r="AS1412" t="s">
        <v>24</v>
      </c>
      <c r="AT1412" t="s">
        <v>24</v>
      </c>
    </row>
    <row r="1413" spans="1:46" x14ac:dyDescent="0.15">
      <c r="A1413">
        <v>111</v>
      </c>
      <c r="B1413">
        <v>1</v>
      </c>
      <c r="C1413">
        <v>4</v>
      </c>
      <c r="D1413">
        <v>0</v>
      </c>
      <c r="E1413" t="s">
        <v>3332</v>
      </c>
      <c r="G1413">
        <v>520</v>
      </c>
      <c r="Q1413" t="s">
        <v>3332</v>
      </c>
      <c r="S1413">
        <v>0</v>
      </c>
      <c r="Z1413">
        <v>3</v>
      </c>
      <c r="AB1413" t="s">
        <v>24</v>
      </c>
      <c r="AC1413" t="s">
        <v>24</v>
      </c>
      <c r="AD1413" t="s">
        <v>24</v>
      </c>
      <c r="AE1413" t="s">
        <v>24</v>
      </c>
      <c r="AF1413">
        <v>0</v>
      </c>
      <c r="AG1413">
        <v>106</v>
      </c>
      <c r="AH1413" t="s">
        <v>2904</v>
      </c>
      <c r="AI1413">
        <v>0</v>
      </c>
      <c r="AJ1413" t="s">
        <v>24</v>
      </c>
      <c r="AK1413" t="s">
        <v>24</v>
      </c>
      <c r="AL1413" t="s">
        <v>24</v>
      </c>
      <c r="AM1413" t="s">
        <v>24</v>
      </c>
      <c r="AN1413" t="s">
        <v>24</v>
      </c>
      <c r="AO1413" t="s">
        <v>24</v>
      </c>
      <c r="AP1413" t="s">
        <v>24</v>
      </c>
      <c r="AQ1413" t="s">
        <v>24</v>
      </c>
      <c r="AR1413" t="s">
        <v>24</v>
      </c>
      <c r="AS1413" t="s">
        <v>24</v>
      </c>
      <c r="AT1413" t="s">
        <v>24</v>
      </c>
    </row>
    <row r="1414" spans="1:46" x14ac:dyDescent="0.15">
      <c r="A1414">
        <v>111</v>
      </c>
      <c r="B1414">
        <v>1</v>
      </c>
      <c r="C1414">
        <v>5</v>
      </c>
      <c r="D1414">
        <v>0</v>
      </c>
      <c r="E1414" t="s">
        <v>3333</v>
      </c>
      <c r="G1414">
        <v>1521</v>
      </c>
      <c r="Q1414" t="s">
        <v>3333</v>
      </c>
      <c r="S1414">
        <v>0</v>
      </c>
      <c r="Z1414">
        <v>3</v>
      </c>
      <c r="AB1414" t="s">
        <v>24</v>
      </c>
      <c r="AC1414" t="s">
        <v>24</v>
      </c>
      <c r="AD1414" t="s">
        <v>24</v>
      </c>
      <c r="AE1414" t="s">
        <v>24</v>
      </c>
      <c r="AF1414">
        <v>0</v>
      </c>
      <c r="AG1414">
        <v>106</v>
      </c>
      <c r="AH1414" t="s">
        <v>2896</v>
      </c>
      <c r="AI1414">
        <v>0</v>
      </c>
      <c r="AJ1414" t="s">
        <v>24</v>
      </c>
      <c r="AK1414" t="s">
        <v>24</v>
      </c>
      <c r="AL1414" t="s">
        <v>24</v>
      </c>
      <c r="AM1414" t="s">
        <v>24</v>
      </c>
      <c r="AN1414" t="s">
        <v>24</v>
      </c>
      <c r="AO1414" t="s">
        <v>24</v>
      </c>
      <c r="AP1414" t="s">
        <v>24</v>
      </c>
      <c r="AQ1414" t="s">
        <v>24</v>
      </c>
      <c r="AR1414" t="s">
        <v>24</v>
      </c>
      <c r="AS1414" t="s">
        <v>24</v>
      </c>
      <c r="AT1414" t="s">
        <v>24</v>
      </c>
    </row>
    <row r="1415" spans="1:46" x14ac:dyDescent="0.15">
      <c r="A1415">
        <v>111</v>
      </c>
      <c r="B1415">
        <v>1</v>
      </c>
      <c r="C1415">
        <v>6</v>
      </c>
      <c r="D1415">
        <v>0</v>
      </c>
      <c r="E1415" t="s">
        <v>367</v>
      </c>
      <c r="G1415">
        <v>517</v>
      </c>
      <c r="Q1415" t="s">
        <v>367</v>
      </c>
      <c r="S1415">
        <v>0</v>
      </c>
      <c r="Z1415">
        <v>3</v>
      </c>
      <c r="AB1415" t="s">
        <v>24</v>
      </c>
      <c r="AC1415" t="s">
        <v>24</v>
      </c>
      <c r="AD1415" t="s">
        <v>24</v>
      </c>
      <c r="AE1415" t="s">
        <v>24</v>
      </c>
      <c r="AF1415">
        <v>0</v>
      </c>
      <c r="AG1415">
        <v>106</v>
      </c>
      <c r="AH1415" t="s">
        <v>2878</v>
      </c>
      <c r="AI1415">
        <v>0</v>
      </c>
      <c r="AJ1415" t="s">
        <v>24</v>
      </c>
      <c r="AK1415" t="s">
        <v>24</v>
      </c>
      <c r="AL1415" t="s">
        <v>24</v>
      </c>
      <c r="AM1415" t="s">
        <v>24</v>
      </c>
      <c r="AN1415" t="s">
        <v>24</v>
      </c>
      <c r="AO1415" t="s">
        <v>24</v>
      </c>
      <c r="AP1415" t="s">
        <v>24</v>
      </c>
      <c r="AQ1415" t="s">
        <v>24</v>
      </c>
      <c r="AR1415" t="s">
        <v>24</v>
      </c>
      <c r="AS1415" t="s">
        <v>24</v>
      </c>
      <c r="AT1415" t="s">
        <v>24</v>
      </c>
    </row>
    <row r="1416" spans="1:46" x14ac:dyDescent="0.15">
      <c r="A1416">
        <v>111</v>
      </c>
      <c r="B1416">
        <v>1</v>
      </c>
      <c r="C1416">
        <v>7</v>
      </c>
      <c r="D1416">
        <v>0</v>
      </c>
      <c r="E1416" t="s">
        <v>3334</v>
      </c>
      <c r="G1416">
        <v>1537</v>
      </c>
      <c r="Q1416" t="s">
        <v>3334</v>
      </c>
      <c r="S1416">
        <v>0</v>
      </c>
      <c r="Z1416">
        <v>3</v>
      </c>
      <c r="AB1416" t="s">
        <v>24</v>
      </c>
      <c r="AC1416" t="s">
        <v>24</v>
      </c>
      <c r="AD1416" t="s">
        <v>24</v>
      </c>
      <c r="AE1416" t="s">
        <v>24</v>
      </c>
      <c r="AF1416">
        <v>0</v>
      </c>
      <c r="AG1416">
        <v>106</v>
      </c>
      <c r="AH1416" t="s">
        <v>2896</v>
      </c>
      <c r="AI1416">
        <v>0</v>
      </c>
      <c r="AJ1416" t="s">
        <v>24</v>
      </c>
      <c r="AK1416" t="s">
        <v>24</v>
      </c>
      <c r="AL1416" t="s">
        <v>24</v>
      </c>
      <c r="AM1416" t="s">
        <v>24</v>
      </c>
      <c r="AN1416" t="s">
        <v>24</v>
      </c>
      <c r="AO1416" t="s">
        <v>24</v>
      </c>
      <c r="AP1416" t="s">
        <v>24</v>
      </c>
      <c r="AQ1416" t="s">
        <v>24</v>
      </c>
      <c r="AR1416" t="s">
        <v>24</v>
      </c>
      <c r="AS1416" t="s">
        <v>24</v>
      </c>
      <c r="AT1416" t="s">
        <v>24</v>
      </c>
    </row>
    <row r="1417" spans="1:46" x14ac:dyDescent="0.15">
      <c r="A1417">
        <v>111</v>
      </c>
      <c r="B1417">
        <v>1</v>
      </c>
      <c r="C1417">
        <v>8</v>
      </c>
      <c r="D1417">
        <v>0</v>
      </c>
      <c r="E1417" t="s">
        <v>3335</v>
      </c>
      <c r="G1417">
        <v>1158</v>
      </c>
      <c r="Q1417" t="s">
        <v>3335</v>
      </c>
      <c r="S1417">
        <v>0</v>
      </c>
      <c r="Z1417">
        <v>3</v>
      </c>
      <c r="AB1417" t="s">
        <v>24</v>
      </c>
      <c r="AC1417" t="s">
        <v>24</v>
      </c>
      <c r="AD1417" t="s">
        <v>24</v>
      </c>
      <c r="AE1417" t="s">
        <v>24</v>
      </c>
      <c r="AF1417">
        <v>0</v>
      </c>
      <c r="AG1417">
        <v>106</v>
      </c>
      <c r="AH1417" t="s">
        <v>2868</v>
      </c>
      <c r="AI1417">
        <v>0</v>
      </c>
      <c r="AJ1417" t="s">
        <v>24</v>
      </c>
      <c r="AK1417" t="s">
        <v>24</v>
      </c>
      <c r="AL1417" t="s">
        <v>24</v>
      </c>
      <c r="AM1417" t="s">
        <v>24</v>
      </c>
      <c r="AN1417" t="s">
        <v>24</v>
      </c>
      <c r="AO1417" t="s">
        <v>24</v>
      </c>
      <c r="AP1417" t="s">
        <v>24</v>
      </c>
      <c r="AQ1417" t="s">
        <v>24</v>
      </c>
      <c r="AR1417" t="s">
        <v>24</v>
      </c>
      <c r="AS1417" t="s">
        <v>24</v>
      </c>
      <c r="AT1417" t="s">
        <v>24</v>
      </c>
    </row>
    <row r="1418" spans="1:46" x14ac:dyDescent="0.15">
      <c r="A1418">
        <v>111</v>
      </c>
      <c r="B1418">
        <v>2</v>
      </c>
      <c r="C1418">
        <v>1</v>
      </c>
      <c r="D1418">
        <v>0</v>
      </c>
      <c r="E1418" t="s">
        <v>2822</v>
      </c>
      <c r="G1418">
        <v>64</v>
      </c>
      <c r="Q1418" t="s">
        <v>2822</v>
      </c>
      <c r="S1418">
        <v>0</v>
      </c>
      <c r="Z1418">
        <v>3</v>
      </c>
      <c r="AB1418" t="s">
        <v>24</v>
      </c>
      <c r="AC1418" t="s">
        <v>24</v>
      </c>
      <c r="AD1418" t="s">
        <v>24</v>
      </c>
      <c r="AE1418" t="s">
        <v>24</v>
      </c>
      <c r="AF1418">
        <v>0</v>
      </c>
      <c r="AG1418">
        <v>106</v>
      </c>
      <c r="AH1418" t="s">
        <v>2896</v>
      </c>
      <c r="AI1418">
        <v>0</v>
      </c>
      <c r="AJ1418" t="s">
        <v>24</v>
      </c>
      <c r="AK1418" t="s">
        <v>24</v>
      </c>
      <c r="AL1418" t="s">
        <v>24</v>
      </c>
      <c r="AM1418" t="s">
        <v>24</v>
      </c>
      <c r="AN1418" t="s">
        <v>24</v>
      </c>
      <c r="AO1418" t="s">
        <v>24</v>
      </c>
      <c r="AP1418" t="s">
        <v>24</v>
      </c>
      <c r="AQ1418" t="s">
        <v>24</v>
      </c>
      <c r="AR1418" t="s">
        <v>24</v>
      </c>
      <c r="AS1418" t="s">
        <v>24</v>
      </c>
      <c r="AT1418" t="s">
        <v>24</v>
      </c>
    </row>
    <row r="1419" spans="1:46" x14ac:dyDescent="0.15">
      <c r="A1419">
        <v>111</v>
      </c>
      <c r="B1419">
        <v>2</v>
      </c>
      <c r="C1419">
        <v>2</v>
      </c>
      <c r="D1419">
        <v>0</v>
      </c>
      <c r="E1419" t="s">
        <v>2816</v>
      </c>
      <c r="G1419">
        <v>1531</v>
      </c>
      <c r="Q1419" t="s">
        <v>2816</v>
      </c>
      <c r="S1419">
        <v>0</v>
      </c>
      <c r="Z1419">
        <v>3</v>
      </c>
      <c r="AB1419" t="s">
        <v>24</v>
      </c>
      <c r="AC1419" t="s">
        <v>24</v>
      </c>
      <c r="AD1419" t="s">
        <v>24</v>
      </c>
      <c r="AE1419" t="s">
        <v>24</v>
      </c>
      <c r="AF1419">
        <v>0</v>
      </c>
      <c r="AG1419">
        <v>106</v>
      </c>
      <c r="AH1419" t="s">
        <v>2881</v>
      </c>
      <c r="AI1419">
        <v>0</v>
      </c>
      <c r="AJ1419" t="s">
        <v>24</v>
      </c>
      <c r="AK1419" t="s">
        <v>24</v>
      </c>
      <c r="AL1419" t="s">
        <v>24</v>
      </c>
      <c r="AM1419" t="s">
        <v>24</v>
      </c>
      <c r="AN1419" t="s">
        <v>24</v>
      </c>
      <c r="AO1419" t="s">
        <v>24</v>
      </c>
      <c r="AP1419" t="s">
        <v>24</v>
      </c>
      <c r="AQ1419" t="s">
        <v>24</v>
      </c>
      <c r="AR1419" t="s">
        <v>24</v>
      </c>
      <c r="AS1419" t="s">
        <v>24</v>
      </c>
      <c r="AT1419" t="s">
        <v>24</v>
      </c>
    </row>
    <row r="1420" spans="1:46" x14ac:dyDescent="0.15">
      <c r="A1420">
        <v>111</v>
      </c>
      <c r="B1420">
        <v>2</v>
      </c>
      <c r="C1420">
        <v>3</v>
      </c>
      <c r="D1420">
        <v>0</v>
      </c>
      <c r="E1420" t="s">
        <v>2821</v>
      </c>
      <c r="G1420">
        <v>1520</v>
      </c>
      <c r="Q1420" t="s">
        <v>2821</v>
      </c>
      <c r="S1420">
        <v>0</v>
      </c>
      <c r="Z1420">
        <v>3</v>
      </c>
      <c r="AB1420" t="s">
        <v>24</v>
      </c>
      <c r="AC1420" t="s">
        <v>24</v>
      </c>
      <c r="AD1420" t="s">
        <v>24</v>
      </c>
      <c r="AE1420" t="s">
        <v>24</v>
      </c>
      <c r="AF1420">
        <v>0</v>
      </c>
      <c r="AG1420">
        <v>106</v>
      </c>
      <c r="AH1420" t="s">
        <v>2881</v>
      </c>
      <c r="AI1420">
        <v>0</v>
      </c>
      <c r="AJ1420" t="s">
        <v>24</v>
      </c>
      <c r="AK1420" t="s">
        <v>24</v>
      </c>
      <c r="AL1420" t="s">
        <v>24</v>
      </c>
      <c r="AM1420" t="s">
        <v>24</v>
      </c>
      <c r="AN1420" t="s">
        <v>24</v>
      </c>
      <c r="AO1420" t="s">
        <v>24</v>
      </c>
      <c r="AP1420" t="s">
        <v>24</v>
      </c>
      <c r="AQ1420" t="s">
        <v>24</v>
      </c>
      <c r="AR1420" t="s">
        <v>24</v>
      </c>
      <c r="AS1420" t="s">
        <v>24</v>
      </c>
      <c r="AT1420" t="s">
        <v>24</v>
      </c>
    </row>
    <row r="1421" spans="1:46" x14ac:dyDescent="0.15">
      <c r="A1421">
        <v>111</v>
      </c>
      <c r="B1421">
        <v>2</v>
      </c>
      <c r="C1421">
        <v>4</v>
      </c>
      <c r="D1421">
        <v>0</v>
      </c>
      <c r="E1421" t="s">
        <v>2655</v>
      </c>
      <c r="G1421">
        <v>1236</v>
      </c>
      <c r="Q1421" t="s">
        <v>2655</v>
      </c>
      <c r="S1421">
        <v>0</v>
      </c>
      <c r="Z1421">
        <v>3</v>
      </c>
      <c r="AB1421" t="s">
        <v>24</v>
      </c>
      <c r="AC1421" t="s">
        <v>24</v>
      </c>
      <c r="AD1421" t="s">
        <v>24</v>
      </c>
      <c r="AE1421" t="s">
        <v>24</v>
      </c>
      <c r="AF1421">
        <v>0</v>
      </c>
      <c r="AG1421">
        <v>106</v>
      </c>
      <c r="AH1421" t="s">
        <v>2871</v>
      </c>
      <c r="AI1421">
        <v>0</v>
      </c>
      <c r="AJ1421" t="s">
        <v>24</v>
      </c>
      <c r="AK1421" t="s">
        <v>24</v>
      </c>
      <c r="AL1421" t="s">
        <v>24</v>
      </c>
      <c r="AM1421" t="s">
        <v>24</v>
      </c>
      <c r="AN1421" t="s">
        <v>24</v>
      </c>
      <c r="AO1421" t="s">
        <v>24</v>
      </c>
      <c r="AP1421" t="s">
        <v>24</v>
      </c>
      <c r="AQ1421" t="s">
        <v>24</v>
      </c>
      <c r="AR1421" t="s">
        <v>24</v>
      </c>
      <c r="AS1421" t="s">
        <v>24</v>
      </c>
      <c r="AT1421" t="s">
        <v>24</v>
      </c>
    </row>
    <row r="1422" spans="1:46" x14ac:dyDescent="0.15">
      <c r="A1422">
        <v>111</v>
      </c>
      <c r="B1422">
        <v>2</v>
      </c>
      <c r="C1422">
        <v>5</v>
      </c>
      <c r="D1422">
        <v>0</v>
      </c>
      <c r="E1422" t="s">
        <v>2810</v>
      </c>
      <c r="G1422">
        <v>1519</v>
      </c>
      <c r="Q1422" t="s">
        <v>2810</v>
      </c>
      <c r="S1422">
        <v>0</v>
      </c>
      <c r="Z1422">
        <v>3</v>
      </c>
      <c r="AB1422" t="s">
        <v>24</v>
      </c>
      <c r="AC1422" t="s">
        <v>24</v>
      </c>
      <c r="AD1422" t="s">
        <v>24</v>
      </c>
      <c r="AE1422" t="s">
        <v>24</v>
      </c>
      <c r="AF1422">
        <v>0</v>
      </c>
      <c r="AG1422">
        <v>106</v>
      </c>
      <c r="AH1422" t="s">
        <v>2881</v>
      </c>
      <c r="AI1422">
        <v>0</v>
      </c>
      <c r="AJ1422" t="s">
        <v>24</v>
      </c>
      <c r="AK1422" t="s">
        <v>24</v>
      </c>
      <c r="AL1422" t="s">
        <v>24</v>
      </c>
      <c r="AM1422" t="s">
        <v>24</v>
      </c>
      <c r="AN1422" t="s">
        <v>24</v>
      </c>
      <c r="AO1422" t="s">
        <v>24</v>
      </c>
      <c r="AP1422" t="s">
        <v>24</v>
      </c>
      <c r="AQ1422" t="s">
        <v>24</v>
      </c>
      <c r="AR1422" t="s">
        <v>24</v>
      </c>
      <c r="AS1422" t="s">
        <v>24</v>
      </c>
      <c r="AT1422" t="s">
        <v>24</v>
      </c>
    </row>
    <row r="1423" spans="1:46" x14ac:dyDescent="0.15">
      <c r="A1423">
        <v>111</v>
      </c>
      <c r="B1423">
        <v>2</v>
      </c>
      <c r="C1423">
        <v>6</v>
      </c>
      <c r="D1423">
        <v>0</v>
      </c>
      <c r="E1423" t="s">
        <v>2814</v>
      </c>
      <c r="G1423">
        <v>1511</v>
      </c>
      <c r="Q1423" t="s">
        <v>2814</v>
      </c>
      <c r="S1423">
        <v>0</v>
      </c>
      <c r="Z1423">
        <v>3</v>
      </c>
      <c r="AB1423" t="s">
        <v>24</v>
      </c>
      <c r="AC1423" t="s">
        <v>24</v>
      </c>
      <c r="AD1423" t="s">
        <v>24</v>
      </c>
      <c r="AE1423" t="s">
        <v>24</v>
      </c>
      <c r="AF1423">
        <v>0</v>
      </c>
      <c r="AG1423">
        <v>106</v>
      </c>
      <c r="AH1423" t="s">
        <v>2881</v>
      </c>
      <c r="AI1423">
        <v>0</v>
      </c>
      <c r="AJ1423" t="s">
        <v>24</v>
      </c>
      <c r="AK1423" t="s">
        <v>24</v>
      </c>
      <c r="AL1423" t="s">
        <v>24</v>
      </c>
      <c r="AM1423" t="s">
        <v>24</v>
      </c>
      <c r="AN1423" t="s">
        <v>24</v>
      </c>
      <c r="AO1423" t="s">
        <v>24</v>
      </c>
      <c r="AP1423" t="s">
        <v>24</v>
      </c>
      <c r="AQ1423" t="s">
        <v>24</v>
      </c>
      <c r="AR1423" t="s">
        <v>24</v>
      </c>
      <c r="AS1423" t="s">
        <v>24</v>
      </c>
      <c r="AT1423" t="s">
        <v>24</v>
      </c>
    </row>
    <row r="1424" spans="1:46" x14ac:dyDescent="0.15">
      <c r="A1424">
        <v>111</v>
      </c>
      <c r="B1424">
        <v>2</v>
      </c>
      <c r="C1424">
        <v>7</v>
      </c>
      <c r="D1424">
        <v>0</v>
      </c>
      <c r="E1424" t="s">
        <v>2809</v>
      </c>
      <c r="G1424">
        <v>96</v>
      </c>
      <c r="Q1424" t="s">
        <v>2809</v>
      </c>
      <c r="S1424">
        <v>0</v>
      </c>
      <c r="Z1424">
        <v>3</v>
      </c>
      <c r="AB1424" t="s">
        <v>24</v>
      </c>
      <c r="AC1424" t="s">
        <v>24</v>
      </c>
      <c r="AD1424" t="s">
        <v>24</v>
      </c>
      <c r="AE1424" t="s">
        <v>24</v>
      </c>
      <c r="AF1424">
        <v>0</v>
      </c>
      <c r="AG1424">
        <v>106</v>
      </c>
      <c r="AH1424" t="s">
        <v>2878</v>
      </c>
      <c r="AI1424">
        <v>0</v>
      </c>
      <c r="AJ1424" t="s">
        <v>24</v>
      </c>
      <c r="AK1424" t="s">
        <v>24</v>
      </c>
      <c r="AL1424" t="s">
        <v>24</v>
      </c>
      <c r="AM1424" t="s">
        <v>24</v>
      </c>
      <c r="AN1424" t="s">
        <v>24</v>
      </c>
      <c r="AO1424" t="s">
        <v>24</v>
      </c>
      <c r="AP1424" t="s">
        <v>24</v>
      </c>
      <c r="AQ1424" t="s">
        <v>24</v>
      </c>
      <c r="AR1424" t="s">
        <v>24</v>
      </c>
      <c r="AS1424" t="s">
        <v>24</v>
      </c>
      <c r="AT1424" t="s">
        <v>24</v>
      </c>
    </row>
    <row r="1425" spans="1:46" x14ac:dyDescent="0.15">
      <c r="A1425">
        <v>111</v>
      </c>
      <c r="B1425">
        <v>2</v>
      </c>
      <c r="C1425">
        <v>8</v>
      </c>
      <c r="D1425">
        <v>0</v>
      </c>
      <c r="E1425" t="s">
        <v>2815</v>
      </c>
      <c r="G1425">
        <v>1144</v>
      </c>
      <c r="Q1425" t="s">
        <v>2815</v>
      </c>
      <c r="S1425">
        <v>0</v>
      </c>
      <c r="Z1425">
        <v>3</v>
      </c>
      <c r="AB1425" t="s">
        <v>24</v>
      </c>
      <c r="AC1425" t="s">
        <v>24</v>
      </c>
      <c r="AD1425" t="s">
        <v>24</v>
      </c>
      <c r="AE1425" t="s">
        <v>24</v>
      </c>
      <c r="AF1425">
        <v>0</v>
      </c>
      <c r="AG1425">
        <v>106</v>
      </c>
      <c r="AH1425" t="s">
        <v>2881</v>
      </c>
      <c r="AI1425">
        <v>0</v>
      </c>
      <c r="AJ1425" t="s">
        <v>24</v>
      </c>
      <c r="AK1425" t="s">
        <v>24</v>
      </c>
      <c r="AL1425" t="s">
        <v>24</v>
      </c>
      <c r="AM1425" t="s">
        <v>24</v>
      </c>
      <c r="AN1425" t="s">
        <v>24</v>
      </c>
      <c r="AO1425" t="s">
        <v>24</v>
      </c>
      <c r="AP1425" t="s">
        <v>24</v>
      </c>
      <c r="AQ1425" t="s">
        <v>24</v>
      </c>
      <c r="AR1425" t="s">
        <v>24</v>
      </c>
      <c r="AS1425" t="s">
        <v>24</v>
      </c>
      <c r="AT1425" t="s">
        <v>24</v>
      </c>
    </row>
    <row r="1426" spans="1:46" x14ac:dyDescent="0.15">
      <c r="A1426">
        <v>111</v>
      </c>
      <c r="B1426">
        <v>3</v>
      </c>
      <c r="C1426">
        <v>1</v>
      </c>
      <c r="D1426">
        <v>0</v>
      </c>
      <c r="E1426" t="s">
        <v>2820</v>
      </c>
      <c r="G1426">
        <v>1120</v>
      </c>
      <c r="Q1426" t="s">
        <v>2820</v>
      </c>
      <c r="S1426">
        <v>0</v>
      </c>
      <c r="Z1426">
        <v>3</v>
      </c>
      <c r="AB1426" t="s">
        <v>24</v>
      </c>
      <c r="AC1426" t="s">
        <v>24</v>
      </c>
      <c r="AD1426" t="s">
        <v>24</v>
      </c>
      <c r="AE1426" t="s">
        <v>24</v>
      </c>
      <c r="AF1426">
        <v>0</v>
      </c>
      <c r="AG1426">
        <v>106</v>
      </c>
      <c r="AH1426" t="s">
        <v>2871</v>
      </c>
      <c r="AI1426">
        <v>0</v>
      </c>
      <c r="AJ1426" t="s">
        <v>24</v>
      </c>
      <c r="AK1426" t="s">
        <v>24</v>
      </c>
      <c r="AL1426" t="s">
        <v>24</v>
      </c>
      <c r="AM1426" t="s">
        <v>24</v>
      </c>
      <c r="AN1426" t="s">
        <v>24</v>
      </c>
      <c r="AO1426" t="s">
        <v>24</v>
      </c>
      <c r="AP1426" t="s">
        <v>24</v>
      </c>
      <c r="AQ1426" t="s">
        <v>24</v>
      </c>
      <c r="AR1426" t="s">
        <v>24</v>
      </c>
      <c r="AS1426" t="s">
        <v>24</v>
      </c>
      <c r="AT1426" t="s">
        <v>24</v>
      </c>
    </row>
    <row r="1427" spans="1:46" x14ac:dyDescent="0.15">
      <c r="A1427">
        <v>111</v>
      </c>
      <c r="B1427">
        <v>3</v>
      </c>
      <c r="C1427">
        <v>2</v>
      </c>
      <c r="D1427">
        <v>0</v>
      </c>
      <c r="E1427" t="s">
        <v>2817</v>
      </c>
      <c r="G1427">
        <v>12</v>
      </c>
      <c r="Q1427" t="s">
        <v>2817</v>
      </c>
      <c r="S1427">
        <v>0</v>
      </c>
      <c r="Z1427">
        <v>3</v>
      </c>
      <c r="AB1427" t="s">
        <v>24</v>
      </c>
      <c r="AC1427" t="s">
        <v>24</v>
      </c>
      <c r="AD1427" t="s">
        <v>24</v>
      </c>
      <c r="AE1427" t="s">
        <v>24</v>
      </c>
      <c r="AF1427">
        <v>0</v>
      </c>
      <c r="AG1427">
        <v>106</v>
      </c>
      <c r="AH1427" t="s">
        <v>2887</v>
      </c>
      <c r="AI1427">
        <v>0</v>
      </c>
      <c r="AJ1427" t="s">
        <v>24</v>
      </c>
      <c r="AK1427" t="s">
        <v>24</v>
      </c>
      <c r="AL1427" t="s">
        <v>24</v>
      </c>
      <c r="AM1427" t="s">
        <v>24</v>
      </c>
      <c r="AN1427" t="s">
        <v>24</v>
      </c>
      <c r="AO1427" t="s">
        <v>24</v>
      </c>
      <c r="AP1427" t="s">
        <v>24</v>
      </c>
      <c r="AQ1427" t="s">
        <v>24</v>
      </c>
      <c r="AR1427" t="s">
        <v>24</v>
      </c>
      <c r="AS1427" t="s">
        <v>24</v>
      </c>
      <c r="AT1427" t="s">
        <v>24</v>
      </c>
    </row>
    <row r="1428" spans="1:46" x14ac:dyDescent="0.15">
      <c r="A1428">
        <v>111</v>
      </c>
      <c r="B1428">
        <v>3</v>
      </c>
      <c r="C1428">
        <v>3</v>
      </c>
      <c r="D1428">
        <v>0</v>
      </c>
      <c r="E1428" t="s">
        <v>2819</v>
      </c>
      <c r="G1428">
        <v>60</v>
      </c>
      <c r="Q1428" t="s">
        <v>2819</v>
      </c>
      <c r="S1428">
        <v>0</v>
      </c>
      <c r="Z1428">
        <v>3</v>
      </c>
      <c r="AB1428" t="s">
        <v>24</v>
      </c>
      <c r="AC1428" t="s">
        <v>24</v>
      </c>
      <c r="AD1428" t="s">
        <v>24</v>
      </c>
      <c r="AE1428" t="s">
        <v>24</v>
      </c>
      <c r="AF1428">
        <v>0</v>
      </c>
      <c r="AG1428">
        <v>106</v>
      </c>
      <c r="AH1428" t="s">
        <v>2887</v>
      </c>
      <c r="AI1428">
        <v>0</v>
      </c>
      <c r="AJ1428" t="s">
        <v>24</v>
      </c>
      <c r="AK1428" t="s">
        <v>24</v>
      </c>
      <c r="AL1428" t="s">
        <v>24</v>
      </c>
      <c r="AM1428" t="s">
        <v>24</v>
      </c>
      <c r="AN1428" t="s">
        <v>24</v>
      </c>
      <c r="AO1428" t="s">
        <v>24</v>
      </c>
      <c r="AP1428" t="s">
        <v>24</v>
      </c>
      <c r="AQ1428" t="s">
        <v>24</v>
      </c>
      <c r="AR1428" t="s">
        <v>24</v>
      </c>
      <c r="AS1428" t="s">
        <v>24</v>
      </c>
      <c r="AT1428" t="s">
        <v>24</v>
      </c>
    </row>
    <row r="1429" spans="1:46" x14ac:dyDescent="0.15">
      <c r="A1429">
        <v>111</v>
      </c>
      <c r="B1429">
        <v>3</v>
      </c>
      <c r="C1429">
        <v>4</v>
      </c>
      <c r="D1429">
        <v>0</v>
      </c>
      <c r="E1429" t="s">
        <v>2818</v>
      </c>
      <c r="G1429">
        <v>1137</v>
      </c>
      <c r="Q1429" t="s">
        <v>2818</v>
      </c>
      <c r="S1429">
        <v>0</v>
      </c>
      <c r="Z1429">
        <v>3</v>
      </c>
      <c r="AB1429" t="s">
        <v>24</v>
      </c>
      <c r="AC1429" t="s">
        <v>24</v>
      </c>
      <c r="AD1429" t="s">
        <v>24</v>
      </c>
      <c r="AE1429" t="s">
        <v>24</v>
      </c>
      <c r="AF1429">
        <v>0</v>
      </c>
      <c r="AG1429">
        <v>106</v>
      </c>
      <c r="AH1429" t="s">
        <v>2887</v>
      </c>
      <c r="AI1429">
        <v>0</v>
      </c>
      <c r="AJ1429" t="s">
        <v>24</v>
      </c>
      <c r="AK1429" t="s">
        <v>24</v>
      </c>
      <c r="AL1429" t="s">
        <v>24</v>
      </c>
      <c r="AM1429" t="s">
        <v>24</v>
      </c>
      <c r="AN1429" t="s">
        <v>24</v>
      </c>
      <c r="AO1429" t="s">
        <v>24</v>
      </c>
      <c r="AP1429" t="s">
        <v>24</v>
      </c>
      <c r="AQ1429" t="s">
        <v>24</v>
      </c>
      <c r="AR1429" t="s">
        <v>24</v>
      </c>
      <c r="AS1429" t="s">
        <v>24</v>
      </c>
      <c r="AT1429" t="s">
        <v>24</v>
      </c>
    </row>
    <row r="1430" spans="1:46" x14ac:dyDescent="0.15">
      <c r="A1430">
        <v>111</v>
      </c>
      <c r="B1430">
        <v>3</v>
      </c>
      <c r="C1430">
        <v>5</v>
      </c>
      <c r="D1430">
        <v>0</v>
      </c>
      <c r="E1430" t="s">
        <v>2701</v>
      </c>
      <c r="G1430">
        <v>1053</v>
      </c>
      <c r="Q1430" t="s">
        <v>2701</v>
      </c>
      <c r="S1430">
        <v>0</v>
      </c>
      <c r="Z1430">
        <v>3</v>
      </c>
      <c r="AB1430" t="s">
        <v>24</v>
      </c>
      <c r="AC1430" t="s">
        <v>24</v>
      </c>
      <c r="AD1430" t="s">
        <v>24</v>
      </c>
      <c r="AE1430" t="s">
        <v>24</v>
      </c>
      <c r="AF1430">
        <v>0</v>
      </c>
      <c r="AG1430">
        <v>106</v>
      </c>
      <c r="AH1430" t="s">
        <v>2871</v>
      </c>
      <c r="AI1430">
        <v>0</v>
      </c>
      <c r="AJ1430" t="s">
        <v>24</v>
      </c>
      <c r="AK1430" t="s">
        <v>24</v>
      </c>
      <c r="AL1430" t="s">
        <v>24</v>
      </c>
      <c r="AM1430" t="s">
        <v>24</v>
      </c>
      <c r="AN1430" t="s">
        <v>24</v>
      </c>
      <c r="AO1430" t="s">
        <v>24</v>
      </c>
      <c r="AP1430" t="s">
        <v>24</v>
      </c>
      <c r="AQ1430" t="s">
        <v>24</v>
      </c>
      <c r="AR1430" t="s">
        <v>24</v>
      </c>
      <c r="AS1430" t="s">
        <v>24</v>
      </c>
      <c r="AT1430" t="s">
        <v>24</v>
      </c>
    </row>
    <row r="1431" spans="1:46" x14ac:dyDescent="0.15">
      <c r="A1431">
        <v>111</v>
      </c>
      <c r="B1431">
        <v>3</v>
      </c>
      <c r="C1431">
        <v>6</v>
      </c>
      <c r="D1431">
        <v>0</v>
      </c>
      <c r="E1431" t="s">
        <v>2812</v>
      </c>
      <c r="G1431">
        <v>42</v>
      </c>
      <c r="Q1431" t="s">
        <v>2812</v>
      </c>
      <c r="S1431">
        <v>0</v>
      </c>
      <c r="Z1431">
        <v>3</v>
      </c>
      <c r="AB1431" t="s">
        <v>24</v>
      </c>
      <c r="AC1431" t="s">
        <v>24</v>
      </c>
      <c r="AD1431" t="s">
        <v>24</v>
      </c>
      <c r="AE1431" t="s">
        <v>24</v>
      </c>
      <c r="AF1431">
        <v>0</v>
      </c>
      <c r="AG1431">
        <v>106</v>
      </c>
      <c r="AH1431" t="s">
        <v>2871</v>
      </c>
      <c r="AI1431">
        <v>0</v>
      </c>
      <c r="AJ1431" t="s">
        <v>24</v>
      </c>
      <c r="AK1431" t="s">
        <v>24</v>
      </c>
      <c r="AL1431" t="s">
        <v>24</v>
      </c>
      <c r="AM1431" t="s">
        <v>24</v>
      </c>
      <c r="AN1431" t="s">
        <v>24</v>
      </c>
      <c r="AO1431" t="s">
        <v>24</v>
      </c>
      <c r="AP1431" t="s">
        <v>24</v>
      </c>
      <c r="AQ1431" t="s">
        <v>24</v>
      </c>
      <c r="AR1431" t="s">
        <v>24</v>
      </c>
      <c r="AS1431" t="s">
        <v>24</v>
      </c>
      <c r="AT1431" t="s">
        <v>24</v>
      </c>
    </row>
    <row r="1432" spans="1:46" x14ac:dyDescent="0.15">
      <c r="A1432">
        <v>111</v>
      </c>
      <c r="B1432">
        <v>3</v>
      </c>
      <c r="C1432">
        <v>7</v>
      </c>
      <c r="D1432">
        <v>0</v>
      </c>
      <c r="E1432" t="s">
        <v>2811</v>
      </c>
      <c r="G1432">
        <v>1116</v>
      </c>
      <c r="Q1432" t="s">
        <v>2811</v>
      </c>
      <c r="S1432">
        <v>0</v>
      </c>
      <c r="Z1432">
        <v>3</v>
      </c>
      <c r="AB1432" t="s">
        <v>24</v>
      </c>
      <c r="AC1432" t="s">
        <v>24</v>
      </c>
      <c r="AD1432" t="s">
        <v>24</v>
      </c>
      <c r="AE1432" t="s">
        <v>24</v>
      </c>
      <c r="AF1432">
        <v>0</v>
      </c>
      <c r="AG1432">
        <v>106</v>
      </c>
      <c r="AH1432" t="s">
        <v>2871</v>
      </c>
      <c r="AI1432">
        <v>0</v>
      </c>
      <c r="AJ1432" t="s">
        <v>24</v>
      </c>
      <c r="AK1432" t="s">
        <v>24</v>
      </c>
      <c r="AL1432" t="s">
        <v>24</v>
      </c>
      <c r="AM1432" t="s">
        <v>24</v>
      </c>
      <c r="AN1432" t="s">
        <v>24</v>
      </c>
      <c r="AO1432" t="s">
        <v>24</v>
      </c>
      <c r="AP1432" t="s">
        <v>24</v>
      </c>
      <c r="AQ1432" t="s">
        <v>24</v>
      </c>
      <c r="AR1432" t="s">
        <v>24</v>
      </c>
      <c r="AS1432" t="s">
        <v>24</v>
      </c>
      <c r="AT1432" t="s">
        <v>24</v>
      </c>
    </row>
    <row r="1433" spans="1:46" x14ac:dyDescent="0.15">
      <c r="A1433">
        <v>111</v>
      </c>
      <c r="B1433">
        <v>3</v>
      </c>
      <c r="C1433">
        <v>8</v>
      </c>
      <c r="D1433">
        <v>0</v>
      </c>
      <c r="E1433" t="s">
        <v>2813</v>
      </c>
      <c r="G1433">
        <v>1504</v>
      </c>
      <c r="Q1433" t="s">
        <v>2813</v>
      </c>
      <c r="S1433">
        <v>0</v>
      </c>
      <c r="Z1433">
        <v>3</v>
      </c>
      <c r="AB1433" t="s">
        <v>24</v>
      </c>
      <c r="AC1433" t="s">
        <v>24</v>
      </c>
      <c r="AD1433" t="s">
        <v>24</v>
      </c>
      <c r="AE1433" t="s">
        <v>24</v>
      </c>
      <c r="AF1433">
        <v>0</v>
      </c>
      <c r="AG1433">
        <v>106</v>
      </c>
      <c r="AH1433" t="s">
        <v>2917</v>
      </c>
      <c r="AI1433">
        <v>0</v>
      </c>
      <c r="AJ1433" t="s">
        <v>24</v>
      </c>
      <c r="AK1433" t="s">
        <v>24</v>
      </c>
      <c r="AL1433" t="s">
        <v>24</v>
      </c>
      <c r="AM1433" t="s">
        <v>24</v>
      </c>
      <c r="AN1433" t="s">
        <v>24</v>
      </c>
      <c r="AO1433" t="s">
        <v>24</v>
      </c>
      <c r="AP1433" t="s">
        <v>24</v>
      </c>
      <c r="AQ1433" t="s">
        <v>24</v>
      </c>
      <c r="AR1433" t="s">
        <v>24</v>
      </c>
      <c r="AS1433" t="s">
        <v>24</v>
      </c>
      <c r="AT1433" t="s">
        <v>24</v>
      </c>
    </row>
    <row r="1434" spans="1:46" x14ac:dyDescent="0.15">
      <c r="A1434">
        <v>112</v>
      </c>
      <c r="B1434">
        <v>1</v>
      </c>
      <c r="C1434">
        <v>1</v>
      </c>
      <c r="D1434">
        <v>0</v>
      </c>
      <c r="E1434" t="s">
        <v>3336</v>
      </c>
      <c r="G1434">
        <v>1554</v>
      </c>
      <c r="Q1434" t="s">
        <v>3336</v>
      </c>
      <c r="S1434">
        <v>0</v>
      </c>
      <c r="Z1434">
        <v>3</v>
      </c>
      <c r="AB1434" t="s">
        <v>24</v>
      </c>
      <c r="AC1434" t="s">
        <v>24</v>
      </c>
      <c r="AD1434" t="s">
        <v>24</v>
      </c>
      <c r="AE1434" t="s">
        <v>24</v>
      </c>
      <c r="AF1434">
        <v>0</v>
      </c>
      <c r="AG1434">
        <v>107</v>
      </c>
      <c r="AH1434" t="s">
        <v>177</v>
      </c>
      <c r="AI1434">
        <v>0</v>
      </c>
      <c r="AJ1434" t="s">
        <v>24</v>
      </c>
      <c r="AK1434" t="s">
        <v>24</v>
      </c>
      <c r="AL1434" t="s">
        <v>24</v>
      </c>
      <c r="AM1434" t="s">
        <v>24</v>
      </c>
      <c r="AN1434" t="s">
        <v>24</v>
      </c>
      <c r="AO1434" t="s">
        <v>24</v>
      </c>
      <c r="AP1434" t="s">
        <v>24</v>
      </c>
      <c r="AQ1434" t="s">
        <v>24</v>
      </c>
      <c r="AR1434" t="s">
        <v>24</v>
      </c>
      <c r="AS1434" t="s">
        <v>24</v>
      </c>
      <c r="AT1434" t="s">
        <v>24</v>
      </c>
    </row>
    <row r="1435" spans="1:46" x14ac:dyDescent="0.15">
      <c r="A1435">
        <v>112</v>
      </c>
      <c r="B1435">
        <v>1</v>
      </c>
      <c r="C1435">
        <v>2</v>
      </c>
      <c r="D1435">
        <v>0</v>
      </c>
      <c r="E1435" t="s">
        <v>3051</v>
      </c>
      <c r="G1435">
        <v>1538</v>
      </c>
      <c r="Q1435" t="s">
        <v>3051</v>
      </c>
      <c r="S1435">
        <v>0</v>
      </c>
      <c r="Z1435">
        <v>3</v>
      </c>
      <c r="AB1435" t="s">
        <v>24</v>
      </c>
      <c r="AC1435" t="s">
        <v>24</v>
      </c>
      <c r="AD1435" t="s">
        <v>24</v>
      </c>
      <c r="AE1435" t="s">
        <v>24</v>
      </c>
      <c r="AF1435">
        <v>0</v>
      </c>
      <c r="AG1435">
        <v>107</v>
      </c>
      <c r="AH1435" t="s">
        <v>2901</v>
      </c>
      <c r="AI1435">
        <v>0</v>
      </c>
      <c r="AJ1435" t="s">
        <v>24</v>
      </c>
      <c r="AK1435" t="s">
        <v>24</v>
      </c>
      <c r="AL1435" t="s">
        <v>24</v>
      </c>
      <c r="AM1435" t="s">
        <v>24</v>
      </c>
      <c r="AN1435" t="s">
        <v>24</v>
      </c>
      <c r="AO1435" t="s">
        <v>24</v>
      </c>
      <c r="AP1435" t="s">
        <v>24</v>
      </c>
      <c r="AQ1435" t="s">
        <v>24</v>
      </c>
      <c r="AR1435" t="s">
        <v>24</v>
      </c>
      <c r="AS1435" t="s">
        <v>24</v>
      </c>
      <c r="AT1435" t="s">
        <v>24</v>
      </c>
    </row>
    <row r="1436" spans="1:46" x14ac:dyDescent="0.15">
      <c r="A1436">
        <v>112</v>
      </c>
      <c r="B1436">
        <v>1</v>
      </c>
      <c r="C1436">
        <v>3</v>
      </c>
      <c r="D1436">
        <v>0</v>
      </c>
      <c r="E1436" t="s">
        <v>383</v>
      </c>
      <c r="G1436">
        <v>526</v>
      </c>
      <c r="Q1436" t="s">
        <v>383</v>
      </c>
      <c r="S1436">
        <v>0</v>
      </c>
      <c r="Z1436">
        <v>3</v>
      </c>
      <c r="AB1436" t="s">
        <v>24</v>
      </c>
      <c r="AC1436" t="s">
        <v>24</v>
      </c>
      <c r="AD1436" t="s">
        <v>24</v>
      </c>
      <c r="AE1436" t="s">
        <v>24</v>
      </c>
      <c r="AF1436">
        <v>0</v>
      </c>
      <c r="AG1436">
        <v>107</v>
      </c>
      <c r="AH1436" t="s">
        <v>177</v>
      </c>
      <c r="AI1436">
        <v>0</v>
      </c>
      <c r="AJ1436" t="s">
        <v>24</v>
      </c>
      <c r="AK1436" t="s">
        <v>24</v>
      </c>
      <c r="AL1436" t="s">
        <v>24</v>
      </c>
      <c r="AM1436" t="s">
        <v>24</v>
      </c>
      <c r="AN1436" t="s">
        <v>24</v>
      </c>
      <c r="AO1436" t="s">
        <v>24</v>
      </c>
      <c r="AP1436" t="s">
        <v>24</v>
      </c>
      <c r="AQ1436" t="s">
        <v>24</v>
      </c>
      <c r="AR1436" t="s">
        <v>24</v>
      </c>
      <c r="AS1436" t="s">
        <v>24</v>
      </c>
      <c r="AT1436" t="s">
        <v>24</v>
      </c>
    </row>
    <row r="1437" spans="1:46" x14ac:dyDescent="0.15">
      <c r="A1437">
        <v>112</v>
      </c>
      <c r="B1437">
        <v>1</v>
      </c>
      <c r="C1437">
        <v>4</v>
      </c>
      <c r="D1437">
        <v>0</v>
      </c>
      <c r="E1437" t="s">
        <v>3337</v>
      </c>
      <c r="G1437">
        <v>2</v>
      </c>
      <c r="Q1437" t="s">
        <v>3337</v>
      </c>
      <c r="S1437">
        <v>0</v>
      </c>
      <c r="Z1437">
        <v>3</v>
      </c>
      <c r="AB1437" t="s">
        <v>24</v>
      </c>
      <c r="AC1437" t="s">
        <v>24</v>
      </c>
      <c r="AD1437" t="s">
        <v>24</v>
      </c>
      <c r="AE1437" t="s">
        <v>24</v>
      </c>
      <c r="AF1437">
        <v>0</v>
      </c>
      <c r="AG1437">
        <v>107</v>
      </c>
      <c r="AH1437" t="s">
        <v>2881</v>
      </c>
      <c r="AI1437">
        <v>0</v>
      </c>
      <c r="AJ1437" t="s">
        <v>24</v>
      </c>
      <c r="AK1437" t="s">
        <v>24</v>
      </c>
      <c r="AL1437" t="s">
        <v>24</v>
      </c>
      <c r="AM1437" t="s">
        <v>24</v>
      </c>
      <c r="AN1437" t="s">
        <v>24</v>
      </c>
      <c r="AO1437" t="s">
        <v>24</v>
      </c>
      <c r="AP1437" t="s">
        <v>24</v>
      </c>
      <c r="AQ1437" t="s">
        <v>24</v>
      </c>
      <c r="AR1437" t="s">
        <v>24</v>
      </c>
      <c r="AS1437" t="s">
        <v>24</v>
      </c>
      <c r="AT1437" t="s">
        <v>24</v>
      </c>
    </row>
    <row r="1438" spans="1:46" x14ac:dyDescent="0.15">
      <c r="A1438">
        <v>112</v>
      </c>
      <c r="B1438">
        <v>1</v>
      </c>
      <c r="C1438">
        <v>5</v>
      </c>
      <c r="D1438">
        <v>0</v>
      </c>
      <c r="E1438" t="s">
        <v>3338</v>
      </c>
      <c r="G1438">
        <v>525</v>
      </c>
      <c r="Q1438" t="s">
        <v>3338</v>
      </c>
      <c r="S1438">
        <v>0</v>
      </c>
      <c r="Z1438">
        <v>3</v>
      </c>
      <c r="AB1438" t="s">
        <v>24</v>
      </c>
      <c r="AC1438" t="s">
        <v>24</v>
      </c>
      <c r="AD1438" t="s">
        <v>24</v>
      </c>
      <c r="AE1438" t="s">
        <v>24</v>
      </c>
      <c r="AF1438">
        <v>0</v>
      </c>
      <c r="AG1438">
        <v>107</v>
      </c>
      <c r="AH1438" t="s">
        <v>2868</v>
      </c>
      <c r="AI1438">
        <v>0</v>
      </c>
      <c r="AJ1438" t="s">
        <v>24</v>
      </c>
      <c r="AK1438" t="s">
        <v>24</v>
      </c>
      <c r="AL1438" t="s">
        <v>24</v>
      </c>
      <c r="AM1438" t="s">
        <v>24</v>
      </c>
      <c r="AN1438" t="s">
        <v>24</v>
      </c>
      <c r="AO1438" t="s">
        <v>24</v>
      </c>
      <c r="AP1438" t="s">
        <v>24</v>
      </c>
      <c r="AQ1438" t="s">
        <v>24</v>
      </c>
      <c r="AR1438" t="s">
        <v>24</v>
      </c>
      <c r="AS1438" t="s">
        <v>24</v>
      </c>
      <c r="AT1438" t="s">
        <v>24</v>
      </c>
    </row>
    <row r="1439" spans="1:46" x14ac:dyDescent="0.15">
      <c r="A1439">
        <v>112</v>
      </c>
      <c r="B1439">
        <v>1</v>
      </c>
      <c r="C1439">
        <v>6</v>
      </c>
      <c r="D1439">
        <v>0</v>
      </c>
      <c r="E1439" t="s">
        <v>3339</v>
      </c>
      <c r="G1439">
        <v>1228</v>
      </c>
      <c r="Q1439" t="s">
        <v>3339</v>
      </c>
      <c r="S1439">
        <v>0</v>
      </c>
      <c r="Z1439">
        <v>3</v>
      </c>
      <c r="AB1439" t="s">
        <v>24</v>
      </c>
      <c r="AC1439" t="s">
        <v>24</v>
      </c>
      <c r="AD1439" t="s">
        <v>24</v>
      </c>
      <c r="AE1439" t="s">
        <v>24</v>
      </c>
      <c r="AF1439">
        <v>0</v>
      </c>
      <c r="AG1439">
        <v>107</v>
      </c>
      <c r="AH1439" t="s">
        <v>2868</v>
      </c>
      <c r="AI1439">
        <v>0</v>
      </c>
      <c r="AJ1439" t="s">
        <v>24</v>
      </c>
      <c r="AK1439" t="s">
        <v>24</v>
      </c>
      <c r="AL1439" t="s">
        <v>24</v>
      </c>
      <c r="AM1439" t="s">
        <v>24</v>
      </c>
      <c r="AN1439" t="s">
        <v>24</v>
      </c>
      <c r="AO1439" t="s">
        <v>24</v>
      </c>
      <c r="AP1439" t="s">
        <v>24</v>
      </c>
      <c r="AQ1439" t="s">
        <v>24</v>
      </c>
      <c r="AR1439" t="s">
        <v>24</v>
      </c>
      <c r="AS1439" t="s">
        <v>24</v>
      </c>
      <c r="AT1439" t="s">
        <v>24</v>
      </c>
    </row>
    <row r="1440" spans="1:46" x14ac:dyDescent="0.15">
      <c r="A1440">
        <v>112</v>
      </c>
      <c r="B1440">
        <v>1</v>
      </c>
      <c r="C1440">
        <v>7</v>
      </c>
      <c r="D1440">
        <v>0</v>
      </c>
      <c r="E1440" t="s">
        <v>3340</v>
      </c>
      <c r="G1440">
        <v>1220</v>
      </c>
      <c r="Q1440" t="s">
        <v>3340</v>
      </c>
      <c r="S1440">
        <v>0</v>
      </c>
      <c r="Z1440">
        <v>3</v>
      </c>
      <c r="AB1440" t="s">
        <v>24</v>
      </c>
      <c r="AC1440" t="s">
        <v>24</v>
      </c>
      <c r="AD1440" t="s">
        <v>24</v>
      </c>
      <c r="AE1440" t="s">
        <v>24</v>
      </c>
      <c r="AF1440">
        <v>0</v>
      </c>
      <c r="AG1440">
        <v>107</v>
      </c>
      <c r="AH1440" t="s">
        <v>177</v>
      </c>
      <c r="AI1440">
        <v>0</v>
      </c>
      <c r="AJ1440" t="s">
        <v>24</v>
      </c>
      <c r="AK1440" t="s">
        <v>24</v>
      </c>
      <c r="AL1440" t="s">
        <v>24</v>
      </c>
      <c r="AM1440" t="s">
        <v>24</v>
      </c>
      <c r="AN1440" t="s">
        <v>24</v>
      </c>
      <c r="AO1440" t="s">
        <v>24</v>
      </c>
      <c r="AP1440" t="s">
        <v>24</v>
      </c>
      <c r="AQ1440" t="s">
        <v>24</v>
      </c>
      <c r="AR1440" t="s">
        <v>24</v>
      </c>
      <c r="AS1440" t="s">
        <v>24</v>
      </c>
      <c r="AT1440" t="s">
        <v>24</v>
      </c>
    </row>
    <row r="1441" spans="1:46" x14ac:dyDescent="0.15">
      <c r="A1441">
        <v>112</v>
      </c>
      <c r="B1441">
        <v>1</v>
      </c>
      <c r="C1441">
        <v>8</v>
      </c>
      <c r="D1441">
        <v>0</v>
      </c>
      <c r="G1441">
        <v>0</v>
      </c>
      <c r="Q1441" t="s">
        <v>24</v>
      </c>
      <c r="S1441">
        <v>0</v>
      </c>
      <c r="Z1441">
        <v>0</v>
      </c>
      <c r="AB1441" t="s">
        <v>24</v>
      </c>
      <c r="AC1441" t="s">
        <v>24</v>
      </c>
      <c r="AD1441" t="s">
        <v>24</v>
      </c>
      <c r="AE1441" t="s">
        <v>24</v>
      </c>
      <c r="AF1441">
        <v>0</v>
      </c>
      <c r="AG1441">
        <v>107</v>
      </c>
      <c r="AH1441" t="s">
        <v>24</v>
      </c>
      <c r="AI1441">
        <v>0</v>
      </c>
      <c r="AJ1441" t="s">
        <v>24</v>
      </c>
      <c r="AK1441" t="s">
        <v>24</v>
      </c>
      <c r="AL1441" t="s">
        <v>24</v>
      </c>
      <c r="AM1441" t="s">
        <v>24</v>
      </c>
      <c r="AN1441" t="s">
        <v>24</v>
      </c>
      <c r="AO1441" t="s">
        <v>24</v>
      </c>
      <c r="AP1441" t="s">
        <v>24</v>
      </c>
      <c r="AQ1441" t="s">
        <v>24</v>
      </c>
      <c r="AR1441" t="s">
        <v>24</v>
      </c>
      <c r="AS1441" t="s">
        <v>24</v>
      </c>
      <c r="AT1441" t="s">
        <v>24</v>
      </c>
    </row>
    <row r="1442" spans="1:46" x14ac:dyDescent="0.15">
      <c r="A1442">
        <v>112</v>
      </c>
      <c r="B1442">
        <v>2</v>
      </c>
      <c r="C1442">
        <v>1</v>
      </c>
      <c r="D1442">
        <v>0</v>
      </c>
      <c r="E1442" t="s">
        <v>2809</v>
      </c>
      <c r="G1442">
        <v>1178</v>
      </c>
      <c r="Q1442" t="s">
        <v>2809</v>
      </c>
      <c r="S1442">
        <v>0</v>
      </c>
      <c r="Z1442">
        <v>3</v>
      </c>
      <c r="AB1442" t="s">
        <v>24</v>
      </c>
      <c r="AC1442" t="s">
        <v>24</v>
      </c>
      <c r="AD1442" t="s">
        <v>24</v>
      </c>
      <c r="AE1442" t="s">
        <v>24</v>
      </c>
      <c r="AF1442">
        <v>0</v>
      </c>
      <c r="AG1442">
        <v>107</v>
      </c>
      <c r="AH1442" t="s">
        <v>2896</v>
      </c>
      <c r="AI1442">
        <v>0</v>
      </c>
      <c r="AJ1442" t="s">
        <v>24</v>
      </c>
      <c r="AK1442" t="s">
        <v>24</v>
      </c>
      <c r="AL1442" t="s">
        <v>24</v>
      </c>
      <c r="AM1442" t="s">
        <v>24</v>
      </c>
      <c r="AN1442" t="s">
        <v>24</v>
      </c>
      <c r="AO1442" t="s">
        <v>24</v>
      </c>
      <c r="AP1442" t="s">
        <v>24</v>
      </c>
      <c r="AQ1442" t="s">
        <v>24</v>
      </c>
      <c r="AR1442" t="s">
        <v>24</v>
      </c>
      <c r="AS1442" t="s">
        <v>24</v>
      </c>
      <c r="AT1442" t="s">
        <v>24</v>
      </c>
    </row>
    <row r="1443" spans="1:46" x14ac:dyDescent="0.15">
      <c r="A1443">
        <v>112</v>
      </c>
      <c r="B1443">
        <v>2</v>
      </c>
      <c r="C1443">
        <v>2</v>
      </c>
      <c r="D1443">
        <v>0</v>
      </c>
      <c r="E1443" t="s">
        <v>2828</v>
      </c>
      <c r="G1443">
        <v>1105</v>
      </c>
      <c r="Q1443" t="s">
        <v>2828</v>
      </c>
      <c r="S1443">
        <v>0</v>
      </c>
      <c r="Z1443">
        <v>3</v>
      </c>
      <c r="AB1443" t="s">
        <v>24</v>
      </c>
      <c r="AC1443" t="s">
        <v>24</v>
      </c>
      <c r="AD1443" t="s">
        <v>24</v>
      </c>
      <c r="AE1443" t="s">
        <v>24</v>
      </c>
      <c r="AF1443">
        <v>0</v>
      </c>
      <c r="AG1443">
        <v>107</v>
      </c>
      <c r="AH1443" t="s">
        <v>2917</v>
      </c>
      <c r="AI1443">
        <v>0</v>
      </c>
      <c r="AJ1443" t="s">
        <v>24</v>
      </c>
      <c r="AK1443" t="s">
        <v>24</v>
      </c>
      <c r="AL1443" t="s">
        <v>24</v>
      </c>
      <c r="AM1443" t="s">
        <v>24</v>
      </c>
      <c r="AN1443" t="s">
        <v>24</v>
      </c>
      <c r="AO1443" t="s">
        <v>24</v>
      </c>
      <c r="AP1443" t="s">
        <v>24</v>
      </c>
      <c r="AQ1443" t="s">
        <v>24</v>
      </c>
      <c r="AR1443" t="s">
        <v>24</v>
      </c>
      <c r="AS1443" t="s">
        <v>24</v>
      </c>
      <c r="AT1443" t="s">
        <v>24</v>
      </c>
    </row>
    <row r="1444" spans="1:46" x14ac:dyDescent="0.15">
      <c r="A1444">
        <v>112</v>
      </c>
      <c r="B1444">
        <v>2</v>
      </c>
      <c r="C1444">
        <v>3</v>
      </c>
      <c r="D1444">
        <v>0</v>
      </c>
      <c r="E1444" t="s">
        <v>2834</v>
      </c>
      <c r="G1444">
        <v>1</v>
      </c>
      <c r="Q1444" t="s">
        <v>2834</v>
      </c>
      <c r="S1444">
        <v>0</v>
      </c>
      <c r="Z1444">
        <v>3</v>
      </c>
      <c r="AB1444" t="s">
        <v>24</v>
      </c>
      <c r="AC1444" t="s">
        <v>24</v>
      </c>
      <c r="AD1444" t="s">
        <v>24</v>
      </c>
      <c r="AE1444" t="s">
        <v>24</v>
      </c>
      <c r="AF1444">
        <v>0</v>
      </c>
      <c r="AG1444">
        <v>107</v>
      </c>
      <c r="AH1444" t="s">
        <v>2878</v>
      </c>
      <c r="AI1444">
        <v>0</v>
      </c>
      <c r="AJ1444" t="s">
        <v>24</v>
      </c>
      <c r="AK1444" t="s">
        <v>24</v>
      </c>
      <c r="AL1444" t="s">
        <v>24</v>
      </c>
      <c r="AM1444" t="s">
        <v>24</v>
      </c>
      <c r="AN1444" t="s">
        <v>24</v>
      </c>
      <c r="AO1444" t="s">
        <v>24</v>
      </c>
      <c r="AP1444" t="s">
        <v>24</v>
      </c>
      <c r="AQ1444" t="s">
        <v>24</v>
      </c>
      <c r="AR1444" t="s">
        <v>24</v>
      </c>
      <c r="AS1444" t="s">
        <v>24</v>
      </c>
      <c r="AT1444" t="s">
        <v>24</v>
      </c>
    </row>
    <row r="1445" spans="1:46" x14ac:dyDescent="0.15">
      <c r="A1445">
        <v>112</v>
      </c>
      <c r="B1445">
        <v>2</v>
      </c>
      <c r="C1445">
        <v>4</v>
      </c>
      <c r="D1445">
        <v>0</v>
      </c>
      <c r="E1445" t="s">
        <v>2829</v>
      </c>
      <c r="G1445">
        <v>1516</v>
      </c>
      <c r="Q1445" t="s">
        <v>2829</v>
      </c>
      <c r="S1445">
        <v>0</v>
      </c>
      <c r="Z1445">
        <v>3</v>
      </c>
      <c r="AB1445" t="s">
        <v>24</v>
      </c>
      <c r="AC1445" t="s">
        <v>24</v>
      </c>
      <c r="AD1445" t="s">
        <v>24</v>
      </c>
      <c r="AE1445" t="s">
        <v>24</v>
      </c>
      <c r="AF1445">
        <v>0</v>
      </c>
      <c r="AG1445">
        <v>107</v>
      </c>
      <c r="AH1445" t="s">
        <v>2878</v>
      </c>
      <c r="AI1445">
        <v>0</v>
      </c>
      <c r="AJ1445" t="s">
        <v>24</v>
      </c>
      <c r="AK1445" t="s">
        <v>24</v>
      </c>
      <c r="AL1445" t="s">
        <v>24</v>
      </c>
      <c r="AM1445" t="s">
        <v>24</v>
      </c>
      <c r="AN1445" t="s">
        <v>24</v>
      </c>
      <c r="AO1445" t="s">
        <v>24</v>
      </c>
      <c r="AP1445" t="s">
        <v>24</v>
      </c>
      <c r="AQ1445" t="s">
        <v>24</v>
      </c>
      <c r="AR1445" t="s">
        <v>24</v>
      </c>
      <c r="AS1445" t="s">
        <v>24</v>
      </c>
      <c r="AT1445" t="s">
        <v>24</v>
      </c>
    </row>
    <row r="1446" spans="1:46" x14ac:dyDescent="0.15">
      <c r="A1446">
        <v>112</v>
      </c>
      <c r="B1446">
        <v>2</v>
      </c>
      <c r="C1446">
        <v>5</v>
      </c>
      <c r="D1446">
        <v>0</v>
      </c>
      <c r="E1446" t="s">
        <v>175</v>
      </c>
      <c r="G1446">
        <v>85</v>
      </c>
      <c r="Q1446" t="s">
        <v>175</v>
      </c>
      <c r="S1446">
        <v>0</v>
      </c>
      <c r="Z1446">
        <v>3</v>
      </c>
      <c r="AB1446" t="s">
        <v>24</v>
      </c>
      <c r="AC1446" t="s">
        <v>24</v>
      </c>
      <c r="AD1446" t="s">
        <v>24</v>
      </c>
      <c r="AE1446" t="s">
        <v>24</v>
      </c>
      <c r="AF1446">
        <v>0</v>
      </c>
      <c r="AG1446">
        <v>107</v>
      </c>
      <c r="AH1446" t="s">
        <v>2904</v>
      </c>
      <c r="AI1446">
        <v>0</v>
      </c>
      <c r="AJ1446" t="s">
        <v>24</v>
      </c>
      <c r="AK1446" t="s">
        <v>24</v>
      </c>
      <c r="AL1446" t="s">
        <v>24</v>
      </c>
      <c r="AM1446" t="s">
        <v>24</v>
      </c>
      <c r="AN1446" t="s">
        <v>24</v>
      </c>
      <c r="AO1446" t="s">
        <v>24</v>
      </c>
      <c r="AP1446" t="s">
        <v>24</v>
      </c>
      <c r="AQ1446" t="s">
        <v>24</v>
      </c>
      <c r="AR1446" t="s">
        <v>24</v>
      </c>
      <c r="AS1446" t="s">
        <v>24</v>
      </c>
      <c r="AT1446" t="s">
        <v>24</v>
      </c>
    </row>
    <row r="1447" spans="1:46" x14ac:dyDescent="0.15">
      <c r="A1447">
        <v>112</v>
      </c>
      <c r="B1447">
        <v>2</v>
      </c>
      <c r="C1447">
        <v>6</v>
      </c>
      <c r="D1447">
        <v>0</v>
      </c>
      <c r="E1447" t="s">
        <v>2798</v>
      </c>
      <c r="G1447">
        <v>21</v>
      </c>
      <c r="Q1447" t="s">
        <v>2798</v>
      </c>
      <c r="S1447">
        <v>0</v>
      </c>
      <c r="Z1447">
        <v>3</v>
      </c>
      <c r="AB1447" t="s">
        <v>24</v>
      </c>
      <c r="AC1447" t="s">
        <v>24</v>
      </c>
      <c r="AD1447" t="s">
        <v>24</v>
      </c>
      <c r="AE1447" t="s">
        <v>24</v>
      </c>
      <c r="AF1447">
        <v>0</v>
      </c>
      <c r="AG1447">
        <v>107</v>
      </c>
      <c r="AH1447" t="s">
        <v>2878</v>
      </c>
      <c r="AI1447">
        <v>0</v>
      </c>
      <c r="AJ1447" t="s">
        <v>24</v>
      </c>
      <c r="AK1447" t="s">
        <v>24</v>
      </c>
      <c r="AL1447" t="s">
        <v>24</v>
      </c>
      <c r="AM1447" t="s">
        <v>24</v>
      </c>
      <c r="AN1447" t="s">
        <v>24</v>
      </c>
      <c r="AO1447" t="s">
        <v>24</v>
      </c>
      <c r="AP1447" t="s">
        <v>24</v>
      </c>
      <c r="AQ1447" t="s">
        <v>24</v>
      </c>
      <c r="AR1447" t="s">
        <v>24</v>
      </c>
      <c r="AS1447" t="s">
        <v>24</v>
      </c>
      <c r="AT1447" t="s">
        <v>24</v>
      </c>
    </row>
    <row r="1448" spans="1:46" x14ac:dyDescent="0.15">
      <c r="A1448">
        <v>112</v>
      </c>
      <c r="B1448">
        <v>2</v>
      </c>
      <c r="C1448">
        <v>7</v>
      </c>
      <c r="D1448">
        <v>0</v>
      </c>
      <c r="E1448" t="s">
        <v>2823</v>
      </c>
      <c r="G1448">
        <v>1104</v>
      </c>
      <c r="Q1448" t="s">
        <v>2823</v>
      </c>
      <c r="S1448">
        <v>0</v>
      </c>
      <c r="Z1448">
        <v>3</v>
      </c>
      <c r="AB1448" t="s">
        <v>24</v>
      </c>
      <c r="AC1448" t="s">
        <v>24</v>
      </c>
      <c r="AD1448" t="s">
        <v>24</v>
      </c>
      <c r="AE1448" t="s">
        <v>24</v>
      </c>
      <c r="AF1448">
        <v>0</v>
      </c>
      <c r="AG1448">
        <v>107</v>
      </c>
      <c r="AH1448" t="s">
        <v>2881</v>
      </c>
      <c r="AI1448">
        <v>0</v>
      </c>
      <c r="AJ1448" t="s">
        <v>24</v>
      </c>
      <c r="AK1448" t="s">
        <v>24</v>
      </c>
      <c r="AL1448" t="s">
        <v>24</v>
      </c>
      <c r="AM1448" t="s">
        <v>24</v>
      </c>
      <c r="AN1448" t="s">
        <v>24</v>
      </c>
      <c r="AO1448" t="s">
        <v>24</v>
      </c>
      <c r="AP1448" t="s">
        <v>24</v>
      </c>
      <c r="AQ1448" t="s">
        <v>24</v>
      </c>
      <c r="AR1448" t="s">
        <v>24</v>
      </c>
      <c r="AS1448" t="s">
        <v>24</v>
      </c>
      <c r="AT1448" t="s">
        <v>24</v>
      </c>
    </row>
    <row r="1449" spans="1:46" x14ac:dyDescent="0.15">
      <c r="A1449">
        <v>112</v>
      </c>
      <c r="B1449">
        <v>2</v>
      </c>
      <c r="C1449">
        <v>8</v>
      </c>
      <c r="D1449">
        <v>0</v>
      </c>
      <c r="E1449" t="s">
        <v>2827</v>
      </c>
      <c r="G1449">
        <v>1515</v>
      </c>
      <c r="Q1449" t="s">
        <v>2827</v>
      </c>
      <c r="S1449">
        <v>0</v>
      </c>
      <c r="Z1449">
        <v>3</v>
      </c>
      <c r="AB1449" t="s">
        <v>24</v>
      </c>
      <c r="AC1449" t="s">
        <v>24</v>
      </c>
      <c r="AD1449" t="s">
        <v>24</v>
      </c>
      <c r="AE1449" t="s">
        <v>24</v>
      </c>
      <c r="AF1449">
        <v>0</v>
      </c>
      <c r="AG1449">
        <v>107</v>
      </c>
      <c r="AH1449" t="s">
        <v>2896</v>
      </c>
      <c r="AI1449">
        <v>0</v>
      </c>
      <c r="AJ1449" t="s">
        <v>24</v>
      </c>
      <c r="AK1449" t="s">
        <v>24</v>
      </c>
      <c r="AL1449" t="s">
        <v>24</v>
      </c>
      <c r="AM1449" t="s">
        <v>24</v>
      </c>
      <c r="AN1449" t="s">
        <v>24</v>
      </c>
      <c r="AO1449" t="s">
        <v>24</v>
      </c>
      <c r="AP1449" t="s">
        <v>24</v>
      </c>
      <c r="AQ1449" t="s">
        <v>24</v>
      </c>
      <c r="AR1449" t="s">
        <v>24</v>
      </c>
      <c r="AS1449" t="s">
        <v>24</v>
      </c>
      <c r="AT1449" t="s">
        <v>24</v>
      </c>
    </row>
    <row r="1450" spans="1:46" x14ac:dyDescent="0.15">
      <c r="A1450">
        <v>112</v>
      </c>
      <c r="B1450">
        <v>3</v>
      </c>
      <c r="C1450">
        <v>1</v>
      </c>
      <c r="D1450">
        <v>0</v>
      </c>
      <c r="E1450" t="s">
        <v>2833</v>
      </c>
      <c r="G1450">
        <v>1002</v>
      </c>
      <c r="Q1450" t="s">
        <v>2833</v>
      </c>
      <c r="S1450">
        <v>0</v>
      </c>
      <c r="Z1450">
        <v>3</v>
      </c>
      <c r="AB1450" t="s">
        <v>24</v>
      </c>
      <c r="AC1450" t="s">
        <v>24</v>
      </c>
      <c r="AD1450" t="s">
        <v>24</v>
      </c>
      <c r="AE1450" t="s">
        <v>24</v>
      </c>
      <c r="AF1450">
        <v>0</v>
      </c>
      <c r="AG1450">
        <v>107</v>
      </c>
      <c r="AH1450" t="s">
        <v>2871</v>
      </c>
      <c r="AI1450">
        <v>0</v>
      </c>
      <c r="AJ1450" t="s">
        <v>24</v>
      </c>
      <c r="AK1450" t="s">
        <v>24</v>
      </c>
      <c r="AL1450" t="s">
        <v>24</v>
      </c>
      <c r="AM1450" t="s">
        <v>24</v>
      </c>
      <c r="AN1450" t="s">
        <v>24</v>
      </c>
      <c r="AO1450" t="s">
        <v>24</v>
      </c>
      <c r="AP1450" t="s">
        <v>24</v>
      </c>
      <c r="AQ1450" t="s">
        <v>24</v>
      </c>
      <c r="AR1450" t="s">
        <v>24</v>
      </c>
      <c r="AS1450" t="s">
        <v>24</v>
      </c>
      <c r="AT1450" t="s">
        <v>24</v>
      </c>
    </row>
    <row r="1451" spans="1:46" x14ac:dyDescent="0.15">
      <c r="A1451">
        <v>112</v>
      </c>
      <c r="B1451">
        <v>3</v>
      </c>
      <c r="C1451">
        <v>2</v>
      </c>
      <c r="D1451">
        <v>0</v>
      </c>
      <c r="E1451" t="s">
        <v>2830</v>
      </c>
      <c r="G1451">
        <v>1102</v>
      </c>
      <c r="Q1451" t="s">
        <v>2830</v>
      </c>
      <c r="S1451">
        <v>0</v>
      </c>
      <c r="Z1451">
        <v>3</v>
      </c>
      <c r="AB1451" t="s">
        <v>24</v>
      </c>
      <c r="AC1451" t="s">
        <v>24</v>
      </c>
      <c r="AD1451" t="s">
        <v>24</v>
      </c>
      <c r="AE1451" t="s">
        <v>24</v>
      </c>
      <c r="AF1451">
        <v>0</v>
      </c>
      <c r="AG1451">
        <v>107</v>
      </c>
      <c r="AH1451" t="s">
        <v>2917</v>
      </c>
      <c r="AI1451">
        <v>0</v>
      </c>
      <c r="AJ1451" t="s">
        <v>24</v>
      </c>
      <c r="AK1451" t="s">
        <v>24</v>
      </c>
      <c r="AL1451" t="s">
        <v>24</v>
      </c>
      <c r="AM1451" t="s">
        <v>24</v>
      </c>
      <c r="AN1451" t="s">
        <v>24</v>
      </c>
      <c r="AO1451" t="s">
        <v>24</v>
      </c>
      <c r="AP1451" t="s">
        <v>24</v>
      </c>
      <c r="AQ1451" t="s">
        <v>24</v>
      </c>
      <c r="AR1451" t="s">
        <v>24</v>
      </c>
      <c r="AS1451" t="s">
        <v>24</v>
      </c>
      <c r="AT1451" t="s">
        <v>24</v>
      </c>
    </row>
    <row r="1452" spans="1:46" x14ac:dyDescent="0.15">
      <c r="A1452">
        <v>112</v>
      </c>
      <c r="B1452">
        <v>3</v>
      </c>
      <c r="C1452">
        <v>3</v>
      </c>
      <c r="D1452">
        <v>0</v>
      </c>
      <c r="E1452" t="s">
        <v>2832</v>
      </c>
      <c r="G1452">
        <v>1525</v>
      </c>
      <c r="Q1452" t="s">
        <v>2832</v>
      </c>
      <c r="S1452">
        <v>0</v>
      </c>
      <c r="Z1452">
        <v>3</v>
      </c>
      <c r="AB1452" t="s">
        <v>24</v>
      </c>
      <c r="AC1452" t="s">
        <v>24</v>
      </c>
      <c r="AD1452" t="s">
        <v>24</v>
      </c>
      <c r="AE1452" t="s">
        <v>24</v>
      </c>
      <c r="AF1452">
        <v>0</v>
      </c>
      <c r="AG1452">
        <v>107</v>
      </c>
      <c r="AH1452" t="s">
        <v>2917</v>
      </c>
      <c r="AI1452">
        <v>0</v>
      </c>
      <c r="AJ1452" t="s">
        <v>24</v>
      </c>
      <c r="AK1452" t="s">
        <v>24</v>
      </c>
      <c r="AL1452" t="s">
        <v>24</v>
      </c>
      <c r="AM1452" t="s">
        <v>24</v>
      </c>
      <c r="AN1452" t="s">
        <v>24</v>
      </c>
      <c r="AO1452" t="s">
        <v>24</v>
      </c>
      <c r="AP1452" t="s">
        <v>24</v>
      </c>
      <c r="AQ1452" t="s">
        <v>24</v>
      </c>
      <c r="AR1452" t="s">
        <v>24</v>
      </c>
      <c r="AS1452" t="s">
        <v>24</v>
      </c>
      <c r="AT1452" t="s">
        <v>24</v>
      </c>
    </row>
    <row r="1453" spans="1:46" x14ac:dyDescent="0.15">
      <c r="A1453">
        <v>112</v>
      </c>
      <c r="B1453">
        <v>3</v>
      </c>
      <c r="C1453">
        <v>4</v>
      </c>
      <c r="D1453">
        <v>0</v>
      </c>
      <c r="E1453" t="s">
        <v>2831</v>
      </c>
      <c r="G1453">
        <v>1100</v>
      </c>
      <c r="Q1453" t="s">
        <v>2831</v>
      </c>
      <c r="S1453">
        <v>0</v>
      </c>
      <c r="Z1453">
        <v>3</v>
      </c>
      <c r="AB1453" t="s">
        <v>24</v>
      </c>
      <c r="AC1453" t="s">
        <v>24</v>
      </c>
      <c r="AD1453" t="s">
        <v>24</v>
      </c>
      <c r="AE1453" t="s">
        <v>24</v>
      </c>
      <c r="AF1453">
        <v>0</v>
      </c>
      <c r="AG1453">
        <v>107</v>
      </c>
      <c r="AH1453" t="s">
        <v>2884</v>
      </c>
      <c r="AI1453">
        <v>0</v>
      </c>
      <c r="AJ1453" t="s">
        <v>24</v>
      </c>
      <c r="AK1453" t="s">
        <v>24</v>
      </c>
      <c r="AL1453" t="s">
        <v>24</v>
      </c>
      <c r="AM1453" t="s">
        <v>24</v>
      </c>
      <c r="AN1453" t="s">
        <v>24</v>
      </c>
      <c r="AO1453" t="s">
        <v>24</v>
      </c>
      <c r="AP1453" t="s">
        <v>24</v>
      </c>
      <c r="AQ1453" t="s">
        <v>24</v>
      </c>
      <c r="AR1453" t="s">
        <v>24</v>
      </c>
      <c r="AS1453" t="s">
        <v>24</v>
      </c>
      <c r="AT1453" t="s">
        <v>24</v>
      </c>
    </row>
    <row r="1454" spans="1:46" x14ac:dyDescent="0.15">
      <c r="A1454">
        <v>112</v>
      </c>
      <c r="B1454">
        <v>3</v>
      </c>
      <c r="C1454">
        <v>5</v>
      </c>
      <c r="D1454">
        <v>0</v>
      </c>
      <c r="E1454" t="s">
        <v>2825</v>
      </c>
      <c r="G1454">
        <v>71</v>
      </c>
      <c r="Q1454" t="s">
        <v>2825</v>
      </c>
      <c r="S1454">
        <v>0</v>
      </c>
      <c r="Z1454">
        <v>3</v>
      </c>
      <c r="AB1454" t="s">
        <v>24</v>
      </c>
      <c r="AC1454" t="s">
        <v>24</v>
      </c>
      <c r="AD1454" t="s">
        <v>24</v>
      </c>
      <c r="AE1454" t="s">
        <v>24</v>
      </c>
      <c r="AF1454">
        <v>0</v>
      </c>
      <c r="AG1454">
        <v>107</v>
      </c>
      <c r="AH1454" t="s">
        <v>2871</v>
      </c>
      <c r="AI1454">
        <v>0</v>
      </c>
      <c r="AJ1454" t="s">
        <v>24</v>
      </c>
      <c r="AK1454" t="s">
        <v>24</v>
      </c>
      <c r="AL1454" t="s">
        <v>24</v>
      </c>
      <c r="AM1454" t="s">
        <v>24</v>
      </c>
      <c r="AN1454" t="s">
        <v>24</v>
      </c>
      <c r="AO1454" t="s">
        <v>24</v>
      </c>
      <c r="AP1454" t="s">
        <v>24</v>
      </c>
      <c r="AQ1454" t="s">
        <v>24</v>
      </c>
      <c r="AR1454" t="s">
        <v>24</v>
      </c>
      <c r="AS1454" t="s">
        <v>24</v>
      </c>
      <c r="AT1454" t="s">
        <v>24</v>
      </c>
    </row>
    <row r="1455" spans="1:46" x14ac:dyDescent="0.15">
      <c r="A1455">
        <v>112</v>
      </c>
      <c r="B1455">
        <v>3</v>
      </c>
      <c r="C1455">
        <v>6</v>
      </c>
      <c r="D1455">
        <v>0</v>
      </c>
      <c r="E1455" t="s">
        <v>2646</v>
      </c>
      <c r="G1455">
        <v>1036</v>
      </c>
      <c r="Q1455" t="s">
        <v>2646</v>
      </c>
      <c r="S1455">
        <v>0</v>
      </c>
      <c r="Z1455">
        <v>3</v>
      </c>
      <c r="AB1455" t="s">
        <v>24</v>
      </c>
      <c r="AC1455" t="s">
        <v>24</v>
      </c>
      <c r="AD1455" t="s">
        <v>24</v>
      </c>
      <c r="AE1455" t="s">
        <v>24</v>
      </c>
      <c r="AF1455">
        <v>0</v>
      </c>
      <c r="AG1455">
        <v>107</v>
      </c>
      <c r="AH1455" t="s">
        <v>2887</v>
      </c>
      <c r="AI1455">
        <v>0</v>
      </c>
      <c r="AJ1455" t="s">
        <v>24</v>
      </c>
      <c r="AK1455" t="s">
        <v>24</v>
      </c>
      <c r="AL1455" t="s">
        <v>24</v>
      </c>
      <c r="AM1455" t="s">
        <v>24</v>
      </c>
      <c r="AN1455" t="s">
        <v>24</v>
      </c>
      <c r="AO1455" t="s">
        <v>24</v>
      </c>
      <c r="AP1455" t="s">
        <v>24</v>
      </c>
      <c r="AQ1455" t="s">
        <v>24</v>
      </c>
      <c r="AR1455" t="s">
        <v>24</v>
      </c>
      <c r="AS1455" t="s">
        <v>24</v>
      </c>
      <c r="AT1455" t="s">
        <v>24</v>
      </c>
    </row>
    <row r="1456" spans="1:46" x14ac:dyDescent="0.15">
      <c r="A1456">
        <v>112</v>
      </c>
      <c r="B1456">
        <v>3</v>
      </c>
      <c r="C1456">
        <v>7</v>
      </c>
      <c r="D1456">
        <v>0</v>
      </c>
      <c r="E1456" t="s">
        <v>2824</v>
      </c>
      <c r="G1456">
        <v>1033</v>
      </c>
      <c r="Q1456" t="s">
        <v>2824</v>
      </c>
      <c r="S1456">
        <v>0</v>
      </c>
      <c r="Z1456">
        <v>3</v>
      </c>
      <c r="AB1456" t="s">
        <v>24</v>
      </c>
      <c r="AC1456" t="s">
        <v>24</v>
      </c>
      <c r="AD1456" t="s">
        <v>24</v>
      </c>
      <c r="AE1456" t="s">
        <v>24</v>
      </c>
      <c r="AF1456">
        <v>0</v>
      </c>
      <c r="AG1456">
        <v>107</v>
      </c>
      <c r="AH1456" t="s">
        <v>2881</v>
      </c>
      <c r="AI1456">
        <v>0</v>
      </c>
      <c r="AJ1456" t="s">
        <v>24</v>
      </c>
      <c r="AK1456" t="s">
        <v>24</v>
      </c>
      <c r="AL1456" t="s">
        <v>24</v>
      </c>
      <c r="AM1456" t="s">
        <v>24</v>
      </c>
      <c r="AN1456" t="s">
        <v>24</v>
      </c>
      <c r="AO1456" t="s">
        <v>24</v>
      </c>
      <c r="AP1456" t="s">
        <v>24</v>
      </c>
      <c r="AQ1456" t="s">
        <v>24</v>
      </c>
      <c r="AR1456" t="s">
        <v>24</v>
      </c>
      <c r="AS1456" t="s">
        <v>24</v>
      </c>
      <c r="AT1456" t="s">
        <v>24</v>
      </c>
    </row>
    <row r="1457" spans="1:46" x14ac:dyDescent="0.15">
      <c r="A1457">
        <v>112</v>
      </c>
      <c r="B1457">
        <v>3</v>
      </c>
      <c r="C1457">
        <v>8</v>
      </c>
      <c r="D1457">
        <v>0</v>
      </c>
      <c r="E1457" t="s">
        <v>2826</v>
      </c>
      <c r="G1457">
        <v>113</v>
      </c>
      <c r="Q1457" t="s">
        <v>2826</v>
      </c>
      <c r="S1457">
        <v>0</v>
      </c>
      <c r="Z1457">
        <v>3</v>
      </c>
      <c r="AB1457" t="s">
        <v>24</v>
      </c>
      <c r="AC1457" t="s">
        <v>24</v>
      </c>
      <c r="AD1457" t="s">
        <v>24</v>
      </c>
      <c r="AE1457" t="s">
        <v>24</v>
      </c>
      <c r="AF1457">
        <v>0</v>
      </c>
      <c r="AG1457">
        <v>107</v>
      </c>
      <c r="AH1457" t="s">
        <v>2878</v>
      </c>
      <c r="AI1457">
        <v>0</v>
      </c>
      <c r="AJ1457" t="s">
        <v>24</v>
      </c>
      <c r="AK1457" t="s">
        <v>24</v>
      </c>
      <c r="AL1457" t="s">
        <v>24</v>
      </c>
      <c r="AM1457" t="s">
        <v>24</v>
      </c>
      <c r="AN1457" t="s">
        <v>24</v>
      </c>
      <c r="AO1457" t="s">
        <v>24</v>
      </c>
      <c r="AP1457" t="s">
        <v>24</v>
      </c>
      <c r="AQ1457" t="s">
        <v>24</v>
      </c>
      <c r="AR1457" t="s">
        <v>24</v>
      </c>
      <c r="AS1457" t="s">
        <v>24</v>
      </c>
      <c r="AT1457" t="s">
        <v>24</v>
      </c>
    </row>
    <row r="1458" spans="1:46" x14ac:dyDescent="0.15">
      <c r="A1458">
        <v>113</v>
      </c>
      <c r="B1458">
        <v>1</v>
      </c>
      <c r="C1458">
        <v>1</v>
      </c>
      <c r="D1458">
        <v>0</v>
      </c>
      <c r="E1458" t="s">
        <v>24</v>
      </c>
      <c r="F1458" t="s">
        <v>24</v>
      </c>
      <c r="G1458">
        <v>0</v>
      </c>
      <c r="H1458">
        <v>0</v>
      </c>
      <c r="I1458">
        <v>0</v>
      </c>
      <c r="J1458">
        <v>0</v>
      </c>
      <c r="K1458">
        <v>0</v>
      </c>
      <c r="L1458" t="s">
        <v>24</v>
      </c>
      <c r="M1458" t="s">
        <v>24</v>
      </c>
      <c r="N1458" t="s">
        <v>24</v>
      </c>
      <c r="O1458" t="s">
        <v>24</v>
      </c>
      <c r="P1458" t="s">
        <v>24</v>
      </c>
      <c r="Q1458" t="s">
        <v>24</v>
      </c>
      <c r="R1458" t="s">
        <v>24</v>
      </c>
      <c r="S1458">
        <v>0</v>
      </c>
      <c r="T1458" t="s">
        <v>130</v>
      </c>
      <c r="U1458" t="s">
        <v>130</v>
      </c>
      <c r="V1458" t="s">
        <v>130</v>
      </c>
      <c r="W1458" t="s">
        <v>24</v>
      </c>
      <c r="X1458" t="s">
        <v>24</v>
      </c>
      <c r="Y1458" t="s">
        <v>24</v>
      </c>
      <c r="Z1458">
        <v>0</v>
      </c>
      <c r="AA1458" t="s">
        <v>24</v>
      </c>
      <c r="AB1458" t="s">
        <v>24</v>
      </c>
      <c r="AC1458" t="s">
        <v>24</v>
      </c>
      <c r="AD1458" t="s">
        <v>24</v>
      </c>
      <c r="AE1458" t="s">
        <v>24</v>
      </c>
      <c r="AF1458">
        <v>0</v>
      </c>
      <c r="AG1458">
        <v>108</v>
      </c>
      <c r="AH1458" t="s">
        <v>24</v>
      </c>
      <c r="AI1458">
        <v>0</v>
      </c>
      <c r="AJ1458" t="s">
        <v>24</v>
      </c>
      <c r="AK1458" t="s">
        <v>24</v>
      </c>
      <c r="AL1458" t="s">
        <v>24</v>
      </c>
      <c r="AM1458" t="s">
        <v>24</v>
      </c>
      <c r="AN1458" t="s">
        <v>24</v>
      </c>
      <c r="AO1458" t="s">
        <v>24</v>
      </c>
      <c r="AP1458" t="s">
        <v>24</v>
      </c>
      <c r="AQ1458" t="s">
        <v>24</v>
      </c>
      <c r="AR1458" t="s">
        <v>24</v>
      </c>
      <c r="AS1458" t="s">
        <v>24</v>
      </c>
      <c r="AT1458" t="s">
        <v>24</v>
      </c>
    </row>
    <row r="1459" spans="1:46" x14ac:dyDescent="0.15">
      <c r="A1459">
        <v>113</v>
      </c>
      <c r="B1459">
        <v>1</v>
      </c>
      <c r="C1459">
        <v>2</v>
      </c>
      <c r="D1459">
        <v>0</v>
      </c>
      <c r="E1459" t="s">
        <v>3726</v>
      </c>
      <c r="F1459" t="s">
        <v>24</v>
      </c>
      <c r="G1459">
        <v>1154</v>
      </c>
      <c r="H1459">
        <v>0</v>
      </c>
      <c r="I1459">
        <v>0</v>
      </c>
      <c r="J1459">
        <v>0</v>
      </c>
      <c r="K1459">
        <v>0</v>
      </c>
      <c r="L1459" t="s">
        <v>24</v>
      </c>
      <c r="M1459" t="s">
        <v>24</v>
      </c>
      <c r="N1459" t="s">
        <v>24</v>
      </c>
      <c r="O1459" t="s">
        <v>24</v>
      </c>
      <c r="P1459" t="s">
        <v>24</v>
      </c>
      <c r="Q1459" t="s">
        <v>2842</v>
      </c>
      <c r="R1459" t="s">
        <v>24</v>
      </c>
      <c r="S1459">
        <v>0</v>
      </c>
      <c r="T1459" t="s">
        <v>130</v>
      </c>
      <c r="U1459" t="s">
        <v>130</v>
      </c>
      <c r="V1459" t="s">
        <v>130</v>
      </c>
      <c r="W1459" t="s">
        <v>24</v>
      </c>
      <c r="X1459" t="s">
        <v>24</v>
      </c>
      <c r="Y1459" t="s">
        <v>24</v>
      </c>
      <c r="Z1459">
        <v>2</v>
      </c>
      <c r="AA1459" t="s">
        <v>24</v>
      </c>
      <c r="AB1459" t="s">
        <v>24</v>
      </c>
      <c r="AC1459" t="s">
        <v>24</v>
      </c>
      <c r="AD1459" t="s">
        <v>24</v>
      </c>
      <c r="AE1459" t="s">
        <v>24</v>
      </c>
      <c r="AF1459">
        <v>0</v>
      </c>
      <c r="AG1459">
        <v>108</v>
      </c>
      <c r="AH1459" t="s">
        <v>2881</v>
      </c>
      <c r="AI1459">
        <v>0</v>
      </c>
      <c r="AJ1459" t="s">
        <v>24</v>
      </c>
      <c r="AK1459" t="s">
        <v>24</v>
      </c>
      <c r="AL1459" t="s">
        <v>24</v>
      </c>
      <c r="AM1459" t="s">
        <v>24</v>
      </c>
      <c r="AN1459" t="s">
        <v>24</v>
      </c>
      <c r="AO1459" t="s">
        <v>24</v>
      </c>
      <c r="AP1459" t="s">
        <v>24</v>
      </c>
      <c r="AQ1459" t="s">
        <v>24</v>
      </c>
      <c r="AR1459" t="s">
        <v>24</v>
      </c>
      <c r="AS1459" t="s">
        <v>24</v>
      </c>
      <c r="AT1459" t="s">
        <v>24</v>
      </c>
    </row>
    <row r="1460" spans="1:46" x14ac:dyDescent="0.15">
      <c r="A1460">
        <v>113</v>
      </c>
      <c r="B1460">
        <v>1</v>
      </c>
      <c r="C1460">
        <v>3</v>
      </c>
      <c r="D1460">
        <v>0</v>
      </c>
      <c r="E1460" t="s">
        <v>3727</v>
      </c>
      <c r="F1460" t="s">
        <v>24</v>
      </c>
      <c r="G1460">
        <v>17</v>
      </c>
      <c r="H1460">
        <v>0</v>
      </c>
      <c r="I1460">
        <v>0</v>
      </c>
      <c r="J1460">
        <v>0</v>
      </c>
      <c r="K1460">
        <v>0</v>
      </c>
      <c r="L1460" t="s">
        <v>24</v>
      </c>
      <c r="M1460" t="s">
        <v>24</v>
      </c>
      <c r="N1460" t="s">
        <v>24</v>
      </c>
      <c r="O1460" t="s">
        <v>24</v>
      </c>
      <c r="P1460" t="s">
        <v>24</v>
      </c>
      <c r="Q1460" t="s">
        <v>2846</v>
      </c>
      <c r="R1460" t="s">
        <v>24</v>
      </c>
      <c r="S1460">
        <v>0</v>
      </c>
      <c r="T1460" t="s">
        <v>130</v>
      </c>
      <c r="U1460" t="s">
        <v>130</v>
      </c>
      <c r="V1460" t="s">
        <v>130</v>
      </c>
      <c r="W1460" t="s">
        <v>24</v>
      </c>
      <c r="X1460" t="s">
        <v>24</v>
      </c>
      <c r="Y1460" t="s">
        <v>24</v>
      </c>
      <c r="Z1460">
        <v>2</v>
      </c>
      <c r="AA1460" t="s">
        <v>24</v>
      </c>
      <c r="AB1460" t="s">
        <v>24</v>
      </c>
      <c r="AC1460" t="s">
        <v>24</v>
      </c>
      <c r="AD1460" t="s">
        <v>24</v>
      </c>
      <c r="AE1460" t="s">
        <v>24</v>
      </c>
      <c r="AF1460">
        <v>0</v>
      </c>
      <c r="AG1460">
        <v>108</v>
      </c>
      <c r="AH1460" t="s">
        <v>2917</v>
      </c>
      <c r="AI1460">
        <v>0</v>
      </c>
      <c r="AJ1460" t="s">
        <v>24</v>
      </c>
      <c r="AK1460" t="s">
        <v>24</v>
      </c>
      <c r="AL1460" t="s">
        <v>24</v>
      </c>
      <c r="AM1460" t="s">
        <v>24</v>
      </c>
      <c r="AN1460" t="s">
        <v>24</v>
      </c>
      <c r="AO1460" t="s">
        <v>24</v>
      </c>
      <c r="AP1460" t="s">
        <v>24</v>
      </c>
      <c r="AQ1460" t="s">
        <v>24</v>
      </c>
      <c r="AR1460" t="s">
        <v>24</v>
      </c>
      <c r="AS1460" t="s">
        <v>24</v>
      </c>
      <c r="AT1460" t="s">
        <v>24</v>
      </c>
    </row>
    <row r="1461" spans="1:46" x14ac:dyDescent="0.15">
      <c r="A1461">
        <v>113</v>
      </c>
      <c r="B1461">
        <v>1</v>
      </c>
      <c r="C1461">
        <v>4</v>
      </c>
      <c r="D1461">
        <v>2</v>
      </c>
      <c r="E1461" t="s">
        <v>3728</v>
      </c>
      <c r="F1461" t="s">
        <v>24</v>
      </c>
      <c r="G1461">
        <v>1552</v>
      </c>
      <c r="H1461">
        <v>0</v>
      </c>
      <c r="I1461">
        <v>0</v>
      </c>
      <c r="J1461">
        <v>0</v>
      </c>
      <c r="K1461">
        <v>0</v>
      </c>
      <c r="L1461" t="s">
        <v>2864</v>
      </c>
      <c r="M1461" t="s">
        <v>489</v>
      </c>
      <c r="N1461" t="s">
        <v>3729</v>
      </c>
      <c r="O1461" t="s">
        <v>3730</v>
      </c>
      <c r="P1461" t="s">
        <v>24</v>
      </c>
      <c r="Q1461" t="s">
        <v>2843</v>
      </c>
      <c r="R1461" t="s">
        <v>24</v>
      </c>
      <c r="S1461">
        <v>0</v>
      </c>
      <c r="T1461" t="s">
        <v>130</v>
      </c>
      <c r="U1461" t="s">
        <v>130</v>
      </c>
      <c r="V1461" t="s">
        <v>130</v>
      </c>
      <c r="W1461" t="s">
        <v>24</v>
      </c>
      <c r="X1461" t="s">
        <v>24</v>
      </c>
      <c r="Y1461" t="s">
        <v>24</v>
      </c>
      <c r="Z1461">
        <v>2</v>
      </c>
      <c r="AA1461" t="s">
        <v>24</v>
      </c>
      <c r="AB1461" t="s">
        <v>24</v>
      </c>
      <c r="AC1461" t="s">
        <v>24</v>
      </c>
      <c r="AD1461" t="s">
        <v>24</v>
      </c>
      <c r="AE1461" t="s">
        <v>24</v>
      </c>
      <c r="AF1461">
        <v>0</v>
      </c>
      <c r="AG1461">
        <v>108</v>
      </c>
      <c r="AH1461" t="s">
        <v>2878</v>
      </c>
      <c r="AI1461">
        <v>1</v>
      </c>
      <c r="AJ1461" t="s">
        <v>24</v>
      </c>
      <c r="AK1461" t="s">
        <v>24</v>
      </c>
      <c r="AL1461" t="s">
        <v>24</v>
      </c>
      <c r="AM1461" t="s">
        <v>24</v>
      </c>
      <c r="AN1461" t="s">
        <v>24</v>
      </c>
      <c r="AO1461" t="s">
        <v>24</v>
      </c>
      <c r="AP1461" t="s">
        <v>24</v>
      </c>
      <c r="AQ1461" t="s">
        <v>24</v>
      </c>
      <c r="AR1461" t="s">
        <v>24</v>
      </c>
      <c r="AS1461" t="s">
        <v>24</v>
      </c>
      <c r="AT1461" t="s">
        <v>24</v>
      </c>
    </row>
    <row r="1462" spans="1:46" x14ac:dyDescent="0.15">
      <c r="A1462">
        <v>113</v>
      </c>
      <c r="B1462">
        <v>1</v>
      </c>
      <c r="C1462">
        <v>5</v>
      </c>
      <c r="D1462">
        <v>0</v>
      </c>
      <c r="E1462" t="s">
        <v>3731</v>
      </c>
      <c r="F1462" t="s">
        <v>24</v>
      </c>
      <c r="G1462">
        <v>1507</v>
      </c>
      <c r="H1462">
        <v>0</v>
      </c>
      <c r="I1462">
        <v>0</v>
      </c>
      <c r="J1462">
        <v>0</v>
      </c>
      <c r="K1462">
        <v>0</v>
      </c>
      <c r="L1462" t="s">
        <v>24</v>
      </c>
      <c r="M1462" t="s">
        <v>24</v>
      </c>
      <c r="N1462" t="s">
        <v>24</v>
      </c>
      <c r="O1462" t="s">
        <v>24</v>
      </c>
      <c r="P1462" t="s">
        <v>24</v>
      </c>
      <c r="Q1462" t="s">
        <v>2836</v>
      </c>
      <c r="R1462" t="s">
        <v>24</v>
      </c>
      <c r="S1462">
        <v>0</v>
      </c>
      <c r="T1462" t="s">
        <v>130</v>
      </c>
      <c r="U1462" t="s">
        <v>130</v>
      </c>
      <c r="V1462" t="s">
        <v>130</v>
      </c>
      <c r="W1462" t="s">
        <v>24</v>
      </c>
      <c r="X1462" t="s">
        <v>24</v>
      </c>
      <c r="Y1462" t="s">
        <v>24</v>
      </c>
      <c r="Z1462">
        <v>2</v>
      </c>
      <c r="AA1462" t="s">
        <v>24</v>
      </c>
      <c r="AB1462" t="s">
        <v>24</v>
      </c>
      <c r="AC1462" t="s">
        <v>24</v>
      </c>
      <c r="AD1462" t="s">
        <v>24</v>
      </c>
      <c r="AE1462" t="s">
        <v>24</v>
      </c>
      <c r="AF1462">
        <v>0</v>
      </c>
      <c r="AG1462">
        <v>108</v>
      </c>
      <c r="AH1462" t="s">
        <v>2904</v>
      </c>
      <c r="AI1462">
        <v>0</v>
      </c>
      <c r="AJ1462" t="s">
        <v>24</v>
      </c>
      <c r="AK1462" t="s">
        <v>24</v>
      </c>
      <c r="AL1462" t="s">
        <v>24</v>
      </c>
      <c r="AM1462" t="s">
        <v>24</v>
      </c>
      <c r="AN1462" t="s">
        <v>24</v>
      </c>
      <c r="AO1462" t="s">
        <v>24</v>
      </c>
      <c r="AP1462" t="s">
        <v>24</v>
      </c>
      <c r="AQ1462" t="s">
        <v>24</v>
      </c>
      <c r="AR1462" t="s">
        <v>24</v>
      </c>
      <c r="AS1462" t="s">
        <v>24</v>
      </c>
      <c r="AT1462" t="s">
        <v>24</v>
      </c>
    </row>
    <row r="1463" spans="1:46" x14ac:dyDescent="0.15">
      <c r="A1463">
        <v>113</v>
      </c>
      <c r="B1463">
        <v>1</v>
      </c>
      <c r="C1463">
        <v>6</v>
      </c>
      <c r="D1463">
        <v>0</v>
      </c>
      <c r="E1463" t="s">
        <v>3732</v>
      </c>
      <c r="F1463" t="s">
        <v>24</v>
      </c>
      <c r="G1463">
        <v>1161</v>
      </c>
      <c r="H1463">
        <v>0</v>
      </c>
      <c r="I1463">
        <v>0</v>
      </c>
      <c r="J1463">
        <v>0</v>
      </c>
      <c r="K1463">
        <v>0</v>
      </c>
      <c r="L1463" t="s">
        <v>24</v>
      </c>
      <c r="M1463" t="s">
        <v>24</v>
      </c>
      <c r="N1463" t="s">
        <v>24</v>
      </c>
      <c r="O1463" t="s">
        <v>24</v>
      </c>
      <c r="P1463" t="s">
        <v>24</v>
      </c>
      <c r="Q1463" t="s">
        <v>2841</v>
      </c>
      <c r="R1463" t="s">
        <v>24</v>
      </c>
      <c r="S1463">
        <v>0</v>
      </c>
      <c r="T1463" t="s">
        <v>130</v>
      </c>
      <c r="U1463" t="s">
        <v>130</v>
      </c>
      <c r="V1463" t="s">
        <v>130</v>
      </c>
      <c r="W1463" t="s">
        <v>24</v>
      </c>
      <c r="X1463" t="s">
        <v>24</v>
      </c>
      <c r="Y1463" t="s">
        <v>24</v>
      </c>
      <c r="Z1463">
        <v>2</v>
      </c>
      <c r="AA1463" t="s">
        <v>24</v>
      </c>
      <c r="AB1463" t="s">
        <v>24</v>
      </c>
      <c r="AC1463" t="s">
        <v>24</v>
      </c>
      <c r="AD1463" t="s">
        <v>24</v>
      </c>
      <c r="AE1463" t="s">
        <v>24</v>
      </c>
      <c r="AF1463">
        <v>0</v>
      </c>
      <c r="AG1463">
        <v>108</v>
      </c>
      <c r="AH1463" t="s">
        <v>2917</v>
      </c>
      <c r="AI1463">
        <v>0</v>
      </c>
      <c r="AJ1463" t="s">
        <v>24</v>
      </c>
      <c r="AK1463" t="s">
        <v>24</v>
      </c>
      <c r="AL1463" t="s">
        <v>24</v>
      </c>
      <c r="AM1463" t="s">
        <v>24</v>
      </c>
      <c r="AN1463" t="s">
        <v>24</v>
      </c>
      <c r="AO1463" t="s">
        <v>24</v>
      </c>
      <c r="AP1463" t="s">
        <v>24</v>
      </c>
      <c r="AQ1463" t="s">
        <v>24</v>
      </c>
      <c r="AR1463" t="s">
        <v>24</v>
      </c>
      <c r="AS1463" t="s">
        <v>24</v>
      </c>
      <c r="AT1463" t="s">
        <v>24</v>
      </c>
    </row>
    <row r="1464" spans="1:46" x14ac:dyDescent="0.15">
      <c r="A1464">
        <v>113</v>
      </c>
      <c r="B1464">
        <v>1</v>
      </c>
      <c r="C1464">
        <v>7</v>
      </c>
      <c r="D1464">
        <v>0</v>
      </c>
      <c r="E1464" t="s">
        <v>3733</v>
      </c>
      <c r="F1464" t="s">
        <v>24</v>
      </c>
      <c r="G1464">
        <v>79</v>
      </c>
      <c r="H1464">
        <v>0</v>
      </c>
      <c r="I1464">
        <v>0</v>
      </c>
      <c r="J1464">
        <v>0</v>
      </c>
      <c r="K1464">
        <v>0</v>
      </c>
      <c r="L1464" t="s">
        <v>24</v>
      </c>
      <c r="M1464" t="s">
        <v>24</v>
      </c>
      <c r="N1464" t="s">
        <v>24</v>
      </c>
      <c r="O1464" t="s">
        <v>24</v>
      </c>
      <c r="P1464" t="s">
        <v>24</v>
      </c>
      <c r="Q1464" t="s">
        <v>2835</v>
      </c>
      <c r="R1464" t="s">
        <v>24</v>
      </c>
      <c r="S1464">
        <v>0</v>
      </c>
      <c r="T1464" t="s">
        <v>130</v>
      </c>
      <c r="U1464" t="s">
        <v>130</v>
      </c>
      <c r="V1464" t="s">
        <v>130</v>
      </c>
      <c r="W1464" t="s">
        <v>24</v>
      </c>
      <c r="X1464" t="s">
        <v>24</v>
      </c>
      <c r="Y1464" t="s">
        <v>24</v>
      </c>
      <c r="Z1464">
        <v>2</v>
      </c>
      <c r="AA1464" t="s">
        <v>24</v>
      </c>
      <c r="AB1464" t="s">
        <v>24</v>
      </c>
      <c r="AC1464" t="s">
        <v>24</v>
      </c>
      <c r="AD1464" t="s">
        <v>24</v>
      </c>
      <c r="AE1464" t="s">
        <v>24</v>
      </c>
      <c r="AF1464">
        <v>0</v>
      </c>
      <c r="AG1464">
        <v>108</v>
      </c>
      <c r="AH1464" t="s">
        <v>2896</v>
      </c>
      <c r="AI1464">
        <v>0</v>
      </c>
      <c r="AJ1464" t="s">
        <v>24</v>
      </c>
      <c r="AK1464" t="s">
        <v>24</v>
      </c>
      <c r="AL1464" t="s">
        <v>24</v>
      </c>
      <c r="AM1464" t="s">
        <v>24</v>
      </c>
      <c r="AN1464" t="s">
        <v>24</v>
      </c>
      <c r="AO1464" t="s">
        <v>24</v>
      </c>
      <c r="AP1464" t="s">
        <v>24</v>
      </c>
      <c r="AQ1464" t="s">
        <v>24</v>
      </c>
      <c r="AR1464" t="s">
        <v>24</v>
      </c>
      <c r="AS1464" t="s">
        <v>24</v>
      </c>
      <c r="AT1464" t="s">
        <v>24</v>
      </c>
    </row>
    <row r="1465" spans="1:46" x14ac:dyDescent="0.15">
      <c r="A1465">
        <v>113</v>
      </c>
      <c r="B1465">
        <v>1</v>
      </c>
      <c r="C1465">
        <v>8</v>
      </c>
      <c r="D1465">
        <v>0</v>
      </c>
      <c r="E1465" t="s">
        <v>24</v>
      </c>
      <c r="F1465" t="s">
        <v>24</v>
      </c>
      <c r="G1465">
        <v>0</v>
      </c>
      <c r="H1465">
        <v>0</v>
      </c>
      <c r="I1465">
        <v>0</v>
      </c>
      <c r="J1465">
        <v>0</v>
      </c>
      <c r="K1465">
        <v>0</v>
      </c>
      <c r="L1465" t="s">
        <v>24</v>
      </c>
      <c r="M1465" t="s">
        <v>24</v>
      </c>
      <c r="N1465" t="s">
        <v>24</v>
      </c>
      <c r="O1465" t="s">
        <v>24</v>
      </c>
      <c r="P1465" t="s">
        <v>24</v>
      </c>
      <c r="Q1465" t="s">
        <v>24</v>
      </c>
      <c r="R1465" t="s">
        <v>24</v>
      </c>
      <c r="S1465">
        <v>0</v>
      </c>
      <c r="T1465" t="s">
        <v>130</v>
      </c>
      <c r="U1465" t="s">
        <v>130</v>
      </c>
      <c r="V1465" t="s">
        <v>130</v>
      </c>
      <c r="W1465" t="s">
        <v>24</v>
      </c>
      <c r="X1465" t="s">
        <v>24</v>
      </c>
      <c r="Y1465" t="s">
        <v>24</v>
      </c>
      <c r="Z1465">
        <v>0</v>
      </c>
      <c r="AA1465" t="s">
        <v>24</v>
      </c>
      <c r="AB1465" t="s">
        <v>24</v>
      </c>
      <c r="AC1465" t="s">
        <v>24</v>
      </c>
      <c r="AD1465" t="s">
        <v>24</v>
      </c>
      <c r="AE1465" t="s">
        <v>24</v>
      </c>
      <c r="AF1465">
        <v>0</v>
      </c>
      <c r="AG1465">
        <v>108</v>
      </c>
      <c r="AH1465" t="s">
        <v>24</v>
      </c>
      <c r="AI1465">
        <v>0</v>
      </c>
      <c r="AJ1465" t="s">
        <v>24</v>
      </c>
      <c r="AK1465" t="s">
        <v>24</v>
      </c>
      <c r="AL1465" t="s">
        <v>24</v>
      </c>
      <c r="AM1465" t="s">
        <v>24</v>
      </c>
      <c r="AN1465" t="s">
        <v>24</v>
      </c>
      <c r="AO1465" t="s">
        <v>24</v>
      </c>
      <c r="AP1465" t="s">
        <v>24</v>
      </c>
      <c r="AQ1465" t="s">
        <v>24</v>
      </c>
      <c r="AR1465" t="s">
        <v>24</v>
      </c>
      <c r="AS1465" t="s">
        <v>24</v>
      </c>
      <c r="AT1465" t="s">
        <v>24</v>
      </c>
    </row>
    <row r="1466" spans="1:46" x14ac:dyDescent="0.15">
      <c r="A1466">
        <v>113</v>
      </c>
      <c r="B1466">
        <v>2</v>
      </c>
      <c r="C1466">
        <v>1</v>
      </c>
      <c r="D1466">
        <v>0</v>
      </c>
      <c r="E1466" t="s">
        <v>3734</v>
      </c>
      <c r="F1466" t="s">
        <v>24</v>
      </c>
      <c r="G1466">
        <v>1087</v>
      </c>
      <c r="H1466">
        <v>0</v>
      </c>
      <c r="I1466">
        <v>0</v>
      </c>
      <c r="J1466">
        <v>0</v>
      </c>
      <c r="K1466">
        <v>0</v>
      </c>
      <c r="L1466" t="s">
        <v>24</v>
      </c>
      <c r="M1466" t="s">
        <v>24</v>
      </c>
      <c r="N1466" t="s">
        <v>24</v>
      </c>
      <c r="O1466" t="s">
        <v>24</v>
      </c>
      <c r="P1466" t="s">
        <v>24</v>
      </c>
      <c r="Q1466" t="s">
        <v>2495</v>
      </c>
      <c r="R1466" t="s">
        <v>24</v>
      </c>
      <c r="S1466">
        <v>0</v>
      </c>
      <c r="T1466" t="s">
        <v>130</v>
      </c>
      <c r="U1466" t="s">
        <v>130</v>
      </c>
      <c r="V1466" t="s">
        <v>130</v>
      </c>
      <c r="W1466" t="s">
        <v>24</v>
      </c>
      <c r="X1466" t="s">
        <v>24</v>
      </c>
      <c r="Y1466" t="s">
        <v>24</v>
      </c>
      <c r="Z1466">
        <v>2</v>
      </c>
      <c r="AA1466" t="s">
        <v>24</v>
      </c>
      <c r="AB1466" t="s">
        <v>24</v>
      </c>
      <c r="AC1466" t="s">
        <v>24</v>
      </c>
      <c r="AD1466" t="s">
        <v>24</v>
      </c>
      <c r="AE1466" t="s">
        <v>24</v>
      </c>
      <c r="AF1466">
        <v>0</v>
      </c>
      <c r="AG1466">
        <v>108</v>
      </c>
      <c r="AH1466" t="s">
        <v>2881</v>
      </c>
      <c r="AI1466">
        <v>0</v>
      </c>
      <c r="AJ1466" t="s">
        <v>24</v>
      </c>
      <c r="AK1466" t="s">
        <v>24</v>
      </c>
      <c r="AL1466" t="s">
        <v>24</v>
      </c>
      <c r="AM1466" t="s">
        <v>24</v>
      </c>
      <c r="AN1466" t="s">
        <v>24</v>
      </c>
      <c r="AO1466" t="s">
        <v>24</v>
      </c>
      <c r="AP1466" t="s">
        <v>24</v>
      </c>
      <c r="AQ1466" t="s">
        <v>24</v>
      </c>
      <c r="AR1466" t="s">
        <v>24</v>
      </c>
      <c r="AS1466" t="s">
        <v>24</v>
      </c>
      <c r="AT1466" t="s">
        <v>24</v>
      </c>
    </row>
    <row r="1467" spans="1:46" x14ac:dyDescent="0.15">
      <c r="A1467">
        <v>113</v>
      </c>
      <c r="B1467">
        <v>2</v>
      </c>
      <c r="C1467">
        <v>2</v>
      </c>
      <c r="D1467">
        <v>0</v>
      </c>
      <c r="E1467" t="s">
        <v>3735</v>
      </c>
      <c r="F1467" t="s">
        <v>24</v>
      </c>
      <c r="G1467">
        <v>44</v>
      </c>
      <c r="H1467">
        <v>0</v>
      </c>
      <c r="I1467">
        <v>0</v>
      </c>
      <c r="J1467">
        <v>0</v>
      </c>
      <c r="K1467">
        <v>0</v>
      </c>
      <c r="L1467" t="s">
        <v>24</v>
      </c>
      <c r="M1467" t="s">
        <v>24</v>
      </c>
      <c r="N1467" t="s">
        <v>24</v>
      </c>
      <c r="O1467" t="s">
        <v>24</v>
      </c>
      <c r="P1467" t="s">
        <v>24</v>
      </c>
      <c r="Q1467" t="s">
        <v>2844</v>
      </c>
      <c r="R1467" t="s">
        <v>24</v>
      </c>
      <c r="S1467">
        <v>0</v>
      </c>
      <c r="T1467" t="s">
        <v>130</v>
      </c>
      <c r="U1467" t="s">
        <v>130</v>
      </c>
      <c r="V1467" t="s">
        <v>130</v>
      </c>
      <c r="W1467" t="s">
        <v>24</v>
      </c>
      <c r="X1467" t="s">
        <v>24</v>
      </c>
      <c r="Y1467" t="s">
        <v>24</v>
      </c>
      <c r="Z1467">
        <v>2</v>
      </c>
      <c r="AA1467" t="s">
        <v>24</v>
      </c>
      <c r="AB1467" t="s">
        <v>24</v>
      </c>
      <c r="AC1467" t="s">
        <v>24</v>
      </c>
      <c r="AD1467" t="s">
        <v>24</v>
      </c>
      <c r="AE1467" t="s">
        <v>24</v>
      </c>
      <c r="AF1467">
        <v>0</v>
      </c>
      <c r="AG1467">
        <v>108</v>
      </c>
      <c r="AH1467" t="s">
        <v>2917</v>
      </c>
      <c r="AI1467">
        <v>0</v>
      </c>
      <c r="AJ1467" t="s">
        <v>24</v>
      </c>
      <c r="AK1467" t="s">
        <v>24</v>
      </c>
      <c r="AL1467" t="s">
        <v>24</v>
      </c>
      <c r="AM1467" t="s">
        <v>24</v>
      </c>
      <c r="AN1467" t="s">
        <v>24</v>
      </c>
      <c r="AO1467" t="s">
        <v>24</v>
      </c>
      <c r="AP1467" t="s">
        <v>24</v>
      </c>
      <c r="AQ1467" t="s">
        <v>24</v>
      </c>
      <c r="AR1467" t="s">
        <v>24</v>
      </c>
      <c r="AS1467" t="s">
        <v>24</v>
      </c>
      <c r="AT1467" t="s">
        <v>24</v>
      </c>
    </row>
    <row r="1468" spans="1:46" x14ac:dyDescent="0.15">
      <c r="A1468">
        <v>113</v>
      </c>
      <c r="B1468">
        <v>2</v>
      </c>
      <c r="C1468">
        <v>3</v>
      </c>
      <c r="D1468">
        <v>0</v>
      </c>
      <c r="E1468" t="s">
        <v>3736</v>
      </c>
      <c r="F1468" t="s">
        <v>24</v>
      </c>
      <c r="G1468">
        <v>45</v>
      </c>
      <c r="H1468">
        <v>0</v>
      </c>
      <c r="I1468">
        <v>0</v>
      </c>
      <c r="J1468">
        <v>0</v>
      </c>
      <c r="K1468">
        <v>0</v>
      </c>
      <c r="L1468" t="s">
        <v>24</v>
      </c>
      <c r="M1468" t="s">
        <v>24</v>
      </c>
      <c r="N1468" t="s">
        <v>24</v>
      </c>
      <c r="O1468" t="s">
        <v>24</v>
      </c>
      <c r="P1468" t="s">
        <v>24</v>
      </c>
      <c r="Q1468" t="s">
        <v>2845</v>
      </c>
      <c r="R1468" t="s">
        <v>24</v>
      </c>
      <c r="S1468">
        <v>0</v>
      </c>
      <c r="T1468" t="s">
        <v>130</v>
      </c>
      <c r="U1468" t="s">
        <v>130</v>
      </c>
      <c r="V1468" t="s">
        <v>130</v>
      </c>
      <c r="W1468" t="s">
        <v>24</v>
      </c>
      <c r="X1468" t="s">
        <v>24</v>
      </c>
      <c r="Y1468" t="s">
        <v>24</v>
      </c>
      <c r="Z1468">
        <v>2</v>
      </c>
      <c r="AA1468" t="s">
        <v>24</v>
      </c>
      <c r="AB1468" t="s">
        <v>24</v>
      </c>
      <c r="AC1468" t="s">
        <v>24</v>
      </c>
      <c r="AD1468" t="s">
        <v>24</v>
      </c>
      <c r="AE1468" t="s">
        <v>24</v>
      </c>
      <c r="AF1468">
        <v>0</v>
      </c>
      <c r="AG1468">
        <v>108</v>
      </c>
      <c r="AH1468" t="s">
        <v>2871</v>
      </c>
      <c r="AI1468">
        <v>0</v>
      </c>
      <c r="AJ1468" t="s">
        <v>24</v>
      </c>
      <c r="AK1468" t="s">
        <v>24</v>
      </c>
      <c r="AL1468" t="s">
        <v>24</v>
      </c>
      <c r="AM1468" t="s">
        <v>24</v>
      </c>
      <c r="AN1468" t="s">
        <v>24</v>
      </c>
      <c r="AO1468" t="s">
        <v>24</v>
      </c>
      <c r="AP1468" t="s">
        <v>24</v>
      </c>
      <c r="AQ1468" t="s">
        <v>24</v>
      </c>
      <c r="AR1468" t="s">
        <v>24</v>
      </c>
      <c r="AS1468" t="s">
        <v>24</v>
      </c>
      <c r="AT1468" t="s">
        <v>24</v>
      </c>
    </row>
    <row r="1469" spans="1:46" x14ac:dyDescent="0.15">
      <c r="A1469">
        <v>113</v>
      </c>
      <c r="B1469">
        <v>2</v>
      </c>
      <c r="C1469">
        <v>4</v>
      </c>
      <c r="D1469">
        <v>0</v>
      </c>
      <c r="E1469" t="s">
        <v>3737</v>
      </c>
      <c r="F1469" t="s">
        <v>24</v>
      </c>
      <c r="G1469">
        <v>110</v>
      </c>
      <c r="H1469">
        <v>0</v>
      </c>
      <c r="I1469">
        <v>0</v>
      </c>
      <c r="J1469">
        <v>0</v>
      </c>
      <c r="K1469">
        <v>0</v>
      </c>
      <c r="L1469" t="s">
        <v>24</v>
      </c>
      <c r="M1469" t="s">
        <v>24</v>
      </c>
      <c r="N1469" t="s">
        <v>24</v>
      </c>
      <c r="O1469" t="s">
        <v>24</v>
      </c>
      <c r="P1469" t="s">
        <v>24</v>
      </c>
      <c r="Q1469" t="s">
        <v>2491</v>
      </c>
      <c r="R1469" t="s">
        <v>24</v>
      </c>
      <c r="S1469">
        <v>0</v>
      </c>
      <c r="T1469" t="s">
        <v>130</v>
      </c>
      <c r="U1469" t="s">
        <v>130</v>
      </c>
      <c r="V1469" t="s">
        <v>130</v>
      </c>
      <c r="W1469" t="s">
        <v>24</v>
      </c>
      <c r="X1469" t="s">
        <v>24</v>
      </c>
      <c r="Y1469" t="s">
        <v>24</v>
      </c>
      <c r="Z1469">
        <v>2</v>
      </c>
      <c r="AA1469" t="s">
        <v>24</v>
      </c>
      <c r="AB1469" t="s">
        <v>24</v>
      </c>
      <c r="AC1469" t="s">
        <v>24</v>
      </c>
      <c r="AD1469" t="s">
        <v>24</v>
      </c>
      <c r="AE1469" t="s">
        <v>24</v>
      </c>
      <c r="AF1469">
        <v>0</v>
      </c>
      <c r="AG1469">
        <v>108</v>
      </c>
      <c r="AH1469" t="s">
        <v>2887</v>
      </c>
      <c r="AI1469">
        <v>0</v>
      </c>
      <c r="AJ1469" t="s">
        <v>24</v>
      </c>
      <c r="AK1469" t="s">
        <v>24</v>
      </c>
      <c r="AL1469" t="s">
        <v>24</v>
      </c>
      <c r="AM1469" t="s">
        <v>24</v>
      </c>
      <c r="AN1469" t="s">
        <v>24</v>
      </c>
      <c r="AO1469" t="s">
        <v>24</v>
      </c>
      <c r="AP1469" t="s">
        <v>24</v>
      </c>
      <c r="AQ1469" t="s">
        <v>24</v>
      </c>
      <c r="AR1469" t="s">
        <v>24</v>
      </c>
      <c r="AS1469" t="s">
        <v>24</v>
      </c>
      <c r="AT1469" t="s">
        <v>24</v>
      </c>
    </row>
    <row r="1470" spans="1:46" x14ac:dyDescent="0.15">
      <c r="A1470">
        <v>113</v>
      </c>
      <c r="B1470">
        <v>2</v>
      </c>
      <c r="C1470">
        <v>5</v>
      </c>
      <c r="D1470">
        <v>0</v>
      </c>
      <c r="E1470" t="s">
        <v>3738</v>
      </c>
      <c r="F1470" t="s">
        <v>24</v>
      </c>
      <c r="G1470">
        <v>15</v>
      </c>
      <c r="H1470">
        <v>0</v>
      </c>
      <c r="I1470">
        <v>0</v>
      </c>
      <c r="J1470">
        <v>0</v>
      </c>
      <c r="K1470">
        <v>0</v>
      </c>
      <c r="L1470" t="s">
        <v>24</v>
      </c>
      <c r="M1470" t="s">
        <v>24</v>
      </c>
      <c r="N1470" t="s">
        <v>24</v>
      </c>
      <c r="O1470" t="s">
        <v>24</v>
      </c>
      <c r="P1470" t="s">
        <v>24</v>
      </c>
      <c r="Q1470" t="s">
        <v>2838</v>
      </c>
      <c r="R1470" t="s">
        <v>24</v>
      </c>
      <c r="S1470">
        <v>0</v>
      </c>
      <c r="T1470" t="s">
        <v>130</v>
      </c>
      <c r="U1470" t="s">
        <v>130</v>
      </c>
      <c r="V1470" t="s">
        <v>130</v>
      </c>
      <c r="W1470" t="s">
        <v>24</v>
      </c>
      <c r="X1470" t="s">
        <v>24</v>
      </c>
      <c r="Y1470" t="s">
        <v>24</v>
      </c>
      <c r="Z1470">
        <v>2</v>
      </c>
      <c r="AA1470" t="s">
        <v>24</v>
      </c>
      <c r="AB1470" t="s">
        <v>24</v>
      </c>
      <c r="AC1470" t="s">
        <v>24</v>
      </c>
      <c r="AD1470" t="s">
        <v>24</v>
      </c>
      <c r="AE1470" t="s">
        <v>24</v>
      </c>
      <c r="AF1470">
        <v>0</v>
      </c>
      <c r="AG1470">
        <v>108</v>
      </c>
      <c r="AH1470" t="s">
        <v>2887</v>
      </c>
      <c r="AI1470">
        <v>0</v>
      </c>
      <c r="AJ1470" t="s">
        <v>24</v>
      </c>
      <c r="AK1470" t="s">
        <v>24</v>
      </c>
      <c r="AL1470" t="s">
        <v>24</v>
      </c>
      <c r="AM1470" t="s">
        <v>24</v>
      </c>
      <c r="AN1470" t="s">
        <v>24</v>
      </c>
      <c r="AO1470" t="s">
        <v>24</v>
      </c>
      <c r="AP1470" t="s">
        <v>24</v>
      </c>
      <c r="AQ1470" t="s">
        <v>24</v>
      </c>
      <c r="AR1470" t="s">
        <v>24</v>
      </c>
      <c r="AS1470" t="s">
        <v>24</v>
      </c>
      <c r="AT1470" t="s">
        <v>24</v>
      </c>
    </row>
    <row r="1471" spans="1:46" x14ac:dyDescent="0.15">
      <c r="A1471">
        <v>113</v>
      </c>
      <c r="B1471">
        <v>2</v>
      </c>
      <c r="C1471">
        <v>6</v>
      </c>
      <c r="D1471">
        <v>0</v>
      </c>
      <c r="E1471" t="s">
        <v>3739</v>
      </c>
      <c r="F1471" t="s">
        <v>24</v>
      </c>
      <c r="G1471">
        <v>1086</v>
      </c>
      <c r="H1471">
        <v>0</v>
      </c>
      <c r="I1471">
        <v>0</v>
      </c>
      <c r="J1471">
        <v>0</v>
      </c>
      <c r="K1471">
        <v>0</v>
      </c>
      <c r="L1471" t="s">
        <v>24</v>
      </c>
      <c r="M1471" t="s">
        <v>24</v>
      </c>
      <c r="N1471" t="s">
        <v>24</v>
      </c>
      <c r="O1471" t="s">
        <v>24</v>
      </c>
      <c r="P1471" t="s">
        <v>24</v>
      </c>
      <c r="Q1471" t="s">
        <v>2839</v>
      </c>
      <c r="R1471" t="s">
        <v>24</v>
      </c>
      <c r="S1471">
        <v>0</v>
      </c>
      <c r="T1471" t="s">
        <v>130</v>
      </c>
      <c r="U1471" t="s">
        <v>130</v>
      </c>
      <c r="V1471" t="s">
        <v>130</v>
      </c>
      <c r="W1471" t="s">
        <v>24</v>
      </c>
      <c r="X1471" t="s">
        <v>24</v>
      </c>
      <c r="Y1471" t="s">
        <v>24</v>
      </c>
      <c r="Z1471">
        <v>2</v>
      </c>
      <c r="AA1471" t="s">
        <v>24</v>
      </c>
      <c r="AB1471" t="s">
        <v>24</v>
      </c>
      <c r="AC1471" t="s">
        <v>24</v>
      </c>
      <c r="AD1471" t="s">
        <v>24</v>
      </c>
      <c r="AE1471" t="s">
        <v>24</v>
      </c>
      <c r="AF1471">
        <v>0</v>
      </c>
      <c r="AG1471">
        <v>108</v>
      </c>
      <c r="AH1471" t="s">
        <v>2871</v>
      </c>
      <c r="AI1471">
        <v>0</v>
      </c>
      <c r="AJ1471" t="s">
        <v>24</v>
      </c>
      <c r="AK1471" t="s">
        <v>24</v>
      </c>
      <c r="AL1471" t="s">
        <v>24</v>
      </c>
      <c r="AM1471" t="s">
        <v>24</v>
      </c>
      <c r="AN1471" t="s">
        <v>24</v>
      </c>
      <c r="AO1471" t="s">
        <v>24</v>
      </c>
      <c r="AP1471" t="s">
        <v>24</v>
      </c>
      <c r="AQ1471" t="s">
        <v>24</v>
      </c>
      <c r="AR1471" t="s">
        <v>24</v>
      </c>
      <c r="AS1471" t="s">
        <v>24</v>
      </c>
      <c r="AT1471" t="s">
        <v>24</v>
      </c>
    </row>
    <row r="1472" spans="1:46" x14ac:dyDescent="0.15">
      <c r="A1472">
        <v>113</v>
      </c>
      <c r="B1472">
        <v>2</v>
      </c>
      <c r="C1472">
        <v>7</v>
      </c>
      <c r="D1472">
        <v>0</v>
      </c>
      <c r="E1472" t="s">
        <v>3740</v>
      </c>
      <c r="F1472" t="s">
        <v>24</v>
      </c>
      <c r="G1472">
        <v>109</v>
      </c>
      <c r="H1472">
        <v>0</v>
      </c>
      <c r="I1472">
        <v>0</v>
      </c>
      <c r="J1472">
        <v>0</v>
      </c>
      <c r="K1472">
        <v>0</v>
      </c>
      <c r="L1472" t="s">
        <v>24</v>
      </c>
      <c r="M1472" t="s">
        <v>24</v>
      </c>
      <c r="N1472" t="s">
        <v>24</v>
      </c>
      <c r="O1472" t="s">
        <v>24</v>
      </c>
      <c r="P1472" t="s">
        <v>24</v>
      </c>
      <c r="Q1472" t="s">
        <v>2837</v>
      </c>
      <c r="R1472" t="s">
        <v>24</v>
      </c>
      <c r="S1472">
        <v>0</v>
      </c>
      <c r="T1472" t="s">
        <v>130</v>
      </c>
      <c r="U1472" t="s">
        <v>130</v>
      </c>
      <c r="V1472" t="s">
        <v>130</v>
      </c>
      <c r="W1472" t="s">
        <v>24</v>
      </c>
      <c r="X1472" t="s">
        <v>24</v>
      </c>
      <c r="Y1472" t="s">
        <v>24</v>
      </c>
      <c r="Z1472">
        <v>2</v>
      </c>
      <c r="AA1472" t="s">
        <v>24</v>
      </c>
      <c r="AB1472" t="s">
        <v>24</v>
      </c>
      <c r="AC1472" t="s">
        <v>24</v>
      </c>
      <c r="AD1472" t="s">
        <v>24</v>
      </c>
      <c r="AE1472" t="s">
        <v>24</v>
      </c>
      <c r="AF1472">
        <v>0</v>
      </c>
      <c r="AG1472">
        <v>108</v>
      </c>
      <c r="AH1472" t="s">
        <v>2917</v>
      </c>
      <c r="AI1472">
        <v>0</v>
      </c>
      <c r="AJ1472" t="s">
        <v>24</v>
      </c>
      <c r="AK1472" t="s">
        <v>24</v>
      </c>
      <c r="AL1472" t="s">
        <v>24</v>
      </c>
      <c r="AM1472" t="s">
        <v>24</v>
      </c>
      <c r="AN1472" t="s">
        <v>24</v>
      </c>
      <c r="AO1472" t="s">
        <v>24</v>
      </c>
      <c r="AP1472" t="s">
        <v>24</v>
      </c>
      <c r="AQ1472" t="s">
        <v>24</v>
      </c>
      <c r="AR1472" t="s">
        <v>24</v>
      </c>
      <c r="AS1472" t="s">
        <v>24</v>
      </c>
      <c r="AT1472" t="s">
        <v>24</v>
      </c>
    </row>
    <row r="1473" spans="1:46" x14ac:dyDescent="0.15">
      <c r="A1473">
        <v>113</v>
      </c>
      <c r="B1473">
        <v>2</v>
      </c>
      <c r="C1473">
        <v>8</v>
      </c>
      <c r="D1473">
        <v>2</v>
      </c>
      <c r="E1473" t="s">
        <v>3741</v>
      </c>
      <c r="F1473" t="s">
        <v>24</v>
      </c>
      <c r="G1473">
        <v>1551</v>
      </c>
      <c r="H1473">
        <v>0</v>
      </c>
      <c r="I1473">
        <v>0</v>
      </c>
      <c r="J1473">
        <v>0</v>
      </c>
      <c r="K1473">
        <v>0</v>
      </c>
      <c r="L1473" t="s">
        <v>2864</v>
      </c>
      <c r="M1473" t="s">
        <v>489</v>
      </c>
      <c r="N1473" t="s">
        <v>3729</v>
      </c>
      <c r="O1473" t="s">
        <v>3730</v>
      </c>
      <c r="P1473" t="s">
        <v>24</v>
      </c>
      <c r="Q1473" t="s">
        <v>2840</v>
      </c>
      <c r="R1473" t="s">
        <v>24</v>
      </c>
      <c r="S1473">
        <v>0</v>
      </c>
      <c r="T1473" t="s">
        <v>130</v>
      </c>
      <c r="U1473" t="s">
        <v>130</v>
      </c>
      <c r="V1473" t="s">
        <v>130</v>
      </c>
      <c r="W1473" t="s">
        <v>24</v>
      </c>
      <c r="X1473" t="s">
        <v>24</v>
      </c>
      <c r="Y1473" t="s">
        <v>24</v>
      </c>
      <c r="Z1473">
        <v>2</v>
      </c>
      <c r="AA1473" t="s">
        <v>24</v>
      </c>
      <c r="AB1473" t="s">
        <v>24</v>
      </c>
      <c r="AC1473" t="s">
        <v>24</v>
      </c>
      <c r="AD1473" t="s">
        <v>24</v>
      </c>
      <c r="AE1473" t="s">
        <v>24</v>
      </c>
      <c r="AF1473">
        <v>0</v>
      </c>
      <c r="AG1473">
        <v>108</v>
      </c>
      <c r="AH1473" t="s">
        <v>2904</v>
      </c>
      <c r="AI1473">
        <v>1</v>
      </c>
      <c r="AJ1473" t="s">
        <v>24</v>
      </c>
      <c r="AK1473" t="s">
        <v>24</v>
      </c>
      <c r="AL1473" t="s">
        <v>24</v>
      </c>
      <c r="AM1473" t="s">
        <v>24</v>
      </c>
      <c r="AN1473" t="s">
        <v>24</v>
      </c>
      <c r="AO1473" t="s">
        <v>24</v>
      </c>
      <c r="AP1473" t="s">
        <v>24</v>
      </c>
      <c r="AQ1473" t="s">
        <v>24</v>
      </c>
      <c r="AR1473" t="s">
        <v>24</v>
      </c>
      <c r="AS1473" t="s">
        <v>24</v>
      </c>
      <c r="AT1473" t="s">
        <v>24</v>
      </c>
    </row>
    <row r="1474" spans="1:46" x14ac:dyDescent="0.15">
      <c r="A1474">
        <v>114</v>
      </c>
      <c r="B1474">
        <v>1</v>
      </c>
      <c r="C1474">
        <v>1</v>
      </c>
      <c r="D1474">
        <v>0</v>
      </c>
      <c r="E1474" t="s">
        <v>2862</v>
      </c>
      <c r="G1474">
        <v>1041</v>
      </c>
      <c r="Q1474" t="s">
        <v>2862</v>
      </c>
      <c r="S1474">
        <v>0</v>
      </c>
      <c r="Z1474">
        <v>2</v>
      </c>
      <c r="AB1474" t="s">
        <v>24</v>
      </c>
      <c r="AC1474" t="s">
        <v>24</v>
      </c>
      <c r="AD1474" t="s">
        <v>24</v>
      </c>
      <c r="AE1474" t="s">
        <v>24</v>
      </c>
      <c r="AF1474">
        <v>0</v>
      </c>
      <c r="AG1474">
        <v>109</v>
      </c>
      <c r="AH1474" t="s">
        <v>2917</v>
      </c>
      <c r="AI1474">
        <v>0</v>
      </c>
      <c r="AJ1474" t="s">
        <v>24</v>
      </c>
      <c r="AK1474" t="s">
        <v>24</v>
      </c>
      <c r="AL1474" t="s">
        <v>24</v>
      </c>
      <c r="AM1474" t="s">
        <v>24</v>
      </c>
      <c r="AN1474" t="s">
        <v>24</v>
      </c>
      <c r="AO1474" t="s">
        <v>24</v>
      </c>
      <c r="AP1474" t="s">
        <v>24</v>
      </c>
      <c r="AQ1474" t="s">
        <v>24</v>
      </c>
      <c r="AR1474" t="s">
        <v>24</v>
      </c>
      <c r="AS1474" t="s">
        <v>24</v>
      </c>
      <c r="AT1474" t="s">
        <v>24</v>
      </c>
    </row>
    <row r="1475" spans="1:46" x14ac:dyDescent="0.15">
      <c r="A1475">
        <v>114</v>
      </c>
      <c r="B1475">
        <v>1</v>
      </c>
      <c r="C1475">
        <v>2</v>
      </c>
      <c r="D1475">
        <v>0</v>
      </c>
      <c r="E1475" t="s">
        <v>2855</v>
      </c>
      <c r="G1475">
        <v>1543</v>
      </c>
      <c r="Q1475" t="s">
        <v>2855</v>
      </c>
      <c r="S1475">
        <v>0</v>
      </c>
      <c r="Z1475">
        <v>2</v>
      </c>
      <c r="AB1475" t="s">
        <v>24</v>
      </c>
      <c r="AC1475" t="s">
        <v>24</v>
      </c>
      <c r="AD1475" t="s">
        <v>24</v>
      </c>
      <c r="AE1475" t="s">
        <v>24</v>
      </c>
      <c r="AF1475">
        <v>0</v>
      </c>
      <c r="AG1475">
        <v>109</v>
      </c>
      <c r="AH1475" t="s">
        <v>2904</v>
      </c>
      <c r="AI1475">
        <v>0</v>
      </c>
      <c r="AJ1475" t="s">
        <v>24</v>
      </c>
      <c r="AK1475" t="s">
        <v>24</v>
      </c>
      <c r="AL1475" t="s">
        <v>24</v>
      </c>
      <c r="AM1475" t="s">
        <v>24</v>
      </c>
      <c r="AN1475" t="s">
        <v>24</v>
      </c>
      <c r="AO1475" t="s">
        <v>24</v>
      </c>
      <c r="AP1475" t="s">
        <v>24</v>
      </c>
      <c r="AQ1475" t="s">
        <v>24</v>
      </c>
      <c r="AR1475" t="s">
        <v>24</v>
      </c>
      <c r="AS1475" t="s">
        <v>24</v>
      </c>
      <c r="AT1475" t="s">
        <v>24</v>
      </c>
    </row>
    <row r="1476" spans="1:46" x14ac:dyDescent="0.15">
      <c r="A1476">
        <v>114</v>
      </c>
      <c r="B1476">
        <v>1</v>
      </c>
      <c r="C1476">
        <v>3</v>
      </c>
      <c r="D1476">
        <v>0</v>
      </c>
      <c r="E1476" t="s">
        <v>2861</v>
      </c>
      <c r="G1476">
        <v>1175</v>
      </c>
      <c r="Q1476" t="s">
        <v>2861</v>
      </c>
      <c r="S1476">
        <v>0</v>
      </c>
      <c r="Z1476">
        <v>2</v>
      </c>
      <c r="AB1476" t="s">
        <v>24</v>
      </c>
      <c r="AC1476" t="s">
        <v>24</v>
      </c>
      <c r="AD1476" t="s">
        <v>24</v>
      </c>
      <c r="AE1476" t="s">
        <v>24</v>
      </c>
      <c r="AF1476">
        <v>0</v>
      </c>
      <c r="AG1476">
        <v>109</v>
      </c>
      <c r="AH1476" t="s">
        <v>2881</v>
      </c>
      <c r="AI1476">
        <v>0</v>
      </c>
      <c r="AJ1476" t="s">
        <v>24</v>
      </c>
      <c r="AK1476" t="s">
        <v>24</v>
      </c>
      <c r="AL1476" t="s">
        <v>24</v>
      </c>
      <c r="AM1476" t="s">
        <v>24</v>
      </c>
      <c r="AN1476" t="s">
        <v>24</v>
      </c>
      <c r="AO1476" t="s">
        <v>24</v>
      </c>
      <c r="AP1476" t="s">
        <v>24</v>
      </c>
      <c r="AQ1476" t="s">
        <v>24</v>
      </c>
      <c r="AR1476" t="s">
        <v>24</v>
      </c>
      <c r="AS1476" t="s">
        <v>24</v>
      </c>
      <c r="AT1476" t="s">
        <v>24</v>
      </c>
    </row>
    <row r="1477" spans="1:46" x14ac:dyDescent="0.15">
      <c r="A1477">
        <v>114</v>
      </c>
      <c r="B1477">
        <v>1</v>
      </c>
      <c r="C1477">
        <v>4</v>
      </c>
      <c r="D1477">
        <v>0</v>
      </c>
      <c r="E1477" t="s">
        <v>2856</v>
      </c>
      <c r="G1477">
        <v>503</v>
      </c>
      <c r="Q1477" t="s">
        <v>2856</v>
      </c>
      <c r="S1477">
        <v>0</v>
      </c>
      <c r="Z1477">
        <v>2</v>
      </c>
      <c r="AB1477" t="s">
        <v>24</v>
      </c>
      <c r="AC1477" t="s">
        <v>24</v>
      </c>
      <c r="AD1477" t="s">
        <v>24</v>
      </c>
      <c r="AE1477" t="s">
        <v>24</v>
      </c>
      <c r="AF1477">
        <v>0</v>
      </c>
      <c r="AG1477">
        <v>109</v>
      </c>
      <c r="AH1477" t="s">
        <v>2881</v>
      </c>
      <c r="AI1477">
        <v>0</v>
      </c>
      <c r="AJ1477" t="s">
        <v>24</v>
      </c>
      <c r="AK1477" t="s">
        <v>24</v>
      </c>
      <c r="AL1477" t="s">
        <v>24</v>
      </c>
      <c r="AM1477" t="s">
        <v>24</v>
      </c>
      <c r="AN1477" t="s">
        <v>24</v>
      </c>
      <c r="AO1477" t="s">
        <v>24</v>
      </c>
      <c r="AP1477" t="s">
        <v>24</v>
      </c>
      <c r="AQ1477" t="s">
        <v>24</v>
      </c>
      <c r="AR1477" t="s">
        <v>24</v>
      </c>
      <c r="AS1477" t="s">
        <v>24</v>
      </c>
      <c r="AT1477" t="s">
        <v>24</v>
      </c>
    </row>
    <row r="1478" spans="1:46" x14ac:dyDescent="0.15">
      <c r="A1478">
        <v>114</v>
      </c>
      <c r="B1478">
        <v>1</v>
      </c>
      <c r="C1478">
        <v>5</v>
      </c>
      <c r="D1478">
        <v>0</v>
      </c>
      <c r="E1478" t="s">
        <v>2848</v>
      </c>
      <c r="G1478">
        <v>1503</v>
      </c>
      <c r="Q1478" t="s">
        <v>2848</v>
      </c>
      <c r="S1478">
        <v>0</v>
      </c>
      <c r="Z1478">
        <v>2</v>
      </c>
      <c r="AB1478" t="s">
        <v>24</v>
      </c>
      <c r="AC1478" t="s">
        <v>24</v>
      </c>
      <c r="AD1478" t="s">
        <v>24</v>
      </c>
      <c r="AE1478" t="s">
        <v>24</v>
      </c>
      <c r="AF1478">
        <v>0</v>
      </c>
      <c r="AG1478">
        <v>109</v>
      </c>
      <c r="AH1478" t="s">
        <v>2881</v>
      </c>
      <c r="AI1478">
        <v>0</v>
      </c>
      <c r="AJ1478" t="s">
        <v>24</v>
      </c>
      <c r="AK1478" t="s">
        <v>24</v>
      </c>
      <c r="AL1478" t="s">
        <v>24</v>
      </c>
      <c r="AM1478" t="s">
        <v>24</v>
      </c>
      <c r="AN1478" t="s">
        <v>24</v>
      </c>
      <c r="AO1478" t="s">
        <v>24</v>
      </c>
      <c r="AP1478" t="s">
        <v>24</v>
      </c>
      <c r="AQ1478" t="s">
        <v>24</v>
      </c>
      <c r="AR1478" t="s">
        <v>24</v>
      </c>
      <c r="AS1478" t="s">
        <v>24</v>
      </c>
      <c r="AT1478" t="s">
        <v>24</v>
      </c>
    </row>
    <row r="1479" spans="1:46" x14ac:dyDescent="0.15">
      <c r="A1479">
        <v>114</v>
      </c>
      <c r="B1479">
        <v>1</v>
      </c>
      <c r="C1479">
        <v>6</v>
      </c>
      <c r="D1479">
        <v>0</v>
      </c>
      <c r="E1479" t="s">
        <v>2853</v>
      </c>
      <c r="G1479">
        <v>107</v>
      </c>
      <c r="Q1479" t="s">
        <v>2853</v>
      </c>
      <c r="S1479">
        <v>0</v>
      </c>
      <c r="Z1479">
        <v>2</v>
      </c>
      <c r="AB1479" t="s">
        <v>24</v>
      </c>
      <c r="AC1479" t="s">
        <v>24</v>
      </c>
      <c r="AD1479" t="s">
        <v>24</v>
      </c>
      <c r="AE1479" t="s">
        <v>24</v>
      </c>
      <c r="AF1479">
        <v>0</v>
      </c>
      <c r="AG1479">
        <v>109</v>
      </c>
      <c r="AH1479" t="s">
        <v>2871</v>
      </c>
      <c r="AI1479">
        <v>0</v>
      </c>
      <c r="AJ1479" t="s">
        <v>24</v>
      </c>
      <c r="AK1479" t="s">
        <v>24</v>
      </c>
      <c r="AL1479" t="s">
        <v>24</v>
      </c>
      <c r="AM1479" t="s">
        <v>24</v>
      </c>
      <c r="AN1479" t="s">
        <v>24</v>
      </c>
      <c r="AO1479" t="s">
        <v>24</v>
      </c>
      <c r="AP1479" t="s">
        <v>24</v>
      </c>
      <c r="AQ1479" t="s">
        <v>24</v>
      </c>
      <c r="AR1479" t="s">
        <v>24</v>
      </c>
      <c r="AS1479" t="s">
        <v>24</v>
      </c>
      <c r="AT1479" t="s">
        <v>24</v>
      </c>
    </row>
    <row r="1480" spans="1:46" x14ac:dyDescent="0.15">
      <c r="A1480">
        <v>114</v>
      </c>
      <c r="B1480">
        <v>1</v>
      </c>
      <c r="C1480">
        <v>7</v>
      </c>
      <c r="D1480">
        <v>0</v>
      </c>
      <c r="E1480" t="s">
        <v>2847</v>
      </c>
      <c r="G1480">
        <v>38</v>
      </c>
      <c r="Q1480" t="s">
        <v>2847</v>
      </c>
      <c r="S1480">
        <v>0</v>
      </c>
      <c r="Z1480">
        <v>2</v>
      </c>
      <c r="AB1480" t="s">
        <v>24</v>
      </c>
      <c r="AC1480" t="s">
        <v>24</v>
      </c>
      <c r="AD1480" t="s">
        <v>24</v>
      </c>
      <c r="AE1480" t="s">
        <v>24</v>
      </c>
      <c r="AF1480">
        <v>0</v>
      </c>
      <c r="AG1480">
        <v>109</v>
      </c>
      <c r="AH1480" t="s">
        <v>2896</v>
      </c>
      <c r="AI1480">
        <v>0</v>
      </c>
      <c r="AJ1480" t="s">
        <v>24</v>
      </c>
      <c r="AK1480" t="s">
        <v>24</v>
      </c>
      <c r="AL1480" t="s">
        <v>24</v>
      </c>
      <c r="AM1480" t="s">
        <v>24</v>
      </c>
      <c r="AN1480" t="s">
        <v>24</v>
      </c>
      <c r="AO1480" t="s">
        <v>24</v>
      </c>
      <c r="AP1480" t="s">
        <v>24</v>
      </c>
      <c r="AQ1480" t="s">
        <v>24</v>
      </c>
      <c r="AR1480" t="s">
        <v>24</v>
      </c>
      <c r="AS1480" t="s">
        <v>24</v>
      </c>
      <c r="AT1480" t="s">
        <v>24</v>
      </c>
    </row>
    <row r="1481" spans="1:46" x14ac:dyDescent="0.15">
      <c r="A1481">
        <v>114</v>
      </c>
      <c r="B1481">
        <v>1</v>
      </c>
      <c r="C1481">
        <v>8</v>
      </c>
      <c r="D1481">
        <v>0</v>
      </c>
      <c r="E1481" t="s">
        <v>2854</v>
      </c>
      <c r="G1481">
        <v>1549</v>
      </c>
      <c r="Q1481" t="s">
        <v>2854</v>
      </c>
      <c r="S1481">
        <v>0</v>
      </c>
      <c r="Z1481">
        <v>2</v>
      </c>
      <c r="AB1481" t="s">
        <v>24</v>
      </c>
      <c r="AC1481" t="s">
        <v>24</v>
      </c>
      <c r="AD1481" t="s">
        <v>24</v>
      </c>
      <c r="AE1481" t="s">
        <v>24</v>
      </c>
      <c r="AF1481">
        <v>0</v>
      </c>
      <c r="AG1481">
        <v>109</v>
      </c>
      <c r="AH1481" t="s">
        <v>2868</v>
      </c>
      <c r="AI1481">
        <v>0</v>
      </c>
      <c r="AJ1481" t="s">
        <v>24</v>
      </c>
      <c r="AK1481" t="s">
        <v>24</v>
      </c>
      <c r="AL1481" t="s">
        <v>24</v>
      </c>
      <c r="AM1481" t="s">
        <v>24</v>
      </c>
      <c r="AN1481" t="s">
        <v>24</v>
      </c>
      <c r="AO1481" t="s">
        <v>24</v>
      </c>
      <c r="AP1481" t="s">
        <v>24</v>
      </c>
      <c r="AQ1481" t="s">
        <v>24</v>
      </c>
      <c r="AR1481" t="s">
        <v>24</v>
      </c>
      <c r="AS1481" t="s">
        <v>24</v>
      </c>
      <c r="AT1481" t="s">
        <v>24</v>
      </c>
    </row>
    <row r="1482" spans="1:46" x14ac:dyDescent="0.15">
      <c r="A1482">
        <v>114</v>
      </c>
      <c r="B1482">
        <v>2</v>
      </c>
      <c r="C1482">
        <v>1</v>
      </c>
      <c r="D1482">
        <v>0</v>
      </c>
      <c r="E1482" t="s">
        <v>2860</v>
      </c>
      <c r="G1482">
        <v>1229</v>
      </c>
      <c r="Q1482" t="s">
        <v>2860</v>
      </c>
      <c r="S1482">
        <v>0</v>
      </c>
      <c r="Z1482">
        <v>2</v>
      </c>
      <c r="AB1482" t="s">
        <v>24</v>
      </c>
      <c r="AC1482" t="s">
        <v>24</v>
      </c>
      <c r="AD1482" t="s">
        <v>24</v>
      </c>
      <c r="AE1482" t="s">
        <v>24</v>
      </c>
      <c r="AF1482">
        <v>0</v>
      </c>
      <c r="AG1482">
        <v>109</v>
      </c>
      <c r="AH1482" t="s">
        <v>2881</v>
      </c>
      <c r="AI1482">
        <v>0</v>
      </c>
      <c r="AJ1482" t="s">
        <v>24</v>
      </c>
      <c r="AK1482" t="s">
        <v>24</v>
      </c>
      <c r="AL1482" t="s">
        <v>24</v>
      </c>
      <c r="AM1482" t="s">
        <v>24</v>
      </c>
      <c r="AN1482" t="s">
        <v>24</v>
      </c>
      <c r="AO1482" t="s">
        <v>24</v>
      </c>
      <c r="AP1482" t="s">
        <v>24</v>
      </c>
      <c r="AQ1482" t="s">
        <v>24</v>
      </c>
      <c r="AR1482" t="s">
        <v>24</v>
      </c>
      <c r="AS1482" t="s">
        <v>24</v>
      </c>
      <c r="AT1482" t="s">
        <v>24</v>
      </c>
    </row>
    <row r="1483" spans="1:46" x14ac:dyDescent="0.15">
      <c r="A1483">
        <v>114</v>
      </c>
      <c r="B1483">
        <v>2</v>
      </c>
      <c r="C1483">
        <v>2</v>
      </c>
      <c r="D1483">
        <v>0</v>
      </c>
      <c r="E1483" t="s">
        <v>2857</v>
      </c>
      <c r="G1483">
        <v>1141</v>
      </c>
      <c r="Q1483" t="s">
        <v>2857</v>
      </c>
      <c r="S1483">
        <v>0</v>
      </c>
      <c r="Z1483">
        <v>2</v>
      </c>
      <c r="AB1483" t="s">
        <v>24</v>
      </c>
      <c r="AC1483" t="s">
        <v>24</v>
      </c>
      <c r="AD1483" t="s">
        <v>24</v>
      </c>
      <c r="AE1483" t="s">
        <v>24</v>
      </c>
      <c r="AF1483">
        <v>0</v>
      </c>
      <c r="AG1483">
        <v>109</v>
      </c>
      <c r="AH1483" t="s">
        <v>2871</v>
      </c>
      <c r="AI1483">
        <v>0</v>
      </c>
      <c r="AJ1483" t="s">
        <v>24</v>
      </c>
      <c r="AK1483" t="s">
        <v>24</v>
      </c>
      <c r="AL1483" t="s">
        <v>24</v>
      </c>
      <c r="AM1483" t="s">
        <v>24</v>
      </c>
      <c r="AN1483" t="s">
        <v>24</v>
      </c>
      <c r="AO1483" t="s">
        <v>24</v>
      </c>
      <c r="AP1483" t="s">
        <v>24</v>
      </c>
      <c r="AQ1483" t="s">
        <v>24</v>
      </c>
      <c r="AR1483" t="s">
        <v>24</v>
      </c>
      <c r="AS1483" t="s">
        <v>24</v>
      </c>
      <c r="AT1483" t="s">
        <v>24</v>
      </c>
    </row>
    <row r="1484" spans="1:46" x14ac:dyDescent="0.15">
      <c r="A1484">
        <v>114</v>
      </c>
      <c r="B1484">
        <v>2</v>
      </c>
      <c r="C1484">
        <v>3</v>
      </c>
      <c r="D1484">
        <v>0</v>
      </c>
      <c r="E1484" t="s">
        <v>2859</v>
      </c>
      <c r="G1484">
        <v>1077</v>
      </c>
      <c r="Q1484" t="s">
        <v>2859</v>
      </c>
      <c r="S1484">
        <v>0</v>
      </c>
      <c r="Z1484">
        <v>2</v>
      </c>
      <c r="AB1484" t="s">
        <v>24</v>
      </c>
      <c r="AC1484" t="s">
        <v>24</v>
      </c>
      <c r="AD1484" t="s">
        <v>24</v>
      </c>
      <c r="AE1484" t="s">
        <v>24</v>
      </c>
      <c r="AF1484">
        <v>0</v>
      </c>
      <c r="AG1484">
        <v>109</v>
      </c>
      <c r="AH1484" t="s">
        <v>2917</v>
      </c>
      <c r="AI1484">
        <v>0</v>
      </c>
      <c r="AJ1484" t="s">
        <v>24</v>
      </c>
      <c r="AK1484" t="s">
        <v>24</v>
      </c>
      <c r="AL1484" t="s">
        <v>24</v>
      </c>
      <c r="AM1484" t="s">
        <v>24</v>
      </c>
      <c r="AN1484" t="s">
        <v>24</v>
      </c>
      <c r="AO1484" t="s">
        <v>24</v>
      </c>
      <c r="AP1484" t="s">
        <v>24</v>
      </c>
      <c r="AQ1484" t="s">
        <v>24</v>
      </c>
      <c r="AR1484" t="s">
        <v>24</v>
      </c>
      <c r="AS1484" t="s">
        <v>24</v>
      </c>
      <c r="AT1484" t="s">
        <v>24</v>
      </c>
    </row>
    <row r="1485" spans="1:46" x14ac:dyDescent="0.15">
      <c r="A1485">
        <v>114</v>
      </c>
      <c r="B1485">
        <v>2</v>
      </c>
      <c r="C1485">
        <v>4</v>
      </c>
      <c r="D1485">
        <v>0</v>
      </c>
      <c r="E1485" t="s">
        <v>2858</v>
      </c>
      <c r="G1485">
        <v>1135</v>
      </c>
      <c r="Q1485" t="s">
        <v>2858</v>
      </c>
      <c r="S1485">
        <v>0</v>
      </c>
      <c r="Z1485">
        <v>2</v>
      </c>
      <c r="AB1485" t="s">
        <v>24</v>
      </c>
      <c r="AC1485" t="s">
        <v>24</v>
      </c>
      <c r="AD1485" t="s">
        <v>24</v>
      </c>
      <c r="AE1485" t="s">
        <v>24</v>
      </c>
      <c r="AF1485">
        <v>0</v>
      </c>
      <c r="AG1485">
        <v>109</v>
      </c>
      <c r="AH1485" t="s">
        <v>2871</v>
      </c>
      <c r="AI1485">
        <v>0</v>
      </c>
      <c r="AJ1485" t="s">
        <v>24</v>
      </c>
      <c r="AK1485" t="s">
        <v>24</v>
      </c>
      <c r="AL1485" t="s">
        <v>24</v>
      </c>
      <c r="AM1485" t="s">
        <v>24</v>
      </c>
      <c r="AN1485" t="s">
        <v>24</v>
      </c>
      <c r="AO1485" t="s">
        <v>24</v>
      </c>
      <c r="AP1485" t="s">
        <v>24</v>
      </c>
      <c r="AQ1485" t="s">
        <v>24</v>
      </c>
      <c r="AR1485" t="s">
        <v>24</v>
      </c>
      <c r="AS1485" t="s">
        <v>24</v>
      </c>
      <c r="AT1485" t="s">
        <v>24</v>
      </c>
    </row>
    <row r="1486" spans="1:46" x14ac:dyDescent="0.15">
      <c r="A1486">
        <v>114</v>
      </c>
      <c r="B1486">
        <v>2</v>
      </c>
      <c r="C1486">
        <v>5</v>
      </c>
      <c r="D1486">
        <v>0</v>
      </c>
      <c r="E1486" t="s">
        <v>2850</v>
      </c>
      <c r="G1486">
        <v>1533</v>
      </c>
      <c r="Q1486" t="s">
        <v>2850</v>
      </c>
      <c r="S1486">
        <v>0</v>
      </c>
      <c r="Z1486">
        <v>2</v>
      </c>
      <c r="AB1486" t="s">
        <v>24</v>
      </c>
      <c r="AC1486" t="s">
        <v>24</v>
      </c>
      <c r="AD1486" t="s">
        <v>24</v>
      </c>
      <c r="AE1486" t="s">
        <v>24</v>
      </c>
      <c r="AF1486">
        <v>0</v>
      </c>
      <c r="AG1486">
        <v>109</v>
      </c>
      <c r="AH1486" t="s">
        <v>2871</v>
      </c>
      <c r="AI1486">
        <v>0</v>
      </c>
      <c r="AJ1486" t="s">
        <v>24</v>
      </c>
      <c r="AK1486" t="s">
        <v>24</v>
      </c>
      <c r="AL1486" t="s">
        <v>24</v>
      </c>
      <c r="AM1486" t="s">
        <v>24</v>
      </c>
      <c r="AN1486" t="s">
        <v>24</v>
      </c>
      <c r="AO1486" t="s">
        <v>24</v>
      </c>
      <c r="AP1486" t="s">
        <v>24</v>
      </c>
      <c r="AQ1486" t="s">
        <v>24</v>
      </c>
      <c r="AR1486" t="s">
        <v>24</v>
      </c>
      <c r="AS1486" t="s">
        <v>24</v>
      </c>
      <c r="AT1486" t="s">
        <v>24</v>
      </c>
    </row>
    <row r="1487" spans="1:46" x14ac:dyDescent="0.15">
      <c r="A1487">
        <v>114</v>
      </c>
      <c r="B1487">
        <v>2</v>
      </c>
      <c r="C1487">
        <v>6</v>
      </c>
      <c r="D1487">
        <v>0</v>
      </c>
      <c r="E1487" t="s">
        <v>2851</v>
      </c>
      <c r="G1487">
        <v>1040</v>
      </c>
      <c r="Q1487" t="s">
        <v>2851</v>
      </c>
      <c r="S1487">
        <v>0</v>
      </c>
      <c r="Z1487">
        <v>2</v>
      </c>
      <c r="AB1487" t="s">
        <v>24</v>
      </c>
      <c r="AC1487" t="s">
        <v>24</v>
      </c>
      <c r="AD1487" t="s">
        <v>24</v>
      </c>
      <c r="AE1487" t="s">
        <v>24</v>
      </c>
      <c r="AF1487">
        <v>0</v>
      </c>
      <c r="AG1487">
        <v>109</v>
      </c>
      <c r="AH1487" t="s">
        <v>2871</v>
      </c>
      <c r="AI1487">
        <v>0</v>
      </c>
      <c r="AJ1487" t="s">
        <v>24</v>
      </c>
      <c r="AK1487" t="s">
        <v>24</v>
      </c>
      <c r="AL1487" t="s">
        <v>24</v>
      </c>
      <c r="AM1487" t="s">
        <v>24</v>
      </c>
      <c r="AN1487" t="s">
        <v>24</v>
      </c>
      <c r="AO1487" t="s">
        <v>24</v>
      </c>
      <c r="AP1487" t="s">
        <v>24</v>
      </c>
      <c r="AQ1487" t="s">
        <v>24</v>
      </c>
      <c r="AR1487" t="s">
        <v>24</v>
      </c>
      <c r="AS1487" t="s">
        <v>24</v>
      </c>
      <c r="AT1487" t="s">
        <v>24</v>
      </c>
    </row>
    <row r="1488" spans="1:46" x14ac:dyDescent="0.15">
      <c r="A1488">
        <v>114</v>
      </c>
      <c r="B1488">
        <v>2</v>
      </c>
      <c r="C1488">
        <v>7</v>
      </c>
      <c r="D1488">
        <v>0</v>
      </c>
      <c r="E1488" t="s">
        <v>2849</v>
      </c>
      <c r="G1488">
        <v>1109</v>
      </c>
      <c r="Q1488" t="s">
        <v>2849</v>
      </c>
      <c r="S1488">
        <v>0</v>
      </c>
      <c r="Z1488">
        <v>2</v>
      </c>
      <c r="AB1488" t="s">
        <v>24</v>
      </c>
      <c r="AC1488" t="s">
        <v>24</v>
      </c>
      <c r="AD1488" t="s">
        <v>24</v>
      </c>
      <c r="AE1488" t="s">
        <v>24</v>
      </c>
      <c r="AF1488">
        <v>0</v>
      </c>
      <c r="AG1488">
        <v>109</v>
      </c>
      <c r="AH1488" t="s">
        <v>2917</v>
      </c>
      <c r="AI1488">
        <v>0</v>
      </c>
      <c r="AJ1488" t="s">
        <v>24</v>
      </c>
      <c r="AK1488" t="s">
        <v>24</v>
      </c>
      <c r="AL1488" t="s">
        <v>24</v>
      </c>
      <c r="AM1488" t="s">
        <v>24</v>
      </c>
      <c r="AN1488" t="s">
        <v>24</v>
      </c>
      <c r="AO1488" t="s">
        <v>24</v>
      </c>
      <c r="AP1488" t="s">
        <v>24</v>
      </c>
      <c r="AQ1488" t="s">
        <v>24</v>
      </c>
      <c r="AR1488" t="s">
        <v>24</v>
      </c>
      <c r="AS1488" t="s">
        <v>24</v>
      </c>
      <c r="AT1488" t="s">
        <v>24</v>
      </c>
    </row>
    <row r="1489" spans="1:46" x14ac:dyDescent="0.15">
      <c r="A1489">
        <v>114</v>
      </c>
      <c r="B1489">
        <v>2</v>
      </c>
      <c r="C1489">
        <v>8</v>
      </c>
      <c r="D1489">
        <v>0</v>
      </c>
      <c r="E1489" t="s">
        <v>2852</v>
      </c>
      <c r="G1489">
        <v>1526</v>
      </c>
      <c r="Q1489" t="s">
        <v>2852</v>
      </c>
      <c r="S1489">
        <v>0</v>
      </c>
      <c r="Z1489">
        <v>2</v>
      </c>
      <c r="AB1489" t="s">
        <v>24</v>
      </c>
      <c r="AC1489" t="s">
        <v>24</v>
      </c>
      <c r="AD1489" t="s">
        <v>24</v>
      </c>
      <c r="AE1489" t="s">
        <v>24</v>
      </c>
      <c r="AF1489">
        <v>0</v>
      </c>
      <c r="AG1489">
        <v>109</v>
      </c>
      <c r="AH1489" t="s">
        <v>2917</v>
      </c>
      <c r="AI1489">
        <v>0</v>
      </c>
      <c r="AJ1489" t="s">
        <v>24</v>
      </c>
      <c r="AK1489" t="s">
        <v>24</v>
      </c>
      <c r="AL1489" t="s">
        <v>24</v>
      </c>
      <c r="AM1489" t="s">
        <v>24</v>
      </c>
      <c r="AN1489" t="s">
        <v>24</v>
      </c>
      <c r="AO1489" t="s">
        <v>24</v>
      </c>
      <c r="AP1489" t="s">
        <v>24</v>
      </c>
      <c r="AQ1489" t="s">
        <v>24</v>
      </c>
      <c r="AR1489" t="s">
        <v>24</v>
      </c>
      <c r="AS1489" t="s">
        <v>24</v>
      </c>
      <c r="AT1489" t="s">
        <v>24</v>
      </c>
    </row>
    <row r="1490" spans="1:46" x14ac:dyDescent="0.15">
      <c r="A1490">
        <v>115</v>
      </c>
      <c r="B1490">
        <v>1</v>
      </c>
      <c r="C1490">
        <v>1</v>
      </c>
      <c r="D1490">
        <v>0</v>
      </c>
      <c r="G1490">
        <v>0</v>
      </c>
      <c r="Q1490" t="s">
        <v>24</v>
      </c>
      <c r="S1490">
        <v>0</v>
      </c>
      <c r="Z1490">
        <v>0</v>
      </c>
      <c r="AB1490" t="s">
        <v>24</v>
      </c>
      <c r="AC1490" t="s">
        <v>24</v>
      </c>
      <c r="AD1490" t="s">
        <v>24</v>
      </c>
      <c r="AE1490" t="s">
        <v>24</v>
      </c>
      <c r="AF1490">
        <v>0</v>
      </c>
      <c r="AG1490">
        <v>110</v>
      </c>
      <c r="AH1490" t="s">
        <v>24</v>
      </c>
      <c r="AI1490">
        <v>0</v>
      </c>
      <c r="AJ1490" t="s">
        <v>24</v>
      </c>
      <c r="AK1490" t="s">
        <v>24</v>
      </c>
      <c r="AL1490" t="s">
        <v>24</v>
      </c>
      <c r="AM1490" t="s">
        <v>24</v>
      </c>
      <c r="AN1490" t="s">
        <v>24</v>
      </c>
      <c r="AO1490" t="s">
        <v>24</v>
      </c>
      <c r="AP1490" t="s">
        <v>24</v>
      </c>
      <c r="AQ1490" t="s">
        <v>24</v>
      </c>
      <c r="AR1490" t="s">
        <v>24</v>
      </c>
      <c r="AS1490" t="s">
        <v>24</v>
      </c>
      <c r="AT1490" t="s">
        <v>24</v>
      </c>
    </row>
    <row r="1491" spans="1:46" x14ac:dyDescent="0.15">
      <c r="A1491">
        <v>115</v>
      </c>
      <c r="B1491">
        <v>1</v>
      </c>
      <c r="C1491">
        <v>2</v>
      </c>
      <c r="D1491">
        <v>0</v>
      </c>
      <c r="G1491">
        <v>0</v>
      </c>
      <c r="Q1491" t="s">
        <v>24</v>
      </c>
      <c r="S1491">
        <v>0</v>
      </c>
      <c r="Z1491">
        <v>0</v>
      </c>
      <c r="AB1491" t="s">
        <v>24</v>
      </c>
      <c r="AC1491" t="s">
        <v>24</v>
      </c>
      <c r="AD1491" t="s">
        <v>24</v>
      </c>
      <c r="AE1491" t="s">
        <v>24</v>
      </c>
      <c r="AF1491">
        <v>0</v>
      </c>
      <c r="AG1491">
        <v>110</v>
      </c>
      <c r="AH1491" t="s">
        <v>24</v>
      </c>
      <c r="AI1491">
        <v>0</v>
      </c>
      <c r="AJ1491" t="s">
        <v>24</v>
      </c>
      <c r="AK1491" t="s">
        <v>24</v>
      </c>
      <c r="AL1491" t="s">
        <v>24</v>
      </c>
      <c r="AM1491" t="s">
        <v>24</v>
      </c>
      <c r="AN1491" t="s">
        <v>24</v>
      </c>
      <c r="AO1491" t="s">
        <v>24</v>
      </c>
      <c r="AP1491" t="s">
        <v>24</v>
      </c>
      <c r="AQ1491" t="s">
        <v>24</v>
      </c>
      <c r="AR1491" t="s">
        <v>24</v>
      </c>
      <c r="AS1491" t="s">
        <v>24</v>
      </c>
      <c r="AT1491" t="s">
        <v>24</v>
      </c>
    </row>
    <row r="1492" spans="1:46" x14ac:dyDescent="0.15">
      <c r="A1492">
        <v>115</v>
      </c>
      <c r="B1492">
        <v>1</v>
      </c>
      <c r="C1492">
        <v>3</v>
      </c>
      <c r="D1492">
        <v>0</v>
      </c>
      <c r="E1492" t="s">
        <v>3341</v>
      </c>
      <c r="G1492">
        <v>1157</v>
      </c>
      <c r="Q1492" t="s">
        <v>3341</v>
      </c>
      <c r="S1492">
        <v>0</v>
      </c>
      <c r="Z1492">
        <v>3</v>
      </c>
      <c r="AB1492" t="s">
        <v>24</v>
      </c>
      <c r="AC1492" t="s">
        <v>24</v>
      </c>
      <c r="AD1492" t="s">
        <v>24</v>
      </c>
      <c r="AE1492" t="s">
        <v>24</v>
      </c>
      <c r="AF1492">
        <v>0</v>
      </c>
      <c r="AG1492">
        <v>110</v>
      </c>
      <c r="AH1492" t="s">
        <v>2901</v>
      </c>
      <c r="AI1492">
        <v>0</v>
      </c>
      <c r="AJ1492" t="s">
        <v>24</v>
      </c>
      <c r="AK1492" t="s">
        <v>24</v>
      </c>
      <c r="AL1492" t="s">
        <v>24</v>
      </c>
      <c r="AM1492" t="s">
        <v>24</v>
      </c>
      <c r="AN1492" t="s">
        <v>24</v>
      </c>
      <c r="AO1492" t="s">
        <v>24</v>
      </c>
      <c r="AP1492" t="s">
        <v>24</v>
      </c>
      <c r="AQ1492" t="s">
        <v>24</v>
      </c>
      <c r="AR1492" t="s">
        <v>24</v>
      </c>
      <c r="AS1492" t="s">
        <v>24</v>
      </c>
      <c r="AT1492" t="s">
        <v>24</v>
      </c>
    </row>
    <row r="1493" spans="1:46" x14ac:dyDescent="0.15">
      <c r="A1493">
        <v>115</v>
      </c>
      <c r="B1493">
        <v>1</v>
      </c>
      <c r="C1493">
        <v>4</v>
      </c>
      <c r="D1493">
        <v>0</v>
      </c>
      <c r="E1493" t="s">
        <v>3342</v>
      </c>
      <c r="G1493">
        <v>1580</v>
      </c>
      <c r="Q1493" t="s">
        <v>3342</v>
      </c>
      <c r="S1493">
        <v>0</v>
      </c>
      <c r="Z1493">
        <v>3</v>
      </c>
      <c r="AB1493" t="s">
        <v>24</v>
      </c>
      <c r="AC1493" t="s">
        <v>24</v>
      </c>
      <c r="AD1493" t="s">
        <v>24</v>
      </c>
      <c r="AE1493" t="s">
        <v>24</v>
      </c>
      <c r="AF1493">
        <v>0</v>
      </c>
      <c r="AG1493">
        <v>110</v>
      </c>
      <c r="AH1493" t="s">
        <v>2878</v>
      </c>
      <c r="AI1493">
        <v>0</v>
      </c>
      <c r="AJ1493" t="s">
        <v>24</v>
      </c>
      <c r="AK1493" t="s">
        <v>24</v>
      </c>
      <c r="AL1493" t="s">
        <v>24</v>
      </c>
      <c r="AM1493" t="s">
        <v>24</v>
      </c>
      <c r="AN1493" t="s">
        <v>24</v>
      </c>
      <c r="AO1493" t="s">
        <v>24</v>
      </c>
      <c r="AP1493" t="s">
        <v>24</v>
      </c>
      <c r="AQ1493" t="s">
        <v>24</v>
      </c>
      <c r="AR1493" t="s">
        <v>24</v>
      </c>
      <c r="AS1493" t="s">
        <v>24</v>
      </c>
      <c r="AT1493" t="s">
        <v>24</v>
      </c>
    </row>
    <row r="1494" spans="1:46" x14ac:dyDescent="0.15">
      <c r="A1494">
        <v>115</v>
      </c>
      <c r="B1494">
        <v>1</v>
      </c>
      <c r="C1494">
        <v>5</v>
      </c>
      <c r="D1494">
        <v>0</v>
      </c>
      <c r="E1494" t="s">
        <v>3343</v>
      </c>
      <c r="G1494">
        <v>1545</v>
      </c>
      <c r="Q1494" t="s">
        <v>3343</v>
      </c>
      <c r="S1494">
        <v>0</v>
      </c>
      <c r="Z1494">
        <v>3</v>
      </c>
      <c r="AB1494" t="s">
        <v>24</v>
      </c>
      <c r="AC1494" t="s">
        <v>24</v>
      </c>
      <c r="AD1494" t="s">
        <v>24</v>
      </c>
      <c r="AE1494" t="s">
        <v>24</v>
      </c>
      <c r="AF1494">
        <v>0</v>
      </c>
      <c r="AG1494">
        <v>110</v>
      </c>
      <c r="AH1494" t="s">
        <v>2904</v>
      </c>
      <c r="AI1494">
        <v>0</v>
      </c>
      <c r="AJ1494" t="s">
        <v>24</v>
      </c>
      <c r="AK1494" t="s">
        <v>24</v>
      </c>
      <c r="AL1494" t="s">
        <v>24</v>
      </c>
      <c r="AM1494" t="s">
        <v>24</v>
      </c>
      <c r="AN1494" t="s">
        <v>24</v>
      </c>
      <c r="AO1494" t="s">
        <v>24</v>
      </c>
      <c r="AP1494" t="s">
        <v>24</v>
      </c>
      <c r="AQ1494" t="s">
        <v>24</v>
      </c>
      <c r="AR1494" t="s">
        <v>24</v>
      </c>
      <c r="AS1494" t="s">
        <v>24</v>
      </c>
      <c r="AT1494" t="s">
        <v>24</v>
      </c>
    </row>
    <row r="1495" spans="1:46" x14ac:dyDescent="0.15">
      <c r="A1495">
        <v>115</v>
      </c>
      <c r="B1495">
        <v>1</v>
      </c>
      <c r="C1495">
        <v>6</v>
      </c>
      <c r="D1495">
        <v>0</v>
      </c>
      <c r="G1495">
        <v>0</v>
      </c>
      <c r="Q1495" t="s">
        <v>24</v>
      </c>
      <c r="S1495">
        <v>0</v>
      </c>
      <c r="Z1495">
        <v>0</v>
      </c>
      <c r="AB1495" t="s">
        <v>24</v>
      </c>
      <c r="AC1495" t="s">
        <v>24</v>
      </c>
      <c r="AD1495" t="s">
        <v>24</v>
      </c>
      <c r="AE1495" t="s">
        <v>24</v>
      </c>
      <c r="AF1495">
        <v>0</v>
      </c>
      <c r="AG1495">
        <v>110</v>
      </c>
      <c r="AH1495" t="s">
        <v>24</v>
      </c>
      <c r="AI1495">
        <v>0</v>
      </c>
      <c r="AJ1495" t="s">
        <v>24</v>
      </c>
      <c r="AK1495" t="s">
        <v>24</v>
      </c>
      <c r="AL1495" t="s">
        <v>24</v>
      </c>
      <c r="AM1495" t="s">
        <v>24</v>
      </c>
      <c r="AN1495" t="s">
        <v>24</v>
      </c>
      <c r="AO1495" t="s">
        <v>24</v>
      </c>
      <c r="AP1495" t="s">
        <v>24</v>
      </c>
      <c r="AQ1495" t="s">
        <v>24</v>
      </c>
      <c r="AR1495" t="s">
        <v>24</v>
      </c>
      <c r="AS1495" t="s">
        <v>24</v>
      </c>
      <c r="AT1495" t="s">
        <v>24</v>
      </c>
    </row>
    <row r="1496" spans="1:46" x14ac:dyDescent="0.15">
      <c r="A1496">
        <v>115</v>
      </c>
      <c r="B1496">
        <v>1</v>
      </c>
      <c r="C1496">
        <v>7</v>
      </c>
      <c r="D1496">
        <v>0</v>
      </c>
      <c r="G1496">
        <v>0</v>
      </c>
      <c r="Q1496" t="s">
        <v>24</v>
      </c>
      <c r="S1496">
        <v>0</v>
      </c>
      <c r="Z1496">
        <v>0</v>
      </c>
      <c r="AB1496" t="s">
        <v>24</v>
      </c>
      <c r="AC1496" t="s">
        <v>24</v>
      </c>
      <c r="AD1496" t="s">
        <v>24</v>
      </c>
      <c r="AE1496" t="s">
        <v>24</v>
      </c>
      <c r="AF1496">
        <v>0</v>
      </c>
      <c r="AG1496">
        <v>110</v>
      </c>
      <c r="AH1496" t="s">
        <v>24</v>
      </c>
      <c r="AI1496">
        <v>0</v>
      </c>
      <c r="AJ1496" t="s">
        <v>24</v>
      </c>
      <c r="AK1496" t="s">
        <v>24</v>
      </c>
      <c r="AL1496" t="s">
        <v>24</v>
      </c>
      <c r="AM1496" t="s">
        <v>24</v>
      </c>
      <c r="AN1496" t="s">
        <v>24</v>
      </c>
      <c r="AO1496" t="s">
        <v>24</v>
      </c>
      <c r="AP1496" t="s">
        <v>24</v>
      </c>
      <c r="AQ1496" t="s">
        <v>24</v>
      </c>
      <c r="AR1496" t="s">
        <v>24</v>
      </c>
      <c r="AS1496" t="s">
        <v>24</v>
      </c>
      <c r="AT1496" t="s">
        <v>24</v>
      </c>
    </row>
    <row r="1497" spans="1:46" x14ac:dyDescent="0.15">
      <c r="A1497">
        <v>115</v>
      </c>
      <c r="B1497">
        <v>1</v>
      </c>
      <c r="C1497">
        <v>8</v>
      </c>
      <c r="D1497">
        <v>0</v>
      </c>
      <c r="G1497">
        <v>0</v>
      </c>
      <c r="Q1497" t="s">
        <v>24</v>
      </c>
      <c r="S1497">
        <v>0</v>
      </c>
      <c r="Z1497">
        <v>0</v>
      </c>
      <c r="AB1497" t="s">
        <v>24</v>
      </c>
      <c r="AC1497" t="s">
        <v>24</v>
      </c>
      <c r="AD1497" t="s">
        <v>24</v>
      </c>
      <c r="AE1497" t="s">
        <v>24</v>
      </c>
      <c r="AF1497">
        <v>0</v>
      </c>
      <c r="AG1497">
        <v>110</v>
      </c>
      <c r="AH1497" t="s">
        <v>24</v>
      </c>
      <c r="AI1497">
        <v>0</v>
      </c>
      <c r="AJ1497" t="s">
        <v>24</v>
      </c>
      <c r="AK1497" t="s">
        <v>24</v>
      </c>
      <c r="AL1497" t="s">
        <v>24</v>
      </c>
      <c r="AM1497" t="s">
        <v>24</v>
      </c>
      <c r="AN1497" t="s">
        <v>24</v>
      </c>
      <c r="AO1497" t="s">
        <v>24</v>
      </c>
      <c r="AP1497" t="s">
        <v>24</v>
      </c>
      <c r="AQ1497" t="s">
        <v>24</v>
      </c>
      <c r="AR1497" t="s">
        <v>24</v>
      </c>
      <c r="AS1497" t="s">
        <v>24</v>
      </c>
      <c r="AT1497" t="s">
        <v>24</v>
      </c>
    </row>
    <row r="1498" spans="1:46" x14ac:dyDescent="0.15">
      <c r="A1498">
        <v>115</v>
      </c>
      <c r="B1498">
        <v>2</v>
      </c>
      <c r="C1498">
        <v>1</v>
      </c>
      <c r="D1498">
        <v>0</v>
      </c>
      <c r="G1498">
        <v>0</v>
      </c>
      <c r="Q1498" t="s">
        <v>24</v>
      </c>
      <c r="S1498">
        <v>0</v>
      </c>
      <c r="Z1498">
        <v>0</v>
      </c>
      <c r="AB1498" t="s">
        <v>24</v>
      </c>
      <c r="AC1498" t="s">
        <v>24</v>
      </c>
      <c r="AD1498" t="s">
        <v>24</v>
      </c>
      <c r="AE1498" t="s">
        <v>24</v>
      </c>
      <c r="AF1498">
        <v>0</v>
      </c>
      <c r="AG1498">
        <v>110</v>
      </c>
      <c r="AH1498" t="s">
        <v>24</v>
      </c>
      <c r="AI1498">
        <v>0</v>
      </c>
      <c r="AJ1498" t="s">
        <v>24</v>
      </c>
      <c r="AK1498" t="s">
        <v>24</v>
      </c>
      <c r="AL1498" t="s">
        <v>24</v>
      </c>
      <c r="AM1498" t="s">
        <v>24</v>
      </c>
      <c r="AN1498" t="s">
        <v>24</v>
      </c>
      <c r="AO1498" t="s">
        <v>24</v>
      </c>
      <c r="AP1498" t="s">
        <v>24</v>
      </c>
      <c r="AQ1498" t="s">
        <v>24</v>
      </c>
      <c r="AR1498" t="s">
        <v>24</v>
      </c>
      <c r="AS1498" t="s">
        <v>24</v>
      </c>
      <c r="AT1498" t="s">
        <v>24</v>
      </c>
    </row>
    <row r="1499" spans="1:46" x14ac:dyDescent="0.15">
      <c r="A1499">
        <v>115</v>
      </c>
      <c r="B1499">
        <v>2</v>
      </c>
      <c r="C1499">
        <v>2</v>
      </c>
      <c r="D1499">
        <v>0</v>
      </c>
      <c r="E1499" t="s">
        <v>3344</v>
      </c>
      <c r="G1499">
        <v>1166</v>
      </c>
      <c r="Q1499" t="s">
        <v>3344</v>
      </c>
      <c r="S1499">
        <v>0</v>
      </c>
      <c r="Z1499">
        <v>3</v>
      </c>
      <c r="AB1499" t="s">
        <v>24</v>
      </c>
      <c r="AC1499" t="s">
        <v>24</v>
      </c>
      <c r="AD1499" t="s">
        <v>24</v>
      </c>
      <c r="AE1499" t="s">
        <v>24</v>
      </c>
      <c r="AF1499">
        <v>0</v>
      </c>
      <c r="AG1499">
        <v>110</v>
      </c>
      <c r="AH1499" t="s">
        <v>2878</v>
      </c>
      <c r="AI1499">
        <v>0</v>
      </c>
      <c r="AJ1499" t="s">
        <v>24</v>
      </c>
      <c r="AK1499" t="s">
        <v>24</v>
      </c>
      <c r="AL1499" t="s">
        <v>24</v>
      </c>
      <c r="AM1499" t="s">
        <v>24</v>
      </c>
      <c r="AN1499" t="s">
        <v>24</v>
      </c>
      <c r="AO1499" t="s">
        <v>24</v>
      </c>
      <c r="AP1499" t="s">
        <v>24</v>
      </c>
      <c r="AQ1499" t="s">
        <v>24</v>
      </c>
      <c r="AR1499" t="s">
        <v>24</v>
      </c>
      <c r="AS1499" t="s">
        <v>24</v>
      </c>
      <c r="AT1499" t="s">
        <v>24</v>
      </c>
    </row>
    <row r="1500" spans="1:46" x14ac:dyDescent="0.15">
      <c r="A1500">
        <v>115</v>
      </c>
      <c r="B1500">
        <v>2</v>
      </c>
      <c r="C1500">
        <v>3</v>
      </c>
      <c r="D1500">
        <v>0</v>
      </c>
      <c r="E1500" t="s">
        <v>3345</v>
      </c>
      <c r="G1500">
        <v>1060</v>
      </c>
      <c r="Q1500" t="s">
        <v>3345</v>
      </c>
      <c r="S1500">
        <v>0</v>
      </c>
      <c r="Z1500">
        <v>3</v>
      </c>
      <c r="AB1500" t="s">
        <v>24</v>
      </c>
      <c r="AC1500" t="s">
        <v>24</v>
      </c>
      <c r="AD1500" t="s">
        <v>24</v>
      </c>
      <c r="AE1500" t="s">
        <v>24</v>
      </c>
      <c r="AF1500">
        <v>0</v>
      </c>
      <c r="AG1500">
        <v>110</v>
      </c>
      <c r="AH1500" t="s">
        <v>2871</v>
      </c>
      <c r="AI1500">
        <v>0</v>
      </c>
      <c r="AJ1500" t="s">
        <v>24</v>
      </c>
      <c r="AK1500" t="s">
        <v>24</v>
      </c>
      <c r="AL1500" t="s">
        <v>24</v>
      </c>
      <c r="AM1500" t="s">
        <v>24</v>
      </c>
      <c r="AN1500" t="s">
        <v>24</v>
      </c>
      <c r="AO1500" t="s">
        <v>24</v>
      </c>
      <c r="AP1500" t="s">
        <v>24</v>
      </c>
      <c r="AQ1500" t="s">
        <v>24</v>
      </c>
      <c r="AR1500" t="s">
        <v>24</v>
      </c>
      <c r="AS1500" t="s">
        <v>24</v>
      </c>
      <c r="AT1500" t="s">
        <v>24</v>
      </c>
    </row>
    <row r="1501" spans="1:46" x14ac:dyDescent="0.15">
      <c r="A1501">
        <v>115</v>
      </c>
      <c r="B1501">
        <v>2</v>
      </c>
      <c r="C1501">
        <v>4</v>
      </c>
      <c r="D1501">
        <v>0</v>
      </c>
      <c r="E1501" t="s">
        <v>3346</v>
      </c>
      <c r="G1501">
        <v>1139</v>
      </c>
      <c r="Q1501" t="s">
        <v>3346</v>
      </c>
      <c r="S1501">
        <v>0</v>
      </c>
      <c r="Z1501">
        <v>3</v>
      </c>
      <c r="AB1501" t="s">
        <v>24</v>
      </c>
      <c r="AC1501" t="s">
        <v>24</v>
      </c>
      <c r="AD1501" t="s">
        <v>24</v>
      </c>
      <c r="AE1501" t="s">
        <v>24</v>
      </c>
      <c r="AF1501">
        <v>0</v>
      </c>
      <c r="AG1501">
        <v>110</v>
      </c>
      <c r="AH1501" t="s">
        <v>2871</v>
      </c>
      <c r="AI1501">
        <v>0</v>
      </c>
      <c r="AJ1501" t="s">
        <v>24</v>
      </c>
      <c r="AK1501" t="s">
        <v>24</v>
      </c>
      <c r="AL1501" t="s">
        <v>24</v>
      </c>
      <c r="AM1501" t="s">
        <v>24</v>
      </c>
      <c r="AN1501" t="s">
        <v>24</v>
      </c>
      <c r="AO1501" t="s">
        <v>24</v>
      </c>
      <c r="AP1501" t="s">
        <v>24</v>
      </c>
      <c r="AQ1501" t="s">
        <v>24</v>
      </c>
      <c r="AR1501" t="s">
        <v>24</v>
      </c>
      <c r="AS1501" t="s">
        <v>24</v>
      </c>
      <c r="AT1501" t="s">
        <v>24</v>
      </c>
    </row>
    <row r="1502" spans="1:46" x14ac:dyDescent="0.15">
      <c r="A1502">
        <v>115</v>
      </c>
      <c r="B1502">
        <v>2</v>
      </c>
      <c r="C1502">
        <v>5</v>
      </c>
      <c r="D1502">
        <v>0</v>
      </c>
      <c r="E1502" t="s">
        <v>3347</v>
      </c>
      <c r="G1502">
        <v>81</v>
      </c>
      <c r="Q1502" t="s">
        <v>3347</v>
      </c>
      <c r="S1502">
        <v>0</v>
      </c>
      <c r="Z1502">
        <v>3</v>
      </c>
      <c r="AB1502" t="s">
        <v>24</v>
      </c>
      <c r="AC1502" t="s">
        <v>24</v>
      </c>
      <c r="AD1502" t="s">
        <v>24</v>
      </c>
      <c r="AE1502" t="s">
        <v>24</v>
      </c>
      <c r="AF1502">
        <v>0</v>
      </c>
      <c r="AG1502">
        <v>110</v>
      </c>
      <c r="AH1502" t="s">
        <v>2917</v>
      </c>
      <c r="AI1502">
        <v>0</v>
      </c>
      <c r="AJ1502" t="s">
        <v>24</v>
      </c>
      <c r="AK1502" t="s">
        <v>24</v>
      </c>
      <c r="AL1502" t="s">
        <v>24</v>
      </c>
      <c r="AM1502" t="s">
        <v>24</v>
      </c>
      <c r="AN1502" t="s">
        <v>24</v>
      </c>
      <c r="AO1502" t="s">
        <v>24</v>
      </c>
      <c r="AP1502" t="s">
        <v>24</v>
      </c>
      <c r="AQ1502" t="s">
        <v>24</v>
      </c>
      <c r="AR1502" t="s">
        <v>24</v>
      </c>
      <c r="AS1502" t="s">
        <v>24</v>
      </c>
      <c r="AT1502" t="s">
        <v>24</v>
      </c>
    </row>
    <row r="1503" spans="1:46" x14ac:dyDescent="0.15">
      <c r="A1503">
        <v>115</v>
      </c>
      <c r="B1503">
        <v>2</v>
      </c>
      <c r="C1503">
        <v>6</v>
      </c>
      <c r="D1503">
        <v>0</v>
      </c>
      <c r="E1503" t="s">
        <v>3348</v>
      </c>
      <c r="G1503">
        <v>1506</v>
      </c>
      <c r="Q1503" t="s">
        <v>3348</v>
      </c>
      <c r="S1503">
        <v>0</v>
      </c>
      <c r="Z1503">
        <v>3</v>
      </c>
      <c r="AB1503" t="s">
        <v>24</v>
      </c>
      <c r="AC1503" t="s">
        <v>24</v>
      </c>
      <c r="AD1503" t="s">
        <v>24</v>
      </c>
      <c r="AE1503" t="s">
        <v>24</v>
      </c>
      <c r="AF1503">
        <v>0</v>
      </c>
      <c r="AG1503">
        <v>110</v>
      </c>
      <c r="AH1503" t="s">
        <v>2881</v>
      </c>
      <c r="AI1503">
        <v>0</v>
      </c>
      <c r="AJ1503" t="s">
        <v>24</v>
      </c>
      <c r="AK1503" t="s">
        <v>24</v>
      </c>
      <c r="AL1503" t="s">
        <v>24</v>
      </c>
      <c r="AM1503" t="s">
        <v>24</v>
      </c>
      <c r="AN1503" t="s">
        <v>24</v>
      </c>
      <c r="AO1503" t="s">
        <v>24</v>
      </c>
      <c r="AP1503" t="s">
        <v>24</v>
      </c>
      <c r="AQ1503" t="s">
        <v>24</v>
      </c>
      <c r="AR1503" t="s">
        <v>24</v>
      </c>
      <c r="AS1503" t="s">
        <v>24</v>
      </c>
      <c r="AT1503" t="s">
        <v>24</v>
      </c>
    </row>
    <row r="1504" spans="1:46" x14ac:dyDescent="0.15">
      <c r="A1504">
        <v>115</v>
      </c>
      <c r="B1504">
        <v>2</v>
      </c>
      <c r="C1504">
        <v>7</v>
      </c>
      <c r="D1504">
        <v>0</v>
      </c>
      <c r="E1504" t="s">
        <v>3349</v>
      </c>
      <c r="G1504">
        <v>82</v>
      </c>
      <c r="Q1504" t="s">
        <v>3349</v>
      </c>
      <c r="S1504">
        <v>0</v>
      </c>
      <c r="Z1504">
        <v>3</v>
      </c>
      <c r="AB1504" t="s">
        <v>24</v>
      </c>
      <c r="AC1504" t="s">
        <v>24</v>
      </c>
      <c r="AD1504" t="s">
        <v>24</v>
      </c>
      <c r="AE1504" t="s">
        <v>24</v>
      </c>
      <c r="AF1504">
        <v>0</v>
      </c>
      <c r="AG1504">
        <v>110</v>
      </c>
      <c r="AH1504" t="s">
        <v>2896</v>
      </c>
      <c r="AI1504">
        <v>0</v>
      </c>
      <c r="AJ1504" t="s">
        <v>24</v>
      </c>
      <c r="AK1504" t="s">
        <v>24</v>
      </c>
      <c r="AL1504" t="s">
        <v>24</v>
      </c>
      <c r="AM1504" t="s">
        <v>24</v>
      </c>
      <c r="AN1504" t="s">
        <v>24</v>
      </c>
      <c r="AO1504" t="s">
        <v>24</v>
      </c>
      <c r="AP1504" t="s">
        <v>24</v>
      </c>
      <c r="AQ1504" t="s">
        <v>24</v>
      </c>
      <c r="AR1504" t="s">
        <v>24</v>
      </c>
      <c r="AS1504" t="s">
        <v>24</v>
      </c>
      <c r="AT1504" t="s">
        <v>24</v>
      </c>
    </row>
    <row r="1505" spans="1:46" x14ac:dyDescent="0.15">
      <c r="A1505">
        <v>115</v>
      </c>
      <c r="B1505">
        <v>2</v>
      </c>
      <c r="C1505">
        <v>8</v>
      </c>
      <c r="D1505">
        <v>0</v>
      </c>
      <c r="G1505">
        <v>0</v>
      </c>
      <c r="Q1505" t="s">
        <v>24</v>
      </c>
      <c r="S1505">
        <v>0</v>
      </c>
      <c r="Z1505">
        <v>0</v>
      </c>
      <c r="AB1505" t="s">
        <v>24</v>
      </c>
      <c r="AC1505" t="s">
        <v>24</v>
      </c>
      <c r="AD1505" t="s">
        <v>24</v>
      </c>
      <c r="AE1505" t="s">
        <v>24</v>
      </c>
      <c r="AF1505">
        <v>0</v>
      </c>
      <c r="AG1505">
        <v>110</v>
      </c>
      <c r="AH1505" t="s">
        <v>24</v>
      </c>
      <c r="AI1505">
        <v>0</v>
      </c>
      <c r="AJ1505" t="s">
        <v>24</v>
      </c>
      <c r="AK1505" t="s">
        <v>24</v>
      </c>
      <c r="AL1505" t="s">
        <v>24</v>
      </c>
      <c r="AM1505" t="s">
        <v>24</v>
      </c>
      <c r="AN1505" t="s">
        <v>24</v>
      </c>
      <c r="AO1505" t="s">
        <v>24</v>
      </c>
      <c r="AP1505" t="s">
        <v>24</v>
      </c>
      <c r="AQ1505" t="s">
        <v>24</v>
      </c>
      <c r="AR1505" t="s">
        <v>24</v>
      </c>
      <c r="AS1505" t="s">
        <v>24</v>
      </c>
      <c r="AT1505" t="s">
        <v>24</v>
      </c>
    </row>
    <row r="1506" spans="1:46" x14ac:dyDescent="0.15">
      <c r="A1506">
        <v>115</v>
      </c>
      <c r="B1506">
        <v>3</v>
      </c>
      <c r="C1506">
        <v>1</v>
      </c>
      <c r="D1506">
        <v>0</v>
      </c>
      <c r="E1506" t="s">
        <v>2470</v>
      </c>
      <c r="G1506">
        <v>1513</v>
      </c>
      <c r="Q1506" t="s">
        <v>2470</v>
      </c>
      <c r="S1506">
        <v>0</v>
      </c>
      <c r="Z1506">
        <v>3</v>
      </c>
      <c r="AB1506" t="s">
        <v>24</v>
      </c>
      <c r="AC1506" t="s">
        <v>24</v>
      </c>
      <c r="AD1506" t="s">
        <v>24</v>
      </c>
      <c r="AE1506" t="s">
        <v>24</v>
      </c>
      <c r="AF1506">
        <v>0</v>
      </c>
      <c r="AG1506">
        <v>110</v>
      </c>
      <c r="AH1506" t="s">
        <v>2917</v>
      </c>
      <c r="AI1506">
        <v>0</v>
      </c>
      <c r="AJ1506" t="s">
        <v>24</v>
      </c>
      <c r="AK1506" t="s">
        <v>24</v>
      </c>
      <c r="AL1506" t="s">
        <v>24</v>
      </c>
      <c r="AM1506" t="s">
        <v>24</v>
      </c>
      <c r="AN1506" t="s">
        <v>24</v>
      </c>
      <c r="AO1506" t="s">
        <v>24</v>
      </c>
      <c r="AP1506" t="s">
        <v>24</v>
      </c>
      <c r="AQ1506" t="s">
        <v>24</v>
      </c>
      <c r="AR1506" t="s">
        <v>24</v>
      </c>
      <c r="AS1506" t="s">
        <v>24</v>
      </c>
      <c r="AT1506" t="s">
        <v>24</v>
      </c>
    </row>
    <row r="1507" spans="1:46" x14ac:dyDescent="0.15">
      <c r="A1507">
        <v>115</v>
      </c>
      <c r="B1507">
        <v>3</v>
      </c>
      <c r="C1507">
        <v>2</v>
      </c>
      <c r="D1507">
        <v>0</v>
      </c>
      <c r="E1507" t="s">
        <v>2463</v>
      </c>
      <c r="G1507">
        <v>1008</v>
      </c>
      <c r="Q1507" t="s">
        <v>2463</v>
      </c>
      <c r="S1507">
        <v>0</v>
      </c>
      <c r="Z1507">
        <v>3</v>
      </c>
      <c r="AB1507" t="s">
        <v>24</v>
      </c>
      <c r="AC1507" t="s">
        <v>24</v>
      </c>
      <c r="AD1507" t="s">
        <v>24</v>
      </c>
      <c r="AE1507" t="s">
        <v>24</v>
      </c>
      <c r="AF1507">
        <v>0</v>
      </c>
      <c r="AG1507">
        <v>110</v>
      </c>
      <c r="AH1507" t="s">
        <v>2887</v>
      </c>
      <c r="AI1507">
        <v>0</v>
      </c>
      <c r="AJ1507" t="s">
        <v>24</v>
      </c>
      <c r="AK1507" t="s">
        <v>24</v>
      </c>
      <c r="AL1507" t="s">
        <v>24</v>
      </c>
      <c r="AM1507" t="s">
        <v>24</v>
      </c>
      <c r="AN1507" t="s">
        <v>24</v>
      </c>
      <c r="AO1507" t="s">
        <v>24</v>
      </c>
      <c r="AP1507" t="s">
        <v>24</v>
      </c>
      <c r="AQ1507" t="s">
        <v>24</v>
      </c>
      <c r="AR1507" t="s">
        <v>24</v>
      </c>
      <c r="AS1507" t="s">
        <v>24</v>
      </c>
      <c r="AT1507" t="s">
        <v>24</v>
      </c>
    </row>
    <row r="1508" spans="1:46" x14ac:dyDescent="0.15">
      <c r="A1508">
        <v>115</v>
      </c>
      <c r="B1508">
        <v>3</v>
      </c>
      <c r="C1508">
        <v>3</v>
      </c>
      <c r="D1508">
        <v>0</v>
      </c>
      <c r="E1508" t="s">
        <v>2469</v>
      </c>
      <c r="G1508">
        <v>28</v>
      </c>
      <c r="Q1508" t="s">
        <v>2469</v>
      </c>
      <c r="S1508">
        <v>0</v>
      </c>
      <c r="Z1508">
        <v>3</v>
      </c>
      <c r="AB1508" t="s">
        <v>24</v>
      </c>
      <c r="AC1508" t="s">
        <v>24</v>
      </c>
      <c r="AD1508" t="s">
        <v>24</v>
      </c>
      <c r="AE1508" t="s">
        <v>24</v>
      </c>
      <c r="AF1508">
        <v>0</v>
      </c>
      <c r="AG1508">
        <v>110</v>
      </c>
      <c r="AH1508" t="s">
        <v>2887</v>
      </c>
      <c r="AI1508">
        <v>0</v>
      </c>
      <c r="AJ1508" t="s">
        <v>24</v>
      </c>
      <c r="AK1508" t="s">
        <v>24</v>
      </c>
      <c r="AL1508" t="s">
        <v>24</v>
      </c>
      <c r="AM1508" t="s">
        <v>24</v>
      </c>
      <c r="AN1508" t="s">
        <v>24</v>
      </c>
      <c r="AO1508" t="s">
        <v>24</v>
      </c>
      <c r="AP1508" t="s">
        <v>24</v>
      </c>
      <c r="AQ1508" t="s">
        <v>24</v>
      </c>
      <c r="AR1508" t="s">
        <v>24</v>
      </c>
      <c r="AS1508" t="s">
        <v>24</v>
      </c>
      <c r="AT1508" t="s">
        <v>24</v>
      </c>
    </row>
    <row r="1509" spans="1:46" x14ac:dyDescent="0.15">
      <c r="A1509">
        <v>115</v>
      </c>
      <c r="B1509">
        <v>3</v>
      </c>
      <c r="C1509">
        <v>4</v>
      </c>
      <c r="D1509">
        <v>0</v>
      </c>
      <c r="E1509" t="s">
        <v>2464</v>
      </c>
      <c r="G1509">
        <v>1054</v>
      </c>
      <c r="Q1509" t="s">
        <v>2464</v>
      </c>
      <c r="S1509">
        <v>0</v>
      </c>
      <c r="Z1509">
        <v>3</v>
      </c>
      <c r="AB1509" t="s">
        <v>24</v>
      </c>
      <c r="AC1509" t="s">
        <v>24</v>
      </c>
      <c r="AD1509" t="s">
        <v>24</v>
      </c>
      <c r="AE1509" t="s">
        <v>24</v>
      </c>
      <c r="AF1509">
        <v>0</v>
      </c>
      <c r="AG1509">
        <v>110</v>
      </c>
      <c r="AH1509" t="s">
        <v>2871</v>
      </c>
      <c r="AI1509">
        <v>0</v>
      </c>
      <c r="AJ1509" t="s">
        <v>24</v>
      </c>
      <c r="AK1509" t="s">
        <v>24</v>
      </c>
      <c r="AL1509" t="s">
        <v>24</v>
      </c>
      <c r="AM1509" t="s">
        <v>24</v>
      </c>
      <c r="AN1509" t="s">
        <v>24</v>
      </c>
      <c r="AO1509" t="s">
        <v>24</v>
      </c>
      <c r="AP1509" t="s">
        <v>24</v>
      </c>
      <c r="AQ1509" t="s">
        <v>24</v>
      </c>
      <c r="AR1509" t="s">
        <v>24</v>
      </c>
      <c r="AS1509" t="s">
        <v>24</v>
      </c>
      <c r="AT1509" t="s">
        <v>24</v>
      </c>
    </row>
    <row r="1510" spans="1:46" x14ac:dyDescent="0.15">
      <c r="A1510">
        <v>115</v>
      </c>
      <c r="B1510">
        <v>3</v>
      </c>
      <c r="C1510">
        <v>5</v>
      </c>
      <c r="D1510">
        <v>0</v>
      </c>
      <c r="E1510" t="s">
        <v>2457</v>
      </c>
      <c r="G1510">
        <v>1059</v>
      </c>
      <c r="Q1510" t="s">
        <v>2457</v>
      </c>
      <c r="S1510">
        <v>0</v>
      </c>
      <c r="Z1510">
        <v>3</v>
      </c>
      <c r="AB1510" t="s">
        <v>24</v>
      </c>
      <c r="AC1510" t="s">
        <v>24</v>
      </c>
      <c r="AD1510" t="s">
        <v>24</v>
      </c>
      <c r="AE1510" t="s">
        <v>24</v>
      </c>
      <c r="AF1510">
        <v>0</v>
      </c>
      <c r="AG1510">
        <v>110</v>
      </c>
      <c r="AH1510" t="s">
        <v>2887</v>
      </c>
      <c r="AI1510">
        <v>0</v>
      </c>
      <c r="AJ1510" t="s">
        <v>24</v>
      </c>
      <c r="AK1510" t="s">
        <v>24</v>
      </c>
      <c r="AL1510" t="s">
        <v>24</v>
      </c>
      <c r="AM1510" t="s">
        <v>24</v>
      </c>
      <c r="AN1510" t="s">
        <v>24</v>
      </c>
      <c r="AO1510" t="s">
        <v>24</v>
      </c>
      <c r="AP1510" t="s">
        <v>24</v>
      </c>
      <c r="AQ1510" t="s">
        <v>24</v>
      </c>
      <c r="AR1510" t="s">
        <v>24</v>
      </c>
      <c r="AS1510" t="s">
        <v>24</v>
      </c>
      <c r="AT1510" t="s">
        <v>24</v>
      </c>
    </row>
    <row r="1511" spans="1:46" x14ac:dyDescent="0.15">
      <c r="A1511">
        <v>115</v>
      </c>
      <c r="B1511">
        <v>3</v>
      </c>
      <c r="C1511">
        <v>6</v>
      </c>
      <c r="D1511">
        <v>0</v>
      </c>
      <c r="E1511" t="s">
        <v>2462</v>
      </c>
      <c r="G1511">
        <v>1119</v>
      </c>
      <c r="Q1511" t="s">
        <v>2462</v>
      </c>
      <c r="S1511">
        <v>0</v>
      </c>
      <c r="Z1511">
        <v>3</v>
      </c>
      <c r="AB1511" t="s">
        <v>24</v>
      </c>
      <c r="AC1511" t="s">
        <v>24</v>
      </c>
      <c r="AD1511" t="s">
        <v>24</v>
      </c>
      <c r="AE1511" t="s">
        <v>24</v>
      </c>
      <c r="AF1511">
        <v>0</v>
      </c>
      <c r="AG1511">
        <v>110</v>
      </c>
      <c r="AH1511" t="s">
        <v>2917</v>
      </c>
      <c r="AI1511">
        <v>0</v>
      </c>
      <c r="AJ1511" t="s">
        <v>24</v>
      </c>
      <c r="AK1511" t="s">
        <v>24</v>
      </c>
      <c r="AL1511" t="s">
        <v>24</v>
      </c>
      <c r="AM1511" t="s">
        <v>24</v>
      </c>
      <c r="AN1511" t="s">
        <v>24</v>
      </c>
      <c r="AO1511" t="s">
        <v>24</v>
      </c>
      <c r="AP1511" t="s">
        <v>24</v>
      </c>
      <c r="AQ1511" t="s">
        <v>24</v>
      </c>
      <c r="AR1511" t="s">
        <v>24</v>
      </c>
      <c r="AS1511" t="s">
        <v>24</v>
      </c>
      <c r="AT1511" t="s">
        <v>24</v>
      </c>
    </row>
    <row r="1512" spans="1:46" x14ac:dyDescent="0.15">
      <c r="A1512">
        <v>115</v>
      </c>
      <c r="B1512">
        <v>3</v>
      </c>
      <c r="C1512">
        <v>7</v>
      </c>
      <c r="D1512">
        <v>0</v>
      </c>
      <c r="E1512" t="s">
        <v>2456</v>
      </c>
      <c r="G1512">
        <v>1056</v>
      </c>
      <c r="Q1512" t="s">
        <v>2456</v>
      </c>
      <c r="S1512">
        <v>0</v>
      </c>
      <c r="Z1512">
        <v>3</v>
      </c>
      <c r="AB1512" t="s">
        <v>24</v>
      </c>
      <c r="AC1512" t="s">
        <v>24</v>
      </c>
      <c r="AD1512" t="s">
        <v>24</v>
      </c>
      <c r="AE1512" t="s">
        <v>24</v>
      </c>
      <c r="AF1512">
        <v>0</v>
      </c>
      <c r="AG1512">
        <v>110</v>
      </c>
      <c r="AH1512" t="s">
        <v>2917</v>
      </c>
      <c r="AI1512">
        <v>0</v>
      </c>
      <c r="AJ1512" t="s">
        <v>24</v>
      </c>
      <c r="AK1512" t="s">
        <v>24</v>
      </c>
      <c r="AL1512" t="s">
        <v>24</v>
      </c>
      <c r="AM1512" t="s">
        <v>24</v>
      </c>
      <c r="AN1512" t="s">
        <v>24</v>
      </c>
      <c r="AO1512" t="s">
        <v>24</v>
      </c>
      <c r="AP1512" t="s">
        <v>24</v>
      </c>
      <c r="AQ1512" t="s">
        <v>24</v>
      </c>
      <c r="AR1512" t="s">
        <v>24</v>
      </c>
      <c r="AS1512" t="s">
        <v>24</v>
      </c>
      <c r="AT1512" t="s">
        <v>24</v>
      </c>
    </row>
    <row r="1513" spans="1:46" x14ac:dyDescent="0.15">
      <c r="A1513">
        <v>115</v>
      </c>
      <c r="B1513">
        <v>3</v>
      </c>
      <c r="C1513">
        <v>8</v>
      </c>
      <c r="D1513">
        <v>0</v>
      </c>
      <c r="E1513" t="s">
        <v>172</v>
      </c>
      <c r="G1513">
        <v>26</v>
      </c>
      <c r="Q1513" t="s">
        <v>172</v>
      </c>
      <c r="S1513">
        <v>0</v>
      </c>
      <c r="Z1513">
        <v>3</v>
      </c>
      <c r="AB1513" t="s">
        <v>24</v>
      </c>
      <c r="AC1513" t="s">
        <v>24</v>
      </c>
      <c r="AD1513" t="s">
        <v>24</v>
      </c>
      <c r="AE1513" t="s">
        <v>24</v>
      </c>
      <c r="AF1513">
        <v>0</v>
      </c>
      <c r="AG1513">
        <v>110</v>
      </c>
      <c r="AH1513" t="s">
        <v>2917</v>
      </c>
      <c r="AI1513">
        <v>0</v>
      </c>
      <c r="AJ1513" t="s">
        <v>24</v>
      </c>
      <c r="AK1513" t="s">
        <v>24</v>
      </c>
      <c r="AL1513" t="s">
        <v>24</v>
      </c>
      <c r="AM1513" t="s">
        <v>24</v>
      </c>
      <c r="AN1513" t="s">
        <v>24</v>
      </c>
      <c r="AO1513" t="s">
        <v>24</v>
      </c>
      <c r="AP1513" t="s">
        <v>24</v>
      </c>
      <c r="AQ1513" t="s">
        <v>24</v>
      </c>
      <c r="AR1513" t="s">
        <v>24</v>
      </c>
      <c r="AS1513" t="s">
        <v>24</v>
      </c>
      <c r="AT1513" t="s">
        <v>24</v>
      </c>
    </row>
    <row r="1514" spans="1:46" x14ac:dyDescent="0.15">
      <c r="A1514">
        <v>115</v>
      </c>
      <c r="B1514">
        <v>4</v>
      </c>
      <c r="C1514">
        <v>1</v>
      </c>
      <c r="D1514">
        <v>0</v>
      </c>
      <c r="E1514" t="s">
        <v>2468</v>
      </c>
      <c r="G1514">
        <v>1512</v>
      </c>
      <c r="Q1514" t="s">
        <v>2468</v>
      </c>
      <c r="S1514">
        <v>0</v>
      </c>
      <c r="Z1514">
        <v>3</v>
      </c>
      <c r="AB1514" t="s">
        <v>24</v>
      </c>
      <c r="AC1514" t="s">
        <v>24</v>
      </c>
      <c r="AD1514" t="s">
        <v>24</v>
      </c>
      <c r="AE1514" t="s">
        <v>24</v>
      </c>
      <c r="AF1514">
        <v>0</v>
      </c>
      <c r="AG1514">
        <v>110</v>
      </c>
      <c r="AH1514" t="s">
        <v>2871</v>
      </c>
      <c r="AI1514">
        <v>0</v>
      </c>
      <c r="AJ1514" t="s">
        <v>24</v>
      </c>
      <c r="AK1514" t="s">
        <v>24</v>
      </c>
      <c r="AL1514" t="s">
        <v>24</v>
      </c>
      <c r="AM1514" t="s">
        <v>24</v>
      </c>
      <c r="AN1514" t="s">
        <v>24</v>
      </c>
      <c r="AO1514" t="s">
        <v>24</v>
      </c>
      <c r="AP1514" t="s">
        <v>24</v>
      </c>
      <c r="AQ1514" t="s">
        <v>24</v>
      </c>
      <c r="AR1514" t="s">
        <v>24</v>
      </c>
      <c r="AS1514" t="s">
        <v>24</v>
      </c>
      <c r="AT1514" t="s">
        <v>24</v>
      </c>
    </row>
    <row r="1515" spans="1:46" x14ac:dyDescent="0.15">
      <c r="A1515">
        <v>115</v>
      </c>
      <c r="B1515">
        <v>4</v>
      </c>
      <c r="C1515">
        <v>2</v>
      </c>
      <c r="D1515">
        <v>0</v>
      </c>
      <c r="E1515" t="s">
        <v>2465</v>
      </c>
      <c r="G1515">
        <v>43</v>
      </c>
      <c r="Q1515" t="s">
        <v>2465</v>
      </c>
      <c r="S1515">
        <v>0</v>
      </c>
      <c r="Z1515">
        <v>3</v>
      </c>
      <c r="AB1515" t="s">
        <v>24</v>
      </c>
      <c r="AC1515" t="s">
        <v>24</v>
      </c>
      <c r="AD1515" t="s">
        <v>24</v>
      </c>
      <c r="AE1515" t="s">
        <v>24</v>
      </c>
      <c r="AF1515">
        <v>0</v>
      </c>
      <c r="AG1515">
        <v>110</v>
      </c>
      <c r="AH1515" t="s">
        <v>2884</v>
      </c>
      <c r="AI1515">
        <v>0</v>
      </c>
      <c r="AJ1515" t="s">
        <v>24</v>
      </c>
      <c r="AK1515" t="s">
        <v>24</v>
      </c>
      <c r="AL1515" t="s">
        <v>24</v>
      </c>
      <c r="AM1515" t="s">
        <v>24</v>
      </c>
      <c r="AN1515" t="s">
        <v>24</v>
      </c>
      <c r="AO1515" t="s">
        <v>24</v>
      </c>
      <c r="AP1515" t="s">
        <v>24</v>
      </c>
      <c r="AQ1515" t="s">
        <v>24</v>
      </c>
      <c r="AR1515" t="s">
        <v>24</v>
      </c>
      <c r="AS1515" t="s">
        <v>24</v>
      </c>
      <c r="AT1515" t="s">
        <v>24</v>
      </c>
    </row>
    <row r="1516" spans="1:46" x14ac:dyDescent="0.15">
      <c r="A1516">
        <v>115</v>
      </c>
      <c r="B1516">
        <v>4</v>
      </c>
      <c r="C1516">
        <v>3</v>
      </c>
      <c r="D1516">
        <v>0</v>
      </c>
      <c r="E1516" t="s">
        <v>2467</v>
      </c>
      <c r="G1516">
        <v>1053</v>
      </c>
      <c r="Q1516" t="s">
        <v>2467</v>
      </c>
      <c r="S1516">
        <v>0</v>
      </c>
      <c r="Z1516">
        <v>3</v>
      </c>
      <c r="AB1516" t="s">
        <v>24</v>
      </c>
      <c r="AC1516" t="s">
        <v>24</v>
      </c>
      <c r="AD1516" t="s">
        <v>24</v>
      </c>
      <c r="AE1516" t="s">
        <v>24</v>
      </c>
      <c r="AF1516">
        <v>0</v>
      </c>
      <c r="AG1516">
        <v>110</v>
      </c>
      <c r="AH1516" t="s">
        <v>2871</v>
      </c>
      <c r="AI1516">
        <v>0</v>
      </c>
      <c r="AJ1516" t="s">
        <v>24</v>
      </c>
      <c r="AK1516" t="s">
        <v>24</v>
      </c>
      <c r="AL1516" t="s">
        <v>24</v>
      </c>
      <c r="AM1516" t="s">
        <v>24</v>
      </c>
      <c r="AN1516" t="s">
        <v>24</v>
      </c>
      <c r="AO1516" t="s">
        <v>24</v>
      </c>
      <c r="AP1516" t="s">
        <v>24</v>
      </c>
      <c r="AQ1516" t="s">
        <v>24</v>
      </c>
      <c r="AR1516" t="s">
        <v>24</v>
      </c>
      <c r="AS1516" t="s">
        <v>24</v>
      </c>
      <c r="AT1516" t="s">
        <v>24</v>
      </c>
    </row>
    <row r="1517" spans="1:46" x14ac:dyDescent="0.15">
      <c r="A1517">
        <v>115</v>
      </c>
      <c r="B1517">
        <v>4</v>
      </c>
      <c r="C1517">
        <v>4</v>
      </c>
      <c r="D1517">
        <v>0</v>
      </c>
      <c r="E1517" t="s">
        <v>2466</v>
      </c>
      <c r="G1517">
        <v>1528</v>
      </c>
      <c r="Q1517" t="s">
        <v>2466</v>
      </c>
      <c r="S1517">
        <v>0</v>
      </c>
      <c r="Z1517">
        <v>3</v>
      </c>
      <c r="AB1517" t="s">
        <v>24</v>
      </c>
      <c r="AC1517" t="s">
        <v>24</v>
      </c>
      <c r="AD1517" t="s">
        <v>24</v>
      </c>
      <c r="AE1517" t="s">
        <v>24</v>
      </c>
      <c r="AF1517">
        <v>0</v>
      </c>
      <c r="AG1517">
        <v>110</v>
      </c>
      <c r="AH1517" t="s">
        <v>2887</v>
      </c>
      <c r="AI1517">
        <v>0</v>
      </c>
      <c r="AJ1517" t="s">
        <v>24</v>
      </c>
      <c r="AK1517" t="s">
        <v>24</v>
      </c>
      <c r="AL1517" t="s">
        <v>24</v>
      </c>
      <c r="AM1517" t="s">
        <v>24</v>
      </c>
      <c r="AN1517" t="s">
        <v>24</v>
      </c>
      <c r="AO1517" t="s">
        <v>24</v>
      </c>
      <c r="AP1517" t="s">
        <v>24</v>
      </c>
      <c r="AQ1517" t="s">
        <v>24</v>
      </c>
      <c r="AR1517" t="s">
        <v>24</v>
      </c>
      <c r="AS1517" t="s">
        <v>24</v>
      </c>
      <c r="AT1517" t="s">
        <v>24</v>
      </c>
    </row>
    <row r="1518" spans="1:46" x14ac:dyDescent="0.15">
      <c r="A1518">
        <v>115</v>
      </c>
      <c r="B1518">
        <v>4</v>
      </c>
      <c r="C1518">
        <v>5</v>
      </c>
      <c r="D1518">
        <v>0</v>
      </c>
      <c r="E1518" t="s">
        <v>2459</v>
      </c>
      <c r="G1518">
        <v>1018</v>
      </c>
      <c r="Q1518" t="s">
        <v>2459</v>
      </c>
      <c r="S1518">
        <v>0</v>
      </c>
      <c r="Z1518">
        <v>3</v>
      </c>
      <c r="AB1518" t="s">
        <v>24</v>
      </c>
      <c r="AC1518" t="s">
        <v>24</v>
      </c>
      <c r="AD1518" t="s">
        <v>24</v>
      </c>
      <c r="AE1518" t="s">
        <v>24</v>
      </c>
      <c r="AF1518">
        <v>0</v>
      </c>
      <c r="AG1518">
        <v>110</v>
      </c>
      <c r="AH1518" t="s">
        <v>2887</v>
      </c>
      <c r="AI1518">
        <v>0</v>
      </c>
      <c r="AJ1518" t="s">
        <v>24</v>
      </c>
      <c r="AK1518" t="s">
        <v>24</v>
      </c>
      <c r="AL1518" t="s">
        <v>24</v>
      </c>
      <c r="AM1518" t="s">
        <v>24</v>
      </c>
      <c r="AN1518" t="s">
        <v>24</v>
      </c>
      <c r="AO1518" t="s">
        <v>24</v>
      </c>
      <c r="AP1518" t="s">
        <v>24</v>
      </c>
      <c r="AQ1518" t="s">
        <v>24</v>
      </c>
      <c r="AR1518" t="s">
        <v>24</v>
      </c>
      <c r="AS1518" t="s">
        <v>24</v>
      </c>
      <c r="AT1518" t="s">
        <v>24</v>
      </c>
    </row>
    <row r="1519" spans="1:46" x14ac:dyDescent="0.15">
      <c r="A1519">
        <v>115</v>
      </c>
      <c r="B1519">
        <v>4</v>
      </c>
      <c r="C1519">
        <v>6</v>
      </c>
      <c r="D1519">
        <v>0</v>
      </c>
      <c r="E1519" t="s">
        <v>2460</v>
      </c>
      <c r="G1519">
        <v>1117</v>
      </c>
      <c r="Q1519" t="s">
        <v>2460</v>
      </c>
      <c r="S1519">
        <v>0</v>
      </c>
      <c r="Z1519">
        <v>3</v>
      </c>
      <c r="AB1519" t="s">
        <v>24</v>
      </c>
      <c r="AC1519" t="s">
        <v>24</v>
      </c>
      <c r="AD1519" t="s">
        <v>24</v>
      </c>
      <c r="AE1519" t="s">
        <v>24</v>
      </c>
      <c r="AF1519">
        <v>0</v>
      </c>
      <c r="AG1519">
        <v>110</v>
      </c>
      <c r="AH1519" t="s">
        <v>2871</v>
      </c>
      <c r="AI1519">
        <v>0</v>
      </c>
      <c r="AJ1519" t="s">
        <v>24</v>
      </c>
      <c r="AK1519" t="s">
        <v>24</v>
      </c>
      <c r="AL1519" t="s">
        <v>24</v>
      </c>
      <c r="AM1519" t="s">
        <v>24</v>
      </c>
      <c r="AN1519" t="s">
        <v>24</v>
      </c>
      <c r="AO1519" t="s">
        <v>24</v>
      </c>
      <c r="AP1519" t="s">
        <v>24</v>
      </c>
      <c r="AQ1519" t="s">
        <v>24</v>
      </c>
      <c r="AR1519" t="s">
        <v>24</v>
      </c>
      <c r="AS1519" t="s">
        <v>24</v>
      </c>
      <c r="AT1519" t="s">
        <v>24</v>
      </c>
    </row>
    <row r="1520" spans="1:46" x14ac:dyDescent="0.15">
      <c r="A1520">
        <v>115</v>
      </c>
      <c r="B1520">
        <v>4</v>
      </c>
      <c r="C1520">
        <v>7</v>
      </c>
      <c r="D1520">
        <v>0</v>
      </c>
      <c r="E1520" t="s">
        <v>2458</v>
      </c>
      <c r="G1520">
        <v>59</v>
      </c>
      <c r="Q1520" t="s">
        <v>2458</v>
      </c>
      <c r="S1520">
        <v>0</v>
      </c>
      <c r="Z1520">
        <v>3</v>
      </c>
      <c r="AB1520" t="s">
        <v>24</v>
      </c>
      <c r="AC1520" t="s">
        <v>24</v>
      </c>
      <c r="AD1520" t="s">
        <v>24</v>
      </c>
      <c r="AE1520" t="s">
        <v>24</v>
      </c>
      <c r="AF1520">
        <v>0</v>
      </c>
      <c r="AG1520">
        <v>110</v>
      </c>
      <c r="AH1520" t="s">
        <v>2917</v>
      </c>
      <c r="AI1520">
        <v>0</v>
      </c>
      <c r="AJ1520" t="s">
        <v>24</v>
      </c>
      <c r="AK1520" t="s">
        <v>24</v>
      </c>
      <c r="AL1520" t="s">
        <v>24</v>
      </c>
      <c r="AM1520" t="s">
        <v>24</v>
      </c>
      <c r="AN1520" t="s">
        <v>24</v>
      </c>
      <c r="AO1520" t="s">
        <v>24</v>
      </c>
      <c r="AP1520" t="s">
        <v>24</v>
      </c>
      <c r="AQ1520" t="s">
        <v>24</v>
      </c>
      <c r="AR1520" t="s">
        <v>24</v>
      </c>
      <c r="AS1520" t="s">
        <v>24</v>
      </c>
      <c r="AT1520" t="s">
        <v>24</v>
      </c>
    </row>
    <row r="1521" spans="1:46" x14ac:dyDescent="0.15">
      <c r="A1521">
        <v>115</v>
      </c>
      <c r="B1521">
        <v>4</v>
      </c>
      <c r="C1521">
        <v>8</v>
      </c>
      <c r="D1521">
        <v>0</v>
      </c>
      <c r="E1521" t="s">
        <v>2461</v>
      </c>
      <c r="G1521">
        <v>1505</v>
      </c>
      <c r="Q1521" t="s">
        <v>2461</v>
      </c>
      <c r="S1521">
        <v>0</v>
      </c>
      <c r="Z1521">
        <v>3</v>
      </c>
      <c r="AB1521" t="s">
        <v>24</v>
      </c>
      <c r="AC1521" t="s">
        <v>24</v>
      </c>
      <c r="AD1521" t="s">
        <v>24</v>
      </c>
      <c r="AE1521" t="s">
        <v>24</v>
      </c>
      <c r="AF1521">
        <v>0</v>
      </c>
      <c r="AG1521">
        <v>110</v>
      </c>
      <c r="AH1521" t="s">
        <v>2887</v>
      </c>
      <c r="AI1521">
        <v>0</v>
      </c>
      <c r="AJ1521" t="s">
        <v>24</v>
      </c>
      <c r="AK1521" t="s">
        <v>24</v>
      </c>
      <c r="AL1521" t="s">
        <v>24</v>
      </c>
      <c r="AM1521" t="s">
        <v>24</v>
      </c>
      <c r="AN1521" t="s">
        <v>24</v>
      </c>
      <c r="AO1521" t="s">
        <v>24</v>
      </c>
      <c r="AP1521" t="s">
        <v>24</v>
      </c>
      <c r="AQ1521" t="s">
        <v>24</v>
      </c>
      <c r="AR1521" t="s">
        <v>24</v>
      </c>
      <c r="AS1521" t="s">
        <v>24</v>
      </c>
      <c r="AT1521" t="s">
        <v>24</v>
      </c>
    </row>
    <row r="1522" spans="1:46" x14ac:dyDescent="0.15">
      <c r="A1522">
        <v>116</v>
      </c>
      <c r="B1522">
        <v>1</v>
      </c>
      <c r="C1522">
        <v>1</v>
      </c>
      <c r="D1522">
        <v>0</v>
      </c>
      <c r="G1522">
        <v>0</v>
      </c>
      <c r="Q1522" t="s">
        <v>24</v>
      </c>
      <c r="S1522">
        <v>0</v>
      </c>
      <c r="Z1522">
        <v>0</v>
      </c>
      <c r="AB1522" t="s">
        <v>24</v>
      </c>
      <c r="AC1522" t="s">
        <v>24</v>
      </c>
      <c r="AD1522" t="s">
        <v>24</v>
      </c>
      <c r="AE1522" t="s">
        <v>24</v>
      </c>
      <c r="AF1522">
        <v>0</v>
      </c>
      <c r="AG1522">
        <v>111</v>
      </c>
      <c r="AH1522" t="s">
        <v>24</v>
      </c>
      <c r="AI1522">
        <v>0</v>
      </c>
      <c r="AJ1522" t="s">
        <v>24</v>
      </c>
      <c r="AK1522" t="s">
        <v>24</v>
      </c>
      <c r="AL1522" t="s">
        <v>24</v>
      </c>
      <c r="AM1522" t="s">
        <v>24</v>
      </c>
      <c r="AN1522" t="s">
        <v>24</v>
      </c>
      <c r="AO1522" t="s">
        <v>24</v>
      </c>
      <c r="AP1522" t="s">
        <v>24</v>
      </c>
      <c r="AQ1522" t="s">
        <v>24</v>
      </c>
      <c r="AR1522" t="s">
        <v>24</v>
      </c>
      <c r="AS1522" t="s">
        <v>24</v>
      </c>
      <c r="AT1522" t="s">
        <v>24</v>
      </c>
    </row>
    <row r="1523" spans="1:46" x14ac:dyDescent="0.15">
      <c r="A1523">
        <v>116</v>
      </c>
      <c r="B1523">
        <v>1</v>
      </c>
      <c r="C1523">
        <v>2</v>
      </c>
      <c r="D1523">
        <v>0</v>
      </c>
      <c r="G1523">
        <v>0</v>
      </c>
      <c r="Q1523" t="s">
        <v>24</v>
      </c>
      <c r="S1523">
        <v>0</v>
      </c>
      <c r="Z1523">
        <v>0</v>
      </c>
      <c r="AB1523" t="s">
        <v>24</v>
      </c>
      <c r="AC1523" t="s">
        <v>24</v>
      </c>
      <c r="AD1523" t="s">
        <v>24</v>
      </c>
      <c r="AE1523" t="s">
        <v>24</v>
      </c>
      <c r="AF1523">
        <v>0</v>
      </c>
      <c r="AG1523">
        <v>111</v>
      </c>
      <c r="AH1523" t="s">
        <v>24</v>
      </c>
      <c r="AI1523">
        <v>0</v>
      </c>
      <c r="AJ1523" t="s">
        <v>24</v>
      </c>
      <c r="AK1523" t="s">
        <v>24</v>
      </c>
      <c r="AL1523" t="s">
        <v>24</v>
      </c>
      <c r="AM1523" t="s">
        <v>24</v>
      </c>
      <c r="AN1523" t="s">
        <v>24</v>
      </c>
      <c r="AO1523" t="s">
        <v>24</v>
      </c>
      <c r="AP1523" t="s">
        <v>24</v>
      </c>
      <c r="AQ1523" t="s">
        <v>24</v>
      </c>
      <c r="AR1523" t="s">
        <v>24</v>
      </c>
      <c r="AS1523" t="s">
        <v>24</v>
      </c>
      <c r="AT1523" t="s">
        <v>24</v>
      </c>
    </row>
    <row r="1524" spans="1:46" x14ac:dyDescent="0.15">
      <c r="A1524">
        <v>116</v>
      </c>
      <c r="B1524">
        <v>1</v>
      </c>
      <c r="C1524">
        <v>3</v>
      </c>
      <c r="D1524">
        <v>0</v>
      </c>
      <c r="E1524" t="s">
        <v>3350</v>
      </c>
      <c r="G1524">
        <v>22</v>
      </c>
      <c r="Q1524" t="s">
        <v>3350</v>
      </c>
      <c r="S1524">
        <v>0</v>
      </c>
      <c r="Z1524">
        <v>3</v>
      </c>
      <c r="AB1524" t="s">
        <v>24</v>
      </c>
      <c r="AC1524" t="s">
        <v>24</v>
      </c>
      <c r="AD1524" t="s">
        <v>24</v>
      </c>
      <c r="AE1524" t="s">
        <v>24</v>
      </c>
      <c r="AF1524">
        <v>0</v>
      </c>
      <c r="AG1524">
        <v>111</v>
      </c>
      <c r="AH1524" t="s">
        <v>177</v>
      </c>
      <c r="AI1524">
        <v>0</v>
      </c>
      <c r="AJ1524" t="s">
        <v>24</v>
      </c>
      <c r="AK1524" t="s">
        <v>24</v>
      </c>
      <c r="AL1524" t="s">
        <v>24</v>
      </c>
      <c r="AM1524" t="s">
        <v>24</v>
      </c>
      <c r="AN1524" t="s">
        <v>24</v>
      </c>
      <c r="AO1524" t="s">
        <v>24</v>
      </c>
      <c r="AP1524" t="s">
        <v>24</v>
      </c>
      <c r="AQ1524" t="s">
        <v>24</v>
      </c>
      <c r="AR1524" t="s">
        <v>24</v>
      </c>
      <c r="AS1524" t="s">
        <v>24</v>
      </c>
      <c r="AT1524" t="s">
        <v>24</v>
      </c>
    </row>
    <row r="1525" spans="1:46" x14ac:dyDescent="0.15">
      <c r="A1525">
        <v>116</v>
      </c>
      <c r="B1525">
        <v>1</v>
      </c>
      <c r="C1525">
        <v>4</v>
      </c>
      <c r="D1525">
        <v>0</v>
      </c>
      <c r="E1525" t="s">
        <v>3351</v>
      </c>
      <c r="G1525">
        <v>1573</v>
      </c>
      <c r="Q1525" t="s">
        <v>3351</v>
      </c>
      <c r="S1525">
        <v>0</v>
      </c>
      <c r="Z1525">
        <v>3</v>
      </c>
      <c r="AB1525" t="s">
        <v>24</v>
      </c>
      <c r="AC1525" t="s">
        <v>24</v>
      </c>
      <c r="AD1525" t="s">
        <v>24</v>
      </c>
      <c r="AE1525" t="s">
        <v>24</v>
      </c>
      <c r="AF1525">
        <v>0</v>
      </c>
      <c r="AG1525">
        <v>111</v>
      </c>
      <c r="AH1525" t="s">
        <v>2896</v>
      </c>
      <c r="AI1525">
        <v>0</v>
      </c>
      <c r="AJ1525" t="s">
        <v>24</v>
      </c>
      <c r="AK1525" t="s">
        <v>24</v>
      </c>
      <c r="AL1525" t="s">
        <v>24</v>
      </c>
      <c r="AM1525" t="s">
        <v>24</v>
      </c>
      <c r="AN1525" t="s">
        <v>24</v>
      </c>
      <c r="AO1525" t="s">
        <v>24</v>
      </c>
      <c r="AP1525" t="s">
        <v>24</v>
      </c>
      <c r="AQ1525" t="s">
        <v>24</v>
      </c>
      <c r="AR1525" t="s">
        <v>24</v>
      </c>
      <c r="AS1525" t="s">
        <v>24</v>
      </c>
      <c r="AT1525" t="s">
        <v>24</v>
      </c>
    </row>
    <row r="1526" spans="1:46" x14ac:dyDescent="0.15">
      <c r="A1526">
        <v>116</v>
      </c>
      <c r="B1526">
        <v>1</v>
      </c>
      <c r="C1526">
        <v>5</v>
      </c>
      <c r="D1526">
        <v>0</v>
      </c>
      <c r="E1526" t="s">
        <v>3352</v>
      </c>
      <c r="G1526">
        <v>1556</v>
      </c>
      <c r="Q1526" t="s">
        <v>3352</v>
      </c>
      <c r="S1526">
        <v>0</v>
      </c>
      <c r="Z1526">
        <v>3</v>
      </c>
      <c r="AB1526" t="s">
        <v>24</v>
      </c>
      <c r="AC1526" t="s">
        <v>24</v>
      </c>
      <c r="AD1526" t="s">
        <v>24</v>
      </c>
      <c r="AE1526" t="s">
        <v>24</v>
      </c>
      <c r="AF1526">
        <v>0</v>
      </c>
      <c r="AG1526">
        <v>111</v>
      </c>
      <c r="AH1526" t="s">
        <v>177</v>
      </c>
      <c r="AI1526">
        <v>0</v>
      </c>
      <c r="AJ1526" t="s">
        <v>24</v>
      </c>
      <c r="AK1526" t="s">
        <v>24</v>
      </c>
      <c r="AL1526" t="s">
        <v>24</v>
      </c>
      <c r="AM1526" t="s">
        <v>24</v>
      </c>
      <c r="AN1526" t="s">
        <v>24</v>
      </c>
      <c r="AO1526" t="s">
        <v>24</v>
      </c>
      <c r="AP1526" t="s">
        <v>24</v>
      </c>
      <c r="AQ1526" t="s">
        <v>24</v>
      </c>
      <c r="AR1526" t="s">
        <v>24</v>
      </c>
      <c r="AS1526" t="s">
        <v>24</v>
      </c>
      <c r="AT1526" t="s">
        <v>24</v>
      </c>
    </row>
    <row r="1527" spans="1:46" x14ac:dyDescent="0.15">
      <c r="A1527">
        <v>116</v>
      </c>
      <c r="B1527">
        <v>1</v>
      </c>
      <c r="C1527">
        <v>6</v>
      </c>
      <c r="D1527">
        <v>0</v>
      </c>
      <c r="G1527">
        <v>0</v>
      </c>
      <c r="Q1527" t="s">
        <v>24</v>
      </c>
      <c r="S1527">
        <v>0</v>
      </c>
      <c r="Z1527">
        <v>0</v>
      </c>
      <c r="AB1527" t="s">
        <v>24</v>
      </c>
      <c r="AC1527" t="s">
        <v>24</v>
      </c>
      <c r="AD1527" t="s">
        <v>24</v>
      </c>
      <c r="AE1527" t="s">
        <v>24</v>
      </c>
      <c r="AF1527">
        <v>0</v>
      </c>
      <c r="AG1527">
        <v>111</v>
      </c>
      <c r="AH1527" t="s">
        <v>24</v>
      </c>
      <c r="AI1527">
        <v>0</v>
      </c>
      <c r="AJ1527" t="s">
        <v>24</v>
      </c>
      <c r="AK1527" t="s">
        <v>24</v>
      </c>
      <c r="AL1527" t="s">
        <v>24</v>
      </c>
      <c r="AM1527" t="s">
        <v>24</v>
      </c>
      <c r="AN1527" t="s">
        <v>24</v>
      </c>
      <c r="AO1527" t="s">
        <v>24</v>
      </c>
      <c r="AP1527" t="s">
        <v>24</v>
      </c>
      <c r="AQ1527" t="s">
        <v>24</v>
      </c>
      <c r="AR1527" t="s">
        <v>24</v>
      </c>
      <c r="AS1527" t="s">
        <v>24</v>
      </c>
      <c r="AT1527" t="s">
        <v>24</v>
      </c>
    </row>
    <row r="1528" spans="1:46" x14ac:dyDescent="0.15">
      <c r="A1528">
        <v>116</v>
      </c>
      <c r="B1528">
        <v>1</v>
      </c>
      <c r="C1528">
        <v>7</v>
      </c>
      <c r="D1528">
        <v>0</v>
      </c>
      <c r="G1528">
        <v>0</v>
      </c>
      <c r="Q1528" t="s">
        <v>24</v>
      </c>
      <c r="S1528">
        <v>0</v>
      </c>
      <c r="Z1528">
        <v>0</v>
      </c>
      <c r="AB1528" t="s">
        <v>24</v>
      </c>
      <c r="AC1528" t="s">
        <v>24</v>
      </c>
      <c r="AD1528" t="s">
        <v>24</v>
      </c>
      <c r="AE1528" t="s">
        <v>24</v>
      </c>
      <c r="AF1528">
        <v>0</v>
      </c>
      <c r="AG1528">
        <v>111</v>
      </c>
      <c r="AH1528" t="s">
        <v>24</v>
      </c>
      <c r="AI1528">
        <v>0</v>
      </c>
      <c r="AJ1528" t="s">
        <v>24</v>
      </c>
      <c r="AK1528" t="s">
        <v>24</v>
      </c>
      <c r="AL1528" t="s">
        <v>24</v>
      </c>
      <c r="AM1528" t="s">
        <v>24</v>
      </c>
      <c r="AN1528" t="s">
        <v>24</v>
      </c>
      <c r="AO1528" t="s">
        <v>24</v>
      </c>
      <c r="AP1528" t="s">
        <v>24</v>
      </c>
      <c r="AQ1528" t="s">
        <v>24</v>
      </c>
      <c r="AR1528" t="s">
        <v>24</v>
      </c>
      <c r="AS1528" t="s">
        <v>24</v>
      </c>
      <c r="AT1528" t="s">
        <v>24</v>
      </c>
    </row>
    <row r="1529" spans="1:46" x14ac:dyDescent="0.15">
      <c r="A1529">
        <v>116</v>
      </c>
      <c r="B1529">
        <v>1</v>
      </c>
      <c r="C1529">
        <v>8</v>
      </c>
      <c r="D1529">
        <v>0</v>
      </c>
      <c r="G1529">
        <v>0</v>
      </c>
      <c r="Q1529" t="s">
        <v>24</v>
      </c>
      <c r="S1529">
        <v>0</v>
      </c>
      <c r="Z1529">
        <v>0</v>
      </c>
      <c r="AB1529" t="s">
        <v>24</v>
      </c>
      <c r="AC1529" t="s">
        <v>24</v>
      </c>
      <c r="AD1529" t="s">
        <v>24</v>
      </c>
      <c r="AE1529" t="s">
        <v>24</v>
      </c>
      <c r="AF1529">
        <v>0</v>
      </c>
      <c r="AG1529">
        <v>111</v>
      </c>
      <c r="AH1529" t="s">
        <v>24</v>
      </c>
      <c r="AI1529">
        <v>0</v>
      </c>
      <c r="AJ1529" t="s">
        <v>24</v>
      </c>
      <c r="AK1529" t="s">
        <v>24</v>
      </c>
      <c r="AL1529" t="s">
        <v>24</v>
      </c>
      <c r="AM1529" t="s">
        <v>24</v>
      </c>
      <c r="AN1529" t="s">
        <v>24</v>
      </c>
      <c r="AO1529" t="s">
        <v>24</v>
      </c>
      <c r="AP1529" t="s">
        <v>24</v>
      </c>
      <c r="AQ1529" t="s">
        <v>24</v>
      </c>
      <c r="AR1529" t="s">
        <v>24</v>
      </c>
      <c r="AS1529" t="s">
        <v>24</v>
      </c>
      <c r="AT1529" t="s">
        <v>24</v>
      </c>
    </row>
    <row r="1530" spans="1:46" x14ac:dyDescent="0.15">
      <c r="A1530">
        <v>116</v>
      </c>
      <c r="B1530">
        <v>2</v>
      </c>
      <c r="C1530">
        <v>1</v>
      </c>
      <c r="D1530">
        <v>0</v>
      </c>
      <c r="E1530" t="s">
        <v>3353</v>
      </c>
      <c r="G1530">
        <v>72</v>
      </c>
      <c r="Q1530" t="s">
        <v>3353</v>
      </c>
      <c r="S1530">
        <v>0</v>
      </c>
      <c r="Z1530">
        <v>3</v>
      </c>
      <c r="AB1530" t="s">
        <v>24</v>
      </c>
      <c r="AC1530" t="s">
        <v>24</v>
      </c>
      <c r="AD1530" t="s">
        <v>24</v>
      </c>
      <c r="AE1530" t="s">
        <v>24</v>
      </c>
      <c r="AF1530">
        <v>0</v>
      </c>
      <c r="AG1530">
        <v>111</v>
      </c>
      <c r="AH1530" t="s">
        <v>2904</v>
      </c>
      <c r="AI1530">
        <v>0</v>
      </c>
      <c r="AJ1530" t="s">
        <v>24</v>
      </c>
      <c r="AK1530" t="s">
        <v>24</v>
      </c>
      <c r="AL1530" t="s">
        <v>24</v>
      </c>
      <c r="AM1530" t="s">
        <v>24</v>
      </c>
      <c r="AN1530" t="s">
        <v>24</v>
      </c>
      <c r="AO1530" t="s">
        <v>24</v>
      </c>
      <c r="AP1530" t="s">
        <v>24</v>
      </c>
      <c r="AQ1530" t="s">
        <v>24</v>
      </c>
      <c r="AR1530" t="s">
        <v>24</v>
      </c>
      <c r="AS1530" t="s">
        <v>24</v>
      </c>
      <c r="AT1530" t="s">
        <v>24</v>
      </c>
    </row>
    <row r="1531" spans="1:46" x14ac:dyDescent="0.15">
      <c r="A1531">
        <v>116</v>
      </c>
      <c r="B1531">
        <v>2</v>
      </c>
      <c r="C1531">
        <v>2</v>
      </c>
      <c r="D1531">
        <v>0</v>
      </c>
      <c r="E1531" t="s">
        <v>3354</v>
      </c>
      <c r="G1531">
        <v>1568</v>
      </c>
      <c r="Q1531" t="s">
        <v>3354</v>
      </c>
      <c r="S1531">
        <v>0</v>
      </c>
      <c r="Z1531">
        <v>3</v>
      </c>
      <c r="AB1531" t="s">
        <v>24</v>
      </c>
      <c r="AC1531" t="s">
        <v>24</v>
      </c>
      <c r="AD1531" t="s">
        <v>24</v>
      </c>
      <c r="AE1531" t="s">
        <v>24</v>
      </c>
      <c r="AF1531">
        <v>0</v>
      </c>
      <c r="AG1531">
        <v>111</v>
      </c>
      <c r="AH1531" t="s">
        <v>2881</v>
      </c>
      <c r="AI1531">
        <v>0</v>
      </c>
      <c r="AJ1531" t="s">
        <v>24</v>
      </c>
      <c r="AK1531" t="s">
        <v>24</v>
      </c>
      <c r="AL1531" t="s">
        <v>24</v>
      </c>
      <c r="AM1531" t="s">
        <v>24</v>
      </c>
      <c r="AN1531" t="s">
        <v>24</v>
      </c>
      <c r="AO1531" t="s">
        <v>24</v>
      </c>
      <c r="AP1531" t="s">
        <v>24</v>
      </c>
      <c r="AQ1531" t="s">
        <v>24</v>
      </c>
      <c r="AR1531" t="s">
        <v>24</v>
      </c>
      <c r="AS1531" t="s">
        <v>24</v>
      </c>
      <c r="AT1531" t="s">
        <v>24</v>
      </c>
    </row>
    <row r="1532" spans="1:46" x14ac:dyDescent="0.15">
      <c r="A1532">
        <v>116</v>
      </c>
      <c r="B1532">
        <v>2</v>
      </c>
      <c r="C1532">
        <v>3</v>
      </c>
      <c r="D1532">
        <v>0</v>
      </c>
      <c r="E1532" t="s">
        <v>3355</v>
      </c>
      <c r="G1532">
        <v>502</v>
      </c>
      <c r="Q1532" t="s">
        <v>3355</v>
      </c>
      <c r="S1532">
        <v>0</v>
      </c>
      <c r="Z1532">
        <v>3</v>
      </c>
      <c r="AB1532" t="s">
        <v>24</v>
      </c>
      <c r="AC1532" t="s">
        <v>24</v>
      </c>
      <c r="AD1532" t="s">
        <v>24</v>
      </c>
      <c r="AE1532" t="s">
        <v>24</v>
      </c>
      <c r="AF1532">
        <v>0</v>
      </c>
      <c r="AG1532">
        <v>111</v>
      </c>
      <c r="AH1532" t="s">
        <v>2917</v>
      </c>
      <c r="AI1532">
        <v>0</v>
      </c>
      <c r="AJ1532" t="s">
        <v>24</v>
      </c>
      <c r="AK1532" t="s">
        <v>24</v>
      </c>
      <c r="AL1532" t="s">
        <v>24</v>
      </c>
      <c r="AM1532" t="s">
        <v>24</v>
      </c>
      <c r="AN1532" t="s">
        <v>24</v>
      </c>
      <c r="AO1532" t="s">
        <v>24</v>
      </c>
      <c r="AP1532" t="s">
        <v>24</v>
      </c>
      <c r="AQ1532" t="s">
        <v>24</v>
      </c>
      <c r="AR1532" t="s">
        <v>24</v>
      </c>
      <c r="AS1532" t="s">
        <v>24</v>
      </c>
      <c r="AT1532" t="s">
        <v>24</v>
      </c>
    </row>
    <row r="1533" spans="1:46" x14ac:dyDescent="0.15">
      <c r="A1533">
        <v>116</v>
      </c>
      <c r="B1533">
        <v>2</v>
      </c>
      <c r="C1533">
        <v>4</v>
      </c>
      <c r="D1533">
        <v>0</v>
      </c>
      <c r="E1533" t="s">
        <v>3356</v>
      </c>
      <c r="G1533">
        <v>1542</v>
      </c>
      <c r="Q1533" t="s">
        <v>3356</v>
      </c>
      <c r="S1533">
        <v>0</v>
      </c>
      <c r="Z1533">
        <v>3</v>
      </c>
      <c r="AB1533" t="s">
        <v>24</v>
      </c>
      <c r="AC1533" t="s">
        <v>24</v>
      </c>
      <c r="AD1533" t="s">
        <v>24</v>
      </c>
      <c r="AE1533" t="s">
        <v>24</v>
      </c>
      <c r="AF1533">
        <v>0</v>
      </c>
      <c r="AG1533">
        <v>111</v>
      </c>
      <c r="AH1533" t="s">
        <v>2878</v>
      </c>
      <c r="AI1533">
        <v>0</v>
      </c>
      <c r="AJ1533" t="s">
        <v>24</v>
      </c>
      <c r="AK1533" t="s">
        <v>24</v>
      </c>
      <c r="AL1533" t="s">
        <v>24</v>
      </c>
      <c r="AM1533" t="s">
        <v>24</v>
      </c>
      <c r="AN1533" t="s">
        <v>24</v>
      </c>
      <c r="AO1533" t="s">
        <v>24</v>
      </c>
      <c r="AP1533" t="s">
        <v>24</v>
      </c>
      <c r="AQ1533" t="s">
        <v>24</v>
      </c>
      <c r="AR1533" t="s">
        <v>24</v>
      </c>
      <c r="AS1533" t="s">
        <v>24</v>
      </c>
      <c r="AT1533" t="s">
        <v>24</v>
      </c>
    </row>
    <row r="1534" spans="1:46" x14ac:dyDescent="0.15">
      <c r="A1534">
        <v>116</v>
      </c>
      <c r="B1534">
        <v>2</v>
      </c>
      <c r="C1534">
        <v>5</v>
      </c>
      <c r="D1534">
        <v>0</v>
      </c>
      <c r="E1534" t="s">
        <v>3357</v>
      </c>
      <c r="G1534">
        <v>501</v>
      </c>
      <c r="Q1534" t="s">
        <v>3357</v>
      </c>
      <c r="S1534">
        <v>0</v>
      </c>
      <c r="Z1534">
        <v>3</v>
      </c>
      <c r="AB1534" t="s">
        <v>24</v>
      </c>
      <c r="AC1534" t="s">
        <v>24</v>
      </c>
      <c r="AD1534" t="s">
        <v>24</v>
      </c>
      <c r="AE1534" t="s">
        <v>24</v>
      </c>
      <c r="AF1534">
        <v>0</v>
      </c>
      <c r="AG1534">
        <v>111</v>
      </c>
      <c r="AH1534" t="s">
        <v>2917</v>
      </c>
      <c r="AI1534">
        <v>0</v>
      </c>
      <c r="AJ1534" t="s">
        <v>24</v>
      </c>
      <c r="AK1534" t="s">
        <v>24</v>
      </c>
      <c r="AL1534" t="s">
        <v>24</v>
      </c>
      <c r="AM1534" t="s">
        <v>24</v>
      </c>
      <c r="AN1534" t="s">
        <v>24</v>
      </c>
      <c r="AO1534" t="s">
        <v>24</v>
      </c>
      <c r="AP1534" t="s">
        <v>24</v>
      </c>
      <c r="AQ1534" t="s">
        <v>24</v>
      </c>
      <c r="AR1534" t="s">
        <v>24</v>
      </c>
      <c r="AS1534" t="s">
        <v>24</v>
      </c>
      <c r="AT1534" t="s">
        <v>24</v>
      </c>
    </row>
    <row r="1535" spans="1:46" x14ac:dyDescent="0.15">
      <c r="A1535">
        <v>116</v>
      </c>
      <c r="B1535">
        <v>2</v>
      </c>
      <c r="C1535">
        <v>6</v>
      </c>
      <c r="D1535">
        <v>0</v>
      </c>
      <c r="E1535" t="s">
        <v>3358</v>
      </c>
      <c r="G1535">
        <v>524</v>
      </c>
      <c r="Q1535" t="s">
        <v>3358</v>
      </c>
      <c r="S1535">
        <v>0</v>
      </c>
      <c r="Z1535">
        <v>3</v>
      </c>
      <c r="AB1535" t="s">
        <v>24</v>
      </c>
      <c r="AC1535" t="s">
        <v>24</v>
      </c>
      <c r="AD1535" t="s">
        <v>24</v>
      </c>
      <c r="AE1535" t="s">
        <v>24</v>
      </c>
      <c r="AF1535">
        <v>0</v>
      </c>
      <c r="AG1535">
        <v>111</v>
      </c>
      <c r="AH1535" t="s">
        <v>2896</v>
      </c>
      <c r="AI1535">
        <v>0</v>
      </c>
      <c r="AJ1535" t="s">
        <v>24</v>
      </c>
      <c r="AK1535" t="s">
        <v>24</v>
      </c>
      <c r="AL1535" t="s">
        <v>24</v>
      </c>
      <c r="AM1535" t="s">
        <v>24</v>
      </c>
      <c r="AN1535" t="s">
        <v>24</v>
      </c>
      <c r="AO1535" t="s">
        <v>24</v>
      </c>
      <c r="AP1535" t="s">
        <v>24</v>
      </c>
      <c r="AQ1535" t="s">
        <v>24</v>
      </c>
      <c r="AR1535" t="s">
        <v>24</v>
      </c>
      <c r="AS1535" t="s">
        <v>24</v>
      </c>
      <c r="AT1535" t="s">
        <v>24</v>
      </c>
    </row>
    <row r="1536" spans="1:46" x14ac:dyDescent="0.15">
      <c r="A1536">
        <v>116</v>
      </c>
      <c r="B1536">
        <v>2</v>
      </c>
      <c r="C1536">
        <v>7</v>
      </c>
      <c r="D1536">
        <v>0</v>
      </c>
      <c r="E1536" t="s">
        <v>3359</v>
      </c>
      <c r="G1536">
        <v>1541</v>
      </c>
      <c r="Q1536" t="s">
        <v>3359</v>
      </c>
      <c r="S1536">
        <v>0</v>
      </c>
      <c r="Z1536">
        <v>3</v>
      </c>
      <c r="AB1536" t="s">
        <v>24</v>
      </c>
      <c r="AC1536" t="s">
        <v>24</v>
      </c>
      <c r="AD1536" t="s">
        <v>24</v>
      </c>
      <c r="AE1536" t="s">
        <v>24</v>
      </c>
      <c r="AF1536">
        <v>0</v>
      </c>
      <c r="AG1536">
        <v>111</v>
      </c>
      <c r="AH1536" t="s">
        <v>2878</v>
      </c>
      <c r="AI1536">
        <v>0</v>
      </c>
      <c r="AJ1536" t="s">
        <v>24</v>
      </c>
      <c r="AK1536" t="s">
        <v>24</v>
      </c>
      <c r="AL1536" t="s">
        <v>24</v>
      </c>
      <c r="AM1536" t="s">
        <v>24</v>
      </c>
      <c r="AN1536" t="s">
        <v>24</v>
      </c>
      <c r="AO1536" t="s">
        <v>24</v>
      </c>
      <c r="AP1536" t="s">
        <v>24</v>
      </c>
      <c r="AQ1536" t="s">
        <v>24</v>
      </c>
      <c r="AR1536" t="s">
        <v>24</v>
      </c>
      <c r="AS1536" t="s">
        <v>24</v>
      </c>
      <c r="AT1536" t="s">
        <v>24</v>
      </c>
    </row>
    <row r="1537" spans="1:46" x14ac:dyDescent="0.15">
      <c r="A1537">
        <v>116</v>
      </c>
      <c r="B1537">
        <v>2</v>
      </c>
      <c r="C1537">
        <v>8</v>
      </c>
      <c r="D1537">
        <v>0</v>
      </c>
      <c r="G1537">
        <v>0</v>
      </c>
      <c r="Q1537" t="s">
        <v>24</v>
      </c>
      <c r="S1537">
        <v>0</v>
      </c>
      <c r="Z1537">
        <v>0</v>
      </c>
      <c r="AB1537" t="s">
        <v>24</v>
      </c>
      <c r="AC1537" t="s">
        <v>24</v>
      </c>
      <c r="AD1537" t="s">
        <v>24</v>
      </c>
      <c r="AE1537" t="s">
        <v>24</v>
      </c>
      <c r="AF1537">
        <v>0</v>
      </c>
      <c r="AG1537">
        <v>111</v>
      </c>
      <c r="AH1537" t="s">
        <v>24</v>
      </c>
      <c r="AI1537">
        <v>0</v>
      </c>
      <c r="AJ1537" t="s">
        <v>24</v>
      </c>
      <c r="AK1537" t="s">
        <v>24</v>
      </c>
      <c r="AL1537" t="s">
        <v>24</v>
      </c>
      <c r="AM1537" t="s">
        <v>24</v>
      </c>
      <c r="AN1537" t="s">
        <v>24</v>
      </c>
      <c r="AO1537" t="s">
        <v>24</v>
      </c>
      <c r="AP1537" t="s">
        <v>24</v>
      </c>
      <c r="AQ1537" t="s">
        <v>24</v>
      </c>
      <c r="AR1537" t="s">
        <v>24</v>
      </c>
      <c r="AS1537" t="s">
        <v>24</v>
      </c>
      <c r="AT1537" t="s">
        <v>24</v>
      </c>
    </row>
    <row r="1538" spans="1:46" x14ac:dyDescent="0.15">
      <c r="A1538">
        <v>116</v>
      </c>
      <c r="B1538">
        <v>3</v>
      </c>
      <c r="C1538">
        <v>1</v>
      </c>
      <c r="D1538">
        <v>0</v>
      </c>
      <c r="E1538" t="s">
        <v>2486</v>
      </c>
      <c r="G1538">
        <v>1509</v>
      </c>
      <c r="Q1538" t="s">
        <v>2486</v>
      </c>
      <c r="S1538">
        <v>0</v>
      </c>
      <c r="Z1538">
        <v>3</v>
      </c>
      <c r="AB1538" t="s">
        <v>24</v>
      </c>
      <c r="AC1538" t="s">
        <v>24</v>
      </c>
      <c r="AD1538" t="s">
        <v>24</v>
      </c>
      <c r="AE1538" t="s">
        <v>24</v>
      </c>
      <c r="AF1538">
        <v>0</v>
      </c>
      <c r="AG1538">
        <v>111</v>
      </c>
      <c r="AH1538" t="s">
        <v>2878</v>
      </c>
      <c r="AI1538">
        <v>0</v>
      </c>
      <c r="AJ1538" t="s">
        <v>24</v>
      </c>
      <c r="AK1538" t="s">
        <v>24</v>
      </c>
      <c r="AL1538" t="s">
        <v>24</v>
      </c>
      <c r="AM1538" t="s">
        <v>24</v>
      </c>
      <c r="AN1538" t="s">
        <v>24</v>
      </c>
      <c r="AO1538" t="s">
        <v>24</v>
      </c>
      <c r="AP1538" t="s">
        <v>24</v>
      </c>
      <c r="AQ1538" t="s">
        <v>24</v>
      </c>
      <c r="AR1538" t="s">
        <v>24</v>
      </c>
      <c r="AS1538" t="s">
        <v>24</v>
      </c>
      <c r="AT1538" t="s">
        <v>24</v>
      </c>
    </row>
    <row r="1539" spans="1:46" x14ac:dyDescent="0.15">
      <c r="A1539">
        <v>116</v>
      </c>
      <c r="B1539">
        <v>3</v>
      </c>
      <c r="C1539">
        <v>2</v>
      </c>
      <c r="D1539">
        <v>0</v>
      </c>
      <c r="E1539" t="s">
        <v>2479</v>
      </c>
      <c r="G1539">
        <v>1219</v>
      </c>
      <c r="Q1539" t="s">
        <v>2479</v>
      </c>
      <c r="S1539">
        <v>0</v>
      </c>
      <c r="Z1539">
        <v>3</v>
      </c>
      <c r="AB1539" t="s">
        <v>24</v>
      </c>
      <c r="AC1539" t="s">
        <v>24</v>
      </c>
      <c r="AD1539" t="s">
        <v>24</v>
      </c>
      <c r="AE1539" t="s">
        <v>24</v>
      </c>
      <c r="AF1539">
        <v>0</v>
      </c>
      <c r="AG1539">
        <v>111</v>
      </c>
      <c r="AH1539" t="s">
        <v>2881</v>
      </c>
      <c r="AI1539">
        <v>0</v>
      </c>
      <c r="AJ1539" t="s">
        <v>24</v>
      </c>
      <c r="AK1539" t="s">
        <v>24</v>
      </c>
      <c r="AL1539" t="s">
        <v>24</v>
      </c>
      <c r="AM1539" t="s">
        <v>24</v>
      </c>
      <c r="AN1539" t="s">
        <v>24</v>
      </c>
      <c r="AO1539" t="s">
        <v>24</v>
      </c>
      <c r="AP1539" t="s">
        <v>24</v>
      </c>
      <c r="AQ1539" t="s">
        <v>24</v>
      </c>
      <c r="AR1539" t="s">
        <v>24</v>
      </c>
      <c r="AS1539" t="s">
        <v>24</v>
      </c>
      <c r="AT1539" t="s">
        <v>24</v>
      </c>
    </row>
    <row r="1540" spans="1:46" x14ac:dyDescent="0.15">
      <c r="A1540">
        <v>116</v>
      </c>
      <c r="B1540">
        <v>3</v>
      </c>
      <c r="C1540">
        <v>3</v>
      </c>
      <c r="D1540">
        <v>0</v>
      </c>
      <c r="E1540" t="s">
        <v>2485</v>
      </c>
      <c r="G1540">
        <v>112</v>
      </c>
      <c r="Q1540" t="s">
        <v>2485</v>
      </c>
      <c r="S1540">
        <v>0</v>
      </c>
      <c r="Z1540">
        <v>3</v>
      </c>
      <c r="AB1540" t="s">
        <v>24</v>
      </c>
      <c r="AC1540" t="s">
        <v>24</v>
      </c>
      <c r="AD1540" t="s">
        <v>24</v>
      </c>
      <c r="AE1540" t="s">
        <v>24</v>
      </c>
      <c r="AF1540">
        <v>0</v>
      </c>
      <c r="AG1540">
        <v>111</v>
      </c>
      <c r="AH1540" t="s">
        <v>2878</v>
      </c>
      <c r="AI1540">
        <v>0</v>
      </c>
      <c r="AJ1540" t="s">
        <v>24</v>
      </c>
      <c r="AK1540" t="s">
        <v>24</v>
      </c>
      <c r="AL1540" t="s">
        <v>24</v>
      </c>
      <c r="AM1540" t="s">
        <v>24</v>
      </c>
      <c r="AN1540" t="s">
        <v>24</v>
      </c>
      <c r="AO1540" t="s">
        <v>24</v>
      </c>
      <c r="AP1540" t="s">
        <v>24</v>
      </c>
      <c r="AQ1540" t="s">
        <v>24</v>
      </c>
      <c r="AR1540" t="s">
        <v>24</v>
      </c>
      <c r="AS1540" t="s">
        <v>24</v>
      </c>
      <c r="AT1540" t="s">
        <v>24</v>
      </c>
    </row>
    <row r="1541" spans="1:46" x14ac:dyDescent="0.15">
      <c r="A1541">
        <v>116</v>
      </c>
      <c r="B1541">
        <v>3</v>
      </c>
      <c r="C1541">
        <v>4</v>
      </c>
      <c r="D1541">
        <v>0</v>
      </c>
      <c r="E1541" t="s">
        <v>2480</v>
      </c>
      <c r="G1541">
        <v>52</v>
      </c>
      <c r="Q1541" t="s">
        <v>2480</v>
      </c>
      <c r="S1541">
        <v>0</v>
      </c>
      <c r="Z1541">
        <v>3</v>
      </c>
      <c r="AB1541" t="s">
        <v>24</v>
      </c>
      <c r="AC1541" t="s">
        <v>24</v>
      </c>
      <c r="AD1541" t="s">
        <v>24</v>
      </c>
      <c r="AE1541" t="s">
        <v>24</v>
      </c>
      <c r="AF1541">
        <v>0</v>
      </c>
      <c r="AG1541">
        <v>111</v>
      </c>
      <c r="AH1541" t="s">
        <v>2917</v>
      </c>
      <c r="AI1541">
        <v>0</v>
      </c>
      <c r="AJ1541" t="s">
        <v>24</v>
      </c>
      <c r="AK1541" t="s">
        <v>24</v>
      </c>
      <c r="AL1541" t="s">
        <v>24</v>
      </c>
      <c r="AM1541" t="s">
        <v>24</v>
      </c>
      <c r="AN1541" t="s">
        <v>24</v>
      </c>
      <c r="AO1541" t="s">
        <v>24</v>
      </c>
      <c r="AP1541" t="s">
        <v>24</v>
      </c>
      <c r="AQ1541" t="s">
        <v>24</v>
      </c>
      <c r="AR1541" t="s">
        <v>24</v>
      </c>
      <c r="AS1541" t="s">
        <v>24</v>
      </c>
      <c r="AT1541" t="s">
        <v>24</v>
      </c>
    </row>
    <row r="1542" spans="1:46" x14ac:dyDescent="0.15">
      <c r="A1542">
        <v>116</v>
      </c>
      <c r="B1542">
        <v>3</v>
      </c>
      <c r="C1542">
        <v>5</v>
      </c>
      <c r="D1542">
        <v>0</v>
      </c>
      <c r="E1542" t="s">
        <v>2472</v>
      </c>
      <c r="G1542">
        <v>70</v>
      </c>
      <c r="Q1542" t="s">
        <v>2472</v>
      </c>
      <c r="S1542">
        <v>0</v>
      </c>
      <c r="Z1542">
        <v>3</v>
      </c>
      <c r="AB1542" t="s">
        <v>24</v>
      </c>
      <c r="AC1542" t="s">
        <v>24</v>
      </c>
      <c r="AD1542" t="s">
        <v>24</v>
      </c>
      <c r="AE1542" t="s">
        <v>24</v>
      </c>
      <c r="AF1542">
        <v>0</v>
      </c>
      <c r="AG1542">
        <v>111</v>
      </c>
      <c r="AH1542" t="s">
        <v>2878</v>
      </c>
      <c r="AI1542">
        <v>0</v>
      </c>
      <c r="AJ1542" t="s">
        <v>24</v>
      </c>
      <c r="AK1542" t="s">
        <v>24</v>
      </c>
      <c r="AL1542" t="s">
        <v>24</v>
      </c>
      <c r="AM1542" t="s">
        <v>24</v>
      </c>
      <c r="AN1542" t="s">
        <v>24</v>
      </c>
      <c r="AO1542" t="s">
        <v>24</v>
      </c>
      <c r="AP1542" t="s">
        <v>24</v>
      </c>
      <c r="AQ1542" t="s">
        <v>24</v>
      </c>
      <c r="AR1542" t="s">
        <v>24</v>
      </c>
      <c r="AS1542" t="s">
        <v>24</v>
      </c>
      <c r="AT1542" t="s">
        <v>24</v>
      </c>
    </row>
    <row r="1543" spans="1:46" x14ac:dyDescent="0.15">
      <c r="A1543">
        <v>116</v>
      </c>
      <c r="B1543">
        <v>3</v>
      </c>
      <c r="C1543">
        <v>6</v>
      </c>
      <c r="D1543">
        <v>0</v>
      </c>
      <c r="E1543" t="s">
        <v>2477</v>
      </c>
      <c r="G1543">
        <v>1014</v>
      </c>
      <c r="Q1543" t="s">
        <v>2477</v>
      </c>
      <c r="S1543">
        <v>0</v>
      </c>
      <c r="Z1543">
        <v>3</v>
      </c>
      <c r="AB1543" t="s">
        <v>24</v>
      </c>
      <c r="AC1543" t="s">
        <v>24</v>
      </c>
      <c r="AD1543" t="s">
        <v>24</v>
      </c>
      <c r="AE1543" t="s">
        <v>24</v>
      </c>
      <c r="AF1543">
        <v>0</v>
      </c>
      <c r="AG1543">
        <v>111</v>
      </c>
      <c r="AH1543" t="s">
        <v>2871</v>
      </c>
      <c r="AI1543">
        <v>0</v>
      </c>
      <c r="AJ1543" t="s">
        <v>24</v>
      </c>
      <c r="AK1543" t="s">
        <v>24</v>
      </c>
      <c r="AL1543" t="s">
        <v>24</v>
      </c>
      <c r="AM1543" t="s">
        <v>24</v>
      </c>
      <c r="AN1543" t="s">
        <v>24</v>
      </c>
      <c r="AO1543" t="s">
        <v>24</v>
      </c>
      <c r="AP1543" t="s">
        <v>24</v>
      </c>
      <c r="AQ1543" t="s">
        <v>24</v>
      </c>
      <c r="AR1543" t="s">
        <v>24</v>
      </c>
      <c r="AS1543" t="s">
        <v>24</v>
      </c>
      <c r="AT1543" t="s">
        <v>24</v>
      </c>
    </row>
    <row r="1544" spans="1:46" x14ac:dyDescent="0.15">
      <c r="A1544">
        <v>116</v>
      </c>
      <c r="B1544">
        <v>3</v>
      </c>
      <c r="C1544">
        <v>7</v>
      </c>
      <c r="D1544">
        <v>0</v>
      </c>
      <c r="E1544" t="s">
        <v>2471</v>
      </c>
      <c r="G1544">
        <v>1570</v>
      </c>
      <c r="Q1544" t="s">
        <v>2471</v>
      </c>
      <c r="S1544">
        <v>0</v>
      </c>
      <c r="Z1544">
        <v>3</v>
      </c>
      <c r="AB1544" t="s">
        <v>24</v>
      </c>
      <c r="AC1544" t="s">
        <v>24</v>
      </c>
      <c r="AD1544" t="s">
        <v>24</v>
      </c>
      <c r="AE1544" t="s">
        <v>24</v>
      </c>
      <c r="AF1544">
        <v>0</v>
      </c>
      <c r="AG1544">
        <v>111</v>
      </c>
      <c r="AH1544" t="s">
        <v>2881</v>
      </c>
      <c r="AI1544">
        <v>0</v>
      </c>
      <c r="AJ1544" t="s">
        <v>24</v>
      </c>
      <c r="AK1544" t="s">
        <v>24</v>
      </c>
      <c r="AL1544" t="s">
        <v>24</v>
      </c>
      <c r="AM1544" t="s">
        <v>24</v>
      </c>
      <c r="AN1544" t="s">
        <v>24</v>
      </c>
      <c r="AO1544" t="s">
        <v>24</v>
      </c>
      <c r="AP1544" t="s">
        <v>24</v>
      </c>
      <c r="AQ1544" t="s">
        <v>24</v>
      </c>
      <c r="AR1544" t="s">
        <v>24</v>
      </c>
      <c r="AS1544" t="s">
        <v>24</v>
      </c>
      <c r="AT1544" t="s">
        <v>24</v>
      </c>
    </row>
    <row r="1545" spans="1:46" x14ac:dyDescent="0.15">
      <c r="A1545">
        <v>116</v>
      </c>
      <c r="B1545">
        <v>3</v>
      </c>
      <c r="C1545">
        <v>8</v>
      </c>
      <c r="D1545">
        <v>0</v>
      </c>
      <c r="E1545" t="s">
        <v>2478</v>
      </c>
      <c r="G1545">
        <v>1024</v>
      </c>
      <c r="Q1545" t="s">
        <v>2478</v>
      </c>
      <c r="S1545">
        <v>0</v>
      </c>
      <c r="Z1545">
        <v>3</v>
      </c>
      <c r="AB1545" t="s">
        <v>24</v>
      </c>
      <c r="AC1545" t="s">
        <v>24</v>
      </c>
      <c r="AD1545" t="s">
        <v>24</v>
      </c>
      <c r="AE1545" t="s">
        <v>24</v>
      </c>
      <c r="AF1545">
        <v>0</v>
      </c>
      <c r="AG1545">
        <v>111</v>
      </c>
      <c r="AH1545" t="s">
        <v>2917</v>
      </c>
      <c r="AI1545">
        <v>0</v>
      </c>
      <c r="AJ1545" t="s">
        <v>24</v>
      </c>
      <c r="AK1545" t="s">
        <v>24</v>
      </c>
      <c r="AL1545" t="s">
        <v>24</v>
      </c>
      <c r="AM1545" t="s">
        <v>24</v>
      </c>
      <c r="AN1545" t="s">
        <v>24</v>
      </c>
      <c r="AO1545" t="s">
        <v>24</v>
      </c>
      <c r="AP1545" t="s">
        <v>24</v>
      </c>
      <c r="AQ1545" t="s">
        <v>24</v>
      </c>
      <c r="AR1545" t="s">
        <v>24</v>
      </c>
      <c r="AS1545" t="s">
        <v>24</v>
      </c>
      <c r="AT1545" t="s">
        <v>24</v>
      </c>
    </row>
    <row r="1546" spans="1:46" x14ac:dyDescent="0.15">
      <c r="A1546">
        <v>116</v>
      </c>
      <c r="B1546">
        <v>4</v>
      </c>
      <c r="C1546">
        <v>1</v>
      </c>
      <c r="D1546">
        <v>0</v>
      </c>
      <c r="E1546" t="s">
        <v>2484</v>
      </c>
      <c r="G1546">
        <v>111</v>
      </c>
      <c r="Q1546" t="s">
        <v>2484</v>
      </c>
      <c r="S1546">
        <v>0</v>
      </c>
      <c r="Z1546">
        <v>3</v>
      </c>
      <c r="AB1546" t="s">
        <v>24</v>
      </c>
      <c r="AC1546" t="s">
        <v>24</v>
      </c>
      <c r="AD1546" t="s">
        <v>24</v>
      </c>
      <c r="AE1546" t="s">
        <v>24</v>
      </c>
      <c r="AF1546">
        <v>0</v>
      </c>
      <c r="AG1546">
        <v>111</v>
      </c>
      <c r="AH1546" t="s">
        <v>2881</v>
      </c>
      <c r="AI1546">
        <v>0</v>
      </c>
      <c r="AJ1546" t="s">
        <v>24</v>
      </c>
      <c r="AK1546" t="s">
        <v>24</v>
      </c>
      <c r="AL1546" t="s">
        <v>24</v>
      </c>
      <c r="AM1546" t="s">
        <v>24</v>
      </c>
      <c r="AN1546" t="s">
        <v>24</v>
      </c>
      <c r="AO1546" t="s">
        <v>24</v>
      </c>
      <c r="AP1546" t="s">
        <v>24</v>
      </c>
      <c r="AQ1546" t="s">
        <v>24</v>
      </c>
      <c r="AR1546" t="s">
        <v>24</v>
      </c>
      <c r="AS1546" t="s">
        <v>24</v>
      </c>
      <c r="AT1546" t="s">
        <v>24</v>
      </c>
    </row>
    <row r="1547" spans="1:46" x14ac:dyDescent="0.15">
      <c r="A1547">
        <v>116</v>
      </c>
      <c r="B1547">
        <v>4</v>
      </c>
      <c r="C1547">
        <v>2</v>
      </c>
      <c r="D1547">
        <v>0</v>
      </c>
      <c r="E1547" t="s">
        <v>2481</v>
      </c>
      <c r="G1547">
        <v>1099</v>
      </c>
      <c r="Q1547" t="s">
        <v>2481</v>
      </c>
      <c r="S1547">
        <v>0</v>
      </c>
      <c r="Z1547">
        <v>3</v>
      </c>
      <c r="AB1547" t="s">
        <v>24</v>
      </c>
      <c r="AC1547" t="s">
        <v>24</v>
      </c>
      <c r="AD1547" t="s">
        <v>24</v>
      </c>
      <c r="AE1547" t="s">
        <v>24</v>
      </c>
      <c r="AF1547">
        <v>0</v>
      </c>
      <c r="AG1547">
        <v>111</v>
      </c>
      <c r="AH1547" t="s">
        <v>2871</v>
      </c>
      <c r="AI1547">
        <v>0</v>
      </c>
      <c r="AJ1547" t="s">
        <v>24</v>
      </c>
      <c r="AK1547" t="s">
        <v>24</v>
      </c>
      <c r="AL1547" t="s">
        <v>24</v>
      </c>
      <c r="AM1547" t="s">
        <v>24</v>
      </c>
      <c r="AN1547" t="s">
        <v>24</v>
      </c>
      <c r="AO1547" t="s">
        <v>24</v>
      </c>
      <c r="AP1547" t="s">
        <v>24</v>
      </c>
      <c r="AQ1547" t="s">
        <v>24</v>
      </c>
      <c r="AR1547" t="s">
        <v>24</v>
      </c>
      <c r="AS1547" t="s">
        <v>24</v>
      </c>
      <c r="AT1547" t="s">
        <v>24</v>
      </c>
    </row>
    <row r="1548" spans="1:46" x14ac:dyDescent="0.15">
      <c r="A1548">
        <v>116</v>
      </c>
      <c r="B1548">
        <v>4</v>
      </c>
      <c r="C1548">
        <v>3</v>
      </c>
      <c r="D1548">
        <v>0</v>
      </c>
      <c r="E1548" t="s">
        <v>2483</v>
      </c>
      <c r="G1548">
        <v>1031</v>
      </c>
      <c r="Q1548" t="s">
        <v>2483</v>
      </c>
      <c r="S1548">
        <v>0</v>
      </c>
      <c r="Z1548">
        <v>3</v>
      </c>
      <c r="AB1548" t="s">
        <v>24</v>
      </c>
      <c r="AC1548" t="s">
        <v>24</v>
      </c>
      <c r="AD1548" t="s">
        <v>24</v>
      </c>
      <c r="AE1548" t="s">
        <v>24</v>
      </c>
      <c r="AF1548">
        <v>0</v>
      </c>
      <c r="AG1548">
        <v>111</v>
      </c>
      <c r="AH1548" t="s">
        <v>2887</v>
      </c>
      <c r="AI1548">
        <v>0</v>
      </c>
      <c r="AJ1548" t="s">
        <v>24</v>
      </c>
      <c r="AK1548" t="s">
        <v>24</v>
      </c>
      <c r="AL1548" t="s">
        <v>24</v>
      </c>
      <c r="AM1548" t="s">
        <v>24</v>
      </c>
      <c r="AN1548" t="s">
        <v>24</v>
      </c>
      <c r="AO1548" t="s">
        <v>24</v>
      </c>
      <c r="AP1548" t="s">
        <v>24</v>
      </c>
      <c r="AQ1548" t="s">
        <v>24</v>
      </c>
      <c r="AR1548" t="s">
        <v>24</v>
      </c>
      <c r="AS1548" t="s">
        <v>24</v>
      </c>
      <c r="AT1548" t="s">
        <v>24</v>
      </c>
    </row>
    <row r="1549" spans="1:46" x14ac:dyDescent="0.15">
      <c r="A1549">
        <v>116</v>
      </c>
      <c r="B1549">
        <v>4</v>
      </c>
      <c r="C1549">
        <v>4</v>
      </c>
      <c r="D1549">
        <v>0</v>
      </c>
      <c r="E1549" t="s">
        <v>2482</v>
      </c>
      <c r="G1549">
        <v>1100</v>
      </c>
      <c r="Q1549" t="s">
        <v>2482</v>
      </c>
      <c r="S1549">
        <v>0</v>
      </c>
      <c r="Z1549">
        <v>3</v>
      </c>
      <c r="AB1549" t="s">
        <v>24</v>
      </c>
      <c r="AC1549" t="s">
        <v>24</v>
      </c>
      <c r="AD1549" t="s">
        <v>24</v>
      </c>
      <c r="AE1549" t="s">
        <v>24</v>
      </c>
      <c r="AF1549">
        <v>0</v>
      </c>
      <c r="AG1549">
        <v>111</v>
      </c>
      <c r="AH1549" t="s">
        <v>2884</v>
      </c>
      <c r="AI1549">
        <v>0</v>
      </c>
      <c r="AJ1549" t="s">
        <v>24</v>
      </c>
      <c r="AK1549" t="s">
        <v>24</v>
      </c>
      <c r="AL1549" t="s">
        <v>24</v>
      </c>
      <c r="AM1549" t="s">
        <v>24</v>
      </c>
      <c r="AN1549" t="s">
        <v>24</v>
      </c>
      <c r="AO1549" t="s">
        <v>24</v>
      </c>
      <c r="AP1549" t="s">
        <v>24</v>
      </c>
      <c r="AQ1549" t="s">
        <v>24</v>
      </c>
      <c r="AR1549" t="s">
        <v>24</v>
      </c>
      <c r="AS1549" t="s">
        <v>24</v>
      </c>
      <c r="AT1549" t="s">
        <v>24</v>
      </c>
    </row>
    <row r="1550" spans="1:46" x14ac:dyDescent="0.15">
      <c r="A1550">
        <v>116</v>
      </c>
      <c r="B1550">
        <v>4</v>
      </c>
      <c r="C1550">
        <v>5</v>
      </c>
      <c r="D1550">
        <v>0</v>
      </c>
      <c r="E1550" t="s">
        <v>2474</v>
      </c>
      <c r="G1550">
        <v>1524</v>
      </c>
      <c r="Q1550" t="s">
        <v>2474</v>
      </c>
      <c r="S1550">
        <v>0</v>
      </c>
      <c r="Z1550">
        <v>3</v>
      </c>
      <c r="AB1550" t="s">
        <v>24</v>
      </c>
      <c r="AC1550" t="s">
        <v>24</v>
      </c>
      <c r="AD1550" t="s">
        <v>24</v>
      </c>
      <c r="AE1550" t="s">
        <v>24</v>
      </c>
      <c r="AF1550">
        <v>0</v>
      </c>
      <c r="AG1550">
        <v>111</v>
      </c>
      <c r="AH1550" t="s">
        <v>2871</v>
      </c>
      <c r="AI1550">
        <v>0</v>
      </c>
      <c r="AJ1550" t="s">
        <v>24</v>
      </c>
      <c r="AK1550" t="s">
        <v>24</v>
      </c>
      <c r="AL1550" t="s">
        <v>24</v>
      </c>
      <c r="AM1550" t="s">
        <v>24</v>
      </c>
      <c r="AN1550" t="s">
        <v>24</v>
      </c>
      <c r="AO1550" t="s">
        <v>24</v>
      </c>
      <c r="AP1550" t="s">
        <v>24</v>
      </c>
      <c r="AQ1550" t="s">
        <v>24</v>
      </c>
      <c r="AR1550" t="s">
        <v>24</v>
      </c>
      <c r="AS1550" t="s">
        <v>24</v>
      </c>
      <c r="AT1550" t="s">
        <v>24</v>
      </c>
    </row>
    <row r="1551" spans="1:46" x14ac:dyDescent="0.15">
      <c r="A1551">
        <v>116</v>
      </c>
      <c r="B1551">
        <v>4</v>
      </c>
      <c r="C1551">
        <v>6</v>
      </c>
      <c r="D1551">
        <v>0</v>
      </c>
      <c r="E1551" t="s">
        <v>2475</v>
      </c>
      <c r="G1551">
        <v>1095</v>
      </c>
      <c r="Q1551" t="s">
        <v>2475</v>
      </c>
      <c r="S1551">
        <v>0</v>
      </c>
      <c r="Z1551">
        <v>3</v>
      </c>
      <c r="AB1551" t="s">
        <v>24</v>
      </c>
      <c r="AC1551" t="s">
        <v>24</v>
      </c>
      <c r="AD1551" t="s">
        <v>24</v>
      </c>
      <c r="AE1551" t="s">
        <v>24</v>
      </c>
      <c r="AF1551">
        <v>0</v>
      </c>
      <c r="AG1551">
        <v>111</v>
      </c>
      <c r="AH1551" t="s">
        <v>2917</v>
      </c>
      <c r="AI1551">
        <v>0</v>
      </c>
      <c r="AJ1551" t="s">
        <v>24</v>
      </c>
      <c r="AK1551" t="s">
        <v>24</v>
      </c>
      <c r="AL1551" t="s">
        <v>24</v>
      </c>
      <c r="AM1551" t="s">
        <v>24</v>
      </c>
      <c r="AN1551" t="s">
        <v>24</v>
      </c>
      <c r="AO1551" t="s">
        <v>24</v>
      </c>
      <c r="AP1551" t="s">
        <v>24</v>
      </c>
      <c r="AQ1551" t="s">
        <v>24</v>
      </c>
      <c r="AR1551" t="s">
        <v>24</v>
      </c>
      <c r="AS1551" t="s">
        <v>24</v>
      </c>
      <c r="AT1551" t="s">
        <v>24</v>
      </c>
    </row>
    <row r="1552" spans="1:46" x14ac:dyDescent="0.15">
      <c r="A1552">
        <v>116</v>
      </c>
      <c r="B1552">
        <v>4</v>
      </c>
      <c r="C1552">
        <v>7</v>
      </c>
      <c r="D1552">
        <v>0</v>
      </c>
      <c r="E1552" t="s">
        <v>2473</v>
      </c>
      <c r="G1552">
        <v>84</v>
      </c>
      <c r="Q1552" t="s">
        <v>2473</v>
      </c>
      <c r="S1552">
        <v>0</v>
      </c>
      <c r="Z1552">
        <v>3</v>
      </c>
      <c r="AB1552" t="s">
        <v>24</v>
      </c>
      <c r="AC1552" t="s">
        <v>24</v>
      </c>
      <c r="AD1552" t="s">
        <v>24</v>
      </c>
      <c r="AE1552" t="s">
        <v>24</v>
      </c>
      <c r="AF1552">
        <v>0</v>
      </c>
      <c r="AG1552">
        <v>111</v>
      </c>
      <c r="AH1552" t="s">
        <v>2881</v>
      </c>
      <c r="AI1552">
        <v>0</v>
      </c>
      <c r="AJ1552" t="s">
        <v>24</v>
      </c>
      <c r="AK1552" t="s">
        <v>24</v>
      </c>
      <c r="AL1552" t="s">
        <v>24</v>
      </c>
      <c r="AM1552" t="s">
        <v>24</v>
      </c>
      <c r="AN1552" t="s">
        <v>24</v>
      </c>
      <c r="AO1552" t="s">
        <v>24</v>
      </c>
      <c r="AP1552" t="s">
        <v>24</v>
      </c>
      <c r="AQ1552" t="s">
        <v>24</v>
      </c>
      <c r="AR1552" t="s">
        <v>24</v>
      </c>
      <c r="AS1552" t="s">
        <v>24</v>
      </c>
      <c r="AT1552" t="s">
        <v>24</v>
      </c>
    </row>
    <row r="1553" spans="1:46" x14ac:dyDescent="0.15">
      <c r="A1553">
        <v>116</v>
      </c>
      <c r="B1553">
        <v>4</v>
      </c>
      <c r="C1553">
        <v>8</v>
      </c>
      <c r="D1553">
        <v>0</v>
      </c>
      <c r="E1553" t="s">
        <v>2476</v>
      </c>
      <c r="G1553">
        <v>53</v>
      </c>
      <c r="Q1553" t="s">
        <v>2476</v>
      </c>
      <c r="S1553">
        <v>0</v>
      </c>
      <c r="Z1553">
        <v>3</v>
      </c>
      <c r="AB1553" t="s">
        <v>24</v>
      </c>
      <c r="AC1553" t="s">
        <v>24</v>
      </c>
      <c r="AD1553" t="s">
        <v>24</v>
      </c>
      <c r="AE1553" t="s">
        <v>24</v>
      </c>
      <c r="AF1553">
        <v>0</v>
      </c>
      <c r="AG1553">
        <v>111</v>
      </c>
      <c r="AH1553" t="s">
        <v>2871</v>
      </c>
      <c r="AI1553">
        <v>0</v>
      </c>
      <c r="AJ1553" t="s">
        <v>24</v>
      </c>
      <c r="AK1553" t="s">
        <v>24</v>
      </c>
      <c r="AL1553" t="s">
        <v>24</v>
      </c>
      <c r="AM1553" t="s">
        <v>24</v>
      </c>
      <c r="AN1553" t="s">
        <v>24</v>
      </c>
      <c r="AO1553" t="s">
        <v>24</v>
      </c>
      <c r="AP1553" t="s">
        <v>24</v>
      </c>
      <c r="AQ1553" t="s">
        <v>24</v>
      </c>
      <c r="AR1553" t="s">
        <v>24</v>
      </c>
      <c r="AS1553" t="s">
        <v>24</v>
      </c>
      <c r="AT1553" t="s">
        <v>24</v>
      </c>
    </row>
    <row r="1554" spans="1:46" x14ac:dyDescent="0.15">
      <c r="A1554">
        <v>117</v>
      </c>
      <c r="B1554">
        <v>1</v>
      </c>
      <c r="C1554">
        <v>1</v>
      </c>
      <c r="D1554">
        <v>0</v>
      </c>
      <c r="E1554" t="s">
        <v>2501</v>
      </c>
      <c r="G1554">
        <v>65</v>
      </c>
      <c r="Q1554" t="s">
        <v>2501</v>
      </c>
      <c r="S1554">
        <v>0</v>
      </c>
      <c r="Z1554">
        <v>3</v>
      </c>
      <c r="AB1554" t="s">
        <v>24</v>
      </c>
      <c r="AC1554" t="s">
        <v>24</v>
      </c>
      <c r="AD1554" t="s">
        <v>24</v>
      </c>
      <c r="AE1554" t="s">
        <v>24</v>
      </c>
      <c r="AF1554">
        <v>0</v>
      </c>
      <c r="AG1554">
        <v>112</v>
      </c>
      <c r="AH1554" t="s">
        <v>2868</v>
      </c>
      <c r="AI1554">
        <v>0</v>
      </c>
      <c r="AJ1554" t="s">
        <v>24</v>
      </c>
      <c r="AK1554" t="s">
        <v>24</v>
      </c>
      <c r="AL1554" t="s">
        <v>24</v>
      </c>
      <c r="AM1554" t="s">
        <v>24</v>
      </c>
      <c r="AN1554" t="s">
        <v>24</v>
      </c>
      <c r="AO1554" t="s">
        <v>24</v>
      </c>
      <c r="AP1554" t="s">
        <v>24</v>
      </c>
      <c r="AQ1554" t="s">
        <v>24</v>
      </c>
      <c r="AR1554" t="s">
        <v>24</v>
      </c>
      <c r="AS1554" t="s">
        <v>24</v>
      </c>
      <c r="AT1554" t="s">
        <v>24</v>
      </c>
    </row>
    <row r="1555" spans="1:46" x14ac:dyDescent="0.15">
      <c r="A1555">
        <v>117</v>
      </c>
      <c r="B1555">
        <v>1</v>
      </c>
      <c r="C1555">
        <v>2</v>
      </c>
      <c r="D1555">
        <v>0</v>
      </c>
      <c r="E1555" t="s">
        <v>2494</v>
      </c>
      <c r="G1555">
        <v>1530</v>
      </c>
      <c r="Q1555" t="s">
        <v>2494</v>
      </c>
      <c r="S1555">
        <v>0</v>
      </c>
      <c r="Z1555">
        <v>3</v>
      </c>
      <c r="AB1555" t="s">
        <v>24</v>
      </c>
      <c r="AC1555" t="s">
        <v>24</v>
      </c>
      <c r="AD1555" t="s">
        <v>24</v>
      </c>
      <c r="AE1555" t="s">
        <v>24</v>
      </c>
      <c r="AF1555">
        <v>0</v>
      </c>
      <c r="AG1555">
        <v>112</v>
      </c>
      <c r="AH1555" t="s">
        <v>2896</v>
      </c>
      <c r="AI1555">
        <v>0</v>
      </c>
      <c r="AJ1555" t="s">
        <v>24</v>
      </c>
      <c r="AK1555" t="s">
        <v>24</v>
      </c>
      <c r="AL1555" t="s">
        <v>24</v>
      </c>
      <c r="AM1555" t="s">
        <v>24</v>
      </c>
      <c r="AN1555" t="s">
        <v>24</v>
      </c>
      <c r="AO1555" t="s">
        <v>24</v>
      </c>
      <c r="AP1555" t="s">
        <v>24</v>
      </c>
      <c r="AQ1555" t="s">
        <v>24</v>
      </c>
      <c r="AR1555" t="s">
        <v>24</v>
      </c>
      <c r="AS1555" t="s">
        <v>24</v>
      </c>
      <c r="AT1555" t="s">
        <v>24</v>
      </c>
    </row>
    <row r="1556" spans="1:46" x14ac:dyDescent="0.15">
      <c r="A1556">
        <v>117</v>
      </c>
      <c r="B1556">
        <v>1</v>
      </c>
      <c r="C1556">
        <v>3</v>
      </c>
      <c r="D1556">
        <v>0</v>
      </c>
      <c r="E1556" t="s">
        <v>2500</v>
      </c>
      <c r="G1556">
        <v>1560</v>
      </c>
      <c r="Q1556" t="s">
        <v>2500</v>
      </c>
      <c r="S1556">
        <v>0</v>
      </c>
      <c r="Z1556">
        <v>3</v>
      </c>
      <c r="AB1556" t="s">
        <v>24</v>
      </c>
      <c r="AC1556" t="s">
        <v>24</v>
      </c>
      <c r="AD1556" t="s">
        <v>24</v>
      </c>
      <c r="AE1556" t="s">
        <v>24</v>
      </c>
      <c r="AF1556">
        <v>0</v>
      </c>
      <c r="AG1556">
        <v>112</v>
      </c>
      <c r="AH1556" t="s">
        <v>2904</v>
      </c>
      <c r="AI1556">
        <v>0</v>
      </c>
      <c r="AJ1556" t="s">
        <v>24</v>
      </c>
      <c r="AK1556" t="s">
        <v>24</v>
      </c>
      <c r="AL1556" t="s">
        <v>24</v>
      </c>
      <c r="AM1556" t="s">
        <v>24</v>
      </c>
      <c r="AN1556" t="s">
        <v>24</v>
      </c>
      <c r="AO1556" t="s">
        <v>24</v>
      </c>
      <c r="AP1556" t="s">
        <v>24</v>
      </c>
      <c r="AQ1556" t="s">
        <v>24</v>
      </c>
      <c r="AR1556" t="s">
        <v>24</v>
      </c>
      <c r="AS1556" t="s">
        <v>24</v>
      </c>
      <c r="AT1556" t="s">
        <v>24</v>
      </c>
    </row>
    <row r="1557" spans="1:46" x14ac:dyDescent="0.15">
      <c r="A1557">
        <v>117</v>
      </c>
      <c r="B1557">
        <v>1</v>
      </c>
      <c r="C1557">
        <v>4</v>
      </c>
      <c r="D1557">
        <v>0</v>
      </c>
      <c r="E1557" t="s">
        <v>2495</v>
      </c>
      <c r="G1557">
        <v>78</v>
      </c>
      <c r="Q1557" t="s">
        <v>2495</v>
      </c>
      <c r="S1557">
        <v>0</v>
      </c>
      <c r="Z1557">
        <v>3</v>
      </c>
      <c r="AB1557" t="s">
        <v>24</v>
      </c>
      <c r="AC1557" t="s">
        <v>24</v>
      </c>
      <c r="AD1557" t="s">
        <v>24</v>
      </c>
      <c r="AE1557" t="s">
        <v>24</v>
      </c>
      <c r="AF1557">
        <v>0</v>
      </c>
      <c r="AG1557">
        <v>112</v>
      </c>
      <c r="AH1557" t="s">
        <v>2878</v>
      </c>
      <c r="AI1557">
        <v>0</v>
      </c>
      <c r="AJ1557" t="s">
        <v>24</v>
      </c>
      <c r="AK1557" t="s">
        <v>24</v>
      </c>
      <c r="AL1557" t="s">
        <v>24</v>
      </c>
      <c r="AM1557" t="s">
        <v>24</v>
      </c>
      <c r="AN1557" t="s">
        <v>24</v>
      </c>
      <c r="AO1557" t="s">
        <v>24</v>
      </c>
      <c r="AP1557" t="s">
        <v>24</v>
      </c>
      <c r="AQ1557" t="s">
        <v>24</v>
      </c>
      <c r="AR1557" t="s">
        <v>24</v>
      </c>
      <c r="AS1557" t="s">
        <v>24</v>
      </c>
      <c r="AT1557" t="s">
        <v>24</v>
      </c>
    </row>
    <row r="1558" spans="1:46" x14ac:dyDescent="0.15">
      <c r="A1558">
        <v>117</v>
      </c>
      <c r="B1558">
        <v>1</v>
      </c>
      <c r="C1558">
        <v>5</v>
      </c>
      <c r="D1558">
        <v>0</v>
      </c>
      <c r="E1558" t="s">
        <v>2488</v>
      </c>
      <c r="G1558">
        <v>1217</v>
      </c>
      <c r="Q1558" t="s">
        <v>2488</v>
      </c>
      <c r="S1558">
        <v>0</v>
      </c>
      <c r="Z1558">
        <v>3</v>
      </c>
      <c r="AB1558" t="s">
        <v>24</v>
      </c>
      <c r="AC1558" t="s">
        <v>24</v>
      </c>
      <c r="AD1558" t="s">
        <v>24</v>
      </c>
      <c r="AE1558" t="s">
        <v>24</v>
      </c>
      <c r="AF1558">
        <v>0</v>
      </c>
      <c r="AG1558">
        <v>112</v>
      </c>
      <c r="AH1558" t="s">
        <v>2878</v>
      </c>
      <c r="AI1558">
        <v>0</v>
      </c>
      <c r="AJ1558" t="s">
        <v>24</v>
      </c>
      <c r="AK1558" t="s">
        <v>24</v>
      </c>
      <c r="AL1558" t="s">
        <v>24</v>
      </c>
      <c r="AM1558" t="s">
        <v>24</v>
      </c>
      <c r="AN1558" t="s">
        <v>24</v>
      </c>
      <c r="AO1558" t="s">
        <v>24</v>
      </c>
      <c r="AP1558" t="s">
        <v>24</v>
      </c>
      <c r="AQ1558" t="s">
        <v>24</v>
      </c>
      <c r="AR1558" t="s">
        <v>24</v>
      </c>
      <c r="AS1558" t="s">
        <v>24</v>
      </c>
      <c r="AT1558" t="s">
        <v>24</v>
      </c>
    </row>
    <row r="1559" spans="1:46" x14ac:dyDescent="0.15">
      <c r="A1559">
        <v>117</v>
      </c>
      <c r="B1559">
        <v>1</v>
      </c>
      <c r="C1559">
        <v>6</v>
      </c>
      <c r="D1559">
        <v>0</v>
      </c>
      <c r="E1559" t="s">
        <v>2493</v>
      </c>
      <c r="G1559">
        <v>62</v>
      </c>
      <c r="Q1559" t="s">
        <v>2493</v>
      </c>
      <c r="S1559">
        <v>0</v>
      </c>
      <c r="Z1559">
        <v>3</v>
      </c>
      <c r="AB1559" t="s">
        <v>24</v>
      </c>
      <c r="AC1559" t="s">
        <v>24</v>
      </c>
      <c r="AD1559" t="s">
        <v>24</v>
      </c>
      <c r="AE1559" t="s">
        <v>24</v>
      </c>
      <c r="AF1559">
        <v>0</v>
      </c>
      <c r="AG1559">
        <v>112</v>
      </c>
      <c r="AH1559" t="s">
        <v>2896</v>
      </c>
      <c r="AI1559">
        <v>0</v>
      </c>
      <c r="AJ1559" t="s">
        <v>24</v>
      </c>
      <c r="AK1559" t="s">
        <v>24</v>
      </c>
      <c r="AL1559" t="s">
        <v>24</v>
      </c>
      <c r="AM1559" t="s">
        <v>24</v>
      </c>
      <c r="AN1559" t="s">
        <v>24</v>
      </c>
      <c r="AO1559" t="s">
        <v>24</v>
      </c>
      <c r="AP1559" t="s">
        <v>24</v>
      </c>
      <c r="AQ1559" t="s">
        <v>24</v>
      </c>
      <c r="AR1559" t="s">
        <v>24</v>
      </c>
      <c r="AS1559" t="s">
        <v>24</v>
      </c>
      <c r="AT1559" t="s">
        <v>24</v>
      </c>
    </row>
    <row r="1560" spans="1:46" x14ac:dyDescent="0.15">
      <c r="A1560">
        <v>117</v>
      </c>
      <c r="B1560">
        <v>1</v>
      </c>
      <c r="C1560">
        <v>7</v>
      </c>
      <c r="D1560">
        <v>0</v>
      </c>
      <c r="E1560" t="s">
        <v>2487</v>
      </c>
      <c r="G1560">
        <v>116</v>
      </c>
      <c r="Q1560" t="s">
        <v>2487</v>
      </c>
      <c r="S1560">
        <v>0</v>
      </c>
      <c r="Z1560">
        <v>3</v>
      </c>
      <c r="AB1560" t="s">
        <v>24</v>
      </c>
      <c r="AC1560" t="s">
        <v>24</v>
      </c>
      <c r="AD1560" t="s">
        <v>24</v>
      </c>
      <c r="AE1560" t="s">
        <v>24</v>
      </c>
      <c r="AF1560">
        <v>0</v>
      </c>
      <c r="AG1560">
        <v>112</v>
      </c>
      <c r="AH1560" t="s">
        <v>2901</v>
      </c>
      <c r="AI1560">
        <v>0</v>
      </c>
      <c r="AJ1560" t="s">
        <v>24</v>
      </c>
      <c r="AK1560" t="s">
        <v>24</v>
      </c>
      <c r="AL1560" t="s">
        <v>24</v>
      </c>
      <c r="AM1560" t="s">
        <v>24</v>
      </c>
      <c r="AN1560" t="s">
        <v>24</v>
      </c>
      <c r="AO1560" t="s">
        <v>24</v>
      </c>
      <c r="AP1560" t="s">
        <v>24</v>
      </c>
      <c r="AQ1560" t="s">
        <v>24</v>
      </c>
      <c r="AR1560" t="s">
        <v>24</v>
      </c>
      <c r="AS1560" t="s">
        <v>24</v>
      </c>
      <c r="AT1560" t="s">
        <v>24</v>
      </c>
    </row>
    <row r="1561" spans="1:46" x14ac:dyDescent="0.15">
      <c r="A1561">
        <v>117</v>
      </c>
      <c r="B1561">
        <v>1</v>
      </c>
      <c r="C1561">
        <v>8</v>
      </c>
      <c r="D1561">
        <v>0</v>
      </c>
      <c r="G1561">
        <v>0</v>
      </c>
      <c r="Q1561" t="s">
        <v>24</v>
      </c>
      <c r="S1561">
        <v>0</v>
      </c>
      <c r="Z1561">
        <v>0</v>
      </c>
      <c r="AB1561" t="s">
        <v>24</v>
      </c>
      <c r="AC1561" t="s">
        <v>24</v>
      </c>
      <c r="AD1561" t="s">
        <v>24</v>
      </c>
      <c r="AE1561" t="s">
        <v>24</v>
      </c>
      <c r="AF1561">
        <v>0</v>
      </c>
      <c r="AG1561">
        <v>112</v>
      </c>
      <c r="AH1561" t="s">
        <v>24</v>
      </c>
      <c r="AI1561">
        <v>0</v>
      </c>
      <c r="AJ1561" t="s">
        <v>24</v>
      </c>
      <c r="AK1561" t="s">
        <v>24</v>
      </c>
      <c r="AL1561" t="s">
        <v>24</v>
      </c>
      <c r="AM1561" t="s">
        <v>24</v>
      </c>
      <c r="AN1561" t="s">
        <v>24</v>
      </c>
      <c r="AO1561" t="s">
        <v>24</v>
      </c>
      <c r="AP1561" t="s">
        <v>24</v>
      </c>
      <c r="AQ1561" t="s">
        <v>24</v>
      </c>
      <c r="AR1561" t="s">
        <v>24</v>
      </c>
      <c r="AS1561" t="s">
        <v>24</v>
      </c>
      <c r="AT1561" t="s">
        <v>24</v>
      </c>
    </row>
    <row r="1562" spans="1:46" x14ac:dyDescent="0.15">
      <c r="A1562">
        <v>117</v>
      </c>
      <c r="B1562">
        <v>2</v>
      </c>
      <c r="C1562">
        <v>1</v>
      </c>
      <c r="D1562">
        <v>0</v>
      </c>
      <c r="E1562" t="s">
        <v>2499</v>
      </c>
      <c r="G1562">
        <v>1057</v>
      </c>
      <c r="Q1562" t="s">
        <v>2499</v>
      </c>
      <c r="S1562">
        <v>0</v>
      </c>
      <c r="Z1562">
        <v>3</v>
      </c>
      <c r="AB1562" t="s">
        <v>24</v>
      </c>
      <c r="AC1562" t="s">
        <v>24</v>
      </c>
      <c r="AD1562" t="s">
        <v>24</v>
      </c>
      <c r="AE1562" t="s">
        <v>24</v>
      </c>
      <c r="AF1562">
        <v>0</v>
      </c>
      <c r="AG1562">
        <v>112</v>
      </c>
      <c r="AH1562" t="s">
        <v>2917</v>
      </c>
      <c r="AI1562">
        <v>0</v>
      </c>
      <c r="AJ1562" t="s">
        <v>24</v>
      </c>
      <c r="AK1562" t="s">
        <v>24</v>
      </c>
      <c r="AL1562" t="s">
        <v>24</v>
      </c>
      <c r="AM1562" t="s">
        <v>24</v>
      </c>
      <c r="AN1562" t="s">
        <v>24</v>
      </c>
      <c r="AO1562" t="s">
        <v>24</v>
      </c>
      <c r="AP1562" t="s">
        <v>24</v>
      </c>
      <c r="AQ1562" t="s">
        <v>24</v>
      </c>
      <c r="AR1562" t="s">
        <v>24</v>
      </c>
      <c r="AS1562" t="s">
        <v>24</v>
      </c>
      <c r="AT1562" t="s">
        <v>24</v>
      </c>
    </row>
    <row r="1563" spans="1:46" x14ac:dyDescent="0.15">
      <c r="A1563">
        <v>117</v>
      </c>
      <c r="B1563">
        <v>2</v>
      </c>
      <c r="C1563">
        <v>2</v>
      </c>
      <c r="D1563">
        <v>0</v>
      </c>
      <c r="E1563" t="s">
        <v>2496</v>
      </c>
      <c r="G1563">
        <v>1019</v>
      </c>
      <c r="Q1563" t="s">
        <v>2496</v>
      </c>
      <c r="S1563">
        <v>0</v>
      </c>
      <c r="Z1563">
        <v>3</v>
      </c>
      <c r="AB1563" t="s">
        <v>24</v>
      </c>
      <c r="AC1563" t="s">
        <v>24</v>
      </c>
      <c r="AD1563" t="s">
        <v>24</v>
      </c>
      <c r="AE1563" t="s">
        <v>24</v>
      </c>
      <c r="AF1563">
        <v>0</v>
      </c>
      <c r="AG1563">
        <v>112</v>
      </c>
      <c r="AH1563" t="s">
        <v>2871</v>
      </c>
      <c r="AI1563">
        <v>0</v>
      </c>
      <c r="AJ1563" t="s">
        <v>24</v>
      </c>
      <c r="AK1563" t="s">
        <v>24</v>
      </c>
      <c r="AL1563" t="s">
        <v>24</v>
      </c>
      <c r="AM1563" t="s">
        <v>24</v>
      </c>
      <c r="AN1563" t="s">
        <v>24</v>
      </c>
      <c r="AO1563" t="s">
        <v>24</v>
      </c>
      <c r="AP1563" t="s">
        <v>24</v>
      </c>
      <c r="AQ1563" t="s">
        <v>24</v>
      </c>
      <c r="AR1563" t="s">
        <v>24</v>
      </c>
      <c r="AS1563" t="s">
        <v>24</v>
      </c>
      <c r="AT1563" t="s">
        <v>24</v>
      </c>
    </row>
    <row r="1564" spans="1:46" x14ac:dyDescent="0.15">
      <c r="A1564">
        <v>117</v>
      </c>
      <c r="B1564">
        <v>2</v>
      </c>
      <c r="C1564">
        <v>3</v>
      </c>
      <c r="D1564">
        <v>0</v>
      </c>
      <c r="E1564" t="s">
        <v>2498</v>
      </c>
      <c r="G1564">
        <v>1005</v>
      </c>
      <c r="Q1564" t="s">
        <v>2498</v>
      </c>
      <c r="S1564">
        <v>0</v>
      </c>
      <c r="Z1564">
        <v>3</v>
      </c>
      <c r="AB1564" t="s">
        <v>24</v>
      </c>
      <c r="AC1564" t="s">
        <v>24</v>
      </c>
      <c r="AD1564" t="s">
        <v>24</v>
      </c>
      <c r="AE1564" t="s">
        <v>24</v>
      </c>
      <c r="AF1564">
        <v>0</v>
      </c>
      <c r="AG1564">
        <v>112</v>
      </c>
      <c r="AH1564" t="s">
        <v>2884</v>
      </c>
      <c r="AI1564">
        <v>0</v>
      </c>
      <c r="AJ1564" t="s">
        <v>24</v>
      </c>
      <c r="AK1564" t="s">
        <v>24</v>
      </c>
      <c r="AL1564" t="s">
        <v>24</v>
      </c>
      <c r="AM1564" t="s">
        <v>24</v>
      </c>
      <c r="AN1564" t="s">
        <v>24</v>
      </c>
      <c r="AO1564" t="s">
        <v>24</v>
      </c>
      <c r="AP1564" t="s">
        <v>24</v>
      </c>
      <c r="AQ1564" t="s">
        <v>24</v>
      </c>
      <c r="AR1564" t="s">
        <v>24</v>
      </c>
      <c r="AS1564" t="s">
        <v>24</v>
      </c>
      <c r="AT1564" t="s">
        <v>24</v>
      </c>
    </row>
    <row r="1565" spans="1:46" x14ac:dyDescent="0.15">
      <c r="A1565">
        <v>117</v>
      </c>
      <c r="B1565">
        <v>2</v>
      </c>
      <c r="C1565">
        <v>4</v>
      </c>
      <c r="D1565">
        <v>0</v>
      </c>
      <c r="E1565" t="s">
        <v>2497</v>
      </c>
      <c r="G1565">
        <v>1016</v>
      </c>
      <c r="Q1565" t="s">
        <v>2497</v>
      </c>
      <c r="S1565">
        <v>0</v>
      </c>
      <c r="Z1565">
        <v>3</v>
      </c>
      <c r="AB1565" t="s">
        <v>24</v>
      </c>
      <c r="AC1565" t="s">
        <v>24</v>
      </c>
      <c r="AD1565" t="s">
        <v>24</v>
      </c>
      <c r="AE1565" t="s">
        <v>24</v>
      </c>
      <c r="AF1565">
        <v>0</v>
      </c>
      <c r="AG1565">
        <v>112</v>
      </c>
      <c r="AH1565" t="s">
        <v>2884</v>
      </c>
      <c r="AI1565">
        <v>0</v>
      </c>
      <c r="AJ1565" t="s">
        <v>24</v>
      </c>
      <c r="AK1565" t="s">
        <v>24</v>
      </c>
      <c r="AL1565" t="s">
        <v>24</v>
      </c>
      <c r="AM1565" t="s">
        <v>24</v>
      </c>
      <c r="AN1565" t="s">
        <v>24</v>
      </c>
      <c r="AO1565" t="s">
        <v>24</v>
      </c>
      <c r="AP1565" t="s">
        <v>24</v>
      </c>
      <c r="AQ1565" t="s">
        <v>24</v>
      </c>
      <c r="AR1565" t="s">
        <v>24</v>
      </c>
      <c r="AS1565" t="s">
        <v>24</v>
      </c>
      <c r="AT1565" t="s">
        <v>24</v>
      </c>
    </row>
    <row r="1566" spans="1:46" x14ac:dyDescent="0.15">
      <c r="A1566">
        <v>117</v>
      </c>
      <c r="B1566">
        <v>2</v>
      </c>
      <c r="C1566">
        <v>5</v>
      </c>
      <c r="D1566">
        <v>0</v>
      </c>
      <c r="E1566" t="s">
        <v>2490</v>
      </c>
      <c r="G1566">
        <v>1529</v>
      </c>
      <c r="Q1566" t="s">
        <v>2490</v>
      </c>
      <c r="S1566">
        <v>0</v>
      </c>
      <c r="Z1566">
        <v>3</v>
      </c>
      <c r="AB1566" t="s">
        <v>24</v>
      </c>
      <c r="AC1566" t="s">
        <v>24</v>
      </c>
      <c r="AD1566" t="s">
        <v>24</v>
      </c>
      <c r="AE1566" t="s">
        <v>24</v>
      </c>
      <c r="AF1566">
        <v>0</v>
      </c>
      <c r="AG1566">
        <v>112</v>
      </c>
      <c r="AH1566" t="s">
        <v>2887</v>
      </c>
      <c r="AI1566">
        <v>0</v>
      </c>
      <c r="AJ1566" t="s">
        <v>24</v>
      </c>
      <c r="AK1566" t="s">
        <v>24</v>
      </c>
      <c r="AL1566" t="s">
        <v>24</v>
      </c>
      <c r="AM1566" t="s">
        <v>24</v>
      </c>
      <c r="AN1566" t="s">
        <v>24</v>
      </c>
      <c r="AO1566" t="s">
        <v>24</v>
      </c>
      <c r="AP1566" t="s">
        <v>24</v>
      </c>
      <c r="AQ1566" t="s">
        <v>24</v>
      </c>
      <c r="AR1566" t="s">
        <v>24</v>
      </c>
      <c r="AS1566" t="s">
        <v>24</v>
      </c>
      <c r="AT1566" t="s">
        <v>24</v>
      </c>
    </row>
    <row r="1567" spans="1:46" x14ac:dyDescent="0.15">
      <c r="A1567">
        <v>117</v>
      </c>
      <c r="B1567">
        <v>2</v>
      </c>
      <c r="C1567">
        <v>6</v>
      </c>
      <c r="D1567">
        <v>0</v>
      </c>
      <c r="E1567" t="s">
        <v>2491</v>
      </c>
      <c r="G1567">
        <v>115</v>
      </c>
      <c r="Q1567" t="s">
        <v>2491</v>
      </c>
      <c r="S1567">
        <v>0</v>
      </c>
      <c r="Z1567">
        <v>3</v>
      </c>
      <c r="AB1567" t="s">
        <v>24</v>
      </c>
      <c r="AC1567" t="s">
        <v>24</v>
      </c>
      <c r="AD1567" t="s">
        <v>24</v>
      </c>
      <c r="AE1567" t="s">
        <v>24</v>
      </c>
      <c r="AF1567">
        <v>0</v>
      </c>
      <c r="AG1567">
        <v>112</v>
      </c>
      <c r="AH1567" t="s">
        <v>2887</v>
      </c>
      <c r="AI1567">
        <v>0</v>
      </c>
      <c r="AJ1567" t="s">
        <v>24</v>
      </c>
      <c r="AK1567" t="s">
        <v>24</v>
      </c>
      <c r="AL1567" t="s">
        <v>24</v>
      </c>
      <c r="AM1567" t="s">
        <v>24</v>
      </c>
      <c r="AN1567" t="s">
        <v>24</v>
      </c>
      <c r="AO1567" t="s">
        <v>24</v>
      </c>
      <c r="AP1567" t="s">
        <v>24</v>
      </c>
      <c r="AQ1567" t="s">
        <v>24</v>
      </c>
      <c r="AR1567" t="s">
        <v>24</v>
      </c>
      <c r="AS1567" t="s">
        <v>24</v>
      </c>
      <c r="AT1567" t="s">
        <v>24</v>
      </c>
    </row>
    <row r="1568" spans="1:46" x14ac:dyDescent="0.15">
      <c r="A1568">
        <v>117</v>
      </c>
      <c r="B1568">
        <v>2</v>
      </c>
      <c r="C1568">
        <v>7</v>
      </c>
      <c r="D1568">
        <v>0</v>
      </c>
      <c r="E1568" t="s">
        <v>2489</v>
      </c>
      <c r="G1568">
        <v>80</v>
      </c>
      <c r="Q1568" t="s">
        <v>2489</v>
      </c>
      <c r="S1568">
        <v>0</v>
      </c>
      <c r="Z1568">
        <v>3</v>
      </c>
      <c r="AB1568" t="s">
        <v>24</v>
      </c>
      <c r="AC1568" t="s">
        <v>24</v>
      </c>
      <c r="AD1568" t="s">
        <v>24</v>
      </c>
      <c r="AE1568" t="s">
        <v>24</v>
      </c>
      <c r="AF1568">
        <v>0</v>
      </c>
      <c r="AG1568">
        <v>112</v>
      </c>
      <c r="AH1568" t="s">
        <v>2871</v>
      </c>
      <c r="AI1568">
        <v>0</v>
      </c>
      <c r="AJ1568" t="s">
        <v>24</v>
      </c>
      <c r="AK1568" t="s">
        <v>24</v>
      </c>
      <c r="AL1568" t="s">
        <v>24</v>
      </c>
      <c r="AM1568" t="s">
        <v>24</v>
      </c>
      <c r="AN1568" t="s">
        <v>24</v>
      </c>
      <c r="AO1568" t="s">
        <v>24</v>
      </c>
      <c r="AP1568" t="s">
        <v>24</v>
      </c>
      <c r="AQ1568" t="s">
        <v>24</v>
      </c>
      <c r="AR1568" t="s">
        <v>24</v>
      </c>
      <c r="AS1568" t="s">
        <v>24</v>
      </c>
      <c r="AT1568" t="s">
        <v>24</v>
      </c>
    </row>
    <row r="1569" spans="1:46" x14ac:dyDescent="0.15">
      <c r="A1569">
        <v>117</v>
      </c>
      <c r="B1569">
        <v>2</v>
      </c>
      <c r="C1569">
        <v>8</v>
      </c>
      <c r="D1569">
        <v>0</v>
      </c>
      <c r="E1569" t="s">
        <v>2492</v>
      </c>
      <c r="G1569">
        <v>1138</v>
      </c>
      <c r="Q1569" t="s">
        <v>2492</v>
      </c>
      <c r="S1569">
        <v>0</v>
      </c>
      <c r="Z1569">
        <v>3</v>
      </c>
      <c r="AB1569" t="s">
        <v>24</v>
      </c>
      <c r="AC1569" t="s">
        <v>24</v>
      </c>
      <c r="AD1569" t="s">
        <v>24</v>
      </c>
      <c r="AE1569" t="s">
        <v>24</v>
      </c>
      <c r="AF1569">
        <v>0</v>
      </c>
      <c r="AG1569">
        <v>112</v>
      </c>
      <c r="AH1569" t="s">
        <v>2917</v>
      </c>
      <c r="AI1569">
        <v>0</v>
      </c>
      <c r="AJ1569" t="s">
        <v>24</v>
      </c>
      <c r="AK1569" t="s">
        <v>24</v>
      </c>
      <c r="AL1569" t="s">
        <v>24</v>
      </c>
      <c r="AM1569" t="s">
        <v>24</v>
      </c>
      <c r="AN1569" t="s">
        <v>24</v>
      </c>
      <c r="AO1569" t="s">
        <v>24</v>
      </c>
      <c r="AP1569" t="s">
        <v>24</v>
      </c>
      <c r="AQ1569" t="s">
        <v>24</v>
      </c>
      <c r="AR1569" t="s">
        <v>24</v>
      </c>
      <c r="AS1569" t="s">
        <v>24</v>
      </c>
      <c r="AT1569" t="s">
        <v>24</v>
      </c>
    </row>
    <row r="1570" spans="1:46" x14ac:dyDescent="0.15">
      <c r="A1570">
        <v>118</v>
      </c>
      <c r="B1570">
        <v>1</v>
      </c>
      <c r="C1570">
        <v>1</v>
      </c>
      <c r="D1570">
        <v>0</v>
      </c>
      <c r="E1570" t="s">
        <v>2517</v>
      </c>
      <c r="G1570">
        <v>1176</v>
      </c>
      <c r="Q1570" t="s">
        <v>2517</v>
      </c>
      <c r="S1570">
        <v>0</v>
      </c>
      <c r="Z1570">
        <v>3</v>
      </c>
      <c r="AB1570" t="s">
        <v>24</v>
      </c>
      <c r="AC1570" t="s">
        <v>24</v>
      </c>
      <c r="AD1570" t="s">
        <v>24</v>
      </c>
      <c r="AE1570" t="s">
        <v>24</v>
      </c>
      <c r="AF1570">
        <v>0</v>
      </c>
      <c r="AG1570">
        <v>113</v>
      </c>
      <c r="AH1570" t="s">
        <v>2901</v>
      </c>
      <c r="AI1570">
        <v>0</v>
      </c>
      <c r="AJ1570" t="s">
        <v>24</v>
      </c>
      <c r="AK1570" t="s">
        <v>24</v>
      </c>
      <c r="AL1570" t="s">
        <v>24</v>
      </c>
      <c r="AM1570" t="s">
        <v>24</v>
      </c>
      <c r="AN1570" t="s">
        <v>24</v>
      </c>
      <c r="AO1570" t="s">
        <v>24</v>
      </c>
      <c r="AP1570" t="s">
        <v>24</v>
      </c>
      <c r="AQ1570" t="s">
        <v>24</v>
      </c>
      <c r="AR1570" t="s">
        <v>24</v>
      </c>
      <c r="AS1570" t="s">
        <v>24</v>
      </c>
      <c r="AT1570" t="s">
        <v>24</v>
      </c>
    </row>
    <row r="1571" spans="1:46" x14ac:dyDescent="0.15">
      <c r="A1571">
        <v>118</v>
      </c>
      <c r="B1571">
        <v>1</v>
      </c>
      <c r="C1571">
        <v>2</v>
      </c>
      <c r="D1571">
        <v>0</v>
      </c>
      <c r="E1571" t="s">
        <v>2510</v>
      </c>
      <c r="G1571">
        <v>86</v>
      </c>
      <c r="Q1571" t="s">
        <v>2510</v>
      </c>
      <c r="S1571">
        <v>0</v>
      </c>
      <c r="Z1571">
        <v>3</v>
      </c>
      <c r="AB1571" t="s">
        <v>24</v>
      </c>
      <c r="AC1571" t="s">
        <v>24</v>
      </c>
      <c r="AD1571" t="s">
        <v>24</v>
      </c>
      <c r="AE1571" t="s">
        <v>24</v>
      </c>
      <c r="AF1571">
        <v>0</v>
      </c>
      <c r="AG1571">
        <v>113</v>
      </c>
      <c r="AH1571" t="s">
        <v>2901</v>
      </c>
      <c r="AI1571">
        <v>0</v>
      </c>
      <c r="AJ1571" t="s">
        <v>24</v>
      </c>
      <c r="AK1571" t="s">
        <v>24</v>
      </c>
      <c r="AL1571" t="s">
        <v>24</v>
      </c>
      <c r="AM1571" t="s">
        <v>24</v>
      </c>
      <c r="AN1571" t="s">
        <v>24</v>
      </c>
      <c r="AO1571" t="s">
        <v>24</v>
      </c>
      <c r="AP1571" t="s">
        <v>24</v>
      </c>
      <c r="AQ1571" t="s">
        <v>24</v>
      </c>
      <c r="AR1571" t="s">
        <v>24</v>
      </c>
      <c r="AS1571" t="s">
        <v>24</v>
      </c>
      <c r="AT1571" t="s">
        <v>24</v>
      </c>
    </row>
    <row r="1572" spans="1:46" x14ac:dyDescent="0.15">
      <c r="A1572">
        <v>118</v>
      </c>
      <c r="B1572">
        <v>1</v>
      </c>
      <c r="C1572">
        <v>3</v>
      </c>
      <c r="D1572">
        <v>0</v>
      </c>
      <c r="E1572" t="s">
        <v>2516</v>
      </c>
      <c r="G1572">
        <v>1189</v>
      </c>
      <c r="Q1572" t="s">
        <v>2516</v>
      </c>
      <c r="S1572">
        <v>0</v>
      </c>
      <c r="Z1572">
        <v>3</v>
      </c>
      <c r="AB1572" t="s">
        <v>24</v>
      </c>
      <c r="AC1572" t="s">
        <v>24</v>
      </c>
      <c r="AD1572" t="s">
        <v>24</v>
      </c>
      <c r="AE1572" t="s">
        <v>24</v>
      </c>
      <c r="AF1572">
        <v>0</v>
      </c>
      <c r="AG1572">
        <v>113</v>
      </c>
      <c r="AH1572" t="s">
        <v>2904</v>
      </c>
      <c r="AI1572">
        <v>0</v>
      </c>
      <c r="AJ1572" t="s">
        <v>24</v>
      </c>
      <c r="AK1572" t="s">
        <v>24</v>
      </c>
      <c r="AL1572" t="s">
        <v>24</v>
      </c>
      <c r="AM1572" t="s">
        <v>24</v>
      </c>
      <c r="AN1572" t="s">
        <v>24</v>
      </c>
      <c r="AO1572" t="s">
        <v>24</v>
      </c>
      <c r="AP1572" t="s">
        <v>24</v>
      </c>
      <c r="AQ1572" t="s">
        <v>24</v>
      </c>
      <c r="AR1572" t="s">
        <v>24</v>
      </c>
      <c r="AS1572" t="s">
        <v>24</v>
      </c>
      <c r="AT1572" t="s">
        <v>24</v>
      </c>
    </row>
    <row r="1573" spans="1:46" x14ac:dyDescent="0.15">
      <c r="A1573">
        <v>118</v>
      </c>
      <c r="B1573">
        <v>1</v>
      </c>
      <c r="C1573">
        <v>4</v>
      </c>
      <c r="D1573">
        <v>0</v>
      </c>
      <c r="E1573" t="s">
        <v>2511</v>
      </c>
      <c r="G1573">
        <v>1561</v>
      </c>
      <c r="Q1573" t="s">
        <v>2511</v>
      </c>
      <c r="S1573">
        <v>0</v>
      </c>
      <c r="Z1573">
        <v>3</v>
      </c>
      <c r="AB1573" t="s">
        <v>24</v>
      </c>
      <c r="AC1573" t="s">
        <v>24</v>
      </c>
      <c r="AD1573" t="s">
        <v>24</v>
      </c>
      <c r="AE1573" t="s">
        <v>24</v>
      </c>
      <c r="AF1573">
        <v>0</v>
      </c>
      <c r="AG1573">
        <v>113</v>
      </c>
      <c r="AH1573" t="s">
        <v>2896</v>
      </c>
      <c r="AI1573">
        <v>0</v>
      </c>
      <c r="AJ1573" t="s">
        <v>24</v>
      </c>
      <c r="AK1573" t="s">
        <v>24</v>
      </c>
      <c r="AL1573" t="s">
        <v>24</v>
      </c>
      <c r="AM1573" t="s">
        <v>24</v>
      </c>
      <c r="AN1573" t="s">
        <v>24</v>
      </c>
      <c r="AO1573" t="s">
        <v>24</v>
      </c>
      <c r="AP1573" t="s">
        <v>24</v>
      </c>
      <c r="AQ1573" t="s">
        <v>24</v>
      </c>
      <c r="AR1573" t="s">
        <v>24</v>
      </c>
      <c r="AS1573" t="s">
        <v>24</v>
      </c>
      <c r="AT1573" t="s">
        <v>24</v>
      </c>
    </row>
    <row r="1574" spans="1:46" x14ac:dyDescent="0.15">
      <c r="A1574">
        <v>118</v>
      </c>
      <c r="B1574">
        <v>1</v>
      </c>
      <c r="C1574">
        <v>5</v>
      </c>
      <c r="D1574">
        <v>0</v>
      </c>
      <c r="E1574" t="s">
        <v>2503</v>
      </c>
      <c r="G1574">
        <v>1032</v>
      </c>
      <c r="Q1574" t="s">
        <v>2503</v>
      </c>
      <c r="S1574">
        <v>0</v>
      </c>
      <c r="Z1574">
        <v>3</v>
      </c>
      <c r="AB1574" t="s">
        <v>24</v>
      </c>
      <c r="AC1574" t="s">
        <v>24</v>
      </c>
      <c r="AD1574" t="s">
        <v>24</v>
      </c>
      <c r="AE1574" t="s">
        <v>24</v>
      </c>
      <c r="AF1574">
        <v>0</v>
      </c>
      <c r="AG1574">
        <v>113</v>
      </c>
      <c r="AH1574" t="s">
        <v>2904</v>
      </c>
      <c r="AI1574">
        <v>0</v>
      </c>
      <c r="AJ1574" t="s">
        <v>24</v>
      </c>
      <c r="AK1574" t="s">
        <v>24</v>
      </c>
      <c r="AL1574" t="s">
        <v>24</v>
      </c>
      <c r="AM1574" t="s">
        <v>24</v>
      </c>
      <c r="AN1574" t="s">
        <v>24</v>
      </c>
      <c r="AO1574" t="s">
        <v>24</v>
      </c>
      <c r="AP1574" t="s">
        <v>24</v>
      </c>
      <c r="AQ1574" t="s">
        <v>24</v>
      </c>
      <c r="AR1574" t="s">
        <v>24</v>
      </c>
      <c r="AS1574" t="s">
        <v>24</v>
      </c>
      <c r="AT1574" t="s">
        <v>24</v>
      </c>
    </row>
    <row r="1575" spans="1:46" x14ac:dyDescent="0.15">
      <c r="A1575">
        <v>118</v>
      </c>
      <c r="B1575">
        <v>1</v>
      </c>
      <c r="C1575">
        <v>6</v>
      </c>
      <c r="D1575">
        <v>0</v>
      </c>
      <c r="E1575" t="s">
        <v>2508</v>
      </c>
      <c r="G1575">
        <v>518</v>
      </c>
      <c r="Q1575" t="s">
        <v>2508</v>
      </c>
      <c r="S1575">
        <v>0</v>
      </c>
      <c r="Z1575">
        <v>3</v>
      </c>
      <c r="AB1575" t="s">
        <v>24</v>
      </c>
      <c r="AC1575" t="s">
        <v>24</v>
      </c>
      <c r="AD1575" t="s">
        <v>24</v>
      </c>
      <c r="AE1575" t="s">
        <v>24</v>
      </c>
      <c r="AF1575">
        <v>0</v>
      </c>
      <c r="AG1575">
        <v>113</v>
      </c>
      <c r="AH1575" t="s">
        <v>2904</v>
      </c>
      <c r="AI1575">
        <v>0</v>
      </c>
      <c r="AJ1575" t="s">
        <v>24</v>
      </c>
      <c r="AK1575" t="s">
        <v>24</v>
      </c>
      <c r="AL1575" t="s">
        <v>24</v>
      </c>
      <c r="AM1575" t="s">
        <v>24</v>
      </c>
      <c r="AN1575" t="s">
        <v>24</v>
      </c>
      <c r="AO1575" t="s">
        <v>24</v>
      </c>
      <c r="AP1575" t="s">
        <v>24</v>
      </c>
      <c r="AQ1575" t="s">
        <v>24</v>
      </c>
      <c r="AR1575" t="s">
        <v>24</v>
      </c>
      <c r="AS1575" t="s">
        <v>24</v>
      </c>
      <c r="AT1575" t="s">
        <v>24</v>
      </c>
    </row>
    <row r="1576" spans="1:46" x14ac:dyDescent="0.15">
      <c r="A1576">
        <v>118</v>
      </c>
      <c r="B1576">
        <v>1</v>
      </c>
      <c r="C1576">
        <v>7</v>
      </c>
      <c r="D1576">
        <v>0</v>
      </c>
      <c r="E1576" t="s">
        <v>2502</v>
      </c>
      <c r="G1576">
        <v>1555</v>
      </c>
      <c r="Q1576" t="s">
        <v>2502</v>
      </c>
      <c r="S1576">
        <v>0</v>
      </c>
      <c r="Z1576">
        <v>3</v>
      </c>
      <c r="AB1576" t="s">
        <v>24</v>
      </c>
      <c r="AC1576" t="s">
        <v>24</v>
      </c>
      <c r="AD1576" t="s">
        <v>24</v>
      </c>
      <c r="AE1576" t="s">
        <v>24</v>
      </c>
      <c r="AF1576">
        <v>0</v>
      </c>
      <c r="AG1576">
        <v>113</v>
      </c>
      <c r="AH1576" t="s">
        <v>2904</v>
      </c>
      <c r="AI1576">
        <v>0</v>
      </c>
      <c r="AJ1576" t="s">
        <v>24</v>
      </c>
      <c r="AK1576" t="s">
        <v>24</v>
      </c>
      <c r="AL1576" t="s">
        <v>24</v>
      </c>
      <c r="AM1576" t="s">
        <v>24</v>
      </c>
      <c r="AN1576" t="s">
        <v>24</v>
      </c>
      <c r="AO1576" t="s">
        <v>24</v>
      </c>
      <c r="AP1576" t="s">
        <v>24</v>
      </c>
      <c r="AQ1576" t="s">
        <v>24</v>
      </c>
      <c r="AR1576" t="s">
        <v>24</v>
      </c>
      <c r="AS1576" t="s">
        <v>24</v>
      </c>
      <c r="AT1576" t="s">
        <v>24</v>
      </c>
    </row>
    <row r="1577" spans="1:46" x14ac:dyDescent="0.15">
      <c r="A1577">
        <v>118</v>
      </c>
      <c r="B1577">
        <v>1</v>
      </c>
      <c r="C1577">
        <v>8</v>
      </c>
      <c r="D1577">
        <v>0</v>
      </c>
      <c r="E1577" t="s">
        <v>2509</v>
      </c>
      <c r="G1577">
        <v>22</v>
      </c>
      <c r="Q1577" t="s">
        <v>2509</v>
      </c>
      <c r="S1577">
        <v>0</v>
      </c>
      <c r="Z1577">
        <v>3</v>
      </c>
      <c r="AB1577" t="s">
        <v>24</v>
      </c>
      <c r="AC1577" t="s">
        <v>24</v>
      </c>
      <c r="AD1577" t="s">
        <v>24</v>
      </c>
      <c r="AE1577" t="s">
        <v>24</v>
      </c>
      <c r="AF1577">
        <v>0</v>
      </c>
      <c r="AG1577">
        <v>113</v>
      </c>
      <c r="AH1577" t="s">
        <v>177</v>
      </c>
      <c r="AI1577">
        <v>0</v>
      </c>
      <c r="AJ1577" t="s">
        <v>24</v>
      </c>
      <c r="AK1577" t="s">
        <v>24</v>
      </c>
      <c r="AL1577" t="s">
        <v>24</v>
      </c>
      <c r="AM1577" t="s">
        <v>24</v>
      </c>
      <c r="AN1577" t="s">
        <v>24</v>
      </c>
      <c r="AO1577" t="s">
        <v>24</v>
      </c>
      <c r="AP1577" t="s">
        <v>24</v>
      </c>
      <c r="AQ1577" t="s">
        <v>24</v>
      </c>
      <c r="AR1577" t="s">
        <v>24</v>
      </c>
      <c r="AS1577" t="s">
        <v>24</v>
      </c>
      <c r="AT1577" t="s">
        <v>24</v>
      </c>
    </row>
    <row r="1578" spans="1:46" x14ac:dyDescent="0.15">
      <c r="A1578">
        <v>118</v>
      </c>
      <c r="B1578">
        <v>2</v>
      </c>
      <c r="C1578">
        <v>1</v>
      </c>
      <c r="D1578">
        <v>0</v>
      </c>
      <c r="E1578" t="s">
        <v>2515</v>
      </c>
      <c r="G1578">
        <v>1033</v>
      </c>
      <c r="Q1578" t="s">
        <v>2515</v>
      </c>
      <c r="S1578">
        <v>0</v>
      </c>
      <c r="Z1578">
        <v>3</v>
      </c>
      <c r="AB1578" t="s">
        <v>24</v>
      </c>
      <c r="AC1578" t="s">
        <v>24</v>
      </c>
      <c r="AD1578" t="s">
        <v>24</v>
      </c>
      <c r="AE1578" t="s">
        <v>24</v>
      </c>
      <c r="AF1578">
        <v>0</v>
      </c>
      <c r="AG1578">
        <v>113</v>
      </c>
      <c r="AH1578" t="s">
        <v>2896</v>
      </c>
      <c r="AI1578">
        <v>0</v>
      </c>
      <c r="AJ1578" t="s">
        <v>24</v>
      </c>
      <c r="AK1578" t="s">
        <v>24</v>
      </c>
      <c r="AL1578" t="s">
        <v>24</v>
      </c>
      <c r="AM1578" t="s">
        <v>24</v>
      </c>
      <c r="AN1578" t="s">
        <v>24</v>
      </c>
      <c r="AO1578" t="s">
        <v>24</v>
      </c>
      <c r="AP1578" t="s">
        <v>24</v>
      </c>
      <c r="AQ1578" t="s">
        <v>24</v>
      </c>
      <c r="AR1578" t="s">
        <v>24</v>
      </c>
      <c r="AS1578" t="s">
        <v>24</v>
      </c>
      <c r="AT1578" t="s">
        <v>24</v>
      </c>
    </row>
    <row r="1579" spans="1:46" x14ac:dyDescent="0.15">
      <c r="A1579">
        <v>118</v>
      </c>
      <c r="B1579">
        <v>2</v>
      </c>
      <c r="C1579">
        <v>2</v>
      </c>
      <c r="D1579">
        <v>0</v>
      </c>
      <c r="E1579" t="s">
        <v>2512</v>
      </c>
      <c r="G1579">
        <v>515</v>
      </c>
      <c r="Q1579" t="s">
        <v>2512</v>
      </c>
      <c r="S1579">
        <v>0</v>
      </c>
      <c r="Z1579">
        <v>3</v>
      </c>
      <c r="AB1579" t="s">
        <v>24</v>
      </c>
      <c r="AC1579" t="s">
        <v>24</v>
      </c>
      <c r="AD1579" t="s">
        <v>24</v>
      </c>
      <c r="AE1579" t="s">
        <v>24</v>
      </c>
      <c r="AF1579">
        <v>0</v>
      </c>
      <c r="AG1579">
        <v>113</v>
      </c>
      <c r="AH1579" t="s">
        <v>2878</v>
      </c>
      <c r="AI1579">
        <v>0</v>
      </c>
      <c r="AJ1579" t="s">
        <v>24</v>
      </c>
      <c r="AK1579" t="s">
        <v>24</v>
      </c>
      <c r="AL1579" t="s">
        <v>24</v>
      </c>
      <c r="AM1579" t="s">
        <v>24</v>
      </c>
      <c r="AN1579" t="s">
        <v>24</v>
      </c>
      <c r="AO1579" t="s">
        <v>24</v>
      </c>
      <c r="AP1579" t="s">
        <v>24</v>
      </c>
      <c r="AQ1579" t="s">
        <v>24</v>
      </c>
      <c r="AR1579" t="s">
        <v>24</v>
      </c>
      <c r="AS1579" t="s">
        <v>24</v>
      </c>
      <c r="AT1579" t="s">
        <v>24</v>
      </c>
    </row>
    <row r="1580" spans="1:46" x14ac:dyDescent="0.15">
      <c r="A1580">
        <v>118</v>
      </c>
      <c r="B1580">
        <v>2</v>
      </c>
      <c r="C1580">
        <v>3</v>
      </c>
      <c r="D1580">
        <v>0</v>
      </c>
      <c r="E1580" t="s">
        <v>2514</v>
      </c>
      <c r="G1580">
        <v>1103</v>
      </c>
      <c r="Q1580" t="s">
        <v>2514</v>
      </c>
      <c r="S1580">
        <v>0</v>
      </c>
      <c r="Z1580">
        <v>3</v>
      </c>
      <c r="AB1580" t="s">
        <v>24</v>
      </c>
      <c r="AC1580" t="s">
        <v>24</v>
      </c>
      <c r="AD1580" t="s">
        <v>24</v>
      </c>
      <c r="AE1580" t="s">
        <v>24</v>
      </c>
      <c r="AF1580">
        <v>0</v>
      </c>
      <c r="AG1580">
        <v>113</v>
      </c>
      <c r="AH1580" t="s">
        <v>2871</v>
      </c>
      <c r="AI1580">
        <v>0</v>
      </c>
      <c r="AJ1580" t="s">
        <v>24</v>
      </c>
      <c r="AK1580" t="s">
        <v>24</v>
      </c>
      <c r="AL1580" t="s">
        <v>24</v>
      </c>
      <c r="AM1580" t="s">
        <v>24</v>
      </c>
      <c r="AN1580" t="s">
        <v>24</v>
      </c>
      <c r="AO1580" t="s">
        <v>24</v>
      </c>
      <c r="AP1580" t="s">
        <v>24</v>
      </c>
      <c r="AQ1580" t="s">
        <v>24</v>
      </c>
      <c r="AR1580" t="s">
        <v>24</v>
      </c>
      <c r="AS1580" t="s">
        <v>24</v>
      </c>
      <c r="AT1580" t="s">
        <v>24</v>
      </c>
    </row>
    <row r="1581" spans="1:46" x14ac:dyDescent="0.15">
      <c r="A1581">
        <v>118</v>
      </c>
      <c r="B1581">
        <v>2</v>
      </c>
      <c r="C1581">
        <v>4</v>
      </c>
      <c r="D1581">
        <v>0</v>
      </c>
      <c r="E1581" t="s">
        <v>2513</v>
      </c>
      <c r="G1581">
        <v>33</v>
      </c>
      <c r="Q1581" t="s">
        <v>2513</v>
      </c>
      <c r="S1581">
        <v>0</v>
      </c>
      <c r="Z1581">
        <v>3</v>
      </c>
      <c r="AB1581" t="s">
        <v>24</v>
      </c>
      <c r="AC1581" t="s">
        <v>24</v>
      </c>
      <c r="AD1581" t="s">
        <v>24</v>
      </c>
      <c r="AE1581" t="s">
        <v>24</v>
      </c>
      <c r="AF1581">
        <v>0</v>
      </c>
      <c r="AG1581">
        <v>113</v>
      </c>
      <c r="AH1581" t="s">
        <v>2871</v>
      </c>
      <c r="AI1581">
        <v>0</v>
      </c>
      <c r="AJ1581" t="s">
        <v>24</v>
      </c>
      <c r="AK1581" t="s">
        <v>24</v>
      </c>
      <c r="AL1581" t="s">
        <v>24</v>
      </c>
      <c r="AM1581" t="s">
        <v>24</v>
      </c>
      <c r="AN1581" t="s">
        <v>24</v>
      </c>
      <c r="AO1581" t="s">
        <v>24</v>
      </c>
      <c r="AP1581" t="s">
        <v>24</v>
      </c>
      <c r="AQ1581" t="s">
        <v>24</v>
      </c>
      <c r="AR1581" t="s">
        <v>24</v>
      </c>
      <c r="AS1581" t="s">
        <v>24</v>
      </c>
      <c r="AT1581" t="s">
        <v>24</v>
      </c>
    </row>
    <row r="1582" spans="1:46" x14ac:dyDescent="0.15">
      <c r="A1582">
        <v>118</v>
      </c>
      <c r="B1582">
        <v>2</v>
      </c>
      <c r="C1582">
        <v>5</v>
      </c>
      <c r="D1582">
        <v>0</v>
      </c>
      <c r="E1582" t="s">
        <v>2505</v>
      </c>
      <c r="G1582">
        <v>1034</v>
      </c>
      <c r="Q1582" t="s">
        <v>2505</v>
      </c>
      <c r="S1582">
        <v>0</v>
      </c>
      <c r="Z1582">
        <v>3</v>
      </c>
      <c r="AB1582" t="s">
        <v>24</v>
      </c>
      <c r="AC1582" t="s">
        <v>24</v>
      </c>
      <c r="AD1582" t="s">
        <v>24</v>
      </c>
      <c r="AE1582" t="s">
        <v>24</v>
      </c>
      <c r="AF1582">
        <v>0</v>
      </c>
      <c r="AG1582">
        <v>113</v>
      </c>
      <c r="AH1582" t="s">
        <v>2917</v>
      </c>
      <c r="AI1582">
        <v>0</v>
      </c>
      <c r="AJ1582" t="s">
        <v>24</v>
      </c>
      <c r="AK1582" t="s">
        <v>24</v>
      </c>
      <c r="AL1582" t="s">
        <v>24</v>
      </c>
      <c r="AM1582" t="s">
        <v>24</v>
      </c>
      <c r="AN1582" t="s">
        <v>24</v>
      </c>
      <c r="AO1582" t="s">
        <v>24</v>
      </c>
      <c r="AP1582" t="s">
        <v>24</v>
      </c>
      <c r="AQ1582" t="s">
        <v>24</v>
      </c>
      <c r="AR1582" t="s">
        <v>24</v>
      </c>
      <c r="AS1582" t="s">
        <v>24</v>
      </c>
      <c r="AT1582" t="s">
        <v>24</v>
      </c>
    </row>
    <row r="1583" spans="1:46" x14ac:dyDescent="0.15">
      <c r="A1583">
        <v>118</v>
      </c>
      <c r="B1583">
        <v>2</v>
      </c>
      <c r="C1583">
        <v>6</v>
      </c>
      <c r="D1583">
        <v>0</v>
      </c>
      <c r="E1583" t="s">
        <v>2506</v>
      </c>
      <c r="G1583">
        <v>1190</v>
      </c>
      <c r="Q1583" t="s">
        <v>2506</v>
      </c>
      <c r="S1583">
        <v>0</v>
      </c>
      <c r="Z1583">
        <v>3</v>
      </c>
      <c r="AB1583" t="s">
        <v>24</v>
      </c>
      <c r="AC1583" t="s">
        <v>24</v>
      </c>
      <c r="AD1583" t="s">
        <v>24</v>
      </c>
      <c r="AE1583" t="s">
        <v>24</v>
      </c>
      <c r="AF1583">
        <v>0</v>
      </c>
      <c r="AG1583">
        <v>113</v>
      </c>
      <c r="AH1583" t="s">
        <v>2904</v>
      </c>
      <c r="AI1583">
        <v>0</v>
      </c>
      <c r="AJ1583" t="s">
        <v>24</v>
      </c>
      <c r="AK1583" t="s">
        <v>24</v>
      </c>
      <c r="AL1583" t="s">
        <v>24</v>
      </c>
      <c r="AM1583" t="s">
        <v>24</v>
      </c>
      <c r="AN1583" t="s">
        <v>24</v>
      </c>
      <c r="AO1583" t="s">
        <v>24</v>
      </c>
      <c r="AP1583" t="s">
        <v>24</v>
      </c>
      <c r="AQ1583" t="s">
        <v>24</v>
      </c>
      <c r="AR1583" t="s">
        <v>24</v>
      </c>
      <c r="AS1583" t="s">
        <v>24</v>
      </c>
      <c r="AT1583" t="s">
        <v>24</v>
      </c>
    </row>
    <row r="1584" spans="1:46" x14ac:dyDescent="0.15">
      <c r="A1584">
        <v>118</v>
      </c>
      <c r="B1584">
        <v>2</v>
      </c>
      <c r="C1584">
        <v>7</v>
      </c>
      <c r="D1584">
        <v>0</v>
      </c>
      <c r="E1584" t="s">
        <v>2504</v>
      </c>
      <c r="G1584">
        <v>37</v>
      </c>
      <c r="Q1584" t="s">
        <v>2504</v>
      </c>
      <c r="S1584">
        <v>0</v>
      </c>
      <c r="Z1584">
        <v>3</v>
      </c>
      <c r="AB1584" t="s">
        <v>24</v>
      </c>
      <c r="AC1584" t="s">
        <v>24</v>
      </c>
      <c r="AD1584" t="s">
        <v>24</v>
      </c>
      <c r="AE1584" t="s">
        <v>24</v>
      </c>
      <c r="AF1584">
        <v>0</v>
      </c>
      <c r="AG1584">
        <v>113</v>
      </c>
      <c r="AH1584" t="s">
        <v>2917</v>
      </c>
      <c r="AI1584">
        <v>0</v>
      </c>
      <c r="AJ1584" t="s">
        <v>24</v>
      </c>
      <c r="AK1584" t="s">
        <v>24</v>
      </c>
      <c r="AL1584" t="s">
        <v>24</v>
      </c>
      <c r="AM1584" t="s">
        <v>24</v>
      </c>
      <c r="AN1584" t="s">
        <v>24</v>
      </c>
      <c r="AO1584" t="s">
        <v>24</v>
      </c>
      <c r="AP1584" t="s">
        <v>24</v>
      </c>
      <c r="AQ1584" t="s">
        <v>24</v>
      </c>
      <c r="AR1584" t="s">
        <v>24</v>
      </c>
      <c r="AS1584" t="s">
        <v>24</v>
      </c>
      <c r="AT1584" t="s">
        <v>24</v>
      </c>
    </row>
    <row r="1585" spans="1:46" x14ac:dyDescent="0.15">
      <c r="A1585">
        <v>118</v>
      </c>
      <c r="B1585">
        <v>2</v>
      </c>
      <c r="C1585">
        <v>8</v>
      </c>
      <c r="D1585">
        <v>0</v>
      </c>
      <c r="E1585" t="s">
        <v>2507</v>
      </c>
      <c r="G1585">
        <v>1074</v>
      </c>
      <c r="Q1585" t="s">
        <v>2507</v>
      </c>
      <c r="S1585">
        <v>0</v>
      </c>
      <c r="Z1585">
        <v>3</v>
      </c>
      <c r="AB1585" t="s">
        <v>24</v>
      </c>
      <c r="AC1585" t="s">
        <v>24</v>
      </c>
      <c r="AD1585" t="s">
        <v>24</v>
      </c>
      <c r="AE1585" t="s">
        <v>24</v>
      </c>
      <c r="AF1585">
        <v>0</v>
      </c>
      <c r="AG1585">
        <v>113</v>
      </c>
      <c r="AH1585" t="s">
        <v>2896</v>
      </c>
      <c r="AI1585">
        <v>0</v>
      </c>
      <c r="AJ1585" t="s">
        <v>24</v>
      </c>
      <c r="AK1585" t="s">
        <v>24</v>
      </c>
      <c r="AL1585" t="s">
        <v>24</v>
      </c>
      <c r="AM1585" t="s">
        <v>24</v>
      </c>
      <c r="AN1585" t="s">
        <v>24</v>
      </c>
      <c r="AO1585" t="s">
        <v>24</v>
      </c>
      <c r="AP1585" t="s">
        <v>24</v>
      </c>
      <c r="AQ1585" t="s">
        <v>24</v>
      </c>
      <c r="AR1585" t="s">
        <v>24</v>
      </c>
      <c r="AS1585" t="s">
        <v>24</v>
      </c>
      <c r="AT1585" t="s">
        <v>24</v>
      </c>
    </row>
    <row r="1586" spans="1:46" x14ac:dyDescent="0.15">
      <c r="A1586">
        <v>119</v>
      </c>
      <c r="B1586">
        <v>1</v>
      </c>
      <c r="C1586">
        <v>1</v>
      </c>
      <c r="D1586">
        <v>0</v>
      </c>
      <c r="E1586" t="s">
        <v>2533</v>
      </c>
      <c r="G1586">
        <v>1084</v>
      </c>
      <c r="Q1586" t="s">
        <v>2533</v>
      </c>
      <c r="S1586">
        <v>0</v>
      </c>
      <c r="Z1586">
        <v>3</v>
      </c>
      <c r="AB1586" t="s">
        <v>24</v>
      </c>
      <c r="AC1586" t="s">
        <v>24</v>
      </c>
      <c r="AD1586" t="s">
        <v>24</v>
      </c>
      <c r="AE1586" t="s">
        <v>24</v>
      </c>
      <c r="AF1586">
        <v>0</v>
      </c>
      <c r="AG1586">
        <v>114</v>
      </c>
      <c r="AH1586" t="s">
        <v>2878</v>
      </c>
      <c r="AI1586">
        <v>0</v>
      </c>
      <c r="AJ1586" t="s">
        <v>24</v>
      </c>
      <c r="AK1586" t="s">
        <v>24</v>
      </c>
      <c r="AL1586" t="s">
        <v>24</v>
      </c>
      <c r="AM1586" t="s">
        <v>24</v>
      </c>
      <c r="AN1586" t="s">
        <v>24</v>
      </c>
      <c r="AO1586" t="s">
        <v>24</v>
      </c>
      <c r="AP1586" t="s">
        <v>24</v>
      </c>
      <c r="AQ1586" t="s">
        <v>24</v>
      </c>
      <c r="AR1586" t="s">
        <v>24</v>
      </c>
      <c r="AS1586" t="s">
        <v>24</v>
      </c>
      <c r="AT1586" t="s">
        <v>24</v>
      </c>
    </row>
    <row r="1587" spans="1:46" x14ac:dyDescent="0.15">
      <c r="A1587">
        <v>119</v>
      </c>
      <c r="B1587">
        <v>1</v>
      </c>
      <c r="C1587">
        <v>2</v>
      </c>
      <c r="D1587">
        <v>0</v>
      </c>
      <c r="E1587" t="s">
        <v>2526</v>
      </c>
      <c r="G1587">
        <v>1235</v>
      </c>
      <c r="Q1587" t="s">
        <v>2526</v>
      </c>
      <c r="S1587">
        <v>0</v>
      </c>
      <c r="Z1587">
        <v>3</v>
      </c>
      <c r="AB1587" t="s">
        <v>24</v>
      </c>
      <c r="AC1587" t="s">
        <v>24</v>
      </c>
      <c r="AD1587" t="s">
        <v>24</v>
      </c>
      <c r="AE1587" t="s">
        <v>24</v>
      </c>
      <c r="AF1587">
        <v>0</v>
      </c>
      <c r="AG1587">
        <v>114</v>
      </c>
      <c r="AH1587" t="s">
        <v>2881</v>
      </c>
      <c r="AI1587">
        <v>0</v>
      </c>
      <c r="AJ1587" t="s">
        <v>24</v>
      </c>
      <c r="AK1587" t="s">
        <v>24</v>
      </c>
      <c r="AL1587" t="s">
        <v>24</v>
      </c>
      <c r="AM1587" t="s">
        <v>24</v>
      </c>
      <c r="AN1587" t="s">
        <v>24</v>
      </c>
      <c r="AO1587" t="s">
        <v>24</v>
      </c>
      <c r="AP1587" t="s">
        <v>24</v>
      </c>
      <c r="AQ1587" t="s">
        <v>24</v>
      </c>
      <c r="AR1587" t="s">
        <v>24</v>
      </c>
      <c r="AS1587" t="s">
        <v>24</v>
      </c>
      <c r="AT1587" t="s">
        <v>24</v>
      </c>
    </row>
    <row r="1588" spans="1:46" x14ac:dyDescent="0.15">
      <c r="A1588">
        <v>119</v>
      </c>
      <c r="B1588">
        <v>1</v>
      </c>
      <c r="C1588">
        <v>3</v>
      </c>
      <c r="D1588">
        <v>0</v>
      </c>
      <c r="E1588" t="s">
        <v>2532</v>
      </c>
      <c r="G1588">
        <v>58</v>
      </c>
      <c r="Q1588" t="s">
        <v>2532</v>
      </c>
      <c r="S1588">
        <v>0</v>
      </c>
      <c r="Z1588">
        <v>3</v>
      </c>
      <c r="AB1588" t="s">
        <v>24</v>
      </c>
      <c r="AC1588" t="s">
        <v>24</v>
      </c>
      <c r="AD1588" t="s">
        <v>24</v>
      </c>
      <c r="AE1588" t="s">
        <v>24</v>
      </c>
      <c r="AF1588">
        <v>0</v>
      </c>
      <c r="AG1588">
        <v>114</v>
      </c>
      <c r="AH1588" t="s">
        <v>2896</v>
      </c>
      <c r="AI1588">
        <v>0</v>
      </c>
      <c r="AJ1588" t="s">
        <v>24</v>
      </c>
      <c r="AK1588" t="s">
        <v>24</v>
      </c>
      <c r="AL1588" t="s">
        <v>24</v>
      </c>
      <c r="AM1588" t="s">
        <v>24</v>
      </c>
      <c r="AN1588" t="s">
        <v>24</v>
      </c>
      <c r="AO1588" t="s">
        <v>24</v>
      </c>
      <c r="AP1588" t="s">
        <v>24</v>
      </c>
      <c r="AQ1588" t="s">
        <v>24</v>
      </c>
      <c r="AR1588" t="s">
        <v>24</v>
      </c>
      <c r="AS1588" t="s">
        <v>24</v>
      </c>
      <c r="AT1588" t="s">
        <v>24</v>
      </c>
    </row>
    <row r="1589" spans="1:46" x14ac:dyDescent="0.15">
      <c r="A1589">
        <v>119</v>
      </c>
      <c r="B1589">
        <v>1</v>
      </c>
      <c r="C1589">
        <v>4</v>
      </c>
      <c r="D1589">
        <v>0</v>
      </c>
      <c r="E1589" t="s">
        <v>2527</v>
      </c>
      <c r="G1589">
        <v>1006</v>
      </c>
      <c r="Q1589" t="s">
        <v>2527</v>
      </c>
      <c r="S1589">
        <v>0</v>
      </c>
      <c r="Z1589">
        <v>3</v>
      </c>
      <c r="AB1589" t="s">
        <v>24</v>
      </c>
      <c r="AC1589" t="s">
        <v>24</v>
      </c>
      <c r="AD1589" t="s">
        <v>24</v>
      </c>
      <c r="AE1589" t="s">
        <v>24</v>
      </c>
      <c r="AF1589">
        <v>0</v>
      </c>
      <c r="AG1589">
        <v>114</v>
      </c>
      <c r="AH1589" t="s">
        <v>2878</v>
      </c>
      <c r="AI1589">
        <v>0</v>
      </c>
      <c r="AJ1589" t="s">
        <v>24</v>
      </c>
      <c r="AK1589" t="s">
        <v>24</v>
      </c>
      <c r="AL1589" t="s">
        <v>24</v>
      </c>
      <c r="AM1589" t="s">
        <v>24</v>
      </c>
      <c r="AN1589" t="s">
        <v>24</v>
      </c>
      <c r="AO1589" t="s">
        <v>24</v>
      </c>
      <c r="AP1589" t="s">
        <v>24</v>
      </c>
      <c r="AQ1589" t="s">
        <v>24</v>
      </c>
      <c r="AR1589" t="s">
        <v>24</v>
      </c>
      <c r="AS1589" t="s">
        <v>24</v>
      </c>
      <c r="AT1589" t="s">
        <v>24</v>
      </c>
    </row>
    <row r="1590" spans="1:46" x14ac:dyDescent="0.15">
      <c r="A1590">
        <v>119</v>
      </c>
      <c r="B1590">
        <v>1</v>
      </c>
      <c r="C1590">
        <v>5</v>
      </c>
      <c r="D1590">
        <v>0</v>
      </c>
      <c r="E1590" t="s">
        <v>2519</v>
      </c>
      <c r="G1590">
        <v>81</v>
      </c>
      <c r="Q1590" t="s">
        <v>2519</v>
      </c>
      <c r="S1590">
        <v>0</v>
      </c>
      <c r="Z1590">
        <v>3</v>
      </c>
      <c r="AB1590" t="s">
        <v>24</v>
      </c>
      <c r="AC1590" t="s">
        <v>24</v>
      </c>
      <c r="AD1590" t="s">
        <v>24</v>
      </c>
      <c r="AE1590" t="s">
        <v>24</v>
      </c>
      <c r="AF1590">
        <v>0</v>
      </c>
      <c r="AG1590">
        <v>114</v>
      </c>
      <c r="AH1590" t="s">
        <v>2878</v>
      </c>
      <c r="AI1590">
        <v>0</v>
      </c>
      <c r="AJ1590" t="s">
        <v>24</v>
      </c>
      <c r="AK1590" t="s">
        <v>24</v>
      </c>
      <c r="AL1590" t="s">
        <v>24</v>
      </c>
      <c r="AM1590" t="s">
        <v>24</v>
      </c>
      <c r="AN1590" t="s">
        <v>24</v>
      </c>
      <c r="AO1590" t="s">
        <v>24</v>
      </c>
      <c r="AP1590" t="s">
        <v>24</v>
      </c>
      <c r="AQ1590" t="s">
        <v>24</v>
      </c>
      <c r="AR1590" t="s">
        <v>24</v>
      </c>
      <c r="AS1590" t="s">
        <v>24</v>
      </c>
      <c r="AT1590" t="s">
        <v>24</v>
      </c>
    </row>
    <row r="1591" spans="1:46" x14ac:dyDescent="0.15">
      <c r="A1591">
        <v>119</v>
      </c>
      <c r="B1591">
        <v>1</v>
      </c>
      <c r="C1591">
        <v>6</v>
      </c>
      <c r="D1591">
        <v>0</v>
      </c>
      <c r="E1591" t="s">
        <v>2524</v>
      </c>
      <c r="G1591">
        <v>63</v>
      </c>
      <c r="Q1591" t="s">
        <v>2524</v>
      </c>
      <c r="S1591">
        <v>0</v>
      </c>
      <c r="Z1591">
        <v>3</v>
      </c>
      <c r="AB1591" t="s">
        <v>24</v>
      </c>
      <c r="AC1591" t="s">
        <v>24</v>
      </c>
      <c r="AD1591" t="s">
        <v>24</v>
      </c>
      <c r="AE1591" t="s">
        <v>24</v>
      </c>
      <c r="AF1591">
        <v>0</v>
      </c>
      <c r="AG1591">
        <v>114</v>
      </c>
      <c r="AH1591" t="s">
        <v>2878</v>
      </c>
      <c r="AI1591">
        <v>0</v>
      </c>
      <c r="AJ1591" t="s">
        <v>24</v>
      </c>
      <c r="AK1591" t="s">
        <v>24</v>
      </c>
      <c r="AL1591" t="s">
        <v>24</v>
      </c>
      <c r="AM1591" t="s">
        <v>24</v>
      </c>
      <c r="AN1591" t="s">
        <v>24</v>
      </c>
      <c r="AO1591" t="s">
        <v>24</v>
      </c>
      <c r="AP1591" t="s">
        <v>24</v>
      </c>
      <c r="AQ1591" t="s">
        <v>24</v>
      </c>
      <c r="AR1591" t="s">
        <v>24</v>
      </c>
      <c r="AS1591" t="s">
        <v>24</v>
      </c>
      <c r="AT1591" t="s">
        <v>24</v>
      </c>
    </row>
    <row r="1592" spans="1:46" x14ac:dyDescent="0.15">
      <c r="A1592">
        <v>119</v>
      </c>
      <c r="B1592">
        <v>1</v>
      </c>
      <c r="C1592">
        <v>7</v>
      </c>
      <c r="D1592">
        <v>0</v>
      </c>
      <c r="E1592" t="s">
        <v>2518</v>
      </c>
      <c r="G1592">
        <v>1150</v>
      </c>
      <c r="Q1592" t="s">
        <v>2518</v>
      </c>
      <c r="S1592">
        <v>0</v>
      </c>
      <c r="Z1592">
        <v>3</v>
      </c>
      <c r="AB1592" t="s">
        <v>24</v>
      </c>
      <c r="AC1592" t="s">
        <v>24</v>
      </c>
      <c r="AD1592" t="s">
        <v>24</v>
      </c>
      <c r="AE1592" t="s">
        <v>24</v>
      </c>
      <c r="AF1592">
        <v>0</v>
      </c>
      <c r="AG1592">
        <v>114</v>
      </c>
      <c r="AH1592" t="s">
        <v>2896</v>
      </c>
      <c r="AI1592">
        <v>0</v>
      </c>
      <c r="AJ1592" t="s">
        <v>24</v>
      </c>
      <c r="AK1592" t="s">
        <v>24</v>
      </c>
      <c r="AL1592" t="s">
        <v>24</v>
      </c>
      <c r="AM1592" t="s">
        <v>24</v>
      </c>
      <c r="AN1592" t="s">
        <v>24</v>
      </c>
      <c r="AO1592" t="s">
        <v>24</v>
      </c>
      <c r="AP1592" t="s">
        <v>24</v>
      </c>
      <c r="AQ1592" t="s">
        <v>24</v>
      </c>
      <c r="AR1592" t="s">
        <v>24</v>
      </c>
      <c r="AS1592" t="s">
        <v>24</v>
      </c>
      <c r="AT1592" t="s">
        <v>24</v>
      </c>
    </row>
    <row r="1593" spans="1:46" x14ac:dyDescent="0.15">
      <c r="A1593">
        <v>119</v>
      </c>
      <c r="B1593">
        <v>1</v>
      </c>
      <c r="C1593">
        <v>8</v>
      </c>
      <c r="D1593">
        <v>0</v>
      </c>
      <c r="E1593" t="s">
        <v>2525</v>
      </c>
      <c r="G1593">
        <v>65</v>
      </c>
      <c r="Q1593" t="s">
        <v>2525</v>
      </c>
      <c r="S1593">
        <v>0</v>
      </c>
      <c r="Z1593">
        <v>3</v>
      </c>
      <c r="AB1593" t="s">
        <v>24</v>
      </c>
      <c r="AC1593" t="s">
        <v>24</v>
      </c>
      <c r="AD1593" t="s">
        <v>24</v>
      </c>
      <c r="AE1593" t="s">
        <v>24</v>
      </c>
      <c r="AF1593">
        <v>0</v>
      </c>
      <c r="AG1593">
        <v>114</v>
      </c>
      <c r="AH1593" t="s">
        <v>2901</v>
      </c>
      <c r="AI1593">
        <v>0</v>
      </c>
      <c r="AJ1593" t="s">
        <v>24</v>
      </c>
      <c r="AK1593" t="s">
        <v>24</v>
      </c>
      <c r="AL1593" t="s">
        <v>24</v>
      </c>
      <c r="AM1593" t="s">
        <v>24</v>
      </c>
      <c r="AN1593" t="s">
        <v>24</v>
      </c>
      <c r="AO1593" t="s">
        <v>24</v>
      </c>
      <c r="AP1593" t="s">
        <v>24</v>
      </c>
      <c r="AQ1593" t="s">
        <v>24</v>
      </c>
      <c r="AR1593" t="s">
        <v>24</v>
      </c>
      <c r="AS1593" t="s">
        <v>24</v>
      </c>
      <c r="AT1593" t="s">
        <v>24</v>
      </c>
    </row>
    <row r="1594" spans="1:46" x14ac:dyDescent="0.15">
      <c r="A1594">
        <v>119</v>
      </c>
      <c r="B1594">
        <v>2</v>
      </c>
      <c r="C1594">
        <v>1</v>
      </c>
      <c r="D1594">
        <v>0</v>
      </c>
      <c r="E1594" t="s">
        <v>2531</v>
      </c>
      <c r="G1594">
        <v>1145</v>
      </c>
      <c r="Q1594" t="s">
        <v>2531</v>
      </c>
      <c r="S1594">
        <v>0</v>
      </c>
      <c r="Z1594">
        <v>3</v>
      </c>
      <c r="AB1594" t="s">
        <v>24</v>
      </c>
      <c r="AC1594" t="s">
        <v>24</v>
      </c>
      <c r="AD1594" t="s">
        <v>24</v>
      </c>
      <c r="AE1594" t="s">
        <v>24</v>
      </c>
      <c r="AF1594">
        <v>0</v>
      </c>
      <c r="AG1594">
        <v>114</v>
      </c>
      <c r="AH1594" t="s">
        <v>2878</v>
      </c>
      <c r="AI1594">
        <v>0</v>
      </c>
      <c r="AJ1594" t="s">
        <v>24</v>
      </c>
      <c r="AK1594" t="s">
        <v>24</v>
      </c>
      <c r="AL1594" t="s">
        <v>24</v>
      </c>
      <c r="AM1594" t="s">
        <v>24</v>
      </c>
      <c r="AN1594" t="s">
        <v>24</v>
      </c>
      <c r="AO1594" t="s">
        <v>24</v>
      </c>
      <c r="AP1594" t="s">
        <v>24</v>
      </c>
      <c r="AQ1594" t="s">
        <v>24</v>
      </c>
      <c r="AR1594" t="s">
        <v>24</v>
      </c>
      <c r="AS1594" t="s">
        <v>24</v>
      </c>
      <c r="AT1594" t="s">
        <v>24</v>
      </c>
    </row>
    <row r="1595" spans="1:46" x14ac:dyDescent="0.15">
      <c r="A1595">
        <v>119</v>
      </c>
      <c r="B1595">
        <v>2</v>
      </c>
      <c r="C1595">
        <v>2</v>
      </c>
      <c r="D1595">
        <v>0</v>
      </c>
      <c r="E1595" t="s">
        <v>2528</v>
      </c>
      <c r="G1595">
        <v>516</v>
      </c>
      <c r="Q1595" t="s">
        <v>2528</v>
      </c>
      <c r="S1595">
        <v>0</v>
      </c>
      <c r="Z1595">
        <v>3</v>
      </c>
      <c r="AB1595" t="s">
        <v>24</v>
      </c>
      <c r="AC1595" t="s">
        <v>24</v>
      </c>
      <c r="AD1595" t="s">
        <v>24</v>
      </c>
      <c r="AE1595" t="s">
        <v>24</v>
      </c>
      <c r="AF1595">
        <v>0</v>
      </c>
      <c r="AG1595">
        <v>114</v>
      </c>
      <c r="AH1595" t="s">
        <v>2917</v>
      </c>
      <c r="AI1595">
        <v>0</v>
      </c>
      <c r="AJ1595" t="s">
        <v>24</v>
      </c>
      <c r="AK1595" t="s">
        <v>24</v>
      </c>
      <c r="AL1595" t="s">
        <v>24</v>
      </c>
      <c r="AM1595" t="s">
        <v>24</v>
      </c>
      <c r="AN1595" t="s">
        <v>24</v>
      </c>
      <c r="AO1595" t="s">
        <v>24</v>
      </c>
      <c r="AP1595" t="s">
        <v>24</v>
      </c>
      <c r="AQ1595" t="s">
        <v>24</v>
      </c>
      <c r="AR1595" t="s">
        <v>24</v>
      </c>
      <c r="AS1595" t="s">
        <v>24</v>
      </c>
      <c r="AT1595" t="s">
        <v>24</v>
      </c>
    </row>
    <row r="1596" spans="1:46" x14ac:dyDescent="0.15">
      <c r="A1596">
        <v>119</v>
      </c>
      <c r="B1596">
        <v>2</v>
      </c>
      <c r="C1596">
        <v>3</v>
      </c>
      <c r="D1596">
        <v>0</v>
      </c>
      <c r="E1596" t="s">
        <v>2530</v>
      </c>
      <c r="G1596">
        <v>1510</v>
      </c>
      <c r="Q1596" t="s">
        <v>2530</v>
      </c>
      <c r="S1596">
        <v>0</v>
      </c>
      <c r="Z1596">
        <v>3</v>
      </c>
      <c r="AB1596" t="s">
        <v>24</v>
      </c>
      <c r="AC1596" t="s">
        <v>24</v>
      </c>
      <c r="AD1596" t="s">
        <v>24</v>
      </c>
      <c r="AE1596" t="s">
        <v>24</v>
      </c>
      <c r="AF1596">
        <v>0</v>
      </c>
      <c r="AG1596">
        <v>114</v>
      </c>
      <c r="AH1596" t="s">
        <v>2917</v>
      </c>
      <c r="AI1596">
        <v>0</v>
      </c>
      <c r="AJ1596" t="s">
        <v>24</v>
      </c>
      <c r="AK1596" t="s">
        <v>24</v>
      </c>
      <c r="AL1596" t="s">
        <v>24</v>
      </c>
      <c r="AM1596" t="s">
        <v>24</v>
      </c>
      <c r="AN1596" t="s">
        <v>24</v>
      </c>
      <c r="AO1596" t="s">
        <v>24</v>
      </c>
      <c r="AP1596" t="s">
        <v>24</v>
      </c>
      <c r="AQ1596" t="s">
        <v>24</v>
      </c>
      <c r="AR1596" t="s">
        <v>24</v>
      </c>
      <c r="AS1596" t="s">
        <v>24</v>
      </c>
      <c r="AT1596" t="s">
        <v>24</v>
      </c>
    </row>
    <row r="1597" spans="1:46" x14ac:dyDescent="0.15">
      <c r="A1597">
        <v>119</v>
      </c>
      <c r="B1597">
        <v>2</v>
      </c>
      <c r="C1597">
        <v>4</v>
      </c>
      <c r="D1597">
        <v>0</v>
      </c>
      <c r="E1597" t="s">
        <v>2529</v>
      </c>
      <c r="G1597">
        <v>1058</v>
      </c>
      <c r="Q1597" t="s">
        <v>2529</v>
      </c>
      <c r="S1597">
        <v>0</v>
      </c>
      <c r="Z1597">
        <v>3</v>
      </c>
      <c r="AB1597" t="s">
        <v>24</v>
      </c>
      <c r="AC1597" t="s">
        <v>24</v>
      </c>
      <c r="AD1597" t="s">
        <v>24</v>
      </c>
      <c r="AE1597" t="s">
        <v>24</v>
      </c>
      <c r="AF1597">
        <v>0</v>
      </c>
      <c r="AG1597">
        <v>114</v>
      </c>
      <c r="AH1597" t="s">
        <v>2884</v>
      </c>
      <c r="AI1597">
        <v>0</v>
      </c>
      <c r="AJ1597" t="s">
        <v>24</v>
      </c>
      <c r="AK1597" t="s">
        <v>24</v>
      </c>
      <c r="AL1597" t="s">
        <v>24</v>
      </c>
      <c r="AM1597" t="s">
        <v>24</v>
      </c>
      <c r="AN1597" t="s">
        <v>24</v>
      </c>
      <c r="AO1597" t="s">
        <v>24</v>
      </c>
      <c r="AP1597" t="s">
        <v>24</v>
      </c>
      <c r="AQ1597" t="s">
        <v>24</v>
      </c>
      <c r="AR1597" t="s">
        <v>24</v>
      </c>
      <c r="AS1597" t="s">
        <v>24</v>
      </c>
      <c r="AT1597" t="s">
        <v>24</v>
      </c>
    </row>
    <row r="1598" spans="1:46" x14ac:dyDescent="0.15">
      <c r="A1598">
        <v>119</v>
      </c>
      <c r="B1598">
        <v>2</v>
      </c>
      <c r="C1598">
        <v>5</v>
      </c>
      <c r="D1598">
        <v>0</v>
      </c>
      <c r="E1598" t="s">
        <v>2521</v>
      </c>
      <c r="G1598">
        <v>1055</v>
      </c>
      <c r="Q1598" t="s">
        <v>2521</v>
      </c>
      <c r="S1598">
        <v>0</v>
      </c>
      <c r="Z1598">
        <v>3</v>
      </c>
      <c r="AB1598" t="s">
        <v>24</v>
      </c>
      <c r="AC1598" t="s">
        <v>24</v>
      </c>
      <c r="AD1598" t="s">
        <v>24</v>
      </c>
      <c r="AE1598" t="s">
        <v>24</v>
      </c>
      <c r="AF1598">
        <v>0</v>
      </c>
      <c r="AG1598">
        <v>114</v>
      </c>
      <c r="AH1598" t="s">
        <v>2871</v>
      </c>
      <c r="AI1598">
        <v>0</v>
      </c>
      <c r="AJ1598" t="s">
        <v>24</v>
      </c>
      <c r="AK1598" t="s">
        <v>24</v>
      </c>
      <c r="AL1598" t="s">
        <v>24</v>
      </c>
      <c r="AM1598" t="s">
        <v>24</v>
      </c>
      <c r="AN1598" t="s">
        <v>24</v>
      </c>
      <c r="AO1598" t="s">
        <v>24</v>
      </c>
      <c r="AP1598" t="s">
        <v>24</v>
      </c>
      <c r="AQ1598" t="s">
        <v>24</v>
      </c>
      <c r="AR1598" t="s">
        <v>24</v>
      </c>
      <c r="AS1598" t="s">
        <v>24</v>
      </c>
      <c r="AT1598" t="s">
        <v>24</v>
      </c>
    </row>
    <row r="1599" spans="1:46" x14ac:dyDescent="0.15">
      <c r="A1599">
        <v>119</v>
      </c>
      <c r="B1599">
        <v>2</v>
      </c>
      <c r="C1599">
        <v>6</v>
      </c>
      <c r="D1599">
        <v>0</v>
      </c>
      <c r="E1599" t="s">
        <v>2522</v>
      </c>
      <c r="G1599">
        <v>1085</v>
      </c>
      <c r="Q1599" t="s">
        <v>2522</v>
      </c>
      <c r="S1599">
        <v>0</v>
      </c>
      <c r="Z1599">
        <v>3</v>
      </c>
      <c r="AB1599" t="s">
        <v>24</v>
      </c>
      <c r="AC1599" t="s">
        <v>24</v>
      </c>
      <c r="AD1599" t="s">
        <v>24</v>
      </c>
      <c r="AE1599" t="s">
        <v>24</v>
      </c>
      <c r="AF1599">
        <v>0</v>
      </c>
      <c r="AG1599">
        <v>114</v>
      </c>
      <c r="AH1599" t="s">
        <v>2871</v>
      </c>
      <c r="AI1599">
        <v>0</v>
      </c>
      <c r="AJ1599" t="s">
        <v>24</v>
      </c>
      <c r="AK1599" t="s">
        <v>24</v>
      </c>
      <c r="AL1599" t="s">
        <v>24</v>
      </c>
      <c r="AM1599" t="s">
        <v>24</v>
      </c>
      <c r="AN1599" t="s">
        <v>24</v>
      </c>
      <c r="AO1599" t="s">
        <v>24</v>
      </c>
      <c r="AP1599" t="s">
        <v>24</v>
      </c>
      <c r="AQ1599" t="s">
        <v>24</v>
      </c>
      <c r="AR1599" t="s">
        <v>24</v>
      </c>
      <c r="AS1599" t="s">
        <v>24</v>
      </c>
      <c r="AT1599" t="s">
        <v>24</v>
      </c>
    </row>
    <row r="1600" spans="1:46" x14ac:dyDescent="0.15">
      <c r="A1600">
        <v>119</v>
      </c>
      <c r="B1600">
        <v>2</v>
      </c>
      <c r="C1600">
        <v>7</v>
      </c>
      <c r="D1600">
        <v>0</v>
      </c>
      <c r="E1600" t="s">
        <v>2520</v>
      </c>
      <c r="G1600">
        <v>14</v>
      </c>
      <c r="Q1600" t="s">
        <v>2520</v>
      </c>
      <c r="S1600">
        <v>0</v>
      </c>
      <c r="Z1600">
        <v>3</v>
      </c>
      <c r="AB1600" t="s">
        <v>24</v>
      </c>
      <c r="AC1600" t="s">
        <v>24</v>
      </c>
      <c r="AD1600" t="s">
        <v>24</v>
      </c>
      <c r="AE1600" t="s">
        <v>24</v>
      </c>
      <c r="AF1600">
        <v>0</v>
      </c>
      <c r="AG1600">
        <v>114</v>
      </c>
      <c r="AH1600" t="s">
        <v>2917</v>
      </c>
      <c r="AI1600">
        <v>0</v>
      </c>
      <c r="AJ1600" t="s">
        <v>24</v>
      </c>
      <c r="AK1600" t="s">
        <v>24</v>
      </c>
      <c r="AL1600" t="s">
        <v>24</v>
      </c>
      <c r="AM1600" t="s">
        <v>24</v>
      </c>
      <c r="AN1600" t="s">
        <v>24</v>
      </c>
      <c r="AO1600" t="s">
        <v>24</v>
      </c>
      <c r="AP1600" t="s">
        <v>24</v>
      </c>
      <c r="AQ1600" t="s">
        <v>24</v>
      </c>
      <c r="AR1600" t="s">
        <v>24</v>
      </c>
      <c r="AS1600" t="s">
        <v>24</v>
      </c>
      <c r="AT1600" t="s">
        <v>24</v>
      </c>
    </row>
    <row r="1601" spans="1:46" x14ac:dyDescent="0.15">
      <c r="A1601">
        <v>119</v>
      </c>
      <c r="B1601">
        <v>2</v>
      </c>
      <c r="C1601">
        <v>8</v>
      </c>
      <c r="D1601">
        <v>0</v>
      </c>
      <c r="E1601" t="s">
        <v>2523</v>
      </c>
      <c r="G1601">
        <v>1118</v>
      </c>
      <c r="Q1601" t="s">
        <v>2523</v>
      </c>
      <c r="S1601">
        <v>0</v>
      </c>
      <c r="Z1601">
        <v>3</v>
      </c>
      <c r="AB1601" t="s">
        <v>24</v>
      </c>
      <c r="AC1601" t="s">
        <v>24</v>
      </c>
      <c r="AD1601" t="s">
        <v>24</v>
      </c>
      <c r="AE1601" t="s">
        <v>24</v>
      </c>
      <c r="AF1601">
        <v>0</v>
      </c>
      <c r="AG1601">
        <v>114</v>
      </c>
      <c r="AH1601" t="s">
        <v>2881</v>
      </c>
      <c r="AI1601">
        <v>0</v>
      </c>
      <c r="AJ1601" t="s">
        <v>24</v>
      </c>
      <c r="AK1601" t="s">
        <v>24</v>
      </c>
      <c r="AL1601" t="s">
        <v>24</v>
      </c>
      <c r="AM1601" t="s">
        <v>24</v>
      </c>
      <c r="AN1601" t="s">
        <v>24</v>
      </c>
      <c r="AO1601" t="s">
        <v>24</v>
      </c>
      <c r="AP1601" t="s">
        <v>24</v>
      </c>
      <c r="AQ1601" t="s">
        <v>24</v>
      </c>
      <c r="AR1601" t="s">
        <v>24</v>
      </c>
      <c r="AS1601" t="s">
        <v>24</v>
      </c>
      <c r="AT1601" t="s">
        <v>24</v>
      </c>
    </row>
    <row r="1602" spans="1:46" x14ac:dyDescent="0.15">
      <c r="A1602">
        <v>120</v>
      </c>
      <c r="B1602">
        <v>1</v>
      </c>
      <c r="C1602">
        <v>1</v>
      </c>
      <c r="D1602">
        <v>0</v>
      </c>
      <c r="G1602">
        <v>0</v>
      </c>
      <c r="Q1602" t="s">
        <v>24</v>
      </c>
      <c r="S1602">
        <v>0</v>
      </c>
      <c r="Z1602">
        <v>0</v>
      </c>
      <c r="AB1602" t="s">
        <v>24</v>
      </c>
      <c r="AC1602" t="s">
        <v>24</v>
      </c>
      <c r="AD1602" t="s">
        <v>24</v>
      </c>
      <c r="AE1602" t="s">
        <v>24</v>
      </c>
      <c r="AF1602">
        <v>0</v>
      </c>
      <c r="AG1602">
        <v>115</v>
      </c>
      <c r="AH1602" t="s">
        <v>24</v>
      </c>
      <c r="AI1602">
        <v>0</v>
      </c>
      <c r="AJ1602" t="s">
        <v>24</v>
      </c>
      <c r="AK1602" t="s">
        <v>24</v>
      </c>
      <c r="AL1602" t="s">
        <v>24</v>
      </c>
      <c r="AM1602" t="s">
        <v>24</v>
      </c>
      <c r="AN1602" t="s">
        <v>24</v>
      </c>
      <c r="AO1602" t="s">
        <v>24</v>
      </c>
      <c r="AP1602" t="s">
        <v>24</v>
      </c>
      <c r="AQ1602" t="s">
        <v>24</v>
      </c>
      <c r="AR1602" t="s">
        <v>24</v>
      </c>
      <c r="AS1602" t="s">
        <v>24</v>
      </c>
      <c r="AT1602" t="s">
        <v>24</v>
      </c>
    </row>
    <row r="1603" spans="1:46" x14ac:dyDescent="0.15">
      <c r="A1603">
        <v>120</v>
      </c>
      <c r="B1603">
        <v>1</v>
      </c>
      <c r="C1603">
        <v>2</v>
      </c>
      <c r="D1603">
        <v>0</v>
      </c>
      <c r="G1603">
        <v>0</v>
      </c>
      <c r="Q1603" t="s">
        <v>24</v>
      </c>
      <c r="S1603">
        <v>0</v>
      </c>
      <c r="Z1603">
        <v>0</v>
      </c>
      <c r="AB1603" t="s">
        <v>24</v>
      </c>
      <c r="AC1603" t="s">
        <v>24</v>
      </c>
      <c r="AD1603" t="s">
        <v>24</v>
      </c>
      <c r="AE1603" t="s">
        <v>24</v>
      </c>
      <c r="AF1603">
        <v>0</v>
      </c>
      <c r="AG1603">
        <v>115</v>
      </c>
      <c r="AH1603" t="s">
        <v>24</v>
      </c>
      <c r="AI1603">
        <v>0</v>
      </c>
      <c r="AJ1603" t="s">
        <v>24</v>
      </c>
      <c r="AK1603" t="s">
        <v>24</v>
      </c>
      <c r="AL1603" t="s">
        <v>24</v>
      </c>
      <c r="AM1603" t="s">
        <v>24</v>
      </c>
      <c r="AN1603" t="s">
        <v>24</v>
      </c>
      <c r="AO1603" t="s">
        <v>24</v>
      </c>
      <c r="AP1603" t="s">
        <v>24</v>
      </c>
      <c r="AQ1603" t="s">
        <v>24</v>
      </c>
      <c r="AR1603" t="s">
        <v>24</v>
      </c>
      <c r="AS1603" t="s">
        <v>24</v>
      </c>
      <c r="AT1603" t="s">
        <v>24</v>
      </c>
    </row>
    <row r="1604" spans="1:46" x14ac:dyDescent="0.15">
      <c r="A1604">
        <v>120</v>
      </c>
      <c r="B1604">
        <v>1</v>
      </c>
      <c r="C1604">
        <v>3</v>
      </c>
      <c r="D1604">
        <v>0</v>
      </c>
      <c r="E1604" t="s">
        <v>3360</v>
      </c>
      <c r="G1604">
        <v>105</v>
      </c>
      <c r="Q1604" t="s">
        <v>3360</v>
      </c>
      <c r="S1604">
        <v>0</v>
      </c>
      <c r="Z1604">
        <v>3</v>
      </c>
      <c r="AB1604" t="s">
        <v>24</v>
      </c>
      <c r="AC1604" t="s">
        <v>24</v>
      </c>
      <c r="AD1604" t="s">
        <v>24</v>
      </c>
      <c r="AE1604" t="s">
        <v>24</v>
      </c>
      <c r="AF1604">
        <v>0</v>
      </c>
      <c r="AG1604">
        <v>115</v>
      </c>
      <c r="AH1604" t="s">
        <v>2881</v>
      </c>
      <c r="AI1604">
        <v>0</v>
      </c>
      <c r="AJ1604" t="s">
        <v>24</v>
      </c>
      <c r="AK1604" t="s">
        <v>24</v>
      </c>
      <c r="AL1604" t="s">
        <v>24</v>
      </c>
      <c r="AM1604" t="s">
        <v>24</v>
      </c>
      <c r="AN1604" t="s">
        <v>24</v>
      </c>
      <c r="AO1604" t="s">
        <v>24</v>
      </c>
      <c r="AP1604" t="s">
        <v>24</v>
      </c>
      <c r="AQ1604" t="s">
        <v>24</v>
      </c>
      <c r="AR1604" t="s">
        <v>24</v>
      </c>
      <c r="AS1604" t="s">
        <v>24</v>
      </c>
      <c r="AT1604" t="s">
        <v>24</v>
      </c>
    </row>
    <row r="1605" spans="1:46" x14ac:dyDescent="0.15">
      <c r="A1605">
        <v>120</v>
      </c>
      <c r="B1605">
        <v>1</v>
      </c>
      <c r="C1605">
        <v>4</v>
      </c>
      <c r="D1605">
        <v>0</v>
      </c>
      <c r="E1605" t="s">
        <v>2549</v>
      </c>
      <c r="G1605">
        <v>3</v>
      </c>
      <c r="Q1605" t="s">
        <v>2549</v>
      </c>
      <c r="S1605">
        <v>0</v>
      </c>
      <c r="Z1605">
        <v>3</v>
      </c>
      <c r="AB1605" t="s">
        <v>24</v>
      </c>
      <c r="AC1605" t="s">
        <v>24</v>
      </c>
      <c r="AD1605" t="s">
        <v>24</v>
      </c>
      <c r="AE1605" t="s">
        <v>24</v>
      </c>
      <c r="AF1605">
        <v>0</v>
      </c>
      <c r="AG1605">
        <v>115</v>
      </c>
      <c r="AH1605" t="s">
        <v>2917</v>
      </c>
      <c r="AI1605">
        <v>0</v>
      </c>
      <c r="AJ1605" t="s">
        <v>24</v>
      </c>
      <c r="AK1605" t="s">
        <v>24</v>
      </c>
      <c r="AL1605" t="s">
        <v>24</v>
      </c>
      <c r="AM1605" t="s">
        <v>24</v>
      </c>
      <c r="AN1605" t="s">
        <v>24</v>
      </c>
      <c r="AO1605" t="s">
        <v>24</v>
      </c>
      <c r="AP1605" t="s">
        <v>24</v>
      </c>
      <c r="AQ1605" t="s">
        <v>24</v>
      </c>
      <c r="AR1605" t="s">
        <v>24</v>
      </c>
      <c r="AS1605" t="s">
        <v>24</v>
      </c>
      <c r="AT1605" t="s">
        <v>24</v>
      </c>
    </row>
    <row r="1606" spans="1:46" x14ac:dyDescent="0.15">
      <c r="A1606">
        <v>120</v>
      </c>
      <c r="B1606">
        <v>1</v>
      </c>
      <c r="C1606">
        <v>5</v>
      </c>
      <c r="D1606">
        <v>0</v>
      </c>
      <c r="E1606" t="s">
        <v>2541</v>
      </c>
      <c r="G1606">
        <v>1143</v>
      </c>
      <c r="Q1606" t="s">
        <v>2541</v>
      </c>
      <c r="S1606">
        <v>0</v>
      </c>
      <c r="Z1606">
        <v>3</v>
      </c>
      <c r="AB1606" t="s">
        <v>24</v>
      </c>
      <c r="AC1606" t="s">
        <v>24</v>
      </c>
      <c r="AD1606" t="s">
        <v>24</v>
      </c>
      <c r="AE1606" t="s">
        <v>24</v>
      </c>
      <c r="AF1606">
        <v>0</v>
      </c>
      <c r="AG1606">
        <v>115</v>
      </c>
      <c r="AH1606" t="s">
        <v>2881</v>
      </c>
      <c r="AI1606">
        <v>0</v>
      </c>
      <c r="AJ1606" t="s">
        <v>24</v>
      </c>
      <c r="AK1606" t="s">
        <v>24</v>
      </c>
      <c r="AL1606" t="s">
        <v>24</v>
      </c>
      <c r="AM1606" t="s">
        <v>24</v>
      </c>
      <c r="AN1606" t="s">
        <v>24</v>
      </c>
      <c r="AO1606" t="s">
        <v>24</v>
      </c>
      <c r="AP1606" t="s">
        <v>24</v>
      </c>
      <c r="AQ1606" t="s">
        <v>24</v>
      </c>
      <c r="AR1606" t="s">
        <v>24</v>
      </c>
      <c r="AS1606" t="s">
        <v>24</v>
      </c>
      <c r="AT1606" t="s">
        <v>24</v>
      </c>
    </row>
    <row r="1607" spans="1:46" x14ac:dyDescent="0.15">
      <c r="A1607">
        <v>120</v>
      </c>
      <c r="B1607">
        <v>1</v>
      </c>
      <c r="C1607">
        <v>6</v>
      </c>
      <c r="D1607">
        <v>0</v>
      </c>
      <c r="G1607">
        <v>0</v>
      </c>
      <c r="Q1607" t="s">
        <v>24</v>
      </c>
      <c r="S1607">
        <v>0</v>
      </c>
      <c r="Z1607">
        <v>0</v>
      </c>
      <c r="AB1607" t="s">
        <v>24</v>
      </c>
      <c r="AC1607" t="s">
        <v>24</v>
      </c>
      <c r="AD1607" t="s">
        <v>24</v>
      </c>
      <c r="AE1607" t="s">
        <v>24</v>
      </c>
      <c r="AF1607">
        <v>0</v>
      </c>
      <c r="AG1607">
        <v>115</v>
      </c>
      <c r="AH1607" t="s">
        <v>24</v>
      </c>
      <c r="AI1607">
        <v>0</v>
      </c>
      <c r="AJ1607" t="s">
        <v>24</v>
      </c>
      <c r="AK1607" t="s">
        <v>24</v>
      </c>
      <c r="AL1607" t="s">
        <v>24</v>
      </c>
      <c r="AM1607" t="s">
        <v>24</v>
      </c>
      <c r="AN1607" t="s">
        <v>24</v>
      </c>
      <c r="AO1607" t="s">
        <v>24</v>
      </c>
      <c r="AP1607" t="s">
        <v>24</v>
      </c>
      <c r="AQ1607" t="s">
        <v>24</v>
      </c>
      <c r="AR1607" t="s">
        <v>24</v>
      </c>
      <c r="AS1607" t="s">
        <v>24</v>
      </c>
      <c r="AT1607" t="s">
        <v>24</v>
      </c>
    </row>
    <row r="1608" spans="1:46" x14ac:dyDescent="0.15">
      <c r="A1608">
        <v>120</v>
      </c>
      <c r="B1608">
        <v>1</v>
      </c>
      <c r="C1608">
        <v>7</v>
      </c>
      <c r="D1608">
        <v>0</v>
      </c>
      <c r="G1608">
        <v>0</v>
      </c>
      <c r="Q1608" t="s">
        <v>24</v>
      </c>
      <c r="S1608">
        <v>0</v>
      </c>
      <c r="Z1608">
        <v>0</v>
      </c>
      <c r="AB1608" t="s">
        <v>24</v>
      </c>
      <c r="AC1608" t="s">
        <v>24</v>
      </c>
      <c r="AD1608" t="s">
        <v>24</v>
      </c>
      <c r="AE1608" t="s">
        <v>24</v>
      </c>
      <c r="AF1608">
        <v>0</v>
      </c>
      <c r="AG1608">
        <v>115</v>
      </c>
      <c r="AH1608" t="s">
        <v>24</v>
      </c>
      <c r="AI1608">
        <v>0</v>
      </c>
      <c r="AJ1608" t="s">
        <v>24</v>
      </c>
      <c r="AK1608" t="s">
        <v>24</v>
      </c>
      <c r="AL1608" t="s">
        <v>24</v>
      </c>
      <c r="AM1608" t="s">
        <v>24</v>
      </c>
      <c r="AN1608" t="s">
        <v>24</v>
      </c>
      <c r="AO1608" t="s">
        <v>24</v>
      </c>
      <c r="AP1608" t="s">
        <v>24</v>
      </c>
      <c r="AQ1608" t="s">
        <v>24</v>
      </c>
      <c r="AR1608" t="s">
        <v>24</v>
      </c>
      <c r="AS1608" t="s">
        <v>24</v>
      </c>
      <c r="AT1608" t="s">
        <v>24</v>
      </c>
    </row>
    <row r="1609" spans="1:46" x14ac:dyDescent="0.15">
      <c r="A1609">
        <v>120</v>
      </c>
      <c r="B1609">
        <v>1</v>
      </c>
      <c r="C1609">
        <v>8</v>
      </c>
      <c r="D1609">
        <v>0</v>
      </c>
      <c r="G1609">
        <v>0</v>
      </c>
      <c r="Q1609" t="s">
        <v>24</v>
      </c>
      <c r="S1609">
        <v>0</v>
      </c>
      <c r="Z1609">
        <v>0</v>
      </c>
      <c r="AB1609" t="s">
        <v>24</v>
      </c>
      <c r="AC1609" t="s">
        <v>24</v>
      </c>
      <c r="AD1609" t="s">
        <v>24</v>
      </c>
      <c r="AE1609" t="s">
        <v>24</v>
      </c>
      <c r="AF1609">
        <v>0</v>
      </c>
      <c r="AG1609">
        <v>115</v>
      </c>
      <c r="AH1609" t="s">
        <v>24</v>
      </c>
      <c r="AI1609">
        <v>0</v>
      </c>
      <c r="AJ1609" t="s">
        <v>24</v>
      </c>
      <c r="AK1609" t="s">
        <v>24</v>
      </c>
      <c r="AL1609" t="s">
        <v>24</v>
      </c>
      <c r="AM1609" t="s">
        <v>24</v>
      </c>
      <c r="AN1609" t="s">
        <v>24</v>
      </c>
      <c r="AO1609" t="s">
        <v>24</v>
      </c>
      <c r="AP1609" t="s">
        <v>24</v>
      </c>
      <c r="AQ1609" t="s">
        <v>24</v>
      </c>
      <c r="AR1609" t="s">
        <v>24</v>
      </c>
      <c r="AS1609" t="s">
        <v>24</v>
      </c>
      <c r="AT1609" t="s">
        <v>24</v>
      </c>
    </row>
    <row r="1610" spans="1:46" x14ac:dyDescent="0.15">
      <c r="A1610">
        <v>120</v>
      </c>
      <c r="B1610">
        <v>2</v>
      </c>
      <c r="C1610">
        <v>1</v>
      </c>
      <c r="D1610">
        <v>0</v>
      </c>
      <c r="G1610">
        <v>0</v>
      </c>
      <c r="Q1610" t="s">
        <v>24</v>
      </c>
      <c r="S1610">
        <v>0</v>
      </c>
      <c r="Z1610">
        <v>0</v>
      </c>
      <c r="AB1610" t="s">
        <v>24</v>
      </c>
      <c r="AC1610" t="s">
        <v>24</v>
      </c>
      <c r="AD1610" t="s">
        <v>24</v>
      </c>
      <c r="AE1610" t="s">
        <v>24</v>
      </c>
      <c r="AF1610">
        <v>0</v>
      </c>
      <c r="AG1610">
        <v>115</v>
      </c>
      <c r="AH1610" t="s">
        <v>24</v>
      </c>
      <c r="AI1610">
        <v>0</v>
      </c>
      <c r="AJ1610" t="s">
        <v>24</v>
      </c>
      <c r="AK1610" t="s">
        <v>24</v>
      </c>
      <c r="AL1610" t="s">
        <v>24</v>
      </c>
      <c r="AM1610" t="s">
        <v>24</v>
      </c>
      <c r="AN1610" t="s">
        <v>24</v>
      </c>
      <c r="AO1610" t="s">
        <v>24</v>
      </c>
      <c r="AP1610" t="s">
        <v>24</v>
      </c>
      <c r="AQ1610" t="s">
        <v>24</v>
      </c>
      <c r="AR1610" t="s">
        <v>24</v>
      </c>
      <c r="AS1610" t="s">
        <v>24</v>
      </c>
      <c r="AT1610" t="s">
        <v>24</v>
      </c>
    </row>
    <row r="1611" spans="1:46" x14ac:dyDescent="0.15">
      <c r="A1611">
        <v>120</v>
      </c>
      <c r="B1611">
        <v>2</v>
      </c>
      <c r="C1611">
        <v>2</v>
      </c>
      <c r="D1611">
        <v>0</v>
      </c>
      <c r="E1611" t="s">
        <v>2542</v>
      </c>
      <c r="G1611">
        <v>1101</v>
      </c>
      <c r="Q1611" t="s">
        <v>2542</v>
      </c>
      <c r="S1611">
        <v>0</v>
      </c>
      <c r="Z1611">
        <v>3</v>
      </c>
      <c r="AB1611" t="s">
        <v>24</v>
      </c>
      <c r="AC1611" t="s">
        <v>24</v>
      </c>
      <c r="AD1611" t="s">
        <v>24</v>
      </c>
      <c r="AE1611" t="s">
        <v>24</v>
      </c>
      <c r="AF1611">
        <v>0</v>
      </c>
      <c r="AG1611">
        <v>115</v>
      </c>
      <c r="AH1611" t="s">
        <v>2878</v>
      </c>
      <c r="AI1611">
        <v>0</v>
      </c>
      <c r="AJ1611" t="s">
        <v>24</v>
      </c>
      <c r="AK1611" t="s">
        <v>24</v>
      </c>
      <c r="AL1611" t="s">
        <v>24</v>
      </c>
      <c r="AM1611" t="s">
        <v>24</v>
      </c>
      <c r="AN1611" t="s">
        <v>24</v>
      </c>
      <c r="AO1611" t="s">
        <v>24</v>
      </c>
      <c r="AP1611" t="s">
        <v>24</v>
      </c>
      <c r="AQ1611" t="s">
        <v>24</v>
      </c>
      <c r="AR1611" t="s">
        <v>24</v>
      </c>
      <c r="AS1611" t="s">
        <v>24</v>
      </c>
      <c r="AT1611" t="s">
        <v>24</v>
      </c>
    </row>
    <row r="1612" spans="1:46" x14ac:dyDescent="0.15">
      <c r="A1612">
        <v>120</v>
      </c>
      <c r="B1612">
        <v>2</v>
      </c>
      <c r="C1612">
        <v>3</v>
      </c>
      <c r="D1612">
        <v>0</v>
      </c>
      <c r="E1612" t="s">
        <v>2548</v>
      </c>
      <c r="G1612">
        <v>1098</v>
      </c>
      <c r="Q1612" t="s">
        <v>2548</v>
      </c>
      <c r="S1612">
        <v>0</v>
      </c>
      <c r="Z1612">
        <v>3</v>
      </c>
      <c r="AB1612" t="s">
        <v>24</v>
      </c>
      <c r="AC1612" t="s">
        <v>24</v>
      </c>
      <c r="AD1612" t="s">
        <v>24</v>
      </c>
      <c r="AE1612" t="s">
        <v>24</v>
      </c>
      <c r="AF1612">
        <v>0</v>
      </c>
      <c r="AG1612">
        <v>115</v>
      </c>
      <c r="AH1612" t="s">
        <v>2881</v>
      </c>
      <c r="AI1612">
        <v>0</v>
      </c>
      <c r="AJ1612" t="s">
        <v>24</v>
      </c>
      <c r="AK1612" t="s">
        <v>24</v>
      </c>
      <c r="AL1612" t="s">
        <v>24</v>
      </c>
      <c r="AM1612" t="s">
        <v>24</v>
      </c>
      <c r="AN1612" t="s">
        <v>24</v>
      </c>
      <c r="AO1612" t="s">
        <v>24</v>
      </c>
      <c r="AP1612" t="s">
        <v>24</v>
      </c>
      <c r="AQ1612" t="s">
        <v>24</v>
      </c>
      <c r="AR1612" t="s">
        <v>24</v>
      </c>
      <c r="AS1612" t="s">
        <v>24</v>
      </c>
      <c r="AT1612" t="s">
        <v>24</v>
      </c>
    </row>
    <row r="1613" spans="1:46" x14ac:dyDescent="0.15">
      <c r="A1613">
        <v>120</v>
      </c>
      <c r="B1613">
        <v>2</v>
      </c>
      <c r="C1613">
        <v>4</v>
      </c>
      <c r="D1613">
        <v>0</v>
      </c>
      <c r="E1613" t="s">
        <v>2543</v>
      </c>
      <c r="G1613">
        <v>1508</v>
      </c>
      <c r="Q1613" t="s">
        <v>2543</v>
      </c>
      <c r="S1613">
        <v>0</v>
      </c>
      <c r="Z1613">
        <v>3</v>
      </c>
      <c r="AB1613" t="s">
        <v>24</v>
      </c>
      <c r="AC1613" t="s">
        <v>24</v>
      </c>
      <c r="AD1613" t="s">
        <v>24</v>
      </c>
      <c r="AE1613" t="s">
        <v>24</v>
      </c>
      <c r="AF1613">
        <v>0</v>
      </c>
      <c r="AG1613">
        <v>115</v>
      </c>
      <c r="AH1613" t="s">
        <v>2917</v>
      </c>
      <c r="AI1613">
        <v>0</v>
      </c>
      <c r="AJ1613" t="s">
        <v>24</v>
      </c>
      <c r="AK1613" t="s">
        <v>24</v>
      </c>
      <c r="AL1613" t="s">
        <v>24</v>
      </c>
      <c r="AM1613" t="s">
        <v>24</v>
      </c>
      <c r="AN1613" t="s">
        <v>24</v>
      </c>
      <c r="AO1613" t="s">
        <v>24</v>
      </c>
      <c r="AP1613" t="s">
        <v>24</v>
      </c>
      <c r="AQ1613" t="s">
        <v>24</v>
      </c>
      <c r="AR1613" t="s">
        <v>24</v>
      </c>
      <c r="AS1613" t="s">
        <v>24</v>
      </c>
      <c r="AT1613" t="s">
        <v>24</v>
      </c>
    </row>
    <row r="1614" spans="1:46" x14ac:dyDescent="0.15">
      <c r="A1614">
        <v>120</v>
      </c>
      <c r="B1614">
        <v>2</v>
      </c>
      <c r="C1614">
        <v>5</v>
      </c>
      <c r="D1614">
        <v>0</v>
      </c>
      <c r="E1614" t="s">
        <v>2535</v>
      </c>
      <c r="G1614">
        <v>1035</v>
      </c>
      <c r="Q1614" t="s">
        <v>2535</v>
      </c>
      <c r="S1614">
        <v>0</v>
      </c>
      <c r="Z1614">
        <v>3</v>
      </c>
      <c r="AB1614" t="s">
        <v>24</v>
      </c>
      <c r="AC1614" t="s">
        <v>24</v>
      </c>
      <c r="AD1614" t="s">
        <v>24</v>
      </c>
      <c r="AE1614" t="s">
        <v>24</v>
      </c>
      <c r="AF1614">
        <v>0</v>
      </c>
      <c r="AG1614">
        <v>115</v>
      </c>
      <c r="AH1614" t="s">
        <v>2887</v>
      </c>
      <c r="AI1614">
        <v>0</v>
      </c>
      <c r="AJ1614" t="s">
        <v>24</v>
      </c>
      <c r="AK1614" t="s">
        <v>24</v>
      </c>
      <c r="AL1614" t="s">
        <v>24</v>
      </c>
      <c r="AM1614" t="s">
        <v>24</v>
      </c>
      <c r="AN1614" t="s">
        <v>24</v>
      </c>
      <c r="AO1614" t="s">
        <v>24</v>
      </c>
      <c r="AP1614" t="s">
        <v>24</v>
      </c>
      <c r="AQ1614" t="s">
        <v>24</v>
      </c>
      <c r="AR1614" t="s">
        <v>24</v>
      </c>
      <c r="AS1614" t="s">
        <v>24</v>
      </c>
      <c r="AT1614" t="s">
        <v>24</v>
      </c>
    </row>
    <row r="1615" spans="1:46" x14ac:dyDescent="0.15">
      <c r="A1615">
        <v>120</v>
      </c>
      <c r="B1615">
        <v>2</v>
      </c>
      <c r="C1615">
        <v>6</v>
      </c>
      <c r="D1615">
        <v>0</v>
      </c>
      <c r="E1615" t="s">
        <v>2540</v>
      </c>
      <c r="G1615">
        <v>1071</v>
      </c>
      <c r="Q1615" t="s">
        <v>2540</v>
      </c>
      <c r="S1615">
        <v>0</v>
      </c>
      <c r="Z1615">
        <v>3</v>
      </c>
      <c r="AB1615" t="s">
        <v>24</v>
      </c>
      <c r="AC1615" t="s">
        <v>24</v>
      </c>
      <c r="AD1615" t="s">
        <v>24</v>
      </c>
      <c r="AE1615" t="s">
        <v>24</v>
      </c>
      <c r="AF1615">
        <v>0</v>
      </c>
      <c r="AG1615">
        <v>115</v>
      </c>
      <c r="AH1615" t="s">
        <v>2881</v>
      </c>
      <c r="AI1615">
        <v>0</v>
      </c>
      <c r="AJ1615" t="s">
        <v>24</v>
      </c>
      <c r="AK1615" t="s">
        <v>24</v>
      </c>
      <c r="AL1615" t="s">
        <v>24</v>
      </c>
      <c r="AM1615" t="s">
        <v>24</v>
      </c>
      <c r="AN1615" t="s">
        <v>24</v>
      </c>
      <c r="AO1615" t="s">
        <v>24</v>
      </c>
      <c r="AP1615" t="s">
        <v>24</v>
      </c>
      <c r="AQ1615" t="s">
        <v>24</v>
      </c>
      <c r="AR1615" t="s">
        <v>24</v>
      </c>
      <c r="AS1615" t="s">
        <v>24</v>
      </c>
      <c r="AT1615" t="s">
        <v>24</v>
      </c>
    </row>
    <row r="1616" spans="1:46" x14ac:dyDescent="0.15">
      <c r="A1616">
        <v>120</v>
      </c>
      <c r="B1616">
        <v>2</v>
      </c>
      <c r="C1616">
        <v>7</v>
      </c>
      <c r="D1616">
        <v>0</v>
      </c>
      <c r="E1616" t="s">
        <v>2534</v>
      </c>
      <c r="G1616">
        <v>1072</v>
      </c>
      <c r="Q1616" t="s">
        <v>2534</v>
      </c>
      <c r="S1616">
        <v>0</v>
      </c>
      <c r="Z1616">
        <v>3</v>
      </c>
      <c r="AB1616" t="s">
        <v>24</v>
      </c>
      <c r="AC1616" t="s">
        <v>24</v>
      </c>
      <c r="AD1616" t="s">
        <v>24</v>
      </c>
      <c r="AE1616" t="s">
        <v>24</v>
      </c>
      <c r="AF1616">
        <v>0</v>
      </c>
      <c r="AG1616">
        <v>115</v>
      </c>
      <c r="AH1616" t="s">
        <v>2878</v>
      </c>
      <c r="AI1616">
        <v>0</v>
      </c>
      <c r="AJ1616" t="s">
        <v>24</v>
      </c>
      <c r="AK1616" t="s">
        <v>24</v>
      </c>
      <c r="AL1616" t="s">
        <v>24</v>
      </c>
      <c r="AM1616" t="s">
        <v>24</v>
      </c>
      <c r="AN1616" t="s">
        <v>24</v>
      </c>
      <c r="AO1616" t="s">
        <v>24</v>
      </c>
      <c r="AP1616" t="s">
        <v>24</v>
      </c>
      <c r="AQ1616" t="s">
        <v>24</v>
      </c>
      <c r="AR1616" t="s">
        <v>24</v>
      </c>
      <c r="AS1616" t="s">
        <v>24</v>
      </c>
      <c r="AT1616" t="s">
        <v>24</v>
      </c>
    </row>
    <row r="1617" spans="1:46" x14ac:dyDescent="0.15">
      <c r="A1617">
        <v>120</v>
      </c>
      <c r="B1617">
        <v>2</v>
      </c>
      <c r="C1617">
        <v>8</v>
      </c>
      <c r="D1617">
        <v>0</v>
      </c>
      <c r="G1617">
        <v>0</v>
      </c>
      <c r="Q1617" t="s">
        <v>24</v>
      </c>
      <c r="S1617">
        <v>0</v>
      </c>
      <c r="Z1617">
        <v>0</v>
      </c>
      <c r="AB1617" t="s">
        <v>24</v>
      </c>
      <c r="AC1617" t="s">
        <v>24</v>
      </c>
      <c r="AD1617" t="s">
        <v>24</v>
      </c>
      <c r="AE1617" t="s">
        <v>24</v>
      </c>
      <c r="AF1617">
        <v>0</v>
      </c>
      <c r="AG1617">
        <v>115</v>
      </c>
      <c r="AH1617" t="s">
        <v>24</v>
      </c>
      <c r="AI1617">
        <v>0</v>
      </c>
      <c r="AJ1617" t="s">
        <v>24</v>
      </c>
      <c r="AK1617" t="s">
        <v>24</v>
      </c>
      <c r="AL1617" t="s">
        <v>24</v>
      </c>
      <c r="AM1617" t="s">
        <v>24</v>
      </c>
      <c r="AN1617" t="s">
        <v>24</v>
      </c>
      <c r="AO1617" t="s">
        <v>24</v>
      </c>
      <c r="AP1617" t="s">
        <v>24</v>
      </c>
      <c r="AQ1617" t="s">
        <v>24</v>
      </c>
      <c r="AR1617" t="s">
        <v>24</v>
      </c>
      <c r="AS1617" t="s">
        <v>24</v>
      </c>
      <c r="AT1617" t="s">
        <v>24</v>
      </c>
    </row>
    <row r="1618" spans="1:46" x14ac:dyDescent="0.15">
      <c r="A1618">
        <v>120</v>
      </c>
      <c r="B1618">
        <v>3</v>
      </c>
      <c r="C1618">
        <v>1</v>
      </c>
      <c r="D1618">
        <v>0</v>
      </c>
      <c r="E1618" t="s">
        <v>2547</v>
      </c>
      <c r="G1618">
        <v>1073</v>
      </c>
      <c r="Q1618" t="s">
        <v>2547</v>
      </c>
      <c r="S1618">
        <v>0</v>
      </c>
      <c r="Z1618">
        <v>3</v>
      </c>
      <c r="AB1618" t="s">
        <v>24</v>
      </c>
      <c r="AC1618" t="s">
        <v>24</v>
      </c>
      <c r="AD1618" t="s">
        <v>24</v>
      </c>
      <c r="AE1618" t="s">
        <v>24</v>
      </c>
      <c r="AF1618">
        <v>0</v>
      </c>
      <c r="AG1618">
        <v>115</v>
      </c>
      <c r="AH1618" t="s">
        <v>2917</v>
      </c>
      <c r="AI1618">
        <v>0</v>
      </c>
      <c r="AJ1618" t="s">
        <v>24</v>
      </c>
      <c r="AK1618" t="s">
        <v>24</v>
      </c>
      <c r="AL1618" t="s">
        <v>24</v>
      </c>
      <c r="AM1618" t="s">
        <v>24</v>
      </c>
      <c r="AN1618" t="s">
        <v>24</v>
      </c>
      <c r="AO1618" t="s">
        <v>24</v>
      </c>
      <c r="AP1618" t="s">
        <v>24</v>
      </c>
      <c r="AQ1618" t="s">
        <v>24</v>
      </c>
      <c r="AR1618" t="s">
        <v>24</v>
      </c>
      <c r="AS1618" t="s">
        <v>24</v>
      </c>
      <c r="AT1618" t="s">
        <v>24</v>
      </c>
    </row>
    <row r="1619" spans="1:46" x14ac:dyDescent="0.15">
      <c r="A1619">
        <v>120</v>
      </c>
      <c r="B1619">
        <v>3</v>
      </c>
      <c r="C1619">
        <v>2</v>
      </c>
      <c r="D1619">
        <v>0</v>
      </c>
      <c r="E1619" t="s">
        <v>2544</v>
      </c>
      <c r="G1619">
        <v>34</v>
      </c>
      <c r="Q1619" t="s">
        <v>2544</v>
      </c>
      <c r="S1619">
        <v>0</v>
      </c>
      <c r="Z1619">
        <v>3</v>
      </c>
      <c r="AB1619" t="s">
        <v>24</v>
      </c>
      <c r="AC1619" t="s">
        <v>24</v>
      </c>
      <c r="AD1619" t="s">
        <v>24</v>
      </c>
      <c r="AE1619" t="s">
        <v>24</v>
      </c>
      <c r="AF1619">
        <v>0</v>
      </c>
      <c r="AG1619">
        <v>115</v>
      </c>
      <c r="AH1619" t="s">
        <v>2917</v>
      </c>
      <c r="AI1619">
        <v>0</v>
      </c>
      <c r="AJ1619" t="s">
        <v>24</v>
      </c>
      <c r="AK1619" t="s">
        <v>24</v>
      </c>
      <c r="AL1619" t="s">
        <v>24</v>
      </c>
      <c r="AM1619" t="s">
        <v>24</v>
      </c>
      <c r="AN1619" t="s">
        <v>24</v>
      </c>
      <c r="AO1619" t="s">
        <v>24</v>
      </c>
      <c r="AP1619" t="s">
        <v>24</v>
      </c>
      <c r="AQ1619" t="s">
        <v>24</v>
      </c>
      <c r="AR1619" t="s">
        <v>24</v>
      </c>
      <c r="AS1619" t="s">
        <v>24</v>
      </c>
      <c r="AT1619" t="s">
        <v>24</v>
      </c>
    </row>
    <row r="1620" spans="1:46" x14ac:dyDescent="0.15">
      <c r="A1620">
        <v>120</v>
      </c>
      <c r="B1620">
        <v>3</v>
      </c>
      <c r="C1620">
        <v>3</v>
      </c>
      <c r="D1620">
        <v>0</v>
      </c>
      <c r="E1620" t="s">
        <v>2546</v>
      </c>
      <c r="G1620">
        <v>1030</v>
      </c>
      <c r="Q1620" t="s">
        <v>2546</v>
      </c>
      <c r="S1620">
        <v>0</v>
      </c>
      <c r="Z1620">
        <v>3</v>
      </c>
      <c r="AB1620" t="s">
        <v>24</v>
      </c>
      <c r="AC1620" t="s">
        <v>24</v>
      </c>
      <c r="AD1620" t="s">
        <v>24</v>
      </c>
      <c r="AE1620" t="s">
        <v>24</v>
      </c>
      <c r="AF1620">
        <v>0</v>
      </c>
      <c r="AG1620">
        <v>115</v>
      </c>
      <c r="AH1620" t="s">
        <v>2871</v>
      </c>
      <c r="AI1620">
        <v>0</v>
      </c>
      <c r="AJ1620" t="s">
        <v>24</v>
      </c>
      <c r="AK1620" t="s">
        <v>24</v>
      </c>
      <c r="AL1620" t="s">
        <v>24</v>
      </c>
      <c r="AM1620" t="s">
        <v>24</v>
      </c>
      <c r="AN1620" t="s">
        <v>24</v>
      </c>
      <c r="AO1620" t="s">
        <v>24</v>
      </c>
      <c r="AP1620" t="s">
        <v>24</v>
      </c>
      <c r="AQ1620" t="s">
        <v>24</v>
      </c>
      <c r="AR1620" t="s">
        <v>24</v>
      </c>
      <c r="AS1620" t="s">
        <v>24</v>
      </c>
      <c r="AT1620" t="s">
        <v>24</v>
      </c>
    </row>
    <row r="1621" spans="1:46" x14ac:dyDescent="0.15">
      <c r="A1621">
        <v>120</v>
      </c>
      <c r="B1621">
        <v>3</v>
      </c>
      <c r="C1621">
        <v>4</v>
      </c>
      <c r="D1621">
        <v>0</v>
      </c>
      <c r="E1621" t="s">
        <v>2545</v>
      </c>
      <c r="G1621">
        <v>88</v>
      </c>
      <c r="Q1621" t="s">
        <v>2545</v>
      </c>
      <c r="S1621">
        <v>0</v>
      </c>
      <c r="Z1621">
        <v>3</v>
      </c>
      <c r="AB1621" t="s">
        <v>24</v>
      </c>
      <c r="AC1621" t="s">
        <v>24</v>
      </c>
      <c r="AD1621" t="s">
        <v>24</v>
      </c>
      <c r="AE1621" t="s">
        <v>24</v>
      </c>
      <c r="AF1621">
        <v>0</v>
      </c>
      <c r="AG1621">
        <v>115</v>
      </c>
      <c r="AH1621" t="s">
        <v>2871</v>
      </c>
      <c r="AI1621">
        <v>0</v>
      </c>
      <c r="AJ1621" t="s">
        <v>24</v>
      </c>
      <c r="AK1621" t="s">
        <v>24</v>
      </c>
      <c r="AL1621" t="s">
        <v>24</v>
      </c>
      <c r="AM1621" t="s">
        <v>24</v>
      </c>
      <c r="AN1621" t="s">
        <v>24</v>
      </c>
      <c r="AO1621" t="s">
        <v>24</v>
      </c>
      <c r="AP1621" t="s">
        <v>24</v>
      </c>
      <c r="AQ1621" t="s">
        <v>24</v>
      </c>
      <c r="AR1621" t="s">
        <v>24</v>
      </c>
      <c r="AS1621" t="s">
        <v>24</v>
      </c>
      <c r="AT1621" t="s">
        <v>24</v>
      </c>
    </row>
    <row r="1622" spans="1:46" x14ac:dyDescent="0.15">
      <c r="A1622">
        <v>120</v>
      </c>
      <c r="B1622">
        <v>3</v>
      </c>
      <c r="C1622">
        <v>5</v>
      </c>
      <c r="D1622">
        <v>0</v>
      </c>
      <c r="E1622" t="s">
        <v>2537</v>
      </c>
      <c r="G1622">
        <v>1517</v>
      </c>
      <c r="Q1622" t="s">
        <v>2537</v>
      </c>
      <c r="S1622">
        <v>0</v>
      </c>
      <c r="Z1622">
        <v>3</v>
      </c>
      <c r="AB1622" t="s">
        <v>24</v>
      </c>
      <c r="AC1622" t="s">
        <v>24</v>
      </c>
      <c r="AD1622" t="s">
        <v>24</v>
      </c>
      <c r="AE1622" t="s">
        <v>24</v>
      </c>
      <c r="AF1622">
        <v>0</v>
      </c>
      <c r="AG1622">
        <v>115</v>
      </c>
      <c r="AH1622" t="s">
        <v>2871</v>
      </c>
      <c r="AI1622">
        <v>0</v>
      </c>
      <c r="AJ1622" t="s">
        <v>24</v>
      </c>
      <c r="AK1622" t="s">
        <v>24</v>
      </c>
      <c r="AL1622" t="s">
        <v>24</v>
      </c>
      <c r="AM1622" t="s">
        <v>24</v>
      </c>
      <c r="AN1622" t="s">
        <v>24</v>
      </c>
      <c r="AO1622" t="s">
        <v>24</v>
      </c>
      <c r="AP1622" t="s">
        <v>24</v>
      </c>
      <c r="AQ1622" t="s">
        <v>24</v>
      </c>
      <c r="AR1622" t="s">
        <v>24</v>
      </c>
      <c r="AS1622" t="s">
        <v>24</v>
      </c>
      <c r="AT1622" t="s">
        <v>24</v>
      </c>
    </row>
    <row r="1623" spans="1:46" x14ac:dyDescent="0.15">
      <c r="A1623">
        <v>120</v>
      </c>
      <c r="B1623">
        <v>3</v>
      </c>
      <c r="C1623">
        <v>6</v>
      </c>
      <c r="D1623">
        <v>0</v>
      </c>
      <c r="E1623" t="s">
        <v>2538</v>
      </c>
      <c r="G1623">
        <v>1134</v>
      </c>
      <c r="Q1623" t="s">
        <v>2538</v>
      </c>
      <c r="S1623">
        <v>0</v>
      </c>
      <c r="Z1623">
        <v>3</v>
      </c>
      <c r="AB1623" t="s">
        <v>24</v>
      </c>
      <c r="AC1623" t="s">
        <v>24</v>
      </c>
      <c r="AD1623" t="s">
        <v>24</v>
      </c>
      <c r="AE1623" t="s">
        <v>24</v>
      </c>
      <c r="AF1623">
        <v>0</v>
      </c>
      <c r="AG1623">
        <v>115</v>
      </c>
      <c r="AH1623" t="s">
        <v>2881</v>
      </c>
      <c r="AI1623">
        <v>0</v>
      </c>
      <c r="AJ1623" t="s">
        <v>24</v>
      </c>
      <c r="AK1623" t="s">
        <v>24</v>
      </c>
      <c r="AL1623" t="s">
        <v>24</v>
      </c>
      <c r="AM1623" t="s">
        <v>24</v>
      </c>
      <c r="AN1623" t="s">
        <v>24</v>
      </c>
      <c r="AO1623" t="s">
        <v>24</v>
      </c>
      <c r="AP1623" t="s">
        <v>24</v>
      </c>
      <c r="AQ1623" t="s">
        <v>24</v>
      </c>
      <c r="AR1623" t="s">
        <v>24</v>
      </c>
      <c r="AS1623" t="s">
        <v>24</v>
      </c>
      <c r="AT1623" t="s">
        <v>24</v>
      </c>
    </row>
    <row r="1624" spans="1:46" x14ac:dyDescent="0.15">
      <c r="A1624">
        <v>120</v>
      </c>
      <c r="B1624">
        <v>3</v>
      </c>
      <c r="C1624">
        <v>7</v>
      </c>
      <c r="D1624">
        <v>0</v>
      </c>
      <c r="E1624" t="s">
        <v>2536</v>
      </c>
      <c r="G1624">
        <v>87</v>
      </c>
      <c r="Q1624" t="s">
        <v>2536</v>
      </c>
      <c r="S1624">
        <v>0</v>
      </c>
      <c r="Z1624">
        <v>3</v>
      </c>
      <c r="AB1624" t="s">
        <v>24</v>
      </c>
      <c r="AC1624" t="s">
        <v>24</v>
      </c>
      <c r="AD1624" t="s">
        <v>24</v>
      </c>
      <c r="AE1624" t="s">
        <v>24</v>
      </c>
      <c r="AF1624">
        <v>0</v>
      </c>
      <c r="AG1624">
        <v>115</v>
      </c>
      <c r="AH1624" t="s">
        <v>2881</v>
      </c>
      <c r="AI1624">
        <v>0</v>
      </c>
      <c r="AJ1624" t="s">
        <v>24</v>
      </c>
      <c r="AK1624" t="s">
        <v>24</v>
      </c>
      <c r="AL1624" t="s">
        <v>24</v>
      </c>
      <c r="AM1624" t="s">
        <v>24</v>
      </c>
      <c r="AN1624" t="s">
        <v>24</v>
      </c>
      <c r="AO1624" t="s">
        <v>24</v>
      </c>
      <c r="AP1624" t="s">
        <v>24</v>
      </c>
      <c r="AQ1624" t="s">
        <v>24</v>
      </c>
      <c r="AR1624" t="s">
        <v>24</v>
      </c>
      <c r="AS1624" t="s">
        <v>24</v>
      </c>
      <c r="AT1624" t="s">
        <v>24</v>
      </c>
    </row>
    <row r="1625" spans="1:46" x14ac:dyDescent="0.15">
      <c r="A1625">
        <v>120</v>
      </c>
      <c r="B1625">
        <v>3</v>
      </c>
      <c r="C1625">
        <v>8</v>
      </c>
      <c r="D1625">
        <v>0</v>
      </c>
      <c r="E1625" t="s">
        <v>2539</v>
      </c>
      <c r="G1625">
        <v>4</v>
      </c>
      <c r="Q1625" t="s">
        <v>2539</v>
      </c>
      <c r="S1625">
        <v>0</v>
      </c>
      <c r="Z1625">
        <v>3</v>
      </c>
      <c r="AB1625" t="s">
        <v>24</v>
      </c>
      <c r="AC1625" t="s">
        <v>24</v>
      </c>
      <c r="AD1625" t="s">
        <v>24</v>
      </c>
      <c r="AE1625" t="s">
        <v>24</v>
      </c>
      <c r="AF1625">
        <v>0</v>
      </c>
      <c r="AG1625">
        <v>115</v>
      </c>
      <c r="AH1625" t="s">
        <v>2887</v>
      </c>
      <c r="AI1625">
        <v>0</v>
      </c>
      <c r="AJ1625" t="s">
        <v>24</v>
      </c>
      <c r="AK1625" t="s">
        <v>24</v>
      </c>
      <c r="AL1625" t="s">
        <v>24</v>
      </c>
      <c r="AM1625" t="s">
        <v>24</v>
      </c>
      <c r="AN1625" t="s">
        <v>24</v>
      </c>
      <c r="AO1625" t="s">
        <v>24</v>
      </c>
      <c r="AP1625" t="s">
        <v>24</v>
      </c>
      <c r="AQ1625" t="s">
        <v>24</v>
      </c>
      <c r="AR1625" t="s">
        <v>24</v>
      </c>
      <c r="AS1625" t="s">
        <v>24</v>
      </c>
      <c r="AT1625" t="s">
        <v>24</v>
      </c>
    </row>
    <row r="1626" spans="1:46" x14ac:dyDescent="0.15">
      <c r="A1626">
        <v>121</v>
      </c>
      <c r="B1626">
        <v>1</v>
      </c>
      <c r="C1626">
        <v>1</v>
      </c>
      <c r="D1626">
        <v>0</v>
      </c>
      <c r="G1626">
        <v>0</v>
      </c>
      <c r="Q1626" t="s">
        <v>24</v>
      </c>
      <c r="S1626">
        <v>0</v>
      </c>
      <c r="Z1626">
        <v>0</v>
      </c>
      <c r="AB1626" t="s">
        <v>24</v>
      </c>
      <c r="AC1626" t="s">
        <v>24</v>
      </c>
      <c r="AD1626" t="s">
        <v>24</v>
      </c>
      <c r="AE1626" t="s">
        <v>24</v>
      </c>
      <c r="AF1626">
        <v>0</v>
      </c>
      <c r="AG1626">
        <v>116</v>
      </c>
      <c r="AH1626" t="s">
        <v>24</v>
      </c>
      <c r="AI1626">
        <v>0</v>
      </c>
      <c r="AJ1626" t="s">
        <v>24</v>
      </c>
      <c r="AK1626" t="s">
        <v>24</v>
      </c>
      <c r="AL1626" t="s">
        <v>24</v>
      </c>
      <c r="AM1626" t="s">
        <v>24</v>
      </c>
      <c r="AN1626" t="s">
        <v>24</v>
      </c>
      <c r="AO1626" t="s">
        <v>24</v>
      </c>
      <c r="AP1626" t="s">
        <v>24</v>
      </c>
      <c r="AQ1626" t="s">
        <v>24</v>
      </c>
      <c r="AR1626" t="s">
        <v>24</v>
      </c>
      <c r="AS1626" t="s">
        <v>24</v>
      </c>
      <c r="AT1626" t="s">
        <v>24</v>
      </c>
    </row>
    <row r="1627" spans="1:46" x14ac:dyDescent="0.15">
      <c r="A1627">
        <v>121</v>
      </c>
      <c r="B1627">
        <v>1</v>
      </c>
      <c r="C1627">
        <v>2</v>
      </c>
      <c r="D1627">
        <v>0</v>
      </c>
      <c r="E1627" t="s">
        <v>2557</v>
      </c>
      <c r="G1627">
        <v>1197</v>
      </c>
      <c r="Q1627" t="s">
        <v>2557</v>
      </c>
      <c r="S1627">
        <v>0</v>
      </c>
      <c r="Z1627">
        <v>3</v>
      </c>
      <c r="AB1627" t="s">
        <v>24</v>
      </c>
      <c r="AC1627" t="s">
        <v>24</v>
      </c>
      <c r="AD1627" t="s">
        <v>24</v>
      </c>
      <c r="AE1627" t="s">
        <v>24</v>
      </c>
      <c r="AF1627">
        <v>0</v>
      </c>
      <c r="AG1627">
        <v>116</v>
      </c>
      <c r="AH1627" t="s">
        <v>177</v>
      </c>
      <c r="AI1627">
        <v>0</v>
      </c>
      <c r="AJ1627" t="s">
        <v>24</v>
      </c>
      <c r="AK1627" t="s">
        <v>24</v>
      </c>
      <c r="AL1627" t="s">
        <v>24</v>
      </c>
      <c r="AM1627" t="s">
        <v>24</v>
      </c>
      <c r="AN1627" t="s">
        <v>24</v>
      </c>
      <c r="AO1627" t="s">
        <v>24</v>
      </c>
      <c r="AP1627" t="s">
        <v>24</v>
      </c>
      <c r="AQ1627" t="s">
        <v>24</v>
      </c>
      <c r="AR1627" t="s">
        <v>24</v>
      </c>
      <c r="AS1627" t="s">
        <v>24</v>
      </c>
      <c r="AT1627" t="s">
        <v>24</v>
      </c>
    </row>
    <row r="1628" spans="1:46" x14ac:dyDescent="0.15">
      <c r="A1628">
        <v>121</v>
      </c>
      <c r="B1628">
        <v>1</v>
      </c>
      <c r="C1628">
        <v>3</v>
      </c>
      <c r="D1628">
        <v>0</v>
      </c>
      <c r="E1628" t="s">
        <v>2563</v>
      </c>
      <c r="G1628">
        <v>78</v>
      </c>
      <c r="Q1628" t="s">
        <v>2563</v>
      </c>
      <c r="S1628">
        <v>0</v>
      </c>
      <c r="Z1628">
        <v>3</v>
      </c>
      <c r="AB1628" t="s">
        <v>24</v>
      </c>
      <c r="AC1628" t="s">
        <v>24</v>
      </c>
      <c r="AD1628" t="s">
        <v>24</v>
      </c>
      <c r="AE1628" t="s">
        <v>24</v>
      </c>
      <c r="AF1628">
        <v>0</v>
      </c>
      <c r="AG1628">
        <v>116</v>
      </c>
      <c r="AH1628" t="s">
        <v>2896</v>
      </c>
      <c r="AI1628">
        <v>0</v>
      </c>
      <c r="AJ1628" t="s">
        <v>24</v>
      </c>
      <c r="AK1628" t="s">
        <v>24</v>
      </c>
      <c r="AL1628" t="s">
        <v>24</v>
      </c>
      <c r="AM1628" t="s">
        <v>24</v>
      </c>
      <c r="AN1628" t="s">
        <v>24</v>
      </c>
      <c r="AO1628" t="s">
        <v>24</v>
      </c>
      <c r="AP1628" t="s">
        <v>24</v>
      </c>
      <c r="AQ1628" t="s">
        <v>24</v>
      </c>
      <c r="AR1628" t="s">
        <v>24</v>
      </c>
      <c r="AS1628" t="s">
        <v>24</v>
      </c>
      <c r="AT1628" t="s">
        <v>24</v>
      </c>
    </row>
    <row r="1629" spans="1:46" x14ac:dyDescent="0.15">
      <c r="A1629">
        <v>121</v>
      </c>
      <c r="B1629">
        <v>1</v>
      </c>
      <c r="C1629">
        <v>4</v>
      </c>
      <c r="D1629">
        <v>0</v>
      </c>
      <c r="E1629" t="s">
        <v>2558</v>
      </c>
      <c r="G1629">
        <v>1511</v>
      </c>
      <c r="Q1629" t="s">
        <v>2558</v>
      </c>
      <c r="S1629">
        <v>0</v>
      </c>
      <c r="Z1629">
        <v>3</v>
      </c>
      <c r="AB1629" t="s">
        <v>24</v>
      </c>
      <c r="AC1629" t="s">
        <v>24</v>
      </c>
      <c r="AD1629" t="s">
        <v>24</v>
      </c>
      <c r="AE1629" t="s">
        <v>24</v>
      </c>
      <c r="AF1629">
        <v>0</v>
      </c>
      <c r="AG1629">
        <v>116</v>
      </c>
      <c r="AH1629" t="s">
        <v>2878</v>
      </c>
      <c r="AI1629">
        <v>0</v>
      </c>
      <c r="AJ1629" t="s">
        <v>24</v>
      </c>
      <c r="AK1629" t="s">
        <v>24</v>
      </c>
      <c r="AL1629" t="s">
        <v>24</v>
      </c>
      <c r="AM1629" t="s">
        <v>24</v>
      </c>
      <c r="AN1629" t="s">
        <v>24</v>
      </c>
      <c r="AO1629" t="s">
        <v>24</v>
      </c>
      <c r="AP1629" t="s">
        <v>24</v>
      </c>
      <c r="AQ1629" t="s">
        <v>24</v>
      </c>
      <c r="AR1629" t="s">
        <v>24</v>
      </c>
      <c r="AS1629" t="s">
        <v>24</v>
      </c>
      <c r="AT1629" t="s">
        <v>24</v>
      </c>
    </row>
    <row r="1630" spans="1:46" x14ac:dyDescent="0.15">
      <c r="A1630">
        <v>121</v>
      </c>
      <c r="B1630">
        <v>1</v>
      </c>
      <c r="C1630">
        <v>5</v>
      </c>
      <c r="D1630">
        <v>0</v>
      </c>
      <c r="E1630" t="s">
        <v>2551</v>
      </c>
      <c r="G1630">
        <v>83</v>
      </c>
      <c r="Q1630" t="s">
        <v>2551</v>
      </c>
      <c r="S1630">
        <v>0</v>
      </c>
      <c r="Z1630">
        <v>3</v>
      </c>
      <c r="AB1630" t="s">
        <v>24</v>
      </c>
      <c r="AC1630" t="s">
        <v>24</v>
      </c>
      <c r="AD1630" t="s">
        <v>24</v>
      </c>
      <c r="AE1630" t="s">
        <v>24</v>
      </c>
      <c r="AF1630">
        <v>0</v>
      </c>
      <c r="AG1630">
        <v>116</v>
      </c>
      <c r="AH1630" t="s">
        <v>2881</v>
      </c>
      <c r="AI1630">
        <v>0</v>
      </c>
      <c r="AJ1630" t="s">
        <v>24</v>
      </c>
      <c r="AK1630" t="s">
        <v>24</v>
      </c>
      <c r="AL1630" t="s">
        <v>24</v>
      </c>
      <c r="AM1630" t="s">
        <v>24</v>
      </c>
      <c r="AN1630" t="s">
        <v>24</v>
      </c>
      <c r="AO1630" t="s">
        <v>24</v>
      </c>
      <c r="AP1630" t="s">
        <v>24</v>
      </c>
      <c r="AQ1630" t="s">
        <v>24</v>
      </c>
      <c r="AR1630" t="s">
        <v>24</v>
      </c>
      <c r="AS1630" t="s">
        <v>24</v>
      </c>
      <c r="AT1630" t="s">
        <v>24</v>
      </c>
    </row>
    <row r="1631" spans="1:46" x14ac:dyDescent="0.15">
      <c r="A1631">
        <v>121</v>
      </c>
      <c r="B1631">
        <v>1</v>
      </c>
      <c r="C1631">
        <v>6</v>
      </c>
      <c r="D1631">
        <v>0</v>
      </c>
      <c r="E1631" t="s">
        <v>2556</v>
      </c>
      <c r="G1631">
        <v>1236</v>
      </c>
      <c r="Q1631" t="s">
        <v>2556</v>
      </c>
      <c r="S1631">
        <v>0</v>
      </c>
      <c r="Z1631">
        <v>3</v>
      </c>
      <c r="AB1631" t="s">
        <v>24</v>
      </c>
      <c r="AC1631" t="s">
        <v>24</v>
      </c>
      <c r="AD1631" t="s">
        <v>24</v>
      </c>
      <c r="AE1631" t="s">
        <v>24</v>
      </c>
      <c r="AF1631">
        <v>0</v>
      </c>
      <c r="AG1631">
        <v>116</v>
      </c>
      <c r="AH1631" t="s">
        <v>2878</v>
      </c>
      <c r="AI1631">
        <v>0</v>
      </c>
      <c r="AJ1631" t="s">
        <v>24</v>
      </c>
      <c r="AK1631" t="s">
        <v>24</v>
      </c>
      <c r="AL1631" t="s">
        <v>24</v>
      </c>
      <c r="AM1631" t="s">
        <v>24</v>
      </c>
      <c r="AN1631" t="s">
        <v>24</v>
      </c>
      <c r="AO1631" t="s">
        <v>24</v>
      </c>
      <c r="AP1631" t="s">
        <v>24</v>
      </c>
      <c r="AQ1631" t="s">
        <v>24</v>
      </c>
      <c r="AR1631" t="s">
        <v>24</v>
      </c>
      <c r="AS1631" t="s">
        <v>24</v>
      </c>
      <c r="AT1631" t="s">
        <v>24</v>
      </c>
    </row>
    <row r="1632" spans="1:46" x14ac:dyDescent="0.15">
      <c r="A1632">
        <v>121</v>
      </c>
      <c r="B1632">
        <v>1</v>
      </c>
      <c r="C1632">
        <v>7</v>
      </c>
      <c r="D1632">
        <v>0</v>
      </c>
      <c r="E1632" t="s">
        <v>2550</v>
      </c>
      <c r="G1632">
        <v>1158</v>
      </c>
      <c r="Q1632" t="s">
        <v>2550</v>
      </c>
      <c r="S1632">
        <v>0</v>
      </c>
      <c r="Z1632">
        <v>3</v>
      </c>
      <c r="AB1632" t="s">
        <v>24</v>
      </c>
      <c r="AC1632" t="s">
        <v>24</v>
      </c>
      <c r="AD1632" t="s">
        <v>24</v>
      </c>
      <c r="AE1632" t="s">
        <v>24</v>
      </c>
      <c r="AF1632">
        <v>0</v>
      </c>
      <c r="AG1632">
        <v>116</v>
      </c>
      <c r="AH1632" t="s">
        <v>177</v>
      </c>
      <c r="AI1632">
        <v>0</v>
      </c>
      <c r="AJ1632" t="s">
        <v>24</v>
      </c>
      <c r="AK1632" t="s">
        <v>24</v>
      </c>
      <c r="AL1632" t="s">
        <v>24</v>
      </c>
      <c r="AM1632" t="s">
        <v>24</v>
      </c>
      <c r="AN1632" t="s">
        <v>24</v>
      </c>
      <c r="AO1632" t="s">
        <v>24</v>
      </c>
      <c r="AP1632" t="s">
        <v>24</v>
      </c>
      <c r="AQ1632" t="s">
        <v>24</v>
      </c>
      <c r="AR1632" t="s">
        <v>24</v>
      </c>
      <c r="AS1632" t="s">
        <v>24</v>
      </c>
      <c r="AT1632" t="s">
        <v>24</v>
      </c>
    </row>
    <row r="1633" spans="1:46" x14ac:dyDescent="0.15">
      <c r="A1633">
        <v>121</v>
      </c>
      <c r="B1633">
        <v>1</v>
      </c>
      <c r="C1633">
        <v>8</v>
      </c>
      <c r="D1633">
        <v>0</v>
      </c>
      <c r="G1633">
        <v>0</v>
      </c>
      <c r="Q1633" t="s">
        <v>24</v>
      </c>
      <c r="S1633">
        <v>0</v>
      </c>
      <c r="Z1633">
        <v>0</v>
      </c>
      <c r="AB1633" t="s">
        <v>24</v>
      </c>
      <c r="AC1633" t="s">
        <v>24</v>
      </c>
      <c r="AD1633" t="s">
        <v>24</v>
      </c>
      <c r="AE1633" t="s">
        <v>24</v>
      </c>
      <c r="AF1633">
        <v>0</v>
      </c>
      <c r="AG1633">
        <v>116</v>
      </c>
      <c r="AH1633" t="s">
        <v>24</v>
      </c>
      <c r="AI1633">
        <v>0</v>
      </c>
      <c r="AJ1633" t="s">
        <v>24</v>
      </c>
      <c r="AK1633" t="s">
        <v>24</v>
      </c>
      <c r="AL1633" t="s">
        <v>24</v>
      </c>
      <c r="AM1633" t="s">
        <v>24</v>
      </c>
      <c r="AN1633" t="s">
        <v>24</v>
      </c>
      <c r="AO1633" t="s">
        <v>24</v>
      </c>
      <c r="AP1633" t="s">
        <v>24</v>
      </c>
      <c r="AQ1633" t="s">
        <v>24</v>
      </c>
      <c r="AR1633" t="s">
        <v>24</v>
      </c>
      <c r="AS1633" t="s">
        <v>24</v>
      </c>
      <c r="AT1633" t="s">
        <v>24</v>
      </c>
    </row>
    <row r="1634" spans="1:46" x14ac:dyDescent="0.15">
      <c r="A1634">
        <v>121</v>
      </c>
      <c r="B1634">
        <v>2</v>
      </c>
      <c r="C1634">
        <v>1</v>
      </c>
      <c r="D1634">
        <v>0</v>
      </c>
      <c r="E1634" t="s">
        <v>2562</v>
      </c>
      <c r="G1634">
        <v>41</v>
      </c>
      <c r="Q1634" t="s">
        <v>2562</v>
      </c>
      <c r="S1634">
        <v>0</v>
      </c>
      <c r="Z1634">
        <v>3</v>
      </c>
      <c r="AB1634" t="s">
        <v>24</v>
      </c>
      <c r="AC1634" t="s">
        <v>24</v>
      </c>
      <c r="AD1634" t="s">
        <v>24</v>
      </c>
      <c r="AE1634" t="s">
        <v>24</v>
      </c>
      <c r="AF1634">
        <v>0</v>
      </c>
      <c r="AG1634">
        <v>116</v>
      </c>
      <c r="AH1634" t="s">
        <v>2917</v>
      </c>
      <c r="AI1634">
        <v>0</v>
      </c>
      <c r="AJ1634" t="s">
        <v>24</v>
      </c>
      <c r="AK1634" t="s">
        <v>24</v>
      </c>
      <c r="AL1634" t="s">
        <v>24</v>
      </c>
      <c r="AM1634" t="s">
        <v>24</v>
      </c>
      <c r="AN1634" t="s">
        <v>24</v>
      </c>
      <c r="AO1634" t="s">
        <v>24</v>
      </c>
      <c r="AP1634" t="s">
        <v>24</v>
      </c>
      <c r="AQ1634" t="s">
        <v>24</v>
      </c>
      <c r="AR1634" t="s">
        <v>24</v>
      </c>
      <c r="AS1634" t="s">
        <v>24</v>
      </c>
      <c r="AT1634" t="s">
        <v>24</v>
      </c>
    </row>
    <row r="1635" spans="1:46" x14ac:dyDescent="0.15">
      <c r="A1635">
        <v>121</v>
      </c>
      <c r="B1635">
        <v>2</v>
      </c>
      <c r="C1635">
        <v>2</v>
      </c>
      <c r="D1635">
        <v>0</v>
      </c>
      <c r="E1635" t="s">
        <v>2559</v>
      </c>
      <c r="G1635">
        <v>1120</v>
      </c>
      <c r="Q1635" t="s">
        <v>2559</v>
      </c>
      <c r="S1635">
        <v>0</v>
      </c>
      <c r="Z1635">
        <v>3</v>
      </c>
      <c r="AB1635" t="s">
        <v>24</v>
      </c>
      <c r="AC1635" t="s">
        <v>24</v>
      </c>
      <c r="AD1635" t="s">
        <v>24</v>
      </c>
      <c r="AE1635" t="s">
        <v>24</v>
      </c>
      <c r="AF1635">
        <v>0</v>
      </c>
      <c r="AG1635">
        <v>116</v>
      </c>
      <c r="AH1635" t="s">
        <v>2871</v>
      </c>
      <c r="AI1635">
        <v>0</v>
      </c>
      <c r="AJ1635" t="s">
        <v>24</v>
      </c>
      <c r="AK1635" t="s">
        <v>24</v>
      </c>
      <c r="AL1635" t="s">
        <v>24</v>
      </c>
      <c r="AM1635" t="s">
        <v>24</v>
      </c>
      <c r="AN1635" t="s">
        <v>24</v>
      </c>
      <c r="AO1635" t="s">
        <v>24</v>
      </c>
      <c r="AP1635" t="s">
        <v>24</v>
      </c>
      <c r="AQ1635" t="s">
        <v>24</v>
      </c>
      <c r="AR1635" t="s">
        <v>24</v>
      </c>
      <c r="AS1635" t="s">
        <v>24</v>
      </c>
      <c r="AT1635" t="s">
        <v>24</v>
      </c>
    </row>
    <row r="1636" spans="1:46" x14ac:dyDescent="0.15">
      <c r="A1636">
        <v>121</v>
      </c>
      <c r="B1636">
        <v>2</v>
      </c>
      <c r="C1636">
        <v>3</v>
      </c>
      <c r="D1636">
        <v>0</v>
      </c>
      <c r="E1636" t="s">
        <v>2561</v>
      </c>
      <c r="G1636">
        <v>1116</v>
      </c>
      <c r="Q1636" t="s">
        <v>2561</v>
      </c>
      <c r="S1636">
        <v>0</v>
      </c>
      <c r="Z1636">
        <v>3</v>
      </c>
      <c r="AB1636" t="s">
        <v>24</v>
      </c>
      <c r="AC1636" t="s">
        <v>24</v>
      </c>
      <c r="AD1636" t="s">
        <v>24</v>
      </c>
      <c r="AE1636" t="s">
        <v>24</v>
      </c>
      <c r="AF1636">
        <v>0</v>
      </c>
      <c r="AG1636">
        <v>116</v>
      </c>
      <c r="AH1636" t="s">
        <v>2887</v>
      </c>
      <c r="AI1636">
        <v>0</v>
      </c>
      <c r="AJ1636" t="s">
        <v>24</v>
      </c>
      <c r="AK1636" t="s">
        <v>24</v>
      </c>
      <c r="AL1636" t="s">
        <v>24</v>
      </c>
      <c r="AM1636" t="s">
        <v>24</v>
      </c>
      <c r="AN1636" t="s">
        <v>24</v>
      </c>
      <c r="AO1636" t="s">
        <v>24</v>
      </c>
      <c r="AP1636" t="s">
        <v>24</v>
      </c>
      <c r="AQ1636" t="s">
        <v>24</v>
      </c>
      <c r="AR1636" t="s">
        <v>24</v>
      </c>
      <c r="AS1636" t="s">
        <v>24</v>
      </c>
      <c r="AT1636" t="s">
        <v>24</v>
      </c>
    </row>
    <row r="1637" spans="1:46" x14ac:dyDescent="0.15">
      <c r="A1637">
        <v>121</v>
      </c>
      <c r="B1637">
        <v>2</v>
      </c>
      <c r="C1637">
        <v>4</v>
      </c>
      <c r="D1637">
        <v>0</v>
      </c>
      <c r="E1637" t="s">
        <v>2560</v>
      </c>
      <c r="G1637">
        <v>1137</v>
      </c>
      <c r="Q1637" t="s">
        <v>2560</v>
      </c>
      <c r="S1637">
        <v>0</v>
      </c>
      <c r="Z1637">
        <v>3</v>
      </c>
      <c r="AB1637" t="s">
        <v>24</v>
      </c>
      <c r="AC1637" t="s">
        <v>24</v>
      </c>
      <c r="AD1637" t="s">
        <v>24</v>
      </c>
      <c r="AE1637" t="s">
        <v>24</v>
      </c>
      <c r="AF1637">
        <v>0</v>
      </c>
      <c r="AG1637">
        <v>116</v>
      </c>
      <c r="AH1637" t="s">
        <v>2887</v>
      </c>
      <c r="AI1637">
        <v>0</v>
      </c>
      <c r="AJ1637" t="s">
        <v>24</v>
      </c>
      <c r="AK1637" t="s">
        <v>24</v>
      </c>
      <c r="AL1637" t="s">
        <v>24</v>
      </c>
      <c r="AM1637" t="s">
        <v>24</v>
      </c>
      <c r="AN1637" t="s">
        <v>24</v>
      </c>
      <c r="AO1637" t="s">
        <v>24</v>
      </c>
      <c r="AP1637" t="s">
        <v>24</v>
      </c>
      <c r="AQ1637" t="s">
        <v>24</v>
      </c>
      <c r="AR1637" t="s">
        <v>24</v>
      </c>
      <c r="AS1637" t="s">
        <v>24</v>
      </c>
      <c r="AT1637" t="s">
        <v>24</v>
      </c>
    </row>
    <row r="1638" spans="1:46" x14ac:dyDescent="0.15">
      <c r="A1638">
        <v>121</v>
      </c>
      <c r="B1638">
        <v>2</v>
      </c>
      <c r="C1638">
        <v>5</v>
      </c>
      <c r="D1638">
        <v>0</v>
      </c>
      <c r="E1638" t="s">
        <v>2553</v>
      </c>
      <c r="G1638">
        <v>1083</v>
      </c>
      <c r="Q1638" t="s">
        <v>2553</v>
      </c>
      <c r="S1638">
        <v>0</v>
      </c>
      <c r="Z1638">
        <v>3</v>
      </c>
      <c r="AB1638" t="s">
        <v>24</v>
      </c>
      <c r="AC1638" t="s">
        <v>24</v>
      </c>
      <c r="AD1638" t="s">
        <v>24</v>
      </c>
      <c r="AE1638" t="s">
        <v>24</v>
      </c>
      <c r="AF1638">
        <v>0</v>
      </c>
      <c r="AG1638">
        <v>116</v>
      </c>
      <c r="AH1638" t="s">
        <v>2887</v>
      </c>
      <c r="AI1638">
        <v>0</v>
      </c>
      <c r="AJ1638" t="s">
        <v>24</v>
      </c>
      <c r="AK1638" t="s">
        <v>24</v>
      </c>
      <c r="AL1638" t="s">
        <v>24</v>
      </c>
      <c r="AM1638" t="s">
        <v>24</v>
      </c>
      <c r="AN1638" t="s">
        <v>24</v>
      </c>
      <c r="AO1638" t="s">
        <v>24</v>
      </c>
      <c r="AP1638" t="s">
        <v>24</v>
      </c>
      <c r="AQ1638" t="s">
        <v>24</v>
      </c>
      <c r="AR1638" t="s">
        <v>24</v>
      </c>
      <c r="AS1638" t="s">
        <v>24</v>
      </c>
      <c r="AT1638" t="s">
        <v>24</v>
      </c>
    </row>
    <row r="1639" spans="1:46" x14ac:dyDescent="0.15">
      <c r="A1639">
        <v>121</v>
      </c>
      <c r="B1639">
        <v>2</v>
      </c>
      <c r="C1639">
        <v>6</v>
      </c>
      <c r="D1639">
        <v>0</v>
      </c>
      <c r="E1639" t="s">
        <v>2554</v>
      </c>
      <c r="G1639">
        <v>40</v>
      </c>
      <c r="Q1639" t="s">
        <v>2554</v>
      </c>
      <c r="S1639">
        <v>0</v>
      </c>
      <c r="Z1639">
        <v>3</v>
      </c>
      <c r="AB1639" t="s">
        <v>24</v>
      </c>
      <c r="AC1639" t="s">
        <v>24</v>
      </c>
      <c r="AD1639" t="s">
        <v>24</v>
      </c>
      <c r="AE1639" t="s">
        <v>24</v>
      </c>
      <c r="AF1639">
        <v>0</v>
      </c>
      <c r="AG1639">
        <v>116</v>
      </c>
      <c r="AH1639" t="s">
        <v>2871</v>
      </c>
      <c r="AI1639">
        <v>0</v>
      </c>
      <c r="AJ1639" t="s">
        <v>24</v>
      </c>
      <c r="AK1639" t="s">
        <v>24</v>
      </c>
      <c r="AL1639" t="s">
        <v>24</v>
      </c>
      <c r="AM1639" t="s">
        <v>24</v>
      </c>
      <c r="AN1639" t="s">
        <v>24</v>
      </c>
      <c r="AO1639" t="s">
        <v>24</v>
      </c>
      <c r="AP1639" t="s">
        <v>24</v>
      </c>
      <c r="AQ1639" t="s">
        <v>24</v>
      </c>
      <c r="AR1639" t="s">
        <v>24</v>
      </c>
      <c r="AS1639" t="s">
        <v>24</v>
      </c>
      <c r="AT1639" t="s">
        <v>24</v>
      </c>
    </row>
    <row r="1640" spans="1:46" x14ac:dyDescent="0.15">
      <c r="A1640">
        <v>121</v>
      </c>
      <c r="B1640">
        <v>2</v>
      </c>
      <c r="C1640">
        <v>7</v>
      </c>
      <c r="D1640">
        <v>0</v>
      </c>
      <c r="E1640" t="s">
        <v>2552</v>
      </c>
      <c r="G1640">
        <v>12</v>
      </c>
      <c r="Q1640" t="s">
        <v>2552</v>
      </c>
      <c r="S1640">
        <v>0</v>
      </c>
      <c r="Z1640">
        <v>3</v>
      </c>
      <c r="AB1640" t="s">
        <v>24</v>
      </c>
      <c r="AC1640" t="s">
        <v>24</v>
      </c>
      <c r="AD1640" t="s">
        <v>24</v>
      </c>
      <c r="AE1640" t="s">
        <v>24</v>
      </c>
      <c r="AF1640">
        <v>0</v>
      </c>
      <c r="AG1640">
        <v>116</v>
      </c>
      <c r="AH1640" t="s">
        <v>2887</v>
      </c>
      <c r="AI1640">
        <v>0</v>
      </c>
      <c r="AJ1640" t="s">
        <v>24</v>
      </c>
      <c r="AK1640" t="s">
        <v>24</v>
      </c>
      <c r="AL1640" t="s">
        <v>24</v>
      </c>
      <c r="AM1640" t="s">
        <v>24</v>
      </c>
      <c r="AN1640" t="s">
        <v>24</v>
      </c>
      <c r="AO1640" t="s">
        <v>24</v>
      </c>
      <c r="AP1640" t="s">
        <v>24</v>
      </c>
      <c r="AQ1640" t="s">
        <v>24</v>
      </c>
      <c r="AR1640" t="s">
        <v>24</v>
      </c>
      <c r="AS1640" t="s">
        <v>24</v>
      </c>
      <c r="AT1640" t="s">
        <v>24</v>
      </c>
    </row>
    <row r="1641" spans="1:46" x14ac:dyDescent="0.15">
      <c r="A1641">
        <v>121</v>
      </c>
      <c r="B1641">
        <v>2</v>
      </c>
      <c r="C1641">
        <v>8</v>
      </c>
      <c r="D1641">
        <v>0</v>
      </c>
      <c r="E1641" t="s">
        <v>2555</v>
      </c>
      <c r="G1641">
        <v>60</v>
      </c>
      <c r="Q1641" t="s">
        <v>2555</v>
      </c>
      <c r="S1641">
        <v>0</v>
      </c>
      <c r="Z1641">
        <v>3</v>
      </c>
      <c r="AB1641" t="s">
        <v>24</v>
      </c>
      <c r="AC1641" t="s">
        <v>24</v>
      </c>
      <c r="AD1641" t="s">
        <v>24</v>
      </c>
      <c r="AE1641" t="s">
        <v>24</v>
      </c>
      <c r="AF1641">
        <v>0</v>
      </c>
      <c r="AG1641">
        <v>116</v>
      </c>
      <c r="AH1641" t="s">
        <v>2917</v>
      </c>
      <c r="AI1641">
        <v>0</v>
      </c>
      <c r="AJ1641" t="s">
        <v>24</v>
      </c>
      <c r="AK1641" t="s">
        <v>24</v>
      </c>
      <c r="AL1641" t="s">
        <v>24</v>
      </c>
      <c r="AM1641" t="s">
        <v>24</v>
      </c>
      <c r="AN1641" t="s">
        <v>24</v>
      </c>
      <c r="AO1641" t="s">
        <v>24</v>
      </c>
      <c r="AP1641" t="s">
        <v>24</v>
      </c>
      <c r="AQ1641" t="s">
        <v>24</v>
      </c>
      <c r="AR1641" t="s">
        <v>24</v>
      </c>
      <c r="AS1641" t="s">
        <v>24</v>
      </c>
      <c r="AT1641" t="s">
        <v>24</v>
      </c>
    </row>
    <row r="1642" spans="1:46" x14ac:dyDescent="0.15">
      <c r="A1642">
        <v>122</v>
      </c>
      <c r="B1642">
        <v>1</v>
      </c>
      <c r="C1642">
        <v>1</v>
      </c>
      <c r="D1642">
        <v>0</v>
      </c>
      <c r="G1642">
        <v>0</v>
      </c>
      <c r="Q1642" t="s">
        <v>24</v>
      </c>
      <c r="S1642">
        <v>0</v>
      </c>
      <c r="Z1642">
        <v>0</v>
      </c>
      <c r="AB1642" t="s">
        <v>24</v>
      </c>
      <c r="AC1642" t="s">
        <v>24</v>
      </c>
      <c r="AD1642" t="s">
        <v>24</v>
      </c>
      <c r="AE1642" t="s">
        <v>24</v>
      </c>
      <c r="AF1642">
        <v>0</v>
      </c>
      <c r="AG1642">
        <v>117</v>
      </c>
      <c r="AH1642" t="s">
        <v>24</v>
      </c>
      <c r="AI1642">
        <v>0</v>
      </c>
      <c r="AJ1642" t="s">
        <v>24</v>
      </c>
      <c r="AK1642" t="s">
        <v>24</v>
      </c>
      <c r="AL1642" t="s">
        <v>24</v>
      </c>
      <c r="AM1642" t="s">
        <v>24</v>
      </c>
      <c r="AN1642" t="s">
        <v>24</v>
      </c>
      <c r="AO1642" t="s">
        <v>24</v>
      </c>
      <c r="AP1642" t="s">
        <v>24</v>
      </c>
      <c r="AQ1642" t="s">
        <v>24</v>
      </c>
      <c r="AR1642" t="s">
        <v>24</v>
      </c>
      <c r="AS1642" t="s">
        <v>24</v>
      </c>
      <c r="AT1642" t="s">
        <v>24</v>
      </c>
    </row>
    <row r="1643" spans="1:46" x14ac:dyDescent="0.15">
      <c r="A1643">
        <v>122</v>
      </c>
      <c r="B1643">
        <v>1</v>
      </c>
      <c r="C1643">
        <v>2</v>
      </c>
      <c r="D1643">
        <v>0</v>
      </c>
      <c r="E1643" t="s">
        <v>2570</v>
      </c>
      <c r="G1643">
        <v>73</v>
      </c>
      <c r="Q1643" t="s">
        <v>2570</v>
      </c>
      <c r="S1643">
        <v>0</v>
      </c>
      <c r="Z1643">
        <v>3</v>
      </c>
      <c r="AB1643" t="s">
        <v>24</v>
      </c>
      <c r="AC1643" t="s">
        <v>24</v>
      </c>
      <c r="AD1643" t="s">
        <v>24</v>
      </c>
      <c r="AE1643" t="s">
        <v>24</v>
      </c>
      <c r="AF1643">
        <v>0</v>
      </c>
      <c r="AG1643">
        <v>117</v>
      </c>
      <c r="AH1643" t="s">
        <v>2868</v>
      </c>
      <c r="AI1643">
        <v>0</v>
      </c>
      <c r="AJ1643" t="s">
        <v>24</v>
      </c>
      <c r="AK1643" t="s">
        <v>24</v>
      </c>
      <c r="AL1643" t="s">
        <v>24</v>
      </c>
      <c r="AM1643" t="s">
        <v>24</v>
      </c>
      <c r="AN1643" t="s">
        <v>24</v>
      </c>
      <c r="AO1643" t="s">
        <v>24</v>
      </c>
      <c r="AP1643" t="s">
        <v>24</v>
      </c>
      <c r="AQ1643" t="s">
        <v>24</v>
      </c>
      <c r="AR1643" t="s">
        <v>24</v>
      </c>
      <c r="AS1643" t="s">
        <v>24</v>
      </c>
      <c r="AT1643" t="s">
        <v>24</v>
      </c>
    </row>
    <row r="1644" spans="1:46" x14ac:dyDescent="0.15">
      <c r="A1644">
        <v>122</v>
      </c>
      <c r="B1644">
        <v>1</v>
      </c>
      <c r="C1644">
        <v>3</v>
      </c>
      <c r="D1644">
        <v>0</v>
      </c>
      <c r="E1644" t="s">
        <v>2575</v>
      </c>
      <c r="G1644">
        <v>1178</v>
      </c>
      <c r="Q1644" t="s">
        <v>2575</v>
      </c>
      <c r="S1644">
        <v>0</v>
      </c>
      <c r="Z1644">
        <v>3</v>
      </c>
      <c r="AB1644" t="s">
        <v>24</v>
      </c>
      <c r="AC1644" t="s">
        <v>24</v>
      </c>
      <c r="AD1644" t="s">
        <v>24</v>
      </c>
      <c r="AE1644" t="s">
        <v>24</v>
      </c>
      <c r="AF1644">
        <v>0</v>
      </c>
      <c r="AG1644">
        <v>117</v>
      </c>
      <c r="AH1644" t="s">
        <v>2904</v>
      </c>
      <c r="AI1644">
        <v>0</v>
      </c>
      <c r="AJ1644" t="s">
        <v>24</v>
      </c>
      <c r="AK1644" t="s">
        <v>24</v>
      </c>
      <c r="AL1644" t="s">
        <v>24</v>
      </c>
      <c r="AM1644" t="s">
        <v>24</v>
      </c>
      <c r="AN1644" t="s">
        <v>24</v>
      </c>
      <c r="AO1644" t="s">
        <v>24</v>
      </c>
      <c r="AP1644" t="s">
        <v>24</v>
      </c>
      <c r="AQ1644" t="s">
        <v>24</v>
      </c>
      <c r="AR1644" t="s">
        <v>24</v>
      </c>
      <c r="AS1644" t="s">
        <v>24</v>
      </c>
      <c r="AT1644" t="s">
        <v>24</v>
      </c>
    </row>
    <row r="1645" spans="1:46" x14ac:dyDescent="0.15">
      <c r="A1645">
        <v>122</v>
      </c>
      <c r="B1645">
        <v>1</v>
      </c>
      <c r="C1645">
        <v>4</v>
      </c>
      <c r="D1645">
        <v>0</v>
      </c>
      <c r="E1645" t="s">
        <v>2571</v>
      </c>
      <c r="G1645">
        <v>1567</v>
      </c>
      <c r="Q1645" t="s">
        <v>2571</v>
      </c>
      <c r="S1645">
        <v>0</v>
      </c>
      <c r="Z1645">
        <v>3</v>
      </c>
      <c r="AB1645" t="s">
        <v>24</v>
      </c>
      <c r="AC1645" t="s">
        <v>24</v>
      </c>
      <c r="AD1645" t="s">
        <v>24</v>
      </c>
      <c r="AE1645" t="s">
        <v>24</v>
      </c>
      <c r="AF1645">
        <v>0</v>
      </c>
      <c r="AG1645">
        <v>117</v>
      </c>
      <c r="AH1645" t="s">
        <v>2904</v>
      </c>
      <c r="AI1645">
        <v>0</v>
      </c>
      <c r="AJ1645" t="s">
        <v>24</v>
      </c>
      <c r="AK1645" t="s">
        <v>24</v>
      </c>
      <c r="AL1645" t="s">
        <v>24</v>
      </c>
      <c r="AM1645" t="s">
        <v>24</v>
      </c>
      <c r="AN1645" t="s">
        <v>24</v>
      </c>
      <c r="AO1645" t="s">
        <v>24</v>
      </c>
      <c r="AP1645" t="s">
        <v>24</v>
      </c>
      <c r="AQ1645" t="s">
        <v>24</v>
      </c>
      <c r="AR1645" t="s">
        <v>24</v>
      </c>
      <c r="AS1645" t="s">
        <v>24</v>
      </c>
      <c r="AT1645" t="s">
        <v>24</v>
      </c>
    </row>
    <row r="1646" spans="1:46" x14ac:dyDescent="0.15">
      <c r="A1646">
        <v>122</v>
      </c>
      <c r="B1646">
        <v>1</v>
      </c>
      <c r="C1646">
        <v>5</v>
      </c>
      <c r="D1646">
        <v>0</v>
      </c>
      <c r="E1646" t="s">
        <v>2564</v>
      </c>
      <c r="G1646">
        <v>2</v>
      </c>
      <c r="Q1646" t="s">
        <v>2564</v>
      </c>
      <c r="S1646">
        <v>0</v>
      </c>
      <c r="Z1646">
        <v>3</v>
      </c>
      <c r="AB1646" t="s">
        <v>24</v>
      </c>
      <c r="AC1646" t="s">
        <v>24</v>
      </c>
      <c r="AD1646" t="s">
        <v>24</v>
      </c>
      <c r="AE1646" t="s">
        <v>24</v>
      </c>
      <c r="AF1646">
        <v>0</v>
      </c>
      <c r="AG1646">
        <v>117</v>
      </c>
      <c r="AH1646" t="s">
        <v>2881</v>
      </c>
      <c r="AI1646">
        <v>0</v>
      </c>
      <c r="AJ1646" t="s">
        <v>24</v>
      </c>
      <c r="AK1646" t="s">
        <v>24</v>
      </c>
      <c r="AL1646" t="s">
        <v>24</v>
      </c>
      <c r="AM1646" t="s">
        <v>24</v>
      </c>
      <c r="AN1646" t="s">
        <v>24</v>
      </c>
      <c r="AO1646" t="s">
        <v>24</v>
      </c>
      <c r="AP1646" t="s">
        <v>24</v>
      </c>
      <c r="AQ1646" t="s">
        <v>24</v>
      </c>
      <c r="AR1646" t="s">
        <v>24</v>
      </c>
      <c r="AS1646" t="s">
        <v>24</v>
      </c>
      <c r="AT1646" t="s">
        <v>24</v>
      </c>
    </row>
    <row r="1647" spans="1:46" x14ac:dyDescent="0.15">
      <c r="A1647">
        <v>122</v>
      </c>
      <c r="B1647">
        <v>1</v>
      </c>
      <c r="C1647">
        <v>6</v>
      </c>
      <c r="D1647">
        <v>0</v>
      </c>
      <c r="E1647" t="s">
        <v>2569</v>
      </c>
      <c r="G1647">
        <v>1</v>
      </c>
      <c r="Q1647" t="s">
        <v>2569</v>
      </c>
      <c r="S1647">
        <v>0</v>
      </c>
      <c r="Z1647">
        <v>3</v>
      </c>
      <c r="AB1647" t="s">
        <v>24</v>
      </c>
      <c r="AC1647" t="s">
        <v>24</v>
      </c>
      <c r="AD1647" t="s">
        <v>24</v>
      </c>
      <c r="AE1647" t="s">
        <v>24</v>
      </c>
      <c r="AF1647">
        <v>0</v>
      </c>
      <c r="AG1647">
        <v>117</v>
      </c>
      <c r="AH1647" t="s">
        <v>2904</v>
      </c>
      <c r="AI1647">
        <v>0</v>
      </c>
      <c r="AJ1647" t="s">
        <v>24</v>
      </c>
      <c r="AK1647" t="s">
        <v>24</v>
      </c>
      <c r="AL1647" t="s">
        <v>24</v>
      </c>
      <c r="AM1647" t="s">
        <v>24</v>
      </c>
      <c r="AN1647" t="s">
        <v>24</v>
      </c>
      <c r="AO1647" t="s">
        <v>24</v>
      </c>
      <c r="AP1647" t="s">
        <v>24</v>
      </c>
      <c r="AQ1647" t="s">
        <v>24</v>
      </c>
      <c r="AR1647" t="s">
        <v>24</v>
      </c>
      <c r="AS1647" t="s">
        <v>24</v>
      </c>
      <c r="AT1647" t="s">
        <v>24</v>
      </c>
    </row>
    <row r="1648" spans="1:46" x14ac:dyDescent="0.15">
      <c r="A1648">
        <v>122</v>
      </c>
      <c r="B1648">
        <v>1</v>
      </c>
      <c r="C1648">
        <v>7</v>
      </c>
      <c r="D1648">
        <v>0</v>
      </c>
      <c r="G1648">
        <v>0</v>
      </c>
      <c r="Q1648" t="s">
        <v>24</v>
      </c>
      <c r="S1648">
        <v>0</v>
      </c>
      <c r="Z1648">
        <v>0</v>
      </c>
      <c r="AB1648" t="s">
        <v>24</v>
      </c>
      <c r="AC1648" t="s">
        <v>24</v>
      </c>
      <c r="AD1648" t="s">
        <v>24</v>
      </c>
      <c r="AE1648" t="s">
        <v>24</v>
      </c>
      <c r="AF1648">
        <v>0</v>
      </c>
      <c r="AG1648">
        <v>117</v>
      </c>
      <c r="AH1648" t="s">
        <v>24</v>
      </c>
      <c r="AI1648">
        <v>0</v>
      </c>
      <c r="AJ1648" t="s">
        <v>24</v>
      </c>
      <c r="AK1648" t="s">
        <v>24</v>
      </c>
      <c r="AL1648" t="s">
        <v>24</v>
      </c>
      <c r="AM1648" t="s">
        <v>24</v>
      </c>
      <c r="AN1648" t="s">
        <v>24</v>
      </c>
      <c r="AO1648" t="s">
        <v>24</v>
      </c>
      <c r="AP1648" t="s">
        <v>24</v>
      </c>
      <c r="AQ1648" t="s">
        <v>24</v>
      </c>
      <c r="AR1648" t="s">
        <v>24</v>
      </c>
      <c r="AS1648" t="s">
        <v>24</v>
      </c>
      <c r="AT1648" t="s">
        <v>24</v>
      </c>
    </row>
    <row r="1649" spans="1:46" x14ac:dyDescent="0.15">
      <c r="A1649">
        <v>122</v>
      </c>
      <c r="B1649">
        <v>1</v>
      </c>
      <c r="C1649">
        <v>8</v>
      </c>
      <c r="D1649">
        <v>0</v>
      </c>
      <c r="G1649">
        <v>0</v>
      </c>
      <c r="Q1649" t="s">
        <v>24</v>
      </c>
      <c r="S1649">
        <v>0</v>
      </c>
      <c r="Z1649">
        <v>0</v>
      </c>
      <c r="AB1649" t="s">
        <v>24</v>
      </c>
      <c r="AC1649" t="s">
        <v>24</v>
      </c>
      <c r="AD1649" t="s">
        <v>24</v>
      </c>
      <c r="AE1649" t="s">
        <v>24</v>
      </c>
      <c r="AF1649">
        <v>0</v>
      </c>
      <c r="AG1649">
        <v>117</v>
      </c>
      <c r="AH1649" t="s">
        <v>24</v>
      </c>
      <c r="AI1649">
        <v>0</v>
      </c>
      <c r="AJ1649" t="s">
        <v>24</v>
      </c>
      <c r="AK1649" t="s">
        <v>24</v>
      </c>
      <c r="AL1649" t="s">
        <v>24</v>
      </c>
      <c r="AM1649" t="s">
        <v>24</v>
      </c>
      <c r="AN1649" t="s">
        <v>24</v>
      </c>
      <c r="AO1649" t="s">
        <v>24</v>
      </c>
      <c r="AP1649" t="s">
        <v>24</v>
      </c>
      <c r="AQ1649" t="s">
        <v>24</v>
      </c>
      <c r="AR1649" t="s">
        <v>24</v>
      </c>
      <c r="AS1649" t="s">
        <v>24</v>
      </c>
      <c r="AT1649" t="s">
        <v>24</v>
      </c>
    </row>
    <row r="1650" spans="1:46" x14ac:dyDescent="0.15">
      <c r="A1650">
        <v>122</v>
      </c>
      <c r="B1650">
        <v>2</v>
      </c>
      <c r="C1650">
        <v>1</v>
      </c>
      <c r="D1650">
        <v>0</v>
      </c>
      <c r="E1650" t="s">
        <v>2574</v>
      </c>
      <c r="G1650">
        <v>1075</v>
      </c>
      <c r="Q1650" t="s">
        <v>2574</v>
      </c>
      <c r="S1650">
        <v>0</v>
      </c>
      <c r="Z1650">
        <v>3</v>
      </c>
      <c r="AB1650" t="s">
        <v>24</v>
      </c>
      <c r="AC1650" t="s">
        <v>24</v>
      </c>
      <c r="AD1650" t="s">
        <v>24</v>
      </c>
      <c r="AE1650" t="s">
        <v>24</v>
      </c>
      <c r="AF1650">
        <v>0</v>
      </c>
      <c r="AG1650">
        <v>117</v>
      </c>
      <c r="AH1650" t="s">
        <v>2871</v>
      </c>
      <c r="AI1650">
        <v>0</v>
      </c>
      <c r="AJ1650" t="s">
        <v>24</v>
      </c>
      <c r="AK1650" t="s">
        <v>24</v>
      </c>
      <c r="AL1650" t="s">
        <v>24</v>
      </c>
      <c r="AM1650" t="s">
        <v>24</v>
      </c>
      <c r="AN1650" t="s">
        <v>24</v>
      </c>
      <c r="AO1650" t="s">
        <v>24</v>
      </c>
      <c r="AP1650" t="s">
        <v>24</v>
      </c>
      <c r="AQ1650" t="s">
        <v>24</v>
      </c>
      <c r="AR1650" t="s">
        <v>24</v>
      </c>
      <c r="AS1650" t="s">
        <v>24</v>
      </c>
      <c r="AT1650" t="s">
        <v>24</v>
      </c>
    </row>
    <row r="1651" spans="1:46" x14ac:dyDescent="0.15">
      <c r="A1651">
        <v>122</v>
      </c>
      <c r="B1651">
        <v>2</v>
      </c>
      <c r="C1651">
        <v>2</v>
      </c>
      <c r="D1651">
        <v>0</v>
      </c>
      <c r="E1651" t="s">
        <v>2572</v>
      </c>
      <c r="G1651">
        <v>1013</v>
      </c>
      <c r="Q1651" t="s">
        <v>2572</v>
      </c>
      <c r="S1651">
        <v>0</v>
      </c>
      <c r="Z1651">
        <v>3</v>
      </c>
      <c r="AB1651" t="s">
        <v>24</v>
      </c>
      <c r="AC1651" t="s">
        <v>24</v>
      </c>
      <c r="AD1651" t="s">
        <v>24</v>
      </c>
      <c r="AE1651" t="s">
        <v>24</v>
      </c>
      <c r="AF1651">
        <v>0</v>
      </c>
      <c r="AG1651">
        <v>117</v>
      </c>
      <c r="AH1651" t="s">
        <v>2881</v>
      </c>
      <c r="AI1651">
        <v>0</v>
      </c>
      <c r="AJ1651" t="s">
        <v>24</v>
      </c>
      <c r="AK1651" t="s">
        <v>24</v>
      </c>
      <c r="AL1651" t="s">
        <v>24</v>
      </c>
      <c r="AM1651" t="s">
        <v>24</v>
      </c>
      <c r="AN1651" t="s">
        <v>24</v>
      </c>
      <c r="AO1651" t="s">
        <v>24</v>
      </c>
      <c r="AP1651" t="s">
        <v>24</v>
      </c>
      <c r="AQ1651" t="s">
        <v>24</v>
      </c>
      <c r="AR1651" t="s">
        <v>24</v>
      </c>
      <c r="AS1651" t="s">
        <v>24</v>
      </c>
      <c r="AT1651" t="s">
        <v>24</v>
      </c>
    </row>
    <row r="1652" spans="1:46" x14ac:dyDescent="0.15">
      <c r="A1652">
        <v>122</v>
      </c>
      <c r="B1652">
        <v>2</v>
      </c>
      <c r="C1652">
        <v>3</v>
      </c>
      <c r="D1652">
        <v>0</v>
      </c>
      <c r="E1652" t="s">
        <v>2573</v>
      </c>
      <c r="G1652">
        <v>1001</v>
      </c>
      <c r="Q1652" t="s">
        <v>2573</v>
      </c>
      <c r="S1652">
        <v>0</v>
      </c>
      <c r="Z1652">
        <v>3</v>
      </c>
      <c r="AB1652" t="s">
        <v>24</v>
      </c>
      <c r="AC1652" t="s">
        <v>24</v>
      </c>
      <c r="AD1652" t="s">
        <v>24</v>
      </c>
      <c r="AE1652" t="s">
        <v>24</v>
      </c>
      <c r="AF1652">
        <v>0</v>
      </c>
      <c r="AG1652">
        <v>117</v>
      </c>
      <c r="AH1652" t="s">
        <v>2871</v>
      </c>
      <c r="AI1652">
        <v>0</v>
      </c>
      <c r="AJ1652" t="s">
        <v>24</v>
      </c>
      <c r="AK1652" t="s">
        <v>24</v>
      </c>
      <c r="AL1652" t="s">
        <v>24</v>
      </c>
      <c r="AM1652" t="s">
        <v>24</v>
      </c>
      <c r="AN1652" t="s">
        <v>24</v>
      </c>
      <c r="AO1652" t="s">
        <v>24</v>
      </c>
      <c r="AP1652" t="s">
        <v>24</v>
      </c>
      <c r="AQ1652" t="s">
        <v>24</v>
      </c>
      <c r="AR1652" t="s">
        <v>24</v>
      </c>
      <c r="AS1652" t="s">
        <v>24</v>
      </c>
      <c r="AT1652" t="s">
        <v>24</v>
      </c>
    </row>
    <row r="1653" spans="1:46" x14ac:dyDescent="0.15">
      <c r="A1653">
        <v>122</v>
      </c>
      <c r="B1653">
        <v>2</v>
      </c>
      <c r="C1653">
        <v>4</v>
      </c>
      <c r="D1653">
        <v>0</v>
      </c>
      <c r="E1653" t="s">
        <v>2468</v>
      </c>
      <c r="G1653">
        <v>1524</v>
      </c>
      <c r="Q1653" t="s">
        <v>2468</v>
      </c>
      <c r="S1653">
        <v>0</v>
      </c>
      <c r="Z1653">
        <v>3</v>
      </c>
      <c r="AB1653" t="s">
        <v>24</v>
      </c>
      <c r="AC1653" t="s">
        <v>24</v>
      </c>
      <c r="AD1653" t="s">
        <v>24</v>
      </c>
      <c r="AE1653" t="s">
        <v>24</v>
      </c>
      <c r="AF1653">
        <v>0</v>
      </c>
      <c r="AG1653">
        <v>117</v>
      </c>
      <c r="AH1653" t="s">
        <v>2871</v>
      </c>
      <c r="AI1653">
        <v>0</v>
      </c>
      <c r="AJ1653" t="s">
        <v>24</v>
      </c>
      <c r="AK1653" t="s">
        <v>24</v>
      </c>
      <c r="AL1653" t="s">
        <v>24</v>
      </c>
      <c r="AM1653" t="s">
        <v>24</v>
      </c>
      <c r="AN1653" t="s">
        <v>24</v>
      </c>
      <c r="AO1653" t="s">
        <v>24</v>
      </c>
      <c r="AP1653" t="s">
        <v>24</v>
      </c>
      <c r="AQ1653" t="s">
        <v>24</v>
      </c>
      <c r="AR1653" t="s">
        <v>24</v>
      </c>
      <c r="AS1653" t="s">
        <v>24</v>
      </c>
      <c r="AT1653" t="s">
        <v>24</v>
      </c>
    </row>
    <row r="1654" spans="1:46" x14ac:dyDescent="0.15">
      <c r="A1654">
        <v>122</v>
      </c>
      <c r="B1654">
        <v>2</v>
      </c>
      <c r="C1654">
        <v>5</v>
      </c>
      <c r="D1654">
        <v>0</v>
      </c>
      <c r="E1654" t="s">
        <v>2566</v>
      </c>
      <c r="G1654">
        <v>1096</v>
      </c>
      <c r="Q1654" t="s">
        <v>2566</v>
      </c>
      <c r="S1654">
        <v>0</v>
      </c>
      <c r="Z1654">
        <v>3</v>
      </c>
      <c r="AB1654" t="s">
        <v>24</v>
      </c>
      <c r="AC1654" t="s">
        <v>24</v>
      </c>
      <c r="AD1654" t="s">
        <v>24</v>
      </c>
      <c r="AE1654" t="s">
        <v>24</v>
      </c>
      <c r="AF1654">
        <v>0</v>
      </c>
      <c r="AG1654">
        <v>117</v>
      </c>
      <c r="AH1654" t="s">
        <v>2871</v>
      </c>
      <c r="AI1654">
        <v>0</v>
      </c>
      <c r="AJ1654" t="s">
        <v>24</v>
      </c>
      <c r="AK1654" t="s">
        <v>24</v>
      </c>
      <c r="AL1654" t="s">
        <v>24</v>
      </c>
      <c r="AM1654" t="s">
        <v>24</v>
      </c>
      <c r="AN1654" t="s">
        <v>24</v>
      </c>
      <c r="AO1654" t="s">
        <v>24</v>
      </c>
      <c r="AP1654" t="s">
        <v>24</v>
      </c>
      <c r="AQ1654" t="s">
        <v>24</v>
      </c>
      <c r="AR1654" t="s">
        <v>24</v>
      </c>
      <c r="AS1654" t="s">
        <v>24</v>
      </c>
      <c r="AT1654" t="s">
        <v>24</v>
      </c>
    </row>
    <row r="1655" spans="1:46" x14ac:dyDescent="0.15">
      <c r="A1655">
        <v>122</v>
      </c>
      <c r="B1655">
        <v>2</v>
      </c>
      <c r="C1655">
        <v>6</v>
      </c>
      <c r="D1655">
        <v>0</v>
      </c>
      <c r="E1655" t="s">
        <v>2567</v>
      </c>
      <c r="G1655">
        <v>71</v>
      </c>
      <c r="Q1655" t="s">
        <v>2567</v>
      </c>
      <c r="S1655">
        <v>0</v>
      </c>
      <c r="Z1655">
        <v>3</v>
      </c>
      <c r="AB1655" t="s">
        <v>24</v>
      </c>
      <c r="AC1655" t="s">
        <v>24</v>
      </c>
      <c r="AD1655" t="s">
        <v>24</v>
      </c>
      <c r="AE1655" t="s">
        <v>24</v>
      </c>
      <c r="AF1655">
        <v>0</v>
      </c>
      <c r="AG1655">
        <v>117</v>
      </c>
      <c r="AH1655" t="s">
        <v>2871</v>
      </c>
      <c r="AI1655">
        <v>0</v>
      </c>
      <c r="AJ1655" t="s">
        <v>24</v>
      </c>
      <c r="AK1655" t="s">
        <v>24</v>
      </c>
      <c r="AL1655" t="s">
        <v>24</v>
      </c>
      <c r="AM1655" t="s">
        <v>24</v>
      </c>
      <c r="AN1655" t="s">
        <v>24</v>
      </c>
      <c r="AO1655" t="s">
        <v>24</v>
      </c>
      <c r="AP1655" t="s">
        <v>24</v>
      </c>
      <c r="AQ1655" t="s">
        <v>24</v>
      </c>
      <c r="AR1655" t="s">
        <v>24</v>
      </c>
      <c r="AS1655" t="s">
        <v>24</v>
      </c>
      <c r="AT1655" t="s">
        <v>24</v>
      </c>
    </row>
    <row r="1656" spans="1:46" x14ac:dyDescent="0.15">
      <c r="A1656">
        <v>122</v>
      </c>
      <c r="B1656">
        <v>2</v>
      </c>
      <c r="C1656">
        <v>7</v>
      </c>
      <c r="D1656">
        <v>0</v>
      </c>
      <c r="E1656" t="s">
        <v>2565</v>
      </c>
      <c r="G1656">
        <v>1525</v>
      </c>
      <c r="Q1656" t="s">
        <v>2565</v>
      </c>
      <c r="S1656">
        <v>0</v>
      </c>
      <c r="Z1656">
        <v>3</v>
      </c>
      <c r="AB1656" t="s">
        <v>24</v>
      </c>
      <c r="AC1656" t="s">
        <v>24</v>
      </c>
      <c r="AD1656" t="s">
        <v>24</v>
      </c>
      <c r="AE1656" t="s">
        <v>24</v>
      </c>
      <c r="AF1656">
        <v>0</v>
      </c>
      <c r="AG1656">
        <v>117</v>
      </c>
      <c r="AH1656" t="s">
        <v>2881</v>
      </c>
      <c r="AI1656">
        <v>0</v>
      </c>
      <c r="AJ1656" t="s">
        <v>24</v>
      </c>
      <c r="AK1656" t="s">
        <v>24</v>
      </c>
      <c r="AL1656" t="s">
        <v>24</v>
      </c>
      <c r="AM1656" t="s">
        <v>24</v>
      </c>
      <c r="AN1656" t="s">
        <v>24</v>
      </c>
      <c r="AO1656" t="s">
        <v>24</v>
      </c>
      <c r="AP1656" t="s">
        <v>24</v>
      </c>
      <c r="AQ1656" t="s">
        <v>24</v>
      </c>
      <c r="AR1656" t="s">
        <v>24</v>
      </c>
      <c r="AS1656" t="s">
        <v>24</v>
      </c>
      <c r="AT1656" t="s">
        <v>24</v>
      </c>
    </row>
    <row r="1657" spans="1:46" x14ac:dyDescent="0.15">
      <c r="A1657">
        <v>122</v>
      </c>
      <c r="B1657">
        <v>2</v>
      </c>
      <c r="C1657">
        <v>8</v>
      </c>
      <c r="D1657">
        <v>0</v>
      </c>
      <c r="E1657" t="s">
        <v>2568</v>
      </c>
      <c r="G1657">
        <v>5</v>
      </c>
      <c r="Q1657" t="s">
        <v>2568</v>
      </c>
      <c r="S1657">
        <v>0</v>
      </c>
      <c r="Z1657">
        <v>3</v>
      </c>
      <c r="AB1657" t="s">
        <v>24</v>
      </c>
      <c r="AC1657" t="s">
        <v>24</v>
      </c>
      <c r="AD1657" t="s">
        <v>24</v>
      </c>
      <c r="AE1657" t="s">
        <v>24</v>
      </c>
      <c r="AF1657">
        <v>0</v>
      </c>
      <c r="AG1657">
        <v>117</v>
      </c>
      <c r="AH1657" t="s">
        <v>2871</v>
      </c>
      <c r="AI1657">
        <v>0</v>
      </c>
      <c r="AJ1657" t="s">
        <v>24</v>
      </c>
      <c r="AK1657" t="s">
        <v>24</v>
      </c>
      <c r="AL1657" t="s">
        <v>24</v>
      </c>
      <c r="AM1657" t="s">
        <v>24</v>
      </c>
      <c r="AN1657" t="s">
        <v>24</v>
      </c>
      <c r="AO1657" t="s">
        <v>24</v>
      </c>
      <c r="AP1657" t="s">
        <v>24</v>
      </c>
      <c r="AQ1657" t="s">
        <v>24</v>
      </c>
      <c r="AR1657" t="s">
        <v>24</v>
      </c>
      <c r="AS1657" t="s">
        <v>24</v>
      </c>
      <c r="AT1657" t="s">
        <v>24</v>
      </c>
    </row>
    <row r="1658" spans="1:46" x14ac:dyDescent="0.15">
      <c r="A1658">
        <v>123</v>
      </c>
      <c r="B1658">
        <v>1</v>
      </c>
      <c r="C1658">
        <v>1</v>
      </c>
      <c r="D1658">
        <v>0</v>
      </c>
      <c r="E1658" t="s">
        <v>24</v>
      </c>
      <c r="F1658" t="s">
        <v>24</v>
      </c>
      <c r="G1658">
        <v>0</v>
      </c>
      <c r="H1658">
        <v>0</v>
      </c>
      <c r="I1658">
        <v>0</v>
      </c>
      <c r="J1658">
        <v>0</v>
      </c>
      <c r="K1658">
        <v>0</v>
      </c>
      <c r="L1658" t="s">
        <v>24</v>
      </c>
      <c r="M1658" t="s">
        <v>24</v>
      </c>
      <c r="N1658" t="s">
        <v>24</v>
      </c>
      <c r="O1658" t="s">
        <v>24</v>
      </c>
      <c r="P1658" t="s">
        <v>24</v>
      </c>
      <c r="Q1658" t="s">
        <v>24</v>
      </c>
      <c r="R1658" t="s">
        <v>24</v>
      </c>
      <c r="S1658">
        <v>0</v>
      </c>
      <c r="T1658" t="s">
        <v>130</v>
      </c>
      <c r="U1658" t="s">
        <v>130</v>
      </c>
      <c r="V1658" t="s">
        <v>130</v>
      </c>
      <c r="W1658" t="s">
        <v>24</v>
      </c>
      <c r="X1658" t="s">
        <v>24</v>
      </c>
      <c r="Y1658" t="s">
        <v>24</v>
      </c>
      <c r="Z1658">
        <v>0</v>
      </c>
      <c r="AA1658" t="s">
        <v>24</v>
      </c>
      <c r="AB1658" t="s">
        <v>24</v>
      </c>
      <c r="AC1658" t="s">
        <v>24</v>
      </c>
      <c r="AD1658" t="s">
        <v>24</v>
      </c>
      <c r="AE1658" t="s">
        <v>24</v>
      </c>
      <c r="AF1658">
        <v>0</v>
      </c>
      <c r="AG1658">
        <v>118</v>
      </c>
      <c r="AH1658" t="s">
        <v>24</v>
      </c>
      <c r="AI1658">
        <v>0</v>
      </c>
      <c r="AJ1658" t="s">
        <v>24</v>
      </c>
      <c r="AK1658" t="s">
        <v>24</v>
      </c>
      <c r="AL1658" t="s">
        <v>24</v>
      </c>
      <c r="AM1658" t="s">
        <v>24</v>
      </c>
      <c r="AN1658" t="s">
        <v>24</v>
      </c>
      <c r="AO1658" t="s">
        <v>24</v>
      </c>
      <c r="AP1658" t="s">
        <v>24</v>
      </c>
      <c r="AQ1658" t="s">
        <v>24</v>
      </c>
      <c r="AR1658" t="s">
        <v>24</v>
      </c>
      <c r="AS1658" t="s">
        <v>24</v>
      </c>
      <c r="AT1658" t="s">
        <v>24</v>
      </c>
    </row>
    <row r="1659" spans="1:46" x14ac:dyDescent="0.15">
      <c r="A1659">
        <v>123</v>
      </c>
      <c r="B1659">
        <v>1</v>
      </c>
      <c r="C1659">
        <v>2</v>
      </c>
      <c r="D1659">
        <v>0</v>
      </c>
      <c r="E1659" t="s">
        <v>24</v>
      </c>
      <c r="F1659" t="s">
        <v>24</v>
      </c>
      <c r="G1659">
        <v>0</v>
      </c>
      <c r="H1659">
        <v>0</v>
      </c>
      <c r="I1659">
        <v>0</v>
      </c>
      <c r="J1659">
        <v>0</v>
      </c>
      <c r="K1659">
        <v>0</v>
      </c>
      <c r="L1659" t="s">
        <v>24</v>
      </c>
      <c r="M1659" t="s">
        <v>24</v>
      </c>
      <c r="N1659" t="s">
        <v>24</v>
      </c>
      <c r="O1659" t="s">
        <v>24</v>
      </c>
      <c r="P1659" t="s">
        <v>24</v>
      </c>
      <c r="Q1659" t="s">
        <v>24</v>
      </c>
      <c r="R1659" t="s">
        <v>24</v>
      </c>
      <c r="S1659">
        <v>0</v>
      </c>
      <c r="T1659" t="s">
        <v>130</v>
      </c>
      <c r="U1659" t="s">
        <v>130</v>
      </c>
      <c r="V1659" t="s">
        <v>130</v>
      </c>
      <c r="W1659" t="s">
        <v>24</v>
      </c>
      <c r="X1659" t="s">
        <v>24</v>
      </c>
      <c r="Y1659" t="s">
        <v>24</v>
      </c>
      <c r="Z1659">
        <v>0</v>
      </c>
      <c r="AA1659" t="s">
        <v>24</v>
      </c>
      <c r="AB1659" t="s">
        <v>24</v>
      </c>
      <c r="AC1659" t="s">
        <v>24</v>
      </c>
      <c r="AD1659" t="s">
        <v>24</v>
      </c>
      <c r="AE1659" t="s">
        <v>24</v>
      </c>
      <c r="AF1659">
        <v>0</v>
      </c>
      <c r="AG1659">
        <v>118</v>
      </c>
      <c r="AH1659" t="s">
        <v>24</v>
      </c>
      <c r="AI1659">
        <v>0</v>
      </c>
      <c r="AJ1659" t="s">
        <v>24</v>
      </c>
      <c r="AK1659" t="s">
        <v>24</v>
      </c>
      <c r="AL1659" t="s">
        <v>24</v>
      </c>
      <c r="AM1659" t="s">
        <v>24</v>
      </c>
      <c r="AN1659" t="s">
        <v>24</v>
      </c>
      <c r="AO1659" t="s">
        <v>24</v>
      </c>
      <c r="AP1659" t="s">
        <v>24</v>
      </c>
      <c r="AQ1659" t="s">
        <v>24</v>
      </c>
      <c r="AR1659" t="s">
        <v>24</v>
      </c>
      <c r="AS1659" t="s">
        <v>24</v>
      </c>
      <c r="AT1659" t="s">
        <v>24</v>
      </c>
    </row>
    <row r="1660" spans="1:46" x14ac:dyDescent="0.15">
      <c r="A1660">
        <v>123</v>
      </c>
      <c r="B1660">
        <v>1</v>
      </c>
      <c r="C1660">
        <v>3</v>
      </c>
      <c r="D1660">
        <v>0</v>
      </c>
      <c r="E1660" t="s">
        <v>3361</v>
      </c>
      <c r="F1660" t="s">
        <v>24</v>
      </c>
      <c r="G1660">
        <v>2503</v>
      </c>
      <c r="H1660">
        <v>0</v>
      </c>
      <c r="I1660">
        <v>0</v>
      </c>
      <c r="J1660">
        <v>0</v>
      </c>
      <c r="K1660">
        <v>0</v>
      </c>
      <c r="L1660" t="s">
        <v>2864</v>
      </c>
      <c r="M1660" t="s">
        <v>489</v>
      </c>
      <c r="N1660" t="s">
        <v>24</v>
      </c>
      <c r="O1660" t="s">
        <v>24</v>
      </c>
      <c r="P1660" t="s">
        <v>24</v>
      </c>
      <c r="Q1660" t="s">
        <v>427</v>
      </c>
      <c r="R1660" t="s">
        <v>24</v>
      </c>
      <c r="S1660">
        <v>0</v>
      </c>
      <c r="T1660" t="s">
        <v>3362</v>
      </c>
      <c r="U1660" t="s">
        <v>130</v>
      </c>
      <c r="V1660" t="s">
        <v>130</v>
      </c>
      <c r="W1660" t="s">
        <v>24</v>
      </c>
      <c r="X1660" t="s">
        <v>24</v>
      </c>
      <c r="Y1660" t="s">
        <v>24</v>
      </c>
      <c r="Z1660">
        <v>1</v>
      </c>
      <c r="AA1660" t="s">
        <v>24</v>
      </c>
      <c r="AB1660" t="s">
        <v>24</v>
      </c>
      <c r="AC1660" t="s">
        <v>24</v>
      </c>
      <c r="AD1660" t="s">
        <v>24</v>
      </c>
      <c r="AE1660" t="s">
        <v>24</v>
      </c>
      <c r="AF1660">
        <v>0</v>
      </c>
      <c r="AG1660">
        <v>118</v>
      </c>
      <c r="AH1660" t="s">
        <v>24</v>
      </c>
      <c r="AI1660">
        <v>0</v>
      </c>
      <c r="AJ1660" t="s">
        <v>24</v>
      </c>
      <c r="AK1660" t="s">
        <v>24</v>
      </c>
      <c r="AL1660" t="s">
        <v>24</v>
      </c>
      <c r="AM1660" t="s">
        <v>24</v>
      </c>
      <c r="AN1660" t="s">
        <v>24</v>
      </c>
      <c r="AO1660" t="s">
        <v>24</v>
      </c>
      <c r="AP1660" t="s">
        <v>24</v>
      </c>
      <c r="AQ1660" t="s">
        <v>24</v>
      </c>
      <c r="AR1660" t="s">
        <v>24</v>
      </c>
      <c r="AS1660" t="s">
        <v>24</v>
      </c>
      <c r="AT1660" t="s">
        <v>24</v>
      </c>
    </row>
    <row r="1661" spans="1:46" x14ac:dyDescent="0.15">
      <c r="A1661">
        <v>123</v>
      </c>
      <c r="B1661">
        <v>1</v>
      </c>
      <c r="C1661">
        <v>4</v>
      </c>
      <c r="D1661">
        <v>0</v>
      </c>
      <c r="E1661" t="s">
        <v>3363</v>
      </c>
      <c r="F1661" t="s">
        <v>24</v>
      </c>
      <c r="G1661">
        <v>3013</v>
      </c>
      <c r="H1661">
        <v>0</v>
      </c>
      <c r="I1661">
        <v>0</v>
      </c>
      <c r="J1661">
        <v>0</v>
      </c>
      <c r="K1661">
        <v>0</v>
      </c>
      <c r="L1661" t="s">
        <v>2864</v>
      </c>
      <c r="M1661" t="s">
        <v>489</v>
      </c>
      <c r="N1661" t="s">
        <v>24</v>
      </c>
      <c r="O1661" t="s">
        <v>24</v>
      </c>
      <c r="P1661" t="s">
        <v>24</v>
      </c>
      <c r="Q1661" t="s">
        <v>455</v>
      </c>
      <c r="R1661" t="s">
        <v>24</v>
      </c>
      <c r="S1661">
        <v>0</v>
      </c>
      <c r="T1661" t="s">
        <v>3364</v>
      </c>
      <c r="U1661" t="s">
        <v>130</v>
      </c>
      <c r="V1661" t="s">
        <v>130</v>
      </c>
      <c r="W1661" t="s">
        <v>24</v>
      </c>
      <c r="X1661" t="s">
        <v>24</v>
      </c>
      <c r="Y1661" t="s">
        <v>24</v>
      </c>
      <c r="Z1661">
        <v>1</v>
      </c>
      <c r="AA1661" t="s">
        <v>24</v>
      </c>
      <c r="AB1661" t="s">
        <v>24</v>
      </c>
      <c r="AC1661" t="s">
        <v>24</v>
      </c>
      <c r="AD1661" t="s">
        <v>24</v>
      </c>
      <c r="AE1661" t="s">
        <v>24</v>
      </c>
      <c r="AF1661">
        <v>0</v>
      </c>
      <c r="AG1661">
        <v>118</v>
      </c>
      <c r="AH1661" t="s">
        <v>24</v>
      </c>
      <c r="AI1661">
        <v>0</v>
      </c>
      <c r="AJ1661" t="s">
        <v>24</v>
      </c>
      <c r="AK1661" t="s">
        <v>24</v>
      </c>
      <c r="AL1661" t="s">
        <v>24</v>
      </c>
      <c r="AM1661" t="s">
        <v>24</v>
      </c>
      <c r="AN1661" t="s">
        <v>24</v>
      </c>
      <c r="AO1661" t="s">
        <v>24</v>
      </c>
      <c r="AP1661" t="s">
        <v>24</v>
      </c>
      <c r="AQ1661" t="s">
        <v>24</v>
      </c>
      <c r="AR1661" t="s">
        <v>24</v>
      </c>
      <c r="AS1661" t="s">
        <v>24</v>
      </c>
      <c r="AT1661" t="s">
        <v>24</v>
      </c>
    </row>
    <row r="1662" spans="1:46" x14ac:dyDescent="0.15">
      <c r="A1662">
        <v>123</v>
      </c>
      <c r="B1662">
        <v>1</v>
      </c>
      <c r="C1662">
        <v>5</v>
      </c>
      <c r="D1662">
        <v>0</v>
      </c>
      <c r="E1662" t="s">
        <v>3365</v>
      </c>
      <c r="F1662" t="s">
        <v>24</v>
      </c>
      <c r="G1662">
        <v>3006</v>
      </c>
      <c r="H1662">
        <v>0</v>
      </c>
      <c r="I1662">
        <v>0</v>
      </c>
      <c r="J1662">
        <v>0</v>
      </c>
      <c r="K1662">
        <v>0</v>
      </c>
      <c r="L1662" t="s">
        <v>2864</v>
      </c>
      <c r="M1662" t="s">
        <v>489</v>
      </c>
      <c r="N1662" t="s">
        <v>24</v>
      </c>
      <c r="O1662" t="s">
        <v>24</v>
      </c>
      <c r="P1662" t="s">
        <v>24</v>
      </c>
      <c r="Q1662" t="s">
        <v>440</v>
      </c>
      <c r="R1662" t="s">
        <v>24</v>
      </c>
      <c r="S1662">
        <v>0</v>
      </c>
      <c r="T1662" t="s">
        <v>3366</v>
      </c>
      <c r="U1662" t="s">
        <v>130</v>
      </c>
      <c r="V1662" t="s">
        <v>130</v>
      </c>
      <c r="W1662" t="s">
        <v>24</v>
      </c>
      <c r="X1662" t="s">
        <v>24</v>
      </c>
      <c r="Y1662" t="s">
        <v>24</v>
      </c>
      <c r="Z1662">
        <v>1</v>
      </c>
      <c r="AA1662" t="s">
        <v>24</v>
      </c>
      <c r="AB1662" t="s">
        <v>24</v>
      </c>
      <c r="AC1662" t="s">
        <v>24</v>
      </c>
      <c r="AD1662" t="s">
        <v>24</v>
      </c>
      <c r="AE1662" t="s">
        <v>24</v>
      </c>
      <c r="AF1662">
        <v>0</v>
      </c>
      <c r="AG1662">
        <v>118</v>
      </c>
      <c r="AH1662" t="s">
        <v>24</v>
      </c>
      <c r="AI1662">
        <v>0</v>
      </c>
      <c r="AJ1662" t="s">
        <v>24</v>
      </c>
      <c r="AK1662" t="s">
        <v>24</v>
      </c>
      <c r="AL1662" t="s">
        <v>24</v>
      </c>
      <c r="AM1662" t="s">
        <v>24</v>
      </c>
      <c r="AN1662" t="s">
        <v>24</v>
      </c>
      <c r="AO1662" t="s">
        <v>24</v>
      </c>
      <c r="AP1662" t="s">
        <v>24</v>
      </c>
      <c r="AQ1662" t="s">
        <v>24</v>
      </c>
      <c r="AR1662" t="s">
        <v>24</v>
      </c>
      <c r="AS1662" t="s">
        <v>24</v>
      </c>
      <c r="AT1662" t="s">
        <v>24</v>
      </c>
    </row>
    <row r="1663" spans="1:46" x14ac:dyDescent="0.15">
      <c r="A1663">
        <v>123</v>
      </c>
      <c r="B1663">
        <v>1</v>
      </c>
      <c r="C1663">
        <v>6</v>
      </c>
      <c r="D1663">
        <v>0</v>
      </c>
      <c r="E1663" t="s">
        <v>24</v>
      </c>
      <c r="F1663" t="s">
        <v>24</v>
      </c>
      <c r="G1663">
        <v>0</v>
      </c>
      <c r="H1663">
        <v>0</v>
      </c>
      <c r="I1663">
        <v>0</v>
      </c>
      <c r="J1663">
        <v>0</v>
      </c>
      <c r="K1663">
        <v>0</v>
      </c>
      <c r="L1663" t="s">
        <v>24</v>
      </c>
      <c r="M1663" t="s">
        <v>24</v>
      </c>
      <c r="N1663" t="s">
        <v>24</v>
      </c>
      <c r="O1663" t="s">
        <v>24</v>
      </c>
      <c r="P1663" t="s">
        <v>24</v>
      </c>
      <c r="Q1663" t="s">
        <v>24</v>
      </c>
      <c r="R1663" t="s">
        <v>24</v>
      </c>
      <c r="S1663">
        <v>0</v>
      </c>
      <c r="T1663" t="s">
        <v>130</v>
      </c>
      <c r="U1663" t="s">
        <v>130</v>
      </c>
      <c r="V1663" t="s">
        <v>130</v>
      </c>
      <c r="W1663" t="s">
        <v>24</v>
      </c>
      <c r="X1663" t="s">
        <v>24</v>
      </c>
      <c r="Y1663" t="s">
        <v>24</v>
      </c>
      <c r="Z1663">
        <v>0</v>
      </c>
      <c r="AA1663" t="s">
        <v>24</v>
      </c>
      <c r="AB1663" t="s">
        <v>24</v>
      </c>
      <c r="AC1663" t="s">
        <v>24</v>
      </c>
      <c r="AD1663" t="s">
        <v>24</v>
      </c>
      <c r="AE1663" t="s">
        <v>24</v>
      </c>
      <c r="AF1663">
        <v>0</v>
      </c>
      <c r="AG1663">
        <v>118</v>
      </c>
      <c r="AH1663" t="s">
        <v>24</v>
      </c>
      <c r="AI1663">
        <v>0</v>
      </c>
      <c r="AJ1663" t="s">
        <v>24</v>
      </c>
      <c r="AK1663" t="s">
        <v>24</v>
      </c>
      <c r="AL1663" t="s">
        <v>24</v>
      </c>
      <c r="AM1663" t="s">
        <v>24</v>
      </c>
      <c r="AN1663" t="s">
        <v>24</v>
      </c>
      <c r="AO1663" t="s">
        <v>24</v>
      </c>
      <c r="AP1663" t="s">
        <v>24</v>
      </c>
      <c r="AQ1663" t="s">
        <v>24</v>
      </c>
      <c r="AR1663" t="s">
        <v>24</v>
      </c>
      <c r="AS1663" t="s">
        <v>24</v>
      </c>
      <c r="AT1663" t="s">
        <v>24</v>
      </c>
    </row>
    <row r="1664" spans="1:46" x14ac:dyDescent="0.15">
      <c r="A1664">
        <v>123</v>
      </c>
      <c r="B1664">
        <v>1</v>
      </c>
      <c r="C1664">
        <v>7</v>
      </c>
      <c r="D1664">
        <v>0</v>
      </c>
      <c r="E1664" t="s">
        <v>24</v>
      </c>
      <c r="F1664" t="s">
        <v>24</v>
      </c>
      <c r="G1664">
        <v>0</v>
      </c>
      <c r="H1664">
        <v>0</v>
      </c>
      <c r="I1664">
        <v>0</v>
      </c>
      <c r="J1664">
        <v>0</v>
      </c>
      <c r="K1664">
        <v>0</v>
      </c>
      <c r="L1664" t="s">
        <v>24</v>
      </c>
      <c r="M1664" t="s">
        <v>24</v>
      </c>
      <c r="N1664" t="s">
        <v>24</v>
      </c>
      <c r="O1664" t="s">
        <v>24</v>
      </c>
      <c r="P1664" t="s">
        <v>24</v>
      </c>
      <c r="Q1664" t="s">
        <v>24</v>
      </c>
      <c r="R1664" t="s">
        <v>24</v>
      </c>
      <c r="S1664">
        <v>0</v>
      </c>
      <c r="T1664" t="s">
        <v>130</v>
      </c>
      <c r="U1664" t="s">
        <v>130</v>
      </c>
      <c r="V1664" t="s">
        <v>130</v>
      </c>
      <c r="W1664" t="s">
        <v>24</v>
      </c>
      <c r="X1664" t="s">
        <v>24</v>
      </c>
      <c r="Y1664" t="s">
        <v>24</v>
      </c>
      <c r="Z1664">
        <v>0</v>
      </c>
      <c r="AA1664" t="s">
        <v>24</v>
      </c>
      <c r="AB1664" t="s">
        <v>24</v>
      </c>
      <c r="AC1664" t="s">
        <v>24</v>
      </c>
      <c r="AD1664" t="s">
        <v>24</v>
      </c>
      <c r="AE1664" t="s">
        <v>24</v>
      </c>
      <c r="AF1664">
        <v>0</v>
      </c>
      <c r="AG1664">
        <v>118</v>
      </c>
      <c r="AH1664" t="s">
        <v>24</v>
      </c>
      <c r="AI1664">
        <v>0</v>
      </c>
      <c r="AJ1664" t="s">
        <v>24</v>
      </c>
      <c r="AK1664" t="s">
        <v>24</v>
      </c>
      <c r="AL1664" t="s">
        <v>24</v>
      </c>
      <c r="AM1664" t="s">
        <v>24</v>
      </c>
      <c r="AN1664" t="s">
        <v>24</v>
      </c>
      <c r="AO1664" t="s">
        <v>24</v>
      </c>
      <c r="AP1664" t="s">
        <v>24</v>
      </c>
      <c r="AQ1664" t="s">
        <v>24</v>
      </c>
      <c r="AR1664" t="s">
        <v>24</v>
      </c>
      <c r="AS1664" t="s">
        <v>24</v>
      </c>
      <c r="AT1664" t="s">
        <v>24</v>
      </c>
    </row>
    <row r="1665" spans="1:46" x14ac:dyDescent="0.15">
      <c r="A1665">
        <v>123</v>
      </c>
      <c r="B1665">
        <v>1</v>
      </c>
      <c r="C1665">
        <v>8</v>
      </c>
      <c r="D1665">
        <v>0</v>
      </c>
      <c r="E1665" t="s">
        <v>24</v>
      </c>
      <c r="F1665" t="s">
        <v>24</v>
      </c>
      <c r="G1665">
        <v>0</v>
      </c>
      <c r="H1665">
        <v>0</v>
      </c>
      <c r="I1665">
        <v>0</v>
      </c>
      <c r="J1665">
        <v>0</v>
      </c>
      <c r="K1665">
        <v>0</v>
      </c>
      <c r="L1665" t="s">
        <v>24</v>
      </c>
      <c r="M1665" t="s">
        <v>24</v>
      </c>
      <c r="N1665" t="s">
        <v>24</v>
      </c>
      <c r="O1665" t="s">
        <v>24</v>
      </c>
      <c r="P1665" t="s">
        <v>24</v>
      </c>
      <c r="Q1665" t="s">
        <v>24</v>
      </c>
      <c r="R1665" t="s">
        <v>24</v>
      </c>
      <c r="S1665">
        <v>0</v>
      </c>
      <c r="T1665" t="s">
        <v>130</v>
      </c>
      <c r="U1665" t="s">
        <v>130</v>
      </c>
      <c r="V1665" t="s">
        <v>130</v>
      </c>
      <c r="W1665" t="s">
        <v>24</v>
      </c>
      <c r="X1665" t="s">
        <v>24</v>
      </c>
      <c r="Y1665" t="s">
        <v>24</v>
      </c>
      <c r="Z1665">
        <v>0</v>
      </c>
      <c r="AA1665" t="s">
        <v>24</v>
      </c>
      <c r="AB1665" t="s">
        <v>24</v>
      </c>
      <c r="AC1665" t="s">
        <v>24</v>
      </c>
      <c r="AD1665" t="s">
        <v>24</v>
      </c>
      <c r="AE1665" t="s">
        <v>24</v>
      </c>
      <c r="AF1665">
        <v>0</v>
      </c>
      <c r="AG1665">
        <v>118</v>
      </c>
      <c r="AH1665" t="s">
        <v>24</v>
      </c>
      <c r="AI1665">
        <v>0</v>
      </c>
      <c r="AJ1665" t="s">
        <v>24</v>
      </c>
      <c r="AK1665" t="s">
        <v>24</v>
      </c>
      <c r="AL1665" t="s">
        <v>24</v>
      </c>
      <c r="AM1665" t="s">
        <v>24</v>
      </c>
      <c r="AN1665" t="s">
        <v>24</v>
      </c>
      <c r="AO1665" t="s">
        <v>24</v>
      </c>
      <c r="AP1665" t="s">
        <v>24</v>
      </c>
      <c r="AQ1665" t="s">
        <v>24</v>
      </c>
      <c r="AR1665" t="s">
        <v>24</v>
      </c>
      <c r="AS1665" t="s">
        <v>24</v>
      </c>
      <c r="AT1665" t="s">
        <v>24</v>
      </c>
    </row>
    <row r="1666" spans="1:46" x14ac:dyDescent="0.15">
      <c r="A1666">
        <v>123</v>
      </c>
      <c r="B1666">
        <v>2</v>
      </c>
      <c r="C1666">
        <v>1</v>
      </c>
      <c r="D1666">
        <v>0</v>
      </c>
      <c r="E1666" t="s">
        <v>3367</v>
      </c>
      <c r="F1666" t="s">
        <v>24</v>
      </c>
      <c r="G1666">
        <v>3015</v>
      </c>
      <c r="H1666">
        <v>0</v>
      </c>
      <c r="I1666">
        <v>0</v>
      </c>
      <c r="J1666">
        <v>0</v>
      </c>
      <c r="K1666">
        <v>0</v>
      </c>
      <c r="L1666" t="s">
        <v>2864</v>
      </c>
      <c r="M1666" t="s">
        <v>489</v>
      </c>
      <c r="N1666" t="s">
        <v>24</v>
      </c>
      <c r="O1666" t="s">
        <v>24</v>
      </c>
      <c r="P1666" t="s">
        <v>24</v>
      </c>
      <c r="Q1666" t="s">
        <v>459</v>
      </c>
      <c r="R1666" t="s">
        <v>24</v>
      </c>
      <c r="S1666">
        <v>0</v>
      </c>
      <c r="T1666" t="s">
        <v>3368</v>
      </c>
      <c r="U1666" t="s">
        <v>130</v>
      </c>
      <c r="V1666" t="s">
        <v>130</v>
      </c>
      <c r="W1666" t="s">
        <v>24</v>
      </c>
      <c r="X1666" t="s">
        <v>24</v>
      </c>
      <c r="Y1666" t="s">
        <v>24</v>
      </c>
      <c r="Z1666">
        <v>1</v>
      </c>
      <c r="AA1666" t="s">
        <v>24</v>
      </c>
      <c r="AB1666" t="s">
        <v>24</v>
      </c>
      <c r="AC1666" t="s">
        <v>24</v>
      </c>
      <c r="AD1666" t="s">
        <v>24</v>
      </c>
      <c r="AE1666" t="s">
        <v>24</v>
      </c>
      <c r="AF1666">
        <v>0</v>
      </c>
      <c r="AG1666">
        <v>118</v>
      </c>
      <c r="AH1666" t="s">
        <v>24</v>
      </c>
      <c r="AI1666">
        <v>0</v>
      </c>
      <c r="AJ1666" t="s">
        <v>24</v>
      </c>
      <c r="AK1666" t="s">
        <v>24</v>
      </c>
      <c r="AL1666" t="s">
        <v>24</v>
      </c>
      <c r="AM1666" t="s">
        <v>24</v>
      </c>
      <c r="AN1666" t="s">
        <v>24</v>
      </c>
      <c r="AO1666" t="s">
        <v>24</v>
      </c>
      <c r="AP1666" t="s">
        <v>24</v>
      </c>
      <c r="AQ1666" t="s">
        <v>24</v>
      </c>
      <c r="AR1666" t="s">
        <v>24</v>
      </c>
      <c r="AS1666" t="s">
        <v>24</v>
      </c>
      <c r="AT1666" t="s">
        <v>24</v>
      </c>
    </row>
    <row r="1667" spans="1:46" x14ac:dyDescent="0.15">
      <c r="A1667">
        <v>123</v>
      </c>
      <c r="B1667">
        <v>2</v>
      </c>
      <c r="C1667">
        <v>2</v>
      </c>
      <c r="D1667">
        <v>0</v>
      </c>
      <c r="E1667" t="s">
        <v>3369</v>
      </c>
      <c r="F1667" t="s">
        <v>24</v>
      </c>
      <c r="G1667">
        <v>2009</v>
      </c>
      <c r="H1667">
        <v>0</v>
      </c>
      <c r="I1667">
        <v>0</v>
      </c>
      <c r="J1667">
        <v>0</v>
      </c>
      <c r="K1667">
        <v>0</v>
      </c>
      <c r="L1667" t="s">
        <v>2864</v>
      </c>
      <c r="M1667" t="s">
        <v>489</v>
      </c>
      <c r="N1667" t="s">
        <v>24</v>
      </c>
      <c r="O1667" t="s">
        <v>24</v>
      </c>
      <c r="P1667" t="s">
        <v>24</v>
      </c>
      <c r="Q1667" t="s">
        <v>416</v>
      </c>
      <c r="R1667" t="s">
        <v>24</v>
      </c>
      <c r="S1667">
        <v>0</v>
      </c>
      <c r="T1667" t="s">
        <v>3370</v>
      </c>
      <c r="U1667" t="s">
        <v>130</v>
      </c>
      <c r="V1667" t="s">
        <v>130</v>
      </c>
      <c r="W1667" t="s">
        <v>24</v>
      </c>
      <c r="X1667" t="s">
        <v>24</v>
      </c>
      <c r="Y1667" t="s">
        <v>24</v>
      </c>
      <c r="Z1667">
        <v>1</v>
      </c>
      <c r="AA1667" t="s">
        <v>24</v>
      </c>
      <c r="AB1667" t="s">
        <v>24</v>
      </c>
      <c r="AC1667" t="s">
        <v>24</v>
      </c>
      <c r="AD1667" t="s">
        <v>24</v>
      </c>
      <c r="AE1667" t="s">
        <v>24</v>
      </c>
      <c r="AF1667">
        <v>0</v>
      </c>
      <c r="AG1667">
        <v>118</v>
      </c>
      <c r="AH1667" t="s">
        <v>24</v>
      </c>
      <c r="AI1667">
        <v>0</v>
      </c>
      <c r="AJ1667" t="s">
        <v>24</v>
      </c>
      <c r="AK1667" t="s">
        <v>24</v>
      </c>
      <c r="AL1667" t="s">
        <v>24</v>
      </c>
      <c r="AM1667" t="s">
        <v>24</v>
      </c>
      <c r="AN1667" t="s">
        <v>24</v>
      </c>
      <c r="AO1667" t="s">
        <v>24</v>
      </c>
      <c r="AP1667" t="s">
        <v>24</v>
      </c>
      <c r="AQ1667" t="s">
        <v>24</v>
      </c>
      <c r="AR1667" t="s">
        <v>24</v>
      </c>
      <c r="AS1667" t="s">
        <v>24</v>
      </c>
      <c r="AT1667" t="s">
        <v>24</v>
      </c>
    </row>
    <row r="1668" spans="1:46" x14ac:dyDescent="0.15">
      <c r="A1668">
        <v>123</v>
      </c>
      <c r="B1668">
        <v>2</v>
      </c>
      <c r="C1668">
        <v>3</v>
      </c>
      <c r="D1668">
        <v>0</v>
      </c>
      <c r="E1668" t="s">
        <v>3371</v>
      </c>
      <c r="F1668" t="s">
        <v>24</v>
      </c>
      <c r="G1668">
        <v>2502</v>
      </c>
      <c r="H1668">
        <v>0</v>
      </c>
      <c r="I1668">
        <v>0</v>
      </c>
      <c r="J1668">
        <v>0</v>
      </c>
      <c r="K1668">
        <v>0</v>
      </c>
      <c r="L1668" t="s">
        <v>2864</v>
      </c>
      <c r="M1668" t="s">
        <v>489</v>
      </c>
      <c r="N1668" t="s">
        <v>24</v>
      </c>
      <c r="O1668" t="s">
        <v>24</v>
      </c>
      <c r="P1668" t="s">
        <v>24</v>
      </c>
      <c r="Q1668" t="s">
        <v>424</v>
      </c>
      <c r="R1668" t="s">
        <v>24</v>
      </c>
      <c r="S1668">
        <v>0</v>
      </c>
      <c r="T1668" t="s">
        <v>3372</v>
      </c>
      <c r="U1668" t="s">
        <v>130</v>
      </c>
      <c r="V1668" t="s">
        <v>130</v>
      </c>
      <c r="W1668" t="s">
        <v>24</v>
      </c>
      <c r="X1668" t="s">
        <v>24</v>
      </c>
      <c r="Y1668" t="s">
        <v>24</v>
      </c>
      <c r="Z1668">
        <v>1</v>
      </c>
      <c r="AA1668" t="s">
        <v>24</v>
      </c>
      <c r="AB1668" t="s">
        <v>24</v>
      </c>
      <c r="AC1668" t="s">
        <v>24</v>
      </c>
      <c r="AD1668" t="s">
        <v>24</v>
      </c>
      <c r="AE1668" t="s">
        <v>24</v>
      </c>
      <c r="AF1668">
        <v>0</v>
      </c>
      <c r="AG1668">
        <v>118</v>
      </c>
      <c r="AH1668" t="s">
        <v>24</v>
      </c>
      <c r="AI1668">
        <v>0</v>
      </c>
      <c r="AJ1668" t="s">
        <v>24</v>
      </c>
      <c r="AK1668" t="s">
        <v>24</v>
      </c>
      <c r="AL1668" t="s">
        <v>24</v>
      </c>
      <c r="AM1668" t="s">
        <v>24</v>
      </c>
      <c r="AN1668" t="s">
        <v>24</v>
      </c>
      <c r="AO1668" t="s">
        <v>24</v>
      </c>
      <c r="AP1668" t="s">
        <v>24</v>
      </c>
      <c r="AQ1668" t="s">
        <v>24</v>
      </c>
      <c r="AR1668" t="s">
        <v>24</v>
      </c>
      <c r="AS1668" t="s">
        <v>24</v>
      </c>
      <c r="AT1668" t="s">
        <v>24</v>
      </c>
    </row>
    <row r="1669" spans="1:46" x14ac:dyDescent="0.15">
      <c r="A1669">
        <v>123</v>
      </c>
      <c r="B1669">
        <v>2</v>
      </c>
      <c r="C1669">
        <v>4</v>
      </c>
      <c r="D1669">
        <v>0</v>
      </c>
      <c r="E1669" t="s">
        <v>3373</v>
      </c>
      <c r="F1669" t="s">
        <v>24</v>
      </c>
      <c r="G1669">
        <v>3009</v>
      </c>
      <c r="H1669">
        <v>0</v>
      </c>
      <c r="I1669">
        <v>0</v>
      </c>
      <c r="J1669">
        <v>0</v>
      </c>
      <c r="K1669">
        <v>0</v>
      </c>
      <c r="L1669" t="s">
        <v>2864</v>
      </c>
      <c r="M1669" t="s">
        <v>489</v>
      </c>
      <c r="N1669" t="s">
        <v>24</v>
      </c>
      <c r="O1669" t="s">
        <v>24</v>
      </c>
      <c r="P1669" t="s">
        <v>24</v>
      </c>
      <c r="Q1669" t="s">
        <v>447</v>
      </c>
      <c r="R1669" t="s">
        <v>24</v>
      </c>
      <c r="S1669">
        <v>0</v>
      </c>
      <c r="T1669" t="s">
        <v>3374</v>
      </c>
      <c r="U1669" t="s">
        <v>130</v>
      </c>
      <c r="V1669" t="s">
        <v>130</v>
      </c>
      <c r="W1669" t="s">
        <v>24</v>
      </c>
      <c r="X1669" t="s">
        <v>24</v>
      </c>
      <c r="Y1669" t="s">
        <v>24</v>
      </c>
      <c r="Z1669">
        <v>1</v>
      </c>
      <c r="AA1669" t="s">
        <v>24</v>
      </c>
      <c r="AB1669" t="s">
        <v>24</v>
      </c>
      <c r="AC1669" t="s">
        <v>24</v>
      </c>
      <c r="AD1669" t="s">
        <v>24</v>
      </c>
      <c r="AE1669" t="s">
        <v>24</v>
      </c>
      <c r="AF1669">
        <v>0</v>
      </c>
      <c r="AG1669">
        <v>118</v>
      </c>
      <c r="AH1669" t="s">
        <v>24</v>
      </c>
      <c r="AI1669">
        <v>0</v>
      </c>
      <c r="AJ1669" t="s">
        <v>24</v>
      </c>
      <c r="AK1669" t="s">
        <v>24</v>
      </c>
      <c r="AL1669" t="s">
        <v>24</v>
      </c>
      <c r="AM1669" t="s">
        <v>24</v>
      </c>
      <c r="AN1669" t="s">
        <v>24</v>
      </c>
      <c r="AO1669" t="s">
        <v>24</v>
      </c>
      <c r="AP1669" t="s">
        <v>24</v>
      </c>
      <c r="AQ1669" t="s">
        <v>24</v>
      </c>
      <c r="AR1669" t="s">
        <v>24</v>
      </c>
      <c r="AS1669" t="s">
        <v>24</v>
      </c>
      <c r="AT1669" t="s">
        <v>24</v>
      </c>
    </row>
    <row r="1670" spans="1:46" x14ac:dyDescent="0.15">
      <c r="A1670">
        <v>123</v>
      </c>
      <c r="B1670">
        <v>2</v>
      </c>
      <c r="C1670">
        <v>5</v>
      </c>
      <c r="D1670">
        <v>0</v>
      </c>
      <c r="E1670" t="s">
        <v>3375</v>
      </c>
      <c r="F1670" t="s">
        <v>24</v>
      </c>
      <c r="G1670">
        <v>3001</v>
      </c>
      <c r="H1670">
        <v>0</v>
      </c>
      <c r="I1670">
        <v>0</v>
      </c>
      <c r="J1670">
        <v>0</v>
      </c>
      <c r="K1670">
        <v>0</v>
      </c>
      <c r="L1670" t="s">
        <v>2864</v>
      </c>
      <c r="M1670" t="s">
        <v>489</v>
      </c>
      <c r="N1670" t="s">
        <v>24</v>
      </c>
      <c r="O1670" t="s">
        <v>24</v>
      </c>
      <c r="P1670" t="s">
        <v>24</v>
      </c>
      <c r="Q1670" t="s">
        <v>432</v>
      </c>
      <c r="R1670" t="s">
        <v>24</v>
      </c>
      <c r="S1670">
        <v>0</v>
      </c>
      <c r="T1670" t="s">
        <v>3376</v>
      </c>
      <c r="U1670" t="s">
        <v>130</v>
      </c>
      <c r="V1670" t="s">
        <v>130</v>
      </c>
      <c r="W1670" t="s">
        <v>24</v>
      </c>
      <c r="X1670" t="s">
        <v>24</v>
      </c>
      <c r="Y1670" t="s">
        <v>24</v>
      </c>
      <c r="Z1670">
        <v>1</v>
      </c>
      <c r="AA1670" t="s">
        <v>24</v>
      </c>
      <c r="AB1670" t="s">
        <v>24</v>
      </c>
      <c r="AC1670" t="s">
        <v>24</v>
      </c>
      <c r="AD1670" t="s">
        <v>24</v>
      </c>
      <c r="AE1670" t="s">
        <v>24</v>
      </c>
      <c r="AF1670">
        <v>0</v>
      </c>
      <c r="AG1670">
        <v>118</v>
      </c>
      <c r="AH1670" t="s">
        <v>24</v>
      </c>
      <c r="AI1670">
        <v>0</v>
      </c>
      <c r="AJ1670" t="s">
        <v>24</v>
      </c>
      <c r="AK1670" t="s">
        <v>24</v>
      </c>
      <c r="AL1670" t="s">
        <v>24</v>
      </c>
      <c r="AM1670" t="s">
        <v>24</v>
      </c>
      <c r="AN1670" t="s">
        <v>24</v>
      </c>
      <c r="AO1670" t="s">
        <v>24</v>
      </c>
      <c r="AP1670" t="s">
        <v>24</v>
      </c>
      <c r="AQ1670" t="s">
        <v>24</v>
      </c>
      <c r="AR1670" t="s">
        <v>24</v>
      </c>
      <c r="AS1670" t="s">
        <v>24</v>
      </c>
      <c r="AT1670" t="s">
        <v>24</v>
      </c>
    </row>
    <row r="1671" spans="1:46" x14ac:dyDescent="0.15">
      <c r="A1671">
        <v>123</v>
      </c>
      <c r="B1671">
        <v>2</v>
      </c>
      <c r="C1671">
        <v>6</v>
      </c>
      <c r="D1671">
        <v>0</v>
      </c>
      <c r="E1671" t="s">
        <v>3377</v>
      </c>
      <c r="F1671" t="s">
        <v>24</v>
      </c>
      <c r="G1671">
        <v>3008</v>
      </c>
      <c r="H1671">
        <v>0</v>
      </c>
      <c r="I1671">
        <v>0</v>
      </c>
      <c r="J1671">
        <v>0</v>
      </c>
      <c r="K1671">
        <v>0</v>
      </c>
      <c r="L1671" t="s">
        <v>2864</v>
      </c>
      <c r="M1671" t="s">
        <v>489</v>
      </c>
      <c r="N1671" t="s">
        <v>24</v>
      </c>
      <c r="O1671" t="s">
        <v>24</v>
      </c>
      <c r="P1671" t="s">
        <v>24</v>
      </c>
      <c r="Q1671" t="s">
        <v>444</v>
      </c>
      <c r="R1671" t="s">
        <v>24</v>
      </c>
      <c r="S1671">
        <v>0</v>
      </c>
      <c r="T1671" t="s">
        <v>3378</v>
      </c>
      <c r="U1671" t="s">
        <v>130</v>
      </c>
      <c r="V1671" t="s">
        <v>130</v>
      </c>
      <c r="W1671" t="s">
        <v>24</v>
      </c>
      <c r="X1671" t="s">
        <v>24</v>
      </c>
      <c r="Y1671" t="s">
        <v>24</v>
      </c>
      <c r="Z1671">
        <v>1</v>
      </c>
      <c r="AA1671" t="s">
        <v>24</v>
      </c>
      <c r="AB1671" t="s">
        <v>24</v>
      </c>
      <c r="AC1671" t="s">
        <v>24</v>
      </c>
      <c r="AD1671" t="s">
        <v>24</v>
      </c>
      <c r="AE1671" t="s">
        <v>24</v>
      </c>
      <c r="AF1671">
        <v>0</v>
      </c>
      <c r="AG1671">
        <v>118</v>
      </c>
      <c r="AH1671" t="s">
        <v>24</v>
      </c>
      <c r="AI1671">
        <v>0</v>
      </c>
      <c r="AJ1671" t="s">
        <v>24</v>
      </c>
      <c r="AK1671" t="s">
        <v>24</v>
      </c>
      <c r="AL1671" t="s">
        <v>24</v>
      </c>
      <c r="AM1671" t="s">
        <v>24</v>
      </c>
      <c r="AN1671" t="s">
        <v>24</v>
      </c>
      <c r="AO1671" t="s">
        <v>24</v>
      </c>
      <c r="AP1671" t="s">
        <v>24</v>
      </c>
      <c r="AQ1671" t="s">
        <v>24</v>
      </c>
      <c r="AR1671" t="s">
        <v>24</v>
      </c>
      <c r="AS1671" t="s">
        <v>24</v>
      </c>
      <c r="AT1671" t="s">
        <v>24</v>
      </c>
    </row>
    <row r="1672" spans="1:46" x14ac:dyDescent="0.15">
      <c r="A1672">
        <v>123</v>
      </c>
      <c r="B1672">
        <v>2</v>
      </c>
      <c r="C1672">
        <v>7</v>
      </c>
      <c r="D1672">
        <v>0</v>
      </c>
      <c r="E1672" t="s">
        <v>3379</v>
      </c>
      <c r="F1672" t="s">
        <v>24</v>
      </c>
      <c r="G1672">
        <v>2002</v>
      </c>
      <c r="H1672">
        <v>0</v>
      </c>
      <c r="I1672">
        <v>0</v>
      </c>
      <c r="J1672">
        <v>0</v>
      </c>
      <c r="K1672">
        <v>0</v>
      </c>
      <c r="L1672" t="s">
        <v>2864</v>
      </c>
      <c r="M1672" t="s">
        <v>489</v>
      </c>
      <c r="N1672" t="s">
        <v>24</v>
      </c>
      <c r="O1672" t="s">
        <v>24</v>
      </c>
      <c r="P1672" t="s">
        <v>24</v>
      </c>
      <c r="Q1672" t="s">
        <v>398</v>
      </c>
      <c r="R1672" t="s">
        <v>24</v>
      </c>
      <c r="S1672">
        <v>0</v>
      </c>
      <c r="T1672" t="s">
        <v>3380</v>
      </c>
      <c r="U1672" t="s">
        <v>130</v>
      </c>
      <c r="V1672" t="s">
        <v>130</v>
      </c>
      <c r="W1672" t="s">
        <v>24</v>
      </c>
      <c r="X1672" t="s">
        <v>24</v>
      </c>
      <c r="Y1672" t="s">
        <v>24</v>
      </c>
      <c r="Z1672">
        <v>1</v>
      </c>
      <c r="AA1672" t="s">
        <v>24</v>
      </c>
      <c r="AB1672" t="s">
        <v>24</v>
      </c>
      <c r="AC1672" t="s">
        <v>24</v>
      </c>
      <c r="AD1672" t="s">
        <v>24</v>
      </c>
      <c r="AE1672" t="s">
        <v>24</v>
      </c>
      <c r="AF1672">
        <v>0</v>
      </c>
      <c r="AG1672">
        <v>118</v>
      </c>
      <c r="AH1672" t="s">
        <v>24</v>
      </c>
      <c r="AI1672">
        <v>0</v>
      </c>
      <c r="AJ1672" t="s">
        <v>24</v>
      </c>
      <c r="AK1672" t="s">
        <v>24</v>
      </c>
      <c r="AL1672" t="s">
        <v>24</v>
      </c>
      <c r="AM1672" t="s">
        <v>24</v>
      </c>
      <c r="AN1672" t="s">
        <v>24</v>
      </c>
      <c r="AO1672" t="s">
        <v>24</v>
      </c>
      <c r="AP1672" t="s">
        <v>24</v>
      </c>
      <c r="AQ1672" t="s">
        <v>24</v>
      </c>
      <c r="AR1672" t="s">
        <v>24</v>
      </c>
      <c r="AS1672" t="s">
        <v>24</v>
      </c>
      <c r="AT1672" t="s">
        <v>24</v>
      </c>
    </row>
    <row r="1673" spans="1:46" x14ac:dyDescent="0.15">
      <c r="A1673">
        <v>123</v>
      </c>
      <c r="B1673">
        <v>2</v>
      </c>
      <c r="C1673">
        <v>8</v>
      </c>
      <c r="D1673">
        <v>0</v>
      </c>
      <c r="E1673" t="s">
        <v>24</v>
      </c>
      <c r="F1673" t="s">
        <v>24</v>
      </c>
      <c r="G1673">
        <v>0</v>
      </c>
      <c r="H1673">
        <v>0</v>
      </c>
      <c r="I1673">
        <v>0</v>
      </c>
      <c r="J1673">
        <v>0</v>
      </c>
      <c r="K1673">
        <v>0</v>
      </c>
      <c r="L1673" t="s">
        <v>24</v>
      </c>
      <c r="M1673" t="s">
        <v>24</v>
      </c>
      <c r="N1673" t="s">
        <v>24</v>
      </c>
      <c r="O1673" t="s">
        <v>24</v>
      </c>
      <c r="P1673" t="s">
        <v>24</v>
      </c>
      <c r="Q1673" t="s">
        <v>24</v>
      </c>
      <c r="R1673" t="s">
        <v>24</v>
      </c>
      <c r="S1673">
        <v>0</v>
      </c>
      <c r="T1673" t="s">
        <v>130</v>
      </c>
      <c r="U1673" t="s">
        <v>130</v>
      </c>
      <c r="V1673" t="s">
        <v>130</v>
      </c>
      <c r="W1673" t="s">
        <v>24</v>
      </c>
      <c r="X1673" t="s">
        <v>24</v>
      </c>
      <c r="Y1673" t="s">
        <v>24</v>
      </c>
      <c r="Z1673">
        <v>0</v>
      </c>
      <c r="AA1673" t="s">
        <v>24</v>
      </c>
      <c r="AB1673" t="s">
        <v>24</v>
      </c>
      <c r="AC1673" t="s">
        <v>24</v>
      </c>
      <c r="AD1673" t="s">
        <v>24</v>
      </c>
      <c r="AE1673" t="s">
        <v>24</v>
      </c>
      <c r="AF1673">
        <v>0</v>
      </c>
      <c r="AG1673">
        <v>118</v>
      </c>
      <c r="AH1673" t="s">
        <v>24</v>
      </c>
      <c r="AI1673">
        <v>0</v>
      </c>
      <c r="AJ1673" t="s">
        <v>24</v>
      </c>
      <c r="AK1673" t="s">
        <v>24</v>
      </c>
      <c r="AL1673" t="s">
        <v>24</v>
      </c>
      <c r="AM1673" t="s">
        <v>24</v>
      </c>
      <c r="AN1673" t="s">
        <v>24</v>
      </c>
      <c r="AO1673" t="s">
        <v>24</v>
      </c>
      <c r="AP1673" t="s">
        <v>24</v>
      </c>
      <c r="AQ1673" t="s">
        <v>24</v>
      </c>
      <c r="AR1673" t="s">
        <v>24</v>
      </c>
      <c r="AS1673" t="s">
        <v>24</v>
      </c>
      <c r="AT1673" t="s">
        <v>24</v>
      </c>
    </row>
    <row r="1674" spans="1:46" x14ac:dyDescent="0.15">
      <c r="A1674">
        <v>124</v>
      </c>
      <c r="B1674">
        <v>1</v>
      </c>
      <c r="C1674">
        <v>1</v>
      </c>
      <c r="D1674">
        <v>0</v>
      </c>
      <c r="E1674" t="s">
        <v>24</v>
      </c>
      <c r="F1674" t="s">
        <v>24</v>
      </c>
      <c r="G1674">
        <v>0</v>
      </c>
      <c r="H1674">
        <v>0</v>
      </c>
      <c r="I1674">
        <v>0</v>
      </c>
      <c r="J1674">
        <v>0</v>
      </c>
      <c r="K1674">
        <v>0</v>
      </c>
      <c r="L1674" t="s">
        <v>24</v>
      </c>
      <c r="M1674" t="s">
        <v>24</v>
      </c>
      <c r="N1674" t="s">
        <v>24</v>
      </c>
      <c r="O1674" t="s">
        <v>24</v>
      </c>
      <c r="P1674" t="s">
        <v>24</v>
      </c>
      <c r="Q1674" t="s">
        <v>24</v>
      </c>
      <c r="R1674" t="s">
        <v>24</v>
      </c>
      <c r="S1674">
        <v>0</v>
      </c>
      <c r="T1674" t="s">
        <v>130</v>
      </c>
      <c r="U1674" t="s">
        <v>130</v>
      </c>
      <c r="V1674" t="s">
        <v>130</v>
      </c>
      <c r="W1674" t="s">
        <v>24</v>
      </c>
      <c r="X1674" t="s">
        <v>24</v>
      </c>
      <c r="Y1674" t="s">
        <v>24</v>
      </c>
      <c r="Z1674">
        <v>0</v>
      </c>
      <c r="AA1674" t="s">
        <v>24</v>
      </c>
      <c r="AB1674" t="s">
        <v>24</v>
      </c>
      <c r="AC1674" t="s">
        <v>24</v>
      </c>
      <c r="AD1674" t="s">
        <v>24</v>
      </c>
      <c r="AE1674" t="s">
        <v>24</v>
      </c>
      <c r="AF1674">
        <v>0</v>
      </c>
      <c r="AG1674">
        <v>119</v>
      </c>
      <c r="AH1674" t="s">
        <v>24</v>
      </c>
      <c r="AI1674">
        <v>0</v>
      </c>
      <c r="AJ1674" t="s">
        <v>24</v>
      </c>
      <c r="AK1674" t="s">
        <v>24</v>
      </c>
      <c r="AL1674" t="s">
        <v>24</v>
      </c>
      <c r="AM1674" t="s">
        <v>24</v>
      </c>
      <c r="AN1674" t="s">
        <v>24</v>
      </c>
      <c r="AO1674" t="s">
        <v>24</v>
      </c>
      <c r="AP1674" t="s">
        <v>24</v>
      </c>
      <c r="AQ1674" t="s">
        <v>24</v>
      </c>
      <c r="AR1674" t="s">
        <v>24</v>
      </c>
      <c r="AS1674" t="s">
        <v>24</v>
      </c>
      <c r="AT1674" t="s">
        <v>24</v>
      </c>
    </row>
    <row r="1675" spans="1:46" x14ac:dyDescent="0.15">
      <c r="A1675">
        <v>124</v>
      </c>
      <c r="B1675">
        <v>1</v>
      </c>
      <c r="C1675">
        <v>2</v>
      </c>
      <c r="D1675">
        <v>0</v>
      </c>
      <c r="E1675" t="s">
        <v>3381</v>
      </c>
      <c r="F1675" t="s">
        <v>24</v>
      </c>
      <c r="G1675">
        <v>2005</v>
      </c>
      <c r="H1675">
        <v>0</v>
      </c>
      <c r="I1675">
        <v>0</v>
      </c>
      <c r="J1675">
        <v>0</v>
      </c>
      <c r="K1675">
        <v>0</v>
      </c>
      <c r="L1675" t="s">
        <v>2864</v>
      </c>
      <c r="M1675" t="s">
        <v>489</v>
      </c>
      <c r="N1675" t="s">
        <v>24</v>
      </c>
      <c r="O1675" t="s">
        <v>24</v>
      </c>
      <c r="P1675" t="s">
        <v>24</v>
      </c>
      <c r="Q1675" t="s">
        <v>406</v>
      </c>
      <c r="R1675" t="s">
        <v>24</v>
      </c>
      <c r="S1675">
        <v>0</v>
      </c>
      <c r="T1675" t="s">
        <v>3382</v>
      </c>
      <c r="U1675" t="s">
        <v>130</v>
      </c>
      <c r="V1675" t="s">
        <v>130</v>
      </c>
      <c r="W1675" t="s">
        <v>24</v>
      </c>
      <c r="X1675" t="s">
        <v>24</v>
      </c>
      <c r="Y1675" t="s">
        <v>24</v>
      </c>
      <c r="Z1675">
        <v>2</v>
      </c>
      <c r="AA1675" t="s">
        <v>24</v>
      </c>
      <c r="AB1675" t="s">
        <v>24</v>
      </c>
      <c r="AC1675" t="s">
        <v>24</v>
      </c>
      <c r="AD1675" t="s">
        <v>24</v>
      </c>
      <c r="AE1675" t="s">
        <v>24</v>
      </c>
      <c r="AF1675">
        <v>0</v>
      </c>
      <c r="AG1675">
        <v>119</v>
      </c>
      <c r="AH1675" t="s">
        <v>24</v>
      </c>
      <c r="AI1675">
        <v>0</v>
      </c>
      <c r="AJ1675" t="s">
        <v>24</v>
      </c>
      <c r="AK1675" t="s">
        <v>24</v>
      </c>
      <c r="AL1675" t="s">
        <v>24</v>
      </c>
      <c r="AM1675" t="s">
        <v>24</v>
      </c>
      <c r="AN1675" t="s">
        <v>24</v>
      </c>
      <c r="AO1675" t="s">
        <v>24</v>
      </c>
      <c r="AP1675" t="s">
        <v>24</v>
      </c>
      <c r="AQ1675" t="s">
        <v>24</v>
      </c>
      <c r="AR1675" t="s">
        <v>24</v>
      </c>
      <c r="AS1675" t="s">
        <v>24</v>
      </c>
      <c r="AT1675" t="s">
        <v>24</v>
      </c>
    </row>
    <row r="1676" spans="1:46" x14ac:dyDescent="0.15">
      <c r="A1676">
        <v>124</v>
      </c>
      <c r="B1676">
        <v>1</v>
      </c>
      <c r="C1676">
        <v>3</v>
      </c>
      <c r="D1676">
        <v>0</v>
      </c>
      <c r="E1676" t="s">
        <v>3383</v>
      </c>
      <c r="F1676" t="s">
        <v>24</v>
      </c>
      <c r="G1676">
        <v>3502</v>
      </c>
      <c r="H1676">
        <v>0</v>
      </c>
      <c r="I1676">
        <v>0</v>
      </c>
      <c r="J1676">
        <v>0</v>
      </c>
      <c r="K1676">
        <v>0</v>
      </c>
      <c r="L1676" t="s">
        <v>2864</v>
      </c>
      <c r="M1676" t="s">
        <v>489</v>
      </c>
      <c r="N1676" t="s">
        <v>24</v>
      </c>
      <c r="O1676" t="s">
        <v>24</v>
      </c>
      <c r="P1676" t="s">
        <v>24</v>
      </c>
      <c r="Q1676" t="s">
        <v>467</v>
      </c>
      <c r="R1676" t="s">
        <v>24</v>
      </c>
      <c r="S1676">
        <v>0</v>
      </c>
      <c r="T1676" t="s">
        <v>3384</v>
      </c>
      <c r="U1676" t="s">
        <v>130</v>
      </c>
      <c r="V1676" t="s">
        <v>130</v>
      </c>
      <c r="W1676" t="s">
        <v>24</v>
      </c>
      <c r="X1676" t="s">
        <v>24</v>
      </c>
      <c r="Y1676" t="s">
        <v>24</v>
      </c>
      <c r="Z1676">
        <v>2</v>
      </c>
      <c r="AA1676" t="s">
        <v>24</v>
      </c>
      <c r="AB1676" t="s">
        <v>24</v>
      </c>
      <c r="AC1676" t="s">
        <v>24</v>
      </c>
      <c r="AD1676" t="s">
        <v>24</v>
      </c>
      <c r="AE1676" t="s">
        <v>24</v>
      </c>
      <c r="AF1676">
        <v>0</v>
      </c>
      <c r="AG1676">
        <v>119</v>
      </c>
      <c r="AH1676" t="s">
        <v>24</v>
      </c>
      <c r="AI1676">
        <v>0</v>
      </c>
      <c r="AJ1676" t="s">
        <v>24</v>
      </c>
      <c r="AK1676" t="s">
        <v>24</v>
      </c>
      <c r="AL1676" t="s">
        <v>24</v>
      </c>
      <c r="AM1676" t="s">
        <v>24</v>
      </c>
      <c r="AN1676" t="s">
        <v>24</v>
      </c>
      <c r="AO1676" t="s">
        <v>24</v>
      </c>
      <c r="AP1676" t="s">
        <v>24</v>
      </c>
      <c r="AQ1676" t="s">
        <v>24</v>
      </c>
      <c r="AR1676" t="s">
        <v>24</v>
      </c>
      <c r="AS1676" t="s">
        <v>24</v>
      </c>
      <c r="AT1676" t="s">
        <v>24</v>
      </c>
    </row>
    <row r="1677" spans="1:46" x14ac:dyDescent="0.15">
      <c r="A1677">
        <v>124</v>
      </c>
      <c r="B1677">
        <v>1</v>
      </c>
      <c r="C1677">
        <v>4</v>
      </c>
      <c r="D1677">
        <v>0</v>
      </c>
      <c r="E1677" t="s">
        <v>3385</v>
      </c>
      <c r="F1677" t="s">
        <v>24</v>
      </c>
      <c r="G1677">
        <v>3503</v>
      </c>
      <c r="H1677">
        <v>0</v>
      </c>
      <c r="I1677">
        <v>0</v>
      </c>
      <c r="J1677">
        <v>0</v>
      </c>
      <c r="K1677">
        <v>0</v>
      </c>
      <c r="L1677" t="s">
        <v>2864</v>
      </c>
      <c r="M1677" t="s">
        <v>489</v>
      </c>
      <c r="N1677" t="s">
        <v>24</v>
      </c>
      <c r="O1677" t="s">
        <v>24</v>
      </c>
      <c r="P1677" t="s">
        <v>24</v>
      </c>
      <c r="Q1677" t="s">
        <v>470</v>
      </c>
      <c r="R1677" t="s">
        <v>24</v>
      </c>
      <c r="S1677">
        <v>0</v>
      </c>
      <c r="T1677" t="s">
        <v>3386</v>
      </c>
      <c r="U1677" t="s">
        <v>130</v>
      </c>
      <c r="V1677" t="s">
        <v>130</v>
      </c>
      <c r="W1677" t="s">
        <v>24</v>
      </c>
      <c r="X1677" t="s">
        <v>24</v>
      </c>
      <c r="Y1677" t="s">
        <v>24</v>
      </c>
      <c r="Z1677">
        <v>2</v>
      </c>
      <c r="AA1677" t="s">
        <v>24</v>
      </c>
      <c r="AB1677" t="s">
        <v>24</v>
      </c>
      <c r="AC1677" t="s">
        <v>24</v>
      </c>
      <c r="AD1677" t="s">
        <v>24</v>
      </c>
      <c r="AE1677" t="s">
        <v>24</v>
      </c>
      <c r="AF1677">
        <v>0</v>
      </c>
      <c r="AG1677">
        <v>119</v>
      </c>
      <c r="AH1677" t="s">
        <v>24</v>
      </c>
      <c r="AI1677">
        <v>0</v>
      </c>
      <c r="AJ1677" t="s">
        <v>24</v>
      </c>
      <c r="AK1677" t="s">
        <v>24</v>
      </c>
      <c r="AL1677" t="s">
        <v>24</v>
      </c>
      <c r="AM1677" t="s">
        <v>24</v>
      </c>
      <c r="AN1677" t="s">
        <v>24</v>
      </c>
      <c r="AO1677" t="s">
        <v>24</v>
      </c>
      <c r="AP1677" t="s">
        <v>24</v>
      </c>
      <c r="AQ1677" t="s">
        <v>24</v>
      </c>
      <c r="AR1677" t="s">
        <v>24</v>
      </c>
      <c r="AS1677" t="s">
        <v>24</v>
      </c>
      <c r="AT1677" t="s">
        <v>24</v>
      </c>
    </row>
    <row r="1678" spans="1:46" x14ac:dyDescent="0.15">
      <c r="A1678">
        <v>124</v>
      </c>
      <c r="B1678">
        <v>1</v>
      </c>
      <c r="C1678">
        <v>5</v>
      </c>
      <c r="D1678">
        <v>0</v>
      </c>
      <c r="E1678" t="s">
        <v>3387</v>
      </c>
      <c r="F1678" t="s">
        <v>24</v>
      </c>
      <c r="G1678">
        <v>3004</v>
      </c>
      <c r="H1678">
        <v>0</v>
      </c>
      <c r="I1678">
        <v>0</v>
      </c>
      <c r="J1678">
        <v>0</v>
      </c>
      <c r="K1678">
        <v>0</v>
      </c>
      <c r="L1678" t="s">
        <v>2864</v>
      </c>
      <c r="M1678" t="s">
        <v>489</v>
      </c>
      <c r="N1678" t="s">
        <v>24</v>
      </c>
      <c r="O1678" t="s">
        <v>24</v>
      </c>
      <c r="P1678" t="s">
        <v>24</v>
      </c>
      <c r="Q1678" t="s">
        <v>437</v>
      </c>
      <c r="R1678" t="s">
        <v>24</v>
      </c>
      <c r="S1678">
        <v>0</v>
      </c>
      <c r="T1678" t="s">
        <v>3388</v>
      </c>
      <c r="U1678" t="s">
        <v>130</v>
      </c>
      <c r="V1678" t="s">
        <v>130</v>
      </c>
      <c r="W1678" t="s">
        <v>24</v>
      </c>
      <c r="X1678" t="s">
        <v>24</v>
      </c>
      <c r="Y1678" t="s">
        <v>24</v>
      </c>
      <c r="Z1678">
        <v>2</v>
      </c>
      <c r="AA1678" t="s">
        <v>24</v>
      </c>
      <c r="AB1678" t="s">
        <v>24</v>
      </c>
      <c r="AC1678" t="s">
        <v>24</v>
      </c>
      <c r="AD1678" t="s">
        <v>24</v>
      </c>
      <c r="AE1678" t="s">
        <v>24</v>
      </c>
      <c r="AF1678">
        <v>0</v>
      </c>
      <c r="AG1678">
        <v>119</v>
      </c>
      <c r="AH1678" t="s">
        <v>24</v>
      </c>
      <c r="AI1678">
        <v>0</v>
      </c>
      <c r="AJ1678" t="s">
        <v>24</v>
      </c>
      <c r="AK1678" t="s">
        <v>24</v>
      </c>
      <c r="AL1678" t="s">
        <v>24</v>
      </c>
      <c r="AM1678" t="s">
        <v>24</v>
      </c>
      <c r="AN1678" t="s">
        <v>24</v>
      </c>
      <c r="AO1678" t="s">
        <v>24</v>
      </c>
      <c r="AP1678" t="s">
        <v>24</v>
      </c>
      <c r="AQ1678" t="s">
        <v>24</v>
      </c>
      <c r="AR1678" t="s">
        <v>24</v>
      </c>
      <c r="AS1678" t="s">
        <v>24</v>
      </c>
      <c r="AT1678" t="s">
        <v>24</v>
      </c>
    </row>
    <row r="1679" spans="1:46" x14ac:dyDescent="0.15">
      <c r="A1679">
        <v>124</v>
      </c>
      <c r="B1679">
        <v>1</v>
      </c>
      <c r="C1679">
        <v>6</v>
      </c>
      <c r="D1679">
        <v>0</v>
      </c>
      <c r="E1679" t="s">
        <v>3389</v>
      </c>
      <c r="F1679" t="s">
        <v>24</v>
      </c>
      <c r="G1679">
        <v>3506</v>
      </c>
      <c r="H1679">
        <v>0</v>
      </c>
      <c r="I1679">
        <v>0</v>
      </c>
      <c r="J1679">
        <v>0</v>
      </c>
      <c r="K1679">
        <v>0</v>
      </c>
      <c r="L1679" t="s">
        <v>2864</v>
      </c>
      <c r="M1679" t="s">
        <v>489</v>
      </c>
      <c r="N1679" t="s">
        <v>24</v>
      </c>
      <c r="O1679" t="s">
        <v>24</v>
      </c>
      <c r="P1679" t="s">
        <v>24</v>
      </c>
      <c r="Q1679" t="s">
        <v>479</v>
      </c>
      <c r="R1679" t="s">
        <v>24</v>
      </c>
      <c r="S1679">
        <v>0</v>
      </c>
      <c r="T1679" t="s">
        <v>3390</v>
      </c>
      <c r="U1679" t="s">
        <v>130</v>
      </c>
      <c r="V1679" t="s">
        <v>130</v>
      </c>
      <c r="W1679" t="s">
        <v>24</v>
      </c>
      <c r="X1679" t="s">
        <v>24</v>
      </c>
      <c r="Y1679" t="s">
        <v>24</v>
      </c>
      <c r="Z1679">
        <v>2</v>
      </c>
      <c r="AA1679" t="s">
        <v>24</v>
      </c>
      <c r="AB1679" t="s">
        <v>24</v>
      </c>
      <c r="AC1679" t="s">
        <v>24</v>
      </c>
      <c r="AD1679" t="s">
        <v>24</v>
      </c>
      <c r="AE1679" t="s">
        <v>24</v>
      </c>
      <c r="AF1679">
        <v>0</v>
      </c>
      <c r="AG1679">
        <v>119</v>
      </c>
      <c r="AH1679" t="s">
        <v>24</v>
      </c>
      <c r="AI1679">
        <v>0</v>
      </c>
      <c r="AJ1679" t="s">
        <v>24</v>
      </c>
      <c r="AK1679" t="s">
        <v>24</v>
      </c>
      <c r="AL1679" t="s">
        <v>24</v>
      </c>
      <c r="AM1679" t="s">
        <v>24</v>
      </c>
      <c r="AN1679" t="s">
        <v>24</v>
      </c>
      <c r="AO1679" t="s">
        <v>24</v>
      </c>
      <c r="AP1679" t="s">
        <v>24</v>
      </c>
      <c r="AQ1679" t="s">
        <v>24</v>
      </c>
      <c r="AR1679" t="s">
        <v>24</v>
      </c>
      <c r="AS1679" t="s">
        <v>24</v>
      </c>
      <c r="AT1679" t="s">
        <v>24</v>
      </c>
    </row>
    <row r="1680" spans="1:46" x14ac:dyDescent="0.15">
      <c r="A1680">
        <v>124</v>
      </c>
      <c r="B1680">
        <v>1</v>
      </c>
      <c r="C1680">
        <v>7</v>
      </c>
      <c r="D1680">
        <v>0</v>
      </c>
      <c r="E1680" t="s">
        <v>24</v>
      </c>
      <c r="F1680" t="s">
        <v>24</v>
      </c>
      <c r="G1680">
        <v>0</v>
      </c>
      <c r="H1680">
        <v>0</v>
      </c>
      <c r="I1680">
        <v>0</v>
      </c>
      <c r="J1680">
        <v>0</v>
      </c>
      <c r="K1680">
        <v>0</v>
      </c>
      <c r="L1680" t="s">
        <v>24</v>
      </c>
      <c r="M1680" t="s">
        <v>24</v>
      </c>
      <c r="N1680" t="s">
        <v>24</v>
      </c>
      <c r="O1680" t="s">
        <v>24</v>
      </c>
      <c r="P1680" t="s">
        <v>24</v>
      </c>
      <c r="Q1680" t="s">
        <v>24</v>
      </c>
      <c r="R1680" t="s">
        <v>24</v>
      </c>
      <c r="S1680">
        <v>0</v>
      </c>
      <c r="T1680" t="s">
        <v>130</v>
      </c>
      <c r="U1680" t="s">
        <v>130</v>
      </c>
      <c r="V1680" t="s">
        <v>130</v>
      </c>
      <c r="W1680" t="s">
        <v>24</v>
      </c>
      <c r="X1680" t="s">
        <v>24</v>
      </c>
      <c r="Y1680" t="s">
        <v>24</v>
      </c>
      <c r="Z1680">
        <v>0</v>
      </c>
      <c r="AA1680" t="s">
        <v>24</v>
      </c>
      <c r="AB1680" t="s">
        <v>24</v>
      </c>
      <c r="AC1680" t="s">
        <v>24</v>
      </c>
      <c r="AD1680" t="s">
        <v>24</v>
      </c>
      <c r="AE1680" t="s">
        <v>24</v>
      </c>
      <c r="AF1680">
        <v>0</v>
      </c>
      <c r="AG1680">
        <v>119</v>
      </c>
      <c r="AH1680" t="s">
        <v>24</v>
      </c>
      <c r="AI1680">
        <v>0</v>
      </c>
      <c r="AJ1680" t="s">
        <v>24</v>
      </c>
      <c r="AK1680" t="s">
        <v>24</v>
      </c>
      <c r="AL1680" t="s">
        <v>24</v>
      </c>
      <c r="AM1680" t="s">
        <v>24</v>
      </c>
      <c r="AN1680" t="s">
        <v>24</v>
      </c>
      <c r="AO1680" t="s">
        <v>24</v>
      </c>
      <c r="AP1680" t="s">
        <v>24</v>
      </c>
      <c r="AQ1680" t="s">
        <v>24</v>
      </c>
      <c r="AR1680" t="s">
        <v>24</v>
      </c>
      <c r="AS1680" t="s">
        <v>24</v>
      </c>
      <c r="AT1680" t="s">
        <v>24</v>
      </c>
    </row>
    <row r="1681" spans="1:46" x14ac:dyDescent="0.15">
      <c r="A1681">
        <v>124</v>
      </c>
      <c r="B1681">
        <v>1</v>
      </c>
      <c r="C1681">
        <v>8</v>
      </c>
      <c r="D1681">
        <v>0</v>
      </c>
      <c r="E1681" t="s">
        <v>24</v>
      </c>
      <c r="F1681" t="s">
        <v>24</v>
      </c>
      <c r="G1681">
        <v>0</v>
      </c>
      <c r="H1681">
        <v>0</v>
      </c>
      <c r="I1681">
        <v>0</v>
      </c>
      <c r="J1681">
        <v>0</v>
      </c>
      <c r="K1681">
        <v>0</v>
      </c>
      <c r="L1681" t="s">
        <v>24</v>
      </c>
      <c r="M1681" t="s">
        <v>24</v>
      </c>
      <c r="N1681" t="s">
        <v>24</v>
      </c>
      <c r="O1681" t="s">
        <v>24</v>
      </c>
      <c r="P1681" t="s">
        <v>24</v>
      </c>
      <c r="Q1681" t="s">
        <v>24</v>
      </c>
      <c r="R1681" t="s">
        <v>24</v>
      </c>
      <c r="S1681">
        <v>0</v>
      </c>
      <c r="T1681" t="s">
        <v>130</v>
      </c>
      <c r="U1681" t="s">
        <v>130</v>
      </c>
      <c r="V1681" t="s">
        <v>130</v>
      </c>
      <c r="W1681" t="s">
        <v>24</v>
      </c>
      <c r="X1681" t="s">
        <v>24</v>
      </c>
      <c r="Y1681" t="s">
        <v>24</v>
      </c>
      <c r="Z1681">
        <v>0</v>
      </c>
      <c r="AA1681" t="s">
        <v>24</v>
      </c>
      <c r="AB1681" t="s">
        <v>24</v>
      </c>
      <c r="AC1681" t="s">
        <v>24</v>
      </c>
      <c r="AD1681" t="s">
        <v>24</v>
      </c>
      <c r="AE1681" t="s">
        <v>24</v>
      </c>
      <c r="AF1681">
        <v>0</v>
      </c>
      <c r="AG1681">
        <v>119</v>
      </c>
      <c r="AH1681" t="s">
        <v>24</v>
      </c>
      <c r="AI1681">
        <v>0</v>
      </c>
      <c r="AJ1681" t="s">
        <v>24</v>
      </c>
      <c r="AK1681" t="s">
        <v>24</v>
      </c>
      <c r="AL1681" t="s">
        <v>24</v>
      </c>
      <c r="AM1681" t="s">
        <v>24</v>
      </c>
      <c r="AN1681" t="s">
        <v>24</v>
      </c>
      <c r="AO1681" t="s">
        <v>24</v>
      </c>
      <c r="AP1681" t="s">
        <v>24</v>
      </c>
      <c r="AQ1681" t="s">
        <v>24</v>
      </c>
      <c r="AR1681" t="s">
        <v>24</v>
      </c>
      <c r="AS1681" t="s">
        <v>24</v>
      </c>
      <c r="AT1681" t="s">
        <v>24</v>
      </c>
    </row>
    <row r="1682" spans="1:46" x14ac:dyDescent="0.15">
      <c r="A1682">
        <v>124</v>
      </c>
      <c r="B1682">
        <v>2</v>
      </c>
      <c r="C1682">
        <v>1</v>
      </c>
      <c r="D1682">
        <v>0</v>
      </c>
      <c r="E1682" t="s">
        <v>3391</v>
      </c>
      <c r="F1682" t="s">
        <v>24</v>
      </c>
      <c r="G1682">
        <v>2501</v>
      </c>
      <c r="H1682">
        <v>0</v>
      </c>
      <c r="I1682">
        <v>0</v>
      </c>
      <c r="J1682">
        <v>0</v>
      </c>
      <c r="K1682">
        <v>0</v>
      </c>
      <c r="L1682" t="s">
        <v>2864</v>
      </c>
      <c r="M1682" t="s">
        <v>489</v>
      </c>
      <c r="N1682" t="s">
        <v>24</v>
      </c>
      <c r="O1682" t="s">
        <v>24</v>
      </c>
      <c r="P1682" t="s">
        <v>24</v>
      </c>
      <c r="Q1682" t="s">
        <v>422</v>
      </c>
      <c r="R1682" t="s">
        <v>24</v>
      </c>
      <c r="S1682">
        <v>0</v>
      </c>
      <c r="T1682" t="s">
        <v>3392</v>
      </c>
      <c r="U1682" t="s">
        <v>130</v>
      </c>
      <c r="V1682" t="s">
        <v>130</v>
      </c>
      <c r="W1682" t="s">
        <v>24</v>
      </c>
      <c r="X1682" t="s">
        <v>24</v>
      </c>
      <c r="Y1682" t="s">
        <v>24</v>
      </c>
      <c r="Z1682">
        <v>2</v>
      </c>
      <c r="AA1682" t="s">
        <v>24</v>
      </c>
      <c r="AB1682" t="s">
        <v>24</v>
      </c>
      <c r="AC1682" t="s">
        <v>24</v>
      </c>
      <c r="AD1682" t="s">
        <v>24</v>
      </c>
      <c r="AE1682" t="s">
        <v>24</v>
      </c>
      <c r="AF1682">
        <v>0</v>
      </c>
      <c r="AG1682">
        <v>119</v>
      </c>
      <c r="AH1682" t="s">
        <v>24</v>
      </c>
      <c r="AI1682">
        <v>0</v>
      </c>
      <c r="AJ1682" t="s">
        <v>24</v>
      </c>
      <c r="AK1682" t="s">
        <v>24</v>
      </c>
      <c r="AL1682" t="s">
        <v>24</v>
      </c>
      <c r="AM1682" t="s">
        <v>24</v>
      </c>
      <c r="AN1682" t="s">
        <v>24</v>
      </c>
      <c r="AO1682" t="s">
        <v>24</v>
      </c>
      <c r="AP1682" t="s">
        <v>24</v>
      </c>
      <c r="AQ1682" t="s">
        <v>24</v>
      </c>
      <c r="AR1682" t="s">
        <v>24</v>
      </c>
      <c r="AS1682" t="s">
        <v>24</v>
      </c>
      <c r="AT1682" t="s">
        <v>24</v>
      </c>
    </row>
    <row r="1683" spans="1:46" x14ac:dyDescent="0.15">
      <c r="A1683">
        <v>124</v>
      </c>
      <c r="B1683">
        <v>2</v>
      </c>
      <c r="C1683">
        <v>2</v>
      </c>
      <c r="D1683">
        <v>0</v>
      </c>
      <c r="E1683" t="s">
        <v>3393</v>
      </c>
      <c r="F1683" t="s">
        <v>24</v>
      </c>
      <c r="G1683">
        <v>2008</v>
      </c>
      <c r="H1683">
        <v>0</v>
      </c>
      <c r="I1683">
        <v>0</v>
      </c>
      <c r="J1683">
        <v>0</v>
      </c>
      <c r="K1683">
        <v>0</v>
      </c>
      <c r="L1683" t="s">
        <v>2864</v>
      </c>
      <c r="M1683" t="s">
        <v>489</v>
      </c>
      <c r="N1683" t="s">
        <v>24</v>
      </c>
      <c r="O1683" t="s">
        <v>24</v>
      </c>
      <c r="P1683" t="s">
        <v>24</v>
      </c>
      <c r="Q1683" t="s">
        <v>413</v>
      </c>
      <c r="R1683" t="s">
        <v>24</v>
      </c>
      <c r="S1683">
        <v>0</v>
      </c>
      <c r="T1683" t="s">
        <v>3394</v>
      </c>
      <c r="U1683" t="s">
        <v>130</v>
      </c>
      <c r="V1683" t="s">
        <v>130</v>
      </c>
      <c r="W1683" t="s">
        <v>24</v>
      </c>
      <c r="X1683" t="s">
        <v>24</v>
      </c>
      <c r="Y1683" t="s">
        <v>24</v>
      </c>
      <c r="Z1683">
        <v>2</v>
      </c>
      <c r="AA1683" t="s">
        <v>24</v>
      </c>
      <c r="AB1683" t="s">
        <v>24</v>
      </c>
      <c r="AC1683" t="s">
        <v>24</v>
      </c>
      <c r="AD1683" t="s">
        <v>24</v>
      </c>
      <c r="AE1683" t="s">
        <v>24</v>
      </c>
      <c r="AF1683">
        <v>0</v>
      </c>
      <c r="AG1683">
        <v>119</v>
      </c>
      <c r="AH1683" t="s">
        <v>24</v>
      </c>
      <c r="AI1683">
        <v>0</v>
      </c>
      <c r="AJ1683" t="s">
        <v>24</v>
      </c>
      <c r="AK1683" t="s">
        <v>24</v>
      </c>
      <c r="AL1683" t="s">
        <v>24</v>
      </c>
      <c r="AM1683" t="s">
        <v>24</v>
      </c>
      <c r="AN1683" t="s">
        <v>24</v>
      </c>
      <c r="AO1683" t="s">
        <v>24</v>
      </c>
      <c r="AP1683" t="s">
        <v>24</v>
      </c>
      <c r="AQ1683" t="s">
        <v>24</v>
      </c>
      <c r="AR1683" t="s">
        <v>24</v>
      </c>
      <c r="AS1683" t="s">
        <v>24</v>
      </c>
      <c r="AT1683" t="s">
        <v>24</v>
      </c>
    </row>
    <row r="1684" spans="1:46" x14ac:dyDescent="0.15">
      <c r="A1684">
        <v>124</v>
      </c>
      <c r="B1684">
        <v>2</v>
      </c>
      <c r="C1684">
        <v>3</v>
      </c>
      <c r="D1684">
        <v>0</v>
      </c>
      <c r="E1684" t="s">
        <v>3395</v>
      </c>
      <c r="F1684" t="s">
        <v>24</v>
      </c>
      <c r="G1684">
        <v>3016</v>
      </c>
      <c r="H1684">
        <v>0</v>
      </c>
      <c r="I1684">
        <v>0</v>
      </c>
      <c r="J1684">
        <v>0</v>
      </c>
      <c r="K1684">
        <v>0</v>
      </c>
      <c r="L1684" t="s">
        <v>2864</v>
      </c>
      <c r="M1684" t="s">
        <v>489</v>
      </c>
      <c r="N1684" t="s">
        <v>24</v>
      </c>
      <c r="O1684" t="s">
        <v>24</v>
      </c>
      <c r="P1684" t="s">
        <v>24</v>
      </c>
      <c r="Q1684" t="s">
        <v>461</v>
      </c>
      <c r="R1684" t="s">
        <v>24</v>
      </c>
      <c r="S1684">
        <v>0</v>
      </c>
      <c r="T1684" t="s">
        <v>3396</v>
      </c>
      <c r="U1684" t="s">
        <v>130</v>
      </c>
      <c r="V1684" t="s">
        <v>130</v>
      </c>
      <c r="W1684" t="s">
        <v>24</v>
      </c>
      <c r="X1684" t="s">
        <v>24</v>
      </c>
      <c r="Y1684" t="s">
        <v>24</v>
      </c>
      <c r="Z1684">
        <v>2</v>
      </c>
      <c r="AA1684" t="s">
        <v>24</v>
      </c>
      <c r="AB1684" t="s">
        <v>24</v>
      </c>
      <c r="AC1684" t="s">
        <v>24</v>
      </c>
      <c r="AD1684" t="s">
        <v>24</v>
      </c>
      <c r="AE1684" t="s">
        <v>24</v>
      </c>
      <c r="AF1684">
        <v>0</v>
      </c>
      <c r="AG1684">
        <v>119</v>
      </c>
      <c r="AH1684" t="s">
        <v>24</v>
      </c>
      <c r="AI1684">
        <v>0</v>
      </c>
      <c r="AJ1684" t="s">
        <v>24</v>
      </c>
      <c r="AK1684" t="s">
        <v>24</v>
      </c>
      <c r="AL1684" t="s">
        <v>24</v>
      </c>
      <c r="AM1684" t="s">
        <v>24</v>
      </c>
      <c r="AN1684" t="s">
        <v>24</v>
      </c>
      <c r="AO1684" t="s">
        <v>24</v>
      </c>
      <c r="AP1684" t="s">
        <v>24</v>
      </c>
      <c r="AQ1684" t="s">
        <v>24</v>
      </c>
      <c r="AR1684" t="s">
        <v>24</v>
      </c>
      <c r="AS1684" t="s">
        <v>24</v>
      </c>
      <c r="AT1684" t="s">
        <v>24</v>
      </c>
    </row>
    <row r="1685" spans="1:46" x14ac:dyDescent="0.15">
      <c r="A1685">
        <v>124</v>
      </c>
      <c r="B1685">
        <v>2</v>
      </c>
      <c r="C1685">
        <v>4</v>
      </c>
      <c r="D1685">
        <v>0</v>
      </c>
      <c r="E1685" t="s">
        <v>3397</v>
      </c>
      <c r="F1685" t="s">
        <v>24</v>
      </c>
      <c r="G1685">
        <v>2010</v>
      </c>
      <c r="H1685">
        <v>0</v>
      </c>
      <c r="I1685">
        <v>0</v>
      </c>
      <c r="J1685">
        <v>0</v>
      </c>
      <c r="K1685">
        <v>0</v>
      </c>
      <c r="L1685" t="s">
        <v>2864</v>
      </c>
      <c r="M1685" t="s">
        <v>489</v>
      </c>
      <c r="N1685" t="s">
        <v>24</v>
      </c>
      <c r="O1685" t="s">
        <v>24</v>
      </c>
      <c r="P1685" t="s">
        <v>24</v>
      </c>
      <c r="Q1685" t="s">
        <v>418</v>
      </c>
      <c r="R1685" t="s">
        <v>24</v>
      </c>
      <c r="S1685">
        <v>0</v>
      </c>
      <c r="T1685" t="s">
        <v>3398</v>
      </c>
      <c r="U1685" t="s">
        <v>130</v>
      </c>
      <c r="V1685" t="s">
        <v>130</v>
      </c>
      <c r="W1685" t="s">
        <v>24</v>
      </c>
      <c r="X1685" t="s">
        <v>24</v>
      </c>
      <c r="Y1685" t="s">
        <v>24</v>
      </c>
      <c r="Z1685">
        <v>2</v>
      </c>
      <c r="AA1685" t="s">
        <v>24</v>
      </c>
      <c r="AB1685" t="s">
        <v>24</v>
      </c>
      <c r="AC1685" t="s">
        <v>24</v>
      </c>
      <c r="AD1685" t="s">
        <v>24</v>
      </c>
      <c r="AE1685" t="s">
        <v>24</v>
      </c>
      <c r="AF1685">
        <v>0</v>
      </c>
      <c r="AG1685">
        <v>119</v>
      </c>
      <c r="AH1685" t="s">
        <v>24</v>
      </c>
      <c r="AI1685">
        <v>0</v>
      </c>
      <c r="AJ1685" t="s">
        <v>24</v>
      </c>
      <c r="AK1685" t="s">
        <v>24</v>
      </c>
      <c r="AL1685" t="s">
        <v>24</v>
      </c>
      <c r="AM1685" t="s">
        <v>24</v>
      </c>
      <c r="AN1685" t="s">
        <v>24</v>
      </c>
      <c r="AO1685" t="s">
        <v>24</v>
      </c>
      <c r="AP1685" t="s">
        <v>24</v>
      </c>
      <c r="AQ1685" t="s">
        <v>24</v>
      </c>
      <c r="AR1685" t="s">
        <v>24</v>
      </c>
      <c r="AS1685" t="s">
        <v>24</v>
      </c>
      <c r="AT1685" t="s">
        <v>24</v>
      </c>
    </row>
    <row r="1686" spans="1:46" x14ac:dyDescent="0.15">
      <c r="A1686">
        <v>124</v>
      </c>
      <c r="B1686">
        <v>2</v>
      </c>
      <c r="C1686">
        <v>5</v>
      </c>
      <c r="D1686">
        <v>0</v>
      </c>
      <c r="E1686" t="s">
        <v>3399</v>
      </c>
      <c r="F1686" t="s">
        <v>24</v>
      </c>
      <c r="G1686">
        <v>3010</v>
      </c>
      <c r="H1686">
        <v>0</v>
      </c>
      <c r="I1686">
        <v>0</v>
      </c>
      <c r="J1686">
        <v>0</v>
      </c>
      <c r="K1686">
        <v>0</v>
      </c>
      <c r="L1686" t="s">
        <v>2864</v>
      </c>
      <c r="M1686" t="s">
        <v>489</v>
      </c>
      <c r="N1686" t="s">
        <v>24</v>
      </c>
      <c r="O1686" t="s">
        <v>24</v>
      </c>
      <c r="P1686" t="s">
        <v>24</v>
      </c>
      <c r="Q1686" t="s">
        <v>449</v>
      </c>
      <c r="R1686" t="s">
        <v>24</v>
      </c>
      <c r="S1686">
        <v>0</v>
      </c>
      <c r="T1686" t="s">
        <v>3400</v>
      </c>
      <c r="U1686" t="s">
        <v>130</v>
      </c>
      <c r="V1686" t="s">
        <v>130</v>
      </c>
      <c r="W1686" t="s">
        <v>24</v>
      </c>
      <c r="X1686" t="s">
        <v>24</v>
      </c>
      <c r="Y1686" t="s">
        <v>24</v>
      </c>
      <c r="Z1686">
        <v>2</v>
      </c>
      <c r="AA1686" t="s">
        <v>24</v>
      </c>
      <c r="AB1686" t="s">
        <v>24</v>
      </c>
      <c r="AC1686" t="s">
        <v>24</v>
      </c>
      <c r="AD1686" t="s">
        <v>24</v>
      </c>
      <c r="AE1686" t="s">
        <v>24</v>
      </c>
      <c r="AF1686">
        <v>0</v>
      </c>
      <c r="AG1686">
        <v>119</v>
      </c>
      <c r="AH1686" t="s">
        <v>24</v>
      </c>
      <c r="AI1686">
        <v>0</v>
      </c>
      <c r="AJ1686" t="s">
        <v>24</v>
      </c>
      <c r="AK1686" t="s">
        <v>24</v>
      </c>
      <c r="AL1686" t="s">
        <v>24</v>
      </c>
      <c r="AM1686" t="s">
        <v>24</v>
      </c>
      <c r="AN1686" t="s">
        <v>24</v>
      </c>
      <c r="AO1686" t="s">
        <v>24</v>
      </c>
      <c r="AP1686" t="s">
        <v>24</v>
      </c>
      <c r="AQ1686" t="s">
        <v>24</v>
      </c>
      <c r="AR1686" t="s">
        <v>24</v>
      </c>
      <c r="AS1686" t="s">
        <v>24</v>
      </c>
      <c r="AT1686" t="s">
        <v>24</v>
      </c>
    </row>
    <row r="1687" spans="1:46" x14ac:dyDescent="0.15">
      <c r="A1687">
        <v>124</v>
      </c>
      <c r="B1687">
        <v>2</v>
      </c>
      <c r="C1687">
        <v>6</v>
      </c>
      <c r="D1687">
        <v>0</v>
      </c>
      <c r="E1687" t="s">
        <v>3401</v>
      </c>
      <c r="F1687" t="s">
        <v>24</v>
      </c>
      <c r="G1687">
        <v>3014</v>
      </c>
      <c r="H1687">
        <v>0</v>
      </c>
      <c r="I1687">
        <v>0</v>
      </c>
      <c r="J1687">
        <v>0</v>
      </c>
      <c r="K1687">
        <v>0</v>
      </c>
      <c r="L1687" t="s">
        <v>2864</v>
      </c>
      <c r="M1687" t="s">
        <v>489</v>
      </c>
      <c r="N1687" t="s">
        <v>24</v>
      </c>
      <c r="O1687" t="s">
        <v>24</v>
      </c>
      <c r="P1687" t="s">
        <v>24</v>
      </c>
      <c r="Q1687" t="s">
        <v>456</v>
      </c>
      <c r="R1687" t="s">
        <v>24</v>
      </c>
      <c r="S1687">
        <v>0</v>
      </c>
      <c r="T1687" t="s">
        <v>3402</v>
      </c>
      <c r="U1687" t="s">
        <v>130</v>
      </c>
      <c r="V1687" t="s">
        <v>130</v>
      </c>
      <c r="W1687" t="s">
        <v>24</v>
      </c>
      <c r="X1687" t="s">
        <v>24</v>
      </c>
      <c r="Y1687" t="s">
        <v>24</v>
      </c>
      <c r="Z1687">
        <v>2</v>
      </c>
      <c r="AA1687" t="s">
        <v>24</v>
      </c>
      <c r="AB1687" t="s">
        <v>24</v>
      </c>
      <c r="AC1687" t="s">
        <v>24</v>
      </c>
      <c r="AD1687" t="s">
        <v>24</v>
      </c>
      <c r="AE1687" t="s">
        <v>24</v>
      </c>
      <c r="AF1687">
        <v>0</v>
      </c>
      <c r="AG1687">
        <v>119</v>
      </c>
      <c r="AH1687" t="s">
        <v>24</v>
      </c>
      <c r="AI1687">
        <v>0</v>
      </c>
      <c r="AJ1687" t="s">
        <v>24</v>
      </c>
      <c r="AK1687" t="s">
        <v>24</v>
      </c>
      <c r="AL1687" t="s">
        <v>24</v>
      </c>
      <c r="AM1687" t="s">
        <v>24</v>
      </c>
      <c r="AN1687" t="s">
        <v>24</v>
      </c>
      <c r="AO1687" t="s">
        <v>24</v>
      </c>
      <c r="AP1687" t="s">
        <v>24</v>
      </c>
      <c r="AQ1687" t="s">
        <v>24</v>
      </c>
      <c r="AR1687" t="s">
        <v>24</v>
      </c>
      <c r="AS1687" t="s">
        <v>24</v>
      </c>
      <c r="AT1687" t="s">
        <v>24</v>
      </c>
    </row>
    <row r="1688" spans="1:46" x14ac:dyDescent="0.15">
      <c r="A1688">
        <v>124</v>
      </c>
      <c r="B1688">
        <v>2</v>
      </c>
      <c r="C1688">
        <v>7</v>
      </c>
      <c r="D1688">
        <v>0</v>
      </c>
      <c r="E1688" t="s">
        <v>3403</v>
      </c>
      <c r="F1688" t="s">
        <v>24</v>
      </c>
      <c r="G1688">
        <v>3003</v>
      </c>
      <c r="H1688">
        <v>0</v>
      </c>
      <c r="I1688">
        <v>0</v>
      </c>
      <c r="J1688">
        <v>0</v>
      </c>
      <c r="K1688">
        <v>0</v>
      </c>
      <c r="L1688" t="s">
        <v>2864</v>
      </c>
      <c r="M1688" t="s">
        <v>489</v>
      </c>
      <c r="N1688" t="s">
        <v>24</v>
      </c>
      <c r="O1688" t="s">
        <v>24</v>
      </c>
      <c r="P1688" t="s">
        <v>24</v>
      </c>
      <c r="Q1688" t="s">
        <v>435</v>
      </c>
      <c r="R1688" t="s">
        <v>24</v>
      </c>
      <c r="S1688">
        <v>0</v>
      </c>
      <c r="T1688" t="s">
        <v>3404</v>
      </c>
      <c r="U1688" t="s">
        <v>130</v>
      </c>
      <c r="V1688" t="s">
        <v>130</v>
      </c>
      <c r="W1688" t="s">
        <v>24</v>
      </c>
      <c r="X1688" t="s">
        <v>24</v>
      </c>
      <c r="Y1688" t="s">
        <v>24</v>
      </c>
      <c r="Z1688">
        <v>2</v>
      </c>
      <c r="AA1688" t="s">
        <v>24</v>
      </c>
      <c r="AB1688" t="s">
        <v>24</v>
      </c>
      <c r="AC1688" t="s">
        <v>24</v>
      </c>
      <c r="AD1688" t="s">
        <v>24</v>
      </c>
      <c r="AE1688" t="s">
        <v>24</v>
      </c>
      <c r="AF1688">
        <v>0</v>
      </c>
      <c r="AG1688">
        <v>119</v>
      </c>
      <c r="AH1688" t="s">
        <v>24</v>
      </c>
      <c r="AI1688">
        <v>0</v>
      </c>
      <c r="AJ1688" t="s">
        <v>24</v>
      </c>
      <c r="AK1688" t="s">
        <v>24</v>
      </c>
      <c r="AL1688" t="s">
        <v>24</v>
      </c>
      <c r="AM1688" t="s">
        <v>24</v>
      </c>
      <c r="AN1688" t="s">
        <v>24</v>
      </c>
      <c r="AO1688" t="s">
        <v>24</v>
      </c>
      <c r="AP1688" t="s">
        <v>24</v>
      </c>
      <c r="AQ1688" t="s">
        <v>24</v>
      </c>
      <c r="AR1688" t="s">
        <v>24</v>
      </c>
      <c r="AS1688" t="s">
        <v>24</v>
      </c>
      <c r="AT1688" t="s">
        <v>24</v>
      </c>
    </row>
    <row r="1689" spans="1:46" x14ac:dyDescent="0.15">
      <c r="A1689">
        <v>124</v>
      </c>
      <c r="B1689">
        <v>2</v>
      </c>
      <c r="C1689">
        <v>8</v>
      </c>
      <c r="D1689">
        <v>0</v>
      </c>
      <c r="E1689" t="s">
        <v>3405</v>
      </c>
      <c r="F1689" t="s">
        <v>24</v>
      </c>
      <c r="G1689">
        <v>2003</v>
      </c>
      <c r="H1689">
        <v>0</v>
      </c>
      <c r="I1689">
        <v>0</v>
      </c>
      <c r="J1689">
        <v>0</v>
      </c>
      <c r="K1689">
        <v>0</v>
      </c>
      <c r="L1689" t="s">
        <v>2864</v>
      </c>
      <c r="M1689" t="s">
        <v>489</v>
      </c>
      <c r="N1689" t="s">
        <v>24</v>
      </c>
      <c r="O1689" t="s">
        <v>24</v>
      </c>
      <c r="P1689" t="s">
        <v>24</v>
      </c>
      <c r="Q1689" t="s">
        <v>399</v>
      </c>
      <c r="R1689" t="s">
        <v>24</v>
      </c>
      <c r="S1689">
        <v>0</v>
      </c>
      <c r="T1689" t="s">
        <v>3406</v>
      </c>
      <c r="U1689" t="s">
        <v>130</v>
      </c>
      <c r="V1689" t="s">
        <v>130</v>
      </c>
      <c r="W1689" t="s">
        <v>24</v>
      </c>
      <c r="X1689" t="s">
        <v>24</v>
      </c>
      <c r="Y1689" t="s">
        <v>24</v>
      </c>
      <c r="Z1689">
        <v>2</v>
      </c>
      <c r="AA1689" t="s">
        <v>24</v>
      </c>
      <c r="AB1689" t="s">
        <v>24</v>
      </c>
      <c r="AC1689" t="s">
        <v>24</v>
      </c>
      <c r="AD1689" t="s">
        <v>24</v>
      </c>
      <c r="AE1689" t="s">
        <v>24</v>
      </c>
      <c r="AF1689">
        <v>0</v>
      </c>
      <c r="AG1689">
        <v>119</v>
      </c>
      <c r="AH1689" t="s">
        <v>24</v>
      </c>
      <c r="AI1689">
        <v>0</v>
      </c>
      <c r="AJ1689" t="s">
        <v>24</v>
      </c>
      <c r="AK1689" t="s">
        <v>24</v>
      </c>
      <c r="AL1689" t="s">
        <v>24</v>
      </c>
      <c r="AM1689" t="s">
        <v>24</v>
      </c>
      <c r="AN1689" t="s">
        <v>24</v>
      </c>
      <c r="AO1689" t="s">
        <v>24</v>
      </c>
      <c r="AP1689" t="s">
        <v>24</v>
      </c>
      <c r="AQ1689" t="s">
        <v>24</v>
      </c>
      <c r="AR1689" t="s">
        <v>24</v>
      </c>
      <c r="AS1689" t="s">
        <v>24</v>
      </c>
      <c r="AT1689" t="s">
        <v>24</v>
      </c>
    </row>
    <row r="1690" spans="1:46" x14ac:dyDescent="0.15">
      <c r="A1690">
        <v>125</v>
      </c>
      <c r="B1690">
        <v>1</v>
      </c>
      <c r="C1690">
        <v>1</v>
      </c>
      <c r="D1690">
        <v>0</v>
      </c>
      <c r="E1690" t="s">
        <v>24</v>
      </c>
      <c r="F1690" t="s">
        <v>24</v>
      </c>
      <c r="G1690">
        <v>0</v>
      </c>
      <c r="H1690">
        <v>0</v>
      </c>
      <c r="I1690">
        <v>0</v>
      </c>
      <c r="J1690">
        <v>0</v>
      </c>
      <c r="K1690">
        <v>0</v>
      </c>
      <c r="L1690" t="s">
        <v>24</v>
      </c>
      <c r="M1690" t="s">
        <v>24</v>
      </c>
      <c r="N1690" t="s">
        <v>24</v>
      </c>
      <c r="O1690" t="s">
        <v>24</v>
      </c>
      <c r="P1690" t="s">
        <v>24</v>
      </c>
      <c r="Q1690" t="s">
        <v>24</v>
      </c>
      <c r="R1690" t="s">
        <v>24</v>
      </c>
      <c r="S1690">
        <v>0</v>
      </c>
      <c r="T1690" t="s">
        <v>130</v>
      </c>
      <c r="U1690" t="s">
        <v>130</v>
      </c>
      <c r="V1690" t="s">
        <v>130</v>
      </c>
      <c r="W1690" t="s">
        <v>24</v>
      </c>
      <c r="X1690" t="s">
        <v>24</v>
      </c>
      <c r="Y1690" t="s">
        <v>24</v>
      </c>
      <c r="Z1690">
        <v>0</v>
      </c>
      <c r="AA1690" t="s">
        <v>24</v>
      </c>
      <c r="AB1690" t="s">
        <v>24</v>
      </c>
      <c r="AC1690" t="s">
        <v>24</v>
      </c>
      <c r="AD1690" t="s">
        <v>24</v>
      </c>
      <c r="AE1690" t="s">
        <v>24</v>
      </c>
      <c r="AF1690">
        <v>0</v>
      </c>
      <c r="AG1690">
        <v>120</v>
      </c>
      <c r="AH1690" t="s">
        <v>24</v>
      </c>
      <c r="AI1690">
        <v>0</v>
      </c>
      <c r="AJ1690" t="s">
        <v>24</v>
      </c>
      <c r="AK1690" t="s">
        <v>24</v>
      </c>
      <c r="AL1690" t="s">
        <v>24</v>
      </c>
      <c r="AM1690" t="s">
        <v>24</v>
      </c>
      <c r="AN1690" t="s">
        <v>24</v>
      </c>
      <c r="AO1690" t="s">
        <v>24</v>
      </c>
      <c r="AP1690" t="s">
        <v>24</v>
      </c>
      <c r="AQ1690" t="s">
        <v>24</v>
      </c>
      <c r="AR1690" t="s">
        <v>24</v>
      </c>
      <c r="AS1690" t="s">
        <v>24</v>
      </c>
      <c r="AT1690" t="s">
        <v>24</v>
      </c>
    </row>
    <row r="1691" spans="1:46" x14ac:dyDescent="0.15">
      <c r="A1691">
        <v>125</v>
      </c>
      <c r="B1691">
        <v>1</v>
      </c>
      <c r="C1691">
        <v>2</v>
      </c>
      <c r="D1691">
        <v>0</v>
      </c>
      <c r="E1691" t="s">
        <v>24</v>
      </c>
      <c r="F1691" t="s">
        <v>24</v>
      </c>
      <c r="G1691">
        <v>0</v>
      </c>
      <c r="H1691">
        <v>0</v>
      </c>
      <c r="I1691">
        <v>0</v>
      </c>
      <c r="J1691">
        <v>0</v>
      </c>
      <c r="K1691">
        <v>0</v>
      </c>
      <c r="L1691" t="s">
        <v>24</v>
      </c>
      <c r="M1691" t="s">
        <v>24</v>
      </c>
      <c r="N1691" t="s">
        <v>24</v>
      </c>
      <c r="O1691" t="s">
        <v>24</v>
      </c>
      <c r="P1691" t="s">
        <v>24</v>
      </c>
      <c r="Q1691" t="s">
        <v>24</v>
      </c>
      <c r="R1691" t="s">
        <v>24</v>
      </c>
      <c r="S1691">
        <v>0</v>
      </c>
      <c r="T1691" t="s">
        <v>130</v>
      </c>
      <c r="U1691" t="s">
        <v>130</v>
      </c>
      <c r="V1691" t="s">
        <v>130</v>
      </c>
      <c r="W1691" t="s">
        <v>24</v>
      </c>
      <c r="X1691" t="s">
        <v>24</v>
      </c>
      <c r="Y1691" t="s">
        <v>24</v>
      </c>
      <c r="Z1691">
        <v>0</v>
      </c>
      <c r="AA1691" t="s">
        <v>24</v>
      </c>
      <c r="AB1691" t="s">
        <v>24</v>
      </c>
      <c r="AC1691" t="s">
        <v>24</v>
      </c>
      <c r="AD1691" t="s">
        <v>24</v>
      </c>
      <c r="AE1691" t="s">
        <v>24</v>
      </c>
      <c r="AF1691">
        <v>0</v>
      </c>
      <c r="AG1691">
        <v>120</v>
      </c>
      <c r="AH1691" t="s">
        <v>24</v>
      </c>
      <c r="AI1691">
        <v>0</v>
      </c>
      <c r="AJ1691" t="s">
        <v>24</v>
      </c>
      <c r="AK1691" t="s">
        <v>24</v>
      </c>
      <c r="AL1691" t="s">
        <v>24</v>
      </c>
      <c r="AM1691" t="s">
        <v>24</v>
      </c>
      <c r="AN1691" t="s">
        <v>24</v>
      </c>
      <c r="AO1691" t="s">
        <v>24</v>
      </c>
      <c r="AP1691" t="s">
        <v>24</v>
      </c>
      <c r="AQ1691" t="s">
        <v>24</v>
      </c>
      <c r="AR1691" t="s">
        <v>24</v>
      </c>
      <c r="AS1691" t="s">
        <v>24</v>
      </c>
      <c r="AT1691" t="s">
        <v>24</v>
      </c>
    </row>
    <row r="1692" spans="1:46" x14ac:dyDescent="0.15">
      <c r="A1692">
        <v>125</v>
      </c>
      <c r="B1692">
        <v>1</v>
      </c>
      <c r="C1692">
        <v>3</v>
      </c>
      <c r="D1692">
        <v>0</v>
      </c>
      <c r="E1692" t="s">
        <v>3407</v>
      </c>
      <c r="F1692" t="s">
        <v>24</v>
      </c>
      <c r="G1692">
        <v>2006</v>
      </c>
      <c r="H1692">
        <v>0</v>
      </c>
      <c r="I1692">
        <v>0</v>
      </c>
      <c r="J1692">
        <v>0</v>
      </c>
      <c r="K1692">
        <v>0</v>
      </c>
      <c r="L1692" t="s">
        <v>2864</v>
      </c>
      <c r="M1692" t="s">
        <v>489</v>
      </c>
      <c r="N1692" t="s">
        <v>24</v>
      </c>
      <c r="O1692" t="s">
        <v>24</v>
      </c>
      <c r="P1692" t="s">
        <v>24</v>
      </c>
      <c r="Q1692" t="s">
        <v>408</v>
      </c>
      <c r="R1692" t="s">
        <v>24</v>
      </c>
      <c r="S1692">
        <v>0</v>
      </c>
      <c r="T1692" t="s">
        <v>3408</v>
      </c>
      <c r="U1692" t="s">
        <v>130</v>
      </c>
      <c r="V1692" t="s">
        <v>130</v>
      </c>
      <c r="W1692" t="s">
        <v>24</v>
      </c>
      <c r="X1692" t="s">
        <v>24</v>
      </c>
      <c r="Y1692" t="s">
        <v>24</v>
      </c>
      <c r="Z1692">
        <v>3</v>
      </c>
      <c r="AA1692" t="s">
        <v>24</v>
      </c>
      <c r="AB1692" t="s">
        <v>24</v>
      </c>
      <c r="AC1692" t="s">
        <v>24</v>
      </c>
      <c r="AD1692" t="s">
        <v>24</v>
      </c>
      <c r="AE1692" t="s">
        <v>24</v>
      </c>
      <c r="AF1692">
        <v>0</v>
      </c>
      <c r="AG1692">
        <v>120</v>
      </c>
      <c r="AH1692" t="s">
        <v>24</v>
      </c>
      <c r="AI1692">
        <v>0</v>
      </c>
      <c r="AJ1692" t="s">
        <v>24</v>
      </c>
      <c r="AK1692" t="s">
        <v>24</v>
      </c>
      <c r="AL1692" t="s">
        <v>24</v>
      </c>
      <c r="AM1692" t="s">
        <v>24</v>
      </c>
      <c r="AN1692" t="s">
        <v>24</v>
      </c>
      <c r="AO1692" t="s">
        <v>24</v>
      </c>
      <c r="AP1692" t="s">
        <v>24</v>
      </c>
      <c r="AQ1692" t="s">
        <v>24</v>
      </c>
      <c r="AR1692" t="s">
        <v>24</v>
      </c>
      <c r="AS1692" t="s">
        <v>24</v>
      </c>
      <c r="AT1692" t="s">
        <v>24</v>
      </c>
    </row>
    <row r="1693" spans="1:46" x14ac:dyDescent="0.15">
      <c r="A1693">
        <v>125</v>
      </c>
      <c r="B1693">
        <v>1</v>
      </c>
      <c r="C1693">
        <v>4</v>
      </c>
      <c r="D1693">
        <v>0</v>
      </c>
      <c r="E1693" t="s">
        <v>3409</v>
      </c>
      <c r="F1693" t="s">
        <v>24</v>
      </c>
      <c r="G1693">
        <v>3508</v>
      </c>
      <c r="H1693">
        <v>0</v>
      </c>
      <c r="I1693">
        <v>0</v>
      </c>
      <c r="J1693">
        <v>0</v>
      </c>
      <c r="K1693">
        <v>0</v>
      </c>
      <c r="L1693" t="s">
        <v>2864</v>
      </c>
      <c r="M1693" t="s">
        <v>489</v>
      </c>
      <c r="N1693" t="s">
        <v>24</v>
      </c>
      <c r="O1693" t="s">
        <v>24</v>
      </c>
      <c r="P1693" t="s">
        <v>24</v>
      </c>
      <c r="Q1693" t="s">
        <v>483</v>
      </c>
      <c r="R1693" t="s">
        <v>24</v>
      </c>
      <c r="S1693">
        <v>0</v>
      </c>
      <c r="T1693" t="s">
        <v>3410</v>
      </c>
      <c r="U1693" t="s">
        <v>130</v>
      </c>
      <c r="V1693" t="s">
        <v>130</v>
      </c>
      <c r="W1693" t="s">
        <v>24</v>
      </c>
      <c r="X1693" t="s">
        <v>24</v>
      </c>
      <c r="Y1693" t="s">
        <v>24</v>
      </c>
      <c r="Z1693">
        <v>3</v>
      </c>
      <c r="AA1693" t="s">
        <v>24</v>
      </c>
      <c r="AB1693" t="s">
        <v>24</v>
      </c>
      <c r="AC1693" t="s">
        <v>24</v>
      </c>
      <c r="AD1693" t="s">
        <v>24</v>
      </c>
      <c r="AE1693" t="s">
        <v>24</v>
      </c>
      <c r="AF1693">
        <v>0</v>
      </c>
      <c r="AG1693">
        <v>120</v>
      </c>
      <c r="AH1693" t="s">
        <v>24</v>
      </c>
      <c r="AI1693">
        <v>0</v>
      </c>
      <c r="AJ1693" t="s">
        <v>24</v>
      </c>
      <c r="AK1693" t="s">
        <v>24</v>
      </c>
      <c r="AL1693" t="s">
        <v>24</v>
      </c>
      <c r="AM1693" t="s">
        <v>24</v>
      </c>
      <c r="AN1693" t="s">
        <v>24</v>
      </c>
      <c r="AO1693" t="s">
        <v>24</v>
      </c>
      <c r="AP1693" t="s">
        <v>24</v>
      </c>
      <c r="AQ1693" t="s">
        <v>24</v>
      </c>
      <c r="AR1693" t="s">
        <v>24</v>
      </c>
      <c r="AS1693" t="s">
        <v>24</v>
      </c>
      <c r="AT1693" t="s">
        <v>24</v>
      </c>
    </row>
    <row r="1694" spans="1:46" x14ac:dyDescent="0.15">
      <c r="A1694">
        <v>125</v>
      </c>
      <c r="B1694">
        <v>1</v>
      </c>
      <c r="C1694">
        <v>5</v>
      </c>
      <c r="D1694">
        <v>0</v>
      </c>
      <c r="E1694" t="s">
        <v>3411</v>
      </c>
      <c r="F1694" t="s">
        <v>24</v>
      </c>
      <c r="G1694">
        <v>3501</v>
      </c>
      <c r="H1694">
        <v>0</v>
      </c>
      <c r="I1694">
        <v>0</v>
      </c>
      <c r="J1694">
        <v>0</v>
      </c>
      <c r="K1694">
        <v>0</v>
      </c>
      <c r="L1694" t="s">
        <v>2864</v>
      </c>
      <c r="M1694" t="s">
        <v>489</v>
      </c>
      <c r="N1694" t="s">
        <v>24</v>
      </c>
      <c r="O1694" t="s">
        <v>24</v>
      </c>
      <c r="P1694" t="s">
        <v>24</v>
      </c>
      <c r="Q1694" t="s">
        <v>465</v>
      </c>
      <c r="R1694" t="s">
        <v>24</v>
      </c>
      <c r="S1694">
        <v>0</v>
      </c>
      <c r="T1694" t="s">
        <v>3412</v>
      </c>
      <c r="U1694" t="s">
        <v>130</v>
      </c>
      <c r="V1694" t="s">
        <v>130</v>
      </c>
      <c r="W1694" t="s">
        <v>24</v>
      </c>
      <c r="X1694" t="s">
        <v>24</v>
      </c>
      <c r="Y1694" t="s">
        <v>24</v>
      </c>
      <c r="Z1694">
        <v>3</v>
      </c>
      <c r="AA1694" t="s">
        <v>24</v>
      </c>
      <c r="AB1694" t="s">
        <v>24</v>
      </c>
      <c r="AC1694" t="s">
        <v>24</v>
      </c>
      <c r="AD1694" t="s">
        <v>24</v>
      </c>
      <c r="AE1694" t="s">
        <v>24</v>
      </c>
      <c r="AF1694">
        <v>0</v>
      </c>
      <c r="AG1694">
        <v>120</v>
      </c>
      <c r="AH1694" t="s">
        <v>24</v>
      </c>
      <c r="AI1694">
        <v>0</v>
      </c>
      <c r="AJ1694" t="s">
        <v>24</v>
      </c>
      <c r="AK1694" t="s">
        <v>24</v>
      </c>
      <c r="AL1694" t="s">
        <v>24</v>
      </c>
      <c r="AM1694" t="s">
        <v>24</v>
      </c>
      <c r="AN1694" t="s">
        <v>24</v>
      </c>
      <c r="AO1694" t="s">
        <v>24</v>
      </c>
      <c r="AP1694" t="s">
        <v>24</v>
      </c>
      <c r="AQ1694" t="s">
        <v>24</v>
      </c>
      <c r="AR1694" t="s">
        <v>24</v>
      </c>
      <c r="AS1694" t="s">
        <v>24</v>
      </c>
      <c r="AT1694" t="s">
        <v>24</v>
      </c>
    </row>
    <row r="1695" spans="1:46" x14ac:dyDescent="0.15">
      <c r="A1695">
        <v>125</v>
      </c>
      <c r="B1695">
        <v>1</v>
      </c>
      <c r="C1695">
        <v>6</v>
      </c>
      <c r="D1695">
        <v>0</v>
      </c>
      <c r="E1695" t="s">
        <v>24</v>
      </c>
      <c r="F1695" t="s">
        <v>24</v>
      </c>
      <c r="G1695">
        <v>0</v>
      </c>
      <c r="H1695">
        <v>0</v>
      </c>
      <c r="I1695">
        <v>0</v>
      </c>
      <c r="J1695">
        <v>0</v>
      </c>
      <c r="K1695">
        <v>0</v>
      </c>
      <c r="L1695" t="s">
        <v>24</v>
      </c>
      <c r="M1695" t="s">
        <v>24</v>
      </c>
      <c r="N1695" t="s">
        <v>24</v>
      </c>
      <c r="O1695" t="s">
        <v>24</v>
      </c>
      <c r="P1695" t="s">
        <v>24</v>
      </c>
      <c r="Q1695" t="s">
        <v>24</v>
      </c>
      <c r="R1695" t="s">
        <v>24</v>
      </c>
      <c r="S1695">
        <v>0</v>
      </c>
      <c r="T1695" t="s">
        <v>130</v>
      </c>
      <c r="U1695" t="s">
        <v>130</v>
      </c>
      <c r="V1695" t="s">
        <v>130</v>
      </c>
      <c r="W1695" t="s">
        <v>24</v>
      </c>
      <c r="X1695" t="s">
        <v>24</v>
      </c>
      <c r="Y1695" t="s">
        <v>24</v>
      </c>
      <c r="Z1695">
        <v>0</v>
      </c>
      <c r="AA1695" t="s">
        <v>24</v>
      </c>
      <c r="AB1695" t="s">
        <v>24</v>
      </c>
      <c r="AC1695" t="s">
        <v>24</v>
      </c>
      <c r="AD1695" t="s">
        <v>24</v>
      </c>
      <c r="AE1695" t="s">
        <v>24</v>
      </c>
      <c r="AF1695">
        <v>0</v>
      </c>
      <c r="AG1695">
        <v>120</v>
      </c>
      <c r="AH1695" t="s">
        <v>24</v>
      </c>
      <c r="AI1695">
        <v>0</v>
      </c>
      <c r="AJ1695" t="s">
        <v>24</v>
      </c>
      <c r="AK1695" t="s">
        <v>24</v>
      </c>
      <c r="AL1695" t="s">
        <v>24</v>
      </c>
      <c r="AM1695" t="s">
        <v>24</v>
      </c>
      <c r="AN1695" t="s">
        <v>24</v>
      </c>
      <c r="AO1695" t="s">
        <v>24</v>
      </c>
      <c r="AP1695" t="s">
        <v>24</v>
      </c>
      <c r="AQ1695" t="s">
        <v>24</v>
      </c>
      <c r="AR1695" t="s">
        <v>24</v>
      </c>
      <c r="AS1695" t="s">
        <v>24</v>
      </c>
      <c r="AT1695" t="s">
        <v>24</v>
      </c>
    </row>
    <row r="1696" spans="1:46" x14ac:dyDescent="0.15">
      <c r="A1696">
        <v>125</v>
      </c>
      <c r="B1696">
        <v>1</v>
      </c>
      <c r="C1696">
        <v>7</v>
      </c>
      <c r="D1696">
        <v>0</v>
      </c>
      <c r="E1696" t="s">
        <v>24</v>
      </c>
      <c r="F1696" t="s">
        <v>24</v>
      </c>
      <c r="G1696">
        <v>0</v>
      </c>
      <c r="H1696">
        <v>0</v>
      </c>
      <c r="I1696">
        <v>0</v>
      </c>
      <c r="J1696">
        <v>0</v>
      </c>
      <c r="K1696">
        <v>0</v>
      </c>
      <c r="L1696" t="s">
        <v>24</v>
      </c>
      <c r="M1696" t="s">
        <v>24</v>
      </c>
      <c r="N1696" t="s">
        <v>24</v>
      </c>
      <c r="O1696" t="s">
        <v>24</v>
      </c>
      <c r="P1696" t="s">
        <v>24</v>
      </c>
      <c r="Q1696" t="s">
        <v>24</v>
      </c>
      <c r="R1696" t="s">
        <v>24</v>
      </c>
      <c r="S1696">
        <v>0</v>
      </c>
      <c r="T1696" t="s">
        <v>130</v>
      </c>
      <c r="U1696" t="s">
        <v>130</v>
      </c>
      <c r="V1696" t="s">
        <v>130</v>
      </c>
      <c r="W1696" t="s">
        <v>24</v>
      </c>
      <c r="X1696" t="s">
        <v>24</v>
      </c>
      <c r="Y1696" t="s">
        <v>24</v>
      </c>
      <c r="Z1696">
        <v>0</v>
      </c>
      <c r="AA1696" t="s">
        <v>24</v>
      </c>
      <c r="AB1696" t="s">
        <v>24</v>
      </c>
      <c r="AC1696" t="s">
        <v>24</v>
      </c>
      <c r="AD1696" t="s">
        <v>24</v>
      </c>
      <c r="AE1696" t="s">
        <v>24</v>
      </c>
      <c r="AF1696">
        <v>0</v>
      </c>
      <c r="AG1696">
        <v>120</v>
      </c>
      <c r="AH1696" t="s">
        <v>24</v>
      </c>
      <c r="AI1696">
        <v>0</v>
      </c>
      <c r="AJ1696" t="s">
        <v>24</v>
      </c>
      <c r="AK1696" t="s">
        <v>24</v>
      </c>
      <c r="AL1696" t="s">
        <v>24</v>
      </c>
      <c r="AM1696" t="s">
        <v>24</v>
      </c>
      <c r="AN1696" t="s">
        <v>24</v>
      </c>
      <c r="AO1696" t="s">
        <v>24</v>
      </c>
      <c r="AP1696" t="s">
        <v>24</v>
      </c>
      <c r="AQ1696" t="s">
        <v>24</v>
      </c>
      <c r="AR1696" t="s">
        <v>24</v>
      </c>
      <c r="AS1696" t="s">
        <v>24</v>
      </c>
      <c r="AT1696" t="s">
        <v>24</v>
      </c>
    </row>
    <row r="1697" spans="1:46" x14ac:dyDescent="0.15">
      <c r="A1697">
        <v>125</v>
      </c>
      <c r="B1697">
        <v>1</v>
      </c>
      <c r="C1697">
        <v>8</v>
      </c>
      <c r="D1697">
        <v>0</v>
      </c>
      <c r="E1697" t="s">
        <v>24</v>
      </c>
      <c r="F1697" t="s">
        <v>24</v>
      </c>
      <c r="G1697">
        <v>0</v>
      </c>
      <c r="H1697">
        <v>0</v>
      </c>
      <c r="I1697">
        <v>0</v>
      </c>
      <c r="J1697">
        <v>0</v>
      </c>
      <c r="K1697">
        <v>0</v>
      </c>
      <c r="L1697" t="s">
        <v>24</v>
      </c>
      <c r="M1697" t="s">
        <v>24</v>
      </c>
      <c r="N1697" t="s">
        <v>24</v>
      </c>
      <c r="O1697" t="s">
        <v>24</v>
      </c>
      <c r="P1697" t="s">
        <v>24</v>
      </c>
      <c r="Q1697" t="s">
        <v>24</v>
      </c>
      <c r="R1697" t="s">
        <v>24</v>
      </c>
      <c r="S1697">
        <v>0</v>
      </c>
      <c r="T1697" t="s">
        <v>130</v>
      </c>
      <c r="U1697" t="s">
        <v>130</v>
      </c>
      <c r="V1697" t="s">
        <v>130</v>
      </c>
      <c r="W1697" t="s">
        <v>24</v>
      </c>
      <c r="X1697" t="s">
        <v>24</v>
      </c>
      <c r="Y1697" t="s">
        <v>24</v>
      </c>
      <c r="Z1697">
        <v>0</v>
      </c>
      <c r="AA1697" t="s">
        <v>24</v>
      </c>
      <c r="AB1697" t="s">
        <v>24</v>
      </c>
      <c r="AC1697" t="s">
        <v>24</v>
      </c>
      <c r="AD1697" t="s">
        <v>24</v>
      </c>
      <c r="AE1697" t="s">
        <v>24</v>
      </c>
      <c r="AF1697">
        <v>0</v>
      </c>
      <c r="AG1697">
        <v>120</v>
      </c>
      <c r="AH1697" t="s">
        <v>24</v>
      </c>
      <c r="AI1697">
        <v>0</v>
      </c>
      <c r="AJ1697" t="s">
        <v>24</v>
      </c>
      <c r="AK1697" t="s">
        <v>24</v>
      </c>
      <c r="AL1697" t="s">
        <v>24</v>
      </c>
      <c r="AM1697" t="s">
        <v>24</v>
      </c>
      <c r="AN1697" t="s">
        <v>24</v>
      </c>
      <c r="AO1697" t="s">
        <v>24</v>
      </c>
      <c r="AP1697" t="s">
        <v>24</v>
      </c>
      <c r="AQ1697" t="s">
        <v>24</v>
      </c>
      <c r="AR1697" t="s">
        <v>24</v>
      </c>
      <c r="AS1697" t="s">
        <v>24</v>
      </c>
      <c r="AT1697" t="s">
        <v>24</v>
      </c>
    </row>
    <row r="1698" spans="1:46" x14ac:dyDescent="0.15">
      <c r="A1698">
        <v>125</v>
      </c>
      <c r="B1698">
        <v>2</v>
      </c>
      <c r="C1698">
        <v>1</v>
      </c>
      <c r="D1698">
        <v>0</v>
      </c>
      <c r="E1698" t="s">
        <v>24</v>
      </c>
      <c r="F1698" t="s">
        <v>24</v>
      </c>
      <c r="G1698">
        <v>0</v>
      </c>
      <c r="H1698">
        <v>0</v>
      </c>
      <c r="I1698">
        <v>0</v>
      </c>
      <c r="J1698">
        <v>0</v>
      </c>
      <c r="K1698">
        <v>0</v>
      </c>
      <c r="L1698" t="s">
        <v>24</v>
      </c>
      <c r="M1698" t="s">
        <v>24</v>
      </c>
      <c r="N1698" t="s">
        <v>24</v>
      </c>
      <c r="O1698" t="s">
        <v>24</v>
      </c>
      <c r="P1698" t="s">
        <v>24</v>
      </c>
      <c r="Q1698" t="s">
        <v>24</v>
      </c>
      <c r="R1698" t="s">
        <v>24</v>
      </c>
      <c r="S1698">
        <v>0</v>
      </c>
      <c r="T1698" t="s">
        <v>130</v>
      </c>
      <c r="U1698" t="s">
        <v>130</v>
      </c>
      <c r="V1698" t="s">
        <v>130</v>
      </c>
      <c r="W1698" t="s">
        <v>24</v>
      </c>
      <c r="X1698" t="s">
        <v>24</v>
      </c>
      <c r="Y1698" t="s">
        <v>24</v>
      </c>
      <c r="Z1698">
        <v>0</v>
      </c>
      <c r="AA1698" t="s">
        <v>24</v>
      </c>
      <c r="AB1698" t="s">
        <v>24</v>
      </c>
      <c r="AC1698" t="s">
        <v>24</v>
      </c>
      <c r="AD1698" t="s">
        <v>24</v>
      </c>
      <c r="AE1698" t="s">
        <v>24</v>
      </c>
      <c r="AF1698">
        <v>0</v>
      </c>
      <c r="AG1698">
        <v>120</v>
      </c>
      <c r="AH1698" t="s">
        <v>24</v>
      </c>
      <c r="AI1698">
        <v>0</v>
      </c>
      <c r="AJ1698" t="s">
        <v>24</v>
      </c>
      <c r="AK1698" t="s">
        <v>24</v>
      </c>
      <c r="AL1698" t="s">
        <v>24</v>
      </c>
      <c r="AM1698" t="s">
        <v>24</v>
      </c>
      <c r="AN1698" t="s">
        <v>24</v>
      </c>
      <c r="AO1698" t="s">
        <v>24</v>
      </c>
      <c r="AP1698" t="s">
        <v>24</v>
      </c>
      <c r="AQ1698" t="s">
        <v>24</v>
      </c>
      <c r="AR1698" t="s">
        <v>24</v>
      </c>
      <c r="AS1698" t="s">
        <v>24</v>
      </c>
      <c r="AT1698" t="s">
        <v>24</v>
      </c>
    </row>
    <row r="1699" spans="1:46" x14ac:dyDescent="0.15">
      <c r="A1699">
        <v>125</v>
      </c>
      <c r="B1699">
        <v>2</v>
      </c>
      <c r="C1699">
        <v>2</v>
      </c>
      <c r="D1699">
        <v>0</v>
      </c>
      <c r="E1699" t="s">
        <v>3413</v>
      </c>
      <c r="F1699" t="s">
        <v>24</v>
      </c>
      <c r="G1699">
        <v>2004</v>
      </c>
      <c r="H1699">
        <v>0</v>
      </c>
      <c r="I1699">
        <v>0</v>
      </c>
      <c r="J1699">
        <v>0</v>
      </c>
      <c r="K1699">
        <v>0</v>
      </c>
      <c r="L1699" t="s">
        <v>2864</v>
      </c>
      <c r="M1699" t="s">
        <v>489</v>
      </c>
      <c r="N1699" t="s">
        <v>24</v>
      </c>
      <c r="O1699" t="s">
        <v>24</v>
      </c>
      <c r="P1699" t="s">
        <v>24</v>
      </c>
      <c r="Q1699" t="s">
        <v>402</v>
      </c>
      <c r="R1699" t="s">
        <v>24</v>
      </c>
      <c r="S1699">
        <v>0</v>
      </c>
      <c r="T1699" t="s">
        <v>3414</v>
      </c>
      <c r="U1699" t="s">
        <v>130</v>
      </c>
      <c r="V1699" t="s">
        <v>130</v>
      </c>
      <c r="W1699" t="s">
        <v>24</v>
      </c>
      <c r="X1699" t="s">
        <v>24</v>
      </c>
      <c r="Y1699" t="s">
        <v>24</v>
      </c>
      <c r="Z1699">
        <v>3</v>
      </c>
      <c r="AA1699" t="s">
        <v>24</v>
      </c>
      <c r="AB1699" t="s">
        <v>24</v>
      </c>
      <c r="AC1699" t="s">
        <v>24</v>
      </c>
      <c r="AD1699" t="s">
        <v>24</v>
      </c>
      <c r="AE1699" t="s">
        <v>24</v>
      </c>
      <c r="AF1699">
        <v>0</v>
      </c>
      <c r="AG1699">
        <v>120</v>
      </c>
      <c r="AH1699" t="s">
        <v>24</v>
      </c>
      <c r="AI1699">
        <v>0</v>
      </c>
      <c r="AJ1699" t="s">
        <v>24</v>
      </c>
      <c r="AK1699" t="s">
        <v>24</v>
      </c>
      <c r="AL1699" t="s">
        <v>24</v>
      </c>
      <c r="AM1699" t="s">
        <v>24</v>
      </c>
      <c r="AN1699" t="s">
        <v>24</v>
      </c>
      <c r="AO1699" t="s">
        <v>24</v>
      </c>
      <c r="AP1699" t="s">
        <v>24</v>
      </c>
      <c r="AQ1699" t="s">
        <v>24</v>
      </c>
      <c r="AR1699" t="s">
        <v>24</v>
      </c>
      <c r="AS1699" t="s">
        <v>24</v>
      </c>
      <c r="AT1699" t="s">
        <v>24</v>
      </c>
    </row>
    <row r="1700" spans="1:46" x14ac:dyDescent="0.15">
      <c r="A1700">
        <v>125</v>
      </c>
      <c r="B1700">
        <v>2</v>
      </c>
      <c r="C1700">
        <v>3</v>
      </c>
      <c r="D1700">
        <v>0</v>
      </c>
      <c r="E1700" t="s">
        <v>3415</v>
      </c>
      <c r="F1700" t="s">
        <v>24</v>
      </c>
      <c r="G1700">
        <v>3007</v>
      </c>
      <c r="H1700">
        <v>0</v>
      </c>
      <c r="I1700">
        <v>0</v>
      </c>
      <c r="J1700">
        <v>0</v>
      </c>
      <c r="K1700">
        <v>0</v>
      </c>
      <c r="L1700" t="s">
        <v>2864</v>
      </c>
      <c r="M1700" t="s">
        <v>489</v>
      </c>
      <c r="N1700" t="s">
        <v>24</v>
      </c>
      <c r="O1700" t="s">
        <v>24</v>
      </c>
      <c r="P1700" t="s">
        <v>24</v>
      </c>
      <c r="Q1700" t="s">
        <v>442</v>
      </c>
      <c r="R1700" t="s">
        <v>24</v>
      </c>
      <c r="S1700">
        <v>0</v>
      </c>
      <c r="T1700" t="s">
        <v>3416</v>
      </c>
      <c r="U1700" t="s">
        <v>130</v>
      </c>
      <c r="V1700" t="s">
        <v>130</v>
      </c>
      <c r="W1700" t="s">
        <v>24</v>
      </c>
      <c r="X1700" t="s">
        <v>24</v>
      </c>
      <c r="Y1700" t="s">
        <v>24</v>
      </c>
      <c r="Z1700">
        <v>3</v>
      </c>
      <c r="AA1700" t="s">
        <v>24</v>
      </c>
      <c r="AB1700" t="s">
        <v>24</v>
      </c>
      <c r="AC1700" t="s">
        <v>24</v>
      </c>
      <c r="AD1700" t="s">
        <v>24</v>
      </c>
      <c r="AE1700" t="s">
        <v>24</v>
      </c>
      <c r="AF1700">
        <v>0</v>
      </c>
      <c r="AG1700">
        <v>120</v>
      </c>
      <c r="AH1700" t="s">
        <v>24</v>
      </c>
      <c r="AI1700">
        <v>0</v>
      </c>
      <c r="AJ1700" t="s">
        <v>24</v>
      </c>
      <c r="AK1700" t="s">
        <v>24</v>
      </c>
      <c r="AL1700" t="s">
        <v>24</v>
      </c>
      <c r="AM1700" t="s">
        <v>24</v>
      </c>
      <c r="AN1700" t="s">
        <v>24</v>
      </c>
      <c r="AO1700" t="s">
        <v>24</v>
      </c>
      <c r="AP1700" t="s">
        <v>24</v>
      </c>
      <c r="AQ1700" t="s">
        <v>24</v>
      </c>
      <c r="AR1700" t="s">
        <v>24</v>
      </c>
      <c r="AS1700" t="s">
        <v>24</v>
      </c>
      <c r="AT1700" t="s">
        <v>24</v>
      </c>
    </row>
    <row r="1701" spans="1:46" x14ac:dyDescent="0.15">
      <c r="A1701">
        <v>125</v>
      </c>
      <c r="B1701">
        <v>2</v>
      </c>
      <c r="C1701">
        <v>4</v>
      </c>
      <c r="D1701">
        <v>0</v>
      </c>
      <c r="E1701" t="s">
        <v>3417</v>
      </c>
      <c r="F1701" t="s">
        <v>24</v>
      </c>
      <c r="G1701">
        <v>3505</v>
      </c>
      <c r="H1701">
        <v>0</v>
      </c>
      <c r="I1701">
        <v>0</v>
      </c>
      <c r="J1701">
        <v>0</v>
      </c>
      <c r="K1701">
        <v>0</v>
      </c>
      <c r="L1701" t="s">
        <v>2864</v>
      </c>
      <c r="M1701" t="s">
        <v>489</v>
      </c>
      <c r="N1701" t="s">
        <v>24</v>
      </c>
      <c r="O1701" t="s">
        <v>24</v>
      </c>
      <c r="P1701" t="s">
        <v>24</v>
      </c>
      <c r="Q1701" t="s">
        <v>475</v>
      </c>
      <c r="R1701" t="s">
        <v>24</v>
      </c>
      <c r="S1701">
        <v>0</v>
      </c>
      <c r="T1701" t="s">
        <v>3418</v>
      </c>
      <c r="U1701" t="s">
        <v>130</v>
      </c>
      <c r="V1701" t="s">
        <v>130</v>
      </c>
      <c r="W1701" t="s">
        <v>24</v>
      </c>
      <c r="X1701" t="s">
        <v>24</v>
      </c>
      <c r="Y1701" t="s">
        <v>24</v>
      </c>
      <c r="Z1701">
        <v>3</v>
      </c>
      <c r="AA1701" t="s">
        <v>24</v>
      </c>
      <c r="AB1701" t="s">
        <v>24</v>
      </c>
      <c r="AC1701" t="s">
        <v>24</v>
      </c>
      <c r="AD1701" t="s">
        <v>24</v>
      </c>
      <c r="AE1701" t="s">
        <v>24</v>
      </c>
      <c r="AF1701">
        <v>0</v>
      </c>
      <c r="AG1701">
        <v>120</v>
      </c>
      <c r="AH1701" t="s">
        <v>24</v>
      </c>
      <c r="AI1701">
        <v>0</v>
      </c>
      <c r="AJ1701" t="s">
        <v>24</v>
      </c>
      <c r="AK1701" t="s">
        <v>24</v>
      </c>
      <c r="AL1701" t="s">
        <v>24</v>
      </c>
      <c r="AM1701" t="s">
        <v>24</v>
      </c>
      <c r="AN1701" t="s">
        <v>24</v>
      </c>
      <c r="AO1701" t="s">
        <v>24</v>
      </c>
      <c r="AP1701" t="s">
        <v>24</v>
      </c>
      <c r="AQ1701" t="s">
        <v>24</v>
      </c>
      <c r="AR1701" t="s">
        <v>24</v>
      </c>
      <c r="AS1701" t="s">
        <v>24</v>
      </c>
      <c r="AT1701" t="s">
        <v>24</v>
      </c>
    </row>
    <row r="1702" spans="1:46" x14ac:dyDescent="0.15">
      <c r="A1702">
        <v>125</v>
      </c>
      <c r="B1702">
        <v>2</v>
      </c>
      <c r="C1702">
        <v>5</v>
      </c>
      <c r="D1702">
        <v>0</v>
      </c>
      <c r="E1702" t="s">
        <v>3419</v>
      </c>
      <c r="F1702" t="s">
        <v>24</v>
      </c>
      <c r="G1702">
        <v>2001</v>
      </c>
      <c r="H1702">
        <v>0</v>
      </c>
      <c r="I1702">
        <v>0</v>
      </c>
      <c r="J1702">
        <v>0</v>
      </c>
      <c r="K1702">
        <v>0</v>
      </c>
      <c r="L1702" t="s">
        <v>2864</v>
      </c>
      <c r="M1702" t="s">
        <v>489</v>
      </c>
      <c r="N1702" t="s">
        <v>24</v>
      </c>
      <c r="O1702" t="s">
        <v>24</v>
      </c>
      <c r="P1702" t="s">
        <v>24</v>
      </c>
      <c r="Q1702" t="s">
        <v>396</v>
      </c>
      <c r="R1702" t="s">
        <v>24</v>
      </c>
      <c r="S1702">
        <v>0</v>
      </c>
      <c r="T1702" t="s">
        <v>3420</v>
      </c>
      <c r="U1702" t="s">
        <v>130</v>
      </c>
      <c r="V1702" t="s">
        <v>130</v>
      </c>
      <c r="W1702" t="s">
        <v>24</v>
      </c>
      <c r="X1702" t="s">
        <v>24</v>
      </c>
      <c r="Y1702" t="s">
        <v>24</v>
      </c>
      <c r="Z1702">
        <v>3</v>
      </c>
      <c r="AA1702" t="s">
        <v>24</v>
      </c>
      <c r="AB1702" t="s">
        <v>24</v>
      </c>
      <c r="AC1702" t="s">
        <v>24</v>
      </c>
      <c r="AD1702" t="s">
        <v>24</v>
      </c>
      <c r="AE1702" t="s">
        <v>24</v>
      </c>
      <c r="AF1702">
        <v>0</v>
      </c>
      <c r="AG1702">
        <v>120</v>
      </c>
      <c r="AH1702" t="s">
        <v>24</v>
      </c>
      <c r="AI1702">
        <v>0</v>
      </c>
      <c r="AJ1702" t="s">
        <v>24</v>
      </c>
      <c r="AK1702" t="s">
        <v>24</v>
      </c>
      <c r="AL1702" t="s">
        <v>24</v>
      </c>
      <c r="AM1702" t="s">
        <v>24</v>
      </c>
      <c r="AN1702" t="s">
        <v>24</v>
      </c>
      <c r="AO1702" t="s">
        <v>24</v>
      </c>
      <c r="AP1702" t="s">
        <v>24</v>
      </c>
      <c r="AQ1702" t="s">
        <v>24</v>
      </c>
      <c r="AR1702" t="s">
        <v>24</v>
      </c>
      <c r="AS1702" t="s">
        <v>24</v>
      </c>
      <c r="AT1702" t="s">
        <v>24</v>
      </c>
    </row>
    <row r="1703" spans="1:46" x14ac:dyDescent="0.15">
      <c r="A1703">
        <v>125</v>
      </c>
      <c r="B1703">
        <v>2</v>
      </c>
      <c r="C1703">
        <v>6</v>
      </c>
      <c r="D1703">
        <v>0</v>
      </c>
      <c r="E1703" t="s">
        <v>3421</v>
      </c>
      <c r="F1703" t="s">
        <v>24</v>
      </c>
      <c r="G1703">
        <v>2504</v>
      </c>
      <c r="H1703">
        <v>0</v>
      </c>
      <c r="I1703">
        <v>0</v>
      </c>
      <c r="J1703">
        <v>0</v>
      </c>
      <c r="K1703">
        <v>0</v>
      </c>
      <c r="L1703" t="s">
        <v>2864</v>
      </c>
      <c r="M1703" t="s">
        <v>489</v>
      </c>
      <c r="N1703" t="s">
        <v>24</v>
      </c>
      <c r="O1703" t="s">
        <v>24</v>
      </c>
      <c r="P1703" t="s">
        <v>24</v>
      </c>
      <c r="Q1703" t="s">
        <v>429</v>
      </c>
      <c r="R1703" t="s">
        <v>24</v>
      </c>
      <c r="S1703">
        <v>0</v>
      </c>
      <c r="T1703" t="s">
        <v>3422</v>
      </c>
      <c r="U1703" t="s">
        <v>130</v>
      </c>
      <c r="V1703" t="s">
        <v>130</v>
      </c>
      <c r="W1703" t="s">
        <v>24</v>
      </c>
      <c r="X1703" t="s">
        <v>24</v>
      </c>
      <c r="Y1703" t="s">
        <v>24</v>
      </c>
      <c r="Z1703">
        <v>3</v>
      </c>
      <c r="AA1703" t="s">
        <v>24</v>
      </c>
      <c r="AB1703" t="s">
        <v>24</v>
      </c>
      <c r="AC1703" t="s">
        <v>24</v>
      </c>
      <c r="AD1703" t="s">
        <v>24</v>
      </c>
      <c r="AE1703" t="s">
        <v>24</v>
      </c>
      <c r="AF1703">
        <v>0</v>
      </c>
      <c r="AG1703">
        <v>120</v>
      </c>
      <c r="AH1703" t="s">
        <v>24</v>
      </c>
      <c r="AI1703">
        <v>0</v>
      </c>
      <c r="AJ1703" t="s">
        <v>24</v>
      </c>
      <c r="AK1703" t="s">
        <v>24</v>
      </c>
      <c r="AL1703" t="s">
        <v>24</v>
      </c>
      <c r="AM1703" t="s">
        <v>24</v>
      </c>
      <c r="AN1703" t="s">
        <v>24</v>
      </c>
      <c r="AO1703" t="s">
        <v>24</v>
      </c>
      <c r="AP1703" t="s">
        <v>24</v>
      </c>
      <c r="AQ1703" t="s">
        <v>24</v>
      </c>
      <c r="AR1703" t="s">
        <v>24</v>
      </c>
      <c r="AS1703" t="s">
        <v>24</v>
      </c>
      <c r="AT1703" t="s">
        <v>24</v>
      </c>
    </row>
    <row r="1704" spans="1:46" x14ac:dyDescent="0.15">
      <c r="A1704">
        <v>125</v>
      </c>
      <c r="B1704">
        <v>2</v>
      </c>
      <c r="C1704">
        <v>7</v>
      </c>
      <c r="D1704">
        <v>0</v>
      </c>
      <c r="E1704" t="s">
        <v>3423</v>
      </c>
      <c r="F1704" t="s">
        <v>24</v>
      </c>
      <c r="G1704">
        <v>3504</v>
      </c>
      <c r="H1704">
        <v>0</v>
      </c>
      <c r="I1704">
        <v>0</v>
      </c>
      <c r="J1704">
        <v>0</v>
      </c>
      <c r="K1704">
        <v>0</v>
      </c>
      <c r="L1704" t="s">
        <v>2864</v>
      </c>
      <c r="M1704" t="s">
        <v>489</v>
      </c>
      <c r="N1704" t="s">
        <v>24</v>
      </c>
      <c r="O1704" t="s">
        <v>24</v>
      </c>
      <c r="P1704" t="s">
        <v>24</v>
      </c>
      <c r="Q1704" t="s">
        <v>472</v>
      </c>
      <c r="R1704" t="s">
        <v>24</v>
      </c>
      <c r="S1704">
        <v>0</v>
      </c>
      <c r="T1704" t="s">
        <v>3424</v>
      </c>
      <c r="U1704" t="s">
        <v>130</v>
      </c>
      <c r="V1704" t="s">
        <v>130</v>
      </c>
      <c r="W1704" t="s">
        <v>24</v>
      </c>
      <c r="X1704" t="s">
        <v>24</v>
      </c>
      <c r="Y1704" t="s">
        <v>24</v>
      </c>
      <c r="Z1704">
        <v>3</v>
      </c>
      <c r="AA1704" t="s">
        <v>24</v>
      </c>
      <c r="AB1704" t="s">
        <v>24</v>
      </c>
      <c r="AC1704" t="s">
        <v>24</v>
      </c>
      <c r="AD1704" t="s">
        <v>24</v>
      </c>
      <c r="AE1704" t="s">
        <v>24</v>
      </c>
      <c r="AF1704">
        <v>0</v>
      </c>
      <c r="AG1704">
        <v>120</v>
      </c>
      <c r="AH1704" t="s">
        <v>24</v>
      </c>
      <c r="AI1704">
        <v>0</v>
      </c>
      <c r="AJ1704" t="s">
        <v>24</v>
      </c>
      <c r="AK1704" t="s">
        <v>24</v>
      </c>
      <c r="AL1704" t="s">
        <v>24</v>
      </c>
      <c r="AM1704" t="s">
        <v>24</v>
      </c>
      <c r="AN1704" t="s">
        <v>24</v>
      </c>
      <c r="AO1704" t="s">
        <v>24</v>
      </c>
      <c r="AP1704" t="s">
        <v>24</v>
      </c>
      <c r="AQ1704" t="s">
        <v>24</v>
      </c>
      <c r="AR1704" t="s">
        <v>24</v>
      </c>
      <c r="AS1704" t="s">
        <v>24</v>
      </c>
      <c r="AT1704" t="s">
        <v>24</v>
      </c>
    </row>
    <row r="1705" spans="1:46" x14ac:dyDescent="0.15">
      <c r="A1705">
        <v>125</v>
      </c>
      <c r="B1705">
        <v>2</v>
      </c>
      <c r="C1705">
        <v>8</v>
      </c>
      <c r="D1705">
        <v>0</v>
      </c>
      <c r="E1705" t="s">
        <v>24</v>
      </c>
      <c r="F1705" t="s">
        <v>24</v>
      </c>
      <c r="G1705">
        <v>0</v>
      </c>
      <c r="H1705">
        <v>0</v>
      </c>
      <c r="I1705">
        <v>0</v>
      </c>
      <c r="J1705">
        <v>0</v>
      </c>
      <c r="K1705">
        <v>0</v>
      </c>
      <c r="L1705" t="s">
        <v>24</v>
      </c>
      <c r="M1705" t="s">
        <v>24</v>
      </c>
      <c r="N1705" t="s">
        <v>24</v>
      </c>
      <c r="O1705" t="s">
        <v>24</v>
      </c>
      <c r="P1705" t="s">
        <v>24</v>
      </c>
      <c r="Q1705" t="s">
        <v>24</v>
      </c>
      <c r="R1705" t="s">
        <v>24</v>
      </c>
      <c r="S1705">
        <v>0</v>
      </c>
      <c r="T1705" t="s">
        <v>130</v>
      </c>
      <c r="U1705" t="s">
        <v>130</v>
      </c>
      <c r="V1705" t="s">
        <v>130</v>
      </c>
      <c r="W1705" t="s">
        <v>24</v>
      </c>
      <c r="X1705" t="s">
        <v>24</v>
      </c>
      <c r="Y1705" t="s">
        <v>24</v>
      </c>
      <c r="Z1705">
        <v>0</v>
      </c>
      <c r="AA1705" t="s">
        <v>24</v>
      </c>
      <c r="AB1705" t="s">
        <v>24</v>
      </c>
      <c r="AC1705" t="s">
        <v>24</v>
      </c>
      <c r="AD1705" t="s">
        <v>24</v>
      </c>
      <c r="AE1705" t="s">
        <v>24</v>
      </c>
      <c r="AF1705">
        <v>0</v>
      </c>
      <c r="AG1705">
        <v>120</v>
      </c>
      <c r="AH1705" t="s">
        <v>24</v>
      </c>
      <c r="AI1705">
        <v>0</v>
      </c>
      <c r="AJ1705" t="s">
        <v>24</v>
      </c>
      <c r="AK1705" t="s">
        <v>24</v>
      </c>
      <c r="AL1705" t="s">
        <v>24</v>
      </c>
      <c r="AM1705" t="s">
        <v>24</v>
      </c>
      <c r="AN1705" t="s">
        <v>24</v>
      </c>
      <c r="AO1705" t="s">
        <v>24</v>
      </c>
      <c r="AP1705" t="s">
        <v>24</v>
      </c>
      <c r="AQ1705" t="s">
        <v>24</v>
      </c>
      <c r="AR1705" t="s">
        <v>24</v>
      </c>
      <c r="AS1705" t="s">
        <v>24</v>
      </c>
      <c r="AT1705" t="s">
        <v>24</v>
      </c>
    </row>
    <row r="1706" spans="1:46" x14ac:dyDescent="0.15">
      <c r="A1706">
        <v>125</v>
      </c>
      <c r="B1706">
        <v>3</v>
      </c>
      <c r="C1706">
        <v>1</v>
      </c>
      <c r="D1706">
        <v>0</v>
      </c>
      <c r="E1706" t="s">
        <v>3425</v>
      </c>
      <c r="F1706" t="s">
        <v>24</v>
      </c>
      <c r="G1706">
        <v>3012</v>
      </c>
      <c r="H1706">
        <v>0</v>
      </c>
      <c r="I1706">
        <v>0</v>
      </c>
      <c r="J1706">
        <v>0</v>
      </c>
      <c r="K1706">
        <v>0</v>
      </c>
      <c r="L1706" t="s">
        <v>2864</v>
      </c>
      <c r="M1706" t="s">
        <v>489</v>
      </c>
      <c r="N1706" t="s">
        <v>24</v>
      </c>
      <c r="O1706" t="s">
        <v>24</v>
      </c>
      <c r="P1706" t="s">
        <v>24</v>
      </c>
      <c r="Q1706" t="s">
        <v>453</v>
      </c>
      <c r="R1706" t="s">
        <v>24</v>
      </c>
      <c r="S1706">
        <v>0</v>
      </c>
      <c r="T1706" t="s">
        <v>3426</v>
      </c>
      <c r="U1706" t="s">
        <v>130</v>
      </c>
      <c r="V1706" t="s">
        <v>130</v>
      </c>
      <c r="W1706" t="s">
        <v>24</v>
      </c>
      <c r="X1706" t="s">
        <v>24</v>
      </c>
      <c r="Y1706" t="s">
        <v>24</v>
      </c>
      <c r="Z1706">
        <v>3</v>
      </c>
      <c r="AA1706" t="s">
        <v>24</v>
      </c>
      <c r="AB1706" t="s">
        <v>24</v>
      </c>
      <c r="AC1706" t="s">
        <v>24</v>
      </c>
      <c r="AD1706" t="s">
        <v>24</v>
      </c>
      <c r="AE1706" t="s">
        <v>24</v>
      </c>
      <c r="AF1706">
        <v>0</v>
      </c>
      <c r="AG1706">
        <v>120</v>
      </c>
      <c r="AH1706" t="s">
        <v>24</v>
      </c>
      <c r="AI1706">
        <v>0</v>
      </c>
      <c r="AJ1706" t="s">
        <v>24</v>
      </c>
      <c r="AK1706" t="s">
        <v>24</v>
      </c>
      <c r="AL1706" t="s">
        <v>24</v>
      </c>
      <c r="AM1706" t="s">
        <v>24</v>
      </c>
      <c r="AN1706" t="s">
        <v>24</v>
      </c>
      <c r="AO1706" t="s">
        <v>24</v>
      </c>
      <c r="AP1706" t="s">
        <v>24</v>
      </c>
      <c r="AQ1706" t="s">
        <v>24</v>
      </c>
      <c r="AR1706" t="s">
        <v>24</v>
      </c>
      <c r="AS1706" t="s">
        <v>24</v>
      </c>
      <c r="AT1706" t="s">
        <v>24</v>
      </c>
    </row>
    <row r="1707" spans="1:46" x14ac:dyDescent="0.15">
      <c r="A1707">
        <v>125</v>
      </c>
      <c r="B1707">
        <v>3</v>
      </c>
      <c r="C1707">
        <v>2</v>
      </c>
      <c r="D1707">
        <v>0</v>
      </c>
      <c r="E1707" t="s">
        <v>3427</v>
      </c>
      <c r="F1707" t="s">
        <v>24</v>
      </c>
      <c r="G1707">
        <v>3002</v>
      </c>
      <c r="H1707">
        <v>0</v>
      </c>
      <c r="I1707">
        <v>0</v>
      </c>
      <c r="J1707">
        <v>0</v>
      </c>
      <c r="K1707">
        <v>0</v>
      </c>
      <c r="L1707" t="s">
        <v>2864</v>
      </c>
      <c r="M1707" t="s">
        <v>489</v>
      </c>
      <c r="N1707" t="s">
        <v>24</v>
      </c>
      <c r="O1707" t="s">
        <v>24</v>
      </c>
      <c r="P1707" t="s">
        <v>24</v>
      </c>
      <c r="Q1707" t="s">
        <v>434</v>
      </c>
      <c r="R1707" t="s">
        <v>24</v>
      </c>
      <c r="S1707">
        <v>0</v>
      </c>
      <c r="T1707" t="s">
        <v>3428</v>
      </c>
      <c r="U1707" t="s">
        <v>130</v>
      </c>
      <c r="V1707" t="s">
        <v>130</v>
      </c>
      <c r="W1707" t="s">
        <v>24</v>
      </c>
      <c r="X1707" t="s">
        <v>24</v>
      </c>
      <c r="Y1707" t="s">
        <v>24</v>
      </c>
      <c r="Z1707">
        <v>3</v>
      </c>
      <c r="AA1707" t="s">
        <v>24</v>
      </c>
      <c r="AB1707" t="s">
        <v>24</v>
      </c>
      <c r="AC1707" t="s">
        <v>24</v>
      </c>
      <c r="AD1707" t="s">
        <v>24</v>
      </c>
      <c r="AE1707" t="s">
        <v>24</v>
      </c>
      <c r="AF1707">
        <v>0</v>
      </c>
      <c r="AG1707">
        <v>120</v>
      </c>
      <c r="AH1707" t="s">
        <v>24</v>
      </c>
      <c r="AI1707">
        <v>0</v>
      </c>
      <c r="AJ1707" t="s">
        <v>24</v>
      </c>
      <c r="AK1707" t="s">
        <v>24</v>
      </c>
      <c r="AL1707" t="s">
        <v>24</v>
      </c>
      <c r="AM1707" t="s">
        <v>24</v>
      </c>
      <c r="AN1707" t="s">
        <v>24</v>
      </c>
      <c r="AO1707" t="s">
        <v>24</v>
      </c>
      <c r="AP1707" t="s">
        <v>24</v>
      </c>
      <c r="AQ1707" t="s">
        <v>24</v>
      </c>
      <c r="AR1707" t="s">
        <v>24</v>
      </c>
      <c r="AS1707" t="s">
        <v>24</v>
      </c>
      <c r="AT1707" t="s">
        <v>24</v>
      </c>
    </row>
    <row r="1708" spans="1:46" x14ac:dyDescent="0.15">
      <c r="A1708">
        <v>125</v>
      </c>
      <c r="B1708">
        <v>3</v>
      </c>
      <c r="C1708">
        <v>3</v>
      </c>
      <c r="D1708">
        <v>0</v>
      </c>
      <c r="E1708" t="s">
        <v>3429</v>
      </c>
      <c r="F1708" t="s">
        <v>24</v>
      </c>
      <c r="G1708">
        <v>2011</v>
      </c>
      <c r="H1708">
        <v>0</v>
      </c>
      <c r="I1708">
        <v>0</v>
      </c>
      <c r="J1708">
        <v>0</v>
      </c>
      <c r="K1708">
        <v>0</v>
      </c>
      <c r="L1708" t="s">
        <v>2864</v>
      </c>
      <c r="M1708" t="s">
        <v>489</v>
      </c>
      <c r="N1708" t="s">
        <v>24</v>
      </c>
      <c r="O1708" t="s">
        <v>24</v>
      </c>
      <c r="P1708" t="s">
        <v>24</v>
      </c>
      <c r="Q1708" t="s">
        <v>419</v>
      </c>
      <c r="R1708" t="s">
        <v>24</v>
      </c>
      <c r="S1708">
        <v>0</v>
      </c>
      <c r="T1708" t="s">
        <v>3430</v>
      </c>
      <c r="U1708" t="s">
        <v>130</v>
      </c>
      <c r="V1708" t="s">
        <v>130</v>
      </c>
      <c r="W1708" t="s">
        <v>24</v>
      </c>
      <c r="X1708" t="s">
        <v>24</v>
      </c>
      <c r="Y1708" t="s">
        <v>24</v>
      </c>
      <c r="Z1708">
        <v>3</v>
      </c>
      <c r="AA1708" t="s">
        <v>24</v>
      </c>
      <c r="AB1708" t="s">
        <v>24</v>
      </c>
      <c r="AC1708" t="s">
        <v>24</v>
      </c>
      <c r="AD1708" t="s">
        <v>24</v>
      </c>
      <c r="AE1708" t="s">
        <v>24</v>
      </c>
      <c r="AF1708">
        <v>0</v>
      </c>
      <c r="AG1708">
        <v>120</v>
      </c>
      <c r="AH1708" t="s">
        <v>24</v>
      </c>
      <c r="AI1708">
        <v>0</v>
      </c>
      <c r="AJ1708" t="s">
        <v>24</v>
      </c>
      <c r="AK1708" t="s">
        <v>24</v>
      </c>
      <c r="AL1708" t="s">
        <v>24</v>
      </c>
      <c r="AM1708" t="s">
        <v>24</v>
      </c>
      <c r="AN1708" t="s">
        <v>24</v>
      </c>
      <c r="AO1708" t="s">
        <v>24</v>
      </c>
      <c r="AP1708" t="s">
        <v>24</v>
      </c>
      <c r="AQ1708" t="s">
        <v>24</v>
      </c>
      <c r="AR1708" t="s">
        <v>24</v>
      </c>
      <c r="AS1708" t="s">
        <v>24</v>
      </c>
      <c r="AT1708" t="s">
        <v>24</v>
      </c>
    </row>
    <row r="1709" spans="1:46" x14ac:dyDescent="0.15">
      <c r="A1709">
        <v>125</v>
      </c>
      <c r="B1709">
        <v>3</v>
      </c>
      <c r="C1709">
        <v>4</v>
      </c>
      <c r="D1709">
        <v>0</v>
      </c>
      <c r="E1709" t="s">
        <v>3431</v>
      </c>
      <c r="F1709" t="s">
        <v>24</v>
      </c>
      <c r="G1709">
        <v>3507</v>
      </c>
      <c r="H1709">
        <v>0</v>
      </c>
      <c r="I1709">
        <v>0</v>
      </c>
      <c r="J1709">
        <v>0</v>
      </c>
      <c r="K1709">
        <v>0</v>
      </c>
      <c r="L1709" t="s">
        <v>2864</v>
      </c>
      <c r="M1709" t="s">
        <v>489</v>
      </c>
      <c r="N1709" t="s">
        <v>24</v>
      </c>
      <c r="O1709" t="s">
        <v>24</v>
      </c>
      <c r="P1709" t="s">
        <v>24</v>
      </c>
      <c r="Q1709" t="s">
        <v>481</v>
      </c>
      <c r="R1709" t="s">
        <v>24</v>
      </c>
      <c r="S1709">
        <v>0</v>
      </c>
      <c r="T1709" t="s">
        <v>3432</v>
      </c>
      <c r="U1709" t="s">
        <v>130</v>
      </c>
      <c r="V1709" t="s">
        <v>130</v>
      </c>
      <c r="W1709" t="s">
        <v>24</v>
      </c>
      <c r="X1709" t="s">
        <v>24</v>
      </c>
      <c r="Y1709" t="s">
        <v>24</v>
      </c>
      <c r="Z1709">
        <v>3</v>
      </c>
      <c r="AA1709" t="s">
        <v>24</v>
      </c>
      <c r="AB1709" t="s">
        <v>24</v>
      </c>
      <c r="AC1709" t="s">
        <v>24</v>
      </c>
      <c r="AD1709" t="s">
        <v>24</v>
      </c>
      <c r="AE1709" t="s">
        <v>24</v>
      </c>
      <c r="AF1709">
        <v>0</v>
      </c>
      <c r="AG1709">
        <v>120</v>
      </c>
      <c r="AH1709" t="s">
        <v>24</v>
      </c>
      <c r="AI1709">
        <v>0</v>
      </c>
      <c r="AJ1709" t="s">
        <v>24</v>
      </c>
      <c r="AK1709" t="s">
        <v>24</v>
      </c>
      <c r="AL1709" t="s">
        <v>24</v>
      </c>
      <c r="AM1709" t="s">
        <v>24</v>
      </c>
      <c r="AN1709" t="s">
        <v>24</v>
      </c>
      <c r="AO1709" t="s">
        <v>24</v>
      </c>
      <c r="AP1709" t="s">
        <v>24</v>
      </c>
      <c r="AQ1709" t="s">
        <v>24</v>
      </c>
      <c r="AR1709" t="s">
        <v>24</v>
      </c>
      <c r="AS1709" t="s">
        <v>24</v>
      </c>
      <c r="AT1709" t="s">
        <v>24</v>
      </c>
    </row>
    <row r="1710" spans="1:46" x14ac:dyDescent="0.15">
      <c r="A1710">
        <v>125</v>
      </c>
      <c r="B1710">
        <v>3</v>
      </c>
      <c r="C1710">
        <v>5</v>
      </c>
      <c r="D1710">
        <v>0</v>
      </c>
      <c r="E1710" t="s">
        <v>3433</v>
      </c>
      <c r="F1710" t="s">
        <v>24</v>
      </c>
      <c r="G1710">
        <v>3017</v>
      </c>
      <c r="H1710">
        <v>0</v>
      </c>
      <c r="I1710">
        <v>0</v>
      </c>
      <c r="J1710">
        <v>0</v>
      </c>
      <c r="K1710">
        <v>0</v>
      </c>
      <c r="L1710" t="s">
        <v>2864</v>
      </c>
      <c r="M1710" t="s">
        <v>489</v>
      </c>
      <c r="N1710" t="s">
        <v>24</v>
      </c>
      <c r="O1710" t="s">
        <v>24</v>
      </c>
      <c r="P1710" t="s">
        <v>24</v>
      </c>
      <c r="Q1710" t="s">
        <v>462</v>
      </c>
      <c r="R1710" t="s">
        <v>24</v>
      </c>
      <c r="S1710">
        <v>0</v>
      </c>
      <c r="T1710" t="s">
        <v>3434</v>
      </c>
      <c r="U1710" t="s">
        <v>130</v>
      </c>
      <c r="V1710" t="s">
        <v>130</v>
      </c>
      <c r="W1710" t="s">
        <v>24</v>
      </c>
      <c r="X1710" t="s">
        <v>24</v>
      </c>
      <c r="Y1710" t="s">
        <v>24</v>
      </c>
      <c r="Z1710">
        <v>3</v>
      </c>
      <c r="AA1710" t="s">
        <v>24</v>
      </c>
      <c r="AB1710" t="s">
        <v>24</v>
      </c>
      <c r="AC1710" t="s">
        <v>24</v>
      </c>
      <c r="AD1710" t="s">
        <v>24</v>
      </c>
      <c r="AE1710" t="s">
        <v>24</v>
      </c>
      <c r="AF1710">
        <v>0</v>
      </c>
      <c r="AG1710">
        <v>120</v>
      </c>
      <c r="AH1710" t="s">
        <v>24</v>
      </c>
      <c r="AI1710">
        <v>0</v>
      </c>
      <c r="AJ1710" t="s">
        <v>24</v>
      </c>
      <c r="AK1710" t="s">
        <v>24</v>
      </c>
      <c r="AL1710" t="s">
        <v>24</v>
      </c>
      <c r="AM1710" t="s">
        <v>24</v>
      </c>
      <c r="AN1710" t="s">
        <v>24</v>
      </c>
      <c r="AO1710" t="s">
        <v>24</v>
      </c>
      <c r="AP1710" t="s">
        <v>24</v>
      </c>
      <c r="AQ1710" t="s">
        <v>24</v>
      </c>
      <c r="AR1710" t="s">
        <v>24</v>
      </c>
      <c r="AS1710" t="s">
        <v>24</v>
      </c>
      <c r="AT1710" t="s">
        <v>24</v>
      </c>
    </row>
    <row r="1711" spans="1:46" x14ac:dyDescent="0.15">
      <c r="A1711">
        <v>125</v>
      </c>
      <c r="B1711">
        <v>3</v>
      </c>
      <c r="C1711">
        <v>6</v>
      </c>
      <c r="D1711">
        <v>0</v>
      </c>
      <c r="E1711" t="s">
        <v>3435</v>
      </c>
      <c r="F1711" t="s">
        <v>24</v>
      </c>
      <c r="G1711">
        <v>3011</v>
      </c>
      <c r="H1711">
        <v>0</v>
      </c>
      <c r="I1711">
        <v>0</v>
      </c>
      <c r="J1711">
        <v>0</v>
      </c>
      <c r="K1711">
        <v>0</v>
      </c>
      <c r="L1711" t="s">
        <v>2864</v>
      </c>
      <c r="M1711" t="s">
        <v>489</v>
      </c>
      <c r="N1711" t="s">
        <v>24</v>
      </c>
      <c r="O1711" t="s">
        <v>24</v>
      </c>
      <c r="P1711" t="s">
        <v>24</v>
      </c>
      <c r="Q1711" t="s">
        <v>450</v>
      </c>
      <c r="R1711" t="s">
        <v>24</v>
      </c>
      <c r="S1711">
        <v>0</v>
      </c>
      <c r="T1711" t="s">
        <v>3436</v>
      </c>
      <c r="U1711" t="s">
        <v>130</v>
      </c>
      <c r="V1711" t="s">
        <v>130</v>
      </c>
      <c r="W1711" t="s">
        <v>24</v>
      </c>
      <c r="X1711" t="s">
        <v>24</v>
      </c>
      <c r="Y1711" t="s">
        <v>24</v>
      </c>
      <c r="Z1711">
        <v>3</v>
      </c>
      <c r="AA1711" t="s">
        <v>24</v>
      </c>
      <c r="AB1711" t="s">
        <v>24</v>
      </c>
      <c r="AC1711" t="s">
        <v>24</v>
      </c>
      <c r="AD1711" t="s">
        <v>24</v>
      </c>
      <c r="AE1711" t="s">
        <v>24</v>
      </c>
      <c r="AF1711">
        <v>0</v>
      </c>
      <c r="AG1711">
        <v>120</v>
      </c>
      <c r="AH1711" t="s">
        <v>24</v>
      </c>
      <c r="AI1711">
        <v>0</v>
      </c>
      <c r="AJ1711" t="s">
        <v>24</v>
      </c>
      <c r="AK1711" t="s">
        <v>24</v>
      </c>
      <c r="AL1711" t="s">
        <v>24</v>
      </c>
      <c r="AM1711" t="s">
        <v>24</v>
      </c>
      <c r="AN1711" t="s">
        <v>24</v>
      </c>
      <c r="AO1711" t="s">
        <v>24</v>
      </c>
      <c r="AP1711" t="s">
        <v>24</v>
      </c>
      <c r="AQ1711" t="s">
        <v>24</v>
      </c>
      <c r="AR1711" t="s">
        <v>24</v>
      </c>
      <c r="AS1711" t="s">
        <v>24</v>
      </c>
      <c r="AT1711" t="s">
        <v>24</v>
      </c>
    </row>
    <row r="1712" spans="1:46" x14ac:dyDescent="0.15">
      <c r="A1712">
        <v>125</v>
      </c>
      <c r="B1712">
        <v>3</v>
      </c>
      <c r="C1712">
        <v>7</v>
      </c>
      <c r="D1712">
        <v>0</v>
      </c>
      <c r="E1712" t="s">
        <v>3437</v>
      </c>
      <c r="F1712" t="s">
        <v>24</v>
      </c>
      <c r="G1712">
        <v>3005</v>
      </c>
      <c r="H1712">
        <v>0</v>
      </c>
      <c r="I1712">
        <v>0</v>
      </c>
      <c r="J1712">
        <v>0</v>
      </c>
      <c r="K1712">
        <v>0</v>
      </c>
      <c r="L1712" t="s">
        <v>2864</v>
      </c>
      <c r="M1712" t="s">
        <v>489</v>
      </c>
      <c r="N1712" t="s">
        <v>24</v>
      </c>
      <c r="O1712" t="s">
        <v>24</v>
      </c>
      <c r="P1712" t="s">
        <v>24</v>
      </c>
      <c r="Q1712" t="s">
        <v>439</v>
      </c>
      <c r="R1712" t="s">
        <v>24</v>
      </c>
      <c r="S1712">
        <v>0</v>
      </c>
      <c r="T1712" t="s">
        <v>3438</v>
      </c>
      <c r="U1712" t="s">
        <v>130</v>
      </c>
      <c r="V1712" t="s">
        <v>130</v>
      </c>
      <c r="W1712" t="s">
        <v>24</v>
      </c>
      <c r="X1712" t="s">
        <v>24</v>
      </c>
      <c r="Y1712" t="s">
        <v>24</v>
      </c>
      <c r="Z1712">
        <v>3</v>
      </c>
      <c r="AA1712" t="s">
        <v>24</v>
      </c>
      <c r="AB1712" t="s">
        <v>24</v>
      </c>
      <c r="AC1712" t="s">
        <v>24</v>
      </c>
      <c r="AD1712" t="s">
        <v>24</v>
      </c>
      <c r="AE1712" t="s">
        <v>24</v>
      </c>
      <c r="AF1712">
        <v>0</v>
      </c>
      <c r="AG1712">
        <v>120</v>
      </c>
      <c r="AH1712" t="s">
        <v>24</v>
      </c>
      <c r="AI1712">
        <v>0</v>
      </c>
      <c r="AJ1712" t="s">
        <v>24</v>
      </c>
      <c r="AK1712" t="s">
        <v>24</v>
      </c>
      <c r="AL1712" t="s">
        <v>24</v>
      </c>
      <c r="AM1712" t="s">
        <v>24</v>
      </c>
      <c r="AN1712" t="s">
        <v>24</v>
      </c>
      <c r="AO1712" t="s">
        <v>24</v>
      </c>
      <c r="AP1712" t="s">
        <v>24</v>
      </c>
      <c r="AQ1712" t="s">
        <v>24</v>
      </c>
      <c r="AR1712" t="s">
        <v>24</v>
      </c>
      <c r="AS1712" t="s">
        <v>24</v>
      </c>
      <c r="AT1712" t="s">
        <v>24</v>
      </c>
    </row>
    <row r="1713" spans="1:46" x14ac:dyDescent="0.15">
      <c r="A1713">
        <v>125</v>
      </c>
      <c r="B1713">
        <v>3</v>
      </c>
      <c r="C1713">
        <v>8</v>
      </c>
      <c r="D1713">
        <v>0</v>
      </c>
      <c r="E1713" t="s">
        <v>3439</v>
      </c>
      <c r="F1713" t="s">
        <v>24</v>
      </c>
      <c r="G1713">
        <v>2007</v>
      </c>
      <c r="H1713">
        <v>0</v>
      </c>
      <c r="I1713">
        <v>0</v>
      </c>
      <c r="J1713">
        <v>0</v>
      </c>
      <c r="K1713">
        <v>0</v>
      </c>
      <c r="L1713" t="s">
        <v>2864</v>
      </c>
      <c r="M1713" t="s">
        <v>489</v>
      </c>
      <c r="N1713" t="s">
        <v>24</v>
      </c>
      <c r="O1713" t="s">
        <v>24</v>
      </c>
      <c r="P1713" t="s">
        <v>24</v>
      </c>
      <c r="Q1713" t="s">
        <v>411</v>
      </c>
      <c r="R1713" t="s">
        <v>24</v>
      </c>
      <c r="S1713">
        <v>0</v>
      </c>
      <c r="T1713" t="s">
        <v>3440</v>
      </c>
      <c r="U1713" t="s">
        <v>130</v>
      </c>
      <c r="V1713" t="s">
        <v>130</v>
      </c>
      <c r="W1713" t="s">
        <v>24</v>
      </c>
      <c r="X1713" t="s">
        <v>24</v>
      </c>
      <c r="Y1713" t="s">
        <v>24</v>
      </c>
      <c r="Z1713">
        <v>3</v>
      </c>
      <c r="AA1713" t="s">
        <v>24</v>
      </c>
      <c r="AB1713" t="s">
        <v>24</v>
      </c>
      <c r="AC1713" t="s">
        <v>24</v>
      </c>
      <c r="AD1713" t="s">
        <v>24</v>
      </c>
      <c r="AE1713" t="s">
        <v>24</v>
      </c>
      <c r="AF1713">
        <v>0</v>
      </c>
      <c r="AG1713">
        <v>120</v>
      </c>
      <c r="AH1713" t="s">
        <v>24</v>
      </c>
      <c r="AI1713">
        <v>0</v>
      </c>
      <c r="AJ1713" t="s">
        <v>24</v>
      </c>
      <c r="AK1713" t="s">
        <v>24</v>
      </c>
      <c r="AL1713" t="s">
        <v>24</v>
      </c>
      <c r="AM1713" t="s">
        <v>24</v>
      </c>
      <c r="AN1713" t="s">
        <v>24</v>
      </c>
      <c r="AO1713" t="s">
        <v>24</v>
      </c>
      <c r="AP1713" t="s">
        <v>24</v>
      </c>
      <c r="AQ1713" t="s">
        <v>24</v>
      </c>
      <c r="AR1713" t="s">
        <v>24</v>
      </c>
      <c r="AS1713" t="s">
        <v>24</v>
      </c>
      <c r="AT1713" t="s">
        <v>24</v>
      </c>
    </row>
  </sheetData>
  <sheetProtection selectLockedCells="1"/>
  <phoneticPr fontId="1"/>
  <pageMargins left="0.7" right="0.7" top="0.75" bottom="0.75" header="0.3" footer="0.3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tabColor theme="0"/>
  </sheetPr>
  <dimension ref="A1:K4"/>
  <sheetViews>
    <sheetView workbookViewId="0">
      <selection sqref="A1:B1"/>
    </sheetView>
  </sheetViews>
  <sheetFormatPr defaultRowHeight="13.5" x14ac:dyDescent="0.15"/>
  <cols>
    <col min="1" max="1" width="7.75" customWidth="1"/>
    <col min="2" max="2" width="12.75" customWidth="1"/>
    <col min="3" max="4" width="13.875" customWidth="1"/>
    <col min="5" max="10" width="9.75" customWidth="1"/>
    <col min="11" max="11" width="7.25" bestFit="1" customWidth="1"/>
    <col min="12" max="12" width="11.375" customWidth="1"/>
  </cols>
  <sheetData>
    <row r="1" spans="1:11" x14ac:dyDescent="0.15">
      <c r="A1" t="s">
        <v>102</v>
      </c>
      <c r="B1" t="s">
        <v>103</v>
      </c>
      <c r="C1" t="s">
        <v>104</v>
      </c>
      <c r="D1" t="s">
        <v>105</v>
      </c>
      <c r="E1" t="s">
        <v>106</v>
      </c>
      <c r="F1" t="s">
        <v>107</v>
      </c>
      <c r="G1" t="s">
        <v>108</v>
      </c>
      <c r="H1" t="s">
        <v>109</v>
      </c>
      <c r="I1" t="s">
        <v>110</v>
      </c>
      <c r="J1" t="s">
        <v>111</v>
      </c>
      <c r="K1" t="s">
        <v>49</v>
      </c>
    </row>
    <row r="2" spans="1:11" x14ac:dyDescent="0.15">
      <c r="A2">
        <v>1</v>
      </c>
      <c r="B2" t="s">
        <v>3441</v>
      </c>
      <c r="C2" t="s">
        <v>24</v>
      </c>
      <c r="D2" t="s">
        <v>24</v>
      </c>
      <c r="E2" t="s">
        <v>24</v>
      </c>
      <c r="F2" t="s">
        <v>140</v>
      </c>
      <c r="G2" t="s">
        <v>24</v>
      </c>
      <c r="H2" t="s">
        <v>140</v>
      </c>
      <c r="I2" t="s">
        <v>140</v>
      </c>
      <c r="J2" t="s">
        <v>140</v>
      </c>
      <c r="K2" t="s">
        <v>3442</v>
      </c>
    </row>
    <row r="3" spans="1:11" x14ac:dyDescent="0.15">
      <c r="A3">
        <v>2</v>
      </c>
      <c r="B3" t="s">
        <v>3443</v>
      </c>
      <c r="C3" t="s">
        <v>24</v>
      </c>
      <c r="D3" t="s">
        <v>24</v>
      </c>
      <c r="E3" t="s">
        <v>24</v>
      </c>
      <c r="F3" t="s">
        <v>140</v>
      </c>
      <c r="G3" t="s">
        <v>24</v>
      </c>
      <c r="H3" t="s">
        <v>140</v>
      </c>
      <c r="I3" t="s">
        <v>140</v>
      </c>
      <c r="J3" t="s">
        <v>140</v>
      </c>
      <c r="K3" t="s">
        <v>3444</v>
      </c>
    </row>
    <row r="4" spans="1:11" x14ac:dyDescent="0.15">
      <c r="A4">
        <v>3</v>
      </c>
      <c r="B4" t="s">
        <v>3445</v>
      </c>
      <c r="C4" t="s">
        <v>24</v>
      </c>
      <c r="D4" t="s">
        <v>24</v>
      </c>
      <c r="E4" t="s">
        <v>24</v>
      </c>
      <c r="F4" t="s">
        <v>140</v>
      </c>
      <c r="G4" t="s">
        <v>24</v>
      </c>
      <c r="H4" t="s">
        <v>140</v>
      </c>
      <c r="I4" t="s">
        <v>140</v>
      </c>
      <c r="J4" t="s">
        <v>140</v>
      </c>
      <c r="K4" t="s">
        <v>3446</v>
      </c>
    </row>
  </sheetData>
  <sheetProtection selectLockedCells="1"/>
  <phoneticPr fontId="1"/>
  <pageMargins left="0.7" right="0.7" top="0.75" bottom="0.75" header="0.3" footer="0.3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>
    <tabColor theme="0"/>
  </sheetPr>
  <dimension ref="A1:R1660"/>
  <sheetViews>
    <sheetView workbookViewId="0"/>
  </sheetViews>
  <sheetFormatPr defaultRowHeight="13.5" x14ac:dyDescent="0.15"/>
  <cols>
    <col min="1" max="12" width="10.5" customWidth="1"/>
    <col min="13" max="13" width="49.375" customWidth="1"/>
    <col min="14" max="30" width="10.5" customWidth="1"/>
    <col min="31" max="36" width="9" customWidth="1"/>
  </cols>
  <sheetData>
    <row r="1" spans="1:18" ht="14.25" thickBot="1" x14ac:dyDescent="0.2">
      <c r="A1">
        <v>1</v>
      </c>
      <c r="B1" t="s">
        <v>112</v>
      </c>
      <c r="D1" s="1" t="s">
        <v>3</v>
      </c>
      <c r="E1" s="2" t="s">
        <v>4</v>
      </c>
      <c r="F1" s="2" t="s">
        <v>10</v>
      </c>
      <c r="N1" s="2" t="s">
        <v>4</v>
      </c>
      <c r="O1" s="1" t="s">
        <v>47</v>
      </c>
      <c r="P1" s="2"/>
      <c r="Q1" s="2"/>
      <c r="R1" s="2"/>
    </row>
    <row r="2" spans="1:18" ht="14.25" thickTop="1" x14ac:dyDescent="0.15">
      <c r="A2">
        <v>2</v>
      </c>
      <c r="B2" t="s">
        <v>113</v>
      </c>
      <c r="D2">
        <f>IFERROR(テーブル_Swim01[[#This Row],[UID]],"")</f>
        <v>1</v>
      </c>
      <c r="E2">
        <f>IFERROR(テーブル_Swim01[[#This Row],[競技番号]],"")</f>
        <v>1</v>
      </c>
      <c r="F2">
        <f>IFERROR(テーブル_Swim01[[#This Row],[性別]],"")</f>
        <v>2</v>
      </c>
      <c r="G2" t="str">
        <f>IFERROR(LOOKUP(F2,A:A,B:B),"")</f>
        <v>女子</v>
      </c>
      <c r="H2">
        <f>IFERROR(テーブル_Swim01[[#This Row],[クラス番号]],"")</f>
        <v>2</v>
      </c>
      <c r="I2" t="str">
        <f>IFERROR(LOOKUP(H2,Sheet5!A:A,Sheet5!B:B),"")</f>
        <v>3・4年生</v>
      </c>
      <c r="J2" t="str">
        <f>IFERROR(テーブル_Swim01[[#This Row],[種目]],"")</f>
        <v>個人メドレー</v>
      </c>
      <c r="K2" t="str">
        <f>IFERROR(テーブル_Swim01[[#This Row],[距離]],"")</f>
        <v xml:space="preserve"> 200m</v>
      </c>
      <c r="L2" t="str">
        <f>IFERROR(テーブル_Swim01[[#This Row],[予決]],"")</f>
        <v>準決勝</v>
      </c>
      <c r="M2" t="str">
        <f>IFERROR(CONCATENATE(I2,"  ",G2,"  ",K2,"  ",J2,"  ",L2),"")</f>
        <v>3・4年生  女子   200m  個人メドレー  準決勝</v>
      </c>
      <c r="N2">
        <f>IFERROR(テーブル_Swim01[[#This Row],[競技番号]],"")</f>
        <v>1</v>
      </c>
      <c r="O2">
        <f>IFERROR(テーブル_Swim014[[#This Row],[選手番号]],"")</f>
        <v>1</v>
      </c>
      <c r="P2" t="str">
        <f>IFERROR(Sheet3!Q2,"")</f>
        <v>2010/06/04</v>
      </c>
      <c r="Q2" s="3">
        <v>42407</v>
      </c>
      <c r="R2">
        <f>IFERROR(DATEDIF(P2,Q2,"Y"),"")</f>
        <v>5</v>
      </c>
    </row>
    <row r="3" spans="1:18" x14ac:dyDescent="0.15">
      <c r="D3">
        <f>IFERROR(テーブル_Swim01[[#This Row],[UID]],"")</f>
        <v>2</v>
      </c>
      <c r="E3">
        <f>IFERROR(テーブル_Swim01[[#This Row],[競技番号]],"")</f>
        <v>2</v>
      </c>
      <c r="F3">
        <f>IFERROR(テーブル_Swim01[[#This Row],[性別]],"")</f>
        <v>1</v>
      </c>
      <c r="G3" t="str">
        <f t="shared" ref="G3:G66" si="0">IFERROR(LOOKUP(F3,A:A,B:B),"")</f>
        <v>男子</v>
      </c>
      <c r="H3">
        <f>IFERROR(テーブル_Swim01[[#This Row],[クラス番号]],"")</f>
        <v>2</v>
      </c>
      <c r="I3" t="str">
        <f>IFERROR(LOOKUP(H3,Sheet5!A:A,Sheet5!B:B),"")</f>
        <v>3・4年生</v>
      </c>
      <c r="J3" t="str">
        <f>IFERROR(テーブル_Swim01[[#This Row],[種目]],"")</f>
        <v>個人メドレー</v>
      </c>
      <c r="K3" t="str">
        <f>IFERROR(テーブル_Swim01[[#This Row],[距離]],"")</f>
        <v xml:space="preserve"> 200m</v>
      </c>
      <c r="L3" t="str">
        <f>IFERROR(テーブル_Swim01[[#This Row],[予決]],"")</f>
        <v>準決勝</v>
      </c>
      <c r="M3" t="str">
        <f t="shared" ref="M3:M66" si="1">IFERROR(CONCATENATE(I3,"  ",G3,"  ",K3,"  ",J3,"  ",L3),"")</f>
        <v>3・4年生  男子   200m  個人メドレー  準決勝</v>
      </c>
      <c r="N3">
        <f>IFERROR(テーブル_Swim01[[#This Row],[競技番号]],"")</f>
        <v>2</v>
      </c>
      <c r="O3">
        <f>IFERROR(テーブル_Swim014[[#This Row],[選手番号]],"")</f>
        <v>2</v>
      </c>
      <c r="P3" t="str">
        <f>IFERROR(Sheet3!Q3,"")</f>
        <v>2010/07/22</v>
      </c>
      <c r="Q3" s="3">
        <v>42407</v>
      </c>
      <c r="R3">
        <f t="shared" ref="R3:R66" si="2">IFERROR(DATEDIF(P3,Q3,"Y"),"")</f>
        <v>5</v>
      </c>
    </row>
    <row r="4" spans="1:18" x14ac:dyDescent="0.15">
      <c r="A4" t="s">
        <v>127</v>
      </c>
      <c r="D4">
        <f>IFERROR(テーブル_Swim01[[#This Row],[UID]],"")</f>
        <v>20</v>
      </c>
      <c r="E4">
        <f>IFERROR(テーブル_Swim01[[#This Row],[競技番号]],"")</f>
        <v>3</v>
      </c>
      <c r="F4">
        <f>IFERROR(テーブル_Swim01[[#This Row],[性別]],"")</f>
        <v>2</v>
      </c>
      <c r="G4" t="str">
        <f t="shared" si="0"/>
        <v>女子</v>
      </c>
      <c r="H4">
        <f>IFERROR(テーブル_Swim01[[#This Row],[クラス番号]],"")</f>
        <v>3</v>
      </c>
      <c r="I4" t="str">
        <f>IFERROR(LOOKUP(H4,Sheet5!A:A,Sheet5!B:B),"")</f>
        <v>5・6年生</v>
      </c>
      <c r="J4" t="str">
        <f>IFERROR(テーブル_Swim01[[#This Row],[種目]],"")</f>
        <v>個人メドレー</v>
      </c>
      <c r="K4" t="str">
        <f>IFERROR(テーブル_Swim01[[#This Row],[距離]],"")</f>
        <v xml:space="preserve"> 200m</v>
      </c>
      <c r="L4" t="str">
        <f>IFERROR(テーブル_Swim01[[#This Row],[予決]],"")</f>
        <v>準決勝</v>
      </c>
      <c r="M4" t="str">
        <f t="shared" si="1"/>
        <v>5・6年生  女子   200m  個人メドレー  準決勝</v>
      </c>
      <c r="N4">
        <f>IFERROR(テーブル_Swim01[[#This Row],[競技番号]],"")</f>
        <v>3</v>
      </c>
      <c r="O4">
        <f>IFERROR(テーブル_Swim014[[#This Row],[選手番号]],"")</f>
        <v>3</v>
      </c>
      <c r="P4" t="str">
        <f>IFERROR(Sheet3!Q4,"")</f>
        <v>2010/07/28</v>
      </c>
      <c r="Q4" s="3">
        <v>42407</v>
      </c>
      <c r="R4">
        <f t="shared" si="2"/>
        <v>5</v>
      </c>
    </row>
    <row r="5" spans="1:18" x14ac:dyDescent="0.15">
      <c r="D5">
        <f>IFERROR(テーブル_Swim01[[#This Row],[UID]],"")</f>
        <v>21</v>
      </c>
      <c r="E5">
        <f>IFERROR(テーブル_Swim01[[#This Row],[競技番号]],"")</f>
        <v>4</v>
      </c>
      <c r="F5">
        <f>IFERROR(テーブル_Swim01[[#This Row],[性別]],"")</f>
        <v>1</v>
      </c>
      <c r="G5" t="str">
        <f t="shared" si="0"/>
        <v>男子</v>
      </c>
      <c r="H5">
        <f>IFERROR(テーブル_Swim01[[#This Row],[クラス番号]],"")</f>
        <v>3</v>
      </c>
      <c r="I5" t="str">
        <f>IFERROR(LOOKUP(H5,Sheet5!A:A,Sheet5!B:B),"")</f>
        <v>5・6年生</v>
      </c>
      <c r="J5" t="str">
        <f>IFERROR(テーブル_Swim01[[#This Row],[種目]],"")</f>
        <v>個人メドレー</v>
      </c>
      <c r="K5" t="str">
        <f>IFERROR(テーブル_Swim01[[#This Row],[距離]],"")</f>
        <v xml:space="preserve"> 200m</v>
      </c>
      <c r="L5" t="str">
        <f>IFERROR(テーブル_Swim01[[#This Row],[予決]],"")</f>
        <v>準決勝</v>
      </c>
      <c r="M5" t="str">
        <f t="shared" si="1"/>
        <v>5・6年生  男子   200m  個人メドレー  準決勝</v>
      </c>
      <c r="N5">
        <f>IFERROR(テーブル_Swim01[[#This Row],[競技番号]],"")</f>
        <v>4</v>
      </c>
      <c r="O5">
        <f>IFERROR(テーブル_Swim014[[#This Row],[選手番号]],"")</f>
        <v>4</v>
      </c>
      <c r="P5" t="str">
        <f>IFERROR(Sheet3!Q5,"")</f>
        <v>2010/08/12</v>
      </c>
      <c r="Q5" s="3">
        <v>42407</v>
      </c>
      <c r="R5">
        <f t="shared" si="2"/>
        <v>5</v>
      </c>
    </row>
    <row r="6" spans="1:18" x14ac:dyDescent="0.15">
      <c r="D6">
        <f>IFERROR(テーブル_Swim01[[#This Row],[UID]],"")</f>
        <v>22</v>
      </c>
      <c r="E6">
        <f>IFERROR(テーブル_Swim01[[#This Row],[競技番号]],"")</f>
        <v>5</v>
      </c>
      <c r="F6">
        <f>IFERROR(テーブル_Swim01[[#This Row],[性別]],"")</f>
        <v>2</v>
      </c>
      <c r="G6" t="str">
        <f t="shared" si="0"/>
        <v>女子</v>
      </c>
      <c r="H6">
        <f>IFERROR(テーブル_Swim01[[#This Row],[クラス番号]],"")</f>
        <v>1</v>
      </c>
      <c r="I6" t="str">
        <f>IFERROR(LOOKUP(H6,Sheet5!A:A,Sheet5!B:B),"")</f>
        <v>1・2年生</v>
      </c>
      <c r="J6" t="str">
        <f>IFERROR(テーブル_Swim01[[#This Row],[種目]],"")</f>
        <v>自由形</v>
      </c>
      <c r="K6" t="str">
        <f>IFERROR(テーブル_Swim01[[#This Row],[距離]],"")</f>
        <v xml:space="preserve">  50m</v>
      </c>
      <c r="L6" t="str">
        <f>IFERROR(テーブル_Swim01[[#This Row],[予決]],"")</f>
        <v>準決勝</v>
      </c>
      <c r="M6" t="str">
        <f t="shared" si="1"/>
        <v>1・2年生  女子    50m  自由形  準決勝</v>
      </c>
      <c r="N6">
        <f>IFERROR(テーブル_Swim01[[#This Row],[競技番号]],"")</f>
        <v>5</v>
      </c>
      <c r="O6">
        <f>IFERROR(テーブル_Swim014[[#This Row],[選手番号]],"")</f>
        <v>5</v>
      </c>
      <c r="P6" t="str">
        <f>IFERROR(Sheet3!Q6,"")</f>
        <v>2011/01/26</v>
      </c>
      <c r="Q6" s="3">
        <v>42407</v>
      </c>
      <c r="R6">
        <f t="shared" si="2"/>
        <v>5</v>
      </c>
    </row>
    <row r="7" spans="1:18" x14ac:dyDescent="0.15">
      <c r="D7">
        <f>IFERROR(テーブル_Swim01[[#This Row],[UID]],"")</f>
        <v>23</v>
      </c>
      <c r="E7">
        <f>IFERROR(テーブル_Swim01[[#This Row],[競技番号]],"")</f>
        <v>6</v>
      </c>
      <c r="F7">
        <f>IFERROR(テーブル_Swim01[[#This Row],[性別]],"")</f>
        <v>1</v>
      </c>
      <c r="G7" t="str">
        <f t="shared" si="0"/>
        <v>男子</v>
      </c>
      <c r="H7">
        <f>IFERROR(テーブル_Swim01[[#This Row],[クラス番号]],"")</f>
        <v>1</v>
      </c>
      <c r="I7" t="str">
        <f>IFERROR(LOOKUP(H7,Sheet5!A:A,Sheet5!B:B),"")</f>
        <v>1・2年生</v>
      </c>
      <c r="J7" t="str">
        <f>IFERROR(テーブル_Swim01[[#This Row],[種目]],"")</f>
        <v>自由形</v>
      </c>
      <c r="K7" t="str">
        <f>IFERROR(テーブル_Swim01[[#This Row],[距離]],"")</f>
        <v xml:space="preserve">  50m</v>
      </c>
      <c r="L7" t="str">
        <f>IFERROR(テーブル_Swim01[[#This Row],[予決]],"")</f>
        <v>準決勝</v>
      </c>
      <c r="M7" t="str">
        <f t="shared" si="1"/>
        <v>1・2年生  男子    50m  自由形  準決勝</v>
      </c>
      <c r="N7">
        <f>IFERROR(テーブル_Swim01[[#This Row],[競技番号]],"")</f>
        <v>6</v>
      </c>
      <c r="O7">
        <f>IFERROR(テーブル_Swim014[[#This Row],[選手番号]],"")</f>
        <v>6</v>
      </c>
      <c r="P7" t="str">
        <f>IFERROR(Sheet3!Q7,"")</f>
        <v>2011/06/08</v>
      </c>
      <c r="Q7" s="3">
        <v>42407</v>
      </c>
      <c r="R7">
        <f t="shared" si="2"/>
        <v>4</v>
      </c>
    </row>
    <row r="8" spans="1:18" x14ac:dyDescent="0.15">
      <c r="D8">
        <f>IFERROR(テーブル_Swim01[[#This Row],[UID]],"")</f>
        <v>24</v>
      </c>
      <c r="E8">
        <f>IFERROR(テーブル_Swim01[[#This Row],[競技番号]],"")</f>
        <v>7</v>
      </c>
      <c r="F8">
        <f>IFERROR(テーブル_Swim01[[#This Row],[性別]],"")</f>
        <v>2</v>
      </c>
      <c r="G8" t="str">
        <f t="shared" si="0"/>
        <v>女子</v>
      </c>
      <c r="H8">
        <f>IFERROR(テーブル_Swim01[[#This Row],[クラス番号]],"")</f>
        <v>2</v>
      </c>
      <c r="I8" t="str">
        <f>IFERROR(LOOKUP(H8,Sheet5!A:A,Sheet5!B:B),"")</f>
        <v>3・4年生</v>
      </c>
      <c r="J8" t="str">
        <f>IFERROR(テーブル_Swim01[[#This Row],[種目]],"")</f>
        <v>自由形</v>
      </c>
      <c r="K8" t="str">
        <f>IFERROR(テーブル_Swim01[[#This Row],[距離]],"")</f>
        <v xml:space="preserve">  50m</v>
      </c>
      <c r="L8" t="str">
        <f>IFERROR(テーブル_Swim01[[#This Row],[予決]],"")</f>
        <v>準決勝</v>
      </c>
      <c r="M8" t="str">
        <f t="shared" si="1"/>
        <v>3・4年生  女子    50m  自由形  準決勝</v>
      </c>
      <c r="N8">
        <f>IFERROR(テーブル_Swim01[[#This Row],[競技番号]],"")</f>
        <v>7</v>
      </c>
      <c r="O8">
        <f>IFERROR(テーブル_Swim014[[#This Row],[選手番号]],"")</f>
        <v>7</v>
      </c>
      <c r="P8" t="str">
        <f>IFERROR(Sheet3!Q8,"")</f>
        <v>2011/09/25</v>
      </c>
      <c r="Q8" s="3">
        <v>42407</v>
      </c>
      <c r="R8">
        <f t="shared" si="2"/>
        <v>4</v>
      </c>
    </row>
    <row r="9" spans="1:18" x14ac:dyDescent="0.15">
      <c r="D9">
        <f>IFERROR(テーブル_Swim01[[#This Row],[UID]],"")</f>
        <v>25</v>
      </c>
      <c r="E9">
        <f>IFERROR(テーブル_Swim01[[#This Row],[競技番号]],"")</f>
        <v>8</v>
      </c>
      <c r="F9">
        <f>IFERROR(テーブル_Swim01[[#This Row],[性別]],"")</f>
        <v>1</v>
      </c>
      <c r="G9" t="str">
        <f t="shared" si="0"/>
        <v>男子</v>
      </c>
      <c r="H9">
        <f>IFERROR(テーブル_Swim01[[#This Row],[クラス番号]],"")</f>
        <v>2</v>
      </c>
      <c r="I9" t="str">
        <f>IFERROR(LOOKUP(H9,Sheet5!A:A,Sheet5!B:B),"")</f>
        <v>3・4年生</v>
      </c>
      <c r="J9" t="str">
        <f>IFERROR(テーブル_Swim01[[#This Row],[種目]],"")</f>
        <v>自由形</v>
      </c>
      <c r="K9" t="str">
        <f>IFERROR(テーブル_Swim01[[#This Row],[距離]],"")</f>
        <v xml:space="preserve">  50m</v>
      </c>
      <c r="L9" t="str">
        <f>IFERROR(テーブル_Swim01[[#This Row],[予決]],"")</f>
        <v>準決勝</v>
      </c>
      <c r="M9" t="str">
        <f t="shared" si="1"/>
        <v>3・4年生  男子    50m  自由形  準決勝</v>
      </c>
      <c r="N9">
        <f>IFERROR(テーブル_Swim01[[#This Row],[競技番号]],"")</f>
        <v>8</v>
      </c>
      <c r="O9">
        <f>IFERROR(テーブル_Swim014[[#This Row],[選手番号]],"")</f>
        <v>8</v>
      </c>
      <c r="P9" t="str">
        <f>IFERROR(Sheet3!Q9,"")</f>
        <v>2011/10/29</v>
      </c>
      <c r="Q9" s="3">
        <v>42407</v>
      </c>
      <c r="R9">
        <f t="shared" si="2"/>
        <v>4</v>
      </c>
    </row>
    <row r="10" spans="1:18" x14ac:dyDescent="0.15">
      <c r="D10">
        <f>IFERROR(テーブル_Swim01[[#This Row],[UID]],"")</f>
        <v>3</v>
      </c>
      <c r="E10">
        <f>IFERROR(テーブル_Swim01[[#This Row],[競技番号]],"")</f>
        <v>9</v>
      </c>
      <c r="F10">
        <f>IFERROR(テーブル_Swim01[[#This Row],[性別]],"")</f>
        <v>2</v>
      </c>
      <c r="G10" t="str">
        <f t="shared" si="0"/>
        <v>女子</v>
      </c>
      <c r="H10">
        <f>IFERROR(テーブル_Swim01[[#This Row],[クラス番号]],"")</f>
        <v>3</v>
      </c>
      <c r="I10" t="str">
        <f>IFERROR(LOOKUP(H10,Sheet5!A:A,Sheet5!B:B),"")</f>
        <v>5・6年生</v>
      </c>
      <c r="J10" t="str">
        <f>IFERROR(テーブル_Swim01[[#This Row],[種目]],"")</f>
        <v>自由形</v>
      </c>
      <c r="K10" t="str">
        <f>IFERROR(テーブル_Swim01[[#This Row],[距離]],"")</f>
        <v xml:space="preserve">  50m</v>
      </c>
      <c r="L10" t="str">
        <f>IFERROR(テーブル_Swim01[[#This Row],[予決]],"")</f>
        <v>準決勝</v>
      </c>
      <c r="M10" t="str">
        <f t="shared" si="1"/>
        <v>5・6年生  女子    50m  自由形  準決勝</v>
      </c>
      <c r="N10">
        <f>IFERROR(テーブル_Swim01[[#This Row],[競技番号]],"")</f>
        <v>9</v>
      </c>
      <c r="O10">
        <f>IFERROR(テーブル_Swim014[[#This Row],[選手番号]],"")</f>
        <v>9</v>
      </c>
      <c r="P10" t="str">
        <f>IFERROR(Sheet3!Q10,"")</f>
        <v>2013/02/05</v>
      </c>
      <c r="Q10" s="3">
        <v>42407</v>
      </c>
      <c r="R10">
        <f t="shared" si="2"/>
        <v>3</v>
      </c>
    </row>
    <row r="11" spans="1:18" x14ac:dyDescent="0.15">
      <c r="D11">
        <f>IFERROR(テーブル_Swim01[[#This Row],[UID]],"")</f>
        <v>4</v>
      </c>
      <c r="E11">
        <f>IFERROR(テーブル_Swim01[[#This Row],[競技番号]],"")</f>
        <v>10</v>
      </c>
      <c r="F11">
        <f>IFERROR(テーブル_Swim01[[#This Row],[性別]],"")</f>
        <v>1</v>
      </c>
      <c r="G11" t="str">
        <f t="shared" si="0"/>
        <v>男子</v>
      </c>
      <c r="H11">
        <f>IFERROR(テーブル_Swim01[[#This Row],[クラス番号]],"")</f>
        <v>3</v>
      </c>
      <c r="I11" t="str">
        <f>IFERROR(LOOKUP(H11,Sheet5!A:A,Sheet5!B:B),"")</f>
        <v>5・6年生</v>
      </c>
      <c r="J11" t="str">
        <f>IFERROR(テーブル_Swim01[[#This Row],[種目]],"")</f>
        <v>自由形</v>
      </c>
      <c r="K11" t="str">
        <f>IFERROR(テーブル_Swim01[[#This Row],[距離]],"")</f>
        <v xml:space="preserve">  50m</v>
      </c>
      <c r="L11" t="str">
        <f>IFERROR(テーブル_Swim01[[#This Row],[予決]],"")</f>
        <v>準決勝</v>
      </c>
      <c r="M11" t="str">
        <f t="shared" si="1"/>
        <v>5・6年生  男子    50m  自由形  準決勝</v>
      </c>
      <c r="N11">
        <f>IFERROR(テーブル_Swim01[[#This Row],[競技番号]],"")</f>
        <v>10</v>
      </c>
      <c r="O11">
        <f>IFERROR(テーブル_Swim014[[#This Row],[選手番号]],"")</f>
        <v>10</v>
      </c>
      <c r="P11" t="str">
        <f>IFERROR(Sheet3!Q11,"")</f>
        <v>2013/05/21</v>
      </c>
      <c r="Q11" s="3">
        <v>42407</v>
      </c>
      <c r="R11">
        <f t="shared" si="2"/>
        <v>2</v>
      </c>
    </row>
    <row r="12" spans="1:18" x14ac:dyDescent="0.15">
      <c r="D12">
        <f>IFERROR(テーブル_Swim01[[#This Row],[UID]],"")</f>
        <v>5</v>
      </c>
      <c r="E12">
        <f>IFERROR(テーブル_Swim01[[#This Row],[競技番号]],"")</f>
        <v>11</v>
      </c>
      <c r="F12">
        <f>IFERROR(テーブル_Swim01[[#This Row],[性別]],"")</f>
        <v>2</v>
      </c>
      <c r="G12" t="str">
        <f t="shared" si="0"/>
        <v>女子</v>
      </c>
      <c r="H12">
        <f>IFERROR(テーブル_Swim01[[#This Row],[クラス番号]],"")</f>
        <v>1</v>
      </c>
      <c r="I12" t="str">
        <f>IFERROR(LOOKUP(H12,Sheet5!A:A,Sheet5!B:B),"")</f>
        <v>1・2年生</v>
      </c>
      <c r="J12" t="str">
        <f>IFERROR(テーブル_Swim01[[#This Row],[種目]],"")</f>
        <v>背泳ぎ</v>
      </c>
      <c r="K12" t="str">
        <f>IFERROR(テーブル_Swim01[[#This Row],[距離]],"")</f>
        <v xml:space="preserve">  50m</v>
      </c>
      <c r="L12" t="str">
        <f>IFERROR(テーブル_Swim01[[#This Row],[予決]],"")</f>
        <v>準決勝</v>
      </c>
      <c r="M12" t="str">
        <f t="shared" si="1"/>
        <v>1・2年生  女子    50m  背泳ぎ  準決勝</v>
      </c>
      <c r="N12">
        <f>IFERROR(テーブル_Swim01[[#This Row],[競技番号]],"")</f>
        <v>11</v>
      </c>
      <c r="O12">
        <f>IFERROR(テーブル_Swim014[[#This Row],[選手番号]],"")</f>
        <v>11</v>
      </c>
      <c r="P12" t="str">
        <f>IFERROR(Sheet3!Q12,"")</f>
        <v>2013/11/20</v>
      </c>
      <c r="Q12" s="3">
        <v>42407</v>
      </c>
      <c r="R12">
        <f t="shared" si="2"/>
        <v>2</v>
      </c>
    </row>
    <row r="13" spans="1:18" x14ac:dyDescent="0.15">
      <c r="D13">
        <f>IFERROR(テーブル_Swim01[[#This Row],[UID]],"")</f>
        <v>6</v>
      </c>
      <c r="E13">
        <f>IFERROR(テーブル_Swim01[[#This Row],[競技番号]],"")</f>
        <v>12</v>
      </c>
      <c r="F13">
        <f>IFERROR(テーブル_Swim01[[#This Row],[性別]],"")</f>
        <v>1</v>
      </c>
      <c r="G13" t="str">
        <f t="shared" si="0"/>
        <v>男子</v>
      </c>
      <c r="H13">
        <f>IFERROR(テーブル_Swim01[[#This Row],[クラス番号]],"")</f>
        <v>1</v>
      </c>
      <c r="I13" t="str">
        <f>IFERROR(LOOKUP(H13,Sheet5!A:A,Sheet5!B:B),"")</f>
        <v>1・2年生</v>
      </c>
      <c r="J13" t="str">
        <f>IFERROR(テーブル_Swim01[[#This Row],[種目]],"")</f>
        <v>背泳ぎ</v>
      </c>
      <c r="K13" t="str">
        <f>IFERROR(テーブル_Swim01[[#This Row],[距離]],"")</f>
        <v xml:space="preserve">  50m</v>
      </c>
      <c r="L13" t="str">
        <f>IFERROR(テーブル_Swim01[[#This Row],[予決]],"")</f>
        <v>準決勝</v>
      </c>
      <c r="M13" t="str">
        <f t="shared" si="1"/>
        <v>1・2年生  男子    50m  背泳ぎ  準決勝</v>
      </c>
      <c r="N13">
        <f>IFERROR(テーブル_Swim01[[#This Row],[競技番号]],"")</f>
        <v>12</v>
      </c>
      <c r="O13">
        <f>IFERROR(テーブル_Swim014[[#This Row],[選手番号]],"")</f>
        <v>12</v>
      </c>
      <c r="P13" t="str">
        <f>IFERROR(Sheet3!Q13,"")</f>
        <v>2010/08/11</v>
      </c>
      <c r="Q13" s="3">
        <v>42407</v>
      </c>
      <c r="R13">
        <f t="shared" si="2"/>
        <v>5</v>
      </c>
    </row>
    <row r="14" spans="1:18" x14ac:dyDescent="0.15">
      <c r="D14">
        <f>IFERROR(テーブル_Swim01[[#This Row],[UID]],"")</f>
        <v>26</v>
      </c>
      <c r="E14">
        <f>IFERROR(テーブル_Swim01[[#This Row],[競技番号]],"")</f>
        <v>13</v>
      </c>
      <c r="F14">
        <f>IFERROR(テーブル_Swim01[[#This Row],[性別]],"")</f>
        <v>2</v>
      </c>
      <c r="G14" t="str">
        <f t="shared" si="0"/>
        <v>女子</v>
      </c>
      <c r="H14">
        <f>IFERROR(テーブル_Swim01[[#This Row],[クラス番号]],"")</f>
        <v>2</v>
      </c>
      <c r="I14" t="str">
        <f>IFERROR(LOOKUP(H14,Sheet5!A:A,Sheet5!B:B),"")</f>
        <v>3・4年生</v>
      </c>
      <c r="J14" t="str">
        <f>IFERROR(テーブル_Swim01[[#This Row],[種目]],"")</f>
        <v>背泳ぎ</v>
      </c>
      <c r="K14" t="str">
        <f>IFERROR(テーブル_Swim01[[#This Row],[距離]],"")</f>
        <v xml:space="preserve">  50m</v>
      </c>
      <c r="L14" t="str">
        <f>IFERROR(テーブル_Swim01[[#This Row],[予決]],"")</f>
        <v>準決勝</v>
      </c>
      <c r="M14" t="str">
        <f t="shared" si="1"/>
        <v>3・4年生  女子    50m  背泳ぎ  準決勝</v>
      </c>
      <c r="N14">
        <f>IFERROR(テーブル_Swim01[[#This Row],[競技番号]],"")</f>
        <v>13</v>
      </c>
      <c r="O14">
        <f>IFERROR(テーブル_Swim014[[#This Row],[選手番号]],"")</f>
        <v>13</v>
      </c>
      <c r="P14" t="str">
        <f>IFERROR(Sheet3!Q14,"")</f>
        <v>2010/12/30</v>
      </c>
      <c r="Q14" s="3">
        <v>42407</v>
      </c>
      <c r="R14">
        <f t="shared" si="2"/>
        <v>5</v>
      </c>
    </row>
    <row r="15" spans="1:18" x14ac:dyDescent="0.15">
      <c r="D15">
        <f>IFERROR(テーブル_Swim01[[#This Row],[UID]],"")</f>
        <v>27</v>
      </c>
      <c r="E15">
        <f>IFERROR(テーブル_Swim01[[#This Row],[競技番号]],"")</f>
        <v>14</v>
      </c>
      <c r="F15">
        <f>IFERROR(テーブル_Swim01[[#This Row],[性別]],"")</f>
        <v>1</v>
      </c>
      <c r="G15" t="str">
        <f t="shared" si="0"/>
        <v>男子</v>
      </c>
      <c r="H15">
        <f>IFERROR(テーブル_Swim01[[#This Row],[クラス番号]],"")</f>
        <v>2</v>
      </c>
      <c r="I15" t="str">
        <f>IFERROR(LOOKUP(H15,Sheet5!A:A,Sheet5!B:B),"")</f>
        <v>3・4年生</v>
      </c>
      <c r="J15" t="str">
        <f>IFERROR(テーブル_Swim01[[#This Row],[種目]],"")</f>
        <v>背泳ぎ</v>
      </c>
      <c r="K15" t="str">
        <f>IFERROR(テーブル_Swim01[[#This Row],[距離]],"")</f>
        <v xml:space="preserve">  50m</v>
      </c>
      <c r="L15" t="str">
        <f>IFERROR(テーブル_Swim01[[#This Row],[予決]],"")</f>
        <v>準決勝</v>
      </c>
      <c r="M15" t="str">
        <f t="shared" si="1"/>
        <v>3・4年生  男子    50m  背泳ぎ  準決勝</v>
      </c>
      <c r="N15">
        <f>IFERROR(テーブル_Swim01[[#This Row],[競技番号]],"")</f>
        <v>14</v>
      </c>
      <c r="O15">
        <f>IFERROR(テーブル_Swim014[[#This Row],[選手番号]],"")</f>
        <v>14</v>
      </c>
      <c r="P15" t="str">
        <f>IFERROR(Sheet3!Q15,"")</f>
        <v>2011/03/17</v>
      </c>
      <c r="Q15" s="3">
        <v>42407</v>
      </c>
      <c r="R15">
        <f t="shared" si="2"/>
        <v>4</v>
      </c>
    </row>
    <row r="16" spans="1:18" x14ac:dyDescent="0.15">
      <c r="D16">
        <f>IFERROR(テーブル_Swim01[[#This Row],[UID]],"")</f>
        <v>28</v>
      </c>
      <c r="E16">
        <f>IFERROR(テーブル_Swim01[[#This Row],[競技番号]],"")</f>
        <v>15</v>
      </c>
      <c r="F16">
        <f>IFERROR(テーブル_Swim01[[#This Row],[性別]],"")</f>
        <v>2</v>
      </c>
      <c r="G16" t="str">
        <f t="shared" si="0"/>
        <v>女子</v>
      </c>
      <c r="H16">
        <f>IFERROR(テーブル_Swim01[[#This Row],[クラス番号]],"")</f>
        <v>3</v>
      </c>
      <c r="I16" t="str">
        <f>IFERROR(LOOKUP(H16,Sheet5!A:A,Sheet5!B:B),"")</f>
        <v>5・6年生</v>
      </c>
      <c r="J16" t="str">
        <f>IFERROR(テーブル_Swim01[[#This Row],[種目]],"")</f>
        <v>背泳ぎ</v>
      </c>
      <c r="K16" t="str">
        <f>IFERROR(テーブル_Swim01[[#This Row],[距離]],"")</f>
        <v xml:space="preserve">  50m</v>
      </c>
      <c r="L16" t="str">
        <f>IFERROR(テーブル_Swim01[[#This Row],[予決]],"")</f>
        <v>準決勝</v>
      </c>
      <c r="M16" t="str">
        <f t="shared" si="1"/>
        <v>5・6年生  女子    50m  背泳ぎ  準決勝</v>
      </c>
      <c r="N16">
        <f>IFERROR(テーブル_Swim01[[#This Row],[競技番号]],"")</f>
        <v>15</v>
      </c>
      <c r="O16">
        <f>IFERROR(テーブル_Swim014[[#This Row],[選手番号]],"")</f>
        <v>15</v>
      </c>
      <c r="P16" t="str">
        <f>IFERROR(Sheet3!Q16,"")</f>
        <v>2012/03/07</v>
      </c>
      <c r="Q16" s="3">
        <v>42407</v>
      </c>
      <c r="R16">
        <f t="shared" si="2"/>
        <v>3</v>
      </c>
    </row>
    <row r="17" spans="4:18" x14ac:dyDescent="0.15">
      <c r="D17">
        <f>IFERROR(テーブル_Swim01[[#This Row],[UID]],"")</f>
        <v>29</v>
      </c>
      <c r="E17">
        <f>IFERROR(テーブル_Swim01[[#This Row],[競技番号]],"")</f>
        <v>16</v>
      </c>
      <c r="F17">
        <f>IFERROR(テーブル_Swim01[[#This Row],[性別]],"")</f>
        <v>1</v>
      </c>
      <c r="G17" t="str">
        <f t="shared" si="0"/>
        <v>男子</v>
      </c>
      <c r="H17">
        <f>IFERROR(テーブル_Swim01[[#This Row],[クラス番号]],"")</f>
        <v>3</v>
      </c>
      <c r="I17" t="str">
        <f>IFERROR(LOOKUP(H17,Sheet5!A:A,Sheet5!B:B),"")</f>
        <v>5・6年生</v>
      </c>
      <c r="J17" t="str">
        <f>IFERROR(テーブル_Swim01[[#This Row],[種目]],"")</f>
        <v>背泳ぎ</v>
      </c>
      <c r="K17" t="str">
        <f>IFERROR(テーブル_Swim01[[#This Row],[距離]],"")</f>
        <v xml:space="preserve">  50m</v>
      </c>
      <c r="L17" t="str">
        <f>IFERROR(テーブル_Swim01[[#This Row],[予決]],"")</f>
        <v>準決勝</v>
      </c>
      <c r="M17" t="str">
        <f t="shared" si="1"/>
        <v>5・6年生  男子    50m  背泳ぎ  準決勝</v>
      </c>
      <c r="N17">
        <f>IFERROR(テーブル_Swim01[[#This Row],[競技番号]],"")</f>
        <v>16</v>
      </c>
      <c r="O17">
        <f>IFERROR(テーブル_Swim014[[#This Row],[選手番号]],"")</f>
        <v>16</v>
      </c>
      <c r="P17" t="str">
        <f>IFERROR(Sheet3!Q17,"")</f>
        <v>2012/07/01</v>
      </c>
      <c r="Q17" s="3">
        <v>42407</v>
      </c>
      <c r="R17">
        <f t="shared" si="2"/>
        <v>3</v>
      </c>
    </row>
    <row r="18" spans="4:18" x14ac:dyDescent="0.15">
      <c r="D18">
        <f>IFERROR(テーブル_Swim01[[#This Row],[UID]],"")</f>
        <v>30</v>
      </c>
      <c r="E18">
        <f>IFERROR(テーブル_Swim01[[#This Row],[競技番号]],"")</f>
        <v>17</v>
      </c>
      <c r="F18">
        <f>IFERROR(テーブル_Swim01[[#This Row],[性別]],"")</f>
        <v>2</v>
      </c>
      <c r="G18" t="str">
        <f t="shared" si="0"/>
        <v>女子</v>
      </c>
      <c r="H18">
        <f>IFERROR(テーブル_Swim01[[#This Row],[クラス番号]],"")</f>
        <v>1</v>
      </c>
      <c r="I18" t="str">
        <f>IFERROR(LOOKUP(H18,Sheet5!A:A,Sheet5!B:B),"")</f>
        <v>1・2年生</v>
      </c>
      <c r="J18" t="str">
        <f>IFERROR(テーブル_Swim01[[#This Row],[種目]],"")</f>
        <v>平泳ぎ</v>
      </c>
      <c r="K18" t="str">
        <f>IFERROR(テーブル_Swim01[[#This Row],[距離]],"")</f>
        <v xml:space="preserve">  50m</v>
      </c>
      <c r="L18" t="str">
        <f>IFERROR(テーブル_Swim01[[#This Row],[予決]],"")</f>
        <v>準決勝</v>
      </c>
      <c r="M18" t="str">
        <f t="shared" si="1"/>
        <v>1・2年生  女子    50m  平泳ぎ  準決勝</v>
      </c>
      <c r="N18">
        <f>IFERROR(テーブル_Swim01[[#This Row],[競技番号]],"")</f>
        <v>17</v>
      </c>
      <c r="O18">
        <f>IFERROR(テーブル_Swim014[[#This Row],[選手番号]],"")</f>
        <v>17</v>
      </c>
      <c r="P18" t="str">
        <f>IFERROR(Sheet3!Q18,"")</f>
        <v>2012/11/26</v>
      </c>
      <c r="Q18" s="3">
        <v>42407</v>
      </c>
      <c r="R18">
        <f t="shared" si="2"/>
        <v>3</v>
      </c>
    </row>
    <row r="19" spans="4:18" x14ac:dyDescent="0.15">
      <c r="D19">
        <f>IFERROR(テーブル_Swim01[[#This Row],[UID]],"")</f>
        <v>31</v>
      </c>
      <c r="E19">
        <f>IFERROR(テーブル_Swim01[[#This Row],[競技番号]],"")</f>
        <v>18</v>
      </c>
      <c r="F19">
        <f>IFERROR(テーブル_Swim01[[#This Row],[性別]],"")</f>
        <v>1</v>
      </c>
      <c r="G19" t="str">
        <f t="shared" si="0"/>
        <v>男子</v>
      </c>
      <c r="H19">
        <f>IFERROR(テーブル_Swim01[[#This Row],[クラス番号]],"")</f>
        <v>1</v>
      </c>
      <c r="I19" t="str">
        <f>IFERROR(LOOKUP(H19,Sheet5!A:A,Sheet5!B:B),"")</f>
        <v>1・2年生</v>
      </c>
      <c r="J19" t="str">
        <f>IFERROR(テーブル_Swim01[[#This Row],[種目]],"")</f>
        <v>平泳ぎ</v>
      </c>
      <c r="K19" t="str">
        <f>IFERROR(テーブル_Swim01[[#This Row],[距離]],"")</f>
        <v xml:space="preserve">  50m</v>
      </c>
      <c r="L19" t="str">
        <f>IFERROR(テーブル_Swim01[[#This Row],[予決]],"")</f>
        <v>準決勝</v>
      </c>
      <c r="M19" t="str">
        <f t="shared" si="1"/>
        <v>1・2年生  男子    50m  平泳ぎ  準決勝</v>
      </c>
      <c r="N19">
        <f>IFERROR(テーブル_Swim01[[#This Row],[競技番号]],"")</f>
        <v>18</v>
      </c>
      <c r="O19">
        <f>IFERROR(テーブル_Swim014[[#This Row],[選手番号]],"")</f>
        <v>18</v>
      </c>
      <c r="P19" t="str">
        <f>IFERROR(Sheet3!Q19,"")</f>
        <v>2013/08/06</v>
      </c>
      <c r="Q19" s="3">
        <v>42407</v>
      </c>
      <c r="R19">
        <f t="shared" si="2"/>
        <v>2</v>
      </c>
    </row>
    <row r="20" spans="4:18" x14ac:dyDescent="0.15">
      <c r="D20">
        <f>IFERROR(テーブル_Swim01[[#This Row],[UID]],"")</f>
        <v>32</v>
      </c>
      <c r="E20">
        <f>IFERROR(テーブル_Swim01[[#This Row],[競技番号]],"")</f>
        <v>19</v>
      </c>
      <c r="F20">
        <f>IFERROR(テーブル_Swim01[[#This Row],[性別]],"")</f>
        <v>2</v>
      </c>
      <c r="G20" t="str">
        <f t="shared" si="0"/>
        <v>女子</v>
      </c>
      <c r="H20">
        <f>IFERROR(テーブル_Swim01[[#This Row],[クラス番号]],"")</f>
        <v>2</v>
      </c>
      <c r="I20" t="str">
        <f>IFERROR(LOOKUP(H20,Sheet5!A:A,Sheet5!B:B),"")</f>
        <v>3・4年生</v>
      </c>
      <c r="J20" t="str">
        <f>IFERROR(テーブル_Swim01[[#This Row],[種目]],"")</f>
        <v>平泳ぎ</v>
      </c>
      <c r="K20" t="str">
        <f>IFERROR(テーブル_Swim01[[#This Row],[距離]],"")</f>
        <v xml:space="preserve">  50m</v>
      </c>
      <c r="L20" t="str">
        <f>IFERROR(テーブル_Swim01[[#This Row],[予決]],"")</f>
        <v>準決勝</v>
      </c>
      <c r="M20" t="str">
        <f t="shared" si="1"/>
        <v>3・4年生  女子    50m  平泳ぎ  準決勝</v>
      </c>
      <c r="N20">
        <f>IFERROR(テーブル_Swim01[[#This Row],[競技番号]],"")</f>
        <v>19</v>
      </c>
      <c r="O20">
        <f>IFERROR(テーブル_Swim014[[#This Row],[選手番号]],"")</f>
        <v>19</v>
      </c>
      <c r="P20" t="str">
        <f>IFERROR(Sheet3!Q20,"")</f>
        <v>2013/09/20</v>
      </c>
      <c r="Q20" s="3">
        <v>42407</v>
      </c>
      <c r="R20">
        <f t="shared" si="2"/>
        <v>2</v>
      </c>
    </row>
    <row r="21" spans="4:18" x14ac:dyDescent="0.15">
      <c r="D21">
        <f>IFERROR(テーブル_Swim01[[#This Row],[UID]],"")</f>
        <v>33</v>
      </c>
      <c r="E21">
        <f>IFERROR(テーブル_Swim01[[#This Row],[競技番号]],"")</f>
        <v>20</v>
      </c>
      <c r="F21">
        <f>IFERROR(テーブル_Swim01[[#This Row],[性別]],"")</f>
        <v>1</v>
      </c>
      <c r="G21" t="str">
        <f t="shared" si="0"/>
        <v>男子</v>
      </c>
      <c r="H21">
        <f>IFERROR(テーブル_Swim01[[#This Row],[クラス番号]],"")</f>
        <v>2</v>
      </c>
      <c r="I21" t="str">
        <f>IFERROR(LOOKUP(H21,Sheet5!A:A,Sheet5!B:B),"")</f>
        <v>3・4年生</v>
      </c>
      <c r="J21" t="str">
        <f>IFERROR(テーブル_Swim01[[#This Row],[種目]],"")</f>
        <v>平泳ぎ</v>
      </c>
      <c r="K21" t="str">
        <f>IFERROR(テーブル_Swim01[[#This Row],[距離]],"")</f>
        <v xml:space="preserve">  50m</v>
      </c>
      <c r="L21" t="str">
        <f>IFERROR(テーブル_Swim01[[#This Row],[予決]],"")</f>
        <v>準決勝</v>
      </c>
      <c r="M21" t="str">
        <f t="shared" si="1"/>
        <v>3・4年生  男子    50m  平泳ぎ  準決勝</v>
      </c>
      <c r="N21">
        <f>IFERROR(テーブル_Swim01[[#This Row],[競技番号]],"")</f>
        <v>20</v>
      </c>
      <c r="O21">
        <f>IFERROR(テーブル_Swim014[[#This Row],[選手番号]],"")</f>
        <v>20</v>
      </c>
      <c r="P21" t="str">
        <f>IFERROR(Sheet3!Q21,"")</f>
        <v>2013/08/05</v>
      </c>
      <c r="Q21" s="3">
        <v>42407</v>
      </c>
      <c r="R21">
        <f t="shared" si="2"/>
        <v>2</v>
      </c>
    </row>
    <row r="22" spans="4:18" x14ac:dyDescent="0.15">
      <c r="D22">
        <f>IFERROR(テーブル_Swim01[[#This Row],[UID]],"")</f>
        <v>7</v>
      </c>
      <c r="E22">
        <f>IFERROR(テーブル_Swim01[[#This Row],[競技番号]],"")</f>
        <v>21</v>
      </c>
      <c r="F22">
        <f>IFERROR(テーブル_Swim01[[#This Row],[性別]],"")</f>
        <v>2</v>
      </c>
      <c r="G22" t="str">
        <f t="shared" si="0"/>
        <v>女子</v>
      </c>
      <c r="H22">
        <f>IFERROR(テーブル_Swim01[[#This Row],[クラス番号]],"")</f>
        <v>3</v>
      </c>
      <c r="I22" t="str">
        <f>IFERROR(LOOKUP(H22,Sheet5!A:A,Sheet5!B:B),"")</f>
        <v>5・6年生</v>
      </c>
      <c r="J22" t="str">
        <f>IFERROR(テーブル_Swim01[[#This Row],[種目]],"")</f>
        <v>平泳ぎ</v>
      </c>
      <c r="K22" t="str">
        <f>IFERROR(テーブル_Swim01[[#This Row],[距離]],"")</f>
        <v xml:space="preserve">  50m</v>
      </c>
      <c r="L22" t="str">
        <f>IFERROR(テーブル_Swim01[[#This Row],[予決]],"")</f>
        <v>準決勝</v>
      </c>
      <c r="M22" t="str">
        <f t="shared" si="1"/>
        <v>5・6年生  女子    50m  平泳ぎ  準決勝</v>
      </c>
      <c r="N22">
        <f>IFERROR(テーブル_Swim01[[#This Row],[競技番号]],"")</f>
        <v>21</v>
      </c>
      <c r="O22">
        <f>IFERROR(テーブル_Swim014[[#This Row],[選手番号]],"")</f>
        <v>21</v>
      </c>
      <c r="P22" t="str">
        <f>IFERROR(Sheet3!Q22,"")</f>
        <v>2009/09/01</v>
      </c>
      <c r="Q22" s="3">
        <v>42407</v>
      </c>
      <c r="R22">
        <f t="shared" si="2"/>
        <v>6</v>
      </c>
    </row>
    <row r="23" spans="4:18" x14ac:dyDescent="0.15">
      <c r="D23">
        <f>IFERROR(テーブル_Swim01[[#This Row],[UID]],"")</f>
        <v>8</v>
      </c>
      <c r="E23">
        <f>IFERROR(テーブル_Swim01[[#This Row],[競技番号]],"")</f>
        <v>22</v>
      </c>
      <c r="F23">
        <f>IFERROR(テーブル_Swim01[[#This Row],[性別]],"")</f>
        <v>1</v>
      </c>
      <c r="G23" t="str">
        <f t="shared" si="0"/>
        <v>男子</v>
      </c>
      <c r="H23">
        <f>IFERROR(テーブル_Swim01[[#This Row],[クラス番号]],"")</f>
        <v>3</v>
      </c>
      <c r="I23" t="str">
        <f>IFERROR(LOOKUP(H23,Sheet5!A:A,Sheet5!B:B),"")</f>
        <v>5・6年生</v>
      </c>
      <c r="J23" t="str">
        <f>IFERROR(テーブル_Swim01[[#This Row],[種目]],"")</f>
        <v>平泳ぎ</v>
      </c>
      <c r="K23" t="str">
        <f>IFERROR(テーブル_Swim01[[#This Row],[距離]],"")</f>
        <v xml:space="preserve">  50m</v>
      </c>
      <c r="L23" t="str">
        <f>IFERROR(テーブル_Swim01[[#This Row],[予決]],"")</f>
        <v>準決勝</v>
      </c>
      <c r="M23" t="str">
        <f t="shared" si="1"/>
        <v>5・6年生  男子    50m  平泳ぎ  準決勝</v>
      </c>
      <c r="N23">
        <f>IFERROR(テーブル_Swim01[[#This Row],[競技番号]],"")</f>
        <v>22</v>
      </c>
      <c r="O23">
        <f>IFERROR(テーブル_Swim014[[#This Row],[選手番号]],"")</f>
        <v>22</v>
      </c>
      <c r="P23" t="str">
        <f>IFERROR(Sheet3!Q23,"")</f>
        <v>2010/06/19</v>
      </c>
      <c r="Q23" s="3">
        <v>42407</v>
      </c>
      <c r="R23">
        <f t="shared" si="2"/>
        <v>5</v>
      </c>
    </row>
    <row r="24" spans="4:18" x14ac:dyDescent="0.15">
      <c r="D24">
        <f>IFERROR(テーブル_Swim01[[#This Row],[UID]],"")</f>
        <v>9</v>
      </c>
      <c r="E24">
        <f>IFERROR(テーブル_Swim01[[#This Row],[競技番号]],"")</f>
        <v>23</v>
      </c>
      <c r="F24">
        <f>IFERROR(テーブル_Swim01[[#This Row],[性別]],"")</f>
        <v>2</v>
      </c>
      <c r="G24" t="str">
        <f t="shared" si="0"/>
        <v>女子</v>
      </c>
      <c r="H24">
        <f>IFERROR(テーブル_Swim01[[#This Row],[クラス番号]],"")</f>
        <v>1</v>
      </c>
      <c r="I24" t="str">
        <f>IFERROR(LOOKUP(H24,Sheet5!A:A,Sheet5!B:B),"")</f>
        <v>1・2年生</v>
      </c>
      <c r="J24" t="str">
        <f>IFERROR(テーブル_Swim01[[#This Row],[種目]],"")</f>
        <v>バタフライ</v>
      </c>
      <c r="K24" t="str">
        <f>IFERROR(テーブル_Swim01[[#This Row],[距離]],"")</f>
        <v xml:space="preserve">  50m</v>
      </c>
      <c r="L24" t="str">
        <f>IFERROR(テーブル_Swim01[[#This Row],[予決]],"")</f>
        <v>準決勝</v>
      </c>
      <c r="M24" t="str">
        <f t="shared" si="1"/>
        <v>1・2年生  女子    50m  バタフライ  準決勝</v>
      </c>
      <c r="N24">
        <f>IFERROR(テーブル_Swim01[[#This Row],[競技番号]],"")</f>
        <v>23</v>
      </c>
      <c r="O24">
        <f>IFERROR(テーブル_Swim014[[#This Row],[選手番号]],"")</f>
        <v>23</v>
      </c>
      <c r="P24" t="str">
        <f>IFERROR(Sheet3!Q24,"")</f>
        <v>2011/08/03</v>
      </c>
      <c r="Q24" s="3">
        <v>42407</v>
      </c>
      <c r="R24">
        <f t="shared" si="2"/>
        <v>4</v>
      </c>
    </row>
    <row r="25" spans="4:18" x14ac:dyDescent="0.15">
      <c r="D25">
        <f>IFERROR(テーブル_Swim01[[#This Row],[UID]],"")</f>
        <v>10</v>
      </c>
      <c r="E25">
        <f>IFERROR(テーブル_Swim01[[#This Row],[競技番号]],"")</f>
        <v>24</v>
      </c>
      <c r="F25">
        <f>IFERROR(テーブル_Swim01[[#This Row],[性別]],"")</f>
        <v>1</v>
      </c>
      <c r="G25" t="str">
        <f t="shared" si="0"/>
        <v>男子</v>
      </c>
      <c r="H25">
        <f>IFERROR(テーブル_Swim01[[#This Row],[クラス番号]],"")</f>
        <v>1</v>
      </c>
      <c r="I25" t="str">
        <f>IFERROR(LOOKUP(H25,Sheet5!A:A,Sheet5!B:B),"")</f>
        <v>1・2年生</v>
      </c>
      <c r="J25" t="str">
        <f>IFERROR(テーブル_Swim01[[#This Row],[種目]],"")</f>
        <v>バタフライ</v>
      </c>
      <c r="K25" t="str">
        <f>IFERROR(テーブル_Swim01[[#This Row],[距離]],"")</f>
        <v xml:space="preserve">  50m</v>
      </c>
      <c r="L25" t="str">
        <f>IFERROR(テーブル_Swim01[[#This Row],[予決]],"")</f>
        <v>準決勝</v>
      </c>
      <c r="M25" t="str">
        <f t="shared" si="1"/>
        <v>1・2年生  男子    50m  バタフライ  準決勝</v>
      </c>
      <c r="N25">
        <f>IFERROR(テーブル_Swim01[[#This Row],[競技番号]],"")</f>
        <v>24</v>
      </c>
      <c r="O25">
        <f>IFERROR(テーブル_Swim014[[#This Row],[選手番号]],"")</f>
        <v>24</v>
      </c>
      <c r="P25" t="str">
        <f>IFERROR(Sheet3!Q25,"")</f>
        <v>2011/08/22</v>
      </c>
      <c r="Q25" s="3">
        <v>42407</v>
      </c>
      <c r="R25">
        <f t="shared" si="2"/>
        <v>4</v>
      </c>
    </row>
    <row r="26" spans="4:18" x14ac:dyDescent="0.15">
      <c r="D26">
        <f>IFERROR(テーブル_Swim01[[#This Row],[UID]],"")</f>
        <v>34</v>
      </c>
      <c r="E26">
        <f>IFERROR(テーブル_Swim01[[#This Row],[競技番号]],"")</f>
        <v>25</v>
      </c>
      <c r="F26">
        <f>IFERROR(テーブル_Swim01[[#This Row],[性別]],"")</f>
        <v>2</v>
      </c>
      <c r="G26" t="str">
        <f t="shared" si="0"/>
        <v>女子</v>
      </c>
      <c r="H26">
        <f>IFERROR(テーブル_Swim01[[#This Row],[クラス番号]],"")</f>
        <v>2</v>
      </c>
      <c r="I26" t="str">
        <f>IFERROR(LOOKUP(H26,Sheet5!A:A,Sheet5!B:B),"")</f>
        <v>3・4年生</v>
      </c>
      <c r="J26" t="str">
        <f>IFERROR(テーブル_Swim01[[#This Row],[種目]],"")</f>
        <v>バタフライ</v>
      </c>
      <c r="K26" t="str">
        <f>IFERROR(テーブル_Swim01[[#This Row],[距離]],"")</f>
        <v xml:space="preserve">  50m</v>
      </c>
      <c r="L26" t="str">
        <f>IFERROR(テーブル_Swim01[[#This Row],[予決]],"")</f>
        <v>準決勝</v>
      </c>
      <c r="M26" t="str">
        <f t="shared" si="1"/>
        <v>3・4年生  女子    50m  バタフライ  準決勝</v>
      </c>
      <c r="N26">
        <f>IFERROR(テーブル_Swim01[[#This Row],[競技番号]],"")</f>
        <v>25</v>
      </c>
      <c r="O26">
        <f>IFERROR(テーブル_Swim014[[#This Row],[選手番号]],"")</f>
        <v>25</v>
      </c>
      <c r="P26" t="str">
        <f>IFERROR(Sheet3!Q26,"")</f>
        <v>2011/10/11</v>
      </c>
      <c r="Q26" s="3">
        <v>42407</v>
      </c>
      <c r="R26">
        <f t="shared" si="2"/>
        <v>4</v>
      </c>
    </row>
    <row r="27" spans="4:18" x14ac:dyDescent="0.15">
      <c r="D27">
        <f>IFERROR(テーブル_Swim01[[#This Row],[UID]],"")</f>
        <v>35</v>
      </c>
      <c r="E27">
        <f>IFERROR(テーブル_Swim01[[#This Row],[競技番号]],"")</f>
        <v>26</v>
      </c>
      <c r="F27">
        <f>IFERROR(テーブル_Swim01[[#This Row],[性別]],"")</f>
        <v>1</v>
      </c>
      <c r="G27" t="str">
        <f t="shared" si="0"/>
        <v>男子</v>
      </c>
      <c r="H27">
        <f>IFERROR(テーブル_Swim01[[#This Row],[クラス番号]],"")</f>
        <v>2</v>
      </c>
      <c r="I27" t="str">
        <f>IFERROR(LOOKUP(H27,Sheet5!A:A,Sheet5!B:B),"")</f>
        <v>3・4年生</v>
      </c>
      <c r="J27" t="str">
        <f>IFERROR(テーブル_Swim01[[#This Row],[種目]],"")</f>
        <v>バタフライ</v>
      </c>
      <c r="K27" t="str">
        <f>IFERROR(テーブル_Swim01[[#This Row],[距離]],"")</f>
        <v xml:space="preserve">  50m</v>
      </c>
      <c r="L27" t="str">
        <f>IFERROR(テーブル_Swim01[[#This Row],[予決]],"")</f>
        <v>準決勝</v>
      </c>
      <c r="M27" t="str">
        <f t="shared" si="1"/>
        <v>3・4年生  男子    50m  バタフライ  準決勝</v>
      </c>
      <c r="N27">
        <f>IFERROR(テーブル_Swim01[[#This Row],[競技番号]],"")</f>
        <v>26</v>
      </c>
      <c r="O27">
        <f>IFERROR(テーブル_Swim014[[#This Row],[選手番号]],"")</f>
        <v>26</v>
      </c>
      <c r="P27" t="str">
        <f>IFERROR(Sheet3!Q27,"")</f>
        <v>2009/09/18</v>
      </c>
      <c r="Q27" s="3">
        <v>42407</v>
      </c>
      <c r="R27">
        <f t="shared" si="2"/>
        <v>6</v>
      </c>
    </row>
    <row r="28" spans="4:18" x14ac:dyDescent="0.15">
      <c r="D28">
        <f>IFERROR(テーブル_Swim01[[#This Row],[UID]],"")</f>
        <v>36</v>
      </c>
      <c r="E28">
        <f>IFERROR(テーブル_Swim01[[#This Row],[競技番号]],"")</f>
        <v>27</v>
      </c>
      <c r="F28">
        <f>IFERROR(テーブル_Swim01[[#This Row],[性別]],"")</f>
        <v>2</v>
      </c>
      <c r="G28" t="str">
        <f t="shared" si="0"/>
        <v>女子</v>
      </c>
      <c r="H28">
        <f>IFERROR(テーブル_Swim01[[#This Row],[クラス番号]],"")</f>
        <v>3</v>
      </c>
      <c r="I28" t="str">
        <f>IFERROR(LOOKUP(H28,Sheet5!A:A,Sheet5!B:B),"")</f>
        <v>5・6年生</v>
      </c>
      <c r="J28" t="str">
        <f>IFERROR(テーブル_Swim01[[#This Row],[種目]],"")</f>
        <v>バタフライ</v>
      </c>
      <c r="K28" t="str">
        <f>IFERROR(テーブル_Swim01[[#This Row],[距離]],"")</f>
        <v xml:space="preserve">  50m</v>
      </c>
      <c r="L28" t="str">
        <f>IFERROR(テーブル_Swim01[[#This Row],[予決]],"")</f>
        <v>準決勝</v>
      </c>
      <c r="M28" t="str">
        <f t="shared" si="1"/>
        <v>5・6年生  女子    50m  バタフライ  準決勝</v>
      </c>
      <c r="N28">
        <f>IFERROR(テーブル_Swim01[[#This Row],[競技番号]],"")</f>
        <v>27</v>
      </c>
      <c r="O28">
        <f>IFERROR(テーブル_Swim014[[#This Row],[選手番号]],"")</f>
        <v>27</v>
      </c>
      <c r="P28" t="str">
        <f>IFERROR(Sheet3!Q28,"")</f>
        <v>2010/09/22</v>
      </c>
      <c r="Q28" s="3">
        <v>42407</v>
      </c>
      <c r="R28">
        <f t="shared" si="2"/>
        <v>5</v>
      </c>
    </row>
    <row r="29" spans="4:18" x14ac:dyDescent="0.15">
      <c r="D29">
        <f>IFERROR(テーブル_Swim01[[#This Row],[UID]],"")</f>
        <v>37</v>
      </c>
      <c r="E29">
        <f>IFERROR(テーブル_Swim01[[#This Row],[競技番号]],"")</f>
        <v>28</v>
      </c>
      <c r="F29">
        <f>IFERROR(テーブル_Swim01[[#This Row],[性別]],"")</f>
        <v>1</v>
      </c>
      <c r="G29" t="str">
        <f t="shared" si="0"/>
        <v>男子</v>
      </c>
      <c r="H29">
        <f>IFERROR(テーブル_Swim01[[#This Row],[クラス番号]],"")</f>
        <v>3</v>
      </c>
      <c r="I29" t="str">
        <f>IFERROR(LOOKUP(H29,Sheet5!A:A,Sheet5!B:B),"")</f>
        <v>5・6年生</v>
      </c>
      <c r="J29" t="str">
        <f>IFERROR(テーブル_Swim01[[#This Row],[種目]],"")</f>
        <v>バタフライ</v>
      </c>
      <c r="K29" t="str">
        <f>IFERROR(テーブル_Swim01[[#This Row],[距離]],"")</f>
        <v xml:space="preserve">  50m</v>
      </c>
      <c r="L29" t="str">
        <f>IFERROR(テーブル_Swim01[[#This Row],[予決]],"")</f>
        <v>準決勝</v>
      </c>
      <c r="M29" t="str">
        <f t="shared" si="1"/>
        <v>5・6年生  男子    50m  バタフライ  準決勝</v>
      </c>
      <c r="N29">
        <f>IFERROR(テーブル_Swim01[[#This Row],[競技番号]],"")</f>
        <v>28</v>
      </c>
      <c r="O29">
        <f>IFERROR(テーブル_Swim014[[#This Row],[選手番号]],"")</f>
        <v>28</v>
      </c>
      <c r="P29" t="str">
        <f>IFERROR(Sheet3!Q29,"")</f>
        <v>2011/03/15</v>
      </c>
      <c r="Q29" s="3">
        <v>42407</v>
      </c>
      <c r="R29">
        <f t="shared" si="2"/>
        <v>4</v>
      </c>
    </row>
    <row r="30" spans="4:18" x14ac:dyDescent="0.15">
      <c r="D30">
        <f>IFERROR(テーブル_Swim01[[#This Row],[UID]],"")</f>
        <v>38</v>
      </c>
      <c r="E30">
        <f>IFERROR(テーブル_Swim01[[#This Row],[競技番号]],"")</f>
        <v>29</v>
      </c>
      <c r="F30">
        <f>IFERROR(テーブル_Swim01[[#This Row],[性別]],"")</f>
        <v>2</v>
      </c>
      <c r="G30" t="str">
        <f t="shared" si="0"/>
        <v>女子</v>
      </c>
      <c r="H30">
        <f>IFERROR(テーブル_Swim01[[#This Row],[クラス番号]],"")</f>
        <v>2</v>
      </c>
      <c r="I30" t="str">
        <f>IFERROR(LOOKUP(H30,Sheet5!A:A,Sheet5!B:B),"")</f>
        <v>3・4年生</v>
      </c>
      <c r="J30" t="str">
        <f>IFERROR(テーブル_Swim01[[#This Row],[種目]],"")</f>
        <v>自由形</v>
      </c>
      <c r="K30" t="str">
        <f>IFERROR(テーブル_Swim01[[#This Row],[距離]],"")</f>
        <v xml:space="preserve"> 100m</v>
      </c>
      <c r="L30" t="str">
        <f>IFERROR(テーブル_Swim01[[#This Row],[予決]],"")</f>
        <v>準決勝</v>
      </c>
      <c r="M30" t="str">
        <f t="shared" si="1"/>
        <v>3・4年生  女子   100m  自由形  準決勝</v>
      </c>
      <c r="N30">
        <f>IFERROR(テーブル_Swim01[[#This Row],[競技番号]],"")</f>
        <v>29</v>
      </c>
      <c r="O30">
        <f>IFERROR(テーブル_Swim014[[#This Row],[選手番号]],"")</f>
        <v>29</v>
      </c>
      <c r="P30" t="str">
        <f>IFERROR(Sheet3!Q30,"")</f>
        <v>2012/04/19</v>
      </c>
      <c r="Q30" s="3">
        <v>42407</v>
      </c>
      <c r="R30">
        <f t="shared" si="2"/>
        <v>3</v>
      </c>
    </row>
    <row r="31" spans="4:18" x14ac:dyDescent="0.15">
      <c r="D31">
        <f>IFERROR(テーブル_Swim01[[#This Row],[UID]],"")</f>
        <v>39</v>
      </c>
      <c r="E31">
        <f>IFERROR(テーブル_Swim01[[#This Row],[競技番号]],"")</f>
        <v>30</v>
      </c>
      <c r="F31">
        <f>IFERROR(テーブル_Swim01[[#This Row],[性別]],"")</f>
        <v>1</v>
      </c>
      <c r="G31" t="str">
        <f t="shared" si="0"/>
        <v>男子</v>
      </c>
      <c r="H31">
        <f>IFERROR(テーブル_Swim01[[#This Row],[クラス番号]],"")</f>
        <v>2</v>
      </c>
      <c r="I31" t="str">
        <f>IFERROR(LOOKUP(H31,Sheet5!A:A,Sheet5!B:B),"")</f>
        <v>3・4年生</v>
      </c>
      <c r="J31" t="str">
        <f>IFERROR(テーブル_Swim01[[#This Row],[種目]],"")</f>
        <v>自由形</v>
      </c>
      <c r="K31" t="str">
        <f>IFERROR(テーブル_Swim01[[#This Row],[距離]],"")</f>
        <v xml:space="preserve"> 100m</v>
      </c>
      <c r="L31" t="str">
        <f>IFERROR(テーブル_Swim01[[#This Row],[予決]],"")</f>
        <v>準決勝</v>
      </c>
      <c r="M31" t="str">
        <f t="shared" si="1"/>
        <v>3・4年生  男子   100m  自由形  準決勝</v>
      </c>
      <c r="N31">
        <f>IFERROR(テーブル_Swim01[[#This Row],[競技番号]],"")</f>
        <v>30</v>
      </c>
      <c r="O31">
        <f>IFERROR(テーブル_Swim014[[#This Row],[選手番号]],"")</f>
        <v>30</v>
      </c>
      <c r="P31" t="str">
        <f>IFERROR(Sheet3!Q31,"")</f>
        <v>2012/06/09</v>
      </c>
      <c r="Q31" s="3">
        <v>42407</v>
      </c>
      <c r="R31">
        <f t="shared" si="2"/>
        <v>3</v>
      </c>
    </row>
    <row r="32" spans="4:18" x14ac:dyDescent="0.15">
      <c r="D32">
        <f>IFERROR(テーブル_Swim01[[#This Row],[UID]],"")</f>
        <v>11</v>
      </c>
      <c r="E32">
        <f>IFERROR(テーブル_Swim01[[#This Row],[競技番号]],"")</f>
        <v>31</v>
      </c>
      <c r="F32">
        <f>IFERROR(テーブル_Swim01[[#This Row],[性別]],"")</f>
        <v>2</v>
      </c>
      <c r="G32" t="str">
        <f t="shared" si="0"/>
        <v>女子</v>
      </c>
      <c r="H32">
        <f>IFERROR(テーブル_Swim01[[#This Row],[クラス番号]],"")</f>
        <v>3</v>
      </c>
      <c r="I32" t="str">
        <f>IFERROR(LOOKUP(H32,Sheet5!A:A,Sheet5!B:B),"")</f>
        <v>5・6年生</v>
      </c>
      <c r="J32" t="str">
        <f>IFERROR(テーブル_Swim01[[#This Row],[種目]],"")</f>
        <v>自由形</v>
      </c>
      <c r="K32" t="str">
        <f>IFERROR(テーブル_Swim01[[#This Row],[距離]],"")</f>
        <v xml:space="preserve"> 100m</v>
      </c>
      <c r="L32" t="str">
        <f>IFERROR(テーブル_Swim01[[#This Row],[予決]],"")</f>
        <v>準決勝</v>
      </c>
      <c r="M32" t="str">
        <f t="shared" si="1"/>
        <v>5・6年生  女子   100m  自由形  準決勝</v>
      </c>
      <c r="N32">
        <f>IFERROR(テーブル_Swim01[[#This Row],[競技番号]],"")</f>
        <v>31</v>
      </c>
      <c r="O32">
        <f>IFERROR(テーブル_Swim014[[#This Row],[選手番号]],"")</f>
        <v>31</v>
      </c>
      <c r="P32" t="str">
        <f>IFERROR(Sheet3!Q32,"")</f>
        <v>2012/06/18</v>
      </c>
      <c r="Q32" s="3">
        <v>42407</v>
      </c>
      <c r="R32">
        <f t="shared" si="2"/>
        <v>3</v>
      </c>
    </row>
    <row r="33" spans="4:18" x14ac:dyDescent="0.15">
      <c r="D33">
        <f>IFERROR(テーブル_Swim01[[#This Row],[UID]],"")</f>
        <v>12</v>
      </c>
      <c r="E33">
        <f>IFERROR(テーブル_Swim01[[#This Row],[競技番号]],"")</f>
        <v>32</v>
      </c>
      <c r="F33">
        <f>IFERROR(テーブル_Swim01[[#This Row],[性別]],"")</f>
        <v>1</v>
      </c>
      <c r="G33" t="str">
        <f t="shared" si="0"/>
        <v>男子</v>
      </c>
      <c r="H33">
        <f>IFERROR(テーブル_Swim01[[#This Row],[クラス番号]],"")</f>
        <v>3</v>
      </c>
      <c r="I33" t="str">
        <f>IFERROR(LOOKUP(H33,Sheet5!A:A,Sheet5!B:B),"")</f>
        <v>5・6年生</v>
      </c>
      <c r="J33" t="str">
        <f>IFERROR(テーブル_Swim01[[#This Row],[種目]],"")</f>
        <v>自由形</v>
      </c>
      <c r="K33" t="str">
        <f>IFERROR(テーブル_Swim01[[#This Row],[距離]],"")</f>
        <v xml:space="preserve"> 100m</v>
      </c>
      <c r="L33" t="str">
        <f>IFERROR(テーブル_Swim01[[#This Row],[予決]],"")</f>
        <v>準決勝</v>
      </c>
      <c r="M33" t="str">
        <f t="shared" si="1"/>
        <v>5・6年生  男子   100m  自由形  準決勝</v>
      </c>
      <c r="N33">
        <f>IFERROR(テーブル_Swim01[[#This Row],[競技番号]],"")</f>
        <v>32</v>
      </c>
      <c r="O33">
        <f>IFERROR(テーブル_Swim014[[#This Row],[選手番号]],"")</f>
        <v>32</v>
      </c>
      <c r="P33" t="str">
        <f>IFERROR(Sheet3!Q33,"")</f>
        <v>2013/10/31</v>
      </c>
      <c r="Q33" s="3">
        <v>42407</v>
      </c>
      <c r="R33">
        <f t="shared" si="2"/>
        <v>2</v>
      </c>
    </row>
    <row r="34" spans="4:18" x14ac:dyDescent="0.15">
      <c r="D34">
        <f>IFERROR(テーブル_Swim01[[#This Row],[UID]],"")</f>
        <v>13</v>
      </c>
      <c r="E34">
        <f>IFERROR(テーブル_Swim01[[#This Row],[競技番号]],"")</f>
        <v>33</v>
      </c>
      <c r="F34">
        <f>IFERROR(テーブル_Swim01[[#This Row],[性別]],"")</f>
        <v>2</v>
      </c>
      <c r="G34" t="str">
        <f t="shared" si="0"/>
        <v>女子</v>
      </c>
      <c r="H34">
        <f>IFERROR(テーブル_Swim01[[#This Row],[クラス番号]],"")</f>
        <v>3</v>
      </c>
      <c r="I34" t="str">
        <f>IFERROR(LOOKUP(H34,Sheet5!A:A,Sheet5!B:B),"")</f>
        <v>5・6年生</v>
      </c>
      <c r="J34" t="str">
        <f>IFERROR(テーブル_Swim01[[#This Row],[種目]],"")</f>
        <v>背泳ぎ</v>
      </c>
      <c r="K34" t="str">
        <f>IFERROR(テーブル_Swim01[[#This Row],[距離]],"")</f>
        <v xml:space="preserve"> 100m</v>
      </c>
      <c r="L34" t="str">
        <f>IFERROR(テーブル_Swim01[[#This Row],[予決]],"")</f>
        <v>準決勝</v>
      </c>
      <c r="M34" t="str">
        <f t="shared" si="1"/>
        <v>5・6年生  女子   100m  背泳ぎ  準決勝</v>
      </c>
      <c r="N34">
        <f>IFERROR(テーブル_Swim01[[#This Row],[競技番号]],"")</f>
        <v>33</v>
      </c>
      <c r="O34">
        <f>IFERROR(テーブル_Swim014[[#This Row],[選手番号]],"")</f>
        <v>33</v>
      </c>
      <c r="P34" t="str">
        <f>IFERROR(Sheet3!Q34,"")</f>
        <v>2010/01/29</v>
      </c>
      <c r="Q34" s="3">
        <v>42407</v>
      </c>
      <c r="R34">
        <f t="shared" si="2"/>
        <v>6</v>
      </c>
    </row>
    <row r="35" spans="4:18" x14ac:dyDescent="0.15">
      <c r="D35">
        <f>IFERROR(テーブル_Swim01[[#This Row],[UID]],"")</f>
        <v>14</v>
      </c>
      <c r="E35">
        <f>IFERROR(テーブル_Swim01[[#This Row],[競技番号]],"")</f>
        <v>34</v>
      </c>
      <c r="F35">
        <f>IFERROR(テーブル_Swim01[[#This Row],[性別]],"")</f>
        <v>1</v>
      </c>
      <c r="G35" t="str">
        <f t="shared" si="0"/>
        <v>男子</v>
      </c>
      <c r="H35">
        <f>IFERROR(テーブル_Swim01[[#This Row],[クラス番号]],"")</f>
        <v>3</v>
      </c>
      <c r="I35" t="str">
        <f>IFERROR(LOOKUP(H35,Sheet5!A:A,Sheet5!B:B),"")</f>
        <v>5・6年生</v>
      </c>
      <c r="J35" t="str">
        <f>IFERROR(テーブル_Swim01[[#This Row],[種目]],"")</f>
        <v>背泳ぎ</v>
      </c>
      <c r="K35" t="str">
        <f>IFERROR(テーブル_Swim01[[#This Row],[距離]],"")</f>
        <v xml:space="preserve"> 100m</v>
      </c>
      <c r="L35" t="str">
        <f>IFERROR(テーブル_Swim01[[#This Row],[予決]],"")</f>
        <v>準決勝</v>
      </c>
      <c r="M35" t="str">
        <f t="shared" si="1"/>
        <v>5・6年生  男子   100m  背泳ぎ  準決勝</v>
      </c>
      <c r="N35">
        <f>IFERROR(テーブル_Swim01[[#This Row],[競技番号]],"")</f>
        <v>34</v>
      </c>
      <c r="O35">
        <f>IFERROR(テーブル_Swim014[[#This Row],[選手番号]],"")</f>
        <v>34</v>
      </c>
      <c r="P35" t="str">
        <f>IFERROR(Sheet3!Q35,"")</f>
        <v>2010/04/24</v>
      </c>
      <c r="Q35" s="3">
        <v>42407</v>
      </c>
      <c r="R35">
        <f t="shared" si="2"/>
        <v>5</v>
      </c>
    </row>
    <row r="36" spans="4:18" x14ac:dyDescent="0.15">
      <c r="D36">
        <f>IFERROR(テーブル_Swim01[[#This Row],[UID]],"")</f>
        <v>15</v>
      </c>
      <c r="E36">
        <f>IFERROR(テーブル_Swim01[[#This Row],[競技番号]],"")</f>
        <v>35</v>
      </c>
      <c r="F36">
        <f>IFERROR(テーブル_Swim01[[#This Row],[性別]],"")</f>
        <v>2</v>
      </c>
      <c r="G36" t="str">
        <f t="shared" si="0"/>
        <v>女子</v>
      </c>
      <c r="H36">
        <f>IFERROR(テーブル_Swim01[[#This Row],[クラス番号]],"")</f>
        <v>3</v>
      </c>
      <c r="I36" t="str">
        <f>IFERROR(LOOKUP(H36,Sheet5!A:A,Sheet5!B:B),"")</f>
        <v>5・6年生</v>
      </c>
      <c r="J36" t="str">
        <f>IFERROR(テーブル_Swim01[[#This Row],[種目]],"")</f>
        <v>平泳ぎ</v>
      </c>
      <c r="K36" t="str">
        <f>IFERROR(テーブル_Swim01[[#This Row],[距離]],"")</f>
        <v xml:space="preserve"> 100m</v>
      </c>
      <c r="L36" t="str">
        <f>IFERROR(テーブル_Swim01[[#This Row],[予決]],"")</f>
        <v>準決勝</v>
      </c>
      <c r="M36" t="str">
        <f t="shared" si="1"/>
        <v>5・6年生  女子   100m  平泳ぎ  準決勝</v>
      </c>
      <c r="N36">
        <f>IFERROR(テーブル_Swim01[[#This Row],[競技番号]],"")</f>
        <v>35</v>
      </c>
      <c r="O36">
        <f>IFERROR(テーブル_Swim014[[#This Row],[選手番号]],"")</f>
        <v>35</v>
      </c>
      <c r="P36" t="str">
        <f>IFERROR(Sheet3!Q36,"")</f>
        <v>2010/07/18</v>
      </c>
      <c r="Q36" s="3">
        <v>42407</v>
      </c>
      <c r="R36">
        <f t="shared" si="2"/>
        <v>5</v>
      </c>
    </row>
    <row r="37" spans="4:18" x14ac:dyDescent="0.15">
      <c r="D37">
        <f>IFERROR(テーブル_Swim01[[#This Row],[UID]],"")</f>
        <v>16</v>
      </c>
      <c r="E37">
        <f>IFERROR(テーブル_Swim01[[#This Row],[競技番号]],"")</f>
        <v>36</v>
      </c>
      <c r="F37">
        <f>IFERROR(テーブル_Swim01[[#This Row],[性別]],"")</f>
        <v>1</v>
      </c>
      <c r="G37" t="str">
        <f t="shared" si="0"/>
        <v>男子</v>
      </c>
      <c r="H37">
        <f>IFERROR(テーブル_Swim01[[#This Row],[クラス番号]],"")</f>
        <v>3</v>
      </c>
      <c r="I37" t="str">
        <f>IFERROR(LOOKUP(H37,Sheet5!A:A,Sheet5!B:B),"")</f>
        <v>5・6年生</v>
      </c>
      <c r="J37" t="str">
        <f>IFERROR(テーブル_Swim01[[#This Row],[種目]],"")</f>
        <v>平泳ぎ</v>
      </c>
      <c r="K37" t="str">
        <f>IFERROR(テーブル_Swim01[[#This Row],[距離]],"")</f>
        <v xml:space="preserve"> 100m</v>
      </c>
      <c r="L37" t="str">
        <f>IFERROR(テーブル_Swim01[[#This Row],[予決]],"")</f>
        <v>準決勝</v>
      </c>
      <c r="M37" t="str">
        <f t="shared" si="1"/>
        <v>5・6年生  男子   100m  平泳ぎ  準決勝</v>
      </c>
      <c r="N37">
        <f>IFERROR(テーブル_Swim01[[#This Row],[競技番号]],"")</f>
        <v>36</v>
      </c>
      <c r="O37">
        <f>IFERROR(テーブル_Swim014[[#This Row],[選手番号]],"")</f>
        <v>36</v>
      </c>
      <c r="P37" t="str">
        <f>IFERROR(Sheet3!Q37,"")</f>
        <v>2010/08/12</v>
      </c>
      <c r="Q37" s="3">
        <v>42407</v>
      </c>
      <c r="R37">
        <f t="shared" si="2"/>
        <v>5</v>
      </c>
    </row>
    <row r="38" spans="4:18" x14ac:dyDescent="0.15">
      <c r="D38">
        <f>IFERROR(テーブル_Swim01[[#This Row],[UID]],"")</f>
        <v>17</v>
      </c>
      <c r="E38">
        <f>IFERROR(テーブル_Swim01[[#This Row],[競技番号]],"")</f>
        <v>37</v>
      </c>
      <c r="F38">
        <f>IFERROR(テーブル_Swim01[[#This Row],[性別]],"")</f>
        <v>2</v>
      </c>
      <c r="G38" t="str">
        <f t="shared" si="0"/>
        <v>女子</v>
      </c>
      <c r="H38">
        <f>IFERROR(テーブル_Swim01[[#This Row],[クラス番号]],"")</f>
        <v>3</v>
      </c>
      <c r="I38" t="str">
        <f>IFERROR(LOOKUP(H38,Sheet5!A:A,Sheet5!B:B),"")</f>
        <v>5・6年生</v>
      </c>
      <c r="J38" t="str">
        <f>IFERROR(テーブル_Swim01[[#This Row],[種目]],"")</f>
        <v>バタフライ</v>
      </c>
      <c r="K38" t="str">
        <f>IFERROR(テーブル_Swim01[[#This Row],[距離]],"")</f>
        <v xml:space="preserve"> 100m</v>
      </c>
      <c r="L38" t="str">
        <f>IFERROR(テーブル_Swim01[[#This Row],[予決]],"")</f>
        <v>準決勝</v>
      </c>
      <c r="M38" t="str">
        <f t="shared" si="1"/>
        <v>5・6年生  女子   100m  バタフライ  準決勝</v>
      </c>
      <c r="N38">
        <f>IFERROR(テーブル_Swim01[[#This Row],[競技番号]],"")</f>
        <v>37</v>
      </c>
      <c r="O38">
        <f>IFERROR(テーブル_Swim014[[#This Row],[選手番号]],"")</f>
        <v>37</v>
      </c>
      <c r="P38" t="str">
        <f>IFERROR(Sheet3!Q38,"")</f>
        <v>2010/08/27</v>
      </c>
      <c r="Q38" s="3">
        <v>42407</v>
      </c>
      <c r="R38">
        <f t="shared" si="2"/>
        <v>5</v>
      </c>
    </row>
    <row r="39" spans="4:18" x14ac:dyDescent="0.15">
      <c r="D39">
        <f>IFERROR(テーブル_Swim01[[#This Row],[UID]],"")</f>
        <v>18</v>
      </c>
      <c r="E39">
        <f>IFERROR(テーブル_Swim01[[#This Row],[競技番号]],"")</f>
        <v>38</v>
      </c>
      <c r="F39">
        <f>IFERROR(テーブル_Swim01[[#This Row],[性別]],"")</f>
        <v>1</v>
      </c>
      <c r="G39" t="str">
        <f t="shared" si="0"/>
        <v>男子</v>
      </c>
      <c r="H39">
        <f>IFERROR(テーブル_Swim01[[#This Row],[クラス番号]],"")</f>
        <v>3</v>
      </c>
      <c r="I39" t="str">
        <f>IFERROR(LOOKUP(H39,Sheet5!A:A,Sheet5!B:B),"")</f>
        <v>5・6年生</v>
      </c>
      <c r="J39" t="str">
        <f>IFERROR(テーブル_Swim01[[#This Row],[種目]],"")</f>
        <v>バタフライ</v>
      </c>
      <c r="K39" t="str">
        <f>IFERROR(テーブル_Swim01[[#This Row],[距離]],"")</f>
        <v xml:space="preserve"> 100m</v>
      </c>
      <c r="L39" t="str">
        <f>IFERROR(テーブル_Swim01[[#This Row],[予決]],"")</f>
        <v>準決勝</v>
      </c>
      <c r="M39" t="str">
        <f t="shared" si="1"/>
        <v>5・6年生  男子   100m  バタフライ  準決勝</v>
      </c>
      <c r="N39">
        <f>IFERROR(テーブル_Swim01[[#This Row],[競技番号]],"")</f>
        <v>38</v>
      </c>
      <c r="O39">
        <f>IFERROR(テーブル_Swim014[[#This Row],[選手番号]],"")</f>
        <v>38</v>
      </c>
      <c r="P39" t="str">
        <f>IFERROR(Sheet3!Q39,"")</f>
        <v>2011/06/29</v>
      </c>
      <c r="Q39" s="3">
        <v>42407</v>
      </c>
      <c r="R39">
        <f t="shared" si="2"/>
        <v>4</v>
      </c>
    </row>
    <row r="40" spans="4:18" x14ac:dyDescent="0.15">
      <c r="D40">
        <f>IFERROR(テーブル_Swim01[[#This Row],[UID]],"")</f>
        <v>40</v>
      </c>
      <c r="E40">
        <f>IFERROR(テーブル_Swim01[[#This Row],[競技番号]],"")</f>
        <v>39</v>
      </c>
      <c r="F40">
        <f>IFERROR(テーブル_Swim01[[#This Row],[性別]],"")</f>
        <v>2</v>
      </c>
      <c r="G40" t="str">
        <f t="shared" si="0"/>
        <v>女子</v>
      </c>
      <c r="H40">
        <f>IFERROR(テーブル_Swim01[[#This Row],[クラス番号]],"")</f>
        <v>2</v>
      </c>
      <c r="I40" t="str">
        <f>IFERROR(LOOKUP(H40,Sheet5!A:A,Sheet5!B:B),"")</f>
        <v>3・4年生</v>
      </c>
      <c r="J40" t="str">
        <f>IFERROR(テーブル_Swim01[[#This Row],[種目]],"")</f>
        <v>個人メドレー</v>
      </c>
      <c r="K40" t="str">
        <f>IFERROR(テーブル_Swim01[[#This Row],[距離]],"")</f>
        <v xml:space="preserve"> 200m</v>
      </c>
      <c r="L40" t="str">
        <f>IFERROR(テーブル_Swim01[[#This Row],[予決]],"")</f>
        <v>決勝</v>
      </c>
      <c r="M40" t="str">
        <f t="shared" si="1"/>
        <v>3・4年生  女子   200m  個人メドレー  決勝</v>
      </c>
      <c r="N40">
        <f>IFERROR(テーブル_Swim01[[#This Row],[競技番号]],"")</f>
        <v>39</v>
      </c>
      <c r="O40">
        <f>IFERROR(テーブル_Swim014[[#This Row],[選手番号]],"")</f>
        <v>39</v>
      </c>
      <c r="P40" t="str">
        <f>IFERROR(Sheet3!Q40,"")</f>
        <v>2012/04/15</v>
      </c>
      <c r="Q40" s="3">
        <v>42407</v>
      </c>
      <c r="R40">
        <f t="shared" si="2"/>
        <v>3</v>
      </c>
    </row>
    <row r="41" spans="4:18" x14ac:dyDescent="0.15">
      <c r="D41">
        <f>IFERROR(テーブル_Swim01[[#This Row],[UID]],"")</f>
        <v>41</v>
      </c>
      <c r="E41">
        <f>IFERROR(テーブル_Swim01[[#This Row],[競技番号]],"")</f>
        <v>40</v>
      </c>
      <c r="F41">
        <f>IFERROR(テーブル_Swim01[[#This Row],[性別]],"")</f>
        <v>1</v>
      </c>
      <c r="G41" t="str">
        <f t="shared" si="0"/>
        <v>男子</v>
      </c>
      <c r="H41">
        <f>IFERROR(テーブル_Swim01[[#This Row],[クラス番号]],"")</f>
        <v>2</v>
      </c>
      <c r="I41" t="str">
        <f>IFERROR(LOOKUP(H41,Sheet5!A:A,Sheet5!B:B),"")</f>
        <v>3・4年生</v>
      </c>
      <c r="J41" t="str">
        <f>IFERROR(テーブル_Swim01[[#This Row],[種目]],"")</f>
        <v>個人メドレー</v>
      </c>
      <c r="K41" t="str">
        <f>IFERROR(テーブル_Swim01[[#This Row],[距離]],"")</f>
        <v xml:space="preserve"> 200m</v>
      </c>
      <c r="L41" t="str">
        <f>IFERROR(テーブル_Swim01[[#This Row],[予決]],"")</f>
        <v>決勝</v>
      </c>
      <c r="M41" t="str">
        <f t="shared" si="1"/>
        <v>3・4年生  男子   200m  個人メドレー  決勝</v>
      </c>
      <c r="N41">
        <f>IFERROR(テーブル_Swim01[[#This Row],[競技番号]],"")</f>
        <v>40</v>
      </c>
      <c r="O41">
        <f>IFERROR(テーブル_Swim014[[#This Row],[選手番号]],"")</f>
        <v>40</v>
      </c>
      <c r="P41" t="str">
        <f>IFERROR(Sheet3!Q41,"")</f>
        <v>2009/04/17</v>
      </c>
      <c r="Q41" s="3">
        <v>42407</v>
      </c>
      <c r="R41">
        <f t="shared" si="2"/>
        <v>6</v>
      </c>
    </row>
    <row r="42" spans="4:18" x14ac:dyDescent="0.15">
      <c r="D42">
        <f>IFERROR(テーブル_Swim01[[#This Row],[UID]],"")</f>
        <v>42</v>
      </c>
      <c r="E42">
        <f>IFERROR(テーブル_Swim01[[#This Row],[競技番号]],"")</f>
        <v>41</v>
      </c>
      <c r="F42">
        <f>IFERROR(テーブル_Swim01[[#This Row],[性別]],"")</f>
        <v>2</v>
      </c>
      <c r="G42" t="str">
        <f t="shared" si="0"/>
        <v>女子</v>
      </c>
      <c r="H42">
        <f>IFERROR(テーブル_Swim01[[#This Row],[クラス番号]],"")</f>
        <v>3</v>
      </c>
      <c r="I42" t="str">
        <f>IFERROR(LOOKUP(H42,Sheet5!A:A,Sheet5!B:B),"")</f>
        <v>5・6年生</v>
      </c>
      <c r="J42" t="str">
        <f>IFERROR(テーブル_Swim01[[#This Row],[種目]],"")</f>
        <v>個人メドレー</v>
      </c>
      <c r="K42" t="str">
        <f>IFERROR(テーブル_Swim01[[#This Row],[距離]],"")</f>
        <v xml:space="preserve"> 200m</v>
      </c>
      <c r="L42" t="str">
        <f>IFERROR(テーブル_Swim01[[#This Row],[予決]],"")</f>
        <v>決勝</v>
      </c>
      <c r="M42" t="str">
        <f t="shared" si="1"/>
        <v>5・6年生  女子   200m  個人メドレー  決勝</v>
      </c>
      <c r="N42">
        <f>IFERROR(テーブル_Swim01[[#This Row],[競技番号]],"")</f>
        <v>41</v>
      </c>
      <c r="O42">
        <f>IFERROR(テーブル_Swim014[[#This Row],[選手番号]],"")</f>
        <v>41</v>
      </c>
      <c r="P42" t="str">
        <f>IFERROR(Sheet3!Q42,"")</f>
        <v>2009/10/18</v>
      </c>
      <c r="Q42" s="3">
        <v>42407</v>
      </c>
      <c r="R42">
        <f t="shared" si="2"/>
        <v>6</v>
      </c>
    </row>
    <row r="43" spans="4:18" x14ac:dyDescent="0.15">
      <c r="D43">
        <f>IFERROR(テーブル_Swim01[[#This Row],[UID]],"")</f>
        <v>43</v>
      </c>
      <c r="E43">
        <f>IFERROR(テーブル_Swim01[[#This Row],[競技番号]],"")</f>
        <v>42</v>
      </c>
      <c r="F43">
        <f>IFERROR(テーブル_Swim01[[#This Row],[性別]],"")</f>
        <v>1</v>
      </c>
      <c r="G43" t="str">
        <f t="shared" si="0"/>
        <v>男子</v>
      </c>
      <c r="H43">
        <f>IFERROR(テーブル_Swim01[[#This Row],[クラス番号]],"")</f>
        <v>3</v>
      </c>
      <c r="I43" t="str">
        <f>IFERROR(LOOKUP(H43,Sheet5!A:A,Sheet5!B:B),"")</f>
        <v>5・6年生</v>
      </c>
      <c r="J43" t="str">
        <f>IFERROR(テーブル_Swim01[[#This Row],[種目]],"")</f>
        <v>個人メドレー</v>
      </c>
      <c r="K43" t="str">
        <f>IFERROR(テーブル_Swim01[[#This Row],[距離]],"")</f>
        <v xml:space="preserve"> 200m</v>
      </c>
      <c r="L43" t="str">
        <f>IFERROR(テーブル_Swim01[[#This Row],[予決]],"")</f>
        <v>決勝</v>
      </c>
      <c r="M43" t="str">
        <f t="shared" si="1"/>
        <v>5・6年生  男子   200m  個人メドレー  決勝</v>
      </c>
      <c r="N43">
        <f>IFERROR(テーブル_Swim01[[#This Row],[競技番号]],"")</f>
        <v>42</v>
      </c>
      <c r="O43">
        <f>IFERROR(テーブル_Swim014[[#This Row],[選手番号]],"")</f>
        <v>42</v>
      </c>
      <c r="P43" t="str">
        <f>IFERROR(Sheet3!Q43,"")</f>
        <v>2010/01/01</v>
      </c>
      <c r="Q43" s="3">
        <v>42407</v>
      </c>
      <c r="R43">
        <f t="shared" si="2"/>
        <v>6</v>
      </c>
    </row>
    <row r="44" spans="4:18" x14ac:dyDescent="0.15">
      <c r="D44">
        <f>IFERROR(テーブル_Swim01[[#This Row],[UID]],"")</f>
        <v>46</v>
      </c>
      <c r="E44">
        <f>IFERROR(テーブル_Swim01[[#This Row],[競技番号]],"")</f>
        <v>43</v>
      </c>
      <c r="F44">
        <f>IFERROR(テーブル_Swim01[[#This Row],[性別]],"")</f>
        <v>2</v>
      </c>
      <c r="G44" t="str">
        <f t="shared" si="0"/>
        <v>女子</v>
      </c>
      <c r="H44">
        <f>IFERROR(テーブル_Swim01[[#This Row],[クラス番号]],"")</f>
        <v>1</v>
      </c>
      <c r="I44" t="str">
        <f>IFERROR(LOOKUP(H44,Sheet5!A:A,Sheet5!B:B),"")</f>
        <v>1・2年生</v>
      </c>
      <c r="J44" t="str">
        <f>IFERROR(テーブル_Swim01[[#This Row],[種目]],"")</f>
        <v>自由形</v>
      </c>
      <c r="K44" t="str">
        <f>IFERROR(テーブル_Swim01[[#This Row],[距離]],"")</f>
        <v xml:space="preserve">  50m</v>
      </c>
      <c r="L44" t="str">
        <f>IFERROR(テーブル_Swim01[[#This Row],[予決]],"")</f>
        <v>決勝</v>
      </c>
      <c r="M44" t="str">
        <f t="shared" si="1"/>
        <v>1・2年生  女子    50m  自由形  決勝</v>
      </c>
      <c r="N44">
        <f>IFERROR(テーブル_Swim01[[#This Row],[競技番号]],"")</f>
        <v>43</v>
      </c>
      <c r="O44">
        <f>IFERROR(テーブル_Swim014[[#This Row],[選手番号]],"")</f>
        <v>43</v>
      </c>
      <c r="P44" t="str">
        <f>IFERROR(Sheet3!Q44,"")</f>
        <v>2010/07/17</v>
      </c>
      <c r="Q44" s="3">
        <v>42407</v>
      </c>
      <c r="R44">
        <f t="shared" si="2"/>
        <v>5</v>
      </c>
    </row>
    <row r="45" spans="4:18" x14ac:dyDescent="0.15">
      <c r="D45">
        <f>IFERROR(テーブル_Swim01[[#This Row],[UID]],"")</f>
        <v>47</v>
      </c>
      <c r="E45">
        <f>IFERROR(テーブル_Swim01[[#This Row],[競技番号]],"")</f>
        <v>44</v>
      </c>
      <c r="F45">
        <f>IFERROR(テーブル_Swim01[[#This Row],[性別]],"")</f>
        <v>1</v>
      </c>
      <c r="G45" t="str">
        <f t="shared" si="0"/>
        <v>男子</v>
      </c>
      <c r="H45">
        <f>IFERROR(テーブル_Swim01[[#This Row],[クラス番号]],"")</f>
        <v>1</v>
      </c>
      <c r="I45" t="str">
        <f>IFERROR(LOOKUP(H45,Sheet5!A:A,Sheet5!B:B),"")</f>
        <v>1・2年生</v>
      </c>
      <c r="J45" t="str">
        <f>IFERROR(テーブル_Swim01[[#This Row],[種目]],"")</f>
        <v>自由形</v>
      </c>
      <c r="K45" t="str">
        <f>IFERROR(テーブル_Swim01[[#This Row],[距離]],"")</f>
        <v xml:space="preserve">  50m</v>
      </c>
      <c r="L45" t="str">
        <f>IFERROR(テーブル_Swim01[[#This Row],[予決]],"")</f>
        <v>決勝</v>
      </c>
      <c r="M45" t="str">
        <f t="shared" si="1"/>
        <v>1・2年生  男子    50m  自由形  決勝</v>
      </c>
      <c r="N45">
        <f>IFERROR(テーブル_Swim01[[#This Row],[競技番号]],"")</f>
        <v>44</v>
      </c>
      <c r="O45">
        <f>IFERROR(テーブル_Swim014[[#This Row],[選手番号]],"")</f>
        <v>44</v>
      </c>
      <c r="P45" t="str">
        <f>IFERROR(Sheet3!Q45,"")</f>
        <v>2011/07/14</v>
      </c>
      <c r="Q45" s="3">
        <v>42407</v>
      </c>
      <c r="R45">
        <f t="shared" si="2"/>
        <v>4</v>
      </c>
    </row>
    <row r="46" spans="4:18" x14ac:dyDescent="0.15">
      <c r="D46">
        <f>IFERROR(テーブル_Swim01[[#This Row],[UID]],"")</f>
        <v>48</v>
      </c>
      <c r="E46">
        <f>IFERROR(テーブル_Swim01[[#This Row],[競技番号]],"")</f>
        <v>45</v>
      </c>
      <c r="F46">
        <f>IFERROR(テーブル_Swim01[[#This Row],[性別]],"")</f>
        <v>2</v>
      </c>
      <c r="G46" t="str">
        <f t="shared" si="0"/>
        <v>女子</v>
      </c>
      <c r="H46">
        <f>IFERROR(テーブル_Swim01[[#This Row],[クラス番号]],"")</f>
        <v>2</v>
      </c>
      <c r="I46" t="str">
        <f>IFERROR(LOOKUP(H46,Sheet5!A:A,Sheet5!B:B),"")</f>
        <v>3・4年生</v>
      </c>
      <c r="J46" t="str">
        <f>IFERROR(テーブル_Swim01[[#This Row],[種目]],"")</f>
        <v>自由形</v>
      </c>
      <c r="K46" t="str">
        <f>IFERROR(テーブル_Swim01[[#This Row],[距離]],"")</f>
        <v xml:space="preserve">  50m</v>
      </c>
      <c r="L46" t="str">
        <f>IFERROR(テーブル_Swim01[[#This Row],[予決]],"")</f>
        <v>決勝</v>
      </c>
      <c r="M46" t="str">
        <f t="shared" si="1"/>
        <v>3・4年生  女子    50m  自由形  決勝</v>
      </c>
      <c r="N46">
        <f>IFERROR(テーブル_Swim01[[#This Row],[競技番号]],"")</f>
        <v>45</v>
      </c>
      <c r="O46">
        <f>IFERROR(テーブル_Swim014[[#This Row],[選手番号]],"")</f>
        <v>45</v>
      </c>
      <c r="P46" t="str">
        <f>IFERROR(Sheet3!Q46,"")</f>
        <v>2011/08/06</v>
      </c>
      <c r="Q46" s="3">
        <v>42407</v>
      </c>
      <c r="R46">
        <f t="shared" si="2"/>
        <v>4</v>
      </c>
    </row>
    <row r="47" spans="4:18" x14ac:dyDescent="0.15">
      <c r="D47">
        <f>IFERROR(テーブル_Swim01[[#This Row],[UID]],"")</f>
        <v>49</v>
      </c>
      <c r="E47">
        <f>IFERROR(テーブル_Swim01[[#This Row],[競技番号]],"")</f>
        <v>46</v>
      </c>
      <c r="F47">
        <f>IFERROR(テーブル_Swim01[[#This Row],[性別]],"")</f>
        <v>1</v>
      </c>
      <c r="G47" t="str">
        <f t="shared" si="0"/>
        <v>男子</v>
      </c>
      <c r="H47">
        <f>IFERROR(テーブル_Swim01[[#This Row],[クラス番号]],"")</f>
        <v>2</v>
      </c>
      <c r="I47" t="str">
        <f>IFERROR(LOOKUP(H47,Sheet5!A:A,Sheet5!B:B),"")</f>
        <v>3・4年生</v>
      </c>
      <c r="J47" t="str">
        <f>IFERROR(テーブル_Swim01[[#This Row],[種目]],"")</f>
        <v>自由形</v>
      </c>
      <c r="K47" t="str">
        <f>IFERROR(テーブル_Swim01[[#This Row],[距離]],"")</f>
        <v xml:space="preserve">  50m</v>
      </c>
      <c r="L47" t="str">
        <f>IFERROR(テーブル_Swim01[[#This Row],[予決]],"")</f>
        <v>決勝</v>
      </c>
      <c r="M47" t="str">
        <f t="shared" si="1"/>
        <v>3・4年生  男子    50m  自由形  決勝</v>
      </c>
      <c r="N47">
        <f>IFERROR(テーブル_Swim01[[#This Row],[競技番号]],"")</f>
        <v>46</v>
      </c>
      <c r="O47">
        <f>IFERROR(テーブル_Swim014[[#This Row],[選手番号]],"")</f>
        <v>46</v>
      </c>
      <c r="P47" t="str">
        <f>IFERROR(Sheet3!Q47,"")</f>
        <v>2011/12/05</v>
      </c>
      <c r="Q47" s="3">
        <v>42407</v>
      </c>
      <c r="R47">
        <f t="shared" si="2"/>
        <v>4</v>
      </c>
    </row>
    <row r="48" spans="4:18" x14ac:dyDescent="0.15">
      <c r="D48">
        <f>IFERROR(テーブル_Swim01[[#This Row],[UID]],"")</f>
        <v>50</v>
      </c>
      <c r="E48">
        <f>IFERROR(テーブル_Swim01[[#This Row],[競技番号]],"")</f>
        <v>47</v>
      </c>
      <c r="F48">
        <f>IFERROR(テーブル_Swim01[[#This Row],[性別]],"")</f>
        <v>2</v>
      </c>
      <c r="G48" t="str">
        <f t="shared" si="0"/>
        <v>女子</v>
      </c>
      <c r="H48">
        <f>IFERROR(テーブル_Swim01[[#This Row],[クラス番号]],"")</f>
        <v>3</v>
      </c>
      <c r="I48" t="str">
        <f>IFERROR(LOOKUP(H48,Sheet5!A:A,Sheet5!B:B),"")</f>
        <v>5・6年生</v>
      </c>
      <c r="J48" t="str">
        <f>IFERROR(テーブル_Swim01[[#This Row],[種目]],"")</f>
        <v>自由形</v>
      </c>
      <c r="K48" t="str">
        <f>IFERROR(テーブル_Swim01[[#This Row],[距離]],"")</f>
        <v xml:space="preserve">  50m</v>
      </c>
      <c r="L48" t="str">
        <f>IFERROR(テーブル_Swim01[[#This Row],[予決]],"")</f>
        <v>決勝</v>
      </c>
      <c r="M48" t="str">
        <f t="shared" si="1"/>
        <v>5・6年生  女子    50m  自由形  決勝</v>
      </c>
      <c r="N48">
        <f>IFERROR(テーブル_Swim01[[#This Row],[競技番号]],"")</f>
        <v>47</v>
      </c>
      <c r="O48">
        <f>IFERROR(テーブル_Swim014[[#This Row],[選手番号]],"")</f>
        <v>47</v>
      </c>
      <c r="P48" t="str">
        <f>IFERROR(Sheet3!Q48,"")</f>
        <v>2012/05/16</v>
      </c>
      <c r="Q48" s="3">
        <v>42407</v>
      </c>
      <c r="R48">
        <f t="shared" si="2"/>
        <v>3</v>
      </c>
    </row>
    <row r="49" spans="4:18" x14ac:dyDescent="0.15">
      <c r="D49">
        <f>IFERROR(テーブル_Swim01[[#This Row],[UID]],"")</f>
        <v>51</v>
      </c>
      <c r="E49">
        <f>IFERROR(テーブル_Swim01[[#This Row],[競技番号]],"")</f>
        <v>48</v>
      </c>
      <c r="F49">
        <f>IFERROR(テーブル_Swim01[[#This Row],[性別]],"")</f>
        <v>1</v>
      </c>
      <c r="G49" t="str">
        <f t="shared" si="0"/>
        <v>男子</v>
      </c>
      <c r="H49">
        <f>IFERROR(テーブル_Swim01[[#This Row],[クラス番号]],"")</f>
        <v>3</v>
      </c>
      <c r="I49" t="str">
        <f>IFERROR(LOOKUP(H49,Sheet5!A:A,Sheet5!B:B),"")</f>
        <v>5・6年生</v>
      </c>
      <c r="J49" t="str">
        <f>IFERROR(テーブル_Swim01[[#This Row],[種目]],"")</f>
        <v>自由形</v>
      </c>
      <c r="K49" t="str">
        <f>IFERROR(テーブル_Swim01[[#This Row],[距離]],"")</f>
        <v xml:space="preserve">  50m</v>
      </c>
      <c r="L49" t="str">
        <f>IFERROR(テーブル_Swim01[[#This Row],[予決]],"")</f>
        <v>決勝</v>
      </c>
      <c r="M49" t="str">
        <f t="shared" si="1"/>
        <v>5・6年生  男子    50m  自由形  決勝</v>
      </c>
      <c r="N49">
        <f>IFERROR(テーブル_Swim01[[#This Row],[競技番号]],"")</f>
        <v>48</v>
      </c>
      <c r="O49">
        <f>IFERROR(テーブル_Swim014[[#This Row],[選手番号]],"")</f>
        <v>48</v>
      </c>
      <c r="P49" t="str">
        <f>IFERROR(Sheet3!Q49,"")</f>
        <v>2013/01/17</v>
      </c>
      <c r="Q49" s="3">
        <v>42407</v>
      </c>
      <c r="R49">
        <f t="shared" si="2"/>
        <v>3</v>
      </c>
    </row>
    <row r="50" spans="4:18" x14ac:dyDescent="0.15">
      <c r="D50">
        <f>IFERROR(テーブル_Swim01[[#This Row],[UID]],"")</f>
        <v>52</v>
      </c>
      <c r="E50">
        <f>IFERROR(テーブル_Swim01[[#This Row],[競技番号]],"")</f>
        <v>49</v>
      </c>
      <c r="F50">
        <f>IFERROR(テーブル_Swim01[[#This Row],[性別]],"")</f>
        <v>2</v>
      </c>
      <c r="G50" t="str">
        <f t="shared" si="0"/>
        <v>女子</v>
      </c>
      <c r="H50">
        <f>IFERROR(テーブル_Swim01[[#This Row],[クラス番号]],"")</f>
        <v>1</v>
      </c>
      <c r="I50" t="str">
        <f>IFERROR(LOOKUP(H50,Sheet5!A:A,Sheet5!B:B),"")</f>
        <v>1・2年生</v>
      </c>
      <c r="J50" t="str">
        <f>IFERROR(テーブル_Swim01[[#This Row],[種目]],"")</f>
        <v>背泳ぎ</v>
      </c>
      <c r="K50" t="str">
        <f>IFERROR(テーブル_Swim01[[#This Row],[距離]],"")</f>
        <v xml:space="preserve">  50m</v>
      </c>
      <c r="L50" t="str">
        <f>IFERROR(テーブル_Swim01[[#This Row],[予決]],"")</f>
        <v>決勝</v>
      </c>
      <c r="M50" t="str">
        <f t="shared" si="1"/>
        <v>1・2年生  女子    50m  背泳ぎ  決勝</v>
      </c>
      <c r="N50">
        <f>IFERROR(テーブル_Swim01[[#This Row],[競技番号]],"")</f>
        <v>49</v>
      </c>
      <c r="O50">
        <f>IFERROR(テーブル_Swim014[[#This Row],[選手番号]],"")</f>
        <v>49</v>
      </c>
      <c r="P50" t="str">
        <f>IFERROR(Sheet3!Q50,"")</f>
        <v>2013/10/22</v>
      </c>
      <c r="Q50" s="3">
        <v>42407</v>
      </c>
      <c r="R50">
        <f t="shared" si="2"/>
        <v>2</v>
      </c>
    </row>
    <row r="51" spans="4:18" x14ac:dyDescent="0.15">
      <c r="D51">
        <f>IFERROR(テーブル_Swim01[[#This Row],[UID]],"")</f>
        <v>53</v>
      </c>
      <c r="E51">
        <f>IFERROR(テーブル_Swim01[[#This Row],[競技番号]],"")</f>
        <v>50</v>
      </c>
      <c r="F51">
        <f>IFERROR(テーブル_Swim01[[#This Row],[性別]],"")</f>
        <v>1</v>
      </c>
      <c r="G51" t="str">
        <f t="shared" si="0"/>
        <v>男子</v>
      </c>
      <c r="H51">
        <f>IFERROR(テーブル_Swim01[[#This Row],[クラス番号]],"")</f>
        <v>1</v>
      </c>
      <c r="I51" t="str">
        <f>IFERROR(LOOKUP(H51,Sheet5!A:A,Sheet5!B:B),"")</f>
        <v>1・2年生</v>
      </c>
      <c r="J51" t="str">
        <f>IFERROR(テーブル_Swim01[[#This Row],[種目]],"")</f>
        <v>背泳ぎ</v>
      </c>
      <c r="K51" t="str">
        <f>IFERROR(テーブル_Swim01[[#This Row],[距離]],"")</f>
        <v xml:space="preserve">  50m</v>
      </c>
      <c r="L51" t="str">
        <f>IFERROR(テーブル_Swim01[[#This Row],[予決]],"")</f>
        <v>決勝</v>
      </c>
      <c r="M51" t="str">
        <f t="shared" si="1"/>
        <v>1・2年生  男子    50m  背泳ぎ  決勝</v>
      </c>
      <c r="N51">
        <f>IFERROR(テーブル_Swim01[[#This Row],[競技番号]],"")</f>
        <v>50</v>
      </c>
      <c r="O51">
        <f>IFERROR(テーブル_Swim014[[#This Row],[選手番号]],"")</f>
        <v>50</v>
      </c>
      <c r="P51" t="str">
        <f>IFERROR(Sheet3!Q51,"")</f>
        <v>2014/02/10</v>
      </c>
      <c r="Q51" s="3">
        <v>42407</v>
      </c>
      <c r="R51">
        <f t="shared" si="2"/>
        <v>1</v>
      </c>
    </row>
    <row r="52" spans="4:18" x14ac:dyDescent="0.15">
      <c r="D52">
        <f>IFERROR(テーブル_Swim01[[#This Row],[UID]],"")</f>
        <v>54</v>
      </c>
      <c r="E52">
        <f>IFERROR(テーブル_Swim01[[#This Row],[競技番号]],"")</f>
        <v>51</v>
      </c>
      <c r="F52">
        <f>IFERROR(テーブル_Swim01[[#This Row],[性別]],"")</f>
        <v>2</v>
      </c>
      <c r="G52" t="str">
        <f t="shared" si="0"/>
        <v>女子</v>
      </c>
      <c r="H52">
        <f>IFERROR(テーブル_Swim01[[#This Row],[クラス番号]],"")</f>
        <v>2</v>
      </c>
      <c r="I52" t="str">
        <f>IFERROR(LOOKUP(H52,Sheet5!A:A,Sheet5!B:B),"")</f>
        <v>3・4年生</v>
      </c>
      <c r="J52" t="str">
        <f>IFERROR(テーブル_Swim01[[#This Row],[種目]],"")</f>
        <v>背泳ぎ</v>
      </c>
      <c r="K52" t="str">
        <f>IFERROR(テーブル_Swim01[[#This Row],[距離]],"")</f>
        <v xml:space="preserve">  50m</v>
      </c>
      <c r="L52" t="str">
        <f>IFERROR(テーブル_Swim01[[#This Row],[予決]],"")</f>
        <v>決勝</v>
      </c>
      <c r="M52" t="str">
        <f t="shared" si="1"/>
        <v>3・4年生  女子    50m  背泳ぎ  決勝</v>
      </c>
      <c r="N52">
        <f>IFERROR(テーブル_Swim01[[#This Row],[競技番号]],"")</f>
        <v>51</v>
      </c>
      <c r="O52">
        <f>IFERROR(テーブル_Swim014[[#This Row],[選手番号]],"")</f>
        <v>51</v>
      </c>
      <c r="P52" t="str">
        <f>IFERROR(Sheet3!Q52,"")</f>
        <v>2009/06/16</v>
      </c>
      <c r="Q52" s="3">
        <v>42407</v>
      </c>
      <c r="R52">
        <f t="shared" si="2"/>
        <v>6</v>
      </c>
    </row>
    <row r="53" spans="4:18" x14ac:dyDescent="0.15">
      <c r="D53">
        <f>IFERROR(テーブル_Swim01[[#This Row],[UID]],"")</f>
        <v>55</v>
      </c>
      <c r="E53">
        <f>IFERROR(テーブル_Swim01[[#This Row],[競技番号]],"")</f>
        <v>52</v>
      </c>
      <c r="F53">
        <f>IFERROR(テーブル_Swim01[[#This Row],[性別]],"")</f>
        <v>1</v>
      </c>
      <c r="G53" t="str">
        <f t="shared" si="0"/>
        <v>男子</v>
      </c>
      <c r="H53">
        <f>IFERROR(テーブル_Swim01[[#This Row],[クラス番号]],"")</f>
        <v>2</v>
      </c>
      <c r="I53" t="str">
        <f>IFERROR(LOOKUP(H53,Sheet5!A:A,Sheet5!B:B),"")</f>
        <v>3・4年生</v>
      </c>
      <c r="J53" t="str">
        <f>IFERROR(テーブル_Swim01[[#This Row],[種目]],"")</f>
        <v>背泳ぎ</v>
      </c>
      <c r="K53" t="str">
        <f>IFERROR(テーブル_Swim01[[#This Row],[距離]],"")</f>
        <v xml:space="preserve">  50m</v>
      </c>
      <c r="L53" t="str">
        <f>IFERROR(テーブル_Swim01[[#This Row],[予決]],"")</f>
        <v>決勝</v>
      </c>
      <c r="M53" t="str">
        <f t="shared" si="1"/>
        <v>3・4年生  男子    50m  背泳ぎ  決勝</v>
      </c>
      <c r="N53">
        <f>IFERROR(テーブル_Swim01[[#This Row],[競技番号]],"")</f>
        <v>52</v>
      </c>
      <c r="O53">
        <f>IFERROR(テーブル_Swim014[[#This Row],[選手番号]],"")</f>
        <v>52</v>
      </c>
      <c r="P53" t="str">
        <f>IFERROR(Sheet3!Q53,"")</f>
        <v>2010/06/23</v>
      </c>
      <c r="Q53" s="3">
        <v>42407</v>
      </c>
      <c r="R53">
        <f t="shared" si="2"/>
        <v>5</v>
      </c>
    </row>
    <row r="54" spans="4:18" x14ac:dyDescent="0.15">
      <c r="D54">
        <f>IFERROR(テーブル_Swim01[[#This Row],[UID]],"")</f>
        <v>56</v>
      </c>
      <c r="E54">
        <f>IFERROR(テーブル_Swim01[[#This Row],[競技番号]],"")</f>
        <v>53</v>
      </c>
      <c r="F54">
        <f>IFERROR(テーブル_Swim01[[#This Row],[性別]],"")</f>
        <v>2</v>
      </c>
      <c r="G54" t="str">
        <f t="shared" si="0"/>
        <v>女子</v>
      </c>
      <c r="H54">
        <f>IFERROR(テーブル_Swim01[[#This Row],[クラス番号]],"")</f>
        <v>3</v>
      </c>
      <c r="I54" t="str">
        <f>IFERROR(LOOKUP(H54,Sheet5!A:A,Sheet5!B:B),"")</f>
        <v>5・6年生</v>
      </c>
      <c r="J54" t="str">
        <f>IFERROR(テーブル_Swim01[[#This Row],[種目]],"")</f>
        <v>背泳ぎ</v>
      </c>
      <c r="K54" t="str">
        <f>IFERROR(テーブル_Swim01[[#This Row],[距離]],"")</f>
        <v xml:space="preserve">  50m</v>
      </c>
      <c r="L54" t="str">
        <f>IFERROR(テーブル_Swim01[[#This Row],[予決]],"")</f>
        <v>決勝</v>
      </c>
      <c r="M54" t="str">
        <f t="shared" si="1"/>
        <v>5・6年生  女子    50m  背泳ぎ  決勝</v>
      </c>
      <c r="N54">
        <f>IFERROR(テーブル_Swim01[[#This Row],[競技番号]],"")</f>
        <v>53</v>
      </c>
      <c r="O54">
        <f>IFERROR(テーブル_Swim014[[#This Row],[選手番号]],"")</f>
        <v>53</v>
      </c>
      <c r="P54" t="str">
        <f>IFERROR(Sheet3!Q54,"")</f>
        <v>2010/09/13</v>
      </c>
      <c r="Q54" s="3">
        <v>42407</v>
      </c>
      <c r="R54">
        <f t="shared" si="2"/>
        <v>5</v>
      </c>
    </row>
    <row r="55" spans="4:18" x14ac:dyDescent="0.15">
      <c r="D55">
        <f>IFERROR(テーブル_Swim01[[#This Row],[UID]],"")</f>
        <v>57</v>
      </c>
      <c r="E55">
        <f>IFERROR(テーブル_Swim01[[#This Row],[競技番号]],"")</f>
        <v>54</v>
      </c>
      <c r="F55">
        <f>IFERROR(テーブル_Swim01[[#This Row],[性別]],"")</f>
        <v>1</v>
      </c>
      <c r="G55" t="str">
        <f t="shared" si="0"/>
        <v>男子</v>
      </c>
      <c r="H55">
        <f>IFERROR(テーブル_Swim01[[#This Row],[クラス番号]],"")</f>
        <v>3</v>
      </c>
      <c r="I55" t="str">
        <f>IFERROR(LOOKUP(H55,Sheet5!A:A,Sheet5!B:B),"")</f>
        <v>5・6年生</v>
      </c>
      <c r="J55" t="str">
        <f>IFERROR(テーブル_Swim01[[#This Row],[種目]],"")</f>
        <v>背泳ぎ</v>
      </c>
      <c r="K55" t="str">
        <f>IFERROR(テーブル_Swim01[[#This Row],[距離]],"")</f>
        <v xml:space="preserve">  50m</v>
      </c>
      <c r="L55" t="str">
        <f>IFERROR(テーブル_Swim01[[#This Row],[予決]],"")</f>
        <v>決勝</v>
      </c>
      <c r="M55" t="str">
        <f t="shared" si="1"/>
        <v>5・6年生  男子    50m  背泳ぎ  決勝</v>
      </c>
      <c r="N55">
        <f>IFERROR(テーブル_Swim01[[#This Row],[競技番号]],"")</f>
        <v>54</v>
      </c>
      <c r="O55">
        <f>IFERROR(テーブル_Swim014[[#This Row],[選手番号]],"")</f>
        <v>54</v>
      </c>
      <c r="P55" t="str">
        <f>IFERROR(Sheet3!Q55,"")</f>
        <v>2010/10/12</v>
      </c>
      <c r="Q55" s="3">
        <v>42407</v>
      </c>
      <c r="R55">
        <f t="shared" si="2"/>
        <v>5</v>
      </c>
    </row>
    <row r="56" spans="4:18" x14ac:dyDescent="0.15">
      <c r="D56">
        <f>IFERROR(テーブル_Swim01[[#This Row],[UID]],"")</f>
        <v>58</v>
      </c>
      <c r="E56">
        <f>IFERROR(テーブル_Swim01[[#This Row],[競技番号]],"")</f>
        <v>55</v>
      </c>
      <c r="F56">
        <f>IFERROR(テーブル_Swim01[[#This Row],[性別]],"")</f>
        <v>2</v>
      </c>
      <c r="G56" t="str">
        <f t="shared" si="0"/>
        <v>女子</v>
      </c>
      <c r="H56">
        <f>IFERROR(テーブル_Swim01[[#This Row],[クラス番号]],"")</f>
        <v>1</v>
      </c>
      <c r="I56" t="str">
        <f>IFERROR(LOOKUP(H56,Sheet5!A:A,Sheet5!B:B),"")</f>
        <v>1・2年生</v>
      </c>
      <c r="J56" t="str">
        <f>IFERROR(テーブル_Swim01[[#This Row],[種目]],"")</f>
        <v>平泳ぎ</v>
      </c>
      <c r="K56" t="str">
        <f>IFERROR(テーブル_Swim01[[#This Row],[距離]],"")</f>
        <v xml:space="preserve">  50m</v>
      </c>
      <c r="L56" t="str">
        <f>IFERROR(テーブル_Swim01[[#This Row],[予決]],"")</f>
        <v>決勝</v>
      </c>
      <c r="M56" t="str">
        <f t="shared" si="1"/>
        <v>1・2年生  女子    50m  平泳ぎ  決勝</v>
      </c>
      <c r="N56">
        <f>IFERROR(テーブル_Swim01[[#This Row],[競技番号]],"")</f>
        <v>55</v>
      </c>
      <c r="O56">
        <f>IFERROR(テーブル_Swim014[[#This Row],[選手番号]],"")</f>
        <v>55</v>
      </c>
      <c r="P56" t="str">
        <f>IFERROR(Sheet3!Q56,"")</f>
        <v>2011/04/12</v>
      </c>
      <c r="Q56" s="3">
        <v>42407</v>
      </c>
      <c r="R56">
        <f t="shared" si="2"/>
        <v>4</v>
      </c>
    </row>
    <row r="57" spans="4:18" x14ac:dyDescent="0.15">
      <c r="D57">
        <f>IFERROR(テーブル_Swim01[[#This Row],[UID]],"")</f>
        <v>59</v>
      </c>
      <c r="E57">
        <f>IFERROR(テーブル_Swim01[[#This Row],[競技番号]],"")</f>
        <v>56</v>
      </c>
      <c r="F57">
        <f>IFERROR(テーブル_Swim01[[#This Row],[性別]],"")</f>
        <v>1</v>
      </c>
      <c r="G57" t="str">
        <f t="shared" si="0"/>
        <v>男子</v>
      </c>
      <c r="H57">
        <f>IFERROR(テーブル_Swim01[[#This Row],[クラス番号]],"")</f>
        <v>1</v>
      </c>
      <c r="I57" t="str">
        <f>IFERROR(LOOKUP(H57,Sheet5!A:A,Sheet5!B:B),"")</f>
        <v>1・2年生</v>
      </c>
      <c r="J57" t="str">
        <f>IFERROR(テーブル_Swim01[[#This Row],[種目]],"")</f>
        <v>平泳ぎ</v>
      </c>
      <c r="K57" t="str">
        <f>IFERROR(テーブル_Swim01[[#This Row],[距離]],"")</f>
        <v xml:space="preserve">  50m</v>
      </c>
      <c r="L57" t="str">
        <f>IFERROR(テーブル_Swim01[[#This Row],[予決]],"")</f>
        <v>決勝</v>
      </c>
      <c r="M57" t="str">
        <f t="shared" si="1"/>
        <v>1・2年生  男子    50m  平泳ぎ  決勝</v>
      </c>
      <c r="N57">
        <f>IFERROR(テーブル_Swim01[[#This Row],[競技番号]],"")</f>
        <v>56</v>
      </c>
      <c r="O57">
        <f>IFERROR(テーブル_Swim014[[#This Row],[選手番号]],"")</f>
        <v>56</v>
      </c>
      <c r="P57" t="str">
        <f>IFERROR(Sheet3!Q57,"")</f>
        <v>2011/04/20</v>
      </c>
      <c r="Q57" s="3">
        <v>42407</v>
      </c>
      <c r="R57">
        <f t="shared" si="2"/>
        <v>4</v>
      </c>
    </row>
    <row r="58" spans="4:18" x14ac:dyDescent="0.15">
      <c r="D58">
        <f>IFERROR(テーブル_Swim01[[#This Row],[UID]],"")</f>
        <v>60</v>
      </c>
      <c r="E58">
        <f>IFERROR(テーブル_Swim01[[#This Row],[競技番号]],"")</f>
        <v>57</v>
      </c>
      <c r="F58">
        <f>IFERROR(テーブル_Swim01[[#This Row],[性別]],"")</f>
        <v>2</v>
      </c>
      <c r="G58" t="str">
        <f t="shared" si="0"/>
        <v>女子</v>
      </c>
      <c r="H58">
        <f>IFERROR(テーブル_Swim01[[#This Row],[クラス番号]],"")</f>
        <v>2</v>
      </c>
      <c r="I58" t="str">
        <f>IFERROR(LOOKUP(H58,Sheet5!A:A,Sheet5!B:B),"")</f>
        <v>3・4年生</v>
      </c>
      <c r="J58" t="str">
        <f>IFERROR(テーブル_Swim01[[#This Row],[種目]],"")</f>
        <v>平泳ぎ</v>
      </c>
      <c r="K58" t="str">
        <f>IFERROR(テーブル_Swim01[[#This Row],[距離]],"")</f>
        <v xml:space="preserve">  50m</v>
      </c>
      <c r="L58" t="str">
        <f>IFERROR(テーブル_Swim01[[#This Row],[予決]],"")</f>
        <v>決勝</v>
      </c>
      <c r="M58" t="str">
        <f t="shared" si="1"/>
        <v>3・4年生  女子    50m  平泳ぎ  決勝</v>
      </c>
      <c r="N58">
        <f>IFERROR(テーブル_Swim01[[#This Row],[競技番号]],"")</f>
        <v>57</v>
      </c>
      <c r="O58">
        <f>IFERROR(テーブル_Swim014[[#This Row],[選手番号]],"")</f>
        <v>57</v>
      </c>
      <c r="P58" t="str">
        <f>IFERROR(Sheet3!Q58,"")</f>
        <v>2011/06/16</v>
      </c>
      <c r="Q58" s="3">
        <v>42407</v>
      </c>
      <c r="R58">
        <f t="shared" si="2"/>
        <v>4</v>
      </c>
    </row>
    <row r="59" spans="4:18" x14ac:dyDescent="0.15">
      <c r="D59">
        <f>IFERROR(テーブル_Swim01[[#This Row],[UID]],"")</f>
        <v>61</v>
      </c>
      <c r="E59">
        <f>IFERROR(テーブル_Swim01[[#This Row],[競技番号]],"")</f>
        <v>58</v>
      </c>
      <c r="F59">
        <f>IFERROR(テーブル_Swim01[[#This Row],[性別]],"")</f>
        <v>1</v>
      </c>
      <c r="G59" t="str">
        <f t="shared" si="0"/>
        <v>男子</v>
      </c>
      <c r="H59">
        <f>IFERROR(テーブル_Swim01[[#This Row],[クラス番号]],"")</f>
        <v>2</v>
      </c>
      <c r="I59" t="str">
        <f>IFERROR(LOOKUP(H59,Sheet5!A:A,Sheet5!B:B),"")</f>
        <v>3・4年生</v>
      </c>
      <c r="J59" t="str">
        <f>IFERROR(テーブル_Swim01[[#This Row],[種目]],"")</f>
        <v>平泳ぎ</v>
      </c>
      <c r="K59" t="str">
        <f>IFERROR(テーブル_Swim01[[#This Row],[距離]],"")</f>
        <v xml:space="preserve">  50m</v>
      </c>
      <c r="L59" t="str">
        <f>IFERROR(テーブル_Swim01[[#This Row],[予決]],"")</f>
        <v>決勝</v>
      </c>
      <c r="M59" t="str">
        <f t="shared" si="1"/>
        <v>3・4年生  男子    50m  平泳ぎ  決勝</v>
      </c>
      <c r="N59">
        <f>IFERROR(テーブル_Swim01[[#This Row],[競技番号]],"")</f>
        <v>58</v>
      </c>
      <c r="O59">
        <f>IFERROR(テーブル_Swim014[[#This Row],[選手番号]],"")</f>
        <v>58</v>
      </c>
      <c r="P59" t="str">
        <f>IFERROR(Sheet3!Q59,"")</f>
        <v>2009/05/31</v>
      </c>
      <c r="Q59" s="3">
        <v>42407</v>
      </c>
      <c r="R59">
        <f t="shared" si="2"/>
        <v>6</v>
      </c>
    </row>
    <row r="60" spans="4:18" x14ac:dyDescent="0.15">
      <c r="D60">
        <f>IFERROR(テーブル_Swim01[[#This Row],[UID]],"")</f>
        <v>62</v>
      </c>
      <c r="E60">
        <f>IFERROR(テーブル_Swim01[[#This Row],[競技番号]],"")</f>
        <v>59</v>
      </c>
      <c r="F60">
        <f>IFERROR(テーブル_Swim01[[#This Row],[性別]],"")</f>
        <v>2</v>
      </c>
      <c r="G60" t="str">
        <f t="shared" si="0"/>
        <v>女子</v>
      </c>
      <c r="H60">
        <f>IFERROR(テーブル_Swim01[[#This Row],[クラス番号]],"")</f>
        <v>3</v>
      </c>
      <c r="I60" t="str">
        <f>IFERROR(LOOKUP(H60,Sheet5!A:A,Sheet5!B:B),"")</f>
        <v>5・6年生</v>
      </c>
      <c r="J60" t="str">
        <f>IFERROR(テーブル_Swim01[[#This Row],[種目]],"")</f>
        <v>平泳ぎ</v>
      </c>
      <c r="K60" t="str">
        <f>IFERROR(テーブル_Swim01[[#This Row],[距離]],"")</f>
        <v xml:space="preserve">  50m</v>
      </c>
      <c r="L60" t="str">
        <f>IFERROR(テーブル_Swim01[[#This Row],[予決]],"")</f>
        <v>決勝</v>
      </c>
      <c r="M60" t="str">
        <f t="shared" si="1"/>
        <v>5・6年生  女子    50m  平泳ぎ  決勝</v>
      </c>
      <c r="N60">
        <f>IFERROR(テーブル_Swim01[[#This Row],[競技番号]],"")</f>
        <v>59</v>
      </c>
      <c r="O60">
        <f>IFERROR(テーブル_Swim014[[#This Row],[選手番号]],"")</f>
        <v>59</v>
      </c>
      <c r="P60" t="str">
        <f>IFERROR(Sheet3!Q60,"")</f>
        <v>2009/06/18</v>
      </c>
      <c r="Q60" s="3">
        <v>42407</v>
      </c>
      <c r="R60">
        <f t="shared" si="2"/>
        <v>6</v>
      </c>
    </row>
    <row r="61" spans="4:18" x14ac:dyDescent="0.15">
      <c r="D61">
        <f>IFERROR(テーブル_Swim01[[#This Row],[UID]],"")</f>
        <v>63</v>
      </c>
      <c r="E61">
        <f>IFERROR(テーブル_Swim01[[#This Row],[競技番号]],"")</f>
        <v>60</v>
      </c>
      <c r="F61">
        <f>IFERROR(テーブル_Swim01[[#This Row],[性別]],"")</f>
        <v>1</v>
      </c>
      <c r="G61" t="str">
        <f t="shared" si="0"/>
        <v>男子</v>
      </c>
      <c r="H61">
        <f>IFERROR(テーブル_Swim01[[#This Row],[クラス番号]],"")</f>
        <v>3</v>
      </c>
      <c r="I61" t="str">
        <f>IFERROR(LOOKUP(H61,Sheet5!A:A,Sheet5!B:B),"")</f>
        <v>5・6年生</v>
      </c>
      <c r="J61" t="str">
        <f>IFERROR(テーブル_Swim01[[#This Row],[種目]],"")</f>
        <v>平泳ぎ</v>
      </c>
      <c r="K61" t="str">
        <f>IFERROR(テーブル_Swim01[[#This Row],[距離]],"")</f>
        <v xml:space="preserve">  50m</v>
      </c>
      <c r="L61" t="str">
        <f>IFERROR(テーブル_Swim01[[#This Row],[予決]],"")</f>
        <v>決勝</v>
      </c>
      <c r="M61" t="str">
        <f t="shared" si="1"/>
        <v>5・6年生  男子    50m  平泳ぎ  決勝</v>
      </c>
      <c r="N61">
        <f>IFERROR(テーブル_Swim01[[#This Row],[競技番号]],"")</f>
        <v>60</v>
      </c>
      <c r="O61">
        <f>IFERROR(テーブル_Swim014[[#This Row],[選手番号]],"")</f>
        <v>60</v>
      </c>
      <c r="P61" t="str">
        <f>IFERROR(Sheet3!Q61,"")</f>
        <v>2009/06/30</v>
      </c>
      <c r="Q61" s="3">
        <v>42407</v>
      </c>
      <c r="R61">
        <f t="shared" si="2"/>
        <v>6</v>
      </c>
    </row>
    <row r="62" spans="4:18" x14ac:dyDescent="0.15">
      <c r="D62">
        <f>IFERROR(テーブル_Swim01[[#This Row],[UID]],"")</f>
        <v>64</v>
      </c>
      <c r="E62">
        <f>IFERROR(テーブル_Swim01[[#This Row],[競技番号]],"")</f>
        <v>61</v>
      </c>
      <c r="F62">
        <f>IFERROR(テーブル_Swim01[[#This Row],[性別]],"")</f>
        <v>2</v>
      </c>
      <c r="G62" t="str">
        <f t="shared" si="0"/>
        <v>女子</v>
      </c>
      <c r="H62">
        <f>IFERROR(テーブル_Swim01[[#This Row],[クラス番号]],"")</f>
        <v>1</v>
      </c>
      <c r="I62" t="str">
        <f>IFERROR(LOOKUP(H62,Sheet5!A:A,Sheet5!B:B),"")</f>
        <v>1・2年生</v>
      </c>
      <c r="J62" t="str">
        <f>IFERROR(テーブル_Swim01[[#This Row],[種目]],"")</f>
        <v>バタフライ</v>
      </c>
      <c r="K62" t="str">
        <f>IFERROR(テーブル_Swim01[[#This Row],[距離]],"")</f>
        <v xml:space="preserve">  50m</v>
      </c>
      <c r="L62" t="str">
        <f>IFERROR(テーブル_Swim01[[#This Row],[予決]],"")</f>
        <v>決勝</v>
      </c>
      <c r="M62" t="str">
        <f t="shared" si="1"/>
        <v>1・2年生  女子    50m  バタフライ  決勝</v>
      </c>
      <c r="N62">
        <f>IFERROR(テーブル_Swim01[[#This Row],[競技番号]],"")</f>
        <v>61</v>
      </c>
      <c r="O62">
        <f>IFERROR(テーブル_Swim014[[#This Row],[選手番号]],"")</f>
        <v>61</v>
      </c>
      <c r="P62" t="str">
        <f>IFERROR(Sheet3!Q62,"")</f>
        <v>2009/09/06</v>
      </c>
      <c r="Q62" s="3">
        <v>42407</v>
      </c>
      <c r="R62">
        <f t="shared" si="2"/>
        <v>6</v>
      </c>
    </row>
    <row r="63" spans="4:18" x14ac:dyDescent="0.15">
      <c r="D63">
        <f>IFERROR(テーブル_Swim01[[#This Row],[UID]],"")</f>
        <v>65</v>
      </c>
      <c r="E63">
        <f>IFERROR(テーブル_Swim01[[#This Row],[競技番号]],"")</f>
        <v>62</v>
      </c>
      <c r="F63">
        <f>IFERROR(テーブル_Swim01[[#This Row],[性別]],"")</f>
        <v>1</v>
      </c>
      <c r="G63" t="str">
        <f t="shared" si="0"/>
        <v>男子</v>
      </c>
      <c r="H63">
        <f>IFERROR(テーブル_Swim01[[#This Row],[クラス番号]],"")</f>
        <v>1</v>
      </c>
      <c r="I63" t="str">
        <f>IFERROR(LOOKUP(H63,Sheet5!A:A,Sheet5!B:B),"")</f>
        <v>1・2年生</v>
      </c>
      <c r="J63" t="str">
        <f>IFERROR(テーブル_Swim01[[#This Row],[種目]],"")</f>
        <v>バタフライ</v>
      </c>
      <c r="K63" t="str">
        <f>IFERROR(テーブル_Swim01[[#This Row],[距離]],"")</f>
        <v xml:space="preserve">  50m</v>
      </c>
      <c r="L63" t="str">
        <f>IFERROR(テーブル_Swim01[[#This Row],[予決]],"")</f>
        <v>決勝</v>
      </c>
      <c r="M63" t="str">
        <f t="shared" si="1"/>
        <v>1・2年生  男子    50m  バタフライ  決勝</v>
      </c>
      <c r="N63">
        <f>IFERROR(テーブル_Swim01[[#This Row],[競技番号]],"")</f>
        <v>62</v>
      </c>
      <c r="O63">
        <f>IFERROR(テーブル_Swim014[[#This Row],[選手番号]],"")</f>
        <v>62</v>
      </c>
      <c r="P63" t="str">
        <f>IFERROR(Sheet3!Q63,"")</f>
        <v>2010/01/26</v>
      </c>
      <c r="Q63" s="3">
        <v>42407</v>
      </c>
      <c r="R63">
        <f t="shared" si="2"/>
        <v>6</v>
      </c>
    </row>
    <row r="64" spans="4:18" x14ac:dyDescent="0.15">
      <c r="D64">
        <f>IFERROR(テーブル_Swim01[[#This Row],[UID]],"")</f>
        <v>66</v>
      </c>
      <c r="E64">
        <f>IFERROR(テーブル_Swim01[[#This Row],[競技番号]],"")</f>
        <v>63</v>
      </c>
      <c r="F64">
        <f>IFERROR(テーブル_Swim01[[#This Row],[性別]],"")</f>
        <v>2</v>
      </c>
      <c r="G64" t="str">
        <f t="shared" si="0"/>
        <v>女子</v>
      </c>
      <c r="H64">
        <f>IFERROR(テーブル_Swim01[[#This Row],[クラス番号]],"")</f>
        <v>2</v>
      </c>
      <c r="I64" t="str">
        <f>IFERROR(LOOKUP(H64,Sheet5!A:A,Sheet5!B:B),"")</f>
        <v>3・4年生</v>
      </c>
      <c r="J64" t="str">
        <f>IFERROR(テーブル_Swim01[[#This Row],[種目]],"")</f>
        <v>バタフライ</v>
      </c>
      <c r="K64" t="str">
        <f>IFERROR(テーブル_Swim01[[#This Row],[距離]],"")</f>
        <v xml:space="preserve">  50m</v>
      </c>
      <c r="L64" t="str">
        <f>IFERROR(テーブル_Swim01[[#This Row],[予決]],"")</f>
        <v>決勝</v>
      </c>
      <c r="M64" t="str">
        <f t="shared" si="1"/>
        <v>3・4年生  女子    50m  バタフライ  決勝</v>
      </c>
      <c r="N64">
        <f>IFERROR(テーブル_Swim01[[#This Row],[競技番号]],"")</f>
        <v>63</v>
      </c>
      <c r="O64">
        <f>IFERROR(テーブル_Swim014[[#This Row],[選手番号]],"")</f>
        <v>63</v>
      </c>
      <c r="P64" t="str">
        <f>IFERROR(Sheet3!Q64,"")</f>
        <v>2010/04/08</v>
      </c>
      <c r="Q64" s="3">
        <v>42407</v>
      </c>
      <c r="R64">
        <f t="shared" si="2"/>
        <v>5</v>
      </c>
    </row>
    <row r="65" spans="4:18" x14ac:dyDescent="0.15">
      <c r="D65">
        <f>IFERROR(テーブル_Swim01[[#This Row],[UID]],"")</f>
        <v>67</v>
      </c>
      <c r="E65">
        <f>IFERROR(テーブル_Swim01[[#This Row],[競技番号]],"")</f>
        <v>64</v>
      </c>
      <c r="F65">
        <f>IFERROR(テーブル_Swim01[[#This Row],[性別]],"")</f>
        <v>1</v>
      </c>
      <c r="G65" t="str">
        <f t="shared" si="0"/>
        <v>男子</v>
      </c>
      <c r="H65">
        <f>IFERROR(テーブル_Swim01[[#This Row],[クラス番号]],"")</f>
        <v>2</v>
      </c>
      <c r="I65" t="str">
        <f>IFERROR(LOOKUP(H65,Sheet5!A:A,Sheet5!B:B),"")</f>
        <v>3・4年生</v>
      </c>
      <c r="J65" t="str">
        <f>IFERROR(テーブル_Swim01[[#This Row],[種目]],"")</f>
        <v>バタフライ</v>
      </c>
      <c r="K65" t="str">
        <f>IFERROR(テーブル_Swim01[[#This Row],[距離]],"")</f>
        <v xml:space="preserve">  50m</v>
      </c>
      <c r="L65" t="str">
        <f>IFERROR(テーブル_Swim01[[#This Row],[予決]],"")</f>
        <v>決勝</v>
      </c>
      <c r="M65" t="str">
        <f t="shared" si="1"/>
        <v>3・4年生  男子    50m  バタフライ  決勝</v>
      </c>
      <c r="N65">
        <f>IFERROR(テーブル_Swim01[[#This Row],[競技番号]],"")</f>
        <v>64</v>
      </c>
      <c r="O65">
        <f>IFERROR(テーブル_Swim014[[#This Row],[選手番号]],"")</f>
        <v>64</v>
      </c>
      <c r="P65" t="str">
        <f>IFERROR(Sheet3!Q65,"")</f>
        <v>2010/04/17</v>
      </c>
      <c r="Q65" s="3">
        <v>42407</v>
      </c>
      <c r="R65">
        <f t="shared" si="2"/>
        <v>5</v>
      </c>
    </row>
    <row r="66" spans="4:18" x14ac:dyDescent="0.15">
      <c r="D66">
        <f>IFERROR(テーブル_Swim01[[#This Row],[UID]],"")</f>
        <v>68</v>
      </c>
      <c r="E66">
        <f>IFERROR(テーブル_Swim01[[#This Row],[競技番号]],"")</f>
        <v>65</v>
      </c>
      <c r="F66">
        <f>IFERROR(テーブル_Swim01[[#This Row],[性別]],"")</f>
        <v>2</v>
      </c>
      <c r="G66" t="str">
        <f t="shared" si="0"/>
        <v>女子</v>
      </c>
      <c r="H66">
        <f>IFERROR(テーブル_Swim01[[#This Row],[クラス番号]],"")</f>
        <v>3</v>
      </c>
      <c r="I66" t="str">
        <f>IFERROR(LOOKUP(H66,Sheet5!A:A,Sheet5!B:B),"")</f>
        <v>5・6年生</v>
      </c>
      <c r="J66" t="str">
        <f>IFERROR(テーブル_Swim01[[#This Row],[種目]],"")</f>
        <v>バタフライ</v>
      </c>
      <c r="K66" t="str">
        <f>IFERROR(テーブル_Swim01[[#This Row],[距離]],"")</f>
        <v xml:space="preserve">  50m</v>
      </c>
      <c r="L66" t="str">
        <f>IFERROR(テーブル_Swim01[[#This Row],[予決]],"")</f>
        <v>決勝</v>
      </c>
      <c r="M66" t="str">
        <f t="shared" si="1"/>
        <v>5・6年生  女子    50m  バタフライ  決勝</v>
      </c>
      <c r="N66">
        <f>IFERROR(テーブル_Swim01[[#This Row],[競技番号]],"")</f>
        <v>65</v>
      </c>
      <c r="O66">
        <f>IFERROR(テーブル_Swim014[[#This Row],[選手番号]],"")</f>
        <v>65</v>
      </c>
      <c r="P66" t="str">
        <f>IFERROR(Sheet3!Q66,"")</f>
        <v>2010/09/02</v>
      </c>
      <c r="Q66" s="3">
        <v>42407</v>
      </c>
      <c r="R66">
        <f t="shared" si="2"/>
        <v>5</v>
      </c>
    </row>
    <row r="67" spans="4:18" x14ac:dyDescent="0.15">
      <c r="D67">
        <f>IFERROR(テーブル_Swim01[[#This Row],[UID]],"")</f>
        <v>69</v>
      </c>
      <c r="E67">
        <f>IFERROR(テーブル_Swim01[[#This Row],[競技番号]],"")</f>
        <v>66</v>
      </c>
      <c r="F67">
        <f>IFERROR(テーブル_Swim01[[#This Row],[性別]],"")</f>
        <v>1</v>
      </c>
      <c r="G67" t="str">
        <f t="shared" ref="G67:G107" si="3">IFERROR(LOOKUP(F67,A:A,B:B),"")</f>
        <v>男子</v>
      </c>
      <c r="H67">
        <f>IFERROR(テーブル_Swim01[[#This Row],[クラス番号]],"")</f>
        <v>3</v>
      </c>
      <c r="I67" t="str">
        <f>IFERROR(LOOKUP(H67,Sheet5!A:A,Sheet5!B:B),"")</f>
        <v>5・6年生</v>
      </c>
      <c r="J67" t="str">
        <f>IFERROR(テーブル_Swim01[[#This Row],[種目]],"")</f>
        <v>バタフライ</v>
      </c>
      <c r="K67" t="str">
        <f>IFERROR(テーブル_Swim01[[#This Row],[距離]],"")</f>
        <v xml:space="preserve">  50m</v>
      </c>
      <c r="L67" t="str">
        <f>IFERROR(テーブル_Swim01[[#This Row],[予決]],"")</f>
        <v>決勝</v>
      </c>
      <c r="M67" t="str">
        <f t="shared" ref="M67:M107" si="4">IFERROR(CONCATENATE(I67,"  ",G67,"  ",K67,"  ",J67,"  ",L67),"")</f>
        <v>5・6年生  男子    50m  バタフライ  決勝</v>
      </c>
      <c r="N67">
        <f>IFERROR(テーブル_Swim01[[#This Row],[競技番号]],"")</f>
        <v>66</v>
      </c>
      <c r="O67">
        <f>IFERROR(テーブル_Swim014[[#This Row],[選手番号]],"")</f>
        <v>66</v>
      </c>
      <c r="P67" t="str">
        <f>IFERROR(Sheet3!Q67,"")</f>
        <v>2011/03/18</v>
      </c>
      <c r="Q67" s="3">
        <v>42407</v>
      </c>
      <c r="R67">
        <f t="shared" ref="R67:R130" si="5">IFERROR(DATEDIF(P67,Q67,"Y"),"")</f>
        <v>4</v>
      </c>
    </row>
    <row r="68" spans="4:18" x14ac:dyDescent="0.15">
      <c r="D68">
        <f>IFERROR(テーブル_Swim01[[#This Row],[UID]],"")</f>
        <v>70</v>
      </c>
      <c r="E68">
        <f>IFERROR(テーブル_Swim01[[#This Row],[競技番号]],"")</f>
        <v>67</v>
      </c>
      <c r="F68">
        <f>IFERROR(テーブル_Swim01[[#This Row],[性別]],"")</f>
        <v>2</v>
      </c>
      <c r="G68" t="str">
        <f t="shared" si="3"/>
        <v>女子</v>
      </c>
      <c r="H68">
        <f>IFERROR(テーブル_Swim01[[#This Row],[クラス番号]],"")</f>
        <v>2</v>
      </c>
      <c r="I68" t="str">
        <f>IFERROR(LOOKUP(H68,Sheet5!A:A,Sheet5!B:B),"")</f>
        <v>3・4年生</v>
      </c>
      <c r="J68" t="str">
        <f>IFERROR(テーブル_Swim01[[#This Row],[種目]],"")</f>
        <v>自由形</v>
      </c>
      <c r="K68" t="str">
        <f>IFERROR(テーブル_Swim01[[#This Row],[距離]],"")</f>
        <v xml:space="preserve"> 100m</v>
      </c>
      <c r="L68" t="str">
        <f>IFERROR(テーブル_Swim01[[#This Row],[予決]],"")</f>
        <v>決勝</v>
      </c>
      <c r="M68" t="str">
        <f t="shared" si="4"/>
        <v>3・4年生  女子   100m  自由形  決勝</v>
      </c>
      <c r="N68">
        <f>IFERROR(テーブル_Swim01[[#This Row],[競技番号]],"")</f>
        <v>67</v>
      </c>
      <c r="O68">
        <f>IFERROR(テーブル_Swim014[[#This Row],[選手番号]],"")</f>
        <v>67</v>
      </c>
      <c r="P68" t="str">
        <f>IFERROR(Sheet3!Q68,"")</f>
        <v>2011/04/07</v>
      </c>
      <c r="Q68" s="3">
        <v>42407</v>
      </c>
      <c r="R68">
        <f t="shared" si="5"/>
        <v>4</v>
      </c>
    </row>
    <row r="69" spans="4:18" x14ac:dyDescent="0.15">
      <c r="D69">
        <f>IFERROR(テーブル_Swim01[[#This Row],[UID]],"")</f>
        <v>71</v>
      </c>
      <c r="E69">
        <f>IFERROR(テーブル_Swim01[[#This Row],[競技番号]],"")</f>
        <v>68</v>
      </c>
      <c r="F69">
        <f>IFERROR(テーブル_Swim01[[#This Row],[性別]],"")</f>
        <v>1</v>
      </c>
      <c r="G69" t="str">
        <f t="shared" si="3"/>
        <v>男子</v>
      </c>
      <c r="H69">
        <f>IFERROR(テーブル_Swim01[[#This Row],[クラス番号]],"")</f>
        <v>2</v>
      </c>
      <c r="I69" t="str">
        <f>IFERROR(LOOKUP(H69,Sheet5!A:A,Sheet5!B:B),"")</f>
        <v>3・4年生</v>
      </c>
      <c r="J69" t="str">
        <f>IFERROR(テーブル_Swim01[[#This Row],[種目]],"")</f>
        <v>自由形</v>
      </c>
      <c r="K69" t="str">
        <f>IFERROR(テーブル_Swim01[[#This Row],[距離]],"")</f>
        <v xml:space="preserve"> 100m</v>
      </c>
      <c r="L69" t="str">
        <f>IFERROR(テーブル_Swim01[[#This Row],[予決]],"")</f>
        <v>決勝</v>
      </c>
      <c r="M69" t="str">
        <f t="shared" si="4"/>
        <v>3・4年生  男子   100m  自由形  決勝</v>
      </c>
      <c r="N69">
        <f>IFERROR(テーブル_Swim01[[#This Row],[競技番号]],"")</f>
        <v>68</v>
      </c>
      <c r="O69">
        <f>IFERROR(テーブル_Swim014[[#This Row],[選手番号]],"")</f>
        <v>68</v>
      </c>
      <c r="P69" t="str">
        <f>IFERROR(Sheet3!Q69,"")</f>
        <v>2012/07/25</v>
      </c>
      <c r="Q69" s="3">
        <v>42407</v>
      </c>
      <c r="R69">
        <f t="shared" si="5"/>
        <v>3</v>
      </c>
    </row>
    <row r="70" spans="4:18" x14ac:dyDescent="0.15">
      <c r="D70">
        <f>IFERROR(テーブル_Swim01[[#This Row],[UID]],"")</f>
        <v>72</v>
      </c>
      <c r="E70">
        <f>IFERROR(テーブル_Swim01[[#This Row],[競技番号]],"")</f>
        <v>69</v>
      </c>
      <c r="F70">
        <f>IFERROR(テーブル_Swim01[[#This Row],[性別]],"")</f>
        <v>2</v>
      </c>
      <c r="G70" t="str">
        <f t="shared" si="3"/>
        <v>女子</v>
      </c>
      <c r="H70">
        <f>IFERROR(テーブル_Swim01[[#This Row],[クラス番号]],"")</f>
        <v>3</v>
      </c>
      <c r="I70" t="str">
        <f>IFERROR(LOOKUP(H70,Sheet5!A:A,Sheet5!B:B),"")</f>
        <v>5・6年生</v>
      </c>
      <c r="J70" t="str">
        <f>IFERROR(テーブル_Swim01[[#This Row],[種目]],"")</f>
        <v>自由形</v>
      </c>
      <c r="K70" t="str">
        <f>IFERROR(テーブル_Swim01[[#This Row],[距離]],"")</f>
        <v xml:space="preserve"> 100m</v>
      </c>
      <c r="L70" t="str">
        <f>IFERROR(テーブル_Swim01[[#This Row],[予決]],"")</f>
        <v>決勝</v>
      </c>
      <c r="M70" t="str">
        <f t="shared" si="4"/>
        <v>5・6年生  女子   100m  自由形  決勝</v>
      </c>
      <c r="N70">
        <f>IFERROR(テーブル_Swim01[[#This Row],[競技番号]],"")</f>
        <v>69</v>
      </c>
      <c r="O70">
        <f>IFERROR(テーブル_Swim014[[#This Row],[選手番号]],"")</f>
        <v>69</v>
      </c>
      <c r="P70" t="str">
        <f>IFERROR(Sheet3!Q70,"")</f>
        <v>2013/05/11</v>
      </c>
      <c r="Q70" s="3">
        <v>42407</v>
      </c>
      <c r="R70">
        <f t="shared" si="5"/>
        <v>2</v>
      </c>
    </row>
    <row r="71" spans="4:18" x14ac:dyDescent="0.15">
      <c r="D71">
        <f>IFERROR(テーブル_Swim01[[#This Row],[UID]],"")</f>
        <v>73</v>
      </c>
      <c r="E71">
        <f>IFERROR(テーブル_Swim01[[#This Row],[競技番号]],"")</f>
        <v>70</v>
      </c>
      <c r="F71">
        <f>IFERROR(テーブル_Swim01[[#This Row],[性別]],"")</f>
        <v>1</v>
      </c>
      <c r="G71" t="str">
        <f t="shared" si="3"/>
        <v>男子</v>
      </c>
      <c r="H71">
        <f>IFERROR(テーブル_Swim01[[#This Row],[クラス番号]],"")</f>
        <v>3</v>
      </c>
      <c r="I71" t="str">
        <f>IFERROR(LOOKUP(H71,Sheet5!A:A,Sheet5!B:B),"")</f>
        <v>5・6年生</v>
      </c>
      <c r="J71" t="str">
        <f>IFERROR(テーブル_Swim01[[#This Row],[種目]],"")</f>
        <v>自由形</v>
      </c>
      <c r="K71" t="str">
        <f>IFERROR(テーブル_Swim01[[#This Row],[距離]],"")</f>
        <v xml:space="preserve"> 100m</v>
      </c>
      <c r="L71" t="str">
        <f>IFERROR(テーブル_Swim01[[#This Row],[予決]],"")</f>
        <v>決勝</v>
      </c>
      <c r="M71" t="str">
        <f t="shared" si="4"/>
        <v>5・6年生  男子   100m  自由形  決勝</v>
      </c>
      <c r="N71">
        <f>IFERROR(テーブル_Swim01[[#This Row],[競技番号]],"")</f>
        <v>70</v>
      </c>
      <c r="O71">
        <f>IFERROR(テーブル_Swim014[[#This Row],[選手番号]],"")</f>
        <v>70</v>
      </c>
      <c r="P71" t="str">
        <f>IFERROR(Sheet3!Q71,"")</f>
        <v>2009/06/08</v>
      </c>
      <c r="Q71" s="3">
        <v>42407</v>
      </c>
      <c r="R71">
        <f t="shared" si="5"/>
        <v>6</v>
      </c>
    </row>
    <row r="72" spans="4:18" x14ac:dyDescent="0.15">
      <c r="D72">
        <f>IFERROR(テーブル_Swim01[[#This Row],[UID]],"")</f>
        <v>74</v>
      </c>
      <c r="E72">
        <f>IFERROR(テーブル_Swim01[[#This Row],[競技番号]],"")</f>
        <v>71</v>
      </c>
      <c r="F72">
        <f>IFERROR(テーブル_Swim01[[#This Row],[性別]],"")</f>
        <v>2</v>
      </c>
      <c r="G72" t="str">
        <f t="shared" si="3"/>
        <v>女子</v>
      </c>
      <c r="H72">
        <f>IFERROR(テーブル_Swim01[[#This Row],[クラス番号]],"")</f>
        <v>3</v>
      </c>
      <c r="I72" t="str">
        <f>IFERROR(LOOKUP(H72,Sheet5!A:A,Sheet5!B:B),"")</f>
        <v>5・6年生</v>
      </c>
      <c r="J72" t="str">
        <f>IFERROR(テーブル_Swim01[[#This Row],[種目]],"")</f>
        <v>背泳ぎ</v>
      </c>
      <c r="K72" t="str">
        <f>IFERROR(テーブル_Swim01[[#This Row],[距離]],"")</f>
        <v xml:space="preserve"> 100m</v>
      </c>
      <c r="L72" t="str">
        <f>IFERROR(テーブル_Swim01[[#This Row],[予決]],"")</f>
        <v>決勝</v>
      </c>
      <c r="M72" t="str">
        <f t="shared" si="4"/>
        <v>5・6年生  女子   100m  背泳ぎ  決勝</v>
      </c>
      <c r="N72">
        <f>IFERROR(テーブル_Swim01[[#This Row],[競技番号]],"")</f>
        <v>71</v>
      </c>
      <c r="O72">
        <f>IFERROR(テーブル_Swim014[[#This Row],[選手番号]],"")</f>
        <v>71</v>
      </c>
      <c r="P72" t="str">
        <f>IFERROR(Sheet3!Q72,"")</f>
        <v>2010/01/28</v>
      </c>
      <c r="Q72" s="3">
        <v>42407</v>
      </c>
      <c r="R72">
        <f t="shared" si="5"/>
        <v>6</v>
      </c>
    </row>
    <row r="73" spans="4:18" x14ac:dyDescent="0.15">
      <c r="D73">
        <f>IFERROR(テーブル_Swim01[[#This Row],[UID]],"")</f>
        <v>75</v>
      </c>
      <c r="E73">
        <f>IFERROR(テーブル_Swim01[[#This Row],[競技番号]],"")</f>
        <v>72</v>
      </c>
      <c r="F73">
        <f>IFERROR(テーブル_Swim01[[#This Row],[性別]],"")</f>
        <v>1</v>
      </c>
      <c r="G73" t="str">
        <f t="shared" si="3"/>
        <v>男子</v>
      </c>
      <c r="H73">
        <f>IFERROR(テーブル_Swim01[[#This Row],[クラス番号]],"")</f>
        <v>3</v>
      </c>
      <c r="I73" t="str">
        <f>IFERROR(LOOKUP(H73,Sheet5!A:A,Sheet5!B:B),"")</f>
        <v>5・6年生</v>
      </c>
      <c r="J73" t="str">
        <f>IFERROR(テーブル_Swim01[[#This Row],[種目]],"")</f>
        <v>背泳ぎ</v>
      </c>
      <c r="K73" t="str">
        <f>IFERROR(テーブル_Swim01[[#This Row],[距離]],"")</f>
        <v xml:space="preserve"> 100m</v>
      </c>
      <c r="L73" t="str">
        <f>IFERROR(テーブル_Swim01[[#This Row],[予決]],"")</f>
        <v>決勝</v>
      </c>
      <c r="M73" t="str">
        <f t="shared" si="4"/>
        <v>5・6年生  男子   100m  背泳ぎ  決勝</v>
      </c>
      <c r="N73">
        <f>IFERROR(テーブル_Swim01[[#This Row],[競技番号]],"")</f>
        <v>72</v>
      </c>
      <c r="O73">
        <f>IFERROR(テーブル_Swim014[[#This Row],[選手番号]],"")</f>
        <v>72</v>
      </c>
      <c r="P73" t="str">
        <f>IFERROR(Sheet3!Q73,"")</f>
        <v>2010/02/22</v>
      </c>
      <c r="Q73" s="3">
        <v>42407</v>
      </c>
      <c r="R73">
        <f t="shared" si="5"/>
        <v>5</v>
      </c>
    </row>
    <row r="74" spans="4:18" x14ac:dyDescent="0.15">
      <c r="D74">
        <f>IFERROR(テーブル_Swim01[[#This Row],[UID]],"")</f>
        <v>76</v>
      </c>
      <c r="E74">
        <f>IFERROR(テーブル_Swim01[[#This Row],[競技番号]],"")</f>
        <v>73</v>
      </c>
      <c r="F74">
        <f>IFERROR(テーブル_Swim01[[#This Row],[性別]],"")</f>
        <v>2</v>
      </c>
      <c r="G74" t="str">
        <f t="shared" si="3"/>
        <v>女子</v>
      </c>
      <c r="H74">
        <f>IFERROR(テーブル_Swim01[[#This Row],[クラス番号]],"")</f>
        <v>3</v>
      </c>
      <c r="I74" t="str">
        <f>IFERROR(LOOKUP(H74,Sheet5!A:A,Sheet5!B:B),"")</f>
        <v>5・6年生</v>
      </c>
      <c r="J74" t="str">
        <f>IFERROR(テーブル_Swim01[[#This Row],[種目]],"")</f>
        <v>平泳ぎ</v>
      </c>
      <c r="K74" t="str">
        <f>IFERROR(テーブル_Swim01[[#This Row],[距離]],"")</f>
        <v xml:space="preserve"> 100m</v>
      </c>
      <c r="L74" t="str">
        <f>IFERROR(テーブル_Swim01[[#This Row],[予決]],"")</f>
        <v>決勝</v>
      </c>
      <c r="M74" t="str">
        <f t="shared" si="4"/>
        <v>5・6年生  女子   100m  平泳ぎ  決勝</v>
      </c>
      <c r="N74">
        <f>IFERROR(テーブル_Swim01[[#This Row],[競技番号]],"")</f>
        <v>73</v>
      </c>
      <c r="O74">
        <f>IFERROR(テーブル_Swim014[[#This Row],[選手番号]],"")</f>
        <v>73</v>
      </c>
      <c r="P74" t="str">
        <f>IFERROR(Sheet3!Q74,"")</f>
        <v>2010/05/07</v>
      </c>
      <c r="Q74" s="3">
        <v>42407</v>
      </c>
      <c r="R74">
        <f t="shared" si="5"/>
        <v>5</v>
      </c>
    </row>
    <row r="75" spans="4:18" x14ac:dyDescent="0.15">
      <c r="D75">
        <f>IFERROR(テーブル_Swim01[[#This Row],[UID]],"")</f>
        <v>77</v>
      </c>
      <c r="E75">
        <f>IFERROR(テーブル_Swim01[[#This Row],[競技番号]],"")</f>
        <v>74</v>
      </c>
      <c r="F75">
        <f>IFERROR(テーブル_Swim01[[#This Row],[性別]],"")</f>
        <v>1</v>
      </c>
      <c r="G75" t="str">
        <f t="shared" si="3"/>
        <v>男子</v>
      </c>
      <c r="H75">
        <f>IFERROR(テーブル_Swim01[[#This Row],[クラス番号]],"")</f>
        <v>3</v>
      </c>
      <c r="I75" t="str">
        <f>IFERROR(LOOKUP(H75,Sheet5!A:A,Sheet5!B:B),"")</f>
        <v>5・6年生</v>
      </c>
      <c r="J75" t="str">
        <f>IFERROR(テーブル_Swim01[[#This Row],[種目]],"")</f>
        <v>平泳ぎ</v>
      </c>
      <c r="K75" t="str">
        <f>IFERROR(テーブル_Swim01[[#This Row],[距離]],"")</f>
        <v xml:space="preserve"> 100m</v>
      </c>
      <c r="L75" t="str">
        <f>IFERROR(テーブル_Swim01[[#This Row],[予決]],"")</f>
        <v>決勝</v>
      </c>
      <c r="M75" t="str">
        <f t="shared" si="4"/>
        <v>5・6年生  男子   100m  平泳ぎ  決勝</v>
      </c>
      <c r="N75">
        <f>IFERROR(テーブル_Swim01[[#This Row],[競技番号]],"")</f>
        <v>74</v>
      </c>
      <c r="O75">
        <f>IFERROR(テーブル_Swim014[[#This Row],[選手番号]],"")</f>
        <v>74</v>
      </c>
      <c r="P75" t="str">
        <f>IFERROR(Sheet3!Q75,"")</f>
        <v>2010/07/11</v>
      </c>
      <c r="Q75" s="3">
        <v>42407</v>
      </c>
      <c r="R75">
        <f t="shared" si="5"/>
        <v>5</v>
      </c>
    </row>
    <row r="76" spans="4:18" x14ac:dyDescent="0.15">
      <c r="D76">
        <f>IFERROR(テーブル_Swim01[[#This Row],[UID]],"")</f>
        <v>78</v>
      </c>
      <c r="E76">
        <f>IFERROR(テーブル_Swim01[[#This Row],[競技番号]],"")</f>
        <v>75</v>
      </c>
      <c r="F76">
        <f>IFERROR(テーブル_Swim01[[#This Row],[性別]],"")</f>
        <v>2</v>
      </c>
      <c r="G76" t="str">
        <f t="shared" si="3"/>
        <v>女子</v>
      </c>
      <c r="H76">
        <f>IFERROR(テーブル_Swim01[[#This Row],[クラス番号]],"")</f>
        <v>3</v>
      </c>
      <c r="I76" t="str">
        <f>IFERROR(LOOKUP(H76,Sheet5!A:A,Sheet5!B:B),"")</f>
        <v>5・6年生</v>
      </c>
      <c r="J76" t="str">
        <f>IFERROR(テーブル_Swim01[[#This Row],[種目]],"")</f>
        <v>バタフライ</v>
      </c>
      <c r="K76" t="str">
        <f>IFERROR(テーブル_Swim01[[#This Row],[距離]],"")</f>
        <v xml:space="preserve"> 100m</v>
      </c>
      <c r="L76" t="str">
        <f>IFERROR(テーブル_Swim01[[#This Row],[予決]],"")</f>
        <v>決勝</v>
      </c>
      <c r="M76" t="str">
        <f t="shared" si="4"/>
        <v>5・6年生  女子   100m  バタフライ  決勝</v>
      </c>
      <c r="N76">
        <f>IFERROR(テーブル_Swim01[[#This Row],[競技番号]],"")</f>
        <v>75</v>
      </c>
      <c r="O76">
        <f>IFERROR(テーブル_Swim014[[#This Row],[選手番号]],"")</f>
        <v>75</v>
      </c>
      <c r="P76" t="str">
        <f>IFERROR(Sheet3!Q76,"")</f>
        <v>2011/09/15</v>
      </c>
      <c r="Q76" s="3">
        <v>42407</v>
      </c>
      <c r="R76">
        <f t="shared" si="5"/>
        <v>4</v>
      </c>
    </row>
    <row r="77" spans="4:18" x14ac:dyDescent="0.15">
      <c r="D77">
        <f>IFERROR(テーブル_Swim01[[#This Row],[UID]],"")</f>
        <v>79</v>
      </c>
      <c r="E77">
        <f>IFERROR(テーブル_Swim01[[#This Row],[競技番号]],"")</f>
        <v>76</v>
      </c>
      <c r="F77">
        <f>IFERROR(テーブル_Swim01[[#This Row],[性別]],"")</f>
        <v>1</v>
      </c>
      <c r="G77" t="str">
        <f t="shared" si="3"/>
        <v>男子</v>
      </c>
      <c r="H77">
        <f>IFERROR(テーブル_Swim01[[#This Row],[クラス番号]],"")</f>
        <v>3</v>
      </c>
      <c r="I77" t="str">
        <f>IFERROR(LOOKUP(H77,Sheet5!A:A,Sheet5!B:B),"")</f>
        <v>5・6年生</v>
      </c>
      <c r="J77" t="str">
        <f>IFERROR(テーブル_Swim01[[#This Row],[種目]],"")</f>
        <v>バタフライ</v>
      </c>
      <c r="K77" t="str">
        <f>IFERROR(テーブル_Swim01[[#This Row],[距離]],"")</f>
        <v xml:space="preserve"> 100m</v>
      </c>
      <c r="L77" t="str">
        <f>IFERROR(テーブル_Swim01[[#This Row],[予決]],"")</f>
        <v>決勝</v>
      </c>
      <c r="M77" t="str">
        <f t="shared" si="4"/>
        <v>5・6年生  男子   100m  バタフライ  決勝</v>
      </c>
      <c r="N77">
        <f>IFERROR(テーブル_Swim01[[#This Row],[競技番号]],"")</f>
        <v>76</v>
      </c>
      <c r="O77">
        <f>IFERROR(テーブル_Swim014[[#This Row],[選手番号]],"")</f>
        <v>76</v>
      </c>
      <c r="P77" t="str">
        <f>IFERROR(Sheet3!Q77,"")</f>
        <v>2012/11/14</v>
      </c>
      <c r="Q77" s="3">
        <v>42407</v>
      </c>
      <c r="R77">
        <f t="shared" si="5"/>
        <v>3</v>
      </c>
    </row>
    <row r="78" spans="4:18" x14ac:dyDescent="0.15">
      <c r="D78">
        <f>IFERROR(テーブル_Swim01[[#This Row],[UID]],"")</f>
        <v>80</v>
      </c>
      <c r="E78">
        <f>IFERROR(テーブル_Swim01[[#This Row],[競技番号]],"")</f>
        <v>77</v>
      </c>
      <c r="F78">
        <f>IFERROR(テーブル_Swim01[[#This Row],[性別]],"")</f>
        <v>3</v>
      </c>
      <c r="G78" t="str">
        <f t="shared" si="3"/>
        <v>女子</v>
      </c>
      <c r="H78">
        <f>IFERROR(テーブル_Swim01[[#This Row],[クラス番号]],"")</f>
        <v>1</v>
      </c>
      <c r="I78" t="str">
        <f>IFERROR(LOOKUP(H78,Sheet5!A:A,Sheet5!B:B),"")</f>
        <v>1・2年生</v>
      </c>
      <c r="J78" t="str">
        <f>IFERROR(テーブル_Swim01[[#This Row],[種目]],"")</f>
        <v>リレー</v>
      </c>
      <c r="K78" t="str">
        <f>IFERROR(テーブル_Swim01[[#This Row],[距離]],"")</f>
        <v xml:space="preserve"> 200m</v>
      </c>
      <c r="L78" t="str">
        <f>IFERROR(テーブル_Swim01[[#This Row],[予決]],"")</f>
        <v>決勝</v>
      </c>
      <c r="M78" t="str">
        <f t="shared" si="4"/>
        <v>1・2年生  女子   200m  リレー  決勝</v>
      </c>
      <c r="N78">
        <f>IFERROR(テーブル_Swim01[[#This Row],[競技番号]],"")</f>
        <v>77</v>
      </c>
      <c r="O78">
        <f>IFERROR(テーブル_Swim014[[#This Row],[選手番号]],"")</f>
        <v>77</v>
      </c>
      <c r="P78" t="str">
        <f>IFERROR(Sheet3!Q78,"")</f>
        <v>2012/12/05</v>
      </c>
      <c r="Q78" s="3">
        <v>42407</v>
      </c>
      <c r="R78">
        <f t="shared" si="5"/>
        <v>3</v>
      </c>
    </row>
    <row r="79" spans="4:18" x14ac:dyDescent="0.15">
      <c r="D79">
        <f>IFERROR(テーブル_Swim01[[#This Row],[UID]],"")</f>
        <v>81</v>
      </c>
      <c r="E79">
        <f>IFERROR(テーブル_Swim01[[#This Row],[競技番号]],"")</f>
        <v>78</v>
      </c>
      <c r="F79">
        <f>IFERROR(テーブル_Swim01[[#This Row],[性別]],"")</f>
        <v>3</v>
      </c>
      <c r="G79" t="str">
        <f t="shared" si="3"/>
        <v>女子</v>
      </c>
      <c r="H79">
        <f>IFERROR(テーブル_Swim01[[#This Row],[クラス番号]],"")</f>
        <v>2</v>
      </c>
      <c r="I79" t="str">
        <f>IFERROR(LOOKUP(H79,Sheet5!A:A,Sheet5!B:B),"")</f>
        <v>3・4年生</v>
      </c>
      <c r="J79" t="str">
        <f>IFERROR(テーブル_Swim01[[#This Row],[種目]],"")</f>
        <v>リレー</v>
      </c>
      <c r="K79" t="str">
        <f>IFERROR(テーブル_Swim01[[#This Row],[距離]],"")</f>
        <v xml:space="preserve"> 200m</v>
      </c>
      <c r="L79" t="str">
        <f>IFERROR(テーブル_Swim01[[#This Row],[予決]],"")</f>
        <v>決勝</v>
      </c>
      <c r="M79" t="str">
        <f t="shared" si="4"/>
        <v>3・4年生  女子   200m  リレー  決勝</v>
      </c>
      <c r="N79">
        <f>IFERROR(テーブル_Swim01[[#This Row],[競技番号]],"")</f>
        <v>78</v>
      </c>
      <c r="O79">
        <f>IFERROR(テーブル_Swim014[[#This Row],[選手番号]],"")</f>
        <v>78</v>
      </c>
      <c r="P79" t="str">
        <f>IFERROR(Sheet3!Q79,"")</f>
        <v>2010/02/02</v>
      </c>
      <c r="Q79" s="3">
        <v>42407</v>
      </c>
      <c r="R79">
        <f t="shared" si="5"/>
        <v>6</v>
      </c>
    </row>
    <row r="80" spans="4:18" x14ac:dyDescent="0.15">
      <c r="D80">
        <f>IFERROR(テーブル_Swim01[[#This Row],[UID]],"")</f>
        <v>82</v>
      </c>
      <c r="E80">
        <f>IFERROR(テーブル_Swim01[[#This Row],[競技番号]],"")</f>
        <v>79</v>
      </c>
      <c r="F80">
        <f>IFERROR(テーブル_Swim01[[#This Row],[性別]],"")</f>
        <v>3</v>
      </c>
      <c r="G80" t="str">
        <f t="shared" si="3"/>
        <v>女子</v>
      </c>
      <c r="H80">
        <f>IFERROR(テーブル_Swim01[[#This Row],[クラス番号]],"")</f>
        <v>3</v>
      </c>
      <c r="I80" t="str">
        <f>IFERROR(LOOKUP(H80,Sheet5!A:A,Sheet5!B:B),"")</f>
        <v>5・6年生</v>
      </c>
      <c r="J80" t="str">
        <f>IFERROR(テーブル_Swim01[[#This Row],[種目]],"")</f>
        <v>リレー</v>
      </c>
      <c r="K80" t="str">
        <f>IFERROR(テーブル_Swim01[[#This Row],[距離]],"")</f>
        <v xml:space="preserve"> 200m</v>
      </c>
      <c r="L80" t="str">
        <f>IFERROR(テーブル_Swim01[[#This Row],[予決]],"")</f>
        <v>決勝</v>
      </c>
      <c r="M80" t="str">
        <f t="shared" si="4"/>
        <v>5・6年生  女子   200m  リレー  決勝</v>
      </c>
      <c r="N80">
        <f>IFERROR(テーブル_Swim01[[#This Row],[競技番号]],"")</f>
        <v>79</v>
      </c>
      <c r="O80">
        <f>IFERROR(テーブル_Swim014[[#This Row],[選手番号]],"")</f>
        <v>79</v>
      </c>
      <c r="P80" t="str">
        <f>IFERROR(Sheet3!Q80,"")</f>
        <v>2012/09/11</v>
      </c>
      <c r="Q80" s="3">
        <v>42407</v>
      </c>
      <c r="R80">
        <f t="shared" si="5"/>
        <v>3</v>
      </c>
    </row>
    <row r="81" spans="4:18" x14ac:dyDescent="0.15">
      <c r="D81">
        <f>IFERROR(テーブル_Swim01[[#This Row],[UID]],"")</f>
        <v>83</v>
      </c>
      <c r="E81">
        <f>IFERROR(テーブル_Swim01[[#This Row],[競技番号]],"")</f>
        <v>80</v>
      </c>
      <c r="F81">
        <f>IFERROR(テーブル_Swim01[[#This Row],[性別]],"")</f>
        <v>2</v>
      </c>
      <c r="G81" t="str">
        <f t="shared" si="3"/>
        <v>女子</v>
      </c>
      <c r="H81">
        <f>IFERROR(テーブル_Swim01[[#This Row],[クラス番号]],"")</f>
        <v>2</v>
      </c>
      <c r="I81" t="str">
        <f>IFERROR(LOOKUP(H81,Sheet5!A:A,Sheet5!B:B),"")</f>
        <v>3・4年生</v>
      </c>
      <c r="J81" t="str">
        <f>IFERROR(テーブル_Swim01[[#This Row],[種目]],"")</f>
        <v>個人メドレー</v>
      </c>
      <c r="K81" t="str">
        <f>IFERROR(テーブル_Swim01[[#This Row],[距離]],"")</f>
        <v xml:space="preserve"> 200m</v>
      </c>
      <c r="L81" t="str">
        <f>IFERROR(テーブル_Swim01[[#This Row],[予決]],"")</f>
        <v>予選</v>
      </c>
      <c r="M81" t="str">
        <f t="shared" si="4"/>
        <v>3・4年生  女子   200m  個人メドレー  予選</v>
      </c>
      <c r="N81">
        <f>IFERROR(テーブル_Swim01[[#This Row],[競技番号]],"")</f>
        <v>80</v>
      </c>
      <c r="O81">
        <f>IFERROR(テーブル_Swim014[[#This Row],[選手番号]],"")</f>
        <v>80</v>
      </c>
      <c r="P81" t="str">
        <f>IFERROR(Sheet3!Q81,"")</f>
        <v>2009/08/10</v>
      </c>
      <c r="Q81" s="3">
        <v>42407</v>
      </c>
      <c r="R81">
        <f t="shared" si="5"/>
        <v>6</v>
      </c>
    </row>
    <row r="82" spans="4:18" x14ac:dyDescent="0.15">
      <c r="D82">
        <f>IFERROR(テーブル_Swim01[[#This Row],[UID]],"")</f>
        <v>84</v>
      </c>
      <c r="E82">
        <f>IFERROR(テーブル_Swim01[[#This Row],[競技番号]],"")</f>
        <v>81</v>
      </c>
      <c r="F82">
        <f>IFERROR(テーブル_Swim01[[#This Row],[性別]],"")</f>
        <v>1</v>
      </c>
      <c r="G82" t="str">
        <f t="shared" si="3"/>
        <v>男子</v>
      </c>
      <c r="H82">
        <f>IFERROR(テーブル_Swim01[[#This Row],[クラス番号]],"")</f>
        <v>2</v>
      </c>
      <c r="I82" t="str">
        <f>IFERROR(LOOKUP(H82,Sheet5!A:A,Sheet5!B:B),"")</f>
        <v>3・4年生</v>
      </c>
      <c r="J82" t="str">
        <f>IFERROR(テーブル_Swim01[[#This Row],[種目]],"")</f>
        <v>個人メドレー</v>
      </c>
      <c r="K82" t="str">
        <f>IFERROR(テーブル_Swim01[[#This Row],[距離]],"")</f>
        <v xml:space="preserve"> 200m</v>
      </c>
      <c r="L82" t="str">
        <f>IFERROR(テーブル_Swim01[[#This Row],[予決]],"")</f>
        <v>予選</v>
      </c>
      <c r="M82" t="str">
        <f t="shared" si="4"/>
        <v>3・4年生  男子   200m  個人メドレー  予選</v>
      </c>
      <c r="N82">
        <f>IFERROR(テーブル_Swim01[[#This Row],[競技番号]],"")</f>
        <v>81</v>
      </c>
      <c r="O82">
        <f>IFERROR(テーブル_Swim014[[#This Row],[選手番号]],"")</f>
        <v>81</v>
      </c>
      <c r="P82" t="str">
        <f>IFERROR(Sheet3!Q82,"")</f>
        <v>2009/10/24</v>
      </c>
      <c r="Q82" s="3">
        <v>42407</v>
      </c>
      <c r="R82">
        <f t="shared" si="5"/>
        <v>6</v>
      </c>
    </row>
    <row r="83" spans="4:18" x14ac:dyDescent="0.15">
      <c r="D83">
        <f>IFERROR(テーブル_Swim01[[#This Row],[UID]],"")</f>
        <v>85</v>
      </c>
      <c r="E83">
        <f>IFERROR(テーブル_Swim01[[#This Row],[競技番号]],"")</f>
        <v>82</v>
      </c>
      <c r="F83">
        <f>IFERROR(テーブル_Swim01[[#This Row],[性別]],"")</f>
        <v>2</v>
      </c>
      <c r="G83" t="str">
        <f t="shared" si="3"/>
        <v>女子</v>
      </c>
      <c r="H83">
        <f>IFERROR(テーブル_Swim01[[#This Row],[クラス番号]],"")</f>
        <v>3</v>
      </c>
      <c r="I83" t="str">
        <f>IFERROR(LOOKUP(H83,Sheet5!A:A,Sheet5!B:B),"")</f>
        <v>5・6年生</v>
      </c>
      <c r="J83" t="str">
        <f>IFERROR(テーブル_Swim01[[#This Row],[種目]],"")</f>
        <v>個人メドレー</v>
      </c>
      <c r="K83" t="str">
        <f>IFERROR(テーブル_Swim01[[#This Row],[距離]],"")</f>
        <v xml:space="preserve"> 200m</v>
      </c>
      <c r="L83" t="str">
        <f>IFERROR(テーブル_Swim01[[#This Row],[予決]],"")</f>
        <v>予選</v>
      </c>
      <c r="M83" t="str">
        <f t="shared" si="4"/>
        <v>5・6年生  女子   200m  個人メドレー  予選</v>
      </c>
      <c r="N83">
        <f>IFERROR(テーブル_Swim01[[#This Row],[競技番号]],"")</f>
        <v>82</v>
      </c>
      <c r="O83">
        <f>IFERROR(テーブル_Swim014[[#This Row],[選手番号]],"")</f>
        <v>82</v>
      </c>
      <c r="P83" t="str">
        <f>IFERROR(Sheet3!Q83,"")</f>
        <v>2010/03/10</v>
      </c>
      <c r="Q83" s="3">
        <v>42407</v>
      </c>
      <c r="R83">
        <f t="shared" si="5"/>
        <v>5</v>
      </c>
    </row>
    <row r="84" spans="4:18" x14ac:dyDescent="0.15">
      <c r="D84">
        <f>IFERROR(テーブル_Swim01[[#This Row],[UID]],"")</f>
        <v>86</v>
      </c>
      <c r="E84">
        <f>IFERROR(テーブル_Swim01[[#This Row],[競技番号]],"")</f>
        <v>83</v>
      </c>
      <c r="F84">
        <f>IFERROR(テーブル_Swim01[[#This Row],[性別]],"")</f>
        <v>1</v>
      </c>
      <c r="G84" t="str">
        <f t="shared" si="3"/>
        <v>男子</v>
      </c>
      <c r="H84">
        <f>IFERROR(テーブル_Swim01[[#This Row],[クラス番号]],"")</f>
        <v>3</v>
      </c>
      <c r="I84" t="str">
        <f>IFERROR(LOOKUP(H84,Sheet5!A:A,Sheet5!B:B),"")</f>
        <v>5・6年生</v>
      </c>
      <c r="J84" t="str">
        <f>IFERROR(テーブル_Swim01[[#This Row],[種目]],"")</f>
        <v>個人メドレー</v>
      </c>
      <c r="K84" t="str">
        <f>IFERROR(テーブル_Swim01[[#This Row],[距離]],"")</f>
        <v xml:space="preserve"> 200m</v>
      </c>
      <c r="L84" t="str">
        <f>IFERROR(テーブル_Swim01[[#This Row],[予決]],"")</f>
        <v>予選</v>
      </c>
      <c r="M84" t="str">
        <f t="shared" si="4"/>
        <v>5・6年生  男子   200m  個人メドレー  予選</v>
      </c>
      <c r="N84">
        <f>IFERROR(テーブル_Swim01[[#This Row],[競技番号]],"")</f>
        <v>83</v>
      </c>
      <c r="O84">
        <f>IFERROR(テーブル_Swim014[[#This Row],[選手番号]],"")</f>
        <v>83</v>
      </c>
      <c r="P84" t="str">
        <f>IFERROR(Sheet3!Q84,"")</f>
        <v>2010/07/23</v>
      </c>
      <c r="Q84" s="3">
        <v>42407</v>
      </c>
      <c r="R84">
        <f t="shared" si="5"/>
        <v>5</v>
      </c>
    </row>
    <row r="85" spans="4:18" x14ac:dyDescent="0.15">
      <c r="D85">
        <f>IFERROR(テーブル_Swim01[[#This Row],[UID]],"")</f>
        <v>89</v>
      </c>
      <c r="E85">
        <f>IFERROR(テーブル_Swim01[[#This Row],[競技番号]],"")</f>
        <v>84</v>
      </c>
      <c r="F85">
        <f>IFERROR(テーブル_Swim01[[#This Row],[性別]],"")</f>
        <v>2</v>
      </c>
      <c r="G85" t="str">
        <f t="shared" si="3"/>
        <v>女子</v>
      </c>
      <c r="H85">
        <f>IFERROR(テーブル_Swim01[[#This Row],[クラス番号]],"")</f>
        <v>1</v>
      </c>
      <c r="I85" t="str">
        <f>IFERROR(LOOKUP(H85,Sheet5!A:A,Sheet5!B:B),"")</f>
        <v>1・2年生</v>
      </c>
      <c r="J85" t="str">
        <f>IFERROR(テーブル_Swim01[[#This Row],[種目]],"")</f>
        <v>自由形</v>
      </c>
      <c r="K85" t="str">
        <f>IFERROR(テーブル_Swim01[[#This Row],[距離]],"")</f>
        <v xml:space="preserve">  50m</v>
      </c>
      <c r="L85" t="str">
        <f>IFERROR(テーブル_Swim01[[#This Row],[予決]],"")</f>
        <v>予選</v>
      </c>
      <c r="M85" t="str">
        <f t="shared" si="4"/>
        <v>1・2年生  女子    50m  自由形  予選</v>
      </c>
      <c r="N85">
        <f>IFERROR(テーブル_Swim01[[#This Row],[競技番号]],"")</f>
        <v>84</v>
      </c>
      <c r="O85">
        <f>IFERROR(テーブル_Swim014[[#This Row],[選手番号]],"")</f>
        <v>84</v>
      </c>
      <c r="P85" t="str">
        <f>IFERROR(Sheet3!Q85,"")</f>
        <v>2009/04/04</v>
      </c>
      <c r="Q85" s="3">
        <v>42407</v>
      </c>
      <c r="R85">
        <f t="shared" si="5"/>
        <v>6</v>
      </c>
    </row>
    <row r="86" spans="4:18" x14ac:dyDescent="0.15">
      <c r="D86">
        <f>IFERROR(テーブル_Swim01[[#This Row],[UID]],"")</f>
        <v>90</v>
      </c>
      <c r="E86">
        <f>IFERROR(テーブル_Swim01[[#This Row],[競技番号]],"")</f>
        <v>85</v>
      </c>
      <c r="F86">
        <f>IFERROR(テーブル_Swim01[[#This Row],[性別]],"")</f>
        <v>1</v>
      </c>
      <c r="G86" t="str">
        <f t="shared" si="3"/>
        <v>男子</v>
      </c>
      <c r="H86">
        <f>IFERROR(テーブル_Swim01[[#This Row],[クラス番号]],"")</f>
        <v>1</v>
      </c>
      <c r="I86" t="str">
        <f>IFERROR(LOOKUP(H86,Sheet5!A:A,Sheet5!B:B),"")</f>
        <v>1・2年生</v>
      </c>
      <c r="J86" t="str">
        <f>IFERROR(テーブル_Swim01[[#This Row],[種目]],"")</f>
        <v>自由形</v>
      </c>
      <c r="K86" t="str">
        <f>IFERROR(テーブル_Swim01[[#This Row],[距離]],"")</f>
        <v xml:space="preserve">  50m</v>
      </c>
      <c r="L86" t="str">
        <f>IFERROR(テーブル_Swim01[[#This Row],[予決]],"")</f>
        <v>予選</v>
      </c>
      <c r="M86" t="str">
        <f t="shared" si="4"/>
        <v>1・2年生  男子    50m  自由形  予選</v>
      </c>
      <c r="N86">
        <f>IFERROR(テーブル_Swim01[[#This Row],[競技番号]],"")</f>
        <v>85</v>
      </c>
      <c r="O86">
        <f>IFERROR(テーブル_Swim014[[#This Row],[選手番号]],"")</f>
        <v>85</v>
      </c>
      <c r="P86" t="str">
        <f>IFERROR(Sheet3!Q86,"")</f>
        <v>2009/05/24</v>
      </c>
      <c r="Q86" s="3">
        <v>42407</v>
      </c>
      <c r="R86">
        <f t="shared" si="5"/>
        <v>6</v>
      </c>
    </row>
    <row r="87" spans="4:18" x14ac:dyDescent="0.15">
      <c r="D87">
        <f>IFERROR(テーブル_Swim01[[#This Row],[UID]],"")</f>
        <v>91</v>
      </c>
      <c r="E87">
        <f>IFERROR(テーブル_Swim01[[#This Row],[競技番号]],"")</f>
        <v>86</v>
      </c>
      <c r="F87">
        <f>IFERROR(テーブル_Swim01[[#This Row],[性別]],"")</f>
        <v>2</v>
      </c>
      <c r="G87" t="str">
        <f t="shared" si="3"/>
        <v>女子</v>
      </c>
      <c r="H87">
        <f>IFERROR(テーブル_Swim01[[#This Row],[クラス番号]],"")</f>
        <v>2</v>
      </c>
      <c r="I87" t="str">
        <f>IFERROR(LOOKUP(H87,Sheet5!A:A,Sheet5!B:B),"")</f>
        <v>3・4年生</v>
      </c>
      <c r="J87" t="str">
        <f>IFERROR(テーブル_Swim01[[#This Row],[種目]],"")</f>
        <v>自由形</v>
      </c>
      <c r="K87" t="str">
        <f>IFERROR(テーブル_Swim01[[#This Row],[距離]],"")</f>
        <v xml:space="preserve">  50m</v>
      </c>
      <c r="L87" t="str">
        <f>IFERROR(テーブル_Swim01[[#This Row],[予決]],"")</f>
        <v>予選</v>
      </c>
      <c r="M87" t="str">
        <f t="shared" si="4"/>
        <v>3・4年生  女子    50m  自由形  予選</v>
      </c>
      <c r="N87">
        <f>IFERROR(テーブル_Swim01[[#This Row],[競技番号]],"")</f>
        <v>86</v>
      </c>
      <c r="O87">
        <f>IFERROR(テーブル_Swim014[[#This Row],[選手番号]],"")</f>
        <v>86</v>
      </c>
      <c r="P87" t="str">
        <f>IFERROR(Sheet3!Q87,"")</f>
        <v>2009/06/06</v>
      </c>
      <c r="Q87" s="3">
        <v>42407</v>
      </c>
      <c r="R87">
        <f t="shared" si="5"/>
        <v>6</v>
      </c>
    </row>
    <row r="88" spans="4:18" x14ac:dyDescent="0.15">
      <c r="D88">
        <f>IFERROR(テーブル_Swim01[[#This Row],[UID]],"")</f>
        <v>92</v>
      </c>
      <c r="E88">
        <f>IFERROR(テーブル_Swim01[[#This Row],[競技番号]],"")</f>
        <v>87</v>
      </c>
      <c r="F88">
        <f>IFERROR(テーブル_Swim01[[#This Row],[性別]],"")</f>
        <v>1</v>
      </c>
      <c r="G88" t="str">
        <f t="shared" si="3"/>
        <v>男子</v>
      </c>
      <c r="H88">
        <f>IFERROR(テーブル_Swim01[[#This Row],[クラス番号]],"")</f>
        <v>2</v>
      </c>
      <c r="I88" t="str">
        <f>IFERROR(LOOKUP(H88,Sheet5!A:A,Sheet5!B:B),"")</f>
        <v>3・4年生</v>
      </c>
      <c r="J88" t="str">
        <f>IFERROR(テーブル_Swim01[[#This Row],[種目]],"")</f>
        <v>自由形</v>
      </c>
      <c r="K88" t="str">
        <f>IFERROR(テーブル_Swim01[[#This Row],[距離]],"")</f>
        <v xml:space="preserve">  50m</v>
      </c>
      <c r="L88" t="str">
        <f>IFERROR(テーブル_Swim01[[#This Row],[予決]],"")</f>
        <v>予選</v>
      </c>
      <c r="M88" t="str">
        <f t="shared" si="4"/>
        <v>3・4年生  男子    50m  自由形  予選</v>
      </c>
      <c r="N88">
        <f>IFERROR(テーブル_Swim01[[#This Row],[競技番号]],"")</f>
        <v>87</v>
      </c>
      <c r="O88">
        <f>IFERROR(テーブル_Swim014[[#This Row],[選手番号]],"")</f>
        <v>87</v>
      </c>
      <c r="P88" t="str">
        <f>IFERROR(Sheet3!Q88,"")</f>
        <v>2009/06/18</v>
      </c>
      <c r="Q88" s="3">
        <v>42407</v>
      </c>
      <c r="R88">
        <f t="shared" si="5"/>
        <v>6</v>
      </c>
    </row>
    <row r="89" spans="4:18" x14ac:dyDescent="0.15">
      <c r="D89">
        <f>IFERROR(テーブル_Swim01[[#This Row],[UID]],"")</f>
        <v>93</v>
      </c>
      <c r="E89">
        <f>IFERROR(テーブル_Swim01[[#This Row],[競技番号]],"")</f>
        <v>88</v>
      </c>
      <c r="F89">
        <f>IFERROR(テーブル_Swim01[[#This Row],[性別]],"")</f>
        <v>2</v>
      </c>
      <c r="G89" t="str">
        <f t="shared" si="3"/>
        <v>女子</v>
      </c>
      <c r="H89">
        <f>IFERROR(テーブル_Swim01[[#This Row],[クラス番号]],"")</f>
        <v>3</v>
      </c>
      <c r="I89" t="str">
        <f>IFERROR(LOOKUP(H89,Sheet5!A:A,Sheet5!B:B),"")</f>
        <v>5・6年生</v>
      </c>
      <c r="J89" t="str">
        <f>IFERROR(テーブル_Swim01[[#This Row],[種目]],"")</f>
        <v>自由形</v>
      </c>
      <c r="K89" t="str">
        <f>IFERROR(テーブル_Swim01[[#This Row],[距離]],"")</f>
        <v xml:space="preserve">  50m</v>
      </c>
      <c r="L89" t="str">
        <f>IFERROR(テーブル_Swim01[[#This Row],[予決]],"")</f>
        <v>予選</v>
      </c>
      <c r="M89" t="str">
        <f t="shared" si="4"/>
        <v>5・6年生  女子    50m  自由形  予選</v>
      </c>
      <c r="N89">
        <f>IFERROR(テーブル_Swim01[[#This Row],[競技番号]],"")</f>
        <v>88</v>
      </c>
      <c r="O89">
        <f>IFERROR(テーブル_Swim014[[#This Row],[選手番号]],"")</f>
        <v>88</v>
      </c>
      <c r="P89" t="str">
        <f>IFERROR(Sheet3!Q89,"")</f>
        <v>2009/07/24</v>
      </c>
      <c r="Q89" s="3">
        <v>42407</v>
      </c>
      <c r="R89">
        <f t="shared" si="5"/>
        <v>6</v>
      </c>
    </row>
    <row r="90" spans="4:18" x14ac:dyDescent="0.15">
      <c r="D90">
        <f>IFERROR(テーブル_Swim01[[#This Row],[UID]],"")</f>
        <v>94</v>
      </c>
      <c r="E90">
        <f>IFERROR(テーブル_Swim01[[#This Row],[競技番号]],"")</f>
        <v>89</v>
      </c>
      <c r="F90">
        <f>IFERROR(テーブル_Swim01[[#This Row],[性別]],"")</f>
        <v>1</v>
      </c>
      <c r="G90" t="str">
        <f t="shared" si="3"/>
        <v>男子</v>
      </c>
      <c r="H90">
        <f>IFERROR(テーブル_Swim01[[#This Row],[クラス番号]],"")</f>
        <v>3</v>
      </c>
      <c r="I90" t="str">
        <f>IFERROR(LOOKUP(H90,Sheet5!A:A,Sheet5!B:B),"")</f>
        <v>5・6年生</v>
      </c>
      <c r="J90" t="str">
        <f>IFERROR(テーブル_Swim01[[#This Row],[種目]],"")</f>
        <v>自由形</v>
      </c>
      <c r="K90" t="str">
        <f>IFERROR(テーブル_Swim01[[#This Row],[距離]],"")</f>
        <v xml:space="preserve">  50m</v>
      </c>
      <c r="L90" t="str">
        <f>IFERROR(テーブル_Swim01[[#This Row],[予決]],"")</f>
        <v>予選</v>
      </c>
      <c r="M90" t="str">
        <f t="shared" si="4"/>
        <v>5・6年生  男子    50m  自由形  予選</v>
      </c>
      <c r="N90">
        <f>IFERROR(テーブル_Swim01[[#This Row],[競技番号]],"")</f>
        <v>89</v>
      </c>
      <c r="O90">
        <f>IFERROR(テーブル_Swim014[[#This Row],[選手番号]],"")</f>
        <v>89</v>
      </c>
      <c r="P90" t="str">
        <f>IFERROR(Sheet3!Q90,"")</f>
        <v>2010/12/03</v>
      </c>
      <c r="Q90" s="3">
        <v>42407</v>
      </c>
      <c r="R90">
        <f t="shared" si="5"/>
        <v>5</v>
      </c>
    </row>
    <row r="91" spans="4:18" x14ac:dyDescent="0.15">
      <c r="D91">
        <f>IFERROR(テーブル_Swim01[[#This Row],[UID]],"")</f>
        <v>95</v>
      </c>
      <c r="E91">
        <f>IFERROR(テーブル_Swim01[[#This Row],[競技番号]],"")</f>
        <v>90</v>
      </c>
      <c r="F91">
        <f>IFERROR(テーブル_Swim01[[#This Row],[性別]],"")</f>
        <v>2</v>
      </c>
      <c r="G91" t="str">
        <f t="shared" si="3"/>
        <v>女子</v>
      </c>
      <c r="H91">
        <f>IFERROR(テーブル_Swim01[[#This Row],[クラス番号]],"")</f>
        <v>1</v>
      </c>
      <c r="I91" t="str">
        <f>IFERROR(LOOKUP(H91,Sheet5!A:A,Sheet5!B:B),"")</f>
        <v>1・2年生</v>
      </c>
      <c r="J91" t="str">
        <f>IFERROR(テーブル_Swim01[[#This Row],[種目]],"")</f>
        <v>背泳ぎ</v>
      </c>
      <c r="K91" t="str">
        <f>IFERROR(テーブル_Swim01[[#This Row],[距離]],"")</f>
        <v xml:space="preserve">  50m</v>
      </c>
      <c r="L91" t="str">
        <f>IFERROR(テーブル_Swim01[[#This Row],[予決]],"")</f>
        <v>予選</v>
      </c>
      <c r="M91" t="str">
        <f t="shared" si="4"/>
        <v>1・2年生  女子    50m  背泳ぎ  予選</v>
      </c>
      <c r="N91">
        <f>IFERROR(テーブル_Swim01[[#This Row],[競技番号]],"")</f>
        <v>90</v>
      </c>
      <c r="O91">
        <f>IFERROR(テーブル_Swim014[[#This Row],[選手番号]],"")</f>
        <v>90</v>
      </c>
      <c r="P91" t="str">
        <f>IFERROR(Sheet3!Q91,"")</f>
        <v>2011/12/27</v>
      </c>
      <c r="Q91" s="3">
        <v>42407</v>
      </c>
      <c r="R91">
        <f t="shared" si="5"/>
        <v>4</v>
      </c>
    </row>
    <row r="92" spans="4:18" x14ac:dyDescent="0.15">
      <c r="D92">
        <f>IFERROR(テーブル_Swim01[[#This Row],[UID]],"")</f>
        <v>96</v>
      </c>
      <c r="E92">
        <f>IFERROR(テーブル_Swim01[[#This Row],[競技番号]],"")</f>
        <v>91</v>
      </c>
      <c r="F92">
        <f>IFERROR(テーブル_Swim01[[#This Row],[性別]],"")</f>
        <v>1</v>
      </c>
      <c r="G92" t="str">
        <f t="shared" si="3"/>
        <v>男子</v>
      </c>
      <c r="H92">
        <f>IFERROR(テーブル_Swim01[[#This Row],[クラス番号]],"")</f>
        <v>1</v>
      </c>
      <c r="I92" t="str">
        <f>IFERROR(LOOKUP(H92,Sheet5!A:A,Sheet5!B:B),"")</f>
        <v>1・2年生</v>
      </c>
      <c r="J92" t="str">
        <f>IFERROR(テーブル_Swim01[[#This Row],[種目]],"")</f>
        <v>背泳ぎ</v>
      </c>
      <c r="K92" t="str">
        <f>IFERROR(テーブル_Swim01[[#This Row],[距離]],"")</f>
        <v xml:space="preserve">  50m</v>
      </c>
      <c r="L92" t="str">
        <f>IFERROR(テーブル_Swim01[[#This Row],[予決]],"")</f>
        <v>予選</v>
      </c>
      <c r="M92" t="str">
        <f t="shared" si="4"/>
        <v>1・2年生  男子    50m  背泳ぎ  予選</v>
      </c>
      <c r="N92">
        <f>IFERROR(テーブル_Swim01[[#This Row],[競技番号]],"")</f>
        <v>91</v>
      </c>
      <c r="O92">
        <f>IFERROR(テーブル_Swim014[[#This Row],[選手番号]],"")</f>
        <v>91</v>
      </c>
      <c r="P92" t="str">
        <f>IFERROR(Sheet3!Q92,"")</f>
        <v>2012/01/07</v>
      </c>
      <c r="Q92" s="3">
        <v>42407</v>
      </c>
      <c r="R92">
        <f t="shared" si="5"/>
        <v>4</v>
      </c>
    </row>
    <row r="93" spans="4:18" x14ac:dyDescent="0.15">
      <c r="D93">
        <f>IFERROR(テーブル_Swim01[[#This Row],[UID]],"")</f>
        <v>97</v>
      </c>
      <c r="E93">
        <f>IFERROR(テーブル_Swim01[[#This Row],[競技番号]],"")</f>
        <v>92</v>
      </c>
      <c r="F93">
        <f>IFERROR(テーブル_Swim01[[#This Row],[性別]],"")</f>
        <v>2</v>
      </c>
      <c r="G93" t="str">
        <f t="shared" si="3"/>
        <v>女子</v>
      </c>
      <c r="H93">
        <f>IFERROR(テーブル_Swim01[[#This Row],[クラス番号]],"")</f>
        <v>2</v>
      </c>
      <c r="I93" t="str">
        <f>IFERROR(LOOKUP(H93,Sheet5!A:A,Sheet5!B:B),"")</f>
        <v>3・4年生</v>
      </c>
      <c r="J93" t="str">
        <f>IFERROR(テーブル_Swim01[[#This Row],[種目]],"")</f>
        <v>背泳ぎ</v>
      </c>
      <c r="K93" t="str">
        <f>IFERROR(テーブル_Swim01[[#This Row],[距離]],"")</f>
        <v xml:space="preserve">  50m</v>
      </c>
      <c r="L93" t="str">
        <f>IFERROR(テーブル_Swim01[[#This Row],[予決]],"")</f>
        <v>予選</v>
      </c>
      <c r="M93" t="str">
        <f t="shared" si="4"/>
        <v>3・4年生  女子    50m  背泳ぎ  予選</v>
      </c>
      <c r="N93">
        <f>IFERROR(テーブル_Swim01[[#This Row],[競技番号]],"")</f>
        <v>92</v>
      </c>
      <c r="O93">
        <f>IFERROR(テーブル_Swim014[[#This Row],[選手番号]],"")</f>
        <v>92</v>
      </c>
      <c r="P93" t="str">
        <f>IFERROR(Sheet3!Q93,"")</f>
        <v>2012/04/13</v>
      </c>
      <c r="Q93" s="3">
        <v>42407</v>
      </c>
      <c r="R93">
        <f t="shared" si="5"/>
        <v>3</v>
      </c>
    </row>
    <row r="94" spans="4:18" x14ac:dyDescent="0.15">
      <c r="D94">
        <f>IFERROR(テーブル_Swim01[[#This Row],[UID]],"")</f>
        <v>98</v>
      </c>
      <c r="E94">
        <f>IFERROR(テーブル_Swim01[[#This Row],[競技番号]],"")</f>
        <v>93</v>
      </c>
      <c r="F94">
        <f>IFERROR(テーブル_Swim01[[#This Row],[性別]],"")</f>
        <v>1</v>
      </c>
      <c r="G94" t="str">
        <f t="shared" si="3"/>
        <v>男子</v>
      </c>
      <c r="H94">
        <f>IFERROR(テーブル_Swim01[[#This Row],[クラス番号]],"")</f>
        <v>2</v>
      </c>
      <c r="I94" t="str">
        <f>IFERROR(LOOKUP(H94,Sheet5!A:A,Sheet5!B:B),"")</f>
        <v>3・4年生</v>
      </c>
      <c r="J94" t="str">
        <f>IFERROR(テーブル_Swim01[[#This Row],[種目]],"")</f>
        <v>背泳ぎ</v>
      </c>
      <c r="K94" t="str">
        <f>IFERROR(テーブル_Swim01[[#This Row],[距離]],"")</f>
        <v xml:space="preserve">  50m</v>
      </c>
      <c r="L94" t="str">
        <f>IFERROR(テーブル_Swim01[[#This Row],[予決]],"")</f>
        <v>予選</v>
      </c>
      <c r="M94" t="str">
        <f t="shared" si="4"/>
        <v>3・4年生  男子    50m  背泳ぎ  予選</v>
      </c>
      <c r="N94">
        <f>IFERROR(テーブル_Swim01[[#This Row],[競技番号]],"")</f>
        <v>93</v>
      </c>
      <c r="O94">
        <f>IFERROR(テーブル_Swim014[[#This Row],[選手番号]],"")</f>
        <v>93</v>
      </c>
      <c r="P94" t="str">
        <f>IFERROR(Sheet3!Q94,"")</f>
        <v>2013/03/14</v>
      </c>
      <c r="Q94" s="3">
        <v>42407</v>
      </c>
      <c r="R94">
        <f t="shared" si="5"/>
        <v>2</v>
      </c>
    </row>
    <row r="95" spans="4:18" x14ac:dyDescent="0.15">
      <c r="D95">
        <f>IFERROR(テーブル_Swim01[[#This Row],[UID]],"")</f>
        <v>99</v>
      </c>
      <c r="E95">
        <f>IFERROR(テーブル_Swim01[[#This Row],[競技番号]],"")</f>
        <v>94</v>
      </c>
      <c r="F95">
        <f>IFERROR(テーブル_Swim01[[#This Row],[性別]],"")</f>
        <v>2</v>
      </c>
      <c r="G95" t="str">
        <f t="shared" si="3"/>
        <v>女子</v>
      </c>
      <c r="H95">
        <f>IFERROR(テーブル_Swim01[[#This Row],[クラス番号]],"")</f>
        <v>3</v>
      </c>
      <c r="I95" t="str">
        <f>IFERROR(LOOKUP(H95,Sheet5!A:A,Sheet5!B:B),"")</f>
        <v>5・6年生</v>
      </c>
      <c r="J95" t="str">
        <f>IFERROR(テーブル_Swim01[[#This Row],[種目]],"")</f>
        <v>背泳ぎ</v>
      </c>
      <c r="K95" t="str">
        <f>IFERROR(テーブル_Swim01[[#This Row],[距離]],"")</f>
        <v xml:space="preserve">  50m</v>
      </c>
      <c r="L95" t="str">
        <f>IFERROR(テーブル_Swim01[[#This Row],[予決]],"")</f>
        <v>予選</v>
      </c>
      <c r="M95" t="str">
        <f t="shared" si="4"/>
        <v>5・6年生  女子    50m  背泳ぎ  予選</v>
      </c>
      <c r="N95">
        <f>IFERROR(テーブル_Swim01[[#This Row],[競技番号]],"")</f>
        <v>94</v>
      </c>
      <c r="O95">
        <f>IFERROR(テーブル_Swim014[[#This Row],[選手番号]],"")</f>
        <v>94</v>
      </c>
      <c r="P95" t="str">
        <f>IFERROR(Sheet3!Q95,"")</f>
        <v>2013/10/05</v>
      </c>
      <c r="Q95" s="3">
        <v>42407</v>
      </c>
      <c r="R95">
        <f t="shared" si="5"/>
        <v>2</v>
      </c>
    </row>
    <row r="96" spans="4:18" x14ac:dyDescent="0.15">
      <c r="D96">
        <f>IFERROR(テーブル_Swim01[[#This Row],[UID]],"")</f>
        <v>100</v>
      </c>
      <c r="E96">
        <f>IFERROR(テーブル_Swim01[[#This Row],[競技番号]],"")</f>
        <v>95</v>
      </c>
      <c r="F96">
        <f>IFERROR(テーブル_Swim01[[#This Row],[性別]],"")</f>
        <v>1</v>
      </c>
      <c r="G96" t="str">
        <f t="shared" si="3"/>
        <v>男子</v>
      </c>
      <c r="H96">
        <f>IFERROR(テーブル_Swim01[[#This Row],[クラス番号]],"")</f>
        <v>3</v>
      </c>
      <c r="I96" t="str">
        <f>IFERROR(LOOKUP(H96,Sheet5!A:A,Sheet5!B:B),"")</f>
        <v>5・6年生</v>
      </c>
      <c r="J96" t="str">
        <f>IFERROR(テーブル_Swim01[[#This Row],[種目]],"")</f>
        <v>背泳ぎ</v>
      </c>
      <c r="K96" t="str">
        <f>IFERROR(テーブル_Swim01[[#This Row],[距離]],"")</f>
        <v xml:space="preserve">  50m</v>
      </c>
      <c r="L96" t="str">
        <f>IFERROR(テーブル_Swim01[[#This Row],[予決]],"")</f>
        <v>予選</v>
      </c>
      <c r="M96" t="str">
        <f t="shared" si="4"/>
        <v>5・6年生  男子    50m  背泳ぎ  予選</v>
      </c>
      <c r="N96">
        <f>IFERROR(テーブル_Swim01[[#This Row],[競技番号]],"")</f>
        <v>95</v>
      </c>
      <c r="O96">
        <f>IFERROR(テーブル_Swim014[[#This Row],[選手番号]],"")</f>
        <v>95</v>
      </c>
      <c r="P96" t="str">
        <f>IFERROR(Sheet3!Q96,"")</f>
        <v>2014/05/12</v>
      </c>
      <c r="Q96" s="3">
        <v>42407</v>
      </c>
      <c r="R96">
        <f t="shared" si="5"/>
        <v>1</v>
      </c>
    </row>
    <row r="97" spans="4:18" x14ac:dyDescent="0.15">
      <c r="D97">
        <f>IFERROR(テーブル_Swim01[[#This Row],[UID]],"")</f>
        <v>101</v>
      </c>
      <c r="E97">
        <f>IFERROR(テーブル_Swim01[[#This Row],[競技番号]],"")</f>
        <v>96</v>
      </c>
      <c r="F97">
        <f>IFERROR(テーブル_Swim01[[#This Row],[性別]],"")</f>
        <v>2</v>
      </c>
      <c r="G97" t="str">
        <f t="shared" si="3"/>
        <v>女子</v>
      </c>
      <c r="H97">
        <f>IFERROR(テーブル_Swim01[[#This Row],[クラス番号]],"")</f>
        <v>1</v>
      </c>
      <c r="I97" t="str">
        <f>IFERROR(LOOKUP(H97,Sheet5!A:A,Sheet5!B:B),"")</f>
        <v>1・2年生</v>
      </c>
      <c r="J97" t="str">
        <f>IFERROR(テーブル_Swim01[[#This Row],[種目]],"")</f>
        <v>平泳ぎ</v>
      </c>
      <c r="K97" t="str">
        <f>IFERROR(テーブル_Swim01[[#This Row],[距離]],"")</f>
        <v xml:space="preserve">  50m</v>
      </c>
      <c r="L97" t="str">
        <f>IFERROR(テーブル_Swim01[[#This Row],[予決]],"")</f>
        <v>予選</v>
      </c>
      <c r="M97" t="str">
        <f t="shared" si="4"/>
        <v>1・2年生  女子    50m  平泳ぎ  予選</v>
      </c>
      <c r="N97">
        <f>IFERROR(テーブル_Swim01[[#This Row],[競技番号]],"")</f>
        <v>96</v>
      </c>
      <c r="O97">
        <f>IFERROR(テーブル_Swim014[[#This Row],[選手番号]],"")</f>
        <v>96</v>
      </c>
      <c r="P97" t="str">
        <f>IFERROR(Sheet3!Q97,"")</f>
        <v>2009/10/17</v>
      </c>
      <c r="Q97" s="3">
        <v>42407</v>
      </c>
      <c r="R97">
        <f t="shared" si="5"/>
        <v>6</v>
      </c>
    </row>
    <row r="98" spans="4:18" x14ac:dyDescent="0.15">
      <c r="D98">
        <f>IFERROR(テーブル_Swim01[[#This Row],[UID]],"")</f>
        <v>102</v>
      </c>
      <c r="E98">
        <f>IFERROR(テーブル_Swim01[[#This Row],[競技番号]],"")</f>
        <v>97</v>
      </c>
      <c r="F98">
        <f>IFERROR(テーブル_Swim01[[#This Row],[性別]],"")</f>
        <v>1</v>
      </c>
      <c r="G98" t="str">
        <f t="shared" si="3"/>
        <v>男子</v>
      </c>
      <c r="H98">
        <f>IFERROR(テーブル_Swim01[[#This Row],[クラス番号]],"")</f>
        <v>1</v>
      </c>
      <c r="I98" t="str">
        <f>IFERROR(LOOKUP(H98,Sheet5!A:A,Sheet5!B:B),"")</f>
        <v>1・2年生</v>
      </c>
      <c r="J98" t="str">
        <f>IFERROR(テーブル_Swim01[[#This Row],[種目]],"")</f>
        <v>平泳ぎ</v>
      </c>
      <c r="K98" t="str">
        <f>IFERROR(テーブル_Swim01[[#This Row],[距離]],"")</f>
        <v xml:space="preserve">  50m</v>
      </c>
      <c r="L98" t="str">
        <f>IFERROR(テーブル_Swim01[[#This Row],[予決]],"")</f>
        <v>予選</v>
      </c>
      <c r="M98" t="str">
        <f t="shared" si="4"/>
        <v>1・2年生  男子    50m  平泳ぎ  予選</v>
      </c>
      <c r="N98">
        <f>IFERROR(テーブル_Swim01[[#This Row],[競技番号]],"")</f>
        <v>97</v>
      </c>
      <c r="O98">
        <f>IFERROR(テーブル_Swim014[[#This Row],[選手番号]],"")</f>
        <v>97</v>
      </c>
      <c r="P98" t="str">
        <f>IFERROR(Sheet3!Q98,"")</f>
        <v>2010/10/28</v>
      </c>
      <c r="Q98" s="3">
        <v>42407</v>
      </c>
      <c r="R98">
        <f t="shared" si="5"/>
        <v>5</v>
      </c>
    </row>
    <row r="99" spans="4:18" x14ac:dyDescent="0.15">
      <c r="D99">
        <f>IFERROR(テーブル_Swim01[[#This Row],[UID]],"")</f>
        <v>103</v>
      </c>
      <c r="E99">
        <f>IFERROR(テーブル_Swim01[[#This Row],[競技番号]],"")</f>
        <v>98</v>
      </c>
      <c r="F99">
        <f>IFERROR(テーブル_Swim01[[#This Row],[性別]],"")</f>
        <v>2</v>
      </c>
      <c r="G99" t="str">
        <f t="shared" si="3"/>
        <v>女子</v>
      </c>
      <c r="H99">
        <f>IFERROR(テーブル_Swim01[[#This Row],[クラス番号]],"")</f>
        <v>2</v>
      </c>
      <c r="I99" t="str">
        <f>IFERROR(LOOKUP(H99,Sheet5!A:A,Sheet5!B:B),"")</f>
        <v>3・4年生</v>
      </c>
      <c r="J99" t="str">
        <f>IFERROR(テーブル_Swim01[[#This Row],[種目]],"")</f>
        <v>平泳ぎ</v>
      </c>
      <c r="K99" t="str">
        <f>IFERROR(テーブル_Swim01[[#This Row],[距離]],"")</f>
        <v xml:space="preserve">  50m</v>
      </c>
      <c r="L99" t="str">
        <f>IFERROR(テーブル_Swim01[[#This Row],[予決]],"")</f>
        <v>予選</v>
      </c>
      <c r="M99" t="str">
        <f t="shared" si="4"/>
        <v>3・4年生  女子    50m  平泳ぎ  予選</v>
      </c>
      <c r="N99">
        <f>IFERROR(テーブル_Swim01[[#This Row],[競技番号]],"")</f>
        <v>98</v>
      </c>
      <c r="O99">
        <f>IFERROR(テーブル_Swim014[[#This Row],[選手番号]],"")</f>
        <v>98</v>
      </c>
      <c r="P99" t="str">
        <f>IFERROR(Sheet3!Q99,"")</f>
        <v>2011/12/17</v>
      </c>
      <c r="Q99" s="3">
        <v>42407</v>
      </c>
      <c r="R99">
        <f t="shared" si="5"/>
        <v>4</v>
      </c>
    </row>
    <row r="100" spans="4:18" x14ac:dyDescent="0.15">
      <c r="D100">
        <f>IFERROR(テーブル_Swim01[[#This Row],[UID]],"")</f>
        <v>104</v>
      </c>
      <c r="E100">
        <f>IFERROR(テーブル_Swim01[[#This Row],[競技番号]],"")</f>
        <v>99</v>
      </c>
      <c r="F100">
        <f>IFERROR(テーブル_Swim01[[#This Row],[性別]],"")</f>
        <v>1</v>
      </c>
      <c r="G100" t="str">
        <f t="shared" si="3"/>
        <v>男子</v>
      </c>
      <c r="H100">
        <f>IFERROR(テーブル_Swim01[[#This Row],[クラス番号]],"")</f>
        <v>2</v>
      </c>
      <c r="I100" t="str">
        <f>IFERROR(LOOKUP(H100,Sheet5!A:A,Sheet5!B:B),"")</f>
        <v>3・4年生</v>
      </c>
      <c r="J100" t="str">
        <f>IFERROR(テーブル_Swim01[[#This Row],[種目]],"")</f>
        <v>平泳ぎ</v>
      </c>
      <c r="K100" t="str">
        <f>IFERROR(テーブル_Swim01[[#This Row],[距離]],"")</f>
        <v xml:space="preserve">  50m</v>
      </c>
      <c r="L100" t="str">
        <f>IFERROR(テーブル_Swim01[[#This Row],[予決]],"")</f>
        <v>予選</v>
      </c>
      <c r="M100" t="str">
        <f t="shared" si="4"/>
        <v>3・4年生  男子    50m  平泳ぎ  予選</v>
      </c>
      <c r="N100">
        <f>IFERROR(テーブル_Swim01[[#This Row],[競技番号]],"")</f>
        <v>99</v>
      </c>
      <c r="O100">
        <f>IFERROR(テーブル_Swim014[[#This Row],[選手番号]],"")</f>
        <v>99</v>
      </c>
      <c r="P100" t="str">
        <f>IFERROR(Sheet3!Q100,"")</f>
        <v>2012/05/21</v>
      </c>
      <c r="Q100" s="3">
        <v>42407</v>
      </c>
      <c r="R100">
        <f t="shared" si="5"/>
        <v>3</v>
      </c>
    </row>
    <row r="101" spans="4:18" x14ac:dyDescent="0.15">
      <c r="D101">
        <f>IFERROR(テーブル_Swim01[[#This Row],[UID]],"")</f>
        <v>105</v>
      </c>
      <c r="E101">
        <f>IFERROR(テーブル_Swim01[[#This Row],[競技番号]],"")</f>
        <v>100</v>
      </c>
      <c r="F101">
        <f>IFERROR(テーブル_Swim01[[#This Row],[性別]],"")</f>
        <v>2</v>
      </c>
      <c r="G101" t="str">
        <f t="shared" si="3"/>
        <v>女子</v>
      </c>
      <c r="H101">
        <f>IFERROR(テーブル_Swim01[[#This Row],[クラス番号]],"")</f>
        <v>3</v>
      </c>
      <c r="I101" t="str">
        <f>IFERROR(LOOKUP(H101,Sheet5!A:A,Sheet5!B:B),"")</f>
        <v>5・6年生</v>
      </c>
      <c r="J101" t="str">
        <f>IFERROR(テーブル_Swim01[[#This Row],[種目]],"")</f>
        <v>平泳ぎ</v>
      </c>
      <c r="K101" t="str">
        <f>IFERROR(テーブル_Swim01[[#This Row],[距離]],"")</f>
        <v xml:space="preserve">  50m</v>
      </c>
      <c r="L101" t="str">
        <f>IFERROR(テーブル_Swim01[[#This Row],[予決]],"")</f>
        <v>予選</v>
      </c>
      <c r="M101" t="str">
        <f t="shared" si="4"/>
        <v>5・6年生  女子    50m  平泳ぎ  予選</v>
      </c>
      <c r="N101">
        <f>IFERROR(テーブル_Swim01[[#This Row],[競技番号]],"")</f>
        <v>100</v>
      </c>
      <c r="O101">
        <f>IFERROR(テーブル_Swim014[[#This Row],[選手番号]],"")</f>
        <v>100</v>
      </c>
      <c r="P101" t="str">
        <f>IFERROR(Sheet3!Q101,"")</f>
        <v>2012/08/02</v>
      </c>
      <c r="Q101" s="3">
        <v>42407</v>
      </c>
      <c r="R101">
        <f t="shared" si="5"/>
        <v>3</v>
      </c>
    </row>
    <row r="102" spans="4:18" x14ac:dyDescent="0.15">
      <c r="D102">
        <f>IFERROR(テーブル_Swim01[[#This Row],[UID]],"")</f>
        <v>106</v>
      </c>
      <c r="E102">
        <f>IFERROR(テーブル_Swim01[[#This Row],[競技番号]],"")</f>
        <v>101</v>
      </c>
      <c r="F102">
        <f>IFERROR(テーブル_Swim01[[#This Row],[性別]],"")</f>
        <v>1</v>
      </c>
      <c r="G102" t="str">
        <f t="shared" si="3"/>
        <v>男子</v>
      </c>
      <c r="H102">
        <f>IFERROR(テーブル_Swim01[[#This Row],[クラス番号]],"")</f>
        <v>3</v>
      </c>
      <c r="I102" t="str">
        <f>IFERROR(LOOKUP(H102,Sheet5!A:A,Sheet5!B:B),"")</f>
        <v>5・6年生</v>
      </c>
      <c r="J102" t="str">
        <f>IFERROR(テーブル_Swim01[[#This Row],[種目]],"")</f>
        <v>平泳ぎ</v>
      </c>
      <c r="K102" t="str">
        <f>IFERROR(テーブル_Swim01[[#This Row],[距離]],"")</f>
        <v xml:space="preserve">  50m</v>
      </c>
      <c r="L102" t="str">
        <f>IFERROR(テーブル_Swim01[[#This Row],[予決]],"")</f>
        <v>予選</v>
      </c>
      <c r="M102" t="str">
        <f t="shared" si="4"/>
        <v>5・6年生  男子    50m  平泳ぎ  予選</v>
      </c>
      <c r="N102">
        <f>IFERROR(テーブル_Swim01[[#This Row],[競技番号]],"")</f>
        <v>101</v>
      </c>
      <c r="O102">
        <f>IFERROR(テーブル_Swim014[[#This Row],[選手番号]],"")</f>
        <v>101</v>
      </c>
      <c r="P102" t="str">
        <f>IFERROR(Sheet3!Q102,"")</f>
        <v>2013/09/13</v>
      </c>
      <c r="Q102" s="3">
        <v>42407</v>
      </c>
      <c r="R102">
        <f t="shared" si="5"/>
        <v>2</v>
      </c>
    </row>
    <row r="103" spans="4:18" x14ac:dyDescent="0.15">
      <c r="D103">
        <f>IFERROR(テーブル_Swim01[[#This Row],[UID]],"")</f>
        <v>107</v>
      </c>
      <c r="E103">
        <f>IFERROR(テーブル_Swim01[[#This Row],[競技番号]],"")</f>
        <v>102</v>
      </c>
      <c r="F103">
        <f>IFERROR(テーブル_Swim01[[#This Row],[性別]],"")</f>
        <v>2</v>
      </c>
      <c r="G103" t="str">
        <f t="shared" si="3"/>
        <v>女子</v>
      </c>
      <c r="H103">
        <f>IFERROR(テーブル_Swim01[[#This Row],[クラス番号]],"")</f>
        <v>1</v>
      </c>
      <c r="I103" t="str">
        <f>IFERROR(LOOKUP(H103,Sheet5!A:A,Sheet5!B:B),"")</f>
        <v>1・2年生</v>
      </c>
      <c r="J103" t="str">
        <f>IFERROR(テーブル_Swim01[[#This Row],[種目]],"")</f>
        <v>バタフライ</v>
      </c>
      <c r="K103" t="str">
        <f>IFERROR(テーブル_Swim01[[#This Row],[距離]],"")</f>
        <v xml:space="preserve">  50m</v>
      </c>
      <c r="L103" t="str">
        <f>IFERROR(テーブル_Swim01[[#This Row],[予決]],"")</f>
        <v>予選</v>
      </c>
      <c r="M103" t="str">
        <f t="shared" si="4"/>
        <v>1・2年生  女子    50m  バタフライ  予選</v>
      </c>
      <c r="N103">
        <f>IFERROR(テーブル_Swim01[[#This Row],[競技番号]],"")</f>
        <v>102</v>
      </c>
      <c r="O103">
        <f>IFERROR(テーブル_Swim014[[#This Row],[選手番号]],"")</f>
        <v>102</v>
      </c>
      <c r="P103" t="str">
        <f>IFERROR(Sheet3!Q103,"")</f>
        <v>2014/02/16</v>
      </c>
      <c r="Q103" s="3">
        <v>42407</v>
      </c>
      <c r="R103">
        <f t="shared" si="5"/>
        <v>1</v>
      </c>
    </row>
    <row r="104" spans="4:18" x14ac:dyDescent="0.15">
      <c r="D104">
        <f>IFERROR(テーブル_Swim01[[#This Row],[UID]],"")</f>
        <v>108</v>
      </c>
      <c r="E104">
        <f>IFERROR(テーブル_Swim01[[#This Row],[競技番号]],"")</f>
        <v>103</v>
      </c>
      <c r="F104">
        <f>IFERROR(テーブル_Swim01[[#This Row],[性別]],"")</f>
        <v>1</v>
      </c>
      <c r="G104" t="str">
        <f t="shared" si="3"/>
        <v>男子</v>
      </c>
      <c r="H104">
        <f>IFERROR(テーブル_Swim01[[#This Row],[クラス番号]],"")</f>
        <v>1</v>
      </c>
      <c r="I104" t="str">
        <f>IFERROR(LOOKUP(H104,Sheet5!A:A,Sheet5!B:B),"")</f>
        <v>1・2年生</v>
      </c>
      <c r="J104" t="str">
        <f>IFERROR(テーブル_Swim01[[#This Row],[種目]],"")</f>
        <v>バタフライ</v>
      </c>
      <c r="K104" t="str">
        <f>IFERROR(テーブル_Swim01[[#This Row],[距離]],"")</f>
        <v xml:space="preserve">  50m</v>
      </c>
      <c r="L104" t="str">
        <f>IFERROR(テーブル_Swim01[[#This Row],[予決]],"")</f>
        <v>予選</v>
      </c>
      <c r="M104" t="str">
        <f t="shared" si="4"/>
        <v>1・2年生  男子    50m  バタフライ  予選</v>
      </c>
      <c r="N104">
        <f>IFERROR(テーブル_Swim01[[#This Row],[競技番号]],"")</f>
        <v>103</v>
      </c>
      <c r="O104">
        <f>IFERROR(テーブル_Swim014[[#This Row],[選手番号]],"")</f>
        <v>103</v>
      </c>
      <c r="P104" t="str">
        <f>IFERROR(Sheet3!Q104,"")</f>
        <v>2012/07/25</v>
      </c>
      <c r="Q104" s="3">
        <v>42407</v>
      </c>
      <c r="R104">
        <f t="shared" si="5"/>
        <v>3</v>
      </c>
    </row>
    <row r="105" spans="4:18" x14ac:dyDescent="0.15">
      <c r="D105">
        <f>IFERROR(テーブル_Swim01[[#This Row],[UID]],"")</f>
        <v>109</v>
      </c>
      <c r="E105">
        <f>IFERROR(テーブル_Swim01[[#This Row],[競技番号]],"")</f>
        <v>104</v>
      </c>
      <c r="F105">
        <f>IFERROR(テーブル_Swim01[[#This Row],[性別]],"")</f>
        <v>2</v>
      </c>
      <c r="G105" t="str">
        <f t="shared" si="3"/>
        <v>女子</v>
      </c>
      <c r="H105">
        <f>IFERROR(テーブル_Swim01[[#This Row],[クラス番号]],"")</f>
        <v>2</v>
      </c>
      <c r="I105" t="str">
        <f>IFERROR(LOOKUP(H105,Sheet5!A:A,Sheet5!B:B),"")</f>
        <v>3・4年生</v>
      </c>
      <c r="J105" t="str">
        <f>IFERROR(テーブル_Swim01[[#This Row],[種目]],"")</f>
        <v>バタフライ</v>
      </c>
      <c r="K105" t="str">
        <f>IFERROR(テーブル_Swim01[[#This Row],[距離]],"")</f>
        <v xml:space="preserve">  50m</v>
      </c>
      <c r="L105" t="str">
        <f>IFERROR(テーブル_Swim01[[#This Row],[予決]],"")</f>
        <v>予選</v>
      </c>
      <c r="M105" t="str">
        <f t="shared" si="4"/>
        <v>3・4年生  女子    50m  バタフライ  予選</v>
      </c>
      <c r="N105">
        <f>IFERROR(テーブル_Swim01[[#This Row],[競技番号]],"")</f>
        <v>104</v>
      </c>
      <c r="O105">
        <f>IFERROR(テーブル_Swim014[[#This Row],[選手番号]],"")</f>
        <v>104</v>
      </c>
      <c r="P105" t="str">
        <f>IFERROR(Sheet3!Q105,"")</f>
        <v>2013/02/02</v>
      </c>
      <c r="Q105" s="3">
        <v>42407</v>
      </c>
      <c r="R105">
        <f t="shared" si="5"/>
        <v>3</v>
      </c>
    </row>
    <row r="106" spans="4:18" x14ac:dyDescent="0.15">
      <c r="D106">
        <f>IFERROR(テーブル_Swim01[[#This Row],[UID]],"")</f>
        <v>110</v>
      </c>
      <c r="E106">
        <f>IFERROR(テーブル_Swim01[[#This Row],[競技番号]],"")</f>
        <v>105</v>
      </c>
      <c r="F106">
        <f>IFERROR(テーブル_Swim01[[#This Row],[性別]],"")</f>
        <v>1</v>
      </c>
      <c r="G106" t="str">
        <f t="shared" si="3"/>
        <v>男子</v>
      </c>
      <c r="H106">
        <f>IFERROR(テーブル_Swim01[[#This Row],[クラス番号]],"")</f>
        <v>2</v>
      </c>
      <c r="I106" t="str">
        <f>IFERROR(LOOKUP(H106,Sheet5!A:A,Sheet5!B:B),"")</f>
        <v>3・4年生</v>
      </c>
      <c r="J106" t="str">
        <f>IFERROR(テーブル_Swim01[[#This Row],[種目]],"")</f>
        <v>バタフライ</v>
      </c>
      <c r="K106" t="str">
        <f>IFERROR(テーブル_Swim01[[#This Row],[距離]],"")</f>
        <v xml:space="preserve">  50m</v>
      </c>
      <c r="L106" t="str">
        <f>IFERROR(テーブル_Swim01[[#This Row],[予決]],"")</f>
        <v>予選</v>
      </c>
      <c r="M106" t="str">
        <f t="shared" si="4"/>
        <v>3・4年生  男子    50m  バタフライ  予選</v>
      </c>
      <c r="N106">
        <f>IFERROR(テーブル_Swim01[[#This Row],[競技番号]],"")</f>
        <v>105</v>
      </c>
      <c r="O106">
        <f>IFERROR(テーブル_Swim014[[#This Row],[選手番号]],"")</f>
        <v>105</v>
      </c>
      <c r="P106" t="str">
        <f>IFERROR(Sheet3!Q106,"")</f>
        <v>2010/10/13</v>
      </c>
      <c r="Q106" s="3">
        <v>42407</v>
      </c>
      <c r="R106">
        <f t="shared" si="5"/>
        <v>5</v>
      </c>
    </row>
    <row r="107" spans="4:18" x14ac:dyDescent="0.15">
      <c r="D107">
        <f>IFERROR(テーブル_Swim01[[#This Row],[UID]],"")</f>
        <v>111</v>
      </c>
      <c r="E107">
        <f>IFERROR(テーブル_Swim01[[#This Row],[競技番号]],"")</f>
        <v>106</v>
      </c>
      <c r="F107">
        <f>IFERROR(テーブル_Swim01[[#This Row],[性別]],"")</f>
        <v>2</v>
      </c>
      <c r="G107" t="str">
        <f t="shared" si="3"/>
        <v>女子</v>
      </c>
      <c r="H107">
        <f>IFERROR(テーブル_Swim01[[#This Row],[クラス番号]],"")</f>
        <v>3</v>
      </c>
      <c r="I107" t="str">
        <f>IFERROR(LOOKUP(H107,Sheet5!A:A,Sheet5!B:B),"")</f>
        <v>5・6年生</v>
      </c>
      <c r="J107" t="str">
        <f>IFERROR(テーブル_Swim01[[#This Row],[種目]],"")</f>
        <v>バタフライ</v>
      </c>
      <c r="K107" t="str">
        <f>IFERROR(テーブル_Swim01[[#This Row],[距離]],"")</f>
        <v xml:space="preserve">  50m</v>
      </c>
      <c r="L107" t="str">
        <f>IFERROR(テーブル_Swim01[[#This Row],[予決]],"")</f>
        <v>予選</v>
      </c>
      <c r="M107" t="str">
        <f t="shared" si="4"/>
        <v>5・6年生  女子    50m  バタフライ  予選</v>
      </c>
      <c r="N107">
        <f>IFERROR(テーブル_Swim01[[#This Row],[競技番号]],"")</f>
        <v>106</v>
      </c>
      <c r="O107">
        <f>IFERROR(テーブル_Swim014[[#This Row],[選手番号]],"")</f>
        <v>106</v>
      </c>
      <c r="P107" t="str">
        <f>IFERROR(Sheet3!Q107,"")</f>
        <v>2011/04/10</v>
      </c>
      <c r="Q107" s="3">
        <v>42407</v>
      </c>
      <c r="R107">
        <f t="shared" si="5"/>
        <v>4</v>
      </c>
    </row>
    <row r="108" spans="4:18" x14ac:dyDescent="0.15">
      <c r="D108">
        <f>IFERROR(テーブル_Swim01[[#This Row],[UID]],"")</f>
        <v>112</v>
      </c>
      <c r="E108">
        <f>IFERROR(テーブル_Swim01[[#This Row],[競技番号]],"")</f>
        <v>107</v>
      </c>
      <c r="F108">
        <f>IFERROR(テーブル_Swim01[[#This Row],[性別]],"")</f>
        <v>1</v>
      </c>
      <c r="G108" t="str">
        <f t="shared" ref="G108:G171" si="6">IFERROR(LOOKUP(F108,A:A,B:B),"")</f>
        <v>男子</v>
      </c>
      <c r="H108">
        <f>IFERROR(テーブル_Swim01[[#This Row],[クラス番号]],"")</f>
        <v>3</v>
      </c>
      <c r="I108" t="str">
        <f>IFERROR(LOOKUP(H108,Sheet5!A:A,Sheet5!B:B),"")</f>
        <v>5・6年生</v>
      </c>
      <c r="J108" t="str">
        <f>IFERROR(テーブル_Swim01[[#This Row],[種目]],"")</f>
        <v>バタフライ</v>
      </c>
      <c r="K108" t="str">
        <f>IFERROR(テーブル_Swim01[[#This Row],[距離]],"")</f>
        <v xml:space="preserve">  50m</v>
      </c>
      <c r="L108" t="str">
        <f>IFERROR(テーブル_Swim01[[#This Row],[予決]],"")</f>
        <v>予選</v>
      </c>
      <c r="M108" t="str">
        <f t="shared" ref="M108:M171" si="7">IFERROR(CONCATENATE(I108,"  ",G108,"  ",K108,"  ",J108,"  ",L108),"")</f>
        <v>5・6年生  男子    50m  バタフライ  予選</v>
      </c>
      <c r="N108">
        <f>IFERROR(テーブル_Swim01[[#This Row],[競技番号]],"")</f>
        <v>107</v>
      </c>
      <c r="O108">
        <f>IFERROR(テーブル_Swim014[[#This Row],[選手番号]],"")</f>
        <v>107</v>
      </c>
      <c r="P108" t="str">
        <f>IFERROR(Sheet3!Q108,"")</f>
        <v>2012/12/06</v>
      </c>
      <c r="Q108" s="3">
        <v>42407</v>
      </c>
      <c r="R108">
        <f t="shared" si="5"/>
        <v>3</v>
      </c>
    </row>
    <row r="109" spans="4:18" x14ac:dyDescent="0.15">
      <c r="D109">
        <f>IFERROR(テーブル_Swim01[[#This Row],[UID]],"")</f>
        <v>113</v>
      </c>
      <c r="E109">
        <f>IFERROR(テーブル_Swim01[[#This Row],[競技番号]],"")</f>
        <v>108</v>
      </c>
      <c r="F109">
        <f>IFERROR(テーブル_Swim01[[#This Row],[性別]],"")</f>
        <v>2</v>
      </c>
      <c r="G109" t="str">
        <f t="shared" si="6"/>
        <v>女子</v>
      </c>
      <c r="H109">
        <f>IFERROR(テーブル_Swim01[[#This Row],[クラス番号]],"")</f>
        <v>2</v>
      </c>
      <c r="I109" t="str">
        <f>IFERROR(LOOKUP(H109,Sheet5!A:A,Sheet5!B:B),"")</f>
        <v>3・4年生</v>
      </c>
      <c r="J109" t="str">
        <f>IFERROR(テーブル_Swim01[[#This Row],[種目]],"")</f>
        <v>自由形</v>
      </c>
      <c r="K109" t="str">
        <f>IFERROR(テーブル_Swim01[[#This Row],[距離]],"")</f>
        <v xml:space="preserve"> 100m</v>
      </c>
      <c r="L109" t="str">
        <f>IFERROR(テーブル_Swim01[[#This Row],[予決]],"")</f>
        <v>予選</v>
      </c>
      <c r="M109" t="str">
        <f t="shared" si="7"/>
        <v>3・4年生  女子   100m  自由形  予選</v>
      </c>
      <c r="N109">
        <f>IFERROR(テーブル_Swim01[[#This Row],[競技番号]],"")</f>
        <v>108</v>
      </c>
      <c r="O109">
        <f>IFERROR(テーブル_Swim014[[#This Row],[選手番号]],"")</f>
        <v>108</v>
      </c>
      <c r="P109" t="str">
        <f>IFERROR(Sheet3!Q109,"")</f>
        <v>2013/09/02</v>
      </c>
      <c r="Q109" s="3">
        <v>42407</v>
      </c>
      <c r="R109">
        <f t="shared" si="5"/>
        <v>2</v>
      </c>
    </row>
    <row r="110" spans="4:18" x14ac:dyDescent="0.15">
      <c r="D110">
        <f>IFERROR(テーブル_Swim01[[#This Row],[UID]],"")</f>
        <v>114</v>
      </c>
      <c r="E110">
        <f>IFERROR(テーブル_Swim01[[#This Row],[競技番号]],"")</f>
        <v>109</v>
      </c>
      <c r="F110">
        <f>IFERROR(テーブル_Swim01[[#This Row],[性別]],"")</f>
        <v>1</v>
      </c>
      <c r="G110" t="str">
        <f t="shared" si="6"/>
        <v>男子</v>
      </c>
      <c r="H110">
        <f>IFERROR(テーブル_Swim01[[#This Row],[クラス番号]],"")</f>
        <v>2</v>
      </c>
      <c r="I110" t="str">
        <f>IFERROR(LOOKUP(H110,Sheet5!A:A,Sheet5!B:B),"")</f>
        <v>3・4年生</v>
      </c>
      <c r="J110" t="str">
        <f>IFERROR(テーブル_Swim01[[#This Row],[種目]],"")</f>
        <v>自由形</v>
      </c>
      <c r="K110" t="str">
        <f>IFERROR(テーブル_Swim01[[#This Row],[距離]],"")</f>
        <v xml:space="preserve"> 100m</v>
      </c>
      <c r="L110" t="str">
        <f>IFERROR(テーブル_Swim01[[#This Row],[予決]],"")</f>
        <v>予選</v>
      </c>
      <c r="M110" t="str">
        <f t="shared" si="7"/>
        <v>3・4年生  男子   100m  自由形  予選</v>
      </c>
      <c r="N110">
        <f>IFERROR(テーブル_Swim01[[#This Row],[競技番号]],"")</f>
        <v>109</v>
      </c>
      <c r="O110">
        <f>IFERROR(テーブル_Swim014[[#This Row],[選手番号]],"")</f>
        <v>109</v>
      </c>
      <c r="P110" t="str">
        <f>IFERROR(Sheet3!Q110,"")</f>
        <v>2011/08/10</v>
      </c>
      <c r="Q110" s="3">
        <v>42407</v>
      </c>
      <c r="R110">
        <f t="shared" si="5"/>
        <v>4</v>
      </c>
    </row>
    <row r="111" spans="4:18" x14ac:dyDescent="0.15">
      <c r="D111">
        <f>IFERROR(テーブル_Swim01[[#This Row],[UID]],"")</f>
        <v>115</v>
      </c>
      <c r="E111">
        <f>IFERROR(テーブル_Swim01[[#This Row],[競技番号]],"")</f>
        <v>110</v>
      </c>
      <c r="F111">
        <f>IFERROR(テーブル_Swim01[[#This Row],[性別]],"")</f>
        <v>2</v>
      </c>
      <c r="G111" t="str">
        <f t="shared" si="6"/>
        <v>女子</v>
      </c>
      <c r="H111">
        <f>IFERROR(テーブル_Swim01[[#This Row],[クラス番号]],"")</f>
        <v>3</v>
      </c>
      <c r="I111" t="str">
        <f>IFERROR(LOOKUP(H111,Sheet5!A:A,Sheet5!B:B),"")</f>
        <v>5・6年生</v>
      </c>
      <c r="J111" t="str">
        <f>IFERROR(テーブル_Swim01[[#This Row],[種目]],"")</f>
        <v>自由形</v>
      </c>
      <c r="K111" t="str">
        <f>IFERROR(テーブル_Swim01[[#This Row],[距離]],"")</f>
        <v xml:space="preserve"> 100m</v>
      </c>
      <c r="L111" t="str">
        <f>IFERROR(テーブル_Swim01[[#This Row],[予決]],"")</f>
        <v>予選</v>
      </c>
      <c r="M111" t="str">
        <f t="shared" si="7"/>
        <v>5・6年生  女子   100m  自由形  予選</v>
      </c>
      <c r="N111">
        <f>IFERROR(テーブル_Swim01[[#This Row],[競技番号]],"")</f>
        <v>110</v>
      </c>
      <c r="O111">
        <f>IFERROR(テーブル_Swim014[[#This Row],[選手番号]],"")</f>
        <v>110</v>
      </c>
      <c r="P111" t="str">
        <f>IFERROR(Sheet3!Q111,"")</f>
        <v>2011/09/12</v>
      </c>
      <c r="Q111" s="3">
        <v>42407</v>
      </c>
      <c r="R111">
        <f t="shared" si="5"/>
        <v>4</v>
      </c>
    </row>
    <row r="112" spans="4:18" x14ac:dyDescent="0.15">
      <c r="D112">
        <f>IFERROR(テーブル_Swim01[[#This Row],[UID]],"")</f>
        <v>116</v>
      </c>
      <c r="E112">
        <f>IFERROR(テーブル_Swim01[[#This Row],[競技番号]],"")</f>
        <v>111</v>
      </c>
      <c r="F112">
        <f>IFERROR(テーブル_Swim01[[#This Row],[性別]],"")</f>
        <v>1</v>
      </c>
      <c r="G112" t="str">
        <f t="shared" si="6"/>
        <v>男子</v>
      </c>
      <c r="H112">
        <f>IFERROR(テーブル_Swim01[[#This Row],[クラス番号]],"")</f>
        <v>3</v>
      </c>
      <c r="I112" t="str">
        <f>IFERROR(LOOKUP(H112,Sheet5!A:A,Sheet5!B:B),"")</f>
        <v>5・6年生</v>
      </c>
      <c r="J112" t="str">
        <f>IFERROR(テーブル_Swim01[[#This Row],[種目]],"")</f>
        <v>自由形</v>
      </c>
      <c r="K112" t="str">
        <f>IFERROR(テーブル_Swim01[[#This Row],[距離]],"")</f>
        <v xml:space="preserve"> 100m</v>
      </c>
      <c r="L112" t="str">
        <f>IFERROR(テーブル_Swim01[[#This Row],[予決]],"")</f>
        <v>予選</v>
      </c>
      <c r="M112" t="str">
        <f t="shared" si="7"/>
        <v>5・6年生  男子   100m  自由形  予選</v>
      </c>
      <c r="N112">
        <f>IFERROR(テーブル_Swim01[[#This Row],[競技番号]],"")</f>
        <v>111</v>
      </c>
      <c r="O112">
        <f>IFERROR(テーブル_Swim014[[#This Row],[選手番号]],"")</f>
        <v>111</v>
      </c>
      <c r="P112" t="str">
        <f>IFERROR(Sheet3!Q112,"")</f>
        <v>2009/05/02</v>
      </c>
      <c r="Q112" s="3">
        <v>42407</v>
      </c>
      <c r="R112">
        <f t="shared" si="5"/>
        <v>6</v>
      </c>
    </row>
    <row r="113" spans="4:18" x14ac:dyDescent="0.15">
      <c r="D113">
        <f>IFERROR(テーブル_Swim01[[#This Row],[UID]],"")</f>
        <v>117</v>
      </c>
      <c r="E113">
        <f>IFERROR(テーブル_Swim01[[#This Row],[競技番号]],"")</f>
        <v>112</v>
      </c>
      <c r="F113">
        <f>IFERROR(テーブル_Swim01[[#This Row],[性別]],"")</f>
        <v>2</v>
      </c>
      <c r="G113" t="str">
        <f t="shared" si="6"/>
        <v>女子</v>
      </c>
      <c r="H113">
        <f>IFERROR(テーブル_Swim01[[#This Row],[クラス番号]],"")</f>
        <v>3</v>
      </c>
      <c r="I113" t="str">
        <f>IFERROR(LOOKUP(H113,Sheet5!A:A,Sheet5!B:B),"")</f>
        <v>5・6年生</v>
      </c>
      <c r="J113" t="str">
        <f>IFERROR(テーブル_Swim01[[#This Row],[種目]],"")</f>
        <v>背泳ぎ</v>
      </c>
      <c r="K113" t="str">
        <f>IFERROR(テーブル_Swim01[[#This Row],[距離]],"")</f>
        <v xml:space="preserve"> 100m</v>
      </c>
      <c r="L113" t="str">
        <f>IFERROR(テーブル_Swim01[[#This Row],[予決]],"")</f>
        <v>予選</v>
      </c>
      <c r="M113" t="str">
        <f t="shared" si="7"/>
        <v>5・6年生  女子   100m  背泳ぎ  予選</v>
      </c>
      <c r="N113">
        <f>IFERROR(テーブル_Swim01[[#This Row],[競技番号]],"")</f>
        <v>112</v>
      </c>
      <c r="O113">
        <f>IFERROR(テーブル_Swim014[[#This Row],[選手番号]],"")</f>
        <v>112</v>
      </c>
      <c r="P113" t="str">
        <f>IFERROR(Sheet3!Q113,"")</f>
        <v>2009/05/12</v>
      </c>
      <c r="Q113" s="3">
        <v>42407</v>
      </c>
      <c r="R113">
        <f t="shared" si="5"/>
        <v>6</v>
      </c>
    </row>
    <row r="114" spans="4:18" x14ac:dyDescent="0.15">
      <c r="D114">
        <f>IFERROR(テーブル_Swim01[[#This Row],[UID]],"")</f>
        <v>118</v>
      </c>
      <c r="E114">
        <f>IFERROR(テーブル_Swim01[[#This Row],[競技番号]],"")</f>
        <v>113</v>
      </c>
      <c r="F114">
        <f>IFERROR(テーブル_Swim01[[#This Row],[性別]],"")</f>
        <v>1</v>
      </c>
      <c r="G114" t="str">
        <f t="shared" si="6"/>
        <v>男子</v>
      </c>
      <c r="H114">
        <f>IFERROR(テーブル_Swim01[[#This Row],[クラス番号]],"")</f>
        <v>3</v>
      </c>
      <c r="I114" t="str">
        <f>IFERROR(LOOKUP(H114,Sheet5!A:A,Sheet5!B:B),"")</f>
        <v>5・6年生</v>
      </c>
      <c r="J114" t="str">
        <f>IFERROR(テーブル_Swim01[[#This Row],[種目]],"")</f>
        <v>背泳ぎ</v>
      </c>
      <c r="K114" t="str">
        <f>IFERROR(テーブル_Swim01[[#This Row],[距離]],"")</f>
        <v xml:space="preserve"> 100m</v>
      </c>
      <c r="L114" t="str">
        <f>IFERROR(テーブル_Swim01[[#This Row],[予決]],"")</f>
        <v>予選</v>
      </c>
      <c r="M114" t="str">
        <f t="shared" si="7"/>
        <v>5・6年生  男子   100m  背泳ぎ  予選</v>
      </c>
      <c r="N114">
        <f>IFERROR(テーブル_Swim01[[#This Row],[競技番号]],"")</f>
        <v>113</v>
      </c>
      <c r="O114">
        <f>IFERROR(テーブル_Swim014[[#This Row],[選手番号]],"")</f>
        <v>113</v>
      </c>
      <c r="P114" t="str">
        <f>IFERROR(Sheet3!Q114,"")</f>
        <v>2010/04/28</v>
      </c>
      <c r="Q114" s="3">
        <v>42407</v>
      </c>
      <c r="R114">
        <f t="shared" si="5"/>
        <v>5</v>
      </c>
    </row>
    <row r="115" spans="4:18" x14ac:dyDescent="0.15">
      <c r="D115">
        <f>IFERROR(テーブル_Swim01[[#This Row],[UID]],"")</f>
        <v>119</v>
      </c>
      <c r="E115">
        <f>IFERROR(テーブル_Swim01[[#This Row],[競技番号]],"")</f>
        <v>114</v>
      </c>
      <c r="F115">
        <f>IFERROR(テーブル_Swim01[[#This Row],[性別]],"")</f>
        <v>2</v>
      </c>
      <c r="G115" t="str">
        <f t="shared" si="6"/>
        <v>女子</v>
      </c>
      <c r="H115">
        <f>IFERROR(テーブル_Swim01[[#This Row],[クラス番号]],"")</f>
        <v>3</v>
      </c>
      <c r="I115" t="str">
        <f>IFERROR(LOOKUP(H115,Sheet5!A:A,Sheet5!B:B),"")</f>
        <v>5・6年生</v>
      </c>
      <c r="J115" t="str">
        <f>IFERROR(テーブル_Swim01[[#This Row],[種目]],"")</f>
        <v>平泳ぎ</v>
      </c>
      <c r="K115" t="str">
        <f>IFERROR(テーブル_Swim01[[#This Row],[距離]],"")</f>
        <v xml:space="preserve"> 100m</v>
      </c>
      <c r="L115" t="str">
        <f>IFERROR(テーブル_Swim01[[#This Row],[予決]],"")</f>
        <v>予選</v>
      </c>
      <c r="M115" t="str">
        <f t="shared" si="7"/>
        <v>5・6年生  女子   100m  平泳ぎ  予選</v>
      </c>
      <c r="N115">
        <f>IFERROR(テーブル_Swim01[[#This Row],[競技番号]],"")</f>
        <v>114</v>
      </c>
      <c r="O115">
        <f>IFERROR(テーブル_Swim014[[#This Row],[選手番号]],"")</f>
        <v>114</v>
      </c>
      <c r="P115" t="str">
        <f>IFERROR(Sheet3!Q115,"")</f>
        <v>2013/03/08</v>
      </c>
      <c r="Q115" s="3">
        <v>42407</v>
      </c>
      <c r="R115">
        <f t="shared" si="5"/>
        <v>2</v>
      </c>
    </row>
    <row r="116" spans="4:18" x14ac:dyDescent="0.15">
      <c r="D116">
        <f>IFERROR(テーブル_Swim01[[#This Row],[UID]],"")</f>
        <v>120</v>
      </c>
      <c r="E116">
        <f>IFERROR(テーブル_Swim01[[#This Row],[競技番号]],"")</f>
        <v>115</v>
      </c>
      <c r="F116">
        <f>IFERROR(テーブル_Swim01[[#This Row],[性別]],"")</f>
        <v>1</v>
      </c>
      <c r="G116" t="str">
        <f t="shared" si="6"/>
        <v>男子</v>
      </c>
      <c r="H116">
        <f>IFERROR(テーブル_Swim01[[#This Row],[クラス番号]],"")</f>
        <v>3</v>
      </c>
      <c r="I116" t="str">
        <f>IFERROR(LOOKUP(H116,Sheet5!A:A,Sheet5!B:B),"")</f>
        <v>5・6年生</v>
      </c>
      <c r="J116" t="str">
        <f>IFERROR(テーブル_Swim01[[#This Row],[種目]],"")</f>
        <v>平泳ぎ</v>
      </c>
      <c r="K116" t="str">
        <f>IFERROR(テーブル_Swim01[[#This Row],[距離]],"")</f>
        <v xml:space="preserve"> 100m</v>
      </c>
      <c r="L116" t="str">
        <f>IFERROR(テーブル_Swim01[[#This Row],[予決]],"")</f>
        <v>予選</v>
      </c>
      <c r="M116" t="str">
        <f t="shared" si="7"/>
        <v>5・6年生  男子   100m  平泳ぎ  予選</v>
      </c>
      <c r="N116">
        <f>IFERROR(テーブル_Swim01[[#This Row],[競技番号]],"")</f>
        <v>115</v>
      </c>
      <c r="O116">
        <f>IFERROR(テーブル_Swim014[[#This Row],[選手番号]],"")</f>
        <v>115</v>
      </c>
      <c r="P116" t="str">
        <f>IFERROR(Sheet3!Q116,"")</f>
        <v>2010/02/04</v>
      </c>
      <c r="Q116" s="3">
        <v>42407</v>
      </c>
      <c r="R116">
        <f t="shared" si="5"/>
        <v>6</v>
      </c>
    </row>
    <row r="117" spans="4:18" x14ac:dyDescent="0.15">
      <c r="D117">
        <f>IFERROR(テーブル_Swim01[[#This Row],[UID]],"")</f>
        <v>121</v>
      </c>
      <c r="E117">
        <f>IFERROR(テーブル_Swim01[[#This Row],[競技番号]],"")</f>
        <v>116</v>
      </c>
      <c r="F117">
        <f>IFERROR(テーブル_Swim01[[#This Row],[性別]],"")</f>
        <v>2</v>
      </c>
      <c r="G117" t="str">
        <f t="shared" si="6"/>
        <v>女子</v>
      </c>
      <c r="H117">
        <f>IFERROR(テーブル_Swim01[[#This Row],[クラス番号]],"")</f>
        <v>3</v>
      </c>
      <c r="I117" t="str">
        <f>IFERROR(LOOKUP(H117,Sheet5!A:A,Sheet5!B:B),"")</f>
        <v>5・6年生</v>
      </c>
      <c r="J117" t="str">
        <f>IFERROR(テーブル_Swim01[[#This Row],[種目]],"")</f>
        <v>バタフライ</v>
      </c>
      <c r="K117" t="str">
        <f>IFERROR(テーブル_Swim01[[#This Row],[距離]],"")</f>
        <v xml:space="preserve"> 100m</v>
      </c>
      <c r="L117" t="str">
        <f>IFERROR(テーブル_Swim01[[#This Row],[予決]],"")</f>
        <v>予選</v>
      </c>
      <c r="M117" t="str">
        <f t="shared" si="7"/>
        <v>5・6年生  女子   100m  バタフライ  予選</v>
      </c>
      <c r="N117">
        <f>IFERROR(テーブル_Swim01[[#This Row],[競技番号]],"")</f>
        <v>116</v>
      </c>
      <c r="O117">
        <f>IFERROR(テーブル_Swim014[[#This Row],[選手番号]],"")</f>
        <v>116</v>
      </c>
      <c r="P117" t="str">
        <f>IFERROR(Sheet3!Q117,"")</f>
        <v>2010/05/11</v>
      </c>
      <c r="Q117" s="3">
        <v>42407</v>
      </c>
      <c r="R117">
        <f t="shared" si="5"/>
        <v>5</v>
      </c>
    </row>
    <row r="118" spans="4:18" x14ac:dyDescent="0.15">
      <c r="D118">
        <f>IFERROR(テーブル_Swim01[[#This Row],[UID]],"")</f>
        <v>122</v>
      </c>
      <c r="E118">
        <f>IFERROR(テーブル_Swim01[[#This Row],[競技番号]],"")</f>
        <v>117</v>
      </c>
      <c r="F118">
        <f>IFERROR(テーブル_Swim01[[#This Row],[性別]],"")</f>
        <v>1</v>
      </c>
      <c r="G118" t="str">
        <f t="shared" si="6"/>
        <v>男子</v>
      </c>
      <c r="H118">
        <f>IFERROR(テーブル_Swim01[[#This Row],[クラス番号]],"")</f>
        <v>3</v>
      </c>
      <c r="I118" t="str">
        <f>IFERROR(LOOKUP(H118,Sheet5!A:A,Sheet5!B:B),"")</f>
        <v>5・6年生</v>
      </c>
      <c r="J118" t="str">
        <f>IFERROR(テーブル_Swim01[[#This Row],[種目]],"")</f>
        <v>バタフライ</v>
      </c>
      <c r="K118" t="str">
        <f>IFERROR(テーブル_Swim01[[#This Row],[距離]],"")</f>
        <v xml:space="preserve"> 100m</v>
      </c>
      <c r="L118" t="str">
        <f>IFERROR(テーブル_Swim01[[#This Row],[予決]],"")</f>
        <v>予選</v>
      </c>
      <c r="M118" t="str">
        <f t="shared" si="7"/>
        <v>5・6年生  男子   100m  バタフライ  予選</v>
      </c>
      <c r="N118">
        <f>IFERROR(テーブル_Swim01[[#This Row],[競技番号]],"")</f>
        <v>117</v>
      </c>
      <c r="O118">
        <f>IFERROR(テーブル_Swim014[[#This Row],[選手番号]],"")</f>
        <v>117</v>
      </c>
      <c r="P118" t="str">
        <f>IFERROR(Sheet3!Q118,"")</f>
        <v>2012/01/19</v>
      </c>
      <c r="Q118" s="3">
        <v>42407</v>
      </c>
      <c r="R118">
        <f t="shared" si="5"/>
        <v>4</v>
      </c>
    </row>
    <row r="119" spans="4:18" x14ac:dyDescent="0.15">
      <c r="D119">
        <f>IFERROR(テーブル_Swim01[[#This Row],[UID]],"")</f>
        <v>123</v>
      </c>
      <c r="E119">
        <f>IFERROR(テーブル_Swim01[[#This Row],[競技番号]],"")</f>
        <v>118</v>
      </c>
      <c r="F119">
        <f>IFERROR(テーブル_Swim01[[#This Row],[性別]],"")</f>
        <v>3</v>
      </c>
      <c r="G119" t="str">
        <f t="shared" si="6"/>
        <v>女子</v>
      </c>
      <c r="H119">
        <f>IFERROR(テーブル_Swim01[[#This Row],[クラス番号]],"")</f>
        <v>1</v>
      </c>
      <c r="I119" t="str">
        <f>IFERROR(LOOKUP(H119,Sheet5!A:A,Sheet5!B:B),"")</f>
        <v>1・2年生</v>
      </c>
      <c r="J119" t="str">
        <f>IFERROR(テーブル_Swim01[[#This Row],[種目]],"")</f>
        <v>リレー</v>
      </c>
      <c r="K119" t="str">
        <f>IFERROR(テーブル_Swim01[[#This Row],[距離]],"")</f>
        <v xml:space="preserve"> 200m</v>
      </c>
      <c r="L119" t="str">
        <f>IFERROR(テーブル_Swim01[[#This Row],[予決]],"")</f>
        <v>予選</v>
      </c>
      <c r="M119" t="str">
        <f t="shared" si="7"/>
        <v>1・2年生  女子   200m  リレー  予選</v>
      </c>
      <c r="N119">
        <f>IFERROR(テーブル_Swim01[[#This Row],[競技番号]],"")</f>
        <v>118</v>
      </c>
      <c r="O119">
        <f>IFERROR(テーブル_Swim014[[#This Row],[選手番号]],"")</f>
        <v>118</v>
      </c>
      <c r="P119" t="str">
        <f>IFERROR(Sheet3!Q119,"")</f>
        <v>2012/07/05</v>
      </c>
      <c r="Q119" s="3">
        <v>42407</v>
      </c>
      <c r="R119">
        <f t="shared" si="5"/>
        <v>3</v>
      </c>
    </row>
    <row r="120" spans="4:18" x14ac:dyDescent="0.15">
      <c r="D120">
        <f>IFERROR(テーブル_Swim01[[#This Row],[UID]],"")</f>
        <v>124</v>
      </c>
      <c r="E120">
        <f>IFERROR(テーブル_Swim01[[#This Row],[競技番号]],"")</f>
        <v>119</v>
      </c>
      <c r="F120">
        <f>IFERROR(テーブル_Swim01[[#This Row],[性別]],"")</f>
        <v>3</v>
      </c>
      <c r="G120" t="str">
        <f t="shared" si="6"/>
        <v>女子</v>
      </c>
      <c r="H120">
        <f>IFERROR(テーブル_Swim01[[#This Row],[クラス番号]],"")</f>
        <v>2</v>
      </c>
      <c r="I120" t="str">
        <f>IFERROR(LOOKUP(H120,Sheet5!A:A,Sheet5!B:B),"")</f>
        <v>3・4年生</v>
      </c>
      <c r="J120" t="str">
        <f>IFERROR(テーブル_Swim01[[#This Row],[種目]],"")</f>
        <v>リレー</v>
      </c>
      <c r="K120" t="str">
        <f>IFERROR(テーブル_Swim01[[#This Row],[距離]],"")</f>
        <v xml:space="preserve"> 200m</v>
      </c>
      <c r="L120" t="str">
        <f>IFERROR(テーブル_Swim01[[#This Row],[予決]],"")</f>
        <v>予選</v>
      </c>
      <c r="M120" t="str">
        <f t="shared" si="7"/>
        <v>3・4年生  女子   200m  リレー  予選</v>
      </c>
      <c r="N120">
        <f>IFERROR(テーブル_Swim01[[#This Row],[競技番号]],"")</f>
        <v>119</v>
      </c>
      <c r="O120">
        <f>IFERROR(テーブル_Swim014[[#This Row],[選手番号]],"")</f>
        <v>501</v>
      </c>
      <c r="P120" t="str">
        <f>IFERROR(Sheet3!Q120,"")</f>
        <v>2010/08/20</v>
      </c>
      <c r="Q120" s="3">
        <v>42407</v>
      </c>
      <c r="R120">
        <f t="shared" si="5"/>
        <v>5</v>
      </c>
    </row>
    <row r="121" spans="4:18" x14ac:dyDescent="0.15">
      <c r="D121">
        <f>IFERROR(テーブル_Swim01[[#This Row],[UID]],"")</f>
        <v>125</v>
      </c>
      <c r="E121">
        <f>IFERROR(テーブル_Swim01[[#This Row],[競技番号]],"")</f>
        <v>120</v>
      </c>
      <c r="F121">
        <f>IFERROR(テーブル_Swim01[[#This Row],[性別]],"")</f>
        <v>3</v>
      </c>
      <c r="G121" t="str">
        <f t="shared" si="6"/>
        <v>女子</v>
      </c>
      <c r="H121">
        <f>IFERROR(テーブル_Swim01[[#This Row],[クラス番号]],"")</f>
        <v>3</v>
      </c>
      <c r="I121" t="str">
        <f>IFERROR(LOOKUP(H121,Sheet5!A:A,Sheet5!B:B),"")</f>
        <v>5・6年生</v>
      </c>
      <c r="J121" t="str">
        <f>IFERROR(テーブル_Swim01[[#This Row],[種目]],"")</f>
        <v>リレー</v>
      </c>
      <c r="K121" t="str">
        <f>IFERROR(テーブル_Swim01[[#This Row],[距離]],"")</f>
        <v xml:space="preserve"> 200m</v>
      </c>
      <c r="L121" t="str">
        <f>IFERROR(テーブル_Swim01[[#This Row],[予決]],"")</f>
        <v>予選</v>
      </c>
      <c r="M121" t="str">
        <f t="shared" si="7"/>
        <v>5・6年生  女子   200m  リレー  予選</v>
      </c>
      <c r="N121">
        <f>IFERROR(テーブル_Swim01[[#This Row],[競技番号]],"")</f>
        <v>120</v>
      </c>
      <c r="O121">
        <f>IFERROR(テーブル_Swim014[[#This Row],[選手番号]],"")</f>
        <v>502</v>
      </c>
      <c r="P121" t="str">
        <f>IFERROR(Sheet3!Q121,"")</f>
        <v>2010/10/13</v>
      </c>
      <c r="Q121" s="3">
        <v>42407</v>
      </c>
      <c r="R121">
        <f t="shared" si="5"/>
        <v>5</v>
      </c>
    </row>
    <row r="122" spans="4:18" x14ac:dyDescent="0.15">
      <c r="D122" t="str">
        <f>IFERROR(テーブル_Swim01[[#This Row],[UID]],"")</f>
        <v/>
      </c>
      <c r="E122" t="str">
        <f>IFERROR(テーブル_Swim01[[#This Row],[競技番号]],"")</f>
        <v/>
      </c>
      <c r="F122" t="str">
        <f>IFERROR(テーブル_Swim01[[#This Row],[性別]],"")</f>
        <v/>
      </c>
      <c r="G122" t="str">
        <f t="shared" si="6"/>
        <v/>
      </c>
      <c r="H122" t="str">
        <f>IFERROR(テーブル_Swim01[[#This Row],[クラス番号]],"")</f>
        <v/>
      </c>
      <c r="I122" t="str">
        <f>IFERROR(LOOKUP(H122,Sheet5!A:A,Sheet5!B:B),"")</f>
        <v/>
      </c>
      <c r="J122" t="str">
        <f>IFERROR(テーブル_Swim01[[#This Row],[種目]],"")</f>
        <v/>
      </c>
      <c r="K122" t="str">
        <f>IFERROR(テーブル_Swim01[[#This Row],[距離]],"")</f>
        <v/>
      </c>
      <c r="L122" t="str">
        <f>IFERROR(テーブル_Swim01[[#This Row],[予決]],"")</f>
        <v/>
      </c>
      <c r="M122" t="str">
        <f t="shared" si="7"/>
        <v xml:space="preserve">        </v>
      </c>
      <c r="N122" t="str">
        <f>IFERROR(テーブル_Swim01[[#This Row],[競技番号]],"")</f>
        <v/>
      </c>
      <c r="O122">
        <f>IFERROR(テーブル_Swim014[[#This Row],[選手番号]],"")</f>
        <v>503</v>
      </c>
      <c r="P122" t="str">
        <f>IFERROR(Sheet3!Q122,"")</f>
        <v>2012/01/27</v>
      </c>
      <c r="Q122" s="3">
        <v>42407</v>
      </c>
      <c r="R122">
        <f t="shared" si="5"/>
        <v>4</v>
      </c>
    </row>
    <row r="123" spans="4:18" x14ac:dyDescent="0.15">
      <c r="D123" t="str">
        <f>IFERROR(テーブル_Swim01[[#This Row],[UID]],"")</f>
        <v/>
      </c>
      <c r="E123" t="str">
        <f>IFERROR(テーブル_Swim01[[#This Row],[競技番号]],"")</f>
        <v/>
      </c>
      <c r="F123" t="str">
        <f>IFERROR(テーブル_Swim01[[#This Row],[性別]],"")</f>
        <v/>
      </c>
      <c r="G123" t="str">
        <f t="shared" si="6"/>
        <v/>
      </c>
      <c r="H123" t="str">
        <f>IFERROR(テーブル_Swim01[[#This Row],[クラス番号]],"")</f>
        <v/>
      </c>
      <c r="I123" t="str">
        <f>IFERROR(LOOKUP(H123,Sheet5!A:A,Sheet5!B:B),"")</f>
        <v/>
      </c>
      <c r="J123" t="str">
        <f>IFERROR(テーブル_Swim01[[#This Row],[種目]],"")</f>
        <v/>
      </c>
      <c r="K123" t="str">
        <f>IFERROR(テーブル_Swim01[[#This Row],[距離]],"")</f>
        <v/>
      </c>
      <c r="L123" t="str">
        <f>IFERROR(テーブル_Swim01[[#This Row],[予決]],"")</f>
        <v/>
      </c>
      <c r="M123" t="str">
        <f t="shared" si="7"/>
        <v xml:space="preserve">        </v>
      </c>
      <c r="N123" t="str">
        <f>IFERROR(テーブル_Swim01[[#This Row],[競技番号]],"")</f>
        <v/>
      </c>
      <c r="O123">
        <f>IFERROR(テーブル_Swim014[[#This Row],[選手番号]],"")</f>
        <v>504</v>
      </c>
      <c r="P123" t="str">
        <f>IFERROR(Sheet3!Q123,"")</f>
        <v>2014/01/17</v>
      </c>
      <c r="Q123" s="3">
        <v>42407</v>
      </c>
      <c r="R123">
        <f t="shared" si="5"/>
        <v>2</v>
      </c>
    </row>
    <row r="124" spans="4:18" x14ac:dyDescent="0.15">
      <c r="D124" t="str">
        <f>IFERROR(テーブル_Swim01[[#This Row],[UID]],"")</f>
        <v/>
      </c>
      <c r="E124" t="str">
        <f>IFERROR(テーブル_Swim01[[#This Row],[競技番号]],"")</f>
        <v/>
      </c>
      <c r="F124" t="str">
        <f>IFERROR(テーブル_Swim01[[#This Row],[性別]],"")</f>
        <v/>
      </c>
      <c r="G124" t="str">
        <f t="shared" si="6"/>
        <v/>
      </c>
      <c r="H124" t="str">
        <f>IFERROR(テーブル_Swim01[[#This Row],[クラス番号]],"")</f>
        <v/>
      </c>
      <c r="I124" t="str">
        <f>IFERROR(LOOKUP(H124,Sheet5!A:A,Sheet5!B:B),"")</f>
        <v/>
      </c>
      <c r="J124" t="str">
        <f>IFERROR(テーブル_Swim01[[#This Row],[種目]],"")</f>
        <v/>
      </c>
      <c r="K124" t="str">
        <f>IFERROR(テーブル_Swim01[[#This Row],[距離]],"")</f>
        <v/>
      </c>
      <c r="L124" t="str">
        <f>IFERROR(テーブル_Swim01[[#This Row],[予決]],"")</f>
        <v/>
      </c>
      <c r="M124" t="str">
        <f t="shared" si="7"/>
        <v xml:space="preserve">        </v>
      </c>
      <c r="N124" t="str">
        <f>IFERROR(テーブル_Swim01[[#This Row],[競技番号]],"")</f>
        <v/>
      </c>
      <c r="O124">
        <f>IFERROR(テーブル_Swim014[[#This Row],[選手番号]],"")</f>
        <v>505</v>
      </c>
      <c r="P124" t="str">
        <f>IFERROR(Sheet3!Q124,"")</f>
        <v>2014/04/25</v>
      </c>
      <c r="Q124" s="3">
        <v>42407</v>
      </c>
      <c r="R124">
        <f t="shared" si="5"/>
        <v>1</v>
      </c>
    </row>
    <row r="125" spans="4:18" x14ac:dyDescent="0.15">
      <c r="D125" t="str">
        <f>IFERROR(テーブル_Swim01[[#This Row],[UID]],"")</f>
        <v/>
      </c>
      <c r="E125" t="str">
        <f>IFERROR(テーブル_Swim01[[#This Row],[競技番号]],"")</f>
        <v/>
      </c>
      <c r="F125" t="str">
        <f>IFERROR(テーブル_Swim01[[#This Row],[性別]],"")</f>
        <v/>
      </c>
      <c r="G125" t="str">
        <f t="shared" si="6"/>
        <v/>
      </c>
      <c r="H125" t="str">
        <f>IFERROR(テーブル_Swim01[[#This Row],[クラス番号]],"")</f>
        <v/>
      </c>
      <c r="I125" t="str">
        <f>IFERROR(LOOKUP(H125,Sheet5!A:A,Sheet5!B:B),"")</f>
        <v/>
      </c>
      <c r="J125" t="str">
        <f>IFERROR(テーブル_Swim01[[#This Row],[種目]],"")</f>
        <v/>
      </c>
      <c r="K125" t="str">
        <f>IFERROR(テーブル_Swim01[[#This Row],[距離]],"")</f>
        <v/>
      </c>
      <c r="L125" t="str">
        <f>IFERROR(テーブル_Swim01[[#This Row],[予決]],"")</f>
        <v/>
      </c>
      <c r="M125" t="str">
        <f t="shared" si="7"/>
        <v xml:space="preserve">        </v>
      </c>
      <c r="N125" t="str">
        <f>IFERROR(テーブル_Swim01[[#This Row],[競技番号]],"")</f>
        <v/>
      </c>
      <c r="O125">
        <f>IFERROR(テーブル_Swim014[[#This Row],[選手番号]],"")</f>
        <v>506</v>
      </c>
      <c r="P125" t="str">
        <f>IFERROR(Sheet3!Q125,"")</f>
        <v>2014/06/02</v>
      </c>
      <c r="Q125" s="3">
        <v>42407</v>
      </c>
      <c r="R125">
        <f t="shared" si="5"/>
        <v>1</v>
      </c>
    </row>
    <row r="126" spans="4:18" x14ac:dyDescent="0.15">
      <c r="D126" t="str">
        <f>IFERROR(テーブル_Swim01[[#This Row],[UID]],"")</f>
        <v/>
      </c>
      <c r="E126" t="str">
        <f>IFERROR(テーブル_Swim01[[#This Row],[競技番号]],"")</f>
        <v/>
      </c>
      <c r="F126" t="str">
        <f>IFERROR(テーブル_Swim01[[#This Row],[性別]],"")</f>
        <v/>
      </c>
      <c r="G126" t="str">
        <f t="shared" si="6"/>
        <v/>
      </c>
      <c r="H126" t="str">
        <f>IFERROR(テーブル_Swim01[[#This Row],[クラス番号]],"")</f>
        <v/>
      </c>
      <c r="I126" t="str">
        <f>IFERROR(LOOKUP(H126,Sheet5!A:A,Sheet5!B:B),"")</f>
        <v/>
      </c>
      <c r="J126" t="str">
        <f>IFERROR(テーブル_Swim01[[#This Row],[種目]],"")</f>
        <v/>
      </c>
      <c r="K126" t="str">
        <f>IFERROR(テーブル_Swim01[[#This Row],[距離]],"")</f>
        <v/>
      </c>
      <c r="L126" t="str">
        <f>IFERROR(テーブル_Swim01[[#This Row],[予決]],"")</f>
        <v/>
      </c>
      <c r="M126" t="str">
        <f t="shared" si="7"/>
        <v xml:space="preserve">        </v>
      </c>
      <c r="N126" t="str">
        <f>IFERROR(テーブル_Swim01[[#This Row],[競技番号]],"")</f>
        <v/>
      </c>
      <c r="O126">
        <f>IFERROR(テーブル_Swim014[[#This Row],[選手番号]],"")</f>
        <v>507</v>
      </c>
      <c r="P126" t="str">
        <f>IFERROR(Sheet3!Q126,"")</f>
        <v>2009/08/06</v>
      </c>
      <c r="Q126" s="3">
        <v>42407</v>
      </c>
      <c r="R126">
        <f t="shared" si="5"/>
        <v>6</v>
      </c>
    </row>
    <row r="127" spans="4:18" x14ac:dyDescent="0.15">
      <c r="D127" t="str">
        <f>IFERROR(テーブル_Swim01[[#This Row],[UID]],"")</f>
        <v/>
      </c>
      <c r="E127" t="str">
        <f>IFERROR(テーブル_Swim01[[#This Row],[競技番号]],"")</f>
        <v/>
      </c>
      <c r="F127" t="str">
        <f>IFERROR(テーブル_Swim01[[#This Row],[性別]],"")</f>
        <v/>
      </c>
      <c r="G127" t="str">
        <f t="shared" si="6"/>
        <v/>
      </c>
      <c r="H127" t="str">
        <f>IFERROR(テーブル_Swim01[[#This Row],[クラス番号]],"")</f>
        <v/>
      </c>
      <c r="I127" t="str">
        <f>IFERROR(LOOKUP(H127,Sheet5!A:A,Sheet5!B:B),"")</f>
        <v/>
      </c>
      <c r="J127" t="str">
        <f>IFERROR(テーブル_Swim01[[#This Row],[種目]],"")</f>
        <v/>
      </c>
      <c r="K127" t="str">
        <f>IFERROR(テーブル_Swim01[[#This Row],[距離]],"")</f>
        <v/>
      </c>
      <c r="L127" t="str">
        <f>IFERROR(テーブル_Swim01[[#This Row],[予決]],"")</f>
        <v/>
      </c>
      <c r="M127" t="str">
        <f t="shared" si="7"/>
        <v xml:space="preserve">        </v>
      </c>
      <c r="N127" t="str">
        <f>IFERROR(テーブル_Swim01[[#This Row],[競技番号]],"")</f>
        <v/>
      </c>
      <c r="O127">
        <f>IFERROR(テーブル_Swim014[[#This Row],[選手番号]],"")</f>
        <v>508</v>
      </c>
      <c r="P127" t="str">
        <f>IFERROR(Sheet3!Q127,"")</f>
        <v>2011/03/23</v>
      </c>
      <c r="Q127" s="3">
        <v>42407</v>
      </c>
      <c r="R127">
        <f t="shared" si="5"/>
        <v>4</v>
      </c>
    </row>
    <row r="128" spans="4:18" x14ac:dyDescent="0.15">
      <c r="D128" t="str">
        <f>IFERROR(テーブル_Swim01[[#This Row],[UID]],"")</f>
        <v/>
      </c>
      <c r="E128" t="str">
        <f>IFERROR(テーブル_Swim01[[#This Row],[競技番号]],"")</f>
        <v/>
      </c>
      <c r="F128" t="str">
        <f>IFERROR(テーブル_Swim01[[#This Row],[性別]],"")</f>
        <v/>
      </c>
      <c r="G128" t="str">
        <f t="shared" si="6"/>
        <v/>
      </c>
      <c r="H128" t="str">
        <f>IFERROR(テーブル_Swim01[[#This Row],[クラス番号]],"")</f>
        <v/>
      </c>
      <c r="I128" t="str">
        <f>IFERROR(LOOKUP(H128,Sheet5!A:A,Sheet5!B:B),"")</f>
        <v/>
      </c>
      <c r="J128" t="str">
        <f>IFERROR(テーブル_Swim01[[#This Row],[種目]],"")</f>
        <v/>
      </c>
      <c r="K128" t="str">
        <f>IFERROR(テーブル_Swim01[[#This Row],[距離]],"")</f>
        <v/>
      </c>
      <c r="L128" t="str">
        <f>IFERROR(テーブル_Swim01[[#This Row],[予決]],"")</f>
        <v/>
      </c>
      <c r="M128" t="str">
        <f t="shared" si="7"/>
        <v xml:space="preserve">        </v>
      </c>
      <c r="N128" t="str">
        <f>IFERROR(テーブル_Swim01[[#This Row],[競技番号]],"")</f>
        <v/>
      </c>
      <c r="O128">
        <f>IFERROR(テーブル_Swim014[[#This Row],[選手番号]],"")</f>
        <v>509</v>
      </c>
      <c r="P128" t="str">
        <f>IFERROR(Sheet3!Q128,"")</f>
        <v>2011/10/28</v>
      </c>
      <c r="Q128" s="3">
        <v>42407</v>
      </c>
      <c r="R128">
        <f t="shared" si="5"/>
        <v>4</v>
      </c>
    </row>
    <row r="129" spans="4:18" x14ac:dyDescent="0.15">
      <c r="D129" t="str">
        <f>IFERROR(テーブル_Swim01[[#This Row],[UID]],"")</f>
        <v/>
      </c>
      <c r="E129" t="str">
        <f>IFERROR(テーブル_Swim01[[#This Row],[競技番号]],"")</f>
        <v/>
      </c>
      <c r="F129" t="str">
        <f>IFERROR(テーブル_Swim01[[#This Row],[性別]],"")</f>
        <v/>
      </c>
      <c r="G129" t="str">
        <f t="shared" si="6"/>
        <v/>
      </c>
      <c r="H129" t="str">
        <f>IFERROR(テーブル_Swim01[[#This Row],[クラス番号]],"")</f>
        <v/>
      </c>
      <c r="I129" t="str">
        <f>IFERROR(LOOKUP(H129,Sheet5!A:A,Sheet5!B:B),"")</f>
        <v/>
      </c>
      <c r="J129" t="str">
        <f>IFERROR(テーブル_Swim01[[#This Row],[種目]],"")</f>
        <v/>
      </c>
      <c r="K129" t="str">
        <f>IFERROR(テーブル_Swim01[[#This Row],[距離]],"")</f>
        <v/>
      </c>
      <c r="L129" t="str">
        <f>IFERROR(テーブル_Swim01[[#This Row],[予決]],"")</f>
        <v/>
      </c>
      <c r="M129" t="str">
        <f t="shared" si="7"/>
        <v xml:space="preserve">        </v>
      </c>
      <c r="N129" t="str">
        <f>IFERROR(テーブル_Swim01[[#This Row],[競技番号]],"")</f>
        <v/>
      </c>
      <c r="O129">
        <f>IFERROR(テーブル_Swim014[[#This Row],[選手番号]],"")</f>
        <v>510</v>
      </c>
      <c r="P129" t="str">
        <f>IFERROR(Sheet3!Q129,"")</f>
        <v>2012/02/14</v>
      </c>
      <c r="Q129" s="3">
        <v>42407</v>
      </c>
      <c r="R129">
        <f t="shared" si="5"/>
        <v>3</v>
      </c>
    </row>
    <row r="130" spans="4:18" x14ac:dyDescent="0.15">
      <c r="D130" t="str">
        <f>IFERROR(テーブル_Swim01[[#This Row],[UID]],"")</f>
        <v/>
      </c>
      <c r="E130" t="str">
        <f>IFERROR(テーブル_Swim01[[#This Row],[競技番号]],"")</f>
        <v/>
      </c>
      <c r="F130" t="str">
        <f>IFERROR(テーブル_Swim01[[#This Row],[性別]],"")</f>
        <v/>
      </c>
      <c r="G130" t="str">
        <f t="shared" si="6"/>
        <v/>
      </c>
      <c r="H130" t="str">
        <f>IFERROR(テーブル_Swim01[[#This Row],[クラス番号]],"")</f>
        <v/>
      </c>
      <c r="I130" t="str">
        <f>IFERROR(LOOKUP(H130,Sheet5!A:A,Sheet5!B:B),"")</f>
        <v/>
      </c>
      <c r="J130" t="str">
        <f>IFERROR(テーブル_Swim01[[#This Row],[種目]],"")</f>
        <v/>
      </c>
      <c r="K130" t="str">
        <f>IFERROR(テーブル_Swim01[[#This Row],[距離]],"")</f>
        <v/>
      </c>
      <c r="L130" t="str">
        <f>IFERROR(テーブル_Swim01[[#This Row],[予決]],"")</f>
        <v/>
      </c>
      <c r="M130" t="str">
        <f t="shared" si="7"/>
        <v xml:space="preserve">        </v>
      </c>
      <c r="N130" t="str">
        <f>IFERROR(テーブル_Swim01[[#This Row],[競技番号]],"")</f>
        <v/>
      </c>
      <c r="O130">
        <f>IFERROR(テーブル_Swim014[[#This Row],[選手番号]],"")</f>
        <v>511</v>
      </c>
      <c r="P130" t="str">
        <f>IFERROR(Sheet3!Q130,"")</f>
        <v>2012/11/16</v>
      </c>
      <c r="Q130" s="3">
        <v>42407</v>
      </c>
      <c r="R130">
        <f t="shared" si="5"/>
        <v>3</v>
      </c>
    </row>
    <row r="131" spans="4:18" x14ac:dyDescent="0.15">
      <c r="D131" t="str">
        <f>IFERROR(テーブル_Swim01[[#This Row],[UID]],"")</f>
        <v/>
      </c>
      <c r="E131" t="str">
        <f>IFERROR(テーブル_Swim01[[#This Row],[競技番号]],"")</f>
        <v/>
      </c>
      <c r="F131" t="str">
        <f>IFERROR(テーブル_Swim01[[#This Row],[性別]],"")</f>
        <v/>
      </c>
      <c r="G131" t="str">
        <f t="shared" si="6"/>
        <v/>
      </c>
      <c r="H131" t="str">
        <f>IFERROR(テーブル_Swim01[[#This Row],[クラス番号]],"")</f>
        <v/>
      </c>
      <c r="I131" t="str">
        <f>IFERROR(LOOKUP(H131,Sheet5!A:A,Sheet5!B:B),"")</f>
        <v/>
      </c>
      <c r="J131" t="str">
        <f>IFERROR(テーブル_Swim01[[#This Row],[種目]],"")</f>
        <v/>
      </c>
      <c r="K131" t="str">
        <f>IFERROR(テーブル_Swim01[[#This Row],[距離]],"")</f>
        <v/>
      </c>
      <c r="L131" t="str">
        <f>IFERROR(テーブル_Swim01[[#This Row],[予決]],"")</f>
        <v/>
      </c>
      <c r="M131" t="str">
        <f t="shared" si="7"/>
        <v xml:space="preserve">        </v>
      </c>
      <c r="N131" t="str">
        <f>IFERROR(テーブル_Swim01[[#This Row],[競技番号]],"")</f>
        <v/>
      </c>
      <c r="O131">
        <f>IFERROR(テーブル_Swim014[[#This Row],[選手番号]],"")</f>
        <v>512</v>
      </c>
      <c r="P131" t="str">
        <f>IFERROR(Sheet3!Q131,"")</f>
        <v>2013/05/28</v>
      </c>
      <c r="Q131" s="3">
        <v>42407</v>
      </c>
      <c r="R131">
        <f t="shared" ref="R131:R194" si="8">IFERROR(DATEDIF(P131,Q131,"Y"),"")</f>
        <v>2</v>
      </c>
    </row>
    <row r="132" spans="4:18" x14ac:dyDescent="0.15">
      <c r="D132" t="str">
        <f>IFERROR(テーブル_Swim01[[#This Row],[UID]],"")</f>
        <v/>
      </c>
      <c r="E132" t="str">
        <f>IFERROR(テーブル_Swim01[[#This Row],[競技番号]],"")</f>
        <v/>
      </c>
      <c r="F132" t="str">
        <f>IFERROR(テーブル_Swim01[[#This Row],[性別]],"")</f>
        <v/>
      </c>
      <c r="G132" t="str">
        <f t="shared" si="6"/>
        <v/>
      </c>
      <c r="H132" t="str">
        <f>IFERROR(テーブル_Swim01[[#This Row],[クラス番号]],"")</f>
        <v/>
      </c>
      <c r="I132" t="str">
        <f>IFERROR(LOOKUP(H132,Sheet5!A:A,Sheet5!B:B),"")</f>
        <v/>
      </c>
      <c r="J132" t="str">
        <f>IFERROR(テーブル_Swim01[[#This Row],[種目]],"")</f>
        <v/>
      </c>
      <c r="K132" t="str">
        <f>IFERROR(テーブル_Swim01[[#This Row],[距離]],"")</f>
        <v/>
      </c>
      <c r="L132" t="str">
        <f>IFERROR(テーブル_Swim01[[#This Row],[予決]],"")</f>
        <v/>
      </c>
      <c r="M132" t="str">
        <f t="shared" si="7"/>
        <v xml:space="preserve">        </v>
      </c>
      <c r="N132" t="str">
        <f>IFERROR(テーブル_Swim01[[#This Row],[競技番号]],"")</f>
        <v/>
      </c>
      <c r="O132">
        <f>IFERROR(テーブル_Swim014[[#This Row],[選手番号]],"")</f>
        <v>513</v>
      </c>
      <c r="P132" t="str">
        <f>IFERROR(Sheet3!Q132,"")</f>
        <v>2013/06/30</v>
      </c>
      <c r="Q132" s="3">
        <v>42407</v>
      </c>
      <c r="R132">
        <f t="shared" si="8"/>
        <v>2</v>
      </c>
    </row>
    <row r="133" spans="4:18" x14ac:dyDescent="0.15">
      <c r="D133" t="str">
        <f>IFERROR(テーブル_Swim01[[#This Row],[UID]],"")</f>
        <v/>
      </c>
      <c r="E133" t="str">
        <f>IFERROR(テーブル_Swim01[[#This Row],[競技番号]],"")</f>
        <v/>
      </c>
      <c r="F133" t="str">
        <f>IFERROR(テーブル_Swim01[[#This Row],[性別]],"")</f>
        <v/>
      </c>
      <c r="G133" t="str">
        <f t="shared" si="6"/>
        <v/>
      </c>
      <c r="H133" t="str">
        <f>IFERROR(テーブル_Swim01[[#This Row],[クラス番号]],"")</f>
        <v/>
      </c>
      <c r="I133" t="str">
        <f>IFERROR(LOOKUP(H133,Sheet5!A:A,Sheet5!B:B),"")</f>
        <v/>
      </c>
      <c r="J133" t="str">
        <f>IFERROR(テーブル_Swim01[[#This Row],[種目]],"")</f>
        <v/>
      </c>
      <c r="K133" t="str">
        <f>IFERROR(テーブル_Swim01[[#This Row],[距離]],"")</f>
        <v/>
      </c>
      <c r="L133" t="str">
        <f>IFERROR(テーブル_Swim01[[#This Row],[予決]],"")</f>
        <v/>
      </c>
      <c r="M133" t="str">
        <f t="shared" si="7"/>
        <v xml:space="preserve">        </v>
      </c>
      <c r="N133" t="str">
        <f>IFERROR(テーブル_Swim01[[#This Row],[競技番号]],"")</f>
        <v/>
      </c>
      <c r="O133">
        <f>IFERROR(テーブル_Swim014[[#This Row],[選手番号]],"")</f>
        <v>514</v>
      </c>
      <c r="P133" t="str">
        <f>IFERROR(Sheet3!Q133,"")</f>
        <v>2011/04/11</v>
      </c>
      <c r="Q133" s="3">
        <v>42407</v>
      </c>
      <c r="R133">
        <f t="shared" si="8"/>
        <v>4</v>
      </c>
    </row>
    <row r="134" spans="4:18" x14ac:dyDescent="0.15">
      <c r="D134" t="str">
        <f>IFERROR(テーブル_Swim01[[#This Row],[UID]],"")</f>
        <v/>
      </c>
      <c r="E134" t="str">
        <f>IFERROR(テーブル_Swim01[[#This Row],[競技番号]],"")</f>
        <v/>
      </c>
      <c r="F134" t="str">
        <f>IFERROR(テーブル_Swim01[[#This Row],[性別]],"")</f>
        <v/>
      </c>
      <c r="G134" t="str">
        <f t="shared" si="6"/>
        <v/>
      </c>
      <c r="H134" t="str">
        <f>IFERROR(テーブル_Swim01[[#This Row],[クラス番号]],"")</f>
        <v/>
      </c>
      <c r="I134" t="str">
        <f>IFERROR(LOOKUP(H134,Sheet5!A:A,Sheet5!B:B),"")</f>
        <v/>
      </c>
      <c r="J134" t="str">
        <f>IFERROR(テーブル_Swim01[[#This Row],[種目]],"")</f>
        <v/>
      </c>
      <c r="K134" t="str">
        <f>IFERROR(テーブル_Swim01[[#This Row],[距離]],"")</f>
        <v/>
      </c>
      <c r="L134" t="str">
        <f>IFERROR(テーブル_Swim01[[#This Row],[予決]],"")</f>
        <v/>
      </c>
      <c r="M134" t="str">
        <f t="shared" si="7"/>
        <v xml:space="preserve">        </v>
      </c>
      <c r="N134" t="str">
        <f>IFERROR(テーブル_Swim01[[#This Row],[競技番号]],"")</f>
        <v/>
      </c>
      <c r="O134">
        <f>IFERROR(テーブル_Swim014[[#This Row],[選手番号]],"")</f>
        <v>515</v>
      </c>
      <c r="P134" t="str">
        <f>IFERROR(Sheet3!Q134,"")</f>
        <v>2009/10/30</v>
      </c>
      <c r="Q134" s="3">
        <v>42407</v>
      </c>
      <c r="R134">
        <f t="shared" si="8"/>
        <v>6</v>
      </c>
    </row>
    <row r="135" spans="4:18" x14ac:dyDescent="0.15">
      <c r="D135" t="str">
        <f>IFERROR(テーブル_Swim01[[#This Row],[UID]],"")</f>
        <v/>
      </c>
      <c r="E135" t="str">
        <f>IFERROR(テーブル_Swim01[[#This Row],[競技番号]],"")</f>
        <v/>
      </c>
      <c r="F135" t="str">
        <f>IFERROR(テーブル_Swim01[[#This Row],[性別]],"")</f>
        <v/>
      </c>
      <c r="G135" t="str">
        <f t="shared" si="6"/>
        <v/>
      </c>
      <c r="H135" t="str">
        <f>IFERROR(テーブル_Swim01[[#This Row],[クラス番号]],"")</f>
        <v/>
      </c>
      <c r="I135" t="str">
        <f>IFERROR(LOOKUP(H135,Sheet5!A:A,Sheet5!B:B),"")</f>
        <v/>
      </c>
      <c r="J135" t="str">
        <f>IFERROR(テーブル_Swim01[[#This Row],[種目]],"")</f>
        <v/>
      </c>
      <c r="K135" t="str">
        <f>IFERROR(テーブル_Swim01[[#This Row],[距離]],"")</f>
        <v/>
      </c>
      <c r="L135" t="str">
        <f>IFERROR(テーブル_Swim01[[#This Row],[予決]],"")</f>
        <v/>
      </c>
      <c r="M135" t="str">
        <f t="shared" si="7"/>
        <v xml:space="preserve">        </v>
      </c>
      <c r="N135" t="str">
        <f>IFERROR(テーブル_Swim01[[#This Row],[競技番号]],"")</f>
        <v/>
      </c>
      <c r="O135">
        <f>IFERROR(テーブル_Swim014[[#This Row],[選手番号]],"")</f>
        <v>516</v>
      </c>
      <c r="P135" t="str">
        <f>IFERROR(Sheet3!Q135,"")</f>
        <v>2010/04/05</v>
      </c>
      <c r="Q135" s="3">
        <v>42407</v>
      </c>
      <c r="R135">
        <f t="shared" si="8"/>
        <v>5</v>
      </c>
    </row>
    <row r="136" spans="4:18" x14ac:dyDescent="0.15">
      <c r="D136" t="str">
        <f>IFERROR(テーブル_Swim01[[#This Row],[UID]],"")</f>
        <v/>
      </c>
      <c r="E136" t="str">
        <f>IFERROR(テーブル_Swim01[[#This Row],[競技番号]],"")</f>
        <v/>
      </c>
      <c r="F136" t="str">
        <f>IFERROR(テーブル_Swim01[[#This Row],[性別]],"")</f>
        <v/>
      </c>
      <c r="G136" t="str">
        <f t="shared" si="6"/>
        <v/>
      </c>
      <c r="H136" t="str">
        <f>IFERROR(テーブル_Swim01[[#This Row],[クラス番号]],"")</f>
        <v/>
      </c>
      <c r="I136" t="str">
        <f>IFERROR(LOOKUP(H136,Sheet5!A:A,Sheet5!B:B),"")</f>
        <v/>
      </c>
      <c r="J136" t="str">
        <f>IFERROR(テーブル_Swim01[[#This Row],[種目]],"")</f>
        <v/>
      </c>
      <c r="K136" t="str">
        <f>IFERROR(テーブル_Swim01[[#This Row],[距離]],"")</f>
        <v/>
      </c>
      <c r="L136" t="str">
        <f>IFERROR(テーブル_Swim01[[#This Row],[予決]],"")</f>
        <v/>
      </c>
      <c r="M136" t="str">
        <f t="shared" si="7"/>
        <v xml:space="preserve">        </v>
      </c>
      <c r="N136" t="str">
        <f>IFERROR(テーブル_Swim01[[#This Row],[競技番号]],"")</f>
        <v/>
      </c>
      <c r="O136">
        <f>IFERROR(テーブル_Swim014[[#This Row],[選手番号]],"")</f>
        <v>517</v>
      </c>
      <c r="P136" t="str">
        <f>IFERROR(Sheet3!Q136,"")</f>
        <v>2010/10/16</v>
      </c>
      <c r="Q136" s="3">
        <v>42407</v>
      </c>
      <c r="R136">
        <f t="shared" si="8"/>
        <v>5</v>
      </c>
    </row>
    <row r="137" spans="4:18" x14ac:dyDescent="0.15">
      <c r="D137" t="str">
        <f>IFERROR(テーブル_Swim01[[#This Row],[UID]],"")</f>
        <v/>
      </c>
      <c r="E137" t="str">
        <f>IFERROR(テーブル_Swim01[[#This Row],[競技番号]],"")</f>
        <v/>
      </c>
      <c r="F137" t="str">
        <f>IFERROR(テーブル_Swim01[[#This Row],[性別]],"")</f>
        <v/>
      </c>
      <c r="G137" t="str">
        <f t="shared" si="6"/>
        <v/>
      </c>
      <c r="H137" t="str">
        <f>IFERROR(テーブル_Swim01[[#This Row],[クラス番号]],"")</f>
        <v/>
      </c>
      <c r="I137" t="str">
        <f>IFERROR(LOOKUP(H137,Sheet5!A:A,Sheet5!B:B),"")</f>
        <v/>
      </c>
      <c r="J137" t="str">
        <f>IFERROR(テーブル_Swim01[[#This Row],[種目]],"")</f>
        <v/>
      </c>
      <c r="K137" t="str">
        <f>IFERROR(テーブル_Swim01[[#This Row],[距離]],"")</f>
        <v/>
      </c>
      <c r="L137" t="str">
        <f>IFERROR(テーブル_Swim01[[#This Row],[予決]],"")</f>
        <v/>
      </c>
      <c r="M137" t="str">
        <f t="shared" si="7"/>
        <v xml:space="preserve">        </v>
      </c>
      <c r="N137" t="str">
        <f>IFERROR(テーブル_Swim01[[#This Row],[競技番号]],"")</f>
        <v/>
      </c>
      <c r="O137">
        <f>IFERROR(テーブル_Swim014[[#This Row],[選手番号]],"")</f>
        <v>518</v>
      </c>
      <c r="P137" t="str">
        <f>IFERROR(Sheet3!Q137,"")</f>
        <v>2009/09/28</v>
      </c>
      <c r="Q137" s="3">
        <v>42407</v>
      </c>
      <c r="R137">
        <f t="shared" si="8"/>
        <v>6</v>
      </c>
    </row>
    <row r="138" spans="4:18" x14ac:dyDescent="0.15">
      <c r="D138" t="str">
        <f>IFERROR(テーブル_Swim01[[#This Row],[UID]],"")</f>
        <v/>
      </c>
      <c r="E138" t="str">
        <f>IFERROR(テーブル_Swim01[[#This Row],[競技番号]],"")</f>
        <v/>
      </c>
      <c r="F138" t="str">
        <f>IFERROR(テーブル_Swim01[[#This Row],[性別]],"")</f>
        <v/>
      </c>
      <c r="G138" t="str">
        <f t="shared" si="6"/>
        <v/>
      </c>
      <c r="H138" t="str">
        <f>IFERROR(テーブル_Swim01[[#This Row],[クラス番号]],"")</f>
        <v/>
      </c>
      <c r="I138" t="str">
        <f>IFERROR(LOOKUP(H138,Sheet5!A:A,Sheet5!B:B),"")</f>
        <v/>
      </c>
      <c r="J138" t="str">
        <f>IFERROR(テーブル_Swim01[[#This Row],[種目]],"")</f>
        <v/>
      </c>
      <c r="K138" t="str">
        <f>IFERROR(テーブル_Swim01[[#This Row],[距離]],"")</f>
        <v/>
      </c>
      <c r="L138" t="str">
        <f>IFERROR(テーブル_Swim01[[#This Row],[予決]],"")</f>
        <v/>
      </c>
      <c r="M138" t="str">
        <f t="shared" si="7"/>
        <v xml:space="preserve">        </v>
      </c>
      <c r="N138" t="str">
        <f>IFERROR(テーブル_Swim01[[#This Row],[競技番号]],"")</f>
        <v/>
      </c>
      <c r="O138">
        <f>IFERROR(テーブル_Swim014[[#This Row],[選手番号]],"")</f>
        <v>519</v>
      </c>
      <c r="P138" t="str">
        <f>IFERROR(Sheet3!Q138,"")</f>
        <v>2012/10/24</v>
      </c>
      <c r="Q138" s="3">
        <v>42407</v>
      </c>
      <c r="R138">
        <f t="shared" si="8"/>
        <v>3</v>
      </c>
    </row>
    <row r="139" spans="4:18" x14ac:dyDescent="0.15">
      <c r="D139" t="str">
        <f>IFERROR(テーブル_Swim01[[#This Row],[UID]],"")</f>
        <v/>
      </c>
      <c r="E139" t="str">
        <f>IFERROR(テーブル_Swim01[[#This Row],[競技番号]],"")</f>
        <v/>
      </c>
      <c r="F139" t="str">
        <f>IFERROR(テーブル_Swim01[[#This Row],[性別]],"")</f>
        <v/>
      </c>
      <c r="G139" t="str">
        <f t="shared" si="6"/>
        <v/>
      </c>
      <c r="H139" t="str">
        <f>IFERROR(テーブル_Swim01[[#This Row],[クラス番号]],"")</f>
        <v/>
      </c>
      <c r="I139" t="str">
        <f>IFERROR(LOOKUP(H139,Sheet5!A:A,Sheet5!B:B),"")</f>
        <v/>
      </c>
      <c r="J139" t="str">
        <f>IFERROR(テーブル_Swim01[[#This Row],[種目]],"")</f>
        <v/>
      </c>
      <c r="K139" t="str">
        <f>IFERROR(テーブル_Swim01[[#This Row],[距離]],"")</f>
        <v/>
      </c>
      <c r="L139" t="str">
        <f>IFERROR(テーブル_Swim01[[#This Row],[予決]],"")</f>
        <v/>
      </c>
      <c r="M139" t="str">
        <f t="shared" si="7"/>
        <v xml:space="preserve">        </v>
      </c>
      <c r="N139" t="str">
        <f>IFERROR(テーブル_Swim01[[#This Row],[競技番号]],"")</f>
        <v/>
      </c>
      <c r="O139">
        <f>IFERROR(テーブル_Swim014[[#This Row],[選手番号]],"")</f>
        <v>520</v>
      </c>
      <c r="P139" t="str">
        <f>IFERROR(Sheet3!Q139,"")</f>
        <v>2009/06/06</v>
      </c>
      <c r="Q139" s="3">
        <v>42407</v>
      </c>
      <c r="R139">
        <f t="shared" si="8"/>
        <v>6</v>
      </c>
    </row>
    <row r="140" spans="4:18" x14ac:dyDescent="0.15">
      <c r="D140" t="str">
        <f>IFERROR(テーブル_Swim01[[#This Row],[UID]],"")</f>
        <v/>
      </c>
      <c r="E140" t="str">
        <f>IFERROR(テーブル_Swim01[[#This Row],[競技番号]],"")</f>
        <v/>
      </c>
      <c r="F140" t="str">
        <f>IFERROR(テーブル_Swim01[[#This Row],[性別]],"")</f>
        <v/>
      </c>
      <c r="G140" t="str">
        <f t="shared" si="6"/>
        <v/>
      </c>
      <c r="H140" t="str">
        <f>IFERROR(テーブル_Swim01[[#This Row],[クラス番号]],"")</f>
        <v/>
      </c>
      <c r="I140" t="str">
        <f>IFERROR(LOOKUP(H140,Sheet5!A:A,Sheet5!B:B),"")</f>
        <v/>
      </c>
      <c r="J140" t="str">
        <f>IFERROR(テーブル_Swim01[[#This Row],[種目]],"")</f>
        <v/>
      </c>
      <c r="K140" t="str">
        <f>IFERROR(テーブル_Swim01[[#This Row],[距離]],"")</f>
        <v/>
      </c>
      <c r="L140" t="str">
        <f>IFERROR(テーブル_Swim01[[#This Row],[予決]],"")</f>
        <v/>
      </c>
      <c r="M140" t="str">
        <f t="shared" si="7"/>
        <v xml:space="preserve">        </v>
      </c>
      <c r="N140" t="str">
        <f>IFERROR(テーブル_Swim01[[#This Row],[競技番号]],"")</f>
        <v/>
      </c>
      <c r="O140">
        <f>IFERROR(テーブル_Swim014[[#This Row],[選手番号]],"")</f>
        <v>521</v>
      </c>
      <c r="P140" t="str">
        <f>IFERROR(Sheet3!Q140,"")</f>
        <v>2009/11/24</v>
      </c>
      <c r="Q140" s="3">
        <v>42407</v>
      </c>
      <c r="R140">
        <f t="shared" si="8"/>
        <v>6</v>
      </c>
    </row>
    <row r="141" spans="4:18" x14ac:dyDescent="0.15">
      <c r="D141" t="str">
        <f>IFERROR(テーブル_Swim01[[#This Row],[UID]],"")</f>
        <v/>
      </c>
      <c r="E141" t="str">
        <f>IFERROR(テーブル_Swim01[[#This Row],[競技番号]],"")</f>
        <v/>
      </c>
      <c r="F141" t="str">
        <f>IFERROR(テーブル_Swim01[[#This Row],[性別]],"")</f>
        <v/>
      </c>
      <c r="G141" t="str">
        <f t="shared" si="6"/>
        <v/>
      </c>
      <c r="H141" t="str">
        <f>IFERROR(テーブル_Swim01[[#This Row],[クラス番号]],"")</f>
        <v/>
      </c>
      <c r="I141" t="str">
        <f>IFERROR(LOOKUP(H141,Sheet5!A:A,Sheet5!B:B),"")</f>
        <v/>
      </c>
      <c r="J141" t="str">
        <f>IFERROR(テーブル_Swim01[[#This Row],[種目]],"")</f>
        <v/>
      </c>
      <c r="K141" t="str">
        <f>IFERROR(テーブル_Swim01[[#This Row],[距離]],"")</f>
        <v/>
      </c>
      <c r="L141" t="str">
        <f>IFERROR(テーブル_Swim01[[#This Row],[予決]],"")</f>
        <v/>
      </c>
      <c r="M141" t="str">
        <f t="shared" si="7"/>
        <v xml:space="preserve">        </v>
      </c>
      <c r="N141" t="str">
        <f>IFERROR(テーブル_Swim01[[#This Row],[競技番号]],"")</f>
        <v/>
      </c>
      <c r="O141">
        <f>IFERROR(テーブル_Swim014[[#This Row],[選手番号]],"")</f>
        <v>522</v>
      </c>
      <c r="P141" t="str">
        <f>IFERROR(Sheet3!Q141,"")</f>
        <v>2013/06/25</v>
      </c>
      <c r="Q141" s="3">
        <v>42407</v>
      </c>
      <c r="R141">
        <f t="shared" si="8"/>
        <v>2</v>
      </c>
    </row>
    <row r="142" spans="4:18" x14ac:dyDescent="0.15">
      <c r="D142" t="str">
        <f>IFERROR(テーブル_Swim01[[#This Row],[UID]],"")</f>
        <v/>
      </c>
      <c r="E142" t="str">
        <f>IFERROR(テーブル_Swim01[[#This Row],[競技番号]],"")</f>
        <v/>
      </c>
      <c r="F142" t="str">
        <f>IFERROR(テーブル_Swim01[[#This Row],[性別]],"")</f>
        <v/>
      </c>
      <c r="G142" t="str">
        <f t="shared" si="6"/>
        <v/>
      </c>
      <c r="H142" t="str">
        <f>IFERROR(テーブル_Swim01[[#This Row],[クラス番号]],"")</f>
        <v/>
      </c>
      <c r="I142" t="str">
        <f>IFERROR(LOOKUP(H142,Sheet5!A:A,Sheet5!B:B),"")</f>
        <v/>
      </c>
      <c r="J142" t="str">
        <f>IFERROR(テーブル_Swim01[[#This Row],[種目]],"")</f>
        <v/>
      </c>
      <c r="K142" t="str">
        <f>IFERROR(テーブル_Swim01[[#This Row],[距離]],"")</f>
        <v/>
      </c>
      <c r="L142" t="str">
        <f>IFERROR(テーブル_Swim01[[#This Row],[予決]],"")</f>
        <v/>
      </c>
      <c r="M142" t="str">
        <f t="shared" si="7"/>
        <v xml:space="preserve">        </v>
      </c>
      <c r="N142" t="str">
        <f>IFERROR(テーブル_Swim01[[#This Row],[競技番号]],"")</f>
        <v/>
      </c>
      <c r="O142">
        <f>IFERROR(テーブル_Swim014[[#This Row],[選手番号]],"")</f>
        <v>523</v>
      </c>
      <c r="P142" t="str">
        <f>IFERROR(Sheet3!Q142,"")</f>
        <v>2013/09/10</v>
      </c>
      <c r="Q142" s="3">
        <v>42407</v>
      </c>
      <c r="R142">
        <f t="shared" si="8"/>
        <v>2</v>
      </c>
    </row>
    <row r="143" spans="4:18" x14ac:dyDescent="0.15">
      <c r="D143" t="str">
        <f>IFERROR(テーブル_Swim01[[#This Row],[UID]],"")</f>
        <v/>
      </c>
      <c r="E143" t="str">
        <f>IFERROR(テーブル_Swim01[[#This Row],[競技番号]],"")</f>
        <v/>
      </c>
      <c r="F143" t="str">
        <f>IFERROR(テーブル_Swim01[[#This Row],[性別]],"")</f>
        <v/>
      </c>
      <c r="G143" t="str">
        <f t="shared" si="6"/>
        <v/>
      </c>
      <c r="H143" t="str">
        <f>IFERROR(テーブル_Swim01[[#This Row],[クラス番号]],"")</f>
        <v/>
      </c>
      <c r="I143" t="str">
        <f>IFERROR(LOOKUP(H143,Sheet5!A:A,Sheet5!B:B),"")</f>
        <v/>
      </c>
      <c r="J143" t="str">
        <f>IFERROR(テーブル_Swim01[[#This Row],[種目]],"")</f>
        <v/>
      </c>
      <c r="K143" t="str">
        <f>IFERROR(テーブル_Swim01[[#This Row],[距離]],"")</f>
        <v/>
      </c>
      <c r="L143" t="str">
        <f>IFERROR(テーブル_Swim01[[#This Row],[予決]],"")</f>
        <v/>
      </c>
      <c r="M143" t="str">
        <f t="shared" si="7"/>
        <v xml:space="preserve">        </v>
      </c>
      <c r="N143" t="str">
        <f>IFERROR(テーブル_Swim01[[#This Row],[競技番号]],"")</f>
        <v/>
      </c>
      <c r="O143">
        <f>IFERROR(テーブル_Swim014[[#This Row],[選手番号]],"")</f>
        <v>524</v>
      </c>
      <c r="P143" t="str">
        <f>IFERROR(Sheet3!Q143,"")</f>
        <v>2009/07/05</v>
      </c>
      <c r="Q143" s="3">
        <v>42407</v>
      </c>
      <c r="R143">
        <f t="shared" si="8"/>
        <v>6</v>
      </c>
    </row>
    <row r="144" spans="4:18" x14ac:dyDescent="0.15">
      <c r="D144" t="str">
        <f>IFERROR(テーブル_Swim01[[#This Row],[UID]],"")</f>
        <v/>
      </c>
      <c r="E144" t="str">
        <f>IFERROR(テーブル_Swim01[[#This Row],[競技番号]],"")</f>
        <v/>
      </c>
      <c r="F144" t="str">
        <f>IFERROR(テーブル_Swim01[[#This Row],[性別]],"")</f>
        <v/>
      </c>
      <c r="G144" t="str">
        <f t="shared" si="6"/>
        <v/>
      </c>
      <c r="H144" t="str">
        <f>IFERROR(テーブル_Swim01[[#This Row],[クラス番号]],"")</f>
        <v/>
      </c>
      <c r="I144" t="str">
        <f>IFERROR(LOOKUP(H144,Sheet5!A:A,Sheet5!B:B),"")</f>
        <v/>
      </c>
      <c r="J144" t="str">
        <f>IFERROR(テーブル_Swim01[[#This Row],[種目]],"")</f>
        <v/>
      </c>
      <c r="K144" t="str">
        <f>IFERROR(テーブル_Swim01[[#This Row],[距離]],"")</f>
        <v/>
      </c>
      <c r="L144" t="str">
        <f>IFERROR(テーブル_Swim01[[#This Row],[予決]],"")</f>
        <v/>
      </c>
      <c r="M144" t="str">
        <f t="shared" si="7"/>
        <v xml:space="preserve">        </v>
      </c>
      <c r="N144" t="str">
        <f>IFERROR(テーブル_Swim01[[#This Row],[競技番号]],"")</f>
        <v/>
      </c>
      <c r="O144">
        <f>IFERROR(テーブル_Swim014[[#This Row],[選手番号]],"")</f>
        <v>525</v>
      </c>
      <c r="P144" t="str">
        <f>IFERROR(Sheet3!Q144,"")</f>
        <v>2009/12/07</v>
      </c>
      <c r="Q144" s="3">
        <v>42407</v>
      </c>
      <c r="R144">
        <f t="shared" si="8"/>
        <v>6</v>
      </c>
    </row>
    <row r="145" spans="4:18" x14ac:dyDescent="0.15">
      <c r="D145" t="str">
        <f>IFERROR(テーブル_Swim01[[#This Row],[UID]],"")</f>
        <v/>
      </c>
      <c r="E145" t="str">
        <f>IFERROR(テーブル_Swim01[[#This Row],[競技番号]],"")</f>
        <v/>
      </c>
      <c r="F145" t="str">
        <f>IFERROR(テーブル_Swim01[[#This Row],[性別]],"")</f>
        <v/>
      </c>
      <c r="G145" t="str">
        <f t="shared" si="6"/>
        <v/>
      </c>
      <c r="H145" t="str">
        <f>IFERROR(テーブル_Swim01[[#This Row],[クラス番号]],"")</f>
        <v/>
      </c>
      <c r="I145" t="str">
        <f>IFERROR(LOOKUP(H145,Sheet5!A:A,Sheet5!B:B),"")</f>
        <v/>
      </c>
      <c r="J145" t="str">
        <f>IFERROR(テーブル_Swim01[[#This Row],[種目]],"")</f>
        <v/>
      </c>
      <c r="K145" t="str">
        <f>IFERROR(テーブル_Swim01[[#This Row],[距離]],"")</f>
        <v/>
      </c>
      <c r="L145" t="str">
        <f>IFERROR(テーブル_Swim01[[#This Row],[予決]],"")</f>
        <v/>
      </c>
      <c r="M145" t="str">
        <f t="shared" si="7"/>
        <v xml:space="preserve">        </v>
      </c>
      <c r="N145" t="str">
        <f>IFERROR(テーブル_Swim01[[#This Row],[競技番号]],"")</f>
        <v/>
      </c>
      <c r="O145">
        <f>IFERROR(テーブル_Swim014[[#This Row],[選手番号]],"")</f>
        <v>526</v>
      </c>
      <c r="P145" t="str">
        <f>IFERROR(Sheet3!Q145,"")</f>
        <v>2010/05/15</v>
      </c>
      <c r="Q145" s="3">
        <v>42407</v>
      </c>
      <c r="R145">
        <f t="shared" si="8"/>
        <v>5</v>
      </c>
    </row>
    <row r="146" spans="4:18" x14ac:dyDescent="0.15">
      <c r="D146" t="str">
        <f>IFERROR(テーブル_Swim01[[#This Row],[UID]],"")</f>
        <v/>
      </c>
      <c r="E146" t="str">
        <f>IFERROR(テーブル_Swim01[[#This Row],[競技番号]],"")</f>
        <v/>
      </c>
      <c r="F146" t="str">
        <f>IFERROR(テーブル_Swim01[[#This Row],[性別]],"")</f>
        <v/>
      </c>
      <c r="G146" t="str">
        <f t="shared" si="6"/>
        <v/>
      </c>
      <c r="H146" t="str">
        <f>IFERROR(テーブル_Swim01[[#This Row],[クラス番号]],"")</f>
        <v/>
      </c>
      <c r="I146" t="str">
        <f>IFERROR(LOOKUP(H146,Sheet5!A:A,Sheet5!B:B),"")</f>
        <v/>
      </c>
      <c r="J146" t="str">
        <f>IFERROR(テーブル_Swim01[[#This Row],[種目]],"")</f>
        <v/>
      </c>
      <c r="K146" t="str">
        <f>IFERROR(テーブル_Swim01[[#This Row],[距離]],"")</f>
        <v/>
      </c>
      <c r="L146" t="str">
        <f>IFERROR(テーブル_Swim01[[#This Row],[予決]],"")</f>
        <v/>
      </c>
      <c r="M146" t="str">
        <f t="shared" si="7"/>
        <v xml:space="preserve">        </v>
      </c>
      <c r="N146" t="str">
        <f>IFERROR(テーブル_Swim01[[#This Row],[競技番号]],"")</f>
        <v/>
      </c>
      <c r="O146">
        <f>IFERROR(テーブル_Swim014[[#This Row],[選手番号]],"")</f>
        <v>527</v>
      </c>
      <c r="P146" t="str">
        <f>IFERROR(Sheet3!Q146,"")</f>
        <v>2012/04/11</v>
      </c>
      <c r="Q146" s="3">
        <v>42407</v>
      </c>
      <c r="R146">
        <f t="shared" si="8"/>
        <v>3</v>
      </c>
    </row>
    <row r="147" spans="4:18" x14ac:dyDescent="0.15">
      <c r="D147" t="str">
        <f>IFERROR(テーブル_Swim01[[#This Row],[UID]],"")</f>
        <v/>
      </c>
      <c r="E147" t="str">
        <f>IFERROR(テーブル_Swim01[[#This Row],[競技番号]],"")</f>
        <v/>
      </c>
      <c r="F147" t="str">
        <f>IFERROR(テーブル_Swim01[[#This Row],[性別]],"")</f>
        <v/>
      </c>
      <c r="G147" t="str">
        <f t="shared" si="6"/>
        <v/>
      </c>
      <c r="H147" t="str">
        <f>IFERROR(テーブル_Swim01[[#This Row],[クラス番号]],"")</f>
        <v/>
      </c>
      <c r="I147" t="str">
        <f>IFERROR(LOOKUP(H147,Sheet5!A:A,Sheet5!B:B),"")</f>
        <v/>
      </c>
      <c r="J147" t="str">
        <f>IFERROR(テーブル_Swim01[[#This Row],[種目]],"")</f>
        <v/>
      </c>
      <c r="K147" t="str">
        <f>IFERROR(テーブル_Swim01[[#This Row],[距離]],"")</f>
        <v/>
      </c>
      <c r="L147" t="str">
        <f>IFERROR(テーブル_Swim01[[#This Row],[予決]],"")</f>
        <v/>
      </c>
      <c r="M147" t="str">
        <f t="shared" si="7"/>
        <v xml:space="preserve">        </v>
      </c>
      <c r="N147" t="str">
        <f>IFERROR(テーブル_Swim01[[#This Row],[競技番号]],"")</f>
        <v/>
      </c>
      <c r="O147">
        <f>IFERROR(テーブル_Swim014[[#This Row],[選手番号]],"")</f>
        <v>528</v>
      </c>
      <c r="P147" t="str">
        <f>IFERROR(Sheet3!Q147,"")</f>
        <v>2013/12/26</v>
      </c>
      <c r="Q147" s="3">
        <v>42407</v>
      </c>
      <c r="R147">
        <f t="shared" si="8"/>
        <v>2</v>
      </c>
    </row>
    <row r="148" spans="4:18" x14ac:dyDescent="0.15">
      <c r="D148" t="str">
        <f>IFERROR(テーブル_Swim01[[#This Row],[UID]],"")</f>
        <v/>
      </c>
      <c r="E148" t="str">
        <f>IFERROR(テーブル_Swim01[[#This Row],[競技番号]],"")</f>
        <v/>
      </c>
      <c r="F148" t="str">
        <f>IFERROR(テーブル_Swim01[[#This Row],[性別]],"")</f>
        <v/>
      </c>
      <c r="G148" t="str">
        <f t="shared" si="6"/>
        <v/>
      </c>
      <c r="H148" t="str">
        <f>IFERROR(テーブル_Swim01[[#This Row],[クラス番号]],"")</f>
        <v/>
      </c>
      <c r="I148" t="str">
        <f>IFERROR(LOOKUP(H148,Sheet5!A:A,Sheet5!B:B),"")</f>
        <v/>
      </c>
      <c r="J148" t="str">
        <f>IFERROR(テーブル_Swim01[[#This Row],[種目]],"")</f>
        <v/>
      </c>
      <c r="K148" t="str">
        <f>IFERROR(テーブル_Swim01[[#This Row],[距離]],"")</f>
        <v/>
      </c>
      <c r="L148" t="str">
        <f>IFERROR(テーブル_Swim01[[#This Row],[予決]],"")</f>
        <v/>
      </c>
      <c r="M148" t="str">
        <f t="shared" si="7"/>
        <v xml:space="preserve">        </v>
      </c>
      <c r="N148" t="str">
        <f>IFERROR(テーブル_Swim01[[#This Row],[競技番号]],"")</f>
        <v/>
      </c>
      <c r="O148">
        <f>IFERROR(テーブル_Swim014[[#This Row],[選手番号]],"")</f>
        <v>529</v>
      </c>
      <c r="P148" t="str">
        <f>IFERROR(Sheet3!Q148,"")</f>
        <v>2014/05/16</v>
      </c>
      <c r="Q148" s="3">
        <v>42407</v>
      </c>
      <c r="R148">
        <f t="shared" si="8"/>
        <v>1</v>
      </c>
    </row>
    <row r="149" spans="4:18" x14ac:dyDescent="0.15">
      <c r="D149" t="str">
        <f>IFERROR(テーブル_Swim01[[#This Row],[UID]],"")</f>
        <v/>
      </c>
      <c r="E149" t="str">
        <f>IFERROR(テーブル_Swim01[[#This Row],[競技番号]],"")</f>
        <v/>
      </c>
      <c r="F149" t="str">
        <f>IFERROR(テーブル_Swim01[[#This Row],[性別]],"")</f>
        <v/>
      </c>
      <c r="G149" t="str">
        <f t="shared" si="6"/>
        <v/>
      </c>
      <c r="H149" t="str">
        <f>IFERROR(テーブル_Swim01[[#This Row],[クラス番号]],"")</f>
        <v/>
      </c>
      <c r="I149" t="str">
        <f>IFERROR(LOOKUP(H149,Sheet5!A:A,Sheet5!B:B),"")</f>
        <v/>
      </c>
      <c r="J149" t="str">
        <f>IFERROR(テーブル_Swim01[[#This Row],[種目]],"")</f>
        <v/>
      </c>
      <c r="K149" t="str">
        <f>IFERROR(テーブル_Swim01[[#This Row],[距離]],"")</f>
        <v/>
      </c>
      <c r="L149" t="str">
        <f>IFERROR(テーブル_Swim01[[#This Row],[予決]],"")</f>
        <v/>
      </c>
      <c r="M149" t="str">
        <f t="shared" si="7"/>
        <v xml:space="preserve">        </v>
      </c>
      <c r="N149" t="str">
        <f>IFERROR(テーブル_Swim01[[#This Row],[競技番号]],"")</f>
        <v/>
      </c>
      <c r="O149">
        <f>IFERROR(テーブル_Swim014[[#This Row],[選手番号]],"")</f>
        <v>1001</v>
      </c>
      <c r="P149" t="str">
        <f>IFERROR(Sheet3!Q149,"")</f>
        <v>2010/03/15</v>
      </c>
      <c r="Q149" s="3">
        <v>42407</v>
      </c>
      <c r="R149">
        <f t="shared" si="8"/>
        <v>5</v>
      </c>
    </row>
    <row r="150" spans="4:18" x14ac:dyDescent="0.15">
      <c r="D150" t="str">
        <f>IFERROR(テーブル_Swim01[[#This Row],[UID]],"")</f>
        <v/>
      </c>
      <c r="E150" t="str">
        <f>IFERROR(テーブル_Swim01[[#This Row],[競技番号]],"")</f>
        <v/>
      </c>
      <c r="F150" t="str">
        <f>IFERROR(テーブル_Swim01[[#This Row],[性別]],"")</f>
        <v/>
      </c>
      <c r="G150" t="str">
        <f t="shared" si="6"/>
        <v/>
      </c>
      <c r="H150" t="str">
        <f>IFERROR(テーブル_Swim01[[#This Row],[クラス番号]],"")</f>
        <v/>
      </c>
      <c r="I150" t="str">
        <f>IFERROR(LOOKUP(H150,Sheet5!A:A,Sheet5!B:B),"")</f>
        <v/>
      </c>
      <c r="J150" t="str">
        <f>IFERROR(テーブル_Swim01[[#This Row],[種目]],"")</f>
        <v/>
      </c>
      <c r="K150" t="str">
        <f>IFERROR(テーブル_Swim01[[#This Row],[距離]],"")</f>
        <v/>
      </c>
      <c r="L150" t="str">
        <f>IFERROR(テーブル_Swim01[[#This Row],[予決]],"")</f>
        <v/>
      </c>
      <c r="M150" t="str">
        <f t="shared" si="7"/>
        <v xml:space="preserve">        </v>
      </c>
      <c r="N150" t="str">
        <f>IFERROR(テーブル_Swim01[[#This Row],[競技番号]],"")</f>
        <v/>
      </c>
      <c r="O150">
        <f>IFERROR(テーブル_Swim014[[#This Row],[選手番号]],"")</f>
        <v>1002</v>
      </c>
      <c r="P150" t="str">
        <f>IFERROR(Sheet3!Q150,"")</f>
        <v>2010/11/07</v>
      </c>
      <c r="Q150" s="3">
        <v>42407</v>
      </c>
      <c r="R150">
        <f t="shared" si="8"/>
        <v>5</v>
      </c>
    </row>
    <row r="151" spans="4:18" x14ac:dyDescent="0.15">
      <c r="D151" t="str">
        <f>IFERROR(テーブル_Swim01[[#This Row],[UID]],"")</f>
        <v/>
      </c>
      <c r="E151" t="str">
        <f>IFERROR(テーブル_Swim01[[#This Row],[競技番号]],"")</f>
        <v/>
      </c>
      <c r="F151" t="str">
        <f>IFERROR(テーブル_Swim01[[#This Row],[性別]],"")</f>
        <v/>
      </c>
      <c r="G151" t="str">
        <f t="shared" si="6"/>
        <v/>
      </c>
      <c r="H151" t="str">
        <f>IFERROR(テーブル_Swim01[[#This Row],[クラス番号]],"")</f>
        <v/>
      </c>
      <c r="I151" t="str">
        <f>IFERROR(LOOKUP(H151,Sheet5!A:A,Sheet5!B:B),"")</f>
        <v/>
      </c>
      <c r="J151" t="str">
        <f>IFERROR(テーブル_Swim01[[#This Row],[種目]],"")</f>
        <v/>
      </c>
      <c r="K151" t="str">
        <f>IFERROR(テーブル_Swim01[[#This Row],[距離]],"")</f>
        <v/>
      </c>
      <c r="L151" t="str">
        <f>IFERROR(テーブル_Swim01[[#This Row],[予決]],"")</f>
        <v/>
      </c>
      <c r="M151" t="str">
        <f t="shared" si="7"/>
        <v xml:space="preserve">        </v>
      </c>
      <c r="N151" t="str">
        <f>IFERROR(テーブル_Swim01[[#This Row],[競技番号]],"")</f>
        <v/>
      </c>
      <c r="O151">
        <f>IFERROR(テーブル_Swim014[[#This Row],[選手番号]],"")</f>
        <v>1003</v>
      </c>
      <c r="P151" t="str">
        <f>IFERROR(Sheet3!Q151,"")</f>
        <v>2012/05/27</v>
      </c>
      <c r="Q151" s="3">
        <v>42407</v>
      </c>
      <c r="R151">
        <f t="shared" si="8"/>
        <v>3</v>
      </c>
    </row>
    <row r="152" spans="4:18" x14ac:dyDescent="0.15">
      <c r="D152" t="str">
        <f>IFERROR(テーブル_Swim01[[#This Row],[UID]],"")</f>
        <v/>
      </c>
      <c r="E152" t="str">
        <f>IFERROR(テーブル_Swim01[[#This Row],[競技番号]],"")</f>
        <v/>
      </c>
      <c r="F152" t="str">
        <f>IFERROR(テーブル_Swim01[[#This Row],[性別]],"")</f>
        <v/>
      </c>
      <c r="G152" t="str">
        <f t="shared" si="6"/>
        <v/>
      </c>
      <c r="H152" t="str">
        <f>IFERROR(テーブル_Swim01[[#This Row],[クラス番号]],"")</f>
        <v/>
      </c>
      <c r="I152" t="str">
        <f>IFERROR(LOOKUP(H152,Sheet5!A:A,Sheet5!B:B),"")</f>
        <v/>
      </c>
      <c r="J152" t="str">
        <f>IFERROR(テーブル_Swim01[[#This Row],[種目]],"")</f>
        <v/>
      </c>
      <c r="K152" t="str">
        <f>IFERROR(テーブル_Swim01[[#This Row],[距離]],"")</f>
        <v/>
      </c>
      <c r="L152" t="str">
        <f>IFERROR(テーブル_Swim01[[#This Row],[予決]],"")</f>
        <v/>
      </c>
      <c r="M152" t="str">
        <f t="shared" si="7"/>
        <v xml:space="preserve">        </v>
      </c>
      <c r="N152" t="str">
        <f>IFERROR(テーブル_Swim01[[#This Row],[競技番号]],"")</f>
        <v/>
      </c>
      <c r="O152">
        <f>IFERROR(テーブル_Swim014[[#This Row],[選手番号]],"")</f>
        <v>1004</v>
      </c>
      <c r="P152" t="str">
        <f>IFERROR(Sheet3!Q152,"")</f>
        <v>2012/10/07</v>
      </c>
      <c r="Q152" s="3">
        <v>42407</v>
      </c>
      <c r="R152">
        <f t="shared" si="8"/>
        <v>3</v>
      </c>
    </row>
    <row r="153" spans="4:18" x14ac:dyDescent="0.15">
      <c r="D153" t="str">
        <f>IFERROR(テーブル_Swim01[[#This Row],[UID]],"")</f>
        <v/>
      </c>
      <c r="E153" t="str">
        <f>IFERROR(テーブル_Swim01[[#This Row],[競技番号]],"")</f>
        <v/>
      </c>
      <c r="F153" t="str">
        <f>IFERROR(テーブル_Swim01[[#This Row],[性別]],"")</f>
        <v/>
      </c>
      <c r="G153" t="str">
        <f t="shared" si="6"/>
        <v/>
      </c>
      <c r="H153" t="str">
        <f>IFERROR(テーブル_Swim01[[#This Row],[クラス番号]],"")</f>
        <v/>
      </c>
      <c r="I153" t="str">
        <f>IFERROR(LOOKUP(H153,Sheet5!A:A,Sheet5!B:B),"")</f>
        <v/>
      </c>
      <c r="J153" t="str">
        <f>IFERROR(テーブル_Swim01[[#This Row],[種目]],"")</f>
        <v/>
      </c>
      <c r="K153" t="str">
        <f>IFERROR(テーブル_Swim01[[#This Row],[距離]],"")</f>
        <v/>
      </c>
      <c r="L153" t="str">
        <f>IFERROR(テーブル_Swim01[[#This Row],[予決]],"")</f>
        <v/>
      </c>
      <c r="M153" t="str">
        <f t="shared" si="7"/>
        <v xml:space="preserve">        </v>
      </c>
      <c r="N153" t="str">
        <f>IFERROR(テーブル_Swim01[[#This Row],[競技番号]],"")</f>
        <v/>
      </c>
      <c r="O153">
        <f>IFERROR(テーブル_Swim014[[#This Row],[選手番号]],"")</f>
        <v>1005</v>
      </c>
      <c r="P153" t="str">
        <f>IFERROR(Sheet3!Q153,"")</f>
        <v>2009/08/06</v>
      </c>
      <c r="Q153" s="3">
        <v>42407</v>
      </c>
      <c r="R153">
        <f t="shared" si="8"/>
        <v>6</v>
      </c>
    </row>
    <row r="154" spans="4:18" x14ac:dyDescent="0.15">
      <c r="D154" t="str">
        <f>IFERROR(テーブル_Swim01[[#This Row],[UID]],"")</f>
        <v/>
      </c>
      <c r="E154" t="str">
        <f>IFERROR(テーブル_Swim01[[#This Row],[競技番号]],"")</f>
        <v/>
      </c>
      <c r="F154" t="str">
        <f>IFERROR(テーブル_Swim01[[#This Row],[性別]],"")</f>
        <v/>
      </c>
      <c r="G154" t="str">
        <f t="shared" si="6"/>
        <v/>
      </c>
      <c r="H154" t="str">
        <f>IFERROR(テーブル_Swim01[[#This Row],[クラス番号]],"")</f>
        <v/>
      </c>
      <c r="I154" t="str">
        <f>IFERROR(LOOKUP(H154,Sheet5!A:A,Sheet5!B:B),"")</f>
        <v/>
      </c>
      <c r="J154" t="str">
        <f>IFERROR(テーブル_Swim01[[#This Row],[種目]],"")</f>
        <v/>
      </c>
      <c r="K154" t="str">
        <f>IFERROR(テーブル_Swim01[[#This Row],[距離]],"")</f>
        <v/>
      </c>
      <c r="L154" t="str">
        <f>IFERROR(テーブル_Swim01[[#This Row],[予決]],"")</f>
        <v/>
      </c>
      <c r="M154" t="str">
        <f t="shared" si="7"/>
        <v xml:space="preserve">        </v>
      </c>
      <c r="N154" t="str">
        <f>IFERROR(テーブル_Swim01[[#This Row],[競技番号]],"")</f>
        <v/>
      </c>
      <c r="O154">
        <f>IFERROR(テーブル_Swim014[[#This Row],[選手番号]],"")</f>
        <v>1006</v>
      </c>
      <c r="P154" t="str">
        <f>IFERROR(Sheet3!Q154,"")</f>
        <v>2010/06/24</v>
      </c>
      <c r="Q154" s="3">
        <v>42407</v>
      </c>
      <c r="R154">
        <f t="shared" si="8"/>
        <v>5</v>
      </c>
    </row>
    <row r="155" spans="4:18" x14ac:dyDescent="0.15">
      <c r="D155" t="str">
        <f>IFERROR(テーブル_Swim01[[#This Row],[UID]],"")</f>
        <v/>
      </c>
      <c r="E155" t="str">
        <f>IFERROR(テーブル_Swim01[[#This Row],[競技番号]],"")</f>
        <v/>
      </c>
      <c r="F155" t="str">
        <f>IFERROR(テーブル_Swim01[[#This Row],[性別]],"")</f>
        <v/>
      </c>
      <c r="G155" t="str">
        <f t="shared" si="6"/>
        <v/>
      </c>
      <c r="H155" t="str">
        <f>IFERROR(テーブル_Swim01[[#This Row],[クラス番号]],"")</f>
        <v/>
      </c>
      <c r="I155" t="str">
        <f>IFERROR(LOOKUP(H155,Sheet5!A:A,Sheet5!B:B),"")</f>
        <v/>
      </c>
      <c r="J155" t="str">
        <f>IFERROR(テーブル_Swim01[[#This Row],[種目]],"")</f>
        <v/>
      </c>
      <c r="K155" t="str">
        <f>IFERROR(テーブル_Swim01[[#This Row],[距離]],"")</f>
        <v/>
      </c>
      <c r="L155" t="str">
        <f>IFERROR(テーブル_Swim01[[#This Row],[予決]],"")</f>
        <v/>
      </c>
      <c r="M155" t="str">
        <f t="shared" si="7"/>
        <v xml:space="preserve">        </v>
      </c>
      <c r="N155" t="str">
        <f>IFERROR(テーブル_Swim01[[#This Row],[競技番号]],"")</f>
        <v/>
      </c>
      <c r="O155">
        <f>IFERROR(テーブル_Swim014[[#This Row],[選手番号]],"")</f>
        <v>1007</v>
      </c>
      <c r="P155" t="str">
        <f>IFERROR(Sheet3!Q155,"")</f>
        <v>2010/09/01</v>
      </c>
      <c r="Q155" s="3">
        <v>42407</v>
      </c>
      <c r="R155">
        <f t="shared" si="8"/>
        <v>5</v>
      </c>
    </row>
    <row r="156" spans="4:18" x14ac:dyDescent="0.15">
      <c r="D156" t="str">
        <f>IFERROR(テーブル_Swim01[[#This Row],[UID]],"")</f>
        <v/>
      </c>
      <c r="E156" t="str">
        <f>IFERROR(テーブル_Swim01[[#This Row],[競技番号]],"")</f>
        <v/>
      </c>
      <c r="F156" t="str">
        <f>IFERROR(テーブル_Swim01[[#This Row],[性別]],"")</f>
        <v/>
      </c>
      <c r="G156" t="str">
        <f t="shared" si="6"/>
        <v/>
      </c>
      <c r="H156" t="str">
        <f>IFERROR(テーブル_Swim01[[#This Row],[クラス番号]],"")</f>
        <v/>
      </c>
      <c r="I156" t="str">
        <f>IFERROR(LOOKUP(H156,Sheet5!A:A,Sheet5!B:B),"")</f>
        <v/>
      </c>
      <c r="J156" t="str">
        <f>IFERROR(テーブル_Swim01[[#This Row],[種目]],"")</f>
        <v/>
      </c>
      <c r="K156" t="str">
        <f>IFERROR(テーブル_Swim01[[#This Row],[距離]],"")</f>
        <v/>
      </c>
      <c r="L156" t="str">
        <f>IFERROR(テーブル_Swim01[[#This Row],[予決]],"")</f>
        <v/>
      </c>
      <c r="M156" t="str">
        <f t="shared" si="7"/>
        <v xml:space="preserve">        </v>
      </c>
      <c r="N156" t="str">
        <f>IFERROR(テーブル_Swim01[[#This Row],[競技番号]],"")</f>
        <v/>
      </c>
      <c r="O156">
        <f>IFERROR(テーブル_Swim014[[#This Row],[選手番号]],"")</f>
        <v>1008</v>
      </c>
      <c r="P156" t="str">
        <f>IFERROR(Sheet3!Q156,"")</f>
        <v>2010/10/02</v>
      </c>
      <c r="Q156" s="3">
        <v>42407</v>
      </c>
      <c r="R156">
        <f t="shared" si="8"/>
        <v>5</v>
      </c>
    </row>
    <row r="157" spans="4:18" x14ac:dyDescent="0.15">
      <c r="D157" t="str">
        <f>IFERROR(テーブル_Swim01[[#This Row],[UID]],"")</f>
        <v/>
      </c>
      <c r="E157" t="str">
        <f>IFERROR(テーブル_Swim01[[#This Row],[競技番号]],"")</f>
        <v/>
      </c>
      <c r="F157" t="str">
        <f>IFERROR(テーブル_Swim01[[#This Row],[性別]],"")</f>
        <v/>
      </c>
      <c r="G157" t="str">
        <f t="shared" si="6"/>
        <v/>
      </c>
      <c r="H157" t="str">
        <f>IFERROR(テーブル_Swim01[[#This Row],[クラス番号]],"")</f>
        <v/>
      </c>
      <c r="I157" t="str">
        <f>IFERROR(LOOKUP(H157,Sheet5!A:A,Sheet5!B:B),"")</f>
        <v/>
      </c>
      <c r="J157" t="str">
        <f>IFERROR(テーブル_Swim01[[#This Row],[種目]],"")</f>
        <v/>
      </c>
      <c r="K157" t="str">
        <f>IFERROR(テーブル_Swim01[[#This Row],[距離]],"")</f>
        <v/>
      </c>
      <c r="L157" t="str">
        <f>IFERROR(テーブル_Swim01[[#This Row],[予決]],"")</f>
        <v/>
      </c>
      <c r="M157" t="str">
        <f t="shared" si="7"/>
        <v xml:space="preserve">        </v>
      </c>
      <c r="N157" t="str">
        <f>IFERROR(テーブル_Swim01[[#This Row],[競技番号]],"")</f>
        <v/>
      </c>
      <c r="O157">
        <f>IFERROR(テーブル_Swim014[[#This Row],[選手番号]],"")</f>
        <v>1009</v>
      </c>
      <c r="P157" t="str">
        <f>IFERROR(Sheet3!Q157,"")</f>
        <v>2011/01/16</v>
      </c>
      <c r="Q157" s="3">
        <v>42407</v>
      </c>
      <c r="R157">
        <f t="shared" si="8"/>
        <v>5</v>
      </c>
    </row>
    <row r="158" spans="4:18" x14ac:dyDescent="0.15">
      <c r="D158" t="str">
        <f>IFERROR(テーブル_Swim01[[#This Row],[UID]],"")</f>
        <v/>
      </c>
      <c r="E158" t="str">
        <f>IFERROR(テーブル_Swim01[[#This Row],[競技番号]],"")</f>
        <v/>
      </c>
      <c r="F158" t="str">
        <f>IFERROR(テーブル_Swim01[[#This Row],[性別]],"")</f>
        <v/>
      </c>
      <c r="G158" t="str">
        <f t="shared" si="6"/>
        <v/>
      </c>
      <c r="H158" t="str">
        <f>IFERROR(テーブル_Swim01[[#This Row],[クラス番号]],"")</f>
        <v/>
      </c>
      <c r="I158" t="str">
        <f>IFERROR(LOOKUP(H158,Sheet5!A:A,Sheet5!B:B),"")</f>
        <v/>
      </c>
      <c r="J158" t="str">
        <f>IFERROR(テーブル_Swim01[[#This Row],[種目]],"")</f>
        <v/>
      </c>
      <c r="K158" t="str">
        <f>IFERROR(テーブル_Swim01[[#This Row],[距離]],"")</f>
        <v/>
      </c>
      <c r="L158" t="str">
        <f>IFERROR(テーブル_Swim01[[#This Row],[予決]],"")</f>
        <v/>
      </c>
      <c r="M158" t="str">
        <f t="shared" si="7"/>
        <v xml:space="preserve">        </v>
      </c>
      <c r="N158" t="str">
        <f>IFERROR(テーブル_Swim01[[#This Row],[競技番号]],"")</f>
        <v/>
      </c>
      <c r="O158">
        <f>IFERROR(テーブル_Swim014[[#This Row],[選手番号]],"")</f>
        <v>1010</v>
      </c>
      <c r="P158" t="str">
        <f>IFERROR(Sheet3!Q158,"")</f>
        <v>2012/05/13</v>
      </c>
      <c r="Q158" s="3">
        <v>42407</v>
      </c>
      <c r="R158">
        <f t="shared" si="8"/>
        <v>3</v>
      </c>
    </row>
    <row r="159" spans="4:18" x14ac:dyDescent="0.15">
      <c r="D159" t="str">
        <f>IFERROR(テーブル_Swim01[[#This Row],[UID]],"")</f>
        <v/>
      </c>
      <c r="E159" t="str">
        <f>IFERROR(テーブル_Swim01[[#This Row],[競技番号]],"")</f>
        <v/>
      </c>
      <c r="F159" t="str">
        <f>IFERROR(テーブル_Swim01[[#This Row],[性別]],"")</f>
        <v/>
      </c>
      <c r="G159" t="str">
        <f t="shared" si="6"/>
        <v/>
      </c>
      <c r="H159" t="str">
        <f>IFERROR(テーブル_Swim01[[#This Row],[クラス番号]],"")</f>
        <v/>
      </c>
      <c r="I159" t="str">
        <f>IFERROR(LOOKUP(H159,Sheet5!A:A,Sheet5!B:B),"")</f>
        <v/>
      </c>
      <c r="J159" t="str">
        <f>IFERROR(テーブル_Swim01[[#This Row],[種目]],"")</f>
        <v/>
      </c>
      <c r="K159" t="str">
        <f>IFERROR(テーブル_Swim01[[#This Row],[距離]],"")</f>
        <v/>
      </c>
      <c r="L159" t="str">
        <f>IFERROR(テーブル_Swim01[[#This Row],[予決]],"")</f>
        <v/>
      </c>
      <c r="M159" t="str">
        <f t="shared" si="7"/>
        <v xml:space="preserve">        </v>
      </c>
      <c r="N159" t="str">
        <f>IFERROR(テーブル_Swim01[[#This Row],[競技番号]],"")</f>
        <v/>
      </c>
      <c r="O159">
        <f>IFERROR(テーブル_Swim014[[#This Row],[選手番号]],"")</f>
        <v>1011</v>
      </c>
      <c r="P159" t="str">
        <f>IFERROR(Sheet3!Q159,"")</f>
        <v>2012/08/27</v>
      </c>
      <c r="Q159" s="3">
        <v>42407</v>
      </c>
      <c r="R159">
        <f t="shared" si="8"/>
        <v>3</v>
      </c>
    </row>
    <row r="160" spans="4:18" x14ac:dyDescent="0.15">
      <c r="D160" t="str">
        <f>IFERROR(テーブル_Swim01[[#This Row],[UID]],"")</f>
        <v/>
      </c>
      <c r="E160" t="str">
        <f>IFERROR(テーブル_Swim01[[#This Row],[競技番号]],"")</f>
        <v/>
      </c>
      <c r="F160" t="str">
        <f>IFERROR(テーブル_Swim01[[#This Row],[性別]],"")</f>
        <v/>
      </c>
      <c r="G160" t="str">
        <f t="shared" si="6"/>
        <v/>
      </c>
      <c r="H160" t="str">
        <f>IFERROR(テーブル_Swim01[[#This Row],[クラス番号]],"")</f>
        <v/>
      </c>
      <c r="I160" t="str">
        <f>IFERROR(LOOKUP(H160,Sheet5!A:A,Sheet5!B:B),"")</f>
        <v/>
      </c>
      <c r="J160" t="str">
        <f>IFERROR(テーブル_Swim01[[#This Row],[種目]],"")</f>
        <v/>
      </c>
      <c r="K160" t="str">
        <f>IFERROR(テーブル_Swim01[[#This Row],[距離]],"")</f>
        <v/>
      </c>
      <c r="L160" t="str">
        <f>IFERROR(テーブル_Swim01[[#This Row],[予決]],"")</f>
        <v/>
      </c>
      <c r="M160" t="str">
        <f t="shared" si="7"/>
        <v xml:space="preserve">        </v>
      </c>
      <c r="N160" t="str">
        <f>IFERROR(テーブル_Swim01[[#This Row],[競技番号]],"")</f>
        <v/>
      </c>
      <c r="O160">
        <f>IFERROR(テーブル_Swim014[[#This Row],[選手番号]],"")</f>
        <v>1012</v>
      </c>
      <c r="P160" t="str">
        <f>IFERROR(Sheet3!Q160,"")</f>
        <v>2013/06/03</v>
      </c>
      <c r="Q160" s="3">
        <v>42407</v>
      </c>
      <c r="R160">
        <f t="shared" si="8"/>
        <v>2</v>
      </c>
    </row>
    <row r="161" spans="4:18" x14ac:dyDescent="0.15">
      <c r="D161" t="str">
        <f>IFERROR(テーブル_Swim01[[#This Row],[UID]],"")</f>
        <v/>
      </c>
      <c r="E161" t="str">
        <f>IFERROR(テーブル_Swim01[[#This Row],[競技番号]],"")</f>
        <v/>
      </c>
      <c r="F161" t="str">
        <f>IFERROR(テーブル_Swim01[[#This Row],[性別]],"")</f>
        <v/>
      </c>
      <c r="G161" t="str">
        <f t="shared" si="6"/>
        <v/>
      </c>
      <c r="H161" t="str">
        <f>IFERROR(テーブル_Swim01[[#This Row],[クラス番号]],"")</f>
        <v/>
      </c>
      <c r="I161" t="str">
        <f>IFERROR(LOOKUP(H161,Sheet5!A:A,Sheet5!B:B),"")</f>
        <v/>
      </c>
      <c r="J161" t="str">
        <f>IFERROR(テーブル_Swim01[[#This Row],[種目]],"")</f>
        <v/>
      </c>
      <c r="K161" t="str">
        <f>IFERROR(テーブル_Swim01[[#This Row],[距離]],"")</f>
        <v/>
      </c>
      <c r="L161" t="str">
        <f>IFERROR(テーブル_Swim01[[#This Row],[予決]],"")</f>
        <v/>
      </c>
      <c r="M161" t="str">
        <f t="shared" si="7"/>
        <v xml:space="preserve">        </v>
      </c>
      <c r="N161" t="str">
        <f>IFERROR(テーブル_Swim01[[#This Row],[競技番号]],"")</f>
        <v/>
      </c>
      <c r="O161">
        <f>IFERROR(テーブル_Swim014[[#This Row],[選手番号]],"")</f>
        <v>1013</v>
      </c>
      <c r="P161" t="str">
        <f>IFERROR(Sheet3!Q161,"")</f>
        <v>2009/04/30</v>
      </c>
      <c r="Q161" s="3">
        <v>42407</v>
      </c>
      <c r="R161">
        <f t="shared" si="8"/>
        <v>6</v>
      </c>
    </row>
    <row r="162" spans="4:18" x14ac:dyDescent="0.15">
      <c r="D162" t="str">
        <f>IFERROR(テーブル_Swim01[[#This Row],[UID]],"")</f>
        <v/>
      </c>
      <c r="E162" t="str">
        <f>IFERROR(テーブル_Swim01[[#This Row],[競技番号]],"")</f>
        <v/>
      </c>
      <c r="F162" t="str">
        <f>IFERROR(テーブル_Swim01[[#This Row],[性別]],"")</f>
        <v/>
      </c>
      <c r="G162" t="str">
        <f t="shared" si="6"/>
        <v/>
      </c>
      <c r="H162" t="str">
        <f>IFERROR(テーブル_Swim01[[#This Row],[クラス番号]],"")</f>
        <v/>
      </c>
      <c r="I162" t="str">
        <f>IFERROR(LOOKUP(H162,Sheet5!A:A,Sheet5!B:B),"")</f>
        <v/>
      </c>
      <c r="J162" t="str">
        <f>IFERROR(テーブル_Swim01[[#This Row],[種目]],"")</f>
        <v/>
      </c>
      <c r="K162" t="str">
        <f>IFERROR(テーブル_Swim01[[#This Row],[距離]],"")</f>
        <v/>
      </c>
      <c r="L162" t="str">
        <f>IFERROR(テーブル_Swim01[[#This Row],[予決]],"")</f>
        <v/>
      </c>
      <c r="M162" t="str">
        <f t="shared" si="7"/>
        <v xml:space="preserve">        </v>
      </c>
      <c r="N162" t="str">
        <f>IFERROR(テーブル_Swim01[[#This Row],[競技番号]],"")</f>
        <v/>
      </c>
      <c r="O162">
        <f>IFERROR(テーブル_Swim014[[#This Row],[選手番号]],"")</f>
        <v>1014</v>
      </c>
      <c r="P162" t="str">
        <f>IFERROR(Sheet3!Q162,"")</f>
        <v>2010/08/01</v>
      </c>
      <c r="Q162" s="3">
        <v>42407</v>
      </c>
      <c r="R162">
        <f t="shared" si="8"/>
        <v>5</v>
      </c>
    </row>
    <row r="163" spans="4:18" x14ac:dyDescent="0.15">
      <c r="D163" t="str">
        <f>IFERROR(テーブル_Swim01[[#This Row],[UID]],"")</f>
        <v/>
      </c>
      <c r="E163" t="str">
        <f>IFERROR(テーブル_Swim01[[#This Row],[競技番号]],"")</f>
        <v/>
      </c>
      <c r="F163" t="str">
        <f>IFERROR(テーブル_Swim01[[#This Row],[性別]],"")</f>
        <v/>
      </c>
      <c r="G163" t="str">
        <f t="shared" si="6"/>
        <v/>
      </c>
      <c r="H163" t="str">
        <f>IFERROR(テーブル_Swim01[[#This Row],[クラス番号]],"")</f>
        <v/>
      </c>
      <c r="I163" t="str">
        <f>IFERROR(LOOKUP(H163,Sheet5!A:A,Sheet5!B:B),"")</f>
        <v/>
      </c>
      <c r="J163" t="str">
        <f>IFERROR(テーブル_Swim01[[#This Row],[種目]],"")</f>
        <v/>
      </c>
      <c r="K163" t="str">
        <f>IFERROR(テーブル_Swim01[[#This Row],[距離]],"")</f>
        <v/>
      </c>
      <c r="L163" t="str">
        <f>IFERROR(テーブル_Swim01[[#This Row],[予決]],"")</f>
        <v/>
      </c>
      <c r="M163" t="str">
        <f t="shared" si="7"/>
        <v xml:space="preserve">        </v>
      </c>
      <c r="N163" t="str">
        <f>IFERROR(テーブル_Swim01[[#This Row],[競技番号]],"")</f>
        <v/>
      </c>
      <c r="O163">
        <f>IFERROR(テーブル_Swim014[[#This Row],[選手番号]],"")</f>
        <v>1015</v>
      </c>
      <c r="P163" t="str">
        <f>IFERROR(Sheet3!Q163,"")</f>
        <v>2012/05/26</v>
      </c>
      <c r="Q163" s="3">
        <v>42407</v>
      </c>
      <c r="R163">
        <f t="shared" si="8"/>
        <v>3</v>
      </c>
    </row>
    <row r="164" spans="4:18" x14ac:dyDescent="0.15">
      <c r="D164" t="str">
        <f>IFERROR(テーブル_Swim01[[#This Row],[UID]],"")</f>
        <v/>
      </c>
      <c r="E164" t="str">
        <f>IFERROR(テーブル_Swim01[[#This Row],[競技番号]],"")</f>
        <v/>
      </c>
      <c r="F164" t="str">
        <f>IFERROR(テーブル_Swim01[[#This Row],[性別]],"")</f>
        <v/>
      </c>
      <c r="G164" t="str">
        <f t="shared" si="6"/>
        <v/>
      </c>
      <c r="H164" t="str">
        <f>IFERROR(テーブル_Swim01[[#This Row],[クラス番号]],"")</f>
        <v/>
      </c>
      <c r="I164" t="str">
        <f>IFERROR(LOOKUP(H164,Sheet5!A:A,Sheet5!B:B),"")</f>
        <v/>
      </c>
      <c r="J164" t="str">
        <f>IFERROR(テーブル_Swim01[[#This Row],[種目]],"")</f>
        <v/>
      </c>
      <c r="K164" t="str">
        <f>IFERROR(テーブル_Swim01[[#This Row],[距離]],"")</f>
        <v/>
      </c>
      <c r="L164" t="str">
        <f>IFERROR(テーブル_Swim01[[#This Row],[予決]],"")</f>
        <v/>
      </c>
      <c r="M164" t="str">
        <f t="shared" si="7"/>
        <v xml:space="preserve">        </v>
      </c>
      <c r="N164" t="str">
        <f>IFERROR(テーブル_Swim01[[#This Row],[競技番号]],"")</f>
        <v/>
      </c>
      <c r="O164">
        <f>IFERROR(テーブル_Swim014[[#This Row],[選手番号]],"")</f>
        <v>1016</v>
      </c>
      <c r="P164" t="str">
        <f>IFERROR(Sheet3!Q164,"")</f>
        <v>2009/11/15</v>
      </c>
      <c r="Q164" s="3">
        <v>42407</v>
      </c>
      <c r="R164">
        <f t="shared" si="8"/>
        <v>6</v>
      </c>
    </row>
    <row r="165" spans="4:18" x14ac:dyDescent="0.15">
      <c r="D165" t="str">
        <f>IFERROR(テーブル_Swim01[[#This Row],[UID]],"")</f>
        <v/>
      </c>
      <c r="E165" t="str">
        <f>IFERROR(テーブル_Swim01[[#This Row],[競技番号]],"")</f>
        <v/>
      </c>
      <c r="F165" t="str">
        <f>IFERROR(テーブル_Swim01[[#This Row],[性別]],"")</f>
        <v/>
      </c>
      <c r="G165" t="str">
        <f t="shared" si="6"/>
        <v/>
      </c>
      <c r="H165" t="str">
        <f>IFERROR(テーブル_Swim01[[#This Row],[クラス番号]],"")</f>
        <v/>
      </c>
      <c r="I165" t="str">
        <f>IFERROR(LOOKUP(H165,Sheet5!A:A,Sheet5!B:B),"")</f>
        <v/>
      </c>
      <c r="J165" t="str">
        <f>IFERROR(テーブル_Swim01[[#This Row],[種目]],"")</f>
        <v/>
      </c>
      <c r="K165" t="str">
        <f>IFERROR(テーブル_Swim01[[#This Row],[距離]],"")</f>
        <v/>
      </c>
      <c r="L165" t="str">
        <f>IFERROR(テーブル_Swim01[[#This Row],[予決]],"")</f>
        <v/>
      </c>
      <c r="M165" t="str">
        <f t="shared" si="7"/>
        <v xml:space="preserve">        </v>
      </c>
      <c r="N165" t="str">
        <f>IFERROR(テーブル_Swim01[[#This Row],[競技番号]],"")</f>
        <v/>
      </c>
      <c r="O165">
        <f>IFERROR(テーブル_Swim014[[#This Row],[選手番号]],"")</f>
        <v>1017</v>
      </c>
      <c r="P165" t="str">
        <f>IFERROR(Sheet3!Q165,"")</f>
        <v>2009/10/06</v>
      </c>
      <c r="Q165" s="3">
        <v>42407</v>
      </c>
      <c r="R165">
        <f t="shared" si="8"/>
        <v>6</v>
      </c>
    </row>
    <row r="166" spans="4:18" x14ac:dyDescent="0.15">
      <c r="D166" t="str">
        <f>IFERROR(テーブル_Swim01[[#This Row],[UID]],"")</f>
        <v/>
      </c>
      <c r="E166" t="str">
        <f>IFERROR(テーブル_Swim01[[#This Row],[競技番号]],"")</f>
        <v/>
      </c>
      <c r="F166" t="str">
        <f>IFERROR(テーブル_Swim01[[#This Row],[性別]],"")</f>
        <v/>
      </c>
      <c r="G166" t="str">
        <f t="shared" si="6"/>
        <v/>
      </c>
      <c r="H166" t="str">
        <f>IFERROR(テーブル_Swim01[[#This Row],[クラス番号]],"")</f>
        <v/>
      </c>
      <c r="I166" t="str">
        <f>IFERROR(LOOKUP(H166,Sheet5!A:A,Sheet5!B:B),"")</f>
        <v/>
      </c>
      <c r="J166" t="str">
        <f>IFERROR(テーブル_Swim01[[#This Row],[種目]],"")</f>
        <v/>
      </c>
      <c r="K166" t="str">
        <f>IFERROR(テーブル_Swim01[[#This Row],[距離]],"")</f>
        <v/>
      </c>
      <c r="L166" t="str">
        <f>IFERROR(テーブル_Swim01[[#This Row],[予決]],"")</f>
        <v/>
      </c>
      <c r="M166" t="str">
        <f t="shared" si="7"/>
        <v xml:space="preserve">        </v>
      </c>
      <c r="N166" t="str">
        <f>IFERROR(テーブル_Swim01[[#This Row],[競技番号]],"")</f>
        <v/>
      </c>
      <c r="O166">
        <f>IFERROR(テーブル_Swim014[[#This Row],[選手番号]],"")</f>
        <v>1018</v>
      </c>
      <c r="P166" t="str">
        <f>IFERROR(Sheet3!Q166,"")</f>
        <v>2009/06/17</v>
      </c>
      <c r="Q166" s="3">
        <v>42407</v>
      </c>
      <c r="R166">
        <f t="shared" si="8"/>
        <v>6</v>
      </c>
    </row>
    <row r="167" spans="4:18" x14ac:dyDescent="0.15">
      <c r="D167" t="str">
        <f>IFERROR(テーブル_Swim01[[#This Row],[UID]],"")</f>
        <v/>
      </c>
      <c r="E167" t="str">
        <f>IFERROR(テーブル_Swim01[[#This Row],[競技番号]],"")</f>
        <v/>
      </c>
      <c r="F167" t="str">
        <f>IFERROR(テーブル_Swim01[[#This Row],[性別]],"")</f>
        <v/>
      </c>
      <c r="G167" t="str">
        <f t="shared" si="6"/>
        <v/>
      </c>
      <c r="H167" t="str">
        <f>IFERROR(テーブル_Swim01[[#This Row],[クラス番号]],"")</f>
        <v/>
      </c>
      <c r="I167" t="str">
        <f>IFERROR(LOOKUP(H167,Sheet5!A:A,Sheet5!B:B),"")</f>
        <v/>
      </c>
      <c r="J167" t="str">
        <f>IFERROR(テーブル_Swim01[[#This Row],[種目]],"")</f>
        <v/>
      </c>
      <c r="K167" t="str">
        <f>IFERROR(テーブル_Swim01[[#This Row],[距離]],"")</f>
        <v/>
      </c>
      <c r="L167" t="str">
        <f>IFERROR(テーブル_Swim01[[#This Row],[予決]],"")</f>
        <v/>
      </c>
      <c r="M167" t="str">
        <f t="shared" si="7"/>
        <v xml:space="preserve">        </v>
      </c>
      <c r="N167" t="str">
        <f>IFERROR(テーブル_Swim01[[#This Row],[競技番号]],"")</f>
        <v/>
      </c>
      <c r="O167">
        <f>IFERROR(テーブル_Swim014[[#This Row],[選手番号]],"")</f>
        <v>1019</v>
      </c>
      <c r="P167" t="str">
        <f>IFERROR(Sheet3!Q167,"")</f>
        <v>2009/07/02</v>
      </c>
      <c r="Q167" s="3">
        <v>42407</v>
      </c>
      <c r="R167">
        <f t="shared" si="8"/>
        <v>6</v>
      </c>
    </row>
    <row r="168" spans="4:18" x14ac:dyDescent="0.15">
      <c r="D168" t="str">
        <f>IFERROR(テーブル_Swim01[[#This Row],[UID]],"")</f>
        <v/>
      </c>
      <c r="E168" t="str">
        <f>IFERROR(テーブル_Swim01[[#This Row],[競技番号]],"")</f>
        <v/>
      </c>
      <c r="F168" t="str">
        <f>IFERROR(テーブル_Swim01[[#This Row],[性別]],"")</f>
        <v/>
      </c>
      <c r="G168" t="str">
        <f t="shared" si="6"/>
        <v/>
      </c>
      <c r="H168" t="str">
        <f>IFERROR(テーブル_Swim01[[#This Row],[クラス番号]],"")</f>
        <v/>
      </c>
      <c r="I168" t="str">
        <f>IFERROR(LOOKUP(H168,Sheet5!A:A,Sheet5!B:B),"")</f>
        <v/>
      </c>
      <c r="J168" t="str">
        <f>IFERROR(テーブル_Swim01[[#This Row],[種目]],"")</f>
        <v/>
      </c>
      <c r="K168" t="str">
        <f>IFERROR(テーブル_Swim01[[#This Row],[距離]],"")</f>
        <v/>
      </c>
      <c r="L168" t="str">
        <f>IFERROR(テーブル_Swim01[[#This Row],[予決]],"")</f>
        <v/>
      </c>
      <c r="M168" t="str">
        <f t="shared" si="7"/>
        <v xml:space="preserve">        </v>
      </c>
      <c r="N168" t="str">
        <f>IFERROR(テーブル_Swim01[[#This Row],[競技番号]],"")</f>
        <v/>
      </c>
      <c r="O168">
        <f>IFERROR(テーブル_Swim014[[#This Row],[選手番号]],"")</f>
        <v>1020</v>
      </c>
      <c r="P168" t="str">
        <f>IFERROR(Sheet3!Q168,"")</f>
        <v>2009/10/31</v>
      </c>
      <c r="Q168" s="3">
        <v>42407</v>
      </c>
      <c r="R168">
        <f t="shared" si="8"/>
        <v>6</v>
      </c>
    </row>
    <row r="169" spans="4:18" x14ac:dyDescent="0.15">
      <c r="D169" t="str">
        <f>IFERROR(テーブル_Swim01[[#This Row],[UID]],"")</f>
        <v/>
      </c>
      <c r="E169" t="str">
        <f>IFERROR(テーブル_Swim01[[#This Row],[競技番号]],"")</f>
        <v/>
      </c>
      <c r="F169" t="str">
        <f>IFERROR(テーブル_Swim01[[#This Row],[性別]],"")</f>
        <v/>
      </c>
      <c r="G169" t="str">
        <f t="shared" si="6"/>
        <v/>
      </c>
      <c r="H169" t="str">
        <f>IFERROR(テーブル_Swim01[[#This Row],[クラス番号]],"")</f>
        <v/>
      </c>
      <c r="I169" t="str">
        <f>IFERROR(LOOKUP(H169,Sheet5!A:A,Sheet5!B:B),"")</f>
        <v/>
      </c>
      <c r="J169" t="str">
        <f>IFERROR(テーブル_Swim01[[#This Row],[種目]],"")</f>
        <v/>
      </c>
      <c r="K169" t="str">
        <f>IFERROR(テーブル_Swim01[[#This Row],[距離]],"")</f>
        <v/>
      </c>
      <c r="L169" t="str">
        <f>IFERROR(テーブル_Swim01[[#This Row],[予決]],"")</f>
        <v/>
      </c>
      <c r="M169" t="str">
        <f t="shared" si="7"/>
        <v xml:space="preserve">        </v>
      </c>
      <c r="N169" t="str">
        <f>IFERROR(テーブル_Swim01[[#This Row],[競技番号]],"")</f>
        <v/>
      </c>
      <c r="O169">
        <f>IFERROR(テーブル_Swim014[[#This Row],[選手番号]],"")</f>
        <v>1021</v>
      </c>
      <c r="P169" t="str">
        <f>IFERROR(Sheet3!Q169,"")</f>
        <v>2009/12/18</v>
      </c>
      <c r="Q169" s="3">
        <v>42407</v>
      </c>
      <c r="R169">
        <f t="shared" si="8"/>
        <v>6</v>
      </c>
    </row>
    <row r="170" spans="4:18" x14ac:dyDescent="0.15">
      <c r="D170" t="str">
        <f>IFERROR(テーブル_Swim01[[#This Row],[UID]],"")</f>
        <v/>
      </c>
      <c r="E170" t="str">
        <f>IFERROR(テーブル_Swim01[[#This Row],[競技番号]],"")</f>
        <v/>
      </c>
      <c r="F170" t="str">
        <f>IFERROR(テーブル_Swim01[[#This Row],[性別]],"")</f>
        <v/>
      </c>
      <c r="G170" t="str">
        <f t="shared" si="6"/>
        <v/>
      </c>
      <c r="H170" t="str">
        <f>IFERROR(テーブル_Swim01[[#This Row],[クラス番号]],"")</f>
        <v/>
      </c>
      <c r="I170" t="str">
        <f>IFERROR(LOOKUP(H170,Sheet5!A:A,Sheet5!B:B),"")</f>
        <v/>
      </c>
      <c r="J170" t="str">
        <f>IFERROR(テーブル_Swim01[[#This Row],[種目]],"")</f>
        <v/>
      </c>
      <c r="K170" t="str">
        <f>IFERROR(テーブル_Swim01[[#This Row],[距離]],"")</f>
        <v/>
      </c>
      <c r="L170" t="str">
        <f>IFERROR(テーブル_Swim01[[#This Row],[予決]],"")</f>
        <v/>
      </c>
      <c r="M170" t="str">
        <f t="shared" si="7"/>
        <v xml:space="preserve">        </v>
      </c>
      <c r="N170" t="str">
        <f>IFERROR(テーブル_Swim01[[#This Row],[競技番号]],"")</f>
        <v/>
      </c>
      <c r="O170">
        <f>IFERROR(テーブル_Swim014[[#This Row],[選手番号]],"")</f>
        <v>1022</v>
      </c>
      <c r="P170" t="str">
        <f>IFERROR(Sheet3!Q170,"")</f>
        <v>2010/04/15</v>
      </c>
      <c r="Q170" s="3">
        <v>42407</v>
      </c>
      <c r="R170">
        <f t="shared" si="8"/>
        <v>5</v>
      </c>
    </row>
    <row r="171" spans="4:18" x14ac:dyDescent="0.15">
      <c r="D171" t="str">
        <f>IFERROR(テーブル_Swim01[[#This Row],[UID]],"")</f>
        <v/>
      </c>
      <c r="E171" t="str">
        <f>IFERROR(テーブル_Swim01[[#This Row],[競技番号]],"")</f>
        <v/>
      </c>
      <c r="F171" t="str">
        <f>IFERROR(テーブル_Swim01[[#This Row],[性別]],"")</f>
        <v/>
      </c>
      <c r="G171" t="str">
        <f t="shared" si="6"/>
        <v/>
      </c>
      <c r="H171" t="str">
        <f>IFERROR(テーブル_Swim01[[#This Row],[クラス番号]],"")</f>
        <v/>
      </c>
      <c r="I171" t="str">
        <f>IFERROR(LOOKUP(H171,Sheet5!A:A,Sheet5!B:B),"")</f>
        <v/>
      </c>
      <c r="J171" t="str">
        <f>IFERROR(テーブル_Swim01[[#This Row],[種目]],"")</f>
        <v/>
      </c>
      <c r="K171" t="str">
        <f>IFERROR(テーブル_Swim01[[#This Row],[距離]],"")</f>
        <v/>
      </c>
      <c r="L171" t="str">
        <f>IFERROR(テーブル_Swim01[[#This Row],[予決]],"")</f>
        <v/>
      </c>
      <c r="M171" t="str">
        <f t="shared" si="7"/>
        <v xml:space="preserve">        </v>
      </c>
      <c r="N171" t="str">
        <f>IFERROR(テーブル_Swim01[[#This Row],[競技番号]],"")</f>
        <v/>
      </c>
      <c r="O171">
        <f>IFERROR(テーブル_Swim014[[#This Row],[選手番号]],"")</f>
        <v>1023</v>
      </c>
      <c r="P171" t="str">
        <f>IFERROR(Sheet3!Q171,"")</f>
        <v>2010/08/18</v>
      </c>
      <c r="Q171" s="3">
        <v>42407</v>
      </c>
      <c r="R171">
        <f t="shared" si="8"/>
        <v>5</v>
      </c>
    </row>
    <row r="172" spans="4:18" x14ac:dyDescent="0.15">
      <c r="D172" t="str">
        <f>IFERROR(テーブル_Swim01[[#This Row],[UID]],"")</f>
        <v/>
      </c>
      <c r="E172" t="str">
        <f>IFERROR(テーブル_Swim01[[#This Row],[競技番号]],"")</f>
        <v/>
      </c>
      <c r="F172" t="str">
        <f>IFERROR(テーブル_Swim01[[#This Row],[性別]],"")</f>
        <v/>
      </c>
      <c r="G172" t="str">
        <f t="shared" ref="G172:G235" si="9">IFERROR(LOOKUP(F172,A:A,B:B),"")</f>
        <v/>
      </c>
      <c r="H172" t="str">
        <f>IFERROR(テーブル_Swim01[[#This Row],[クラス番号]],"")</f>
        <v/>
      </c>
      <c r="I172" t="str">
        <f>IFERROR(LOOKUP(H172,Sheet5!A:A,Sheet5!B:B),"")</f>
        <v/>
      </c>
      <c r="J172" t="str">
        <f>IFERROR(テーブル_Swim01[[#This Row],[種目]],"")</f>
        <v/>
      </c>
      <c r="K172" t="str">
        <f>IFERROR(テーブル_Swim01[[#This Row],[距離]],"")</f>
        <v/>
      </c>
      <c r="L172" t="str">
        <f>IFERROR(テーブル_Swim01[[#This Row],[予決]],"")</f>
        <v/>
      </c>
      <c r="M172" t="str">
        <f t="shared" ref="M172:M235" si="10">IFERROR(CONCATENATE(I172,"  ",G172,"  ",K172,"  ",J172,"  ",L172),"")</f>
        <v xml:space="preserve">        </v>
      </c>
      <c r="N172" t="str">
        <f>IFERROR(テーブル_Swim01[[#This Row],[競技番号]],"")</f>
        <v/>
      </c>
      <c r="O172">
        <f>IFERROR(テーブル_Swim014[[#This Row],[選手番号]],"")</f>
        <v>1024</v>
      </c>
      <c r="P172" t="str">
        <f>IFERROR(Sheet3!Q172,"")</f>
        <v>2010/09/08</v>
      </c>
      <c r="Q172" s="3">
        <v>42407</v>
      </c>
      <c r="R172">
        <f t="shared" si="8"/>
        <v>5</v>
      </c>
    </row>
    <row r="173" spans="4:18" x14ac:dyDescent="0.15">
      <c r="D173" t="str">
        <f>IFERROR(テーブル_Swim01[[#This Row],[UID]],"")</f>
        <v/>
      </c>
      <c r="E173" t="str">
        <f>IFERROR(テーブル_Swim01[[#This Row],[競技番号]],"")</f>
        <v/>
      </c>
      <c r="F173" t="str">
        <f>IFERROR(テーブル_Swim01[[#This Row],[性別]],"")</f>
        <v/>
      </c>
      <c r="G173" t="str">
        <f t="shared" si="9"/>
        <v/>
      </c>
      <c r="H173" t="str">
        <f>IFERROR(テーブル_Swim01[[#This Row],[クラス番号]],"")</f>
        <v/>
      </c>
      <c r="I173" t="str">
        <f>IFERROR(LOOKUP(H173,Sheet5!A:A,Sheet5!B:B),"")</f>
        <v/>
      </c>
      <c r="J173" t="str">
        <f>IFERROR(テーブル_Swim01[[#This Row],[種目]],"")</f>
        <v/>
      </c>
      <c r="K173" t="str">
        <f>IFERROR(テーブル_Swim01[[#This Row],[距離]],"")</f>
        <v/>
      </c>
      <c r="L173" t="str">
        <f>IFERROR(テーブル_Swim01[[#This Row],[予決]],"")</f>
        <v/>
      </c>
      <c r="M173" t="str">
        <f t="shared" si="10"/>
        <v xml:space="preserve">        </v>
      </c>
      <c r="N173" t="str">
        <f>IFERROR(テーブル_Swim01[[#This Row],[競技番号]],"")</f>
        <v/>
      </c>
      <c r="O173">
        <f>IFERROR(テーブル_Swim014[[#This Row],[選手番号]],"")</f>
        <v>1025</v>
      </c>
      <c r="P173" t="str">
        <f>IFERROR(Sheet3!Q173,"")</f>
        <v>2011/11/30</v>
      </c>
      <c r="Q173" s="3">
        <v>42407</v>
      </c>
      <c r="R173">
        <f t="shared" si="8"/>
        <v>4</v>
      </c>
    </row>
    <row r="174" spans="4:18" x14ac:dyDescent="0.15">
      <c r="D174" t="str">
        <f>IFERROR(テーブル_Swim01[[#This Row],[UID]],"")</f>
        <v/>
      </c>
      <c r="E174" t="str">
        <f>IFERROR(テーブル_Swim01[[#This Row],[競技番号]],"")</f>
        <v/>
      </c>
      <c r="F174" t="str">
        <f>IFERROR(テーブル_Swim01[[#This Row],[性別]],"")</f>
        <v/>
      </c>
      <c r="G174" t="str">
        <f t="shared" si="9"/>
        <v/>
      </c>
      <c r="H174" t="str">
        <f>IFERROR(テーブル_Swim01[[#This Row],[クラス番号]],"")</f>
        <v/>
      </c>
      <c r="I174" t="str">
        <f>IFERROR(LOOKUP(H174,Sheet5!A:A,Sheet5!B:B),"")</f>
        <v/>
      </c>
      <c r="J174" t="str">
        <f>IFERROR(テーブル_Swim01[[#This Row],[種目]],"")</f>
        <v/>
      </c>
      <c r="K174" t="str">
        <f>IFERROR(テーブル_Swim01[[#This Row],[距離]],"")</f>
        <v/>
      </c>
      <c r="L174" t="str">
        <f>IFERROR(テーブル_Swim01[[#This Row],[予決]],"")</f>
        <v/>
      </c>
      <c r="M174" t="str">
        <f t="shared" si="10"/>
        <v xml:space="preserve">        </v>
      </c>
      <c r="N174" t="str">
        <f>IFERROR(テーブル_Swim01[[#This Row],[競技番号]],"")</f>
        <v/>
      </c>
      <c r="O174">
        <f>IFERROR(テーブル_Swim014[[#This Row],[選手番号]],"")</f>
        <v>1026</v>
      </c>
      <c r="P174" t="str">
        <f>IFERROR(Sheet3!Q174,"")</f>
        <v>2012/04/18</v>
      </c>
      <c r="Q174" s="3">
        <v>42407</v>
      </c>
      <c r="R174">
        <f t="shared" si="8"/>
        <v>3</v>
      </c>
    </row>
    <row r="175" spans="4:18" x14ac:dyDescent="0.15">
      <c r="D175" t="str">
        <f>IFERROR(テーブル_Swim01[[#This Row],[UID]],"")</f>
        <v/>
      </c>
      <c r="E175" t="str">
        <f>IFERROR(テーブル_Swim01[[#This Row],[競技番号]],"")</f>
        <v/>
      </c>
      <c r="F175" t="str">
        <f>IFERROR(テーブル_Swim01[[#This Row],[性別]],"")</f>
        <v/>
      </c>
      <c r="G175" t="str">
        <f t="shared" si="9"/>
        <v/>
      </c>
      <c r="H175" t="str">
        <f>IFERROR(テーブル_Swim01[[#This Row],[クラス番号]],"")</f>
        <v/>
      </c>
      <c r="I175" t="str">
        <f>IFERROR(LOOKUP(H175,Sheet5!A:A,Sheet5!B:B),"")</f>
        <v/>
      </c>
      <c r="J175" t="str">
        <f>IFERROR(テーブル_Swim01[[#This Row],[種目]],"")</f>
        <v/>
      </c>
      <c r="K175" t="str">
        <f>IFERROR(テーブル_Swim01[[#This Row],[距離]],"")</f>
        <v/>
      </c>
      <c r="L175" t="str">
        <f>IFERROR(テーブル_Swim01[[#This Row],[予決]],"")</f>
        <v/>
      </c>
      <c r="M175" t="str">
        <f t="shared" si="10"/>
        <v xml:space="preserve">        </v>
      </c>
      <c r="N175" t="str">
        <f>IFERROR(テーブル_Swim01[[#This Row],[競技番号]],"")</f>
        <v/>
      </c>
      <c r="O175">
        <f>IFERROR(テーブル_Swim014[[#This Row],[選手番号]],"")</f>
        <v>1027</v>
      </c>
      <c r="P175" t="str">
        <f>IFERROR(Sheet3!Q175,"")</f>
        <v>2009/04/03</v>
      </c>
      <c r="Q175" s="3">
        <v>42407</v>
      </c>
      <c r="R175">
        <f t="shared" si="8"/>
        <v>6</v>
      </c>
    </row>
    <row r="176" spans="4:18" x14ac:dyDescent="0.15">
      <c r="D176" t="str">
        <f>IFERROR(テーブル_Swim01[[#This Row],[UID]],"")</f>
        <v/>
      </c>
      <c r="E176" t="str">
        <f>IFERROR(テーブル_Swim01[[#This Row],[競技番号]],"")</f>
        <v/>
      </c>
      <c r="F176" t="str">
        <f>IFERROR(テーブル_Swim01[[#This Row],[性別]],"")</f>
        <v/>
      </c>
      <c r="G176" t="str">
        <f t="shared" si="9"/>
        <v/>
      </c>
      <c r="H176" t="str">
        <f>IFERROR(テーブル_Swim01[[#This Row],[クラス番号]],"")</f>
        <v/>
      </c>
      <c r="I176" t="str">
        <f>IFERROR(LOOKUP(H176,Sheet5!A:A,Sheet5!B:B),"")</f>
        <v/>
      </c>
      <c r="J176" t="str">
        <f>IFERROR(テーブル_Swim01[[#This Row],[種目]],"")</f>
        <v/>
      </c>
      <c r="K176" t="str">
        <f>IFERROR(テーブル_Swim01[[#This Row],[距離]],"")</f>
        <v/>
      </c>
      <c r="L176" t="str">
        <f>IFERROR(テーブル_Swim01[[#This Row],[予決]],"")</f>
        <v/>
      </c>
      <c r="M176" t="str">
        <f t="shared" si="10"/>
        <v xml:space="preserve">        </v>
      </c>
      <c r="N176" t="str">
        <f>IFERROR(テーブル_Swim01[[#This Row],[競技番号]],"")</f>
        <v/>
      </c>
      <c r="O176">
        <f>IFERROR(テーブル_Swim014[[#This Row],[選手番号]],"")</f>
        <v>1028</v>
      </c>
      <c r="P176" t="str">
        <f>IFERROR(Sheet3!Q176,"")</f>
        <v>2010/02/23</v>
      </c>
      <c r="Q176" s="3">
        <v>42407</v>
      </c>
      <c r="R176">
        <f t="shared" si="8"/>
        <v>5</v>
      </c>
    </row>
    <row r="177" spans="4:18" x14ac:dyDescent="0.15">
      <c r="D177" t="str">
        <f>IFERROR(テーブル_Swim01[[#This Row],[UID]],"")</f>
        <v/>
      </c>
      <c r="E177" t="str">
        <f>IFERROR(テーブル_Swim01[[#This Row],[競技番号]],"")</f>
        <v/>
      </c>
      <c r="F177" t="str">
        <f>IFERROR(テーブル_Swim01[[#This Row],[性別]],"")</f>
        <v/>
      </c>
      <c r="G177" t="str">
        <f t="shared" si="9"/>
        <v/>
      </c>
      <c r="H177" t="str">
        <f>IFERROR(テーブル_Swim01[[#This Row],[クラス番号]],"")</f>
        <v/>
      </c>
      <c r="I177" t="str">
        <f>IFERROR(LOOKUP(H177,Sheet5!A:A,Sheet5!B:B),"")</f>
        <v/>
      </c>
      <c r="J177" t="str">
        <f>IFERROR(テーブル_Swim01[[#This Row],[種目]],"")</f>
        <v/>
      </c>
      <c r="K177" t="str">
        <f>IFERROR(テーブル_Swim01[[#This Row],[距離]],"")</f>
        <v/>
      </c>
      <c r="L177" t="str">
        <f>IFERROR(テーブル_Swim01[[#This Row],[予決]],"")</f>
        <v/>
      </c>
      <c r="M177" t="str">
        <f t="shared" si="10"/>
        <v xml:space="preserve">        </v>
      </c>
      <c r="N177" t="str">
        <f>IFERROR(テーブル_Swim01[[#This Row],[競技番号]],"")</f>
        <v/>
      </c>
      <c r="O177">
        <f>IFERROR(テーブル_Swim014[[#This Row],[選手番号]],"")</f>
        <v>1029</v>
      </c>
      <c r="P177" t="str">
        <f>IFERROR(Sheet3!Q177,"")</f>
        <v>2013/10/11</v>
      </c>
      <c r="Q177" s="3">
        <v>42407</v>
      </c>
      <c r="R177">
        <f t="shared" si="8"/>
        <v>2</v>
      </c>
    </row>
    <row r="178" spans="4:18" x14ac:dyDescent="0.15">
      <c r="D178" t="str">
        <f>IFERROR(テーブル_Swim01[[#This Row],[UID]],"")</f>
        <v/>
      </c>
      <c r="E178" t="str">
        <f>IFERROR(テーブル_Swim01[[#This Row],[競技番号]],"")</f>
        <v/>
      </c>
      <c r="F178" t="str">
        <f>IFERROR(テーブル_Swim01[[#This Row],[性別]],"")</f>
        <v/>
      </c>
      <c r="G178" t="str">
        <f t="shared" si="9"/>
        <v/>
      </c>
      <c r="H178" t="str">
        <f>IFERROR(テーブル_Swim01[[#This Row],[クラス番号]],"")</f>
        <v/>
      </c>
      <c r="I178" t="str">
        <f>IFERROR(LOOKUP(H178,Sheet5!A:A,Sheet5!B:B),"")</f>
        <v/>
      </c>
      <c r="J178" t="str">
        <f>IFERROR(テーブル_Swim01[[#This Row],[種目]],"")</f>
        <v/>
      </c>
      <c r="K178" t="str">
        <f>IFERROR(テーブル_Swim01[[#This Row],[距離]],"")</f>
        <v/>
      </c>
      <c r="L178" t="str">
        <f>IFERROR(テーブル_Swim01[[#This Row],[予決]],"")</f>
        <v/>
      </c>
      <c r="M178" t="str">
        <f t="shared" si="10"/>
        <v xml:space="preserve">        </v>
      </c>
      <c r="N178" t="str">
        <f>IFERROR(テーブル_Swim01[[#This Row],[競技番号]],"")</f>
        <v/>
      </c>
      <c r="O178">
        <f>IFERROR(テーブル_Swim014[[#This Row],[選手番号]],"")</f>
        <v>1030</v>
      </c>
      <c r="P178" t="str">
        <f>IFERROR(Sheet3!Q178,"")</f>
        <v>2009/07/14</v>
      </c>
      <c r="Q178" s="3">
        <v>42407</v>
      </c>
      <c r="R178">
        <f t="shared" si="8"/>
        <v>6</v>
      </c>
    </row>
    <row r="179" spans="4:18" x14ac:dyDescent="0.15">
      <c r="D179" t="str">
        <f>IFERROR(テーブル_Swim01[[#This Row],[UID]],"")</f>
        <v/>
      </c>
      <c r="E179" t="str">
        <f>IFERROR(テーブル_Swim01[[#This Row],[競技番号]],"")</f>
        <v/>
      </c>
      <c r="F179" t="str">
        <f>IFERROR(テーブル_Swim01[[#This Row],[性別]],"")</f>
        <v/>
      </c>
      <c r="G179" t="str">
        <f t="shared" si="9"/>
        <v/>
      </c>
      <c r="H179" t="str">
        <f>IFERROR(テーブル_Swim01[[#This Row],[クラス番号]],"")</f>
        <v/>
      </c>
      <c r="I179" t="str">
        <f>IFERROR(LOOKUP(H179,Sheet5!A:A,Sheet5!B:B),"")</f>
        <v/>
      </c>
      <c r="J179" t="str">
        <f>IFERROR(テーブル_Swim01[[#This Row],[種目]],"")</f>
        <v/>
      </c>
      <c r="K179" t="str">
        <f>IFERROR(テーブル_Swim01[[#This Row],[距離]],"")</f>
        <v/>
      </c>
      <c r="L179" t="str">
        <f>IFERROR(テーブル_Swim01[[#This Row],[予決]],"")</f>
        <v/>
      </c>
      <c r="M179" t="str">
        <f t="shared" si="10"/>
        <v xml:space="preserve">        </v>
      </c>
      <c r="N179" t="str">
        <f>IFERROR(テーブル_Swim01[[#This Row],[競技番号]],"")</f>
        <v/>
      </c>
      <c r="O179">
        <f>IFERROR(テーブル_Swim014[[#This Row],[選手番号]],"")</f>
        <v>1031</v>
      </c>
      <c r="P179" t="str">
        <f>IFERROR(Sheet3!Q179,"")</f>
        <v>2009/08/24</v>
      </c>
      <c r="Q179" s="3">
        <v>42407</v>
      </c>
      <c r="R179">
        <f t="shared" si="8"/>
        <v>6</v>
      </c>
    </row>
    <row r="180" spans="4:18" x14ac:dyDescent="0.15">
      <c r="D180" t="str">
        <f>IFERROR(テーブル_Swim01[[#This Row],[UID]],"")</f>
        <v/>
      </c>
      <c r="E180" t="str">
        <f>IFERROR(テーブル_Swim01[[#This Row],[競技番号]],"")</f>
        <v/>
      </c>
      <c r="F180" t="str">
        <f>IFERROR(テーブル_Swim01[[#This Row],[性別]],"")</f>
        <v/>
      </c>
      <c r="G180" t="str">
        <f t="shared" si="9"/>
        <v/>
      </c>
      <c r="H180" t="str">
        <f>IFERROR(テーブル_Swim01[[#This Row],[クラス番号]],"")</f>
        <v/>
      </c>
      <c r="I180" t="str">
        <f>IFERROR(LOOKUP(H180,Sheet5!A:A,Sheet5!B:B),"")</f>
        <v/>
      </c>
      <c r="J180" t="str">
        <f>IFERROR(テーブル_Swim01[[#This Row],[種目]],"")</f>
        <v/>
      </c>
      <c r="K180" t="str">
        <f>IFERROR(テーブル_Swim01[[#This Row],[距離]],"")</f>
        <v/>
      </c>
      <c r="L180" t="str">
        <f>IFERROR(テーブル_Swim01[[#This Row],[予決]],"")</f>
        <v/>
      </c>
      <c r="M180" t="str">
        <f t="shared" si="10"/>
        <v xml:space="preserve">        </v>
      </c>
      <c r="N180" t="str">
        <f>IFERROR(テーブル_Swim01[[#This Row],[競技番号]],"")</f>
        <v/>
      </c>
      <c r="O180">
        <f>IFERROR(テーブル_Swim014[[#This Row],[選手番号]],"")</f>
        <v>1032</v>
      </c>
      <c r="P180" t="str">
        <f>IFERROR(Sheet3!Q180,"")</f>
        <v>2009/10/29</v>
      </c>
      <c r="Q180" s="3">
        <v>42407</v>
      </c>
      <c r="R180">
        <f t="shared" si="8"/>
        <v>6</v>
      </c>
    </row>
    <row r="181" spans="4:18" x14ac:dyDescent="0.15">
      <c r="D181" t="str">
        <f>IFERROR(テーブル_Swim01[[#This Row],[UID]],"")</f>
        <v/>
      </c>
      <c r="E181" t="str">
        <f>IFERROR(テーブル_Swim01[[#This Row],[競技番号]],"")</f>
        <v/>
      </c>
      <c r="F181" t="str">
        <f>IFERROR(テーブル_Swim01[[#This Row],[性別]],"")</f>
        <v/>
      </c>
      <c r="G181" t="str">
        <f t="shared" si="9"/>
        <v/>
      </c>
      <c r="H181" t="str">
        <f>IFERROR(テーブル_Swim01[[#This Row],[クラス番号]],"")</f>
        <v/>
      </c>
      <c r="I181" t="str">
        <f>IFERROR(LOOKUP(H181,Sheet5!A:A,Sheet5!B:B),"")</f>
        <v/>
      </c>
      <c r="J181" t="str">
        <f>IFERROR(テーブル_Swim01[[#This Row],[種目]],"")</f>
        <v/>
      </c>
      <c r="K181" t="str">
        <f>IFERROR(テーブル_Swim01[[#This Row],[距離]],"")</f>
        <v/>
      </c>
      <c r="L181" t="str">
        <f>IFERROR(テーブル_Swim01[[#This Row],[予決]],"")</f>
        <v/>
      </c>
      <c r="M181" t="str">
        <f t="shared" si="10"/>
        <v xml:space="preserve">        </v>
      </c>
      <c r="N181" t="str">
        <f>IFERROR(テーブル_Swim01[[#This Row],[競技番号]],"")</f>
        <v/>
      </c>
      <c r="O181">
        <f>IFERROR(テーブル_Swim014[[#This Row],[選手番号]],"")</f>
        <v>1033</v>
      </c>
      <c r="P181" t="str">
        <f>IFERROR(Sheet3!Q181,"")</f>
        <v>2010/02/25</v>
      </c>
      <c r="Q181" s="3">
        <v>42407</v>
      </c>
      <c r="R181">
        <f t="shared" si="8"/>
        <v>5</v>
      </c>
    </row>
    <row r="182" spans="4:18" x14ac:dyDescent="0.15">
      <c r="D182" t="str">
        <f>IFERROR(テーブル_Swim01[[#This Row],[UID]],"")</f>
        <v/>
      </c>
      <c r="E182" t="str">
        <f>IFERROR(テーブル_Swim01[[#This Row],[競技番号]],"")</f>
        <v/>
      </c>
      <c r="F182" t="str">
        <f>IFERROR(テーブル_Swim01[[#This Row],[性別]],"")</f>
        <v/>
      </c>
      <c r="G182" t="str">
        <f t="shared" si="9"/>
        <v/>
      </c>
      <c r="H182" t="str">
        <f>IFERROR(テーブル_Swim01[[#This Row],[クラス番号]],"")</f>
        <v/>
      </c>
      <c r="I182" t="str">
        <f>IFERROR(LOOKUP(H182,Sheet5!A:A,Sheet5!B:B),"")</f>
        <v/>
      </c>
      <c r="J182" t="str">
        <f>IFERROR(テーブル_Swim01[[#This Row],[種目]],"")</f>
        <v/>
      </c>
      <c r="K182" t="str">
        <f>IFERROR(テーブル_Swim01[[#This Row],[距離]],"")</f>
        <v/>
      </c>
      <c r="L182" t="str">
        <f>IFERROR(テーブル_Swim01[[#This Row],[予決]],"")</f>
        <v/>
      </c>
      <c r="M182" t="str">
        <f t="shared" si="10"/>
        <v xml:space="preserve">        </v>
      </c>
      <c r="N182" t="str">
        <f>IFERROR(テーブル_Swim01[[#This Row],[競技番号]],"")</f>
        <v/>
      </c>
      <c r="O182">
        <f>IFERROR(テーブル_Swim014[[#This Row],[選手番号]],"")</f>
        <v>1034</v>
      </c>
      <c r="P182" t="str">
        <f>IFERROR(Sheet3!Q182,"")</f>
        <v>2010/05/11</v>
      </c>
      <c r="Q182" s="3">
        <v>42407</v>
      </c>
      <c r="R182">
        <f t="shared" si="8"/>
        <v>5</v>
      </c>
    </row>
    <row r="183" spans="4:18" x14ac:dyDescent="0.15">
      <c r="D183" t="str">
        <f>IFERROR(テーブル_Swim01[[#This Row],[UID]],"")</f>
        <v/>
      </c>
      <c r="E183" t="str">
        <f>IFERROR(テーブル_Swim01[[#This Row],[競技番号]],"")</f>
        <v/>
      </c>
      <c r="F183" t="str">
        <f>IFERROR(テーブル_Swim01[[#This Row],[性別]],"")</f>
        <v/>
      </c>
      <c r="G183" t="str">
        <f t="shared" si="9"/>
        <v/>
      </c>
      <c r="H183" t="str">
        <f>IFERROR(テーブル_Swim01[[#This Row],[クラス番号]],"")</f>
        <v/>
      </c>
      <c r="I183" t="str">
        <f>IFERROR(LOOKUP(H183,Sheet5!A:A,Sheet5!B:B),"")</f>
        <v/>
      </c>
      <c r="J183" t="str">
        <f>IFERROR(テーブル_Swim01[[#This Row],[種目]],"")</f>
        <v/>
      </c>
      <c r="K183" t="str">
        <f>IFERROR(テーブル_Swim01[[#This Row],[距離]],"")</f>
        <v/>
      </c>
      <c r="L183" t="str">
        <f>IFERROR(テーブル_Swim01[[#This Row],[予決]],"")</f>
        <v/>
      </c>
      <c r="M183" t="str">
        <f t="shared" si="10"/>
        <v xml:space="preserve">        </v>
      </c>
      <c r="N183" t="str">
        <f>IFERROR(テーブル_Swim01[[#This Row],[競技番号]],"")</f>
        <v/>
      </c>
      <c r="O183">
        <f>IFERROR(テーブル_Swim014[[#This Row],[選手番号]],"")</f>
        <v>1035</v>
      </c>
      <c r="P183" t="str">
        <f>IFERROR(Sheet3!Q183,"")</f>
        <v>2011/01/12</v>
      </c>
      <c r="Q183" s="3">
        <v>42407</v>
      </c>
      <c r="R183">
        <f t="shared" si="8"/>
        <v>5</v>
      </c>
    </row>
    <row r="184" spans="4:18" x14ac:dyDescent="0.15">
      <c r="D184" t="str">
        <f>IFERROR(テーブル_Swim01[[#This Row],[UID]],"")</f>
        <v/>
      </c>
      <c r="E184" t="str">
        <f>IFERROR(テーブル_Swim01[[#This Row],[競技番号]],"")</f>
        <v/>
      </c>
      <c r="F184" t="str">
        <f>IFERROR(テーブル_Swim01[[#This Row],[性別]],"")</f>
        <v/>
      </c>
      <c r="G184" t="str">
        <f t="shared" si="9"/>
        <v/>
      </c>
      <c r="H184" t="str">
        <f>IFERROR(テーブル_Swim01[[#This Row],[クラス番号]],"")</f>
        <v/>
      </c>
      <c r="I184" t="str">
        <f>IFERROR(LOOKUP(H184,Sheet5!A:A,Sheet5!B:B),"")</f>
        <v/>
      </c>
      <c r="J184" t="str">
        <f>IFERROR(テーブル_Swim01[[#This Row],[種目]],"")</f>
        <v/>
      </c>
      <c r="K184" t="str">
        <f>IFERROR(テーブル_Swim01[[#This Row],[距離]],"")</f>
        <v/>
      </c>
      <c r="L184" t="str">
        <f>IFERROR(テーブル_Swim01[[#This Row],[予決]],"")</f>
        <v/>
      </c>
      <c r="M184" t="str">
        <f t="shared" si="10"/>
        <v xml:space="preserve">        </v>
      </c>
      <c r="N184" t="str">
        <f>IFERROR(テーブル_Swim01[[#This Row],[競技番号]],"")</f>
        <v/>
      </c>
      <c r="O184">
        <f>IFERROR(テーブル_Swim014[[#This Row],[選手番号]],"")</f>
        <v>1036</v>
      </c>
      <c r="P184" t="str">
        <f>IFERROR(Sheet3!Q184,"")</f>
        <v>2011/01/14</v>
      </c>
      <c r="Q184" s="3">
        <v>42407</v>
      </c>
      <c r="R184">
        <f t="shared" si="8"/>
        <v>5</v>
      </c>
    </row>
    <row r="185" spans="4:18" x14ac:dyDescent="0.15">
      <c r="D185" t="str">
        <f>IFERROR(テーブル_Swim01[[#This Row],[UID]],"")</f>
        <v/>
      </c>
      <c r="E185" t="str">
        <f>IFERROR(テーブル_Swim01[[#This Row],[競技番号]],"")</f>
        <v/>
      </c>
      <c r="F185" t="str">
        <f>IFERROR(テーブル_Swim01[[#This Row],[性別]],"")</f>
        <v/>
      </c>
      <c r="G185" t="str">
        <f t="shared" si="9"/>
        <v/>
      </c>
      <c r="H185" t="str">
        <f>IFERROR(テーブル_Swim01[[#This Row],[クラス番号]],"")</f>
        <v/>
      </c>
      <c r="I185" t="str">
        <f>IFERROR(LOOKUP(H185,Sheet5!A:A,Sheet5!B:B),"")</f>
        <v/>
      </c>
      <c r="J185" t="str">
        <f>IFERROR(テーブル_Swim01[[#This Row],[種目]],"")</f>
        <v/>
      </c>
      <c r="K185" t="str">
        <f>IFERROR(テーブル_Swim01[[#This Row],[距離]],"")</f>
        <v/>
      </c>
      <c r="L185" t="str">
        <f>IFERROR(テーブル_Swim01[[#This Row],[予決]],"")</f>
        <v/>
      </c>
      <c r="M185" t="str">
        <f t="shared" si="10"/>
        <v xml:space="preserve">        </v>
      </c>
      <c r="N185" t="str">
        <f>IFERROR(テーブル_Swim01[[#This Row],[競技番号]],"")</f>
        <v/>
      </c>
      <c r="O185">
        <f>IFERROR(テーブル_Swim014[[#This Row],[選手番号]],"")</f>
        <v>1037</v>
      </c>
      <c r="P185" t="str">
        <f>IFERROR(Sheet3!Q185,"")</f>
        <v>2011/01/22</v>
      </c>
      <c r="Q185" s="3">
        <v>42407</v>
      </c>
      <c r="R185">
        <f t="shared" si="8"/>
        <v>5</v>
      </c>
    </row>
    <row r="186" spans="4:18" x14ac:dyDescent="0.15">
      <c r="D186" t="str">
        <f>IFERROR(テーブル_Swim01[[#This Row],[UID]],"")</f>
        <v/>
      </c>
      <c r="E186" t="str">
        <f>IFERROR(テーブル_Swim01[[#This Row],[競技番号]],"")</f>
        <v/>
      </c>
      <c r="F186" t="str">
        <f>IFERROR(テーブル_Swim01[[#This Row],[性別]],"")</f>
        <v/>
      </c>
      <c r="G186" t="str">
        <f t="shared" si="9"/>
        <v/>
      </c>
      <c r="H186" t="str">
        <f>IFERROR(テーブル_Swim01[[#This Row],[クラス番号]],"")</f>
        <v/>
      </c>
      <c r="I186" t="str">
        <f>IFERROR(LOOKUP(H186,Sheet5!A:A,Sheet5!B:B),"")</f>
        <v/>
      </c>
      <c r="J186" t="str">
        <f>IFERROR(テーブル_Swim01[[#This Row],[種目]],"")</f>
        <v/>
      </c>
      <c r="K186" t="str">
        <f>IFERROR(テーブル_Swim01[[#This Row],[距離]],"")</f>
        <v/>
      </c>
      <c r="L186" t="str">
        <f>IFERROR(テーブル_Swim01[[#This Row],[予決]],"")</f>
        <v/>
      </c>
      <c r="M186" t="str">
        <f t="shared" si="10"/>
        <v xml:space="preserve">        </v>
      </c>
      <c r="N186" t="str">
        <f>IFERROR(テーブル_Swim01[[#This Row],[競技番号]],"")</f>
        <v/>
      </c>
      <c r="O186">
        <f>IFERROR(テーブル_Swim014[[#This Row],[選手番号]],"")</f>
        <v>1038</v>
      </c>
      <c r="P186" t="str">
        <f>IFERROR(Sheet3!Q186,"")</f>
        <v>2011/06/01</v>
      </c>
      <c r="Q186" s="3">
        <v>42407</v>
      </c>
      <c r="R186">
        <f t="shared" si="8"/>
        <v>4</v>
      </c>
    </row>
    <row r="187" spans="4:18" x14ac:dyDescent="0.15">
      <c r="D187" t="str">
        <f>IFERROR(テーブル_Swim01[[#This Row],[UID]],"")</f>
        <v/>
      </c>
      <c r="E187" t="str">
        <f>IFERROR(テーブル_Swim01[[#This Row],[競技番号]],"")</f>
        <v/>
      </c>
      <c r="F187" t="str">
        <f>IFERROR(テーブル_Swim01[[#This Row],[性別]],"")</f>
        <v/>
      </c>
      <c r="G187" t="str">
        <f t="shared" si="9"/>
        <v/>
      </c>
      <c r="H187" t="str">
        <f>IFERROR(テーブル_Swim01[[#This Row],[クラス番号]],"")</f>
        <v/>
      </c>
      <c r="I187" t="str">
        <f>IFERROR(LOOKUP(H187,Sheet5!A:A,Sheet5!B:B),"")</f>
        <v/>
      </c>
      <c r="J187" t="str">
        <f>IFERROR(テーブル_Swim01[[#This Row],[種目]],"")</f>
        <v/>
      </c>
      <c r="K187" t="str">
        <f>IFERROR(テーブル_Swim01[[#This Row],[距離]],"")</f>
        <v/>
      </c>
      <c r="L187" t="str">
        <f>IFERROR(テーブル_Swim01[[#This Row],[予決]],"")</f>
        <v/>
      </c>
      <c r="M187" t="str">
        <f t="shared" si="10"/>
        <v xml:space="preserve">        </v>
      </c>
      <c r="N187" t="str">
        <f>IFERROR(テーブル_Swim01[[#This Row],[競技番号]],"")</f>
        <v/>
      </c>
      <c r="O187">
        <f>IFERROR(テーブル_Swim014[[#This Row],[選手番号]],"")</f>
        <v>1039</v>
      </c>
      <c r="P187" t="str">
        <f>IFERROR(Sheet3!Q187,"")</f>
        <v>2011/08/26</v>
      </c>
      <c r="Q187" s="3">
        <v>42407</v>
      </c>
      <c r="R187">
        <f t="shared" si="8"/>
        <v>4</v>
      </c>
    </row>
    <row r="188" spans="4:18" x14ac:dyDescent="0.15">
      <c r="D188" t="str">
        <f>IFERROR(テーブル_Swim01[[#This Row],[UID]],"")</f>
        <v/>
      </c>
      <c r="E188" t="str">
        <f>IFERROR(テーブル_Swim01[[#This Row],[競技番号]],"")</f>
        <v/>
      </c>
      <c r="F188" t="str">
        <f>IFERROR(テーブル_Swim01[[#This Row],[性別]],"")</f>
        <v/>
      </c>
      <c r="G188" t="str">
        <f t="shared" si="9"/>
        <v/>
      </c>
      <c r="H188" t="str">
        <f>IFERROR(テーブル_Swim01[[#This Row],[クラス番号]],"")</f>
        <v/>
      </c>
      <c r="I188" t="str">
        <f>IFERROR(LOOKUP(H188,Sheet5!A:A,Sheet5!B:B),"")</f>
        <v/>
      </c>
      <c r="J188" t="str">
        <f>IFERROR(テーブル_Swim01[[#This Row],[種目]],"")</f>
        <v/>
      </c>
      <c r="K188" t="str">
        <f>IFERROR(テーブル_Swim01[[#This Row],[距離]],"")</f>
        <v/>
      </c>
      <c r="L188" t="str">
        <f>IFERROR(テーブル_Swim01[[#This Row],[予決]],"")</f>
        <v/>
      </c>
      <c r="M188" t="str">
        <f t="shared" si="10"/>
        <v xml:space="preserve">        </v>
      </c>
      <c r="N188" t="str">
        <f>IFERROR(テーブル_Swim01[[#This Row],[競技番号]],"")</f>
        <v/>
      </c>
      <c r="O188">
        <f>IFERROR(テーブル_Swim014[[#This Row],[選手番号]],"")</f>
        <v>1040</v>
      </c>
      <c r="P188" t="str">
        <f>IFERROR(Sheet3!Q188,"")</f>
        <v>2011/11/04</v>
      </c>
      <c r="Q188" s="3">
        <v>42407</v>
      </c>
      <c r="R188">
        <f t="shared" si="8"/>
        <v>4</v>
      </c>
    </row>
    <row r="189" spans="4:18" x14ac:dyDescent="0.15">
      <c r="D189" t="str">
        <f>IFERROR(テーブル_Swim01[[#This Row],[UID]],"")</f>
        <v/>
      </c>
      <c r="E189" t="str">
        <f>IFERROR(テーブル_Swim01[[#This Row],[競技番号]],"")</f>
        <v/>
      </c>
      <c r="F189" t="str">
        <f>IFERROR(テーブル_Swim01[[#This Row],[性別]],"")</f>
        <v/>
      </c>
      <c r="G189" t="str">
        <f t="shared" si="9"/>
        <v/>
      </c>
      <c r="H189" t="str">
        <f>IFERROR(テーブル_Swim01[[#This Row],[クラス番号]],"")</f>
        <v/>
      </c>
      <c r="I189" t="str">
        <f>IFERROR(LOOKUP(H189,Sheet5!A:A,Sheet5!B:B),"")</f>
        <v/>
      </c>
      <c r="J189" t="str">
        <f>IFERROR(テーブル_Swim01[[#This Row],[種目]],"")</f>
        <v/>
      </c>
      <c r="K189" t="str">
        <f>IFERROR(テーブル_Swim01[[#This Row],[距離]],"")</f>
        <v/>
      </c>
      <c r="L189" t="str">
        <f>IFERROR(テーブル_Swim01[[#This Row],[予決]],"")</f>
        <v/>
      </c>
      <c r="M189" t="str">
        <f t="shared" si="10"/>
        <v xml:space="preserve">        </v>
      </c>
      <c r="N189" t="str">
        <f>IFERROR(テーブル_Swim01[[#This Row],[競技番号]],"")</f>
        <v/>
      </c>
      <c r="O189">
        <f>IFERROR(テーブル_Swim014[[#This Row],[選手番号]],"")</f>
        <v>1041</v>
      </c>
      <c r="P189" t="str">
        <f>IFERROR(Sheet3!Q189,"")</f>
        <v>2012/08/10</v>
      </c>
      <c r="Q189" s="3">
        <v>42407</v>
      </c>
      <c r="R189">
        <f t="shared" si="8"/>
        <v>3</v>
      </c>
    </row>
    <row r="190" spans="4:18" x14ac:dyDescent="0.15">
      <c r="D190" t="str">
        <f>IFERROR(テーブル_Swim01[[#This Row],[UID]],"")</f>
        <v/>
      </c>
      <c r="E190" t="str">
        <f>IFERROR(テーブル_Swim01[[#This Row],[競技番号]],"")</f>
        <v/>
      </c>
      <c r="F190" t="str">
        <f>IFERROR(テーブル_Swim01[[#This Row],[性別]],"")</f>
        <v/>
      </c>
      <c r="G190" t="str">
        <f t="shared" si="9"/>
        <v/>
      </c>
      <c r="H190" t="str">
        <f>IFERROR(テーブル_Swim01[[#This Row],[クラス番号]],"")</f>
        <v/>
      </c>
      <c r="I190" t="str">
        <f>IFERROR(LOOKUP(H190,Sheet5!A:A,Sheet5!B:B),"")</f>
        <v/>
      </c>
      <c r="J190" t="str">
        <f>IFERROR(テーブル_Swim01[[#This Row],[種目]],"")</f>
        <v/>
      </c>
      <c r="K190" t="str">
        <f>IFERROR(テーブル_Swim01[[#This Row],[距離]],"")</f>
        <v/>
      </c>
      <c r="L190" t="str">
        <f>IFERROR(テーブル_Swim01[[#This Row],[予決]],"")</f>
        <v/>
      </c>
      <c r="M190" t="str">
        <f t="shared" si="10"/>
        <v xml:space="preserve">        </v>
      </c>
      <c r="N190" t="str">
        <f>IFERROR(テーブル_Swim01[[#This Row],[競技番号]],"")</f>
        <v/>
      </c>
      <c r="O190">
        <f>IFERROR(テーブル_Swim014[[#This Row],[選手番号]],"")</f>
        <v>1042</v>
      </c>
      <c r="P190" t="str">
        <f>IFERROR(Sheet3!Q190,"")</f>
        <v>2012/09/04</v>
      </c>
      <c r="Q190" s="3">
        <v>42407</v>
      </c>
      <c r="R190">
        <f t="shared" si="8"/>
        <v>3</v>
      </c>
    </row>
    <row r="191" spans="4:18" x14ac:dyDescent="0.15">
      <c r="D191" t="str">
        <f>IFERROR(テーブル_Swim01[[#This Row],[UID]],"")</f>
        <v/>
      </c>
      <c r="E191" t="str">
        <f>IFERROR(テーブル_Swim01[[#This Row],[競技番号]],"")</f>
        <v/>
      </c>
      <c r="F191" t="str">
        <f>IFERROR(テーブル_Swim01[[#This Row],[性別]],"")</f>
        <v/>
      </c>
      <c r="G191" t="str">
        <f t="shared" si="9"/>
        <v/>
      </c>
      <c r="H191" t="str">
        <f>IFERROR(テーブル_Swim01[[#This Row],[クラス番号]],"")</f>
        <v/>
      </c>
      <c r="I191" t="str">
        <f>IFERROR(LOOKUP(H191,Sheet5!A:A,Sheet5!B:B),"")</f>
        <v/>
      </c>
      <c r="J191" t="str">
        <f>IFERROR(テーブル_Swim01[[#This Row],[種目]],"")</f>
        <v/>
      </c>
      <c r="K191" t="str">
        <f>IFERROR(テーブル_Swim01[[#This Row],[距離]],"")</f>
        <v/>
      </c>
      <c r="L191" t="str">
        <f>IFERROR(テーブル_Swim01[[#This Row],[予決]],"")</f>
        <v/>
      </c>
      <c r="M191" t="str">
        <f t="shared" si="10"/>
        <v xml:space="preserve">        </v>
      </c>
      <c r="N191" t="str">
        <f>IFERROR(テーブル_Swim01[[#This Row],[競技番号]],"")</f>
        <v/>
      </c>
      <c r="O191">
        <f>IFERROR(テーブル_Swim014[[#This Row],[選手番号]],"")</f>
        <v>1043</v>
      </c>
      <c r="P191" t="str">
        <f>IFERROR(Sheet3!Q191,"")</f>
        <v>2012/12/08</v>
      </c>
      <c r="Q191" s="3">
        <v>42407</v>
      </c>
      <c r="R191">
        <f t="shared" si="8"/>
        <v>3</v>
      </c>
    </row>
    <row r="192" spans="4:18" x14ac:dyDescent="0.15">
      <c r="D192" t="str">
        <f>IFERROR(テーブル_Swim01[[#This Row],[UID]],"")</f>
        <v/>
      </c>
      <c r="E192" t="str">
        <f>IFERROR(テーブル_Swim01[[#This Row],[競技番号]],"")</f>
        <v/>
      </c>
      <c r="F192" t="str">
        <f>IFERROR(テーブル_Swim01[[#This Row],[性別]],"")</f>
        <v/>
      </c>
      <c r="G192" t="str">
        <f t="shared" si="9"/>
        <v/>
      </c>
      <c r="H192" t="str">
        <f>IFERROR(テーブル_Swim01[[#This Row],[クラス番号]],"")</f>
        <v/>
      </c>
      <c r="I192" t="str">
        <f>IFERROR(LOOKUP(H192,Sheet5!A:A,Sheet5!B:B),"")</f>
        <v/>
      </c>
      <c r="J192" t="str">
        <f>IFERROR(テーブル_Swim01[[#This Row],[種目]],"")</f>
        <v/>
      </c>
      <c r="K192" t="str">
        <f>IFERROR(テーブル_Swim01[[#This Row],[距離]],"")</f>
        <v/>
      </c>
      <c r="L192" t="str">
        <f>IFERROR(テーブル_Swim01[[#This Row],[予決]],"")</f>
        <v/>
      </c>
      <c r="M192" t="str">
        <f t="shared" si="10"/>
        <v xml:space="preserve">        </v>
      </c>
      <c r="N192" t="str">
        <f>IFERROR(テーブル_Swim01[[#This Row],[競技番号]],"")</f>
        <v/>
      </c>
      <c r="O192">
        <f>IFERROR(テーブル_Swim014[[#This Row],[選手番号]],"")</f>
        <v>1044</v>
      </c>
      <c r="P192" t="str">
        <f>IFERROR(Sheet3!Q192,"")</f>
        <v>2013/04/24</v>
      </c>
      <c r="Q192" s="3">
        <v>42407</v>
      </c>
      <c r="R192">
        <f t="shared" si="8"/>
        <v>2</v>
      </c>
    </row>
    <row r="193" spans="4:18" x14ac:dyDescent="0.15">
      <c r="D193" t="str">
        <f>IFERROR(テーブル_Swim01[[#This Row],[UID]],"")</f>
        <v/>
      </c>
      <c r="E193" t="str">
        <f>IFERROR(テーブル_Swim01[[#This Row],[競技番号]],"")</f>
        <v/>
      </c>
      <c r="F193" t="str">
        <f>IFERROR(テーブル_Swim01[[#This Row],[性別]],"")</f>
        <v/>
      </c>
      <c r="G193" t="str">
        <f t="shared" si="9"/>
        <v/>
      </c>
      <c r="H193" t="str">
        <f>IFERROR(テーブル_Swim01[[#This Row],[クラス番号]],"")</f>
        <v/>
      </c>
      <c r="I193" t="str">
        <f>IFERROR(LOOKUP(H193,Sheet5!A:A,Sheet5!B:B),"")</f>
        <v/>
      </c>
      <c r="J193" t="str">
        <f>IFERROR(テーブル_Swim01[[#This Row],[種目]],"")</f>
        <v/>
      </c>
      <c r="K193" t="str">
        <f>IFERROR(テーブル_Swim01[[#This Row],[距離]],"")</f>
        <v/>
      </c>
      <c r="L193" t="str">
        <f>IFERROR(テーブル_Swim01[[#This Row],[予決]],"")</f>
        <v/>
      </c>
      <c r="M193" t="str">
        <f t="shared" si="10"/>
        <v xml:space="preserve">        </v>
      </c>
      <c r="N193" t="str">
        <f>IFERROR(テーブル_Swim01[[#This Row],[競技番号]],"")</f>
        <v/>
      </c>
      <c r="O193">
        <f>IFERROR(テーブル_Swim014[[#This Row],[選手番号]],"")</f>
        <v>1045</v>
      </c>
      <c r="P193" t="str">
        <f>IFERROR(Sheet3!Q193,"")</f>
        <v>2013/06/30</v>
      </c>
      <c r="Q193" s="3">
        <v>42407</v>
      </c>
      <c r="R193">
        <f t="shared" si="8"/>
        <v>2</v>
      </c>
    </row>
    <row r="194" spans="4:18" x14ac:dyDescent="0.15">
      <c r="D194" t="str">
        <f>IFERROR(テーブル_Swim01[[#This Row],[UID]],"")</f>
        <v/>
      </c>
      <c r="E194" t="str">
        <f>IFERROR(テーブル_Swim01[[#This Row],[競技番号]],"")</f>
        <v/>
      </c>
      <c r="F194" t="str">
        <f>IFERROR(テーブル_Swim01[[#This Row],[性別]],"")</f>
        <v/>
      </c>
      <c r="G194" t="str">
        <f t="shared" si="9"/>
        <v/>
      </c>
      <c r="H194" t="str">
        <f>IFERROR(テーブル_Swim01[[#This Row],[クラス番号]],"")</f>
        <v/>
      </c>
      <c r="I194" t="str">
        <f>IFERROR(LOOKUP(H194,Sheet5!A:A,Sheet5!B:B),"")</f>
        <v/>
      </c>
      <c r="J194" t="str">
        <f>IFERROR(テーブル_Swim01[[#This Row],[種目]],"")</f>
        <v/>
      </c>
      <c r="K194" t="str">
        <f>IFERROR(テーブル_Swim01[[#This Row],[距離]],"")</f>
        <v/>
      </c>
      <c r="L194" t="str">
        <f>IFERROR(テーブル_Swim01[[#This Row],[予決]],"")</f>
        <v/>
      </c>
      <c r="M194" t="str">
        <f t="shared" si="10"/>
        <v xml:space="preserve">        </v>
      </c>
      <c r="N194" t="str">
        <f>IFERROR(テーブル_Swim01[[#This Row],[競技番号]],"")</f>
        <v/>
      </c>
      <c r="O194">
        <f>IFERROR(テーブル_Swim014[[#This Row],[選手番号]],"")</f>
        <v>1046</v>
      </c>
      <c r="P194" t="str">
        <f>IFERROR(Sheet3!Q194,"")</f>
        <v>2013/08/07</v>
      </c>
      <c r="Q194" s="3">
        <v>42407</v>
      </c>
      <c r="R194">
        <f t="shared" si="8"/>
        <v>2</v>
      </c>
    </row>
    <row r="195" spans="4:18" x14ac:dyDescent="0.15">
      <c r="D195" t="str">
        <f>IFERROR(テーブル_Swim01[[#This Row],[UID]],"")</f>
        <v/>
      </c>
      <c r="E195" t="str">
        <f>IFERROR(テーブル_Swim01[[#This Row],[競技番号]],"")</f>
        <v/>
      </c>
      <c r="F195" t="str">
        <f>IFERROR(テーブル_Swim01[[#This Row],[性別]],"")</f>
        <v/>
      </c>
      <c r="G195" t="str">
        <f t="shared" si="9"/>
        <v/>
      </c>
      <c r="H195" t="str">
        <f>IFERROR(テーブル_Swim01[[#This Row],[クラス番号]],"")</f>
        <v/>
      </c>
      <c r="I195" t="str">
        <f>IFERROR(LOOKUP(H195,Sheet5!A:A,Sheet5!B:B),"")</f>
        <v/>
      </c>
      <c r="J195" t="str">
        <f>IFERROR(テーブル_Swim01[[#This Row],[種目]],"")</f>
        <v/>
      </c>
      <c r="K195" t="str">
        <f>IFERROR(テーブル_Swim01[[#This Row],[距離]],"")</f>
        <v/>
      </c>
      <c r="L195" t="str">
        <f>IFERROR(テーブル_Swim01[[#This Row],[予決]],"")</f>
        <v/>
      </c>
      <c r="M195" t="str">
        <f t="shared" si="10"/>
        <v xml:space="preserve">        </v>
      </c>
      <c r="N195" t="str">
        <f>IFERROR(テーブル_Swim01[[#This Row],[競技番号]],"")</f>
        <v/>
      </c>
      <c r="O195">
        <f>IFERROR(テーブル_Swim014[[#This Row],[選手番号]],"")</f>
        <v>1047</v>
      </c>
      <c r="P195" t="str">
        <f>IFERROR(Sheet3!Q195,"")</f>
        <v>2013/09/05</v>
      </c>
      <c r="Q195" s="3">
        <v>42407</v>
      </c>
      <c r="R195">
        <f t="shared" ref="R195:R258" si="11">IFERROR(DATEDIF(P195,Q195,"Y"),"")</f>
        <v>2</v>
      </c>
    </row>
    <row r="196" spans="4:18" x14ac:dyDescent="0.15">
      <c r="D196" t="str">
        <f>IFERROR(テーブル_Swim01[[#This Row],[UID]],"")</f>
        <v/>
      </c>
      <c r="E196" t="str">
        <f>IFERROR(テーブル_Swim01[[#This Row],[競技番号]],"")</f>
        <v/>
      </c>
      <c r="F196" t="str">
        <f>IFERROR(テーブル_Swim01[[#This Row],[性別]],"")</f>
        <v/>
      </c>
      <c r="G196" t="str">
        <f t="shared" si="9"/>
        <v/>
      </c>
      <c r="H196" t="str">
        <f>IFERROR(テーブル_Swim01[[#This Row],[クラス番号]],"")</f>
        <v/>
      </c>
      <c r="I196" t="str">
        <f>IFERROR(LOOKUP(H196,Sheet5!A:A,Sheet5!B:B),"")</f>
        <v/>
      </c>
      <c r="J196" t="str">
        <f>IFERROR(テーブル_Swim01[[#This Row],[種目]],"")</f>
        <v/>
      </c>
      <c r="K196" t="str">
        <f>IFERROR(テーブル_Swim01[[#This Row],[距離]],"")</f>
        <v/>
      </c>
      <c r="L196" t="str">
        <f>IFERROR(テーブル_Swim01[[#This Row],[予決]],"")</f>
        <v/>
      </c>
      <c r="M196" t="str">
        <f t="shared" si="10"/>
        <v xml:space="preserve">        </v>
      </c>
      <c r="N196" t="str">
        <f>IFERROR(テーブル_Swim01[[#This Row],[競技番号]],"")</f>
        <v/>
      </c>
      <c r="O196">
        <f>IFERROR(テーブル_Swim014[[#This Row],[選手番号]],"")</f>
        <v>1048</v>
      </c>
      <c r="P196" t="str">
        <f>IFERROR(Sheet3!Q196,"")</f>
        <v>2014/01/15</v>
      </c>
      <c r="Q196" s="3">
        <v>42407</v>
      </c>
      <c r="R196">
        <f t="shared" si="11"/>
        <v>2</v>
      </c>
    </row>
    <row r="197" spans="4:18" x14ac:dyDescent="0.15">
      <c r="D197" t="str">
        <f>IFERROR(テーブル_Swim01[[#This Row],[UID]],"")</f>
        <v/>
      </c>
      <c r="E197" t="str">
        <f>IFERROR(テーブル_Swim01[[#This Row],[競技番号]],"")</f>
        <v/>
      </c>
      <c r="F197" t="str">
        <f>IFERROR(テーブル_Swim01[[#This Row],[性別]],"")</f>
        <v/>
      </c>
      <c r="G197" t="str">
        <f t="shared" si="9"/>
        <v/>
      </c>
      <c r="H197" t="str">
        <f>IFERROR(テーブル_Swim01[[#This Row],[クラス番号]],"")</f>
        <v/>
      </c>
      <c r="I197" t="str">
        <f>IFERROR(LOOKUP(H197,Sheet5!A:A,Sheet5!B:B),"")</f>
        <v/>
      </c>
      <c r="J197" t="str">
        <f>IFERROR(テーブル_Swim01[[#This Row],[種目]],"")</f>
        <v/>
      </c>
      <c r="K197" t="str">
        <f>IFERROR(テーブル_Swim01[[#This Row],[距離]],"")</f>
        <v/>
      </c>
      <c r="L197" t="str">
        <f>IFERROR(テーブル_Swim01[[#This Row],[予決]],"")</f>
        <v/>
      </c>
      <c r="M197" t="str">
        <f t="shared" si="10"/>
        <v xml:space="preserve">        </v>
      </c>
      <c r="N197" t="str">
        <f>IFERROR(テーブル_Swim01[[#This Row],[競技番号]],"")</f>
        <v/>
      </c>
      <c r="O197">
        <f>IFERROR(テーブル_Swim014[[#This Row],[選手番号]],"")</f>
        <v>1049</v>
      </c>
      <c r="P197" t="str">
        <f>IFERROR(Sheet3!Q197,"")</f>
        <v>2014/02/25</v>
      </c>
      <c r="Q197" s="3">
        <v>42407</v>
      </c>
      <c r="R197">
        <f t="shared" si="11"/>
        <v>1</v>
      </c>
    </row>
    <row r="198" spans="4:18" x14ac:dyDescent="0.15">
      <c r="D198" t="str">
        <f>IFERROR(テーブル_Swim01[[#This Row],[UID]],"")</f>
        <v/>
      </c>
      <c r="E198" t="str">
        <f>IFERROR(テーブル_Swim01[[#This Row],[競技番号]],"")</f>
        <v/>
      </c>
      <c r="F198" t="str">
        <f>IFERROR(テーブル_Swim01[[#This Row],[性別]],"")</f>
        <v/>
      </c>
      <c r="G198" t="str">
        <f t="shared" si="9"/>
        <v/>
      </c>
      <c r="H198" t="str">
        <f>IFERROR(テーブル_Swim01[[#This Row],[クラス番号]],"")</f>
        <v/>
      </c>
      <c r="I198" t="str">
        <f>IFERROR(LOOKUP(H198,Sheet5!A:A,Sheet5!B:B),"")</f>
        <v/>
      </c>
      <c r="J198" t="str">
        <f>IFERROR(テーブル_Swim01[[#This Row],[種目]],"")</f>
        <v/>
      </c>
      <c r="K198" t="str">
        <f>IFERROR(テーブル_Swim01[[#This Row],[距離]],"")</f>
        <v/>
      </c>
      <c r="L198" t="str">
        <f>IFERROR(テーブル_Swim01[[#This Row],[予決]],"")</f>
        <v/>
      </c>
      <c r="M198" t="str">
        <f t="shared" si="10"/>
        <v xml:space="preserve">        </v>
      </c>
      <c r="N198" t="str">
        <f>IFERROR(テーブル_Swim01[[#This Row],[競技番号]],"")</f>
        <v/>
      </c>
      <c r="O198">
        <f>IFERROR(テーブル_Swim014[[#This Row],[選手番号]],"")</f>
        <v>1050</v>
      </c>
      <c r="P198" t="str">
        <f>IFERROR(Sheet3!Q198,"")</f>
        <v>2014/04/18</v>
      </c>
      <c r="Q198" s="3">
        <v>42407</v>
      </c>
      <c r="R198">
        <f t="shared" si="11"/>
        <v>1</v>
      </c>
    </row>
    <row r="199" spans="4:18" x14ac:dyDescent="0.15">
      <c r="D199" t="str">
        <f>IFERROR(テーブル_Swim01[[#This Row],[UID]],"")</f>
        <v/>
      </c>
      <c r="E199" t="str">
        <f>IFERROR(テーブル_Swim01[[#This Row],[競技番号]],"")</f>
        <v/>
      </c>
      <c r="F199" t="str">
        <f>IFERROR(テーブル_Swim01[[#This Row],[性別]],"")</f>
        <v/>
      </c>
      <c r="G199" t="str">
        <f t="shared" si="9"/>
        <v/>
      </c>
      <c r="H199" t="str">
        <f>IFERROR(テーブル_Swim01[[#This Row],[クラス番号]],"")</f>
        <v/>
      </c>
      <c r="I199" t="str">
        <f>IFERROR(LOOKUP(H199,Sheet5!A:A,Sheet5!B:B),"")</f>
        <v/>
      </c>
      <c r="J199" t="str">
        <f>IFERROR(テーブル_Swim01[[#This Row],[種目]],"")</f>
        <v/>
      </c>
      <c r="K199" t="str">
        <f>IFERROR(テーブル_Swim01[[#This Row],[距離]],"")</f>
        <v/>
      </c>
      <c r="L199" t="str">
        <f>IFERROR(テーブル_Swim01[[#This Row],[予決]],"")</f>
        <v/>
      </c>
      <c r="M199" t="str">
        <f t="shared" si="10"/>
        <v xml:space="preserve">        </v>
      </c>
      <c r="N199" t="str">
        <f>IFERROR(テーブル_Swim01[[#This Row],[競技番号]],"")</f>
        <v/>
      </c>
      <c r="O199">
        <f>IFERROR(テーブル_Swim014[[#This Row],[選手番号]],"")</f>
        <v>1051</v>
      </c>
      <c r="P199" t="str">
        <f>IFERROR(Sheet3!Q199,"")</f>
        <v>2014/04/22</v>
      </c>
      <c r="Q199" s="3">
        <v>42407</v>
      </c>
      <c r="R199">
        <f t="shared" si="11"/>
        <v>1</v>
      </c>
    </row>
    <row r="200" spans="4:18" x14ac:dyDescent="0.15">
      <c r="D200" t="str">
        <f>IFERROR(テーブル_Swim01[[#This Row],[UID]],"")</f>
        <v/>
      </c>
      <c r="E200" t="str">
        <f>IFERROR(テーブル_Swim01[[#This Row],[競技番号]],"")</f>
        <v/>
      </c>
      <c r="F200" t="str">
        <f>IFERROR(テーブル_Swim01[[#This Row],[性別]],"")</f>
        <v/>
      </c>
      <c r="G200" t="str">
        <f t="shared" si="9"/>
        <v/>
      </c>
      <c r="H200" t="str">
        <f>IFERROR(テーブル_Swim01[[#This Row],[クラス番号]],"")</f>
        <v/>
      </c>
      <c r="I200" t="str">
        <f>IFERROR(LOOKUP(H200,Sheet5!A:A,Sheet5!B:B),"")</f>
        <v/>
      </c>
      <c r="J200" t="str">
        <f>IFERROR(テーブル_Swim01[[#This Row],[種目]],"")</f>
        <v/>
      </c>
      <c r="K200" t="str">
        <f>IFERROR(テーブル_Swim01[[#This Row],[距離]],"")</f>
        <v/>
      </c>
      <c r="L200" t="str">
        <f>IFERROR(テーブル_Swim01[[#This Row],[予決]],"")</f>
        <v/>
      </c>
      <c r="M200" t="str">
        <f t="shared" si="10"/>
        <v xml:space="preserve">        </v>
      </c>
      <c r="N200" t="str">
        <f>IFERROR(テーブル_Swim01[[#This Row],[競技番号]],"")</f>
        <v/>
      </c>
      <c r="O200">
        <f>IFERROR(テーブル_Swim014[[#This Row],[選手番号]],"")</f>
        <v>1052</v>
      </c>
      <c r="P200" t="str">
        <f>IFERROR(Sheet3!Q200,"")</f>
        <v>2014/06/11</v>
      </c>
      <c r="Q200" s="3">
        <v>42407</v>
      </c>
      <c r="R200">
        <f t="shared" si="11"/>
        <v>1</v>
      </c>
    </row>
    <row r="201" spans="4:18" x14ac:dyDescent="0.15">
      <c r="D201" t="str">
        <f>IFERROR(テーブル_Swim01[[#This Row],[UID]],"")</f>
        <v/>
      </c>
      <c r="E201" t="str">
        <f>IFERROR(テーブル_Swim01[[#This Row],[競技番号]],"")</f>
        <v/>
      </c>
      <c r="F201" t="str">
        <f>IFERROR(テーブル_Swim01[[#This Row],[性別]],"")</f>
        <v/>
      </c>
      <c r="G201" t="str">
        <f t="shared" si="9"/>
        <v/>
      </c>
      <c r="H201" t="str">
        <f>IFERROR(テーブル_Swim01[[#This Row],[クラス番号]],"")</f>
        <v/>
      </c>
      <c r="I201" t="str">
        <f>IFERROR(LOOKUP(H201,Sheet5!A:A,Sheet5!B:B),"")</f>
        <v/>
      </c>
      <c r="J201" t="str">
        <f>IFERROR(テーブル_Swim01[[#This Row],[種目]],"")</f>
        <v/>
      </c>
      <c r="K201" t="str">
        <f>IFERROR(テーブル_Swim01[[#This Row],[距離]],"")</f>
        <v/>
      </c>
      <c r="L201" t="str">
        <f>IFERROR(テーブル_Swim01[[#This Row],[予決]],"")</f>
        <v/>
      </c>
      <c r="M201" t="str">
        <f t="shared" si="10"/>
        <v xml:space="preserve">        </v>
      </c>
      <c r="N201" t="str">
        <f>IFERROR(テーブル_Swim01[[#This Row],[競技番号]],"")</f>
        <v/>
      </c>
      <c r="O201">
        <f>IFERROR(テーブル_Swim014[[#This Row],[選手番号]],"")</f>
        <v>1053</v>
      </c>
      <c r="P201" t="str">
        <f>IFERROR(Sheet3!Q201,"")</f>
        <v>2009/04/14</v>
      </c>
      <c r="Q201" s="3">
        <v>42407</v>
      </c>
      <c r="R201">
        <f t="shared" si="11"/>
        <v>6</v>
      </c>
    </row>
    <row r="202" spans="4:18" x14ac:dyDescent="0.15">
      <c r="D202" t="str">
        <f>IFERROR(テーブル_Swim01[[#This Row],[UID]],"")</f>
        <v/>
      </c>
      <c r="E202" t="str">
        <f>IFERROR(テーブル_Swim01[[#This Row],[競技番号]],"")</f>
        <v/>
      </c>
      <c r="F202" t="str">
        <f>IFERROR(テーブル_Swim01[[#This Row],[性別]],"")</f>
        <v/>
      </c>
      <c r="G202" t="str">
        <f t="shared" si="9"/>
        <v/>
      </c>
      <c r="H202" t="str">
        <f>IFERROR(テーブル_Swim01[[#This Row],[クラス番号]],"")</f>
        <v/>
      </c>
      <c r="I202" t="str">
        <f>IFERROR(LOOKUP(H202,Sheet5!A:A,Sheet5!B:B),"")</f>
        <v/>
      </c>
      <c r="J202" t="str">
        <f>IFERROR(テーブル_Swim01[[#This Row],[種目]],"")</f>
        <v/>
      </c>
      <c r="K202" t="str">
        <f>IFERROR(テーブル_Swim01[[#This Row],[距離]],"")</f>
        <v/>
      </c>
      <c r="L202" t="str">
        <f>IFERROR(テーブル_Swim01[[#This Row],[予決]],"")</f>
        <v/>
      </c>
      <c r="M202" t="str">
        <f t="shared" si="10"/>
        <v xml:space="preserve">        </v>
      </c>
      <c r="N202" t="str">
        <f>IFERROR(テーブル_Swim01[[#This Row],[競技番号]],"")</f>
        <v/>
      </c>
      <c r="O202">
        <f>IFERROR(テーブル_Swim014[[#This Row],[選手番号]],"")</f>
        <v>1054</v>
      </c>
      <c r="P202" t="str">
        <f>IFERROR(Sheet3!Q202,"")</f>
        <v>2009/08/08</v>
      </c>
      <c r="Q202" s="3">
        <v>42407</v>
      </c>
      <c r="R202">
        <f t="shared" si="11"/>
        <v>6</v>
      </c>
    </row>
    <row r="203" spans="4:18" x14ac:dyDescent="0.15">
      <c r="D203" t="str">
        <f>IFERROR(テーブル_Swim01[[#This Row],[UID]],"")</f>
        <v/>
      </c>
      <c r="E203" t="str">
        <f>IFERROR(テーブル_Swim01[[#This Row],[競技番号]],"")</f>
        <v/>
      </c>
      <c r="F203" t="str">
        <f>IFERROR(テーブル_Swim01[[#This Row],[性別]],"")</f>
        <v/>
      </c>
      <c r="G203" t="str">
        <f t="shared" si="9"/>
        <v/>
      </c>
      <c r="H203" t="str">
        <f>IFERROR(テーブル_Swim01[[#This Row],[クラス番号]],"")</f>
        <v/>
      </c>
      <c r="I203" t="str">
        <f>IFERROR(LOOKUP(H203,Sheet5!A:A,Sheet5!B:B),"")</f>
        <v/>
      </c>
      <c r="J203" t="str">
        <f>IFERROR(テーブル_Swim01[[#This Row],[種目]],"")</f>
        <v/>
      </c>
      <c r="K203" t="str">
        <f>IFERROR(テーブル_Swim01[[#This Row],[距離]],"")</f>
        <v/>
      </c>
      <c r="L203" t="str">
        <f>IFERROR(テーブル_Swim01[[#This Row],[予決]],"")</f>
        <v/>
      </c>
      <c r="M203" t="str">
        <f t="shared" si="10"/>
        <v xml:space="preserve">        </v>
      </c>
      <c r="N203" t="str">
        <f>IFERROR(テーブル_Swim01[[#This Row],[競技番号]],"")</f>
        <v/>
      </c>
      <c r="O203">
        <f>IFERROR(テーブル_Swim014[[#This Row],[選手番号]],"")</f>
        <v>1055</v>
      </c>
      <c r="P203" t="str">
        <f>IFERROR(Sheet3!Q203,"")</f>
        <v>2009/12/01</v>
      </c>
      <c r="Q203" s="3">
        <v>42407</v>
      </c>
      <c r="R203">
        <f t="shared" si="11"/>
        <v>6</v>
      </c>
    </row>
    <row r="204" spans="4:18" x14ac:dyDescent="0.15">
      <c r="D204" t="str">
        <f>IFERROR(テーブル_Swim01[[#This Row],[UID]],"")</f>
        <v/>
      </c>
      <c r="E204" t="str">
        <f>IFERROR(テーブル_Swim01[[#This Row],[競技番号]],"")</f>
        <v/>
      </c>
      <c r="F204" t="str">
        <f>IFERROR(テーブル_Swim01[[#This Row],[性別]],"")</f>
        <v/>
      </c>
      <c r="G204" t="str">
        <f t="shared" si="9"/>
        <v/>
      </c>
      <c r="H204" t="str">
        <f>IFERROR(テーブル_Swim01[[#This Row],[クラス番号]],"")</f>
        <v/>
      </c>
      <c r="I204" t="str">
        <f>IFERROR(LOOKUP(H204,Sheet5!A:A,Sheet5!B:B),"")</f>
        <v/>
      </c>
      <c r="J204" t="str">
        <f>IFERROR(テーブル_Swim01[[#This Row],[種目]],"")</f>
        <v/>
      </c>
      <c r="K204" t="str">
        <f>IFERROR(テーブル_Swim01[[#This Row],[距離]],"")</f>
        <v/>
      </c>
      <c r="L204" t="str">
        <f>IFERROR(テーブル_Swim01[[#This Row],[予決]],"")</f>
        <v/>
      </c>
      <c r="M204" t="str">
        <f t="shared" si="10"/>
        <v xml:space="preserve">        </v>
      </c>
      <c r="N204" t="str">
        <f>IFERROR(テーブル_Swim01[[#This Row],[競技番号]],"")</f>
        <v/>
      </c>
      <c r="O204">
        <f>IFERROR(テーブル_Swim014[[#This Row],[選手番号]],"")</f>
        <v>1056</v>
      </c>
      <c r="P204" t="str">
        <f>IFERROR(Sheet3!Q204,"")</f>
        <v>2010/02/28</v>
      </c>
      <c r="Q204" s="3">
        <v>42407</v>
      </c>
      <c r="R204">
        <f t="shared" si="11"/>
        <v>5</v>
      </c>
    </row>
    <row r="205" spans="4:18" x14ac:dyDescent="0.15">
      <c r="D205" t="str">
        <f>IFERROR(テーブル_Swim01[[#This Row],[UID]],"")</f>
        <v/>
      </c>
      <c r="E205" t="str">
        <f>IFERROR(テーブル_Swim01[[#This Row],[競技番号]],"")</f>
        <v/>
      </c>
      <c r="F205" t="str">
        <f>IFERROR(テーブル_Swim01[[#This Row],[性別]],"")</f>
        <v/>
      </c>
      <c r="G205" t="str">
        <f t="shared" si="9"/>
        <v/>
      </c>
      <c r="H205" t="str">
        <f>IFERROR(テーブル_Swim01[[#This Row],[クラス番号]],"")</f>
        <v/>
      </c>
      <c r="I205" t="str">
        <f>IFERROR(LOOKUP(H205,Sheet5!A:A,Sheet5!B:B),"")</f>
        <v/>
      </c>
      <c r="J205" t="str">
        <f>IFERROR(テーブル_Swim01[[#This Row],[種目]],"")</f>
        <v/>
      </c>
      <c r="K205" t="str">
        <f>IFERROR(テーブル_Swim01[[#This Row],[距離]],"")</f>
        <v/>
      </c>
      <c r="L205" t="str">
        <f>IFERROR(テーブル_Swim01[[#This Row],[予決]],"")</f>
        <v/>
      </c>
      <c r="M205" t="str">
        <f t="shared" si="10"/>
        <v xml:space="preserve">        </v>
      </c>
      <c r="N205" t="str">
        <f>IFERROR(テーブル_Swim01[[#This Row],[競技番号]],"")</f>
        <v/>
      </c>
      <c r="O205">
        <f>IFERROR(テーブル_Swim014[[#This Row],[選手番号]],"")</f>
        <v>1057</v>
      </c>
      <c r="P205" t="str">
        <f>IFERROR(Sheet3!Q205,"")</f>
        <v>2010/06/03</v>
      </c>
      <c r="Q205" s="3">
        <v>42407</v>
      </c>
      <c r="R205">
        <f t="shared" si="11"/>
        <v>5</v>
      </c>
    </row>
    <row r="206" spans="4:18" x14ac:dyDescent="0.15">
      <c r="D206" t="str">
        <f>IFERROR(テーブル_Swim01[[#This Row],[UID]],"")</f>
        <v/>
      </c>
      <c r="E206" t="str">
        <f>IFERROR(テーブル_Swim01[[#This Row],[競技番号]],"")</f>
        <v/>
      </c>
      <c r="F206" t="str">
        <f>IFERROR(テーブル_Swim01[[#This Row],[性別]],"")</f>
        <v/>
      </c>
      <c r="G206" t="str">
        <f t="shared" si="9"/>
        <v/>
      </c>
      <c r="H206" t="str">
        <f>IFERROR(テーブル_Swim01[[#This Row],[クラス番号]],"")</f>
        <v/>
      </c>
      <c r="I206" t="str">
        <f>IFERROR(LOOKUP(H206,Sheet5!A:A,Sheet5!B:B),"")</f>
        <v/>
      </c>
      <c r="J206" t="str">
        <f>IFERROR(テーブル_Swim01[[#This Row],[種目]],"")</f>
        <v/>
      </c>
      <c r="K206" t="str">
        <f>IFERROR(テーブル_Swim01[[#This Row],[距離]],"")</f>
        <v/>
      </c>
      <c r="L206" t="str">
        <f>IFERROR(テーブル_Swim01[[#This Row],[予決]],"")</f>
        <v/>
      </c>
      <c r="M206" t="str">
        <f t="shared" si="10"/>
        <v xml:space="preserve">        </v>
      </c>
      <c r="N206" t="str">
        <f>IFERROR(テーブル_Swim01[[#This Row],[競技番号]],"")</f>
        <v/>
      </c>
      <c r="O206">
        <f>IFERROR(テーブル_Swim014[[#This Row],[選手番号]],"")</f>
        <v>1058</v>
      </c>
      <c r="P206" t="str">
        <f>IFERROR(Sheet3!Q206,"")</f>
        <v>2010/07/03</v>
      </c>
      <c r="Q206" s="3">
        <v>42407</v>
      </c>
      <c r="R206">
        <f t="shared" si="11"/>
        <v>5</v>
      </c>
    </row>
    <row r="207" spans="4:18" x14ac:dyDescent="0.15">
      <c r="D207" t="str">
        <f>IFERROR(テーブル_Swim01[[#This Row],[UID]],"")</f>
        <v/>
      </c>
      <c r="E207" t="str">
        <f>IFERROR(テーブル_Swim01[[#This Row],[競技番号]],"")</f>
        <v/>
      </c>
      <c r="F207" t="str">
        <f>IFERROR(テーブル_Swim01[[#This Row],[性別]],"")</f>
        <v/>
      </c>
      <c r="G207" t="str">
        <f t="shared" si="9"/>
        <v/>
      </c>
      <c r="H207" t="str">
        <f>IFERROR(テーブル_Swim01[[#This Row],[クラス番号]],"")</f>
        <v/>
      </c>
      <c r="I207" t="str">
        <f>IFERROR(LOOKUP(H207,Sheet5!A:A,Sheet5!B:B),"")</f>
        <v/>
      </c>
      <c r="J207" t="str">
        <f>IFERROR(テーブル_Swim01[[#This Row],[種目]],"")</f>
        <v/>
      </c>
      <c r="K207" t="str">
        <f>IFERROR(テーブル_Swim01[[#This Row],[距離]],"")</f>
        <v/>
      </c>
      <c r="L207" t="str">
        <f>IFERROR(テーブル_Swim01[[#This Row],[予決]],"")</f>
        <v/>
      </c>
      <c r="M207" t="str">
        <f t="shared" si="10"/>
        <v xml:space="preserve">        </v>
      </c>
      <c r="N207" t="str">
        <f>IFERROR(テーブル_Swim01[[#This Row],[競技番号]],"")</f>
        <v/>
      </c>
      <c r="O207">
        <f>IFERROR(テーブル_Swim014[[#This Row],[選手番号]],"")</f>
        <v>1059</v>
      </c>
      <c r="P207" t="str">
        <f>IFERROR(Sheet3!Q207,"")</f>
        <v>2010/10/20</v>
      </c>
      <c r="Q207" s="3">
        <v>42407</v>
      </c>
      <c r="R207">
        <f t="shared" si="11"/>
        <v>5</v>
      </c>
    </row>
    <row r="208" spans="4:18" x14ac:dyDescent="0.15">
      <c r="D208" t="str">
        <f>IFERROR(テーブル_Swim01[[#This Row],[UID]],"")</f>
        <v/>
      </c>
      <c r="E208" t="str">
        <f>IFERROR(テーブル_Swim01[[#This Row],[競技番号]],"")</f>
        <v/>
      </c>
      <c r="F208" t="str">
        <f>IFERROR(テーブル_Swim01[[#This Row],[性別]],"")</f>
        <v/>
      </c>
      <c r="G208" t="str">
        <f t="shared" si="9"/>
        <v/>
      </c>
      <c r="H208" t="str">
        <f>IFERROR(テーブル_Swim01[[#This Row],[クラス番号]],"")</f>
        <v/>
      </c>
      <c r="I208" t="str">
        <f>IFERROR(LOOKUP(H208,Sheet5!A:A,Sheet5!B:B),"")</f>
        <v/>
      </c>
      <c r="J208" t="str">
        <f>IFERROR(テーブル_Swim01[[#This Row],[種目]],"")</f>
        <v/>
      </c>
      <c r="K208" t="str">
        <f>IFERROR(テーブル_Swim01[[#This Row],[距離]],"")</f>
        <v/>
      </c>
      <c r="L208" t="str">
        <f>IFERROR(テーブル_Swim01[[#This Row],[予決]],"")</f>
        <v/>
      </c>
      <c r="M208" t="str">
        <f t="shared" si="10"/>
        <v xml:space="preserve">        </v>
      </c>
      <c r="N208" t="str">
        <f>IFERROR(テーブル_Swim01[[#This Row],[競技番号]],"")</f>
        <v/>
      </c>
      <c r="O208">
        <f>IFERROR(テーブル_Swim014[[#This Row],[選手番号]],"")</f>
        <v>1060</v>
      </c>
      <c r="P208" t="str">
        <f>IFERROR(Sheet3!Q208,"")</f>
        <v>2010/11/11</v>
      </c>
      <c r="Q208" s="3">
        <v>42407</v>
      </c>
      <c r="R208">
        <f t="shared" si="11"/>
        <v>5</v>
      </c>
    </row>
    <row r="209" spans="4:18" x14ac:dyDescent="0.15">
      <c r="D209" t="str">
        <f>IFERROR(テーブル_Swim01[[#This Row],[UID]],"")</f>
        <v/>
      </c>
      <c r="E209" t="str">
        <f>IFERROR(テーブル_Swim01[[#This Row],[競技番号]],"")</f>
        <v/>
      </c>
      <c r="F209" t="str">
        <f>IFERROR(テーブル_Swim01[[#This Row],[性別]],"")</f>
        <v/>
      </c>
      <c r="G209" t="str">
        <f t="shared" si="9"/>
        <v/>
      </c>
      <c r="H209" t="str">
        <f>IFERROR(テーブル_Swim01[[#This Row],[クラス番号]],"")</f>
        <v/>
      </c>
      <c r="I209" t="str">
        <f>IFERROR(LOOKUP(H209,Sheet5!A:A,Sheet5!B:B),"")</f>
        <v/>
      </c>
      <c r="J209" t="str">
        <f>IFERROR(テーブル_Swim01[[#This Row],[種目]],"")</f>
        <v/>
      </c>
      <c r="K209" t="str">
        <f>IFERROR(テーブル_Swim01[[#This Row],[距離]],"")</f>
        <v/>
      </c>
      <c r="L209" t="str">
        <f>IFERROR(テーブル_Swim01[[#This Row],[予決]],"")</f>
        <v/>
      </c>
      <c r="M209" t="str">
        <f t="shared" si="10"/>
        <v xml:space="preserve">        </v>
      </c>
      <c r="N209" t="str">
        <f>IFERROR(テーブル_Swim01[[#This Row],[競技番号]],"")</f>
        <v/>
      </c>
      <c r="O209">
        <f>IFERROR(テーブル_Swim014[[#This Row],[選手番号]],"")</f>
        <v>1061</v>
      </c>
      <c r="P209" t="str">
        <f>IFERROR(Sheet3!Q209,"")</f>
        <v>2011/09/27</v>
      </c>
      <c r="Q209" s="3">
        <v>42407</v>
      </c>
      <c r="R209">
        <f t="shared" si="11"/>
        <v>4</v>
      </c>
    </row>
    <row r="210" spans="4:18" x14ac:dyDescent="0.15">
      <c r="D210" t="str">
        <f>IFERROR(テーブル_Swim01[[#This Row],[UID]],"")</f>
        <v/>
      </c>
      <c r="E210" t="str">
        <f>IFERROR(テーブル_Swim01[[#This Row],[競技番号]],"")</f>
        <v/>
      </c>
      <c r="F210" t="str">
        <f>IFERROR(テーブル_Swim01[[#This Row],[性別]],"")</f>
        <v/>
      </c>
      <c r="G210" t="str">
        <f t="shared" si="9"/>
        <v/>
      </c>
      <c r="H210" t="str">
        <f>IFERROR(テーブル_Swim01[[#This Row],[クラス番号]],"")</f>
        <v/>
      </c>
      <c r="I210" t="str">
        <f>IFERROR(LOOKUP(H210,Sheet5!A:A,Sheet5!B:B),"")</f>
        <v/>
      </c>
      <c r="J210" t="str">
        <f>IFERROR(テーブル_Swim01[[#This Row],[種目]],"")</f>
        <v/>
      </c>
      <c r="K210" t="str">
        <f>IFERROR(テーブル_Swim01[[#This Row],[距離]],"")</f>
        <v/>
      </c>
      <c r="L210" t="str">
        <f>IFERROR(テーブル_Swim01[[#This Row],[予決]],"")</f>
        <v/>
      </c>
      <c r="M210" t="str">
        <f t="shared" si="10"/>
        <v xml:space="preserve">        </v>
      </c>
      <c r="N210" t="str">
        <f>IFERROR(テーブル_Swim01[[#This Row],[競技番号]],"")</f>
        <v/>
      </c>
      <c r="O210">
        <f>IFERROR(テーブル_Swim014[[#This Row],[選手番号]],"")</f>
        <v>1062</v>
      </c>
      <c r="P210" t="str">
        <f>IFERROR(Sheet3!Q210,"")</f>
        <v>2012/03/11</v>
      </c>
      <c r="Q210" s="3">
        <v>42407</v>
      </c>
      <c r="R210">
        <f t="shared" si="11"/>
        <v>3</v>
      </c>
    </row>
    <row r="211" spans="4:18" x14ac:dyDescent="0.15">
      <c r="D211" t="str">
        <f>IFERROR(テーブル_Swim01[[#This Row],[UID]],"")</f>
        <v/>
      </c>
      <c r="E211" t="str">
        <f>IFERROR(テーブル_Swim01[[#This Row],[競技番号]],"")</f>
        <v/>
      </c>
      <c r="F211" t="str">
        <f>IFERROR(テーブル_Swim01[[#This Row],[性別]],"")</f>
        <v/>
      </c>
      <c r="G211" t="str">
        <f t="shared" si="9"/>
        <v/>
      </c>
      <c r="H211" t="str">
        <f>IFERROR(テーブル_Swim01[[#This Row],[クラス番号]],"")</f>
        <v/>
      </c>
      <c r="I211" t="str">
        <f>IFERROR(LOOKUP(H211,Sheet5!A:A,Sheet5!B:B),"")</f>
        <v/>
      </c>
      <c r="J211" t="str">
        <f>IFERROR(テーブル_Swim01[[#This Row],[種目]],"")</f>
        <v/>
      </c>
      <c r="K211" t="str">
        <f>IFERROR(テーブル_Swim01[[#This Row],[距離]],"")</f>
        <v/>
      </c>
      <c r="L211" t="str">
        <f>IFERROR(テーブル_Swim01[[#This Row],[予決]],"")</f>
        <v/>
      </c>
      <c r="M211" t="str">
        <f t="shared" si="10"/>
        <v xml:space="preserve">        </v>
      </c>
      <c r="N211" t="str">
        <f>IFERROR(テーブル_Swim01[[#This Row],[競技番号]],"")</f>
        <v/>
      </c>
      <c r="O211">
        <f>IFERROR(テーブル_Swim014[[#This Row],[選手番号]],"")</f>
        <v>1063</v>
      </c>
      <c r="P211" t="str">
        <f>IFERROR(Sheet3!Q211,"")</f>
        <v>2012/05/20</v>
      </c>
      <c r="Q211" s="3">
        <v>42407</v>
      </c>
      <c r="R211">
        <f t="shared" si="11"/>
        <v>3</v>
      </c>
    </row>
    <row r="212" spans="4:18" x14ac:dyDescent="0.15">
      <c r="D212" t="str">
        <f>IFERROR(テーブル_Swim01[[#This Row],[UID]],"")</f>
        <v/>
      </c>
      <c r="E212" t="str">
        <f>IFERROR(テーブル_Swim01[[#This Row],[競技番号]],"")</f>
        <v/>
      </c>
      <c r="F212" t="str">
        <f>IFERROR(テーブル_Swim01[[#This Row],[性別]],"")</f>
        <v/>
      </c>
      <c r="G212" t="str">
        <f t="shared" si="9"/>
        <v/>
      </c>
      <c r="H212" t="str">
        <f>IFERROR(テーブル_Swim01[[#This Row],[クラス番号]],"")</f>
        <v/>
      </c>
      <c r="I212" t="str">
        <f>IFERROR(LOOKUP(H212,Sheet5!A:A,Sheet5!B:B),"")</f>
        <v/>
      </c>
      <c r="J212" t="str">
        <f>IFERROR(テーブル_Swim01[[#This Row],[種目]],"")</f>
        <v/>
      </c>
      <c r="K212" t="str">
        <f>IFERROR(テーブル_Swim01[[#This Row],[距離]],"")</f>
        <v/>
      </c>
      <c r="L212" t="str">
        <f>IFERROR(テーブル_Swim01[[#This Row],[予決]],"")</f>
        <v/>
      </c>
      <c r="M212" t="str">
        <f t="shared" si="10"/>
        <v xml:space="preserve">        </v>
      </c>
      <c r="N212" t="str">
        <f>IFERROR(テーブル_Swim01[[#This Row],[競技番号]],"")</f>
        <v/>
      </c>
      <c r="O212">
        <f>IFERROR(テーブル_Swim014[[#This Row],[選手番号]],"")</f>
        <v>1064</v>
      </c>
      <c r="P212" t="str">
        <f>IFERROR(Sheet3!Q212,"")</f>
        <v>2012/05/21</v>
      </c>
      <c r="Q212" s="3">
        <v>42407</v>
      </c>
      <c r="R212">
        <f t="shared" si="11"/>
        <v>3</v>
      </c>
    </row>
    <row r="213" spans="4:18" x14ac:dyDescent="0.15">
      <c r="D213" t="str">
        <f>IFERROR(テーブル_Swim01[[#This Row],[UID]],"")</f>
        <v/>
      </c>
      <c r="E213" t="str">
        <f>IFERROR(テーブル_Swim01[[#This Row],[競技番号]],"")</f>
        <v/>
      </c>
      <c r="F213" t="str">
        <f>IFERROR(テーブル_Swim01[[#This Row],[性別]],"")</f>
        <v/>
      </c>
      <c r="G213" t="str">
        <f t="shared" si="9"/>
        <v/>
      </c>
      <c r="H213" t="str">
        <f>IFERROR(テーブル_Swim01[[#This Row],[クラス番号]],"")</f>
        <v/>
      </c>
      <c r="I213" t="str">
        <f>IFERROR(LOOKUP(H213,Sheet5!A:A,Sheet5!B:B),"")</f>
        <v/>
      </c>
      <c r="J213" t="str">
        <f>IFERROR(テーブル_Swim01[[#This Row],[種目]],"")</f>
        <v/>
      </c>
      <c r="K213" t="str">
        <f>IFERROR(テーブル_Swim01[[#This Row],[距離]],"")</f>
        <v/>
      </c>
      <c r="L213" t="str">
        <f>IFERROR(テーブル_Swim01[[#This Row],[予決]],"")</f>
        <v/>
      </c>
      <c r="M213" t="str">
        <f t="shared" si="10"/>
        <v xml:space="preserve">        </v>
      </c>
      <c r="N213" t="str">
        <f>IFERROR(テーブル_Swim01[[#This Row],[競技番号]],"")</f>
        <v/>
      </c>
      <c r="O213">
        <f>IFERROR(テーブル_Swim014[[#This Row],[選手番号]],"")</f>
        <v>1065</v>
      </c>
      <c r="P213" t="str">
        <f>IFERROR(Sheet3!Q213,"")</f>
        <v>2012/07/10</v>
      </c>
      <c r="Q213" s="3">
        <v>42407</v>
      </c>
      <c r="R213">
        <f t="shared" si="11"/>
        <v>3</v>
      </c>
    </row>
    <row r="214" spans="4:18" x14ac:dyDescent="0.15">
      <c r="D214" t="str">
        <f>IFERROR(テーブル_Swim01[[#This Row],[UID]],"")</f>
        <v/>
      </c>
      <c r="E214" t="str">
        <f>IFERROR(テーブル_Swim01[[#This Row],[競技番号]],"")</f>
        <v/>
      </c>
      <c r="F214" t="str">
        <f>IFERROR(テーブル_Swim01[[#This Row],[性別]],"")</f>
        <v/>
      </c>
      <c r="G214" t="str">
        <f t="shared" si="9"/>
        <v/>
      </c>
      <c r="H214" t="str">
        <f>IFERROR(テーブル_Swim01[[#This Row],[クラス番号]],"")</f>
        <v/>
      </c>
      <c r="I214" t="str">
        <f>IFERROR(LOOKUP(H214,Sheet5!A:A,Sheet5!B:B),"")</f>
        <v/>
      </c>
      <c r="J214" t="str">
        <f>IFERROR(テーブル_Swim01[[#This Row],[種目]],"")</f>
        <v/>
      </c>
      <c r="K214" t="str">
        <f>IFERROR(テーブル_Swim01[[#This Row],[距離]],"")</f>
        <v/>
      </c>
      <c r="L214" t="str">
        <f>IFERROR(テーブル_Swim01[[#This Row],[予決]],"")</f>
        <v/>
      </c>
      <c r="M214" t="str">
        <f t="shared" si="10"/>
        <v xml:space="preserve">        </v>
      </c>
      <c r="N214" t="str">
        <f>IFERROR(テーブル_Swim01[[#This Row],[競技番号]],"")</f>
        <v/>
      </c>
      <c r="O214">
        <f>IFERROR(テーブル_Swim014[[#This Row],[選手番号]],"")</f>
        <v>1066</v>
      </c>
      <c r="P214" t="str">
        <f>IFERROR(Sheet3!Q214,"")</f>
        <v>2012/07/18</v>
      </c>
      <c r="Q214" s="3">
        <v>42407</v>
      </c>
      <c r="R214">
        <f t="shared" si="11"/>
        <v>3</v>
      </c>
    </row>
    <row r="215" spans="4:18" x14ac:dyDescent="0.15">
      <c r="D215" t="str">
        <f>IFERROR(テーブル_Swim01[[#This Row],[UID]],"")</f>
        <v/>
      </c>
      <c r="E215" t="str">
        <f>IFERROR(テーブル_Swim01[[#This Row],[競技番号]],"")</f>
        <v/>
      </c>
      <c r="F215" t="str">
        <f>IFERROR(テーブル_Swim01[[#This Row],[性別]],"")</f>
        <v/>
      </c>
      <c r="G215" t="str">
        <f t="shared" si="9"/>
        <v/>
      </c>
      <c r="H215" t="str">
        <f>IFERROR(テーブル_Swim01[[#This Row],[クラス番号]],"")</f>
        <v/>
      </c>
      <c r="I215" t="str">
        <f>IFERROR(LOOKUP(H215,Sheet5!A:A,Sheet5!B:B),"")</f>
        <v/>
      </c>
      <c r="J215" t="str">
        <f>IFERROR(テーブル_Swim01[[#This Row],[種目]],"")</f>
        <v/>
      </c>
      <c r="K215" t="str">
        <f>IFERROR(テーブル_Swim01[[#This Row],[距離]],"")</f>
        <v/>
      </c>
      <c r="L215" t="str">
        <f>IFERROR(テーブル_Swim01[[#This Row],[予決]],"")</f>
        <v/>
      </c>
      <c r="M215" t="str">
        <f t="shared" si="10"/>
        <v xml:space="preserve">        </v>
      </c>
      <c r="N215" t="str">
        <f>IFERROR(テーブル_Swim01[[#This Row],[競技番号]],"")</f>
        <v/>
      </c>
      <c r="O215">
        <f>IFERROR(テーブル_Swim014[[#This Row],[選手番号]],"")</f>
        <v>1067</v>
      </c>
      <c r="P215" t="str">
        <f>IFERROR(Sheet3!Q215,"")</f>
        <v>2012/10/19</v>
      </c>
      <c r="Q215" s="3">
        <v>42407</v>
      </c>
      <c r="R215">
        <f t="shared" si="11"/>
        <v>3</v>
      </c>
    </row>
    <row r="216" spans="4:18" x14ac:dyDescent="0.15">
      <c r="D216" t="str">
        <f>IFERROR(テーブル_Swim01[[#This Row],[UID]],"")</f>
        <v/>
      </c>
      <c r="E216" t="str">
        <f>IFERROR(テーブル_Swim01[[#This Row],[競技番号]],"")</f>
        <v/>
      </c>
      <c r="F216" t="str">
        <f>IFERROR(テーブル_Swim01[[#This Row],[性別]],"")</f>
        <v/>
      </c>
      <c r="G216" t="str">
        <f t="shared" si="9"/>
        <v/>
      </c>
      <c r="H216" t="str">
        <f>IFERROR(テーブル_Swim01[[#This Row],[クラス番号]],"")</f>
        <v/>
      </c>
      <c r="I216" t="str">
        <f>IFERROR(LOOKUP(H216,Sheet5!A:A,Sheet5!B:B),"")</f>
        <v/>
      </c>
      <c r="J216" t="str">
        <f>IFERROR(テーブル_Swim01[[#This Row],[種目]],"")</f>
        <v/>
      </c>
      <c r="K216" t="str">
        <f>IFERROR(テーブル_Swim01[[#This Row],[距離]],"")</f>
        <v/>
      </c>
      <c r="L216" t="str">
        <f>IFERROR(テーブル_Swim01[[#This Row],[予決]],"")</f>
        <v/>
      </c>
      <c r="M216" t="str">
        <f t="shared" si="10"/>
        <v xml:space="preserve">        </v>
      </c>
      <c r="N216" t="str">
        <f>IFERROR(テーブル_Swim01[[#This Row],[競技番号]],"")</f>
        <v/>
      </c>
      <c r="O216">
        <f>IFERROR(テーブル_Swim014[[#This Row],[選手番号]],"")</f>
        <v>1068</v>
      </c>
      <c r="P216" t="str">
        <f>IFERROR(Sheet3!Q216,"")</f>
        <v>2013/09/19</v>
      </c>
      <c r="Q216" s="3">
        <v>42407</v>
      </c>
      <c r="R216">
        <f t="shared" si="11"/>
        <v>2</v>
      </c>
    </row>
    <row r="217" spans="4:18" x14ac:dyDescent="0.15">
      <c r="D217" t="str">
        <f>IFERROR(テーブル_Swim01[[#This Row],[UID]],"")</f>
        <v/>
      </c>
      <c r="E217" t="str">
        <f>IFERROR(テーブル_Swim01[[#This Row],[競技番号]],"")</f>
        <v/>
      </c>
      <c r="F217" t="str">
        <f>IFERROR(テーブル_Swim01[[#This Row],[性別]],"")</f>
        <v/>
      </c>
      <c r="G217" t="str">
        <f t="shared" si="9"/>
        <v/>
      </c>
      <c r="H217" t="str">
        <f>IFERROR(テーブル_Swim01[[#This Row],[クラス番号]],"")</f>
        <v/>
      </c>
      <c r="I217" t="str">
        <f>IFERROR(LOOKUP(H217,Sheet5!A:A,Sheet5!B:B),"")</f>
        <v/>
      </c>
      <c r="J217" t="str">
        <f>IFERROR(テーブル_Swim01[[#This Row],[種目]],"")</f>
        <v/>
      </c>
      <c r="K217" t="str">
        <f>IFERROR(テーブル_Swim01[[#This Row],[距離]],"")</f>
        <v/>
      </c>
      <c r="L217" t="str">
        <f>IFERROR(テーブル_Swim01[[#This Row],[予決]],"")</f>
        <v/>
      </c>
      <c r="M217" t="str">
        <f t="shared" si="10"/>
        <v xml:space="preserve">        </v>
      </c>
      <c r="N217" t="str">
        <f>IFERROR(テーブル_Swim01[[#This Row],[競技番号]],"")</f>
        <v/>
      </c>
      <c r="O217">
        <f>IFERROR(テーブル_Swim014[[#This Row],[選手番号]],"")</f>
        <v>1069</v>
      </c>
      <c r="P217" t="str">
        <f>IFERROR(Sheet3!Q217,"")</f>
        <v>2014/02/18</v>
      </c>
      <c r="Q217" s="3">
        <v>42407</v>
      </c>
      <c r="R217">
        <f t="shared" si="11"/>
        <v>1</v>
      </c>
    </row>
    <row r="218" spans="4:18" x14ac:dyDescent="0.15">
      <c r="D218" t="str">
        <f>IFERROR(テーブル_Swim01[[#This Row],[UID]],"")</f>
        <v/>
      </c>
      <c r="E218" t="str">
        <f>IFERROR(テーブル_Swim01[[#This Row],[競技番号]],"")</f>
        <v/>
      </c>
      <c r="F218" t="str">
        <f>IFERROR(テーブル_Swim01[[#This Row],[性別]],"")</f>
        <v/>
      </c>
      <c r="G218" t="str">
        <f t="shared" si="9"/>
        <v/>
      </c>
      <c r="H218" t="str">
        <f>IFERROR(テーブル_Swim01[[#This Row],[クラス番号]],"")</f>
        <v/>
      </c>
      <c r="I218" t="str">
        <f>IFERROR(LOOKUP(H218,Sheet5!A:A,Sheet5!B:B),"")</f>
        <v/>
      </c>
      <c r="J218" t="str">
        <f>IFERROR(テーブル_Swim01[[#This Row],[種目]],"")</f>
        <v/>
      </c>
      <c r="K218" t="str">
        <f>IFERROR(テーブル_Swim01[[#This Row],[距離]],"")</f>
        <v/>
      </c>
      <c r="L218" t="str">
        <f>IFERROR(テーブル_Swim01[[#This Row],[予決]],"")</f>
        <v/>
      </c>
      <c r="M218" t="str">
        <f t="shared" si="10"/>
        <v xml:space="preserve">        </v>
      </c>
      <c r="N218" t="str">
        <f>IFERROR(テーブル_Swim01[[#This Row],[競技番号]],"")</f>
        <v/>
      </c>
      <c r="O218">
        <f>IFERROR(テーブル_Swim014[[#This Row],[選手番号]],"")</f>
        <v>1070</v>
      </c>
      <c r="P218" t="str">
        <f>IFERROR(Sheet3!Q218,"")</f>
        <v>2014/06/20</v>
      </c>
      <c r="Q218" s="3">
        <v>42407</v>
      </c>
      <c r="R218">
        <f t="shared" si="11"/>
        <v>1</v>
      </c>
    </row>
    <row r="219" spans="4:18" x14ac:dyDescent="0.15">
      <c r="D219" t="str">
        <f>IFERROR(テーブル_Swim01[[#This Row],[UID]],"")</f>
        <v/>
      </c>
      <c r="E219" t="str">
        <f>IFERROR(テーブル_Swim01[[#This Row],[競技番号]],"")</f>
        <v/>
      </c>
      <c r="F219" t="str">
        <f>IFERROR(テーブル_Swim01[[#This Row],[性別]],"")</f>
        <v/>
      </c>
      <c r="G219" t="str">
        <f t="shared" si="9"/>
        <v/>
      </c>
      <c r="H219" t="str">
        <f>IFERROR(テーブル_Swim01[[#This Row],[クラス番号]],"")</f>
        <v/>
      </c>
      <c r="I219" t="str">
        <f>IFERROR(LOOKUP(H219,Sheet5!A:A,Sheet5!B:B),"")</f>
        <v/>
      </c>
      <c r="J219" t="str">
        <f>IFERROR(テーブル_Swim01[[#This Row],[種目]],"")</f>
        <v/>
      </c>
      <c r="K219" t="str">
        <f>IFERROR(テーブル_Swim01[[#This Row],[距離]],"")</f>
        <v/>
      </c>
      <c r="L219" t="str">
        <f>IFERROR(テーブル_Swim01[[#This Row],[予決]],"")</f>
        <v/>
      </c>
      <c r="M219" t="str">
        <f t="shared" si="10"/>
        <v xml:space="preserve">        </v>
      </c>
      <c r="N219" t="str">
        <f>IFERROR(テーブル_Swim01[[#This Row],[競技番号]],"")</f>
        <v/>
      </c>
      <c r="O219">
        <f>IFERROR(テーブル_Swim014[[#This Row],[選手番号]],"")</f>
        <v>1071</v>
      </c>
      <c r="P219" t="str">
        <f>IFERROR(Sheet3!Q219,"")</f>
        <v>2009/08/25</v>
      </c>
      <c r="Q219" s="3">
        <v>42407</v>
      </c>
      <c r="R219">
        <f t="shared" si="11"/>
        <v>6</v>
      </c>
    </row>
    <row r="220" spans="4:18" x14ac:dyDescent="0.15">
      <c r="D220" t="str">
        <f>IFERROR(テーブル_Swim01[[#This Row],[UID]],"")</f>
        <v/>
      </c>
      <c r="E220" t="str">
        <f>IFERROR(テーブル_Swim01[[#This Row],[競技番号]],"")</f>
        <v/>
      </c>
      <c r="F220" t="str">
        <f>IFERROR(テーブル_Swim01[[#This Row],[性別]],"")</f>
        <v/>
      </c>
      <c r="G220" t="str">
        <f t="shared" si="9"/>
        <v/>
      </c>
      <c r="H220" t="str">
        <f>IFERROR(テーブル_Swim01[[#This Row],[クラス番号]],"")</f>
        <v/>
      </c>
      <c r="I220" t="str">
        <f>IFERROR(LOOKUP(H220,Sheet5!A:A,Sheet5!B:B),"")</f>
        <v/>
      </c>
      <c r="J220" t="str">
        <f>IFERROR(テーブル_Swim01[[#This Row],[種目]],"")</f>
        <v/>
      </c>
      <c r="K220" t="str">
        <f>IFERROR(テーブル_Swim01[[#This Row],[距離]],"")</f>
        <v/>
      </c>
      <c r="L220" t="str">
        <f>IFERROR(テーブル_Swim01[[#This Row],[予決]],"")</f>
        <v/>
      </c>
      <c r="M220" t="str">
        <f t="shared" si="10"/>
        <v xml:space="preserve">        </v>
      </c>
      <c r="N220" t="str">
        <f>IFERROR(テーブル_Swim01[[#This Row],[競技番号]],"")</f>
        <v/>
      </c>
      <c r="O220">
        <f>IFERROR(テーブル_Swim014[[#This Row],[選手番号]],"")</f>
        <v>1072</v>
      </c>
      <c r="P220" t="str">
        <f>IFERROR(Sheet3!Q220,"")</f>
        <v>2009/10/30</v>
      </c>
      <c r="Q220" s="3">
        <v>42407</v>
      </c>
      <c r="R220">
        <f t="shared" si="11"/>
        <v>6</v>
      </c>
    </row>
    <row r="221" spans="4:18" x14ac:dyDescent="0.15">
      <c r="D221" t="str">
        <f>IFERROR(テーブル_Swim01[[#This Row],[UID]],"")</f>
        <v/>
      </c>
      <c r="E221" t="str">
        <f>IFERROR(テーブル_Swim01[[#This Row],[競技番号]],"")</f>
        <v/>
      </c>
      <c r="F221" t="str">
        <f>IFERROR(テーブル_Swim01[[#This Row],[性別]],"")</f>
        <v/>
      </c>
      <c r="G221" t="str">
        <f t="shared" si="9"/>
        <v/>
      </c>
      <c r="H221" t="str">
        <f>IFERROR(テーブル_Swim01[[#This Row],[クラス番号]],"")</f>
        <v/>
      </c>
      <c r="I221" t="str">
        <f>IFERROR(LOOKUP(H221,Sheet5!A:A,Sheet5!B:B),"")</f>
        <v/>
      </c>
      <c r="J221" t="str">
        <f>IFERROR(テーブル_Swim01[[#This Row],[種目]],"")</f>
        <v/>
      </c>
      <c r="K221" t="str">
        <f>IFERROR(テーブル_Swim01[[#This Row],[距離]],"")</f>
        <v/>
      </c>
      <c r="L221" t="str">
        <f>IFERROR(テーブル_Swim01[[#This Row],[予決]],"")</f>
        <v/>
      </c>
      <c r="M221" t="str">
        <f t="shared" si="10"/>
        <v xml:space="preserve">        </v>
      </c>
      <c r="N221" t="str">
        <f>IFERROR(テーブル_Swim01[[#This Row],[競技番号]],"")</f>
        <v/>
      </c>
      <c r="O221">
        <f>IFERROR(テーブル_Swim014[[#This Row],[選手番号]],"")</f>
        <v>1073</v>
      </c>
      <c r="P221" t="str">
        <f>IFERROR(Sheet3!Q221,"")</f>
        <v>2010/04/13</v>
      </c>
      <c r="Q221" s="3">
        <v>42407</v>
      </c>
      <c r="R221">
        <f t="shared" si="11"/>
        <v>5</v>
      </c>
    </row>
    <row r="222" spans="4:18" x14ac:dyDescent="0.15">
      <c r="D222" t="str">
        <f>IFERROR(テーブル_Swim01[[#This Row],[UID]],"")</f>
        <v/>
      </c>
      <c r="E222" t="str">
        <f>IFERROR(テーブル_Swim01[[#This Row],[競技番号]],"")</f>
        <v/>
      </c>
      <c r="F222" t="str">
        <f>IFERROR(テーブル_Swim01[[#This Row],[性別]],"")</f>
        <v/>
      </c>
      <c r="G222" t="str">
        <f t="shared" si="9"/>
        <v/>
      </c>
      <c r="H222" t="str">
        <f>IFERROR(テーブル_Swim01[[#This Row],[クラス番号]],"")</f>
        <v/>
      </c>
      <c r="I222" t="str">
        <f>IFERROR(LOOKUP(H222,Sheet5!A:A,Sheet5!B:B),"")</f>
        <v/>
      </c>
      <c r="J222" t="str">
        <f>IFERROR(テーブル_Swim01[[#This Row],[種目]],"")</f>
        <v/>
      </c>
      <c r="K222" t="str">
        <f>IFERROR(テーブル_Swim01[[#This Row],[距離]],"")</f>
        <v/>
      </c>
      <c r="L222" t="str">
        <f>IFERROR(テーブル_Swim01[[#This Row],[予決]],"")</f>
        <v/>
      </c>
      <c r="M222" t="str">
        <f t="shared" si="10"/>
        <v xml:space="preserve">        </v>
      </c>
      <c r="N222" t="str">
        <f>IFERROR(テーブル_Swim01[[#This Row],[競技番号]],"")</f>
        <v/>
      </c>
      <c r="O222">
        <f>IFERROR(テーブル_Swim014[[#This Row],[選手番号]],"")</f>
        <v>1074</v>
      </c>
      <c r="P222" t="str">
        <f>IFERROR(Sheet3!Q222,"")</f>
        <v>2010/05/06</v>
      </c>
      <c r="Q222" s="3">
        <v>42407</v>
      </c>
      <c r="R222">
        <f t="shared" si="11"/>
        <v>5</v>
      </c>
    </row>
    <row r="223" spans="4:18" x14ac:dyDescent="0.15">
      <c r="D223" t="str">
        <f>IFERROR(テーブル_Swim01[[#This Row],[UID]],"")</f>
        <v/>
      </c>
      <c r="E223" t="str">
        <f>IFERROR(テーブル_Swim01[[#This Row],[競技番号]],"")</f>
        <v/>
      </c>
      <c r="F223" t="str">
        <f>IFERROR(テーブル_Swim01[[#This Row],[性別]],"")</f>
        <v/>
      </c>
      <c r="G223" t="str">
        <f t="shared" si="9"/>
        <v/>
      </c>
      <c r="H223" t="str">
        <f>IFERROR(テーブル_Swim01[[#This Row],[クラス番号]],"")</f>
        <v/>
      </c>
      <c r="I223" t="str">
        <f>IFERROR(LOOKUP(H223,Sheet5!A:A,Sheet5!B:B),"")</f>
        <v/>
      </c>
      <c r="J223" t="str">
        <f>IFERROR(テーブル_Swim01[[#This Row],[種目]],"")</f>
        <v/>
      </c>
      <c r="K223" t="str">
        <f>IFERROR(テーブル_Swim01[[#This Row],[距離]],"")</f>
        <v/>
      </c>
      <c r="L223" t="str">
        <f>IFERROR(テーブル_Swim01[[#This Row],[予決]],"")</f>
        <v/>
      </c>
      <c r="M223" t="str">
        <f t="shared" si="10"/>
        <v xml:space="preserve">        </v>
      </c>
      <c r="N223" t="str">
        <f>IFERROR(テーブル_Swim01[[#This Row],[競技番号]],"")</f>
        <v/>
      </c>
      <c r="O223">
        <f>IFERROR(テーブル_Swim014[[#This Row],[選手番号]],"")</f>
        <v>1075</v>
      </c>
      <c r="P223" t="str">
        <f>IFERROR(Sheet3!Q223,"")</f>
        <v>2010/11/19</v>
      </c>
      <c r="Q223" s="3">
        <v>42407</v>
      </c>
      <c r="R223">
        <f t="shared" si="11"/>
        <v>5</v>
      </c>
    </row>
    <row r="224" spans="4:18" x14ac:dyDescent="0.15">
      <c r="D224" t="str">
        <f>IFERROR(テーブル_Swim01[[#This Row],[UID]],"")</f>
        <v/>
      </c>
      <c r="E224" t="str">
        <f>IFERROR(テーブル_Swim01[[#This Row],[競技番号]],"")</f>
        <v/>
      </c>
      <c r="F224" t="str">
        <f>IFERROR(テーブル_Swim01[[#This Row],[性別]],"")</f>
        <v/>
      </c>
      <c r="G224" t="str">
        <f t="shared" si="9"/>
        <v/>
      </c>
      <c r="H224" t="str">
        <f>IFERROR(テーブル_Swim01[[#This Row],[クラス番号]],"")</f>
        <v/>
      </c>
      <c r="I224" t="str">
        <f>IFERROR(LOOKUP(H224,Sheet5!A:A,Sheet5!B:B),"")</f>
        <v/>
      </c>
      <c r="J224" t="str">
        <f>IFERROR(テーブル_Swim01[[#This Row],[種目]],"")</f>
        <v/>
      </c>
      <c r="K224" t="str">
        <f>IFERROR(テーブル_Swim01[[#This Row],[距離]],"")</f>
        <v/>
      </c>
      <c r="L224" t="str">
        <f>IFERROR(テーブル_Swim01[[#This Row],[予決]],"")</f>
        <v/>
      </c>
      <c r="M224" t="str">
        <f t="shared" si="10"/>
        <v xml:space="preserve">        </v>
      </c>
      <c r="N224" t="str">
        <f>IFERROR(テーブル_Swim01[[#This Row],[競技番号]],"")</f>
        <v/>
      </c>
      <c r="O224">
        <f>IFERROR(テーブル_Swim014[[#This Row],[選手番号]],"")</f>
        <v>1076</v>
      </c>
      <c r="P224" t="str">
        <f>IFERROR(Sheet3!Q224,"")</f>
        <v>2011/03/21</v>
      </c>
      <c r="Q224" s="3">
        <v>42407</v>
      </c>
      <c r="R224">
        <f t="shared" si="11"/>
        <v>4</v>
      </c>
    </row>
    <row r="225" spans="4:18" x14ac:dyDescent="0.15">
      <c r="D225" t="str">
        <f>IFERROR(テーブル_Swim01[[#This Row],[UID]],"")</f>
        <v/>
      </c>
      <c r="E225" t="str">
        <f>IFERROR(テーブル_Swim01[[#This Row],[競技番号]],"")</f>
        <v/>
      </c>
      <c r="F225" t="str">
        <f>IFERROR(テーブル_Swim01[[#This Row],[性別]],"")</f>
        <v/>
      </c>
      <c r="G225" t="str">
        <f t="shared" si="9"/>
        <v/>
      </c>
      <c r="H225" t="str">
        <f>IFERROR(テーブル_Swim01[[#This Row],[クラス番号]],"")</f>
        <v/>
      </c>
      <c r="I225" t="str">
        <f>IFERROR(LOOKUP(H225,Sheet5!A:A,Sheet5!B:B),"")</f>
        <v/>
      </c>
      <c r="J225" t="str">
        <f>IFERROR(テーブル_Swim01[[#This Row],[種目]],"")</f>
        <v/>
      </c>
      <c r="K225" t="str">
        <f>IFERROR(テーブル_Swim01[[#This Row],[距離]],"")</f>
        <v/>
      </c>
      <c r="L225" t="str">
        <f>IFERROR(テーブル_Swim01[[#This Row],[予決]],"")</f>
        <v/>
      </c>
      <c r="M225" t="str">
        <f t="shared" si="10"/>
        <v xml:space="preserve">        </v>
      </c>
      <c r="N225" t="str">
        <f>IFERROR(テーブル_Swim01[[#This Row],[競技番号]],"")</f>
        <v/>
      </c>
      <c r="O225">
        <f>IFERROR(テーブル_Swim014[[#This Row],[選手番号]],"")</f>
        <v>1077</v>
      </c>
      <c r="P225" t="str">
        <f>IFERROR(Sheet3!Q225,"")</f>
        <v>2011/04/09</v>
      </c>
      <c r="Q225" s="3">
        <v>42407</v>
      </c>
      <c r="R225">
        <f t="shared" si="11"/>
        <v>4</v>
      </c>
    </row>
    <row r="226" spans="4:18" x14ac:dyDescent="0.15">
      <c r="D226" t="str">
        <f>IFERROR(テーブル_Swim01[[#This Row],[UID]],"")</f>
        <v/>
      </c>
      <c r="E226" t="str">
        <f>IFERROR(テーブル_Swim01[[#This Row],[競技番号]],"")</f>
        <v/>
      </c>
      <c r="F226" t="str">
        <f>IFERROR(テーブル_Swim01[[#This Row],[性別]],"")</f>
        <v/>
      </c>
      <c r="G226" t="str">
        <f t="shared" si="9"/>
        <v/>
      </c>
      <c r="H226" t="str">
        <f>IFERROR(テーブル_Swim01[[#This Row],[クラス番号]],"")</f>
        <v/>
      </c>
      <c r="I226" t="str">
        <f>IFERROR(LOOKUP(H226,Sheet5!A:A,Sheet5!B:B),"")</f>
        <v/>
      </c>
      <c r="J226" t="str">
        <f>IFERROR(テーブル_Swim01[[#This Row],[種目]],"")</f>
        <v/>
      </c>
      <c r="K226" t="str">
        <f>IFERROR(テーブル_Swim01[[#This Row],[距離]],"")</f>
        <v/>
      </c>
      <c r="L226" t="str">
        <f>IFERROR(テーブル_Swim01[[#This Row],[予決]],"")</f>
        <v/>
      </c>
      <c r="M226" t="str">
        <f t="shared" si="10"/>
        <v xml:space="preserve">        </v>
      </c>
      <c r="N226" t="str">
        <f>IFERROR(テーブル_Swim01[[#This Row],[競技番号]],"")</f>
        <v/>
      </c>
      <c r="O226">
        <f>IFERROR(テーブル_Swim014[[#This Row],[選手番号]],"")</f>
        <v>1078</v>
      </c>
      <c r="P226" t="str">
        <f>IFERROR(Sheet3!Q226,"")</f>
        <v>2011/08/30</v>
      </c>
      <c r="Q226" s="3">
        <v>42407</v>
      </c>
      <c r="R226">
        <f t="shared" si="11"/>
        <v>4</v>
      </c>
    </row>
    <row r="227" spans="4:18" x14ac:dyDescent="0.15">
      <c r="D227" t="str">
        <f>IFERROR(テーブル_Swim01[[#This Row],[UID]],"")</f>
        <v/>
      </c>
      <c r="E227" t="str">
        <f>IFERROR(テーブル_Swim01[[#This Row],[競技番号]],"")</f>
        <v/>
      </c>
      <c r="F227" t="str">
        <f>IFERROR(テーブル_Swim01[[#This Row],[性別]],"")</f>
        <v/>
      </c>
      <c r="G227" t="str">
        <f t="shared" si="9"/>
        <v/>
      </c>
      <c r="H227" t="str">
        <f>IFERROR(テーブル_Swim01[[#This Row],[クラス番号]],"")</f>
        <v/>
      </c>
      <c r="I227" t="str">
        <f>IFERROR(LOOKUP(H227,Sheet5!A:A,Sheet5!B:B),"")</f>
        <v/>
      </c>
      <c r="J227" t="str">
        <f>IFERROR(テーブル_Swim01[[#This Row],[種目]],"")</f>
        <v/>
      </c>
      <c r="K227" t="str">
        <f>IFERROR(テーブル_Swim01[[#This Row],[距離]],"")</f>
        <v/>
      </c>
      <c r="L227" t="str">
        <f>IFERROR(テーブル_Swim01[[#This Row],[予決]],"")</f>
        <v/>
      </c>
      <c r="M227" t="str">
        <f t="shared" si="10"/>
        <v xml:space="preserve">        </v>
      </c>
      <c r="N227" t="str">
        <f>IFERROR(テーブル_Swim01[[#This Row],[競技番号]],"")</f>
        <v/>
      </c>
      <c r="O227">
        <f>IFERROR(テーブル_Swim014[[#This Row],[選手番号]],"")</f>
        <v>1079</v>
      </c>
      <c r="P227" t="str">
        <f>IFERROR(Sheet3!Q227,"")</f>
        <v>2011/10/19</v>
      </c>
      <c r="Q227" s="3">
        <v>42407</v>
      </c>
      <c r="R227">
        <f t="shared" si="11"/>
        <v>4</v>
      </c>
    </row>
    <row r="228" spans="4:18" x14ac:dyDescent="0.15">
      <c r="D228" t="str">
        <f>IFERROR(テーブル_Swim01[[#This Row],[UID]],"")</f>
        <v/>
      </c>
      <c r="E228" t="str">
        <f>IFERROR(テーブル_Swim01[[#This Row],[競技番号]],"")</f>
        <v/>
      </c>
      <c r="F228" t="str">
        <f>IFERROR(テーブル_Swim01[[#This Row],[性別]],"")</f>
        <v/>
      </c>
      <c r="G228" t="str">
        <f t="shared" si="9"/>
        <v/>
      </c>
      <c r="H228" t="str">
        <f>IFERROR(テーブル_Swim01[[#This Row],[クラス番号]],"")</f>
        <v/>
      </c>
      <c r="I228" t="str">
        <f>IFERROR(LOOKUP(H228,Sheet5!A:A,Sheet5!B:B),"")</f>
        <v/>
      </c>
      <c r="J228" t="str">
        <f>IFERROR(テーブル_Swim01[[#This Row],[種目]],"")</f>
        <v/>
      </c>
      <c r="K228" t="str">
        <f>IFERROR(テーブル_Swim01[[#This Row],[距離]],"")</f>
        <v/>
      </c>
      <c r="L228" t="str">
        <f>IFERROR(テーブル_Swim01[[#This Row],[予決]],"")</f>
        <v/>
      </c>
      <c r="M228" t="str">
        <f t="shared" si="10"/>
        <v xml:space="preserve">        </v>
      </c>
      <c r="N228" t="str">
        <f>IFERROR(テーブル_Swim01[[#This Row],[競技番号]],"")</f>
        <v/>
      </c>
      <c r="O228">
        <f>IFERROR(テーブル_Swim014[[#This Row],[選手番号]],"")</f>
        <v>1080</v>
      </c>
      <c r="P228" t="str">
        <f>IFERROR(Sheet3!Q228,"")</f>
        <v>2012/10/22</v>
      </c>
      <c r="Q228" s="3">
        <v>42407</v>
      </c>
      <c r="R228">
        <f t="shared" si="11"/>
        <v>3</v>
      </c>
    </row>
    <row r="229" spans="4:18" x14ac:dyDescent="0.15">
      <c r="D229" t="str">
        <f>IFERROR(テーブル_Swim01[[#This Row],[UID]],"")</f>
        <v/>
      </c>
      <c r="E229" t="str">
        <f>IFERROR(テーブル_Swim01[[#This Row],[競技番号]],"")</f>
        <v/>
      </c>
      <c r="F229" t="str">
        <f>IFERROR(テーブル_Swim01[[#This Row],[性別]],"")</f>
        <v/>
      </c>
      <c r="G229" t="str">
        <f t="shared" si="9"/>
        <v/>
      </c>
      <c r="H229" t="str">
        <f>IFERROR(テーブル_Swim01[[#This Row],[クラス番号]],"")</f>
        <v/>
      </c>
      <c r="I229" t="str">
        <f>IFERROR(LOOKUP(H229,Sheet5!A:A,Sheet5!B:B),"")</f>
        <v/>
      </c>
      <c r="J229" t="str">
        <f>IFERROR(テーブル_Swim01[[#This Row],[種目]],"")</f>
        <v/>
      </c>
      <c r="K229" t="str">
        <f>IFERROR(テーブル_Swim01[[#This Row],[距離]],"")</f>
        <v/>
      </c>
      <c r="L229" t="str">
        <f>IFERROR(テーブル_Swim01[[#This Row],[予決]],"")</f>
        <v/>
      </c>
      <c r="M229" t="str">
        <f t="shared" si="10"/>
        <v xml:space="preserve">        </v>
      </c>
      <c r="N229" t="str">
        <f>IFERROR(テーブル_Swim01[[#This Row],[競技番号]],"")</f>
        <v/>
      </c>
      <c r="O229">
        <f>IFERROR(テーブル_Swim014[[#This Row],[選手番号]],"")</f>
        <v>1081</v>
      </c>
      <c r="P229" t="str">
        <f>IFERROR(Sheet3!Q229,"")</f>
        <v>2014/08/05</v>
      </c>
      <c r="Q229" s="3">
        <v>42407</v>
      </c>
      <c r="R229">
        <f t="shared" si="11"/>
        <v>1</v>
      </c>
    </row>
    <row r="230" spans="4:18" x14ac:dyDescent="0.15">
      <c r="D230" t="str">
        <f>IFERROR(テーブル_Swim01[[#This Row],[UID]],"")</f>
        <v/>
      </c>
      <c r="E230" t="str">
        <f>IFERROR(テーブル_Swim01[[#This Row],[競技番号]],"")</f>
        <v/>
      </c>
      <c r="F230" t="str">
        <f>IFERROR(テーブル_Swim01[[#This Row],[性別]],"")</f>
        <v/>
      </c>
      <c r="G230" t="str">
        <f t="shared" si="9"/>
        <v/>
      </c>
      <c r="H230" t="str">
        <f>IFERROR(テーブル_Swim01[[#This Row],[クラス番号]],"")</f>
        <v/>
      </c>
      <c r="I230" t="str">
        <f>IFERROR(LOOKUP(H230,Sheet5!A:A,Sheet5!B:B),"")</f>
        <v/>
      </c>
      <c r="J230" t="str">
        <f>IFERROR(テーブル_Swim01[[#This Row],[種目]],"")</f>
        <v/>
      </c>
      <c r="K230" t="str">
        <f>IFERROR(テーブル_Swim01[[#This Row],[距離]],"")</f>
        <v/>
      </c>
      <c r="L230" t="str">
        <f>IFERROR(テーブル_Swim01[[#This Row],[予決]],"")</f>
        <v/>
      </c>
      <c r="M230" t="str">
        <f t="shared" si="10"/>
        <v xml:space="preserve">        </v>
      </c>
      <c r="N230" t="str">
        <f>IFERROR(テーブル_Swim01[[#This Row],[競技番号]],"")</f>
        <v/>
      </c>
      <c r="O230">
        <f>IFERROR(テーブル_Swim014[[#This Row],[選手番号]],"")</f>
        <v>1082</v>
      </c>
      <c r="P230" t="str">
        <f>IFERROR(Sheet3!Q230,"")</f>
        <v>2014/10/13</v>
      </c>
      <c r="Q230" s="3">
        <v>42407</v>
      </c>
      <c r="R230">
        <f t="shared" si="11"/>
        <v>1</v>
      </c>
    </row>
    <row r="231" spans="4:18" x14ac:dyDescent="0.15">
      <c r="D231" t="str">
        <f>IFERROR(テーブル_Swim01[[#This Row],[UID]],"")</f>
        <v/>
      </c>
      <c r="E231" t="str">
        <f>IFERROR(テーブル_Swim01[[#This Row],[競技番号]],"")</f>
        <v/>
      </c>
      <c r="F231" t="str">
        <f>IFERROR(テーブル_Swim01[[#This Row],[性別]],"")</f>
        <v/>
      </c>
      <c r="G231" t="str">
        <f t="shared" si="9"/>
        <v/>
      </c>
      <c r="H231" t="str">
        <f>IFERROR(テーブル_Swim01[[#This Row],[クラス番号]],"")</f>
        <v/>
      </c>
      <c r="I231" t="str">
        <f>IFERROR(LOOKUP(H231,Sheet5!A:A,Sheet5!B:B),"")</f>
        <v/>
      </c>
      <c r="J231" t="str">
        <f>IFERROR(テーブル_Swim01[[#This Row],[種目]],"")</f>
        <v/>
      </c>
      <c r="K231" t="str">
        <f>IFERROR(テーブル_Swim01[[#This Row],[距離]],"")</f>
        <v/>
      </c>
      <c r="L231" t="str">
        <f>IFERROR(テーブル_Swim01[[#This Row],[予決]],"")</f>
        <v/>
      </c>
      <c r="M231" t="str">
        <f t="shared" si="10"/>
        <v xml:space="preserve">        </v>
      </c>
      <c r="N231" t="str">
        <f>IFERROR(テーブル_Swim01[[#This Row],[競技番号]],"")</f>
        <v/>
      </c>
      <c r="O231">
        <f>IFERROR(テーブル_Swim014[[#This Row],[選手番号]],"")</f>
        <v>1083</v>
      </c>
      <c r="P231" t="str">
        <f>IFERROR(Sheet3!Q231,"")</f>
        <v>2009/07/29</v>
      </c>
      <c r="Q231" s="3">
        <v>42407</v>
      </c>
      <c r="R231">
        <f t="shared" si="11"/>
        <v>6</v>
      </c>
    </row>
    <row r="232" spans="4:18" x14ac:dyDescent="0.15">
      <c r="D232" t="str">
        <f>IFERROR(テーブル_Swim01[[#This Row],[UID]],"")</f>
        <v/>
      </c>
      <c r="E232" t="str">
        <f>IFERROR(テーブル_Swim01[[#This Row],[競技番号]],"")</f>
        <v/>
      </c>
      <c r="F232" t="str">
        <f>IFERROR(テーブル_Swim01[[#This Row],[性別]],"")</f>
        <v/>
      </c>
      <c r="G232" t="str">
        <f t="shared" si="9"/>
        <v/>
      </c>
      <c r="H232" t="str">
        <f>IFERROR(テーブル_Swim01[[#This Row],[クラス番号]],"")</f>
        <v/>
      </c>
      <c r="I232" t="str">
        <f>IFERROR(LOOKUP(H232,Sheet5!A:A,Sheet5!B:B),"")</f>
        <v/>
      </c>
      <c r="J232" t="str">
        <f>IFERROR(テーブル_Swim01[[#This Row],[種目]],"")</f>
        <v/>
      </c>
      <c r="K232" t="str">
        <f>IFERROR(テーブル_Swim01[[#This Row],[距離]],"")</f>
        <v/>
      </c>
      <c r="L232" t="str">
        <f>IFERROR(テーブル_Swim01[[#This Row],[予決]],"")</f>
        <v/>
      </c>
      <c r="M232" t="str">
        <f t="shared" si="10"/>
        <v xml:space="preserve">        </v>
      </c>
      <c r="N232" t="str">
        <f>IFERROR(テーブル_Swim01[[#This Row],[競技番号]],"")</f>
        <v/>
      </c>
      <c r="O232">
        <f>IFERROR(テーブル_Swim014[[#This Row],[選手番号]],"")</f>
        <v>1084</v>
      </c>
      <c r="P232" t="str">
        <f>IFERROR(Sheet3!Q232,"")</f>
        <v>2010/12/17</v>
      </c>
      <c r="Q232" s="3">
        <v>42407</v>
      </c>
      <c r="R232">
        <f t="shared" si="11"/>
        <v>5</v>
      </c>
    </row>
    <row r="233" spans="4:18" x14ac:dyDescent="0.15">
      <c r="D233" t="str">
        <f>IFERROR(テーブル_Swim01[[#This Row],[UID]],"")</f>
        <v/>
      </c>
      <c r="E233" t="str">
        <f>IFERROR(テーブル_Swim01[[#This Row],[競技番号]],"")</f>
        <v/>
      </c>
      <c r="F233" t="str">
        <f>IFERROR(テーブル_Swim01[[#This Row],[性別]],"")</f>
        <v/>
      </c>
      <c r="G233" t="str">
        <f t="shared" si="9"/>
        <v/>
      </c>
      <c r="H233" t="str">
        <f>IFERROR(テーブル_Swim01[[#This Row],[クラス番号]],"")</f>
        <v/>
      </c>
      <c r="I233" t="str">
        <f>IFERROR(LOOKUP(H233,Sheet5!A:A,Sheet5!B:B),"")</f>
        <v/>
      </c>
      <c r="J233" t="str">
        <f>IFERROR(テーブル_Swim01[[#This Row],[種目]],"")</f>
        <v/>
      </c>
      <c r="K233" t="str">
        <f>IFERROR(テーブル_Swim01[[#This Row],[距離]],"")</f>
        <v/>
      </c>
      <c r="L233" t="str">
        <f>IFERROR(テーブル_Swim01[[#This Row],[予決]],"")</f>
        <v/>
      </c>
      <c r="M233" t="str">
        <f t="shared" si="10"/>
        <v xml:space="preserve">        </v>
      </c>
      <c r="N233" t="str">
        <f>IFERROR(テーブル_Swim01[[#This Row],[競技番号]],"")</f>
        <v/>
      </c>
      <c r="O233">
        <f>IFERROR(テーブル_Swim014[[#This Row],[選手番号]],"")</f>
        <v>1085</v>
      </c>
      <c r="P233" t="str">
        <f>IFERROR(Sheet3!Q233,"")</f>
        <v>2011/03/15</v>
      </c>
      <c r="Q233" s="3">
        <v>42407</v>
      </c>
      <c r="R233">
        <f t="shared" si="11"/>
        <v>4</v>
      </c>
    </row>
    <row r="234" spans="4:18" x14ac:dyDescent="0.15">
      <c r="D234" t="str">
        <f>IFERROR(テーブル_Swim01[[#This Row],[UID]],"")</f>
        <v/>
      </c>
      <c r="E234" t="str">
        <f>IFERROR(テーブル_Swim01[[#This Row],[競技番号]],"")</f>
        <v/>
      </c>
      <c r="F234" t="str">
        <f>IFERROR(テーブル_Swim01[[#This Row],[性別]],"")</f>
        <v/>
      </c>
      <c r="G234" t="str">
        <f t="shared" si="9"/>
        <v/>
      </c>
      <c r="H234" t="str">
        <f>IFERROR(テーブル_Swim01[[#This Row],[クラス番号]],"")</f>
        <v/>
      </c>
      <c r="I234" t="str">
        <f>IFERROR(LOOKUP(H234,Sheet5!A:A,Sheet5!B:B),"")</f>
        <v/>
      </c>
      <c r="J234" t="str">
        <f>IFERROR(テーブル_Swim01[[#This Row],[種目]],"")</f>
        <v/>
      </c>
      <c r="K234" t="str">
        <f>IFERROR(テーブル_Swim01[[#This Row],[距離]],"")</f>
        <v/>
      </c>
      <c r="L234" t="str">
        <f>IFERROR(テーブル_Swim01[[#This Row],[予決]],"")</f>
        <v/>
      </c>
      <c r="M234" t="str">
        <f t="shared" si="10"/>
        <v xml:space="preserve">        </v>
      </c>
      <c r="N234" t="str">
        <f>IFERROR(テーブル_Swim01[[#This Row],[競技番号]],"")</f>
        <v/>
      </c>
      <c r="O234">
        <f>IFERROR(テーブル_Swim014[[#This Row],[選手番号]],"")</f>
        <v>1086</v>
      </c>
      <c r="P234" t="str">
        <f>IFERROR(Sheet3!Q234,"")</f>
        <v>2011/10/09</v>
      </c>
      <c r="Q234" s="3">
        <v>42407</v>
      </c>
      <c r="R234">
        <f t="shared" si="11"/>
        <v>4</v>
      </c>
    </row>
    <row r="235" spans="4:18" x14ac:dyDescent="0.15">
      <c r="D235" t="str">
        <f>IFERROR(テーブル_Swim01[[#This Row],[UID]],"")</f>
        <v/>
      </c>
      <c r="E235" t="str">
        <f>IFERROR(テーブル_Swim01[[#This Row],[競技番号]],"")</f>
        <v/>
      </c>
      <c r="F235" t="str">
        <f>IFERROR(テーブル_Swim01[[#This Row],[性別]],"")</f>
        <v/>
      </c>
      <c r="G235" t="str">
        <f t="shared" si="9"/>
        <v/>
      </c>
      <c r="H235" t="str">
        <f>IFERROR(テーブル_Swim01[[#This Row],[クラス番号]],"")</f>
        <v/>
      </c>
      <c r="I235" t="str">
        <f>IFERROR(LOOKUP(H235,Sheet5!A:A,Sheet5!B:B),"")</f>
        <v/>
      </c>
      <c r="J235" t="str">
        <f>IFERROR(テーブル_Swim01[[#This Row],[種目]],"")</f>
        <v/>
      </c>
      <c r="K235" t="str">
        <f>IFERROR(テーブル_Swim01[[#This Row],[距離]],"")</f>
        <v/>
      </c>
      <c r="L235" t="str">
        <f>IFERROR(テーブル_Swim01[[#This Row],[予決]],"")</f>
        <v/>
      </c>
      <c r="M235" t="str">
        <f t="shared" si="10"/>
        <v xml:space="preserve">        </v>
      </c>
      <c r="N235" t="str">
        <f>IFERROR(テーブル_Swim01[[#This Row],[競技番号]],"")</f>
        <v/>
      </c>
      <c r="O235">
        <f>IFERROR(テーブル_Swim014[[#This Row],[選手番号]],"")</f>
        <v>1087</v>
      </c>
      <c r="P235" t="str">
        <f>IFERROR(Sheet3!Q235,"")</f>
        <v>2012/01/07</v>
      </c>
      <c r="Q235" s="3">
        <v>42407</v>
      </c>
      <c r="R235">
        <f t="shared" si="11"/>
        <v>4</v>
      </c>
    </row>
    <row r="236" spans="4:18" x14ac:dyDescent="0.15">
      <c r="D236" t="str">
        <f>IFERROR(テーブル_Swim01[[#This Row],[UID]],"")</f>
        <v/>
      </c>
      <c r="E236" t="str">
        <f>IFERROR(テーブル_Swim01[[#This Row],[競技番号]],"")</f>
        <v/>
      </c>
      <c r="F236" t="str">
        <f>IFERROR(テーブル_Swim01[[#This Row],[性別]],"")</f>
        <v/>
      </c>
      <c r="G236" t="str">
        <f t="shared" ref="G236:G299" si="12">IFERROR(LOOKUP(F236,A:A,B:B),"")</f>
        <v/>
      </c>
      <c r="H236" t="str">
        <f>IFERROR(テーブル_Swim01[[#This Row],[クラス番号]],"")</f>
        <v/>
      </c>
      <c r="I236" t="str">
        <f>IFERROR(LOOKUP(H236,Sheet5!A:A,Sheet5!B:B),"")</f>
        <v/>
      </c>
      <c r="J236" t="str">
        <f>IFERROR(テーブル_Swim01[[#This Row],[種目]],"")</f>
        <v/>
      </c>
      <c r="K236" t="str">
        <f>IFERROR(テーブル_Swim01[[#This Row],[距離]],"")</f>
        <v/>
      </c>
      <c r="L236" t="str">
        <f>IFERROR(テーブル_Swim01[[#This Row],[予決]],"")</f>
        <v/>
      </c>
      <c r="M236" t="str">
        <f t="shared" ref="M236:M299" si="13">IFERROR(CONCATENATE(I236,"  ",G236,"  ",K236,"  ",J236,"  ",L236),"")</f>
        <v xml:space="preserve">        </v>
      </c>
      <c r="N236" t="str">
        <f>IFERROR(テーブル_Swim01[[#This Row],[競技番号]],"")</f>
        <v/>
      </c>
      <c r="O236">
        <f>IFERROR(テーブル_Swim014[[#This Row],[選手番号]],"")</f>
        <v>1088</v>
      </c>
      <c r="P236" t="str">
        <f>IFERROR(Sheet3!Q236,"")</f>
        <v>2012/06/22</v>
      </c>
      <c r="Q236" s="3">
        <v>42407</v>
      </c>
      <c r="R236">
        <f t="shared" si="11"/>
        <v>3</v>
      </c>
    </row>
    <row r="237" spans="4:18" x14ac:dyDescent="0.15">
      <c r="D237" t="str">
        <f>IFERROR(テーブル_Swim01[[#This Row],[UID]],"")</f>
        <v/>
      </c>
      <c r="E237" t="str">
        <f>IFERROR(テーブル_Swim01[[#This Row],[競技番号]],"")</f>
        <v/>
      </c>
      <c r="F237" t="str">
        <f>IFERROR(テーブル_Swim01[[#This Row],[性別]],"")</f>
        <v/>
      </c>
      <c r="G237" t="str">
        <f t="shared" si="12"/>
        <v/>
      </c>
      <c r="H237" t="str">
        <f>IFERROR(テーブル_Swim01[[#This Row],[クラス番号]],"")</f>
        <v/>
      </c>
      <c r="I237" t="str">
        <f>IFERROR(LOOKUP(H237,Sheet5!A:A,Sheet5!B:B),"")</f>
        <v/>
      </c>
      <c r="J237" t="str">
        <f>IFERROR(テーブル_Swim01[[#This Row],[種目]],"")</f>
        <v/>
      </c>
      <c r="K237" t="str">
        <f>IFERROR(テーブル_Swim01[[#This Row],[距離]],"")</f>
        <v/>
      </c>
      <c r="L237" t="str">
        <f>IFERROR(テーブル_Swim01[[#This Row],[予決]],"")</f>
        <v/>
      </c>
      <c r="M237" t="str">
        <f t="shared" si="13"/>
        <v xml:space="preserve">        </v>
      </c>
      <c r="N237" t="str">
        <f>IFERROR(テーブル_Swim01[[#This Row],[競技番号]],"")</f>
        <v/>
      </c>
      <c r="O237">
        <f>IFERROR(テーブル_Swim014[[#This Row],[選手番号]],"")</f>
        <v>1089</v>
      </c>
      <c r="P237" t="str">
        <f>IFERROR(Sheet3!Q237,"")</f>
        <v>2013/02/07</v>
      </c>
      <c r="Q237" s="3">
        <v>42407</v>
      </c>
      <c r="R237">
        <f t="shared" si="11"/>
        <v>3</v>
      </c>
    </row>
    <row r="238" spans="4:18" x14ac:dyDescent="0.15">
      <c r="D238" t="str">
        <f>IFERROR(テーブル_Swim01[[#This Row],[UID]],"")</f>
        <v/>
      </c>
      <c r="E238" t="str">
        <f>IFERROR(テーブル_Swim01[[#This Row],[競技番号]],"")</f>
        <v/>
      </c>
      <c r="F238" t="str">
        <f>IFERROR(テーブル_Swim01[[#This Row],[性別]],"")</f>
        <v/>
      </c>
      <c r="G238" t="str">
        <f t="shared" si="12"/>
        <v/>
      </c>
      <c r="H238" t="str">
        <f>IFERROR(テーブル_Swim01[[#This Row],[クラス番号]],"")</f>
        <v/>
      </c>
      <c r="I238" t="str">
        <f>IFERROR(LOOKUP(H238,Sheet5!A:A,Sheet5!B:B),"")</f>
        <v/>
      </c>
      <c r="J238" t="str">
        <f>IFERROR(テーブル_Swim01[[#This Row],[種目]],"")</f>
        <v/>
      </c>
      <c r="K238" t="str">
        <f>IFERROR(テーブル_Swim01[[#This Row],[距離]],"")</f>
        <v/>
      </c>
      <c r="L238" t="str">
        <f>IFERROR(テーブル_Swim01[[#This Row],[予決]],"")</f>
        <v/>
      </c>
      <c r="M238" t="str">
        <f t="shared" si="13"/>
        <v xml:space="preserve">        </v>
      </c>
      <c r="N238" t="str">
        <f>IFERROR(テーブル_Swim01[[#This Row],[競技番号]],"")</f>
        <v/>
      </c>
      <c r="O238">
        <f>IFERROR(テーブル_Swim014[[#This Row],[選手番号]],"")</f>
        <v>1090</v>
      </c>
      <c r="P238" t="str">
        <f>IFERROR(Sheet3!Q238,"")</f>
        <v>2013/10/25</v>
      </c>
      <c r="Q238" s="3">
        <v>42407</v>
      </c>
      <c r="R238">
        <f t="shared" si="11"/>
        <v>2</v>
      </c>
    </row>
    <row r="239" spans="4:18" x14ac:dyDescent="0.15">
      <c r="D239" t="str">
        <f>IFERROR(テーブル_Swim01[[#This Row],[UID]],"")</f>
        <v/>
      </c>
      <c r="E239" t="str">
        <f>IFERROR(テーブル_Swim01[[#This Row],[競技番号]],"")</f>
        <v/>
      </c>
      <c r="F239" t="str">
        <f>IFERROR(テーブル_Swim01[[#This Row],[性別]],"")</f>
        <v/>
      </c>
      <c r="G239" t="str">
        <f t="shared" si="12"/>
        <v/>
      </c>
      <c r="H239" t="str">
        <f>IFERROR(テーブル_Swim01[[#This Row],[クラス番号]],"")</f>
        <v/>
      </c>
      <c r="I239" t="str">
        <f>IFERROR(LOOKUP(H239,Sheet5!A:A,Sheet5!B:B),"")</f>
        <v/>
      </c>
      <c r="J239" t="str">
        <f>IFERROR(テーブル_Swim01[[#This Row],[種目]],"")</f>
        <v/>
      </c>
      <c r="K239" t="str">
        <f>IFERROR(テーブル_Swim01[[#This Row],[距離]],"")</f>
        <v/>
      </c>
      <c r="L239" t="str">
        <f>IFERROR(テーブル_Swim01[[#This Row],[予決]],"")</f>
        <v/>
      </c>
      <c r="M239" t="str">
        <f t="shared" si="13"/>
        <v xml:space="preserve">        </v>
      </c>
      <c r="N239" t="str">
        <f>IFERROR(テーブル_Swim01[[#This Row],[競技番号]],"")</f>
        <v/>
      </c>
      <c r="O239">
        <f>IFERROR(テーブル_Swim014[[#This Row],[選手番号]],"")</f>
        <v>1091</v>
      </c>
      <c r="P239" t="str">
        <f>IFERROR(Sheet3!Q239,"")</f>
        <v>2013/11/09</v>
      </c>
      <c r="Q239" s="3">
        <v>42407</v>
      </c>
      <c r="R239">
        <f t="shared" si="11"/>
        <v>2</v>
      </c>
    </row>
    <row r="240" spans="4:18" x14ac:dyDescent="0.15">
      <c r="D240" t="str">
        <f>IFERROR(テーブル_Swim01[[#This Row],[UID]],"")</f>
        <v/>
      </c>
      <c r="E240" t="str">
        <f>IFERROR(テーブル_Swim01[[#This Row],[競技番号]],"")</f>
        <v/>
      </c>
      <c r="F240" t="str">
        <f>IFERROR(テーブル_Swim01[[#This Row],[性別]],"")</f>
        <v/>
      </c>
      <c r="G240" t="str">
        <f t="shared" si="12"/>
        <v/>
      </c>
      <c r="H240" t="str">
        <f>IFERROR(テーブル_Swim01[[#This Row],[クラス番号]],"")</f>
        <v/>
      </c>
      <c r="I240" t="str">
        <f>IFERROR(LOOKUP(H240,Sheet5!A:A,Sheet5!B:B),"")</f>
        <v/>
      </c>
      <c r="J240" t="str">
        <f>IFERROR(テーブル_Swim01[[#This Row],[種目]],"")</f>
        <v/>
      </c>
      <c r="K240" t="str">
        <f>IFERROR(テーブル_Swim01[[#This Row],[距離]],"")</f>
        <v/>
      </c>
      <c r="L240" t="str">
        <f>IFERROR(テーブル_Swim01[[#This Row],[予決]],"")</f>
        <v/>
      </c>
      <c r="M240" t="str">
        <f t="shared" si="13"/>
        <v xml:space="preserve">        </v>
      </c>
      <c r="N240" t="str">
        <f>IFERROR(テーブル_Swim01[[#This Row],[競技番号]],"")</f>
        <v/>
      </c>
      <c r="O240">
        <f>IFERROR(テーブル_Swim014[[#This Row],[選手番号]],"")</f>
        <v>1092</v>
      </c>
      <c r="P240" t="str">
        <f>IFERROR(Sheet3!Q240,"")</f>
        <v>2014/07/07</v>
      </c>
      <c r="Q240" s="3">
        <v>42407</v>
      </c>
      <c r="R240">
        <f t="shared" si="11"/>
        <v>1</v>
      </c>
    </row>
    <row r="241" spans="4:18" x14ac:dyDescent="0.15">
      <c r="D241" t="str">
        <f>IFERROR(テーブル_Swim01[[#This Row],[UID]],"")</f>
        <v/>
      </c>
      <c r="E241" t="str">
        <f>IFERROR(テーブル_Swim01[[#This Row],[競技番号]],"")</f>
        <v/>
      </c>
      <c r="F241" t="str">
        <f>IFERROR(テーブル_Swim01[[#This Row],[性別]],"")</f>
        <v/>
      </c>
      <c r="G241" t="str">
        <f t="shared" si="12"/>
        <v/>
      </c>
      <c r="H241" t="str">
        <f>IFERROR(テーブル_Swim01[[#This Row],[クラス番号]],"")</f>
        <v/>
      </c>
      <c r="I241" t="str">
        <f>IFERROR(LOOKUP(H241,Sheet5!A:A,Sheet5!B:B),"")</f>
        <v/>
      </c>
      <c r="J241" t="str">
        <f>IFERROR(テーブル_Swim01[[#This Row],[種目]],"")</f>
        <v/>
      </c>
      <c r="K241" t="str">
        <f>IFERROR(テーブル_Swim01[[#This Row],[距離]],"")</f>
        <v/>
      </c>
      <c r="L241" t="str">
        <f>IFERROR(テーブル_Swim01[[#This Row],[予決]],"")</f>
        <v/>
      </c>
      <c r="M241" t="str">
        <f t="shared" si="13"/>
        <v xml:space="preserve">        </v>
      </c>
      <c r="N241" t="str">
        <f>IFERROR(テーブル_Swim01[[#This Row],[競技番号]],"")</f>
        <v/>
      </c>
      <c r="O241">
        <f>IFERROR(テーブル_Swim014[[#This Row],[選手番号]],"")</f>
        <v>1093</v>
      </c>
      <c r="P241" t="str">
        <f>IFERROR(Sheet3!Q241,"")</f>
        <v>2014/09/24</v>
      </c>
      <c r="Q241" s="3">
        <v>42407</v>
      </c>
      <c r="R241">
        <f t="shared" si="11"/>
        <v>1</v>
      </c>
    </row>
    <row r="242" spans="4:18" x14ac:dyDescent="0.15">
      <c r="D242" t="str">
        <f>IFERROR(テーブル_Swim01[[#This Row],[UID]],"")</f>
        <v/>
      </c>
      <c r="E242" t="str">
        <f>IFERROR(テーブル_Swim01[[#This Row],[競技番号]],"")</f>
        <v/>
      </c>
      <c r="F242" t="str">
        <f>IFERROR(テーブル_Swim01[[#This Row],[性別]],"")</f>
        <v/>
      </c>
      <c r="G242" t="str">
        <f t="shared" si="12"/>
        <v/>
      </c>
      <c r="H242" t="str">
        <f>IFERROR(テーブル_Swim01[[#This Row],[クラス番号]],"")</f>
        <v/>
      </c>
      <c r="I242" t="str">
        <f>IFERROR(LOOKUP(H242,Sheet5!A:A,Sheet5!B:B),"")</f>
        <v/>
      </c>
      <c r="J242" t="str">
        <f>IFERROR(テーブル_Swim01[[#This Row],[種目]],"")</f>
        <v/>
      </c>
      <c r="K242" t="str">
        <f>IFERROR(テーブル_Swim01[[#This Row],[距離]],"")</f>
        <v/>
      </c>
      <c r="L242" t="str">
        <f>IFERROR(テーブル_Swim01[[#This Row],[予決]],"")</f>
        <v/>
      </c>
      <c r="M242" t="str">
        <f t="shared" si="13"/>
        <v xml:space="preserve">        </v>
      </c>
      <c r="N242" t="str">
        <f>IFERROR(テーブル_Swim01[[#This Row],[競技番号]],"")</f>
        <v/>
      </c>
      <c r="O242">
        <f>IFERROR(テーブル_Swim014[[#This Row],[選手番号]],"")</f>
        <v>1094</v>
      </c>
      <c r="P242" t="str">
        <f>IFERROR(Sheet3!Q242,"")</f>
        <v>2014/10/06</v>
      </c>
      <c r="Q242" s="3">
        <v>42407</v>
      </c>
      <c r="R242">
        <f t="shared" si="11"/>
        <v>1</v>
      </c>
    </row>
    <row r="243" spans="4:18" x14ac:dyDescent="0.15">
      <c r="D243" t="str">
        <f>IFERROR(テーブル_Swim01[[#This Row],[UID]],"")</f>
        <v/>
      </c>
      <c r="E243" t="str">
        <f>IFERROR(テーブル_Swim01[[#This Row],[競技番号]],"")</f>
        <v/>
      </c>
      <c r="F243" t="str">
        <f>IFERROR(テーブル_Swim01[[#This Row],[性別]],"")</f>
        <v/>
      </c>
      <c r="G243" t="str">
        <f t="shared" si="12"/>
        <v/>
      </c>
      <c r="H243" t="str">
        <f>IFERROR(テーブル_Swim01[[#This Row],[クラス番号]],"")</f>
        <v/>
      </c>
      <c r="I243" t="str">
        <f>IFERROR(LOOKUP(H243,Sheet5!A:A,Sheet5!B:B),"")</f>
        <v/>
      </c>
      <c r="J243" t="str">
        <f>IFERROR(テーブル_Swim01[[#This Row],[種目]],"")</f>
        <v/>
      </c>
      <c r="K243" t="str">
        <f>IFERROR(テーブル_Swim01[[#This Row],[距離]],"")</f>
        <v/>
      </c>
      <c r="L243" t="str">
        <f>IFERROR(テーブル_Swim01[[#This Row],[予決]],"")</f>
        <v/>
      </c>
      <c r="M243" t="str">
        <f t="shared" si="13"/>
        <v xml:space="preserve">        </v>
      </c>
      <c r="N243" t="str">
        <f>IFERROR(テーブル_Swim01[[#This Row],[競技番号]],"")</f>
        <v/>
      </c>
      <c r="O243">
        <f>IFERROR(テーブル_Swim014[[#This Row],[選手番号]],"")</f>
        <v>1095</v>
      </c>
      <c r="P243" t="str">
        <f>IFERROR(Sheet3!Q243,"")</f>
        <v>2009/04/11</v>
      </c>
      <c r="Q243" s="3">
        <v>42407</v>
      </c>
      <c r="R243">
        <f t="shared" si="11"/>
        <v>6</v>
      </c>
    </row>
    <row r="244" spans="4:18" x14ac:dyDescent="0.15">
      <c r="D244" t="str">
        <f>IFERROR(テーブル_Swim01[[#This Row],[UID]],"")</f>
        <v/>
      </c>
      <c r="E244" t="str">
        <f>IFERROR(テーブル_Swim01[[#This Row],[競技番号]],"")</f>
        <v/>
      </c>
      <c r="F244" t="str">
        <f>IFERROR(テーブル_Swim01[[#This Row],[性別]],"")</f>
        <v/>
      </c>
      <c r="G244" t="str">
        <f t="shared" si="12"/>
        <v/>
      </c>
      <c r="H244" t="str">
        <f>IFERROR(テーブル_Swim01[[#This Row],[クラス番号]],"")</f>
        <v/>
      </c>
      <c r="I244" t="str">
        <f>IFERROR(LOOKUP(H244,Sheet5!A:A,Sheet5!B:B),"")</f>
        <v/>
      </c>
      <c r="J244" t="str">
        <f>IFERROR(テーブル_Swim01[[#This Row],[種目]],"")</f>
        <v/>
      </c>
      <c r="K244" t="str">
        <f>IFERROR(テーブル_Swim01[[#This Row],[距離]],"")</f>
        <v/>
      </c>
      <c r="L244" t="str">
        <f>IFERROR(テーブル_Swim01[[#This Row],[予決]],"")</f>
        <v/>
      </c>
      <c r="M244" t="str">
        <f t="shared" si="13"/>
        <v xml:space="preserve">        </v>
      </c>
      <c r="N244" t="str">
        <f>IFERROR(テーブル_Swim01[[#This Row],[競技番号]],"")</f>
        <v/>
      </c>
      <c r="O244">
        <f>IFERROR(テーブル_Swim014[[#This Row],[選手番号]],"")</f>
        <v>1096</v>
      </c>
      <c r="P244" t="str">
        <f>IFERROR(Sheet3!Q244,"")</f>
        <v>2009/04/19</v>
      </c>
      <c r="Q244" s="3">
        <v>42407</v>
      </c>
      <c r="R244">
        <f t="shared" si="11"/>
        <v>6</v>
      </c>
    </row>
    <row r="245" spans="4:18" x14ac:dyDescent="0.15">
      <c r="D245" t="str">
        <f>IFERROR(テーブル_Swim01[[#This Row],[UID]],"")</f>
        <v/>
      </c>
      <c r="E245" t="str">
        <f>IFERROR(テーブル_Swim01[[#This Row],[競技番号]],"")</f>
        <v/>
      </c>
      <c r="F245" t="str">
        <f>IFERROR(テーブル_Swim01[[#This Row],[性別]],"")</f>
        <v/>
      </c>
      <c r="G245" t="str">
        <f t="shared" si="12"/>
        <v/>
      </c>
      <c r="H245" t="str">
        <f>IFERROR(テーブル_Swim01[[#This Row],[クラス番号]],"")</f>
        <v/>
      </c>
      <c r="I245" t="str">
        <f>IFERROR(LOOKUP(H245,Sheet5!A:A,Sheet5!B:B),"")</f>
        <v/>
      </c>
      <c r="J245" t="str">
        <f>IFERROR(テーブル_Swim01[[#This Row],[種目]],"")</f>
        <v/>
      </c>
      <c r="K245" t="str">
        <f>IFERROR(テーブル_Swim01[[#This Row],[距離]],"")</f>
        <v/>
      </c>
      <c r="L245" t="str">
        <f>IFERROR(テーブル_Swim01[[#This Row],[予決]],"")</f>
        <v/>
      </c>
      <c r="M245" t="str">
        <f t="shared" si="13"/>
        <v xml:space="preserve">        </v>
      </c>
      <c r="N245" t="str">
        <f>IFERROR(テーブル_Swim01[[#This Row],[競技番号]],"")</f>
        <v/>
      </c>
      <c r="O245">
        <f>IFERROR(テーブル_Swim014[[#This Row],[選手番号]],"")</f>
        <v>1097</v>
      </c>
      <c r="P245" t="str">
        <f>IFERROR(Sheet3!Q245,"")</f>
        <v>2009/06/25</v>
      </c>
      <c r="Q245" s="3">
        <v>42407</v>
      </c>
      <c r="R245">
        <f t="shared" si="11"/>
        <v>6</v>
      </c>
    </row>
    <row r="246" spans="4:18" x14ac:dyDescent="0.15">
      <c r="D246" t="str">
        <f>IFERROR(テーブル_Swim01[[#This Row],[UID]],"")</f>
        <v/>
      </c>
      <c r="E246" t="str">
        <f>IFERROR(テーブル_Swim01[[#This Row],[競技番号]],"")</f>
        <v/>
      </c>
      <c r="F246" t="str">
        <f>IFERROR(テーブル_Swim01[[#This Row],[性別]],"")</f>
        <v/>
      </c>
      <c r="G246" t="str">
        <f t="shared" si="12"/>
        <v/>
      </c>
      <c r="H246" t="str">
        <f>IFERROR(テーブル_Swim01[[#This Row],[クラス番号]],"")</f>
        <v/>
      </c>
      <c r="I246" t="str">
        <f>IFERROR(LOOKUP(H246,Sheet5!A:A,Sheet5!B:B),"")</f>
        <v/>
      </c>
      <c r="J246" t="str">
        <f>IFERROR(テーブル_Swim01[[#This Row],[種目]],"")</f>
        <v/>
      </c>
      <c r="K246" t="str">
        <f>IFERROR(テーブル_Swim01[[#This Row],[距離]],"")</f>
        <v/>
      </c>
      <c r="L246" t="str">
        <f>IFERROR(テーブル_Swim01[[#This Row],[予決]],"")</f>
        <v/>
      </c>
      <c r="M246" t="str">
        <f t="shared" si="13"/>
        <v xml:space="preserve">        </v>
      </c>
      <c r="N246" t="str">
        <f>IFERROR(テーブル_Swim01[[#This Row],[競技番号]],"")</f>
        <v/>
      </c>
      <c r="O246">
        <f>IFERROR(テーブル_Swim014[[#This Row],[選手番号]],"")</f>
        <v>1098</v>
      </c>
      <c r="P246" t="str">
        <f>IFERROR(Sheet3!Q246,"")</f>
        <v>2009/09/03</v>
      </c>
      <c r="Q246" s="3">
        <v>42407</v>
      </c>
      <c r="R246">
        <f t="shared" si="11"/>
        <v>6</v>
      </c>
    </row>
    <row r="247" spans="4:18" x14ac:dyDescent="0.15">
      <c r="D247" t="str">
        <f>IFERROR(テーブル_Swim01[[#This Row],[UID]],"")</f>
        <v/>
      </c>
      <c r="E247" t="str">
        <f>IFERROR(テーブル_Swim01[[#This Row],[競技番号]],"")</f>
        <v/>
      </c>
      <c r="F247" t="str">
        <f>IFERROR(テーブル_Swim01[[#This Row],[性別]],"")</f>
        <v/>
      </c>
      <c r="G247" t="str">
        <f t="shared" si="12"/>
        <v/>
      </c>
      <c r="H247" t="str">
        <f>IFERROR(テーブル_Swim01[[#This Row],[クラス番号]],"")</f>
        <v/>
      </c>
      <c r="I247" t="str">
        <f>IFERROR(LOOKUP(H247,Sheet5!A:A,Sheet5!B:B),"")</f>
        <v/>
      </c>
      <c r="J247" t="str">
        <f>IFERROR(テーブル_Swim01[[#This Row],[種目]],"")</f>
        <v/>
      </c>
      <c r="K247" t="str">
        <f>IFERROR(テーブル_Swim01[[#This Row],[距離]],"")</f>
        <v/>
      </c>
      <c r="L247" t="str">
        <f>IFERROR(テーブル_Swim01[[#This Row],[予決]],"")</f>
        <v/>
      </c>
      <c r="M247" t="str">
        <f t="shared" si="13"/>
        <v xml:space="preserve">        </v>
      </c>
      <c r="N247" t="str">
        <f>IFERROR(テーブル_Swim01[[#This Row],[競技番号]],"")</f>
        <v/>
      </c>
      <c r="O247">
        <f>IFERROR(テーブル_Swim014[[#This Row],[選手番号]],"")</f>
        <v>1099</v>
      </c>
      <c r="P247" t="str">
        <f>IFERROR(Sheet3!Q247,"")</f>
        <v>2010/01/25</v>
      </c>
      <c r="Q247" s="3">
        <v>42407</v>
      </c>
      <c r="R247">
        <f t="shared" si="11"/>
        <v>6</v>
      </c>
    </row>
    <row r="248" spans="4:18" x14ac:dyDescent="0.15">
      <c r="D248" t="str">
        <f>IFERROR(テーブル_Swim01[[#This Row],[UID]],"")</f>
        <v/>
      </c>
      <c r="E248" t="str">
        <f>IFERROR(テーブル_Swim01[[#This Row],[競技番号]],"")</f>
        <v/>
      </c>
      <c r="F248" t="str">
        <f>IFERROR(テーブル_Swim01[[#This Row],[性別]],"")</f>
        <v/>
      </c>
      <c r="G248" t="str">
        <f t="shared" si="12"/>
        <v/>
      </c>
      <c r="H248" t="str">
        <f>IFERROR(テーブル_Swim01[[#This Row],[クラス番号]],"")</f>
        <v/>
      </c>
      <c r="I248" t="str">
        <f>IFERROR(LOOKUP(H248,Sheet5!A:A,Sheet5!B:B),"")</f>
        <v/>
      </c>
      <c r="J248" t="str">
        <f>IFERROR(テーブル_Swim01[[#This Row],[種目]],"")</f>
        <v/>
      </c>
      <c r="K248" t="str">
        <f>IFERROR(テーブル_Swim01[[#This Row],[距離]],"")</f>
        <v/>
      </c>
      <c r="L248" t="str">
        <f>IFERROR(テーブル_Swim01[[#This Row],[予決]],"")</f>
        <v/>
      </c>
      <c r="M248" t="str">
        <f t="shared" si="13"/>
        <v xml:space="preserve">        </v>
      </c>
      <c r="N248" t="str">
        <f>IFERROR(テーブル_Swim01[[#This Row],[競技番号]],"")</f>
        <v/>
      </c>
      <c r="O248">
        <f>IFERROR(テーブル_Swim014[[#This Row],[選手番号]],"")</f>
        <v>1100</v>
      </c>
      <c r="P248" t="str">
        <f>IFERROR(Sheet3!#REF!,"")</f>
        <v/>
      </c>
      <c r="Q248" s="3">
        <v>42407</v>
      </c>
      <c r="R248" t="str">
        <f t="shared" si="11"/>
        <v/>
      </c>
    </row>
    <row r="249" spans="4:18" x14ac:dyDescent="0.15">
      <c r="D249" t="str">
        <f>IFERROR(テーブル_Swim01[[#This Row],[UID]],"")</f>
        <v/>
      </c>
      <c r="E249" t="str">
        <f>IFERROR(テーブル_Swim01[[#This Row],[競技番号]],"")</f>
        <v/>
      </c>
      <c r="F249" t="str">
        <f>IFERROR(テーブル_Swim01[[#This Row],[性別]],"")</f>
        <v/>
      </c>
      <c r="G249" t="str">
        <f t="shared" si="12"/>
        <v/>
      </c>
      <c r="H249" t="str">
        <f>IFERROR(テーブル_Swim01[[#This Row],[クラス番号]],"")</f>
        <v/>
      </c>
      <c r="I249" t="str">
        <f>IFERROR(LOOKUP(H249,Sheet5!A:A,Sheet5!B:B),"")</f>
        <v/>
      </c>
      <c r="J249" t="str">
        <f>IFERROR(テーブル_Swim01[[#This Row],[種目]],"")</f>
        <v/>
      </c>
      <c r="K249" t="str">
        <f>IFERROR(テーブル_Swim01[[#This Row],[距離]],"")</f>
        <v/>
      </c>
      <c r="L249" t="str">
        <f>IFERROR(テーブル_Swim01[[#This Row],[予決]],"")</f>
        <v/>
      </c>
      <c r="M249" t="str">
        <f t="shared" si="13"/>
        <v xml:space="preserve">        </v>
      </c>
      <c r="N249" t="str">
        <f>IFERROR(テーブル_Swim01[[#This Row],[競技番号]],"")</f>
        <v/>
      </c>
      <c r="O249">
        <f>IFERROR(テーブル_Swim014[[#This Row],[選手番号]],"")</f>
        <v>1101</v>
      </c>
      <c r="P249" t="str">
        <f>IFERROR(Sheet3!#REF!,"")</f>
        <v/>
      </c>
      <c r="Q249" s="3">
        <v>42407</v>
      </c>
      <c r="R249" t="str">
        <f t="shared" si="11"/>
        <v/>
      </c>
    </row>
    <row r="250" spans="4:18" x14ac:dyDescent="0.15">
      <c r="D250" t="str">
        <f>IFERROR(テーブル_Swim01[[#This Row],[UID]],"")</f>
        <v/>
      </c>
      <c r="E250" t="str">
        <f>IFERROR(テーブル_Swim01[[#This Row],[競技番号]],"")</f>
        <v/>
      </c>
      <c r="F250" t="str">
        <f>IFERROR(テーブル_Swim01[[#This Row],[性別]],"")</f>
        <v/>
      </c>
      <c r="G250" t="str">
        <f t="shared" si="12"/>
        <v/>
      </c>
      <c r="H250" t="str">
        <f>IFERROR(テーブル_Swim01[[#This Row],[クラス番号]],"")</f>
        <v/>
      </c>
      <c r="I250" t="str">
        <f>IFERROR(LOOKUP(H250,Sheet5!A:A,Sheet5!B:B),"")</f>
        <v/>
      </c>
      <c r="J250" t="str">
        <f>IFERROR(テーブル_Swim01[[#This Row],[種目]],"")</f>
        <v/>
      </c>
      <c r="K250" t="str">
        <f>IFERROR(テーブル_Swim01[[#This Row],[距離]],"")</f>
        <v/>
      </c>
      <c r="L250" t="str">
        <f>IFERROR(テーブル_Swim01[[#This Row],[予決]],"")</f>
        <v/>
      </c>
      <c r="M250" t="str">
        <f t="shared" si="13"/>
        <v xml:space="preserve">        </v>
      </c>
      <c r="N250" t="str">
        <f>IFERROR(テーブル_Swim01[[#This Row],[競技番号]],"")</f>
        <v/>
      </c>
      <c r="O250">
        <f>IFERROR(テーブル_Swim014[[#This Row],[選手番号]],"")</f>
        <v>1102</v>
      </c>
      <c r="P250" t="str">
        <f>IFERROR(Sheet3!#REF!,"")</f>
        <v/>
      </c>
      <c r="Q250" s="3">
        <v>42407</v>
      </c>
      <c r="R250" t="str">
        <f t="shared" si="11"/>
        <v/>
      </c>
    </row>
    <row r="251" spans="4:18" x14ac:dyDescent="0.15">
      <c r="D251" t="str">
        <f>IFERROR(テーブル_Swim01[[#This Row],[UID]],"")</f>
        <v/>
      </c>
      <c r="E251" t="str">
        <f>IFERROR(テーブル_Swim01[[#This Row],[競技番号]],"")</f>
        <v/>
      </c>
      <c r="F251" t="str">
        <f>IFERROR(テーブル_Swim01[[#This Row],[性別]],"")</f>
        <v/>
      </c>
      <c r="G251" t="str">
        <f t="shared" si="12"/>
        <v/>
      </c>
      <c r="H251" t="str">
        <f>IFERROR(テーブル_Swim01[[#This Row],[クラス番号]],"")</f>
        <v/>
      </c>
      <c r="I251" t="str">
        <f>IFERROR(LOOKUP(H251,Sheet5!A:A,Sheet5!B:B),"")</f>
        <v/>
      </c>
      <c r="J251" t="str">
        <f>IFERROR(テーブル_Swim01[[#This Row],[種目]],"")</f>
        <v/>
      </c>
      <c r="K251" t="str">
        <f>IFERROR(テーブル_Swim01[[#This Row],[距離]],"")</f>
        <v/>
      </c>
      <c r="L251" t="str">
        <f>IFERROR(テーブル_Swim01[[#This Row],[予決]],"")</f>
        <v/>
      </c>
      <c r="M251" t="str">
        <f t="shared" si="13"/>
        <v xml:space="preserve">        </v>
      </c>
      <c r="N251" t="str">
        <f>IFERROR(テーブル_Swim01[[#This Row],[競技番号]],"")</f>
        <v/>
      </c>
      <c r="O251">
        <f>IFERROR(テーブル_Swim014[[#This Row],[選手番号]],"")</f>
        <v>1103</v>
      </c>
      <c r="P251" t="str">
        <f>IFERROR(Sheet3!#REF!,"")</f>
        <v/>
      </c>
      <c r="Q251" s="3">
        <v>42407</v>
      </c>
      <c r="R251" t="str">
        <f t="shared" si="11"/>
        <v/>
      </c>
    </row>
    <row r="252" spans="4:18" x14ac:dyDescent="0.15">
      <c r="D252" t="str">
        <f>IFERROR(テーブル_Swim01[[#This Row],[UID]],"")</f>
        <v/>
      </c>
      <c r="E252" t="str">
        <f>IFERROR(テーブル_Swim01[[#This Row],[競技番号]],"")</f>
        <v/>
      </c>
      <c r="F252" t="str">
        <f>IFERROR(テーブル_Swim01[[#This Row],[性別]],"")</f>
        <v/>
      </c>
      <c r="G252" t="str">
        <f t="shared" si="12"/>
        <v/>
      </c>
      <c r="H252" t="str">
        <f>IFERROR(テーブル_Swim01[[#This Row],[クラス番号]],"")</f>
        <v/>
      </c>
      <c r="I252" t="str">
        <f>IFERROR(LOOKUP(H252,Sheet5!A:A,Sheet5!B:B),"")</f>
        <v/>
      </c>
      <c r="J252" t="str">
        <f>IFERROR(テーブル_Swim01[[#This Row],[種目]],"")</f>
        <v/>
      </c>
      <c r="K252" t="str">
        <f>IFERROR(テーブル_Swim01[[#This Row],[距離]],"")</f>
        <v/>
      </c>
      <c r="L252" t="str">
        <f>IFERROR(テーブル_Swim01[[#This Row],[予決]],"")</f>
        <v/>
      </c>
      <c r="M252" t="str">
        <f t="shared" si="13"/>
        <v xml:space="preserve">        </v>
      </c>
      <c r="N252" t="str">
        <f>IFERROR(テーブル_Swim01[[#This Row],[競技番号]],"")</f>
        <v/>
      </c>
      <c r="O252">
        <f>IFERROR(テーブル_Swim014[[#This Row],[選手番号]],"")</f>
        <v>1104</v>
      </c>
      <c r="P252" t="str">
        <f>IFERROR(Sheet3!#REF!,"")</f>
        <v/>
      </c>
      <c r="Q252" s="3">
        <v>42407</v>
      </c>
      <c r="R252" t="str">
        <f t="shared" si="11"/>
        <v/>
      </c>
    </row>
    <row r="253" spans="4:18" x14ac:dyDescent="0.15">
      <c r="D253" t="str">
        <f>IFERROR(テーブル_Swim01[[#This Row],[UID]],"")</f>
        <v/>
      </c>
      <c r="E253" t="str">
        <f>IFERROR(テーブル_Swim01[[#This Row],[競技番号]],"")</f>
        <v/>
      </c>
      <c r="F253" t="str">
        <f>IFERROR(テーブル_Swim01[[#This Row],[性別]],"")</f>
        <v/>
      </c>
      <c r="G253" t="str">
        <f t="shared" si="12"/>
        <v/>
      </c>
      <c r="H253" t="str">
        <f>IFERROR(テーブル_Swim01[[#This Row],[クラス番号]],"")</f>
        <v/>
      </c>
      <c r="I253" t="str">
        <f>IFERROR(LOOKUP(H253,Sheet5!A:A,Sheet5!B:B),"")</f>
        <v/>
      </c>
      <c r="J253" t="str">
        <f>IFERROR(テーブル_Swim01[[#This Row],[種目]],"")</f>
        <v/>
      </c>
      <c r="K253" t="str">
        <f>IFERROR(テーブル_Swim01[[#This Row],[距離]],"")</f>
        <v/>
      </c>
      <c r="L253" t="str">
        <f>IFERROR(テーブル_Swim01[[#This Row],[予決]],"")</f>
        <v/>
      </c>
      <c r="M253" t="str">
        <f t="shared" si="13"/>
        <v xml:space="preserve">        </v>
      </c>
      <c r="N253" t="str">
        <f>IFERROR(テーブル_Swim01[[#This Row],[競技番号]],"")</f>
        <v/>
      </c>
      <c r="O253">
        <f>IFERROR(テーブル_Swim014[[#This Row],[選手番号]],"")</f>
        <v>1105</v>
      </c>
      <c r="P253" t="str">
        <f>IFERROR(Sheet3!#REF!,"")</f>
        <v/>
      </c>
      <c r="Q253" s="3">
        <v>42407</v>
      </c>
      <c r="R253" t="str">
        <f t="shared" si="11"/>
        <v/>
      </c>
    </row>
    <row r="254" spans="4:18" x14ac:dyDescent="0.15">
      <c r="D254" t="str">
        <f>IFERROR(テーブル_Swim01[[#This Row],[UID]],"")</f>
        <v/>
      </c>
      <c r="E254" t="str">
        <f>IFERROR(テーブル_Swim01[[#This Row],[競技番号]],"")</f>
        <v/>
      </c>
      <c r="F254" t="str">
        <f>IFERROR(テーブル_Swim01[[#This Row],[性別]],"")</f>
        <v/>
      </c>
      <c r="G254" t="str">
        <f t="shared" si="12"/>
        <v/>
      </c>
      <c r="H254" t="str">
        <f>IFERROR(テーブル_Swim01[[#This Row],[クラス番号]],"")</f>
        <v/>
      </c>
      <c r="I254" t="str">
        <f>IFERROR(LOOKUP(H254,Sheet5!A:A,Sheet5!B:B),"")</f>
        <v/>
      </c>
      <c r="J254" t="str">
        <f>IFERROR(テーブル_Swim01[[#This Row],[種目]],"")</f>
        <v/>
      </c>
      <c r="K254" t="str">
        <f>IFERROR(テーブル_Swim01[[#This Row],[距離]],"")</f>
        <v/>
      </c>
      <c r="L254" t="str">
        <f>IFERROR(テーブル_Swim01[[#This Row],[予決]],"")</f>
        <v/>
      </c>
      <c r="M254" t="str">
        <f t="shared" si="13"/>
        <v xml:space="preserve">        </v>
      </c>
      <c r="N254" t="str">
        <f>IFERROR(テーブル_Swim01[[#This Row],[競技番号]],"")</f>
        <v/>
      </c>
      <c r="O254">
        <f>IFERROR(テーブル_Swim014[[#This Row],[選手番号]],"")</f>
        <v>1106</v>
      </c>
      <c r="P254" t="str">
        <f>IFERROR(Sheet3!#REF!,"")</f>
        <v/>
      </c>
      <c r="Q254" s="3">
        <v>42407</v>
      </c>
      <c r="R254" t="str">
        <f t="shared" si="11"/>
        <v/>
      </c>
    </row>
    <row r="255" spans="4:18" x14ac:dyDescent="0.15">
      <c r="D255" t="str">
        <f>IFERROR(テーブル_Swim01[[#This Row],[UID]],"")</f>
        <v/>
      </c>
      <c r="E255" t="str">
        <f>IFERROR(テーブル_Swim01[[#This Row],[競技番号]],"")</f>
        <v/>
      </c>
      <c r="F255" t="str">
        <f>IFERROR(テーブル_Swim01[[#This Row],[性別]],"")</f>
        <v/>
      </c>
      <c r="G255" t="str">
        <f t="shared" si="12"/>
        <v/>
      </c>
      <c r="H255" t="str">
        <f>IFERROR(テーブル_Swim01[[#This Row],[クラス番号]],"")</f>
        <v/>
      </c>
      <c r="I255" t="str">
        <f>IFERROR(LOOKUP(H255,Sheet5!A:A,Sheet5!B:B),"")</f>
        <v/>
      </c>
      <c r="J255" t="str">
        <f>IFERROR(テーブル_Swim01[[#This Row],[種目]],"")</f>
        <v/>
      </c>
      <c r="K255" t="str">
        <f>IFERROR(テーブル_Swim01[[#This Row],[距離]],"")</f>
        <v/>
      </c>
      <c r="L255" t="str">
        <f>IFERROR(テーブル_Swim01[[#This Row],[予決]],"")</f>
        <v/>
      </c>
      <c r="M255" t="str">
        <f t="shared" si="13"/>
        <v xml:space="preserve">        </v>
      </c>
      <c r="N255" t="str">
        <f>IFERROR(テーブル_Swim01[[#This Row],[競技番号]],"")</f>
        <v/>
      </c>
      <c r="O255">
        <f>IFERROR(テーブル_Swim014[[#This Row],[選手番号]],"")</f>
        <v>1107</v>
      </c>
      <c r="P255" t="str">
        <f>IFERROR(Sheet3!#REF!,"")</f>
        <v/>
      </c>
      <c r="Q255" s="3">
        <v>42407</v>
      </c>
      <c r="R255" t="str">
        <f t="shared" si="11"/>
        <v/>
      </c>
    </row>
    <row r="256" spans="4:18" x14ac:dyDescent="0.15">
      <c r="D256" t="str">
        <f>IFERROR(テーブル_Swim01[[#This Row],[UID]],"")</f>
        <v/>
      </c>
      <c r="E256" t="str">
        <f>IFERROR(テーブル_Swim01[[#This Row],[競技番号]],"")</f>
        <v/>
      </c>
      <c r="F256" t="str">
        <f>IFERROR(テーブル_Swim01[[#This Row],[性別]],"")</f>
        <v/>
      </c>
      <c r="G256" t="str">
        <f t="shared" si="12"/>
        <v/>
      </c>
      <c r="H256" t="str">
        <f>IFERROR(テーブル_Swim01[[#This Row],[クラス番号]],"")</f>
        <v/>
      </c>
      <c r="I256" t="str">
        <f>IFERROR(LOOKUP(H256,Sheet5!A:A,Sheet5!B:B),"")</f>
        <v/>
      </c>
      <c r="J256" t="str">
        <f>IFERROR(テーブル_Swim01[[#This Row],[種目]],"")</f>
        <v/>
      </c>
      <c r="K256" t="str">
        <f>IFERROR(テーブル_Swim01[[#This Row],[距離]],"")</f>
        <v/>
      </c>
      <c r="L256" t="str">
        <f>IFERROR(テーブル_Swim01[[#This Row],[予決]],"")</f>
        <v/>
      </c>
      <c r="M256" t="str">
        <f t="shared" si="13"/>
        <v xml:space="preserve">        </v>
      </c>
      <c r="N256" t="str">
        <f>IFERROR(テーブル_Swim01[[#This Row],[競技番号]],"")</f>
        <v/>
      </c>
      <c r="O256">
        <f>IFERROR(テーブル_Swim014[[#This Row],[選手番号]],"")</f>
        <v>1108</v>
      </c>
      <c r="P256" t="str">
        <f>IFERROR(Sheet3!#REF!,"")</f>
        <v/>
      </c>
      <c r="Q256" s="3">
        <v>42407</v>
      </c>
      <c r="R256" t="str">
        <f t="shared" si="11"/>
        <v/>
      </c>
    </row>
    <row r="257" spans="4:18" x14ac:dyDescent="0.15">
      <c r="D257" t="str">
        <f>IFERROR(テーブル_Swim01[[#This Row],[UID]],"")</f>
        <v/>
      </c>
      <c r="E257" t="str">
        <f>IFERROR(テーブル_Swim01[[#This Row],[競技番号]],"")</f>
        <v/>
      </c>
      <c r="F257" t="str">
        <f>IFERROR(テーブル_Swim01[[#This Row],[性別]],"")</f>
        <v/>
      </c>
      <c r="G257" t="str">
        <f t="shared" si="12"/>
        <v/>
      </c>
      <c r="H257" t="str">
        <f>IFERROR(テーブル_Swim01[[#This Row],[クラス番号]],"")</f>
        <v/>
      </c>
      <c r="I257" t="str">
        <f>IFERROR(LOOKUP(H257,Sheet5!A:A,Sheet5!B:B),"")</f>
        <v/>
      </c>
      <c r="J257" t="str">
        <f>IFERROR(テーブル_Swim01[[#This Row],[種目]],"")</f>
        <v/>
      </c>
      <c r="K257" t="str">
        <f>IFERROR(テーブル_Swim01[[#This Row],[距離]],"")</f>
        <v/>
      </c>
      <c r="L257" t="str">
        <f>IFERROR(テーブル_Swim01[[#This Row],[予決]],"")</f>
        <v/>
      </c>
      <c r="M257" t="str">
        <f t="shared" si="13"/>
        <v xml:space="preserve">        </v>
      </c>
      <c r="N257" t="str">
        <f>IFERROR(テーブル_Swim01[[#This Row],[競技番号]],"")</f>
        <v/>
      </c>
      <c r="O257">
        <f>IFERROR(テーブル_Swim014[[#This Row],[選手番号]],"")</f>
        <v>1109</v>
      </c>
      <c r="P257" t="str">
        <f>IFERROR(Sheet3!#REF!,"")</f>
        <v/>
      </c>
      <c r="Q257" s="3">
        <v>42407</v>
      </c>
      <c r="R257" t="str">
        <f t="shared" si="11"/>
        <v/>
      </c>
    </row>
    <row r="258" spans="4:18" x14ac:dyDescent="0.15">
      <c r="D258" t="str">
        <f>IFERROR(テーブル_Swim01[[#This Row],[UID]],"")</f>
        <v/>
      </c>
      <c r="E258" t="str">
        <f>IFERROR(テーブル_Swim01[[#This Row],[競技番号]],"")</f>
        <v/>
      </c>
      <c r="F258" t="str">
        <f>IFERROR(テーブル_Swim01[[#This Row],[性別]],"")</f>
        <v/>
      </c>
      <c r="G258" t="str">
        <f t="shared" si="12"/>
        <v/>
      </c>
      <c r="H258" t="str">
        <f>IFERROR(テーブル_Swim01[[#This Row],[クラス番号]],"")</f>
        <v/>
      </c>
      <c r="I258" t="str">
        <f>IFERROR(LOOKUP(H258,Sheet5!A:A,Sheet5!B:B),"")</f>
        <v/>
      </c>
      <c r="J258" t="str">
        <f>IFERROR(テーブル_Swim01[[#This Row],[種目]],"")</f>
        <v/>
      </c>
      <c r="K258" t="str">
        <f>IFERROR(テーブル_Swim01[[#This Row],[距離]],"")</f>
        <v/>
      </c>
      <c r="L258" t="str">
        <f>IFERROR(テーブル_Swim01[[#This Row],[予決]],"")</f>
        <v/>
      </c>
      <c r="M258" t="str">
        <f t="shared" si="13"/>
        <v xml:space="preserve">        </v>
      </c>
      <c r="N258" t="str">
        <f>IFERROR(テーブル_Swim01[[#This Row],[競技番号]],"")</f>
        <v/>
      </c>
      <c r="O258">
        <f>IFERROR(テーブル_Swim014[[#This Row],[選手番号]],"")</f>
        <v>1110</v>
      </c>
      <c r="P258" t="str">
        <f>IFERROR(Sheet3!#REF!,"")</f>
        <v/>
      </c>
      <c r="Q258" s="3">
        <v>42407</v>
      </c>
      <c r="R258" t="str">
        <f t="shared" si="11"/>
        <v/>
      </c>
    </row>
    <row r="259" spans="4:18" x14ac:dyDescent="0.15">
      <c r="D259" t="str">
        <f>IFERROR(テーブル_Swim01[[#This Row],[UID]],"")</f>
        <v/>
      </c>
      <c r="E259" t="str">
        <f>IFERROR(テーブル_Swim01[[#This Row],[競技番号]],"")</f>
        <v/>
      </c>
      <c r="F259" t="str">
        <f>IFERROR(テーブル_Swim01[[#This Row],[性別]],"")</f>
        <v/>
      </c>
      <c r="G259" t="str">
        <f t="shared" si="12"/>
        <v/>
      </c>
      <c r="H259" t="str">
        <f>IFERROR(テーブル_Swim01[[#This Row],[クラス番号]],"")</f>
        <v/>
      </c>
      <c r="I259" t="str">
        <f>IFERROR(LOOKUP(H259,Sheet5!A:A,Sheet5!B:B),"")</f>
        <v/>
      </c>
      <c r="J259" t="str">
        <f>IFERROR(テーブル_Swim01[[#This Row],[種目]],"")</f>
        <v/>
      </c>
      <c r="K259" t="str">
        <f>IFERROR(テーブル_Swim01[[#This Row],[距離]],"")</f>
        <v/>
      </c>
      <c r="L259" t="str">
        <f>IFERROR(テーブル_Swim01[[#This Row],[予決]],"")</f>
        <v/>
      </c>
      <c r="M259" t="str">
        <f t="shared" si="13"/>
        <v xml:space="preserve">        </v>
      </c>
      <c r="N259" t="str">
        <f>IFERROR(テーブル_Swim01[[#This Row],[競技番号]],"")</f>
        <v/>
      </c>
      <c r="O259">
        <f>IFERROR(テーブル_Swim014[[#This Row],[選手番号]],"")</f>
        <v>1111</v>
      </c>
      <c r="P259" t="str">
        <f>IFERROR(Sheet3!#REF!,"")</f>
        <v/>
      </c>
      <c r="Q259" s="3">
        <v>42407</v>
      </c>
      <c r="R259" t="str">
        <f t="shared" ref="R259:R322" si="14">IFERROR(DATEDIF(P259,Q259,"Y"),"")</f>
        <v/>
      </c>
    </row>
    <row r="260" spans="4:18" x14ac:dyDescent="0.15">
      <c r="D260" t="str">
        <f>IFERROR(テーブル_Swim01[[#This Row],[UID]],"")</f>
        <v/>
      </c>
      <c r="E260" t="str">
        <f>IFERROR(テーブル_Swim01[[#This Row],[競技番号]],"")</f>
        <v/>
      </c>
      <c r="F260" t="str">
        <f>IFERROR(テーブル_Swim01[[#This Row],[性別]],"")</f>
        <v/>
      </c>
      <c r="G260" t="str">
        <f t="shared" si="12"/>
        <v/>
      </c>
      <c r="H260" t="str">
        <f>IFERROR(テーブル_Swim01[[#This Row],[クラス番号]],"")</f>
        <v/>
      </c>
      <c r="I260" t="str">
        <f>IFERROR(LOOKUP(H260,Sheet5!A:A,Sheet5!B:B),"")</f>
        <v/>
      </c>
      <c r="J260" t="str">
        <f>IFERROR(テーブル_Swim01[[#This Row],[種目]],"")</f>
        <v/>
      </c>
      <c r="K260" t="str">
        <f>IFERROR(テーブル_Swim01[[#This Row],[距離]],"")</f>
        <v/>
      </c>
      <c r="L260" t="str">
        <f>IFERROR(テーブル_Swim01[[#This Row],[予決]],"")</f>
        <v/>
      </c>
      <c r="M260" t="str">
        <f t="shared" si="13"/>
        <v xml:space="preserve">        </v>
      </c>
      <c r="N260" t="str">
        <f>IFERROR(テーブル_Swim01[[#This Row],[競技番号]],"")</f>
        <v/>
      </c>
      <c r="O260">
        <f>IFERROR(テーブル_Swim014[[#This Row],[選手番号]],"")</f>
        <v>1112</v>
      </c>
      <c r="P260" t="str">
        <f>IFERROR(Sheet3!#REF!,"")</f>
        <v/>
      </c>
      <c r="Q260" s="3">
        <v>42407</v>
      </c>
      <c r="R260" t="str">
        <f t="shared" si="14"/>
        <v/>
      </c>
    </row>
    <row r="261" spans="4:18" x14ac:dyDescent="0.15">
      <c r="D261" t="str">
        <f>IFERROR(テーブル_Swim01[[#This Row],[UID]],"")</f>
        <v/>
      </c>
      <c r="E261" t="str">
        <f>IFERROR(テーブル_Swim01[[#This Row],[競技番号]],"")</f>
        <v/>
      </c>
      <c r="F261" t="str">
        <f>IFERROR(テーブル_Swim01[[#This Row],[性別]],"")</f>
        <v/>
      </c>
      <c r="G261" t="str">
        <f t="shared" si="12"/>
        <v/>
      </c>
      <c r="H261" t="str">
        <f>IFERROR(テーブル_Swim01[[#This Row],[クラス番号]],"")</f>
        <v/>
      </c>
      <c r="I261" t="str">
        <f>IFERROR(LOOKUP(H261,Sheet5!A:A,Sheet5!B:B),"")</f>
        <v/>
      </c>
      <c r="J261" t="str">
        <f>IFERROR(テーブル_Swim01[[#This Row],[種目]],"")</f>
        <v/>
      </c>
      <c r="K261" t="str">
        <f>IFERROR(テーブル_Swim01[[#This Row],[距離]],"")</f>
        <v/>
      </c>
      <c r="L261" t="str">
        <f>IFERROR(テーブル_Swim01[[#This Row],[予決]],"")</f>
        <v/>
      </c>
      <c r="M261" t="str">
        <f t="shared" si="13"/>
        <v xml:space="preserve">        </v>
      </c>
      <c r="N261" t="str">
        <f>IFERROR(テーブル_Swim01[[#This Row],[競技番号]],"")</f>
        <v/>
      </c>
      <c r="O261">
        <f>IFERROR(テーブル_Swim014[[#This Row],[選手番号]],"")</f>
        <v>1113</v>
      </c>
      <c r="P261" t="str">
        <f>IFERROR(Sheet3!#REF!,"")</f>
        <v/>
      </c>
      <c r="Q261" s="3">
        <v>42407</v>
      </c>
      <c r="R261" t="str">
        <f t="shared" si="14"/>
        <v/>
      </c>
    </row>
    <row r="262" spans="4:18" x14ac:dyDescent="0.15">
      <c r="D262" t="str">
        <f>IFERROR(テーブル_Swim01[[#This Row],[UID]],"")</f>
        <v/>
      </c>
      <c r="E262" t="str">
        <f>IFERROR(テーブル_Swim01[[#This Row],[競技番号]],"")</f>
        <v/>
      </c>
      <c r="F262" t="str">
        <f>IFERROR(テーブル_Swim01[[#This Row],[性別]],"")</f>
        <v/>
      </c>
      <c r="G262" t="str">
        <f t="shared" si="12"/>
        <v/>
      </c>
      <c r="H262" t="str">
        <f>IFERROR(テーブル_Swim01[[#This Row],[クラス番号]],"")</f>
        <v/>
      </c>
      <c r="I262" t="str">
        <f>IFERROR(LOOKUP(H262,Sheet5!A:A,Sheet5!B:B),"")</f>
        <v/>
      </c>
      <c r="J262" t="str">
        <f>IFERROR(テーブル_Swim01[[#This Row],[種目]],"")</f>
        <v/>
      </c>
      <c r="K262" t="str">
        <f>IFERROR(テーブル_Swim01[[#This Row],[距離]],"")</f>
        <v/>
      </c>
      <c r="L262" t="str">
        <f>IFERROR(テーブル_Swim01[[#This Row],[予決]],"")</f>
        <v/>
      </c>
      <c r="M262" t="str">
        <f t="shared" si="13"/>
        <v xml:space="preserve">        </v>
      </c>
      <c r="N262" t="str">
        <f>IFERROR(テーブル_Swim01[[#This Row],[競技番号]],"")</f>
        <v/>
      </c>
      <c r="O262">
        <f>IFERROR(テーブル_Swim014[[#This Row],[選手番号]],"")</f>
        <v>1114</v>
      </c>
      <c r="P262" t="str">
        <f>IFERROR(Sheet3!#REF!,"")</f>
        <v/>
      </c>
      <c r="Q262" s="3">
        <v>42407</v>
      </c>
      <c r="R262" t="str">
        <f t="shared" si="14"/>
        <v/>
      </c>
    </row>
    <row r="263" spans="4:18" x14ac:dyDescent="0.15">
      <c r="D263" t="str">
        <f>IFERROR(テーブル_Swim01[[#This Row],[UID]],"")</f>
        <v/>
      </c>
      <c r="E263" t="str">
        <f>IFERROR(テーブル_Swim01[[#This Row],[競技番号]],"")</f>
        <v/>
      </c>
      <c r="F263" t="str">
        <f>IFERROR(テーブル_Swim01[[#This Row],[性別]],"")</f>
        <v/>
      </c>
      <c r="G263" t="str">
        <f t="shared" si="12"/>
        <v/>
      </c>
      <c r="H263" t="str">
        <f>IFERROR(テーブル_Swim01[[#This Row],[クラス番号]],"")</f>
        <v/>
      </c>
      <c r="I263" t="str">
        <f>IFERROR(LOOKUP(H263,Sheet5!A:A,Sheet5!B:B),"")</f>
        <v/>
      </c>
      <c r="J263" t="str">
        <f>IFERROR(テーブル_Swim01[[#This Row],[種目]],"")</f>
        <v/>
      </c>
      <c r="K263" t="str">
        <f>IFERROR(テーブル_Swim01[[#This Row],[距離]],"")</f>
        <v/>
      </c>
      <c r="L263" t="str">
        <f>IFERROR(テーブル_Swim01[[#This Row],[予決]],"")</f>
        <v/>
      </c>
      <c r="M263" t="str">
        <f t="shared" si="13"/>
        <v xml:space="preserve">        </v>
      </c>
      <c r="N263" t="str">
        <f>IFERROR(テーブル_Swim01[[#This Row],[競技番号]],"")</f>
        <v/>
      </c>
      <c r="O263">
        <f>IFERROR(テーブル_Swim014[[#This Row],[選手番号]],"")</f>
        <v>1115</v>
      </c>
      <c r="P263" t="str">
        <f>IFERROR(Sheet3!#REF!,"")</f>
        <v/>
      </c>
      <c r="Q263" s="3">
        <v>42407</v>
      </c>
      <c r="R263" t="str">
        <f t="shared" si="14"/>
        <v/>
      </c>
    </row>
    <row r="264" spans="4:18" x14ac:dyDescent="0.15">
      <c r="D264" t="str">
        <f>IFERROR(テーブル_Swim01[[#This Row],[UID]],"")</f>
        <v/>
      </c>
      <c r="E264" t="str">
        <f>IFERROR(テーブル_Swim01[[#This Row],[競技番号]],"")</f>
        <v/>
      </c>
      <c r="F264" t="str">
        <f>IFERROR(テーブル_Swim01[[#This Row],[性別]],"")</f>
        <v/>
      </c>
      <c r="G264" t="str">
        <f t="shared" si="12"/>
        <v/>
      </c>
      <c r="H264" t="str">
        <f>IFERROR(テーブル_Swim01[[#This Row],[クラス番号]],"")</f>
        <v/>
      </c>
      <c r="I264" t="str">
        <f>IFERROR(LOOKUP(H264,Sheet5!A:A,Sheet5!B:B),"")</f>
        <v/>
      </c>
      <c r="J264" t="str">
        <f>IFERROR(テーブル_Swim01[[#This Row],[種目]],"")</f>
        <v/>
      </c>
      <c r="K264" t="str">
        <f>IFERROR(テーブル_Swim01[[#This Row],[距離]],"")</f>
        <v/>
      </c>
      <c r="L264" t="str">
        <f>IFERROR(テーブル_Swim01[[#This Row],[予決]],"")</f>
        <v/>
      </c>
      <c r="M264" t="str">
        <f t="shared" si="13"/>
        <v xml:space="preserve">        </v>
      </c>
      <c r="N264" t="str">
        <f>IFERROR(テーブル_Swim01[[#This Row],[競技番号]],"")</f>
        <v/>
      </c>
      <c r="O264">
        <f>IFERROR(テーブル_Swim014[[#This Row],[選手番号]],"")</f>
        <v>1116</v>
      </c>
      <c r="P264" t="str">
        <f>IFERROR(Sheet3!#REF!,"")</f>
        <v/>
      </c>
      <c r="Q264" s="3">
        <v>42407</v>
      </c>
      <c r="R264" t="str">
        <f t="shared" si="14"/>
        <v/>
      </c>
    </row>
    <row r="265" spans="4:18" x14ac:dyDescent="0.15">
      <c r="D265" t="str">
        <f>IFERROR(テーブル_Swim01[[#This Row],[UID]],"")</f>
        <v/>
      </c>
      <c r="E265" t="str">
        <f>IFERROR(テーブル_Swim01[[#This Row],[競技番号]],"")</f>
        <v/>
      </c>
      <c r="F265" t="str">
        <f>IFERROR(テーブル_Swim01[[#This Row],[性別]],"")</f>
        <v/>
      </c>
      <c r="G265" t="str">
        <f t="shared" si="12"/>
        <v/>
      </c>
      <c r="H265" t="str">
        <f>IFERROR(テーブル_Swim01[[#This Row],[クラス番号]],"")</f>
        <v/>
      </c>
      <c r="I265" t="str">
        <f>IFERROR(LOOKUP(H265,Sheet5!A:A,Sheet5!B:B),"")</f>
        <v/>
      </c>
      <c r="J265" t="str">
        <f>IFERROR(テーブル_Swim01[[#This Row],[種目]],"")</f>
        <v/>
      </c>
      <c r="K265" t="str">
        <f>IFERROR(テーブル_Swim01[[#This Row],[距離]],"")</f>
        <v/>
      </c>
      <c r="L265" t="str">
        <f>IFERROR(テーブル_Swim01[[#This Row],[予決]],"")</f>
        <v/>
      </c>
      <c r="M265" t="str">
        <f t="shared" si="13"/>
        <v xml:space="preserve">        </v>
      </c>
      <c r="N265" t="str">
        <f>IFERROR(テーブル_Swim01[[#This Row],[競技番号]],"")</f>
        <v/>
      </c>
      <c r="O265">
        <f>IFERROR(テーブル_Swim014[[#This Row],[選手番号]],"")</f>
        <v>1117</v>
      </c>
      <c r="P265" t="str">
        <f>IFERROR(Sheet3!#REF!,"")</f>
        <v/>
      </c>
      <c r="Q265" s="3">
        <v>42407</v>
      </c>
      <c r="R265" t="str">
        <f t="shared" si="14"/>
        <v/>
      </c>
    </row>
    <row r="266" spans="4:18" x14ac:dyDescent="0.15">
      <c r="D266" t="str">
        <f>IFERROR(テーブル_Swim01[[#This Row],[UID]],"")</f>
        <v/>
      </c>
      <c r="E266" t="str">
        <f>IFERROR(テーブル_Swim01[[#This Row],[競技番号]],"")</f>
        <v/>
      </c>
      <c r="F266" t="str">
        <f>IFERROR(テーブル_Swim01[[#This Row],[性別]],"")</f>
        <v/>
      </c>
      <c r="G266" t="str">
        <f t="shared" si="12"/>
        <v/>
      </c>
      <c r="H266" t="str">
        <f>IFERROR(テーブル_Swim01[[#This Row],[クラス番号]],"")</f>
        <v/>
      </c>
      <c r="I266" t="str">
        <f>IFERROR(LOOKUP(H266,Sheet5!A:A,Sheet5!B:B),"")</f>
        <v/>
      </c>
      <c r="J266" t="str">
        <f>IFERROR(テーブル_Swim01[[#This Row],[種目]],"")</f>
        <v/>
      </c>
      <c r="K266" t="str">
        <f>IFERROR(テーブル_Swim01[[#This Row],[距離]],"")</f>
        <v/>
      </c>
      <c r="L266" t="str">
        <f>IFERROR(テーブル_Swim01[[#This Row],[予決]],"")</f>
        <v/>
      </c>
      <c r="M266" t="str">
        <f t="shared" si="13"/>
        <v xml:space="preserve">        </v>
      </c>
      <c r="N266" t="str">
        <f>IFERROR(テーブル_Swim01[[#This Row],[競技番号]],"")</f>
        <v/>
      </c>
      <c r="O266">
        <f>IFERROR(テーブル_Swim014[[#This Row],[選手番号]],"")</f>
        <v>1118</v>
      </c>
      <c r="P266" t="str">
        <f>IFERROR(Sheet3!#REF!,"")</f>
        <v/>
      </c>
      <c r="Q266" s="3">
        <v>42407</v>
      </c>
      <c r="R266" t="str">
        <f t="shared" si="14"/>
        <v/>
      </c>
    </row>
    <row r="267" spans="4:18" x14ac:dyDescent="0.15">
      <c r="D267" t="str">
        <f>IFERROR(テーブル_Swim01[[#This Row],[UID]],"")</f>
        <v/>
      </c>
      <c r="E267" t="str">
        <f>IFERROR(テーブル_Swim01[[#This Row],[競技番号]],"")</f>
        <v/>
      </c>
      <c r="F267" t="str">
        <f>IFERROR(テーブル_Swim01[[#This Row],[性別]],"")</f>
        <v/>
      </c>
      <c r="G267" t="str">
        <f t="shared" si="12"/>
        <v/>
      </c>
      <c r="H267" t="str">
        <f>IFERROR(テーブル_Swim01[[#This Row],[クラス番号]],"")</f>
        <v/>
      </c>
      <c r="I267" t="str">
        <f>IFERROR(LOOKUP(H267,Sheet5!A:A,Sheet5!B:B),"")</f>
        <v/>
      </c>
      <c r="J267" t="str">
        <f>IFERROR(テーブル_Swim01[[#This Row],[種目]],"")</f>
        <v/>
      </c>
      <c r="K267" t="str">
        <f>IFERROR(テーブル_Swim01[[#This Row],[距離]],"")</f>
        <v/>
      </c>
      <c r="L267" t="str">
        <f>IFERROR(テーブル_Swim01[[#This Row],[予決]],"")</f>
        <v/>
      </c>
      <c r="M267" t="str">
        <f t="shared" si="13"/>
        <v xml:space="preserve">        </v>
      </c>
      <c r="N267" t="str">
        <f>IFERROR(テーブル_Swim01[[#This Row],[競技番号]],"")</f>
        <v/>
      </c>
      <c r="O267">
        <f>IFERROR(テーブル_Swim014[[#This Row],[選手番号]],"")</f>
        <v>1119</v>
      </c>
      <c r="P267" t="str">
        <f>IFERROR(Sheet3!#REF!,"")</f>
        <v/>
      </c>
      <c r="Q267" s="3">
        <v>42407</v>
      </c>
      <c r="R267" t="str">
        <f t="shared" si="14"/>
        <v/>
      </c>
    </row>
    <row r="268" spans="4:18" x14ac:dyDescent="0.15">
      <c r="D268" t="str">
        <f>IFERROR(テーブル_Swim01[[#This Row],[UID]],"")</f>
        <v/>
      </c>
      <c r="E268" t="str">
        <f>IFERROR(テーブル_Swim01[[#This Row],[競技番号]],"")</f>
        <v/>
      </c>
      <c r="F268" t="str">
        <f>IFERROR(テーブル_Swim01[[#This Row],[性別]],"")</f>
        <v/>
      </c>
      <c r="G268" t="str">
        <f t="shared" si="12"/>
        <v/>
      </c>
      <c r="H268" t="str">
        <f>IFERROR(テーブル_Swim01[[#This Row],[クラス番号]],"")</f>
        <v/>
      </c>
      <c r="I268" t="str">
        <f>IFERROR(LOOKUP(H268,Sheet5!A:A,Sheet5!B:B),"")</f>
        <v/>
      </c>
      <c r="J268" t="str">
        <f>IFERROR(テーブル_Swim01[[#This Row],[種目]],"")</f>
        <v/>
      </c>
      <c r="K268" t="str">
        <f>IFERROR(テーブル_Swim01[[#This Row],[距離]],"")</f>
        <v/>
      </c>
      <c r="L268" t="str">
        <f>IFERROR(テーブル_Swim01[[#This Row],[予決]],"")</f>
        <v/>
      </c>
      <c r="M268" t="str">
        <f t="shared" si="13"/>
        <v xml:space="preserve">        </v>
      </c>
      <c r="N268" t="str">
        <f>IFERROR(テーブル_Swim01[[#This Row],[競技番号]],"")</f>
        <v/>
      </c>
      <c r="O268">
        <f>IFERROR(テーブル_Swim014[[#This Row],[選手番号]],"")</f>
        <v>1120</v>
      </c>
      <c r="P268" t="str">
        <f>IFERROR(Sheet3!#REF!,"")</f>
        <v/>
      </c>
      <c r="Q268" s="3">
        <v>42407</v>
      </c>
      <c r="R268" t="str">
        <f t="shared" si="14"/>
        <v/>
      </c>
    </row>
    <row r="269" spans="4:18" x14ac:dyDescent="0.15">
      <c r="D269" t="str">
        <f>IFERROR(テーブル_Swim01[[#This Row],[UID]],"")</f>
        <v/>
      </c>
      <c r="E269" t="str">
        <f>IFERROR(テーブル_Swim01[[#This Row],[競技番号]],"")</f>
        <v/>
      </c>
      <c r="F269" t="str">
        <f>IFERROR(テーブル_Swim01[[#This Row],[性別]],"")</f>
        <v/>
      </c>
      <c r="G269" t="str">
        <f t="shared" si="12"/>
        <v/>
      </c>
      <c r="H269" t="str">
        <f>IFERROR(テーブル_Swim01[[#This Row],[クラス番号]],"")</f>
        <v/>
      </c>
      <c r="I269" t="str">
        <f>IFERROR(LOOKUP(H269,Sheet5!A:A,Sheet5!B:B),"")</f>
        <v/>
      </c>
      <c r="J269" t="str">
        <f>IFERROR(テーブル_Swim01[[#This Row],[種目]],"")</f>
        <v/>
      </c>
      <c r="K269" t="str">
        <f>IFERROR(テーブル_Swim01[[#This Row],[距離]],"")</f>
        <v/>
      </c>
      <c r="L269" t="str">
        <f>IFERROR(テーブル_Swim01[[#This Row],[予決]],"")</f>
        <v/>
      </c>
      <c r="M269" t="str">
        <f t="shared" si="13"/>
        <v xml:space="preserve">        </v>
      </c>
      <c r="N269" t="str">
        <f>IFERROR(テーブル_Swim01[[#This Row],[競技番号]],"")</f>
        <v/>
      </c>
      <c r="O269">
        <f>IFERROR(テーブル_Swim014[[#This Row],[選手番号]],"")</f>
        <v>1121</v>
      </c>
      <c r="P269" t="str">
        <f>IFERROR(Sheet3!#REF!,"")</f>
        <v/>
      </c>
      <c r="Q269" s="3">
        <v>42407</v>
      </c>
      <c r="R269" t="str">
        <f t="shared" si="14"/>
        <v/>
      </c>
    </row>
    <row r="270" spans="4:18" x14ac:dyDescent="0.15">
      <c r="D270" t="str">
        <f>IFERROR(テーブル_Swim01[[#This Row],[UID]],"")</f>
        <v/>
      </c>
      <c r="E270" t="str">
        <f>IFERROR(テーブル_Swim01[[#This Row],[競技番号]],"")</f>
        <v/>
      </c>
      <c r="F270" t="str">
        <f>IFERROR(テーブル_Swim01[[#This Row],[性別]],"")</f>
        <v/>
      </c>
      <c r="G270" t="str">
        <f t="shared" si="12"/>
        <v/>
      </c>
      <c r="H270" t="str">
        <f>IFERROR(テーブル_Swim01[[#This Row],[クラス番号]],"")</f>
        <v/>
      </c>
      <c r="I270" t="str">
        <f>IFERROR(LOOKUP(H270,Sheet5!A:A,Sheet5!B:B),"")</f>
        <v/>
      </c>
      <c r="J270" t="str">
        <f>IFERROR(テーブル_Swim01[[#This Row],[種目]],"")</f>
        <v/>
      </c>
      <c r="K270" t="str">
        <f>IFERROR(テーブル_Swim01[[#This Row],[距離]],"")</f>
        <v/>
      </c>
      <c r="L270" t="str">
        <f>IFERROR(テーブル_Swim01[[#This Row],[予決]],"")</f>
        <v/>
      </c>
      <c r="M270" t="str">
        <f t="shared" si="13"/>
        <v xml:space="preserve">        </v>
      </c>
      <c r="N270" t="str">
        <f>IFERROR(テーブル_Swim01[[#This Row],[競技番号]],"")</f>
        <v/>
      </c>
      <c r="O270">
        <f>IFERROR(テーブル_Swim014[[#This Row],[選手番号]],"")</f>
        <v>1122</v>
      </c>
      <c r="P270" t="str">
        <f>IFERROR(Sheet3!#REF!,"")</f>
        <v/>
      </c>
      <c r="Q270" s="3">
        <v>42407</v>
      </c>
      <c r="R270" t="str">
        <f t="shared" si="14"/>
        <v/>
      </c>
    </row>
    <row r="271" spans="4:18" x14ac:dyDescent="0.15">
      <c r="D271" t="str">
        <f>IFERROR(テーブル_Swim01[[#This Row],[UID]],"")</f>
        <v/>
      </c>
      <c r="E271" t="str">
        <f>IFERROR(テーブル_Swim01[[#This Row],[競技番号]],"")</f>
        <v/>
      </c>
      <c r="F271" t="str">
        <f>IFERROR(テーブル_Swim01[[#This Row],[性別]],"")</f>
        <v/>
      </c>
      <c r="G271" t="str">
        <f t="shared" si="12"/>
        <v/>
      </c>
      <c r="H271" t="str">
        <f>IFERROR(テーブル_Swim01[[#This Row],[クラス番号]],"")</f>
        <v/>
      </c>
      <c r="I271" t="str">
        <f>IFERROR(LOOKUP(H271,Sheet5!A:A,Sheet5!B:B),"")</f>
        <v/>
      </c>
      <c r="J271" t="str">
        <f>IFERROR(テーブル_Swim01[[#This Row],[種目]],"")</f>
        <v/>
      </c>
      <c r="K271" t="str">
        <f>IFERROR(テーブル_Swim01[[#This Row],[距離]],"")</f>
        <v/>
      </c>
      <c r="L271" t="str">
        <f>IFERROR(テーブル_Swim01[[#This Row],[予決]],"")</f>
        <v/>
      </c>
      <c r="M271" t="str">
        <f t="shared" si="13"/>
        <v xml:space="preserve">        </v>
      </c>
      <c r="N271" t="str">
        <f>IFERROR(テーブル_Swim01[[#This Row],[競技番号]],"")</f>
        <v/>
      </c>
      <c r="O271">
        <f>IFERROR(テーブル_Swim014[[#This Row],[選手番号]],"")</f>
        <v>1123</v>
      </c>
      <c r="P271" t="str">
        <f>IFERROR(Sheet3!#REF!,"")</f>
        <v/>
      </c>
      <c r="Q271" s="3">
        <v>42407</v>
      </c>
      <c r="R271" t="str">
        <f t="shared" si="14"/>
        <v/>
      </c>
    </row>
    <row r="272" spans="4:18" x14ac:dyDescent="0.15">
      <c r="D272" t="str">
        <f>IFERROR(テーブル_Swim01[[#This Row],[UID]],"")</f>
        <v/>
      </c>
      <c r="E272" t="str">
        <f>IFERROR(テーブル_Swim01[[#This Row],[競技番号]],"")</f>
        <v/>
      </c>
      <c r="F272" t="str">
        <f>IFERROR(テーブル_Swim01[[#This Row],[性別]],"")</f>
        <v/>
      </c>
      <c r="G272" t="str">
        <f t="shared" si="12"/>
        <v/>
      </c>
      <c r="H272" t="str">
        <f>IFERROR(テーブル_Swim01[[#This Row],[クラス番号]],"")</f>
        <v/>
      </c>
      <c r="I272" t="str">
        <f>IFERROR(LOOKUP(H272,Sheet5!A:A,Sheet5!B:B),"")</f>
        <v/>
      </c>
      <c r="J272" t="str">
        <f>IFERROR(テーブル_Swim01[[#This Row],[種目]],"")</f>
        <v/>
      </c>
      <c r="K272" t="str">
        <f>IFERROR(テーブル_Swim01[[#This Row],[距離]],"")</f>
        <v/>
      </c>
      <c r="L272" t="str">
        <f>IFERROR(テーブル_Swim01[[#This Row],[予決]],"")</f>
        <v/>
      </c>
      <c r="M272" t="str">
        <f t="shared" si="13"/>
        <v xml:space="preserve">        </v>
      </c>
      <c r="N272" t="str">
        <f>IFERROR(テーブル_Swim01[[#This Row],[競技番号]],"")</f>
        <v/>
      </c>
      <c r="O272">
        <f>IFERROR(テーブル_Swim014[[#This Row],[選手番号]],"")</f>
        <v>1124</v>
      </c>
      <c r="P272" t="str">
        <f>IFERROR(Sheet3!#REF!,"")</f>
        <v/>
      </c>
      <c r="Q272" s="3">
        <v>42407</v>
      </c>
      <c r="R272" t="str">
        <f t="shared" si="14"/>
        <v/>
      </c>
    </row>
    <row r="273" spans="4:18" x14ac:dyDescent="0.15">
      <c r="D273" t="str">
        <f>IFERROR(テーブル_Swim01[[#This Row],[UID]],"")</f>
        <v/>
      </c>
      <c r="E273" t="str">
        <f>IFERROR(テーブル_Swim01[[#This Row],[競技番号]],"")</f>
        <v/>
      </c>
      <c r="F273" t="str">
        <f>IFERROR(テーブル_Swim01[[#This Row],[性別]],"")</f>
        <v/>
      </c>
      <c r="G273" t="str">
        <f t="shared" si="12"/>
        <v/>
      </c>
      <c r="H273" t="str">
        <f>IFERROR(テーブル_Swim01[[#This Row],[クラス番号]],"")</f>
        <v/>
      </c>
      <c r="I273" t="str">
        <f>IFERROR(LOOKUP(H273,Sheet5!A:A,Sheet5!B:B),"")</f>
        <v/>
      </c>
      <c r="J273" t="str">
        <f>IFERROR(テーブル_Swim01[[#This Row],[種目]],"")</f>
        <v/>
      </c>
      <c r="K273" t="str">
        <f>IFERROR(テーブル_Swim01[[#This Row],[距離]],"")</f>
        <v/>
      </c>
      <c r="L273" t="str">
        <f>IFERROR(テーブル_Swim01[[#This Row],[予決]],"")</f>
        <v/>
      </c>
      <c r="M273" t="str">
        <f t="shared" si="13"/>
        <v xml:space="preserve">        </v>
      </c>
      <c r="N273" t="str">
        <f>IFERROR(テーブル_Swim01[[#This Row],[競技番号]],"")</f>
        <v/>
      </c>
      <c r="O273">
        <f>IFERROR(テーブル_Swim014[[#This Row],[選手番号]],"")</f>
        <v>1125</v>
      </c>
      <c r="P273" t="str">
        <f>IFERROR(Sheet3!#REF!,"")</f>
        <v/>
      </c>
      <c r="Q273" s="3">
        <v>42407</v>
      </c>
      <c r="R273" t="str">
        <f t="shared" si="14"/>
        <v/>
      </c>
    </row>
    <row r="274" spans="4:18" x14ac:dyDescent="0.15">
      <c r="D274" t="str">
        <f>IFERROR(テーブル_Swim01[[#This Row],[UID]],"")</f>
        <v/>
      </c>
      <c r="E274" t="str">
        <f>IFERROR(テーブル_Swim01[[#This Row],[競技番号]],"")</f>
        <v/>
      </c>
      <c r="F274" t="str">
        <f>IFERROR(テーブル_Swim01[[#This Row],[性別]],"")</f>
        <v/>
      </c>
      <c r="G274" t="str">
        <f t="shared" si="12"/>
        <v/>
      </c>
      <c r="H274" t="str">
        <f>IFERROR(テーブル_Swim01[[#This Row],[クラス番号]],"")</f>
        <v/>
      </c>
      <c r="I274" t="str">
        <f>IFERROR(LOOKUP(H274,Sheet5!A:A,Sheet5!B:B),"")</f>
        <v/>
      </c>
      <c r="J274" t="str">
        <f>IFERROR(テーブル_Swim01[[#This Row],[種目]],"")</f>
        <v/>
      </c>
      <c r="K274" t="str">
        <f>IFERROR(テーブル_Swim01[[#This Row],[距離]],"")</f>
        <v/>
      </c>
      <c r="L274" t="str">
        <f>IFERROR(テーブル_Swim01[[#This Row],[予決]],"")</f>
        <v/>
      </c>
      <c r="M274" t="str">
        <f t="shared" si="13"/>
        <v xml:space="preserve">        </v>
      </c>
      <c r="N274" t="str">
        <f>IFERROR(テーブル_Swim01[[#This Row],[競技番号]],"")</f>
        <v/>
      </c>
      <c r="O274">
        <f>IFERROR(テーブル_Swim014[[#This Row],[選手番号]],"")</f>
        <v>1126</v>
      </c>
      <c r="P274" t="str">
        <f>IFERROR(Sheet3!#REF!,"")</f>
        <v/>
      </c>
      <c r="Q274" s="3">
        <v>42407</v>
      </c>
      <c r="R274" t="str">
        <f t="shared" si="14"/>
        <v/>
      </c>
    </row>
    <row r="275" spans="4:18" x14ac:dyDescent="0.15">
      <c r="D275" t="str">
        <f>IFERROR(テーブル_Swim01[[#This Row],[UID]],"")</f>
        <v/>
      </c>
      <c r="E275" t="str">
        <f>IFERROR(テーブル_Swim01[[#This Row],[競技番号]],"")</f>
        <v/>
      </c>
      <c r="F275" t="str">
        <f>IFERROR(テーブル_Swim01[[#This Row],[性別]],"")</f>
        <v/>
      </c>
      <c r="G275" t="str">
        <f t="shared" si="12"/>
        <v/>
      </c>
      <c r="H275" t="str">
        <f>IFERROR(テーブル_Swim01[[#This Row],[クラス番号]],"")</f>
        <v/>
      </c>
      <c r="I275" t="str">
        <f>IFERROR(LOOKUP(H275,Sheet5!A:A,Sheet5!B:B),"")</f>
        <v/>
      </c>
      <c r="J275" t="str">
        <f>IFERROR(テーブル_Swim01[[#This Row],[種目]],"")</f>
        <v/>
      </c>
      <c r="K275" t="str">
        <f>IFERROR(テーブル_Swim01[[#This Row],[距離]],"")</f>
        <v/>
      </c>
      <c r="L275" t="str">
        <f>IFERROR(テーブル_Swim01[[#This Row],[予決]],"")</f>
        <v/>
      </c>
      <c r="M275" t="str">
        <f t="shared" si="13"/>
        <v xml:space="preserve">        </v>
      </c>
      <c r="N275" t="str">
        <f>IFERROR(テーブル_Swim01[[#This Row],[競技番号]],"")</f>
        <v/>
      </c>
      <c r="O275">
        <f>IFERROR(テーブル_Swim014[[#This Row],[選手番号]],"")</f>
        <v>1127</v>
      </c>
      <c r="P275" t="str">
        <f>IFERROR(Sheet3!#REF!,"")</f>
        <v/>
      </c>
      <c r="Q275" s="3">
        <v>42407</v>
      </c>
      <c r="R275" t="str">
        <f t="shared" si="14"/>
        <v/>
      </c>
    </row>
    <row r="276" spans="4:18" x14ac:dyDescent="0.15">
      <c r="D276" t="str">
        <f>IFERROR(テーブル_Swim01[[#This Row],[UID]],"")</f>
        <v/>
      </c>
      <c r="E276" t="str">
        <f>IFERROR(テーブル_Swim01[[#This Row],[競技番号]],"")</f>
        <v/>
      </c>
      <c r="F276" t="str">
        <f>IFERROR(テーブル_Swim01[[#This Row],[性別]],"")</f>
        <v/>
      </c>
      <c r="G276" t="str">
        <f t="shared" si="12"/>
        <v/>
      </c>
      <c r="H276" t="str">
        <f>IFERROR(テーブル_Swim01[[#This Row],[クラス番号]],"")</f>
        <v/>
      </c>
      <c r="I276" t="str">
        <f>IFERROR(LOOKUP(H276,Sheet5!A:A,Sheet5!B:B),"")</f>
        <v/>
      </c>
      <c r="J276" t="str">
        <f>IFERROR(テーブル_Swim01[[#This Row],[種目]],"")</f>
        <v/>
      </c>
      <c r="K276" t="str">
        <f>IFERROR(テーブル_Swim01[[#This Row],[距離]],"")</f>
        <v/>
      </c>
      <c r="L276" t="str">
        <f>IFERROR(テーブル_Swim01[[#This Row],[予決]],"")</f>
        <v/>
      </c>
      <c r="M276" t="str">
        <f t="shared" si="13"/>
        <v xml:space="preserve">        </v>
      </c>
      <c r="N276" t="str">
        <f>IFERROR(テーブル_Swim01[[#This Row],[競技番号]],"")</f>
        <v/>
      </c>
      <c r="O276">
        <f>IFERROR(テーブル_Swim014[[#This Row],[選手番号]],"")</f>
        <v>1128</v>
      </c>
      <c r="P276" t="str">
        <f>IFERROR(Sheet3!#REF!,"")</f>
        <v/>
      </c>
      <c r="Q276" s="3">
        <v>42407</v>
      </c>
      <c r="R276" t="str">
        <f t="shared" si="14"/>
        <v/>
      </c>
    </row>
    <row r="277" spans="4:18" x14ac:dyDescent="0.15">
      <c r="D277" t="str">
        <f>IFERROR(テーブル_Swim01[[#This Row],[UID]],"")</f>
        <v/>
      </c>
      <c r="E277" t="str">
        <f>IFERROR(テーブル_Swim01[[#This Row],[競技番号]],"")</f>
        <v/>
      </c>
      <c r="F277" t="str">
        <f>IFERROR(テーブル_Swim01[[#This Row],[性別]],"")</f>
        <v/>
      </c>
      <c r="G277" t="str">
        <f t="shared" si="12"/>
        <v/>
      </c>
      <c r="H277" t="str">
        <f>IFERROR(テーブル_Swim01[[#This Row],[クラス番号]],"")</f>
        <v/>
      </c>
      <c r="I277" t="str">
        <f>IFERROR(LOOKUP(H277,Sheet5!A:A,Sheet5!B:B),"")</f>
        <v/>
      </c>
      <c r="J277" t="str">
        <f>IFERROR(テーブル_Swim01[[#This Row],[種目]],"")</f>
        <v/>
      </c>
      <c r="K277" t="str">
        <f>IFERROR(テーブル_Swim01[[#This Row],[距離]],"")</f>
        <v/>
      </c>
      <c r="L277" t="str">
        <f>IFERROR(テーブル_Swim01[[#This Row],[予決]],"")</f>
        <v/>
      </c>
      <c r="M277" t="str">
        <f t="shared" si="13"/>
        <v xml:space="preserve">        </v>
      </c>
      <c r="N277" t="str">
        <f>IFERROR(テーブル_Swim01[[#This Row],[競技番号]],"")</f>
        <v/>
      </c>
      <c r="O277">
        <f>IFERROR(テーブル_Swim014[[#This Row],[選手番号]],"")</f>
        <v>1129</v>
      </c>
      <c r="P277" t="str">
        <f>IFERROR(Sheet3!#REF!,"")</f>
        <v/>
      </c>
      <c r="Q277" s="3">
        <v>42407</v>
      </c>
      <c r="R277" t="str">
        <f t="shared" si="14"/>
        <v/>
      </c>
    </row>
    <row r="278" spans="4:18" x14ac:dyDescent="0.15">
      <c r="D278" t="str">
        <f>IFERROR(テーブル_Swim01[[#This Row],[UID]],"")</f>
        <v/>
      </c>
      <c r="E278" t="str">
        <f>IFERROR(テーブル_Swim01[[#This Row],[競技番号]],"")</f>
        <v/>
      </c>
      <c r="F278" t="str">
        <f>IFERROR(テーブル_Swim01[[#This Row],[性別]],"")</f>
        <v/>
      </c>
      <c r="G278" t="str">
        <f t="shared" si="12"/>
        <v/>
      </c>
      <c r="H278" t="str">
        <f>IFERROR(テーブル_Swim01[[#This Row],[クラス番号]],"")</f>
        <v/>
      </c>
      <c r="I278" t="str">
        <f>IFERROR(LOOKUP(H278,Sheet5!A:A,Sheet5!B:B),"")</f>
        <v/>
      </c>
      <c r="J278" t="str">
        <f>IFERROR(テーブル_Swim01[[#This Row],[種目]],"")</f>
        <v/>
      </c>
      <c r="K278" t="str">
        <f>IFERROR(テーブル_Swim01[[#This Row],[距離]],"")</f>
        <v/>
      </c>
      <c r="L278" t="str">
        <f>IFERROR(テーブル_Swim01[[#This Row],[予決]],"")</f>
        <v/>
      </c>
      <c r="M278" t="str">
        <f t="shared" si="13"/>
        <v xml:space="preserve">        </v>
      </c>
      <c r="N278" t="str">
        <f>IFERROR(テーブル_Swim01[[#This Row],[競技番号]],"")</f>
        <v/>
      </c>
      <c r="O278">
        <f>IFERROR(テーブル_Swim014[[#This Row],[選手番号]],"")</f>
        <v>1130</v>
      </c>
      <c r="P278" t="str">
        <f>IFERROR(Sheet3!#REF!,"")</f>
        <v/>
      </c>
      <c r="Q278" s="3">
        <v>42407</v>
      </c>
      <c r="R278" t="str">
        <f t="shared" si="14"/>
        <v/>
      </c>
    </row>
    <row r="279" spans="4:18" x14ac:dyDescent="0.15">
      <c r="D279" t="str">
        <f>IFERROR(テーブル_Swim01[[#This Row],[UID]],"")</f>
        <v/>
      </c>
      <c r="E279" t="str">
        <f>IFERROR(テーブル_Swim01[[#This Row],[競技番号]],"")</f>
        <v/>
      </c>
      <c r="F279" t="str">
        <f>IFERROR(テーブル_Swim01[[#This Row],[性別]],"")</f>
        <v/>
      </c>
      <c r="G279" t="str">
        <f t="shared" si="12"/>
        <v/>
      </c>
      <c r="H279" t="str">
        <f>IFERROR(テーブル_Swim01[[#This Row],[クラス番号]],"")</f>
        <v/>
      </c>
      <c r="I279" t="str">
        <f>IFERROR(LOOKUP(H279,Sheet5!A:A,Sheet5!B:B),"")</f>
        <v/>
      </c>
      <c r="J279" t="str">
        <f>IFERROR(テーブル_Swim01[[#This Row],[種目]],"")</f>
        <v/>
      </c>
      <c r="K279" t="str">
        <f>IFERROR(テーブル_Swim01[[#This Row],[距離]],"")</f>
        <v/>
      </c>
      <c r="L279" t="str">
        <f>IFERROR(テーブル_Swim01[[#This Row],[予決]],"")</f>
        <v/>
      </c>
      <c r="M279" t="str">
        <f t="shared" si="13"/>
        <v xml:space="preserve">        </v>
      </c>
      <c r="N279" t="str">
        <f>IFERROR(テーブル_Swim01[[#This Row],[競技番号]],"")</f>
        <v/>
      </c>
      <c r="O279">
        <f>IFERROR(テーブル_Swim014[[#This Row],[選手番号]],"")</f>
        <v>1131</v>
      </c>
      <c r="P279" t="str">
        <f>IFERROR(Sheet3!#REF!,"")</f>
        <v/>
      </c>
      <c r="Q279" s="3">
        <v>42407</v>
      </c>
      <c r="R279" t="str">
        <f t="shared" si="14"/>
        <v/>
      </c>
    </row>
    <row r="280" spans="4:18" x14ac:dyDescent="0.15">
      <c r="D280" t="str">
        <f>IFERROR(テーブル_Swim01[[#This Row],[UID]],"")</f>
        <v/>
      </c>
      <c r="E280" t="str">
        <f>IFERROR(テーブル_Swim01[[#This Row],[競技番号]],"")</f>
        <v/>
      </c>
      <c r="F280" t="str">
        <f>IFERROR(テーブル_Swim01[[#This Row],[性別]],"")</f>
        <v/>
      </c>
      <c r="G280" t="str">
        <f t="shared" si="12"/>
        <v/>
      </c>
      <c r="H280" t="str">
        <f>IFERROR(テーブル_Swim01[[#This Row],[クラス番号]],"")</f>
        <v/>
      </c>
      <c r="I280" t="str">
        <f>IFERROR(LOOKUP(H280,Sheet5!A:A,Sheet5!B:B),"")</f>
        <v/>
      </c>
      <c r="J280" t="str">
        <f>IFERROR(テーブル_Swim01[[#This Row],[種目]],"")</f>
        <v/>
      </c>
      <c r="K280" t="str">
        <f>IFERROR(テーブル_Swim01[[#This Row],[距離]],"")</f>
        <v/>
      </c>
      <c r="L280" t="str">
        <f>IFERROR(テーブル_Swim01[[#This Row],[予決]],"")</f>
        <v/>
      </c>
      <c r="M280" t="str">
        <f t="shared" si="13"/>
        <v xml:space="preserve">        </v>
      </c>
      <c r="N280" t="str">
        <f>IFERROR(テーブル_Swim01[[#This Row],[競技番号]],"")</f>
        <v/>
      </c>
      <c r="O280">
        <f>IFERROR(テーブル_Swim014[[#This Row],[選手番号]],"")</f>
        <v>1132</v>
      </c>
      <c r="P280" t="str">
        <f>IFERROR(Sheet3!#REF!,"")</f>
        <v/>
      </c>
      <c r="Q280" s="3">
        <v>42407</v>
      </c>
      <c r="R280" t="str">
        <f t="shared" si="14"/>
        <v/>
      </c>
    </row>
    <row r="281" spans="4:18" x14ac:dyDescent="0.15">
      <c r="D281" t="str">
        <f>IFERROR(テーブル_Swim01[[#This Row],[UID]],"")</f>
        <v/>
      </c>
      <c r="E281" t="str">
        <f>IFERROR(テーブル_Swim01[[#This Row],[競技番号]],"")</f>
        <v/>
      </c>
      <c r="F281" t="str">
        <f>IFERROR(テーブル_Swim01[[#This Row],[性別]],"")</f>
        <v/>
      </c>
      <c r="G281" t="str">
        <f t="shared" si="12"/>
        <v/>
      </c>
      <c r="H281" t="str">
        <f>IFERROR(テーブル_Swim01[[#This Row],[クラス番号]],"")</f>
        <v/>
      </c>
      <c r="I281" t="str">
        <f>IFERROR(LOOKUP(H281,Sheet5!A:A,Sheet5!B:B),"")</f>
        <v/>
      </c>
      <c r="J281" t="str">
        <f>IFERROR(テーブル_Swim01[[#This Row],[種目]],"")</f>
        <v/>
      </c>
      <c r="K281" t="str">
        <f>IFERROR(テーブル_Swim01[[#This Row],[距離]],"")</f>
        <v/>
      </c>
      <c r="L281" t="str">
        <f>IFERROR(テーブル_Swim01[[#This Row],[予決]],"")</f>
        <v/>
      </c>
      <c r="M281" t="str">
        <f t="shared" si="13"/>
        <v xml:space="preserve">        </v>
      </c>
      <c r="N281" t="str">
        <f>IFERROR(テーブル_Swim01[[#This Row],[競技番号]],"")</f>
        <v/>
      </c>
      <c r="O281">
        <f>IFERROR(テーブル_Swim014[[#This Row],[選手番号]],"")</f>
        <v>1133</v>
      </c>
      <c r="P281" t="str">
        <f>IFERROR(Sheet3!#REF!,"")</f>
        <v/>
      </c>
      <c r="Q281" s="3">
        <v>42407</v>
      </c>
      <c r="R281" t="str">
        <f t="shared" si="14"/>
        <v/>
      </c>
    </row>
    <row r="282" spans="4:18" x14ac:dyDescent="0.15">
      <c r="D282" t="str">
        <f>IFERROR(テーブル_Swim01[[#This Row],[UID]],"")</f>
        <v/>
      </c>
      <c r="E282" t="str">
        <f>IFERROR(テーブル_Swim01[[#This Row],[競技番号]],"")</f>
        <v/>
      </c>
      <c r="F282" t="str">
        <f>IFERROR(テーブル_Swim01[[#This Row],[性別]],"")</f>
        <v/>
      </c>
      <c r="G282" t="str">
        <f t="shared" si="12"/>
        <v/>
      </c>
      <c r="H282" t="str">
        <f>IFERROR(テーブル_Swim01[[#This Row],[クラス番号]],"")</f>
        <v/>
      </c>
      <c r="I282" t="str">
        <f>IFERROR(LOOKUP(H282,Sheet5!A:A,Sheet5!B:B),"")</f>
        <v/>
      </c>
      <c r="J282" t="str">
        <f>IFERROR(テーブル_Swim01[[#This Row],[種目]],"")</f>
        <v/>
      </c>
      <c r="K282" t="str">
        <f>IFERROR(テーブル_Swim01[[#This Row],[距離]],"")</f>
        <v/>
      </c>
      <c r="L282" t="str">
        <f>IFERROR(テーブル_Swim01[[#This Row],[予決]],"")</f>
        <v/>
      </c>
      <c r="M282" t="str">
        <f t="shared" si="13"/>
        <v xml:space="preserve">        </v>
      </c>
      <c r="N282" t="str">
        <f>IFERROR(テーブル_Swim01[[#This Row],[競技番号]],"")</f>
        <v/>
      </c>
      <c r="O282">
        <f>IFERROR(テーブル_Swim014[[#This Row],[選手番号]],"")</f>
        <v>1134</v>
      </c>
      <c r="P282" t="str">
        <f>IFERROR(Sheet3!#REF!,"")</f>
        <v/>
      </c>
      <c r="Q282" s="3">
        <v>42407</v>
      </c>
      <c r="R282" t="str">
        <f t="shared" si="14"/>
        <v/>
      </c>
    </row>
    <row r="283" spans="4:18" x14ac:dyDescent="0.15">
      <c r="D283" t="str">
        <f>IFERROR(テーブル_Swim01[[#This Row],[UID]],"")</f>
        <v/>
      </c>
      <c r="E283" t="str">
        <f>IFERROR(テーブル_Swim01[[#This Row],[競技番号]],"")</f>
        <v/>
      </c>
      <c r="F283" t="str">
        <f>IFERROR(テーブル_Swim01[[#This Row],[性別]],"")</f>
        <v/>
      </c>
      <c r="G283" t="str">
        <f t="shared" si="12"/>
        <v/>
      </c>
      <c r="H283" t="str">
        <f>IFERROR(テーブル_Swim01[[#This Row],[クラス番号]],"")</f>
        <v/>
      </c>
      <c r="I283" t="str">
        <f>IFERROR(LOOKUP(H283,Sheet5!A:A,Sheet5!B:B),"")</f>
        <v/>
      </c>
      <c r="J283" t="str">
        <f>IFERROR(テーブル_Swim01[[#This Row],[種目]],"")</f>
        <v/>
      </c>
      <c r="K283" t="str">
        <f>IFERROR(テーブル_Swim01[[#This Row],[距離]],"")</f>
        <v/>
      </c>
      <c r="L283" t="str">
        <f>IFERROR(テーブル_Swim01[[#This Row],[予決]],"")</f>
        <v/>
      </c>
      <c r="M283" t="str">
        <f t="shared" si="13"/>
        <v xml:space="preserve">        </v>
      </c>
      <c r="N283" t="str">
        <f>IFERROR(テーブル_Swim01[[#This Row],[競技番号]],"")</f>
        <v/>
      </c>
      <c r="O283">
        <f>IFERROR(テーブル_Swim014[[#This Row],[選手番号]],"")</f>
        <v>1135</v>
      </c>
      <c r="P283" t="str">
        <f>IFERROR(Sheet3!#REF!,"")</f>
        <v/>
      </c>
      <c r="Q283" s="3">
        <v>42407</v>
      </c>
      <c r="R283" t="str">
        <f t="shared" si="14"/>
        <v/>
      </c>
    </row>
    <row r="284" spans="4:18" x14ac:dyDescent="0.15">
      <c r="D284" t="str">
        <f>IFERROR(テーブル_Swim01[[#This Row],[UID]],"")</f>
        <v/>
      </c>
      <c r="E284" t="str">
        <f>IFERROR(テーブル_Swim01[[#This Row],[競技番号]],"")</f>
        <v/>
      </c>
      <c r="F284" t="str">
        <f>IFERROR(テーブル_Swim01[[#This Row],[性別]],"")</f>
        <v/>
      </c>
      <c r="G284" t="str">
        <f t="shared" si="12"/>
        <v/>
      </c>
      <c r="H284" t="str">
        <f>IFERROR(テーブル_Swim01[[#This Row],[クラス番号]],"")</f>
        <v/>
      </c>
      <c r="I284" t="str">
        <f>IFERROR(LOOKUP(H284,Sheet5!A:A,Sheet5!B:B),"")</f>
        <v/>
      </c>
      <c r="J284" t="str">
        <f>IFERROR(テーブル_Swim01[[#This Row],[種目]],"")</f>
        <v/>
      </c>
      <c r="K284" t="str">
        <f>IFERROR(テーブル_Swim01[[#This Row],[距離]],"")</f>
        <v/>
      </c>
      <c r="L284" t="str">
        <f>IFERROR(テーブル_Swim01[[#This Row],[予決]],"")</f>
        <v/>
      </c>
      <c r="M284" t="str">
        <f t="shared" si="13"/>
        <v xml:space="preserve">        </v>
      </c>
      <c r="N284" t="str">
        <f>IFERROR(テーブル_Swim01[[#This Row],[競技番号]],"")</f>
        <v/>
      </c>
      <c r="O284">
        <f>IFERROR(テーブル_Swim014[[#This Row],[選手番号]],"")</f>
        <v>1136</v>
      </c>
      <c r="P284" t="str">
        <f>IFERROR(Sheet3!#REF!,"")</f>
        <v/>
      </c>
      <c r="Q284" s="3">
        <v>42407</v>
      </c>
      <c r="R284" t="str">
        <f t="shared" si="14"/>
        <v/>
      </c>
    </row>
    <row r="285" spans="4:18" x14ac:dyDescent="0.15">
      <c r="D285" t="str">
        <f>IFERROR(テーブル_Swim01[[#This Row],[UID]],"")</f>
        <v/>
      </c>
      <c r="E285" t="str">
        <f>IFERROR(テーブル_Swim01[[#This Row],[競技番号]],"")</f>
        <v/>
      </c>
      <c r="F285" t="str">
        <f>IFERROR(テーブル_Swim01[[#This Row],[性別]],"")</f>
        <v/>
      </c>
      <c r="G285" t="str">
        <f t="shared" si="12"/>
        <v/>
      </c>
      <c r="H285" t="str">
        <f>IFERROR(テーブル_Swim01[[#This Row],[クラス番号]],"")</f>
        <v/>
      </c>
      <c r="I285" t="str">
        <f>IFERROR(LOOKUP(H285,Sheet5!A:A,Sheet5!B:B),"")</f>
        <v/>
      </c>
      <c r="J285" t="str">
        <f>IFERROR(テーブル_Swim01[[#This Row],[種目]],"")</f>
        <v/>
      </c>
      <c r="K285" t="str">
        <f>IFERROR(テーブル_Swim01[[#This Row],[距離]],"")</f>
        <v/>
      </c>
      <c r="L285" t="str">
        <f>IFERROR(テーブル_Swim01[[#This Row],[予決]],"")</f>
        <v/>
      </c>
      <c r="M285" t="str">
        <f t="shared" si="13"/>
        <v xml:space="preserve">        </v>
      </c>
      <c r="N285" t="str">
        <f>IFERROR(テーブル_Swim01[[#This Row],[競技番号]],"")</f>
        <v/>
      </c>
      <c r="O285">
        <f>IFERROR(テーブル_Swim014[[#This Row],[選手番号]],"")</f>
        <v>1137</v>
      </c>
      <c r="P285" t="str">
        <f>IFERROR(Sheet3!#REF!,"")</f>
        <v/>
      </c>
      <c r="Q285" s="3">
        <v>42407</v>
      </c>
      <c r="R285" t="str">
        <f t="shared" si="14"/>
        <v/>
      </c>
    </row>
    <row r="286" spans="4:18" x14ac:dyDescent="0.15">
      <c r="D286" t="str">
        <f>IFERROR(テーブル_Swim01[[#This Row],[UID]],"")</f>
        <v/>
      </c>
      <c r="E286" t="str">
        <f>IFERROR(テーブル_Swim01[[#This Row],[競技番号]],"")</f>
        <v/>
      </c>
      <c r="F286" t="str">
        <f>IFERROR(テーブル_Swim01[[#This Row],[性別]],"")</f>
        <v/>
      </c>
      <c r="G286" t="str">
        <f t="shared" si="12"/>
        <v/>
      </c>
      <c r="H286" t="str">
        <f>IFERROR(テーブル_Swim01[[#This Row],[クラス番号]],"")</f>
        <v/>
      </c>
      <c r="I286" t="str">
        <f>IFERROR(LOOKUP(H286,Sheet5!A:A,Sheet5!B:B),"")</f>
        <v/>
      </c>
      <c r="J286" t="str">
        <f>IFERROR(テーブル_Swim01[[#This Row],[種目]],"")</f>
        <v/>
      </c>
      <c r="K286" t="str">
        <f>IFERROR(テーブル_Swim01[[#This Row],[距離]],"")</f>
        <v/>
      </c>
      <c r="L286" t="str">
        <f>IFERROR(テーブル_Swim01[[#This Row],[予決]],"")</f>
        <v/>
      </c>
      <c r="M286" t="str">
        <f t="shared" si="13"/>
        <v xml:space="preserve">        </v>
      </c>
      <c r="N286" t="str">
        <f>IFERROR(テーブル_Swim01[[#This Row],[競技番号]],"")</f>
        <v/>
      </c>
      <c r="O286">
        <f>IFERROR(テーブル_Swim014[[#This Row],[選手番号]],"")</f>
        <v>1138</v>
      </c>
      <c r="P286" t="str">
        <f>IFERROR(Sheet3!#REF!,"")</f>
        <v/>
      </c>
      <c r="Q286" s="3">
        <v>42407</v>
      </c>
      <c r="R286" t="str">
        <f t="shared" si="14"/>
        <v/>
      </c>
    </row>
    <row r="287" spans="4:18" x14ac:dyDescent="0.15">
      <c r="D287" t="str">
        <f>IFERROR(テーブル_Swim01[[#This Row],[UID]],"")</f>
        <v/>
      </c>
      <c r="E287" t="str">
        <f>IFERROR(テーブル_Swim01[[#This Row],[競技番号]],"")</f>
        <v/>
      </c>
      <c r="F287" t="str">
        <f>IFERROR(テーブル_Swim01[[#This Row],[性別]],"")</f>
        <v/>
      </c>
      <c r="G287" t="str">
        <f t="shared" si="12"/>
        <v/>
      </c>
      <c r="H287" t="str">
        <f>IFERROR(テーブル_Swim01[[#This Row],[クラス番号]],"")</f>
        <v/>
      </c>
      <c r="I287" t="str">
        <f>IFERROR(LOOKUP(H287,Sheet5!A:A,Sheet5!B:B),"")</f>
        <v/>
      </c>
      <c r="J287" t="str">
        <f>IFERROR(テーブル_Swim01[[#This Row],[種目]],"")</f>
        <v/>
      </c>
      <c r="K287" t="str">
        <f>IFERROR(テーブル_Swim01[[#This Row],[距離]],"")</f>
        <v/>
      </c>
      <c r="L287" t="str">
        <f>IFERROR(テーブル_Swim01[[#This Row],[予決]],"")</f>
        <v/>
      </c>
      <c r="M287" t="str">
        <f t="shared" si="13"/>
        <v xml:space="preserve">        </v>
      </c>
      <c r="N287" t="str">
        <f>IFERROR(テーブル_Swim01[[#This Row],[競技番号]],"")</f>
        <v/>
      </c>
      <c r="O287">
        <f>IFERROR(テーブル_Swim014[[#This Row],[選手番号]],"")</f>
        <v>1139</v>
      </c>
      <c r="P287" t="str">
        <f>IFERROR(Sheet3!#REF!,"")</f>
        <v/>
      </c>
      <c r="Q287" s="3">
        <v>42407</v>
      </c>
      <c r="R287" t="str">
        <f t="shared" si="14"/>
        <v/>
      </c>
    </row>
    <row r="288" spans="4:18" x14ac:dyDescent="0.15">
      <c r="D288" t="str">
        <f>IFERROR(テーブル_Swim01[[#This Row],[UID]],"")</f>
        <v/>
      </c>
      <c r="E288" t="str">
        <f>IFERROR(テーブル_Swim01[[#This Row],[競技番号]],"")</f>
        <v/>
      </c>
      <c r="F288" t="str">
        <f>IFERROR(テーブル_Swim01[[#This Row],[性別]],"")</f>
        <v/>
      </c>
      <c r="G288" t="str">
        <f t="shared" si="12"/>
        <v/>
      </c>
      <c r="H288" t="str">
        <f>IFERROR(テーブル_Swim01[[#This Row],[クラス番号]],"")</f>
        <v/>
      </c>
      <c r="I288" t="str">
        <f>IFERROR(LOOKUP(H288,Sheet5!A:A,Sheet5!B:B),"")</f>
        <v/>
      </c>
      <c r="J288" t="str">
        <f>IFERROR(テーブル_Swim01[[#This Row],[種目]],"")</f>
        <v/>
      </c>
      <c r="K288" t="str">
        <f>IFERROR(テーブル_Swim01[[#This Row],[距離]],"")</f>
        <v/>
      </c>
      <c r="L288" t="str">
        <f>IFERROR(テーブル_Swim01[[#This Row],[予決]],"")</f>
        <v/>
      </c>
      <c r="M288" t="str">
        <f t="shared" si="13"/>
        <v xml:space="preserve">        </v>
      </c>
      <c r="N288" t="str">
        <f>IFERROR(テーブル_Swim01[[#This Row],[競技番号]],"")</f>
        <v/>
      </c>
      <c r="O288">
        <f>IFERROR(テーブル_Swim014[[#This Row],[選手番号]],"")</f>
        <v>1140</v>
      </c>
      <c r="P288" t="str">
        <f>IFERROR(Sheet3!#REF!,"")</f>
        <v/>
      </c>
      <c r="Q288" s="3">
        <v>42407</v>
      </c>
      <c r="R288" t="str">
        <f t="shared" si="14"/>
        <v/>
      </c>
    </row>
    <row r="289" spans="4:18" x14ac:dyDescent="0.15">
      <c r="D289" t="str">
        <f>IFERROR(テーブル_Swim01[[#This Row],[UID]],"")</f>
        <v/>
      </c>
      <c r="E289" t="str">
        <f>IFERROR(テーブル_Swim01[[#This Row],[競技番号]],"")</f>
        <v/>
      </c>
      <c r="F289" t="str">
        <f>IFERROR(テーブル_Swim01[[#This Row],[性別]],"")</f>
        <v/>
      </c>
      <c r="G289" t="str">
        <f t="shared" si="12"/>
        <v/>
      </c>
      <c r="H289" t="str">
        <f>IFERROR(テーブル_Swim01[[#This Row],[クラス番号]],"")</f>
        <v/>
      </c>
      <c r="I289" t="str">
        <f>IFERROR(LOOKUP(H289,Sheet5!A:A,Sheet5!B:B),"")</f>
        <v/>
      </c>
      <c r="J289" t="str">
        <f>IFERROR(テーブル_Swim01[[#This Row],[種目]],"")</f>
        <v/>
      </c>
      <c r="K289" t="str">
        <f>IFERROR(テーブル_Swim01[[#This Row],[距離]],"")</f>
        <v/>
      </c>
      <c r="L289" t="str">
        <f>IFERROR(テーブル_Swim01[[#This Row],[予決]],"")</f>
        <v/>
      </c>
      <c r="M289" t="str">
        <f t="shared" si="13"/>
        <v xml:space="preserve">        </v>
      </c>
      <c r="N289" t="str">
        <f>IFERROR(テーブル_Swim01[[#This Row],[競技番号]],"")</f>
        <v/>
      </c>
      <c r="O289">
        <f>IFERROR(テーブル_Swim014[[#This Row],[選手番号]],"")</f>
        <v>1141</v>
      </c>
      <c r="P289" t="str">
        <f>IFERROR(Sheet3!#REF!,"")</f>
        <v/>
      </c>
      <c r="Q289" s="3">
        <v>42407</v>
      </c>
      <c r="R289" t="str">
        <f t="shared" si="14"/>
        <v/>
      </c>
    </row>
    <row r="290" spans="4:18" x14ac:dyDescent="0.15">
      <c r="D290" t="str">
        <f>IFERROR(テーブル_Swim01[[#This Row],[UID]],"")</f>
        <v/>
      </c>
      <c r="E290" t="str">
        <f>IFERROR(テーブル_Swim01[[#This Row],[競技番号]],"")</f>
        <v/>
      </c>
      <c r="F290" t="str">
        <f>IFERROR(テーブル_Swim01[[#This Row],[性別]],"")</f>
        <v/>
      </c>
      <c r="G290" t="str">
        <f t="shared" si="12"/>
        <v/>
      </c>
      <c r="H290" t="str">
        <f>IFERROR(テーブル_Swim01[[#This Row],[クラス番号]],"")</f>
        <v/>
      </c>
      <c r="I290" t="str">
        <f>IFERROR(LOOKUP(H290,Sheet5!A:A,Sheet5!B:B),"")</f>
        <v/>
      </c>
      <c r="J290" t="str">
        <f>IFERROR(テーブル_Swim01[[#This Row],[種目]],"")</f>
        <v/>
      </c>
      <c r="K290" t="str">
        <f>IFERROR(テーブル_Swim01[[#This Row],[距離]],"")</f>
        <v/>
      </c>
      <c r="L290" t="str">
        <f>IFERROR(テーブル_Swim01[[#This Row],[予決]],"")</f>
        <v/>
      </c>
      <c r="M290" t="str">
        <f t="shared" si="13"/>
        <v xml:space="preserve">        </v>
      </c>
      <c r="N290" t="str">
        <f>IFERROR(テーブル_Swim01[[#This Row],[競技番号]],"")</f>
        <v/>
      </c>
      <c r="O290">
        <f>IFERROR(テーブル_Swim014[[#This Row],[選手番号]],"")</f>
        <v>1142</v>
      </c>
      <c r="P290" t="str">
        <f>IFERROR(Sheet3!#REF!,"")</f>
        <v/>
      </c>
      <c r="Q290" s="3">
        <v>42407</v>
      </c>
      <c r="R290" t="str">
        <f t="shared" si="14"/>
        <v/>
      </c>
    </row>
    <row r="291" spans="4:18" x14ac:dyDescent="0.15">
      <c r="D291" t="str">
        <f>IFERROR(テーブル_Swim01[[#This Row],[UID]],"")</f>
        <v/>
      </c>
      <c r="E291" t="str">
        <f>IFERROR(テーブル_Swim01[[#This Row],[競技番号]],"")</f>
        <v/>
      </c>
      <c r="F291" t="str">
        <f>IFERROR(テーブル_Swim01[[#This Row],[性別]],"")</f>
        <v/>
      </c>
      <c r="G291" t="str">
        <f t="shared" si="12"/>
        <v/>
      </c>
      <c r="H291" t="str">
        <f>IFERROR(テーブル_Swim01[[#This Row],[クラス番号]],"")</f>
        <v/>
      </c>
      <c r="I291" t="str">
        <f>IFERROR(LOOKUP(H291,Sheet5!A:A,Sheet5!B:B),"")</f>
        <v/>
      </c>
      <c r="J291" t="str">
        <f>IFERROR(テーブル_Swim01[[#This Row],[種目]],"")</f>
        <v/>
      </c>
      <c r="K291" t="str">
        <f>IFERROR(テーブル_Swim01[[#This Row],[距離]],"")</f>
        <v/>
      </c>
      <c r="L291" t="str">
        <f>IFERROR(テーブル_Swim01[[#This Row],[予決]],"")</f>
        <v/>
      </c>
      <c r="M291" t="str">
        <f t="shared" si="13"/>
        <v xml:space="preserve">        </v>
      </c>
      <c r="N291" t="str">
        <f>IFERROR(テーブル_Swim01[[#This Row],[競技番号]],"")</f>
        <v/>
      </c>
      <c r="O291">
        <f>IFERROR(テーブル_Swim014[[#This Row],[選手番号]],"")</f>
        <v>1143</v>
      </c>
      <c r="P291" t="str">
        <f>IFERROR(Sheet3!#REF!,"")</f>
        <v/>
      </c>
      <c r="Q291" s="3">
        <v>42407</v>
      </c>
      <c r="R291" t="str">
        <f t="shared" si="14"/>
        <v/>
      </c>
    </row>
    <row r="292" spans="4:18" x14ac:dyDescent="0.15">
      <c r="D292" t="str">
        <f>IFERROR(テーブル_Swim01[[#This Row],[UID]],"")</f>
        <v/>
      </c>
      <c r="E292" t="str">
        <f>IFERROR(テーブル_Swim01[[#This Row],[競技番号]],"")</f>
        <v/>
      </c>
      <c r="F292" t="str">
        <f>IFERROR(テーブル_Swim01[[#This Row],[性別]],"")</f>
        <v/>
      </c>
      <c r="G292" t="str">
        <f t="shared" si="12"/>
        <v/>
      </c>
      <c r="H292" t="str">
        <f>IFERROR(テーブル_Swim01[[#This Row],[クラス番号]],"")</f>
        <v/>
      </c>
      <c r="I292" t="str">
        <f>IFERROR(LOOKUP(H292,Sheet5!A:A,Sheet5!B:B),"")</f>
        <v/>
      </c>
      <c r="J292" t="str">
        <f>IFERROR(テーブル_Swim01[[#This Row],[種目]],"")</f>
        <v/>
      </c>
      <c r="K292" t="str">
        <f>IFERROR(テーブル_Swim01[[#This Row],[距離]],"")</f>
        <v/>
      </c>
      <c r="L292" t="str">
        <f>IFERROR(テーブル_Swim01[[#This Row],[予決]],"")</f>
        <v/>
      </c>
      <c r="M292" t="str">
        <f t="shared" si="13"/>
        <v xml:space="preserve">        </v>
      </c>
      <c r="N292" t="str">
        <f>IFERROR(テーブル_Swim01[[#This Row],[競技番号]],"")</f>
        <v/>
      </c>
      <c r="O292">
        <f>IFERROR(テーブル_Swim014[[#This Row],[選手番号]],"")</f>
        <v>1144</v>
      </c>
      <c r="P292" t="str">
        <f>IFERROR(Sheet3!#REF!,"")</f>
        <v/>
      </c>
      <c r="Q292" s="3">
        <v>42407</v>
      </c>
      <c r="R292" t="str">
        <f t="shared" si="14"/>
        <v/>
      </c>
    </row>
    <row r="293" spans="4:18" x14ac:dyDescent="0.15">
      <c r="D293" t="str">
        <f>IFERROR(テーブル_Swim01[[#This Row],[UID]],"")</f>
        <v/>
      </c>
      <c r="E293" t="str">
        <f>IFERROR(テーブル_Swim01[[#This Row],[競技番号]],"")</f>
        <v/>
      </c>
      <c r="F293" t="str">
        <f>IFERROR(テーブル_Swim01[[#This Row],[性別]],"")</f>
        <v/>
      </c>
      <c r="G293" t="str">
        <f t="shared" si="12"/>
        <v/>
      </c>
      <c r="H293" t="str">
        <f>IFERROR(テーブル_Swim01[[#This Row],[クラス番号]],"")</f>
        <v/>
      </c>
      <c r="I293" t="str">
        <f>IFERROR(LOOKUP(H293,Sheet5!A:A,Sheet5!B:B),"")</f>
        <v/>
      </c>
      <c r="J293" t="str">
        <f>IFERROR(テーブル_Swim01[[#This Row],[種目]],"")</f>
        <v/>
      </c>
      <c r="K293" t="str">
        <f>IFERROR(テーブル_Swim01[[#This Row],[距離]],"")</f>
        <v/>
      </c>
      <c r="L293" t="str">
        <f>IFERROR(テーブル_Swim01[[#This Row],[予決]],"")</f>
        <v/>
      </c>
      <c r="M293" t="str">
        <f t="shared" si="13"/>
        <v xml:space="preserve">        </v>
      </c>
      <c r="N293" t="str">
        <f>IFERROR(テーブル_Swim01[[#This Row],[競技番号]],"")</f>
        <v/>
      </c>
      <c r="O293">
        <f>IFERROR(テーブル_Swim014[[#This Row],[選手番号]],"")</f>
        <v>1145</v>
      </c>
      <c r="P293" t="str">
        <f>IFERROR(Sheet3!#REF!,"")</f>
        <v/>
      </c>
      <c r="Q293" s="3">
        <v>42407</v>
      </c>
      <c r="R293" t="str">
        <f t="shared" si="14"/>
        <v/>
      </c>
    </row>
    <row r="294" spans="4:18" x14ac:dyDescent="0.15">
      <c r="D294" t="str">
        <f>IFERROR(テーブル_Swim01[[#This Row],[UID]],"")</f>
        <v/>
      </c>
      <c r="E294" t="str">
        <f>IFERROR(テーブル_Swim01[[#This Row],[競技番号]],"")</f>
        <v/>
      </c>
      <c r="F294" t="str">
        <f>IFERROR(テーブル_Swim01[[#This Row],[性別]],"")</f>
        <v/>
      </c>
      <c r="G294" t="str">
        <f t="shared" si="12"/>
        <v/>
      </c>
      <c r="H294" t="str">
        <f>IFERROR(テーブル_Swim01[[#This Row],[クラス番号]],"")</f>
        <v/>
      </c>
      <c r="I294" t="str">
        <f>IFERROR(LOOKUP(H294,Sheet5!A:A,Sheet5!B:B),"")</f>
        <v/>
      </c>
      <c r="J294" t="str">
        <f>IFERROR(テーブル_Swim01[[#This Row],[種目]],"")</f>
        <v/>
      </c>
      <c r="K294" t="str">
        <f>IFERROR(テーブル_Swim01[[#This Row],[距離]],"")</f>
        <v/>
      </c>
      <c r="L294" t="str">
        <f>IFERROR(テーブル_Swim01[[#This Row],[予決]],"")</f>
        <v/>
      </c>
      <c r="M294" t="str">
        <f t="shared" si="13"/>
        <v xml:space="preserve">        </v>
      </c>
      <c r="N294" t="str">
        <f>IFERROR(テーブル_Swim01[[#This Row],[競技番号]],"")</f>
        <v/>
      </c>
      <c r="O294">
        <f>IFERROR(テーブル_Swim014[[#This Row],[選手番号]],"")</f>
        <v>1146</v>
      </c>
      <c r="P294" t="str">
        <f>IFERROR(Sheet3!#REF!,"")</f>
        <v/>
      </c>
      <c r="Q294" s="3">
        <v>42407</v>
      </c>
      <c r="R294" t="str">
        <f t="shared" si="14"/>
        <v/>
      </c>
    </row>
    <row r="295" spans="4:18" x14ac:dyDescent="0.15">
      <c r="D295" t="str">
        <f>IFERROR(テーブル_Swim01[[#This Row],[UID]],"")</f>
        <v/>
      </c>
      <c r="E295" t="str">
        <f>IFERROR(テーブル_Swim01[[#This Row],[競技番号]],"")</f>
        <v/>
      </c>
      <c r="F295" t="str">
        <f>IFERROR(テーブル_Swim01[[#This Row],[性別]],"")</f>
        <v/>
      </c>
      <c r="G295" t="str">
        <f t="shared" si="12"/>
        <v/>
      </c>
      <c r="H295" t="str">
        <f>IFERROR(テーブル_Swim01[[#This Row],[クラス番号]],"")</f>
        <v/>
      </c>
      <c r="I295" t="str">
        <f>IFERROR(LOOKUP(H295,Sheet5!A:A,Sheet5!B:B),"")</f>
        <v/>
      </c>
      <c r="J295" t="str">
        <f>IFERROR(テーブル_Swim01[[#This Row],[種目]],"")</f>
        <v/>
      </c>
      <c r="K295" t="str">
        <f>IFERROR(テーブル_Swim01[[#This Row],[距離]],"")</f>
        <v/>
      </c>
      <c r="L295" t="str">
        <f>IFERROR(テーブル_Swim01[[#This Row],[予決]],"")</f>
        <v/>
      </c>
      <c r="M295" t="str">
        <f t="shared" si="13"/>
        <v xml:space="preserve">        </v>
      </c>
      <c r="N295" t="str">
        <f>IFERROR(テーブル_Swim01[[#This Row],[競技番号]],"")</f>
        <v/>
      </c>
      <c r="O295">
        <f>IFERROR(テーブル_Swim014[[#This Row],[選手番号]],"")</f>
        <v>1147</v>
      </c>
      <c r="P295" t="str">
        <f>IFERROR(Sheet3!#REF!,"")</f>
        <v/>
      </c>
      <c r="Q295" s="3">
        <v>42407</v>
      </c>
      <c r="R295" t="str">
        <f t="shared" si="14"/>
        <v/>
      </c>
    </row>
    <row r="296" spans="4:18" x14ac:dyDescent="0.15">
      <c r="D296" t="str">
        <f>IFERROR(テーブル_Swim01[[#This Row],[UID]],"")</f>
        <v/>
      </c>
      <c r="E296" t="str">
        <f>IFERROR(テーブル_Swim01[[#This Row],[競技番号]],"")</f>
        <v/>
      </c>
      <c r="F296" t="str">
        <f>IFERROR(テーブル_Swim01[[#This Row],[性別]],"")</f>
        <v/>
      </c>
      <c r="G296" t="str">
        <f t="shared" si="12"/>
        <v/>
      </c>
      <c r="H296" t="str">
        <f>IFERROR(テーブル_Swim01[[#This Row],[クラス番号]],"")</f>
        <v/>
      </c>
      <c r="I296" t="str">
        <f>IFERROR(LOOKUP(H296,Sheet5!A:A,Sheet5!B:B),"")</f>
        <v/>
      </c>
      <c r="J296" t="str">
        <f>IFERROR(テーブル_Swim01[[#This Row],[種目]],"")</f>
        <v/>
      </c>
      <c r="K296" t="str">
        <f>IFERROR(テーブル_Swim01[[#This Row],[距離]],"")</f>
        <v/>
      </c>
      <c r="L296" t="str">
        <f>IFERROR(テーブル_Swim01[[#This Row],[予決]],"")</f>
        <v/>
      </c>
      <c r="M296" t="str">
        <f t="shared" si="13"/>
        <v xml:space="preserve">        </v>
      </c>
      <c r="N296" t="str">
        <f>IFERROR(テーブル_Swim01[[#This Row],[競技番号]],"")</f>
        <v/>
      </c>
      <c r="O296">
        <f>IFERROR(テーブル_Swim014[[#This Row],[選手番号]],"")</f>
        <v>1148</v>
      </c>
      <c r="P296" t="str">
        <f>IFERROR(Sheet3!#REF!,"")</f>
        <v/>
      </c>
      <c r="Q296" s="3">
        <v>42407</v>
      </c>
      <c r="R296" t="str">
        <f t="shared" si="14"/>
        <v/>
      </c>
    </row>
    <row r="297" spans="4:18" x14ac:dyDescent="0.15">
      <c r="D297" t="str">
        <f>IFERROR(テーブル_Swim01[[#This Row],[UID]],"")</f>
        <v/>
      </c>
      <c r="E297" t="str">
        <f>IFERROR(テーブル_Swim01[[#This Row],[競技番号]],"")</f>
        <v/>
      </c>
      <c r="F297" t="str">
        <f>IFERROR(テーブル_Swim01[[#This Row],[性別]],"")</f>
        <v/>
      </c>
      <c r="G297" t="str">
        <f t="shared" si="12"/>
        <v/>
      </c>
      <c r="H297" t="str">
        <f>IFERROR(テーブル_Swim01[[#This Row],[クラス番号]],"")</f>
        <v/>
      </c>
      <c r="I297" t="str">
        <f>IFERROR(LOOKUP(H297,Sheet5!A:A,Sheet5!B:B),"")</f>
        <v/>
      </c>
      <c r="J297" t="str">
        <f>IFERROR(テーブル_Swim01[[#This Row],[種目]],"")</f>
        <v/>
      </c>
      <c r="K297" t="str">
        <f>IFERROR(テーブル_Swim01[[#This Row],[距離]],"")</f>
        <v/>
      </c>
      <c r="L297" t="str">
        <f>IFERROR(テーブル_Swim01[[#This Row],[予決]],"")</f>
        <v/>
      </c>
      <c r="M297" t="str">
        <f t="shared" si="13"/>
        <v xml:space="preserve">        </v>
      </c>
      <c r="N297" t="str">
        <f>IFERROR(テーブル_Swim01[[#This Row],[競技番号]],"")</f>
        <v/>
      </c>
      <c r="O297">
        <f>IFERROR(テーブル_Swim014[[#This Row],[選手番号]],"")</f>
        <v>1149</v>
      </c>
      <c r="P297" t="str">
        <f>IFERROR(Sheet3!#REF!,"")</f>
        <v/>
      </c>
      <c r="Q297" s="3">
        <v>42407</v>
      </c>
      <c r="R297" t="str">
        <f t="shared" si="14"/>
        <v/>
      </c>
    </row>
    <row r="298" spans="4:18" x14ac:dyDescent="0.15">
      <c r="D298" t="str">
        <f>IFERROR(テーブル_Swim01[[#This Row],[UID]],"")</f>
        <v/>
      </c>
      <c r="E298" t="str">
        <f>IFERROR(テーブル_Swim01[[#This Row],[競技番号]],"")</f>
        <v/>
      </c>
      <c r="F298" t="str">
        <f>IFERROR(テーブル_Swim01[[#This Row],[性別]],"")</f>
        <v/>
      </c>
      <c r="G298" t="str">
        <f t="shared" si="12"/>
        <v/>
      </c>
      <c r="H298" t="str">
        <f>IFERROR(テーブル_Swim01[[#This Row],[クラス番号]],"")</f>
        <v/>
      </c>
      <c r="I298" t="str">
        <f>IFERROR(LOOKUP(H298,Sheet5!A:A,Sheet5!B:B),"")</f>
        <v/>
      </c>
      <c r="J298" t="str">
        <f>IFERROR(テーブル_Swim01[[#This Row],[種目]],"")</f>
        <v/>
      </c>
      <c r="K298" t="str">
        <f>IFERROR(テーブル_Swim01[[#This Row],[距離]],"")</f>
        <v/>
      </c>
      <c r="L298" t="str">
        <f>IFERROR(テーブル_Swim01[[#This Row],[予決]],"")</f>
        <v/>
      </c>
      <c r="M298" t="str">
        <f t="shared" si="13"/>
        <v xml:space="preserve">        </v>
      </c>
      <c r="N298" t="str">
        <f>IFERROR(テーブル_Swim01[[#This Row],[競技番号]],"")</f>
        <v/>
      </c>
      <c r="O298">
        <f>IFERROR(テーブル_Swim014[[#This Row],[選手番号]],"")</f>
        <v>1150</v>
      </c>
      <c r="P298" t="str">
        <f>IFERROR(Sheet3!#REF!,"")</f>
        <v/>
      </c>
      <c r="Q298" s="3">
        <v>42407</v>
      </c>
      <c r="R298" t="str">
        <f t="shared" si="14"/>
        <v/>
      </c>
    </row>
    <row r="299" spans="4:18" x14ac:dyDescent="0.15">
      <c r="D299" t="str">
        <f>IFERROR(テーブル_Swim01[[#This Row],[UID]],"")</f>
        <v/>
      </c>
      <c r="E299" t="str">
        <f>IFERROR(テーブル_Swim01[[#This Row],[競技番号]],"")</f>
        <v/>
      </c>
      <c r="F299" t="str">
        <f>IFERROR(テーブル_Swim01[[#This Row],[性別]],"")</f>
        <v/>
      </c>
      <c r="G299" t="str">
        <f t="shared" si="12"/>
        <v/>
      </c>
      <c r="H299" t="str">
        <f>IFERROR(テーブル_Swim01[[#This Row],[クラス番号]],"")</f>
        <v/>
      </c>
      <c r="I299" t="str">
        <f>IFERROR(LOOKUP(H299,Sheet5!A:A,Sheet5!B:B),"")</f>
        <v/>
      </c>
      <c r="J299" t="str">
        <f>IFERROR(テーブル_Swim01[[#This Row],[種目]],"")</f>
        <v/>
      </c>
      <c r="K299" t="str">
        <f>IFERROR(テーブル_Swim01[[#This Row],[距離]],"")</f>
        <v/>
      </c>
      <c r="L299" t="str">
        <f>IFERROR(テーブル_Swim01[[#This Row],[予決]],"")</f>
        <v/>
      </c>
      <c r="M299" t="str">
        <f t="shared" si="13"/>
        <v xml:space="preserve">        </v>
      </c>
      <c r="N299" t="str">
        <f>IFERROR(テーブル_Swim01[[#This Row],[競技番号]],"")</f>
        <v/>
      </c>
      <c r="O299">
        <f>IFERROR(テーブル_Swim014[[#This Row],[選手番号]],"")</f>
        <v>1151</v>
      </c>
      <c r="P299" t="str">
        <f>IFERROR(Sheet3!#REF!,"")</f>
        <v/>
      </c>
      <c r="Q299" s="3">
        <v>42407</v>
      </c>
      <c r="R299" t="str">
        <f t="shared" si="14"/>
        <v/>
      </c>
    </row>
    <row r="300" spans="4:18" x14ac:dyDescent="0.15">
      <c r="D300" t="str">
        <f>IFERROR(テーブル_Swim01[[#This Row],[UID]],"")</f>
        <v/>
      </c>
      <c r="E300" t="str">
        <f>IFERROR(テーブル_Swim01[[#This Row],[競技番号]],"")</f>
        <v/>
      </c>
      <c r="F300" t="str">
        <f>IFERROR(テーブル_Swim01[[#This Row],[性別]],"")</f>
        <v/>
      </c>
      <c r="G300" t="str">
        <f t="shared" ref="G300:G363" si="15">IFERROR(LOOKUP(F300,A:A,B:B),"")</f>
        <v/>
      </c>
      <c r="H300" t="str">
        <f>IFERROR(テーブル_Swim01[[#This Row],[クラス番号]],"")</f>
        <v/>
      </c>
      <c r="I300" t="str">
        <f>IFERROR(LOOKUP(H300,Sheet5!A:A,Sheet5!B:B),"")</f>
        <v/>
      </c>
      <c r="J300" t="str">
        <f>IFERROR(テーブル_Swim01[[#This Row],[種目]],"")</f>
        <v/>
      </c>
      <c r="K300" t="str">
        <f>IFERROR(テーブル_Swim01[[#This Row],[距離]],"")</f>
        <v/>
      </c>
      <c r="L300" t="str">
        <f>IFERROR(テーブル_Swim01[[#This Row],[予決]],"")</f>
        <v/>
      </c>
      <c r="M300" t="str">
        <f t="shared" ref="M300:M363" si="16">IFERROR(CONCATENATE(I300,"  ",G300,"  ",K300,"  ",J300,"  ",L300),"")</f>
        <v xml:space="preserve">        </v>
      </c>
      <c r="N300" t="str">
        <f>IFERROR(テーブル_Swim01[[#This Row],[競技番号]],"")</f>
        <v/>
      </c>
      <c r="O300">
        <f>IFERROR(テーブル_Swim014[[#This Row],[選手番号]],"")</f>
        <v>1152</v>
      </c>
      <c r="P300" t="str">
        <f>IFERROR(Sheet3!#REF!,"")</f>
        <v/>
      </c>
      <c r="Q300" s="3">
        <v>42407</v>
      </c>
      <c r="R300" t="str">
        <f t="shared" si="14"/>
        <v/>
      </c>
    </row>
    <row r="301" spans="4:18" x14ac:dyDescent="0.15">
      <c r="D301" t="str">
        <f>IFERROR(テーブル_Swim01[[#This Row],[UID]],"")</f>
        <v/>
      </c>
      <c r="E301" t="str">
        <f>IFERROR(テーブル_Swim01[[#This Row],[競技番号]],"")</f>
        <v/>
      </c>
      <c r="F301" t="str">
        <f>IFERROR(テーブル_Swim01[[#This Row],[性別]],"")</f>
        <v/>
      </c>
      <c r="G301" t="str">
        <f t="shared" si="15"/>
        <v/>
      </c>
      <c r="H301" t="str">
        <f>IFERROR(テーブル_Swim01[[#This Row],[クラス番号]],"")</f>
        <v/>
      </c>
      <c r="I301" t="str">
        <f>IFERROR(LOOKUP(H301,Sheet5!A:A,Sheet5!B:B),"")</f>
        <v/>
      </c>
      <c r="J301" t="str">
        <f>IFERROR(テーブル_Swim01[[#This Row],[種目]],"")</f>
        <v/>
      </c>
      <c r="K301" t="str">
        <f>IFERROR(テーブル_Swim01[[#This Row],[距離]],"")</f>
        <v/>
      </c>
      <c r="L301" t="str">
        <f>IFERROR(テーブル_Swim01[[#This Row],[予決]],"")</f>
        <v/>
      </c>
      <c r="M301" t="str">
        <f t="shared" si="16"/>
        <v xml:space="preserve">        </v>
      </c>
      <c r="N301" t="str">
        <f>IFERROR(テーブル_Swim01[[#This Row],[競技番号]],"")</f>
        <v/>
      </c>
      <c r="O301">
        <f>IFERROR(テーブル_Swim014[[#This Row],[選手番号]],"")</f>
        <v>1153</v>
      </c>
      <c r="P301" t="str">
        <f>IFERROR(Sheet3!#REF!,"")</f>
        <v/>
      </c>
      <c r="Q301" s="3">
        <v>42407</v>
      </c>
      <c r="R301" t="str">
        <f t="shared" si="14"/>
        <v/>
      </c>
    </row>
    <row r="302" spans="4:18" x14ac:dyDescent="0.15">
      <c r="D302" t="str">
        <f>IFERROR(テーブル_Swim01[[#This Row],[UID]],"")</f>
        <v/>
      </c>
      <c r="E302" t="str">
        <f>IFERROR(テーブル_Swim01[[#This Row],[競技番号]],"")</f>
        <v/>
      </c>
      <c r="F302" t="str">
        <f>IFERROR(テーブル_Swim01[[#This Row],[性別]],"")</f>
        <v/>
      </c>
      <c r="G302" t="str">
        <f t="shared" si="15"/>
        <v/>
      </c>
      <c r="H302" t="str">
        <f>IFERROR(テーブル_Swim01[[#This Row],[クラス番号]],"")</f>
        <v/>
      </c>
      <c r="I302" t="str">
        <f>IFERROR(LOOKUP(H302,Sheet5!A:A,Sheet5!B:B),"")</f>
        <v/>
      </c>
      <c r="J302" t="str">
        <f>IFERROR(テーブル_Swim01[[#This Row],[種目]],"")</f>
        <v/>
      </c>
      <c r="K302" t="str">
        <f>IFERROR(テーブル_Swim01[[#This Row],[距離]],"")</f>
        <v/>
      </c>
      <c r="L302" t="str">
        <f>IFERROR(テーブル_Swim01[[#This Row],[予決]],"")</f>
        <v/>
      </c>
      <c r="M302" t="str">
        <f t="shared" si="16"/>
        <v xml:space="preserve">        </v>
      </c>
      <c r="N302" t="str">
        <f>IFERROR(テーブル_Swim01[[#This Row],[競技番号]],"")</f>
        <v/>
      </c>
      <c r="O302">
        <f>IFERROR(テーブル_Swim014[[#This Row],[選手番号]],"")</f>
        <v>1154</v>
      </c>
      <c r="P302" t="str">
        <f>IFERROR(Sheet3!#REF!,"")</f>
        <v/>
      </c>
      <c r="Q302" s="3">
        <v>42407</v>
      </c>
      <c r="R302" t="str">
        <f t="shared" si="14"/>
        <v/>
      </c>
    </row>
    <row r="303" spans="4:18" x14ac:dyDescent="0.15">
      <c r="D303" t="str">
        <f>IFERROR(テーブル_Swim01[[#This Row],[UID]],"")</f>
        <v/>
      </c>
      <c r="E303" t="str">
        <f>IFERROR(テーブル_Swim01[[#This Row],[競技番号]],"")</f>
        <v/>
      </c>
      <c r="F303" t="str">
        <f>IFERROR(テーブル_Swim01[[#This Row],[性別]],"")</f>
        <v/>
      </c>
      <c r="G303" t="str">
        <f t="shared" si="15"/>
        <v/>
      </c>
      <c r="H303" t="str">
        <f>IFERROR(テーブル_Swim01[[#This Row],[クラス番号]],"")</f>
        <v/>
      </c>
      <c r="I303" t="str">
        <f>IFERROR(LOOKUP(H303,Sheet5!A:A,Sheet5!B:B),"")</f>
        <v/>
      </c>
      <c r="J303" t="str">
        <f>IFERROR(テーブル_Swim01[[#This Row],[種目]],"")</f>
        <v/>
      </c>
      <c r="K303" t="str">
        <f>IFERROR(テーブル_Swim01[[#This Row],[距離]],"")</f>
        <v/>
      </c>
      <c r="L303" t="str">
        <f>IFERROR(テーブル_Swim01[[#This Row],[予決]],"")</f>
        <v/>
      </c>
      <c r="M303" t="str">
        <f t="shared" si="16"/>
        <v xml:space="preserve">        </v>
      </c>
      <c r="N303" t="str">
        <f>IFERROR(テーブル_Swim01[[#This Row],[競技番号]],"")</f>
        <v/>
      </c>
      <c r="O303">
        <f>IFERROR(テーブル_Swim014[[#This Row],[選手番号]],"")</f>
        <v>1155</v>
      </c>
      <c r="P303" t="str">
        <f>IFERROR(Sheet3!#REF!,"")</f>
        <v/>
      </c>
      <c r="Q303" s="3">
        <v>42407</v>
      </c>
      <c r="R303" t="str">
        <f t="shared" si="14"/>
        <v/>
      </c>
    </row>
    <row r="304" spans="4:18" x14ac:dyDescent="0.15">
      <c r="D304" t="str">
        <f>IFERROR(テーブル_Swim01[[#This Row],[UID]],"")</f>
        <v/>
      </c>
      <c r="E304" t="str">
        <f>IFERROR(テーブル_Swim01[[#This Row],[競技番号]],"")</f>
        <v/>
      </c>
      <c r="F304" t="str">
        <f>IFERROR(テーブル_Swim01[[#This Row],[性別]],"")</f>
        <v/>
      </c>
      <c r="G304" t="str">
        <f t="shared" si="15"/>
        <v/>
      </c>
      <c r="H304" t="str">
        <f>IFERROR(テーブル_Swim01[[#This Row],[クラス番号]],"")</f>
        <v/>
      </c>
      <c r="I304" t="str">
        <f>IFERROR(LOOKUP(H304,Sheet5!A:A,Sheet5!B:B),"")</f>
        <v/>
      </c>
      <c r="J304" t="str">
        <f>IFERROR(テーブル_Swim01[[#This Row],[種目]],"")</f>
        <v/>
      </c>
      <c r="K304" t="str">
        <f>IFERROR(テーブル_Swim01[[#This Row],[距離]],"")</f>
        <v/>
      </c>
      <c r="L304" t="str">
        <f>IFERROR(テーブル_Swim01[[#This Row],[予決]],"")</f>
        <v/>
      </c>
      <c r="M304" t="str">
        <f t="shared" si="16"/>
        <v xml:space="preserve">        </v>
      </c>
      <c r="N304" t="str">
        <f>IFERROR(テーブル_Swim01[[#This Row],[競技番号]],"")</f>
        <v/>
      </c>
      <c r="O304">
        <f>IFERROR(テーブル_Swim014[[#This Row],[選手番号]],"")</f>
        <v>1156</v>
      </c>
      <c r="P304" t="str">
        <f>IFERROR(Sheet3!#REF!,"")</f>
        <v/>
      </c>
      <c r="Q304" s="3">
        <v>42407</v>
      </c>
      <c r="R304" t="str">
        <f t="shared" si="14"/>
        <v/>
      </c>
    </row>
    <row r="305" spans="4:18" x14ac:dyDescent="0.15">
      <c r="D305" t="str">
        <f>IFERROR(テーブル_Swim01[[#This Row],[UID]],"")</f>
        <v/>
      </c>
      <c r="E305" t="str">
        <f>IFERROR(テーブル_Swim01[[#This Row],[競技番号]],"")</f>
        <v/>
      </c>
      <c r="F305" t="str">
        <f>IFERROR(テーブル_Swim01[[#This Row],[性別]],"")</f>
        <v/>
      </c>
      <c r="G305" t="str">
        <f t="shared" si="15"/>
        <v/>
      </c>
      <c r="H305" t="str">
        <f>IFERROR(テーブル_Swim01[[#This Row],[クラス番号]],"")</f>
        <v/>
      </c>
      <c r="I305" t="str">
        <f>IFERROR(LOOKUP(H305,Sheet5!A:A,Sheet5!B:B),"")</f>
        <v/>
      </c>
      <c r="J305" t="str">
        <f>IFERROR(テーブル_Swim01[[#This Row],[種目]],"")</f>
        <v/>
      </c>
      <c r="K305" t="str">
        <f>IFERROR(テーブル_Swim01[[#This Row],[距離]],"")</f>
        <v/>
      </c>
      <c r="L305" t="str">
        <f>IFERROR(テーブル_Swim01[[#This Row],[予決]],"")</f>
        <v/>
      </c>
      <c r="M305" t="str">
        <f t="shared" si="16"/>
        <v xml:space="preserve">        </v>
      </c>
      <c r="N305" t="str">
        <f>IFERROR(テーブル_Swim01[[#This Row],[競技番号]],"")</f>
        <v/>
      </c>
      <c r="O305">
        <f>IFERROR(テーブル_Swim014[[#This Row],[選手番号]],"")</f>
        <v>1157</v>
      </c>
      <c r="P305" t="str">
        <f>IFERROR(Sheet3!#REF!,"")</f>
        <v/>
      </c>
      <c r="Q305" s="3">
        <v>42407</v>
      </c>
      <c r="R305" t="str">
        <f t="shared" si="14"/>
        <v/>
      </c>
    </row>
    <row r="306" spans="4:18" x14ac:dyDescent="0.15">
      <c r="D306" t="str">
        <f>IFERROR(テーブル_Swim01[[#This Row],[UID]],"")</f>
        <v/>
      </c>
      <c r="E306" t="str">
        <f>IFERROR(テーブル_Swim01[[#This Row],[競技番号]],"")</f>
        <v/>
      </c>
      <c r="F306" t="str">
        <f>IFERROR(テーブル_Swim01[[#This Row],[性別]],"")</f>
        <v/>
      </c>
      <c r="G306" t="str">
        <f t="shared" si="15"/>
        <v/>
      </c>
      <c r="H306" t="str">
        <f>IFERROR(テーブル_Swim01[[#This Row],[クラス番号]],"")</f>
        <v/>
      </c>
      <c r="I306" t="str">
        <f>IFERROR(LOOKUP(H306,Sheet5!A:A,Sheet5!B:B),"")</f>
        <v/>
      </c>
      <c r="J306" t="str">
        <f>IFERROR(テーブル_Swim01[[#This Row],[種目]],"")</f>
        <v/>
      </c>
      <c r="K306" t="str">
        <f>IFERROR(テーブル_Swim01[[#This Row],[距離]],"")</f>
        <v/>
      </c>
      <c r="L306" t="str">
        <f>IFERROR(テーブル_Swim01[[#This Row],[予決]],"")</f>
        <v/>
      </c>
      <c r="M306" t="str">
        <f t="shared" si="16"/>
        <v xml:space="preserve">        </v>
      </c>
      <c r="N306" t="str">
        <f>IFERROR(テーブル_Swim01[[#This Row],[競技番号]],"")</f>
        <v/>
      </c>
      <c r="O306">
        <f>IFERROR(テーブル_Swim014[[#This Row],[選手番号]],"")</f>
        <v>1158</v>
      </c>
      <c r="P306" t="str">
        <f>IFERROR(Sheet3!#REF!,"")</f>
        <v/>
      </c>
      <c r="Q306" s="3">
        <v>42407</v>
      </c>
      <c r="R306" t="str">
        <f t="shared" si="14"/>
        <v/>
      </c>
    </row>
    <row r="307" spans="4:18" x14ac:dyDescent="0.15">
      <c r="D307" t="str">
        <f>IFERROR(テーブル_Swim01[[#This Row],[UID]],"")</f>
        <v/>
      </c>
      <c r="E307" t="str">
        <f>IFERROR(テーブル_Swim01[[#This Row],[競技番号]],"")</f>
        <v/>
      </c>
      <c r="F307" t="str">
        <f>IFERROR(テーブル_Swim01[[#This Row],[性別]],"")</f>
        <v/>
      </c>
      <c r="G307" t="str">
        <f t="shared" si="15"/>
        <v/>
      </c>
      <c r="H307" t="str">
        <f>IFERROR(テーブル_Swim01[[#This Row],[クラス番号]],"")</f>
        <v/>
      </c>
      <c r="I307" t="str">
        <f>IFERROR(LOOKUP(H307,Sheet5!A:A,Sheet5!B:B),"")</f>
        <v/>
      </c>
      <c r="J307" t="str">
        <f>IFERROR(テーブル_Swim01[[#This Row],[種目]],"")</f>
        <v/>
      </c>
      <c r="K307" t="str">
        <f>IFERROR(テーブル_Swim01[[#This Row],[距離]],"")</f>
        <v/>
      </c>
      <c r="L307" t="str">
        <f>IFERROR(テーブル_Swim01[[#This Row],[予決]],"")</f>
        <v/>
      </c>
      <c r="M307" t="str">
        <f t="shared" si="16"/>
        <v xml:space="preserve">        </v>
      </c>
      <c r="N307" t="str">
        <f>IFERROR(テーブル_Swim01[[#This Row],[競技番号]],"")</f>
        <v/>
      </c>
      <c r="O307">
        <f>IFERROR(テーブル_Swim014[[#This Row],[選手番号]],"")</f>
        <v>1159</v>
      </c>
      <c r="P307" t="str">
        <f>IFERROR(Sheet3!#REF!,"")</f>
        <v/>
      </c>
      <c r="Q307" s="3">
        <v>42407</v>
      </c>
      <c r="R307" t="str">
        <f t="shared" si="14"/>
        <v/>
      </c>
    </row>
    <row r="308" spans="4:18" x14ac:dyDescent="0.15">
      <c r="D308" t="str">
        <f>IFERROR(テーブル_Swim01[[#This Row],[UID]],"")</f>
        <v/>
      </c>
      <c r="E308" t="str">
        <f>IFERROR(テーブル_Swim01[[#This Row],[競技番号]],"")</f>
        <v/>
      </c>
      <c r="F308" t="str">
        <f>IFERROR(テーブル_Swim01[[#This Row],[性別]],"")</f>
        <v/>
      </c>
      <c r="G308" t="str">
        <f t="shared" si="15"/>
        <v/>
      </c>
      <c r="H308" t="str">
        <f>IFERROR(テーブル_Swim01[[#This Row],[クラス番号]],"")</f>
        <v/>
      </c>
      <c r="I308" t="str">
        <f>IFERROR(LOOKUP(H308,Sheet5!A:A,Sheet5!B:B),"")</f>
        <v/>
      </c>
      <c r="J308" t="str">
        <f>IFERROR(テーブル_Swim01[[#This Row],[種目]],"")</f>
        <v/>
      </c>
      <c r="K308" t="str">
        <f>IFERROR(テーブル_Swim01[[#This Row],[距離]],"")</f>
        <v/>
      </c>
      <c r="L308" t="str">
        <f>IFERROR(テーブル_Swim01[[#This Row],[予決]],"")</f>
        <v/>
      </c>
      <c r="M308" t="str">
        <f t="shared" si="16"/>
        <v xml:space="preserve">        </v>
      </c>
      <c r="N308" t="str">
        <f>IFERROR(テーブル_Swim01[[#This Row],[競技番号]],"")</f>
        <v/>
      </c>
      <c r="O308">
        <f>IFERROR(テーブル_Swim014[[#This Row],[選手番号]],"")</f>
        <v>1160</v>
      </c>
      <c r="P308" t="str">
        <f>IFERROR(Sheet3!#REF!,"")</f>
        <v/>
      </c>
      <c r="Q308" s="3">
        <v>42407</v>
      </c>
      <c r="R308" t="str">
        <f t="shared" si="14"/>
        <v/>
      </c>
    </row>
    <row r="309" spans="4:18" x14ac:dyDescent="0.15">
      <c r="D309" t="str">
        <f>IFERROR(テーブル_Swim01[[#This Row],[UID]],"")</f>
        <v/>
      </c>
      <c r="E309" t="str">
        <f>IFERROR(テーブル_Swim01[[#This Row],[競技番号]],"")</f>
        <v/>
      </c>
      <c r="F309" t="str">
        <f>IFERROR(テーブル_Swim01[[#This Row],[性別]],"")</f>
        <v/>
      </c>
      <c r="G309" t="str">
        <f t="shared" si="15"/>
        <v/>
      </c>
      <c r="H309" t="str">
        <f>IFERROR(テーブル_Swim01[[#This Row],[クラス番号]],"")</f>
        <v/>
      </c>
      <c r="I309" t="str">
        <f>IFERROR(LOOKUP(H309,Sheet5!A:A,Sheet5!B:B),"")</f>
        <v/>
      </c>
      <c r="J309" t="str">
        <f>IFERROR(テーブル_Swim01[[#This Row],[種目]],"")</f>
        <v/>
      </c>
      <c r="K309" t="str">
        <f>IFERROR(テーブル_Swim01[[#This Row],[距離]],"")</f>
        <v/>
      </c>
      <c r="L309" t="str">
        <f>IFERROR(テーブル_Swim01[[#This Row],[予決]],"")</f>
        <v/>
      </c>
      <c r="M309" t="str">
        <f t="shared" si="16"/>
        <v xml:space="preserve">        </v>
      </c>
      <c r="N309" t="str">
        <f>IFERROR(テーブル_Swim01[[#This Row],[競技番号]],"")</f>
        <v/>
      </c>
      <c r="O309">
        <f>IFERROR(テーブル_Swim014[[#This Row],[選手番号]],"")</f>
        <v>1161</v>
      </c>
      <c r="P309" t="str">
        <f>IFERROR(Sheet3!#REF!,"")</f>
        <v/>
      </c>
      <c r="Q309" s="3">
        <v>42407</v>
      </c>
      <c r="R309" t="str">
        <f t="shared" si="14"/>
        <v/>
      </c>
    </row>
    <row r="310" spans="4:18" x14ac:dyDescent="0.15">
      <c r="D310" t="str">
        <f>IFERROR(テーブル_Swim01[[#This Row],[UID]],"")</f>
        <v/>
      </c>
      <c r="E310" t="str">
        <f>IFERROR(テーブル_Swim01[[#This Row],[競技番号]],"")</f>
        <v/>
      </c>
      <c r="F310" t="str">
        <f>IFERROR(テーブル_Swim01[[#This Row],[性別]],"")</f>
        <v/>
      </c>
      <c r="G310" t="str">
        <f t="shared" si="15"/>
        <v/>
      </c>
      <c r="H310" t="str">
        <f>IFERROR(テーブル_Swim01[[#This Row],[クラス番号]],"")</f>
        <v/>
      </c>
      <c r="I310" t="str">
        <f>IFERROR(LOOKUP(H310,Sheet5!A:A,Sheet5!B:B),"")</f>
        <v/>
      </c>
      <c r="J310" t="str">
        <f>IFERROR(テーブル_Swim01[[#This Row],[種目]],"")</f>
        <v/>
      </c>
      <c r="K310" t="str">
        <f>IFERROR(テーブル_Swim01[[#This Row],[距離]],"")</f>
        <v/>
      </c>
      <c r="L310" t="str">
        <f>IFERROR(テーブル_Swim01[[#This Row],[予決]],"")</f>
        <v/>
      </c>
      <c r="M310" t="str">
        <f t="shared" si="16"/>
        <v xml:space="preserve">        </v>
      </c>
      <c r="N310" t="str">
        <f>IFERROR(テーブル_Swim01[[#This Row],[競技番号]],"")</f>
        <v/>
      </c>
      <c r="O310">
        <f>IFERROR(テーブル_Swim014[[#This Row],[選手番号]],"")</f>
        <v>1162</v>
      </c>
      <c r="P310" t="str">
        <f>IFERROR(Sheet3!#REF!,"")</f>
        <v/>
      </c>
      <c r="Q310" s="3">
        <v>42407</v>
      </c>
      <c r="R310" t="str">
        <f t="shared" si="14"/>
        <v/>
      </c>
    </row>
    <row r="311" spans="4:18" x14ac:dyDescent="0.15">
      <c r="D311" t="str">
        <f>IFERROR(テーブル_Swim01[[#This Row],[UID]],"")</f>
        <v/>
      </c>
      <c r="E311" t="str">
        <f>IFERROR(テーブル_Swim01[[#This Row],[競技番号]],"")</f>
        <v/>
      </c>
      <c r="F311" t="str">
        <f>IFERROR(テーブル_Swim01[[#This Row],[性別]],"")</f>
        <v/>
      </c>
      <c r="G311" t="str">
        <f t="shared" si="15"/>
        <v/>
      </c>
      <c r="H311" t="str">
        <f>IFERROR(テーブル_Swim01[[#This Row],[クラス番号]],"")</f>
        <v/>
      </c>
      <c r="I311" t="str">
        <f>IFERROR(LOOKUP(H311,Sheet5!A:A,Sheet5!B:B),"")</f>
        <v/>
      </c>
      <c r="J311" t="str">
        <f>IFERROR(テーブル_Swim01[[#This Row],[種目]],"")</f>
        <v/>
      </c>
      <c r="K311" t="str">
        <f>IFERROR(テーブル_Swim01[[#This Row],[距離]],"")</f>
        <v/>
      </c>
      <c r="L311" t="str">
        <f>IFERROR(テーブル_Swim01[[#This Row],[予決]],"")</f>
        <v/>
      </c>
      <c r="M311" t="str">
        <f t="shared" si="16"/>
        <v xml:space="preserve">        </v>
      </c>
      <c r="N311" t="str">
        <f>IFERROR(テーブル_Swim01[[#This Row],[競技番号]],"")</f>
        <v/>
      </c>
      <c r="O311">
        <f>IFERROR(テーブル_Swim014[[#This Row],[選手番号]],"")</f>
        <v>1163</v>
      </c>
      <c r="P311" t="str">
        <f>IFERROR(Sheet3!#REF!,"")</f>
        <v/>
      </c>
      <c r="Q311" s="3">
        <v>42407</v>
      </c>
      <c r="R311" t="str">
        <f t="shared" si="14"/>
        <v/>
      </c>
    </row>
    <row r="312" spans="4:18" x14ac:dyDescent="0.15">
      <c r="D312" t="str">
        <f>IFERROR(テーブル_Swim01[[#This Row],[UID]],"")</f>
        <v/>
      </c>
      <c r="E312" t="str">
        <f>IFERROR(テーブル_Swim01[[#This Row],[競技番号]],"")</f>
        <v/>
      </c>
      <c r="F312" t="str">
        <f>IFERROR(テーブル_Swim01[[#This Row],[性別]],"")</f>
        <v/>
      </c>
      <c r="G312" t="str">
        <f t="shared" si="15"/>
        <v/>
      </c>
      <c r="H312" t="str">
        <f>IFERROR(テーブル_Swim01[[#This Row],[クラス番号]],"")</f>
        <v/>
      </c>
      <c r="I312" t="str">
        <f>IFERROR(LOOKUP(H312,Sheet5!A:A,Sheet5!B:B),"")</f>
        <v/>
      </c>
      <c r="J312" t="str">
        <f>IFERROR(テーブル_Swim01[[#This Row],[種目]],"")</f>
        <v/>
      </c>
      <c r="K312" t="str">
        <f>IFERROR(テーブル_Swim01[[#This Row],[距離]],"")</f>
        <v/>
      </c>
      <c r="L312" t="str">
        <f>IFERROR(テーブル_Swim01[[#This Row],[予決]],"")</f>
        <v/>
      </c>
      <c r="M312" t="str">
        <f t="shared" si="16"/>
        <v xml:space="preserve">        </v>
      </c>
      <c r="N312" t="str">
        <f>IFERROR(テーブル_Swim01[[#This Row],[競技番号]],"")</f>
        <v/>
      </c>
      <c r="O312">
        <f>IFERROR(テーブル_Swim014[[#This Row],[選手番号]],"")</f>
        <v>1164</v>
      </c>
      <c r="P312" t="str">
        <f>IFERROR(Sheet3!#REF!,"")</f>
        <v/>
      </c>
      <c r="Q312" s="3">
        <v>42407</v>
      </c>
      <c r="R312" t="str">
        <f t="shared" si="14"/>
        <v/>
      </c>
    </row>
    <row r="313" spans="4:18" x14ac:dyDescent="0.15">
      <c r="D313" t="str">
        <f>IFERROR(テーブル_Swim01[[#This Row],[UID]],"")</f>
        <v/>
      </c>
      <c r="E313" t="str">
        <f>IFERROR(テーブル_Swim01[[#This Row],[競技番号]],"")</f>
        <v/>
      </c>
      <c r="F313" t="str">
        <f>IFERROR(テーブル_Swim01[[#This Row],[性別]],"")</f>
        <v/>
      </c>
      <c r="G313" t="str">
        <f t="shared" si="15"/>
        <v/>
      </c>
      <c r="H313" t="str">
        <f>IFERROR(テーブル_Swim01[[#This Row],[クラス番号]],"")</f>
        <v/>
      </c>
      <c r="I313" t="str">
        <f>IFERROR(LOOKUP(H313,Sheet5!A:A,Sheet5!B:B),"")</f>
        <v/>
      </c>
      <c r="J313" t="str">
        <f>IFERROR(テーブル_Swim01[[#This Row],[種目]],"")</f>
        <v/>
      </c>
      <c r="K313" t="str">
        <f>IFERROR(テーブル_Swim01[[#This Row],[距離]],"")</f>
        <v/>
      </c>
      <c r="L313" t="str">
        <f>IFERROR(テーブル_Swim01[[#This Row],[予決]],"")</f>
        <v/>
      </c>
      <c r="M313" t="str">
        <f t="shared" si="16"/>
        <v xml:space="preserve">        </v>
      </c>
      <c r="N313" t="str">
        <f>IFERROR(テーブル_Swim01[[#This Row],[競技番号]],"")</f>
        <v/>
      </c>
      <c r="O313">
        <f>IFERROR(テーブル_Swim014[[#This Row],[選手番号]],"")</f>
        <v>1165</v>
      </c>
      <c r="P313" t="str">
        <f>IFERROR(Sheet3!#REF!,"")</f>
        <v/>
      </c>
      <c r="Q313" s="3">
        <v>42407</v>
      </c>
      <c r="R313" t="str">
        <f t="shared" si="14"/>
        <v/>
      </c>
    </row>
    <row r="314" spans="4:18" x14ac:dyDescent="0.15">
      <c r="D314" t="str">
        <f>IFERROR(テーブル_Swim01[[#This Row],[UID]],"")</f>
        <v/>
      </c>
      <c r="E314" t="str">
        <f>IFERROR(テーブル_Swim01[[#This Row],[競技番号]],"")</f>
        <v/>
      </c>
      <c r="F314" t="str">
        <f>IFERROR(テーブル_Swim01[[#This Row],[性別]],"")</f>
        <v/>
      </c>
      <c r="G314" t="str">
        <f t="shared" si="15"/>
        <v/>
      </c>
      <c r="H314" t="str">
        <f>IFERROR(テーブル_Swim01[[#This Row],[クラス番号]],"")</f>
        <v/>
      </c>
      <c r="I314" t="str">
        <f>IFERROR(LOOKUP(H314,Sheet5!A:A,Sheet5!B:B),"")</f>
        <v/>
      </c>
      <c r="J314" t="str">
        <f>IFERROR(テーブル_Swim01[[#This Row],[種目]],"")</f>
        <v/>
      </c>
      <c r="K314" t="str">
        <f>IFERROR(テーブル_Swim01[[#This Row],[距離]],"")</f>
        <v/>
      </c>
      <c r="L314" t="str">
        <f>IFERROR(テーブル_Swim01[[#This Row],[予決]],"")</f>
        <v/>
      </c>
      <c r="M314" t="str">
        <f t="shared" si="16"/>
        <v xml:space="preserve">        </v>
      </c>
      <c r="N314" t="str">
        <f>IFERROR(テーブル_Swim01[[#This Row],[競技番号]],"")</f>
        <v/>
      </c>
      <c r="O314">
        <f>IFERROR(テーブル_Swim014[[#This Row],[選手番号]],"")</f>
        <v>1166</v>
      </c>
      <c r="P314" t="str">
        <f>IFERROR(Sheet3!#REF!,"")</f>
        <v/>
      </c>
      <c r="Q314" s="3">
        <v>42407</v>
      </c>
      <c r="R314" t="str">
        <f t="shared" si="14"/>
        <v/>
      </c>
    </row>
    <row r="315" spans="4:18" x14ac:dyDescent="0.15">
      <c r="D315" t="str">
        <f>IFERROR(テーブル_Swim01[[#This Row],[UID]],"")</f>
        <v/>
      </c>
      <c r="E315" t="str">
        <f>IFERROR(テーブル_Swim01[[#This Row],[競技番号]],"")</f>
        <v/>
      </c>
      <c r="F315" t="str">
        <f>IFERROR(テーブル_Swim01[[#This Row],[性別]],"")</f>
        <v/>
      </c>
      <c r="G315" t="str">
        <f t="shared" si="15"/>
        <v/>
      </c>
      <c r="H315" t="str">
        <f>IFERROR(テーブル_Swim01[[#This Row],[クラス番号]],"")</f>
        <v/>
      </c>
      <c r="I315" t="str">
        <f>IFERROR(LOOKUP(H315,Sheet5!A:A,Sheet5!B:B),"")</f>
        <v/>
      </c>
      <c r="J315" t="str">
        <f>IFERROR(テーブル_Swim01[[#This Row],[種目]],"")</f>
        <v/>
      </c>
      <c r="K315" t="str">
        <f>IFERROR(テーブル_Swim01[[#This Row],[距離]],"")</f>
        <v/>
      </c>
      <c r="L315" t="str">
        <f>IFERROR(テーブル_Swim01[[#This Row],[予決]],"")</f>
        <v/>
      </c>
      <c r="M315" t="str">
        <f t="shared" si="16"/>
        <v xml:space="preserve">        </v>
      </c>
      <c r="N315" t="str">
        <f>IFERROR(テーブル_Swim01[[#This Row],[競技番号]],"")</f>
        <v/>
      </c>
      <c r="O315">
        <f>IFERROR(テーブル_Swim014[[#This Row],[選手番号]],"")</f>
        <v>1167</v>
      </c>
      <c r="P315" t="str">
        <f>IFERROR(Sheet3!#REF!,"")</f>
        <v/>
      </c>
      <c r="Q315" s="3">
        <v>42407</v>
      </c>
      <c r="R315" t="str">
        <f t="shared" si="14"/>
        <v/>
      </c>
    </row>
    <row r="316" spans="4:18" x14ac:dyDescent="0.15">
      <c r="D316" t="str">
        <f>IFERROR(テーブル_Swim01[[#This Row],[UID]],"")</f>
        <v/>
      </c>
      <c r="E316" t="str">
        <f>IFERROR(テーブル_Swim01[[#This Row],[競技番号]],"")</f>
        <v/>
      </c>
      <c r="F316" t="str">
        <f>IFERROR(テーブル_Swim01[[#This Row],[性別]],"")</f>
        <v/>
      </c>
      <c r="G316" t="str">
        <f t="shared" si="15"/>
        <v/>
      </c>
      <c r="H316" t="str">
        <f>IFERROR(テーブル_Swim01[[#This Row],[クラス番号]],"")</f>
        <v/>
      </c>
      <c r="I316" t="str">
        <f>IFERROR(LOOKUP(H316,Sheet5!A:A,Sheet5!B:B),"")</f>
        <v/>
      </c>
      <c r="J316" t="str">
        <f>IFERROR(テーブル_Swim01[[#This Row],[種目]],"")</f>
        <v/>
      </c>
      <c r="K316" t="str">
        <f>IFERROR(テーブル_Swim01[[#This Row],[距離]],"")</f>
        <v/>
      </c>
      <c r="L316" t="str">
        <f>IFERROR(テーブル_Swim01[[#This Row],[予決]],"")</f>
        <v/>
      </c>
      <c r="M316" t="str">
        <f t="shared" si="16"/>
        <v xml:space="preserve">        </v>
      </c>
      <c r="N316" t="str">
        <f>IFERROR(テーブル_Swim01[[#This Row],[競技番号]],"")</f>
        <v/>
      </c>
      <c r="O316">
        <f>IFERROR(テーブル_Swim014[[#This Row],[選手番号]],"")</f>
        <v>1168</v>
      </c>
      <c r="P316" t="str">
        <f>IFERROR(Sheet3!#REF!,"")</f>
        <v/>
      </c>
      <c r="Q316" s="3">
        <v>42407</v>
      </c>
      <c r="R316" t="str">
        <f t="shared" si="14"/>
        <v/>
      </c>
    </row>
    <row r="317" spans="4:18" x14ac:dyDescent="0.15">
      <c r="D317" t="str">
        <f>IFERROR(テーブル_Swim01[[#This Row],[UID]],"")</f>
        <v/>
      </c>
      <c r="E317" t="str">
        <f>IFERROR(テーブル_Swim01[[#This Row],[競技番号]],"")</f>
        <v/>
      </c>
      <c r="F317" t="str">
        <f>IFERROR(テーブル_Swim01[[#This Row],[性別]],"")</f>
        <v/>
      </c>
      <c r="G317" t="str">
        <f t="shared" si="15"/>
        <v/>
      </c>
      <c r="H317" t="str">
        <f>IFERROR(テーブル_Swim01[[#This Row],[クラス番号]],"")</f>
        <v/>
      </c>
      <c r="I317" t="str">
        <f>IFERROR(LOOKUP(H317,Sheet5!A:A,Sheet5!B:B),"")</f>
        <v/>
      </c>
      <c r="J317" t="str">
        <f>IFERROR(テーブル_Swim01[[#This Row],[種目]],"")</f>
        <v/>
      </c>
      <c r="K317" t="str">
        <f>IFERROR(テーブル_Swim01[[#This Row],[距離]],"")</f>
        <v/>
      </c>
      <c r="L317" t="str">
        <f>IFERROR(テーブル_Swim01[[#This Row],[予決]],"")</f>
        <v/>
      </c>
      <c r="M317" t="str">
        <f t="shared" si="16"/>
        <v xml:space="preserve">        </v>
      </c>
      <c r="N317" t="str">
        <f>IFERROR(テーブル_Swim01[[#This Row],[競技番号]],"")</f>
        <v/>
      </c>
      <c r="O317">
        <f>IFERROR(テーブル_Swim014[[#This Row],[選手番号]],"")</f>
        <v>1169</v>
      </c>
      <c r="P317" t="str">
        <f>IFERROR(Sheet3!#REF!,"")</f>
        <v/>
      </c>
      <c r="Q317" s="3">
        <v>42407</v>
      </c>
      <c r="R317" t="str">
        <f t="shared" si="14"/>
        <v/>
      </c>
    </row>
    <row r="318" spans="4:18" x14ac:dyDescent="0.15">
      <c r="D318" t="str">
        <f>IFERROR(テーブル_Swim01[[#This Row],[UID]],"")</f>
        <v/>
      </c>
      <c r="E318" t="str">
        <f>IFERROR(テーブル_Swim01[[#This Row],[競技番号]],"")</f>
        <v/>
      </c>
      <c r="F318" t="str">
        <f>IFERROR(テーブル_Swim01[[#This Row],[性別]],"")</f>
        <v/>
      </c>
      <c r="G318" t="str">
        <f t="shared" si="15"/>
        <v/>
      </c>
      <c r="H318" t="str">
        <f>IFERROR(テーブル_Swim01[[#This Row],[クラス番号]],"")</f>
        <v/>
      </c>
      <c r="I318" t="str">
        <f>IFERROR(LOOKUP(H318,Sheet5!A:A,Sheet5!B:B),"")</f>
        <v/>
      </c>
      <c r="J318" t="str">
        <f>IFERROR(テーブル_Swim01[[#This Row],[種目]],"")</f>
        <v/>
      </c>
      <c r="K318" t="str">
        <f>IFERROR(テーブル_Swim01[[#This Row],[距離]],"")</f>
        <v/>
      </c>
      <c r="L318" t="str">
        <f>IFERROR(テーブル_Swim01[[#This Row],[予決]],"")</f>
        <v/>
      </c>
      <c r="M318" t="str">
        <f t="shared" si="16"/>
        <v xml:space="preserve">        </v>
      </c>
      <c r="N318" t="str">
        <f>IFERROR(テーブル_Swim01[[#This Row],[競技番号]],"")</f>
        <v/>
      </c>
      <c r="O318">
        <f>IFERROR(テーブル_Swim014[[#This Row],[選手番号]],"")</f>
        <v>1170</v>
      </c>
      <c r="P318" t="str">
        <f>IFERROR(Sheet3!#REF!,"")</f>
        <v/>
      </c>
      <c r="Q318" s="3">
        <v>42407</v>
      </c>
      <c r="R318" t="str">
        <f t="shared" si="14"/>
        <v/>
      </c>
    </row>
    <row r="319" spans="4:18" x14ac:dyDescent="0.15">
      <c r="D319" t="str">
        <f>IFERROR(テーブル_Swim01[[#This Row],[UID]],"")</f>
        <v/>
      </c>
      <c r="E319" t="str">
        <f>IFERROR(テーブル_Swim01[[#This Row],[競技番号]],"")</f>
        <v/>
      </c>
      <c r="F319" t="str">
        <f>IFERROR(テーブル_Swim01[[#This Row],[性別]],"")</f>
        <v/>
      </c>
      <c r="G319" t="str">
        <f t="shared" si="15"/>
        <v/>
      </c>
      <c r="H319" t="str">
        <f>IFERROR(テーブル_Swim01[[#This Row],[クラス番号]],"")</f>
        <v/>
      </c>
      <c r="I319" t="str">
        <f>IFERROR(LOOKUP(H319,Sheet5!A:A,Sheet5!B:B),"")</f>
        <v/>
      </c>
      <c r="J319" t="str">
        <f>IFERROR(テーブル_Swim01[[#This Row],[種目]],"")</f>
        <v/>
      </c>
      <c r="K319" t="str">
        <f>IFERROR(テーブル_Swim01[[#This Row],[距離]],"")</f>
        <v/>
      </c>
      <c r="L319" t="str">
        <f>IFERROR(テーブル_Swim01[[#This Row],[予決]],"")</f>
        <v/>
      </c>
      <c r="M319" t="str">
        <f t="shared" si="16"/>
        <v xml:space="preserve">        </v>
      </c>
      <c r="N319" t="str">
        <f>IFERROR(テーブル_Swim01[[#This Row],[競技番号]],"")</f>
        <v/>
      </c>
      <c r="O319">
        <f>IFERROR(テーブル_Swim014[[#This Row],[選手番号]],"")</f>
        <v>1171</v>
      </c>
      <c r="P319" t="str">
        <f>IFERROR(Sheet3!#REF!,"")</f>
        <v/>
      </c>
      <c r="Q319" s="3">
        <v>42407</v>
      </c>
      <c r="R319" t="str">
        <f t="shared" si="14"/>
        <v/>
      </c>
    </row>
    <row r="320" spans="4:18" x14ac:dyDescent="0.15">
      <c r="D320" t="str">
        <f>IFERROR(テーブル_Swim01[[#This Row],[UID]],"")</f>
        <v/>
      </c>
      <c r="E320" t="str">
        <f>IFERROR(テーブル_Swim01[[#This Row],[競技番号]],"")</f>
        <v/>
      </c>
      <c r="F320" t="str">
        <f>IFERROR(テーブル_Swim01[[#This Row],[性別]],"")</f>
        <v/>
      </c>
      <c r="G320" t="str">
        <f t="shared" si="15"/>
        <v/>
      </c>
      <c r="H320" t="str">
        <f>IFERROR(テーブル_Swim01[[#This Row],[クラス番号]],"")</f>
        <v/>
      </c>
      <c r="I320" t="str">
        <f>IFERROR(LOOKUP(H320,Sheet5!A:A,Sheet5!B:B),"")</f>
        <v/>
      </c>
      <c r="J320" t="str">
        <f>IFERROR(テーブル_Swim01[[#This Row],[種目]],"")</f>
        <v/>
      </c>
      <c r="K320" t="str">
        <f>IFERROR(テーブル_Swim01[[#This Row],[距離]],"")</f>
        <v/>
      </c>
      <c r="L320" t="str">
        <f>IFERROR(テーブル_Swim01[[#This Row],[予決]],"")</f>
        <v/>
      </c>
      <c r="M320" t="str">
        <f t="shared" si="16"/>
        <v xml:space="preserve">        </v>
      </c>
      <c r="N320" t="str">
        <f>IFERROR(テーブル_Swim01[[#This Row],[競技番号]],"")</f>
        <v/>
      </c>
      <c r="O320">
        <f>IFERROR(テーブル_Swim014[[#This Row],[選手番号]],"")</f>
        <v>1172</v>
      </c>
      <c r="P320" t="str">
        <f>IFERROR(Sheet3!#REF!,"")</f>
        <v/>
      </c>
      <c r="Q320" s="3">
        <v>42407</v>
      </c>
      <c r="R320" t="str">
        <f t="shared" si="14"/>
        <v/>
      </c>
    </row>
    <row r="321" spans="4:18" x14ac:dyDescent="0.15">
      <c r="D321" t="str">
        <f>IFERROR(テーブル_Swim01[[#This Row],[UID]],"")</f>
        <v/>
      </c>
      <c r="E321" t="str">
        <f>IFERROR(テーブル_Swim01[[#This Row],[競技番号]],"")</f>
        <v/>
      </c>
      <c r="F321" t="str">
        <f>IFERROR(テーブル_Swim01[[#This Row],[性別]],"")</f>
        <v/>
      </c>
      <c r="G321" t="str">
        <f t="shared" si="15"/>
        <v/>
      </c>
      <c r="H321" t="str">
        <f>IFERROR(テーブル_Swim01[[#This Row],[クラス番号]],"")</f>
        <v/>
      </c>
      <c r="I321" t="str">
        <f>IFERROR(LOOKUP(H321,Sheet5!A:A,Sheet5!B:B),"")</f>
        <v/>
      </c>
      <c r="J321" t="str">
        <f>IFERROR(テーブル_Swim01[[#This Row],[種目]],"")</f>
        <v/>
      </c>
      <c r="K321" t="str">
        <f>IFERROR(テーブル_Swim01[[#This Row],[距離]],"")</f>
        <v/>
      </c>
      <c r="L321" t="str">
        <f>IFERROR(テーブル_Swim01[[#This Row],[予決]],"")</f>
        <v/>
      </c>
      <c r="M321" t="str">
        <f t="shared" si="16"/>
        <v xml:space="preserve">        </v>
      </c>
      <c r="N321" t="str">
        <f>IFERROR(テーブル_Swim01[[#This Row],[競技番号]],"")</f>
        <v/>
      </c>
      <c r="O321">
        <f>IFERROR(テーブル_Swim014[[#This Row],[選手番号]],"")</f>
        <v>1173</v>
      </c>
      <c r="P321" t="str">
        <f>IFERROR(Sheet3!#REF!,"")</f>
        <v/>
      </c>
      <c r="Q321" s="3">
        <v>42407</v>
      </c>
      <c r="R321" t="str">
        <f t="shared" si="14"/>
        <v/>
      </c>
    </row>
    <row r="322" spans="4:18" x14ac:dyDescent="0.15">
      <c r="D322" t="str">
        <f>IFERROR(テーブル_Swim01[[#This Row],[UID]],"")</f>
        <v/>
      </c>
      <c r="E322" t="str">
        <f>IFERROR(テーブル_Swim01[[#This Row],[競技番号]],"")</f>
        <v/>
      </c>
      <c r="F322" t="str">
        <f>IFERROR(テーブル_Swim01[[#This Row],[性別]],"")</f>
        <v/>
      </c>
      <c r="G322" t="str">
        <f t="shared" si="15"/>
        <v/>
      </c>
      <c r="H322" t="str">
        <f>IFERROR(テーブル_Swim01[[#This Row],[クラス番号]],"")</f>
        <v/>
      </c>
      <c r="I322" t="str">
        <f>IFERROR(LOOKUP(H322,Sheet5!A:A,Sheet5!B:B),"")</f>
        <v/>
      </c>
      <c r="J322" t="str">
        <f>IFERROR(テーブル_Swim01[[#This Row],[種目]],"")</f>
        <v/>
      </c>
      <c r="K322" t="str">
        <f>IFERROR(テーブル_Swim01[[#This Row],[距離]],"")</f>
        <v/>
      </c>
      <c r="L322" t="str">
        <f>IFERROR(テーブル_Swim01[[#This Row],[予決]],"")</f>
        <v/>
      </c>
      <c r="M322" t="str">
        <f t="shared" si="16"/>
        <v xml:space="preserve">        </v>
      </c>
      <c r="N322" t="str">
        <f>IFERROR(テーブル_Swim01[[#This Row],[競技番号]],"")</f>
        <v/>
      </c>
      <c r="O322">
        <f>IFERROR(テーブル_Swim014[[#This Row],[選手番号]],"")</f>
        <v>1174</v>
      </c>
      <c r="P322" t="str">
        <f>IFERROR(Sheet3!#REF!,"")</f>
        <v/>
      </c>
      <c r="Q322" s="3">
        <v>42407</v>
      </c>
      <c r="R322" t="str">
        <f t="shared" si="14"/>
        <v/>
      </c>
    </row>
    <row r="323" spans="4:18" x14ac:dyDescent="0.15">
      <c r="D323" t="str">
        <f>IFERROR(テーブル_Swim01[[#This Row],[UID]],"")</f>
        <v/>
      </c>
      <c r="E323" t="str">
        <f>IFERROR(テーブル_Swim01[[#This Row],[競技番号]],"")</f>
        <v/>
      </c>
      <c r="F323" t="str">
        <f>IFERROR(テーブル_Swim01[[#This Row],[性別]],"")</f>
        <v/>
      </c>
      <c r="G323" t="str">
        <f t="shared" si="15"/>
        <v/>
      </c>
      <c r="H323" t="str">
        <f>IFERROR(テーブル_Swim01[[#This Row],[クラス番号]],"")</f>
        <v/>
      </c>
      <c r="I323" t="str">
        <f>IFERROR(LOOKUP(H323,Sheet5!A:A,Sheet5!B:B),"")</f>
        <v/>
      </c>
      <c r="J323" t="str">
        <f>IFERROR(テーブル_Swim01[[#This Row],[種目]],"")</f>
        <v/>
      </c>
      <c r="K323" t="str">
        <f>IFERROR(テーブル_Swim01[[#This Row],[距離]],"")</f>
        <v/>
      </c>
      <c r="L323" t="str">
        <f>IFERROR(テーブル_Swim01[[#This Row],[予決]],"")</f>
        <v/>
      </c>
      <c r="M323" t="str">
        <f t="shared" si="16"/>
        <v xml:space="preserve">        </v>
      </c>
      <c r="N323" t="str">
        <f>IFERROR(テーブル_Swim01[[#This Row],[競技番号]],"")</f>
        <v/>
      </c>
      <c r="O323">
        <f>IFERROR(テーブル_Swim014[[#This Row],[選手番号]],"")</f>
        <v>1175</v>
      </c>
      <c r="P323" t="str">
        <f>IFERROR(Sheet3!#REF!,"")</f>
        <v/>
      </c>
      <c r="Q323" s="3">
        <v>42407</v>
      </c>
      <c r="R323" t="str">
        <f t="shared" ref="R323:R386" si="17">IFERROR(DATEDIF(P323,Q323,"Y"),"")</f>
        <v/>
      </c>
    </row>
    <row r="324" spans="4:18" x14ac:dyDescent="0.15">
      <c r="D324" t="str">
        <f>IFERROR(テーブル_Swim01[[#This Row],[UID]],"")</f>
        <v/>
      </c>
      <c r="E324" t="str">
        <f>IFERROR(テーブル_Swim01[[#This Row],[競技番号]],"")</f>
        <v/>
      </c>
      <c r="F324" t="str">
        <f>IFERROR(テーブル_Swim01[[#This Row],[性別]],"")</f>
        <v/>
      </c>
      <c r="G324" t="str">
        <f t="shared" si="15"/>
        <v/>
      </c>
      <c r="H324" t="str">
        <f>IFERROR(テーブル_Swim01[[#This Row],[クラス番号]],"")</f>
        <v/>
      </c>
      <c r="I324" t="str">
        <f>IFERROR(LOOKUP(H324,Sheet5!A:A,Sheet5!B:B),"")</f>
        <v/>
      </c>
      <c r="J324" t="str">
        <f>IFERROR(テーブル_Swim01[[#This Row],[種目]],"")</f>
        <v/>
      </c>
      <c r="K324" t="str">
        <f>IFERROR(テーブル_Swim01[[#This Row],[距離]],"")</f>
        <v/>
      </c>
      <c r="L324" t="str">
        <f>IFERROR(テーブル_Swim01[[#This Row],[予決]],"")</f>
        <v/>
      </c>
      <c r="M324" t="str">
        <f t="shared" si="16"/>
        <v xml:space="preserve">        </v>
      </c>
      <c r="N324" t="str">
        <f>IFERROR(テーブル_Swim01[[#This Row],[競技番号]],"")</f>
        <v/>
      </c>
      <c r="O324">
        <f>IFERROR(テーブル_Swim014[[#This Row],[選手番号]],"")</f>
        <v>1176</v>
      </c>
      <c r="P324" t="str">
        <f>IFERROR(Sheet3!#REF!,"")</f>
        <v/>
      </c>
      <c r="Q324" s="3">
        <v>42407</v>
      </c>
      <c r="R324" t="str">
        <f t="shared" si="17"/>
        <v/>
      </c>
    </row>
    <row r="325" spans="4:18" x14ac:dyDescent="0.15">
      <c r="D325" t="str">
        <f>IFERROR(テーブル_Swim01[[#This Row],[UID]],"")</f>
        <v/>
      </c>
      <c r="E325" t="str">
        <f>IFERROR(テーブル_Swim01[[#This Row],[競技番号]],"")</f>
        <v/>
      </c>
      <c r="F325" t="str">
        <f>IFERROR(テーブル_Swim01[[#This Row],[性別]],"")</f>
        <v/>
      </c>
      <c r="G325" t="str">
        <f t="shared" si="15"/>
        <v/>
      </c>
      <c r="H325" t="str">
        <f>IFERROR(テーブル_Swim01[[#This Row],[クラス番号]],"")</f>
        <v/>
      </c>
      <c r="I325" t="str">
        <f>IFERROR(LOOKUP(H325,Sheet5!A:A,Sheet5!B:B),"")</f>
        <v/>
      </c>
      <c r="J325" t="str">
        <f>IFERROR(テーブル_Swim01[[#This Row],[種目]],"")</f>
        <v/>
      </c>
      <c r="K325" t="str">
        <f>IFERROR(テーブル_Swim01[[#This Row],[距離]],"")</f>
        <v/>
      </c>
      <c r="L325" t="str">
        <f>IFERROR(テーブル_Swim01[[#This Row],[予決]],"")</f>
        <v/>
      </c>
      <c r="M325" t="str">
        <f t="shared" si="16"/>
        <v xml:space="preserve">        </v>
      </c>
      <c r="N325" t="str">
        <f>IFERROR(テーブル_Swim01[[#This Row],[競技番号]],"")</f>
        <v/>
      </c>
      <c r="O325">
        <f>IFERROR(テーブル_Swim014[[#This Row],[選手番号]],"")</f>
        <v>1177</v>
      </c>
      <c r="P325" t="str">
        <f>IFERROR(Sheet3!#REF!,"")</f>
        <v/>
      </c>
      <c r="Q325" s="3">
        <v>42407</v>
      </c>
      <c r="R325" t="str">
        <f t="shared" si="17"/>
        <v/>
      </c>
    </row>
    <row r="326" spans="4:18" x14ac:dyDescent="0.15">
      <c r="D326" t="str">
        <f>IFERROR(テーブル_Swim01[[#This Row],[UID]],"")</f>
        <v/>
      </c>
      <c r="E326" t="str">
        <f>IFERROR(テーブル_Swim01[[#This Row],[競技番号]],"")</f>
        <v/>
      </c>
      <c r="F326" t="str">
        <f>IFERROR(テーブル_Swim01[[#This Row],[性別]],"")</f>
        <v/>
      </c>
      <c r="G326" t="str">
        <f t="shared" si="15"/>
        <v/>
      </c>
      <c r="H326" t="str">
        <f>IFERROR(テーブル_Swim01[[#This Row],[クラス番号]],"")</f>
        <v/>
      </c>
      <c r="I326" t="str">
        <f>IFERROR(LOOKUP(H326,Sheet5!A:A,Sheet5!B:B),"")</f>
        <v/>
      </c>
      <c r="J326" t="str">
        <f>IFERROR(テーブル_Swim01[[#This Row],[種目]],"")</f>
        <v/>
      </c>
      <c r="K326" t="str">
        <f>IFERROR(テーブル_Swim01[[#This Row],[距離]],"")</f>
        <v/>
      </c>
      <c r="L326" t="str">
        <f>IFERROR(テーブル_Swim01[[#This Row],[予決]],"")</f>
        <v/>
      </c>
      <c r="M326" t="str">
        <f t="shared" si="16"/>
        <v xml:space="preserve">        </v>
      </c>
      <c r="N326" t="str">
        <f>IFERROR(テーブル_Swim01[[#This Row],[競技番号]],"")</f>
        <v/>
      </c>
      <c r="O326">
        <f>IFERROR(テーブル_Swim014[[#This Row],[選手番号]],"")</f>
        <v>1178</v>
      </c>
      <c r="P326" t="str">
        <f>IFERROR(Sheet3!#REF!,"")</f>
        <v/>
      </c>
      <c r="Q326" s="3">
        <v>42407</v>
      </c>
      <c r="R326" t="str">
        <f t="shared" si="17"/>
        <v/>
      </c>
    </row>
    <row r="327" spans="4:18" x14ac:dyDescent="0.15">
      <c r="D327" t="str">
        <f>IFERROR(テーブル_Swim01[[#This Row],[UID]],"")</f>
        <v/>
      </c>
      <c r="E327" t="str">
        <f>IFERROR(テーブル_Swim01[[#This Row],[競技番号]],"")</f>
        <v/>
      </c>
      <c r="F327" t="str">
        <f>IFERROR(テーブル_Swim01[[#This Row],[性別]],"")</f>
        <v/>
      </c>
      <c r="G327" t="str">
        <f t="shared" si="15"/>
        <v/>
      </c>
      <c r="H327" t="str">
        <f>IFERROR(テーブル_Swim01[[#This Row],[クラス番号]],"")</f>
        <v/>
      </c>
      <c r="I327" t="str">
        <f>IFERROR(LOOKUP(H327,Sheet5!A:A,Sheet5!B:B),"")</f>
        <v/>
      </c>
      <c r="J327" t="str">
        <f>IFERROR(テーブル_Swim01[[#This Row],[種目]],"")</f>
        <v/>
      </c>
      <c r="K327" t="str">
        <f>IFERROR(テーブル_Swim01[[#This Row],[距離]],"")</f>
        <v/>
      </c>
      <c r="L327" t="str">
        <f>IFERROR(テーブル_Swim01[[#This Row],[予決]],"")</f>
        <v/>
      </c>
      <c r="M327" t="str">
        <f t="shared" si="16"/>
        <v xml:space="preserve">        </v>
      </c>
      <c r="N327" t="str">
        <f>IFERROR(テーブル_Swim01[[#This Row],[競技番号]],"")</f>
        <v/>
      </c>
      <c r="O327">
        <f>IFERROR(テーブル_Swim014[[#This Row],[選手番号]],"")</f>
        <v>1179</v>
      </c>
      <c r="P327" t="str">
        <f>IFERROR(Sheet3!#REF!,"")</f>
        <v/>
      </c>
      <c r="Q327" s="3">
        <v>42407</v>
      </c>
      <c r="R327" t="str">
        <f t="shared" si="17"/>
        <v/>
      </c>
    </row>
    <row r="328" spans="4:18" x14ac:dyDescent="0.15">
      <c r="D328" t="str">
        <f>IFERROR(テーブル_Swim01[[#This Row],[UID]],"")</f>
        <v/>
      </c>
      <c r="E328" t="str">
        <f>IFERROR(テーブル_Swim01[[#This Row],[競技番号]],"")</f>
        <v/>
      </c>
      <c r="F328" t="str">
        <f>IFERROR(テーブル_Swim01[[#This Row],[性別]],"")</f>
        <v/>
      </c>
      <c r="G328" t="str">
        <f t="shared" si="15"/>
        <v/>
      </c>
      <c r="H328" t="str">
        <f>IFERROR(テーブル_Swim01[[#This Row],[クラス番号]],"")</f>
        <v/>
      </c>
      <c r="I328" t="str">
        <f>IFERROR(LOOKUP(H328,Sheet5!A:A,Sheet5!B:B),"")</f>
        <v/>
      </c>
      <c r="J328" t="str">
        <f>IFERROR(テーブル_Swim01[[#This Row],[種目]],"")</f>
        <v/>
      </c>
      <c r="K328" t="str">
        <f>IFERROR(テーブル_Swim01[[#This Row],[距離]],"")</f>
        <v/>
      </c>
      <c r="L328" t="str">
        <f>IFERROR(テーブル_Swim01[[#This Row],[予決]],"")</f>
        <v/>
      </c>
      <c r="M328" t="str">
        <f t="shared" si="16"/>
        <v xml:space="preserve">        </v>
      </c>
      <c r="N328" t="str">
        <f>IFERROR(テーブル_Swim01[[#This Row],[競技番号]],"")</f>
        <v/>
      </c>
      <c r="O328">
        <f>IFERROR(テーブル_Swim014[[#This Row],[選手番号]],"")</f>
        <v>1180</v>
      </c>
      <c r="P328" t="str">
        <f>IFERROR(Sheet3!#REF!,"")</f>
        <v/>
      </c>
      <c r="Q328" s="3">
        <v>42407</v>
      </c>
      <c r="R328" t="str">
        <f t="shared" si="17"/>
        <v/>
      </c>
    </row>
    <row r="329" spans="4:18" x14ac:dyDescent="0.15">
      <c r="D329" t="str">
        <f>IFERROR(テーブル_Swim01[[#This Row],[UID]],"")</f>
        <v/>
      </c>
      <c r="E329" t="str">
        <f>IFERROR(テーブル_Swim01[[#This Row],[競技番号]],"")</f>
        <v/>
      </c>
      <c r="F329" t="str">
        <f>IFERROR(テーブル_Swim01[[#This Row],[性別]],"")</f>
        <v/>
      </c>
      <c r="G329" t="str">
        <f t="shared" si="15"/>
        <v/>
      </c>
      <c r="H329" t="str">
        <f>IFERROR(テーブル_Swim01[[#This Row],[クラス番号]],"")</f>
        <v/>
      </c>
      <c r="I329" t="str">
        <f>IFERROR(LOOKUP(H329,Sheet5!A:A,Sheet5!B:B),"")</f>
        <v/>
      </c>
      <c r="J329" t="str">
        <f>IFERROR(テーブル_Swim01[[#This Row],[種目]],"")</f>
        <v/>
      </c>
      <c r="K329" t="str">
        <f>IFERROR(テーブル_Swim01[[#This Row],[距離]],"")</f>
        <v/>
      </c>
      <c r="L329" t="str">
        <f>IFERROR(テーブル_Swim01[[#This Row],[予決]],"")</f>
        <v/>
      </c>
      <c r="M329" t="str">
        <f t="shared" si="16"/>
        <v xml:space="preserve">        </v>
      </c>
      <c r="N329" t="str">
        <f>IFERROR(テーブル_Swim01[[#This Row],[競技番号]],"")</f>
        <v/>
      </c>
      <c r="O329">
        <f>IFERROR(テーブル_Swim014[[#This Row],[選手番号]],"")</f>
        <v>1181</v>
      </c>
      <c r="P329" t="str">
        <f>IFERROR(Sheet3!#REF!,"")</f>
        <v/>
      </c>
      <c r="Q329" s="3">
        <v>42407</v>
      </c>
      <c r="R329" t="str">
        <f t="shared" si="17"/>
        <v/>
      </c>
    </row>
    <row r="330" spans="4:18" x14ac:dyDescent="0.15">
      <c r="D330" t="str">
        <f>IFERROR(テーブル_Swim01[[#This Row],[UID]],"")</f>
        <v/>
      </c>
      <c r="E330" t="str">
        <f>IFERROR(テーブル_Swim01[[#This Row],[競技番号]],"")</f>
        <v/>
      </c>
      <c r="F330" t="str">
        <f>IFERROR(テーブル_Swim01[[#This Row],[性別]],"")</f>
        <v/>
      </c>
      <c r="G330" t="str">
        <f t="shared" si="15"/>
        <v/>
      </c>
      <c r="H330" t="str">
        <f>IFERROR(テーブル_Swim01[[#This Row],[クラス番号]],"")</f>
        <v/>
      </c>
      <c r="I330" t="str">
        <f>IFERROR(LOOKUP(H330,Sheet5!A:A,Sheet5!B:B),"")</f>
        <v/>
      </c>
      <c r="J330" t="str">
        <f>IFERROR(テーブル_Swim01[[#This Row],[種目]],"")</f>
        <v/>
      </c>
      <c r="K330" t="str">
        <f>IFERROR(テーブル_Swim01[[#This Row],[距離]],"")</f>
        <v/>
      </c>
      <c r="L330" t="str">
        <f>IFERROR(テーブル_Swim01[[#This Row],[予決]],"")</f>
        <v/>
      </c>
      <c r="M330" t="str">
        <f t="shared" si="16"/>
        <v xml:space="preserve">        </v>
      </c>
      <c r="N330" t="str">
        <f>IFERROR(テーブル_Swim01[[#This Row],[競技番号]],"")</f>
        <v/>
      </c>
      <c r="O330">
        <f>IFERROR(テーブル_Swim014[[#This Row],[選手番号]],"")</f>
        <v>1182</v>
      </c>
      <c r="P330" t="str">
        <f>IFERROR(Sheet3!#REF!,"")</f>
        <v/>
      </c>
      <c r="Q330" s="3">
        <v>42407</v>
      </c>
      <c r="R330" t="str">
        <f t="shared" si="17"/>
        <v/>
      </c>
    </row>
    <row r="331" spans="4:18" x14ac:dyDescent="0.15">
      <c r="D331" t="str">
        <f>IFERROR(テーブル_Swim01[[#This Row],[UID]],"")</f>
        <v/>
      </c>
      <c r="E331" t="str">
        <f>IFERROR(テーブル_Swim01[[#This Row],[競技番号]],"")</f>
        <v/>
      </c>
      <c r="F331" t="str">
        <f>IFERROR(テーブル_Swim01[[#This Row],[性別]],"")</f>
        <v/>
      </c>
      <c r="G331" t="str">
        <f t="shared" si="15"/>
        <v/>
      </c>
      <c r="H331" t="str">
        <f>IFERROR(テーブル_Swim01[[#This Row],[クラス番号]],"")</f>
        <v/>
      </c>
      <c r="I331" t="str">
        <f>IFERROR(LOOKUP(H331,Sheet5!A:A,Sheet5!B:B),"")</f>
        <v/>
      </c>
      <c r="J331" t="str">
        <f>IFERROR(テーブル_Swim01[[#This Row],[種目]],"")</f>
        <v/>
      </c>
      <c r="K331" t="str">
        <f>IFERROR(テーブル_Swim01[[#This Row],[距離]],"")</f>
        <v/>
      </c>
      <c r="L331" t="str">
        <f>IFERROR(テーブル_Swim01[[#This Row],[予決]],"")</f>
        <v/>
      </c>
      <c r="M331" t="str">
        <f t="shared" si="16"/>
        <v xml:space="preserve">        </v>
      </c>
      <c r="N331" t="str">
        <f>IFERROR(テーブル_Swim01[[#This Row],[競技番号]],"")</f>
        <v/>
      </c>
      <c r="O331">
        <f>IFERROR(テーブル_Swim014[[#This Row],[選手番号]],"")</f>
        <v>1183</v>
      </c>
      <c r="P331" t="str">
        <f>IFERROR(Sheet3!#REF!,"")</f>
        <v/>
      </c>
      <c r="Q331" s="3">
        <v>42407</v>
      </c>
      <c r="R331" t="str">
        <f t="shared" si="17"/>
        <v/>
      </c>
    </row>
    <row r="332" spans="4:18" x14ac:dyDescent="0.15">
      <c r="D332" t="str">
        <f>IFERROR(テーブル_Swim01[[#This Row],[UID]],"")</f>
        <v/>
      </c>
      <c r="E332" t="str">
        <f>IFERROR(テーブル_Swim01[[#This Row],[競技番号]],"")</f>
        <v/>
      </c>
      <c r="F332" t="str">
        <f>IFERROR(テーブル_Swim01[[#This Row],[性別]],"")</f>
        <v/>
      </c>
      <c r="G332" t="str">
        <f t="shared" si="15"/>
        <v/>
      </c>
      <c r="H332" t="str">
        <f>IFERROR(テーブル_Swim01[[#This Row],[クラス番号]],"")</f>
        <v/>
      </c>
      <c r="I332" t="str">
        <f>IFERROR(LOOKUP(H332,Sheet5!A:A,Sheet5!B:B),"")</f>
        <v/>
      </c>
      <c r="J332" t="str">
        <f>IFERROR(テーブル_Swim01[[#This Row],[種目]],"")</f>
        <v/>
      </c>
      <c r="K332" t="str">
        <f>IFERROR(テーブル_Swim01[[#This Row],[距離]],"")</f>
        <v/>
      </c>
      <c r="L332" t="str">
        <f>IFERROR(テーブル_Swim01[[#This Row],[予決]],"")</f>
        <v/>
      </c>
      <c r="M332" t="str">
        <f t="shared" si="16"/>
        <v xml:space="preserve">        </v>
      </c>
      <c r="N332" t="str">
        <f>IFERROR(テーブル_Swim01[[#This Row],[競技番号]],"")</f>
        <v/>
      </c>
      <c r="O332">
        <f>IFERROR(テーブル_Swim014[[#This Row],[選手番号]],"")</f>
        <v>1184</v>
      </c>
      <c r="P332" t="str">
        <f>IFERROR(Sheet3!#REF!,"")</f>
        <v/>
      </c>
      <c r="Q332" s="3">
        <v>42407</v>
      </c>
      <c r="R332" t="str">
        <f t="shared" si="17"/>
        <v/>
      </c>
    </row>
    <row r="333" spans="4:18" x14ac:dyDescent="0.15">
      <c r="D333" t="str">
        <f>IFERROR(テーブル_Swim01[[#This Row],[UID]],"")</f>
        <v/>
      </c>
      <c r="E333" t="str">
        <f>IFERROR(テーブル_Swim01[[#This Row],[競技番号]],"")</f>
        <v/>
      </c>
      <c r="F333" t="str">
        <f>IFERROR(テーブル_Swim01[[#This Row],[性別]],"")</f>
        <v/>
      </c>
      <c r="G333" t="str">
        <f t="shared" si="15"/>
        <v/>
      </c>
      <c r="H333" t="str">
        <f>IFERROR(テーブル_Swim01[[#This Row],[クラス番号]],"")</f>
        <v/>
      </c>
      <c r="I333" t="str">
        <f>IFERROR(LOOKUP(H333,Sheet5!A:A,Sheet5!B:B),"")</f>
        <v/>
      </c>
      <c r="J333" t="str">
        <f>IFERROR(テーブル_Swim01[[#This Row],[種目]],"")</f>
        <v/>
      </c>
      <c r="K333" t="str">
        <f>IFERROR(テーブル_Swim01[[#This Row],[距離]],"")</f>
        <v/>
      </c>
      <c r="L333" t="str">
        <f>IFERROR(テーブル_Swim01[[#This Row],[予決]],"")</f>
        <v/>
      </c>
      <c r="M333" t="str">
        <f t="shared" si="16"/>
        <v xml:space="preserve">        </v>
      </c>
      <c r="N333" t="str">
        <f>IFERROR(テーブル_Swim01[[#This Row],[競技番号]],"")</f>
        <v/>
      </c>
      <c r="O333">
        <f>IFERROR(テーブル_Swim014[[#This Row],[選手番号]],"")</f>
        <v>1185</v>
      </c>
      <c r="P333" t="str">
        <f>IFERROR(Sheet3!#REF!,"")</f>
        <v/>
      </c>
      <c r="Q333" s="3">
        <v>42407</v>
      </c>
      <c r="R333" t="str">
        <f t="shared" si="17"/>
        <v/>
      </c>
    </row>
    <row r="334" spans="4:18" x14ac:dyDescent="0.15">
      <c r="D334" t="str">
        <f>IFERROR(テーブル_Swim01[[#This Row],[UID]],"")</f>
        <v/>
      </c>
      <c r="E334" t="str">
        <f>IFERROR(テーブル_Swim01[[#This Row],[競技番号]],"")</f>
        <v/>
      </c>
      <c r="F334" t="str">
        <f>IFERROR(テーブル_Swim01[[#This Row],[性別]],"")</f>
        <v/>
      </c>
      <c r="G334" t="str">
        <f t="shared" si="15"/>
        <v/>
      </c>
      <c r="H334" t="str">
        <f>IFERROR(テーブル_Swim01[[#This Row],[クラス番号]],"")</f>
        <v/>
      </c>
      <c r="I334" t="str">
        <f>IFERROR(LOOKUP(H334,Sheet5!A:A,Sheet5!B:B),"")</f>
        <v/>
      </c>
      <c r="J334" t="str">
        <f>IFERROR(テーブル_Swim01[[#This Row],[種目]],"")</f>
        <v/>
      </c>
      <c r="K334" t="str">
        <f>IFERROR(テーブル_Swim01[[#This Row],[距離]],"")</f>
        <v/>
      </c>
      <c r="L334" t="str">
        <f>IFERROR(テーブル_Swim01[[#This Row],[予決]],"")</f>
        <v/>
      </c>
      <c r="M334" t="str">
        <f t="shared" si="16"/>
        <v xml:space="preserve">        </v>
      </c>
      <c r="N334" t="str">
        <f>IFERROR(テーブル_Swim01[[#This Row],[競技番号]],"")</f>
        <v/>
      </c>
      <c r="O334">
        <f>IFERROR(テーブル_Swim014[[#This Row],[選手番号]],"")</f>
        <v>1186</v>
      </c>
      <c r="P334" t="str">
        <f>IFERROR(Sheet3!#REF!,"")</f>
        <v/>
      </c>
      <c r="Q334" s="3">
        <v>42407</v>
      </c>
      <c r="R334" t="str">
        <f t="shared" si="17"/>
        <v/>
      </c>
    </row>
    <row r="335" spans="4:18" x14ac:dyDescent="0.15">
      <c r="D335" t="str">
        <f>IFERROR(テーブル_Swim01[[#This Row],[UID]],"")</f>
        <v/>
      </c>
      <c r="E335" t="str">
        <f>IFERROR(テーブル_Swim01[[#This Row],[競技番号]],"")</f>
        <v/>
      </c>
      <c r="F335" t="str">
        <f>IFERROR(テーブル_Swim01[[#This Row],[性別]],"")</f>
        <v/>
      </c>
      <c r="G335" t="str">
        <f t="shared" si="15"/>
        <v/>
      </c>
      <c r="H335" t="str">
        <f>IFERROR(テーブル_Swim01[[#This Row],[クラス番号]],"")</f>
        <v/>
      </c>
      <c r="I335" t="str">
        <f>IFERROR(LOOKUP(H335,Sheet5!A:A,Sheet5!B:B),"")</f>
        <v/>
      </c>
      <c r="J335" t="str">
        <f>IFERROR(テーブル_Swim01[[#This Row],[種目]],"")</f>
        <v/>
      </c>
      <c r="K335" t="str">
        <f>IFERROR(テーブル_Swim01[[#This Row],[距離]],"")</f>
        <v/>
      </c>
      <c r="L335" t="str">
        <f>IFERROR(テーブル_Swim01[[#This Row],[予決]],"")</f>
        <v/>
      </c>
      <c r="M335" t="str">
        <f t="shared" si="16"/>
        <v xml:space="preserve">        </v>
      </c>
      <c r="N335" t="str">
        <f>IFERROR(テーブル_Swim01[[#This Row],[競技番号]],"")</f>
        <v/>
      </c>
      <c r="O335">
        <f>IFERROR(テーブル_Swim014[[#This Row],[選手番号]],"")</f>
        <v>1187</v>
      </c>
      <c r="P335" t="str">
        <f>IFERROR(Sheet3!#REF!,"")</f>
        <v/>
      </c>
      <c r="Q335" s="3">
        <v>42407</v>
      </c>
      <c r="R335" t="str">
        <f t="shared" si="17"/>
        <v/>
      </c>
    </row>
    <row r="336" spans="4:18" x14ac:dyDescent="0.15">
      <c r="D336" t="str">
        <f>IFERROR(テーブル_Swim01[[#This Row],[UID]],"")</f>
        <v/>
      </c>
      <c r="E336" t="str">
        <f>IFERROR(テーブル_Swim01[[#This Row],[競技番号]],"")</f>
        <v/>
      </c>
      <c r="F336" t="str">
        <f>IFERROR(テーブル_Swim01[[#This Row],[性別]],"")</f>
        <v/>
      </c>
      <c r="G336" t="str">
        <f t="shared" si="15"/>
        <v/>
      </c>
      <c r="H336" t="str">
        <f>IFERROR(テーブル_Swim01[[#This Row],[クラス番号]],"")</f>
        <v/>
      </c>
      <c r="I336" t="str">
        <f>IFERROR(LOOKUP(H336,Sheet5!A:A,Sheet5!B:B),"")</f>
        <v/>
      </c>
      <c r="J336" t="str">
        <f>IFERROR(テーブル_Swim01[[#This Row],[種目]],"")</f>
        <v/>
      </c>
      <c r="K336" t="str">
        <f>IFERROR(テーブル_Swim01[[#This Row],[距離]],"")</f>
        <v/>
      </c>
      <c r="L336" t="str">
        <f>IFERROR(テーブル_Swim01[[#This Row],[予決]],"")</f>
        <v/>
      </c>
      <c r="M336" t="str">
        <f t="shared" si="16"/>
        <v xml:space="preserve">        </v>
      </c>
      <c r="N336" t="str">
        <f>IFERROR(テーブル_Swim01[[#This Row],[競技番号]],"")</f>
        <v/>
      </c>
      <c r="O336">
        <f>IFERROR(テーブル_Swim014[[#This Row],[選手番号]],"")</f>
        <v>1188</v>
      </c>
      <c r="P336" t="str">
        <f>IFERROR(Sheet3!#REF!,"")</f>
        <v/>
      </c>
      <c r="Q336" s="3">
        <v>42407</v>
      </c>
      <c r="R336" t="str">
        <f t="shared" si="17"/>
        <v/>
      </c>
    </row>
    <row r="337" spans="4:18" x14ac:dyDescent="0.15">
      <c r="D337" t="str">
        <f>IFERROR(テーブル_Swim01[[#This Row],[UID]],"")</f>
        <v/>
      </c>
      <c r="E337" t="str">
        <f>IFERROR(テーブル_Swim01[[#This Row],[競技番号]],"")</f>
        <v/>
      </c>
      <c r="F337" t="str">
        <f>IFERROR(テーブル_Swim01[[#This Row],[性別]],"")</f>
        <v/>
      </c>
      <c r="G337" t="str">
        <f t="shared" si="15"/>
        <v/>
      </c>
      <c r="H337" t="str">
        <f>IFERROR(テーブル_Swim01[[#This Row],[クラス番号]],"")</f>
        <v/>
      </c>
      <c r="I337" t="str">
        <f>IFERROR(LOOKUP(H337,Sheet5!A:A,Sheet5!B:B),"")</f>
        <v/>
      </c>
      <c r="J337" t="str">
        <f>IFERROR(テーブル_Swim01[[#This Row],[種目]],"")</f>
        <v/>
      </c>
      <c r="K337" t="str">
        <f>IFERROR(テーブル_Swim01[[#This Row],[距離]],"")</f>
        <v/>
      </c>
      <c r="L337" t="str">
        <f>IFERROR(テーブル_Swim01[[#This Row],[予決]],"")</f>
        <v/>
      </c>
      <c r="M337" t="str">
        <f t="shared" si="16"/>
        <v xml:space="preserve">        </v>
      </c>
      <c r="N337" t="str">
        <f>IFERROR(テーブル_Swim01[[#This Row],[競技番号]],"")</f>
        <v/>
      </c>
      <c r="O337">
        <f>IFERROR(テーブル_Swim014[[#This Row],[選手番号]],"")</f>
        <v>1189</v>
      </c>
      <c r="P337" t="str">
        <f>IFERROR(Sheet3!#REF!,"")</f>
        <v/>
      </c>
      <c r="Q337" s="3">
        <v>42407</v>
      </c>
      <c r="R337" t="str">
        <f t="shared" si="17"/>
        <v/>
      </c>
    </row>
    <row r="338" spans="4:18" x14ac:dyDescent="0.15">
      <c r="D338" t="str">
        <f>IFERROR(テーブル_Swim01[[#This Row],[UID]],"")</f>
        <v/>
      </c>
      <c r="E338" t="str">
        <f>IFERROR(テーブル_Swim01[[#This Row],[競技番号]],"")</f>
        <v/>
      </c>
      <c r="F338" t="str">
        <f>IFERROR(テーブル_Swim01[[#This Row],[性別]],"")</f>
        <v/>
      </c>
      <c r="G338" t="str">
        <f t="shared" si="15"/>
        <v/>
      </c>
      <c r="H338" t="str">
        <f>IFERROR(テーブル_Swim01[[#This Row],[クラス番号]],"")</f>
        <v/>
      </c>
      <c r="I338" t="str">
        <f>IFERROR(LOOKUP(H338,Sheet5!A:A,Sheet5!B:B),"")</f>
        <v/>
      </c>
      <c r="J338" t="str">
        <f>IFERROR(テーブル_Swim01[[#This Row],[種目]],"")</f>
        <v/>
      </c>
      <c r="K338" t="str">
        <f>IFERROR(テーブル_Swim01[[#This Row],[距離]],"")</f>
        <v/>
      </c>
      <c r="L338" t="str">
        <f>IFERROR(テーブル_Swim01[[#This Row],[予決]],"")</f>
        <v/>
      </c>
      <c r="M338" t="str">
        <f t="shared" si="16"/>
        <v xml:space="preserve">        </v>
      </c>
      <c r="N338" t="str">
        <f>IFERROR(テーブル_Swim01[[#This Row],[競技番号]],"")</f>
        <v/>
      </c>
      <c r="O338">
        <f>IFERROR(テーブル_Swim014[[#This Row],[選手番号]],"")</f>
        <v>1190</v>
      </c>
      <c r="P338" t="str">
        <f>IFERROR(Sheet3!#REF!,"")</f>
        <v/>
      </c>
      <c r="Q338" s="3">
        <v>42407</v>
      </c>
      <c r="R338" t="str">
        <f t="shared" si="17"/>
        <v/>
      </c>
    </row>
    <row r="339" spans="4:18" x14ac:dyDescent="0.15">
      <c r="D339" t="str">
        <f>IFERROR(テーブル_Swim01[[#This Row],[UID]],"")</f>
        <v/>
      </c>
      <c r="E339" t="str">
        <f>IFERROR(テーブル_Swim01[[#This Row],[競技番号]],"")</f>
        <v/>
      </c>
      <c r="F339" t="str">
        <f>IFERROR(テーブル_Swim01[[#This Row],[性別]],"")</f>
        <v/>
      </c>
      <c r="G339" t="str">
        <f t="shared" si="15"/>
        <v/>
      </c>
      <c r="H339" t="str">
        <f>IFERROR(テーブル_Swim01[[#This Row],[クラス番号]],"")</f>
        <v/>
      </c>
      <c r="I339" t="str">
        <f>IFERROR(LOOKUP(H339,Sheet5!A:A,Sheet5!B:B),"")</f>
        <v/>
      </c>
      <c r="J339" t="str">
        <f>IFERROR(テーブル_Swim01[[#This Row],[種目]],"")</f>
        <v/>
      </c>
      <c r="K339" t="str">
        <f>IFERROR(テーブル_Swim01[[#This Row],[距離]],"")</f>
        <v/>
      </c>
      <c r="L339" t="str">
        <f>IFERROR(テーブル_Swim01[[#This Row],[予決]],"")</f>
        <v/>
      </c>
      <c r="M339" t="str">
        <f t="shared" si="16"/>
        <v xml:space="preserve">        </v>
      </c>
      <c r="N339" t="str">
        <f>IFERROR(テーブル_Swim01[[#This Row],[競技番号]],"")</f>
        <v/>
      </c>
      <c r="O339">
        <f>IFERROR(テーブル_Swim014[[#This Row],[選手番号]],"")</f>
        <v>1191</v>
      </c>
      <c r="P339" t="str">
        <f>IFERROR(Sheet3!#REF!,"")</f>
        <v/>
      </c>
      <c r="Q339" s="3">
        <v>42407</v>
      </c>
      <c r="R339" t="str">
        <f t="shared" si="17"/>
        <v/>
      </c>
    </row>
    <row r="340" spans="4:18" x14ac:dyDescent="0.15">
      <c r="D340" t="str">
        <f>IFERROR(テーブル_Swim01[[#This Row],[UID]],"")</f>
        <v/>
      </c>
      <c r="E340" t="str">
        <f>IFERROR(テーブル_Swim01[[#This Row],[競技番号]],"")</f>
        <v/>
      </c>
      <c r="F340" t="str">
        <f>IFERROR(テーブル_Swim01[[#This Row],[性別]],"")</f>
        <v/>
      </c>
      <c r="G340" t="str">
        <f t="shared" si="15"/>
        <v/>
      </c>
      <c r="H340" t="str">
        <f>IFERROR(テーブル_Swim01[[#This Row],[クラス番号]],"")</f>
        <v/>
      </c>
      <c r="I340" t="str">
        <f>IFERROR(LOOKUP(H340,Sheet5!A:A,Sheet5!B:B),"")</f>
        <v/>
      </c>
      <c r="J340" t="str">
        <f>IFERROR(テーブル_Swim01[[#This Row],[種目]],"")</f>
        <v/>
      </c>
      <c r="K340" t="str">
        <f>IFERROR(テーブル_Swim01[[#This Row],[距離]],"")</f>
        <v/>
      </c>
      <c r="L340" t="str">
        <f>IFERROR(テーブル_Swim01[[#This Row],[予決]],"")</f>
        <v/>
      </c>
      <c r="M340" t="str">
        <f t="shared" si="16"/>
        <v xml:space="preserve">        </v>
      </c>
      <c r="N340" t="str">
        <f>IFERROR(テーブル_Swim01[[#This Row],[競技番号]],"")</f>
        <v/>
      </c>
      <c r="O340">
        <f>IFERROR(テーブル_Swim014[[#This Row],[選手番号]],"")</f>
        <v>1192</v>
      </c>
      <c r="P340" t="str">
        <f>IFERROR(Sheet3!#REF!,"")</f>
        <v/>
      </c>
      <c r="Q340" s="3">
        <v>42407</v>
      </c>
      <c r="R340" t="str">
        <f t="shared" si="17"/>
        <v/>
      </c>
    </row>
    <row r="341" spans="4:18" x14ac:dyDescent="0.15">
      <c r="D341" t="str">
        <f>IFERROR(テーブル_Swim01[[#This Row],[UID]],"")</f>
        <v/>
      </c>
      <c r="E341" t="str">
        <f>IFERROR(テーブル_Swim01[[#This Row],[競技番号]],"")</f>
        <v/>
      </c>
      <c r="F341" t="str">
        <f>IFERROR(テーブル_Swim01[[#This Row],[性別]],"")</f>
        <v/>
      </c>
      <c r="G341" t="str">
        <f t="shared" si="15"/>
        <v/>
      </c>
      <c r="H341" t="str">
        <f>IFERROR(テーブル_Swim01[[#This Row],[クラス番号]],"")</f>
        <v/>
      </c>
      <c r="I341" t="str">
        <f>IFERROR(LOOKUP(H341,Sheet5!A:A,Sheet5!B:B),"")</f>
        <v/>
      </c>
      <c r="J341" t="str">
        <f>IFERROR(テーブル_Swim01[[#This Row],[種目]],"")</f>
        <v/>
      </c>
      <c r="K341" t="str">
        <f>IFERROR(テーブル_Swim01[[#This Row],[距離]],"")</f>
        <v/>
      </c>
      <c r="L341" t="str">
        <f>IFERROR(テーブル_Swim01[[#This Row],[予決]],"")</f>
        <v/>
      </c>
      <c r="M341" t="str">
        <f t="shared" si="16"/>
        <v xml:space="preserve">        </v>
      </c>
      <c r="N341" t="str">
        <f>IFERROR(テーブル_Swim01[[#This Row],[競技番号]],"")</f>
        <v/>
      </c>
      <c r="O341">
        <f>IFERROR(テーブル_Swim014[[#This Row],[選手番号]],"")</f>
        <v>1193</v>
      </c>
      <c r="P341" t="str">
        <f>IFERROR(Sheet3!#REF!,"")</f>
        <v/>
      </c>
      <c r="Q341" s="3">
        <v>42407</v>
      </c>
      <c r="R341" t="str">
        <f t="shared" si="17"/>
        <v/>
      </c>
    </row>
    <row r="342" spans="4:18" x14ac:dyDescent="0.15">
      <c r="D342" t="str">
        <f>IFERROR(テーブル_Swim01[[#This Row],[UID]],"")</f>
        <v/>
      </c>
      <c r="E342" t="str">
        <f>IFERROR(テーブル_Swim01[[#This Row],[競技番号]],"")</f>
        <v/>
      </c>
      <c r="F342" t="str">
        <f>IFERROR(テーブル_Swim01[[#This Row],[性別]],"")</f>
        <v/>
      </c>
      <c r="G342" t="str">
        <f t="shared" si="15"/>
        <v/>
      </c>
      <c r="H342" t="str">
        <f>IFERROR(テーブル_Swim01[[#This Row],[クラス番号]],"")</f>
        <v/>
      </c>
      <c r="I342" t="str">
        <f>IFERROR(LOOKUP(H342,Sheet5!A:A,Sheet5!B:B),"")</f>
        <v/>
      </c>
      <c r="J342" t="str">
        <f>IFERROR(テーブル_Swim01[[#This Row],[種目]],"")</f>
        <v/>
      </c>
      <c r="K342" t="str">
        <f>IFERROR(テーブル_Swim01[[#This Row],[距離]],"")</f>
        <v/>
      </c>
      <c r="L342" t="str">
        <f>IFERROR(テーブル_Swim01[[#This Row],[予決]],"")</f>
        <v/>
      </c>
      <c r="M342" t="str">
        <f t="shared" si="16"/>
        <v xml:space="preserve">        </v>
      </c>
      <c r="N342" t="str">
        <f>IFERROR(テーブル_Swim01[[#This Row],[競技番号]],"")</f>
        <v/>
      </c>
      <c r="O342">
        <f>IFERROR(テーブル_Swim014[[#This Row],[選手番号]],"")</f>
        <v>1194</v>
      </c>
      <c r="P342" t="str">
        <f>IFERROR(Sheet3!#REF!,"")</f>
        <v/>
      </c>
      <c r="Q342" s="3">
        <v>42407</v>
      </c>
      <c r="R342" t="str">
        <f t="shared" si="17"/>
        <v/>
      </c>
    </row>
    <row r="343" spans="4:18" x14ac:dyDescent="0.15">
      <c r="D343" t="str">
        <f>IFERROR(テーブル_Swim01[[#This Row],[UID]],"")</f>
        <v/>
      </c>
      <c r="E343" t="str">
        <f>IFERROR(テーブル_Swim01[[#This Row],[競技番号]],"")</f>
        <v/>
      </c>
      <c r="F343" t="str">
        <f>IFERROR(テーブル_Swim01[[#This Row],[性別]],"")</f>
        <v/>
      </c>
      <c r="G343" t="str">
        <f t="shared" si="15"/>
        <v/>
      </c>
      <c r="H343" t="str">
        <f>IFERROR(テーブル_Swim01[[#This Row],[クラス番号]],"")</f>
        <v/>
      </c>
      <c r="I343" t="str">
        <f>IFERROR(LOOKUP(H343,Sheet5!A:A,Sheet5!B:B),"")</f>
        <v/>
      </c>
      <c r="J343" t="str">
        <f>IFERROR(テーブル_Swim01[[#This Row],[種目]],"")</f>
        <v/>
      </c>
      <c r="K343" t="str">
        <f>IFERROR(テーブル_Swim01[[#This Row],[距離]],"")</f>
        <v/>
      </c>
      <c r="L343" t="str">
        <f>IFERROR(テーブル_Swim01[[#This Row],[予決]],"")</f>
        <v/>
      </c>
      <c r="M343" t="str">
        <f t="shared" si="16"/>
        <v xml:space="preserve">        </v>
      </c>
      <c r="N343" t="str">
        <f>IFERROR(テーブル_Swim01[[#This Row],[競技番号]],"")</f>
        <v/>
      </c>
      <c r="O343">
        <f>IFERROR(テーブル_Swim014[[#This Row],[選手番号]],"")</f>
        <v>1195</v>
      </c>
      <c r="P343" t="str">
        <f>IFERROR(Sheet3!#REF!,"")</f>
        <v/>
      </c>
      <c r="Q343" s="3">
        <v>42407</v>
      </c>
      <c r="R343" t="str">
        <f t="shared" si="17"/>
        <v/>
      </c>
    </row>
    <row r="344" spans="4:18" x14ac:dyDescent="0.15">
      <c r="D344" t="str">
        <f>IFERROR(テーブル_Swim01[[#This Row],[UID]],"")</f>
        <v/>
      </c>
      <c r="E344" t="str">
        <f>IFERROR(テーブル_Swim01[[#This Row],[競技番号]],"")</f>
        <v/>
      </c>
      <c r="F344" t="str">
        <f>IFERROR(テーブル_Swim01[[#This Row],[性別]],"")</f>
        <v/>
      </c>
      <c r="G344" t="str">
        <f t="shared" si="15"/>
        <v/>
      </c>
      <c r="H344" t="str">
        <f>IFERROR(テーブル_Swim01[[#This Row],[クラス番号]],"")</f>
        <v/>
      </c>
      <c r="I344" t="str">
        <f>IFERROR(LOOKUP(H344,Sheet5!A:A,Sheet5!B:B),"")</f>
        <v/>
      </c>
      <c r="J344" t="str">
        <f>IFERROR(テーブル_Swim01[[#This Row],[種目]],"")</f>
        <v/>
      </c>
      <c r="K344" t="str">
        <f>IFERROR(テーブル_Swim01[[#This Row],[距離]],"")</f>
        <v/>
      </c>
      <c r="L344" t="str">
        <f>IFERROR(テーブル_Swim01[[#This Row],[予決]],"")</f>
        <v/>
      </c>
      <c r="M344" t="str">
        <f t="shared" si="16"/>
        <v xml:space="preserve">        </v>
      </c>
      <c r="N344" t="str">
        <f>IFERROR(テーブル_Swim01[[#This Row],[競技番号]],"")</f>
        <v/>
      </c>
      <c r="O344">
        <f>IFERROR(テーブル_Swim014[[#This Row],[選手番号]],"")</f>
        <v>1196</v>
      </c>
      <c r="P344" t="str">
        <f>IFERROR(Sheet3!#REF!,"")</f>
        <v/>
      </c>
      <c r="Q344" s="3">
        <v>42407</v>
      </c>
      <c r="R344" t="str">
        <f t="shared" si="17"/>
        <v/>
      </c>
    </row>
    <row r="345" spans="4:18" x14ac:dyDescent="0.15">
      <c r="D345" t="str">
        <f>IFERROR(テーブル_Swim01[[#This Row],[UID]],"")</f>
        <v/>
      </c>
      <c r="E345" t="str">
        <f>IFERROR(テーブル_Swim01[[#This Row],[競技番号]],"")</f>
        <v/>
      </c>
      <c r="F345" t="str">
        <f>IFERROR(テーブル_Swim01[[#This Row],[性別]],"")</f>
        <v/>
      </c>
      <c r="G345" t="str">
        <f t="shared" si="15"/>
        <v/>
      </c>
      <c r="H345" t="str">
        <f>IFERROR(テーブル_Swim01[[#This Row],[クラス番号]],"")</f>
        <v/>
      </c>
      <c r="I345" t="str">
        <f>IFERROR(LOOKUP(H345,Sheet5!A:A,Sheet5!B:B),"")</f>
        <v/>
      </c>
      <c r="J345" t="str">
        <f>IFERROR(テーブル_Swim01[[#This Row],[種目]],"")</f>
        <v/>
      </c>
      <c r="K345" t="str">
        <f>IFERROR(テーブル_Swim01[[#This Row],[距離]],"")</f>
        <v/>
      </c>
      <c r="L345" t="str">
        <f>IFERROR(テーブル_Swim01[[#This Row],[予決]],"")</f>
        <v/>
      </c>
      <c r="M345" t="str">
        <f t="shared" si="16"/>
        <v xml:space="preserve">        </v>
      </c>
      <c r="N345" t="str">
        <f>IFERROR(テーブル_Swim01[[#This Row],[競技番号]],"")</f>
        <v/>
      </c>
      <c r="O345">
        <f>IFERROR(テーブル_Swim014[[#This Row],[選手番号]],"")</f>
        <v>1197</v>
      </c>
      <c r="P345" t="str">
        <f>IFERROR(Sheet3!#REF!,"")</f>
        <v/>
      </c>
      <c r="Q345" s="3">
        <v>42407</v>
      </c>
      <c r="R345" t="str">
        <f t="shared" si="17"/>
        <v/>
      </c>
    </row>
    <row r="346" spans="4:18" x14ac:dyDescent="0.15">
      <c r="D346" t="str">
        <f>IFERROR(テーブル_Swim01[[#This Row],[UID]],"")</f>
        <v/>
      </c>
      <c r="E346" t="str">
        <f>IFERROR(テーブル_Swim01[[#This Row],[競技番号]],"")</f>
        <v/>
      </c>
      <c r="F346" t="str">
        <f>IFERROR(テーブル_Swim01[[#This Row],[性別]],"")</f>
        <v/>
      </c>
      <c r="G346" t="str">
        <f t="shared" si="15"/>
        <v/>
      </c>
      <c r="H346" t="str">
        <f>IFERROR(テーブル_Swim01[[#This Row],[クラス番号]],"")</f>
        <v/>
      </c>
      <c r="I346" t="str">
        <f>IFERROR(LOOKUP(H346,Sheet5!A:A,Sheet5!B:B),"")</f>
        <v/>
      </c>
      <c r="J346" t="str">
        <f>IFERROR(テーブル_Swim01[[#This Row],[種目]],"")</f>
        <v/>
      </c>
      <c r="K346" t="str">
        <f>IFERROR(テーブル_Swim01[[#This Row],[距離]],"")</f>
        <v/>
      </c>
      <c r="L346" t="str">
        <f>IFERROR(テーブル_Swim01[[#This Row],[予決]],"")</f>
        <v/>
      </c>
      <c r="M346" t="str">
        <f t="shared" si="16"/>
        <v xml:space="preserve">        </v>
      </c>
      <c r="N346" t="str">
        <f>IFERROR(テーブル_Swim01[[#This Row],[競技番号]],"")</f>
        <v/>
      </c>
      <c r="O346">
        <f>IFERROR(テーブル_Swim014[[#This Row],[選手番号]],"")</f>
        <v>1198</v>
      </c>
      <c r="P346" t="str">
        <f>IFERROR(Sheet3!#REF!,"")</f>
        <v/>
      </c>
      <c r="Q346" s="3">
        <v>42407</v>
      </c>
      <c r="R346" t="str">
        <f t="shared" si="17"/>
        <v/>
      </c>
    </row>
    <row r="347" spans="4:18" x14ac:dyDescent="0.15">
      <c r="D347" t="str">
        <f>IFERROR(テーブル_Swim01[[#This Row],[UID]],"")</f>
        <v/>
      </c>
      <c r="E347" t="str">
        <f>IFERROR(テーブル_Swim01[[#This Row],[競技番号]],"")</f>
        <v/>
      </c>
      <c r="F347" t="str">
        <f>IFERROR(テーブル_Swim01[[#This Row],[性別]],"")</f>
        <v/>
      </c>
      <c r="G347" t="str">
        <f t="shared" si="15"/>
        <v/>
      </c>
      <c r="H347" t="str">
        <f>IFERROR(テーブル_Swim01[[#This Row],[クラス番号]],"")</f>
        <v/>
      </c>
      <c r="I347" t="str">
        <f>IFERROR(LOOKUP(H347,Sheet5!A:A,Sheet5!B:B),"")</f>
        <v/>
      </c>
      <c r="J347" t="str">
        <f>IFERROR(テーブル_Swim01[[#This Row],[種目]],"")</f>
        <v/>
      </c>
      <c r="K347" t="str">
        <f>IFERROR(テーブル_Swim01[[#This Row],[距離]],"")</f>
        <v/>
      </c>
      <c r="L347" t="str">
        <f>IFERROR(テーブル_Swim01[[#This Row],[予決]],"")</f>
        <v/>
      </c>
      <c r="M347" t="str">
        <f t="shared" si="16"/>
        <v xml:space="preserve">        </v>
      </c>
      <c r="N347" t="str">
        <f>IFERROR(テーブル_Swim01[[#This Row],[競技番号]],"")</f>
        <v/>
      </c>
      <c r="O347">
        <f>IFERROR(テーブル_Swim014[[#This Row],[選手番号]],"")</f>
        <v>1199</v>
      </c>
      <c r="P347" t="str">
        <f>IFERROR(Sheet3!#REF!,"")</f>
        <v/>
      </c>
      <c r="Q347" s="3">
        <v>42407</v>
      </c>
      <c r="R347" t="str">
        <f t="shared" si="17"/>
        <v/>
      </c>
    </row>
    <row r="348" spans="4:18" x14ac:dyDescent="0.15">
      <c r="D348" t="str">
        <f>IFERROR(テーブル_Swim01[[#This Row],[UID]],"")</f>
        <v/>
      </c>
      <c r="E348" t="str">
        <f>IFERROR(テーブル_Swim01[[#This Row],[競技番号]],"")</f>
        <v/>
      </c>
      <c r="F348" t="str">
        <f>IFERROR(テーブル_Swim01[[#This Row],[性別]],"")</f>
        <v/>
      </c>
      <c r="G348" t="str">
        <f t="shared" si="15"/>
        <v/>
      </c>
      <c r="H348" t="str">
        <f>IFERROR(テーブル_Swim01[[#This Row],[クラス番号]],"")</f>
        <v/>
      </c>
      <c r="I348" t="str">
        <f>IFERROR(LOOKUP(H348,Sheet5!A:A,Sheet5!B:B),"")</f>
        <v/>
      </c>
      <c r="J348" t="str">
        <f>IFERROR(テーブル_Swim01[[#This Row],[種目]],"")</f>
        <v/>
      </c>
      <c r="K348" t="str">
        <f>IFERROR(テーブル_Swim01[[#This Row],[距離]],"")</f>
        <v/>
      </c>
      <c r="L348" t="str">
        <f>IFERROR(テーブル_Swim01[[#This Row],[予決]],"")</f>
        <v/>
      </c>
      <c r="M348" t="str">
        <f t="shared" si="16"/>
        <v xml:space="preserve">        </v>
      </c>
      <c r="N348" t="str">
        <f>IFERROR(テーブル_Swim01[[#This Row],[競技番号]],"")</f>
        <v/>
      </c>
      <c r="O348">
        <f>IFERROR(テーブル_Swim014[[#This Row],[選手番号]],"")</f>
        <v>1200</v>
      </c>
      <c r="P348" t="str">
        <f>IFERROR(Sheet3!#REF!,"")</f>
        <v/>
      </c>
      <c r="Q348" s="3">
        <v>42407</v>
      </c>
      <c r="R348" t="str">
        <f t="shared" si="17"/>
        <v/>
      </c>
    </row>
    <row r="349" spans="4:18" x14ac:dyDescent="0.15">
      <c r="D349" t="str">
        <f>IFERROR(テーブル_Swim01[[#This Row],[UID]],"")</f>
        <v/>
      </c>
      <c r="E349" t="str">
        <f>IFERROR(テーブル_Swim01[[#This Row],[競技番号]],"")</f>
        <v/>
      </c>
      <c r="F349" t="str">
        <f>IFERROR(テーブル_Swim01[[#This Row],[性別]],"")</f>
        <v/>
      </c>
      <c r="G349" t="str">
        <f t="shared" si="15"/>
        <v/>
      </c>
      <c r="H349" t="str">
        <f>IFERROR(テーブル_Swim01[[#This Row],[クラス番号]],"")</f>
        <v/>
      </c>
      <c r="I349" t="str">
        <f>IFERROR(LOOKUP(H349,Sheet5!A:A,Sheet5!B:B),"")</f>
        <v/>
      </c>
      <c r="J349" t="str">
        <f>IFERROR(テーブル_Swim01[[#This Row],[種目]],"")</f>
        <v/>
      </c>
      <c r="K349" t="str">
        <f>IFERROR(テーブル_Swim01[[#This Row],[距離]],"")</f>
        <v/>
      </c>
      <c r="L349" t="str">
        <f>IFERROR(テーブル_Swim01[[#This Row],[予決]],"")</f>
        <v/>
      </c>
      <c r="M349" t="str">
        <f t="shared" si="16"/>
        <v xml:space="preserve">        </v>
      </c>
      <c r="N349" t="str">
        <f>IFERROR(テーブル_Swim01[[#This Row],[競技番号]],"")</f>
        <v/>
      </c>
      <c r="O349">
        <f>IFERROR(テーブル_Swim014[[#This Row],[選手番号]],"")</f>
        <v>1201</v>
      </c>
      <c r="P349" t="str">
        <f>IFERROR(Sheet3!#REF!,"")</f>
        <v/>
      </c>
      <c r="Q349" s="3">
        <v>42407</v>
      </c>
      <c r="R349" t="str">
        <f t="shared" si="17"/>
        <v/>
      </c>
    </row>
    <row r="350" spans="4:18" x14ac:dyDescent="0.15">
      <c r="D350" t="str">
        <f>IFERROR(テーブル_Swim01[[#This Row],[UID]],"")</f>
        <v/>
      </c>
      <c r="E350" t="str">
        <f>IFERROR(テーブル_Swim01[[#This Row],[競技番号]],"")</f>
        <v/>
      </c>
      <c r="F350" t="str">
        <f>IFERROR(テーブル_Swim01[[#This Row],[性別]],"")</f>
        <v/>
      </c>
      <c r="G350" t="str">
        <f t="shared" si="15"/>
        <v/>
      </c>
      <c r="H350" t="str">
        <f>IFERROR(テーブル_Swim01[[#This Row],[クラス番号]],"")</f>
        <v/>
      </c>
      <c r="I350" t="str">
        <f>IFERROR(LOOKUP(H350,Sheet5!A:A,Sheet5!B:B),"")</f>
        <v/>
      </c>
      <c r="J350" t="str">
        <f>IFERROR(テーブル_Swim01[[#This Row],[種目]],"")</f>
        <v/>
      </c>
      <c r="K350" t="str">
        <f>IFERROR(テーブル_Swim01[[#This Row],[距離]],"")</f>
        <v/>
      </c>
      <c r="L350" t="str">
        <f>IFERROR(テーブル_Swim01[[#This Row],[予決]],"")</f>
        <v/>
      </c>
      <c r="M350" t="str">
        <f t="shared" si="16"/>
        <v xml:space="preserve">        </v>
      </c>
      <c r="N350" t="str">
        <f>IFERROR(テーブル_Swim01[[#This Row],[競技番号]],"")</f>
        <v/>
      </c>
      <c r="O350">
        <f>IFERROR(テーブル_Swim014[[#This Row],[選手番号]],"")</f>
        <v>1202</v>
      </c>
      <c r="P350" t="str">
        <f>IFERROR(Sheet3!#REF!,"")</f>
        <v/>
      </c>
      <c r="Q350" s="3">
        <v>42407</v>
      </c>
      <c r="R350" t="str">
        <f t="shared" si="17"/>
        <v/>
      </c>
    </row>
    <row r="351" spans="4:18" x14ac:dyDescent="0.15">
      <c r="D351" t="str">
        <f>IFERROR(テーブル_Swim01[[#This Row],[UID]],"")</f>
        <v/>
      </c>
      <c r="E351" t="str">
        <f>IFERROR(テーブル_Swim01[[#This Row],[競技番号]],"")</f>
        <v/>
      </c>
      <c r="F351" t="str">
        <f>IFERROR(テーブル_Swim01[[#This Row],[性別]],"")</f>
        <v/>
      </c>
      <c r="G351" t="str">
        <f t="shared" si="15"/>
        <v/>
      </c>
      <c r="H351" t="str">
        <f>IFERROR(テーブル_Swim01[[#This Row],[クラス番号]],"")</f>
        <v/>
      </c>
      <c r="I351" t="str">
        <f>IFERROR(LOOKUP(H351,Sheet5!A:A,Sheet5!B:B),"")</f>
        <v/>
      </c>
      <c r="J351" t="str">
        <f>IFERROR(テーブル_Swim01[[#This Row],[種目]],"")</f>
        <v/>
      </c>
      <c r="K351" t="str">
        <f>IFERROR(テーブル_Swim01[[#This Row],[距離]],"")</f>
        <v/>
      </c>
      <c r="L351" t="str">
        <f>IFERROR(テーブル_Swim01[[#This Row],[予決]],"")</f>
        <v/>
      </c>
      <c r="M351" t="str">
        <f t="shared" si="16"/>
        <v xml:space="preserve">        </v>
      </c>
      <c r="N351" t="str">
        <f>IFERROR(テーブル_Swim01[[#This Row],[競技番号]],"")</f>
        <v/>
      </c>
      <c r="O351">
        <f>IFERROR(テーブル_Swim014[[#This Row],[選手番号]],"")</f>
        <v>1203</v>
      </c>
      <c r="P351" t="str">
        <f>IFERROR(Sheet3!#REF!,"")</f>
        <v/>
      </c>
      <c r="Q351" s="3">
        <v>42407</v>
      </c>
      <c r="R351" t="str">
        <f t="shared" si="17"/>
        <v/>
      </c>
    </row>
    <row r="352" spans="4:18" x14ac:dyDescent="0.15">
      <c r="D352" t="str">
        <f>IFERROR(テーブル_Swim01[[#This Row],[UID]],"")</f>
        <v/>
      </c>
      <c r="E352" t="str">
        <f>IFERROR(テーブル_Swim01[[#This Row],[競技番号]],"")</f>
        <v/>
      </c>
      <c r="F352" t="str">
        <f>IFERROR(テーブル_Swim01[[#This Row],[性別]],"")</f>
        <v/>
      </c>
      <c r="G352" t="str">
        <f t="shared" si="15"/>
        <v/>
      </c>
      <c r="H352" t="str">
        <f>IFERROR(テーブル_Swim01[[#This Row],[クラス番号]],"")</f>
        <v/>
      </c>
      <c r="I352" t="str">
        <f>IFERROR(LOOKUP(H352,Sheet5!A:A,Sheet5!B:B),"")</f>
        <v/>
      </c>
      <c r="J352" t="str">
        <f>IFERROR(テーブル_Swim01[[#This Row],[種目]],"")</f>
        <v/>
      </c>
      <c r="K352" t="str">
        <f>IFERROR(テーブル_Swim01[[#This Row],[距離]],"")</f>
        <v/>
      </c>
      <c r="L352" t="str">
        <f>IFERROR(テーブル_Swim01[[#This Row],[予決]],"")</f>
        <v/>
      </c>
      <c r="M352" t="str">
        <f t="shared" si="16"/>
        <v xml:space="preserve">        </v>
      </c>
      <c r="N352" t="str">
        <f>IFERROR(テーブル_Swim01[[#This Row],[競技番号]],"")</f>
        <v/>
      </c>
      <c r="O352">
        <f>IFERROR(テーブル_Swim014[[#This Row],[選手番号]],"")</f>
        <v>1204</v>
      </c>
      <c r="P352" t="str">
        <f>IFERROR(Sheet3!#REF!,"")</f>
        <v/>
      </c>
      <c r="Q352" s="3">
        <v>42407</v>
      </c>
      <c r="R352" t="str">
        <f t="shared" si="17"/>
        <v/>
      </c>
    </row>
    <row r="353" spans="4:18" x14ac:dyDescent="0.15">
      <c r="D353" t="str">
        <f>IFERROR(テーブル_Swim01[[#This Row],[UID]],"")</f>
        <v/>
      </c>
      <c r="E353" t="str">
        <f>IFERROR(テーブル_Swim01[[#This Row],[競技番号]],"")</f>
        <v/>
      </c>
      <c r="F353" t="str">
        <f>IFERROR(テーブル_Swim01[[#This Row],[性別]],"")</f>
        <v/>
      </c>
      <c r="G353" t="str">
        <f t="shared" si="15"/>
        <v/>
      </c>
      <c r="H353" t="str">
        <f>IFERROR(テーブル_Swim01[[#This Row],[クラス番号]],"")</f>
        <v/>
      </c>
      <c r="I353" t="str">
        <f>IFERROR(LOOKUP(H353,Sheet5!A:A,Sheet5!B:B),"")</f>
        <v/>
      </c>
      <c r="J353" t="str">
        <f>IFERROR(テーブル_Swim01[[#This Row],[種目]],"")</f>
        <v/>
      </c>
      <c r="K353" t="str">
        <f>IFERROR(テーブル_Swim01[[#This Row],[距離]],"")</f>
        <v/>
      </c>
      <c r="L353" t="str">
        <f>IFERROR(テーブル_Swim01[[#This Row],[予決]],"")</f>
        <v/>
      </c>
      <c r="M353" t="str">
        <f t="shared" si="16"/>
        <v xml:space="preserve">        </v>
      </c>
      <c r="N353" t="str">
        <f>IFERROR(テーブル_Swim01[[#This Row],[競技番号]],"")</f>
        <v/>
      </c>
      <c r="O353">
        <f>IFERROR(テーブル_Swim014[[#This Row],[選手番号]],"")</f>
        <v>1205</v>
      </c>
      <c r="P353" t="str">
        <f>IFERROR(Sheet3!#REF!,"")</f>
        <v/>
      </c>
      <c r="Q353" s="3">
        <v>42407</v>
      </c>
      <c r="R353" t="str">
        <f t="shared" si="17"/>
        <v/>
      </c>
    </row>
    <row r="354" spans="4:18" x14ac:dyDescent="0.15">
      <c r="D354" t="str">
        <f>IFERROR(テーブル_Swim01[[#This Row],[UID]],"")</f>
        <v/>
      </c>
      <c r="E354" t="str">
        <f>IFERROR(テーブル_Swim01[[#This Row],[競技番号]],"")</f>
        <v/>
      </c>
      <c r="F354" t="str">
        <f>IFERROR(テーブル_Swim01[[#This Row],[性別]],"")</f>
        <v/>
      </c>
      <c r="G354" t="str">
        <f t="shared" si="15"/>
        <v/>
      </c>
      <c r="H354" t="str">
        <f>IFERROR(テーブル_Swim01[[#This Row],[クラス番号]],"")</f>
        <v/>
      </c>
      <c r="I354" t="str">
        <f>IFERROR(LOOKUP(H354,Sheet5!A:A,Sheet5!B:B),"")</f>
        <v/>
      </c>
      <c r="J354" t="str">
        <f>IFERROR(テーブル_Swim01[[#This Row],[種目]],"")</f>
        <v/>
      </c>
      <c r="K354" t="str">
        <f>IFERROR(テーブル_Swim01[[#This Row],[距離]],"")</f>
        <v/>
      </c>
      <c r="L354" t="str">
        <f>IFERROR(テーブル_Swim01[[#This Row],[予決]],"")</f>
        <v/>
      </c>
      <c r="M354" t="str">
        <f t="shared" si="16"/>
        <v xml:space="preserve">        </v>
      </c>
      <c r="N354" t="str">
        <f>IFERROR(テーブル_Swim01[[#This Row],[競技番号]],"")</f>
        <v/>
      </c>
      <c r="O354">
        <f>IFERROR(テーブル_Swim014[[#This Row],[選手番号]],"")</f>
        <v>1206</v>
      </c>
      <c r="P354" t="str">
        <f>IFERROR(Sheet3!#REF!,"")</f>
        <v/>
      </c>
      <c r="Q354" s="3">
        <v>42407</v>
      </c>
      <c r="R354" t="str">
        <f t="shared" si="17"/>
        <v/>
      </c>
    </row>
    <row r="355" spans="4:18" x14ac:dyDescent="0.15">
      <c r="D355" t="str">
        <f>IFERROR(テーブル_Swim01[[#This Row],[UID]],"")</f>
        <v/>
      </c>
      <c r="E355" t="str">
        <f>IFERROR(テーブル_Swim01[[#This Row],[競技番号]],"")</f>
        <v/>
      </c>
      <c r="F355" t="str">
        <f>IFERROR(テーブル_Swim01[[#This Row],[性別]],"")</f>
        <v/>
      </c>
      <c r="G355" t="str">
        <f t="shared" si="15"/>
        <v/>
      </c>
      <c r="H355" t="str">
        <f>IFERROR(テーブル_Swim01[[#This Row],[クラス番号]],"")</f>
        <v/>
      </c>
      <c r="I355" t="str">
        <f>IFERROR(LOOKUP(H355,Sheet5!A:A,Sheet5!B:B),"")</f>
        <v/>
      </c>
      <c r="J355" t="str">
        <f>IFERROR(テーブル_Swim01[[#This Row],[種目]],"")</f>
        <v/>
      </c>
      <c r="K355" t="str">
        <f>IFERROR(テーブル_Swim01[[#This Row],[距離]],"")</f>
        <v/>
      </c>
      <c r="L355" t="str">
        <f>IFERROR(テーブル_Swim01[[#This Row],[予決]],"")</f>
        <v/>
      </c>
      <c r="M355" t="str">
        <f t="shared" si="16"/>
        <v xml:space="preserve">        </v>
      </c>
      <c r="N355" t="str">
        <f>IFERROR(テーブル_Swim01[[#This Row],[競技番号]],"")</f>
        <v/>
      </c>
      <c r="O355">
        <f>IFERROR(テーブル_Swim014[[#This Row],[選手番号]],"")</f>
        <v>1207</v>
      </c>
      <c r="P355" t="str">
        <f>IFERROR(Sheet3!#REF!,"")</f>
        <v/>
      </c>
      <c r="Q355" s="3">
        <v>42407</v>
      </c>
      <c r="R355" t="str">
        <f t="shared" si="17"/>
        <v/>
      </c>
    </row>
    <row r="356" spans="4:18" x14ac:dyDescent="0.15">
      <c r="D356" t="str">
        <f>IFERROR(テーブル_Swim01[[#This Row],[UID]],"")</f>
        <v/>
      </c>
      <c r="E356" t="str">
        <f>IFERROR(テーブル_Swim01[[#This Row],[競技番号]],"")</f>
        <v/>
      </c>
      <c r="F356" t="str">
        <f>IFERROR(テーブル_Swim01[[#This Row],[性別]],"")</f>
        <v/>
      </c>
      <c r="G356" t="str">
        <f t="shared" si="15"/>
        <v/>
      </c>
      <c r="H356" t="str">
        <f>IFERROR(テーブル_Swim01[[#This Row],[クラス番号]],"")</f>
        <v/>
      </c>
      <c r="I356" t="str">
        <f>IFERROR(LOOKUP(H356,Sheet5!A:A,Sheet5!B:B),"")</f>
        <v/>
      </c>
      <c r="J356" t="str">
        <f>IFERROR(テーブル_Swim01[[#This Row],[種目]],"")</f>
        <v/>
      </c>
      <c r="K356" t="str">
        <f>IFERROR(テーブル_Swim01[[#This Row],[距離]],"")</f>
        <v/>
      </c>
      <c r="L356" t="str">
        <f>IFERROR(テーブル_Swim01[[#This Row],[予決]],"")</f>
        <v/>
      </c>
      <c r="M356" t="str">
        <f t="shared" si="16"/>
        <v xml:space="preserve">        </v>
      </c>
      <c r="N356" t="str">
        <f>IFERROR(テーブル_Swim01[[#This Row],[競技番号]],"")</f>
        <v/>
      </c>
      <c r="O356">
        <f>IFERROR(テーブル_Swim014[[#This Row],[選手番号]],"")</f>
        <v>1208</v>
      </c>
      <c r="P356" t="str">
        <f>IFERROR(Sheet3!#REF!,"")</f>
        <v/>
      </c>
      <c r="Q356" s="3">
        <v>42407</v>
      </c>
      <c r="R356" t="str">
        <f t="shared" si="17"/>
        <v/>
      </c>
    </row>
    <row r="357" spans="4:18" x14ac:dyDescent="0.15">
      <c r="D357" t="str">
        <f>IFERROR(テーブル_Swim01[[#This Row],[UID]],"")</f>
        <v/>
      </c>
      <c r="E357" t="str">
        <f>IFERROR(テーブル_Swim01[[#This Row],[競技番号]],"")</f>
        <v/>
      </c>
      <c r="F357" t="str">
        <f>IFERROR(テーブル_Swim01[[#This Row],[性別]],"")</f>
        <v/>
      </c>
      <c r="G357" t="str">
        <f t="shared" si="15"/>
        <v/>
      </c>
      <c r="H357" t="str">
        <f>IFERROR(テーブル_Swim01[[#This Row],[クラス番号]],"")</f>
        <v/>
      </c>
      <c r="I357" t="str">
        <f>IFERROR(LOOKUP(H357,Sheet5!A:A,Sheet5!B:B),"")</f>
        <v/>
      </c>
      <c r="J357" t="str">
        <f>IFERROR(テーブル_Swim01[[#This Row],[種目]],"")</f>
        <v/>
      </c>
      <c r="K357" t="str">
        <f>IFERROR(テーブル_Swim01[[#This Row],[距離]],"")</f>
        <v/>
      </c>
      <c r="L357" t="str">
        <f>IFERROR(テーブル_Swim01[[#This Row],[予決]],"")</f>
        <v/>
      </c>
      <c r="M357" t="str">
        <f t="shared" si="16"/>
        <v xml:space="preserve">        </v>
      </c>
      <c r="N357" t="str">
        <f>IFERROR(テーブル_Swim01[[#This Row],[競技番号]],"")</f>
        <v/>
      </c>
      <c r="O357">
        <f>IFERROR(テーブル_Swim014[[#This Row],[選手番号]],"")</f>
        <v>1209</v>
      </c>
      <c r="P357" t="str">
        <f>IFERROR(Sheet3!#REF!,"")</f>
        <v/>
      </c>
      <c r="Q357" s="3">
        <v>42407</v>
      </c>
      <c r="R357" t="str">
        <f t="shared" si="17"/>
        <v/>
      </c>
    </row>
    <row r="358" spans="4:18" x14ac:dyDescent="0.15">
      <c r="D358" t="str">
        <f>IFERROR(テーブル_Swim01[[#This Row],[UID]],"")</f>
        <v/>
      </c>
      <c r="E358" t="str">
        <f>IFERROR(テーブル_Swim01[[#This Row],[競技番号]],"")</f>
        <v/>
      </c>
      <c r="F358" t="str">
        <f>IFERROR(テーブル_Swim01[[#This Row],[性別]],"")</f>
        <v/>
      </c>
      <c r="G358" t="str">
        <f t="shared" si="15"/>
        <v/>
      </c>
      <c r="H358" t="str">
        <f>IFERROR(テーブル_Swim01[[#This Row],[クラス番号]],"")</f>
        <v/>
      </c>
      <c r="I358" t="str">
        <f>IFERROR(LOOKUP(H358,Sheet5!A:A,Sheet5!B:B),"")</f>
        <v/>
      </c>
      <c r="J358" t="str">
        <f>IFERROR(テーブル_Swim01[[#This Row],[種目]],"")</f>
        <v/>
      </c>
      <c r="K358" t="str">
        <f>IFERROR(テーブル_Swim01[[#This Row],[距離]],"")</f>
        <v/>
      </c>
      <c r="L358" t="str">
        <f>IFERROR(テーブル_Swim01[[#This Row],[予決]],"")</f>
        <v/>
      </c>
      <c r="M358" t="str">
        <f t="shared" si="16"/>
        <v xml:space="preserve">        </v>
      </c>
      <c r="N358" t="str">
        <f>IFERROR(テーブル_Swim01[[#This Row],[競技番号]],"")</f>
        <v/>
      </c>
      <c r="O358">
        <f>IFERROR(テーブル_Swim014[[#This Row],[選手番号]],"")</f>
        <v>1210</v>
      </c>
      <c r="P358" t="str">
        <f>IFERROR(Sheet3!#REF!,"")</f>
        <v/>
      </c>
      <c r="Q358" s="3">
        <v>42407</v>
      </c>
      <c r="R358" t="str">
        <f t="shared" si="17"/>
        <v/>
      </c>
    </row>
    <row r="359" spans="4:18" x14ac:dyDescent="0.15">
      <c r="D359" t="str">
        <f>IFERROR(テーブル_Swim01[[#This Row],[UID]],"")</f>
        <v/>
      </c>
      <c r="E359" t="str">
        <f>IFERROR(テーブル_Swim01[[#This Row],[競技番号]],"")</f>
        <v/>
      </c>
      <c r="F359" t="str">
        <f>IFERROR(テーブル_Swim01[[#This Row],[性別]],"")</f>
        <v/>
      </c>
      <c r="G359" t="str">
        <f t="shared" si="15"/>
        <v/>
      </c>
      <c r="H359" t="str">
        <f>IFERROR(テーブル_Swim01[[#This Row],[クラス番号]],"")</f>
        <v/>
      </c>
      <c r="I359" t="str">
        <f>IFERROR(LOOKUP(H359,Sheet5!A:A,Sheet5!B:B),"")</f>
        <v/>
      </c>
      <c r="J359" t="str">
        <f>IFERROR(テーブル_Swim01[[#This Row],[種目]],"")</f>
        <v/>
      </c>
      <c r="K359" t="str">
        <f>IFERROR(テーブル_Swim01[[#This Row],[距離]],"")</f>
        <v/>
      </c>
      <c r="L359" t="str">
        <f>IFERROR(テーブル_Swim01[[#This Row],[予決]],"")</f>
        <v/>
      </c>
      <c r="M359" t="str">
        <f t="shared" si="16"/>
        <v xml:space="preserve">        </v>
      </c>
      <c r="N359" t="str">
        <f>IFERROR(テーブル_Swim01[[#This Row],[競技番号]],"")</f>
        <v/>
      </c>
      <c r="O359">
        <f>IFERROR(テーブル_Swim014[[#This Row],[選手番号]],"")</f>
        <v>1211</v>
      </c>
      <c r="P359" t="str">
        <f>IFERROR(Sheet3!#REF!,"")</f>
        <v/>
      </c>
      <c r="Q359" s="3">
        <v>42407</v>
      </c>
      <c r="R359" t="str">
        <f t="shared" si="17"/>
        <v/>
      </c>
    </row>
    <row r="360" spans="4:18" x14ac:dyDescent="0.15">
      <c r="D360" t="str">
        <f>IFERROR(テーブル_Swim01[[#This Row],[UID]],"")</f>
        <v/>
      </c>
      <c r="E360" t="str">
        <f>IFERROR(テーブル_Swim01[[#This Row],[競技番号]],"")</f>
        <v/>
      </c>
      <c r="F360" t="str">
        <f>IFERROR(テーブル_Swim01[[#This Row],[性別]],"")</f>
        <v/>
      </c>
      <c r="G360" t="str">
        <f t="shared" si="15"/>
        <v/>
      </c>
      <c r="H360" t="str">
        <f>IFERROR(テーブル_Swim01[[#This Row],[クラス番号]],"")</f>
        <v/>
      </c>
      <c r="I360" t="str">
        <f>IFERROR(LOOKUP(H360,Sheet5!A:A,Sheet5!B:B),"")</f>
        <v/>
      </c>
      <c r="J360" t="str">
        <f>IFERROR(テーブル_Swim01[[#This Row],[種目]],"")</f>
        <v/>
      </c>
      <c r="K360" t="str">
        <f>IFERROR(テーブル_Swim01[[#This Row],[距離]],"")</f>
        <v/>
      </c>
      <c r="L360" t="str">
        <f>IFERROR(テーブル_Swim01[[#This Row],[予決]],"")</f>
        <v/>
      </c>
      <c r="M360" t="str">
        <f t="shared" si="16"/>
        <v xml:space="preserve">        </v>
      </c>
      <c r="N360" t="str">
        <f>IFERROR(テーブル_Swim01[[#This Row],[競技番号]],"")</f>
        <v/>
      </c>
      <c r="O360">
        <f>IFERROR(テーブル_Swim014[[#This Row],[選手番号]],"")</f>
        <v>1212</v>
      </c>
      <c r="P360" t="str">
        <f>IFERROR(Sheet3!#REF!,"")</f>
        <v/>
      </c>
      <c r="Q360" s="3">
        <v>42407</v>
      </c>
      <c r="R360" t="str">
        <f t="shared" si="17"/>
        <v/>
      </c>
    </row>
    <row r="361" spans="4:18" x14ac:dyDescent="0.15">
      <c r="D361" t="str">
        <f>IFERROR(テーブル_Swim01[[#This Row],[UID]],"")</f>
        <v/>
      </c>
      <c r="E361" t="str">
        <f>IFERROR(テーブル_Swim01[[#This Row],[競技番号]],"")</f>
        <v/>
      </c>
      <c r="F361" t="str">
        <f>IFERROR(テーブル_Swim01[[#This Row],[性別]],"")</f>
        <v/>
      </c>
      <c r="G361" t="str">
        <f t="shared" si="15"/>
        <v/>
      </c>
      <c r="H361" t="str">
        <f>IFERROR(テーブル_Swim01[[#This Row],[クラス番号]],"")</f>
        <v/>
      </c>
      <c r="I361" t="str">
        <f>IFERROR(LOOKUP(H361,Sheet5!A:A,Sheet5!B:B),"")</f>
        <v/>
      </c>
      <c r="J361" t="str">
        <f>IFERROR(テーブル_Swim01[[#This Row],[種目]],"")</f>
        <v/>
      </c>
      <c r="K361" t="str">
        <f>IFERROR(テーブル_Swim01[[#This Row],[距離]],"")</f>
        <v/>
      </c>
      <c r="L361" t="str">
        <f>IFERROR(テーブル_Swim01[[#This Row],[予決]],"")</f>
        <v/>
      </c>
      <c r="M361" t="str">
        <f t="shared" si="16"/>
        <v xml:space="preserve">        </v>
      </c>
      <c r="N361" t="str">
        <f>IFERROR(テーブル_Swim01[[#This Row],[競技番号]],"")</f>
        <v/>
      </c>
      <c r="O361">
        <f>IFERROR(テーブル_Swim014[[#This Row],[選手番号]],"")</f>
        <v>1213</v>
      </c>
      <c r="P361" t="str">
        <f>IFERROR(Sheet3!#REF!,"")</f>
        <v/>
      </c>
      <c r="Q361" s="3">
        <v>42407</v>
      </c>
      <c r="R361" t="str">
        <f t="shared" si="17"/>
        <v/>
      </c>
    </row>
    <row r="362" spans="4:18" x14ac:dyDescent="0.15">
      <c r="D362" t="str">
        <f>IFERROR(テーブル_Swim01[[#This Row],[UID]],"")</f>
        <v/>
      </c>
      <c r="E362" t="str">
        <f>IFERROR(テーブル_Swim01[[#This Row],[競技番号]],"")</f>
        <v/>
      </c>
      <c r="F362" t="str">
        <f>IFERROR(テーブル_Swim01[[#This Row],[性別]],"")</f>
        <v/>
      </c>
      <c r="G362" t="str">
        <f t="shared" si="15"/>
        <v/>
      </c>
      <c r="H362" t="str">
        <f>IFERROR(テーブル_Swim01[[#This Row],[クラス番号]],"")</f>
        <v/>
      </c>
      <c r="I362" t="str">
        <f>IFERROR(LOOKUP(H362,Sheet5!A:A,Sheet5!B:B),"")</f>
        <v/>
      </c>
      <c r="J362" t="str">
        <f>IFERROR(テーブル_Swim01[[#This Row],[種目]],"")</f>
        <v/>
      </c>
      <c r="K362" t="str">
        <f>IFERROR(テーブル_Swim01[[#This Row],[距離]],"")</f>
        <v/>
      </c>
      <c r="L362" t="str">
        <f>IFERROR(テーブル_Swim01[[#This Row],[予決]],"")</f>
        <v/>
      </c>
      <c r="M362" t="str">
        <f t="shared" si="16"/>
        <v xml:space="preserve">        </v>
      </c>
      <c r="N362" t="str">
        <f>IFERROR(テーブル_Swim01[[#This Row],[競技番号]],"")</f>
        <v/>
      </c>
      <c r="O362">
        <f>IFERROR(テーブル_Swim014[[#This Row],[選手番号]],"")</f>
        <v>1214</v>
      </c>
      <c r="P362" t="str">
        <f>IFERROR(Sheet3!#REF!,"")</f>
        <v/>
      </c>
      <c r="Q362" s="3">
        <v>42407</v>
      </c>
      <c r="R362" t="str">
        <f t="shared" si="17"/>
        <v/>
      </c>
    </row>
    <row r="363" spans="4:18" x14ac:dyDescent="0.15">
      <c r="D363" t="str">
        <f>IFERROR(テーブル_Swim01[[#This Row],[UID]],"")</f>
        <v/>
      </c>
      <c r="E363" t="str">
        <f>IFERROR(テーブル_Swim01[[#This Row],[競技番号]],"")</f>
        <v/>
      </c>
      <c r="F363" t="str">
        <f>IFERROR(テーブル_Swim01[[#This Row],[性別]],"")</f>
        <v/>
      </c>
      <c r="G363" t="str">
        <f t="shared" si="15"/>
        <v/>
      </c>
      <c r="H363" t="str">
        <f>IFERROR(テーブル_Swim01[[#This Row],[クラス番号]],"")</f>
        <v/>
      </c>
      <c r="I363" t="str">
        <f>IFERROR(LOOKUP(H363,Sheet5!A:A,Sheet5!B:B),"")</f>
        <v/>
      </c>
      <c r="J363" t="str">
        <f>IFERROR(テーブル_Swim01[[#This Row],[種目]],"")</f>
        <v/>
      </c>
      <c r="K363" t="str">
        <f>IFERROR(テーブル_Swim01[[#This Row],[距離]],"")</f>
        <v/>
      </c>
      <c r="L363" t="str">
        <f>IFERROR(テーブル_Swim01[[#This Row],[予決]],"")</f>
        <v/>
      </c>
      <c r="M363" t="str">
        <f t="shared" si="16"/>
        <v xml:space="preserve">        </v>
      </c>
      <c r="N363" t="str">
        <f>IFERROR(テーブル_Swim01[[#This Row],[競技番号]],"")</f>
        <v/>
      </c>
      <c r="O363">
        <f>IFERROR(テーブル_Swim014[[#This Row],[選手番号]],"")</f>
        <v>1215</v>
      </c>
      <c r="P363" t="str">
        <f>IFERROR(Sheet3!#REF!,"")</f>
        <v/>
      </c>
      <c r="Q363" s="3">
        <v>42407</v>
      </c>
      <c r="R363" t="str">
        <f t="shared" si="17"/>
        <v/>
      </c>
    </row>
    <row r="364" spans="4:18" x14ac:dyDescent="0.15">
      <c r="D364" t="str">
        <f>IFERROR(テーブル_Swim01[[#This Row],[UID]],"")</f>
        <v/>
      </c>
      <c r="E364" t="str">
        <f>IFERROR(テーブル_Swim01[[#This Row],[競技番号]],"")</f>
        <v/>
      </c>
      <c r="F364" t="str">
        <f>IFERROR(テーブル_Swim01[[#This Row],[性別]],"")</f>
        <v/>
      </c>
      <c r="G364" t="str">
        <f t="shared" ref="G364:G427" si="18">IFERROR(LOOKUP(F364,A:A,B:B),"")</f>
        <v/>
      </c>
      <c r="H364" t="str">
        <f>IFERROR(テーブル_Swim01[[#This Row],[クラス番号]],"")</f>
        <v/>
      </c>
      <c r="I364" t="str">
        <f>IFERROR(LOOKUP(H364,Sheet5!A:A,Sheet5!B:B),"")</f>
        <v/>
      </c>
      <c r="J364" t="str">
        <f>IFERROR(テーブル_Swim01[[#This Row],[種目]],"")</f>
        <v/>
      </c>
      <c r="K364" t="str">
        <f>IFERROR(テーブル_Swim01[[#This Row],[距離]],"")</f>
        <v/>
      </c>
      <c r="L364" t="str">
        <f>IFERROR(テーブル_Swim01[[#This Row],[予決]],"")</f>
        <v/>
      </c>
      <c r="M364" t="str">
        <f t="shared" ref="M364:M427" si="19">IFERROR(CONCATENATE(I364,"  ",G364,"  ",K364,"  ",J364,"  ",L364),"")</f>
        <v xml:space="preserve">        </v>
      </c>
      <c r="N364" t="str">
        <f>IFERROR(テーブル_Swim01[[#This Row],[競技番号]],"")</f>
        <v/>
      </c>
      <c r="O364">
        <f>IFERROR(テーブル_Swim014[[#This Row],[選手番号]],"")</f>
        <v>1216</v>
      </c>
      <c r="P364" t="str">
        <f>IFERROR(Sheet3!#REF!,"")</f>
        <v/>
      </c>
      <c r="Q364" s="3">
        <v>42407</v>
      </c>
      <c r="R364" t="str">
        <f t="shared" si="17"/>
        <v/>
      </c>
    </row>
    <row r="365" spans="4:18" x14ac:dyDescent="0.15">
      <c r="D365" t="str">
        <f>IFERROR(テーブル_Swim01[[#This Row],[UID]],"")</f>
        <v/>
      </c>
      <c r="E365" t="str">
        <f>IFERROR(テーブル_Swim01[[#This Row],[競技番号]],"")</f>
        <v/>
      </c>
      <c r="F365" t="str">
        <f>IFERROR(テーブル_Swim01[[#This Row],[性別]],"")</f>
        <v/>
      </c>
      <c r="G365" t="str">
        <f t="shared" si="18"/>
        <v/>
      </c>
      <c r="H365" t="str">
        <f>IFERROR(テーブル_Swim01[[#This Row],[クラス番号]],"")</f>
        <v/>
      </c>
      <c r="I365" t="str">
        <f>IFERROR(LOOKUP(H365,Sheet5!A:A,Sheet5!B:B),"")</f>
        <v/>
      </c>
      <c r="J365" t="str">
        <f>IFERROR(テーブル_Swim01[[#This Row],[種目]],"")</f>
        <v/>
      </c>
      <c r="K365" t="str">
        <f>IFERROR(テーブル_Swim01[[#This Row],[距離]],"")</f>
        <v/>
      </c>
      <c r="L365" t="str">
        <f>IFERROR(テーブル_Swim01[[#This Row],[予決]],"")</f>
        <v/>
      </c>
      <c r="M365" t="str">
        <f t="shared" si="19"/>
        <v xml:space="preserve">        </v>
      </c>
      <c r="N365" t="str">
        <f>IFERROR(テーブル_Swim01[[#This Row],[競技番号]],"")</f>
        <v/>
      </c>
      <c r="O365">
        <f>IFERROR(テーブル_Swim014[[#This Row],[選手番号]],"")</f>
        <v>1217</v>
      </c>
      <c r="P365" t="str">
        <f>IFERROR(Sheet3!#REF!,"")</f>
        <v/>
      </c>
      <c r="Q365" s="3">
        <v>42407</v>
      </c>
      <c r="R365" t="str">
        <f t="shared" si="17"/>
        <v/>
      </c>
    </row>
    <row r="366" spans="4:18" x14ac:dyDescent="0.15">
      <c r="D366" t="str">
        <f>IFERROR(テーブル_Swim01[[#This Row],[UID]],"")</f>
        <v/>
      </c>
      <c r="E366" t="str">
        <f>IFERROR(テーブル_Swim01[[#This Row],[競技番号]],"")</f>
        <v/>
      </c>
      <c r="F366" t="str">
        <f>IFERROR(テーブル_Swim01[[#This Row],[性別]],"")</f>
        <v/>
      </c>
      <c r="G366" t="str">
        <f t="shared" si="18"/>
        <v/>
      </c>
      <c r="H366" t="str">
        <f>IFERROR(テーブル_Swim01[[#This Row],[クラス番号]],"")</f>
        <v/>
      </c>
      <c r="I366" t="str">
        <f>IFERROR(LOOKUP(H366,Sheet5!A:A,Sheet5!B:B),"")</f>
        <v/>
      </c>
      <c r="J366" t="str">
        <f>IFERROR(テーブル_Swim01[[#This Row],[種目]],"")</f>
        <v/>
      </c>
      <c r="K366" t="str">
        <f>IFERROR(テーブル_Swim01[[#This Row],[距離]],"")</f>
        <v/>
      </c>
      <c r="L366" t="str">
        <f>IFERROR(テーブル_Swim01[[#This Row],[予決]],"")</f>
        <v/>
      </c>
      <c r="M366" t="str">
        <f t="shared" si="19"/>
        <v xml:space="preserve">        </v>
      </c>
      <c r="N366" t="str">
        <f>IFERROR(テーブル_Swim01[[#This Row],[競技番号]],"")</f>
        <v/>
      </c>
      <c r="O366">
        <f>IFERROR(テーブル_Swim014[[#This Row],[選手番号]],"")</f>
        <v>1218</v>
      </c>
      <c r="P366" t="str">
        <f>IFERROR(Sheet3!#REF!,"")</f>
        <v/>
      </c>
      <c r="Q366" s="3">
        <v>42407</v>
      </c>
      <c r="R366" t="str">
        <f t="shared" si="17"/>
        <v/>
      </c>
    </row>
    <row r="367" spans="4:18" x14ac:dyDescent="0.15">
      <c r="D367" t="str">
        <f>IFERROR(テーブル_Swim01[[#This Row],[UID]],"")</f>
        <v/>
      </c>
      <c r="E367" t="str">
        <f>IFERROR(テーブル_Swim01[[#This Row],[競技番号]],"")</f>
        <v/>
      </c>
      <c r="F367" t="str">
        <f>IFERROR(テーブル_Swim01[[#This Row],[性別]],"")</f>
        <v/>
      </c>
      <c r="G367" t="str">
        <f t="shared" si="18"/>
        <v/>
      </c>
      <c r="H367" t="str">
        <f>IFERROR(テーブル_Swim01[[#This Row],[クラス番号]],"")</f>
        <v/>
      </c>
      <c r="I367" t="str">
        <f>IFERROR(LOOKUP(H367,Sheet5!A:A,Sheet5!B:B),"")</f>
        <v/>
      </c>
      <c r="J367" t="str">
        <f>IFERROR(テーブル_Swim01[[#This Row],[種目]],"")</f>
        <v/>
      </c>
      <c r="K367" t="str">
        <f>IFERROR(テーブル_Swim01[[#This Row],[距離]],"")</f>
        <v/>
      </c>
      <c r="L367" t="str">
        <f>IFERROR(テーブル_Swim01[[#This Row],[予決]],"")</f>
        <v/>
      </c>
      <c r="M367" t="str">
        <f t="shared" si="19"/>
        <v xml:space="preserve">        </v>
      </c>
      <c r="N367" t="str">
        <f>IFERROR(テーブル_Swim01[[#This Row],[競技番号]],"")</f>
        <v/>
      </c>
      <c r="O367">
        <f>IFERROR(テーブル_Swim014[[#This Row],[選手番号]],"")</f>
        <v>1219</v>
      </c>
      <c r="P367" t="str">
        <f>IFERROR(Sheet3!#REF!,"")</f>
        <v/>
      </c>
      <c r="Q367" s="3">
        <v>42407</v>
      </c>
      <c r="R367" t="str">
        <f t="shared" si="17"/>
        <v/>
      </c>
    </row>
    <row r="368" spans="4:18" x14ac:dyDescent="0.15">
      <c r="D368" t="str">
        <f>IFERROR(テーブル_Swim01[[#This Row],[UID]],"")</f>
        <v/>
      </c>
      <c r="E368" t="str">
        <f>IFERROR(テーブル_Swim01[[#This Row],[競技番号]],"")</f>
        <v/>
      </c>
      <c r="F368" t="str">
        <f>IFERROR(テーブル_Swim01[[#This Row],[性別]],"")</f>
        <v/>
      </c>
      <c r="G368" t="str">
        <f t="shared" si="18"/>
        <v/>
      </c>
      <c r="H368" t="str">
        <f>IFERROR(テーブル_Swim01[[#This Row],[クラス番号]],"")</f>
        <v/>
      </c>
      <c r="I368" t="str">
        <f>IFERROR(LOOKUP(H368,Sheet5!A:A,Sheet5!B:B),"")</f>
        <v/>
      </c>
      <c r="J368" t="str">
        <f>IFERROR(テーブル_Swim01[[#This Row],[種目]],"")</f>
        <v/>
      </c>
      <c r="K368" t="str">
        <f>IFERROR(テーブル_Swim01[[#This Row],[距離]],"")</f>
        <v/>
      </c>
      <c r="L368" t="str">
        <f>IFERROR(テーブル_Swim01[[#This Row],[予決]],"")</f>
        <v/>
      </c>
      <c r="M368" t="str">
        <f t="shared" si="19"/>
        <v xml:space="preserve">        </v>
      </c>
      <c r="N368" t="str">
        <f>IFERROR(テーブル_Swim01[[#This Row],[競技番号]],"")</f>
        <v/>
      </c>
      <c r="O368">
        <f>IFERROR(テーブル_Swim014[[#This Row],[選手番号]],"")</f>
        <v>1220</v>
      </c>
      <c r="P368" t="str">
        <f>IFERROR(Sheet3!#REF!,"")</f>
        <v/>
      </c>
      <c r="Q368" s="3">
        <v>42407</v>
      </c>
      <c r="R368" t="str">
        <f t="shared" si="17"/>
        <v/>
      </c>
    </row>
    <row r="369" spans="4:18" x14ac:dyDescent="0.15">
      <c r="D369" t="str">
        <f>IFERROR(テーブル_Swim01[[#This Row],[UID]],"")</f>
        <v/>
      </c>
      <c r="E369" t="str">
        <f>IFERROR(テーブル_Swim01[[#This Row],[競技番号]],"")</f>
        <v/>
      </c>
      <c r="F369" t="str">
        <f>IFERROR(テーブル_Swim01[[#This Row],[性別]],"")</f>
        <v/>
      </c>
      <c r="G369" t="str">
        <f t="shared" si="18"/>
        <v/>
      </c>
      <c r="H369" t="str">
        <f>IFERROR(テーブル_Swim01[[#This Row],[クラス番号]],"")</f>
        <v/>
      </c>
      <c r="I369" t="str">
        <f>IFERROR(LOOKUP(H369,Sheet5!A:A,Sheet5!B:B),"")</f>
        <v/>
      </c>
      <c r="J369" t="str">
        <f>IFERROR(テーブル_Swim01[[#This Row],[種目]],"")</f>
        <v/>
      </c>
      <c r="K369" t="str">
        <f>IFERROR(テーブル_Swim01[[#This Row],[距離]],"")</f>
        <v/>
      </c>
      <c r="L369" t="str">
        <f>IFERROR(テーブル_Swim01[[#This Row],[予決]],"")</f>
        <v/>
      </c>
      <c r="M369" t="str">
        <f t="shared" si="19"/>
        <v xml:space="preserve">        </v>
      </c>
      <c r="N369" t="str">
        <f>IFERROR(テーブル_Swim01[[#This Row],[競技番号]],"")</f>
        <v/>
      </c>
      <c r="O369">
        <f>IFERROR(テーブル_Swim014[[#This Row],[選手番号]],"")</f>
        <v>1221</v>
      </c>
      <c r="P369" t="str">
        <f>IFERROR(Sheet3!#REF!,"")</f>
        <v/>
      </c>
      <c r="Q369" s="3">
        <v>42407</v>
      </c>
      <c r="R369" t="str">
        <f t="shared" si="17"/>
        <v/>
      </c>
    </row>
    <row r="370" spans="4:18" x14ac:dyDescent="0.15">
      <c r="D370" t="str">
        <f>IFERROR(テーブル_Swim01[[#This Row],[UID]],"")</f>
        <v/>
      </c>
      <c r="E370" t="str">
        <f>IFERROR(テーブル_Swim01[[#This Row],[競技番号]],"")</f>
        <v/>
      </c>
      <c r="F370" t="str">
        <f>IFERROR(テーブル_Swim01[[#This Row],[性別]],"")</f>
        <v/>
      </c>
      <c r="G370" t="str">
        <f t="shared" si="18"/>
        <v/>
      </c>
      <c r="H370" t="str">
        <f>IFERROR(テーブル_Swim01[[#This Row],[クラス番号]],"")</f>
        <v/>
      </c>
      <c r="I370" t="str">
        <f>IFERROR(LOOKUP(H370,Sheet5!A:A,Sheet5!B:B),"")</f>
        <v/>
      </c>
      <c r="J370" t="str">
        <f>IFERROR(テーブル_Swim01[[#This Row],[種目]],"")</f>
        <v/>
      </c>
      <c r="K370" t="str">
        <f>IFERROR(テーブル_Swim01[[#This Row],[距離]],"")</f>
        <v/>
      </c>
      <c r="L370" t="str">
        <f>IFERROR(テーブル_Swim01[[#This Row],[予決]],"")</f>
        <v/>
      </c>
      <c r="M370" t="str">
        <f t="shared" si="19"/>
        <v xml:space="preserve">        </v>
      </c>
      <c r="N370" t="str">
        <f>IFERROR(テーブル_Swim01[[#This Row],[競技番号]],"")</f>
        <v/>
      </c>
      <c r="O370">
        <f>IFERROR(テーブル_Swim014[[#This Row],[選手番号]],"")</f>
        <v>1222</v>
      </c>
      <c r="P370" t="str">
        <f>IFERROR(Sheet3!#REF!,"")</f>
        <v/>
      </c>
      <c r="Q370" s="3">
        <v>42407</v>
      </c>
      <c r="R370" t="str">
        <f t="shared" si="17"/>
        <v/>
      </c>
    </row>
    <row r="371" spans="4:18" x14ac:dyDescent="0.15">
      <c r="D371" t="str">
        <f>IFERROR(テーブル_Swim01[[#This Row],[UID]],"")</f>
        <v/>
      </c>
      <c r="E371" t="str">
        <f>IFERROR(テーブル_Swim01[[#This Row],[競技番号]],"")</f>
        <v/>
      </c>
      <c r="F371" t="str">
        <f>IFERROR(テーブル_Swim01[[#This Row],[性別]],"")</f>
        <v/>
      </c>
      <c r="G371" t="str">
        <f t="shared" si="18"/>
        <v/>
      </c>
      <c r="H371" t="str">
        <f>IFERROR(テーブル_Swim01[[#This Row],[クラス番号]],"")</f>
        <v/>
      </c>
      <c r="I371" t="str">
        <f>IFERROR(LOOKUP(H371,Sheet5!A:A,Sheet5!B:B),"")</f>
        <v/>
      </c>
      <c r="J371" t="str">
        <f>IFERROR(テーブル_Swim01[[#This Row],[種目]],"")</f>
        <v/>
      </c>
      <c r="K371" t="str">
        <f>IFERROR(テーブル_Swim01[[#This Row],[距離]],"")</f>
        <v/>
      </c>
      <c r="L371" t="str">
        <f>IFERROR(テーブル_Swim01[[#This Row],[予決]],"")</f>
        <v/>
      </c>
      <c r="M371" t="str">
        <f t="shared" si="19"/>
        <v xml:space="preserve">        </v>
      </c>
      <c r="N371" t="str">
        <f>IFERROR(テーブル_Swim01[[#This Row],[競技番号]],"")</f>
        <v/>
      </c>
      <c r="O371">
        <f>IFERROR(テーブル_Swim014[[#This Row],[選手番号]],"")</f>
        <v>1223</v>
      </c>
      <c r="P371" t="str">
        <f>IFERROR(Sheet3!#REF!,"")</f>
        <v/>
      </c>
      <c r="Q371" s="3">
        <v>42407</v>
      </c>
      <c r="R371" t="str">
        <f t="shared" si="17"/>
        <v/>
      </c>
    </row>
    <row r="372" spans="4:18" x14ac:dyDescent="0.15">
      <c r="D372" t="str">
        <f>IFERROR(テーブル_Swim01[[#This Row],[UID]],"")</f>
        <v/>
      </c>
      <c r="E372" t="str">
        <f>IFERROR(テーブル_Swim01[[#This Row],[競技番号]],"")</f>
        <v/>
      </c>
      <c r="F372" t="str">
        <f>IFERROR(テーブル_Swim01[[#This Row],[性別]],"")</f>
        <v/>
      </c>
      <c r="G372" t="str">
        <f t="shared" si="18"/>
        <v/>
      </c>
      <c r="H372" t="str">
        <f>IFERROR(テーブル_Swim01[[#This Row],[クラス番号]],"")</f>
        <v/>
      </c>
      <c r="I372" t="str">
        <f>IFERROR(LOOKUP(H372,Sheet5!A:A,Sheet5!B:B),"")</f>
        <v/>
      </c>
      <c r="J372" t="str">
        <f>IFERROR(テーブル_Swim01[[#This Row],[種目]],"")</f>
        <v/>
      </c>
      <c r="K372" t="str">
        <f>IFERROR(テーブル_Swim01[[#This Row],[距離]],"")</f>
        <v/>
      </c>
      <c r="L372" t="str">
        <f>IFERROR(テーブル_Swim01[[#This Row],[予決]],"")</f>
        <v/>
      </c>
      <c r="M372" t="str">
        <f t="shared" si="19"/>
        <v xml:space="preserve">        </v>
      </c>
      <c r="N372" t="str">
        <f>IFERROR(テーブル_Swim01[[#This Row],[競技番号]],"")</f>
        <v/>
      </c>
      <c r="O372">
        <f>IFERROR(テーブル_Swim014[[#This Row],[選手番号]],"")</f>
        <v>1224</v>
      </c>
      <c r="P372" t="str">
        <f>IFERROR(Sheet3!#REF!,"")</f>
        <v/>
      </c>
      <c r="Q372" s="3">
        <v>42407</v>
      </c>
      <c r="R372" t="str">
        <f t="shared" si="17"/>
        <v/>
      </c>
    </row>
    <row r="373" spans="4:18" x14ac:dyDescent="0.15">
      <c r="D373" t="str">
        <f>IFERROR(テーブル_Swim01[[#This Row],[UID]],"")</f>
        <v/>
      </c>
      <c r="E373" t="str">
        <f>IFERROR(テーブル_Swim01[[#This Row],[競技番号]],"")</f>
        <v/>
      </c>
      <c r="F373" t="str">
        <f>IFERROR(テーブル_Swim01[[#This Row],[性別]],"")</f>
        <v/>
      </c>
      <c r="G373" t="str">
        <f t="shared" si="18"/>
        <v/>
      </c>
      <c r="H373" t="str">
        <f>IFERROR(テーブル_Swim01[[#This Row],[クラス番号]],"")</f>
        <v/>
      </c>
      <c r="I373" t="str">
        <f>IFERROR(LOOKUP(H373,Sheet5!A:A,Sheet5!B:B),"")</f>
        <v/>
      </c>
      <c r="J373" t="str">
        <f>IFERROR(テーブル_Swim01[[#This Row],[種目]],"")</f>
        <v/>
      </c>
      <c r="K373" t="str">
        <f>IFERROR(テーブル_Swim01[[#This Row],[距離]],"")</f>
        <v/>
      </c>
      <c r="L373" t="str">
        <f>IFERROR(テーブル_Swim01[[#This Row],[予決]],"")</f>
        <v/>
      </c>
      <c r="M373" t="str">
        <f t="shared" si="19"/>
        <v xml:space="preserve">        </v>
      </c>
      <c r="N373" t="str">
        <f>IFERROR(テーブル_Swim01[[#This Row],[競技番号]],"")</f>
        <v/>
      </c>
      <c r="O373">
        <f>IFERROR(テーブル_Swim014[[#This Row],[選手番号]],"")</f>
        <v>1225</v>
      </c>
      <c r="P373" t="str">
        <f>IFERROR(Sheet3!#REF!,"")</f>
        <v/>
      </c>
      <c r="Q373" s="3">
        <v>42407</v>
      </c>
      <c r="R373" t="str">
        <f t="shared" si="17"/>
        <v/>
      </c>
    </row>
    <row r="374" spans="4:18" x14ac:dyDescent="0.15">
      <c r="D374" t="str">
        <f>IFERROR(テーブル_Swim01[[#This Row],[UID]],"")</f>
        <v/>
      </c>
      <c r="E374" t="str">
        <f>IFERROR(テーブル_Swim01[[#This Row],[競技番号]],"")</f>
        <v/>
      </c>
      <c r="F374" t="str">
        <f>IFERROR(テーブル_Swim01[[#This Row],[性別]],"")</f>
        <v/>
      </c>
      <c r="G374" t="str">
        <f t="shared" si="18"/>
        <v/>
      </c>
      <c r="H374" t="str">
        <f>IFERROR(テーブル_Swim01[[#This Row],[クラス番号]],"")</f>
        <v/>
      </c>
      <c r="I374" t="str">
        <f>IFERROR(LOOKUP(H374,Sheet5!A:A,Sheet5!B:B),"")</f>
        <v/>
      </c>
      <c r="J374" t="str">
        <f>IFERROR(テーブル_Swim01[[#This Row],[種目]],"")</f>
        <v/>
      </c>
      <c r="K374" t="str">
        <f>IFERROR(テーブル_Swim01[[#This Row],[距離]],"")</f>
        <v/>
      </c>
      <c r="L374" t="str">
        <f>IFERROR(テーブル_Swim01[[#This Row],[予決]],"")</f>
        <v/>
      </c>
      <c r="M374" t="str">
        <f t="shared" si="19"/>
        <v xml:space="preserve">        </v>
      </c>
      <c r="N374" t="str">
        <f>IFERROR(テーブル_Swim01[[#This Row],[競技番号]],"")</f>
        <v/>
      </c>
      <c r="O374">
        <f>IFERROR(テーブル_Swim014[[#This Row],[選手番号]],"")</f>
        <v>1226</v>
      </c>
      <c r="P374" t="str">
        <f>IFERROR(Sheet3!#REF!,"")</f>
        <v/>
      </c>
      <c r="Q374" s="3">
        <v>42407</v>
      </c>
      <c r="R374" t="str">
        <f t="shared" si="17"/>
        <v/>
      </c>
    </row>
    <row r="375" spans="4:18" x14ac:dyDescent="0.15">
      <c r="D375" t="str">
        <f>IFERROR(テーブル_Swim01[[#This Row],[UID]],"")</f>
        <v/>
      </c>
      <c r="E375" t="str">
        <f>IFERROR(テーブル_Swim01[[#This Row],[競技番号]],"")</f>
        <v/>
      </c>
      <c r="F375" t="str">
        <f>IFERROR(テーブル_Swim01[[#This Row],[性別]],"")</f>
        <v/>
      </c>
      <c r="G375" t="str">
        <f t="shared" si="18"/>
        <v/>
      </c>
      <c r="H375" t="str">
        <f>IFERROR(テーブル_Swim01[[#This Row],[クラス番号]],"")</f>
        <v/>
      </c>
      <c r="I375" t="str">
        <f>IFERROR(LOOKUP(H375,Sheet5!A:A,Sheet5!B:B),"")</f>
        <v/>
      </c>
      <c r="J375" t="str">
        <f>IFERROR(テーブル_Swim01[[#This Row],[種目]],"")</f>
        <v/>
      </c>
      <c r="K375" t="str">
        <f>IFERROR(テーブル_Swim01[[#This Row],[距離]],"")</f>
        <v/>
      </c>
      <c r="L375" t="str">
        <f>IFERROR(テーブル_Swim01[[#This Row],[予決]],"")</f>
        <v/>
      </c>
      <c r="M375" t="str">
        <f t="shared" si="19"/>
        <v xml:space="preserve">        </v>
      </c>
      <c r="N375" t="str">
        <f>IFERROR(テーブル_Swim01[[#This Row],[競技番号]],"")</f>
        <v/>
      </c>
      <c r="O375">
        <f>IFERROR(テーブル_Swim014[[#This Row],[選手番号]],"")</f>
        <v>1227</v>
      </c>
      <c r="P375" t="str">
        <f>IFERROR(Sheet3!#REF!,"")</f>
        <v/>
      </c>
      <c r="Q375" s="3">
        <v>42407</v>
      </c>
      <c r="R375" t="str">
        <f t="shared" si="17"/>
        <v/>
      </c>
    </row>
    <row r="376" spans="4:18" x14ac:dyDescent="0.15">
      <c r="D376" t="str">
        <f>IFERROR(テーブル_Swim01[[#This Row],[UID]],"")</f>
        <v/>
      </c>
      <c r="E376" t="str">
        <f>IFERROR(テーブル_Swim01[[#This Row],[競技番号]],"")</f>
        <v/>
      </c>
      <c r="F376" t="str">
        <f>IFERROR(テーブル_Swim01[[#This Row],[性別]],"")</f>
        <v/>
      </c>
      <c r="G376" t="str">
        <f t="shared" si="18"/>
        <v/>
      </c>
      <c r="H376" t="str">
        <f>IFERROR(テーブル_Swim01[[#This Row],[クラス番号]],"")</f>
        <v/>
      </c>
      <c r="I376" t="str">
        <f>IFERROR(LOOKUP(H376,Sheet5!A:A,Sheet5!B:B),"")</f>
        <v/>
      </c>
      <c r="J376" t="str">
        <f>IFERROR(テーブル_Swim01[[#This Row],[種目]],"")</f>
        <v/>
      </c>
      <c r="K376" t="str">
        <f>IFERROR(テーブル_Swim01[[#This Row],[距離]],"")</f>
        <v/>
      </c>
      <c r="L376" t="str">
        <f>IFERROR(テーブル_Swim01[[#This Row],[予決]],"")</f>
        <v/>
      </c>
      <c r="M376" t="str">
        <f t="shared" si="19"/>
        <v xml:space="preserve">        </v>
      </c>
      <c r="N376" t="str">
        <f>IFERROR(テーブル_Swim01[[#This Row],[競技番号]],"")</f>
        <v/>
      </c>
      <c r="O376">
        <f>IFERROR(テーブル_Swim014[[#This Row],[選手番号]],"")</f>
        <v>1228</v>
      </c>
      <c r="P376" t="str">
        <f>IFERROR(Sheet3!#REF!,"")</f>
        <v/>
      </c>
      <c r="Q376" s="3">
        <v>42407</v>
      </c>
      <c r="R376" t="str">
        <f t="shared" si="17"/>
        <v/>
      </c>
    </row>
    <row r="377" spans="4:18" x14ac:dyDescent="0.15">
      <c r="D377" t="str">
        <f>IFERROR(テーブル_Swim01[[#This Row],[UID]],"")</f>
        <v/>
      </c>
      <c r="E377" t="str">
        <f>IFERROR(テーブル_Swim01[[#This Row],[競技番号]],"")</f>
        <v/>
      </c>
      <c r="F377" t="str">
        <f>IFERROR(テーブル_Swim01[[#This Row],[性別]],"")</f>
        <v/>
      </c>
      <c r="G377" t="str">
        <f t="shared" si="18"/>
        <v/>
      </c>
      <c r="H377" t="str">
        <f>IFERROR(テーブル_Swim01[[#This Row],[クラス番号]],"")</f>
        <v/>
      </c>
      <c r="I377" t="str">
        <f>IFERROR(LOOKUP(H377,Sheet5!A:A,Sheet5!B:B),"")</f>
        <v/>
      </c>
      <c r="J377" t="str">
        <f>IFERROR(テーブル_Swim01[[#This Row],[種目]],"")</f>
        <v/>
      </c>
      <c r="K377" t="str">
        <f>IFERROR(テーブル_Swim01[[#This Row],[距離]],"")</f>
        <v/>
      </c>
      <c r="L377" t="str">
        <f>IFERROR(テーブル_Swim01[[#This Row],[予決]],"")</f>
        <v/>
      </c>
      <c r="M377" t="str">
        <f t="shared" si="19"/>
        <v xml:space="preserve">        </v>
      </c>
      <c r="N377" t="str">
        <f>IFERROR(テーブル_Swim01[[#This Row],[競技番号]],"")</f>
        <v/>
      </c>
      <c r="O377">
        <f>IFERROR(テーブル_Swim014[[#This Row],[選手番号]],"")</f>
        <v>1229</v>
      </c>
      <c r="P377" t="str">
        <f>IFERROR(Sheet3!#REF!,"")</f>
        <v/>
      </c>
      <c r="Q377" s="3">
        <v>42407</v>
      </c>
      <c r="R377" t="str">
        <f t="shared" si="17"/>
        <v/>
      </c>
    </row>
    <row r="378" spans="4:18" x14ac:dyDescent="0.15">
      <c r="D378" t="str">
        <f>IFERROR(テーブル_Swim01[[#This Row],[UID]],"")</f>
        <v/>
      </c>
      <c r="E378" t="str">
        <f>IFERROR(テーブル_Swim01[[#This Row],[競技番号]],"")</f>
        <v/>
      </c>
      <c r="F378" t="str">
        <f>IFERROR(テーブル_Swim01[[#This Row],[性別]],"")</f>
        <v/>
      </c>
      <c r="G378" t="str">
        <f t="shared" si="18"/>
        <v/>
      </c>
      <c r="H378" t="str">
        <f>IFERROR(テーブル_Swim01[[#This Row],[クラス番号]],"")</f>
        <v/>
      </c>
      <c r="I378" t="str">
        <f>IFERROR(LOOKUP(H378,Sheet5!A:A,Sheet5!B:B),"")</f>
        <v/>
      </c>
      <c r="J378" t="str">
        <f>IFERROR(テーブル_Swim01[[#This Row],[種目]],"")</f>
        <v/>
      </c>
      <c r="K378" t="str">
        <f>IFERROR(テーブル_Swim01[[#This Row],[距離]],"")</f>
        <v/>
      </c>
      <c r="L378" t="str">
        <f>IFERROR(テーブル_Swim01[[#This Row],[予決]],"")</f>
        <v/>
      </c>
      <c r="M378" t="str">
        <f t="shared" si="19"/>
        <v xml:space="preserve">        </v>
      </c>
      <c r="N378" t="str">
        <f>IFERROR(テーブル_Swim01[[#This Row],[競技番号]],"")</f>
        <v/>
      </c>
      <c r="O378">
        <f>IFERROR(テーブル_Swim014[[#This Row],[選手番号]],"")</f>
        <v>1230</v>
      </c>
      <c r="P378" t="str">
        <f>IFERROR(Sheet3!#REF!,"")</f>
        <v/>
      </c>
      <c r="Q378" s="3">
        <v>42407</v>
      </c>
      <c r="R378" t="str">
        <f t="shared" si="17"/>
        <v/>
      </c>
    </row>
    <row r="379" spans="4:18" x14ac:dyDescent="0.15">
      <c r="D379" t="str">
        <f>IFERROR(テーブル_Swim01[[#This Row],[UID]],"")</f>
        <v/>
      </c>
      <c r="E379" t="str">
        <f>IFERROR(テーブル_Swim01[[#This Row],[競技番号]],"")</f>
        <v/>
      </c>
      <c r="F379" t="str">
        <f>IFERROR(テーブル_Swim01[[#This Row],[性別]],"")</f>
        <v/>
      </c>
      <c r="G379" t="str">
        <f t="shared" si="18"/>
        <v/>
      </c>
      <c r="H379" t="str">
        <f>IFERROR(テーブル_Swim01[[#This Row],[クラス番号]],"")</f>
        <v/>
      </c>
      <c r="I379" t="str">
        <f>IFERROR(LOOKUP(H379,Sheet5!A:A,Sheet5!B:B),"")</f>
        <v/>
      </c>
      <c r="J379" t="str">
        <f>IFERROR(テーブル_Swim01[[#This Row],[種目]],"")</f>
        <v/>
      </c>
      <c r="K379" t="str">
        <f>IFERROR(テーブル_Swim01[[#This Row],[距離]],"")</f>
        <v/>
      </c>
      <c r="L379" t="str">
        <f>IFERROR(テーブル_Swim01[[#This Row],[予決]],"")</f>
        <v/>
      </c>
      <c r="M379" t="str">
        <f t="shared" si="19"/>
        <v xml:space="preserve">        </v>
      </c>
      <c r="N379" t="str">
        <f>IFERROR(テーブル_Swim01[[#This Row],[競技番号]],"")</f>
        <v/>
      </c>
      <c r="O379">
        <f>IFERROR(テーブル_Swim014[[#This Row],[選手番号]],"")</f>
        <v>1231</v>
      </c>
      <c r="P379" t="str">
        <f>IFERROR(Sheet3!#REF!,"")</f>
        <v/>
      </c>
      <c r="Q379" s="3">
        <v>42407</v>
      </c>
      <c r="R379" t="str">
        <f t="shared" si="17"/>
        <v/>
      </c>
    </row>
    <row r="380" spans="4:18" x14ac:dyDescent="0.15">
      <c r="D380" t="str">
        <f>IFERROR(テーブル_Swim01[[#This Row],[UID]],"")</f>
        <v/>
      </c>
      <c r="E380" t="str">
        <f>IFERROR(テーブル_Swim01[[#This Row],[競技番号]],"")</f>
        <v/>
      </c>
      <c r="F380" t="str">
        <f>IFERROR(テーブル_Swim01[[#This Row],[性別]],"")</f>
        <v/>
      </c>
      <c r="G380" t="str">
        <f t="shared" si="18"/>
        <v/>
      </c>
      <c r="H380" t="str">
        <f>IFERROR(テーブル_Swim01[[#This Row],[クラス番号]],"")</f>
        <v/>
      </c>
      <c r="I380" t="str">
        <f>IFERROR(LOOKUP(H380,Sheet5!A:A,Sheet5!B:B),"")</f>
        <v/>
      </c>
      <c r="J380" t="str">
        <f>IFERROR(テーブル_Swim01[[#This Row],[種目]],"")</f>
        <v/>
      </c>
      <c r="K380" t="str">
        <f>IFERROR(テーブル_Swim01[[#This Row],[距離]],"")</f>
        <v/>
      </c>
      <c r="L380" t="str">
        <f>IFERROR(テーブル_Swim01[[#This Row],[予決]],"")</f>
        <v/>
      </c>
      <c r="M380" t="str">
        <f t="shared" si="19"/>
        <v xml:space="preserve">        </v>
      </c>
      <c r="N380" t="str">
        <f>IFERROR(テーブル_Swim01[[#This Row],[競技番号]],"")</f>
        <v/>
      </c>
      <c r="O380">
        <f>IFERROR(テーブル_Swim014[[#This Row],[選手番号]],"")</f>
        <v>1232</v>
      </c>
      <c r="P380" t="str">
        <f>IFERROR(Sheet3!#REF!,"")</f>
        <v/>
      </c>
      <c r="Q380" s="3">
        <v>42407</v>
      </c>
      <c r="R380" t="str">
        <f t="shared" si="17"/>
        <v/>
      </c>
    </row>
    <row r="381" spans="4:18" x14ac:dyDescent="0.15">
      <c r="D381" t="str">
        <f>IFERROR(テーブル_Swim01[[#This Row],[UID]],"")</f>
        <v/>
      </c>
      <c r="E381" t="str">
        <f>IFERROR(テーブル_Swim01[[#This Row],[競技番号]],"")</f>
        <v/>
      </c>
      <c r="F381" t="str">
        <f>IFERROR(テーブル_Swim01[[#This Row],[性別]],"")</f>
        <v/>
      </c>
      <c r="G381" t="str">
        <f t="shared" si="18"/>
        <v/>
      </c>
      <c r="H381" t="str">
        <f>IFERROR(テーブル_Swim01[[#This Row],[クラス番号]],"")</f>
        <v/>
      </c>
      <c r="I381" t="str">
        <f>IFERROR(LOOKUP(H381,Sheet5!A:A,Sheet5!B:B),"")</f>
        <v/>
      </c>
      <c r="J381" t="str">
        <f>IFERROR(テーブル_Swim01[[#This Row],[種目]],"")</f>
        <v/>
      </c>
      <c r="K381" t="str">
        <f>IFERROR(テーブル_Swim01[[#This Row],[距離]],"")</f>
        <v/>
      </c>
      <c r="L381" t="str">
        <f>IFERROR(テーブル_Swim01[[#This Row],[予決]],"")</f>
        <v/>
      </c>
      <c r="M381" t="str">
        <f t="shared" si="19"/>
        <v xml:space="preserve">        </v>
      </c>
      <c r="N381" t="str">
        <f>IFERROR(テーブル_Swim01[[#This Row],[競技番号]],"")</f>
        <v/>
      </c>
      <c r="O381">
        <f>IFERROR(テーブル_Swim014[[#This Row],[選手番号]],"")</f>
        <v>1233</v>
      </c>
      <c r="P381" t="str">
        <f>IFERROR(Sheet3!#REF!,"")</f>
        <v/>
      </c>
      <c r="Q381" s="3">
        <v>42407</v>
      </c>
      <c r="R381" t="str">
        <f t="shared" si="17"/>
        <v/>
      </c>
    </row>
    <row r="382" spans="4:18" x14ac:dyDescent="0.15">
      <c r="D382" t="str">
        <f>IFERROR(テーブル_Swim01[[#This Row],[UID]],"")</f>
        <v/>
      </c>
      <c r="E382" t="str">
        <f>IFERROR(テーブル_Swim01[[#This Row],[競技番号]],"")</f>
        <v/>
      </c>
      <c r="F382" t="str">
        <f>IFERROR(テーブル_Swim01[[#This Row],[性別]],"")</f>
        <v/>
      </c>
      <c r="G382" t="str">
        <f t="shared" si="18"/>
        <v/>
      </c>
      <c r="H382" t="str">
        <f>IFERROR(テーブル_Swim01[[#This Row],[クラス番号]],"")</f>
        <v/>
      </c>
      <c r="I382" t="str">
        <f>IFERROR(LOOKUP(H382,Sheet5!A:A,Sheet5!B:B),"")</f>
        <v/>
      </c>
      <c r="J382" t="str">
        <f>IFERROR(テーブル_Swim01[[#This Row],[種目]],"")</f>
        <v/>
      </c>
      <c r="K382" t="str">
        <f>IFERROR(テーブル_Swim01[[#This Row],[距離]],"")</f>
        <v/>
      </c>
      <c r="L382" t="str">
        <f>IFERROR(テーブル_Swim01[[#This Row],[予決]],"")</f>
        <v/>
      </c>
      <c r="M382" t="str">
        <f t="shared" si="19"/>
        <v xml:space="preserve">        </v>
      </c>
      <c r="N382" t="str">
        <f>IFERROR(テーブル_Swim01[[#This Row],[競技番号]],"")</f>
        <v/>
      </c>
      <c r="O382">
        <f>IFERROR(テーブル_Swim014[[#This Row],[選手番号]],"")</f>
        <v>1234</v>
      </c>
      <c r="P382" t="str">
        <f>IFERROR(Sheet3!#REF!,"")</f>
        <v/>
      </c>
      <c r="Q382" s="3">
        <v>42407</v>
      </c>
      <c r="R382" t="str">
        <f t="shared" si="17"/>
        <v/>
      </c>
    </row>
    <row r="383" spans="4:18" x14ac:dyDescent="0.15">
      <c r="D383" t="str">
        <f>IFERROR(テーブル_Swim01[[#This Row],[UID]],"")</f>
        <v/>
      </c>
      <c r="E383" t="str">
        <f>IFERROR(テーブル_Swim01[[#This Row],[競技番号]],"")</f>
        <v/>
      </c>
      <c r="F383" t="str">
        <f>IFERROR(テーブル_Swim01[[#This Row],[性別]],"")</f>
        <v/>
      </c>
      <c r="G383" t="str">
        <f t="shared" si="18"/>
        <v/>
      </c>
      <c r="H383" t="str">
        <f>IFERROR(テーブル_Swim01[[#This Row],[クラス番号]],"")</f>
        <v/>
      </c>
      <c r="I383" t="str">
        <f>IFERROR(LOOKUP(H383,Sheet5!A:A,Sheet5!B:B),"")</f>
        <v/>
      </c>
      <c r="J383" t="str">
        <f>IFERROR(テーブル_Swim01[[#This Row],[種目]],"")</f>
        <v/>
      </c>
      <c r="K383" t="str">
        <f>IFERROR(テーブル_Swim01[[#This Row],[距離]],"")</f>
        <v/>
      </c>
      <c r="L383" t="str">
        <f>IFERROR(テーブル_Swim01[[#This Row],[予決]],"")</f>
        <v/>
      </c>
      <c r="M383" t="str">
        <f t="shared" si="19"/>
        <v xml:space="preserve">        </v>
      </c>
      <c r="N383" t="str">
        <f>IFERROR(テーブル_Swim01[[#This Row],[競技番号]],"")</f>
        <v/>
      </c>
      <c r="O383">
        <f>IFERROR(テーブル_Swim014[[#This Row],[選手番号]],"")</f>
        <v>1235</v>
      </c>
      <c r="P383" t="str">
        <f>IFERROR(Sheet3!#REF!,"")</f>
        <v/>
      </c>
      <c r="Q383" s="3">
        <v>42407</v>
      </c>
      <c r="R383" t="str">
        <f t="shared" si="17"/>
        <v/>
      </c>
    </row>
    <row r="384" spans="4:18" x14ac:dyDescent="0.15">
      <c r="D384" t="str">
        <f>IFERROR(テーブル_Swim01[[#This Row],[UID]],"")</f>
        <v/>
      </c>
      <c r="E384" t="str">
        <f>IFERROR(テーブル_Swim01[[#This Row],[競技番号]],"")</f>
        <v/>
      </c>
      <c r="F384" t="str">
        <f>IFERROR(テーブル_Swim01[[#This Row],[性別]],"")</f>
        <v/>
      </c>
      <c r="G384" t="str">
        <f t="shared" si="18"/>
        <v/>
      </c>
      <c r="H384" t="str">
        <f>IFERROR(テーブル_Swim01[[#This Row],[クラス番号]],"")</f>
        <v/>
      </c>
      <c r="I384" t="str">
        <f>IFERROR(LOOKUP(H384,Sheet5!A:A,Sheet5!B:B),"")</f>
        <v/>
      </c>
      <c r="J384" t="str">
        <f>IFERROR(テーブル_Swim01[[#This Row],[種目]],"")</f>
        <v/>
      </c>
      <c r="K384" t="str">
        <f>IFERROR(テーブル_Swim01[[#This Row],[距離]],"")</f>
        <v/>
      </c>
      <c r="L384" t="str">
        <f>IFERROR(テーブル_Swim01[[#This Row],[予決]],"")</f>
        <v/>
      </c>
      <c r="M384" t="str">
        <f t="shared" si="19"/>
        <v xml:space="preserve">        </v>
      </c>
      <c r="N384" t="str">
        <f>IFERROR(テーブル_Swim01[[#This Row],[競技番号]],"")</f>
        <v/>
      </c>
      <c r="O384">
        <f>IFERROR(テーブル_Swim014[[#This Row],[選手番号]],"")</f>
        <v>1236</v>
      </c>
      <c r="P384" t="str">
        <f>IFERROR(Sheet3!#REF!,"")</f>
        <v/>
      </c>
      <c r="Q384" s="3">
        <v>42407</v>
      </c>
      <c r="R384" t="str">
        <f t="shared" si="17"/>
        <v/>
      </c>
    </row>
    <row r="385" spans="4:18" x14ac:dyDescent="0.15">
      <c r="D385" t="str">
        <f>IFERROR(テーブル_Swim01[[#This Row],[UID]],"")</f>
        <v/>
      </c>
      <c r="E385" t="str">
        <f>IFERROR(テーブル_Swim01[[#This Row],[競技番号]],"")</f>
        <v/>
      </c>
      <c r="F385" t="str">
        <f>IFERROR(テーブル_Swim01[[#This Row],[性別]],"")</f>
        <v/>
      </c>
      <c r="G385" t="str">
        <f t="shared" si="18"/>
        <v/>
      </c>
      <c r="H385" t="str">
        <f>IFERROR(テーブル_Swim01[[#This Row],[クラス番号]],"")</f>
        <v/>
      </c>
      <c r="I385" t="str">
        <f>IFERROR(LOOKUP(H385,Sheet5!A:A,Sheet5!B:B),"")</f>
        <v/>
      </c>
      <c r="J385" t="str">
        <f>IFERROR(テーブル_Swim01[[#This Row],[種目]],"")</f>
        <v/>
      </c>
      <c r="K385" t="str">
        <f>IFERROR(テーブル_Swim01[[#This Row],[距離]],"")</f>
        <v/>
      </c>
      <c r="L385" t="str">
        <f>IFERROR(テーブル_Swim01[[#This Row],[予決]],"")</f>
        <v/>
      </c>
      <c r="M385" t="str">
        <f t="shared" si="19"/>
        <v xml:space="preserve">        </v>
      </c>
      <c r="N385" t="str">
        <f>IFERROR(テーブル_Swim01[[#This Row],[競技番号]],"")</f>
        <v/>
      </c>
      <c r="O385">
        <f>IFERROR(テーブル_Swim014[[#This Row],[選手番号]],"")</f>
        <v>1237</v>
      </c>
      <c r="P385" t="str">
        <f>IFERROR(Sheet3!#REF!,"")</f>
        <v/>
      </c>
      <c r="Q385" s="3">
        <v>42407</v>
      </c>
      <c r="R385" t="str">
        <f t="shared" si="17"/>
        <v/>
      </c>
    </row>
    <row r="386" spans="4:18" x14ac:dyDescent="0.15">
      <c r="D386" t="str">
        <f>IFERROR(テーブル_Swim01[[#This Row],[UID]],"")</f>
        <v/>
      </c>
      <c r="E386" t="str">
        <f>IFERROR(テーブル_Swim01[[#This Row],[競技番号]],"")</f>
        <v/>
      </c>
      <c r="F386" t="str">
        <f>IFERROR(テーブル_Swim01[[#This Row],[性別]],"")</f>
        <v/>
      </c>
      <c r="G386" t="str">
        <f t="shared" si="18"/>
        <v/>
      </c>
      <c r="H386" t="str">
        <f>IFERROR(テーブル_Swim01[[#This Row],[クラス番号]],"")</f>
        <v/>
      </c>
      <c r="I386" t="str">
        <f>IFERROR(LOOKUP(H386,Sheet5!A:A,Sheet5!B:B),"")</f>
        <v/>
      </c>
      <c r="J386" t="str">
        <f>IFERROR(テーブル_Swim01[[#This Row],[種目]],"")</f>
        <v/>
      </c>
      <c r="K386" t="str">
        <f>IFERROR(テーブル_Swim01[[#This Row],[距離]],"")</f>
        <v/>
      </c>
      <c r="L386" t="str">
        <f>IFERROR(テーブル_Swim01[[#This Row],[予決]],"")</f>
        <v/>
      </c>
      <c r="M386" t="str">
        <f t="shared" si="19"/>
        <v xml:space="preserve">        </v>
      </c>
      <c r="N386" t="str">
        <f>IFERROR(テーブル_Swim01[[#This Row],[競技番号]],"")</f>
        <v/>
      </c>
      <c r="O386">
        <f>IFERROR(テーブル_Swim014[[#This Row],[選手番号]],"")</f>
        <v>1238</v>
      </c>
      <c r="P386" t="str">
        <f>IFERROR(Sheet3!#REF!,"")</f>
        <v/>
      </c>
      <c r="Q386" s="3">
        <v>42407</v>
      </c>
      <c r="R386" t="str">
        <f t="shared" si="17"/>
        <v/>
      </c>
    </row>
    <row r="387" spans="4:18" x14ac:dyDescent="0.15">
      <c r="D387" t="str">
        <f>IFERROR(テーブル_Swim01[[#This Row],[UID]],"")</f>
        <v/>
      </c>
      <c r="E387" t="str">
        <f>IFERROR(テーブル_Swim01[[#This Row],[競技番号]],"")</f>
        <v/>
      </c>
      <c r="F387" t="str">
        <f>IFERROR(テーブル_Swim01[[#This Row],[性別]],"")</f>
        <v/>
      </c>
      <c r="G387" t="str">
        <f t="shared" si="18"/>
        <v/>
      </c>
      <c r="H387" t="str">
        <f>IFERROR(テーブル_Swim01[[#This Row],[クラス番号]],"")</f>
        <v/>
      </c>
      <c r="I387" t="str">
        <f>IFERROR(LOOKUP(H387,Sheet5!A:A,Sheet5!B:B),"")</f>
        <v/>
      </c>
      <c r="J387" t="str">
        <f>IFERROR(テーブル_Swim01[[#This Row],[種目]],"")</f>
        <v/>
      </c>
      <c r="K387" t="str">
        <f>IFERROR(テーブル_Swim01[[#This Row],[距離]],"")</f>
        <v/>
      </c>
      <c r="L387" t="str">
        <f>IFERROR(テーブル_Swim01[[#This Row],[予決]],"")</f>
        <v/>
      </c>
      <c r="M387" t="str">
        <f t="shared" si="19"/>
        <v xml:space="preserve">        </v>
      </c>
      <c r="N387" t="str">
        <f>IFERROR(テーブル_Swim01[[#This Row],[競技番号]],"")</f>
        <v/>
      </c>
      <c r="O387">
        <f>IFERROR(テーブル_Swim014[[#This Row],[選手番号]],"")</f>
        <v>1239</v>
      </c>
      <c r="P387" t="str">
        <f>IFERROR(Sheet3!#REF!,"")</f>
        <v/>
      </c>
      <c r="Q387" s="3">
        <v>42407</v>
      </c>
      <c r="R387" t="str">
        <f t="shared" ref="R387:R450" si="20">IFERROR(DATEDIF(P387,Q387,"Y"),"")</f>
        <v/>
      </c>
    </row>
    <row r="388" spans="4:18" x14ac:dyDescent="0.15">
      <c r="D388" t="str">
        <f>IFERROR(テーブル_Swim01[[#This Row],[UID]],"")</f>
        <v/>
      </c>
      <c r="E388" t="str">
        <f>IFERROR(テーブル_Swim01[[#This Row],[競技番号]],"")</f>
        <v/>
      </c>
      <c r="F388" t="str">
        <f>IFERROR(テーブル_Swim01[[#This Row],[性別]],"")</f>
        <v/>
      </c>
      <c r="G388" t="str">
        <f t="shared" si="18"/>
        <v/>
      </c>
      <c r="H388" t="str">
        <f>IFERROR(テーブル_Swim01[[#This Row],[クラス番号]],"")</f>
        <v/>
      </c>
      <c r="I388" t="str">
        <f>IFERROR(LOOKUP(H388,Sheet5!A:A,Sheet5!B:B),"")</f>
        <v/>
      </c>
      <c r="J388" t="str">
        <f>IFERROR(テーブル_Swim01[[#This Row],[種目]],"")</f>
        <v/>
      </c>
      <c r="K388" t="str">
        <f>IFERROR(テーブル_Swim01[[#This Row],[距離]],"")</f>
        <v/>
      </c>
      <c r="L388" t="str">
        <f>IFERROR(テーブル_Swim01[[#This Row],[予決]],"")</f>
        <v/>
      </c>
      <c r="M388" t="str">
        <f t="shared" si="19"/>
        <v xml:space="preserve">        </v>
      </c>
      <c r="N388" t="str">
        <f>IFERROR(テーブル_Swim01[[#This Row],[競技番号]],"")</f>
        <v/>
      </c>
      <c r="O388">
        <f>IFERROR(テーブル_Swim014[[#This Row],[選手番号]],"")</f>
        <v>1240</v>
      </c>
      <c r="P388" t="str">
        <f>IFERROR(Sheet3!#REF!,"")</f>
        <v/>
      </c>
      <c r="Q388" s="3">
        <v>42407</v>
      </c>
      <c r="R388" t="str">
        <f t="shared" si="20"/>
        <v/>
      </c>
    </row>
    <row r="389" spans="4:18" x14ac:dyDescent="0.15">
      <c r="D389" t="str">
        <f>IFERROR(テーブル_Swim01[[#This Row],[UID]],"")</f>
        <v/>
      </c>
      <c r="E389" t="str">
        <f>IFERROR(テーブル_Swim01[[#This Row],[競技番号]],"")</f>
        <v/>
      </c>
      <c r="F389" t="str">
        <f>IFERROR(テーブル_Swim01[[#This Row],[性別]],"")</f>
        <v/>
      </c>
      <c r="G389" t="str">
        <f t="shared" si="18"/>
        <v/>
      </c>
      <c r="H389" t="str">
        <f>IFERROR(テーブル_Swim01[[#This Row],[クラス番号]],"")</f>
        <v/>
      </c>
      <c r="I389" t="str">
        <f>IFERROR(LOOKUP(H389,Sheet5!A:A,Sheet5!B:B),"")</f>
        <v/>
      </c>
      <c r="J389" t="str">
        <f>IFERROR(テーブル_Swim01[[#This Row],[種目]],"")</f>
        <v/>
      </c>
      <c r="K389" t="str">
        <f>IFERROR(テーブル_Swim01[[#This Row],[距離]],"")</f>
        <v/>
      </c>
      <c r="L389" t="str">
        <f>IFERROR(テーブル_Swim01[[#This Row],[予決]],"")</f>
        <v/>
      </c>
      <c r="M389" t="str">
        <f t="shared" si="19"/>
        <v xml:space="preserve">        </v>
      </c>
      <c r="N389" t="str">
        <f>IFERROR(テーブル_Swim01[[#This Row],[競技番号]],"")</f>
        <v/>
      </c>
      <c r="O389">
        <f>IFERROR(テーブル_Swim014[[#This Row],[選手番号]],"")</f>
        <v>1241</v>
      </c>
      <c r="P389" t="str">
        <f>IFERROR(Sheet3!#REF!,"")</f>
        <v/>
      </c>
      <c r="Q389" s="3">
        <v>42407</v>
      </c>
      <c r="R389" t="str">
        <f t="shared" si="20"/>
        <v/>
      </c>
    </row>
    <row r="390" spans="4:18" x14ac:dyDescent="0.15">
      <c r="D390" t="str">
        <f>IFERROR(テーブル_Swim01[[#This Row],[UID]],"")</f>
        <v/>
      </c>
      <c r="E390" t="str">
        <f>IFERROR(テーブル_Swim01[[#This Row],[競技番号]],"")</f>
        <v/>
      </c>
      <c r="F390" t="str">
        <f>IFERROR(テーブル_Swim01[[#This Row],[性別]],"")</f>
        <v/>
      </c>
      <c r="G390" t="str">
        <f t="shared" si="18"/>
        <v/>
      </c>
      <c r="H390" t="str">
        <f>IFERROR(テーブル_Swim01[[#This Row],[クラス番号]],"")</f>
        <v/>
      </c>
      <c r="I390" t="str">
        <f>IFERROR(LOOKUP(H390,Sheet5!A:A,Sheet5!B:B),"")</f>
        <v/>
      </c>
      <c r="J390" t="str">
        <f>IFERROR(テーブル_Swim01[[#This Row],[種目]],"")</f>
        <v/>
      </c>
      <c r="K390" t="str">
        <f>IFERROR(テーブル_Swim01[[#This Row],[距離]],"")</f>
        <v/>
      </c>
      <c r="L390" t="str">
        <f>IFERROR(テーブル_Swim01[[#This Row],[予決]],"")</f>
        <v/>
      </c>
      <c r="M390" t="str">
        <f t="shared" si="19"/>
        <v xml:space="preserve">        </v>
      </c>
      <c r="N390" t="str">
        <f>IFERROR(テーブル_Swim01[[#This Row],[競技番号]],"")</f>
        <v/>
      </c>
      <c r="O390">
        <f>IFERROR(テーブル_Swim014[[#This Row],[選手番号]],"")</f>
        <v>1501</v>
      </c>
      <c r="P390" t="str">
        <f>IFERROR(Sheet3!#REF!,"")</f>
        <v/>
      </c>
      <c r="Q390" s="3">
        <v>42407</v>
      </c>
      <c r="R390" t="str">
        <f t="shared" si="20"/>
        <v/>
      </c>
    </row>
    <row r="391" spans="4:18" x14ac:dyDescent="0.15">
      <c r="D391" t="str">
        <f>IFERROR(テーブル_Swim01[[#This Row],[UID]],"")</f>
        <v/>
      </c>
      <c r="E391" t="str">
        <f>IFERROR(テーブル_Swim01[[#This Row],[競技番号]],"")</f>
        <v/>
      </c>
      <c r="F391" t="str">
        <f>IFERROR(テーブル_Swim01[[#This Row],[性別]],"")</f>
        <v/>
      </c>
      <c r="G391" t="str">
        <f t="shared" si="18"/>
        <v/>
      </c>
      <c r="H391" t="str">
        <f>IFERROR(テーブル_Swim01[[#This Row],[クラス番号]],"")</f>
        <v/>
      </c>
      <c r="I391" t="str">
        <f>IFERROR(LOOKUP(H391,Sheet5!A:A,Sheet5!B:B),"")</f>
        <v/>
      </c>
      <c r="J391" t="str">
        <f>IFERROR(テーブル_Swim01[[#This Row],[種目]],"")</f>
        <v/>
      </c>
      <c r="K391" t="str">
        <f>IFERROR(テーブル_Swim01[[#This Row],[距離]],"")</f>
        <v/>
      </c>
      <c r="L391" t="str">
        <f>IFERROR(テーブル_Swim01[[#This Row],[予決]],"")</f>
        <v/>
      </c>
      <c r="M391" t="str">
        <f t="shared" si="19"/>
        <v xml:space="preserve">        </v>
      </c>
      <c r="N391" t="str">
        <f>IFERROR(テーブル_Swim01[[#This Row],[競技番号]],"")</f>
        <v/>
      </c>
      <c r="O391">
        <f>IFERROR(テーブル_Swim014[[#This Row],[選手番号]],"")</f>
        <v>1502</v>
      </c>
      <c r="P391" t="str">
        <f>IFERROR(Sheet3!#REF!,"")</f>
        <v/>
      </c>
      <c r="Q391" s="3">
        <v>42407</v>
      </c>
      <c r="R391" t="str">
        <f t="shared" si="20"/>
        <v/>
      </c>
    </row>
    <row r="392" spans="4:18" x14ac:dyDescent="0.15">
      <c r="D392" t="str">
        <f>IFERROR(テーブル_Swim01[[#This Row],[UID]],"")</f>
        <v/>
      </c>
      <c r="E392" t="str">
        <f>IFERROR(テーブル_Swim01[[#This Row],[競技番号]],"")</f>
        <v/>
      </c>
      <c r="F392" t="str">
        <f>IFERROR(テーブル_Swim01[[#This Row],[性別]],"")</f>
        <v/>
      </c>
      <c r="G392" t="str">
        <f t="shared" si="18"/>
        <v/>
      </c>
      <c r="H392" t="str">
        <f>IFERROR(テーブル_Swim01[[#This Row],[クラス番号]],"")</f>
        <v/>
      </c>
      <c r="I392" t="str">
        <f>IFERROR(LOOKUP(H392,Sheet5!A:A,Sheet5!B:B),"")</f>
        <v/>
      </c>
      <c r="J392" t="str">
        <f>IFERROR(テーブル_Swim01[[#This Row],[種目]],"")</f>
        <v/>
      </c>
      <c r="K392" t="str">
        <f>IFERROR(テーブル_Swim01[[#This Row],[距離]],"")</f>
        <v/>
      </c>
      <c r="L392" t="str">
        <f>IFERROR(テーブル_Swim01[[#This Row],[予決]],"")</f>
        <v/>
      </c>
      <c r="M392" t="str">
        <f t="shared" si="19"/>
        <v xml:space="preserve">        </v>
      </c>
      <c r="N392" t="str">
        <f>IFERROR(テーブル_Swim01[[#This Row],[競技番号]],"")</f>
        <v/>
      </c>
      <c r="O392">
        <f>IFERROR(テーブル_Swim014[[#This Row],[選手番号]],"")</f>
        <v>1503</v>
      </c>
      <c r="P392" t="str">
        <f>IFERROR(Sheet3!#REF!,"")</f>
        <v/>
      </c>
      <c r="Q392" s="3">
        <v>42407</v>
      </c>
      <c r="R392" t="str">
        <f t="shared" si="20"/>
        <v/>
      </c>
    </row>
    <row r="393" spans="4:18" x14ac:dyDescent="0.15">
      <c r="D393" t="str">
        <f>IFERROR(テーブル_Swim01[[#This Row],[UID]],"")</f>
        <v/>
      </c>
      <c r="E393" t="str">
        <f>IFERROR(テーブル_Swim01[[#This Row],[競技番号]],"")</f>
        <v/>
      </c>
      <c r="F393" t="str">
        <f>IFERROR(テーブル_Swim01[[#This Row],[性別]],"")</f>
        <v/>
      </c>
      <c r="G393" t="str">
        <f t="shared" si="18"/>
        <v/>
      </c>
      <c r="H393" t="str">
        <f>IFERROR(テーブル_Swim01[[#This Row],[クラス番号]],"")</f>
        <v/>
      </c>
      <c r="I393" t="str">
        <f>IFERROR(LOOKUP(H393,Sheet5!A:A,Sheet5!B:B),"")</f>
        <v/>
      </c>
      <c r="J393" t="str">
        <f>IFERROR(テーブル_Swim01[[#This Row],[種目]],"")</f>
        <v/>
      </c>
      <c r="K393" t="str">
        <f>IFERROR(テーブル_Swim01[[#This Row],[距離]],"")</f>
        <v/>
      </c>
      <c r="L393" t="str">
        <f>IFERROR(テーブル_Swim01[[#This Row],[予決]],"")</f>
        <v/>
      </c>
      <c r="M393" t="str">
        <f t="shared" si="19"/>
        <v xml:space="preserve">        </v>
      </c>
      <c r="N393" t="str">
        <f>IFERROR(テーブル_Swim01[[#This Row],[競技番号]],"")</f>
        <v/>
      </c>
      <c r="O393">
        <f>IFERROR(テーブル_Swim014[[#This Row],[選手番号]],"")</f>
        <v>1504</v>
      </c>
      <c r="P393" t="str">
        <f>IFERROR(Sheet3!#REF!,"")</f>
        <v/>
      </c>
      <c r="Q393" s="3">
        <v>42407</v>
      </c>
      <c r="R393" t="str">
        <f t="shared" si="20"/>
        <v/>
      </c>
    </row>
    <row r="394" spans="4:18" x14ac:dyDescent="0.15">
      <c r="D394" t="str">
        <f>IFERROR(テーブル_Swim01[[#This Row],[UID]],"")</f>
        <v/>
      </c>
      <c r="E394" t="str">
        <f>IFERROR(テーブル_Swim01[[#This Row],[競技番号]],"")</f>
        <v/>
      </c>
      <c r="F394" t="str">
        <f>IFERROR(テーブル_Swim01[[#This Row],[性別]],"")</f>
        <v/>
      </c>
      <c r="G394" t="str">
        <f t="shared" si="18"/>
        <v/>
      </c>
      <c r="H394" t="str">
        <f>IFERROR(テーブル_Swim01[[#This Row],[クラス番号]],"")</f>
        <v/>
      </c>
      <c r="I394" t="str">
        <f>IFERROR(LOOKUP(H394,Sheet5!A:A,Sheet5!B:B),"")</f>
        <v/>
      </c>
      <c r="J394" t="str">
        <f>IFERROR(テーブル_Swim01[[#This Row],[種目]],"")</f>
        <v/>
      </c>
      <c r="K394" t="str">
        <f>IFERROR(テーブル_Swim01[[#This Row],[距離]],"")</f>
        <v/>
      </c>
      <c r="L394" t="str">
        <f>IFERROR(テーブル_Swim01[[#This Row],[予決]],"")</f>
        <v/>
      </c>
      <c r="M394" t="str">
        <f t="shared" si="19"/>
        <v xml:space="preserve">        </v>
      </c>
      <c r="N394" t="str">
        <f>IFERROR(テーブル_Swim01[[#This Row],[競技番号]],"")</f>
        <v/>
      </c>
      <c r="O394">
        <f>IFERROR(テーブル_Swim014[[#This Row],[選手番号]],"")</f>
        <v>1505</v>
      </c>
      <c r="P394" t="str">
        <f>IFERROR(Sheet3!#REF!,"")</f>
        <v/>
      </c>
      <c r="Q394" s="3">
        <v>42407</v>
      </c>
      <c r="R394" t="str">
        <f t="shared" si="20"/>
        <v/>
      </c>
    </row>
    <row r="395" spans="4:18" x14ac:dyDescent="0.15">
      <c r="D395" t="str">
        <f>IFERROR(テーブル_Swim01[[#This Row],[UID]],"")</f>
        <v/>
      </c>
      <c r="E395" t="str">
        <f>IFERROR(テーブル_Swim01[[#This Row],[競技番号]],"")</f>
        <v/>
      </c>
      <c r="F395" t="str">
        <f>IFERROR(テーブル_Swim01[[#This Row],[性別]],"")</f>
        <v/>
      </c>
      <c r="G395" t="str">
        <f t="shared" si="18"/>
        <v/>
      </c>
      <c r="H395" t="str">
        <f>IFERROR(テーブル_Swim01[[#This Row],[クラス番号]],"")</f>
        <v/>
      </c>
      <c r="I395" t="str">
        <f>IFERROR(LOOKUP(H395,Sheet5!A:A,Sheet5!B:B),"")</f>
        <v/>
      </c>
      <c r="J395" t="str">
        <f>IFERROR(テーブル_Swim01[[#This Row],[種目]],"")</f>
        <v/>
      </c>
      <c r="K395" t="str">
        <f>IFERROR(テーブル_Swim01[[#This Row],[距離]],"")</f>
        <v/>
      </c>
      <c r="L395" t="str">
        <f>IFERROR(テーブル_Swim01[[#This Row],[予決]],"")</f>
        <v/>
      </c>
      <c r="M395" t="str">
        <f t="shared" si="19"/>
        <v xml:space="preserve">        </v>
      </c>
      <c r="N395" t="str">
        <f>IFERROR(テーブル_Swim01[[#This Row],[競技番号]],"")</f>
        <v/>
      </c>
      <c r="O395">
        <f>IFERROR(テーブル_Swim014[[#This Row],[選手番号]],"")</f>
        <v>1506</v>
      </c>
      <c r="P395" t="str">
        <f>IFERROR(Sheet3!#REF!,"")</f>
        <v/>
      </c>
      <c r="Q395" s="3">
        <v>42407</v>
      </c>
      <c r="R395" t="str">
        <f t="shared" si="20"/>
        <v/>
      </c>
    </row>
    <row r="396" spans="4:18" x14ac:dyDescent="0.15">
      <c r="D396" t="str">
        <f>IFERROR(テーブル_Swim01[[#This Row],[UID]],"")</f>
        <v/>
      </c>
      <c r="E396" t="str">
        <f>IFERROR(テーブル_Swim01[[#This Row],[競技番号]],"")</f>
        <v/>
      </c>
      <c r="F396" t="str">
        <f>IFERROR(テーブル_Swim01[[#This Row],[性別]],"")</f>
        <v/>
      </c>
      <c r="G396" t="str">
        <f t="shared" si="18"/>
        <v/>
      </c>
      <c r="H396" t="str">
        <f>IFERROR(テーブル_Swim01[[#This Row],[クラス番号]],"")</f>
        <v/>
      </c>
      <c r="I396" t="str">
        <f>IFERROR(LOOKUP(H396,Sheet5!A:A,Sheet5!B:B),"")</f>
        <v/>
      </c>
      <c r="J396" t="str">
        <f>IFERROR(テーブル_Swim01[[#This Row],[種目]],"")</f>
        <v/>
      </c>
      <c r="K396" t="str">
        <f>IFERROR(テーブル_Swim01[[#This Row],[距離]],"")</f>
        <v/>
      </c>
      <c r="L396" t="str">
        <f>IFERROR(テーブル_Swim01[[#This Row],[予決]],"")</f>
        <v/>
      </c>
      <c r="M396" t="str">
        <f t="shared" si="19"/>
        <v xml:space="preserve">        </v>
      </c>
      <c r="N396" t="str">
        <f>IFERROR(テーブル_Swim01[[#This Row],[競技番号]],"")</f>
        <v/>
      </c>
      <c r="O396">
        <f>IFERROR(テーブル_Swim014[[#This Row],[選手番号]],"")</f>
        <v>1507</v>
      </c>
      <c r="P396" t="str">
        <f>IFERROR(Sheet3!#REF!,"")</f>
        <v/>
      </c>
      <c r="Q396" s="3">
        <v>42407</v>
      </c>
      <c r="R396" t="str">
        <f t="shared" si="20"/>
        <v/>
      </c>
    </row>
    <row r="397" spans="4:18" x14ac:dyDescent="0.15">
      <c r="D397" t="str">
        <f>IFERROR(テーブル_Swim01[[#This Row],[UID]],"")</f>
        <v/>
      </c>
      <c r="E397" t="str">
        <f>IFERROR(テーブル_Swim01[[#This Row],[競技番号]],"")</f>
        <v/>
      </c>
      <c r="F397" t="str">
        <f>IFERROR(テーブル_Swim01[[#This Row],[性別]],"")</f>
        <v/>
      </c>
      <c r="G397" t="str">
        <f t="shared" si="18"/>
        <v/>
      </c>
      <c r="H397" t="str">
        <f>IFERROR(テーブル_Swim01[[#This Row],[クラス番号]],"")</f>
        <v/>
      </c>
      <c r="I397" t="str">
        <f>IFERROR(LOOKUP(H397,Sheet5!A:A,Sheet5!B:B),"")</f>
        <v/>
      </c>
      <c r="J397" t="str">
        <f>IFERROR(テーブル_Swim01[[#This Row],[種目]],"")</f>
        <v/>
      </c>
      <c r="K397" t="str">
        <f>IFERROR(テーブル_Swim01[[#This Row],[距離]],"")</f>
        <v/>
      </c>
      <c r="L397" t="str">
        <f>IFERROR(テーブル_Swim01[[#This Row],[予決]],"")</f>
        <v/>
      </c>
      <c r="M397" t="str">
        <f t="shared" si="19"/>
        <v xml:space="preserve">        </v>
      </c>
      <c r="N397" t="str">
        <f>IFERROR(テーブル_Swim01[[#This Row],[競技番号]],"")</f>
        <v/>
      </c>
      <c r="O397">
        <f>IFERROR(テーブル_Swim014[[#This Row],[選手番号]],"")</f>
        <v>1508</v>
      </c>
      <c r="P397" t="str">
        <f>IFERROR(Sheet3!#REF!,"")</f>
        <v/>
      </c>
      <c r="Q397" s="3">
        <v>42407</v>
      </c>
      <c r="R397" t="str">
        <f t="shared" si="20"/>
        <v/>
      </c>
    </row>
    <row r="398" spans="4:18" x14ac:dyDescent="0.15">
      <c r="D398" t="str">
        <f>IFERROR(テーブル_Swim01[[#This Row],[UID]],"")</f>
        <v/>
      </c>
      <c r="E398" t="str">
        <f>IFERROR(テーブル_Swim01[[#This Row],[競技番号]],"")</f>
        <v/>
      </c>
      <c r="F398" t="str">
        <f>IFERROR(テーブル_Swim01[[#This Row],[性別]],"")</f>
        <v/>
      </c>
      <c r="G398" t="str">
        <f t="shared" si="18"/>
        <v/>
      </c>
      <c r="H398" t="str">
        <f>IFERROR(テーブル_Swim01[[#This Row],[クラス番号]],"")</f>
        <v/>
      </c>
      <c r="I398" t="str">
        <f>IFERROR(LOOKUP(H398,Sheet5!A:A,Sheet5!B:B),"")</f>
        <v/>
      </c>
      <c r="J398" t="str">
        <f>IFERROR(テーブル_Swim01[[#This Row],[種目]],"")</f>
        <v/>
      </c>
      <c r="K398" t="str">
        <f>IFERROR(テーブル_Swim01[[#This Row],[距離]],"")</f>
        <v/>
      </c>
      <c r="L398" t="str">
        <f>IFERROR(テーブル_Swim01[[#This Row],[予決]],"")</f>
        <v/>
      </c>
      <c r="M398" t="str">
        <f t="shared" si="19"/>
        <v xml:space="preserve">        </v>
      </c>
      <c r="N398" t="str">
        <f>IFERROR(テーブル_Swim01[[#This Row],[競技番号]],"")</f>
        <v/>
      </c>
      <c r="O398">
        <f>IFERROR(テーブル_Swim014[[#This Row],[選手番号]],"")</f>
        <v>1509</v>
      </c>
      <c r="P398" t="str">
        <f>IFERROR(Sheet3!#REF!,"")</f>
        <v/>
      </c>
      <c r="Q398" s="3">
        <v>42407</v>
      </c>
      <c r="R398" t="str">
        <f t="shared" si="20"/>
        <v/>
      </c>
    </row>
    <row r="399" spans="4:18" x14ac:dyDescent="0.15">
      <c r="D399" t="str">
        <f>IFERROR(テーブル_Swim01[[#This Row],[UID]],"")</f>
        <v/>
      </c>
      <c r="E399" t="str">
        <f>IFERROR(テーブル_Swim01[[#This Row],[競技番号]],"")</f>
        <v/>
      </c>
      <c r="F399" t="str">
        <f>IFERROR(テーブル_Swim01[[#This Row],[性別]],"")</f>
        <v/>
      </c>
      <c r="G399" t="str">
        <f t="shared" si="18"/>
        <v/>
      </c>
      <c r="H399" t="str">
        <f>IFERROR(テーブル_Swim01[[#This Row],[クラス番号]],"")</f>
        <v/>
      </c>
      <c r="I399" t="str">
        <f>IFERROR(LOOKUP(H399,Sheet5!A:A,Sheet5!B:B),"")</f>
        <v/>
      </c>
      <c r="J399" t="str">
        <f>IFERROR(テーブル_Swim01[[#This Row],[種目]],"")</f>
        <v/>
      </c>
      <c r="K399" t="str">
        <f>IFERROR(テーブル_Swim01[[#This Row],[距離]],"")</f>
        <v/>
      </c>
      <c r="L399" t="str">
        <f>IFERROR(テーブル_Swim01[[#This Row],[予決]],"")</f>
        <v/>
      </c>
      <c r="M399" t="str">
        <f t="shared" si="19"/>
        <v xml:space="preserve">        </v>
      </c>
      <c r="N399" t="str">
        <f>IFERROR(テーブル_Swim01[[#This Row],[競技番号]],"")</f>
        <v/>
      </c>
      <c r="O399">
        <f>IFERROR(テーブル_Swim014[[#This Row],[選手番号]],"")</f>
        <v>1510</v>
      </c>
      <c r="P399" t="str">
        <f>IFERROR(Sheet3!#REF!,"")</f>
        <v/>
      </c>
      <c r="Q399" s="3">
        <v>42407</v>
      </c>
      <c r="R399" t="str">
        <f t="shared" si="20"/>
        <v/>
      </c>
    </row>
    <row r="400" spans="4:18" x14ac:dyDescent="0.15">
      <c r="D400" t="str">
        <f>IFERROR(テーブル_Swim01[[#This Row],[UID]],"")</f>
        <v/>
      </c>
      <c r="E400" t="str">
        <f>IFERROR(テーブル_Swim01[[#This Row],[競技番号]],"")</f>
        <v/>
      </c>
      <c r="F400" t="str">
        <f>IFERROR(テーブル_Swim01[[#This Row],[性別]],"")</f>
        <v/>
      </c>
      <c r="G400" t="str">
        <f t="shared" si="18"/>
        <v/>
      </c>
      <c r="H400" t="str">
        <f>IFERROR(テーブル_Swim01[[#This Row],[クラス番号]],"")</f>
        <v/>
      </c>
      <c r="I400" t="str">
        <f>IFERROR(LOOKUP(H400,Sheet5!A:A,Sheet5!B:B),"")</f>
        <v/>
      </c>
      <c r="J400" t="str">
        <f>IFERROR(テーブル_Swim01[[#This Row],[種目]],"")</f>
        <v/>
      </c>
      <c r="K400" t="str">
        <f>IFERROR(テーブル_Swim01[[#This Row],[距離]],"")</f>
        <v/>
      </c>
      <c r="L400" t="str">
        <f>IFERROR(テーブル_Swim01[[#This Row],[予決]],"")</f>
        <v/>
      </c>
      <c r="M400" t="str">
        <f t="shared" si="19"/>
        <v xml:space="preserve">        </v>
      </c>
      <c r="N400" t="str">
        <f>IFERROR(テーブル_Swim01[[#This Row],[競技番号]],"")</f>
        <v/>
      </c>
      <c r="O400">
        <f>IFERROR(テーブル_Swim014[[#This Row],[選手番号]],"")</f>
        <v>1511</v>
      </c>
      <c r="P400" t="str">
        <f>IFERROR(Sheet3!#REF!,"")</f>
        <v/>
      </c>
      <c r="Q400" s="3">
        <v>42407</v>
      </c>
      <c r="R400" t="str">
        <f t="shared" si="20"/>
        <v/>
      </c>
    </row>
    <row r="401" spans="4:18" x14ac:dyDescent="0.15">
      <c r="D401" t="str">
        <f>IFERROR(テーブル_Swim01[[#This Row],[UID]],"")</f>
        <v/>
      </c>
      <c r="E401" t="str">
        <f>IFERROR(テーブル_Swim01[[#This Row],[競技番号]],"")</f>
        <v/>
      </c>
      <c r="F401" t="str">
        <f>IFERROR(テーブル_Swim01[[#This Row],[性別]],"")</f>
        <v/>
      </c>
      <c r="G401" t="str">
        <f t="shared" si="18"/>
        <v/>
      </c>
      <c r="H401" t="str">
        <f>IFERROR(テーブル_Swim01[[#This Row],[クラス番号]],"")</f>
        <v/>
      </c>
      <c r="I401" t="str">
        <f>IFERROR(LOOKUP(H401,Sheet5!A:A,Sheet5!B:B),"")</f>
        <v/>
      </c>
      <c r="J401" t="str">
        <f>IFERROR(テーブル_Swim01[[#This Row],[種目]],"")</f>
        <v/>
      </c>
      <c r="K401" t="str">
        <f>IFERROR(テーブル_Swim01[[#This Row],[距離]],"")</f>
        <v/>
      </c>
      <c r="L401" t="str">
        <f>IFERROR(テーブル_Swim01[[#This Row],[予決]],"")</f>
        <v/>
      </c>
      <c r="M401" t="str">
        <f t="shared" si="19"/>
        <v xml:space="preserve">        </v>
      </c>
      <c r="N401" t="str">
        <f>IFERROR(テーブル_Swim01[[#This Row],[競技番号]],"")</f>
        <v/>
      </c>
      <c r="O401">
        <f>IFERROR(テーブル_Swim014[[#This Row],[選手番号]],"")</f>
        <v>1512</v>
      </c>
      <c r="P401" t="str">
        <f>IFERROR(Sheet3!#REF!,"")</f>
        <v/>
      </c>
      <c r="Q401" s="3">
        <v>42407</v>
      </c>
      <c r="R401" t="str">
        <f t="shared" si="20"/>
        <v/>
      </c>
    </row>
    <row r="402" spans="4:18" x14ac:dyDescent="0.15">
      <c r="D402" t="str">
        <f>IFERROR(テーブル_Swim01[[#This Row],[UID]],"")</f>
        <v/>
      </c>
      <c r="E402" t="str">
        <f>IFERROR(テーブル_Swim01[[#This Row],[競技番号]],"")</f>
        <v/>
      </c>
      <c r="F402" t="str">
        <f>IFERROR(テーブル_Swim01[[#This Row],[性別]],"")</f>
        <v/>
      </c>
      <c r="G402" t="str">
        <f t="shared" si="18"/>
        <v/>
      </c>
      <c r="H402" t="str">
        <f>IFERROR(テーブル_Swim01[[#This Row],[クラス番号]],"")</f>
        <v/>
      </c>
      <c r="I402" t="str">
        <f>IFERROR(LOOKUP(H402,Sheet5!A:A,Sheet5!B:B),"")</f>
        <v/>
      </c>
      <c r="J402" t="str">
        <f>IFERROR(テーブル_Swim01[[#This Row],[種目]],"")</f>
        <v/>
      </c>
      <c r="K402" t="str">
        <f>IFERROR(テーブル_Swim01[[#This Row],[距離]],"")</f>
        <v/>
      </c>
      <c r="L402" t="str">
        <f>IFERROR(テーブル_Swim01[[#This Row],[予決]],"")</f>
        <v/>
      </c>
      <c r="M402" t="str">
        <f t="shared" si="19"/>
        <v xml:space="preserve">        </v>
      </c>
      <c r="N402" t="str">
        <f>IFERROR(テーブル_Swim01[[#This Row],[競技番号]],"")</f>
        <v/>
      </c>
      <c r="O402">
        <f>IFERROR(テーブル_Swim014[[#This Row],[選手番号]],"")</f>
        <v>1513</v>
      </c>
      <c r="P402" t="str">
        <f>IFERROR(Sheet3!#REF!,"")</f>
        <v/>
      </c>
      <c r="Q402" s="3">
        <v>42407</v>
      </c>
      <c r="R402" t="str">
        <f t="shared" si="20"/>
        <v/>
      </c>
    </row>
    <row r="403" spans="4:18" x14ac:dyDescent="0.15">
      <c r="D403" t="str">
        <f>IFERROR(テーブル_Swim01[[#This Row],[UID]],"")</f>
        <v/>
      </c>
      <c r="E403" t="str">
        <f>IFERROR(テーブル_Swim01[[#This Row],[競技番号]],"")</f>
        <v/>
      </c>
      <c r="F403" t="str">
        <f>IFERROR(テーブル_Swim01[[#This Row],[性別]],"")</f>
        <v/>
      </c>
      <c r="G403" t="str">
        <f t="shared" si="18"/>
        <v/>
      </c>
      <c r="H403" t="str">
        <f>IFERROR(テーブル_Swim01[[#This Row],[クラス番号]],"")</f>
        <v/>
      </c>
      <c r="I403" t="str">
        <f>IFERROR(LOOKUP(H403,Sheet5!A:A,Sheet5!B:B),"")</f>
        <v/>
      </c>
      <c r="J403" t="str">
        <f>IFERROR(テーブル_Swim01[[#This Row],[種目]],"")</f>
        <v/>
      </c>
      <c r="K403" t="str">
        <f>IFERROR(テーブル_Swim01[[#This Row],[距離]],"")</f>
        <v/>
      </c>
      <c r="L403" t="str">
        <f>IFERROR(テーブル_Swim01[[#This Row],[予決]],"")</f>
        <v/>
      </c>
      <c r="M403" t="str">
        <f t="shared" si="19"/>
        <v xml:space="preserve">        </v>
      </c>
      <c r="N403" t="str">
        <f>IFERROR(テーブル_Swim01[[#This Row],[競技番号]],"")</f>
        <v/>
      </c>
      <c r="O403">
        <f>IFERROR(テーブル_Swim014[[#This Row],[選手番号]],"")</f>
        <v>1514</v>
      </c>
      <c r="P403" t="str">
        <f>IFERROR(Sheet3!#REF!,"")</f>
        <v/>
      </c>
      <c r="Q403" s="3">
        <v>42407</v>
      </c>
      <c r="R403" t="str">
        <f t="shared" si="20"/>
        <v/>
      </c>
    </row>
    <row r="404" spans="4:18" x14ac:dyDescent="0.15">
      <c r="D404" t="str">
        <f>IFERROR(テーブル_Swim01[[#This Row],[UID]],"")</f>
        <v/>
      </c>
      <c r="E404" t="str">
        <f>IFERROR(テーブル_Swim01[[#This Row],[競技番号]],"")</f>
        <v/>
      </c>
      <c r="F404" t="str">
        <f>IFERROR(テーブル_Swim01[[#This Row],[性別]],"")</f>
        <v/>
      </c>
      <c r="G404" t="str">
        <f t="shared" si="18"/>
        <v/>
      </c>
      <c r="H404" t="str">
        <f>IFERROR(テーブル_Swim01[[#This Row],[クラス番号]],"")</f>
        <v/>
      </c>
      <c r="I404" t="str">
        <f>IFERROR(LOOKUP(H404,Sheet5!A:A,Sheet5!B:B),"")</f>
        <v/>
      </c>
      <c r="J404" t="str">
        <f>IFERROR(テーブル_Swim01[[#This Row],[種目]],"")</f>
        <v/>
      </c>
      <c r="K404" t="str">
        <f>IFERROR(テーブル_Swim01[[#This Row],[距離]],"")</f>
        <v/>
      </c>
      <c r="L404" t="str">
        <f>IFERROR(テーブル_Swim01[[#This Row],[予決]],"")</f>
        <v/>
      </c>
      <c r="M404" t="str">
        <f t="shared" si="19"/>
        <v xml:space="preserve">        </v>
      </c>
      <c r="N404" t="str">
        <f>IFERROR(テーブル_Swim01[[#This Row],[競技番号]],"")</f>
        <v/>
      </c>
      <c r="O404">
        <f>IFERROR(テーブル_Swim014[[#This Row],[選手番号]],"")</f>
        <v>1515</v>
      </c>
      <c r="P404" t="str">
        <f>IFERROR(Sheet3!#REF!,"")</f>
        <v/>
      </c>
      <c r="Q404" s="3">
        <v>42407</v>
      </c>
      <c r="R404" t="str">
        <f t="shared" si="20"/>
        <v/>
      </c>
    </row>
    <row r="405" spans="4:18" x14ac:dyDescent="0.15">
      <c r="D405" t="str">
        <f>IFERROR(テーブル_Swim01[[#This Row],[UID]],"")</f>
        <v/>
      </c>
      <c r="E405" t="str">
        <f>IFERROR(テーブル_Swim01[[#This Row],[競技番号]],"")</f>
        <v/>
      </c>
      <c r="F405" t="str">
        <f>IFERROR(テーブル_Swim01[[#This Row],[性別]],"")</f>
        <v/>
      </c>
      <c r="G405" t="str">
        <f t="shared" si="18"/>
        <v/>
      </c>
      <c r="H405" t="str">
        <f>IFERROR(テーブル_Swim01[[#This Row],[クラス番号]],"")</f>
        <v/>
      </c>
      <c r="I405" t="str">
        <f>IFERROR(LOOKUP(H405,Sheet5!A:A,Sheet5!B:B),"")</f>
        <v/>
      </c>
      <c r="J405" t="str">
        <f>IFERROR(テーブル_Swim01[[#This Row],[種目]],"")</f>
        <v/>
      </c>
      <c r="K405" t="str">
        <f>IFERROR(テーブル_Swim01[[#This Row],[距離]],"")</f>
        <v/>
      </c>
      <c r="L405" t="str">
        <f>IFERROR(テーブル_Swim01[[#This Row],[予決]],"")</f>
        <v/>
      </c>
      <c r="M405" t="str">
        <f t="shared" si="19"/>
        <v xml:space="preserve">        </v>
      </c>
      <c r="N405" t="str">
        <f>IFERROR(テーブル_Swim01[[#This Row],[競技番号]],"")</f>
        <v/>
      </c>
      <c r="O405">
        <f>IFERROR(テーブル_Swim014[[#This Row],[選手番号]],"")</f>
        <v>1516</v>
      </c>
      <c r="P405" t="str">
        <f>IFERROR(Sheet3!#REF!,"")</f>
        <v/>
      </c>
      <c r="Q405" s="3">
        <v>42407</v>
      </c>
      <c r="R405" t="str">
        <f t="shared" si="20"/>
        <v/>
      </c>
    </row>
    <row r="406" spans="4:18" x14ac:dyDescent="0.15">
      <c r="D406" t="str">
        <f>IFERROR(テーブル_Swim01[[#This Row],[UID]],"")</f>
        <v/>
      </c>
      <c r="E406" t="str">
        <f>IFERROR(テーブル_Swim01[[#This Row],[競技番号]],"")</f>
        <v/>
      </c>
      <c r="F406" t="str">
        <f>IFERROR(テーブル_Swim01[[#This Row],[性別]],"")</f>
        <v/>
      </c>
      <c r="G406" t="str">
        <f t="shared" si="18"/>
        <v/>
      </c>
      <c r="H406" t="str">
        <f>IFERROR(テーブル_Swim01[[#This Row],[クラス番号]],"")</f>
        <v/>
      </c>
      <c r="I406" t="str">
        <f>IFERROR(LOOKUP(H406,Sheet5!A:A,Sheet5!B:B),"")</f>
        <v/>
      </c>
      <c r="J406" t="str">
        <f>IFERROR(テーブル_Swim01[[#This Row],[種目]],"")</f>
        <v/>
      </c>
      <c r="K406" t="str">
        <f>IFERROR(テーブル_Swim01[[#This Row],[距離]],"")</f>
        <v/>
      </c>
      <c r="L406" t="str">
        <f>IFERROR(テーブル_Swim01[[#This Row],[予決]],"")</f>
        <v/>
      </c>
      <c r="M406" t="str">
        <f t="shared" si="19"/>
        <v xml:space="preserve">        </v>
      </c>
      <c r="N406" t="str">
        <f>IFERROR(テーブル_Swim01[[#This Row],[競技番号]],"")</f>
        <v/>
      </c>
      <c r="O406">
        <f>IFERROR(テーブル_Swim014[[#This Row],[選手番号]],"")</f>
        <v>1517</v>
      </c>
      <c r="P406" t="str">
        <f>IFERROR(Sheet3!#REF!,"")</f>
        <v/>
      </c>
      <c r="Q406" s="3">
        <v>42407</v>
      </c>
      <c r="R406" t="str">
        <f t="shared" si="20"/>
        <v/>
      </c>
    </row>
    <row r="407" spans="4:18" x14ac:dyDescent="0.15">
      <c r="D407" t="str">
        <f>IFERROR(テーブル_Swim01[[#This Row],[UID]],"")</f>
        <v/>
      </c>
      <c r="E407" t="str">
        <f>IFERROR(テーブル_Swim01[[#This Row],[競技番号]],"")</f>
        <v/>
      </c>
      <c r="F407" t="str">
        <f>IFERROR(テーブル_Swim01[[#This Row],[性別]],"")</f>
        <v/>
      </c>
      <c r="G407" t="str">
        <f t="shared" si="18"/>
        <v/>
      </c>
      <c r="H407" t="str">
        <f>IFERROR(テーブル_Swim01[[#This Row],[クラス番号]],"")</f>
        <v/>
      </c>
      <c r="I407" t="str">
        <f>IFERROR(LOOKUP(H407,Sheet5!A:A,Sheet5!B:B),"")</f>
        <v/>
      </c>
      <c r="J407" t="str">
        <f>IFERROR(テーブル_Swim01[[#This Row],[種目]],"")</f>
        <v/>
      </c>
      <c r="K407" t="str">
        <f>IFERROR(テーブル_Swim01[[#This Row],[距離]],"")</f>
        <v/>
      </c>
      <c r="L407" t="str">
        <f>IFERROR(テーブル_Swim01[[#This Row],[予決]],"")</f>
        <v/>
      </c>
      <c r="M407" t="str">
        <f t="shared" si="19"/>
        <v xml:space="preserve">        </v>
      </c>
      <c r="N407" t="str">
        <f>IFERROR(テーブル_Swim01[[#This Row],[競技番号]],"")</f>
        <v/>
      </c>
      <c r="O407">
        <f>IFERROR(テーブル_Swim014[[#This Row],[選手番号]],"")</f>
        <v>1518</v>
      </c>
      <c r="P407" t="str">
        <f>IFERROR(Sheet3!#REF!,"")</f>
        <v/>
      </c>
      <c r="Q407" s="3">
        <v>42407</v>
      </c>
      <c r="R407" t="str">
        <f t="shared" si="20"/>
        <v/>
      </c>
    </row>
    <row r="408" spans="4:18" x14ac:dyDescent="0.15">
      <c r="D408" t="str">
        <f>IFERROR(テーブル_Swim01[[#This Row],[UID]],"")</f>
        <v/>
      </c>
      <c r="E408" t="str">
        <f>IFERROR(テーブル_Swim01[[#This Row],[競技番号]],"")</f>
        <v/>
      </c>
      <c r="F408" t="str">
        <f>IFERROR(テーブル_Swim01[[#This Row],[性別]],"")</f>
        <v/>
      </c>
      <c r="G408" t="str">
        <f t="shared" si="18"/>
        <v/>
      </c>
      <c r="H408" t="str">
        <f>IFERROR(テーブル_Swim01[[#This Row],[クラス番号]],"")</f>
        <v/>
      </c>
      <c r="I408" t="str">
        <f>IFERROR(LOOKUP(H408,Sheet5!A:A,Sheet5!B:B),"")</f>
        <v/>
      </c>
      <c r="J408" t="str">
        <f>IFERROR(テーブル_Swim01[[#This Row],[種目]],"")</f>
        <v/>
      </c>
      <c r="K408" t="str">
        <f>IFERROR(テーブル_Swim01[[#This Row],[距離]],"")</f>
        <v/>
      </c>
      <c r="L408" t="str">
        <f>IFERROR(テーブル_Swim01[[#This Row],[予決]],"")</f>
        <v/>
      </c>
      <c r="M408" t="str">
        <f t="shared" si="19"/>
        <v xml:space="preserve">        </v>
      </c>
      <c r="N408" t="str">
        <f>IFERROR(テーブル_Swim01[[#This Row],[競技番号]],"")</f>
        <v/>
      </c>
      <c r="O408">
        <f>IFERROR(テーブル_Swim014[[#This Row],[選手番号]],"")</f>
        <v>1519</v>
      </c>
      <c r="P408" t="str">
        <f>IFERROR(Sheet3!#REF!,"")</f>
        <v/>
      </c>
      <c r="Q408" s="3">
        <v>42407</v>
      </c>
      <c r="R408" t="str">
        <f t="shared" si="20"/>
        <v/>
      </c>
    </row>
    <row r="409" spans="4:18" x14ac:dyDescent="0.15">
      <c r="D409" t="str">
        <f>IFERROR(テーブル_Swim01[[#This Row],[UID]],"")</f>
        <v/>
      </c>
      <c r="E409" t="str">
        <f>IFERROR(テーブル_Swim01[[#This Row],[競技番号]],"")</f>
        <v/>
      </c>
      <c r="F409" t="str">
        <f>IFERROR(テーブル_Swim01[[#This Row],[性別]],"")</f>
        <v/>
      </c>
      <c r="G409" t="str">
        <f t="shared" si="18"/>
        <v/>
      </c>
      <c r="H409" t="str">
        <f>IFERROR(テーブル_Swim01[[#This Row],[クラス番号]],"")</f>
        <v/>
      </c>
      <c r="I409" t="str">
        <f>IFERROR(LOOKUP(H409,Sheet5!A:A,Sheet5!B:B),"")</f>
        <v/>
      </c>
      <c r="J409" t="str">
        <f>IFERROR(テーブル_Swim01[[#This Row],[種目]],"")</f>
        <v/>
      </c>
      <c r="K409" t="str">
        <f>IFERROR(テーブル_Swim01[[#This Row],[距離]],"")</f>
        <v/>
      </c>
      <c r="L409" t="str">
        <f>IFERROR(テーブル_Swim01[[#This Row],[予決]],"")</f>
        <v/>
      </c>
      <c r="M409" t="str">
        <f t="shared" si="19"/>
        <v xml:space="preserve">        </v>
      </c>
      <c r="N409" t="str">
        <f>IFERROR(テーブル_Swim01[[#This Row],[競技番号]],"")</f>
        <v/>
      </c>
      <c r="O409">
        <f>IFERROR(テーブル_Swim014[[#This Row],[選手番号]],"")</f>
        <v>1520</v>
      </c>
      <c r="P409" t="str">
        <f>IFERROR(Sheet3!#REF!,"")</f>
        <v/>
      </c>
      <c r="Q409" s="3">
        <v>42407</v>
      </c>
      <c r="R409" t="str">
        <f t="shared" si="20"/>
        <v/>
      </c>
    </row>
    <row r="410" spans="4:18" x14ac:dyDescent="0.15">
      <c r="D410" t="str">
        <f>IFERROR(テーブル_Swim01[[#This Row],[UID]],"")</f>
        <v/>
      </c>
      <c r="E410" t="str">
        <f>IFERROR(テーブル_Swim01[[#This Row],[競技番号]],"")</f>
        <v/>
      </c>
      <c r="F410" t="str">
        <f>IFERROR(テーブル_Swim01[[#This Row],[性別]],"")</f>
        <v/>
      </c>
      <c r="G410" t="str">
        <f t="shared" si="18"/>
        <v/>
      </c>
      <c r="H410" t="str">
        <f>IFERROR(テーブル_Swim01[[#This Row],[クラス番号]],"")</f>
        <v/>
      </c>
      <c r="I410" t="str">
        <f>IFERROR(LOOKUP(H410,Sheet5!A:A,Sheet5!B:B),"")</f>
        <v/>
      </c>
      <c r="J410" t="str">
        <f>IFERROR(テーブル_Swim01[[#This Row],[種目]],"")</f>
        <v/>
      </c>
      <c r="K410" t="str">
        <f>IFERROR(テーブル_Swim01[[#This Row],[距離]],"")</f>
        <v/>
      </c>
      <c r="L410" t="str">
        <f>IFERROR(テーブル_Swim01[[#This Row],[予決]],"")</f>
        <v/>
      </c>
      <c r="M410" t="str">
        <f t="shared" si="19"/>
        <v xml:space="preserve">        </v>
      </c>
      <c r="N410" t="str">
        <f>IFERROR(テーブル_Swim01[[#This Row],[競技番号]],"")</f>
        <v/>
      </c>
      <c r="O410">
        <f>IFERROR(テーブル_Swim014[[#This Row],[選手番号]],"")</f>
        <v>1521</v>
      </c>
      <c r="P410" t="str">
        <f>IFERROR(Sheet3!#REF!,"")</f>
        <v/>
      </c>
      <c r="Q410" s="3">
        <v>42407</v>
      </c>
      <c r="R410" t="str">
        <f t="shared" si="20"/>
        <v/>
      </c>
    </row>
    <row r="411" spans="4:18" x14ac:dyDescent="0.15">
      <c r="D411" t="str">
        <f>IFERROR(テーブル_Swim01[[#This Row],[UID]],"")</f>
        <v/>
      </c>
      <c r="E411" t="str">
        <f>IFERROR(テーブル_Swim01[[#This Row],[競技番号]],"")</f>
        <v/>
      </c>
      <c r="F411" t="str">
        <f>IFERROR(テーブル_Swim01[[#This Row],[性別]],"")</f>
        <v/>
      </c>
      <c r="G411" t="str">
        <f t="shared" si="18"/>
        <v/>
      </c>
      <c r="H411" t="str">
        <f>IFERROR(テーブル_Swim01[[#This Row],[クラス番号]],"")</f>
        <v/>
      </c>
      <c r="I411" t="str">
        <f>IFERROR(LOOKUP(H411,Sheet5!A:A,Sheet5!B:B),"")</f>
        <v/>
      </c>
      <c r="J411" t="str">
        <f>IFERROR(テーブル_Swim01[[#This Row],[種目]],"")</f>
        <v/>
      </c>
      <c r="K411" t="str">
        <f>IFERROR(テーブル_Swim01[[#This Row],[距離]],"")</f>
        <v/>
      </c>
      <c r="L411" t="str">
        <f>IFERROR(テーブル_Swim01[[#This Row],[予決]],"")</f>
        <v/>
      </c>
      <c r="M411" t="str">
        <f t="shared" si="19"/>
        <v xml:space="preserve">        </v>
      </c>
      <c r="N411" t="str">
        <f>IFERROR(テーブル_Swim01[[#This Row],[競技番号]],"")</f>
        <v/>
      </c>
      <c r="O411">
        <f>IFERROR(テーブル_Swim014[[#This Row],[選手番号]],"")</f>
        <v>1522</v>
      </c>
      <c r="P411" t="str">
        <f>IFERROR(Sheet3!#REF!,"")</f>
        <v/>
      </c>
      <c r="Q411" s="3">
        <v>42407</v>
      </c>
      <c r="R411" t="str">
        <f t="shared" si="20"/>
        <v/>
      </c>
    </row>
    <row r="412" spans="4:18" x14ac:dyDescent="0.15">
      <c r="D412" t="str">
        <f>IFERROR(テーブル_Swim01[[#This Row],[UID]],"")</f>
        <v/>
      </c>
      <c r="E412" t="str">
        <f>IFERROR(テーブル_Swim01[[#This Row],[競技番号]],"")</f>
        <v/>
      </c>
      <c r="F412" t="str">
        <f>IFERROR(テーブル_Swim01[[#This Row],[性別]],"")</f>
        <v/>
      </c>
      <c r="G412" t="str">
        <f t="shared" si="18"/>
        <v/>
      </c>
      <c r="H412" t="str">
        <f>IFERROR(テーブル_Swim01[[#This Row],[クラス番号]],"")</f>
        <v/>
      </c>
      <c r="I412" t="str">
        <f>IFERROR(LOOKUP(H412,Sheet5!A:A,Sheet5!B:B),"")</f>
        <v/>
      </c>
      <c r="J412" t="str">
        <f>IFERROR(テーブル_Swim01[[#This Row],[種目]],"")</f>
        <v/>
      </c>
      <c r="K412" t="str">
        <f>IFERROR(テーブル_Swim01[[#This Row],[距離]],"")</f>
        <v/>
      </c>
      <c r="L412" t="str">
        <f>IFERROR(テーブル_Swim01[[#This Row],[予決]],"")</f>
        <v/>
      </c>
      <c r="M412" t="str">
        <f t="shared" si="19"/>
        <v xml:space="preserve">        </v>
      </c>
      <c r="N412" t="str">
        <f>IFERROR(テーブル_Swim01[[#This Row],[競技番号]],"")</f>
        <v/>
      </c>
      <c r="O412">
        <f>IFERROR(テーブル_Swim014[[#This Row],[選手番号]],"")</f>
        <v>1523</v>
      </c>
      <c r="P412" t="str">
        <f>IFERROR(Sheet3!#REF!,"")</f>
        <v/>
      </c>
      <c r="Q412" s="3">
        <v>42407</v>
      </c>
      <c r="R412" t="str">
        <f t="shared" si="20"/>
        <v/>
      </c>
    </row>
    <row r="413" spans="4:18" x14ac:dyDescent="0.15">
      <c r="D413" t="str">
        <f>IFERROR(テーブル_Swim01[[#This Row],[UID]],"")</f>
        <v/>
      </c>
      <c r="E413" t="str">
        <f>IFERROR(テーブル_Swim01[[#This Row],[競技番号]],"")</f>
        <v/>
      </c>
      <c r="F413" t="str">
        <f>IFERROR(テーブル_Swim01[[#This Row],[性別]],"")</f>
        <v/>
      </c>
      <c r="G413" t="str">
        <f t="shared" si="18"/>
        <v/>
      </c>
      <c r="H413" t="str">
        <f>IFERROR(テーブル_Swim01[[#This Row],[クラス番号]],"")</f>
        <v/>
      </c>
      <c r="I413" t="str">
        <f>IFERROR(LOOKUP(H413,Sheet5!A:A,Sheet5!B:B),"")</f>
        <v/>
      </c>
      <c r="J413" t="str">
        <f>IFERROR(テーブル_Swim01[[#This Row],[種目]],"")</f>
        <v/>
      </c>
      <c r="K413" t="str">
        <f>IFERROR(テーブル_Swim01[[#This Row],[距離]],"")</f>
        <v/>
      </c>
      <c r="L413" t="str">
        <f>IFERROR(テーブル_Swim01[[#This Row],[予決]],"")</f>
        <v/>
      </c>
      <c r="M413" t="str">
        <f t="shared" si="19"/>
        <v xml:space="preserve">        </v>
      </c>
      <c r="N413" t="str">
        <f>IFERROR(テーブル_Swim01[[#This Row],[競技番号]],"")</f>
        <v/>
      </c>
      <c r="O413">
        <f>IFERROR(テーブル_Swim014[[#This Row],[選手番号]],"")</f>
        <v>1524</v>
      </c>
      <c r="P413" t="str">
        <f>IFERROR(Sheet3!#REF!,"")</f>
        <v/>
      </c>
      <c r="Q413" s="3">
        <v>42407</v>
      </c>
      <c r="R413" t="str">
        <f t="shared" si="20"/>
        <v/>
      </c>
    </row>
    <row r="414" spans="4:18" x14ac:dyDescent="0.15">
      <c r="D414" t="str">
        <f>IFERROR(テーブル_Swim01[[#This Row],[UID]],"")</f>
        <v/>
      </c>
      <c r="E414" t="str">
        <f>IFERROR(テーブル_Swim01[[#This Row],[競技番号]],"")</f>
        <v/>
      </c>
      <c r="F414" t="str">
        <f>IFERROR(テーブル_Swim01[[#This Row],[性別]],"")</f>
        <v/>
      </c>
      <c r="G414" t="str">
        <f t="shared" si="18"/>
        <v/>
      </c>
      <c r="H414" t="str">
        <f>IFERROR(テーブル_Swim01[[#This Row],[クラス番号]],"")</f>
        <v/>
      </c>
      <c r="I414" t="str">
        <f>IFERROR(LOOKUP(H414,Sheet5!A:A,Sheet5!B:B),"")</f>
        <v/>
      </c>
      <c r="J414" t="str">
        <f>IFERROR(テーブル_Swim01[[#This Row],[種目]],"")</f>
        <v/>
      </c>
      <c r="K414" t="str">
        <f>IFERROR(テーブル_Swim01[[#This Row],[距離]],"")</f>
        <v/>
      </c>
      <c r="L414" t="str">
        <f>IFERROR(テーブル_Swim01[[#This Row],[予決]],"")</f>
        <v/>
      </c>
      <c r="M414" t="str">
        <f t="shared" si="19"/>
        <v xml:space="preserve">        </v>
      </c>
      <c r="N414" t="str">
        <f>IFERROR(テーブル_Swim01[[#This Row],[競技番号]],"")</f>
        <v/>
      </c>
      <c r="O414">
        <f>IFERROR(テーブル_Swim014[[#This Row],[選手番号]],"")</f>
        <v>1525</v>
      </c>
      <c r="P414" t="str">
        <f>IFERROR(Sheet3!#REF!,"")</f>
        <v/>
      </c>
      <c r="Q414" s="3">
        <v>42407</v>
      </c>
      <c r="R414" t="str">
        <f t="shared" si="20"/>
        <v/>
      </c>
    </row>
    <row r="415" spans="4:18" x14ac:dyDescent="0.15">
      <c r="D415" t="str">
        <f>IFERROR(テーブル_Swim01[[#This Row],[UID]],"")</f>
        <v/>
      </c>
      <c r="E415" t="str">
        <f>IFERROR(テーブル_Swim01[[#This Row],[競技番号]],"")</f>
        <v/>
      </c>
      <c r="F415" t="str">
        <f>IFERROR(テーブル_Swim01[[#This Row],[性別]],"")</f>
        <v/>
      </c>
      <c r="G415" t="str">
        <f t="shared" si="18"/>
        <v/>
      </c>
      <c r="H415" t="str">
        <f>IFERROR(テーブル_Swim01[[#This Row],[クラス番号]],"")</f>
        <v/>
      </c>
      <c r="I415" t="str">
        <f>IFERROR(LOOKUP(H415,Sheet5!A:A,Sheet5!B:B),"")</f>
        <v/>
      </c>
      <c r="J415" t="str">
        <f>IFERROR(テーブル_Swim01[[#This Row],[種目]],"")</f>
        <v/>
      </c>
      <c r="K415" t="str">
        <f>IFERROR(テーブル_Swim01[[#This Row],[距離]],"")</f>
        <v/>
      </c>
      <c r="L415" t="str">
        <f>IFERROR(テーブル_Swim01[[#This Row],[予決]],"")</f>
        <v/>
      </c>
      <c r="M415" t="str">
        <f t="shared" si="19"/>
        <v xml:space="preserve">        </v>
      </c>
      <c r="N415" t="str">
        <f>IFERROR(テーブル_Swim01[[#This Row],[競技番号]],"")</f>
        <v/>
      </c>
      <c r="O415">
        <f>IFERROR(テーブル_Swim014[[#This Row],[選手番号]],"")</f>
        <v>1526</v>
      </c>
      <c r="P415" t="str">
        <f>IFERROR(Sheet3!#REF!,"")</f>
        <v/>
      </c>
      <c r="Q415" s="3">
        <v>42407</v>
      </c>
      <c r="R415" t="str">
        <f t="shared" si="20"/>
        <v/>
      </c>
    </row>
    <row r="416" spans="4:18" x14ac:dyDescent="0.15">
      <c r="D416" t="str">
        <f>IFERROR(テーブル_Swim01[[#This Row],[UID]],"")</f>
        <v/>
      </c>
      <c r="E416" t="str">
        <f>IFERROR(テーブル_Swim01[[#This Row],[競技番号]],"")</f>
        <v/>
      </c>
      <c r="F416" t="str">
        <f>IFERROR(テーブル_Swim01[[#This Row],[性別]],"")</f>
        <v/>
      </c>
      <c r="G416" t="str">
        <f t="shared" si="18"/>
        <v/>
      </c>
      <c r="H416" t="str">
        <f>IFERROR(テーブル_Swim01[[#This Row],[クラス番号]],"")</f>
        <v/>
      </c>
      <c r="I416" t="str">
        <f>IFERROR(LOOKUP(H416,Sheet5!A:A,Sheet5!B:B),"")</f>
        <v/>
      </c>
      <c r="J416" t="str">
        <f>IFERROR(テーブル_Swim01[[#This Row],[種目]],"")</f>
        <v/>
      </c>
      <c r="K416" t="str">
        <f>IFERROR(テーブル_Swim01[[#This Row],[距離]],"")</f>
        <v/>
      </c>
      <c r="L416" t="str">
        <f>IFERROR(テーブル_Swim01[[#This Row],[予決]],"")</f>
        <v/>
      </c>
      <c r="M416" t="str">
        <f t="shared" si="19"/>
        <v xml:space="preserve">        </v>
      </c>
      <c r="N416" t="str">
        <f>IFERROR(テーブル_Swim01[[#This Row],[競技番号]],"")</f>
        <v/>
      </c>
      <c r="O416">
        <f>IFERROR(テーブル_Swim014[[#This Row],[選手番号]],"")</f>
        <v>1527</v>
      </c>
      <c r="P416" t="str">
        <f>IFERROR(Sheet3!#REF!,"")</f>
        <v/>
      </c>
      <c r="Q416" s="3">
        <v>42407</v>
      </c>
      <c r="R416" t="str">
        <f t="shared" si="20"/>
        <v/>
      </c>
    </row>
    <row r="417" spans="4:18" x14ac:dyDescent="0.15">
      <c r="D417" t="str">
        <f>IFERROR(テーブル_Swim01[[#This Row],[UID]],"")</f>
        <v/>
      </c>
      <c r="E417" t="str">
        <f>IFERROR(テーブル_Swim01[[#This Row],[競技番号]],"")</f>
        <v/>
      </c>
      <c r="F417" t="str">
        <f>IFERROR(テーブル_Swim01[[#This Row],[性別]],"")</f>
        <v/>
      </c>
      <c r="G417" t="str">
        <f t="shared" si="18"/>
        <v/>
      </c>
      <c r="H417" t="str">
        <f>IFERROR(テーブル_Swim01[[#This Row],[クラス番号]],"")</f>
        <v/>
      </c>
      <c r="I417" t="str">
        <f>IFERROR(LOOKUP(H417,Sheet5!A:A,Sheet5!B:B),"")</f>
        <v/>
      </c>
      <c r="J417" t="str">
        <f>IFERROR(テーブル_Swim01[[#This Row],[種目]],"")</f>
        <v/>
      </c>
      <c r="K417" t="str">
        <f>IFERROR(テーブル_Swim01[[#This Row],[距離]],"")</f>
        <v/>
      </c>
      <c r="L417" t="str">
        <f>IFERROR(テーブル_Swim01[[#This Row],[予決]],"")</f>
        <v/>
      </c>
      <c r="M417" t="str">
        <f t="shared" si="19"/>
        <v xml:space="preserve">        </v>
      </c>
      <c r="N417" t="str">
        <f>IFERROR(テーブル_Swim01[[#This Row],[競技番号]],"")</f>
        <v/>
      </c>
      <c r="O417">
        <f>IFERROR(テーブル_Swim014[[#This Row],[選手番号]],"")</f>
        <v>1528</v>
      </c>
      <c r="P417" t="str">
        <f>IFERROR(Sheet3!#REF!,"")</f>
        <v/>
      </c>
      <c r="Q417" s="3">
        <v>42407</v>
      </c>
      <c r="R417" t="str">
        <f t="shared" si="20"/>
        <v/>
      </c>
    </row>
    <row r="418" spans="4:18" x14ac:dyDescent="0.15">
      <c r="D418" t="str">
        <f>IFERROR(テーブル_Swim01[[#This Row],[UID]],"")</f>
        <v/>
      </c>
      <c r="E418" t="str">
        <f>IFERROR(テーブル_Swim01[[#This Row],[競技番号]],"")</f>
        <v/>
      </c>
      <c r="F418" t="str">
        <f>IFERROR(テーブル_Swim01[[#This Row],[性別]],"")</f>
        <v/>
      </c>
      <c r="G418" t="str">
        <f t="shared" si="18"/>
        <v/>
      </c>
      <c r="H418" t="str">
        <f>IFERROR(テーブル_Swim01[[#This Row],[クラス番号]],"")</f>
        <v/>
      </c>
      <c r="I418" t="str">
        <f>IFERROR(LOOKUP(H418,Sheet5!A:A,Sheet5!B:B),"")</f>
        <v/>
      </c>
      <c r="J418" t="str">
        <f>IFERROR(テーブル_Swim01[[#This Row],[種目]],"")</f>
        <v/>
      </c>
      <c r="K418" t="str">
        <f>IFERROR(テーブル_Swim01[[#This Row],[距離]],"")</f>
        <v/>
      </c>
      <c r="L418" t="str">
        <f>IFERROR(テーブル_Swim01[[#This Row],[予決]],"")</f>
        <v/>
      </c>
      <c r="M418" t="str">
        <f t="shared" si="19"/>
        <v xml:space="preserve">        </v>
      </c>
      <c r="N418" t="str">
        <f>IFERROR(テーブル_Swim01[[#This Row],[競技番号]],"")</f>
        <v/>
      </c>
      <c r="O418">
        <f>IFERROR(テーブル_Swim014[[#This Row],[選手番号]],"")</f>
        <v>1529</v>
      </c>
      <c r="P418" t="str">
        <f>IFERROR(Sheet3!#REF!,"")</f>
        <v/>
      </c>
      <c r="Q418" s="3">
        <v>42407</v>
      </c>
      <c r="R418" t="str">
        <f t="shared" si="20"/>
        <v/>
      </c>
    </row>
    <row r="419" spans="4:18" x14ac:dyDescent="0.15">
      <c r="D419" t="str">
        <f>IFERROR(テーブル_Swim01[[#This Row],[UID]],"")</f>
        <v/>
      </c>
      <c r="E419" t="str">
        <f>IFERROR(テーブル_Swim01[[#This Row],[競技番号]],"")</f>
        <v/>
      </c>
      <c r="F419" t="str">
        <f>IFERROR(テーブル_Swim01[[#This Row],[性別]],"")</f>
        <v/>
      </c>
      <c r="G419" t="str">
        <f t="shared" si="18"/>
        <v/>
      </c>
      <c r="H419" t="str">
        <f>IFERROR(テーブル_Swim01[[#This Row],[クラス番号]],"")</f>
        <v/>
      </c>
      <c r="I419" t="str">
        <f>IFERROR(LOOKUP(H419,Sheet5!A:A,Sheet5!B:B),"")</f>
        <v/>
      </c>
      <c r="J419" t="str">
        <f>IFERROR(テーブル_Swim01[[#This Row],[種目]],"")</f>
        <v/>
      </c>
      <c r="K419" t="str">
        <f>IFERROR(テーブル_Swim01[[#This Row],[距離]],"")</f>
        <v/>
      </c>
      <c r="L419" t="str">
        <f>IFERROR(テーブル_Swim01[[#This Row],[予決]],"")</f>
        <v/>
      </c>
      <c r="M419" t="str">
        <f t="shared" si="19"/>
        <v xml:space="preserve">        </v>
      </c>
      <c r="N419" t="str">
        <f>IFERROR(テーブル_Swim01[[#This Row],[競技番号]],"")</f>
        <v/>
      </c>
      <c r="O419">
        <f>IFERROR(テーブル_Swim014[[#This Row],[選手番号]],"")</f>
        <v>1530</v>
      </c>
      <c r="P419" t="str">
        <f>IFERROR(Sheet3!#REF!,"")</f>
        <v/>
      </c>
      <c r="Q419" s="3">
        <v>42407</v>
      </c>
      <c r="R419" t="str">
        <f t="shared" si="20"/>
        <v/>
      </c>
    </row>
    <row r="420" spans="4:18" x14ac:dyDescent="0.15">
      <c r="D420" t="str">
        <f>IFERROR(テーブル_Swim01[[#This Row],[UID]],"")</f>
        <v/>
      </c>
      <c r="E420" t="str">
        <f>IFERROR(テーブル_Swim01[[#This Row],[競技番号]],"")</f>
        <v/>
      </c>
      <c r="F420" t="str">
        <f>IFERROR(テーブル_Swim01[[#This Row],[性別]],"")</f>
        <v/>
      </c>
      <c r="G420" t="str">
        <f t="shared" si="18"/>
        <v/>
      </c>
      <c r="H420" t="str">
        <f>IFERROR(テーブル_Swim01[[#This Row],[クラス番号]],"")</f>
        <v/>
      </c>
      <c r="I420" t="str">
        <f>IFERROR(LOOKUP(H420,Sheet5!A:A,Sheet5!B:B),"")</f>
        <v/>
      </c>
      <c r="J420" t="str">
        <f>IFERROR(テーブル_Swim01[[#This Row],[種目]],"")</f>
        <v/>
      </c>
      <c r="K420" t="str">
        <f>IFERROR(テーブル_Swim01[[#This Row],[距離]],"")</f>
        <v/>
      </c>
      <c r="L420" t="str">
        <f>IFERROR(テーブル_Swim01[[#This Row],[予決]],"")</f>
        <v/>
      </c>
      <c r="M420" t="str">
        <f t="shared" si="19"/>
        <v xml:space="preserve">        </v>
      </c>
      <c r="N420" t="str">
        <f>IFERROR(テーブル_Swim01[[#This Row],[競技番号]],"")</f>
        <v/>
      </c>
      <c r="O420">
        <f>IFERROR(テーブル_Swim014[[#This Row],[選手番号]],"")</f>
        <v>1531</v>
      </c>
      <c r="P420" t="str">
        <f>IFERROR(Sheet3!#REF!,"")</f>
        <v/>
      </c>
      <c r="Q420" s="3">
        <v>42407</v>
      </c>
      <c r="R420" t="str">
        <f t="shared" si="20"/>
        <v/>
      </c>
    </row>
    <row r="421" spans="4:18" x14ac:dyDescent="0.15">
      <c r="D421" t="str">
        <f>IFERROR(テーブル_Swim01[[#This Row],[UID]],"")</f>
        <v/>
      </c>
      <c r="E421" t="str">
        <f>IFERROR(テーブル_Swim01[[#This Row],[競技番号]],"")</f>
        <v/>
      </c>
      <c r="F421" t="str">
        <f>IFERROR(テーブル_Swim01[[#This Row],[性別]],"")</f>
        <v/>
      </c>
      <c r="G421" t="str">
        <f t="shared" si="18"/>
        <v/>
      </c>
      <c r="H421" t="str">
        <f>IFERROR(テーブル_Swim01[[#This Row],[クラス番号]],"")</f>
        <v/>
      </c>
      <c r="I421" t="str">
        <f>IFERROR(LOOKUP(H421,Sheet5!A:A,Sheet5!B:B),"")</f>
        <v/>
      </c>
      <c r="J421" t="str">
        <f>IFERROR(テーブル_Swim01[[#This Row],[種目]],"")</f>
        <v/>
      </c>
      <c r="K421" t="str">
        <f>IFERROR(テーブル_Swim01[[#This Row],[距離]],"")</f>
        <v/>
      </c>
      <c r="L421" t="str">
        <f>IFERROR(テーブル_Swim01[[#This Row],[予決]],"")</f>
        <v/>
      </c>
      <c r="M421" t="str">
        <f t="shared" si="19"/>
        <v xml:space="preserve">        </v>
      </c>
      <c r="N421" t="str">
        <f>IFERROR(テーブル_Swim01[[#This Row],[競技番号]],"")</f>
        <v/>
      </c>
      <c r="O421">
        <f>IFERROR(テーブル_Swim014[[#This Row],[選手番号]],"")</f>
        <v>1532</v>
      </c>
      <c r="P421" t="str">
        <f>IFERROR(Sheet3!#REF!,"")</f>
        <v/>
      </c>
      <c r="Q421" s="3">
        <v>42407</v>
      </c>
      <c r="R421" t="str">
        <f t="shared" si="20"/>
        <v/>
      </c>
    </row>
    <row r="422" spans="4:18" x14ac:dyDescent="0.15">
      <c r="D422" t="str">
        <f>IFERROR(テーブル_Swim01[[#This Row],[UID]],"")</f>
        <v/>
      </c>
      <c r="E422" t="str">
        <f>IFERROR(テーブル_Swim01[[#This Row],[競技番号]],"")</f>
        <v/>
      </c>
      <c r="F422" t="str">
        <f>IFERROR(テーブル_Swim01[[#This Row],[性別]],"")</f>
        <v/>
      </c>
      <c r="G422" t="str">
        <f t="shared" si="18"/>
        <v/>
      </c>
      <c r="H422" t="str">
        <f>IFERROR(テーブル_Swim01[[#This Row],[クラス番号]],"")</f>
        <v/>
      </c>
      <c r="I422" t="str">
        <f>IFERROR(LOOKUP(H422,Sheet5!A:A,Sheet5!B:B),"")</f>
        <v/>
      </c>
      <c r="J422" t="str">
        <f>IFERROR(テーブル_Swim01[[#This Row],[種目]],"")</f>
        <v/>
      </c>
      <c r="K422" t="str">
        <f>IFERROR(テーブル_Swim01[[#This Row],[距離]],"")</f>
        <v/>
      </c>
      <c r="L422" t="str">
        <f>IFERROR(テーブル_Swim01[[#This Row],[予決]],"")</f>
        <v/>
      </c>
      <c r="M422" t="str">
        <f t="shared" si="19"/>
        <v xml:space="preserve">        </v>
      </c>
      <c r="N422" t="str">
        <f>IFERROR(テーブル_Swim01[[#This Row],[競技番号]],"")</f>
        <v/>
      </c>
      <c r="O422">
        <f>IFERROR(テーブル_Swim014[[#This Row],[選手番号]],"")</f>
        <v>1533</v>
      </c>
      <c r="P422" t="str">
        <f>IFERROR(Sheet3!#REF!,"")</f>
        <v/>
      </c>
      <c r="Q422" s="3">
        <v>42407</v>
      </c>
      <c r="R422" t="str">
        <f t="shared" si="20"/>
        <v/>
      </c>
    </row>
    <row r="423" spans="4:18" x14ac:dyDescent="0.15">
      <c r="D423" t="str">
        <f>IFERROR(テーブル_Swim01[[#This Row],[UID]],"")</f>
        <v/>
      </c>
      <c r="E423" t="str">
        <f>IFERROR(テーブル_Swim01[[#This Row],[競技番号]],"")</f>
        <v/>
      </c>
      <c r="F423" t="str">
        <f>IFERROR(テーブル_Swim01[[#This Row],[性別]],"")</f>
        <v/>
      </c>
      <c r="G423" t="str">
        <f t="shared" si="18"/>
        <v/>
      </c>
      <c r="H423" t="str">
        <f>IFERROR(テーブル_Swim01[[#This Row],[クラス番号]],"")</f>
        <v/>
      </c>
      <c r="I423" t="str">
        <f>IFERROR(LOOKUP(H423,Sheet5!A:A,Sheet5!B:B),"")</f>
        <v/>
      </c>
      <c r="J423" t="str">
        <f>IFERROR(テーブル_Swim01[[#This Row],[種目]],"")</f>
        <v/>
      </c>
      <c r="K423" t="str">
        <f>IFERROR(テーブル_Swim01[[#This Row],[距離]],"")</f>
        <v/>
      </c>
      <c r="L423" t="str">
        <f>IFERROR(テーブル_Swim01[[#This Row],[予決]],"")</f>
        <v/>
      </c>
      <c r="M423" t="str">
        <f t="shared" si="19"/>
        <v xml:space="preserve">        </v>
      </c>
      <c r="N423" t="str">
        <f>IFERROR(テーブル_Swim01[[#This Row],[競技番号]],"")</f>
        <v/>
      </c>
      <c r="O423">
        <f>IFERROR(テーブル_Swim014[[#This Row],[選手番号]],"")</f>
        <v>1534</v>
      </c>
      <c r="P423" t="str">
        <f>IFERROR(Sheet3!#REF!,"")</f>
        <v/>
      </c>
      <c r="Q423" s="3">
        <v>42407</v>
      </c>
      <c r="R423" t="str">
        <f t="shared" si="20"/>
        <v/>
      </c>
    </row>
    <row r="424" spans="4:18" x14ac:dyDescent="0.15">
      <c r="D424" t="str">
        <f>IFERROR(テーブル_Swim01[[#This Row],[UID]],"")</f>
        <v/>
      </c>
      <c r="E424" t="str">
        <f>IFERROR(テーブル_Swim01[[#This Row],[競技番号]],"")</f>
        <v/>
      </c>
      <c r="F424" t="str">
        <f>IFERROR(テーブル_Swim01[[#This Row],[性別]],"")</f>
        <v/>
      </c>
      <c r="G424" t="str">
        <f t="shared" si="18"/>
        <v/>
      </c>
      <c r="H424" t="str">
        <f>IFERROR(テーブル_Swim01[[#This Row],[クラス番号]],"")</f>
        <v/>
      </c>
      <c r="I424" t="str">
        <f>IFERROR(LOOKUP(H424,Sheet5!A:A,Sheet5!B:B),"")</f>
        <v/>
      </c>
      <c r="J424" t="str">
        <f>IFERROR(テーブル_Swim01[[#This Row],[種目]],"")</f>
        <v/>
      </c>
      <c r="K424" t="str">
        <f>IFERROR(テーブル_Swim01[[#This Row],[距離]],"")</f>
        <v/>
      </c>
      <c r="L424" t="str">
        <f>IFERROR(テーブル_Swim01[[#This Row],[予決]],"")</f>
        <v/>
      </c>
      <c r="M424" t="str">
        <f t="shared" si="19"/>
        <v xml:space="preserve">        </v>
      </c>
      <c r="N424" t="str">
        <f>IFERROR(テーブル_Swim01[[#This Row],[競技番号]],"")</f>
        <v/>
      </c>
      <c r="O424">
        <f>IFERROR(テーブル_Swim014[[#This Row],[選手番号]],"")</f>
        <v>1535</v>
      </c>
      <c r="P424" t="str">
        <f>IFERROR(Sheet3!#REF!,"")</f>
        <v/>
      </c>
      <c r="Q424" s="3">
        <v>42407</v>
      </c>
      <c r="R424" t="str">
        <f t="shared" si="20"/>
        <v/>
      </c>
    </row>
    <row r="425" spans="4:18" x14ac:dyDescent="0.15">
      <c r="D425" t="str">
        <f>IFERROR(テーブル_Swim01[[#This Row],[UID]],"")</f>
        <v/>
      </c>
      <c r="E425" t="str">
        <f>IFERROR(テーブル_Swim01[[#This Row],[競技番号]],"")</f>
        <v/>
      </c>
      <c r="F425" t="str">
        <f>IFERROR(テーブル_Swim01[[#This Row],[性別]],"")</f>
        <v/>
      </c>
      <c r="G425" t="str">
        <f t="shared" si="18"/>
        <v/>
      </c>
      <c r="H425" t="str">
        <f>IFERROR(テーブル_Swim01[[#This Row],[クラス番号]],"")</f>
        <v/>
      </c>
      <c r="I425" t="str">
        <f>IFERROR(LOOKUP(H425,Sheet5!A:A,Sheet5!B:B),"")</f>
        <v/>
      </c>
      <c r="J425" t="str">
        <f>IFERROR(テーブル_Swim01[[#This Row],[種目]],"")</f>
        <v/>
      </c>
      <c r="K425" t="str">
        <f>IFERROR(テーブル_Swim01[[#This Row],[距離]],"")</f>
        <v/>
      </c>
      <c r="L425" t="str">
        <f>IFERROR(テーブル_Swim01[[#This Row],[予決]],"")</f>
        <v/>
      </c>
      <c r="M425" t="str">
        <f t="shared" si="19"/>
        <v xml:space="preserve">        </v>
      </c>
      <c r="N425" t="str">
        <f>IFERROR(テーブル_Swim01[[#This Row],[競技番号]],"")</f>
        <v/>
      </c>
      <c r="O425">
        <f>IFERROR(テーブル_Swim014[[#This Row],[選手番号]],"")</f>
        <v>1536</v>
      </c>
      <c r="P425" t="str">
        <f>IFERROR(Sheet3!#REF!,"")</f>
        <v/>
      </c>
      <c r="Q425" s="3">
        <v>42407</v>
      </c>
      <c r="R425" t="str">
        <f t="shared" si="20"/>
        <v/>
      </c>
    </row>
    <row r="426" spans="4:18" x14ac:dyDescent="0.15">
      <c r="D426" t="str">
        <f>IFERROR(テーブル_Swim01[[#This Row],[UID]],"")</f>
        <v/>
      </c>
      <c r="E426" t="str">
        <f>IFERROR(テーブル_Swim01[[#This Row],[競技番号]],"")</f>
        <v/>
      </c>
      <c r="F426" t="str">
        <f>IFERROR(テーブル_Swim01[[#This Row],[性別]],"")</f>
        <v/>
      </c>
      <c r="G426" t="str">
        <f t="shared" si="18"/>
        <v/>
      </c>
      <c r="H426" t="str">
        <f>IFERROR(テーブル_Swim01[[#This Row],[クラス番号]],"")</f>
        <v/>
      </c>
      <c r="I426" t="str">
        <f>IFERROR(LOOKUP(H426,Sheet5!A:A,Sheet5!B:B),"")</f>
        <v/>
      </c>
      <c r="J426" t="str">
        <f>IFERROR(テーブル_Swim01[[#This Row],[種目]],"")</f>
        <v/>
      </c>
      <c r="K426" t="str">
        <f>IFERROR(テーブル_Swim01[[#This Row],[距離]],"")</f>
        <v/>
      </c>
      <c r="L426" t="str">
        <f>IFERROR(テーブル_Swim01[[#This Row],[予決]],"")</f>
        <v/>
      </c>
      <c r="M426" t="str">
        <f t="shared" si="19"/>
        <v xml:space="preserve">        </v>
      </c>
      <c r="N426" t="str">
        <f>IFERROR(テーブル_Swim01[[#This Row],[競技番号]],"")</f>
        <v/>
      </c>
      <c r="O426">
        <f>IFERROR(テーブル_Swim014[[#This Row],[選手番号]],"")</f>
        <v>1537</v>
      </c>
      <c r="P426" t="str">
        <f>IFERROR(Sheet3!#REF!,"")</f>
        <v/>
      </c>
      <c r="Q426" s="3">
        <v>42407</v>
      </c>
      <c r="R426" t="str">
        <f t="shared" si="20"/>
        <v/>
      </c>
    </row>
    <row r="427" spans="4:18" x14ac:dyDescent="0.15">
      <c r="D427" t="str">
        <f>IFERROR(テーブル_Swim01[[#This Row],[UID]],"")</f>
        <v/>
      </c>
      <c r="E427" t="str">
        <f>IFERROR(テーブル_Swim01[[#This Row],[競技番号]],"")</f>
        <v/>
      </c>
      <c r="F427" t="str">
        <f>IFERROR(テーブル_Swim01[[#This Row],[性別]],"")</f>
        <v/>
      </c>
      <c r="G427" t="str">
        <f t="shared" si="18"/>
        <v/>
      </c>
      <c r="H427" t="str">
        <f>IFERROR(テーブル_Swim01[[#This Row],[クラス番号]],"")</f>
        <v/>
      </c>
      <c r="I427" t="str">
        <f>IFERROR(LOOKUP(H427,Sheet5!A:A,Sheet5!B:B),"")</f>
        <v/>
      </c>
      <c r="J427" t="str">
        <f>IFERROR(テーブル_Swim01[[#This Row],[種目]],"")</f>
        <v/>
      </c>
      <c r="K427" t="str">
        <f>IFERROR(テーブル_Swim01[[#This Row],[距離]],"")</f>
        <v/>
      </c>
      <c r="L427" t="str">
        <f>IFERROR(テーブル_Swim01[[#This Row],[予決]],"")</f>
        <v/>
      </c>
      <c r="M427" t="str">
        <f t="shared" si="19"/>
        <v xml:space="preserve">        </v>
      </c>
      <c r="N427" t="str">
        <f>IFERROR(テーブル_Swim01[[#This Row],[競技番号]],"")</f>
        <v/>
      </c>
      <c r="O427">
        <f>IFERROR(テーブル_Swim014[[#This Row],[選手番号]],"")</f>
        <v>1538</v>
      </c>
      <c r="P427" t="str">
        <f>IFERROR(Sheet3!#REF!,"")</f>
        <v/>
      </c>
      <c r="Q427" s="3">
        <v>42407</v>
      </c>
      <c r="R427" t="str">
        <f t="shared" si="20"/>
        <v/>
      </c>
    </row>
    <row r="428" spans="4:18" x14ac:dyDescent="0.15">
      <c r="D428" t="str">
        <f>IFERROR(テーブル_Swim01[[#This Row],[UID]],"")</f>
        <v/>
      </c>
      <c r="E428" t="str">
        <f>IFERROR(テーブル_Swim01[[#This Row],[競技番号]],"")</f>
        <v/>
      </c>
      <c r="F428" t="str">
        <f>IFERROR(テーブル_Swim01[[#This Row],[性別]],"")</f>
        <v/>
      </c>
      <c r="G428" t="str">
        <f t="shared" ref="G428:G491" si="21">IFERROR(LOOKUP(F428,A:A,B:B),"")</f>
        <v/>
      </c>
      <c r="H428" t="str">
        <f>IFERROR(テーブル_Swim01[[#This Row],[クラス番号]],"")</f>
        <v/>
      </c>
      <c r="I428" t="str">
        <f>IFERROR(LOOKUP(H428,Sheet5!A:A,Sheet5!B:B),"")</f>
        <v/>
      </c>
      <c r="J428" t="str">
        <f>IFERROR(テーブル_Swim01[[#This Row],[種目]],"")</f>
        <v/>
      </c>
      <c r="K428" t="str">
        <f>IFERROR(テーブル_Swim01[[#This Row],[距離]],"")</f>
        <v/>
      </c>
      <c r="L428" t="str">
        <f>IFERROR(テーブル_Swim01[[#This Row],[予決]],"")</f>
        <v/>
      </c>
      <c r="M428" t="str">
        <f t="shared" ref="M428:M491" si="22">IFERROR(CONCATENATE(I428,"  ",G428,"  ",K428,"  ",J428,"  ",L428),"")</f>
        <v xml:space="preserve">        </v>
      </c>
      <c r="N428" t="str">
        <f>IFERROR(テーブル_Swim01[[#This Row],[競技番号]],"")</f>
        <v/>
      </c>
      <c r="O428">
        <f>IFERROR(テーブル_Swim014[[#This Row],[選手番号]],"")</f>
        <v>1539</v>
      </c>
      <c r="P428" t="str">
        <f>IFERROR(Sheet3!#REF!,"")</f>
        <v/>
      </c>
      <c r="Q428" s="3">
        <v>42407</v>
      </c>
      <c r="R428" t="str">
        <f t="shared" si="20"/>
        <v/>
      </c>
    </row>
    <row r="429" spans="4:18" x14ac:dyDescent="0.15">
      <c r="D429" t="str">
        <f>IFERROR(テーブル_Swim01[[#This Row],[UID]],"")</f>
        <v/>
      </c>
      <c r="E429" t="str">
        <f>IFERROR(テーブル_Swim01[[#This Row],[競技番号]],"")</f>
        <v/>
      </c>
      <c r="F429" t="str">
        <f>IFERROR(テーブル_Swim01[[#This Row],[性別]],"")</f>
        <v/>
      </c>
      <c r="G429" t="str">
        <f t="shared" si="21"/>
        <v/>
      </c>
      <c r="H429" t="str">
        <f>IFERROR(テーブル_Swim01[[#This Row],[クラス番号]],"")</f>
        <v/>
      </c>
      <c r="I429" t="str">
        <f>IFERROR(LOOKUP(H429,Sheet5!A:A,Sheet5!B:B),"")</f>
        <v/>
      </c>
      <c r="J429" t="str">
        <f>IFERROR(テーブル_Swim01[[#This Row],[種目]],"")</f>
        <v/>
      </c>
      <c r="K429" t="str">
        <f>IFERROR(テーブル_Swim01[[#This Row],[距離]],"")</f>
        <v/>
      </c>
      <c r="L429" t="str">
        <f>IFERROR(テーブル_Swim01[[#This Row],[予決]],"")</f>
        <v/>
      </c>
      <c r="M429" t="str">
        <f t="shared" si="22"/>
        <v xml:space="preserve">        </v>
      </c>
      <c r="N429" t="str">
        <f>IFERROR(テーブル_Swim01[[#This Row],[競技番号]],"")</f>
        <v/>
      </c>
      <c r="O429">
        <f>IFERROR(テーブル_Swim014[[#This Row],[選手番号]],"")</f>
        <v>1540</v>
      </c>
      <c r="P429" t="str">
        <f>IFERROR(Sheet3!#REF!,"")</f>
        <v/>
      </c>
      <c r="Q429" s="3">
        <v>42407</v>
      </c>
      <c r="R429" t="str">
        <f t="shared" si="20"/>
        <v/>
      </c>
    </row>
    <row r="430" spans="4:18" x14ac:dyDescent="0.15">
      <c r="D430" t="str">
        <f>IFERROR(テーブル_Swim01[[#This Row],[UID]],"")</f>
        <v/>
      </c>
      <c r="E430" t="str">
        <f>IFERROR(テーブル_Swim01[[#This Row],[競技番号]],"")</f>
        <v/>
      </c>
      <c r="F430" t="str">
        <f>IFERROR(テーブル_Swim01[[#This Row],[性別]],"")</f>
        <v/>
      </c>
      <c r="G430" t="str">
        <f t="shared" si="21"/>
        <v/>
      </c>
      <c r="H430" t="str">
        <f>IFERROR(テーブル_Swim01[[#This Row],[クラス番号]],"")</f>
        <v/>
      </c>
      <c r="I430" t="str">
        <f>IFERROR(LOOKUP(H430,Sheet5!A:A,Sheet5!B:B),"")</f>
        <v/>
      </c>
      <c r="J430" t="str">
        <f>IFERROR(テーブル_Swim01[[#This Row],[種目]],"")</f>
        <v/>
      </c>
      <c r="K430" t="str">
        <f>IFERROR(テーブル_Swim01[[#This Row],[距離]],"")</f>
        <v/>
      </c>
      <c r="L430" t="str">
        <f>IFERROR(テーブル_Swim01[[#This Row],[予決]],"")</f>
        <v/>
      </c>
      <c r="M430" t="str">
        <f t="shared" si="22"/>
        <v xml:space="preserve">        </v>
      </c>
      <c r="N430" t="str">
        <f>IFERROR(テーブル_Swim01[[#This Row],[競技番号]],"")</f>
        <v/>
      </c>
      <c r="O430">
        <f>IFERROR(テーブル_Swim014[[#This Row],[選手番号]],"")</f>
        <v>1541</v>
      </c>
      <c r="P430" t="str">
        <f>IFERROR(Sheet3!#REF!,"")</f>
        <v/>
      </c>
      <c r="Q430" s="3">
        <v>42407</v>
      </c>
      <c r="R430" t="str">
        <f t="shared" si="20"/>
        <v/>
      </c>
    </row>
    <row r="431" spans="4:18" x14ac:dyDescent="0.15">
      <c r="D431" t="str">
        <f>IFERROR(テーブル_Swim01[[#This Row],[UID]],"")</f>
        <v/>
      </c>
      <c r="E431" t="str">
        <f>IFERROR(テーブル_Swim01[[#This Row],[競技番号]],"")</f>
        <v/>
      </c>
      <c r="F431" t="str">
        <f>IFERROR(テーブル_Swim01[[#This Row],[性別]],"")</f>
        <v/>
      </c>
      <c r="G431" t="str">
        <f t="shared" si="21"/>
        <v/>
      </c>
      <c r="H431" t="str">
        <f>IFERROR(テーブル_Swim01[[#This Row],[クラス番号]],"")</f>
        <v/>
      </c>
      <c r="I431" t="str">
        <f>IFERROR(LOOKUP(H431,Sheet5!A:A,Sheet5!B:B),"")</f>
        <v/>
      </c>
      <c r="J431" t="str">
        <f>IFERROR(テーブル_Swim01[[#This Row],[種目]],"")</f>
        <v/>
      </c>
      <c r="K431" t="str">
        <f>IFERROR(テーブル_Swim01[[#This Row],[距離]],"")</f>
        <v/>
      </c>
      <c r="L431" t="str">
        <f>IFERROR(テーブル_Swim01[[#This Row],[予決]],"")</f>
        <v/>
      </c>
      <c r="M431" t="str">
        <f t="shared" si="22"/>
        <v xml:space="preserve">        </v>
      </c>
      <c r="N431" t="str">
        <f>IFERROR(テーブル_Swim01[[#This Row],[競技番号]],"")</f>
        <v/>
      </c>
      <c r="O431">
        <f>IFERROR(テーブル_Swim014[[#This Row],[選手番号]],"")</f>
        <v>1542</v>
      </c>
      <c r="P431" t="str">
        <f>IFERROR(Sheet3!#REF!,"")</f>
        <v/>
      </c>
      <c r="Q431" s="3">
        <v>42407</v>
      </c>
      <c r="R431" t="str">
        <f t="shared" si="20"/>
        <v/>
      </c>
    </row>
    <row r="432" spans="4:18" x14ac:dyDescent="0.15">
      <c r="D432" t="str">
        <f>IFERROR(テーブル_Swim01[[#This Row],[UID]],"")</f>
        <v/>
      </c>
      <c r="E432" t="str">
        <f>IFERROR(テーブル_Swim01[[#This Row],[競技番号]],"")</f>
        <v/>
      </c>
      <c r="F432" t="str">
        <f>IFERROR(テーブル_Swim01[[#This Row],[性別]],"")</f>
        <v/>
      </c>
      <c r="G432" t="str">
        <f t="shared" si="21"/>
        <v/>
      </c>
      <c r="H432" t="str">
        <f>IFERROR(テーブル_Swim01[[#This Row],[クラス番号]],"")</f>
        <v/>
      </c>
      <c r="I432" t="str">
        <f>IFERROR(LOOKUP(H432,Sheet5!A:A,Sheet5!B:B),"")</f>
        <v/>
      </c>
      <c r="J432" t="str">
        <f>IFERROR(テーブル_Swim01[[#This Row],[種目]],"")</f>
        <v/>
      </c>
      <c r="K432" t="str">
        <f>IFERROR(テーブル_Swim01[[#This Row],[距離]],"")</f>
        <v/>
      </c>
      <c r="L432" t="str">
        <f>IFERROR(テーブル_Swim01[[#This Row],[予決]],"")</f>
        <v/>
      </c>
      <c r="M432" t="str">
        <f t="shared" si="22"/>
        <v xml:space="preserve">        </v>
      </c>
      <c r="N432" t="str">
        <f>IFERROR(テーブル_Swim01[[#This Row],[競技番号]],"")</f>
        <v/>
      </c>
      <c r="O432">
        <f>IFERROR(テーブル_Swim014[[#This Row],[選手番号]],"")</f>
        <v>1543</v>
      </c>
      <c r="P432" t="str">
        <f>IFERROR(Sheet3!#REF!,"")</f>
        <v/>
      </c>
      <c r="Q432" s="3">
        <v>42407</v>
      </c>
      <c r="R432" t="str">
        <f t="shared" si="20"/>
        <v/>
      </c>
    </row>
    <row r="433" spans="4:18" x14ac:dyDescent="0.15">
      <c r="D433" t="str">
        <f>IFERROR(テーブル_Swim01[[#This Row],[UID]],"")</f>
        <v/>
      </c>
      <c r="E433" t="str">
        <f>IFERROR(テーブル_Swim01[[#This Row],[競技番号]],"")</f>
        <v/>
      </c>
      <c r="F433" t="str">
        <f>IFERROR(テーブル_Swim01[[#This Row],[性別]],"")</f>
        <v/>
      </c>
      <c r="G433" t="str">
        <f t="shared" si="21"/>
        <v/>
      </c>
      <c r="H433" t="str">
        <f>IFERROR(テーブル_Swim01[[#This Row],[クラス番号]],"")</f>
        <v/>
      </c>
      <c r="I433" t="str">
        <f>IFERROR(LOOKUP(H433,Sheet5!A:A,Sheet5!B:B),"")</f>
        <v/>
      </c>
      <c r="J433" t="str">
        <f>IFERROR(テーブル_Swim01[[#This Row],[種目]],"")</f>
        <v/>
      </c>
      <c r="K433" t="str">
        <f>IFERROR(テーブル_Swim01[[#This Row],[距離]],"")</f>
        <v/>
      </c>
      <c r="L433" t="str">
        <f>IFERROR(テーブル_Swim01[[#This Row],[予決]],"")</f>
        <v/>
      </c>
      <c r="M433" t="str">
        <f t="shared" si="22"/>
        <v xml:space="preserve">        </v>
      </c>
      <c r="N433" t="str">
        <f>IFERROR(テーブル_Swim01[[#This Row],[競技番号]],"")</f>
        <v/>
      </c>
      <c r="O433">
        <f>IFERROR(テーブル_Swim014[[#This Row],[選手番号]],"")</f>
        <v>1544</v>
      </c>
      <c r="P433" t="str">
        <f>IFERROR(Sheet3!#REF!,"")</f>
        <v/>
      </c>
      <c r="Q433" s="3">
        <v>42407</v>
      </c>
      <c r="R433" t="str">
        <f t="shared" si="20"/>
        <v/>
      </c>
    </row>
    <row r="434" spans="4:18" x14ac:dyDescent="0.15">
      <c r="D434" t="str">
        <f>IFERROR(テーブル_Swim01[[#This Row],[UID]],"")</f>
        <v/>
      </c>
      <c r="E434" t="str">
        <f>IFERROR(テーブル_Swim01[[#This Row],[競技番号]],"")</f>
        <v/>
      </c>
      <c r="F434" t="str">
        <f>IFERROR(テーブル_Swim01[[#This Row],[性別]],"")</f>
        <v/>
      </c>
      <c r="G434" t="str">
        <f t="shared" si="21"/>
        <v/>
      </c>
      <c r="H434" t="str">
        <f>IFERROR(テーブル_Swim01[[#This Row],[クラス番号]],"")</f>
        <v/>
      </c>
      <c r="I434" t="str">
        <f>IFERROR(LOOKUP(H434,Sheet5!A:A,Sheet5!B:B),"")</f>
        <v/>
      </c>
      <c r="J434" t="str">
        <f>IFERROR(テーブル_Swim01[[#This Row],[種目]],"")</f>
        <v/>
      </c>
      <c r="K434" t="str">
        <f>IFERROR(テーブル_Swim01[[#This Row],[距離]],"")</f>
        <v/>
      </c>
      <c r="L434" t="str">
        <f>IFERROR(テーブル_Swim01[[#This Row],[予決]],"")</f>
        <v/>
      </c>
      <c r="M434" t="str">
        <f t="shared" si="22"/>
        <v xml:space="preserve">        </v>
      </c>
      <c r="N434" t="str">
        <f>IFERROR(テーブル_Swim01[[#This Row],[競技番号]],"")</f>
        <v/>
      </c>
      <c r="O434">
        <f>IFERROR(テーブル_Swim014[[#This Row],[選手番号]],"")</f>
        <v>1545</v>
      </c>
      <c r="P434" t="str">
        <f>IFERROR(Sheet3!#REF!,"")</f>
        <v/>
      </c>
      <c r="Q434" s="3">
        <v>42407</v>
      </c>
      <c r="R434" t="str">
        <f t="shared" si="20"/>
        <v/>
      </c>
    </row>
    <row r="435" spans="4:18" x14ac:dyDescent="0.15">
      <c r="D435" t="str">
        <f>IFERROR(テーブル_Swim01[[#This Row],[UID]],"")</f>
        <v/>
      </c>
      <c r="E435" t="str">
        <f>IFERROR(テーブル_Swim01[[#This Row],[競技番号]],"")</f>
        <v/>
      </c>
      <c r="F435" t="str">
        <f>IFERROR(テーブル_Swim01[[#This Row],[性別]],"")</f>
        <v/>
      </c>
      <c r="G435" t="str">
        <f t="shared" si="21"/>
        <v/>
      </c>
      <c r="H435" t="str">
        <f>IFERROR(テーブル_Swim01[[#This Row],[クラス番号]],"")</f>
        <v/>
      </c>
      <c r="I435" t="str">
        <f>IFERROR(LOOKUP(H435,Sheet5!A:A,Sheet5!B:B),"")</f>
        <v/>
      </c>
      <c r="J435" t="str">
        <f>IFERROR(テーブル_Swim01[[#This Row],[種目]],"")</f>
        <v/>
      </c>
      <c r="K435" t="str">
        <f>IFERROR(テーブル_Swim01[[#This Row],[距離]],"")</f>
        <v/>
      </c>
      <c r="L435" t="str">
        <f>IFERROR(テーブル_Swim01[[#This Row],[予決]],"")</f>
        <v/>
      </c>
      <c r="M435" t="str">
        <f t="shared" si="22"/>
        <v xml:space="preserve">        </v>
      </c>
      <c r="N435" t="str">
        <f>IFERROR(テーブル_Swim01[[#This Row],[競技番号]],"")</f>
        <v/>
      </c>
      <c r="O435">
        <f>IFERROR(テーブル_Swim014[[#This Row],[選手番号]],"")</f>
        <v>1546</v>
      </c>
      <c r="P435" t="str">
        <f>IFERROR(Sheet3!#REF!,"")</f>
        <v/>
      </c>
      <c r="Q435" s="3">
        <v>42407</v>
      </c>
      <c r="R435" t="str">
        <f t="shared" si="20"/>
        <v/>
      </c>
    </row>
    <row r="436" spans="4:18" x14ac:dyDescent="0.15">
      <c r="D436" t="str">
        <f>IFERROR(テーブル_Swim01[[#This Row],[UID]],"")</f>
        <v/>
      </c>
      <c r="E436" t="str">
        <f>IFERROR(テーブル_Swim01[[#This Row],[競技番号]],"")</f>
        <v/>
      </c>
      <c r="F436" t="str">
        <f>IFERROR(テーブル_Swim01[[#This Row],[性別]],"")</f>
        <v/>
      </c>
      <c r="G436" t="str">
        <f t="shared" si="21"/>
        <v/>
      </c>
      <c r="H436" t="str">
        <f>IFERROR(テーブル_Swim01[[#This Row],[クラス番号]],"")</f>
        <v/>
      </c>
      <c r="I436" t="str">
        <f>IFERROR(LOOKUP(H436,Sheet5!A:A,Sheet5!B:B),"")</f>
        <v/>
      </c>
      <c r="J436" t="str">
        <f>IFERROR(テーブル_Swim01[[#This Row],[種目]],"")</f>
        <v/>
      </c>
      <c r="K436" t="str">
        <f>IFERROR(テーブル_Swim01[[#This Row],[距離]],"")</f>
        <v/>
      </c>
      <c r="L436" t="str">
        <f>IFERROR(テーブル_Swim01[[#This Row],[予決]],"")</f>
        <v/>
      </c>
      <c r="M436" t="str">
        <f t="shared" si="22"/>
        <v xml:space="preserve">        </v>
      </c>
      <c r="N436" t="str">
        <f>IFERROR(テーブル_Swim01[[#This Row],[競技番号]],"")</f>
        <v/>
      </c>
      <c r="O436">
        <f>IFERROR(テーブル_Swim014[[#This Row],[選手番号]],"")</f>
        <v>1547</v>
      </c>
      <c r="P436" t="str">
        <f>IFERROR(Sheet3!#REF!,"")</f>
        <v/>
      </c>
      <c r="Q436" s="3">
        <v>42407</v>
      </c>
      <c r="R436" t="str">
        <f t="shared" si="20"/>
        <v/>
      </c>
    </row>
    <row r="437" spans="4:18" x14ac:dyDescent="0.15">
      <c r="D437" t="str">
        <f>IFERROR(テーブル_Swim01[[#This Row],[UID]],"")</f>
        <v/>
      </c>
      <c r="E437" t="str">
        <f>IFERROR(テーブル_Swim01[[#This Row],[競技番号]],"")</f>
        <v/>
      </c>
      <c r="F437" t="str">
        <f>IFERROR(テーブル_Swim01[[#This Row],[性別]],"")</f>
        <v/>
      </c>
      <c r="G437" t="str">
        <f t="shared" si="21"/>
        <v/>
      </c>
      <c r="H437" t="str">
        <f>IFERROR(テーブル_Swim01[[#This Row],[クラス番号]],"")</f>
        <v/>
      </c>
      <c r="I437" t="str">
        <f>IFERROR(LOOKUP(H437,Sheet5!A:A,Sheet5!B:B),"")</f>
        <v/>
      </c>
      <c r="J437" t="str">
        <f>IFERROR(テーブル_Swim01[[#This Row],[種目]],"")</f>
        <v/>
      </c>
      <c r="K437" t="str">
        <f>IFERROR(テーブル_Swim01[[#This Row],[距離]],"")</f>
        <v/>
      </c>
      <c r="L437" t="str">
        <f>IFERROR(テーブル_Swim01[[#This Row],[予決]],"")</f>
        <v/>
      </c>
      <c r="M437" t="str">
        <f t="shared" si="22"/>
        <v xml:space="preserve">        </v>
      </c>
      <c r="N437" t="str">
        <f>IFERROR(テーブル_Swim01[[#This Row],[競技番号]],"")</f>
        <v/>
      </c>
      <c r="O437">
        <f>IFERROR(テーブル_Swim014[[#This Row],[選手番号]],"")</f>
        <v>1548</v>
      </c>
      <c r="P437" t="str">
        <f>IFERROR(Sheet3!#REF!,"")</f>
        <v/>
      </c>
      <c r="Q437" s="3">
        <v>42407</v>
      </c>
      <c r="R437" t="str">
        <f t="shared" si="20"/>
        <v/>
      </c>
    </row>
    <row r="438" spans="4:18" x14ac:dyDescent="0.15">
      <c r="D438" t="str">
        <f>IFERROR(テーブル_Swim01[[#This Row],[UID]],"")</f>
        <v/>
      </c>
      <c r="E438" t="str">
        <f>IFERROR(テーブル_Swim01[[#This Row],[競技番号]],"")</f>
        <v/>
      </c>
      <c r="F438" t="str">
        <f>IFERROR(テーブル_Swim01[[#This Row],[性別]],"")</f>
        <v/>
      </c>
      <c r="G438" t="str">
        <f t="shared" si="21"/>
        <v/>
      </c>
      <c r="H438" t="str">
        <f>IFERROR(テーブル_Swim01[[#This Row],[クラス番号]],"")</f>
        <v/>
      </c>
      <c r="I438" t="str">
        <f>IFERROR(LOOKUP(H438,Sheet5!A:A,Sheet5!B:B),"")</f>
        <v/>
      </c>
      <c r="J438" t="str">
        <f>IFERROR(テーブル_Swim01[[#This Row],[種目]],"")</f>
        <v/>
      </c>
      <c r="K438" t="str">
        <f>IFERROR(テーブル_Swim01[[#This Row],[距離]],"")</f>
        <v/>
      </c>
      <c r="L438" t="str">
        <f>IFERROR(テーブル_Swim01[[#This Row],[予決]],"")</f>
        <v/>
      </c>
      <c r="M438" t="str">
        <f t="shared" si="22"/>
        <v xml:space="preserve">        </v>
      </c>
      <c r="N438" t="str">
        <f>IFERROR(テーブル_Swim01[[#This Row],[競技番号]],"")</f>
        <v/>
      </c>
      <c r="O438">
        <f>IFERROR(テーブル_Swim014[[#This Row],[選手番号]],"")</f>
        <v>1549</v>
      </c>
      <c r="P438" t="str">
        <f>IFERROR(Sheet3!#REF!,"")</f>
        <v/>
      </c>
      <c r="Q438" s="3">
        <v>42407</v>
      </c>
      <c r="R438" t="str">
        <f t="shared" si="20"/>
        <v/>
      </c>
    </row>
    <row r="439" spans="4:18" x14ac:dyDescent="0.15">
      <c r="D439" t="str">
        <f>IFERROR(テーブル_Swim01[[#This Row],[UID]],"")</f>
        <v/>
      </c>
      <c r="E439" t="str">
        <f>IFERROR(テーブル_Swim01[[#This Row],[競技番号]],"")</f>
        <v/>
      </c>
      <c r="F439" t="str">
        <f>IFERROR(テーブル_Swim01[[#This Row],[性別]],"")</f>
        <v/>
      </c>
      <c r="G439" t="str">
        <f t="shared" si="21"/>
        <v/>
      </c>
      <c r="H439" t="str">
        <f>IFERROR(テーブル_Swim01[[#This Row],[クラス番号]],"")</f>
        <v/>
      </c>
      <c r="I439" t="str">
        <f>IFERROR(LOOKUP(H439,Sheet5!A:A,Sheet5!B:B),"")</f>
        <v/>
      </c>
      <c r="J439" t="str">
        <f>IFERROR(テーブル_Swim01[[#This Row],[種目]],"")</f>
        <v/>
      </c>
      <c r="K439" t="str">
        <f>IFERROR(テーブル_Swim01[[#This Row],[距離]],"")</f>
        <v/>
      </c>
      <c r="L439" t="str">
        <f>IFERROR(テーブル_Swim01[[#This Row],[予決]],"")</f>
        <v/>
      </c>
      <c r="M439" t="str">
        <f t="shared" si="22"/>
        <v xml:space="preserve">        </v>
      </c>
      <c r="N439" t="str">
        <f>IFERROR(テーブル_Swim01[[#This Row],[競技番号]],"")</f>
        <v/>
      </c>
      <c r="O439">
        <f>IFERROR(テーブル_Swim014[[#This Row],[選手番号]],"")</f>
        <v>1550</v>
      </c>
      <c r="P439" t="str">
        <f>IFERROR(Sheet3!#REF!,"")</f>
        <v/>
      </c>
      <c r="Q439" s="3">
        <v>42407</v>
      </c>
      <c r="R439" t="str">
        <f t="shared" si="20"/>
        <v/>
      </c>
    </row>
    <row r="440" spans="4:18" x14ac:dyDescent="0.15">
      <c r="D440" t="str">
        <f>IFERROR(テーブル_Swim01[[#This Row],[UID]],"")</f>
        <v/>
      </c>
      <c r="E440" t="str">
        <f>IFERROR(テーブル_Swim01[[#This Row],[競技番号]],"")</f>
        <v/>
      </c>
      <c r="F440" t="str">
        <f>IFERROR(テーブル_Swim01[[#This Row],[性別]],"")</f>
        <v/>
      </c>
      <c r="G440" t="str">
        <f t="shared" si="21"/>
        <v/>
      </c>
      <c r="H440" t="str">
        <f>IFERROR(テーブル_Swim01[[#This Row],[クラス番号]],"")</f>
        <v/>
      </c>
      <c r="I440" t="str">
        <f>IFERROR(LOOKUP(H440,Sheet5!A:A,Sheet5!B:B),"")</f>
        <v/>
      </c>
      <c r="J440" t="str">
        <f>IFERROR(テーブル_Swim01[[#This Row],[種目]],"")</f>
        <v/>
      </c>
      <c r="K440" t="str">
        <f>IFERROR(テーブル_Swim01[[#This Row],[距離]],"")</f>
        <v/>
      </c>
      <c r="L440" t="str">
        <f>IFERROR(テーブル_Swim01[[#This Row],[予決]],"")</f>
        <v/>
      </c>
      <c r="M440" t="str">
        <f t="shared" si="22"/>
        <v xml:space="preserve">        </v>
      </c>
      <c r="N440" t="str">
        <f>IFERROR(テーブル_Swim01[[#This Row],[競技番号]],"")</f>
        <v/>
      </c>
      <c r="O440">
        <f>IFERROR(テーブル_Swim014[[#This Row],[選手番号]],"")</f>
        <v>1551</v>
      </c>
      <c r="P440" t="str">
        <f>IFERROR(Sheet3!#REF!,"")</f>
        <v/>
      </c>
      <c r="Q440" s="3">
        <v>42407</v>
      </c>
      <c r="R440" t="str">
        <f t="shared" si="20"/>
        <v/>
      </c>
    </row>
    <row r="441" spans="4:18" x14ac:dyDescent="0.15">
      <c r="D441" t="str">
        <f>IFERROR(テーブル_Swim01[[#This Row],[UID]],"")</f>
        <v/>
      </c>
      <c r="E441" t="str">
        <f>IFERROR(テーブル_Swim01[[#This Row],[競技番号]],"")</f>
        <v/>
      </c>
      <c r="F441" t="str">
        <f>IFERROR(テーブル_Swim01[[#This Row],[性別]],"")</f>
        <v/>
      </c>
      <c r="G441" t="str">
        <f t="shared" si="21"/>
        <v/>
      </c>
      <c r="H441" t="str">
        <f>IFERROR(テーブル_Swim01[[#This Row],[クラス番号]],"")</f>
        <v/>
      </c>
      <c r="I441" t="str">
        <f>IFERROR(LOOKUP(H441,Sheet5!A:A,Sheet5!B:B),"")</f>
        <v/>
      </c>
      <c r="J441" t="str">
        <f>IFERROR(テーブル_Swim01[[#This Row],[種目]],"")</f>
        <v/>
      </c>
      <c r="K441" t="str">
        <f>IFERROR(テーブル_Swim01[[#This Row],[距離]],"")</f>
        <v/>
      </c>
      <c r="L441" t="str">
        <f>IFERROR(テーブル_Swim01[[#This Row],[予決]],"")</f>
        <v/>
      </c>
      <c r="M441" t="str">
        <f t="shared" si="22"/>
        <v xml:space="preserve">        </v>
      </c>
      <c r="N441" t="str">
        <f>IFERROR(テーブル_Swim01[[#This Row],[競技番号]],"")</f>
        <v/>
      </c>
      <c r="O441">
        <f>IFERROR(テーブル_Swim014[[#This Row],[選手番号]],"")</f>
        <v>1552</v>
      </c>
      <c r="P441" t="str">
        <f>IFERROR(Sheet3!#REF!,"")</f>
        <v/>
      </c>
      <c r="Q441" s="3">
        <v>42407</v>
      </c>
      <c r="R441" t="str">
        <f t="shared" si="20"/>
        <v/>
      </c>
    </row>
    <row r="442" spans="4:18" x14ac:dyDescent="0.15">
      <c r="D442" t="str">
        <f>IFERROR(テーブル_Swim01[[#This Row],[UID]],"")</f>
        <v/>
      </c>
      <c r="E442" t="str">
        <f>IFERROR(テーブル_Swim01[[#This Row],[競技番号]],"")</f>
        <v/>
      </c>
      <c r="F442" t="str">
        <f>IFERROR(テーブル_Swim01[[#This Row],[性別]],"")</f>
        <v/>
      </c>
      <c r="G442" t="str">
        <f t="shared" si="21"/>
        <v/>
      </c>
      <c r="H442" t="str">
        <f>IFERROR(テーブル_Swim01[[#This Row],[クラス番号]],"")</f>
        <v/>
      </c>
      <c r="I442" t="str">
        <f>IFERROR(LOOKUP(H442,Sheet5!A:A,Sheet5!B:B),"")</f>
        <v/>
      </c>
      <c r="J442" t="str">
        <f>IFERROR(テーブル_Swim01[[#This Row],[種目]],"")</f>
        <v/>
      </c>
      <c r="K442" t="str">
        <f>IFERROR(テーブル_Swim01[[#This Row],[距離]],"")</f>
        <v/>
      </c>
      <c r="L442" t="str">
        <f>IFERROR(テーブル_Swim01[[#This Row],[予決]],"")</f>
        <v/>
      </c>
      <c r="M442" t="str">
        <f t="shared" si="22"/>
        <v xml:space="preserve">        </v>
      </c>
      <c r="N442" t="str">
        <f>IFERROR(テーブル_Swim01[[#This Row],[競技番号]],"")</f>
        <v/>
      </c>
      <c r="O442">
        <f>IFERROR(テーブル_Swim014[[#This Row],[選手番号]],"")</f>
        <v>1553</v>
      </c>
      <c r="P442" t="str">
        <f>IFERROR(Sheet3!#REF!,"")</f>
        <v/>
      </c>
      <c r="Q442" s="3">
        <v>42407</v>
      </c>
      <c r="R442" t="str">
        <f t="shared" si="20"/>
        <v/>
      </c>
    </row>
    <row r="443" spans="4:18" x14ac:dyDescent="0.15">
      <c r="D443" t="str">
        <f>IFERROR(テーブル_Swim01[[#This Row],[UID]],"")</f>
        <v/>
      </c>
      <c r="E443" t="str">
        <f>IFERROR(テーブル_Swim01[[#This Row],[競技番号]],"")</f>
        <v/>
      </c>
      <c r="F443" t="str">
        <f>IFERROR(テーブル_Swim01[[#This Row],[性別]],"")</f>
        <v/>
      </c>
      <c r="G443" t="str">
        <f t="shared" si="21"/>
        <v/>
      </c>
      <c r="H443" t="str">
        <f>IFERROR(テーブル_Swim01[[#This Row],[クラス番号]],"")</f>
        <v/>
      </c>
      <c r="I443" t="str">
        <f>IFERROR(LOOKUP(H443,Sheet5!A:A,Sheet5!B:B),"")</f>
        <v/>
      </c>
      <c r="J443" t="str">
        <f>IFERROR(テーブル_Swim01[[#This Row],[種目]],"")</f>
        <v/>
      </c>
      <c r="K443" t="str">
        <f>IFERROR(テーブル_Swim01[[#This Row],[距離]],"")</f>
        <v/>
      </c>
      <c r="L443" t="str">
        <f>IFERROR(テーブル_Swim01[[#This Row],[予決]],"")</f>
        <v/>
      </c>
      <c r="M443" t="str">
        <f t="shared" si="22"/>
        <v xml:space="preserve">        </v>
      </c>
      <c r="N443" t="str">
        <f>IFERROR(テーブル_Swim01[[#This Row],[競技番号]],"")</f>
        <v/>
      </c>
      <c r="O443">
        <f>IFERROR(テーブル_Swim014[[#This Row],[選手番号]],"")</f>
        <v>1554</v>
      </c>
      <c r="P443" t="str">
        <f>IFERROR(Sheet3!#REF!,"")</f>
        <v/>
      </c>
      <c r="Q443" s="3">
        <v>42407</v>
      </c>
      <c r="R443" t="str">
        <f t="shared" si="20"/>
        <v/>
      </c>
    </row>
    <row r="444" spans="4:18" x14ac:dyDescent="0.15">
      <c r="D444" t="str">
        <f>IFERROR(テーブル_Swim01[[#This Row],[UID]],"")</f>
        <v/>
      </c>
      <c r="E444" t="str">
        <f>IFERROR(テーブル_Swim01[[#This Row],[競技番号]],"")</f>
        <v/>
      </c>
      <c r="F444" t="str">
        <f>IFERROR(テーブル_Swim01[[#This Row],[性別]],"")</f>
        <v/>
      </c>
      <c r="G444" t="str">
        <f t="shared" si="21"/>
        <v/>
      </c>
      <c r="H444" t="str">
        <f>IFERROR(テーブル_Swim01[[#This Row],[クラス番号]],"")</f>
        <v/>
      </c>
      <c r="I444" t="str">
        <f>IFERROR(LOOKUP(H444,Sheet5!A:A,Sheet5!B:B),"")</f>
        <v/>
      </c>
      <c r="J444" t="str">
        <f>IFERROR(テーブル_Swim01[[#This Row],[種目]],"")</f>
        <v/>
      </c>
      <c r="K444" t="str">
        <f>IFERROR(テーブル_Swim01[[#This Row],[距離]],"")</f>
        <v/>
      </c>
      <c r="L444" t="str">
        <f>IFERROR(テーブル_Swim01[[#This Row],[予決]],"")</f>
        <v/>
      </c>
      <c r="M444" t="str">
        <f t="shared" si="22"/>
        <v xml:space="preserve">        </v>
      </c>
      <c r="N444" t="str">
        <f>IFERROR(テーブル_Swim01[[#This Row],[競技番号]],"")</f>
        <v/>
      </c>
      <c r="O444">
        <f>IFERROR(テーブル_Swim014[[#This Row],[選手番号]],"")</f>
        <v>1555</v>
      </c>
      <c r="P444" t="str">
        <f>IFERROR(Sheet3!#REF!,"")</f>
        <v/>
      </c>
      <c r="Q444" s="3">
        <v>42407</v>
      </c>
      <c r="R444" t="str">
        <f t="shared" si="20"/>
        <v/>
      </c>
    </row>
    <row r="445" spans="4:18" x14ac:dyDescent="0.15">
      <c r="D445" t="str">
        <f>IFERROR(テーブル_Swim01[[#This Row],[UID]],"")</f>
        <v/>
      </c>
      <c r="E445" t="str">
        <f>IFERROR(テーブル_Swim01[[#This Row],[競技番号]],"")</f>
        <v/>
      </c>
      <c r="F445" t="str">
        <f>IFERROR(テーブル_Swim01[[#This Row],[性別]],"")</f>
        <v/>
      </c>
      <c r="G445" t="str">
        <f t="shared" si="21"/>
        <v/>
      </c>
      <c r="H445" t="str">
        <f>IFERROR(テーブル_Swim01[[#This Row],[クラス番号]],"")</f>
        <v/>
      </c>
      <c r="I445" t="str">
        <f>IFERROR(LOOKUP(H445,Sheet5!A:A,Sheet5!B:B),"")</f>
        <v/>
      </c>
      <c r="J445" t="str">
        <f>IFERROR(テーブル_Swim01[[#This Row],[種目]],"")</f>
        <v/>
      </c>
      <c r="K445" t="str">
        <f>IFERROR(テーブル_Swim01[[#This Row],[距離]],"")</f>
        <v/>
      </c>
      <c r="L445" t="str">
        <f>IFERROR(テーブル_Swim01[[#This Row],[予決]],"")</f>
        <v/>
      </c>
      <c r="M445" t="str">
        <f t="shared" si="22"/>
        <v xml:space="preserve">        </v>
      </c>
      <c r="N445" t="str">
        <f>IFERROR(テーブル_Swim01[[#This Row],[競技番号]],"")</f>
        <v/>
      </c>
      <c r="O445">
        <f>IFERROR(テーブル_Swim014[[#This Row],[選手番号]],"")</f>
        <v>1556</v>
      </c>
      <c r="P445" t="str">
        <f>IFERROR(Sheet3!#REF!,"")</f>
        <v/>
      </c>
      <c r="Q445" s="3">
        <v>42407</v>
      </c>
      <c r="R445" t="str">
        <f t="shared" si="20"/>
        <v/>
      </c>
    </row>
    <row r="446" spans="4:18" x14ac:dyDescent="0.15">
      <c r="D446" t="str">
        <f>IFERROR(テーブル_Swim01[[#This Row],[UID]],"")</f>
        <v/>
      </c>
      <c r="E446" t="str">
        <f>IFERROR(テーブル_Swim01[[#This Row],[競技番号]],"")</f>
        <v/>
      </c>
      <c r="F446" t="str">
        <f>IFERROR(テーブル_Swim01[[#This Row],[性別]],"")</f>
        <v/>
      </c>
      <c r="G446" t="str">
        <f t="shared" si="21"/>
        <v/>
      </c>
      <c r="H446" t="str">
        <f>IFERROR(テーブル_Swim01[[#This Row],[クラス番号]],"")</f>
        <v/>
      </c>
      <c r="I446" t="str">
        <f>IFERROR(LOOKUP(H446,Sheet5!A:A,Sheet5!B:B),"")</f>
        <v/>
      </c>
      <c r="J446" t="str">
        <f>IFERROR(テーブル_Swim01[[#This Row],[種目]],"")</f>
        <v/>
      </c>
      <c r="K446" t="str">
        <f>IFERROR(テーブル_Swim01[[#This Row],[距離]],"")</f>
        <v/>
      </c>
      <c r="L446" t="str">
        <f>IFERROR(テーブル_Swim01[[#This Row],[予決]],"")</f>
        <v/>
      </c>
      <c r="M446" t="str">
        <f t="shared" si="22"/>
        <v xml:space="preserve">        </v>
      </c>
      <c r="N446" t="str">
        <f>IFERROR(テーブル_Swim01[[#This Row],[競技番号]],"")</f>
        <v/>
      </c>
      <c r="O446">
        <f>IFERROR(テーブル_Swim014[[#This Row],[選手番号]],"")</f>
        <v>1557</v>
      </c>
      <c r="P446" t="str">
        <f>IFERROR(Sheet3!#REF!,"")</f>
        <v/>
      </c>
      <c r="Q446" s="3">
        <v>42407</v>
      </c>
      <c r="R446" t="str">
        <f t="shared" si="20"/>
        <v/>
      </c>
    </row>
    <row r="447" spans="4:18" x14ac:dyDescent="0.15">
      <c r="D447" t="str">
        <f>IFERROR(テーブル_Swim01[[#This Row],[UID]],"")</f>
        <v/>
      </c>
      <c r="E447" t="str">
        <f>IFERROR(テーブル_Swim01[[#This Row],[競技番号]],"")</f>
        <v/>
      </c>
      <c r="F447" t="str">
        <f>IFERROR(テーブル_Swim01[[#This Row],[性別]],"")</f>
        <v/>
      </c>
      <c r="G447" t="str">
        <f t="shared" si="21"/>
        <v/>
      </c>
      <c r="H447" t="str">
        <f>IFERROR(テーブル_Swim01[[#This Row],[クラス番号]],"")</f>
        <v/>
      </c>
      <c r="I447" t="str">
        <f>IFERROR(LOOKUP(H447,Sheet5!A:A,Sheet5!B:B),"")</f>
        <v/>
      </c>
      <c r="J447" t="str">
        <f>IFERROR(テーブル_Swim01[[#This Row],[種目]],"")</f>
        <v/>
      </c>
      <c r="K447" t="str">
        <f>IFERROR(テーブル_Swim01[[#This Row],[距離]],"")</f>
        <v/>
      </c>
      <c r="L447" t="str">
        <f>IFERROR(テーブル_Swim01[[#This Row],[予決]],"")</f>
        <v/>
      </c>
      <c r="M447" t="str">
        <f t="shared" si="22"/>
        <v xml:space="preserve">        </v>
      </c>
      <c r="N447" t="str">
        <f>IFERROR(テーブル_Swim01[[#This Row],[競技番号]],"")</f>
        <v/>
      </c>
      <c r="O447">
        <f>IFERROR(テーブル_Swim014[[#This Row],[選手番号]],"")</f>
        <v>1558</v>
      </c>
      <c r="P447" t="str">
        <f>IFERROR(Sheet3!#REF!,"")</f>
        <v/>
      </c>
      <c r="Q447" s="3">
        <v>42407</v>
      </c>
      <c r="R447" t="str">
        <f t="shared" si="20"/>
        <v/>
      </c>
    </row>
    <row r="448" spans="4:18" x14ac:dyDescent="0.15">
      <c r="D448" t="str">
        <f>IFERROR(テーブル_Swim01[[#This Row],[UID]],"")</f>
        <v/>
      </c>
      <c r="E448" t="str">
        <f>IFERROR(テーブル_Swim01[[#This Row],[競技番号]],"")</f>
        <v/>
      </c>
      <c r="F448" t="str">
        <f>IFERROR(テーブル_Swim01[[#This Row],[性別]],"")</f>
        <v/>
      </c>
      <c r="G448" t="str">
        <f t="shared" si="21"/>
        <v/>
      </c>
      <c r="H448" t="str">
        <f>IFERROR(テーブル_Swim01[[#This Row],[クラス番号]],"")</f>
        <v/>
      </c>
      <c r="I448" t="str">
        <f>IFERROR(LOOKUP(H448,Sheet5!A:A,Sheet5!B:B),"")</f>
        <v/>
      </c>
      <c r="J448" t="str">
        <f>IFERROR(テーブル_Swim01[[#This Row],[種目]],"")</f>
        <v/>
      </c>
      <c r="K448" t="str">
        <f>IFERROR(テーブル_Swim01[[#This Row],[距離]],"")</f>
        <v/>
      </c>
      <c r="L448" t="str">
        <f>IFERROR(テーブル_Swim01[[#This Row],[予決]],"")</f>
        <v/>
      </c>
      <c r="M448" t="str">
        <f t="shared" si="22"/>
        <v xml:space="preserve">        </v>
      </c>
      <c r="N448" t="str">
        <f>IFERROR(テーブル_Swim01[[#This Row],[競技番号]],"")</f>
        <v/>
      </c>
      <c r="O448">
        <f>IFERROR(テーブル_Swim014[[#This Row],[選手番号]],"")</f>
        <v>1559</v>
      </c>
      <c r="P448" t="str">
        <f>IFERROR(Sheet3!#REF!,"")</f>
        <v/>
      </c>
      <c r="Q448" s="3">
        <v>42407</v>
      </c>
      <c r="R448" t="str">
        <f t="shared" si="20"/>
        <v/>
      </c>
    </row>
    <row r="449" spans="4:18" x14ac:dyDescent="0.15">
      <c r="D449" t="str">
        <f>IFERROR(テーブル_Swim01[[#This Row],[UID]],"")</f>
        <v/>
      </c>
      <c r="E449" t="str">
        <f>IFERROR(テーブル_Swim01[[#This Row],[競技番号]],"")</f>
        <v/>
      </c>
      <c r="F449" t="str">
        <f>IFERROR(テーブル_Swim01[[#This Row],[性別]],"")</f>
        <v/>
      </c>
      <c r="G449" t="str">
        <f t="shared" si="21"/>
        <v/>
      </c>
      <c r="H449" t="str">
        <f>IFERROR(テーブル_Swim01[[#This Row],[クラス番号]],"")</f>
        <v/>
      </c>
      <c r="I449" t="str">
        <f>IFERROR(LOOKUP(H449,Sheet5!A:A,Sheet5!B:B),"")</f>
        <v/>
      </c>
      <c r="J449" t="str">
        <f>IFERROR(テーブル_Swim01[[#This Row],[種目]],"")</f>
        <v/>
      </c>
      <c r="K449" t="str">
        <f>IFERROR(テーブル_Swim01[[#This Row],[距離]],"")</f>
        <v/>
      </c>
      <c r="L449" t="str">
        <f>IFERROR(テーブル_Swim01[[#This Row],[予決]],"")</f>
        <v/>
      </c>
      <c r="M449" t="str">
        <f t="shared" si="22"/>
        <v xml:space="preserve">        </v>
      </c>
      <c r="N449" t="str">
        <f>IFERROR(テーブル_Swim01[[#This Row],[競技番号]],"")</f>
        <v/>
      </c>
      <c r="O449">
        <f>IFERROR(テーブル_Swim014[[#This Row],[選手番号]],"")</f>
        <v>1560</v>
      </c>
      <c r="P449" t="str">
        <f>IFERROR(Sheet3!#REF!,"")</f>
        <v/>
      </c>
      <c r="Q449" s="3">
        <v>42407</v>
      </c>
      <c r="R449" t="str">
        <f t="shared" si="20"/>
        <v/>
      </c>
    </row>
    <row r="450" spans="4:18" x14ac:dyDescent="0.15">
      <c r="D450" t="str">
        <f>IFERROR(テーブル_Swim01[[#This Row],[UID]],"")</f>
        <v/>
      </c>
      <c r="E450" t="str">
        <f>IFERROR(テーブル_Swim01[[#This Row],[競技番号]],"")</f>
        <v/>
      </c>
      <c r="F450" t="str">
        <f>IFERROR(テーブル_Swim01[[#This Row],[性別]],"")</f>
        <v/>
      </c>
      <c r="G450" t="str">
        <f t="shared" si="21"/>
        <v/>
      </c>
      <c r="H450" t="str">
        <f>IFERROR(テーブル_Swim01[[#This Row],[クラス番号]],"")</f>
        <v/>
      </c>
      <c r="I450" t="str">
        <f>IFERROR(LOOKUP(H450,Sheet5!A:A,Sheet5!B:B),"")</f>
        <v/>
      </c>
      <c r="J450" t="str">
        <f>IFERROR(テーブル_Swim01[[#This Row],[種目]],"")</f>
        <v/>
      </c>
      <c r="K450" t="str">
        <f>IFERROR(テーブル_Swim01[[#This Row],[距離]],"")</f>
        <v/>
      </c>
      <c r="L450" t="str">
        <f>IFERROR(テーブル_Swim01[[#This Row],[予決]],"")</f>
        <v/>
      </c>
      <c r="M450" t="str">
        <f t="shared" si="22"/>
        <v xml:space="preserve">        </v>
      </c>
      <c r="N450" t="str">
        <f>IFERROR(テーブル_Swim01[[#This Row],[競技番号]],"")</f>
        <v/>
      </c>
      <c r="O450">
        <f>IFERROR(テーブル_Swim014[[#This Row],[選手番号]],"")</f>
        <v>1561</v>
      </c>
      <c r="P450" t="str">
        <f>IFERROR(Sheet3!#REF!,"")</f>
        <v/>
      </c>
      <c r="Q450" s="3">
        <v>42407</v>
      </c>
      <c r="R450" t="str">
        <f t="shared" si="20"/>
        <v/>
      </c>
    </row>
    <row r="451" spans="4:18" x14ac:dyDescent="0.15">
      <c r="D451" t="str">
        <f>IFERROR(テーブル_Swim01[[#This Row],[UID]],"")</f>
        <v/>
      </c>
      <c r="E451" t="str">
        <f>IFERROR(テーブル_Swim01[[#This Row],[競技番号]],"")</f>
        <v/>
      </c>
      <c r="F451" t="str">
        <f>IFERROR(テーブル_Swim01[[#This Row],[性別]],"")</f>
        <v/>
      </c>
      <c r="G451" t="str">
        <f t="shared" si="21"/>
        <v/>
      </c>
      <c r="H451" t="str">
        <f>IFERROR(テーブル_Swim01[[#This Row],[クラス番号]],"")</f>
        <v/>
      </c>
      <c r="I451" t="str">
        <f>IFERROR(LOOKUP(H451,Sheet5!A:A,Sheet5!B:B),"")</f>
        <v/>
      </c>
      <c r="J451" t="str">
        <f>IFERROR(テーブル_Swim01[[#This Row],[種目]],"")</f>
        <v/>
      </c>
      <c r="K451" t="str">
        <f>IFERROR(テーブル_Swim01[[#This Row],[距離]],"")</f>
        <v/>
      </c>
      <c r="L451" t="str">
        <f>IFERROR(テーブル_Swim01[[#This Row],[予決]],"")</f>
        <v/>
      </c>
      <c r="M451" t="str">
        <f t="shared" si="22"/>
        <v xml:space="preserve">        </v>
      </c>
      <c r="N451" t="str">
        <f>IFERROR(テーブル_Swim01[[#This Row],[競技番号]],"")</f>
        <v/>
      </c>
      <c r="O451">
        <f>IFERROR(テーブル_Swim014[[#This Row],[選手番号]],"")</f>
        <v>1562</v>
      </c>
      <c r="P451" t="str">
        <f>IFERROR(Sheet3!#REF!,"")</f>
        <v/>
      </c>
      <c r="Q451" s="3">
        <v>42407</v>
      </c>
      <c r="R451" t="str">
        <f t="shared" ref="R451:R514" si="23">IFERROR(DATEDIF(P451,Q451,"Y"),"")</f>
        <v/>
      </c>
    </row>
    <row r="452" spans="4:18" x14ac:dyDescent="0.15">
      <c r="D452" t="str">
        <f>IFERROR(テーブル_Swim01[[#This Row],[UID]],"")</f>
        <v/>
      </c>
      <c r="E452" t="str">
        <f>IFERROR(テーブル_Swim01[[#This Row],[競技番号]],"")</f>
        <v/>
      </c>
      <c r="F452" t="str">
        <f>IFERROR(テーブル_Swim01[[#This Row],[性別]],"")</f>
        <v/>
      </c>
      <c r="G452" t="str">
        <f t="shared" si="21"/>
        <v/>
      </c>
      <c r="H452" t="str">
        <f>IFERROR(テーブル_Swim01[[#This Row],[クラス番号]],"")</f>
        <v/>
      </c>
      <c r="I452" t="str">
        <f>IFERROR(LOOKUP(H452,Sheet5!A:A,Sheet5!B:B),"")</f>
        <v/>
      </c>
      <c r="J452" t="str">
        <f>IFERROR(テーブル_Swim01[[#This Row],[種目]],"")</f>
        <v/>
      </c>
      <c r="K452" t="str">
        <f>IFERROR(テーブル_Swim01[[#This Row],[距離]],"")</f>
        <v/>
      </c>
      <c r="L452" t="str">
        <f>IFERROR(テーブル_Swim01[[#This Row],[予決]],"")</f>
        <v/>
      </c>
      <c r="M452" t="str">
        <f t="shared" si="22"/>
        <v xml:space="preserve">        </v>
      </c>
      <c r="N452" t="str">
        <f>IFERROR(テーブル_Swim01[[#This Row],[競技番号]],"")</f>
        <v/>
      </c>
      <c r="O452">
        <f>IFERROR(テーブル_Swim014[[#This Row],[選手番号]],"")</f>
        <v>1563</v>
      </c>
      <c r="P452" t="str">
        <f>IFERROR(Sheet3!#REF!,"")</f>
        <v/>
      </c>
      <c r="Q452" s="3">
        <v>42407</v>
      </c>
      <c r="R452" t="str">
        <f t="shared" si="23"/>
        <v/>
      </c>
    </row>
    <row r="453" spans="4:18" x14ac:dyDescent="0.15">
      <c r="D453" t="str">
        <f>IFERROR(テーブル_Swim01[[#This Row],[UID]],"")</f>
        <v/>
      </c>
      <c r="E453" t="str">
        <f>IFERROR(テーブル_Swim01[[#This Row],[競技番号]],"")</f>
        <v/>
      </c>
      <c r="F453" t="str">
        <f>IFERROR(テーブル_Swim01[[#This Row],[性別]],"")</f>
        <v/>
      </c>
      <c r="G453" t="str">
        <f t="shared" si="21"/>
        <v/>
      </c>
      <c r="H453" t="str">
        <f>IFERROR(テーブル_Swim01[[#This Row],[クラス番号]],"")</f>
        <v/>
      </c>
      <c r="I453" t="str">
        <f>IFERROR(LOOKUP(H453,Sheet5!A:A,Sheet5!B:B),"")</f>
        <v/>
      </c>
      <c r="J453" t="str">
        <f>IFERROR(テーブル_Swim01[[#This Row],[種目]],"")</f>
        <v/>
      </c>
      <c r="K453" t="str">
        <f>IFERROR(テーブル_Swim01[[#This Row],[距離]],"")</f>
        <v/>
      </c>
      <c r="L453" t="str">
        <f>IFERROR(テーブル_Swim01[[#This Row],[予決]],"")</f>
        <v/>
      </c>
      <c r="M453" t="str">
        <f t="shared" si="22"/>
        <v xml:space="preserve">        </v>
      </c>
      <c r="N453" t="str">
        <f>IFERROR(テーブル_Swim01[[#This Row],[競技番号]],"")</f>
        <v/>
      </c>
      <c r="O453">
        <f>IFERROR(テーブル_Swim014[[#This Row],[選手番号]],"")</f>
        <v>1564</v>
      </c>
      <c r="P453" t="str">
        <f>IFERROR(Sheet3!#REF!,"")</f>
        <v/>
      </c>
      <c r="Q453" s="3">
        <v>42407</v>
      </c>
      <c r="R453" t="str">
        <f t="shared" si="23"/>
        <v/>
      </c>
    </row>
    <row r="454" spans="4:18" x14ac:dyDescent="0.15">
      <c r="D454" t="str">
        <f>IFERROR(テーブル_Swim01[[#This Row],[UID]],"")</f>
        <v/>
      </c>
      <c r="E454" t="str">
        <f>IFERROR(テーブル_Swim01[[#This Row],[競技番号]],"")</f>
        <v/>
      </c>
      <c r="F454" t="str">
        <f>IFERROR(テーブル_Swim01[[#This Row],[性別]],"")</f>
        <v/>
      </c>
      <c r="G454" t="str">
        <f t="shared" si="21"/>
        <v/>
      </c>
      <c r="H454" t="str">
        <f>IFERROR(テーブル_Swim01[[#This Row],[クラス番号]],"")</f>
        <v/>
      </c>
      <c r="I454" t="str">
        <f>IFERROR(LOOKUP(H454,Sheet5!A:A,Sheet5!B:B),"")</f>
        <v/>
      </c>
      <c r="J454" t="str">
        <f>IFERROR(テーブル_Swim01[[#This Row],[種目]],"")</f>
        <v/>
      </c>
      <c r="K454" t="str">
        <f>IFERROR(テーブル_Swim01[[#This Row],[距離]],"")</f>
        <v/>
      </c>
      <c r="L454" t="str">
        <f>IFERROR(テーブル_Swim01[[#This Row],[予決]],"")</f>
        <v/>
      </c>
      <c r="M454" t="str">
        <f t="shared" si="22"/>
        <v xml:space="preserve">        </v>
      </c>
      <c r="N454" t="str">
        <f>IFERROR(テーブル_Swim01[[#This Row],[競技番号]],"")</f>
        <v/>
      </c>
      <c r="O454">
        <f>IFERROR(テーブル_Swim014[[#This Row],[選手番号]],"")</f>
        <v>1565</v>
      </c>
      <c r="P454" t="str">
        <f>IFERROR(Sheet3!#REF!,"")</f>
        <v/>
      </c>
      <c r="Q454" s="3">
        <v>42407</v>
      </c>
      <c r="R454" t="str">
        <f t="shared" si="23"/>
        <v/>
      </c>
    </row>
    <row r="455" spans="4:18" x14ac:dyDescent="0.15">
      <c r="D455" t="str">
        <f>IFERROR(テーブル_Swim01[[#This Row],[UID]],"")</f>
        <v/>
      </c>
      <c r="E455" t="str">
        <f>IFERROR(テーブル_Swim01[[#This Row],[競技番号]],"")</f>
        <v/>
      </c>
      <c r="F455" t="str">
        <f>IFERROR(テーブル_Swim01[[#This Row],[性別]],"")</f>
        <v/>
      </c>
      <c r="G455" t="str">
        <f t="shared" si="21"/>
        <v/>
      </c>
      <c r="H455" t="str">
        <f>IFERROR(テーブル_Swim01[[#This Row],[クラス番号]],"")</f>
        <v/>
      </c>
      <c r="I455" t="str">
        <f>IFERROR(LOOKUP(H455,Sheet5!A:A,Sheet5!B:B),"")</f>
        <v/>
      </c>
      <c r="J455" t="str">
        <f>IFERROR(テーブル_Swim01[[#This Row],[種目]],"")</f>
        <v/>
      </c>
      <c r="K455" t="str">
        <f>IFERROR(テーブル_Swim01[[#This Row],[距離]],"")</f>
        <v/>
      </c>
      <c r="L455" t="str">
        <f>IFERROR(テーブル_Swim01[[#This Row],[予決]],"")</f>
        <v/>
      </c>
      <c r="M455" t="str">
        <f t="shared" si="22"/>
        <v xml:space="preserve">        </v>
      </c>
      <c r="N455" t="str">
        <f>IFERROR(テーブル_Swim01[[#This Row],[競技番号]],"")</f>
        <v/>
      </c>
      <c r="O455">
        <f>IFERROR(テーブル_Swim014[[#This Row],[選手番号]],"")</f>
        <v>1566</v>
      </c>
      <c r="P455" t="str">
        <f>IFERROR(Sheet3!#REF!,"")</f>
        <v/>
      </c>
      <c r="Q455" s="3">
        <v>42407</v>
      </c>
      <c r="R455" t="str">
        <f t="shared" si="23"/>
        <v/>
      </c>
    </row>
    <row r="456" spans="4:18" x14ac:dyDescent="0.15">
      <c r="D456" t="str">
        <f>IFERROR(テーブル_Swim01[[#This Row],[UID]],"")</f>
        <v/>
      </c>
      <c r="E456" t="str">
        <f>IFERROR(テーブル_Swim01[[#This Row],[競技番号]],"")</f>
        <v/>
      </c>
      <c r="F456" t="str">
        <f>IFERROR(テーブル_Swim01[[#This Row],[性別]],"")</f>
        <v/>
      </c>
      <c r="G456" t="str">
        <f t="shared" si="21"/>
        <v/>
      </c>
      <c r="H456" t="str">
        <f>IFERROR(テーブル_Swim01[[#This Row],[クラス番号]],"")</f>
        <v/>
      </c>
      <c r="I456" t="str">
        <f>IFERROR(LOOKUP(H456,Sheet5!A:A,Sheet5!B:B),"")</f>
        <v/>
      </c>
      <c r="J456" t="str">
        <f>IFERROR(テーブル_Swim01[[#This Row],[種目]],"")</f>
        <v/>
      </c>
      <c r="K456" t="str">
        <f>IFERROR(テーブル_Swim01[[#This Row],[距離]],"")</f>
        <v/>
      </c>
      <c r="L456" t="str">
        <f>IFERROR(テーブル_Swim01[[#This Row],[予決]],"")</f>
        <v/>
      </c>
      <c r="M456" t="str">
        <f t="shared" si="22"/>
        <v xml:space="preserve">        </v>
      </c>
      <c r="N456" t="str">
        <f>IFERROR(テーブル_Swim01[[#This Row],[競技番号]],"")</f>
        <v/>
      </c>
      <c r="O456">
        <f>IFERROR(テーブル_Swim014[[#This Row],[選手番号]],"")</f>
        <v>1567</v>
      </c>
      <c r="P456" t="str">
        <f>IFERROR(Sheet3!#REF!,"")</f>
        <v/>
      </c>
      <c r="Q456" s="3">
        <v>42407</v>
      </c>
      <c r="R456" t="str">
        <f t="shared" si="23"/>
        <v/>
      </c>
    </row>
    <row r="457" spans="4:18" x14ac:dyDescent="0.15">
      <c r="D457" t="str">
        <f>IFERROR(テーブル_Swim01[[#This Row],[UID]],"")</f>
        <v/>
      </c>
      <c r="E457" t="str">
        <f>IFERROR(テーブル_Swim01[[#This Row],[競技番号]],"")</f>
        <v/>
      </c>
      <c r="F457" t="str">
        <f>IFERROR(テーブル_Swim01[[#This Row],[性別]],"")</f>
        <v/>
      </c>
      <c r="G457" t="str">
        <f t="shared" si="21"/>
        <v/>
      </c>
      <c r="H457" t="str">
        <f>IFERROR(テーブル_Swim01[[#This Row],[クラス番号]],"")</f>
        <v/>
      </c>
      <c r="I457" t="str">
        <f>IFERROR(LOOKUP(H457,Sheet5!A:A,Sheet5!B:B),"")</f>
        <v/>
      </c>
      <c r="J457" t="str">
        <f>IFERROR(テーブル_Swim01[[#This Row],[種目]],"")</f>
        <v/>
      </c>
      <c r="K457" t="str">
        <f>IFERROR(テーブル_Swim01[[#This Row],[距離]],"")</f>
        <v/>
      </c>
      <c r="L457" t="str">
        <f>IFERROR(テーブル_Swim01[[#This Row],[予決]],"")</f>
        <v/>
      </c>
      <c r="M457" t="str">
        <f t="shared" si="22"/>
        <v xml:space="preserve">        </v>
      </c>
      <c r="N457" t="str">
        <f>IFERROR(テーブル_Swim01[[#This Row],[競技番号]],"")</f>
        <v/>
      </c>
      <c r="O457">
        <f>IFERROR(テーブル_Swim014[[#This Row],[選手番号]],"")</f>
        <v>1568</v>
      </c>
      <c r="P457" t="str">
        <f>IFERROR(Sheet3!#REF!,"")</f>
        <v/>
      </c>
      <c r="Q457" s="3">
        <v>42407</v>
      </c>
      <c r="R457" t="str">
        <f t="shared" si="23"/>
        <v/>
      </c>
    </row>
    <row r="458" spans="4:18" x14ac:dyDescent="0.15">
      <c r="D458" t="str">
        <f>IFERROR(テーブル_Swim01[[#This Row],[UID]],"")</f>
        <v/>
      </c>
      <c r="E458" t="str">
        <f>IFERROR(テーブル_Swim01[[#This Row],[競技番号]],"")</f>
        <v/>
      </c>
      <c r="F458" t="str">
        <f>IFERROR(テーブル_Swim01[[#This Row],[性別]],"")</f>
        <v/>
      </c>
      <c r="G458" t="str">
        <f t="shared" si="21"/>
        <v/>
      </c>
      <c r="H458" t="str">
        <f>IFERROR(テーブル_Swim01[[#This Row],[クラス番号]],"")</f>
        <v/>
      </c>
      <c r="I458" t="str">
        <f>IFERROR(LOOKUP(H458,Sheet5!A:A,Sheet5!B:B),"")</f>
        <v/>
      </c>
      <c r="J458" t="str">
        <f>IFERROR(テーブル_Swim01[[#This Row],[種目]],"")</f>
        <v/>
      </c>
      <c r="K458" t="str">
        <f>IFERROR(テーブル_Swim01[[#This Row],[距離]],"")</f>
        <v/>
      </c>
      <c r="L458" t="str">
        <f>IFERROR(テーブル_Swim01[[#This Row],[予決]],"")</f>
        <v/>
      </c>
      <c r="M458" t="str">
        <f t="shared" si="22"/>
        <v xml:space="preserve">        </v>
      </c>
      <c r="N458" t="str">
        <f>IFERROR(テーブル_Swim01[[#This Row],[競技番号]],"")</f>
        <v/>
      </c>
      <c r="O458">
        <f>IFERROR(テーブル_Swim014[[#This Row],[選手番号]],"")</f>
        <v>1569</v>
      </c>
      <c r="P458" t="str">
        <f>IFERROR(Sheet3!#REF!,"")</f>
        <v/>
      </c>
      <c r="Q458" s="3">
        <v>42407</v>
      </c>
      <c r="R458" t="str">
        <f t="shared" si="23"/>
        <v/>
      </c>
    </row>
    <row r="459" spans="4:18" x14ac:dyDescent="0.15">
      <c r="D459" t="str">
        <f>IFERROR(テーブル_Swim01[[#This Row],[UID]],"")</f>
        <v/>
      </c>
      <c r="E459" t="str">
        <f>IFERROR(テーブル_Swim01[[#This Row],[競技番号]],"")</f>
        <v/>
      </c>
      <c r="F459" t="str">
        <f>IFERROR(テーブル_Swim01[[#This Row],[性別]],"")</f>
        <v/>
      </c>
      <c r="G459" t="str">
        <f t="shared" si="21"/>
        <v/>
      </c>
      <c r="H459" t="str">
        <f>IFERROR(テーブル_Swim01[[#This Row],[クラス番号]],"")</f>
        <v/>
      </c>
      <c r="I459" t="str">
        <f>IFERROR(LOOKUP(H459,Sheet5!A:A,Sheet5!B:B),"")</f>
        <v/>
      </c>
      <c r="J459" t="str">
        <f>IFERROR(テーブル_Swim01[[#This Row],[種目]],"")</f>
        <v/>
      </c>
      <c r="K459" t="str">
        <f>IFERROR(テーブル_Swim01[[#This Row],[距離]],"")</f>
        <v/>
      </c>
      <c r="L459" t="str">
        <f>IFERROR(テーブル_Swim01[[#This Row],[予決]],"")</f>
        <v/>
      </c>
      <c r="M459" t="str">
        <f t="shared" si="22"/>
        <v xml:space="preserve">        </v>
      </c>
      <c r="N459" t="str">
        <f>IFERROR(テーブル_Swim01[[#This Row],[競技番号]],"")</f>
        <v/>
      </c>
      <c r="O459">
        <f>IFERROR(テーブル_Swim014[[#This Row],[選手番号]],"")</f>
        <v>1570</v>
      </c>
      <c r="P459" t="str">
        <f>IFERROR(Sheet3!#REF!,"")</f>
        <v/>
      </c>
      <c r="Q459" s="3">
        <v>42407</v>
      </c>
      <c r="R459" t="str">
        <f t="shared" si="23"/>
        <v/>
      </c>
    </row>
    <row r="460" spans="4:18" x14ac:dyDescent="0.15">
      <c r="D460" t="str">
        <f>IFERROR(テーブル_Swim01[[#This Row],[UID]],"")</f>
        <v/>
      </c>
      <c r="E460" t="str">
        <f>IFERROR(テーブル_Swim01[[#This Row],[競技番号]],"")</f>
        <v/>
      </c>
      <c r="F460" t="str">
        <f>IFERROR(テーブル_Swim01[[#This Row],[性別]],"")</f>
        <v/>
      </c>
      <c r="G460" t="str">
        <f t="shared" si="21"/>
        <v/>
      </c>
      <c r="H460" t="str">
        <f>IFERROR(テーブル_Swim01[[#This Row],[クラス番号]],"")</f>
        <v/>
      </c>
      <c r="I460" t="str">
        <f>IFERROR(LOOKUP(H460,Sheet5!A:A,Sheet5!B:B),"")</f>
        <v/>
      </c>
      <c r="J460" t="str">
        <f>IFERROR(テーブル_Swim01[[#This Row],[種目]],"")</f>
        <v/>
      </c>
      <c r="K460" t="str">
        <f>IFERROR(テーブル_Swim01[[#This Row],[距離]],"")</f>
        <v/>
      </c>
      <c r="L460" t="str">
        <f>IFERROR(テーブル_Swim01[[#This Row],[予決]],"")</f>
        <v/>
      </c>
      <c r="M460" t="str">
        <f t="shared" si="22"/>
        <v xml:space="preserve">        </v>
      </c>
      <c r="N460" t="str">
        <f>IFERROR(テーブル_Swim01[[#This Row],[競技番号]],"")</f>
        <v/>
      </c>
      <c r="O460">
        <f>IFERROR(テーブル_Swim014[[#This Row],[選手番号]],"")</f>
        <v>1571</v>
      </c>
      <c r="P460" t="str">
        <f>IFERROR(Sheet3!#REF!,"")</f>
        <v/>
      </c>
      <c r="Q460" s="3">
        <v>42407</v>
      </c>
      <c r="R460" t="str">
        <f t="shared" si="23"/>
        <v/>
      </c>
    </row>
    <row r="461" spans="4:18" x14ac:dyDescent="0.15">
      <c r="D461" t="str">
        <f>IFERROR(テーブル_Swim01[[#This Row],[UID]],"")</f>
        <v/>
      </c>
      <c r="E461" t="str">
        <f>IFERROR(テーブル_Swim01[[#This Row],[競技番号]],"")</f>
        <v/>
      </c>
      <c r="F461" t="str">
        <f>IFERROR(テーブル_Swim01[[#This Row],[性別]],"")</f>
        <v/>
      </c>
      <c r="G461" t="str">
        <f t="shared" si="21"/>
        <v/>
      </c>
      <c r="H461" t="str">
        <f>IFERROR(テーブル_Swim01[[#This Row],[クラス番号]],"")</f>
        <v/>
      </c>
      <c r="I461" t="str">
        <f>IFERROR(LOOKUP(H461,Sheet5!A:A,Sheet5!B:B),"")</f>
        <v/>
      </c>
      <c r="J461" t="str">
        <f>IFERROR(テーブル_Swim01[[#This Row],[種目]],"")</f>
        <v/>
      </c>
      <c r="K461" t="str">
        <f>IFERROR(テーブル_Swim01[[#This Row],[距離]],"")</f>
        <v/>
      </c>
      <c r="L461" t="str">
        <f>IFERROR(テーブル_Swim01[[#This Row],[予決]],"")</f>
        <v/>
      </c>
      <c r="M461" t="str">
        <f t="shared" si="22"/>
        <v xml:space="preserve">        </v>
      </c>
      <c r="N461" t="str">
        <f>IFERROR(テーブル_Swim01[[#This Row],[競技番号]],"")</f>
        <v/>
      </c>
      <c r="O461">
        <f>IFERROR(テーブル_Swim014[[#This Row],[選手番号]],"")</f>
        <v>1572</v>
      </c>
      <c r="P461" t="str">
        <f>IFERROR(Sheet3!#REF!,"")</f>
        <v/>
      </c>
      <c r="Q461" s="3">
        <v>42407</v>
      </c>
      <c r="R461" t="str">
        <f t="shared" si="23"/>
        <v/>
      </c>
    </row>
    <row r="462" spans="4:18" x14ac:dyDescent="0.15">
      <c r="D462" t="str">
        <f>IFERROR(テーブル_Swim01[[#This Row],[UID]],"")</f>
        <v/>
      </c>
      <c r="E462" t="str">
        <f>IFERROR(テーブル_Swim01[[#This Row],[競技番号]],"")</f>
        <v/>
      </c>
      <c r="F462" t="str">
        <f>IFERROR(テーブル_Swim01[[#This Row],[性別]],"")</f>
        <v/>
      </c>
      <c r="G462" t="str">
        <f t="shared" si="21"/>
        <v/>
      </c>
      <c r="H462" t="str">
        <f>IFERROR(テーブル_Swim01[[#This Row],[クラス番号]],"")</f>
        <v/>
      </c>
      <c r="I462" t="str">
        <f>IFERROR(LOOKUP(H462,Sheet5!A:A,Sheet5!B:B),"")</f>
        <v/>
      </c>
      <c r="J462" t="str">
        <f>IFERROR(テーブル_Swim01[[#This Row],[種目]],"")</f>
        <v/>
      </c>
      <c r="K462" t="str">
        <f>IFERROR(テーブル_Swim01[[#This Row],[距離]],"")</f>
        <v/>
      </c>
      <c r="L462" t="str">
        <f>IFERROR(テーブル_Swim01[[#This Row],[予決]],"")</f>
        <v/>
      </c>
      <c r="M462" t="str">
        <f t="shared" si="22"/>
        <v xml:space="preserve">        </v>
      </c>
      <c r="N462" t="str">
        <f>IFERROR(テーブル_Swim01[[#This Row],[競技番号]],"")</f>
        <v/>
      </c>
      <c r="O462">
        <f>IFERROR(テーブル_Swim014[[#This Row],[選手番号]],"")</f>
        <v>1573</v>
      </c>
      <c r="P462" t="str">
        <f>IFERROR(Sheet3!#REF!,"")</f>
        <v/>
      </c>
      <c r="Q462" s="3">
        <v>42407</v>
      </c>
      <c r="R462" t="str">
        <f t="shared" si="23"/>
        <v/>
      </c>
    </row>
    <row r="463" spans="4:18" x14ac:dyDescent="0.15">
      <c r="D463" t="str">
        <f>IFERROR(テーブル_Swim01[[#This Row],[UID]],"")</f>
        <v/>
      </c>
      <c r="E463" t="str">
        <f>IFERROR(テーブル_Swim01[[#This Row],[競技番号]],"")</f>
        <v/>
      </c>
      <c r="F463" t="str">
        <f>IFERROR(テーブル_Swim01[[#This Row],[性別]],"")</f>
        <v/>
      </c>
      <c r="G463" t="str">
        <f t="shared" si="21"/>
        <v/>
      </c>
      <c r="H463" t="str">
        <f>IFERROR(テーブル_Swim01[[#This Row],[クラス番号]],"")</f>
        <v/>
      </c>
      <c r="I463" t="str">
        <f>IFERROR(LOOKUP(H463,Sheet5!A:A,Sheet5!B:B),"")</f>
        <v/>
      </c>
      <c r="J463" t="str">
        <f>IFERROR(テーブル_Swim01[[#This Row],[種目]],"")</f>
        <v/>
      </c>
      <c r="K463" t="str">
        <f>IFERROR(テーブル_Swim01[[#This Row],[距離]],"")</f>
        <v/>
      </c>
      <c r="L463" t="str">
        <f>IFERROR(テーブル_Swim01[[#This Row],[予決]],"")</f>
        <v/>
      </c>
      <c r="M463" t="str">
        <f t="shared" si="22"/>
        <v xml:space="preserve">        </v>
      </c>
      <c r="N463" t="str">
        <f>IFERROR(テーブル_Swim01[[#This Row],[競技番号]],"")</f>
        <v/>
      </c>
      <c r="O463">
        <f>IFERROR(テーブル_Swim014[[#This Row],[選手番号]],"")</f>
        <v>1574</v>
      </c>
      <c r="P463" t="str">
        <f>IFERROR(Sheet3!#REF!,"")</f>
        <v/>
      </c>
      <c r="Q463" s="3">
        <v>42407</v>
      </c>
      <c r="R463" t="str">
        <f t="shared" si="23"/>
        <v/>
      </c>
    </row>
    <row r="464" spans="4:18" x14ac:dyDescent="0.15">
      <c r="D464" t="str">
        <f>IFERROR(テーブル_Swim01[[#This Row],[UID]],"")</f>
        <v/>
      </c>
      <c r="E464" t="str">
        <f>IFERROR(テーブル_Swim01[[#This Row],[競技番号]],"")</f>
        <v/>
      </c>
      <c r="F464" t="str">
        <f>IFERROR(テーブル_Swim01[[#This Row],[性別]],"")</f>
        <v/>
      </c>
      <c r="G464" t="str">
        <f t="shared" si="21"/>
        <v/>
      </c>
      <c r="H464" t="str">
        <f>IFERROR(テーブル_Swim01[[#This Row],[クラス番号]],"")</f>
        <v/>
      </c>
      <c r="I464" t="str">
        <f>IFERROR(LOOKUP(H464,Sheet5!A:A,Sheet5!B:B),"")</f>
        <v/>
      </c>
      <c r="J464" t="str">
        <f>IFERROR(テーブル_Swim01[[#This Row],[種目]],"")</f>
        <v/>
      </c>
      <c r="K464" t="str">
        <f>IFERROR(テーブル_Swim01[[#This Row],[距離]],"")</f>
        <v/>
      </c>
      <c r="L464" t="str">
        <f>IFERROR(テーブル_Swim01[[#This Row],[予決]],"")</f>
        <v/>
      </c>
      <c r="M464" t="str">
        <f t="shared" si="22"/>
        <v xml:space="preserve">        </v>
      </c>
      <c r="N464" t="str">
        <f>IFERROR(テーブル_Swim01[[#This Row],[競技番号]],"")</f>
        <v/>
      </c>
      <c r="O464">
        <f>IFERROR(テーブル_Swim014[[#This Row],[選手番号]],"")</f>
        <v>1575</v>
      </c>
      <c r="P464" t="str">
        <f>IFERROR(Sheet3!#REF!,"")</f>
        <v/>
      </c>
      <c r="Q464" s="3">
        <v>42407</v>
      </c>
      <c r="R464" t="str">
        <f t="shared" si="23"/>
        <v/>
      </c>
    </row>
    <row r="465" spans="4:18" x14ac:dyDescent="0.15">
      <c r="D465" t="str">
        <f>IFERROR(テーブル_Swim01[[#This Row],[UID]],"")</f>
        <v/>
      </c>
      <c r="E465" t="str">
        <f>IFERROR(テーブル_Swim01[[#This Row],[競技番号]],"")</f>
        <v/>
      </c>
      <c r="F465" t="str">
        <f>IFERROR(テーブル_Swim01[[#This Row],[性別]],"")</f>
        <v/>
      </c>
      <c r="G465" t="str">
        <f t="shared" si="21"/>
        <v/>
      </c>
      <c r="H465" t="str">
        <f>IFERROR(テーブル_Swim01[[#This Row],[クラス番号]],"")</f>
        <v/>
      </c>
      <c r="I465" t="str">
        <f>IFERROR(LOOKUP(H465,Sheet5!A:A,Sheet5!B:B),"")</f>
        <v/>
      </c>
      <c r="J465" t="str">
        <f>IFERROR(テーブル_Swim01[[#This Row],[種目]],"")</f>
        <v/>
      </c>
      <c r="K465" t="str">
        <f>IFERROR(テーブル_Swim01[[#This Row],[距離]],"")</f>
        <v/>
      </c>
      <c r="L465" t="str">
        <f>IFERROR(テーブル_Swim01[[#This Row],[予決]],"")</f>
        <v/>
      </c>
      <c r="M465" t="str">
        <f t="shared" si="22"/>
        <v xml:space="preserve">        </v>
      </c>
      <c r="N465" t="str">
        <f>IFERROR(テーブル_Swim01[[#This Row],[競技番号]],"")</f>
        <v/>
      </c>
      <c r="O465">
        <f>IFERROR(テーブル_Swim014[[#This Row],[選手番号]],"")</f>
        <v>1576</v>
      </c>
      <c r="P465" t="str">
        <f>IFERROR(Sheet3!#REF!,"")</f>
        <v/>
      </c>
      <c r="Q465" s="3">
        <v>42407</v>
      </c>
      <c r="R465" t="str">
        <f t="shared" si="23"/>
        <v/>
      </c>
    </row>
    <row r="466" spans="4:18" x14ac:dyDescent="0.15">
      <c r="D466" t="str">
        <f>IFERROR(テーブル_Swim01[[#This Row],[UID]],"")</f>
        <v/>
      </c>
      <c r="E466" t="str">
        <f>IFERROR(テーブル_Swim01[[#This Row],[競技番号]],"")</f>
        <v/>
      </c>
      <c r="F466" t="str">
        <f>IFERROR(テーブル_Swim01[[#This Row],[性別]],"")</f>
        <v/>
      </c>
      <c r="G466" t="str">
        <f t="shared" si="21"/>
        <v/>
      </c>
      <c r="H466" t="str">
        <f>IFERROR(テーブル_Swim01[[#This Row],[クラス番号]],"")</f>
        <v/>
      </c>
      <c r="I466" t="str">
        <f>IFERROR(LOOKUP(H466,Sheet5!A:A,Sheet5!B:B),"")</f>
        <v/>
      </c>
      <c r="J466" t="str">
        <f>IFERROR(テーブル_Swim01[[#This Row],[種目]],"")</f>
        <v/>
      </c>
      <c r="K466" t="str">
        <f>IFERROR(テーブル_Swim01[[#This Row],[距離]],"")</f>
        <v/>
      </c>
      <c r="L466" t="str">
        <f>IFERROR(テーブル_Swim01[[#This Row],[予決]],"")</f>
        <v/>
      </c>
      <c r="M466" t="str">
        <f t="shared" si="22"/>
        <v xml:space="preserve">        </v>
      </c>
      <c r="N466" t="str">
        <f>IFERROR(テーブル_Swim01[[#This Row],[競技番号]],"")</f>
        <v/>
      </c>
      <c r="O466">
        <f>IFERROR(テーブル_Swim014[[#This Row],[選手番号]],"")</f>
        <v>1577</v>
      </c>
      <c r="P466" t="str">
        <f>IFERROR(Sheet3!#REF!,"")</f>
        <v/>
      </c>
      <c r="Q466" s="3">
        <v>42407</v>
      </c>
      <c r="R466" t="str">
        <f t="shared" si="23"/>
        <v/>
      </c>
    </row>
    <row r="467" spans="4:18" x14ac:dyDescent="0.15">
      <c r="D467" t="str">
        <f>IFERROR(テーブル_Swim01[[#This Row],[UID]],"")</f>
        <v/>
      </c>
      <c r="E467" t="str">
        <f>IFERROR(テーブル_Swim01[[#This Row],[競技番号]],"")</f>
        <v/>
      </c>
      <c r="F467" t="str">
        <f>IFERROR(テーブル_Swim01[[#This Row],[性別]],"")</f>
        <v/>
      </c>
      <c r="G467" t="str">
        <f t="shared" si="21"/>
        <v/>
      </c>
      <c r="H467" t="str">
        <f>IFERROR(テーブル_Swim01[[#This Row],[クラス番号]],"")</f>
        <v/>
      </c>
      <c r="I467" t="str">
        <f>IFERROR(LOOKUP(H467,Sheet5!A:A,Sheet5!B:B),"")</f>
        <v/>
      </c>
      <c r="J467" t="str">
        <f>IFERROR(テーブル_Swim01[[#This Row],[種目]],"")</f>
        <v/>
      </c>
      <c r="K467" t="str">
        <f>IFERROR(テーブル_Swim01[[#This Row],[距離]],"")</f>
        <v/>
      </c>
      <c r="L467" t="str">
        <f>IFERROR(テーブル_Swim01[[#This Row],[予決]],"")</f>
        <v/>
      </c>
      <c r="M467" t="str">
        <f t="shared" si="22"/>
        <v xml:space="preserve">        </v>
      </c>
      <c r="N467" t="str">
        <f>IFERROR(テーブル_Swim01[[#This Row],[競技番号]],"")</f>
        <v/>
      </c>
      <c r="O467">
        <f>IFERROR(テーブル_Swim014[[#This Row],[選手番号]],"")</f>
        <v>1578</v>
      </c>
      <c r="P467" t="str">
        <f>IFERROR(Sheet3!#REF!,"")</f>
        <v/>
      </c>
      <c r="Q467" s="3">
        <v>42407</v>
      </c>
      <c r="R467" t="str">
        <f t="shared" si="23"/>
        <v/>
      </c>
    </row>
    <row r="468" spans="4:18" x14ac:dyDescent="0.15">
      <c r="D468" t="str">
        <f>IFERROR(テーブル_Swim01[[#This Row],[UID]],"")</f>
        <v/>
      </c>
      <c r="E468" t="str">
        <f>IFERROR(テーブル_Swim01[[#This Row],[競技番号]],"")</f>
        <v/>
      </c>
      <c r="F468" t="str">
        <f>IFERROR(テーブル_Swim01[[#This Row],[性別]],"")</f>
        <v/>
      </c>
      <c r="G468" t="str">
        <f t="shared" si="21"/>
        <v/>
      </c>
      <c r="H468" t="str">
        <f>IFERROR(テーブル_Swim01[[#This Row],[クラス番号]],"")</f>
        <v/>
      </c>
      <c r="I468" t="str">
        <f>IFERROR(LOOKUP(H468,Sheet5!A:A,Sheet5!B:B),"")</f>
        <v/>
      </c>
      <c r="J468" t="str">
        <f>IFERROR(テーブル_Swim01[[#This Row],[種目]],"")</f>
        <v/>
      </c>
      <c r="K468" t="str">
        <f>IFERROR(テーブル_Swim01[[#This Row],[距離]],"")</f>
        <v/>
      </c>
      <c r="L468" t="str">
        <f>IFERROR(テーブル_Swim01[[#This Row],[予決]],"")</f>
        <v/>
      </c>
      <c r="M468" t="str">
        <f t="shared" si="22"/>
        <v xml:space="preserve">        </v>
      </c>
      <c r="N468" t="str">
        <f>IFERROR(テーブル_Swim01[[#This Row],[競技番号]],"")</f>
        <v/>
      </c>
      <c r="O468">
        <f>IFERROR(テーブル_Swim014[[#This Row],[選手番号]],"")</f>
        <v>1579</v>
      </c>
      <c r="P468" t="str">
        <f>IFERROR(Sheet3!#REF!,"")</f>
        <v/>
      </c>
      <c r="Q468" s="3">
        <v>42407</v>
      </c>
      <c r="R468" t="str">
        <f t="shared" si="23"/>
        <v/>
      </c>
    </row>
    <row r="469" spans="4:18" x14ac:dyDescent="0.15">
      <c r="D469" t="str">
        <f>IFERROR(テーブル_Swim01[[#This Row],[UID]],"")</f>
        <v/>
      </c>
      <c r="E469" t="str">
        <f>IFERROR(テーブル_Swim01[[#This Row],[競技番号]],"")</f>
        <v/>
      </c>
      <c r="F469" t="str">
        <f>IFERROR(テーブル_Swim01[[#This Row],[性別]],"")</f>
        <v/>
      </c>
      <c r="G469" t="str">
        <f t="shared" si="21"/>
        <v/>
      </c>
      <c r="H469" t="str">
        <f>IFERROR(テーブル_Swim01[[#This Row],[クラス番号]],"")</f>
        <v/>
      </c>
      <c r="I469" t="str">
        <f>IFERROR(LOOKUP(H469,Sheet5!A:A,Sheet5!B:B),"")</f>
        <v/>
      </c>
      <c r="J469" t="str">
        <f>IFERROR(テーブル_Swim01[[#This Row],[種目]],"")</f>
        <v/>
      </c>
      <c r="K469" t="str">
        <f>IFERROR(テーブル_Swim01[[#This Row],[距離]],"")</f>
        <v/>
      </c>
      <c r="L469" t="str">
        <f>IFERROR(テーブル_Swim01[[#This Row],[予決]],"")</f>
        <v/>
      </c>
      <c r="M469" t="str">
        <f t="shared" si="22"/>
        <v xml:space="preserve">        </v>
      </c>
      <c r="N469" t="str">
        <f>IFERROR(テーブル_Swim01[[#This Row],[競技番号]],"")</f>
        <v/>
      </c>
      <c r="O469">
        <f>IFERROR(テーブル_Swim014[[#This Row],[選手番号]],"")</f>
        <v>1580</v>
      </c>
      <c r="P469" t="str">
        <f>IFERROR(Sheet3!#REF!,"")</f>
        <v/>
      </c>
      <c r="Q469" s="3">
        <v>42407</v>
      </c>
      <c r="R469" t="str">
        <f t="shared" si="23"/>
        <v/>
      </c>
    </row>
    <row r="470" spans="4:18" x14ac:dyDescent="0.15">
      <c r="D470" t="str">
        <f>IFERROR(テーブル_Swim01[[#This Row],[UID]],"")</f>
        <v/>
      </c>
      <c r="E470" t="str">
        <f>IFERROR(テーブル_Swim01[[#This Row],[競技番号]],"")</f>
        <v/>
      </c>
      <c r="F470" t="str">
        <f>IFERROR(テーブル_Swim01[[#This Row],[性別]],"")</f>
        <v/>
      </c>
      <c r="G470" t="str">
        <f t="shared" si="21"/>
        <v/>
      </c>
      <c r="H470" t="str">
        <f>IFERROR(テーブル_Swim01[[#This Row],[クラス番号]],"")</f>
        <v/>
      </c>
      <c r="I470" t="str">
        <f>IFERROR(LOOKUP(H470,Sheet5!A:A,Sheet5!B:B),"")</f>
        <v/>
      </c>
      <c r="J470" t="str">
        <f>IFERROR(テーブル_Swim01[[#This Row],[種目]],"")</f>
        <v/>
      </c>
      <c r="K470" t="str">
        <f>IFERROR(テーブル_Swim01[[#This Row],[距離]],"")</f>
        <v/>
      </c>
      <c r="L470" t="str">
        <f>IFERROR(テーブル_Swim01[[#This Row],[予決]],"")</f>
        <v/>
      </c>
      <c r="M470" t="str">
        <f t="shared" si="22"/>
        <v xml:space="preserve">        </v>
      </c>
      <c r="N470" t="str">
        <f>IFERROR(テーブル_Swim01[[#This Row],[競技番号]],"")</f>
        <v/>
      </c>
      <c r="O470">
        <f>IFERROR(テーブル_Swim014[[#This Row],[選手番号]],"")</f>
        <v>1581</v>
      </c>
      <c r="P470" t="str">
        <f>IFERROR(Sheet3!#REF!,"")</f>
        <v/>
      </c>
      <c r="Q470" s="3">
        <v>42407</v>
      </c>
      <c r="R470" t="str">
        <f t="shared" si="23"/>
        <v/>
      </c>
    </row>
    <row r="471" spans="4:18" x14ac:dyDescent="0.15">
      <c r="D471" t="str">
        <f>IFERROR(テーブル_Swim01[[#This Row],[UID]],"")</f>
        <v/>
      </c>
      <c r="E471" t="str">
        <f>IFERROR(テーブル_Swim01[[#This Row],[競技番号]],"")</f>
        <v/>
      </c>
      <c r="F471" t="str">
        <f>IFERROR(テーブル_Swim01[[#This Row],[性別]],"")</f>
        <v/>
      </c>
      <c r="G471" t="str">
        <f t="shared" si="21"/>
        <v/>
      </c>
      <c r="H471" t="str">
        <f>IFERROR(テーブル_Swim01[[#This Row],[クラス番号]],"")</f>
        <v/>
      </c>
      <c r="I471" t="str">
        <f>IFERROR(LOOKUP(H471,Sheet5!A:A,Sheet5!B:B),"")</f>
        <v/>
      </c>
      <c r="J471" t="str">
        <f>IFERROR(テーブル_Swim01[[#This Row],[種目]],"")</f>
        <v/>
      </c>
      <c r="K471" t="str">
        <f>IFERROR(テーブル_Swim01[[#This Row],[距離]],"")</f>
        <v/>
      </c>
      <c r="L471" t="str">
        <f>IFERROR(テーブル_Swim01[[#This Row],[予決]],"")</f>
        <v/>
      </c>
      <c r="M471" t="str">
        <f t="shared" si="22"/>
        <v xml:space="preserve">        </v>
      </c>
      <c r="N471" t="str">
        <f>IFERROR(テーブル_Swim01[[#This Row],[競技番号]],"")</f>
        <v/>
      </c>
      <c r="O471">
        <f>IFERROR(テーブル_Swim014[[#This Row],[選手番号]],"")</f>
        <v>1582</v>
      </c>
      <c r="P471" t="str">
        <f>IFERROR(Sheet3!#REF!,"")</f>
        <v/>
      </c>
      <c r="Q471" s="3">
        <v>42407</v>
      </c>
      <c r="R471" t="str">
        <f t="shared" si="23"/>
        <v/>
      </c>
    </row>
    <row r="472" spans="4:18" x14ac:dyDescent="0.15">
      <c r="D472" t="str">
        <f>IFERROR(テーブル_Swim01[[#This Row],[UID]],"")</f>
        <v/>
      </c>
      <c r="E472" t="str">
        <f>IFERROR(テーブル_Swim01[[#This Row],[競技番号]],"")</f>
        <v/>
      </c>
      <c r="F472" t="str">
        <f>IFERROR(テーブル_Swim01[[#This Row],[性別]],"")</f>
        <v/>
      </c>
      <c r="G472" t="str">
        <f t="shared" si="21"/>
        <v/>
      </c>
      <c r="H472" t="str">
        <f>IFERROR(テーブル_Swim01[[#This Row],[クラス番号]],"")</f>
        <v/>
      </c>
      <c r="I472" t="str">
        <f>IFERROR(LOOKUP(H472,Sheet5!A:A,Sheet5!B:B),"")</f>
        <v/>
      </c>
      <c r="J472" t="str">
        <f>IFERROR(テーブル_Swim01[[#This Row],[種目]],"")</f>
        <v/>
      </c>
      <c r="K472" t="str">
        <f>IFERROR(テーブル_Swim01[[#This Row],[距離]],"")</f>
        <v/>
      </c>
      <c r="L472" t="str">
        <f>IFERROR(テーブル_Swim01[[#This Row],[予決]],"")</f>
        <v/>
      </c>
      <c r="M472" t="str">
        <f t="shared" si="22"/>
        <v xml:space="preserve">        </v>
      </c>
      <c r="N472" t="str">
        <f>IFERROR(テーブル_Swim01[[#This Row],[競技番号]],"")</f>
        <v/>
      </c>
      <c r="O472">
        <f>IFERROR(テーブル_Swim014[[#This Row],[選手番号]],"")</f>
        <v>1583</v>
      </c>
      <c r="P472" t="str">
        <f>IFERROR(Sheet3!#REF!,"")</f>
        <v/>
      </c>
      <c r="Q472" s="3">
        <v>42407</v>
      </c>
      <c r="R472" t="str">
        <f t="shared" si="23"/>
        <v/>
      </c>
    </row>
    <row r="473" spans="4:18" x14ac:dyDescent="0.15">
      <c r="D473" t="str">
        <f>IFERROR(テーブル_Swim01[[#This Row],[UID]],"")</f>
        <v/>
      </c>
      <c r="E473" t="str">
        <f>IFERROR(テーブル_Swim01[[#This Row],[競技番号]],"")</f>
        <v/>
      </c>
      <c r="F473" t="str">
        <f>IFERROR(テーブル_Swim01[[#This Row],[性別]],"")</f>
        <v/>
      </c>
      <c r="G473" t="str">
        <f t="shared" si="21"/>
        <v/>
      </c>
      <c r="H473" t="str">
        <f>IFERROR(テーブル_Swim01[[#This Row],[クラス番号]],"")</f>
        <v/>
      </c>
      <c r="I473" t="str">
        <f>IFERROR(LOOKUP(H473,Sheet5!A:A,Sheet5!B:B),"")</f>
        <v/>
      </c>
      <c r="J473" t="str">
        <f>IFERROR(テーブル_Swim01[[#This Row],[種目]],"")</f>
        <v/>
      </c>
      <c r="K473" t="str">
        <f>IFERROR(テーブル_Swim01[[#This Row],[距離]],"")</f>
        <v/>
      </c>
      <c r="L473" t="str">
        <f>IFERROR(テーブル_Swim01[[#This Row],[予決]],"")</f>
        <v/>
      </c>
      <c r="M473" t="str">
        <f t="shared" si="22"/>
        <v xml:space="preserve">        </v>
      </c>
      <c r="N473" t="str">
        <f>IFERROR(テーブル_Swim01[[#This Row],[競技番号]],"")</f>
        <v/>
      </c>
      <c r="O473" t="str">
        <f>IFERROR(テーブル_Swim014[[#This Row],[選手番号]],"")</f>
        <v/>
      </c>
      <c r="P473" t="str">
        <f>IFERROR(Sheet3!#REF!,"")</f>
        <v/>
      </c>
      <c r="Q473" s="3">
        <v>42407</v>
      </c>
      <c r="R473" t="str">
        <f t="shared" si="23"/>
        <v/>
      </c>
    </row>
    <row r="474" spans="4:18" x14ac:dyDescent="0.15">
      <c r="D474" t="str">
        <f>IFERROR(テーブル_Swim01[[#This Row],[UID]],"")</f>
        <v/>
      </c>
      <c r="E474" t="str">
        <f>IFERROR(テーブル_Swim01[[#This Row],[競技番号]],"")</f>
        <v/>
      </c>
      <c r="F474" t="str">
        <f>IFERROR(テーブル_Swim01[[#This Row],[性別]],"")</f>
        <v/>
      </c>
      <c r="G474" t="str">
        <f t="shared" si="21"/>
        <v/>
      </c>
      <c r="H474" t="str">
        <f>IFERROR(テーブル_Swim01[[#This Row],[クラス番号]],"")</f>
        <v/>
      </c>
      <c r="I474" t="str">
        <f>IFERROR(LOOKUP(H474,Sheet5!A:A,Sheet5!B:B),"")</f>
        <v/>
      </c>
      <c r="J474" t="str">
        <f>IFERROR(テーブル_Swim01[[#This Row],[種目]],"")</f>
        <v/>
      </c>
      <c r="K474" t="str">
        <f>IFERROR(テーブル_Swim01[[#This Row],[距離]],"")</f>
        <v/>
      </c>
      <c r="L474" t="str">
        <f>IFERROR(テーブル_Swim01[[#This Row],[予決]],"")</f>
        <v/>
      </c>
      <c r="M474" t="str">
        <f t="shared" si="22"/>
        <v xml:space="preserve">        </v>
      </c>
      <c r="N474" t="str">
        <f>IFERROR(テーブル_Swim01[[#This Row],[競技番号]],"")</f>
        <v/>
      </c>
      <c r="O474" t="str">
        <f>IFERROR(テーブル_Swim014[[#This Row],[選手番号]],"")</f>
        <v/>
      </c>
      <c r="P474" t="str">
        <f>IFERROR(Sheet3!#REF!,"")</f>
        <v/>
      </c>
      <c r="Q474" s="3">
        <v>42407</v>
      </c>
      <c r="R474" t="str">
        <f t="shared" si="23"/>
        <v/>
      </c>
    </row>
    <row r="475" spans="4:18" x14ac:dyDescent="0.15">
      <c r="D475" t="str">
        <f>IFERROR(テーブル_Swim01[[#This Row],[UID]],"")</f>
        <v/>
      </c>
      <c r="E475" t="str">
        <f>IFERROR(テーブル_Swim01[[#This Row],[競技番号]],"")</f>
        <v/>
      </c>
      <c r="F475" t="str">
        <f>IFERROR(テーブル_Swim01[[#This Row],[性別]],"")</f>
        <v/>
      </c>
      <c r="G475" t="str">
        <f t="shared" si="21"/>
        <v/>
      </c>
      <c r="H475" t="str">
        <f>IFERROR(テーブル_Swim01[[#This Row],[クラス番号]],"")</f>
        <v/>
      </c>
      <c r="I475" t="str">
        <f>IFERROR(LOOKUP(H475,Sheet5!A:A,Sheet5!B:B),"")</f>
        <v/>
      </c>
      <c r="J475" t="str">
        <f>IFERROR(テーブル_Swim01[[#This Row],[種目]],"")</f>
        <v/>
      </c>
      <c r="K475" t="str">
        <f>IFERROR(テーブル_Swim01[[#This Row],[距離]],"")</f>
        <v/>
      </c>
      <c r="L475" t="str">
        <f>IFERROR(テーブル_Swim01[[#This Row],[予決]],"")</f>
        <v/>
      </c>
      <c r="M475" t="str">
        <f t="shared" si="22"/>
        <v xml:space="preserve">        </v>
      </c>
      <c r="N475" t="str">
        <f>IFERROR(テーブル_Swim01[[#This Row],[競技番号]],"")</f>
        <v/>
      </c>
      <c r="O475" t="str">
        <f>IFERROR(テーブル_Swim014[[#This Row],[選手番号]],"")</f>
        <v/>
      </c>
      <c r="P475" t="str">
        <f>IFERROR(Sheet3!#REF!,"")</f>
        <v/>
      </c>
      <c r="Q475" s="3">
        <v>42407</v>
      </c>
      <c r="R475" t="str">
        <f t="shared" si="23"/>
        <v/>
      </c>
    </row>
    <row r="476" spans="4:18" x14ac:dyDescent="0.15">
      <c r="D476" t="str">
        <f>IFERROR(テーブル_Swim01[[#This Row],[UID]],"")</f>
        <v/>
      </c>
      <c r="E476" t="str">
        <f>IFERROR(テーブル_Swim01[[#This Row],[競技番号]],"")</f>
        <v/>
      </c>
      <c r="F476" t="str">
        <f>IFERROR(テーブル_Swim01[[#This Row],[性別]],"")</f>
        <v/>
      </c>
      <c r="G476" t="str">
        <f t="shared" si="21"/>
        <v/>
      </c>
      <c r="H476" t="str">
        <f>IFERROR(テーブル_Swim01[[#This Row],[クラス番号]],"")</f>
        <v/>
      </c>
      <c r="I476" t="str">
        <f>IFERROR(LOOKUP(H476,Sheet5!A:A,Sheet5!B:B),"")</f>
        <v/>
      </c>
      <c r="J476" t="str">
        <f>IFERROR(テーブル_Swim01[[#This Row],[種目]],"")</f>
        <v/>
      </c>
      <c r="K476" t="str">
        <f>IFERROR(テーブル_Swim01[[#This Row],[距離]],"")</f>
        <v/>
      </c>
      <c r="L476" t="str">
        <f>IFERROR(テーブル_Swim01[[#This Row],[予決]],"")</f>
        <v/>
      </c>
      <c r="M476" t="str">
        <f t="shared" si="22"/>
        <v xml:space="preserve">        </v>
      </c>
      <c r="N476" t="str">
        <f>IFERROR(テーブル_Swim01[[#This Row],[競技番号]],"")</f>
        <v/>
      </c>
      <c r="O476" t="str">
        <f>IFERROR(テーブル_Swim014[[#This Row],[選手番号]],"")</f>
        <v/>
      </c>
      <c r="P476" t="str">
        <f>IFERROR(Sheet3!#REF!,"")</f>
        <v/>
      </c>
      <c r="Q476" s="3">
        <v>42407</v>
      </c>
      <c r="R476" t="str">
        <f t="shared" si="23"/>
        <v/>
      </c>
    </row>
    <row r="477" spans="4:18" x14ac:dyDescent="0.15">
      <c r="D477" t="str">
        <f>IFERROR(テーブル_Swim01[[#This Row],[UID]],"")</f>
        <v/>
      </c>
      <c r="E477" t="str">
        <f>IFERROR(テーブル_Swim01[[#This Row],[競技番号]],"")</f>
        <v/>
      </c>
      <c r="F477" t="str">
        <f>IFERROR(テーブル_Swim01[[#This Row],[性別]],"")</f>
        <v/>
      </c>
      <c r="G477" t="str">
        <f t="shared" si="21"/>
        <v/>
      </c>
      <c r="H477" t="str">
        <f>IFERROR(テーブル_Swim01[[#This Row],[クラス番号]],"")</f>
        <v/>
      </c>
      <c r="I477" t="str">
        <f>IFERROR(LOOKUP(H477,Sheet5!A:A,Sheet5!B:B),"")</f>
        <v/>
      </c>
      <c r="J477" t="str">
        <f>IFERROR(テーブル_Swim01[[#This Row],[種目]],"")</f>
        <v/>
      </c>
      <c r="K477" t="str">
        <f>IFERROR(テーブル_Swim01[[#This Row],[距離]],"")</f>
        <v/>
      </c>
      <c r="L477" t="str">
        <f>IFERROR(テーブル_Swim01[[#This Row],[予決]],"")</f>
        <v/>
      </c>
      <c r="M477" t="str">
        <f t="shared" si="22"/>
        <v xml:space="preserve">        </v>
      </c>
      <c r="N477" t="str">
        <f>IFERROR(テーブル_Swim01[[#This Row],[競技番号]],"")</f>
        <v/>
      </c>
      <c r="O477" t="str">
        <f>IFERROR(テーブル_Swim014[[#This Row],[選手番号]],"")</f>
        <v/>
      </c>
      <c r="P477" t="str">
        <f>IFERROR(Sheet3!#REF!,"")</f>
        <v/>
      </c>
      <c r="Q477" s="3">
        <v>42407</v>
      </c>
      <c r="R477" t="str">
        <f t="shared" si="23"/>
        <v/>
      </c>
    </row>
    <row r="478" spans="4:18" x14ac:dyDescent="0.15">
      <c r="D478" t="str">
        <f>IFERROR(テーブル_Swim01[[#This Row],[UID]],"")</f>
        <v/>
      </c>
      <c r="E478" t="str">
        <f>IFERROR(テーブル_Swim01[[#This Row],[競技番号]],"")</f>
        <v/>
      </c>
      <c r="F478" t="str">
        <f>IFERROR(テーブル_Swim01[[#This Row],[性別]],"")</f>
        <v/>
      </c>
      <c r="G478" t="str">
        <f t="shared" si="21"/>
        <v/>
      </c>
      <c r="H478" t="str">
        <f>IFERROR(テーブル_Swim01[[#This Row],[クラス番号]],"")</f>
        <v/>
      </c>
      <c r="I478" t="str">
        <f>IFERROR(LOOKUP(H478,Sheet5!A:A,Sheet5!B:B),"")</f>
        <v/>
      </c>
      <c r="J478" t="str">
        <f>IFERROR(テーブル_Swim01[[#This Row],[種目]],"")</f>
        <v/>
      </c>
      <c r="K478" t="str">
        <f>IFERROR(テーブル_Swim01[[#This Row],[距離]],"")</f>
        <v/>
      </c>
      <c r="L478" t="str">
        <f>IFERROR(テーブル_Swim01[[#This Row],[予決]],"")</f>
        <v/>
      </c>
      <c r="M478" t="str">
        <f t="shared" si="22"/>
        <v xml:space="preserve">        </v>
      </c>
      <c r="N478" t="str">
        <f>IFERROR(テーブル_Swim01[[#This Row],[競技番号]],"")</f>
        <v/>
      </c>
      <c r="O478" t="str">
        <f>IFERROR(テーブル_Swim014[[#This Row],[選手番号]],"")</f>
        <v/>
      </c>
      <c r="P478" t="str">
        <f>IFERROR(Sheet3!#REF!,"")</f>
        <v/>
      </c>
      <c r="Q478" s="3">
        <v>42407</v>
      </c>
      <c r="R478" t="str">
        <f t="shared" si="23"/>
        <v/>
      </c>
    </row>
    <row r="479" spans="4:18" x14ac:dyDescent="0.15">
      <c r="D479" t="str">
        <f>IFERROR(テーブル_Swim01[[#This Row],[UID]],"")</f>
        <v/>
      </c>
      <c r="E479" t="str">
        <f>IFERROR(テーブル_Swim01[[#This Row],[競技番号]],"")</f>
        <v/>
      </c>
      <c r="F479" t="str">
        <f>IFERROR(テーブル_Swim01[[#This Row],[性別]],"")</f>
        <v/>
      </c>
      <c r="G479" t="str">
        <f t="shared" si="21"/>
        <v/>
      </c>
      <c r="H479" t="str">
        <f>IFERROR(テーブル_Swim01[[#This Row],[クラス番号]],"")</f>
        <v/>
      </c>
      <c r="I479" t="str">
        <f>IFERROR(LOOKUP(H479,Sheet5!A:A,Sheet5!B:B),"")</f>
        <v/>
      </c>
      <c r="J479" t="str">
        <f>IFERROR(テーブル_Swim01[[#This Row],[種目]],"")</f>
        <v/>
      </c>
      <c r="K479" t="str">
        <f>IFERROR(テーブル_Swim01[[#This Row],[距離]],"")</f>
        <v/>
      </c>
      <c r="L479" t="str">
        <f>IFERROR(テーブル_Swim01[[#This Row],[予決]],"")</f>
        <v/>
      </c>
      <c r="M479" t="str">
        <f t="shared" si="22"/>
        <v xml:space="preserve">        </v>
      </c>
      <c r="N479" t="str">
        <f>IFERROR(テーブル_Swim01[[#This Row],[競技番号]],"")</f>
        <v/>
      </c>
      <c r="O479" t="str">
        <f>IFERROR(テーブル_Swim014[[#This Row],[選手番号]],"")</f>
        <v/>
      </c>
      <c r="P479" t="str">
        <f>IFERROR(Sheet3!#REF!,"")</f>
        <v/>
      </c>
      <c r="Q479" s="3">
        <v>42407</v>
      </c>
      <c r="R479" t="str">
        <f t="shared" si="23"/>
        <v/>
      </c>
    </row>
    <row r="480" spans="4:18" x14ac:dyDescent="0.15">
      <c r="D480" t="str">
        <f>IFERROR(テーブル_Swim01[[#This Row],[UID]],"")</f>
        <v/>
      </c>
      <c r="E480" t="str">
        <f>IFERROR(テーブル_Swim01[[#This Row],[競技番号]],"")</f>
        <v/>
      </c>
      <c r="F480" t="str">
        <f>IFERROR(テーブル_Swim01[[#This Row],[性別]],"")</f>
        <v/>
      </c>
      <c r="G480" t="str">
        <f t="shared" si="21"/>
        <v/>
      </c>
      <c r="H480" t="str">
        <f>IFERROR(テーブル_Swim01[[#This Row],[クラス番号]],"")</f>
        <v/>
      </c>
      <c r="I480" t="str">
        <f>IFERROR(LOOKUP(H480,Sheet5!A:A,Sheet5!B:B),"")</f>
        <v/>
      </c>
      <c r="J480" t="str">
        <f>IFERROR(テーブル_Swim01[[#This Row],[種目]],"")</f>
        <v/>
      </c>
      <c r="K480" t="str">
        <f>IFERROR(テーブル_Swim01[[#This Row],[距離]],"")</f>
        <v/>
      </c>
      <c r="L480" t="str">
        <f>IFERROR(テーブル_Swim01[[#This Row],[予決]],"")</f>
        <v/>
      </c>
      <c r="M480" t="str">
        <f t="shared" si="22"/>
        <v xml:space="preserve">        </v>
      </c>
      <c r="N480" t="str">
        <f>IFERROR(テーブル_Swim01[[#This Row],[競技番号]],"")</f>
        <v/>
      </c>
      <c r="O480" t="str">
        <f>IFERROR(テーブル_Swim014[[#This Row],[選手番号]],"")</f>
        <v/>
      </c>
      <c r="P480" t="str">
        <f>IFERROR(Sheet3!#REF!,"")</f>
        <v/>
      </c>
      <c r="Q480" s="3">
        <v>42407</v>
      </c>
      <c r="R480" t="str">
        <f t="shared" si="23"/>
        <v/>
      </c>
    </row>
    <row r="481" spans="4:18" x14ac:dyDescent="0.15">
      <c r="D481" t="str">
        <f>IFERROR(テーブル_Swim01[[#This Row],[UID]],"")</f>
        <v/>
      </c>
      <c r="E481" t="str">
        <f>IFERROR(テーブル_Swim01[[#This Row],[競技番号]],"")</f>
        <v/>
      </c>
      <c r="F481" t="str">
        <f>IFERROR(テーブル_Swim01[[#This Row],[性別]],"")</f>
        <v/>
      </c>
      <c r="G481" t="str">
        <f t="shared" si="21"/>
        <v/>
      </c>
      <c r="H481" t="str">
        <f>IFERROR(テーブル_Swim01[[#This Row],[クラス番号]],"")</f>
        <v/>
      </c>
      <c r="I481" t="str">
        <f>IFERROR(LOOKUP(H481,Sheet5!A:A,Sheet5!B:B),"")</f>
        <v/>
      </c>
      <c r="J481" t="str">
        <f>IFERROR(テーブル_Swim01[[#This Row],[種目]],"")</f>
        <v/>
      </c>
      <c r="K481" t="str">
        <f>IFERROR(テーブル_Swim01[[#This Row],[距離]],"")</f>
        <v/>
      </c>
      <c r="L481" t="str">
        <f>IFERROR(テーブル_Swim01[[#This Row],[予決]],"")</f>
        <v/>
      </c>
      <c r="M481" t="str">
        <f t="shared" si="22"/>
        <v xml:space="preserve">        </v>
      </c>
      <c r="N481" t="str">
        <f>IFERROR(テーブル_Swim01[[#This Row],[競技番号]],"")</f>
        <v/>
      </c>
      <c r="O481" t="str">
        <f>IFERROR(テーブル_Swim014[[#This Row],[選手番号]],"")</f>
        <v/>
      </c>
      <c r="P481" t="str">
        <f>IFERROR(Sheet3!#REF!,"")</f>
        <v/>
      </c>
      <c r="Q481" s="3">
        <v>42407</v>
      </c>
      <c r="R481" t="str">
        <f t="shared" si="23"/>
        <v/>
      </c>
    </row>
    <row r="482" spans="4:18" x14ac:dyDescent="0.15">
      <c r="D482" t="str">
        <f>IFERROR(テーブル_Swim01[[#This Row],[UID]],"")</f>
        <v/>
      </c>
      <c r="E482" t="str">
        <f>IFERROR(テーブル_Swim01[[#This Row],[競技番号]],"")</f>
        <v/>
      </c>
      <c r="F482" t="str">
        <f>IFERROR(テーブル_Swim01[[#This Row],[性別]],"")</f>
        <v/>
      </c>
      <c r="G482" t="str">
        <f t="shared" si="21"/>
        <v/>
      </c>
      <c r="H482" t="str">
        <f>IFERROR(テーブル_Swim01[[#This Row],[クラス番号]],"")</f>
        <v/>
      </c>
      <c r="I482" t="str">
        <f>IFERROR(LOOKUP(H482,Sheet5!A:A,Sheet5!B:B),"")</f>
        <v/>
      </c>
      <c r="J482" t="str">
        <f>IFERROR(テーブル_Swim01[[#This Row],[種目]],"")</f>
        <v/>
      </c>
      <c r="K482" t="str">
        <f>IFERROR(テーブル_Swim01[[#This Row],[距離]],"")</f>
        <v/>
      </c>
      <c r="L482" t="str">
        <f>IFERROR(テーブル_Swim01[[#This Row],[予決]],"")</f>
        <v/>
      </c>
      <c r="M482" t="str">
        <f t="shared" si="22"/>
        <v xml:space="preserve">        </v>
      </c>
      <c r="N482" t="str">
        <f>IFERROR(テーブル_Swim01[[#This Row],[競技番号]],"")</f>
        <v/>
      </c>
      <c r="O482" t="str">
        <f>IFERROR(テーブル_Swim014[[#This Row],[選手番号]],"")</f>
        <v/>
      </c>
      <c r="P482" t="str">
        <f>IFERROR(Sheet3!#REF!,"")</f>
        <v/>
      </c>
      <c r="Q482" s="3">
        <v>42407</v>
      </c>
      <c r="R482" t="str">
        <f t="shared" si="23"/>
        <v/>
      </c>
    </row>
    <row r="483" spans="4:18" x14ac:dyDescent="0.15">
      <c r="D483" t="str">
        <f>IFERROR(テーブル_Swim01[[#This Row],[UID]],"")</f>
        <v/>
      </c>
      <c r="E483" t="str">
        <f>IFERROR(テーブル_Swim01[[#This Row],[競技番号]],"")</f>
        <v/>
      </c>
      <c r="F483" t="str">
        <f>IFERROR(テーブル_Swim01[[#This Row],[性別]],"")</f>
        <v/>
      </c>
      <c r="G483" t="str">
        <f t="shared" si="21"/>
        <v/>
      </c>
      <c r="H483" t="str">
        <f>IFERROR(テーブル_Swim01[[#This Row],[クラス番号]],"")</f>
        <v/>
      </c>
      <c r="I483" t="str">
        <f>IFERROR(LOOKUP(H483,Sheet5!A:A,Sheet5!B:B),"")</f>
        <v/>
      </c>
      <c r="J483" t="str">
        <f>IFERROR(テーブル_Swim01[[#This Row],[種目]],"")</f>
        <v/>
      </c>
      <c r="K483" t="str">
        <f>IFERROR(テーブル_Swim01[[#This Row],[距離]],"")</f>
        <v/>
      </c>
      <c r="L483" t="str">
        <f>IFERROR(テーブル_Swim01[[#This Row],[予決]],"")</f>
        <v/>
      </c>
      <c r="M483" t="str">
        <f t="shared" si="22"/>
        <v xml:space="preserve">        </v>
      </c>
      <c r="N483" t="str">
        <f>IFERROR(テーブル_Swim01[[#This Row],[競技番号]],"")</f>
        <v/>
      </c>
      <c r="O483" t="str">
        <f>IFERROR(テーブル_Swim014[[#This Row],[選手番号]],"")</f>
        <v/>
      </c>
      <c r="P483" t="str">
        <f>IFERROR(Sheet3!#REF!,"")</f>
        <v/>
      </c>
      <c r="Q483" s="3">
        <v>42407</v>
      </c>
      <c r="R483" t="str">
        <f t="shared" si="23"/>
        <v/>
      </c>
    </row>
    <row r="484" spans="4:18" x14ac:dyDescent="0.15">
      <c r="D484" t="str">
        <f>IFERROR(テーブル_Swim01[[#This Row],[UID]],"")</f>
        <v/>
      </c>
      <c r="E484" t="str">
        <f>IFERROR(テーブル_Swim01[[#This Row],[競技番号]],"")</f>
        <v/>
      </c>
      <c r="F484" t="str">
        <f>IFERROR(テーブル_Swim01[[#This Row],[性別]],"")</f>
        <v/>
      </c>
      <c r="G484" t="str">
        <f t="shared" si="21"/>
        <v/>
      </c>
      <c r="H484" t="str">
        <f>IFERROR(テーブル_Swim01[[#This Row],[クラス番号]],"")</f>
        <v/>
      </c>
      <c r="I484" t="str">
        <f>IFERROR(LOOKUP(H484,Sheet5!A:A,Sheet5!B:B),"")</f>
        <v/>
      </c>
      <c r="J484" t="str">
        <f>IFERROR(テーブル_Swim01[[#This Row],[種目]],"")</f>
        <v/>
      </c>
      <c r="K484" t="str">
        <f>IFERROR(テーブル_Swim01[[#This Row],[距離]],"")</f>
        <v/>
      </c>
      <c r="L484" t="str">
        <f>IFERROR(テーブル_Swim01[[#This Row],[予決]],"")</f>
        <v/>
      </c>
      <c r="M484" t="str">
        <f t="shared" si="22"/>
        <v xml:space="preserve">        </v>
      </c>
      <c r="N484" t="str">
        <f>IFERROR(テーブル_Swim01[[#This Row],[競技番号]],"")</f>
        <v/>
      </c>
      <c r="O484" t="str">
        <f>IFERROR(テーブル_Swim014[[#This Row],[選手番号]],"")</f>
        <v/>
      </c>
      <c r="P484" t="str">
        <f>IFERROR(Sheet3!#REF!,"")</f>
        <v/>
      </c>
      <c r="Q484" s="3">
        <v>42407</v>
      </c>
      <c r="R484" t="str">
        <f t="shared" si="23"/>
        <v/>
      </c>
    </row>
    <row r="485" spans="4:18" x14ac:dyDescent="0.15">
      <c r="D485" t="str">
        <f>IFERROR(テーブル_Swim01[[#This Row],[UID]],"")</f>
        <v/>
      </c>
      <c r="E485" t="str">
        <f>IFERROR(テーブル_Swim01[[#This Row],[競技番号]],"")</f>
        <v/>
      </c>
      <c r="F485" t="str">
        <f>IFERROR(テーブル_Swim01[[#This Row],[性別]],"")</f>
        <v/>
      </c>
      <c r="G485" t="str">
        <f t="shared" si="21"/>
        <v/>
      </c>
      <c r="H485" t="str">
        <f>IFERROR(テーブル_Swim01[[#This Row],[クラス番号]],"")</f>
        <v/>
      </c>
      <c r="I485" t="str">
        <f>IFERROR(LOOKUP(H485,Sheet5!A:A,Sheet5!B:B),"")</f>
        <v/>
      </c>
      <c r="J485" t="str">
        <f>IFERROR(テーブル_Swim01[[#This Row],[種目]],"")</f>
        <v/>
      </c>
      <c r="K485" t="str">
        <f>IFERROR(テーブル_Swim01[[#This Row],[距離]],"")</f>
        <v/>
      </c>
      <c r="L485" t="str">
        <f>IFERROR(テーブル_Swim01[[#This Row],[予決]],"")</f>
        <v/>
      </c>
      <c r="M485" t="str">
        <f t="shared" si="22"/>
        <v xml:space="preserve">        </v>
      </c>
      <c r="N485" t="str">
        <f>IFERROR(テーブル_Swim01[[#This Row],[競技番号]],"")</f>
        <v/>
      </c>
      <c r="O485" t="str">
        <f>IFERROR(テーブル_Swim014[[#This Row],[選手番号]],"")</f>
        <v/>
      </c>
      <c r="P485" t="str">
        <f>IFERROR(Sheet3!#REF!,"")</f>
        <v/>
      </c>
      <c r="Q485" s="3">
        <v>42407</v>
      </c>
      <c r="R485" t="str">
        <f t="shared" si="23"/>
        <v/>
      </c>
    </row>
    <row r="486" spans="4:18" x14ac:dyDescent="0.15">
      <c r="D486" t="str">
        <f>IFERROR(テーブル_Swim01[[#This Row],[UID]],"")</f>
        <v/>
      </c>
      <c r="E486" t="str">
        <f>IFERROR(テーブル_Swim01[[#This Row],[競技番号]],"")</f>
        <v/>
      </c>
      <c r="F486" t="str">
        <f>IFERROR(テーブル_Swim01[[#This Row],[性別]],"")</f>
        <v/>
      </c>
      <c r="G486" t="str">
        <f t="shared" si="21"/>
        <v/>
      </c>
      <c r="H486" t="str">
        <f>IFERROR(テーブル_Swim01[[#This Row],[クラス番号]],"")</f>
        <v/>
      </c>
      <c r="I486" t="str">
        <f>IFERROR(LOOKUP(H486,Sheet5!A:A,Sheet5!B:B),"")</f>
        <v/>
      </c>
      <c r="J486" t="str">
        <f>IFERROR(テーブル_Swim01[[#This Row],[種目]],"")</f>
        <v/>
      </c>
      <c r="K486" t="str">
        <f>IFERROR(テーブル_Swim01[[#This Row],[距離]],"")</f>
        <v/>
      </c>
      <c r="L486" t="str">
        <f>IFERROR(テーブル_Swim01[[#This Row],[予決]],"")</f>
        <v/>
      </c>
      <c r="M486" t="str">
        <f t="shared" si="22"/>
        <v xml:space="preserve">        </v>
      </c>
      <c r="N486" t="str">
        <f>IFERROR(テーブル_Swim01[[#This Row],[競技番号]],"")</f>
        <v/>
      </c>
      <c r="O486" t="str">
        <f>IFERROR(テーブル_Swim014[[#This Row],[選手番号]],"")</f>
        <v/>
      </c>
      <c r="P486" t="str">
        <f>IFERROR(Sheet3!#REF!,"")</f>
        <v/>
      </c>
      <c r="Q486" s="3">
        <v>42407</v>
      </c>
      <c r="R486" t="str">
        <f t="shared" si="23"/>
        <v/>
      </c>
    </row>
    <row r="487" spans="4:18" x14ac:dyDescent="0.15">
      <c r="D487" t="str">
        <f>IFERROR(テーブル_Swim01[[#This Row],[UID]],"")</f>
        <v/>
      </c>
      <c r="E487" t="str">
        <f>IFERROR(テーブル_Swim01[[#This Row],[競技番号]],"")</f>
        <v/>
      </c>
      <c r="F487" t="str">
        <f>IFERROR(テーブル_Swim01[[#This Row],[性別]],"")</f>
        <v/>
      </c>
      <c r="G487" t="str">
        <f t="shared" si="21"/>
        <v/>
      </c>
      <c r="H487" t="str">
        <f>IFERROR(テーブル_Swim01[[#This Row],[クラス番号]],"")</f>
        <v/>
      </c>
      <c r="I487" t="str">
        <f>IFERROR(LOOKUP(H487,Sheet5!A:A,Sheet5!B:B),"")</f>
        <v/>
      </c>
      <c r="J487" t="str">
        <f>IFERROR(テーブル_Swim01[[#This Row],[種目]],"")</f>
        <v/>
      </c>
      <c r="K487" t="str">
        <f>IFERROR(テーブル_Swim01[[#This Row],[距離]],"")</f>
        <v/>
      </c>
      <c r="L487" t="str">
        <f>IFERROR(テーブル_Swim01[[#This Row],[予決]],"")</f>
        <v/>
      </c>
      <c r="M487" t="str">
        <f t="shared" si="22"/>
        <v xml:space="preserve">        </v>
      </c>
      <c r="N487" t="str">
        <f>IFERROR(テーブル_Swim01[[#This Row],[競技番号]],"")</f>
        <v/>
      </c>
      <c r="O487" t="str">
        <f>IFERROR(テーブル_Swim014[[#This Row],[選手番号]],"")</f>
        <v/>
      </c>
      <c r="P487" t="str">
        <f>IFERROR(Sheet3!#REF!,"")</f>
        <v/>
      </c>
      <c r="Q487" s="3">
        <v>42407</v>
      </c>
      <c r="R487" t="str">
        <f t="shared" si="23"/>
        <v/>
      </c>
    </row>
    <row r="488" spans="4:18" x14ac:dyDescent="0.15">
      <c r="D488" t="str">
        <f>IFERROR(テーブル_Swim01[[#This Row],[UID]],"")</f>
        <v/>
      </c>
      <c r="E488" t="str">
        <f>IFERROR(テーブル_Swim01[[#This Row],[競技番号]],"")</f>
        <v/>
      </c>
      <c r="F488" t="str">
        <f>IFERROR(テーブル_Swim01[[#This Row],[性別]],"")</f>
        <v/>
      </c>
      <c r="G488" t="str">
        <f t="shared" si="21"/>
        <v/>
      </c>
      <c r="H488" t="str">
        <f>IFERROR(テーブル_Swim01[[#This Row],[クラス番号]],"")</f>
        <v/>
      </c>
      <c r="I488" t="str">
        <f>IFERROR(LOOKUP(H488,Sheet5!A:A,Sheet5!B:B),"")</f>
        <v/>
      </c>
      <c r="J488" t="str">
        <f>IFERROR(テーブル_Swim01[[#This Row],[種目]],"")</f>
        <v/>
      </c>
      <c r="K488" t="str">
        <f>IFERROR(テーブル_Swim01[[#This Row],[距離]],"")</f>
        <v/>
      </c>
      <c r="L488" t="str">
        <f>IFERROR(テーブル_Swim01[[#This Row],[予決]],"")</f>
        <v/>
      </c>
      <c r="M488" t="str">
        <f t="shared" si="22"/>
        <v xml:space="preserve">        </v>
      </c>
      <c r="N488" t="str">
        <f>IFERROR(テーブル_Swim01[[#This Row],[競技番号]],"")</f>
        <v/>
      </c>
      <c r="O488" t="str">
        <f>IFERROR(テーブル_Swim014[[#This Row],[選手番号]],"")</f>
        <v/>
      </c>
      <c r="P488" t="str">
        <f>IFERROR(Sheet3!#REF!,"")</f>
        <v/>
      </c>
      <c r="Q488" s="3">
        <v>42407</v>
      </c>
      <c r="R488" t="str">
        <f t="shared" si="23"/>
        <v/>
      </c>
    </row>
    <row r="489" spans="4:18" x14ac:dyDescent="0.15">
      <c r="D489" t="str">
        <f>IFERROR(テーブル_Swim01[[#This Row],[UID]],"")</f>
        <v/>
      </c>
      <c r="E489" t="str">
        <f>IFERROR(テーブル_Swim01[[#This Row],[競技番号]],"")</f>
        <v/>
      </c>
      <c r="F489" t="str">
        <f>IFERROR(テーブル_Swim01[[#This Row],[性別]],"")</f>
        <v/>
      </c>
      <c r="G489" t="str">
        <f t="shared" si="21"/>
        <v/>
      </c>
      <c r="H489" t="str">
        <f>IFERROR(テーブル_Swim01[[#This Row],[クラス番号]],"")</f>
        <v/>
      </c>
      <c r="I489" t="str">
        <f>IFERROR(LOOKUP(H489,Sheet5!A:A,Sheet5!B:B),"")</f>
        <v/>
      </c>
      <c r="J489" t="str">
        <f>IFERROR(テーブル_Swim01[[#This Row],[種目]],"")</f>
        <v/>
      </c>
      <c r="K489" t="str">
        <f>IFERROR(テーブル_Swim01[[#This Row],[距離]],"")</f>
        <v/>
      </c>
      <c r="L489" t="str">
        <f>IFERROR(テーブル_Swim01[[#This Row],[予決]],"")</f>
        <v/>
      </c>
      <c r="M489" t="str">
        <f t="shared" si="22"/>
        <v xml:space="preserve">        </v>
      </c>
      <c r="N489" t="str">
        <f>IFERROR(テーブル_Swim01[[#This Row],[競技番号]],"")</f>
        <v/>
      </c>
      <c r="O489" t="str">
        <f>IFERROR(テーブル_Swim014[[#This Row],[選手番号]],"")</f>
        <v/>
      </c>
      <c r="P489" t="str">
        <f>IFERROR(Sheet3!#REF!,"")</f>
        <v/>
      </c>
      <c r="Q489" s="3">
        <v>42407</v>
      </c>
      <c r="R489" t="str">
        <f t="shared" si="23"/>
        <v/>
      </c>
    </row>
    <row r="490" spans="4:18" x14ac:dyDescent="0.15">
      <c r="D490" t="str">
        <f>IFERROR(テーブル_Swim01[[#This Row],[UID]],"")</f>
        <v/>
      </c>
      <c r="E490" t="str">
        <f>IFERROR(テーブル_Swim01[[#This Row],[競技番号]],"")</f>
        <v/>
      </c>
      <c r="F490" t="str">
        <f>IFERROR(テーブル_Swim01[[#This Row],[性別]],"")</f>
        <v/>
      </c>
      <c r="G490" t="str">
        <f t="shared" si="21"/>
        <v/>
      </c>
      <c r="H490" t="str">
        <f>IFERROR(テーブル_Swim01[[#This Row],[クラス番号]],"")</f>
        <v/>
      </c>
      <c r="I490" t="str">
        <f>IFERROR(LOOKUP(H490,Sheet5!A:A,Sheet5!B:B),"")</f>
        <v/>
      </c>
      <c r="J490" t="str">
        <f>IFERROR(テーブル_Swim01[[#This Row],[種目]],"")</f>
        <v/>
      </c>
      <c r="K490" t="str">
        <f>IFERROR(テーブル_Swim01[[#This Row],[距離]],"")</f>
        <v/>
      </c>
      <c r="L490" t="str">
        <f>IFERROR(テーブル_Swim01[[#This Row],[予決]],"")</f>
        <v/>
      </c>
      <c r="M490" t="str">
        <f t="shared" si="22"/>
        <v xml:space="preserve">        </v>
      </c>
      <c r="N490" t="str">
        <f>IFERROR(テーブル_Swim01[[#This Row],[競技番号]],"")</f>
        <v/>
      </c>
      <c r="O490" t="str">
        <f>IFERROR(テーブル_Swim014[[#This Row],[選手番号]],"")</f>
        <v/>
      </c>
      <c r="P490" t="str">
        <f>IFERROR(Sheet3!#REF!,"")</f>
        <v/>
      </c>
      <c r="Q490" s="3">
        <v>42407</v>
      </c>
      <c r="R490" t="str">
        <f t="shared" si="23"/>
        <v/>
      </c>
    </row>
    <row r="491" spans="4:18" x14ac:dyDescent="0.15">
      <c r="D491" t="str">
        <f>IFERROR(テーブル_Swim01[[#This Row],[UID]],"")</f>
        <v/>
      </c>
      <c r="E491" t="str">
        <f>IFERROR(テーブル_Swim01[[#This Row],[競技番号]],"")</f>
        <v/>
      </c>
      <c r="F491" t="str">
        <f>IFERROR(テーブル_Swim01[[#This Row],[性別]],"")</f>
        <v/>
      </c>
      <c r="G491" t="str">
        <f t="shared" si="21"/>
        <v/>
      </c>
      <c r="H491" t="str">
        <f>IFERROR(テーブル_Swim01[[#This Row],[クラス番号]],"")</f>
        <v/>
      </c>
      <c r="I491" t="str">
        <f>IFERROR(LOOKUP(H491,Sheet5!A:A,Sheet5!B:B),"")</f>
        <v/>
      </c>
      <c r="J491" t="str">
        <f>IFERROR(テーブル_Swim01[[#This Row],[種目]],"")</f>
        <v/>
      </c>
      <c r="K491" t="str">
        <f>IFERROR(テーブル_Swim01[[#This Row],[距離]],"")</f>
        <v/>
      </c>
      <c r="L491" t="str">
        <f>IFERROR(テーブル_Swim01[[#This Row],[予決]],"")</f>
        <v/>
      </c>
      <c r="M491" t="str">
        <f t="shared" si="22"/>
        <v xml:space="preserve">        </v>
      </c>
      <c r="N491" t="str">
        <f>IFERROR(テーブル_Swim01[[#This Row],[競技番号]],"")</f>
        <v/>
      </c>
      <c r="O491" t="str">
        <f>IFERROR(テーブル_Swim014[[#This Row],[選手番号]],"")</f>
        <v/>
      </c>
      <c r="P491" t="str">
        <f>IFERROR(Sheet3!#REF!,"")</f>
        <v/>
      </c>
      <c r="Q491" s="3">
        <v>42407</v>
      </c>
      <c r="R491" t="str">
        <f t="shared" si="23"/>
        <v/>
      </c>
    </row>
    <row r="492" spans="4:18" x14ac:dyDescent="0.15">
      <c r="D492" t="str">
        <f>IFERROR(テーブル_Swim01[[#This Row],[UID]],"")</f>
        <v/>
      </c>
      <c r="E492" t="str">
        <f>IFERROR(テーブル_Swim01[[#This Row],[競技番号]],"")</f>
        <v/>
      </c>
      <c r="F492" t="str">
        <f>IFERROR(テーブル_Swim01[[#This Row],[性別]],"")</f>
        <v/>
      </c>
      <c r="G492" t="str">
        <f t="shared" ref="G492:G501" si="24">IFERROR(LOOKUP(F492,A:A,B:B),"")</f>
        <v/>
      </c>
      <c r="H492" t="str">
        <f>IFERROR(テーブル_Swim01[[#This Row],[クラス番号]],"")</f>
        <v/>
      </c>
      <c r="I492" t="str">
        <f>IFERROR(LOOKUP(H492,Sheet5!A:A,Sheet5!B:B),"")</f>
        <v/>
      </c>
      <c r="J492" t="str">
        <f>IFERROR(テーブル_Swim01[[#This Row],[種目]],"")</f>
        <v/>
      </c>
      <c r="K492" t="str">
        <f>IFERROR(テーブル_Swim01[[#This Row],[距離]],"")</f>
        <v/>
      </c>
      <c r="L492" t="str">
        <f>IFERROR(テーブル_Swim01[[#This Row],[予決]],"")</f>
        <v/>
      </c>
      <c r="M492" t="str">
        <f t="shared" ref="M492:M501" si="25">IFERROR(CONCATENATE(I492,"  ",G492,"  ",K492,"  ",J492,"  ",L492),"")</f>
        <v xml:space="preserve">        </v>
      </c>
      <c r="N492" t="str">
        <f>IFERROR(テーブル_Swim01[[#This Row],[競技番号]],"")</f>
        <v/>
      </c>
      <c r="O492" t="str">
        <f>IFERROR(テーブル_Swim014[[#This Row],[選手番号]],"")</f>
        <v/>
      </c>
      <c r="P492" t="str">
        <f>IFERROR(Sheet3!#REF!,"")</f>
        <v/>
      </c>
      <c r="Q492" s="3">
        <v>42407</v>
      </c>
      <c r="R492" t="str">
        <f t="shared" si="23"/>
        <v/>
      </c>
    </row>
    <row r="493" spans="4:18" x14ac:dyDescent="0.15">
      <c r="D493" t="str">
        <f>IFERROR(テーブル_Swim01[[#This Row],[UID]],"")</f>
        <v/>
      </c>
      <c r="E493" t="str">
        <f>IFERROR(テーブル_Swim01[[#This Row],[競技番号]],"")</f>
        <v/>
      </c>
      <c r="F493" t="str">
        <f>IFERROR(テーブル_Swim01[[#This Row],[性別]],"")</f>
        <v/>
      </c>
      <c r="G493" t="str">
        <f t="shared" si="24"/>
        <v/>
      </c>
      <c r="H493" t="str">
        <f>IFERROR(テーブル_Swim01[[#This Row],[クラス番号]],"")</f>
        <v/>
      </c>
      <c r="I493" t="str">
        <f>IFERROR(LOOKUP(H493,Sheet5!A:A,Sheet5!B:B),"")</f>
        <v/>
      </c>
      <c r="J493" t="str">
        <f>IFERROR(テーブル_Swim01[[#This Row],[種目]],"")</f>
        <v/>
      </c>
      <c r="K493" t="str">
        <f>IFERROR(テーブル_Swim01[[#This Row],[距離]],"")</f>
        <v/>
      </c>
      <c r="L493" t="str">
        <f>IFERROR(テーブル_Swim01[[#This Row],[予決]],"")</f>
        <v/>
      </c>
      <c r="M493" t="str">
        <f t="shared" si="25"/>
        <v xml:space="preserve">        </v>
      </c>
      <c r="N493" t="str">
        <f>IFERROR(テーブル_Swim01[[#This Row],[競技番号]],"")</f>
        <v/>
      </c>
      <c r="O493" t="str">
        <f>IFERROR(テーブル_Swim014[[#This Row],[選手番号]],"")</f>
        <v/>
      </c>
      <c r="P493" t="str">
        <f>IFERROR(Sheet3!#REF!,"")</f>
        <v/>
      </c>
      <c r="Q493" s="3">
        <v>42407</v>
      </c>
      <c r="R493" t="str">
        <f t="shared" si="23"/>
        <v/>
      </c>
    </row>
    <row r="494" spans="4:18" x14ac:dyDescent="0.15">
      <c r="D494" t="str">
        <f>IFERROR(テーブル_Swim01[[#This Row],[UID]],"")</f>
        <v/>
      </c>
      <c r="E494" t="str">
        <f>IFERROR(テーブル_Swim01[[#This Row],[競技番号]],"")</f>
        <v/>
      </c>
      <c r="F494" t="str">
        <f>IFERROR(テーブル_Swim01[[#This Row],[性別]],"")</f>
        <v/>
      </c>
      <c r="G494" t="str">
        <f t="shared" si="24"/>
        <v/>
      </c>
      <c r="H494" t="str">
        <f>IFERROR(テーブル_Swim01[[#This Row],[クラス番号]],"")</f>
        <v/>
      </c>
      <c r="I494" t="str">
        <f>IFERROR(LOOKUP(H494,Sheet5!A:A,Sheet5!B:B),"")</f>
        <v/>
      </c>
      <c r="J494" t="str">
        <f>IFERROR(テーブル_Swim01[[#This Row],[種目]],"")</f>
        <v/>
      </c>
      <c r="K494" t="str">
        <f>IFERROR(テーブル_Swim01[[#This Row],[距離]],"")</f>
        <v/>
      </c>
      <c r="L494" t="str">
        <f>IFERROR(テーブル_Swim01[[#This Row],[予決]],"")</f>
        <v/>
      </c>
      <c r="M494" t="str">
        <f t="shared" si="25"/>
        <v xml:space="preserve">        </v>
      </c>
      <c r="N494" t="str">
        <f>IFERROR(テーブル_Swim01[[#This Row],[競技番号]],"")</f>
        <v/>
      </c>
      <c r="O494" t="str">
        <f>IFERROR(テーブル_Swim014[[#This Row],[選手番号]],"")</f>
        <v/>
      </c>
      <c r="P494" t="str">
        <f>IFERROR(Sheet3!#REF!,"")</f>
        <v/>
      </c>
      <c r="Q494" s="3">
        <v>42407</v>
      </c>
      <c r="R494" t="str">
        <f t="shared" si="23"/>
        <v/>
      </c>
    </row>
    <row r="495" spans="4:18" x14ac:dyDescent="0.15">
      <c r="D495" t="str">
        <f>IFERROR(テーブル_Swim01[[#This Row],[UID]],"")</f>
        <v/>
      </c>
      <c r="E495" t="str">
        <f>IFERROR(テーブル_Swim01[[#This Row],[競技番号]],"")</f>
        <v/>
      </c>
      <c r="F495" t="str">
        <f>IFERROR(テーブル_Swim01[[#This Row],[性別]],"")</f>
        <v/>
      </c>
      <c r="G495" t="str">
        <f t="shared" si="24"/>
        <v/>
      </c>
      <c r="H495" t="str">
        <f>IFERROR(テーブル_Swim01[[#This Row],[クラス番号]],"")</f>
        <v/>
      </c>
      <c r="I495" t="str">
        <f>IFERROR(LOOKUP(H495,Sheet5!A:A,Sheet5!B:B),"")</f>
        <v/>
      </c>
      <c r="J495" t="str">
        <f>IFERROR(テーブル_Swim01[[#This Row],[種目]],"")</f>
        <v/>
      </c>
      <c r="K495" t="str">
        <f>IFERROR(テーブル_Swim01[[#This Row],[距離]],"")</f>
        <v/>
      </c>
      <c r="L495" t="str">
        <f>IFERROR(テーブル_Swim01[[#This Row],[予決]],"")</f>
        <v/>
      </c>
      <c r="M495" t="str">
        <f t="shared" si="25"/>
        <v xml:space="preserve">        </v>
      </c>
      <c r="N495" t="str">
        <f>IFERROR(テーブル_Swim01[[#This Row],[競技番号]],"")</f>
        <v/>
      </c>
      <c r="O495" t="str">
        <f>IFERROR(テーブル_Swim014[[#This Row],[選手番号]],"")</f>
        <v/>
      </c>
      <c r="P495" t="str">
        <f>IFERROR(Sheet3!#REF!,"")</f>
        <v/>
      </c>
      <c r="Q495" s="3">
        <v>42407</v>
      </c>
      <c r="R495" t="str">
        <f t="shared" si="23"/>
        <v/>
      </c>
    </row>
    <row r="496" spans="4:18" x14ac:dyDescent="0.15">
      <c r="D496" t="str">
        <f>IFERROR(テーブル_Swim01[[#This Row],[UID]],"")</f>
        <v/>
      </c>
      <c r="E496" t="str">
        <f>IFERROR(テーブル_Swim01[[#This Row],[競技番号]],"")</f>
        <v/>
      </c>
      <c r="F496" t="str">
        <f>IFERROR(テーブル_Swim01[[#This Row],[性別]],"")</f>
        <v/>
      </c>
      <c r="G496" t="str">
        <f t="shared" si="24"/>
        <v/>
      </c>
      <c r="H496" t="str">
        <f>IFERROR(テーブル_Swim01[[#This Row],[クラス番号]],"")</f>
        <v/>
      </c>
      <c r="I496" t="str">
        <f>IFERROR(LOOKUP(H496,Sheet5!A:A,Sheet5!B:B),"")</f>
        <v/>
      </c>
      <c r="J496" t="str">
        <f>IFERROR(テーブル_Swim01[[#This Row],[種目]],"")</f>
        <v/>
      </c>
      <c r="K496" t="str">
        <f>IFERROR(テーブル_Swim01[[#This Row],[距離]],"")</f>
        <v/>
      </c>
      <c r="L496" t="str">
        <f>IFERROR(テーブル_Swim01[[#This Row],[予決]],"")</f>
        <v/>
      </c>
      <c r="M496" t="str">
        <f t="shared" si="25"/>
        <v xml:space="preserve">        </v>
      </c>
      <c r="N496" t="str">
        <f>IFERROR(テーブル_Swim01[[#This Row],[競技番号]],"")</f>
        <v/>
      </c>
      <c r="O496" t="str">
        <f>IFERROR(テーブル_Swim014[[#This Row],[選手番号]],"")</f>
        <v/>
      </c>
      <c r="P496" t="str">
        <f>IFERROR(Sheet3!#REF!,"")</f>
        <v/>
      </c>
      <c r="Q496" s="3">
        <v>42407</v>
      </c>
      <c r="R496" t="str">
        <f t="shared" si="23"/>
        <v/>
      </c>
    </row>
    <row r="497" spans="4:18" x14ac:dyDescent="0.15">
      <c r="D497" t="str">
        <f>IFERROR(テーブル_Swim01[[#This Row],[UID]],"")</f>
        <v/>
      </c>
      <c r="E497" t="str">
        <f>IFERROR(テーブル_Swim01[[#This Row],[競技番号]],"")</f>
        <v/>
      </c>
      <c r="F497" t="str">
        <f>IFERROR(テーブル_Swim01[[#This Row],[性別]],"")</f>
        <v/>
      </c>
      <c r="G497" t="str">
        <f t="shared" si="24"/>
        <v/>
      </c>
      <c r="H497" t="str">
        <f>IFERROR(テーブル_Swim01[[#This Row],[クラス番号]],"")</f>
        <v/>
      </c>
      <c r="I497" t="str">
        <f>IFERROR(LOOKUP(H497,Sheet5!A:A,Sheet5!B:B),"")</f>
        <v/>
      </c>
      <c r="J497" t="str">
        <f>IFERROR(テーブル_Swim01[[#This Row],[種目]],"")</f>
        <v/>
      </c>
      <c r="K497" t="str">
        <f>IFERROR(テーブル_Swim01[[#This Row],[距離]],"")</f>
        <v/>
      </c>
      <c r="L497" t="str">
        <f>IFERROR(テーブル_Swim01[[#This Row],[予決]],"")</f>
        <v/>
      </c>
      <c r="M497" t="str">
        <f t="shared" si="25"/>
        <v xml:space="preserve">        </v>
      </c>
      <c r="N497" t="str">
        <f>IFERROR(テーブル_Swim01[[#This Row],[競技番号]],"")</f>
        <v/>
      </c>
      <c r="O497" t="str">
        <f>IFERROR(テーブル_Swim014[[#This Row],[選手番号]],"")</f>
        <v/>
      </c>
      <c r="P497" t="str">
        <f>IFERROR(Sheet3!#REF!,"")</f>
        <v/>
      </c>
      <c r="Q497" s="3">
        <v>42407</v>
      </c>
      <c r="R497" t="str">
        <f t="shared" si="23"/>
        <v/>
      </c>
    </row>
    <row r="498" spans="4:18" x14ac:dyDescent="0.15">
      <c r="D498" t="str">
        <f>IFERROR(テーブル_Swim01[[#This Row],[UID]],"")</f>
        <v/>
      </c>
      <c r="E498" t="str">
        <f>IFERROR(テーブル_Swim01[[#This Row],[競技番号]],"")</f>
        <v/>
      </c>
      <c r="F498" t="str">
        <f>IFERROR(テーブル_Swim01[[#This Row],[性別]],"")</f>
        <v/>
      </c>
      <c r="G498" t="str">
        <f t="shared" si="24"/>
        <v/>
      </c>
      <c r="H498" t="str">
        <f>IFERROR(テーブル_Swim01[[#This Row],[クラス番号]],"")</f>
        <v/>
      </c>
      <c r="I498" t="str">
        <f>IFERROR(LOOKUP(H498,Sheet5!A:A,Sheet5!B:B),"")</f>
        <v/>
      </c>
      <c r="J498" t="str">
        <f>IFERROR(テーブル_Swim01[[#This Row],[種目]],"")</f>
        <v/>
      </c>
      <c r="K498" t="str">
        <f>IFERROR(テーブル_Swim01[[#This Row],[距離]],"")</f>
        <v/>
      </c>
      <c r="L498" t="str">
        <f>IFERROR(テーブル_Swim01[[#This Row],[予決]],"")</f>
        <v/>
      </c>
      <c r="M498" t="str">
        <f t="shared" si="25"/>
        <v xml:space="preserve">        </v>
      </c>
      <c r="N498" t="str">
        <f>IFERROR(テーブル_Swim01[[#This Row],[競技番号]],"")</f>
        <v/>
      </c>
      <c r="O498" t="str">
        <f>IFERROR(テーブル_Swim014[[#This Row],[選手番号]],"")</f>
        <v/>
      </c>
      <c r="P498" t="str">
        <f>IFERROR(Sheet3!#REF!,"")</f>
        <v/>
      </c>
      <c r="Q498" s="3">
        <v>42407</v>
      </c>
      <c r="R498" t="str">
        <f t="shared" si="23"/>
        <v/>
      </c>
    </row>
    <row r="499" spans="4:18" x14ac:dyDescent="0.15">
      <c r="D499" t="str">
        <f>IFERROR(テーブル_Swim01[[#This Row],[UID]],"")</f>
        <v/>
      </c>
      <c r="E499" t="str">
        <f>IFERROR(テーブル_Swim01[[#This Row],[競技番号]],"")</f>
        <v/>
      </c>
      <c r="F499" t="str">
        <f>IFERROR(テーブル_Swim01[[#This Row],[性別]],"")</f>
        <v/>
      </c>
      <c r="G499" t="str">
        <f t="shared" si="24"/>
        <v/>
      </c>
      <c r="H499" t="str">
        <f>IFERROR(テーブル_Swim01[[#This Row],[クラス番号]],"")</f>
        <v/>
      </c>
      <c r="I499" t="str">
        <f>IFERROR(LOOKUP(H499,Sheet5!A:A,Sheet5!B:B),"")</f>
        <v/>
      </c>
      <c r="J499" t="str">
        <f>IFERROR(テーブル_Swim01[[#This Row],[種目]],"")</f>
        <v/>
      </c>
      <c r="K499" t="str">
        <f>IFERROR(テーブル_Swim01[[#This Row],[距離]],"")</f>
        <v/>
      </c>
      <c r="L499" t="str">
        <f>IFERROR(テーブル_Swim01[[#This Row],[予決]],"")</f>
        <v/>
      </c>
      <c r="M499" t="str">
        <f t="shared" si="25"/>
        <v xml:space="preserve">        </v>
      </c>
      <c r="N499" t="str">
        <f>IFERROR(テーブル_Swim01[[#This Row],[競技番号]],"")</f>
        <v/>
      </c>
      <c r="O499" t="str">
        <f>IFERROR(テーブル_Swim014[[#This Row],[選手番号]],"")</f>
        <v/>
      </c>
      <c r="P499" t="str">
        <f>IFERROR(Sheet3!#REF!,"")</f>
        <v/>
      </c>
      <c r="Q499" s="3">
        <v>42407</v>
      </c>
      <c r="R499" t="str">
        <f t="shared" si="23"/>
        <v/>
      </c>
    </row>
    <row r="500" spans="4:18" x14ac:dyDescent="0.15">
      <c r="D500" t="str">
        <f>IFERROR(テーブル_Swim01[[#This Row],[UID]],"")</f>
        <v/>
      </c>
      <c r="E500" t="str">
        <f>IFERROR(テーブル_Swim01[[#This Row],[競技番号]],"")</f>
        <v/>
      </c>
      <c r="F500" t="str">
        <f>IFERROR(テーブル_Swim01[[#This Row],[性別]],"")</f>
        <v/>
      </c>
      <c r="G500" t="str">
        <f t="shared" si="24"/>
        <v/>
      </c>
      <c r="H500" t="str">
        <f>IFERROR(テーブル_Swim01[[#This Row],[クラス番号]],"")</f>
        <v/>
      </c>
      <c r="I500" t="str">
        <f>IFERROR(LOOKUP(H500,Sheet5!A:A,Sheet5!B:B),"")</f>
        <v/>
      </c>
      <c r="J500" t="str">
        <f>IFERROR(テーブル_Swim01[[#This Row],[種目]],"")</f>
        <v/>
      </c>
      <c r="K500" t="str">
        <f>IFERROR(テーブル_Swim01[[#This Row],[距離]],"")</f>
        <v/>
      </c>
      <c r="L500" t="str">
        <f>IFERROR(テーブル_Swim01[[#This Row],[予決]],"")</f>
        <v/>
      </c>
      <c r="M500" t="str">
        <f t="shared" si="25"/>
        <v xml:space="preserve">        </v>
      </c>
      <c r="N500" t="str">
        <f>IFERROR(テーブル_Swim01[[#This Row],[競技番号]],"")</f>
        <v/>
      </c>
      <c r="O500" t="str">
        <f>IFERROR(テーブル_Swim014[[#This Row],[選手番号]],"")</f>
        <v/>
      </c>
      <c r="P500" t="str">
        <f>IFERROR(Sheet3!#REF!,"")</f>
        <v/>
      </c>
      <c r="Q500" s="3">
        <v>42407</v>
      </c>
      <c r="R500" t="str">
        <f t="shared" si="23"/>
        <v/>
      </c>
    </row>
    <row r="501" spans="4:18" x14ac:dyDescent="0.15">
      <c r="D501" t="str">
        <f>IFERROR(テーブル_Swim01[[#This Row],[UID]],"")</f>
        <v/>
      </c>
      <c r="E501" t="str">
        <f>IFERROR(テーブル_Swim01[[#This Row],[競技番号]],"")</f>
        <v/>
      </c>
      <c r="F501" t="str">
        <f>IFERROR(テーブル_Swim01[[#This Row],[性別]],"")</f>
        <v/>
      </c>
      <c r="G501" t="str">
        <f t="shared" si="24"/>
        <v/>
      </c>
      <c r="H501" t="str">
        <f>IFERROR(テーブル_Swim01[[#This Row],[クラス番号]],"")</f>
        <v/>
      </c>
      <c r="I501" t="str">
        <f>IFERROR(LOOKUP(H501,Sheet5!A:A,Sheet5!B:B),"")</f>
        <v/>
      </c>
      <c r="J501" t="str">
        <f>IFERROR(テーブル_Swim01[[#This Row],[種目]],"")</f>
        <v/>
      </c>
      <c r="K501" t="str">
        <f>IFERROR(テーブル_Swim01[[#This Row],[距離]],"")</f>
        <v/>
      </c>
      <c r="L501" t="str">
        <f>IFERROR(テーブル_Swim01[[#This Row],[予決]],"")</f>
        <v/>
      </c>
      <c r="M501" t="str">
        <f t="shared" si="25"/>
        <v xml:space="preserve">        </v>
      </c>
      <c r="N501" t="str">
        <f>IFERROR(テーブル_Swim01[[#This Row],[競技番号]],"")</f>
        <v/>
      </c>
      <c r="O501" t="str">
        <f>IFERROR(テーブル_Swim014[[#This Row],[選手番号]],"")</f>
        <v/>
      </c>
      <c r="P501" t="str">
        <f>IFERROR(Sheet3!#REF!,"")</f>
        <v/>
      </c>
      <c r="Q501" s="3">
        <v>42407</v>
      </c>
      <c r="R501" t="str">
        <f t="shared" si="23"/>
        <v/>
      </c>
    </row>
    <row r="502" spans="4:18" x14ac:dyDescent="0.15">
      <c r="O502" t="str">
        <f>IFERROR(テーブル_Swim014[[#This Row],[選手番号]],"")</f>
        <v/>
      </c>
      <c r="P502" t="str">
        <f>IFERROR(Sheet3!#REF!,"")</f>
        <v/>
      </c>
      <c r="Q502" s="3">
        <v>42407</v>
      </c>
      <c r="R502" t="str">
        <f t="shared" si="23"/>
        <v/>
      </c>
    </row>
    <row r="503" spans="4:18" x14ac:dyDescent="0.15">
      <c r="O503" t="str">
        <f>IFERROR(テーブル_Swim014[[#This Row],[選手番号]],"")</f>
        <v/>
      </c>
      <c r="P503" t="str">
        <f>IFERROR(Sheet3!#REF!,"")</f>
        <v/>
      </c>
      <c r="Q503" s="3">
        <v>42407</v>
      </c>
      <c r="R503" t="str">
        <f t="shared" si="23"/>
        <v/>
      </c>
    </row>
    <row r="504" spans="4:18" x14ac:dyDescent="0.15">
      <c r="O504" t="str">
        <f>IFERROR(テーブル_Swim014[[#This Row],[選手番号]],"")</f>
        <v/>
      </c>
      <c r="P504" t="str">
        <f>IFERROR(Sheet3!#REF!,"")</f>
        <v/>
      </c>
      <c r="Q504" s="3">
        <v>42407</v>
      </c>
      <c r="R504" t="str">
        <f t="shared" si="23"/>
        <v/>
      </c>
    </row>
    <row r="505" spans="4:18" x14ac:dyDescent="0.15">
      <c r="O505" t="str">
        <f>IFERROR(テーブル_Swim014[[#This Row],[選手番号]],"")</f>
        <v/>
      </c>
      <c r="P505" t="str">
        <f>IFERROR(Sheet3!#REF!,"")</f>
        <v/>
      </c>
      <c r="Q505" s="3">
        <v>42407</v>
      </c>
      <c r="R505" t="str">
        <f t="shared" si="23"/>
        <v/>
      </c>
    </row>
    <row r="506" spans="4:18" x14ac:dyDescent="0.15">
      <c r="O506" t="str">
        <f>IFERROR(テーブル_Swim014[[#This Row],[選手番号]],"")</f>
        <v/>
      </c>
      <c r="P506" t="str">
        <f>IFERROR(Sheet3!#REF!,"")</f>
        <v/>
      </c>
      <c r="Q506" s="3">
        <v>42407</v>
      </c>
      <c r="R506" t="str">
        <f t="shared" si="23"/>
        <v/>
      </c>
    </row>
    <row r="507" spans="4:18" x14ac:dyDescent="0.15">
      <c r="O507" t="str">
        <f>IFERROR(テーブル_Swim014[[#This Row],[選手番号]],"")</f>
        <v/>
      </c>
      <c r="P507" t="str">
        <f>IFERROR(Sheet3!#REF!,"")</f>
        <v/>
      </c>
      <c r="Q507" s="3">
        <v>42407</v>
      </c>
      <c r="R507" t="str">
        <f t="shared" si="23"/>
        <v/>
      </c>
    </row>
    <row r="508" spans="4:18" x14ac:dyDescent="0.15">
      <c r="O508" t="str">
        <f>IFERROR(テーブル_Swim014[[#This Row],[選手番号]],"")</f>
        <v/>
      </c>
      <c r="P508" t="str">
        <f>IFERROR(Sheet3!#REF!,"")</f>
        <v/>
      </c>
      <c r="Q508" s="3">
        <v>42407</v>
      </c>
      <c r="R508" t="str">
        <f t="shared" si="23"/>
        <v/>
      </c>
    </row>
    <row r="509" spans="4:18" x14ac:dyDescent="0.15">
      <c r="O509" t="str">
        <f>IFERROR(テーブル_Swim014[[#This Row],[選手番号]],"")</f>
        <v/>
      </c>
      <c r="P509" t="str">
        <f>IFERROR(Sheet3!#REF!,"")</f>
        <v/>
      </c>
      <c r="Q509" s="3">
        <v>42407</v>
      </c>
      <c r="R509" t="str">
        <f t="shared" si="23"/>
        <v/>
      </c>
    </row>
    <row r="510" spans="4:18" x14ac:dyDescent="0.15">
      <c r="O510" t="str">
        <f>IFERROR(テーブル_Swim014[[#This Row],[選手番号]],"")</f>
        <v/>
      </c>
      <c r="P510" t="str">
        <f>IFERROR(Sheet3!#REF!,"")</f>
        <v/>
      </c>
      <c r="Q510" s="3">
        <v>42407</v>
      </c>
      <c r="R510" t="str">
        <f t="shared" si="23"/>
        <v/>
      </c>
    </row>
    <row r="511" spans="4:18" x14ac:dyDescent="0.15">
      <c r="O511" t="str">
        <f>IFERROR(テーブル_Swim014[[#This Row],[選手番号]],"")</f>
        <v/>
      </c>
      <c r="P511" t="str">
        <f>IFERROR(Sheet3!#REF!,"")</f>
        <v/>
      </c>
      <c r="Q511" s="3">
        <v>42407</v>
      </c>
      <c r="R511" t="str">
        <f t="shared" si="23"/>
        <v/>
      </c>
    </row>
    <row r="512" spans="4:18" x14ac:dyDescent="0.15">
      <c r="O512" t="str">
        <f>IFERROR(テーブル_Swim014[[#This Row],[選手番号]],"")</f>
        <v/>
      </c>
      <c r="P512" t="str">
        <f>IFERROR(Sheet3!#REF!,"")</f>
        <v/>
      </c>
      <c r="Q512" s="3">
        <v>42407</v>
      </c>
      <c r="R512" t="str">
        <f t="shared" si="23"/>
        <v/>
      </c>
    </row>
    <row r="513" spans="15:18" x14ac:dyDescent="0.15">
      <c r="O513" t="str">
        <f>IFERROR(テーブル_Swim014[[#This Row],[選手番号]],"")</f>
        <v/>
      </c>
      <c r="P513" t="str">
        <f>IFERROR(Sheet3!#REF!,"")</f>
        <v/>
      </c>
      <c r="Q513" s="3">
        <v>42407</v>
      </c>
      <c r="R513" t="str">
        <f t="shared" si="23"/>
        <v/>
      </c>
    </row>
    <row r="514" spans="15:18" x14ac:dyDescent="0.15">
      <c r="O514" t="str">
        <f>IFERROR(テーブル_Swim014[[#This Row],[選手番号]],"")</f>
        <v/>
      </c>
      <c r="P514" t="str">
        <f>IFERROR(Sheet3!#REF!,"")</f>
        <v/>
      </c>
      <c r="Q514" s="3">
        <v>42407</v>
      </c>
      <c r="R514" t="str">
        <f t="shared" si="23"/>
        <v/>
      </c>
    </row>
    <row r="515" spans="15:18" x14ac:dyDescent="0.15">
      <c r="O515" t="str">
        <f>IFERROR(テーブル_Swim014[[#This Row],[選手番号]],"")</f>
        <v/>
      </c>
      <c r="P515" t="str">
        <f>IFERROR(Sheet3!#REF!,"")</f>
        <v/>
      </c>
      <c r="Q515" s="3">
        <v>42407</v>
      </c>
      <c r="R515" t="str">
        <f t="shared" ref="R515:R578" si="26">IFERROR(DATEDIF(P515,Q515,"Y"),"")</f>
        <v/>
      </c>
    </row>
    <row r="516" spans="15:18" x14ac:dyDescent="0.15">
      <c r="O516" t="str">
        <f>IFERROR(テーブル_Swim014[[#This Row],[選手番号]],"")</f>
        <v/>
      </c>
      <c r="P516" t="str">
        <f>IFERROR(Sheet3!#REF!,"")</f>
        <v/>
      </c>
      <c r="Q516" s="3">
        <v>42407</v>
      </c>
      <c r="R516" t="str">
        <f t="shared" si="26"/>
        <v/>
      </c>
    </row>
    <row r="517" spans="15:18" x14ac:dyDescent="0.15">
      <c r="O517" t="str">
        <f>IFERROR(テーブル_Swim014[[#This Row],[選手番号]],"")</f>
        <v/>
      </c>
      <c r="P517" t="str">
        <f>IFERROR(Sheet3!#REF!,"")</f>
        <v/>
      </c>
      <c r="Q517" s="3">
        <v>42407</v>
      </c>
      <c r="R517" t="str">
        <f t="shared" si="26"/>
        <v/>
      </c>
    </row>
    <row r="518" spans="15:18" x14ac:dyDescent="0.15">
      <c r="O518" t="str">
        <f>IFERROR(テーブル_Swim014[[#This Row],[選手番号]],"")</f>
        <v/>
      </c>
      <c r="P518" t="str">
        <f>IFERROR(Sheet3!#REF!,"")</f>
        <v/>
      </c>
      <c r="Q518" s="3">
        <v>42407</v>
      </c>
      <c r="R518" t="str">
        <f t="shared" si="26"/>
        <v/>
      </c>
    </row>
    <row r="519" spans="15:18" x14ac:dyDescent="0.15">
      <c r="O519" t="str">
        <f>IFERROR(テーブル_Swim014[[#This Row],[選手番号]],"")</f>
        <v/>
      </c>
      <c r="P519" t="str">
        <f>IFERROR(Sheet3!Q472,"")</f>
        <v>2014/05/30</v>
      </c>
      <c r="Q519" s="3">
        <v>42407</v>
      </c>
      <c r="R519">
        <f t="shared" si="26"/>
        <v>1</v>
      </c>
    </row>
    <row r="520" spans="15:18" x14ac:dyDescent="0.15">
      <c r="O520" t="str">
        <f>IFERROR(テーブル_Swim014[[#This Row],[選手番号]],"")</f>
        <v/>
      </c>
      <c r="P520">
        <f>IFERROR(Sheet3!Q473,"")</f>
        <v>0</v>
      </c>
      <c r="Q520" s="3">
        <v>42407</v>
      </c>
      <c r="R520">
        <f t="shared" si="26"/>
        <v>116</v>
      </c>
    </row>
    <row r="521" spans="15:18" x14ac:dyDescent="0.15">
      <c r="O521" t="str">
        <f>IFERROR(テーブル_Swim014[[#This Row],[選手番号]],"")</f>
        <v/>
      </c>
      <c r="P521">
        <f>IFERROR(Sheet3!Q474,"")</f>
        <v>0</v>
      </c>
      <c r="Q521" s="3">
        <v>42407</v>
      </c>
      <c r="R521">
        <f t="shared" si="26"/>
        <v>116</v>
      </c>
    </row>
    <row r="522" spans="15:18" x14ac:dyDescent="0.15">
      <c r="O522" t="str">
        <f>IFERROR(テーブル_Swim014[[#This Row],[選手番号]],"")</f>
        <v/>
      </c>
      <c r="P522">
        <f>IFERROR(Sheet3!Q475,"")</f>
        <v>0</v>
      </c>
      <c r="Q522" s="3">
        <v>42407</v>
      </c>
      <c r="R522">
        <f t="shared" si="26"/>
        <v>116</v>
      </c>
    </row>
    <row r="523" spans="15:18" x14ac:dyDescent="0.15">
      <c r="O523" t="str">
        <f>IFERROR(テーブル_Swim014[[#This Row],[選手番号]],"")</f>
        <v/>
      </c>
      <c r="P523">
        <f>IFERROR(Sheet3!Q476,"")</f>
        <v>0</v>
      </c>
      <c r="Q523" s="3">
        <v>42407</v>
      </c>
      <c r="R523">
        <f t="shared" si="26"/>
        <v>116</v>
      </c>
    </row>
    <row r="524" spans="15:18" x14ac:dyDescent="0.15">
      <c r="O524" t="str">
        <f>IFERROR(テーブル_Swim014[[#This Row],[選手番号]],"")</f>
        <v/>
      </c>
      <c r="P524">
        <f>IFERROR(Sheet3!Q477,"")</f>
        <v>0</v>
      </c>
      <c r="Q524" s="3">
        <v>42407</v>
      </c>
      <c r="R524">
        <f t="shared" si="26"/>
        <v>116</v>
      </c>
    </row>
    <row r="525" spans="15:18" x14ac:dyDescent="0.15">
      <c r="O525" t="str">
        <f>IFERROR(テーブル_Swim014[[#This Row],[選手番号]],"")</f>
        <v/>
      </c>
      <c r="P525">
        <f>IFERROR(Sheet3!Q478,"")</f>
        <v>0</v>
      </c>
      <c r="Q525" s="3">
        <v>42407</v>
      </c>
      <c r="R525">
        <f t="shared" si="26"/>
        <v>116</v>
      </c>
    </row>
    <row r="526" spans="15:18" x14ac:dyDescent="0.15">
      <c r="O526" t="str">
        <f>IFERROR(テーブル_Swim014[[#This Row],[選手番号]],"")</f>
        <v/>
      </c>
      <c r="P526">
        <f>IFERROR(Sheet3!Q479,"")</f>
        <v>0</v>
      </c>
      <c r="Q526" s="3">
        <v>42407</v>
      </c>
      <c r="R526">
        <f t="shared" si="26"/>
        <v>116</v>
      </c>
    </row>
    <row r="527" spans="15:18" x14ac:dyDescent="0.15">
      <c r="O527" t="str">
        <f>IFERROR(テーブル_Swim014[[#This Row],[選手番号]],"")</f>
        <v/>
      </c>
      <c r="P527">
        <f>IFERROR(Sheet3!Q480,"")</f>
        <v>0</v>
      </c>
      <c r="Q527" s="3">
        <v>42407</v>
      </c>
      <c r="R527">
        <f t="shared" si="26"/>
        <v>116</v>
      </c>
    </row>
    <row r="528" spans="15:18" x14ac:dyDescent="0.15">
      <c r="O528" t="str">
        <f>IFERROR(テーブル_Swim014[[#This Row],[選手番号]],"")</f>
        <v/>
      </c>
      <c r="P528">
        <f>IFERROR(Sheet3!Q481,"")</f>
        <v>0</v>
      </c>
      <c r="Q528" s="3">
        <v>42407</v>
      </c>
      <c r="R528">
        <f t="shared" si="26"/>
        <v>116</v>
      </c>
    </row>
    <row r="529" spans="15:18" x14ac:dyDescent="0.15">
      <c r="O529" t="str">
        <f>IFERROR(テーブル_Swim014[[#This Row],[選手番号]],"")</f>
        <v/>
      </c>
      <c r="P529">
        <f>IFERROR(Sheet3!Q482,"")</f>
        <v>0</v>
      </c>
      <c r="Q529" s="3">
        <v>42407</v>
      </c>
      <c r="R529">
        <f t="shared" si="26"/>
        <v>116</v>
      </c>
    </row>
    <row r="530" spans="15:18" x14ac:dyDescent="0.15">
      <c r="O530" t="str">
        <f>IFERROR(テーブル_Swim014[[#This Row],[選手番号]],"")</f>
        <v/>
      </c>
      <c r="P530">
        <f>IFERROR(Sheet3!Q483,"")</f>
        <v>0</v>
      </c>
      <c r="Q530" s="3">
        <v>42407</v>
      </c>
      <c r="R530">
        <f t="shared" si="26"/>
        <v>116</v>
      </c>
    </row>
    <row r="531" spans="15:18" x14ac:dyDescent="0.15">
      <c r="O531" t="str">
        <f>IFERROR(テーブル_Swim014[[#This Row],[選手番号]],"")</f>
        <v/>
      </c>
      <c r="P531">
        <f>IFERROR(Sheet3!Q484,"")</f>
        <v>0</v>
      </c>
      <c r="Q531" s="3">
        <v>42407</v>
      </c>
      <c r="R531">
        <f t="shared" si="26"/>
        <v>116</v>
      </c>
    </row>
    <row r="532" spans="15:18" x14ac:dyDescent="0.15">
      <c r="O532" t="str">
        <f>IFERROR(テーブル_Swim014[[#This Row],[選手番号]],"")</f>
        <v/>
      </c>
      <c r="P532">
        <f>IFERROR(Sheet3!Q485,"")</f>
        <v>0</v>
      </c>
      <c r="Q532" s="3">
        <v>42407</v>
      </c>
      <c r="R532">
        <f t="shared" si="26"/>
        <v>116</v>
      </c>
    </row>
    <row r="533" spans="15:18" x14ac:dyDescent="0.15">
      <c r="O533" t="str">
        <f>IFERROR(テーブル_Swim014[[#This Row],[選手番号]],"")</f>
        <v/>
      </c>
      <c r="P533">
        <f>IFERROR(Sheet3!Q486,"")</f>
        <v>0</v>
      </c>
      <c r="Q533" s="3">
        <v>42407</v>
      </c>
      <c r="R533">
        <f t="shared" si="26"/>
        <v>116</v>
      </c>
    </row>
    <row r="534" spans="15:18" x14ac:dyDescent="0.15">
      <c r="O534" t="str">
        <f>IFERROR(テーブル_Swim014[[#This Row],[選手番号]],"")</f>
        <v/>
      </c>
      <c r="P534">
        <f>IFERROR(Sheet3!Q487,"")</f>
        <v>0</v>
      </c>
      <c r="Q534" s="3">
        <v>42407</v>
      </c>
      <c r="R534">
        <f t="shared" si="26"/>
        <v>116</v>
      </c>
    </row>
    <row r="535" spans="15:18" x14ac:dyDescent="0.15">
      <c r="O535" t="str">
        <f>IFERROR(テーブル_Swim014[[#This Row],[選手番号]],"")</f>
        <v/>
      </c>
      <c r="P535">
        <f>IFERROR(Sheet3!Q488,"")</f>
        <v>0</v>
      </c>
      <c r="Q535" s="3">
        <v>42407</v>
      </c>
      <c r="R535">
        <f t="shared" si="26"/>
        <v>116</v>
      </c>
    </row>
    <row r="536" spans="15:18" x14ac:dyDescent="0.15">
      <c r="O536" t="str">
        <f>IFERROR(テーブル_Swim014[[#This Row],[選手番号]],"")</f>
        <v/>
      </c>
      <c r="P536">
        <f>IFERROR(Sheet3!Q489,"")</f>
        <v>0</v>
      </c>
      <c r="Q536" s="3">
        <v>42407</v>
      </c>
      <c r="R536">
        <f t="shared" si="26"/>
        <v>116</v>
      </c>
    </row>
    <row r="537" spans="15:18" x14ac:dyDescent="0.15">
      <c r="O537" t="str">
        <f>IFERROR(テーブル_Swim014[[#This Row],[選手番号]],"")</f>
        <v/>
      </c>
      <c r="P537">
        <f>IFERROR(Sheet3!Q490,"")</f>
        <v>0</v>
      </c>
      <c r="Q537" s="3">
        <v>42407</v>
      </c>
      <c r="R537">
        <f t="shared" si="26"/>
        <v>116</v>
      </c>
    </row>
    <row r="538" spans="15:18" x14ac:dyDescent="0.15">
      <c r="O538" t="str">
        <f>IFERROR(テーブル_Swim014[[#This Row],[選手番号]],"")</f>
        <v/>
      </c>
      <c r="P538">
        <f>IFERROR(Sheet3!Q491,"")</f>
        <v>0</v>
      </c>
      <c r="Q538" s="3">
        <v>42407</v>
      </c>
      <c r="R538">
        <f t="shared" si="26"/>
        <v>116</v>
      </c>
    </row>
    <row r="539" spans="15:18" x14ac:dyDescent="0.15">
      <c r="O539" t="str">
        <f>IFERROR(テーブル_Swim014[[#This Row],[選手番号]],"")</f>
        <v/>
      </c>
      <c r="P539">
        <f>IFERROR(Sheet3!Q492,"")</f>
        <v>0</v>
      </c>
      <c r="Q539" s="3">
        <v>42407</v>
      </c>
      <c r="R539">
        <f t="shared" si="26"/>
        <v>116</v>
      </c>
    </row>
    <row r="540" spans="15:18" x14ac:dyDescent="0.15">
      <c r="O540" t="str">
        <f>IFERROR(テーブル_Swim014[[#This Row],[選手番号]],"")</f>
        <v/>
      </c>
      <c r="P540">
        <f>IFERROR(Sheet3!Q493,"")</f>
        <v>0</v>
      </c>
      <c r="Q540" s="3">
        <v>42407</v>
      </c>
      <c r="R540">
        <f t="shared" si="26"/>
        <v>116</v>
      </c>
    </row>
    <row r="541" spans="15:18" x14ac:dyDescent="0.15">
      <c r="O541" t="str">
        <f>IFERROR(テーブル_Swim014[[#This Row],[選手番号]],"")</f>
        <v/>
      </c>
      <c r="P541">
        <f>IFERROR(Sheet3!Q494,"")</f>
        <v>0</v>
      </c>
      <c r="Q541" s="3">
        <v>42407</v>
      </c>
      <c r="R541">
        <f t="shared" si="26"/>
        <v>116</v>
      </c>
    </row>
    <row r="542" spans="15:18" x14ac:dyDescent="0.15">
      <c r="O542" t="str">
        <f>IFERROR(テーブル_Swim014[[#This Row],[選手番号]],"")</f>
        <v/>
      </c>
      <c r="P542">
        <f>IFERROR(Sheet3!Q495,"")</f>
        <v>0</v>
      </c>
      <c r="Q542" s="3">
        <v>42407</v>
      </c>
      <c r="R542">
        <f t="shared" si="26"/>
        <v>116</v>
      </c>
    </row>
    <row r="543" spans="15:18" x14ac:dyDescent="0.15">
      <c r="O543" t="str">
        <f>IFERROR(テーブル_Swim014[[#This Row],[選手番号]],"")</f>
        <v/>
      </c>
      <c r="P543">
        <f>IFERROR(Sheet3!Q496,"")</f>
        <v>0</v>
      </c>
      <c r="Q543" s="3">
        <v>42407</v>
      </c>
      <c r="R543">
        <f t="shared" si="26"/>
        <v>116</v>
      </c>
    </row>
    <row r="544" spans="15:18" x14ac:dyDescent="0.15">
      <c r="O544" t="str">
        <f>IFERROR(テーブル_Swim014[[#This Row],[選手番号]],"")</f>
        <v/>
      </c>
      <c r="P544">
        <f>IFERROR(Sheet3!Q497,"")</f>
        <v>0</v>
      </c>
      <c r="Q544" s="3">
        <v>42407</v>
      </c>
      <c r="R544">
        <f t="shared" si="26"/>
        <v>116</v>
      </c>
    </row>
    <row r="545" spans="15:18" x14ac:dyDescent="0.15">
      <c r="O545" t="str">
        <f>IFERROR(テーブル_Swim014[[#This Row],[選手番号]],"")</f>
        <v/>
      </c>
      <c r="P545">
        <f>IFERROR(Sheet3!Q498,"")</f>
        <v>0</v>
      </c>
      <c r="Q545" s="3">
        <v>42407</v>
      </c>
      <c r="R545">
        <f t="shared" si="26"/>
        <v>116</v>
      </c>
    </row>
    <row r="546" spans="15:18" x14ac:dyDescent="0.15">
      <c r="O546" t="str">
        <f>IFERROR(テーブル_Swim014[[#This Row],[選手番号]],"")</f>
        <v/>
      </c>
      <c r="P546">
        <f>IFERROR(Sheet3!Q499,"")</f>
        <v>0</v>
      </c>
      <c r="Q546" s="3">
        <v>42407</v>
      </c>
      <c r="R546">
        <f t="shared" si="26"/>
        <v>116</v>
      </c>
    </row>
    <row r="547" spans="15:18" x14ac:dyDescent="0.15">
      <c r="O547" t="str">
        <f>IFERROR(テーブル_Swim014[[#This Row],[選手番号]],"")</f>
        <v/>
      </c>
      <c r="P547">
        <f>IFERROR(Sheet3!Q500,"")</f>
        <v>0</v>
      </c>
      <c r="Q547" s="3">
        <v>42407</v>
      </c>
      <c r="R547">
        <f t="shared" si="26"/>
        <v>116</v>
      </c>
    </row>
    <row r="548" spans="15:18" x14ac:dyDescent="0.15">
      <c r="O548" t="str">
        <f>IFERROR(テーブル_Swim014[[#This Row],[選手番号]],"")</f>
        <v/>
      </c>
      <c r="P548">
        <f>IFERROR(Sheet3!Q501,"")</f>
        <v>0</v>
      </c>
      <c r="Q548" s="3">
        <v>42407</v>
      </c>
      <c r="R548">
        <f t="shared" si="26"/>
        <v>116</v>
      </c>
    </row>
    <row r="549" spans="15:18" x14ac:dyDescent="0.15">
      <c r="O549" t="str">
        <f>IFERROR(テーブル_Swim014[[#This Row],[選手番号]],"")</f>
        <v/>
      </c>
      <c r="P549">
        <f>IFERROR(Sheet3!Q502,"")</f>
        <v>0</v>
      </c>
      <c r="Q549" s="3">
        <v>42407</v>
      </c>
      <c r="R549">
        <f t="shared" si="26"/>
        <v>116</v>
      </c>
    </row>
    <row r="550" spans="15:18" x14ac:dyDescent="0.15">
      <c r="O550" t="str">
        <f>IFERROR(テーブル_Swim014[[#This Row],[選手番号]],"")</f>
        <v/>
      </c>
      <c r="P550">
        <f>IFERROR(Sheet3!Q503,"")</f>
        <v>0</v>
      </c>
      <c r="Q550" s="3">
        <v>42407</v>
      </c>
      <c r="R550">
        <f t="shared" si="26"/>
        <v>116</v>
      </c>
    </row>
    <row r="551" spans="15:18" x14ac:dyDescent="0.15">
      <c r="O551" t="str">
        <f>IFERROR(テーブル_Swim014[[#This Row],[選手番号]],"")</f>
        <v/>
      </c>
      <c r="P551">
        <f>IFERROR(Sheet3!Q504,"")</f>
        <v>0</v>
      </c>
      <c r="Q551" s="3">
        <v>42407</v>
      </c>
      <c r="R551">
        <f t="shared" si="26"/>
        <v>116</v>
      </c>
    </row>
    <row r="552" spans="15:18" x14ac:dyDescent="0.15">
      <c r="O552" t="str">
        <f>IFERROR(テーブル_Swim014[[#This Row],[選手番号]],"")</f>
        <v/>
      </c>
      <c r="P552">
        <f>IFERROR(Sheet3!Q505,"")</f>
        <v>0</v>
      </c>
      <c r="Q552" s="3">
        <v>42407</v>
      </c>
      <c r="R552">
        <f t="shared" si="26"/>
        <v>116</v>
      </c>
    </row>
    <row r="553" spans="15:18" x14ac:dyDescent="0.15">
      <c r="O553" t="str">
        <f>IFERROR(テーブル_Swim014[[#This Row],[選手番号]],"")</f>
        <v/>
      </c>
      <c r="P553">
        <f>IFERROR(Sheet3!Q506,"")</f>
        <v>0</v>
      </c>
      <c r="Q553" s="3">
        <v>42407</v>
      </c>
      <c r="R553">
        <f t="shared" si="26"/>
        <v>116</v>
      </c>
    </row>
    <row r="554" spans="15:18" x14ac:dyDescent="0.15">
      <c r="O554" t="str">
        <f>IFERROR(テーブル_Swim014[[#This Row],[選手番号]],"")</f>
        <v/>
      </c>
      <c r="P554">
        <f>IFERROR(Sheet3!Q507,"")</f>
        <v>0</v>
      </c>
      <c r="Q554" s="3">
        <v>42407</v>
      </c>
      <c r="R554">
        <f t="shared" si="26"/>
        <v>116</v>
      </c>
    </row>
    <row r="555" spans="15:18" x14ac:dyDescent="0.15">
      <c r="O555" t="str">
        <f>IFERROR(テーブル_Swim014[[#This Row],[選手番号]],"")</f>
        <v/>
      </c>
      <c r="P555">
        <f>IFERROR(Sheet3!Q508,"")</f>
        <v>0</v>
      </c>
      <c r="Q555" s="3">
        <v>42407</v>
      </c>
      <c r="R555">
        <f t="shared" si="26"/>
        <v>116</v>
      </c>
    </row>
    <row r="556" spans="15:18" x14ac:dyDescent="0.15">
      <c r="O556" t="str">
        <f>IFERROR(テーブル_Swim014[[#This Row],[選手番号]],"")</f>
        <v/>
      </c>
      <c r="P556">
        <f>IFERROR(Sheet3!Q509,"")</f>
        <v>0</v>
      </c>
      <c r="Q556" s="3">
        <v>42407</v>
      </c>
      <c r="R556">
        <f t="shared" si="26"/>
        <v>116</v>
      </c>
    </row>
    <row r="557" spans="15:18" x14ac:dyDescent="0.15">
      <c r="O557" t="str">
        <f>IFERROR(テーブル_Swim014[[#This Row],[選手番号]],"")</f>
        <v/>
      </c>
      <c r="P557">
        <f>IFERROR(Sheet3!Q510,"")</f>
        <v>0</v>
      </c>
      <c r="Q557" s="3">
        <v>42407</v>
      </c>
      <c r="R557">
        <f t="shared" si="26"/>
        <v>116</v>
      </c>
    </row>
    <row r="558" spans="15:18" x14ac:dyDescent="0.15">
      <c r="O558" t="str">
        <f>IFERROR(テーブル_Swim014[[#This Row],[選手番号]],"")</f>
        <v/>
      </c>
      <c r="P558">
        <f>IFERROR(Sheet3!Q511,"")</f>
        <v>0</v>
      </c>
      <c r="Q558" s="3">
        <v>42407</v>
      </c>
      <c r="R558">
        <f t="shared" si="26"/>
        <v>116</v>
      </c>
    </row>
    <row r="559" spans="15:18" x14ac:dyDescent="0.15">
      <c r="O559" t="str">
        <f>IFERROR(テーブル_Swim014[[#This Row],[選手番号]],"")</f>
        <v/>
      </c>
      <c r="P559">
        <f>IFERROR(Sheet3!Q512,"")</f>
        <v>0</v>
      </c>
      <c r="Q559" s="3">
        <v>42407</v>
      </c>
      <c r="R559">
        <f t="shared" si="26"/>
        <v>116</v>
      </c>
    </row>
    <row r="560" spans="15:18" x14ac:dyDescent="0.15">
      <c r="O560" t="str">
        <f>IFERROR(テーブル_Swim014[[#This Row],[選手番号]],"")</f>
        <v/>
      </c>
      <c r="P560">
        <f>IFERROR(Sheet3!Q513,"")</f>
        <v>0</v>
      </c>
      <c r="Q560" s="3">
        <v>42407</v>
      </c>
      <c r="R560">
        <f t="shared" si="26"/>
        <v>116</v>
      </c>
    </row>
    <row r="561" spans="15:18" x14ac:dyDescent="0.15">
      <c r="O561" t="str">
        <f>IFERROR(テーブル_Swim014[[#This Row],[選手番号]],"")</f>
        <v/>
      </c>
      <c r="P561">
        <f>IFERROR(Sheet3!Q514,"")</f>
        <v>0</v>
      </c>
      <c r="Q561" s="3">
        <v>42407</v>
      </c>
      <c r="R561">
        <f t="shared" si="26"/>
        <v>116</v>
      </c>
    </row>
    <row r="562" spans="15:18" x14ac:dyDescent="0.15">
      <c r="O562" t="str">
        <f>IFERROR(テーブル_Swim014[[#This Row],[選手番号]],"")</f>
        <v/>
      </c>
      <c r="P562">
        <f>IFERROR(Sheet3!Q515,"")</f>
        <v>0</v>
      </c>
      <c r="Q562" s="3">
        <v>42407</v>
      </c>
      <c r="R562">
        <f t="shared" si="26"/>
        <v>116</v>
      </c>
    </row>
    <row r="563" spans="15:18" x14ac:dyDescent="0.15">
      <c r="O563" t="str">
        <f>IFERROR(テーブル_Swim014[[#This Row],[選手番号]],"")</f>
        <v/>
      </c>
      <c r="P563">
        <f>IFERROR(Sheet3!Q516,"")</f>
        <v>0</v>
      </c>
      <c r="Q563" s="3">
        <v>42407</v>
      </c>
      <c r="R563">
        <f t="shared" si="26"/>
        <v>116</v>
      </c>
    </row>
    <row r="564" spans="15:18" x14ac:dyDescent="0.15">
      <c r="O564" t="str">
        <f>IFERROR(テーブル_Swim014[[#This Row],[選手番号]],"")</f>
        <v/>
      </c>
      <c r="P564">
        <f>IFERROR(Sheet3!Q517,"")</f>
        <v>0</v>
      </c>
      <c r="Q564" s="3">
        <v>42407</v>
      </c>
      <c r="R564">
        <f t="shared" si="26"/>
        <v>116</v>
      </c>
    </row>
    <row r="565" spans="15:18" x14ac:dyDescent="0.15">
      <c r="O565" t="str">
        <f>IFERROR(テーブル_Swim014[[#This Row],[選手番号]],"")</f>
        <v/>
      </c>
      <c r="P565">
        <f>IFERROR(Sheet3!Q518,"")</f>
        <v>0</v>
      </c>
      <c r="Q565" s="3">
        <v>42407</v>
      </c>
      <c r="R565">
        <f t="shared" si="26"/>
        <v>116</v>
      </c>
    </row>
    <row r="566" spans="15:18" x14ac:dyDescent="0.15">
      <c r="O566" t="str">
        <f>IFERROR(テーブル_Swim014[[#This Row],[選手番号]],"")</f>
        <v/>
      </c>
      <c r="P566">
        <f>IFERROR(Sheet3!Q519,"")</f>
        <v>0</v>
      </c>
      <c r="Q566" s="3">
        <v>42407</v>
      </c>
      <c r="R566">
        <f t="shared" si="26"/>
        <v>116</v>
      </c>
    </row>
    <row r="567" spans="15:18" x14ac:dyDescent="0.15">
      <c r="O567" t="str">
        <f>IFERROR(テーブル_Swim014[[#This Row],[選手番号]],"")</f>
        <v/>
      </c>
      <c r="P567">
        <f>IFERROR(Sheet3!Q520,"")</f>
        <v>0</v>
      </c>
      <c r="Q567" s="3">
        <v>42407</v>
      </c>
      <c r="R567">
        <f t="shared" si="26"/>
        <v>116</v>
      </c>
    </row>
    <row r="568" spans="15:18" x14ac:dyDescent="0.15">
      <c r="O568" t="str">
        <f>IFERROR(テーブル_Swim014[[#This Row],[選手番号]],"")</f>
        <v/>
      </c>
      <c r="P568">
        <f>IFERROR(Sheet3!Q521,"")</f>
        <v>0</v>
      </c>
      <c r="Q568" s="3">
        <v>42407</v>
      </c>
      <c r="R568">
        <f t="shared" si="26"/>
        <v>116</v>
      </c>
    </row>
    <row r="569" spans="15:18" x14ac:dyDescent="0.15">
      <c r="O569" t="str">
        <f>IFERROR(テーブル_Swim014[[#This Row],[選手番号]],"")</f>
        <v/>
      </c>
      <c r="P569">
        <f>IFERROR(Sheet3!Q522,"")</f>
        <v>0</v>
      </c>
      <c r="Q569" s="3">
        <v>42407</v>
      </c>
      <c r="R569">
        <f t="shared" si="26"/>
        <v>116</v>
      </c>
    </row>
    <row r="570" spans="15:18" x14ac:dyDescent="0.15">
      <c r="O570" t="str">
        <f>IFERROR(テーブル_Swim014[[#This Row],[選手番号]],"")</f>
        <v/>
      </c>
      <c r="P570">
        <f>IFERROR(Sheet3!Q523,"")</f>
        <v>0</v>
      </c>
      <c r="Q570" s="3">
        <v>42407</v>
      </c>
      <c r="R570">
        <f t="shared" si="26"/>
        <v>116</v>
      </c>
    </row>
    <row r="571" spans="15:18" x14ac:dyDescent="0.15">
      <c r="O571" t="str">
        <f>IFERROR(テーブル_Swim014[[#This Row],[選手番号]],"")</f>
        <v/>
      </c>
      <c r="P571">
        <f>IFERROR(Sheet3!Q524,"")</f>
        <v>0</v>
      </c>
      <c r="Q571" s="3">
        <v>42407</v>
      </c>
      <c r="R571">
        <f t="shared" si="26"/>
        <v>116</v>
      </c>
    </row>
    <row r="572" spans="15:18" x14ac:dyDescent="0.15">
      <c r="O572" t="str">
        <f>IFERROR(テーブル_Swim014[[#This Row],[選手番号]],"")</f>
        <v/>
      </c>
      <c r="P572">
        <f>IFERROR(Sheet3!Q525,"")</f>
        <v>0</v>
      </c>
      <c r="Q572" s="3">
        <v>42407</v>
      </c>
      <c r="R572">
        <f t="shared" si="26"/>
        <v>116</v>
      </c>
    </row>
    <row r="573" spans="15:18" x14ac:dyDescent="0.15">
      <c r="O573" t="str">
        <f>IFERROR(テーブル_Swim014[[#This Row],[選手番号]],"")</f>
        <v/>
      </c>
      <c r="P573">
        <f>IFERROR(Sheet3!Q526,"")</f>
        <v>0</v>
      </c>
      <c r="Q573" s="3">
        <v>42407</v>
      </c>
      <c r="R573">
        <f t="shared" si="26"/>
        <v>116</v>
      </c>
    </row>
    <row r="574" spans="15:18" x14ac:dyDescent="0.15">
      <c r="O574" t="str">
        <f>IFERROR(テーブル_Swim014[[#This Row],[選手番号]],"")</f>
        <v/>
      </c>
      <c r="P574">
        <f>IFERROR(Sheet3!Q527,"")</f>
        <v>0</v>
      </c>
      <c r="Q574" s="3">
        <v>42407</v>
      </c>
      <c r="R574">
        <f t="shared" si="26"/>
        <v>116</v>
      </c>
    </row>
    <row r="575" spans="15:18" x14ac:dyDescent="0.15">
      <c r="O575" t="str">
        <f>IFERROR(テーブル_Swim014[[#This Row],[選手番号]],"")</f>
        <v/>
      </c>
      <c r="P575">
        <f>IFERROR(Sheet3!Q528,"")</f>
        <v>0</v>
      </c>
      <c r="Q575" s="3">
        <v>42407</v>
      </c>
      <c r="R575">
        <f t="shared" si="26"/>
        <v>116</v>
      </c>
    </row>
    <row r="576" spans="15:18" x14ac:dyDescent="0.15">
      <c r="O576" t="str">
        <f>IFERROR(テーブル_Swim014[[#This Row],[選手番号]],"")</f>
        <v/>
      </c>
      <c r="P576">
        <f>IFERROR(Sheet3!Q529,"")</f>
        <v>0</v>
      </c>
      <c r="Q576" s="3">
        <v>42407</v>
      </c>
      <c r="R576">
        <f t="shared" si="26"/>
        <v>116</v>
      </c>
    </row>
    <row r="577" spans="15:18" x14ac:dyDescent="0.15">
      <c r="O577" t="str">
        <f>IFERROR(テーブル_Swim014[[#This Row],[選手番号]],"")</f>
        <v/>
      </c>
      <c r="P577">
        <f>IFERROR(Sheet3!Q530,"")</f>
        <v>0</v>
      </c>
      <c r="Q577" s="3">
        <v>42407</v>
      </c>
      <c r="R577">
        <f t="shared" si="26"/>
        <v>116</v>
      </c>
    </row>
    <row r="578" spans="15:18" x14ac:dyDescent="0.15">
      <c r="O578" t="str">
        <f>IFERROR(テーブル_Swim014[[#This Row],[選手番号]],"")</f>
        <v/>
      </c>
      <c r="P578">
        <f>IFERROR(Sheet3!Q531,"")</f>
        <v>0</v>
      </c>
      <c r="Q578" s="3">
        <v>42407</v>
      </c>
      <c r="R578">
        <f t="shared" si="26"/>
        <v>116</v>
      </c>
    </row>
    <row r="579" spans="15:18" x14ac:dyDescent="0.15">
      <c r="O579" t="str">
        <f>IFERROR(テーブル_Swim014[[#This Row],[選手番号]],"")</f>
        <v/>
      </c>
      <c r="P579">
        <f>IFERROR(Sheet3!Q532,"")</f>
        <v>0</v>
      </c>
      <c r="Q579" s="3">
        <v>42407</v>
      </c>
      <c r="R579">
        <f t="shared" ref="R579:R642" si="27">IFERROR(DATEDIF(P579,Q579,"Y"),"")</f>
        <v>116</v>
      </c>
    </row>
    <row r="580" spans="15:18" x14ac:dyDescent="0.15">
      <c r="O580" t="str">
        <f>IFERROR(テーブル_Swim014[[#This Row],[選手番号]],"")</f>
        <v/>
      </c>
      <c r="P580">
        <f>IFERROR(Sheet3!Q533,"")</f>
        <v>0</v>
      </c>
      <c r="Q580" s="3">
        <v>42407</v>
      </c>
      <c r="R580">
        <f t="shared" si="27"/>
        <v>116</v>
      </c>
    </row>
    <row r="581" spans="15:18" x14ac:dyDescent="0.15">
      <c r="O581" t="str">
        <f>IFERROR(テーブル_Swim014[[#This Row],[選手番号]],"")</f>
        <v/>
      </c>
      <c r="P581">
        <f>IFERROR(Sheet3!Q534,"")</f>
        <v>0</v>
      </c>
      <c r="Q581" s="3">
        <v>42407</v>
      </c>
      <c r="R581">
        <f t="shared" si="27"/>
        <v>116</v>
      </c>
    </row>
    <row r="582" spans="15:18" x14ac:dyDescent="0.15">
      <c r="O582" t="str">
        <f>IFERROR(テーブル_Swim014[[#This Row],[選手番号]],"")</f>
        <v/>
      </c>
      <c r="P582">
        <f>IFERROR(Sheet3!Q535,"")</f>
        <v>0</v>
      </c>
      <c r="Q582" s="3">
        <v>42407</v>
      </c>
      <c r="R582">
        <f t="shared" si="27"/>
        <v>116</v>
      </c>
    </row>
    <row r="583" spans="15:18" x14ac:dyDescent="0.15">
      <c r="O583" t="str">
        <f>IFERROR(テーブル_Swim014[[#This Row],[選手番号]],"")</f>
        <v/>
      </c>
      <c r="P583">
        <f>IFERROR(Sheet3!Q536,"")</f>
        <v>0</v>
      </c>
      <c r="Q583" s="3">
        <v>42407</v>
      </c>
      <c r="R583">
        <f t="shared" si="27"/>
        <v>116</v>
      </c>
    </row>
    <row r="584" spans="15:18" x14ac:dyDescent="0.15">
      <c r="O584" t="str">
        <f>IFERROR(テーブル_Swim014[[#This Row],[選手番号]],"")</f>
        <v/>
      </c>
      <c r="P584">
        <f>IFERROR(Sheet3!Q537,"")</f>
        <v>0</v>
      </c>
      <c r="Q584" s="3">
        <v>42407</v>
      </c>
      <c r="R584">
        <f t="shared" si="27"/>
        <v>116</v>
      </c>
    </row>
    <row r="585" spans="15:18" x14ac:dyDescent="0.15">
      <c r="O585" t="str">
        <f>IFERROR(テーブル_Swim014[[#This Row],[選手番号]],"")</f>
        <v/>
      </c>
      <c r="P585">
        <f>IFERROR(Sheet3!Q538,"")</f>
        <v>0</v>
      </c>
      <c r="Q585" s="3">
        <v>42407</v>
      </c>
      <c r="R585">
        <f t="shared" si="27"/>
        <v>116</v>
      </c>
    </row>
    <row r="586" spans="15:18" x14ac:dyDescent="0.15">
      <c r="O586" t="str">
        <f>IFERROR(テーブル_Swim014[[#This Row],[選手番号]],"")</f>
        <v/>
      </c>
      <c r="P586">
        <f>IFERROR(Sheet3!Q539,"")</f>
        <v>0</v>
      </c>
      <c r="Q586" s="3">
        <v>42407</v>
      </c>
      <c r="R586">
        <f t="shared" si="27"/>
        <v>116</v>
      </c>
    </row>
    <row r="587" spans="15:18" x14ac:dyDescent="0.15">
      <c r="O587" t="str">
        <f>IFERROR(テーブル_Swim014[[#This Row],[選手番号]],"")</f>
        <v/>
      </c>
      <c r="P587">
        <f>IFERROR(Sheet3!Q540,"")</f>
        <v>0</v>
      </c>
      <c r="Q587" s="3">
        <v>42407</v>
      </c>
      <c r="R587">
        <f t="shared" si="27"/>
        <v>116</v>
      </c>
    </row>
    <row r="588" spans="15:18" x14ac:dyDescent="0.15">
      <c r="O588" t="str">
        <f>IFERROR(テーブル_Swim014[[#This Row],[選手番号]],"")</f>
        <v/>
      </c>
      <c r="P588">
        <f>IFERROR(Sheet3!Q541,"")</f>
        <v>0</v>
      </c>
      <c r="Q588" s="3">
        <v>42407</v>
      </c>
      <c r="R588">
        <f t="shared" si="27"/>
        <v>116</v>
      </c>
    </row>
    <row r="589" spans="15:18" x14ac:dyDescent="0.15">
      <c r="O589" t="str">
        <f>IFERROR(テーブル_Swim014[[#This Row],[選手番号]],"")</f>
        <v/>
      </c>
      <c r="P589">
        <f>IFERROR(Sheet3!Q542,"")</f>
        <v>0</v>
      </c>
      <c r="Q589" s="3">
        <v>42407</v>
      </c>
      <c r="R589">
        <f t="shared" si="27"/>
        <v>116</v>
      </c>
    </row>
    <row r="590" spans="15:18" x14ac:dyDescent="0.15">
      <c r="O590" t="str">
        <f>IFERROR(テーブル_Swim014[[#This Row],[選手番号]],"")</f>
        <v/>
      </c>
      <c r="P590">
        <f>IFERROR(Sheet3!Q543,"")</f>
        <v>0</v>
      </c>
      <c r="Q590" s="3">
        <v>42407</v>
      </c>
      <c r="R590">
        <f t="shared" si="27"/>
        <v>116</v>
      </c>
    </row>
    <row r="591" spans="15:18" x14ac:dyDescent="0.15">
      <c r="O591" t="str">
        <f>IFERROR(テーブル_Swim014[[#This Row],[選手番号]],"")</f>
        <v/>
      </c>
      <c r="P591">
        <f>IFERROR(Sheet3!Q544,"")</f>
        <v>0</v>
      </c>
      <c r="Q591" s="3">
        <v>42407</v>
      </c>
      <c r="R591">
        <f t="shared" si="27"/>
        <v>116</v>
      </c>
    </row>
    <row r="592" spans="15:18" x14ac:dyDescent="0.15">
      <c r="O592" t="str">
        <f>IFERROR(テーブル_Swim014[[#This Row],[選手番号]],"")</f>
        <v/>
      </c>
      <c r="P592">
        <f>IFERROR(Sheet3!Q545,"")</f>
        <v>0</v>
      </c>
      <c r="Q592" s="3">
        <v>42407</v>
      </c>
      <c r="R592">
        <f t="shared" si="27"/>
        <v>116</v>
      </c>
    </row>
    <row r="593" spans="15:18" x14ac:dyDescent="0.15">
      <c r="O593" t="str">
        <f>IFERROR(テーブル_Swim014[[#This Row],[選手番号]],"")</f>
        <v/>
      </c>
      <c r="P593">
        <f>IFERROR(Sheet3!Q546,"")</f>
        <v>0</v>
      </c>
      <c r="Q593" s="3">
        <v>42407</v>
      </c>
      <c r="R593">
        <f t="shared" si="27"/>
        <v>116</v>
      </c>
    </row>
    <row r="594" spans="15:18" x14ac:dyDescent="0.15">
      <c r="O594" t="str">
        <f>IFERROR(テーブル_Swim014[[#This Row],[選手番号]],"")</f>
        <v/>
      </c>
      <c r="P594">
        <f>IFERROR(Sheet3!Q547,"")</f>
        <v>0</v>
      </c>
      <c r="Q594" s="3">
        <v>42407</v>
      </c>
      <c r="R594">
        <f t="shared" si="27"/>
        <v>116</v>
      </c>
    </row>
    <row r="595" spans="15:18" x14ac:dyDescent="0.15">
      <c r="O595" t="str">
        <f>IFERROR(テーブル_Swim014[[#This Row],[選手番号]],"")</f>
        <v/>
      </c>
      <c r="P595">
        <f>IFERROR(Sheet3!Q548,"")</f>
        <v>0</v>
      </c>
      <c r="Q595" s="3">
        <v>42407</v>
      </c>
      <c r="R595">
        <f t="shared" si="27"/>
        <v>116</v>
      </c>
    </row>
    <row r="596" spans="15:18" x14ac:dyDescent="0.15">
      <c r="O596" t="str">
        <f>IFERROR(テーブル_Swim014[[#This Row],[選手番号]],"")</f>
        <v/>
      </c>
      <c r="P596">
        <f>IFERROR(Sheet3!Q549,"")</f>
        <v>0</v>
      </c>
      <c r="Q596" s="3">
        <v>42407</v>
      </c>
      <c r="R596">
        <f t="shared" si="27"/>
        <v>116</v>
      </c>
    </row>
    <row r="597" spans="15:18" x14ac:dyDescent="0.15">
      <c r="O597" t="str">
        <f>IFERROR(テーブル_Swim014[[#This Row],[選手番号]],"")</f>
        <v/>
      </c>
      <c r="P597">
        <f>IFERROR(Sheet3!Q550,"")</f>
        <v>0</v>
      </c>
      <c r="Q597" s="3">
        <v>42407</v>
      </c>
      <c r="R597">
        <f t="shared" si="27"/>
        <v>116</v>
      </c>
    </row>
    <row r="598" spans="15:18" x14ac:dyDescent="0.15">
      <c r="O598" t="str">
        <f>IFERROR(テーブル_Swim014[[#This Row],[選手番号]],"")</f>
        <v/>
      </c>
      <c r="P598">
        <f>IFERROR(Sheet3!Q551,"")</f>
        <v>0</v>
      </c>
      <c r="Q598" s="3">
        <v>42407</v>
      </c>
      <c r="R598">
        <f t="shared" si="27"/>
        <v>116</v>
      </c>
    </row>
    <row r="599" spans="15:18" x14ac:dyDescent="0.15">
      <c r="O599" t="str">
        <f>IFERROR(テーブル_Swim014[[#This Row],[選手番号]],"")</f>
        <v/>
      </c>
      <c r="P599">
        <f>IFERROR(Sheet3!Q552,"")</f>
        <v>0</v>
      </c>
      <c r="Q599" s="3">
        <v>42407</v>
      </c>
      <c r="R599">
        <f t="shared" si="27"/>
        <v>116</v>
      </c>
    </row>
    <row r="600" spans="15:18" x14ac:dyDescent="0.15">
      <c r="O600" t="str">
        <f>IFERROR(テーブル_Swim014[[#This Row],[選手番号]],"")</f>
        <v/>
      </c>
      <c r="P600">
        <f>IFERROR(Sheet3!Q553,"")</f>
        <v>0</v>
      </c>
      <c r="Q600" s="3">
        <v>42407</v>
      </c>
      <c r="R600">
        <f t="shared" si="27"/>
        <v>116</v>
      </c>
    </row>
    <row r="601" spans="15:18" x14ac:dyDescent="0.15">
      <c r="O601" t="str">
        <f>IFERROR(テーブル_Swim014[[#This Row],[選手番号]],"")</f>
        <v/>
      </c>
      <c r="P601">
        <f>IFERROR(Sheet3!Q554,"")</f>
        <v>0</v>
      </c>
      <c r="Q601" s="3">
        <v>42407</v>
      </c>
      <c r="R601">
        <f t="shared" si="27"/>
        <v>116</v>
      </c>
    </row>
    <row r="602" spans="15:18" x14ac:dyDescent="0.15">
      <c r="O602" t="str">
        <f>IFERROR(テーブル_Swim014[[#This Row],[選手番号]],"")</f>
        <v/>
      </c>
      <c r="P602">
        <f>IFERROR(Sheet3!Q555,"")</f>
        <v>0</v>
      </c>
      <c r="Q602" s="3">
        <v>42407</v>
      </c>
      <c r="R602">
        <f t="shared" si="27"/>
        <v>116</v>
      </c>
    </row>
    <row r="603" spans="15:18" x14ac:dyDescent="0.15">
      <c r="O603" t="str">
        <f>IFERROR(テーブル_Swim014[[#This Row],[選手番号]],"")</f>
        <v/>
      </c>
      <c r="P603">
        <f>IFERROR(Sheet3!Q556,"")</f>
        <v>0</v>
      </c>
      <c r="Q603" s="3">
        <v>42407</v>
      </c>
      <c r="R603">
        <f t="shared" si="27"/>
        <v>116</v>
      </c>
    </row>
    <row r="604" spans="15:18" x14ac:dyDescent="0.15">
      <c r="O604" t="str">
        <f>IFERROR(テーブル_Swim014[[#This Row],[選手番号]],"")</f>
        <v/>
      </c>
      <c r="P604">
        <f>IFERROR(Sheet3!Q557,"")</f>
        <v>0</v>
      </c>
      <c r="Q604" s="3">
        <v>42407</v>
      </c>
      <c r="R604">
        <f t="shared" si="27"/>
        <v>116</v>
      </c>
    </row>
    <row r="605" spans="15:18" x14ac:dyDescent="0.15">
      <c r="O605" t="str">
        <f>IFERROR(テーブル_Swim014[[#This Row],[選手番号]],"")</f>
        <v/>
      </c>
      <c r="P605">
        <f>IFERROR(Sheet3!Q558,"")</f>
        <v>0</v>
      </c>
      <c r="Q605" s="3">
        <v>42407</v>
      </c>
      <c r="R605">
        <f t="shared" si="27"/>
        <v>116</v>
      </c>
    </row>
    <row r="606" spans="15:18" x14ac:dyDescent="0.15">
      <c r="O606" t="str">
        <f>IFERROR(テーブル_Swim014[[#This Row],[選手番号]],"")</f>
        <v/>
      </c>
      <c r="P606">
        <f>IFERROR(Sheet3!Q559,"")</f>
        <v>0</v>
      </c>
      <c r="Q606" s="3">
        <v>42407</v>
      </c>
      <c r="R606">
        <f t="shared" si="27"/>
        <v>116</v>
      </c>
    </row>
    <row r="607" spans="15:18" x14ac:dyDescent="0.15">
      <c r="O607" t="str">
        <f>IFERROR(テーブル_Swim014[[#This Row],[選手番号]],"")</f>
        <v/>
      </c>
      <c r="P607">
        <f>IFERROR(Sheet3!Q560,"")</f>
        <v>0</v>
      </c>
      <c r="Q607" s="3">
        <v>42407</v>
      </c>
      <c r="R607">
        <f t="shared" si="27"/>
        <v>116</v>
      </c>
    </row>
    <row r="608" spans="15:18" x14ac:dyDescent="0.15">
      <c r="O608" t="str">
        <f>IFERROR(テーブル_Swim014[[#This Row],[選手番号]],"")</f>
        <v/>
      </c>
      <c r="P608">
        <f>IFERROR(Sheet3!Q561,"")</f>
        <v>0</v>
      </c>
      <c r="Q608" s="3">
        <v>42407</v>
      </c>
      <c r="R608">
        <f t="shared" si="27"/>
        <v>116</v>
      </c>
    </row>
    <row r="609" spans="15:18" x14ac:dyDescent="0.15">
      <c r="O609" t="str">
        <f>IFERROR(テーブル_Swim014[[#This Row],[選手番号]],"")</f>
        <v/>
      </c>
      <c r="P609">
        <f>IFERROR(Sheet3!Q562,"")</f>
        <v>0</v>
      </c>
      <c r="Q609" s="3">
        <v>42407</v>
      </c>
      <c r="R609">
        <f t="shared" si="27"/>
        <v>116</v>
      </c>
    </row>
    <row r="610" spans="15:18" x14ac:dyDescent="0.15">
      <c r="O610" t="str">
        <f>IFERROR(テーブル_Swim014[[#This Row],[選手番号]],"")</f>
        <v/>
      </c>
      <c r="P610">
        <f>IFERROR(Sheet3!Q563,"")</f>
        <v>0</v>
      </c>
      <c r="Q610" s="3">
        <v>42407</v>
      </c>
      <c r="R610">
        <f t="shared" si="27"/>
        <v>116</v>
      </c>
    </row>
    <row r="611" spans="15:18" x14ac:dyDescent="0.15">
      <c r="O611" t="str">
        <f>IFERROR(テーブル_Swim014[[#This Row],[選手番号]],"")</f>
        <v/>
      </c>
      <c r="P611">
        <f>IFERROR(Sheet3!Q564,"")</f>
        <v>0</v>
      </c>
      <c r="Q611" s="3">
        <v>42407</v>
      </c>
      <c r="R611">
        <f t="shared" si="27"/>
        <v>116</v>
      </c>
    </row>
    <row r="612" spans="15:18" x14ac:dyDescent="0.15">
      <c r="O612" t="str">
        <f>IFERROR(テーブル_Swim014[[#This Row],[選手番号]],"")</f>
        <v/>
      </c>
      <c r="P612">
        <f>IFERROR(Sheet3!Q565,"")</f>
        <v>0</v>
      </c>
      <c r="Q612" s="3">
        <v>42407</v>
      </c>
      <c r="R612">
        <f t="shared" si="27"/>
        <v>116</v>
      </c>
    </row>
    <row r="613" spans="15:18" x14ac:dyDescent="0.15">
      <c r="O613" t="str">
        <f>IFERROR(テーブル_Swim014[[#This Row],[選手番号]],"")</f>
        <v/>
      </c>
      <c r="P613">
        <f>IFERROR(Sheet3!Q566,"")</f>
        <v>0</v>
      </c>
      <c r="Q613" s="3">
        <v>42407</v>
      </c>
      <c r="R613">
        <f t="shared" si="27"/>
        <v>116</v>
      </c>
    </row>
    <row r="614" spans="15:18" x14ac:dyDescent="0.15">
      <c r="O614" t="str">
        <f>IFERROR(テーブル_Swim014[[#This Row],[選手番号]],"")</f>
        <v/>
      </c>
      <c r="P614">
        <f>IFERROR(Sheet3!Q567,"")</f>
        <v>0</v>
      </c>
      <c r="Q614" s="3">
        <v>42407</v>
      </c>
      <c r="R614">
        <f t="shared" si="27"/>
        <v>116</v>
      </c>
    </row>
    <row r="615" spans="15:18" x14ac:dyDescent="0.15">
      <c r="O615" t="str">
        <f>IFERROR(テーブル_Swim014[[#This Row],[選手番号]],"")</f>
        <v/>
      </c>
      <c r="P615">
        <f>IFERROR(Sheet3!Q568,"")</f>
        <v>0</v>
      </c>
      <c r="Q615" s="3">
        <v>42407</v>
      </c>
      <c r="R615">
        <f t="shared" si="27"/>
        <v>116</v>
      </c>
    </row>
    <row r="616" spans="15:18" x14ac:dyDescent="0.15">
      <c r="O616" t="str">
        <f>IFERROR(テーブル_Swim014[[#This Row],[選手番号]],"")</f>
        <v/>
      </c>
      <c r="P616">
        <f>IFERROR(Sheet3!Q569,"")</f>
        <v>0</v>
      </c>
      <c r="Q616" s="3">
        <v>42407</v>
      </c>
      <c r="R616">
        <f t="shared" si="27"/>
        <v>116</v>
      </c>
    </row>
    <row r="617" spans="15:18" x14ac:dyDescent="0.15">
      <c r="O617" t="str">
        <f>IFERROR(テーブル_Swim014[[#This Row],[選手番号]],"")</f>
        <v/>
      </c>
      <c r="P617">
        <f>IFERROR(Sheet3!Q570,"")</f>
        <v>0</v>
      </c>
      <c r="Q617" s="3">
        <v>42407</v>
      </c>
      <c r="R617">
        <f t="shared" si="27"/>
        <v>116</v>
      </c>
    </row>
    <row r="618" spans="15:18" x14ac:dyDescent="0.15">
      <c r="O618" t="str">
        <f>IFERROR(テーブル_Swim014[[#This Row],[選手番号]],"")</f>
        <v/>
      </c>
      <c r="P618">
        <f>IFERROR(Sheet3!Q571,"")</f>
        <v>0</v>
      </c>
      <c r="Q618" s="3">
        <v>42407</v>
      </c>
      <c r="R618">
        <f t="shared" si="27"/>
        <v>116</v>
      </c>
    </row>
    <row r="619" spans="15:18" x14ac:dyDescent="0.15">
      <c r="O619" t="str">
        <f>IFERROR(テーブル_Swim014[[#This Row],[選手番号]],"")</f>
        <v/>
      </c>
      <c r="P619">
        <f>IFERROR(Sheet3!Q572,"")</f>
        <v>0</v>
      </c>
      <c r="Q619" s="3">
        <v>42407</v>
      </c>
      <c r="R619">
        <f t="shared" si="27"/>
        <v>116</v>
      </c>
    </row>
    <row r="620" spans="15:18" x14ac:dyDescent="0.15">
      <c r="O620" t="str">
        <f>IFERROR(テーブル_Swim014[[#This Row],[選手番号]],"")</f>
        <v/>
      </c>
      <c r="P620">
        <f>IFERROR(Sheet3!Q573,"")</f>
        <v>0</v>
      </c>
      <c r="Q620" s="3">
        <v>42407</v>
      </c>
      <c r="R620">
        <f t="shared" si="27"/>
        <v>116</v>
      </c>
    </row>
    <row r="621" spans="15:18" x14ac:dyDescent="0.15">
      <c r="O621" t="str">
        <f>IFERROR(テーブル_Swim014[[#This Row],[選手番号]],"")</f>
        <v/>
      </c>
      <c r="P621">
        <f>IFERROR(Sheet3!Q574,"")</f>
        <v>0</v>
      </c>
      <c r="Q621" s="3">
        <v>42407</v>
      </c>
      <c r="R621">
        <f t="shared" si="27"/>
        <v>116</v>
      </c>
    </row>
    <row r="622" spans="15:18" x14ac:dyDescent="0.15">
      <c r="O622" t="str">
        <f>IFERROR(テーブル_Swim014[[#This Row],[選手番号]],"")</f>
        <v/>
      </c>
      <c r="P622">
        <f>IFERROR(Sheet3!Q575,"")</f>
        <v>0</v>
      </c>
      <c r="Q622" s="3">
        <v>42407</v>
      </c>
      <c r="R622">
        <f t="shared" si="27"/>
        <v>116</v>
      </c>
    </row>
    <row r="623" spans="15:18" x14ac:dyDescent="0.15">
      <c r="O623" t="str">
        <f>IFERROR(テーブル_Swim014[[#This Row],[選手番号]],"")</f>
        <v/>
      </c>
      <c r="P623">
        <f>IFERROR(Sheet3!Q576,"")</f>
        <v>0</v>
      </c>
      <c r="Q623" s="3">
        <v>42407</v>
      </c>
      <c r="R623">
        <f t="shared" si="27"/>
        <v>116</v>
      </c>
    </row>
    <row r="624" spans="15:18" x14ac:dyDescent="0.15">
      <c r="O624" t="str">
        <f>IFERROR(テーブル_Swim014[[#This Row],[選手番号]],"")</f>
        <v/>
      </c>
      <c r="P624">
        <f>IFERROR(Sheet3!Q577,"")</f>
        <v>0</v>
      </c>
      <c r="Q624" s="3">
        <v>42407</v>
      </c>
      <c r="R624">
        <f t="shared" si="27"/>
        <v>116</v>
      </c>
    </row>
    <row r="625" spans="15:18" x14ac:dyDescent="0.15">
      <c r="O625" t="str">
        <f>IFERROR(テーブル_Swim014[[#This Row],[選手番号]],"")</f>
        <v/>
      </c>
      <c r="P625">
        <f>IFERROR(Sheet3!Q578,"")</f>
        <v>0</v>
      </c>
      <c r="Q625" s="3">
        <v>42407</v>
      </c>
      <c r="R625">
        <f t="shared" si="27"/>
        <v>116</v>
      </c>
    </row>
    <row r="626" spans="15:18" x14ac:dyDescent="0.15">
      <c r="O626" t="str">
        <f>IFERROR(テーブル_Swim014[[#This Row],[選手番号]],"")</f>
        <v/>
      </c>
      <c r="P626">
        <f>IFERROR(Sheet3!Q579,"")</f>
        <v>0</v>
      </c>
      <c r="Q626" s="3">
        <v>42407</v>
      </c>
      <c r="R626">
        <f t="shared" si="27"/>
        <v>116</v>
      </c>
    </row>
    <row r="627" spans="15:18" x14ac:dyDescent="0.15">
      <c r="O627" t="str">
        <f>IFERROR(テーブル_Swim014[[#This Row],[選手番号]],"")</f>
        <v/>
      </c>
      <c r="P627">
        <f>IFERROR(Sheet3!Q580,"")</f>
        <v>0</v>
      </c>
      <c r="Q627" s="3">
        <v>42407</v>
      </c>
      <c r="R627">
        <f t="shared" si="27"/>
        <v>116</v>
      </c>
    </row>
    <row r="628" spans="15:18" x14ac:dyDescent="0.15">
      <c r="O628" t="str">
        <f>IFERROR(テーブル_Swim014[[#This Row],[選手番号]],"")</f>
        <v/>
      </c>
      <c r="P628">
        <f>IFERROR(Sheet3!Q581,"")</f>
        <v>0</v>
      </c>
      <c r="Q628" s="3">
        <v>42407</v>
      </c>
      <c r="R628">
        <f t="shared" si="27"/>
        <v>116</v>
      </c>
    </row>
    <row r="629" spans="15:18" x14ac:dyDescent="0.15">
      <c r="O629" t="str">
        <f>IFERROR(テーブル_Swim014[[#This Row],[選手番号]],"")</f>
        <v/>
      </c>
      <c r="P629">
        <f>IFERROR(Sheet3!Q582,"")</f>
        <v>0</v>
      </c>
      <c r="Q629" s="3">
        <v>42407</v>
      </c>
      <c r="R629">
        <f t="shared" si="27"/>
        <v>116</v>
      </c>
    </row>
    <row r="630" spans="15:18" x14ac:dyDescent="0.15">
      <c r="O630" t="str">
        <f>IFERROR(テーブル_Swim014[[#This Row],[選手番号]],"")</f>
        <v/>
      </c>
      <c r="P630">
        <f>IFERROR(Sheet3!Q583,"")</f>
        <v>0</v>
      </c>
      <c r="Q630" s="3">
        <v>42407</v>
      </c>
      <c r="R630">
        <f t="shared" si="27"/>
        <v>116</v>
      </c>
    </row>
    <row r="631" spans="15:18" x14ac:dyDescent="0.15">
      <c r="O631" t="str">
        <f>IFERROR(テーブル_Swim014[[#This Row],[選手番号]],"")</f>
        <v/>
      </c>
      <c r="P631">
        <f>IFERROR(Sheet3!Q584,"")</f>
        <v>0</v>
      </c>
      <c r="Q631" s="3">
        <v>42407</v>
      </c>
      <c r="R631">
        <f t="shared" si="27"/>
        <v>116</v>
      </c>
    </row>
    <row r="632" spans="15:18" x14ac:dyDescent="0.15">
      <c r="O632" t="str">
        <f>IFERROR(テーブル_Swim014[[#This Row],[選手番号]],"")</f>
        <v/>
      </c>
      <c r="P632">
        <f>IFERROR(Sheet3!Q585,"")</f>
        <v>0</v>
      </c>
      <c r="Q632" s="3">
        <v>42407</v>
      </c>
      <c r="R632">
        <f t="shared" si="27"/>
        <v>116</v>
      </c>
    </row>
    <row r="633" spans="15:18" x14ac:dyDescent="0.15">
      <c r="O633" t="str">
        <f>IFERROR(テーブル_Swim014[[#This Row],[選手番号]],"")</f>
        <v/>
      </c>
      <c r="P633">
        <f>IFERROR(Sheet3!Q586,"")</f>
        <v>0</v>
      </c>
      <c r="Q633" s="3">
        <v>42407</v>
      </c>
      <c r="R633">
        <f t="shared" si="27"/>
        <v>116</v>
      </c>
    </row>
    <row r="634" spans="15:18" x14ac:dyDescent="0.15">
      <c r="O634" t="str">
        <f>IFERROR(テーブル_Swim014[[#This Row],[選手番号]],"")</f>
        <v/>
      </c>
      <c r="P634">
        <f>IFERROR(Sheet3!Q587,"")</f>
        <v>0</v>
      </c>
      <c r="Q634" s="3">
        <v>42407</v>
      </c>
      <c r="R634">
        <f t="shared" si="27"/>
        <v>116</v>
      </c>
    </row>
    <row r="635" spans="15:18" x14ac:dyDescent="0.15">
      <c r="O635" t="str">
        <f>IFERROR(テーブル_Swim014[[#This Row],[選手番号]],"")</f>
        <v/>
      </c>
      <c r="P635">
        <f>IFERROR(Sheet3!Q588,"")</f>
        <v>0</v>
      </c>
      <c r="Q635" s="3">
        <v>42407</v>
      </c>
      <c r="R635">
        <f t="shared" si="27"/>
        <v>116</v>
      </c>
    </row>
    <row r="636" spans="15:18" x14ac:dyDescent="0.15">
      <c r="O636" t="str">
        <f>IFERROR(テーブル_Swim014[[#This Row],[選手番号]],"")</f>
        <v/>
      </c>
      <c r="P636">
        <f>IFERROR(Sheet3!Q589,"")</f>
        <v>0</v>
      </c>
      <c r="Q636" s="3">
        <v>42407</v>
      </c>
      <c r="R636">
        <f t="shared" si="27"/>
        <v>116</v>
      </c>
    </row>
    <row r="637" spans="15:18" x14ac:dyDescent="0.15">
      <c r="O637" t="str">
        <f>IFERROR(テーブル_Swim014[[#This Row],[選手番号]],"")</f>
        <v/>
      </c>
      <c r="P637">
        <f>IFERROR(Sheet3!Q590,"")</f>
        <v>0</v>
      </c>
      <c r="Q637" s="3">
        <v>42407</v>
      </c>
      <c r="R637">
        <f t="shared" si="27"/>
        <v>116</v>
      </c>
    </row>
    <row r="638" spans="15:18" x14ac:dyDescent="0.15">
      <c r="O638" t="str">
        <f>IFERROR(テーブル_Swim014[[#This Row],[選手番号]],"")</f>
        <v/>
      </c>
      <c r="P638">
        <f>IFERROR(Sheet3!Q591,"")</f>
        <v>0</v>
      </c>
      <c r="Q638" s="3">
        <v>42407</v>
      </c>
      <c r="R638">
        <f t="shared" si="27"/>
        <v>116</v>
      </c>
    </row>
    <row r="639" spans="15:18" x14ac:dyDescent="0.15">
      <c r="O639" t="str">
        <f>IFERROR(テーブル_Swim014[[#This Row],[選手番号]],"")</f>
        <v/>
      </c>
      <c r="P639">
        <f>IFERROR(Sheet3!Q592,"")</f>
        <v>0</v>
      </c>
      <c r="Q639" s="3">
        <v>42407</v>
      </c>
      <c r="R639">
        <f t="shared" si="27"/>
        <v>116</v>
      </c>
    </row>
    <row r="640" spans="15:18" x14ac:dyDescent="0.15">
      <c r="O640" t="str">
        <f>IFERROR(テーブル_Swim014[[#This Row],[選手番号]],"")</f>
        <v/>
      </c>
      <c r="P640">
        <f>IFERROR(Sheet3!Q593,"")</f>
        <v>0</v>
      </c>
      <c r="Q640" s="3">
        <v>42407</v>
      </c>
      <c r="R640">
        <f t="shared" si="27"/>
        <v>116</v>
      </c>
    </row>
    <row r="641" spans="15:18" x14ac:dyDescent="0.15">
      <c r="O641" t="str">
        <f>IFERROR(テーブル_Swim014[[#This Row],[選手番号]],"")</f>
        <v/>
      </c>
      <c r="P641">
        <f>IFERROR(Sheet3!Q594,"")</f>
        <v>0</v>
      </c>
      <c r="Q641" s="3">
        <v>42407</v>
      </c>
      <c r="R641">
        <f t="shared" si="27"/>
        <v>116</v>
      </c>
    </row>
    <row r="642" spans="15:18" x14ac:dyDescent="0.15">
      <c r="O642" t="str">
        <f>IFERROR(テーブル_Swim014[[#This Row],[選手番号]],"")</f>
        <v/>
      </c>
      <c r="P642">
        <f>IFERROR(Sheet3!Q595,"")</f>
        <v>0</v>
      </c>
      <c r="Q642" s="3">
        <v>42407</v>
      </c>
      <c r="R642">
        <f t="shared" si="27"/>
        <v>116</v>
      </c>
    </row>
    <row r="643" spans="15:18" x14ac:dyDescent="0.15">
      <c r="O643" t="str">
        <f>IFERROR(テーブル_Swim014[[#This Row],[選手番号]],"")</f>
        <v/>
      </c>
      <c r="P643">
        <f>IFERROR(Sheet3!Q596,"")</f>
        <v>0</v>
      </c>
      <c r="Q643" s="3">
        <v>42407</v>
      </c>
      <c r="R643">
        <f t="shared" ref="R643:R706" si="28">IFERROR(DATEDIF(P643,Q643,"Y"),"")</f>
        <v>116</v>
      </c>
    </row>
    <row r="644" spans="15:18" x14ac:dyDescent="0.15">
      <c r="O644" t="str">
        <f>IFERROR(テーブル_Swim014[[#This Row],[選手番号]],"")</f>
        <v/>
      </c>
      <c r="P644">
        <f>IFERROR(Sheet3!Q597,"")</f>
        <v>0</v>
      </c>
      <c r="Q644" s="3">
        <v>42407</v>
      </c>
      <c r="R644">
        <f t="shared" si="28"/>
        <v>116</v>
      </c>
    </row>
    <row r="645" spans="15:18" x14ac:dyDescent="0.15">
      <c r="O645" t="str">
        <f>IFERROR(テーブル_Swim014[[#This Row],[選手番号]],"")</f>
        <v/>
      </c>
      <c r="P645">
        <f>IFERROR(Sheet3!Q598,"")</f>
        <v>0</v>
      </c>
      <c r="Q645" s="3">
        <v>42407</v>
      </c>
      <c r="R645">
        <f t="shared" si="28"/>
        <v>116</v>
      </c>
    </row>
    <row r="646" spans="15:18" x14ac:dyDescent="0.15">
      <c r="O646" t="str">
        <f>IFERROR(テーブル_Swim014[[#This Row],[選手番号]],"")</f>
        <v/>
      </c>
      <c r="P646">
        <f>IFERROR(Sheet3!Q599,"")</f>
        <v>0</v>
      </c>
      <c r="Q646" s="3">
        <v>42407</v>
      </c>
      <c r="R646">
        <f t="shared" si="28"/>
        <v>116</v>
      </c>
    </row>
    <row r="647" spans="15:18" x14ac:dyDescent="0.15">
      <c r="O647" t="str">
        <f>IFERROR(テーブル_Swim014[[#This Row],[選手番号]],"")</f>
        <v/>
      </c>
      <c r="P647">
        <f>IFERROR(Sheet3!Q600,"")</f>
        <v>0</v>
      </c>
      <c r="Q647" s="3">
        <v>42407</v>
      </c>
      <c r="R647">
        <f t="shared" si="28"/>
        <v>116</v>
      </c>
    </row>
    <row r="648" spans="15:18" x14ac:dyDescent="0.15">
      <c r="O648" t="str">
        <f>IFERROR(テーブル_Swim014[[#This Row],[選手番号]],"")</f>
        <v/>
      </c>
      <c r="P648">
        <f>IFERROR(Sheet3!Q601,"")</f>
        <v>0</v>
      </c>
      <c r="Q648" s="3">
        <v>42407</v>
      </c>
      <c r="R648">
        <f t="shared" si="28"/>
        <v>116</v>
      </c>
    </row>
    <row r="649" spans="15:18" x14ac:dyDescent="0.15">
      <c r="O649" t="str">
        <f>IFERROR(テーブル_Swim014[[#This Row],[選手番号]],"")</f>
        <v/>
      </c>
      <c r="P649">
        <f>IFERROR(Sheet3!Q602,"")</f>
        <v>0</v>
      </c>
      <c r="Q649" s="3">
        <v>42407</v>
      </c>
      <c r="R649">
        <f t="shared" si="28"/>
        <v>116</v>
      </c>
    </row>
    <row r="650" spans="15:18" x14ac:dyDescent="0.15">
      <c r="O650" t="str">
        <f>IFERROR(テーブル_Swim014[[#This Row],[選手番号]],"")</f>
        <v/>
      </c>
      <c r="P650">
        <f>IFERROR(Sheet3!Q603,"")</f>
        <v>0</v>
      </c>
      <c r="Q650" s="3">
        <v>42407</v>
      </c>
      <c r="R650">
        <f t="shared" si="28"/>
        <v>116</v>
      </c>
    </row>
    <row r="651" spans="15:18" x14ac:dyDescent="0.15">
      <c r="O651" t="str">
        <f>IFERROR(テーブル_Swim014[[#This Row],[選手番号]],"")</f>
        <v/>
      </c>
      <c r="P651">
        <f>IFERROR(Sheet3!Q604,"")</f>
        <v>0</v>
      </c>
      <c r="Q651" s="3">
        <v>42407</v>
      </c>
      <c r="R651">
        <f t="shared" si="28"/>
        <v>116</v>
      </c>
    </row>
    <row r="652" spans="15:18" x14ac:dyDescent="0.15">
      <c r="O652" t="str">
        <f>IFERROR(テーブル_Swim014[[#This Row],[選手番号]],"")</f>
        <v/>
      </c>
      <c r="P652">
        <f>IFERROR(Sheet3!Q605,"")</f>
        <v>0</v>
      </c>
      <c r="Q652" s="3">
        <v>42407</v>
      </c>
      <c r="R652">
        <f t="shared" si="28"/>
        <v>116</v>
      </c>
    </row>
    <row r="653" spans="15:18" x14ac:dyDescent="0.15">
      <c r="O653" t="str">
        <f>IFERROR(テーブル_Swim014[[#This Row],[選手番号]],"")</f>
        <v/>
      </c>
      <c r="P653">
        <f>IFERROR(Sheet3!Q606,"")</f>
        <v>0</v>
      </c>
      <c r="Q653" s="3">
        <v>42407</v>
      </c>
      <c r="R653">
        <f t="shared" si="28"/>
        <v>116</v>
      </c>
    </row>
    <row r="654" spans="15:18" x14ac:dyDescent="0.15">
      <c r="O654" t="str">
        <f>IFERROR(テーブル_Swim014[[#This Row],[選手番号]],"")</f>
        <v/>
      </c>
      <c r="P654">
        <f>IFERROR(Sheet3!Q607,"")</f>
        <v>0</v>
      </c>
      <c r="Q654" s="3">
        <v>42407</v>
      </c>
      <c r="R654">
        <f t="shared" si="28"/>
        <v>116</v>
      </c>
    </row>
    <row r="655" spans="15:18" x14ac:dyDescent="0.15">
      <c r="O655" t="str">
        <f>IFERROR(テーブル_Swim014[[#This Row],[選手番号]],"")</f>
        <v/>
      </c>
      <c r="P655">
        <f>IFERROR(Sheet3!Q608,"")</f>
        <v>0</v>
      </c>
      <c r="Q655" s="3">
        <v>42407</v>
      </c>
      <c r="R655">
        <f t="shared" si="28"/>
        <v>116</v>
      </c>
    </row>
    <row r="656" spans="15:18" x14ac:dyDescent="0.15">
      <c r="O656" t="str">
        <f>IFERROR(テーブル_Swim014[[#This Row],[選手番号]],"")</f>
        <v/>
      </c>
      <c r="P656">
        <f>IFERROR(Sheet3!Q609,"")</f>
        <v>0</v>
      </c>
      <c r="Q656" s="3">
        <v>42407</v>
      </c>
      <c r="R656">
        <f t="shared" si="28"/>
        <v>116</v>
      </c>
    </row>
    <row r="657" spans="15:18" x14ac:dyDescent="0.15">
      <c r="O657" t="str">
        <f>IFERROR(テーブル_Swim014[[#This Row],[選手番号]],"")</f>
        <v/>
      </c>
      <c r="P657">
        <f>IFERROR(Sheet3!Q610,"")</f>
        <v>0</v>
      </c>
      <c r="Q657" s="3">
        <v>42407</v>
      </c>
      <c r="R657">
        <f t="shared" si="28"/>
        <v>116</v>
      </c>
    </row>
    <row r="658" spans="15:18" x14ac:dyDescent="0.15">
      <c r="O658" t="str">
        <f>IFERROR(テーブル_Swim014[[#This Row],[選手番号]],"")</f>
        <v/>
      </c>
      <c r="P658">
        <f>IFERROR(Sheet3!Q611,"")</f>
        <v>0</v>
      </c>
      <c r="Q658" s="3">
        <v>42407</v>
      </c>
      <c r="R658">
        <f t="shared" si="28"/>
        <v>116</v>
      </c>
    </row>
    <row r="659" spans="15:18" x14ac:dyDescent="0.15">
      <c r="O659" t="str">
        <f>IFERROR(テーブル_Swim014[[#This Row],[選手番号]],"")</f>
        <v/>
      </c>
      <c r="P659">
        <f>IFERROR(Sheet3!Q612,"")</f>
        <v>0</v>
      </c>
      <c r="Q659" s="3">
        <v>42407</v>
      </c>
      <c r="R659">
        <f t="shared" si="28"/>
        <v>116</v>
      </c>
    </row>
    <row r="660" spans="15:18" x14ac:dyDescent="0.15">
      <c r="O660" t="str">
        <f>IFERROR(テーブル_Swim014[[#This Row],[選手番号]],"")</f>
        <v/>
      </c>
      <c r="P660">
        <f>IFERROR(Sheet3!Q613,"")</f>
        <v>0</v>
      </c>
      <c r="Q660" s="3">
        <v>42407</v>
      </c>
      <c r="R660">
        <f t="shared" si="28"/>
        <v>116</v>
      </c>
    </row>
    <row r="661" spans="15:18" x14ac:dyDescent="0.15">
      <c r="O661" t="str">
        <f>IFERROR(テーブル_Swim014[[#This Row],[選手番号]],"")</f>
        <v/>
      </c>
      <c r="P661">
        <f>IFERROR(Sheet3!Q614,"")</f>
        <v>0</v>
      </c>
      <c r="Q661" s="3">
        <v>42407</v>
      </c>
      <c r="R661">
        <f t="shared" si="28"/>
        <v>116</v>
      </c>
    </row>
    <row r="662" spans="15:18" x14ac:dyDescent="0.15">
      <c r="O662" t="str">
        <f>IFERROR(テーブル_Swim014[[#This Row],[選手番号]],"")</f>
        <v/>
      </c>
      <c r="P662">
        <f>IFERROR(Sheet3!Q615,"")</f>
        <v>0</v>
      </c>
      <c r="Q662" s="3">
        <v>42407</v>
      </c>
      <c r="R662">
        <f t="shared" si="28"/>
        <v>116</v>
      </c>
    </row>
    <row r="663" spans="15:18" x14ac:dyDescent="0.15">
      <c r="O663" t="str">
        <f>IFERROR(テーブル_Swim014[[#This Row],[選手番号]],"")</f>
        <v/>
      </c>
      <c r="P663">
        <f>IFERROR(Sheet3!Q616,"")</f>
        <v>0</v>
      </c>
      <c r="Q663" s="3">
        <v>42407</v>
      </c>
      <c r="R663">
        <f t="shared" si="28"/>
        <v>116</v>
      </c>
    </row>
    <row r="664" spans="15:18" x14ac:dyDescent="0.15">
      <c r="O664" t="str">
        <f>IFERROR(テーブル_Swim014[[#This Row],[選手番号]],"")</f>
        <v/>
      </c>
      <c r="P664">
        <f>IFERROR(Sheet3!Q617,"")</f>
        <v>0</v>
      </c>
      <c r="Q664" s="3">
        <v>42407</v>
      </c>
      <c r="R664">
        <f t="shared" si="28"/>
        <v>116</v>
      </c>
    </row>
    <row r="665" spans="15:18" x14ac:dyDescent="0.15">
      <c r="O665" t="str">
        <f>IFERROR(テーブル_Swim014[[#This Row],[選手番号]],"")</f>
        <v/>
      </c>
      <c r="P665">
        <f>IFERROR(Sheet3!Q618,"")</f>
        <v>0</v>
      </c>
      <c r="Q665" s="3">
        <v>42407</v>
      </c>
      <c r="R665">
        <f t="shared" si="28"/>
        <v>116</v>
      </c>
    </row>
    <row r="666" spans="15:18" x14ac:dyDescent="0.15">
      <c r="O666" t="str">
        <f>IFERROR(テーブル_Swim014[[#This Row],[選手番号]],"")</f>
        <v/>
      </c>
      <c r="P666">
        <f>IFERROR(Sheet3!Q619,"")</f>
        <v>0</v>
      </c>
      <c r="Q666" s="3">
        <v>42407</v>
      </c>
      <c r="R666">
        <f t="shared" si="28"/>
        <v>116</v>
      </c>
    </row>
    <row r="667" spans="15:18" x14ac:dyDescent="0.15">
      <c r="O667" t="str">
        <f>IFERROR(テーブル_Swim014[[#This Row],[選手番号]],"")</f>
        <v/>
      </c>
      <c r="P667">
        <f>IFERROR(Sheet3!Q620,"")</f>
        <v>0</v>
      </c>
      <c r="Q667" s="3">
        <v>42407</v>
      </c>
      <c r="R667">
        <f t="shared" si="28"/>
        <v>116</v>
      </c>
    </row>
    <row r="668" spans="15:18" x14ac:dyDescent="0.15">
      <c r="O668" t="str">
        <f>IFERROR(テーブル_Swim014[[#This Row],[選手番号]],"")</f>
        <v/>
      </c>
      <c r="P668">
        <f>IFERROR(Sheet3!Q621,"")</f>
        <v>0</v>
      </c>
      <c r="Q668" s="3">
        <v>42407</v>
      </c>
      <c r="R668">
        <f t="shared" si="28"/>
        <v>116</v>
      </c>
    </row>
    <row r="669" spans="15:18" x14ac:dyDescent="0.15">
      <c r="O669" t="str">
        <f>IFERROR(テーブル_Swim014[[#This Row],[選手番号]],"")</f>
        <v/>
      </c>
      <c r="P669">
        <f>IFERROR(Sheet3!Q622,"")</f>
        <v>0</v>
      </c>
      <c r="Q669" s="3">
        <v>42407</v>
      </c>
      <c r="R669">
        <f t="shared" si="28"/>
        <v>116</v>
      </c>
    </row>
    <row r="670" spans="15:18" x14ac:dyDescent="0.15">
      <c r="O670" t="str">
        <f>IFERROR(テーブル_Swim014[[#This Row],[選手番号]],"")</f>
        <v/>
      </c>
      <c r="P670">
        <f>IFERROR(Sheet3!Q623,"")</f>
        <v>0</v>
      </c>
      <c r="Q670" s="3">
        <v>42407</v>
      </c>
      <c r="R670">
        <f t="shared" si="28"/>
        <v>116</v>
      </c>
    </row>
    <row r="671" spans="15:18" x14ac:dyDescent="0.15">
      <c r="O671" t="str">
        <f>IFERROR(テーブル_Swim014[[#This Row],[選手番号]],"")</f>
        <v/>
      </c>
      <c r="P671">
        <f>IFERROR(Sheet3!Q624,"")</f>
        <v>0</v>
      </c>
      <c r="Q671" s="3">
        <v>42407</v>
      </c>
      <c r="R671">
        <f t="shared" si="28"/>
        <v>116</v>
      </c>
    </row>
    <row r="672" spans="15:18" x14ac:dyDescent="0.15">
      <c r="O672" t="str">
        <f>IFERROR(テーブル_Swim014[[#This Row],[選手番号]],"")</f>
        <v/>
      </c>
      <c r="P672">
        <f>IFERROR(Sheet3!Q625,"")</f>
        <v>0</v>
      </c>
      <c r="Q672" s="3">
        <v>42407</v>
      </c>
      <c r="R672">
        <f t="shared" si="28"/>
        <v>116</v>
      </c>
    </row>
    <row r="673" spans="15:18" x14ac:dyDescent="0.15">
      <c r="O673" t="str">
        <f>IFERROR(テーブル_Swim014[[#This Row],[選手番号]],"")</f>
        <v/>
      </c>
      <c r="P673">
        <f>IFERROR(Sheet3!Q626,"")</f>
        <v>0</v>
      </c>
      <c r="Q673" s="3">
        <v>42407</v>
      </c>
      <c r="R673">
        <f t="shared" si="28"/>
        <v>116</v>
      </c>
    </row>
    <row r="674" spans="15:18" x14ac:dyDescent="0.15">
      <c r="O674" t="str">
        <f>IFERROR(テーブル_Swim014[[#This Row],[選手番号]],"")</f>
        <v/>
      </c>
      <c r="P674">
        <f>IFERROR(Sheet3!Q627,"")</f>
        <v>0</v>
      </c>
      <c r="Q674" s="3">
        <v>42407</v>
      </c>
      <c r="R674">
        <f t="shared" si="28"/>
        <v>116</v>
      </c>
    </row>
    <row r="675" spans="15:18" x14ac:dyDescent="0.15">
      <c r="O675" t="str">
        <f>IFERROR(テーブル_Swim014[[#This Row],[選手番号]],"")</f>
        <v/>
      </c>
      <c r="P675">
        <f>IFERROR(Sheet3!Q628,"")</f>
        <v>0</v>
      </c>
      <c r="Q675" s="3">
        <v>42407</v>
      </c>
      <c r="R675">
        <f t="shared" si="28"/>
        <v>116</v>
      </c>
    </row>
    <row r="676" spans="15:18" x14ac:dyDescent="0.15">
      <c r="O676" t="str">
        <f>IFERROR(テーブル_Swim014[[#This Row],[選手番号]],"")</f>
        <v/>
      </c>
      <c r="P676">
        <f>IFERROR(Sheet3!Q629,"")</f>
        <v>0</v>
      </c>
      <c r="Q676" s="3">
        <v>42407</v>
      </c>
      <c r="R676">
        <f t="shared" si="28"/>
        <v>116</v>
      </c>
    </row>
    <row r="677" spans="15:18" x14ac:dyDescent="0.15">
      <c r="O677" t="str">
        <f>IFERROR(テーブル_Swim014[[#This Row],[選手番号]],"")</f>
        <v/>
      </c>
      <c r="P677">
        <f>IFERROR(Sheet3!Q630,"")</f>
        <v>0</v>
      </c>
      <c r="Q677" s="3">
        <v>42407</v>
      </c>
      <c r="R677">
        <f t="shared" si="28"/>
        <v>116</v>
      </c>
    </row>
    <row r="678" spans="15:18" x14ac:dyDescent="0.15">
      <c r="O678" t="str">
        <f>IFERROR(テーブル_Swim014[[#This Row],[選手番号]],"")</f>
        <v/>
      </c>
      <c r="P678">
        <f>IFERROR(Sheet3!Q631,"")</f>
        <v>0</v>
      </c>
      <c r="Q678" s="3">
        <v>42407</v>
      </c>
      <c r="R678">
        <f t="shared" si="28"/>
        <v>116</v>
      </c>
    </row>
    <row r="679" spans="15:18" x14ac:dyDescent="0.15">
      <c r="O679" t="str">
        <f>IFERROR(テーブル_Swim014[[#This Row],[選手番号]],"")</f>
        <v/>
      </c>
      <c r="P679">
        <f>IFERROR(Sheet3!Q632,"")</f>
        <v>0</v>
      </c>
      <c r="Q679" s="3">
        <v>42407</v>
      </c>
      <c r="R679">
        <f t="shared" si="28"/>
        <v>116</v>
      </c>
    </row>
    <row r="680" spans="15:18" x14ac:dyDescent="0.15">
      <c r="O680" t="str">
        <f>IFERROR(テーブル_Swim014[[#This Row],[選手番号]],"")</f>
        <v/>
      </c>
      <c r="P680">
        <f>IFERROR(Sheet3!Q633,"")</f>
        <v>0</v>
      </c>
      <c r="Q680" s="3">
        <v>42407</v>
      </c>
      <c r="R680">
        <f t="shared" si="28"/>
        <v>116</v>
      </c>
    </row>
    <row r="681" spans="15:18" x14ac:dyDescent="0.15">
      <c r="O681" t="str">
        <f>IFERROR(テーブル_Swim014[[#This Row],[選手番号]],"")</f>
        <v/>
      </c>
      <c r="P681">
        <f>IFERROR(Sheet3!Q634,"")</f>
        <v>0</v>
      </c>
      <c r="Q681" s="3">
        <v>42407</v>
      </c>
      <c r="R681">
        <f t="shared" si="28"/>
        <v>116</v>
      </c>
    </row>
    <row r="682" spans="15:18" x14ac:dyDescent="0.15">
      <c r="O682" t="str">
        <f>IFERROR(テーブル_Swim014[[#This Row],[選手番号]],"")</f>
        <v/>
      </c>
      <c r="P682">
        <f>IFERROR(Sheet3!Q635,"")</f>
        <v>0</v>
      </c>
      <c r="Q682" s="3">
        <v>42407</v>
      </c>
      <c r="R682">
        <f t="shared" si="28"/>
        <v>116</v>
      </c>
    </row>
    <row r="683" spans="15:18" x14ac:dyDescent="0.15">
      <c r="O683" t="str">
        <f>IFERROR(テーブル_Swim014[[#This Row],[選手番号]],"")</f>
        <v/>
      </c>
      <c r="P683">
        <f>IFERROR(Sheet3!Q636,"")</f>
        <v>0</v>
      </c>
      <c r="Q683" s="3">
        <v>42407</v>
      </c>
      <c r="R683">
        <f t="shared" si="28"/>
        <v>116</v>
      </c>
    </row>
    <row r="684" spans="15:18" x14ac:dyDescent="0.15">
      <c r="O684" t="str">
        <f>IFERROR(テーブル_Swim014[[#This Row],[選手番号]],"")</f>
        <v/>
      </c>
      <c r="P684">
        <f>IFERROR(Sheet3!Q637,"")</f>
        <v>0</v>
      </c>
      <c r="Q684" s="3">
        <v>42407</v>
      </c>
      <c r="R684">
        <f t="shared" si="28"/>
        <v>116</v>
      </c>
    </row>
    <row r="685" spans="15:18" x14ac:dyDescent="0.15">
      <c r="O685" t="str">
        <f>IFERROR(テーブル_Swim014[[#This Row],[選手番号]],"")</f>
        <v/>
      </c>
      <c r="P685">
        <f>IFERROR(Sheet3!Q638,"")</f>
        <v>0</v>
      </c>
      <c r="Q685" s="3">
        <v>42407</v>
      </c>
      <c r="R685">
        <f t="shared" si="28"/>
        <v>116</v>
      </c>
    </row>
    <row r="686" spans="15:18" x14ac:dyDescent="0.15">
      <c r="O686" t="str">
        <f>IFERROR(テーブル_Swim014[[#This Row],[選手番号]],"")</f>
        <v/>
      </c>
      <c r="P686">
        <f>IFERROR(Sheet3!Q639,"")</f>
        <v>0</v>
      </c>
      <c r="Q686" s="3">
        <v>42407</v>
      </c>
      <c r="R686">
        <f t="shared" si="28"/>
        <v>116</v>
      </c>
    </row>
    <row r="687" spans="15:18" x14ac:dyDescent="0.15">
      <c r="O687" t="str">
        <f>IFERROR(テーブル_Swim014[[#This Row],[選手番号]],"")</f>
        <v/>
      </c>
      <c r="P687">
        <f>IFERROR(Sheet3!Q640,"")</f>
        <v>0</v>
      </c>
      <c r="Q687" s="3">
        <v>42407</v>
      </c>
      <c r="R687">
        <f t="shared" si="28"/>
        <v>116</v>
      </c>
    </row>
    <row r="688" spans="15:18" x14ac:dyDescent="0.15">
      <c r="O688" t="str">
        <f>IFERROR(テーブル_Swim014[[#This Row],[選手番号]],"")</f>
        <v/>
      </c>
      <c r="P688">
        <f>IFERROR(Sheet3!Q641,"")</f>
        <v>0</v>
      </c>
      <c r="Q688" s="3">
        <v>42407</v>
      </c>
      <c r="R688">
        <f t="shared" si="28"/>
        <v>116</v>
      </c>
    </row>
    <row r="689" spans="15:18" x14ac:dyDescent="0.15">
      <c r="O689" t="str">
        <f>IFERROR(テーブル_Swim014[[#This Row],[選手番号]],"")</f>
        <v/>
      </c>
      <c r="P689">
        <f>IFERROR(Sheet3!Q642,"")</f>
        <v>0</v>
      </c>
      <c r="Q689" s="3">
        <v>42407</v>
      </c>
      <c r="R689">
        <f t="shared" si="28"/>
        <v>116</v>
      </c>
    </row>
    <row r="690" spans="15:18" x14ac:dyDescent="0.15">
      <c r="O690" t="str">
        <f>IFERROR(テーブル_Swim014[[#This Row],[選手番号]],"")</f>
        <v/>
      </c>
      <c r="P690">
        <f>IFERROR(Sheet3!Q643,"")</f>
        <v>0</v>
      </c>
      <c r="Q690" s="3">
        <v>42407</v>
      </c>
      <c r="R690">
        <f t="shared" si="28"/>
        <v>116</v>
      </c>
    </row>
    <row r="691" spans="15:18" x14ac:dyDescent="0.15">
      <c r="O691" t="str">
        <f>IFERROR(テーブル_Swim014[[#This Row],[選手番号]],"")</f>
        <v/>
      </c>
      <c r="P691">
        <f>IFERROR(Sheet3!Q644,"")</f>
        <v>0</v>
      </c>
      <c r="Q691" s="3">
        <v>42407</v>
      </c>
      <c r="R691">
        <f t="shared" si="28"/>
        <v>116</v>
      </c>
    </row>
    <row r="692" spans="15:18" x14ac:dyDescent="0.15">
      <c r="O692" t="str">
        <f>IFERROR(テーブル_Swim014[[#This Row],[選手番号]],"")</f>
        <v/>
      </c>
      <c r="P692">
        <f>IFERROR(Sheet3!Q645,"")</f>
        <v>0</v>
      </c>
      <c r="Q692" s="3">
        <v>42407</v>
      </c>
      <c r="R692">
        <f t="shared" si="28"/>
        <v>116</v>
      </c>
    </row>
    <row r="693" spans="15:18" x14ac:dyDescent="0.15">
      <c r="O693" t="str">
        <f>IFERROR(テーブル_Swim014[[#This Row],[選手番号]],"")</f>
        <v/>
      </c>
      <c r="P693">
        <f>IFERROR(Sheet3!Q646,"")</f>
        <v>0</v>
      </c>
      <c r="Q693" s="3">
        <v>42407</v>
      </c>
      <c r="R693">
        <f t="shared" si="28"/>
        <v>116</v>
      </c>
    </row>
    <row r="694" spans="15:18" x14ac:dyDescent="0.15">
      <c r="O694" t="str">
        <f>IFERROR(テーブル_Swim014[[#This Row],[選手番号]],"")</f>
        <v/>
      </c>
      <c r="P694">
        <f>IFERROR(Sheet3!Q647,"")</f>
        <v>0</v>
      </c>
      <c r="Q694" s="3">
        <v>42407</v>
      </c>
      <c r="R694">
        <f t="shared" si="28"/>
        <v>116</v>
      </c>
    </row>
    <row r="695" spans="15:18" x14ac:dyDescent="0.15">
      <c r="O695" t="str">
        <f>IFERROR(テーブル_Swim014[[#This Row],[選手番号]],"")</f>
        <v/>
      </c>
      <c r="P695">
        <f>IFERROR(Sheet3!Q648,"")</f>
        <v>0</v>
      </c>
      <c r="Q695" s="3">
        <v>42407</v>
      </c>
      <c r="R695">
        <f t="shared" si="28"/>
        <v>116</v>
      </c>
    </row>
    <row r="696" spans="15:18" x14ac:dyDescent="0.15">
      <c r="O696" t="str">
        <f>IFERROR(テーブル_Swim014[[#This Row],[選手番号]],"")</f>
        <v/>
      </c>
      <c r="P696">
        <f>IFERROR(Sheet3!Q649,"")</f>
        <v>0</v>
      </c>
      <c r="Q696" s="3">
        <v>42407</v>
      </c>
      <c r="R696">
        <f t="shared" si="28"/>
        <v>116</v>
      </c>
    </row>
    <row r="697" spans="15:18" x14ac:dyDescent="0.15">
      <c r="O697" t="str">
        <f>IFERROR(テーブル_Swim014[[#This Row],[選手番号]],"")</f>
        <v/>
      </c>
      <c r="P697">
        <f>IFERROR(Sheet3!Q650,"")</f>
        <v>0</v>
      </c>
      <c r="Q697" s="3">
        <v>42407</v>
      </c>
      <c r="R697">
        <f t="shared" si="28"/>
        <v>116</v>
      </c>
    </row>
    <row r="698" spans="15:18" x14ac:dyDescent="0.15">
      <c r="O698" t="str">
        <f>IFERROR(テーブル_Swim014[[#This Row],[選手番号]],"")</f>
        <v/>
      </c>
      <c r="P698">
        <f>IFERROR(Sheet3!Q651,"")</f>
        <v>0</v>
      </c>
      <c r="Q698" s="3">
        <v>42407</v>
      </c>
      <c r="R698">
        <f t="shared" si="28"/>
        <v>116</v>
      </c>
    </row>
    <row r="699" spans="15:18" x14ac:dyDescent="0.15">
      <c r="O699" t="str">
        <f>IFERROR(テーブル_Swim014[[#This Row],[選手番号]],"")</f>
        <v/>
      </c>
      <c r="P699">
        <f>IFERROR(Sheet3!Q652,"")</f>
        <v>0</v>
      </c>
      <c r="Q699" s="3">
        <v>42407</v>
      </c>
      <c r="R699">
        <f t="shared" si="28"/>
        <v>116</v>
      </c>
    </row>
    <row r="700" spans="15:18" x14ac:dyDescent="0.15">
      <c r="O700" t="str">
        <f>IFERROR(テーブル_Swim014[[#This Row],[選手番号]],"")</f>
        <v/>
      </c>
      <c r="P700">
        <f>IFERROR(Sheet3!Q653,"")</f>
        <v>0</v>
      </c>
      <c r="Q700" s="3">
        <v>42407</v>
      </c>
      <c r="R700">
        <f t="shared" si="28"/>
        <v>116</v>
      </c>
    </row>
    <row r="701" spans="15:18" x14ac:dyDescent="0.15">
      <c r="O701" t="str">
        <f>IFERROR(テーブル_Swim014[[#This Row],[選手番号]],"")</f>
        <v/>
      </c>
      <c r="P701">
        <f>IFERROR(Sheet3!Q654,"")</f>
        <v>0</v>
      </c>
      <c r="Q701" s="3">
        <v>42407</v>
      </c>
      <c r="R701">
        <f t="shared" si="28"/>
        <v>116</v>
      </c>
    </row>
    <row r="702" spans="15:18" x14ac:dyDescent="0.15">
      <c r="O702" t="str">
        <f>IFERROR(テーブル_Swim014[[#This Row],[選手番号]],"")</f>
        <v/>
      </c>
      <c r="P702">
        <f>IFERROR(Sheet3!Q655,"")</f>
        <v>0</v>
      </c>
      <c r="Q702" s="3">
        <v>42407</v>
      </c>
      <c r="R702">
        <f t="shared" si="28"/>
        <v>116</v>
      </c>
    </row>
    <row r="703" spans="15:18" x14ac:dyDescent="0.15">
      <c r="O703" t="str">
        <f>IFERROR(テーブル_Swim014[[#This Row],[選手番号]],"")</f>
        <v/>
      </c>
      <c r="P703">
        <f>IFERROR(Sheet3!Q656,"")</f>
        <v>0</v>
      </c>
      <c r="Q703" s="3">
        <v>42407</v>
      </c>
      <c r="R703">
        <f t="shared" si="28"/>
        <v>116</v>
      </c>
    </row>
    <row r="704" spans="15:18" x14ac:dyDescent="0.15">
      <c r="O704" t="str">
        <f>IFERROR(テーブル_Swim014[[#This Row],[選手番号]],"")</f>
        <v/>
      </c>
      <c r="P704">
        <f>IFERROR(Sheet3!Q657,"")</f>
        <v>0</v>
      </c>
      <c r="Q704" s="3">
        <v>42407</v>
      </c>
      <c r="R704">
        <f t="shared" si="28"/>
        <v>116</v>
      </c>
    </row>
    <row r="705" spans="15:18" x14ac:dyDescent="0.15">
      <c r="O705" t="str">
        <f>IFERROR(テーブル_Swim014[[#This Row],[選手番号]],"")</f>
        <v/>
      </c>
      <c r="P705">
        <f>IFERROR(Sheet3!Q658,"")</f>
        <v>0</v>
      </c>
      <c r="Q705" s="3">
        <v>42407</v>
      </c>
      <c r="R705">
        <f t="shared" si="28"/>
        <v>116</v>
      </c>
    </row>
    <row r="706" spans="15:18" x14ac:dyDescent="0.15">
      <c r="O706" t="str">
        <f>IFERROR(テーブル_Swim014[[#This Row],[選手番号]],"")</f>
        <v/>
      </c>
      <c r="P706">
        <f>IFERROR(Sheet3!Q659,"")</f>
        <v>0</v>
      </c>
      <c r="Q706" s="3">
        <v>42407</v>
      </c>
      <c r="R706">
        <f t="shared" si="28"/>
        <v>116</v>
      </c>
    </row>
    <row r="707" spans="15:18" x14ac:dyDescent="0.15">
      <c r="O707" t="str">
        <f>IFERROR(テーブル_Swim014[[#This Row],[選手番号]],"")</f>
        <v/>
      </c>
      <c r="P707">
        <f>IFERROR(Sheet3!Q660,"")</f>
        <v>0</v>
      </c>
      <c r="Q707" s="3">
        <v>42407</v>
      </c>
      <c r="R707">
        <f t="shared" ref="R707:R770" si="29">IFERROR(DATEDIF(P707,Q707,"Y"),"")</f>
        <v>116</v>
      </c>
    </row>
    <row r="708" spans="15:18" x14ac:dyDescent="0.15">
      <c r="O708" t="str">
        <f>IFERROR(テーブル_Swim014[[#This Row],[選手番号]],"")</f>
        <v/>
      </c>
      <c r="P708">
        <f>IFERROR(Sheet3!Q661,"")</f>
        <v>0</v>
      </c>
      <c r="Q708" s="3">
        <v>42407</v>
      </c>
      <c r="R708">
        <f t="shared" si="29"/>
        <v>116</v>
      </c>
    </row>
    <row r="709" spans="15:18" x14ac:dyDescent="0.15">
      <c r="O709" t="str">
        <f>IFERROR(テーブル_Swim014[[#This Row],[選手番号]],"")</f>
        <v/>
      </c>
      <c r="P709">
        <f>IFERROR(Sheet3!Q662,"")</f>
        <v>0</v>
      </c>
      <c r="Q709" s="3">
        <v>42407</v>
      </c>
      <c r="R709">
        <f t="shared" si="29"/>
        <v>116</v>
      </c>
    </row>
    <row r="710" spans="15:18" x14ac:dyDescent="0.15">
      <c r="O710" t="str">
        <f>IFERROR(テーブル_Swim014[[#This Row],[選手番号]],"")</f>
        <v/>
      </c>
      <c r="P710">
        <f>IFERROR(Sheet3!Q663,"")</f>
        <v>0</v>
      </c>
      <c r="Q710" s="3">
        <v>42407</v>
      </c>
      <c r="R710">
        <f t="shared" si="29"/>
        <v>116</v>
      </c>
    </row>
    <row r="711" spans="15:18" x14ac:dyDescent="0.15">
      <c r="O711" t="str">
        <f>IFERROR(テーブル_Swim014[[#This Row],[選手番号]],"")</f>
        <v/>
      </c>
      <c r="P711">
        <f>IFERROR(Sheet3!Q664,"")</f>
        <v>0</v>
      </c>
      <c r="Q711" s="3">
        <v>42407</v>
      </c>
      <c r="R711">
        <f t="shared" si="29"/>
        <v>116</v>
      </c>
    </row>
    <row r="712" spans="15:18" x14ac:dyDescent="0.15">
      <c r="O712" t="str">
        <f>IFERROR(テーブル_Swim014[[#This Row],[選手番号]],"")</f>
        <v/>
      </c>
      <c r="P712">
        <f>IFERROR(Sheet3!Q665,"")</f>
        <v>0</v>
      </c>
      <c r="Q712" s="3">
        <v>42407</v>
      </c>
      <c r="R712">
        <f t="shared" si="29"/>
        <v>116</v>
      </c>
    </row>
    <row r="713" spans="15:18" x14ac:dyDescent="0.15">
      <c r="O713" t="str">
        <f>IFERROR(テーブル_Swim014[[#This Row],[選手番号]],"")</f>
        <v/>
      </c>
      <c r="P713">
        <f>IFERROR(Sheet3!Q666,"")</f>
        <v>0</v>
      </c>
      <c r="Q713" s="3">
        <v>42407</v>
      </c>
      <c r="R713">
        <f t="shared" si="29"/>
        <v>116</v>
      </c>
    </row>
    <row r="714" spans="15:18" x14ac:dyDescent="0.15">
      <c r="O714" t="str">
        <f>IFERROR(テーブル_Swim014[[#This Row],[選手番号]],"")</f>
        <v/>
      </c>
      <c r="P714">
        <f>IFERROR(Sheet3!Q667,"")</f>
        <v>0</v>
      </c>
      <c r="Q714" s="3">
        <v>42407</v>
      </c>
      <c r="R714">
        <f t="shared" si="29"/>
        <v>116</v>
      </c>
    </row>
    <row r="715" spans="15:18" x14ac:dyDescent="0.15">
      <c r="O715" t="str">
        <f>IFERROR(テーブル_Swim014[[#This Row],[選手番号]],"")</f>
        <v/>
      </c>
      <c r="P715">
        <f>IFERROR(Sheet3!Q668,"")</f>
        <v>0</v>
      </c>
      <c r="Q715" s="3">
        <v>42407</v>
      </c>
      <c r="R715">
        <f t="shared" si="29"/>
        <v>116</v>
      </c>
    </row>
    <row r="716" spans="15:18" x14ac:dyDescent="0.15">
      <c r="O716" t="str">
        <f>IFERROR(テーブル_Swim014[[#This Row],[選手番号]],"")</f>
        <v/>
      </c>
      <c r="P716">
        <f>IFERROR(Sheet3!Q669,"")</f>
        <v>0</v>
      </c>
      <c r="Q716" s="3">
        <v>42407</v>
      </c>
      <c r="R716">
        <f t="shared" si="29"/>
        <v>116</v>
      </c>
    </row>
    <row r="717" spans="15:18" x14ac:dyDescent="0.15">
      <c r="O717" t="str">
        <f>IFERROR(テーブル_Swim014[[#This Row],[選手番号]],"")</f>
        <v/>
      </c>
      <c r="P717">
        <f>IFERROR(Sheet3!Q670,"")</f>
        <v>0</v>
      </c>
      <c r="Q717" s="3">
        <v>42407</v>
      </c>
      <c r="R717">
        <f t="shared" si="29"/>
        <v>116</v>
      </c>
    </row>
    <row r="718" spans="15:18" x14ac:dyDescent="0.15">
      <c r="O718" t="str">
        <f>IFERROR(テーブル_Swim014[[#This Row],[選手番号]],"")</f>
        <v/>
      </c>
      <c r="P718">
        <f>IFERROR(Sheet3!Q671,"")</f>
        <v>0</v>
      </c>
      <c r="Q718" s="3">
        <v>42407</v>
      </c>
      <c r="R718">
        <f t="shared" si="29"/>
        <v>116</v>
      </c>
    </row>
    <row r="719" spans="15:18" x14ac:dyDescent="0.15">
      <c r="O719" t="str">
        <f>IFERROR(テーブル_Swim014[[#This Row],[選手番号]],"")</f>
        <v/>
      </c>
      <c r="P719">
        <f>IFERROR(Sheet3!Q672,"")</f>
        <v>0</v>
      </c>
      <c r="Q719" s="3">
        <v>42407</v>
      </c>
      <c r="R719">
        <f t="shared" si="29"/>
        <v>116</v>
      </c>
    </row>
    <row r="720" spans="15:18" x14ac:dyDescent="0.15">
      <c r="O720" t="str">
        <f>IFERROR(テーブル_Swim014[[#This Row],[選手番号]],"")</f>
        <v/>
      </c>
      <c r="P720">
        <f>IFERROR(Sheet3!Q673,"")</f>
        <v>0</v>
      </c>
      <c r="Q720" s="3">
        <v>42407</v>
      </c>
      <c r="R720">
        <f t="shared" si="29"/>
        <v>116</v>
      </c>
    </row>
    <row r="721" spans="15:18" x14ac:dyDescent="0.15">
      <c r="O721" t="str">
        <f>IFERROR(テーブル_Swim014[[#This Row],[選手番号]],"")</f>
        <v/>
      </c>
      <c r="P721">
        <f>IFERROR(Sheet3!Q674,"")</f>
        <v>0</v>
      </c>
      <c r="Q721" s="3">
        <v>42407</v>
      </c>
      <c r="R721">
        <f t="shared" si="29"/>
        <v>116</v>
      </c>
    </row>
    <row r="722" spans="15:18" x14ac:dyDescent="0.15">
      <c r="O722" t="str">
        <f>IFERROR(テーブル_Swim014[[#This Row],[選手番号]],"")</f>
        <v/>
      </c>
      <c r="P722">
        <f>IFERROR(Sheet3!Q675,"")</f>
        <v>0</v>
      </c>
      <c r="Q722" s="3">
        <v>42407</v>
      </c>
      <c r="R722">
        <f t="shared" si="29"/>
        <v>116</v>
      </c>
    </row>
    <row r="723" spans="15:18" x14ac:dyDescent="0.15">
      <c r="O723" t="str">
        <f>IFERROR(テーブル_Swim014[[#This Row],[選手番号]],"")</f>
        <v/>
      </c>
      <c r="P723">
        <f>IFERROR(Sheet3!Q676,"")</f>
        <v>0</v>
      </c>
      <c r="Q723" s="3">
        <v>42407</v>
      </c>
      <c r="R723">
        <f t="shared" si="29"/>
        <v>116</v>
      </c>
    </row>
    <row r="724" spans="15:18" x14ac:dyDescent="0.15">
      <c r="O724" t="str">
        <f>IFERROR(テーブル_Swim014[[#This Row],[選手番号]],"")</f>
        <v/>
      </c>
      <c r="P724">
        <f>IFERROR(Sheet3!Q677,"")</f>
        <v>0</v>
      </c>
      <c r="Q724" s="3">
        <v>42407</v>
      </c>
      <c r="R724">
        <f t="shared" si="29"/>
        <v>116</v>
      </c>
    </row>
    <row r="725" spans="15:18" x14ac:dyDescent="0.15">
      <c r="O725" t="str">
        <f>IFERROR(テーブル_Swim014[[#This Row],[選手番号]],"")</f>
        <v/>
      </c>
      <c r="P725">
        <f>IFERROR(Sheet3!Q678,"")</f>
        <v>0</v>
      </c>
      <c r="Q725" s="3">
        <v>42407</v>
      </c>
      <c r="R725">
        <f t="shared" si="29"/>
        <v>116</v>
      </c>
    </row>
    <row r="726" spans="15:18" x14ac:dyDescent="0.15">
      <c r="O726" t="str">
        <f>IFERROR(テーブル_Swim014[[#This Row],[選手番号]],"")</f>
        <v/>
      </c>
      <c r="P726">
        <f>IFERROR(Sheet3!Q679,"")</f>
        <v>0</v>
      </c>
      <c r="Q726" s="3">
        <v>42407</v>
      </c>
      <c r="R726">
        <f t="shared" si="29"/>
        <v>116</v>
      </c>
    </row>
    <row r="727" spans="15:18" x14ac:dyDescent="0.15">
      <c r="O727" t="str">
        <f>IFERROR(テーブル_Swim014[[#This Row],[選手番号]],"")</f>
        <v/>
      </c>
      <c r="P727">
        <f>IFERROR(Sheet3!Q680,"")</f>
        <v>0</v>
      </c>
      <c r="Q727" s="3">
        <v>42407</v>
      </c>
      <c r="R727">
        <f t="shared" si="29"/>
        <v>116</v>
      </c>
    </row>
    <row r="728" spans="15:18" x14ac:dyDescent="0.15">
      <c r="O728" t="str">
        <f>IFERROR(テーブル_Swim014[[#This Row],[選手番号]],"")</f>
        <v/>
      </c>
      <c r="P728">
        <f>IFERROR(Sheet3!Q681,"")</f>
        <v>0</v>
      </c>
      <c r="Q728" s="3">
        <v>42407</v>
      </c>
      <c r="R728">
        <f t="shared" si="29"/>
        <v>116</v>
      </c>
    </row>
    <row r="729" spans="15:18" x14ac:dyDescent="0.15">
      <c r="O729" t="str">
        <f>IFERROR(テーブル_Swim014[[#This Row],[選手番号]],"")</f>
        <v/>
      </c>
      <c r="P729">
        <f>IFERROR(Sheet3!Q682,"")</f>
        <v>0</v>
      </c>
      <c r="Q729" s="3">
        <v>42407</v>
      </c>
      <c r="R729">
        <f t="shared" si="29"/>
        <v>116</v>
      </c>
    </row>
    <row r="730" spans="15:18" x14ac:dyDescent="0.15">
      <c r="O730" t="str">
        <f>IFERROR(テーブル_Swim014[[#This Row],[選手番号]],"")</f>
        <v/>
      </c>
      <c r="P730">
        <f>IFERROR(Sheet3!Q683,"")</f>
        <v>0</v>
      </c>
      <c r="Q730" s="3">
        <v>42407</v>
      </c>
      <c r="R730">
        <f t="shared" si="29"/>
        <v>116</v>
      </c>
    </row>
    <row r="731" spans="15:18" x14ac:dyDescent="0.15">
      <c r="O731" t="str">
        <f>IFERROR(テーブル_Swim014[[#This Row],[選手番号]],"")</f>
        <v/>
      </c>
      <c r="P731">
        <f>IFERROR(Sheet3!Q684,"")</f>
        <v>0</v>
      </c>
      <c r="Q731" s="3">
        <v>42407</v>
      </c>
      <c r="R731">
        <f t="shared" si="29"/>
        <v>116</v>
      </c>
    </row>
    <row r="732" spans="15:18" x14ac:dyDescent="0.15">
      <c r="O732" t="str">
        <f>IFERROR(テーブル_Swim014[[#This Row],[選手番号]],"")</f>
        <v/>
      </c>
      <c r="P732">
        <f>IFERROR(Sheet3!Q685,"")</f>
        <v>0</v>
      </c>
      <c r="Q732" s="3">
        <v>42407</v>
      </c>
      <c r="R732">
        <f t="shared" si="29"/>
        <v>116</v>
      </c>
    </row>
    <row r="733" spans="15:18" x14ac:dyDescent="0.15">
      <c r="O733" t="str">
        <f>IFERROR(テーブル_Swim014[[#This Row],[選手番号]],"")</f>
        <v/>
      </c>
      <c r="P733">
        <f>IFERROR(Sheet3!Q686,"")</f>
        <v>0</v>
      </c>
      <c r="Q733" s="3">
        <v>42407</v>
      </c>
      <c r="R733">
        <f t="shared" si="29"/>
        <v>116</v>
      </c>
    </row>
    <row r="734" spans="15:18" x14ac:dyDescent="0.15">
      <c r="O734" t="str">
        <f>IFERROR(テーブル_Swim014[[#This Row],[選手番号]],"")</f>
        <v/>
      </c>
      <c r="P734">
        <f>IFERROR(Sheet3!Q687,"")</f>
        <v>0</v>
      </c>
      <c r="Q734" s="3">
        <v>42407</v>
      </c>
      <c r="R734">
        <f t="shared" si="29"/>
        <v>116</v>
      </c>
    </row>
    <row r="735" spans="15:18" x14ac:dyDescent="0.15">
      <c r="O735" t="str">
        <f>IFERROR(テーブル_Swim014[[#This Row],[選手番号]],"")</f>
        <v/>
      </c>
      <c r="P735">
        <f>IFERROR(Sheet3!Q688,"")</f>
        <v>0</v>
      </c>
      <c r="Q735" s="3">
        <v>42407</v>
      </c>
      <c r="R735">
        <f t="shared" si="29"/>
        <v>116</v>
      </c>
    </row>
    <row r="736" spans="15:18" x14ac:dyDescent="0.15">
      <c r="O736" t="str">
        <f>IFERROR(テーブル_Swim014[[#This Row],[選手番号]],"")</f>
        <v/>
      </c>
      <c r="P736">
        <f>IFERROR(Sheet3!Q689,"")</f>
        <v>0</v>
      </c>
      <c r="Q736" s="3">
        <v>42407</v>
      </c>
      <c r="R736">
        <f t="shared" si="29"/>
        <v>116</v>
      </c>
    </row>
    <row r="737" spans="15:18" x14ac:dyDescent="0.15">
      <c r="O737" t="str">
        <f>IFERROR(テーブル_Swim014[[#This Row],[選手番号]],"")</f>
        <v/>
      </c>
      <c r="P737">
        <f>IFERROR(Sheet3!Q690,"")</f>
        <v>0</v>
      </c>
      <c r="Q737" s="3">
        <v>42407</v>
      </c>
      <c r="R737">
        <f t="shared" si="29"/>
        <v>116</v>
      </c>
    </row>
    <row r="738" spans="15:18" x14ac:dyDescent="0.15">
      <c r="O738" t="str">
        <f>IFERROR(テーブル_Swim014[[#This Row],[選手番号]],"")</f>
        <v/>
      </c>
      <c r="P738">
        <f>IFERROR(Sheet3!Q691,"")</f>
        <v>0</v>
      </c>
      <c r="Q738" s="3">
        <v>42407</v>
      </c>
      <c r="R738">
        <f t="shared" si="29"/>
        <v>116</v>
      </c>
    </row>
    <row r="739" spans="15:18" x14ac:dyDescent="0.15">
      <c r="O739" t="str">
        <f>IFERROR(テーブル_Swim014[[#This Row],[選手番号]],"")</f>
        <v/>
      </c>
      <c r="P739">
        <f>IFERROR(Sheet3!Q692,"")</f>
        <v>0</v>
      </c>
      <c r="Q739" s="3">
        <v>42407</v>
      </c>
      <c r="R739">
        <f t="shared" si="29"/>
        <v>116</v>
      </c>
    </row>
    <row r="740" spans="15:18" x14ac:dyDescent="0.15">
      <c r="O740" t="str">
        <f>IFERROR(テーブル_Swim014[[#This Row],[選手番号]],"")</f>
        <v/>
      </c>
      <c r="P740">
        <f>IFERROR(Sheet3!Q693,"")</f>
        <v>0</v>
      </c>
      <c r="Q740" s="3">
        <v>42407</v>
      </c>
      <c r="R740">
        <f t="shared" si="29"/>
        <v>116</v>
      </c>
    </row>
    <row r="741" spans="15:18" x14ac:dyDescent="0.15">
      <c r="O741" t="str">
        <f>IFERROR(テーブル_Swim014[[#This Row],[選手番号]],"")</f>
        <v/>
      </c>
      <c r="P741">
        <f>IFERROR(Sheet3!Q694,"")</f>
        <v>0</v>
      </c>
      <c r="Q741" s="3">
        <v>42407</v>
      </c>
      <c r="R741">
        <f t="shared" si="29"/>
        <v>116</v>
      </c>
    </row>
    <row r="742" spans="15:18" x14ac:dyDescent="0.15">
      <c r="O742" t="str">
        <f>IFERROR(テーブル_Swim014[[#This Row],[選手番号]],"")</f>
        <v/>
      </c>
      <c r="P742">
        <f>IFERROR(Sheet3!Q695,"")</f>
        <v>0</v>
      </c>
      <c r="Q742" s="3">
        <v>42407</v>
      </c>
      <c r="R742">
        <f t="shared" si="29"/>
        <v>116</v>
      </c>
    </row>
    <row r="743" spans="15:18" x14ac:dyDescent="0.15">
      <c r="O743" t="str">
        <f>IFERROR(テーブル_Swim014[[#This Row],[選手番号]],"")</f>
        <v/>
      </c>
      <c r="P743">
        <f>IFERROR(Sheet3!Q696,"")</f>
        <v>0</v>
      </c>
      <c r="Q743" s="3">
        <v>42407</v>
      </c>
      <c r="R743">
        <f t="shared" si="29"/>
        <v>116</v>
      </c>
    </row>
    <row r="744" spans="15:18" x14ac:dyDescent="0.15">
      <c r="O744" t="str">
        <f>IFERROR(テーブル_Swim014[[#This Row],[選手番号]],"")</f>
        <v/>
      </c>
      <c r="P744">
        <f>IFERROR(Sheet3!Q697,"")</f>
        <v>0</v>
      </c>
      <c r="Q744" s="3">
        <v>42407</v>
      </c>
      <c r="R744">
        <f t="shared" si="29"/>
        <v>116</v>
      </c>
    </row>
    <row r="745" spans="15:18" x14ac:dyDescent="0.15">
      <c r="O745" t="str">
        <f>IFERROR(テーブル_Swim014[[#This Row],[選手番号]],"")</f>
        <v/>
      </c>
      <c r="P745">
        <f>IFERROR(Sheet3!Q698,"")</f>
        <v>0</v>
      </c>
      <c r="Q745" s="3">
        <v>42407</v>
      </c>
      <c r="R745">
        <f t="shared" si="29"/>
        <v>116</v>
      </c>
    </row>
    <row r="746" spans="15:18" x14ac:dyDescent="0.15">
      <c r="O746" t="str">
        <f>IFERROR(テーブル_Swim014[[#This Row],[選手番号]],"")</f>
        <v/>
      </c>
      <c r="P746">
        <f>IFERROR(Sheet3!Q699,"")</f>
        <v>0</v>
      </c>
      <c r="Q746" s="3">
        <v>42407</v>
      </c>
      <c r="R746">
        <f t="shared" si="29"/>
        <v>116</v>
      </c>
    </row>
    <row r="747" spans="15:18" x14ac:dyDescent="0.15">
      <c r="O747" t="str">
        <f>IFERROR(テーブル_Swim014[[#This Row],[選手番号]],"")</f>
        <v/>
      </c>
      <c r="P747">
        <f>IFERROR(Sheet3!Q700,"")</f>
        <v>0</v>
      </c>
      <c r="Q747" s="3">
        <v>42407</v>
      </c>
      <c r="R747">
        <f t="shared" si="29"/>
        <v>116</v>
      </c>
    </row>
    <row r="748" spans="15:18" x14ac:dyDescent="0.15">
      <c r="O748" t="str">
        <f>IFERROR(テーブル_Swim014[[#This Row],[選手番号]],"")</f>
        <v/>
      </c>
      <c r="P748">
        <f>IFERROR(Sheet3!Q701,"")</f>
        <v>0</v>
      </c>
      <c r="Q748" s="3">
        <v>42407</v>
      </c>
      <c r="R748">
        <f t="shared" si="29"/>
        <v>116</v>
      </c>
    </row>
    <row r="749" spans="15:18" x14ac:dyDescent="0.15">
      <c r="O749" t="str">
        <f>IFERROR(テーブル_Swim014[[#This Row],[選手番号]],"")</f>
        <v/>
      </c>
      <c r="P749">
        <f>IFERROR(Sheet3!Q702,"")</f>
        <v>0</v>
      </c>
      <c r="Q749" s="3">
        <v>42407</v>
      </c>
      <c r="R749">
        <f t="shared" si="29"/>
        <v>116</v>
      </c>
    </row>
    <row r="750" spans="15:18" x14ac:dyDescent="0.15">
      <c r="O750" t="str">
        <f>IFERROR(テーブル_Swim014[[#This Row],[選手番号]],"")</f>
        <v/>
      </c>
      <c r="P750">
        <f>IFERROR(Sheet3!Q703,"")</f>
        <v>0</v>
      </c>
      <c r="Q750" s="3">
        <v>42407</v>
      </c>
      <c r="R750">
        <f t="shared" si="29"/>
        <v>116</v>
      </c>
    </row>
    <row r="751" spans="15:18" x14ac:dyDescent="0.15">
      <c r="O751" t="str">
        <f>IFERROR(テーブル_Swim014[[#This Row],[選手番号]],"")</f>
        <v/>
      </c>
      <c r="P751">
        <f>IFERROR(Sheet3!Q704,"")</f>
        <v>0</v>
      </c>
      <c r="Q751" s="3">
        <v>42407</v>
      </c>
      <c r="R751">
        <f t="shared" si="29"/>
        <v>116</v>
      </c>
    </row>
    <row r="752" spans="15:18" x14ac:dyDescent="0.15">
      <c r="O752" t="str">
        <f>IFERROR(テーブル_Swim014[[#This Row],[選手番号]],"")</f>
        <v/>
      </c>
      <c r="P752">
        <f>IFERROR(Sheet3!Q705,"")</f>
        <v>0</v>
      </c>
      <c r="Q752" s="3">
        <v>42407</v>
      </c>
      <c r="R752">
        <f t="shared" si="29"/>
        <v>116</v>
      </c>
    </row>
    <row r="753" spans="15:18" x14ac:dyDescent="0.15">
      <c r="O753" t="str">
        <f>IFERROR(テーブル_Swim014[[#This Row],[選手番号]],"")</f>
        <v/>
      </c>
      <c r="P753">
        <f>IFERROR(Sheet3!Q706,"")</f>
        <v>0</v>
      </c>
      <c r="Q753" s="3">
        <v>42407</v>
      </c>
      <c r="R753">
        <f t="shared" si="29"/>
        <v>116</v>
      </c>
    </row>
    <row r="754" spans="15:18" x14ac:dyDescent="0.15">
      <c r="O754" t="str">
        <f>IFERROR(テーブル_Swim014[[#This Row],[選手番号]],"")</f>
        <v/>
      </c>
      <c r="P754">
        <f>IFERROR(Sheet3!Q707,"")</f>
        <v>0</v>
      </c>
      <c r="Q754" s="3">
        <v>42407</v>
      </c>
      <c r="R754">
        <f t="shared" si="29"/>
        <v>116</v>
      </c>
    </row>
    <row r="755" spans="15:18" x14ac:dyDescent="0.15">
      <c r="O755" t="str">
        <f>IFERROR(テーブル_Swim014[[#This Row],[選手番号]],"")</f>
        <v/>
      </c>
      <c r="P755">
        <f>IFERROR(Sheet3!Q708,"")</f>
        <v>0</v>
      </c>
      <c r="Q755" s="3">
        <v>42407</v>
      </c>
      <c r="R755">
        <f t="shared" si="29"/>
        <v>116</v>
      </c>
    </row>
    <row r="756" spans="15:18" x14ac:dyDescent="0.15">
      <c r="O756" t="str">
        <f>IFERROR(テーブル_Swim014[[#This Row],[選手番号]],"")</f>
        <v/>
      </c>
      <c r="P756">
        <f>IFERROR(Sheet3!Q709,"")</f>
        <v>0</v>
      </c>
      <c r="Q756" s="3">
        <v>42407</v>
      </c>
      <c r="R756">
        <f t="shared" si="29"/>
        <v>116</v>
      </c>
    </row>
    <row r="757" spans="15:18" x14ac:dyDescent="0.15">
      <c r="O757" t="str">
        <f>IFERROR(テーブル_Swim014[[#This Row],[選手番号]],"")</f>
        <v/>
      </c>
      <c r="P757">
        <f>IFERROR(Sheet3!Q710,"")</f>
        <v>0</v>
      </c>
      <c r="Q757" s="3">
        <v>42407</v>
      </c>
      <c r="R757">
        <f t="shared" si="29"/>
        <v>116</v>
      </c>
    </row>
    <row r="758" spans="15:18" x14ac:dyDescent="0.15">
      <c r="O758" t="str">
        <f>IFERROR(テーブル_Swim014[[#This Row],[選手番号]],"")</f>
        <v/>
      </c>
      <c r="P758">
        <f>IFERROR(Sheet3!Q711,"")</f>
        <v>0</v>
      </c>
      <c r="Q758" s="3">
        <v>42407</v>
      </c>
      <c r="R758">
        <f t="shared" si="29"/>
        <v>116</v>
      </c>
    </row>
    <row r="759" spans="15:18" x14ac:dyDescent="0.15">
      <c r="O759" t="str">
        <f>IFERROR(テーブル_Swim014[[#This Row],[選手番号]],"")</f>
        <v/>
      </c>
      <c r="P759">
        <f>IFERROR(Sheet3!Q712,"")</f>
        <v>0</v>
      </c>
      <c r="Q759" s="3">
        <v>42407</v>
      </c>
      <c r="R759">
        <f t="shared" si="29"/>
        <v>116</v>
      </c>
    </row>
    <row r="760" spans="15:18" x14ac:dyDescent="0.15">
      <c r="O760" t="str">
        <f>IFERROR(テーブル_Swim014[[#This Row],[選手番号]],"")</f>
        <v/>
      </c>
      <c r="P760">
        <f>IFERROR(Sheet3!Q713,"")</f>
        <v>0</v>
      </c>
      <c r="Q760" s="3">
        <v>42407</v>
      </c>
      <c r="R760">
        <f t="shared" si="29"/>
        <v>116</v>
      </c>
    </row>
    <row r="761" spans="15:18" x14ac:dyDescent="0.15">
      <c r="O761" t="str">
        <f>IFERROR(テーブル_Swim014[[#This Row],[選手番号]],"")</f>
        <v/>
      </c>
      <c r="P761">
        <f>IFERROR(Sheet3!Q714,"")</f>
        <v>0</v>
      </c>
      <c r="Q761" s="3">
        <v>42407</v>
      </c>
      <c r="R761">
        <f t="shared" si="29"/>
        <v>116</v>
      </c>
    </row>
    <row r="762" spans="15:18" x14ac:dyDescent="0.15">
      <c r="O762" t="str">
        <f>IFERROR(テーブル_Swim014[[#This Row],[選手番号]],"")</f>
        <v/>
      </c>
      <c r="P762">
        <f>IFERROR(Sheet3!Q715,"")</f>
        <v>0</v>
      </c>
      <c r="Q762" s="3">
        <v>42407</v>
      </c>
      <c r="R762">
        <f t="shared" si="29"/>
        <v>116</v>
      </c>
    </row>
    <row r="763" spans="15:18" x14ac:dyDescent="0.15">
      <c r="O763" t="str">
        <f>IFERROR(テーブル_Swim014[[#This Row],[選手番号]],"")</f>
        <v/>
      </c>
      <c r="P763">
        <f>IFERROR(Sheet3!Q716,"")</f>
        <v>0</v>
      </c>
      <c r="Q763" s="3">
        <v>42407</v>
      </c>
      <c r="R763">
        <f t="shared" si="29"/>
        <v>116</v>
      </c>
    </row>
    <row r="764" spans="15:18" x14ac:dyDescent="0.15">
      <c r="O764" t="str">
        <f>IFERROR(テーブル_Swim014[[#This Row],[選手番号]],"")</f>
        <v/>
      </c>
      <c r="P764">
        <f>IFERROR(Sheet3!Q717,"")</f>
        <v>0</v>
      </c>
      <c r="Q764" s="3">
        <v>42407</v>
      </c>
      <c r="R764">
        <f t="shared" si="29"/>
        <v>116</v>
      </c>
    </row>
    <row r="765" spans="15:18" x14ac:dyDescent="0.15">
      <c r="O765" t="str">
        <f>IFERROR(テーブル_Swim014[[#This Row],[選手番号]],"")</f>
        <v/>
      </c>
      <c r="P765">
        <f>IFERROR(Sheet3!Q718,"")</f>
        <v>0</v>
      </c>
      <c r="Q765" s="3">
        <v>42407</v>
      </c>
      <c r="R765">
        <f t="shared" si="29"/>
        <v>116</v>
      </c>
    </row>
    <row r="766" spans="15:18" x14ac:dyDescent="0.15">
      <c r="O766" t="str">
        <f>IFERROR(テーブル_Swim014[[#This Row],[選手番号]],"")</f>
        <v/>
      </c>
      <c r="P766">
        <f>IFERROR(Sheet3!Q719,"")</f>
        <v>0</v>
      </c>
      <c r="Q766" s="3">
        <v>42407</v>
      </c>
      <c r="R766">
        <f t="shared" si="29"/>
        <v>116</v>
      </c>
    </row>
    <row r="767" spans="15:18" x14ac:dyDescent="0.15">
      <c r="O767" t="str">
        <f>IFERROR(テーブル_Swim014[[#This Row],[選手番号]],"")</f>
        <v/>
      </c>
      <c r="P767">
        <f>IFERROR(Sheet3!Q720,"")</f>
        <v>0</v>
      </c>
      <c r="Q767" s="3">
        <v>42407</v>
      </c>
      <c r="R767">
        <f t="shared" si="29"/>
        <v>116</v>
      </c>
    </row>
    <row r="768" spans="15:18" x14ac:dyDescent="0.15">
      <c r="O768" t="str">
        <f>IFERROR(テーブル_Swim014[[#This Row],[選手番号]],"")</f>
        <v/>
      </c>
      <c r="P768">
        <f>IFERROR(Sheet3!Q721,"")</f>
        <v>0</v>
      </c>
      <c r="Q768" s="3">
        <v>42407</v>
      </c>
      <c r="R768">
        <f t="shared" si="29"/>
        <v>116</v>
      </c>
    </row>
    <row r="769" spans="15:18" x14ac:dyDescent="0.15">
      <c r="O769" t="str">
        <f>IFERROR(テーブル_Swim014[[#This Row],[選手番号]],"")</f>
        <v/>
      </c>
      <c r="P769">
        <f>IFERROR(Sheet3!Q722,"")</f>
        <v>0</v>
      </c>
      <c r="Q769" s="3">
        <v>42407</v>
      </c>
      <c r="R769">
        <f t="shared" si="29"/>
        <v>116</v>
      </c>
    </row>
    <row r="770" spans="15:18" x14ac:dyDescent="0.15">
      <c r="O770" t="str">
        <f>IFERROR(テーブル_Swim014[[#This Row],[選手番号]],"")</f>
        <v/>
      </c>
      <c r="P770">
        <f>IFERROR(Sheet3!Q723,"")</f>
        <v>0</v>
      </c>
      <c r="Q770" s="3">
        <v>42407</v>
      </c>
      <c r="R770">
        <f t="shared" si="29"/>
        <v>116</v>
      </c>
    </row>
    <row r="771" spans="15:18" x14ac:dyDescent="0.15">
      <c r="O771" t="str">
        <f>IFERROR(テーブル_Swim014[[#This Row],[選手番号]],"")</f>
        <v/>
      </c>
      <c r="P771">
        <f>IFERROR(Sheet3!Q724,"")</f>
        <v>0</v>
      </c>
      <c r="Q771" s="3">
        <v>42407</v>
      </c>
      <c r="R771">
        <f t="shared" ref="R771:R834" si="30">IFERROR(DATEDIF(P771,Q771,"Y"),"")</f>
        <v>116</v>
      </c>
    </row>
    <row r="772" spans="15:18" x14ac:dyDescent="0.15">
      <c r="O772" t="str">
        <f>IFERROR(テーブル_Swim014[[#This Row],[選手番号]],"")</f>
        <v/>
      </c>
      <c r="P772">
        <f>IFERROR(Sheet3!Q725,"")</f>
        <v>0</v>
      </c>
      <c r="Q772" s="3">
        <v>42407</v>
      </c>
      <c r="R772">
        <f t="shared" si="30"/>
        <v>116</v>
      </c>
    </row>
    <row r="773" spans="15:18" x14ac:dyDescent="0.15">
      <c r="O773" t="str">
        <f>IFERROR(テーブル_Swim014[[#This Row],[選手番号]],"")</f>
        <v/>
      </c>
      <c r="P773">
        <f>IFERROR(Sheet3!Q726,"")</f>
        <v>0</v>
      </c>
      <c r="Q773" s="3">
        <v>42407</v>
      </c>
      <c r="R773">
        <f t="shared" si="30"/>
        <v>116</v>
      </c>
    </row>
    <row r="774" spans="15:18" x14ac:dyDescent="0.15">
      <c r="O774" t="str">
        <f>IFERROR(テーブル_Swim014[[#This Row],[選手番号]],"")</f>
        <v/>
      </c>
      <c r="P774">
        <f>IFERROR(Sheet3!Q727,"")</f>
        <v>0</v>
      </c>
      <c r="Q774" s="3">
        <v>42407</v>
      </c>
      <c r="R774">
        <f t="shared" si="30"/>
        <v>116</v>
      </c>
    </row>
    <row r="775" spans="15:18" x14ac:dyDescent="0.15">
      <c r="O775" t="str">
        <f>IFERROR(テーブル_Swim014[[#This Row],[選手番号]],"")</f>
        <v/>
      </c>
      <c r="P775">
        <f>IFERROR(Sheet3!Q728,"")</f>
        <v>0</v>
      </c>
      <c r="Q775" s="3">
        <v>42407</v>
      </c>
      <c r="R775">
        <f t="shared" si="30"/>
        <v>116</v>
      </c>
    </row>
    <row r="776" spans="15:18" x14ac:dyDescent="0.15">
      <c r="O776" t="str">
        <f>IFERROR(テーブル_Swim014[[#This Row],[選手番号]],"")</f>
        <v/>
      </c>
      <c r="P776">
        <f>IFERROR(Sheet3!Q729,"")</f>
        <v>0</v>
      </c>
      <c r="Q776" s="3">
        <v>42407</v>
      </c>
      <c r="R776">
        <f t="shared" si="30"/>
        <v>116</v>
      </c>
    </row>
    <row r="777" spans="15:18" x14ac:dyDescent="0.15">
      <c r="O777" t="str">
        <f>IFERROR(テーブル_Swim014[[#This Row],[選手番号]],"")</f>
        <v/>
      </c>
      <c r="P777">
        <f>IFERROR(Sheet3!Q730,"")</f>
        <v>0</v>
      </c>
      <c r="Q777" s="3">
        <v>42407</v>
      </c>
      <c r="R777">
        <f t="shared" si="30"/>
        <v>116</v>
      </c>
    </row>
    <row r="778" spans="15:18" x14ac:dyDescent="0.15">
      <c r="O778" t="str">
        <f>IFERROR(テーブル_Swim014[[#This Row],[選手番号]],"")</f>
        <v/>
      </c>
      <c r="P778">
        <f>IFERROR(Sheet3!Q731,"")</f>
        <v>0</v>
      </c>
      <c r="Q778" s="3">
        <v>42407</v>
      </c>
      <c r="R778">
        <f t="shared" si="30"/>
        <v>116</v>
      </c>
    </row>
    <row r="779" spans="15:18" x14ac:dyDescent="0.15">
      <c r="O779" t="str">
        <f>IFERROR(テーブル_Swim014[[#This Row],[選手番号]],"")</f>
        <v/>
      </c>
      <c r="P779">
        <f>IFERROR(Sheet3!Q732,"")</f>
        <v>0</v>
      </c>
      <c r="Q779" s="3">
        <v>42407</v>
      </c>
      <c r="R779">
        <f t="shared" si="30"/>
        <v>116</v>
      </c>
    </row>
    <row r="780" spans="15:18" x14ac:dyDescent="0.15">
      <c r="O780" t="str">
        <f>IFERROR(テーブル_Swim014[[#This Row],[選手番号]],"")</f>
        <v/>
      </c>
      <c r="P780">
        <f>IFERROR(Sheet3!Q733,"")</f>
        <v>0</v>
      </c>
      <c r="Q780" s="3">
        <v>42407</v>
      </c>
      <c r="R780">
        <f t="shared" si="30"/>
        <v>116</v>
      </c>
    </row>
    <row r="781" spans="15:18" x14ac:dyDescent="0.15">
      <c r="O781" t="str">
        <f>IFERROR(テーブル_Swim014[[#This Row],[選手番号]],"")</f>
        <v/>
      </c>
      <c r="P781">
        <f>IFERROR(Sheet3!Q734,"")</f>
        <v>0</v>
      </c>
      <c r="Q781" s="3">
        <v>42407</v>
      </c>
      <c r="R781">
        <f t="shared" si="30"/>
        <v>116</v>
      </c>
    </row>
    <row r="782" spans="15:18" x14ac:dyDescent="0.15">
      <c r="O782" t="str">
        <f>IFERROR(テーブル_Swim014[[#This Row],[選手番号]],"")</f>
        <v/>
      </c>
      <c r="P782">
        <f>IFERROR(Sheet3!Q735,"")</f>
        <v>0</v>
      </c>
      <c r="Q782" s="3">
        <v>42407</v>
      </c>
      <c r="R782">
        <f t="shared" si="30"/>
        <v>116</v>
      </c>
    </row>
    <row r="783" spans="15:18" x14ac:dyDescent="0.15">
      <c r="O783" t="str">
        <f>IFERROR(テーブル_Swim014[[#This Row],[選手番号]],"")</f>
        <v/>
      </c>
      <c r="P783">
        <f>IFERROR(Sheet3!Q736,"")</f>
        <v>0</v>
      </c>
      <c r="Q783" s="3">
        <v>42407</v>
      </c>
      <c r="R783">
        <f t="shared" si="30"/>
        <v>116</v>
      </c>
    </row>
    <row r="784" spans="15:18" x14ac:dyDescent="0.15">
      <c r="O784" t="str">
        <f>IFERROR(テーブル_Swim014[[#This Row],[選手番号]],"")</f>
        <v/>
      </c>
      <c r="P784">
        <f>IFERROR(Sheet3!Q737,"")</f>
        <v>0</v>
      </c>
      <c r="Q784" s="3">
        <v>42407</v>
      </c>
      <c r="R784">
        <f t="shared" si="30"/>
        <v>116</v>
      </c>
    </row>
    <row r="785" spans="15:18" x14ac:dyDescent="0.15">
      <c r="O785" t="str">
        <f>IFERROR(テーブル_Swim014[[#This Row],[選手番号]],"")</f>
        <v/>
      </c>
      <c r="P785">
        <f>IFERROR(Sheet3!Q738,"")</f>
        <v>0</v>
      </c>
      <c r="Q785" s="3">
        <v>42407</v>
      </c>
      <c r="R785">
        <f t="shared" si="30"/>
        <v>116</v>
      </c>
    </row>
    <row r="786" spans="15:18" x14ac:dyDescent="0.15">
      <c r="O786" t="str">
        <f>IFERROR(テーブル_Swim014[[#This Row],[選手番号]],"")</f>
        <v/>
      </c>
      <c r="P786">
        <f>IFERROR(Sheet3!Q739,"")</f>
        <v>0</v>
      </c>
      <c r="Q786" s="3">
        <v>42407</v>
      </c>
      <c r="R786">
        <f t="shared" si="30"/>
        <v>116</v>
      </c>
    </row>
    <row r="787" spans="15:18" x14ac:dyDescent="0.15">
      <c r="O787" t="str">
        <f>IFERROR(テーブル_Swim014[[#This Row],[選手番号]],"")</f>
        <v/>
      </c>
      <c r="P787">
        <f>IFERROR(Sheet3!Q740,"")</f>
        <v>0</v>
      </c>
      <c r="Q787" s="3">
        <v>42407</v>
      </c>
      <c r="R787">
        <f t="shared" si="30"/>
        <v>116</v>
      </c>
    </row>
    <row r="788" spans="15:18" x14ac:dyDescent="0.15">
      <c r="O788" t="str">
        <f>IFERROR(テーブル_Swim014[[#This Row],[選手番号]],"")</f>
        <v/>
      </c>
      <c r="P788">
        <f>IFERROR(Sheet3!Q741,"")</f>
        <v>0</v>
      </c>
      <c r="Q788" s="3">
        <v>42407</v>
      </c>
      <c r="R788">
        <f t="shared" si="30"/>
        <v>116</v>
      </c>
    </row>
    <row r="789" spans="15:18" x14ac:dyDescent="0.15">
      <c r="O789" t="str">
        <f>IFERROR(テーブル_Swim014[[#This Row],[選手番号]],"")</f>
        <v/>
      </c>
      <c r="P789">
        <f>IFERROR(Sheet3!Q742,"")</f>
        <v>0</v>
      </c>
      <c r="Q789" s="3">
        <v>42407</v>
      </c>
      <c r="R789">
        <f t="shared" si="30"/>
        <v>116</v>
      </c>
    </row>
    <row r="790" spans="15:18" x14ac:dyDescent="0.15">
      <c r="O790" t="str">
        <f>IFERROR(テーブル_Swim014[[#This Row],[選手番号]],"")</f>
        <v/>
      </c>
      <c r="P790">
        <f>IFERROR(Sheet3!Q743,"")</f>
        <v>0</v>
      </c>
      <c r="Q790" s="3">
        <v>42407</v>
      </c>
      <c r="R790">
        <f t="shared" si="30"/>
        <v>116</v>
      </c>
    </row>
    <row r="791" spans="15:18" x14ac:dyDescent="0.15">
      <c r="O791" t="str">
        <f>IFERROR(テーブル_Swim014[[#This Row],[選手番号]],"")</f>
        <v/>
      </c>
      <c r="P791">
        <f>IFERROR(Sheet3!Q744,"")</f>
        <v>0</v>
      </c>
      <c r="Q791" s="3">
        <v>42407</v>
      </c>
      <c r="R791">
        <f t="shared" si="30"/>
        <v>116</v>
      </c>
    </row>
    <row r="792" spans="15:18" x14ac:dyDescent="0.15">
      <c r="O792" t="str">
        <f>IFERROR(テーブル_Swim014[[#This Row],[選手番号]],"")</f>
        <v/>
      </c>
      <c r="P792">
        <f>IFERROR(Sheet3!Q745,"")</f>
        <v>0</v>
      </c>
      <c r="Q792" s="3">
        <v>42407</v>
      </c>
      <c r="R792">
        <f t="shared" si="30"/>
        <v>116</v>
      </c>
    </row>
    <row r="793" spans="15:18" x14ac:dyDescent="0.15">
      <c r="O793" t="str">
        <f>IFERROR(テーブル_Swim014[[#This Row],[選手番号]],"")</f>
        <v/>
      </c>
      <c r="P793">
        <f>IFERROR(Sheet3!Q746,"")</f>
        <v>0</v>
      </c>
      <c r="Q793" s="3">
        <v>42407</v>
      </c>
      <c r="R793">
        <f t="shared" si="30"/>
        <v>116</v>
      </c>
    </row>
    <row r="794" spans="15:18" x14ac:dyDescent="0.15">
      <c r="O794" t="str">
        <f>IFERROR(テーブル_Swim014[[#This Row],[選手番号]],"")</f>
        <v/>
      </c>
      <c r="P794">
        <f>IFERROR(Sheet3!Q747,"")</f>
        <v>0</v>
      </c>
      <c r="Q794" s="3">
        <v>42407</v>
      </c>
      <c r="R794">
        <f t="shared" si="30"/>
        <v>116</v>
      </c>
    </row>
    <row r="795" spans="15:18" x14ac:dyDescent="0.15">
      <c r="O795" t="str">
        <f>IFERROR(テーブル_Swim014[[#This Row],[選手番号]],"")</f>
        <v/>
      </c>
      <c r="P795">
        <f>IFERROR(Sheet3!Q748,"")</f>
        <v>0</v>
      </c>
      <c r="Q795" s="3">
        <v>42407</v>
      </c>
      <c r="R795">
        <f t="shared" si="30"/>
        <v>116</v>
      </c>
    </row>
    <row r="796" spans="15:18" x14ac:dyDescent="0.15">
      <c r="O796" t="str">
        <f>IFERROR(テーブル_Swim014[[#This Row],[選手番号]],"")</f>
        <v/>
      </c>
      <c r="P796">
        <f>IFERROR(Sheet3!Q749,"")</f>
        <v>0</v>
      </c>
      <c r="Q796" s="3">
        <v>42407</v>
      </c>
      <c r="R796">
        <f t="shared" si="30"/>
        <v>116</v>
      </c>
    </row>
    <row r="797" spans="15:18" x14ac:dyDescent="0.15">
      <c r="O797" t="str">
        <f>IFERROR(テーブル_Swim014[[#This Row],[選手番号]],"")</f>
        <v/>
      </c>
      <c r="P797">
        <f>IFERROR(Sheet3!Q750,"")</f>
        <v>0</v>
      </c>
      <c r="Q797" s="3">
        <v>42407</v>
      </c>
      <c r="R797">
        <f t="shared" si="30"/>
        <v>116</v>
      </c>
    </row>
    <row r="798" spans="15:18" x14ac:dyDescent="0.15">
      <c r="O798" t="str">
        <f>IFERROR(テーブル_Swim014[[#This Row],[選手番号]],"")</f>
        <v/>
      </c>
      <c r="P798">
        <f>IFERROR(Sheet3!Q751,"")</f>
        <v>0</v>
      </c>
      <c r="Q798" s="3">
        <v>42407</v>
      </c>
      <c r="R798">
        <f t="shared" si="30"/>
        <v>116</v>
      </c>
    </row>
    <row r="799" spans="15:18" x14ac:dyDescent="0.15">
      <c r="O799" t="str">
        <f>IFERROR(テーブル_Swim014[[#This Row],[選手番号]],"")</f>
        <v/>
      </c>
      <c r="P799">
        <f>IFERROR(Sheet3!Q752,"")</f>
        <v>0</v>
      </c>
      <c r="Q799" s="3">
        <v>42407</v>
      </c>
      <c r="R799">
        <f t="shared" si="30"/>
        <v>116</v>
      </c>
    </row>
    <row r="800" spans="15:18" x14ac:dyDescent="0.15">
      <c r="O800" t="str">
        <f>IFERROR(テーブル_Swim014[[#This Row],[選手番号]],"")</f>
        <v/>
      </c>
      <c r="P800">
        <f>IFERROR(Sheet3!Q753,"")</f>
        <v>0</v>
      </c>
      <c r="Q800" s="3">
        <v>42407</v>
      </c>
      <c r="R800">
        <f t="shared" si="30"/>
        <v>116</v>
      </c>
    </row>
    <row r="801" spans="15:18" x14ac:dyDescent="0.15">
      <c r="O801" t="str">
        <f>IFERROR(テーブル_Swim014[[#This Row],[選手番号]],"")</f>
        <v/>
      </c>
      <c r="P801">
        <f>IFERROR(Sheet3!Q754,"")</f>
        <v>0</v>
      </c>
      <c r="Q801" s="3">
        <v>42407</v>
      </c>
      <c r="R801">
        <f t="shared" si="30"/>
        <v>116</v>
      </c>
    </row>
    <row r="802" spans="15:18" x14ac:dyDescent="0.15">
      <c r="O802" t="str">
        <f>IFERROR(テーブル_Swim014[[#This Row],[選手番号]],"")</f>
        <v/>
      </c>
      <c r="P802">
        <f>IFERROR(Sheet3!Q755,"")</f>
        <v>0</v>
      </c>
      <c r="Q802" s="3">
        <v>42407</v>
      </c>
      <c r="R802">
        <f t="shared" si="30"/>
        <v>116</v>
      </c>
    </row>
    <row r="803" spans="15:18" x14ac:dyDescent="0.15">
      <c r="O803" t="str">
        <f>IFERROR(テーブル_Swim014[[#This Row],[選手番号]],"")</f>
        <v/>
      </c>
      <c r="P803">
        <f>IFERROR(Sheet3!Q756,"")</f>
        <v>0</v>
      </c>
      <c r="Q803" s="3">
        <v>42407</v>
      </c>
      <c r="R803">
        <f t="shared" si="30"/>
        <v>116</v>
      </c>
    </row>
    <row r="804" spans="15:18" x14ac:dyDescent="0.15">
      <c r="O804" t="str">
        <f>IFERROR(テーブル_Swim014[[#This Row],[選手番号]],"")</f>
        <v/>
      </c>
      <c r="P804">
        <f>IFERROR(Sheet3!Q757,"")</f>
        <v>0</v>
      </c>
      <c r="Q804" s="3">
        <v>42407</v>
      </c>
      <c r="R804">
        <f t="shared" si="30"/>
        <v>116</v>
      </c>
    </row>
    <row r="805" spans="15:18" x14ac:dyDescent="0.15">
      <c r="O805" t="str">
        <f>IFERROR(テーブル_Swim014[[#This Row],[選手番号]],"")</f>
        <v/>
      </c>
      <c r="P805">
        <f>IFERROR(Sheet3!Q758,"")</f>
        <v>0</v>
      </c>
      <c r="Q805" s="3">
        <v>42407</v>
      </c>
      <c r="R805">
        <f t="shared" si="30"/>
        <v>116</v>
      </c>
    </row>
    <row r="806" spans="15:18" x14ac:dyDescent="0.15">
      <c r="O806" t="str">
        <f>IFERROR(テーブル_Swim014[[#This Row],[選手番号]],"")</f>
        <v/>
      </c>
      <c r="P806">
        <f>IFERROR(Sheet3!Q759,"")</f>
        <v>0</v>
      </c>
      <c r="Q806" s="3">
        <v>42407</v>
      </c>
      <c r="R806">
        <f t="shared" si="30"/>
        <v>116</v>
      </c>
    </row>
    <row r="807" spans="15:18" x14ac:dyDescent="0.15">
      <c r="O807" t="str">
        <f>IFERROR(テーブル_Swim014[[#This Row],[選手番号]],"")</f>
        <v/>
      </c>
      <c r="P807">
        <f>IFERROR(Sheet3!Q760,"")</f>
        <v>0</v>
      </c>
      <c r="Q807" s="3">
        <v>42407</v>
      </c>
      <c r="R807">
        <f t="shared" si="30"/>
        <v>116</v>
      </c>
    </row>
    <row r="808" spans="15:18" x14ac:dyDescent="0.15">
      <c r="O808" t="str">
        <f>IFERROR(テーブル_Swim014[[#This Row],[選手番号]],"")</f>
        <v/>
      </c>
      <c r="P808">
        <f>IFERROR(Sheet3!Q761,"")</f>
        <v>0</v>
      </c>
      <c r="Q808" s="3">
        <v>42407</v>
      </c>
      <c r="R808">
        <f t="shared" si="30"/>
        <v>116</v>
      </c>
    </row>
    <row r="809" spans="15:18" x14ac:dyDescent="0.15">
      <c r="O809" t="str">
        <f>IFERROR(テーブル_Swim014[[#This Row],[選手番号]],"")</f>
        <v/>
      </c>
      <c r="P809">
        <f>IFERROR(Sheet3!Q762,"")</f>
        <v>0</v>
      </c>
      <c r="Q809" s="3">
        <v>42407</v>
      </c>
      <c r="R809">
        <f t="shared" si="30"/>
        <v>116</v>
      </c>
    </row>
    <row r="810" spans="15:18" x14ac:dyDescent="0.15">
      <c r="O810" t="str">
        <f>IFERROR(テーブル_Swim014[[#This Row],[選手番号]],"")</f>
        <v/>
      </c>
      <c r="P810">
        <f>IFERROR(Sheet3!Q763,"")</f>
        <v>0</v>
      </c>
      <c r="Q810" s="3">
        <v>42407</v>
      </c>
      <c r="R810">
        <f t="shared" si="30"/>
        <v>116</v>
      </c>
    </row>
    <row r="811" spans="15:18" x14ac:dyDescent="0.15">
      <c r="O811" t="str">
        <f>IFERROR(テーブル_Swim014[[#This Row],[選手番号]],"")</f>
        <v/>
      </c>
      <c r="P811">
        <f>IFERROR(Sheet3!Q764,"")</f>
        <v>0</v>
      </c>
      <c r="Q811" s="3">
        <v>42407</v>
      </c>
      <c r="R811">
        <f t="shared" si="30"/>
        <v>116</v>
      </c>
    </row>
    <row r="812" spans="15:18" x14ac:dyDescent="0.15">
      <c r="O812" t="str">
        <f>IFERROR(テーブル_Swim014[[#This Row],[選手番号]],"")</f>
        <v/>
      </c>
      <c r="P812">
        <f>IFERROR(Sheet3!Q765,"")</f>
        <v>0</v>
      </c>
      <c r="Q812" s="3">
        <v>42407</v>
      </c>
      <c r="R812">
        <f t="shared" si="30"/>
        <v>116</v>
      </c>
    </row>
    <row r="813" spans="15:18" x14ac:dyDescent="0.15">
      <c r="O813" t="str">
        <f>IFERROR(テーブル_Swim014[[#This Row],[選手番号]],"")</f>
        <v/>
      </c>
      <c r="P813">
        <f>IFERROR(Sheet3!Q766,"")</f>
        <v>0</v>
      </c>
      <c r="Q813" s="3">
        <v>42407</v>
      </c>
      <c r="R813">
        <f t="shared" si="30"/>
        <v>116</v>
      </c>
    </row>
    <row r="814" spans="15:18" x14ac:dyDescent="0.15">
      <c r="O814" t="str">
        <f>IFERROR(テーブル_Swim014[[#This Row],[選手番号]],"")</f>
        <v/>
      </c>
      <c r="P814">
        <f>IFERROR(Sheet3!Q767,"")</f>
        <v>0</v>
      </c>
      <c r="Q814" s="3">
        <v>42407</v>
      </c>
      <c r="R814">
        <f t="shared" si="30"/>
        <v>116</v>
      </c>
    </row>
    <row r="815" spans="15:18" x14ac:dyDescent="0.15">
      <c r="O815" t="str">
        <f>IFERROR(テーブル_Swim014[[#This Row],[選手番号]],"")</f>
        <v/>
      </c>
      <c r="P815">
        <f>IFERROR(Sheet3!Q768,"")</f>
        <v>0</v>
      </c>
      <c r="Q815" s="3">
        <v>42407</v>
      </c>
      <c r="R815">
        <f t="shared" si="30"/>
        <v>116</v>
      </c>
    </row>
    <row r="816" spans="15:18" x14ac:dyDescent="0.15">
      <c r="O816" t="str">
        <f>IFERROR(テーブル_Swim014[[#This Row],[選手番号]],"")</f>
        <v/>
      </c>
      <c r="P816">
        <f>IFERROR(Sheet3!Q769,"")</f>
        <v>0</v>
      </c>
      <c r="Q816" s="3">
        <v>42407</v>
      </c>
      <c r="R816">
        <f t="shared" si="30"/>
        <v>116</v>
      </c>
    </row>
    <row r="817" spans="15:18" x14ac:dyDescent="0.15">
      <c r="O817" t="str">
        <f>IFERROR(テーブル_Swim014[[#This Row],[選手番号]],"")</f>
        <v/>
      </c>
      <c r="P817">
        <f>IFERROR(Sheet3!Q770,"")</f>
        <v>0</v>
      </c>
      <c r="Q817" s="3">
        <v>42407</v>
      </c>
      <c r="R817">
        <f t="shared" si="30"/>
        <v>116</v>
      </c>
    </row>
    <row r="818" spans="15:18" x14ac:dyDescent="0.15">
      <c r="O818" t="str">
        <f>IFERROR(テーブル_Swim014[[#This Row],[選手番号]],"")</f>
        <v/>
      </c>
      <c r="P818">
        <f>IFERROR(Sheet3!Q771,"")</f>
        <v>0</v>
      </c>
      <c r="Q818" s="3">
        <v>42407</v>
      </c>
      <c r="R818">
        <f t="shared" si="30"/>
        <v>116</v>
      </c>
    </row>
    <row r="819" spans="15:18" x14ac:dyDescent="0.15">
      <c r="O819" t="str">
        <f>IFERROR(テーブル_Swim014[[#This Row],[選手番号]],"")</f>
        <v/>
      </c>
      <c r="P819">
        <f>IFERROR(Sheet3!Q772,"")</f>
        <v>0</v>
      </c>
      <c r="Q819" s="3">
        <v>42407</v>
      </c>
      <c r="R819">
        <f t="shared" si="30"/>
        <v>116</v>
      </c>
    </row>
    <row r="820" spans="15:18" x14ac:dyDescent="0.15">
      <c r="O820" t="str">
        <f>IFERROR(テーブル_Swim014[[#This Row],[選手番号]],"")</f>
        <v/>
      </c>
      <c r="P820">
        <f>IFERROR(Sheet3!Q773,"")</f>
        <v>0</v>
      </c>
      <c r="Q820" s="3">
        <v>42407</v>
      </c>
      <c r="R820">
        <f t="shared" si="30"/>
        <v>116</v>
      </c>
    </row>
    <row r="821" spans="15:18" x14ac:dyDescent="0.15">
      <c r="O821" t="str">
        <f>IFERROR(テーブル_Swim014[[#This Row],[選手番号]],"")</f>
        <v/>
      </c>
      <c r="P821">
        <f>IFERROR(Sheet3!Q774,"")</f>
        <v>0</v>
      </c>
      <c r="Q821" s="3">
        <v>42407</v>
      </c>
      <c r="R821">
        <f t="shared" si="30"/>
        <v>116</v>
      </c>
    </row>
    <row r="822" spans="15:18" x14ac:dyDescent="0.15">
      <c r="O822" t="str">
        <f>IFERROR(テーブル_Swim014[[#This Row],[選手番号]],"")</f>
        <v/>
      </c>
      <c r="P822">
        <f>IFERROR(Sheet3!Q775,"")</f>
        <v>0</v>
      </c>
      <c r="Q822" s="3">
        <v>42407</v>
      </c>
      <c r="R822">
        <f t="shared" si="30"/>
        <v>116</v>
      </c>
    </row>
    <row r="823" spans="15:18" x14ac:dyDescent="0.15">
      <c r="O823" t="str">
        <f>IFERROR(テーブル_Swim014[[#This Row],[選手番号]],"")</f>
        <v/>
      </c>
      <c r="P823">
        <f>IFERROR(Sheet3!Q776,"")</f>
        <v>0</v>
      </c>
      <c r="Q823" s="3">
        <v>42407</v>
      </c>
      <c r="R823">
        <f t="shared" si="30"/>
        <v>116</v>
      </c>
    </row>
    <row r="824" spans="15:18" x14ac:dyDescent="0.15">
      <c r="O824" t="str">
        <f>IFERROR(テーブル_Swim014[[#This Row],[選手番号]],"")</f>
        <v/>
      </c>
      <c r="P824">
        <f>IFERROR(Sheet3!Q777,"")</f>
        <v>0</v>
      </c>
      <c r="Q824" s="3">
        <v>42407</v>
      </c>
      <c r="R824">
        <f t="shared" si="30"/>
        <v>116</v>
      </c>
    </row>
    <row r="825" spans="15:18" x14ac:dyDescent="0.15">
      <c r="O825" t="str">
        <f>IFERROR(テーブル_Swim014[[#This Row],[選手番号]],"")</f>
        <v/>
      </c>
      <c r="P825">
        <f>IFERROR(Sheet3!Q778,"")</f>
        <v>0</v>
      </c>
      <c r="Q825" s="3">
        <v>42407</v>
      </c>
      <c r="R825">
        <f t="shared" si="30"/>
        <v>116</v>
      </c>
    </row>
    <row r="826" spans="15:18" x14ac:dyDescent="0.15">
      <c r="O826" t="str">
        <f>IFERROR(テーブル_Swim014[[#This Row],[選手番号]],"")</f>
        <v/>
      </c>
      <c r="P826">
        <f>IFERROR(Sheet3!Q779,"")</f>
        <v>0</v>
      </c>
      <c r="Q826" s="3">
        <v>42407</v>
      </c>
      <c r="R826">
        <f t="shared" si="30"/>
        <v>116</v>
      </c>
    </row>
    <row r="827" spans="15:18" x14ac:dyDescent="0.15">
      <c r="O827" t="str">
        <f>IFERROR(テーブル_Swim014[[#This Row],[選手番号]],"")</f>
        <v/>
      </c>
      <c r="P827">
        <f>IFERROR(Sheet3!Q780,"")</f>
        <v>0</v>
      </c>
      <c r="Q827" s="3">
        <v>42407</v>
      </c>
      <c r="R827">
        <f t="shared" si="30"/>
        <v>116</v>
      </c>
    </row>
    <row r="828" spans="15:18" x14ac:dyDescent="0.15">
      <c r="O828" t="str">
        <f>IFERROR(テーブル_Swim014[[#This Row],[選手番号]],"")</f>
        <v/>
      </c>
      <c r="P828">
        <f>IFERROR(Sheet3!Q781,"")</f>
        <v>0</v>
      </c>
      <c r="Q828" s="3">
        <v>42407</v>
      </c>
      <c r="R828">
        <f t="shared" si="30"/>
        <v>116</v>
      </c>
    </row>
    <row r="829" spans="15:18" x14ac:dyDescent="0.15">
      <c r="O829" t="str">
        <f>IFERROR(テーブル_Swim014[[#This Row],[選手番号]],"")</f>
        <v/>
      </c>
      <c r="P829">
        <f>IFERROR(Sheet3!Q782,"")</f>
        <v>0</v>
      </c>
      <c r="Q829" s="3">
        <v>42407</v>
      </c>
      <c r="R829">
        <f t="shared" si="30"/>
        <v>116</v>
      </c>
    </row>
    <row r="830" spans="15:18" x14ac:dyDescent="0.15">
      <c r="O830" t="str">
        <f>IFERROR(テーブル_Swim014[[#This Row],[選手番号]],"")</f>
        <v/>
      </c>
      <c r="P830">
        <f>IFERROR(Sheet3!Q783,"")</f>
        <v>0</v>
      </c>
      <c r="Q830" s="3">
        <v>42407</v>
      </c>
      <c r="R830">
        <f t="shared" si="30"/>
        <v>116</v>
      </c>
    </row>
    <row r="831" spans="15:18" x14ac:dyDescent="0.15">
      <c r="O831" t="str">
        <f>IFERROR(テーブル_Swim014[[#This Row],[選手番号]],"")</f>
        <v/>
      </c>
      <c r="P831">
        <f>IFERROR(Sheet3!Q784,"")</f>
        <v>0</v>
      </c>
      <c r="Q831" s="3">
        <v>42407</v>
      </c>
      <c r="R831">
        <f t="shared" si="30"/>
        <v>116</v>
      </c>
    </row>
    <row r="832" spans="15:18" x14ac:dyDescent="0.15">
      <c r="O832" t="str">
        <f>IFERROR(テーブル_Swim014[[#This Row],[選手番号]],"")</f>
        <v/>
      </c>
      <c r="P832">
        <f>IFERROR(Sheet3!Q785,"")</f>
        <v>0</v>
      </c>
      <c r="Q832" s="3">
        <v>42407</v>
      </c>
      <c r="R832">
        <f t="shared" si="30"/>
        <v>116</v>
      </c>
    </row>
    <row r="833" spans="15:18" x14ac:dyDescent="0.15">
      <c r="O833" t="str">
        <f>IFERROR(テーブル_Swim014[[#This Row],[選手番号]],"")</f>
        <v/>
      </c>
      <c r="P833">
        <f>IFERROR(Sheet3!Q786,"")</f>
        <v>0</v>
      </c>
      <c r="Q833" s="3">
        <v>42407</v>
      </c>
      <c r="R833">
        <f t="shared" si="30"/>
        <v>116</v>
      </c>
    </row>
    <row r="834" spans="15:18" x14ac:dyDescent="0.15">
      <c r="O834" t="str">
        <f>IFERROR(テーブル_Swim014[[#This Row],[選手番号]],"")</f>
        <v/>
      </c>
      <c r="P834">
        <f>IFERROR(Sheet3!Q787,"")</f>
        <v>0</v>
      </c>
      <c r="Q834" s="3">
        <v>42407</v>
      </c>
      <c r="R834">
        <f t="shared" si="30"/>
        <v>116</v>
      </c>
    </row>
    <row r="835" spans="15:18" x14ac:dyDescent="0.15">
      <c r="O835" t="str">
        <f>IFERROR(テーブル_Swim014[[#This Row],[選手番号]],"")</f>
        <v/>
      </c>
      <c r="P835">
        <f>IFERROR(Sheet3!Q788,"")</f>
        <v>0</v>
      </c>
      <c r="Q835" s="3">
        <v>42407</v>
      </c>
      <c r="R835">
        <f t="shared" ref="R835:R898" si="31">IFERROR(DATEDIF(P835,Q835,"Y"),"")</f>
        <v>116</v>
      </c>
    </row>
    <row r="836" spans="15:18" x14ac:dyDescent="0.15">
      <c r="O836" t="str">
        <f>IFERROR(テーブル_Swim014[[#This Row],[選手番号]],"")</f>
        <v/>
      </c>
      <c r="P836">
        <f>IFERROR(Sheet3!Q789,"")</f>
        <v>0</v>
      </c>
      <c r="Q836" s="3">
        <v>42407</v>
      </c>
      <c r="R836">
        <f t="shared" si="31"/>
        <v>116</v>
      </c>
    </row>
    <row r="837" spans="15:18" x14ac:dyDescent="0.15">
      <c r="O837" t="str">
        <f>IFERROR(テーブル_Swim014[[#This Row],[選手番号]],"")</f>
        <v/>
      </c>
      <c r="P837">
        <f>IFERROR(Sheet3!Q790,"")</f>
        <v>0</v>
      </c>
      <c r="Q837" s="3">
        <v>42407</v>
      </c>
      <c r="R837">
        <f t="shared" si="31"/>
        <v>116</v>
      </c>
    </row>
    <row r="838" spans="15:18" x14ac:dyDescent="0.15">
      <c r="O838" t="str">
        <f>IFERROR(テーブル_Swim014[[#This Row],[選手番号]],"")</f>
        <v/>
      </c>
      <c r="P838">
        <f>IFERROR(Sheet3!Q791,"")</f>
        <v>0</v>
      </c>
      <c r="Q838" s="3">
        <v>42407</v>
      </c>
      <c r="R838">
        <f t="shared" si="31"/>
        <v>116</v>
      </c>
    </row>
    <row r="839" spans="15:18" x14ac:dyDescent="0.15">
      <c r="O839" t="str">
        <f>IFERROR(テーブル_Swim014[[#This Row],[選手番号]],"")</f>
        <v/>
      </c>
      <c r="P839">
        <f>IFERROR(Sheet3!Q792,"")</f>
        <v>0</v>
      </c>
      <c r="Q839" s="3">
        <v>42407</v>
      </c>
      <c r="R839">
        <f t="shared" si="31"/>
        <v>116</v>
      </c>
    </row>
    <row r="840" spans="15:18" x14ac:dyDescent="0.15">
      <c r="O840" t="str">
        <f>IFERROR(テーブル_Swim014[[#This Row],[選手番号]],"")</f>
        <v/>
      </c>
      <c r="P840">
        <f>IFERROR(Sheet3!Q793,"")</f>
        <v>0</v>
      </c>
      <c r="Q840" s="3">
        <v>42407</v>
      </c>
      <c r="R840">
        <f t="shared" si="31"/>
        <v>116</v>
      </c>
    </row>
    <row r="841" spans="15:18" x14ac:dyDescent="0.15">
      <c r="O841" t="str">
        <f>IFERROR(テーブル_Swim014[[#This Row],[選手番号]],"")</f>
        <v/>
      </c>
      <c r="P841">
        <f>IFERROR(Sheet3!Q794,"")</f>
        <v>0</v>
      </c>
      <c r="Q841" s="3">
        <v>42407</v>
      </c>
      <c r="R841">
        <f t="shared" si="31"/>
        <v>116</v>
      </c>
    </row>
    <row r="842" spans="15:18" x14ac:dyDescent="0.15">
      <c r="O842" t="str">
        <f>IFERROR(テーブル_Swim014[[#This Row],[選手番号]],"")</f>
        <v/>
      </c>
      <c r="P842">
        <f>IFERROR(Sheet3!Q795,"")</f>
        <v>0</v>
      </c>
      <c r="Q842" s="3">
        <v>42407</v>
      </c>
      <c r="R842">
        <f t="shared" si="31"/>
        <v>116</v>
      </c>
    </row>
    <row r="843" spans="15:18" x14ac:dyDescent="0.15">
      <c r="O843" t="str">
        <f>IFERROR(テーブル_Swim014[[#This Row],[選手番号]],"")</f>
        <v/>
      </c>
      <c r="P843">
        <f>IFERROR(Sheet3!Q796,"")</f>
        <v>0</v>
      </c>
      <c r="Q843" s="3">
        <v>42407</v>
      </c>
      <c r="R843">
        <f t="shared" si="31"/>
        <v>116</v>
      </c>
    </row>
    <row r="844" spans="15:18" x14ac:dyDescent="0.15">
      <c r="O844" t="str">
        <f>IFERROR(テーブル_Swim014[[#This Row],[選手番号]],"")</f>
        <v/>
      </c>
      <c r="P844">
        <f>IFERROR(Sheet3!Q797,"")</f>
        <v>0</v>
      </c>
      <c r="Q844" s="3">
        <v>42407</v>
      </c>
      <c r="R844">
        <f t="shared" si="31"/>
        <v>116</v>
      </c>
    </row>
    <row r="845" spans="15:18" x14ac:dyDescent="0.15">
      <c r="O845" t="str">
        <f>IFERROR(テーブル_Swim014[[#This Row],[選手番号]],"")</f>
        <v/>
      </c>
      <c r="P845">
        <f>IFERROR(Sheet3!Q798,"")</f>
        <v>0</v>
      </c>
      <c r="Q845" s="3">
        <v>42407</v>
      </c>
      <c r="R845">
        <f t="shared" si="31"/>
        <v>116</v>
      </c>
    </row>
    <row r="846" spans="15:18" x14ac:dyDescent="0.15">
      <c r="O846" t="str">
        <f>IFERROR(テーブル_Swim014[[#This Row],[選手番号]],"")</f>
        <v/>
      </c>
      <c r="P846">
        <f>IFERROR(Sheet3!Q799,"")</f>
        <v>0</v>
      </c>
      <c r="Q846" s="3">
        <v>42407</v>
      </c>
      <c r="R846">
        <f t="shared" si="31"/>
        <v>116</v>
      </c>
    </row>
    <row r="847" spans="15:18" x14ac:dyDescent="0.15">
      <c r="O847" t="str">
        <f>IFERROR(テーブル_Swim014[[#This Row],[選手番号]],"")</f>
        <v/>
      </c>
      <c r="P847">
        <f>IFERROR(Sheet3!Q800,"")</f>
        <v>0</v>
      </c>
      <c r="Q847" s="3">
        <v>42407</v>
      </c>
      <c r="R847">
        <f t="shared" si="31"/>
        <v>116</v>
      </c>
    </row>
    <row r="848" spans="15:18" x14ac:dyDescent="0.15">
      <c r="O848" t="str">
        <f>IFERROR(テーブル_Swim014[[#This Row],[選手番号]],"")</f>
        <v/>
      </c>
      <c r="P848">
        <f>IFERROR(Sheet3!Q801,"")</f>
        <v>0</v>
      </c>
      <c r="Q848" s="3">
        <v>42407</v>
      </c>
      <c r="R848">
        <f t="shared" si="31"/>
        <v>116</v>
      </c>
    </row>
    <row r="849" spans="15:18" x14ac:dyDescent="0.15">
      <c r="O849" t="str">
        <f>IFERROR(テーブル_Swim014[[#This Row],[選手番号]],"")</f>
        <v/>
      </c>
      <c r="P849">
        <f>IFERROR(Sheet3!Q802,"")</f>
        <v>0</v>
      </c>
      <c r="Q849" s="3">
        <v>42407</v>
      </c>
      <c r="R849">
        <f t="shared" si="31"/>
        <v>116</v>
      </c>
    </row>
    <row r="850" spans="15:18" x14ac:dyDescent="0.15">
      <c r="O850" t="str">
        <f>IFERROR(テーブル_Swim014[[#This Row],[選手番号]],"")</f>
        <v/>
      </c>
      <c r="P850">
        <f>IFERROR(Sheet3!Q803,"")</f>
        <v>0</v>
      </c>
      <c r="Q850" s="3">
        <v>42407</v>
      </c>
      <c r="R850">
        <f t="shared" si="31"/>
        <v>116</v>
      </c>
    </row>
    <row r="851" spans="15:18" x14ac:dyDescent="0.15">
      <c r="O851" t="str">
        <f>IFERROR(テーブル_Swim014[[#This Row],[選手番号]],"")</f>
        <v/>
      </c>
      <c r="P851">
        <f>IFERROR(Sheet3!Q804,"")</f>
        <v>0</v>
      </c>
      <c r="Q851" s="3">
        <v>42407</v>
      </c>
      <c r="R851">
        <f t="shared" si="31"/>
        <v>116</v>
      </c>
    </row>
    <row r="852" spans="15:18" x14ac:dyDescent="0.15">
      <c r="O852" t="str">
        <f>IFERROR(テーブル_Swim014[[#This Row],[選手番号]],"")</f>
        <v/>
      </c>
      <c r="P852">
        <f>IFERROR(Sheet3!Q805,"")</f>
        <v>0</v>
      </c>
      <c r="Q852" s="3">
        <v>42407</v>
      </c>
      <c r="R852">
        <f t="shared" si="31"/>
        <v>116</v>
      </c>
    </row>
    <row r="853" spans="15:18" x14ac:dyDescent="0.15">
      <c r="O853" t="str">
        <f>IFERROR(テーブル_Swim014[[#This Row],[選手番号]],"")</f>
        <v/>
      </c>
      <c r="P853">
        <f>IFERROR(Sheet3!Q806,"")</f>
        <v>0</v>
      </c>
      <c r="Q853" s="3">
        <v>42407</v>
      </c>
      <c r="R853">
        <f t="shared" si="31"/>
        <v>116</v>
      </c>
    </row>
    <row r="854" spans="15:18" x14ac:dyDescent="0.15">
      <c r="O854" t="str">
        <f>IFERROR(テーブル_Swim014[[#This Row],[選手番号]],"")</f>
        <v/>
      </c>
      <c r="P854">
        <f>IFERROR(Sheet3!Q807,"")</f>
        <v>0</v>
      </c>
      <c r="Q854" s="3">
        <v>42407</v>
      </c>
      <c r="R854">
        <f t="shared" si="31"/>
        <v>116</v>
      </c>
    </row>
    <row r="855" spans="15:18" x14ac:dyDescent="0.15">
      <c r="O855" t="str">
        <f>IFERROR(テーブル_Swim014[[#This Row],[選手番号]],"")</f>
        <v/>
      </c>
      <c r="P855">
        <f>IFERROR(Sheet3!Q808,"")</f>
        <v>0</v>
      </c>
      <c r="Q855" s="3">
        <v>42407</v>
      </c>
      <c r="R855">
        <f t="shared" si="31"/>
        <v>116</v>
      </c>
    </row>
    <row r="856" spans="15:18" x14ac:dyDescent="0.15">
      <c r="O856" t="str">
        <f>IFERROR(テーブル_Swim014[[#This Row],[選手番号]],"")</f>
        <v/>
      </c>
      <c r="P856">
        <f>IFERROR(Sheet3!Q809,"")</f>
        <v>0</v>
      </c>
      <c r="Q856" s="3">
        <v>42407</v>
      </c>
      <c r="R856">
        <f t="shared" si="31"/>
        <v>116</v>
      </c>
    </row>
    <row r="857" spans="15:18" x14ac:dyDescent="0.15">
      <c r="O857" t="str">
        <f>IFERROR(テーブル_Swim014[[#This Row],[選手番号]],"")</f>
        <v/>
      </c>
      <c r="P857">
        <f>IFERROR(Sheet3!Q810,"")</f>
        <v>0</v>
      </c>
      <c r="Q857" s="3">
        <v>42407</v>
      </c>
      <c r="R857">
        <f t="shared" si="31"/>
        <v>116</v>
      </c>
    </row>
    <row r="858" spans="15:18" x14ac:dyDescent="0.15">
      <c r="O858" t="str">
        <f>IFERROR(テーブル_Swim014[[#This Row],[選手番号]],"")</f>
        <v/>
      </c>
      <c r="P858">
        <f>IFERROR(Sheet3!Q811,"")</f>
        <v>0</v>
      </c>
      <c r="Q858" s="3">
        <v>42407</v>
      </c>
      <c r="R858">
        <f t="shared" si="31"/>
        <v>116</v>
      </c>
    </row>
    <row r="859" spans="15:18" x14ac:dyDescent="0.15">
      <c r="O859" t="str">
        <f>IFERROR(テーブル_Swim014[[#This Row],[選手番号]],"")</f>
        <v/>
      </c>
      <c r="P859">
        <f>IFERROR(Sheet3!Q812,"")</f>
        <v>0</v>
      </c>
      <c r="Q859" s="3">
        <v>42407</v>
      </c>
      <c r="R859">
        <f t="shared" si="31"/>
        <v>116</v>
      </c>
    </row>
    <row r="860" spans="15:18" x14ac:dyDescent="0.15">
      <c r="O860" t="str">
        <f>IFERROR(テーブル_Swim014[[#This Row],[選手番号]],"")</f>
        <v/>
      </c>
      <c r="P860">
        <f>IFERROR(Sheet3!Q813,"")</f>
        <v>0</v>
      </c>
      <c r="Q860" s="3">
        <v>42407</v>
      </c>
      <c r="R860">
        <f t="shared" si="31"/>
        <v>116</v>
      </c>
    </row>
    <row r="861" spans="15:18" x14ac:dyDescent="0.15">
      <c r="O861" t="str">
        <f>IFERROR(テーブル_Swim014[[#This Row],[選手番号]],"")</f>
        <v/>
      </c>
      <c r="P861">
        <f>IFERROR(Sheet3!Q814,"")</f>
        <v>0</v>
      </c>
      <c r="Q861" s="3">
        <v>42407</v>
      </c>
      <c r="R861">
        <f t="shared" si="31"/>
        <v>116</v>
      </c>
    </row>
    <row r="862" spans="15:18" x14ac:dyDescent="0.15">
      <c r="O862" t="str">
        <f>IFERROR(テーブル_Swim014[[#This Row],[選手番号]],"")</f>
        <v/>
      </c>
      <c r="P862">
        <f>IFERROR(Sheet3!Q815,"")</f>
        <v>0</v>
      </c>
      <c r="Q862" s="3">
        <v>42407</v>
      </c>
      <c r="R862">
        <f t="shared" si="31"/>
        <v>116</v>
      </c>
    </row>
    <row r="863" spans="15:18" x14ac:dyDescent="0.15">
      <c r="O863" t="str">
        <f>IFERROR(テーブル_Swim014[[#This Row],[選手番号]],"")</f>
        <v/>
      </c>
      <c r="P863">
        <f>IFERROR(Sheet3!Q816,"")</f>
        <v>0</v>
      </c>
      <c r="Q863" s="3">
        <v>42407</v>
      </c>
      <c r="R863">
        <f t="shared" si="31"/>
        <v>116</v>
      </c>
    </row>
    <row r="864" spans="15:18" x14ac:dyDescent="0.15">
      <c r="O864" t="str">
        <f>IFERROR(テーブル_Swim014[[#This Row],[選手番号]],"")</f>
        <v/>
      </c>
      <c r="P864">
        <f>IFERROR(Sheet3!Q817,"")</f>
        <v>0</v>
      </c>
      <c r="Q864" s="3">
        <v>42407</v>
      </c>
      <c r="R864">
        <f t="shared" si="31"/>
        <v>116</v>
      </c>
    </row>
    <row r="865" spans="15:18" x14ac:dyDescent="0.15">
      <c r="O865" t="str">
        <f>IFERROR(テーブル_Swim014[[#This Row],[選手番号]],"")</f>
        <v/>
      </c>
      <c r="P865">
        <f>IFERROR(Sheet3!Q818,"")</f>
        <v>0</v>
      </c>
      <c r="Q865" s="3">
        <v>42407</v>
      </c>
      <c r="R865">
        <f t="shared" si="31"/>
        <v>116</v>
      </c>
    </row>
    <row r="866" spans="15:18" x14ac:dyDescent="0.15">
      <c r="O866" t="str">
        <f>IFERROR(テーブル_Swim014[[#This Row],[選手番号]],"")</f>
        <v/>
      </c>
      <c r="P866">
        <f>IFERROR(Sheet3!Q819,"")</f>
        <v>0</v>
      </c>
      <c r="Q866" s="3">
        <v>42407</v>
      </c>
      <c r="R866">
        <f t="shared" si="31"/>
        <v>116</v>
      </c>
    </row>
    <row r="867" spans="15:18" x14ac:dyDescent="0.15">
      <c r="O867" t="str">
        <f>IFERROR(テーブル_Swim014[[#This Row],[選手番号]],"")</f>
        <v/>
      </c>
      <c r="P867">
        <f>IFERROR(Sheet3!Q820,"")</f>
        <v>0</v>
      </c>
      <c r="Q867" s="3">
        <v>42407</v>
      </c>
      <c r="R867">
        <f t="shared" si="31"/>
        <v>116</v>
      </c>
    </row>
    <row r="868" spans="15:18" x14ac:dyDescent="0.15">
      <c r="O868" t="str">
        <f>IFERROR(テーブル_Swim014[[#This Row],[選手番号]],"")</f>
        <v/>
      </c>
      <c r="P868">
        <f>IFERROR(Sheet3!Q821,"")</f>
        <v>0</v>
      </c>
      <c r="Q868" s="3">
        <v>42407</v>
      </c>
      <c r="R868">
        <f t="shared" si="31"/>
        <v>116</v>
      </c>
    </row>
    <row r="869" spans="15:18" x14ac:dyDescent="0.15">
      <c r="O869" t="str">
        <f>IFERROR(テーブル_Swim014[[#This Row],[選手番号]],"")</f>
        <v/>
      </c>
      <c r="P869">
        <f>IFERROR(Sheet3!Q822,"")</f>
        <v>0</v>
      </c>
      <c r="Q869" s="3">
        <v>42407</v>
      </c>
      <c r="R869">
        <f t="shared" si="31"/>
        <v>116</v>
      </c>
    </row>
    <row r="870" spans="15:18" x14ac:dyDescent="0.15">
      <c r="O870" t="str">
        <f>IFERROR(テーブル_Swim014[[#This Row],[選手番号]],"")</f>
        <v/>
      </c>
      <c r="P870">
        <f>IFERROR(Sheet3!Q823,"")</f>
        <v>0</v>
      </c>
      <c r="Q870" s="3">
        <v>42407</v>
      </c>
      <c r="R870">
        <f t="shared" si="31"/>
        <v>116</v>
      </c>
    </row>
    <row r="871" spans="15:18" x14ac:dyDescent="0.15">
      <c r="O871" t="str">
        <f>IFERROR(テーブル_Swim014[[#This Row],[選手番号]],"")</f>
        <v/>
      </c>
      <c r="P871">
        <f>IFERROR(Sheet3!Q824,"")</f>
        <v>0</v>
      </c>
      <c r="Q871" s="3">
        <v>42407</v>
      </c>
      <c r="R871">
        <f t="shared" si="31"/>
        <v>116</v>
      </c>
    </row>
    <row r="872" spans="15:18" x14ac:dyDescent="0.15">
      <c r="O872" t="str">
        <f>IFERROR(テーブル_Swim014[[#This Row],[選手番号]],"")</f>
        <v/>
      </c>
      <c r="P872">
        <f>IFERROR(Sheet3!Q825,"")</f>
        <v>0</v>
      </c>
      <c r="Q872" s="3">
        <v>42407</v>
      </c>
      <c r="R872">
        <f t="shared" si="31"/>
        <v>116</v>
      </c>
    </row>
    <row r="873" spans="15:18" x14ac:dyDescent="0.15">
      <c r="O873" t="str">
        <f>IFERROR(テーブル_Swim014[[#This Row],[選手番号]],"")</f>
        <v/>
      </c>
      <c r="P873">
        <f>IFERROR(Sheet3!Q826,"")</f>
        <v>0</v>
      </c>
      <c r="Q873" s="3">
        <v>42407</v>
      </c>
      <c r="R873">
        <f t="shared" si="31"/>
        <v>116</v>
      </c>
    </row>
    <row r="874" spans="15:18" x14ac:dyDescent="0.15">
      <c r="O874" t="str">
        <f>IFERROR(テーブル_Swim014[[#This Row],[選手番号]],"")</f>
        <v/>
      </c>
      <c r="P874">
        <f>IFERROR(Sheet3!Q827,"")</f>
        <v>0</v>
      </c>
      <c r="Q874" s="3">
        <v>42407</v>
      </c>
      <c r="R874">
        <f t="shared" si="31"/>
        <v>116</v>
      </c>
    </row>
    <row r="875" spans="15:18" x14ac:dyDescent="0.15">
      <c r="O875" t="str">
        <f>IFERROR(テーブル_Swim014[[#This Row],[選手番号]],"")</f>
        <v/>
      </c>
      <c r="P875">
        <f>IFERROR(Sheet3!Q828,"")</f>
        <v>0</v>
      </c>
      <c r="Q875" s="3">
        <v>42407</v>
      </c>
      <c r="R875">
        <f t="shared" si="31"/>
        <v>116</v>
      </c>
    </row>
    <row r="876" spans="15:18" x14ac:dyDescent="0.15">
      <c r="O876" t="str">
        <f>IFERROR(テーブル_Swim014[[#This Row],[選手番号]],"")</f>
        <v/>
      </c>
      <c r="P876">
        <f>IFERROR(Sheet3!Q829,"")</f>
        <v>0</v>
      </c>
      <c r="Q876" s="3">
        <v>42407</v>
      </c>
      <c r="R876">
        <f t="shared" si="31"/>
        <v>116</v>
      </c>
    </row>
    <row r="877" spans="15:18" x14ac:dyDescent="0.15">
      <c r="O877" t="str">
        <f>IFERROR(テーブル_Swim014[[#This Row],[選手番号]],"")</f>
        <v/>
      </c>
      <c r="P877">
        <f>IFERROR(Sheet3!Q830,"")</f>
        <v>0</v>
      </c>
      <c r="Q877" s="3">
        <v>42407</v>
      </c>
      <c r="R877">
        <f t="shared" si="31"/>
        <v>116</v>
      </c>
    </row>
    <row r="878" spans="15:18" x14ac:dyDescent="0.15">
      <c r="O878" t="str">
        <f>IFERROR(テーブル_Swim014[[#This Row],[選手番号]],"")</f>
        <v/>
      </c>
      <c r="P878">
        <f>IFERROR(Sheet3!Q831,"")</f>
        <v>0</v>
      </c>
      <c r="Q878" s="3">
        <v>42407</v>
      </c>
      <c r="R878">
        <f t="shared" si="31"/>
        <v>116</v>
      </c>
    </row>
    <row r="879" spans="15:18" x14ac:dyDescent="0.15">
      <c r="O879" t="str">
        <f>IFERROR(テーブル_Swim014[[#This Row],[選手番号]],"")</f>
        <v/>
      </c>
      <c r="P879">
        <f>IFERROR(Sheet3!Q832,"")</f>
        <v>0</v>
      </c>
      <c r="Q879" s="3">
        <v>42407</v>
      </c>
      <c r="R879">
        <f t="shared" si="31"/>
        <v>116</v>
      </c>
    </row>
    <row r="880" spans="15:18" x14ac:dyDescent="0.15">
      <c r="O880" t="str">
        <f>IFERROR(テーブル_Swim014[[#This Row],[選手番号]],"")</f>
        <v/>
      </c>
      <c r="P880">
        <f>IFERROR(Sheet3!Q833,"")</f>
        <v>0</v>
      </c>
      <c r="Q880" s="3">
        <v>42407</v>
      </c>
      <c r="R880">
        <f t="shared" si="31"/>
        <v>116</v>
      </c>
    </row>
    <row r="881" spans="15:18" x14ac:dyDescent="0.15">
      <c r="O881" t="str">
        <f>IFERROR(テーブル_Swim014[[#This Row],[選手番号]],"")</f>
        <v/>
      </c>
      <c r="P881">
        <f>IFERROR(Sheet3!Q834,"")</f>
        <v>0</v>
      </c>
      <c r="Q881" s="3">
        <v>42407</v>
      </c>
      <c r="R881">
        <f t="shared" si="31"/>
        <v>116</v>
      </c>
    </row>
    <row r="882" spans="15:18" x14ac:dyDescent="0.15">
      <c r="O882" t="str">
        <f>IFERROR(テーブル_Swim014[[#This Row],[選手番号]],"")</f>
        <v/>
      </c>
      <c r="P882">
        <f>IFERROR(Sheet3!Q835,"")</f>
        <v>0</v>
      </c>
      <c r="Q882" s="3">
        <v>42407</v>
      </c>
      <c r="R882">
        <f t="shared" si="31"/>
        <v>116</v>
      </c>
    </row>
    <row r="883" spans="15:18" x14ac:dyDescent="0.15">
      <c r="O883" t="str">
        <f>IFERROR(テーブル_Swim014[[#This Row],[選手番号]],"")</f>
        <v/>
      </c>
      <c r="P883">
        <f>IFERROR(Sheet3!Q836,"")</f>
        <v>0</v>
      </c>
      <c r="Q883" s="3">
        <v>42407</v>
      </c>
      <c r="R883">
        <f t="shared" si="31"/>
        <v>116</v>
      </c>
    </row>
    <row r="884" spans="15:18" x14ac:dyDescent="0.15">
      <c r="O884" t="str">
        <f>IFERROR(テーブル_Swim014[[#This Row],[選手番号]],"")</f>
        <v/>
      </c>
      <c r="P884">
        <f>IFERROR(Sheet3!Q837,"")</f>
        <v>0</v>
      </c>
      <c r="Q884" s="3">
        <v>42407</v>
      </c>
      <c r="R884">
        <f t="shared" si="31"/>
        <v>116</v>
      </c>
    </row>
    <row r="885" spans="15:18" x14ac:dyDescent="0.15">
      <c r="O885" t="str">
        <f>IFERROR(テーブル_Swim014[[#This Row],[選手番号]],"")</f>
        <v/>
      </c>
      <c r="P885">
        <f>IFERROR(Sheet3!Q838,"")</f>
        <v>0</v>
      </c>
      <c r="Q885" s="3">
        <v>42407</v>
      </c>
      <c r="R885">
        <f t="shared" si="31"/>
        <v>116</v>
      </c>
    </row>
    <row r="886" spans="15:18" x14ac:dyDescent="0.15">
      <c r="O886" t="str">
        <f>IFERROR(テーブル_Swim014[[#This Row],[選手番号]],"")</f>
        <v/>
      </c>
      <c r="P886">
        <f>IFERROR(Sheet3!Q839,"")</f>
        <v>0</v>
      </c>
      <c r="Q886" s="3">
        <v>42407</v>
      </c>
      <c r="R886">
        <f t="shared" si="31"/>
        <v>116</v>
      </c>
    </row>
    <row r="887" spans="15:18" x14ac:dyDescent="0.15">
      <c r="O887" t="str">
        <f>IFERROR(テーブル_Swim014[[#This Row],[選手番号]],"")</f>
        <v/>
      </c>
      <c r="P887">
        <f>IFERROR(Sheet3!Q840,"")</f>
        <v>0</v>
      </c>
      <c r="Q887" s="3">
        <v>42407</v>
      </c>
      <c r="R887">
        <f t="shared" si="31"/>
        <v>116</v>
      </c>
    </row>
    <row r="888" spans="15:18" x14ac:dyDescent="0.15">
      <c r="O888" t="str">
        <f>IFERROR(テーブル_Swim014[[#This Row],[選手番号]],"")</f>
        <v/>
      </c>
      <c r="P888">
        <f>IFERROR(Sheet3!Q841,"")</f>
        <v>0</v>
      </c>
      <c r="Q888" s="3">
        <v>42407</v>
      </c>
      <c r="R888">
        <f t="shared" si="31"/>
        <v>116</v>
      </c>
    </row>
    <row r="889" spans="15:18" x14ac:dyDescent="0.15">
      <c r="O889" t="str">
        <f>IFERROR(テーブル_Swim014[[#This Row],[選手番号]],"")</f>
        <v/>
      </c>
      <c r="P889">
        <f>IFERROR(Sheet3!Q842,"")</f>
        <v>0</v>
      </c>
      <c r="Q889" s="3">
        <v>42407</v>
      </c>
      <c r="R889">
        <f t="shared" si="31"/>
        <v>116</v>
      </c>
    </row>
    <row r="890" spans="15:18" x14ac:dyDescent="0.15">
      <c r="O890" t="str">
        <f>IFERROR(テーブル_Swim014[[#This Row],[選手番号]],"")</f>
        <v/>
      </c>
      <c r="P890">
        <f>IFERROR(Sheet3!Q843,"")</f>
        <v>0</v>
      </c>
      <c r="Q890" s="3">
        <v>42407</v>
      </c>
      <c r="R890">
        <f t="shared" si="31"/>
        <v>116</v>
      </c>
    </row>
    <row r="891" spans="15:18" x14ac:dyDescent="0.15">
      <c r="O891" t="str">
        <f>IFERROR(テーブル_Swim014[[#This Row],[選手番号]],"")</f>
        <v/>
      </c>
      <c r="P891">
        <f>IFERROR(Sheet3!Q844,"")</f>
        <v>0</v>
      </c>
      <c r="Q891" s="3">
        <v>42407</v>
      </c>
      <c r="R891">
        <f t="shared" si="31"/>
        <v>116</v>
      </c>
    </row>
    <row r="892" spans="15:18" x14ac:dyDescent="0.15">
      <c r="O892" t="str">
        <f>IFERROR(テーブル_Swim014[[#This Row],[選手番号]],"")</f>
        <v/>
      </c>
      <c r="P892">
        <f>IFERROR(Sheet3!Q845,"")</f>
        <v>0</v>
      </c>
      <c r="Q892" s="3">
        <v>42407</v>
      </c>
      <c r="R892">
        <f t="shared" si="31"/>
        <v>116</v>
      </c>
    </row>
    <row r="893" spans="15:18" x14ac:dyDescent="0.15">
      <c r="O893" t="str">
        <f>IFERROR(テーブル_Swim014[[#This Row],[選手番号]],"")</f>
        <v/>
      </c>
      <c r="P893">
        <f>IFERROR(Sheet3!Q846,"")</f>
        <v>0</v>
      </c>
      <c r="Q893" s="3">
        <v>42407</v>
      </c>
      <c r="R893">
        <f t="shared" si="31"/>
        <v>116</v>
      </c>
    </row>
    <row r="894" spans="15:18" x14ac:dyDescent="0.15">
      <c r="O894" t="str">
        <f>IFERROR(テーブル_Swim014[[#This Row],[選手番号]],"")</f>
        <v/>
      </c>
      <c r="P894">
        <f>IFERROR(Sheet3!Q847,"")</f>
        <v>0</v>
      </c>
      <c r="Q894" s="3">
        <v>42407</v>
      </c>
      <c r="R894">
        <f t="shared" si="31"/>
        <v>116</v>
      </c>
    </row>
    <row r="895" spans="15:18" x14ac:dyDescent="0.15">
      <c r="O895" t="str">
        <f>IFERROR(テーブル_Swim014[[#This Row],[選手番号]],"")</f>
        <v/>
      </c>
      <c r="P895">
        <f>IFERROR(Sheet3!Q848,"")</f>
        <v>0</v>
      </c>
      <c r="Q895" s="3">
        <v>42407</v>
      </c>
      <c r="R895">
        <f t="shared" si="31"/>
        <v>116</v>
      </c>
    </row>
    <row r="896" spans="15:18" x14ac:dyDescent="0.15">
      <c r="O896" t="str">
        <f>IFERROR(テーブル_Swim014[[#This Row],[選手番号]],"")</f>
        <v/>
      </c>
      <c r="P896">
        <f>IFERROR(Sheet3!Q849,"")</f>
        <v>0</v>
      </c>
      <c r="Q896" s="3">
        <v>42407</v>
      </c>
      <c r="R896">
        <f t="shared" si="31"/>
        <v>116</v>
      </c>
    </row>
    <row r="897" spans="15:18" x14ac:dyDescent="0.15">
      <c r="O897" t="str">
        <f>IFERROR(テーブル_Swim014[[#This Row],[選手番号]],"")</f>
        <v/>
      </c>
      <c r="P897">
        <f>IFERROR(Sheet3!Q850,"")</f>
        <v>0</v>
      </c>
      <c r="Q897" s="3">
        <v>42407</v>
      </c>
      <c r="R897">
        <f t="shared" si="31"/>
        <v>116</v>
      </c>
    </row>
    <row r="898" spans="15:18" x14ac:dyDescent="0.15">
      <c r="O898" t="str">
        <f>IFERROR(テーブル_Swim014[[#This Row],[選手番号]],"")</f>
        <v/>
      </c>
      <c r="P898">
        <f>IFERROR(Sheet3!Q851,"")</f>
        <v>0</v>
      </c>
      <c r="Q898" s="3">
        <v>42407</v>
      </c>
      <c r="R898">
        <f t="shared" si="31"/>
        <v>116</v>
      </c>
    </row>
    <row r="899" spans="15:18" x14ac:dyDescent="0.15">
      <c r="O899" t="str">
        <f>IFERROR(テーブル_Swim014[[#This Row],[選手番号]],"")</f>
        <v/>
      </c>
      <c r="P899">
        <f>IFERROR(Sheet3!Q852,"")</f>
        <v>0</v>
      </c>
      <c r="Q899" s="3">
        <v>42407</v>
      </c>
      <c r="R899">
        <f t="shared" ref="R899:R962" si="32">IFERROR(DATEDIF(P899,Q899,"Y"),"")</f>
        <v>116</v>
      </c>
    </row>
    <row r="900" spans="15:18" x14ac:dyDescent="0.15">
      <c r="O900" t="str">
        <f>IFERROR(テーブル_Swim014[[#This Row],[選手番号]],"")</f>
        <v/>
      </c>
      <c r="P900">
        <f>IFERROR(Sheet3!Q853,"")</f>
        <v>0</v>
      </c>
      <c r="Q900" s="3">
        <v>42407</v>
      </c>
      <c r="R900">
        <f t="shared" si="32"/>
        <v>116</v>
      </c>
    </row>
    <row r="901" spans="15:18" x14ac:dyDescent="0.15">
      <c r="O901" t="str">
        <f>IFERROR(テーブル_Swim014[[#This Row],[選手番号]],"")</f>
        <v/>
      </c>
      <c r="P901">
        <f>IFERROR(Sheet3!Q854,"")</f>
        <v>0</v>
      </c>
      <c r="Q901" s="3">
        <v>42407</v>
      </c>
      <c r="R901">
        <f t="shared" si="32"/>
        <v>116</v>
      </c>
    </row>
    <row r="902" spans="15:18" x14ac:dyDescent="0.15">
      <c r="O902" t="str">
        <f>IFERROR(テーブル_Swim014[[#This Row],[選手番号]],"")</f>
        <v/>
      </c>
      <c r="P902">
        <f>IFERROR(Sheet3!Q855,"")</f>
        <v>0</v>
      </c>
      <c r="Q902" s="3">
        <v>42407</v>
      </c>
      <c r="R902">
        <f t="shared" si="32"/>
        <v>116</v>
      </c>
    </row>
    <row r="903" spans="15:18" x14ac:dyDescent="0.15">
      <c r="O903" t="str">
        <f>IFERROR(テーブル_Swim014[[#This Row],[選手番号]],"")</f>
        <v/>
      </c>
      <c r="P903">
        <f>IFERROR(Sheet3!Q856,"")</f>
        <v>0</v>
      </c>
      <c r="Q903" s="3">
        <v>42407</v>
      </c>
      <c r="R903">
        <f t="shared" si="32"/>
        <v>116</v>
      </c>
    </row>
    <row r="904" spans="15:18" x14ac:dyDescent="0.15">
      <c r="O904" t="str">
        <f>IFERROR(テーブル_Swim014[[#This Row],[選手番号]],"")</f>
        <v/>
      </c>
      <c r="P904">
        <f>IFERROR(Sheet3!Q857,"")</f>
        <v>0</v>
      </c>
      <c r="Q904" s="3">
        <v>42407</v>
      </c>
      <c r="R904">
        <f t="shared" si="32"/>
        <v>116</v>
      </c>
    </row>
    <row r="905" spans="15:18" x14ac:dyDescent="0.15">
      <c r="O905" t="str">
        <f>IFERROR(テーブル_Swim014[[#This Row],[選手番号]],"")</f>
        <v/>
      </c>
      <c r="P905">
        <f>IFERROR(Sheet3!Q858,"")</f>
        <v>0</v>
      </c>
      <c r="Q905" s="3">
        <v>42407</v>
      </c>
      <c r="R905">
        <f t="shared" si="32"/>
        <v>116</v>
      </c>
    </row>
    <row r="906" spans="15:18" x14ac:dyDescent="0.15">
      <c r="O906" t="str">
        <f>IFERROR(テーブル_Swim014[[#This Row],[選手番号]],"")</f>
        <v/>
      </c>
      <c r="P906">
        <f>IFERROR(Sheet3!Q859,"")</f>
        <v>0</v>
      </c>
      <c r="Q906" s="3">
        <v>42407</v>
      </c>
      <c r="R906">
        <f t="shared" si="32"/>
        <v>116</v>
      </c>
    </row>
    <row r="907" spans="15:18" x14ac:dyDescent="0.15">
      <c r="O907" t="str">
        <f>IFERROR(テーブル_Swim014[[#This Row],[選手番号]],"")</f>
        <v/>
      </c>
      <c r="P907">
        <f>IFERROR(Sheet3!Q860,"")</f>
        <v>0</v>
      </c>
      <c r="Q907" s="3">
        <v>42407</v>
      </c>
      <c r="R907">
        <f t="shared" si="32"/>
        <v>116</v>
      </c>
    </row>
    <row r="908" spans="15:18" x14ac:dyDescent="0.15">
      <c r="O908" t="str">
        <f>IFERROR(テーブル_Swim014[[#This Row],[選手番号]],"")</f>
        <v/>
      </c>
      <c r="P908">
        <f>IFERROR(Sheet3!Q861,"")</f>
        <v>0</v>
      </c>
      <c r="Q908" s="3">
        <v>42407</v>
      </c>
      <c r="R908">
        <f t="shared" si="32"/>
        <v>116</v>
      </c>
    </row>
    <row r="909" spans="15:18" x14ac:dyDescent="0.15">
      <c r="O909" t="str">
        <f>IFERROR(テーブル_Swim014[[#This Row],[選手番号]],"")</f>
        <v/>
      </c>
      <c r="P909">
        <f>IFERROR(Sheet3!Q862,"")</f>
        <v>0</v>
      </c>
      <c r="Q909" s="3">
        <v>42407</v>
      </c>
      <c r="R909">
        <f t="shared" si="32"/>
        <v>116</v>
      </c>
    </row>
    <row r="910" spans="15:18" x14ac:dyDescent="0.15">
      <c r="O910" t="str">
        <f>IFERROR(テーブル_Swim014[[#This Row],[選手番号]],"")</f>
        <v/>
      </c>
      <c r="P910">
        <f>IFERROR(Sheet3!Q863,"")</f>
        <v>0</v>
      </c>
      <c r="Q910" s="3">
        <v>42407</v>
      </c>
      <c r="R910">
        <f t="shared" si="32"/>
        <v>116</v>
      </c>
    </row>
    <row r="911" spans="15:18" x14ac:dyDescent="0.15">
      <c r="O911" t="str">
        <f>IFERROR(テーブル_Swim014[[#This Row],[選手番号]],"")</f>
        <v/>
      </c>
      <c r="P911">
        <f>IFERROR(Sheet3!Q864,"")</f>
        <v>0</v>
      </c>
      <c r="Q911" s="3">
        <v>42407</v>
      </c>
      <c r="R911">
        <f t="shared" si="32"/>
        <v>116</v>
      </c>
    </row>
    <row r="912" spans="15:18" x14ac:dyDescent="0.15">
      <c r="O912" t="str">
        <f>IFERROR(テーブル_Swim014[[#This Row],[選手番号]],"")</f>
        <v/>
      </c>
      <c r="P912">
        <f>IFERROR(Sheet3!Q865,"")</f>
        <v>0</v>
      </c>
      <c r="Q912" s="3">
        <v>42407</v>
      </c>
      <c r="R912">
        <f t="shared" si="32"/>
        <v>116</v>
      </c>
    </row>
    <row r="913" spans="15:18" x14ac:dyDescent="0.15">
      <c r="O913" t="str">
        <f>IFERROR(テーブル_Swim014[[#This Row],[選手番号]],"")</f>
        <v/>
      </c>
      <c r="P913">
        <f>IFERROR(Sheet3!Q866,"")</f>
        <v>0</v>
      </c>
      <c r="Q913" s="3">
        <v>42407</v>
      </c>
      <c r="R913">
        <f t="shared" si="32"/>
        <v>116</v>
      </c>
    </row>
    <row r="914" spans="15:18" x14ac:dyDescent="0.15">
      <c r="O914" t="str">
        <f>IFERROR(テーブル_Swim014[[#This Row],[選手番号]],"")</f>
        <v/>
      </c>
      <c r="P914">
        <f>IFERROR(Sheet3!Q867,"")</f>
        <v>0</v>
      </c>
      <c r="Q914" s="3">
        <v>42407</v>
      </c>
      <c r="R914">
        <f t="shared" si="32"/>
        <v>116</v>
      </c>
    </row>
    <row r="915" spans="15:18" x14ac:dyDescent="0.15">
      <c r="O915" t="str">
        <f>IFERROR(テーブル_Swim014[[#This Row],[選手番号]],"")</f>
        <v/>
      </c>
      <c r="P915">
        <f>IFERROR(Sheet3!Q868,"")</f>
        <v>0</v>
      </c>
      <c r="Q915" s="3">
        <v>42407</v>
      </c>
      <c r="R915">
        <f t="shared" si="32"/>
        <v>116</v>
      </c>
    </row>
    <row r="916" spans="15:18" x14ac:dyDescent="0.15">
      <c r="O916" t="str">
        <f>IFERROR(テーブル_Swim014[[#This Row],[選手番号]],"")</f>
        <v/>
      </c>
      <c r="P916">
        <f>IFERROR(Sheet3!Q869,"")</f>
        <v>0</v>
      </c>
      <c r="Q916" s="3">
        <v>42407</v>
      </c>
      <c r="R916">
        <f t="shared" si="32"/>
        <v>116</v>
      </c>
    </row>
    <row r="917" spans="15:18" x14ac:dyDescent="0.15">
      <c r="O917" t="str">
        <f>IFERROR(テーブル_Swim014[[#This Row],[選手番号]],"")</f>
        <v/>
      </c>
      <c r="P917">
        <f>IFERROR(Sheet3!Q870,"")</f>
        <v>0</v>
      </c>
      <c r="Q917" s="3">
        <v>42407</v>
      </c>
      <c r="R917">
        <f t="shared" si="32"/>
        <v>116</v>
      </c>
    </row>
    <row r="918" spans="15:18" x14ac:dyDescent="0.15">
      <c r="O918" t="str">
        <f>IFERROR(テーブル_Swim014[[#This Row],[選手番号]],"")</f>
        <v/>
      </c>
      <c r="P918">
        <f>IFERROR(Sheet3!Q871,"")</f>
        <v>0</v>
      </c>
      <c r="Q918" s="3">
        <v>42407</v>
      </c>
      <c r="R918">
        <f t="shared" si="32"/>
        <v>116</v>
      </c>
    </row>
    <row r="919" spans="15:18" x14ac:dyDescent="0.15">
      <c r="O919" t="str">
        <f>IFERROR(テーブル_Swim014[[#This Row],[選手番号]],"")</f>
        <v/>
      </c>
      <c r="P919">
        <f>IFERROR(Sheet3!Q872,"")</f>
        <v>0</v>
      </c>
      <c r="Q919" s="3">
        <v>42407</v>
      </c>
      <c r="R919">
        <f t="shared" si="32"/>
        <v>116</v>
      </c>
    </row>
    <row r="920" spans="15:18" x14ac:dyDescent="0.15">
      <c r="O920" t="str">
        <f>IFERROR(テーブル_Swim014[[#This Row],[選手番号]],"")</f>
        <v/>
      </c>
      <c r="P920">
        <f>IFERROR(Sheet3!Q873,"")</f>
        <v>0</v>
      </c>
      <c r="Q920" s="3">
        <v>42407</v>
      </c>
      <c r="R920">
        <f t="shared" si="32"/>
        <v>116</v>
      </c>
    </row>
    <row r="921" spans="15:18" x14ac:dyDescent="0.15">
      <c r="O921" t="str">
        <f>IFERROR(テーブル_Swim014[[#This Row],[選手番号]],"")</f>
        <v/>
      </c>
      <c r="P921">
        <f>IFERROR(Sheet3!Q874,"")</f>
        <v>0</v>
      </c>
      <c r="Q921" s="3">
        <v>42407</v>
      </c>
      <c r="R921">
        <f t="shared" si="32"/>
        <v>116</v>
      </c>
    </row>
    <row r="922" spans="15:18" x14ac:dyDescent="0.15">
      <c r="O922" t="str">
        <f>IFERROR(テーブル_Swim014[[#This Row],[選手番号]],"")</f>
        <v/>
      </c>
      <c r="P922">
        <f>IFERROR(Sheet3!Q875,"")</f>
        <v>0</v>
      </c>
      <c r="Q922" s="3">
        <v>42407</v>
      </c>
      <c r="R922">
        <f t="shared" si="32"/>
        <v>116</v>
      </c>
    </row>
    <row r="923" spans="15:18" x14ac:dyDescent="0.15">
      <c r="O923" t="str">
        <f>IFERROR(テーブル_Swim014[[#This Row],[選手番号]],"")</f>
        <v/>
      </c>
      <c r="P923">
        <f>IFERROR(Sheet3!Q876,"")</f>
        <v>0</v>
      </c>
      <c r="Q923" s="3">
        <v>42407</v>
      </c>
      <c r="R923">
        <f t="shared" si="32"/>
        <v>116</v>
      </c>
    </row>
    <row r="924" spans="15:18" x14ac:dyDescent="0.15">
      <c r="O924" t="str">
        <f>IFERROR(テーブル_Swim014[[#This Row],[選手番号]],"")</f>
        <v/>
      </c>
      <c r="P924">
        <f>IFERROR(Sheet3!Q877,"")</f>
        <v>0</v>
      </c>
      <c r="Q924" s="3">
        <v>42407</v>
      </c>
      <c r="R924">
        <f t="shared" si="32"/>
        <v>116</v>
      </c>
    </row>
    <row r="925" spans="15:18" x14ac:dyDescent="0.15">
      <c r="O925" t="str">
        <f>IFERROR(テーブル_Swim014[[#This Row],[選手番号]],"")</f>
        <v/>
      </c>
      <c r="P925">
        <f>IFERROR(Sheet3!Q878,"")</f>
        <v>0</v>
      </c>
      <c r="Q925" s="3">
        <v>42407</v>
      </c>
      <c r="R925">
        <f t="shared" si="32"/>
        <v>116</v>
      </c>
    </row>
    <row r="926" spans="15:18" x14ac:dyDescent="0.15">
      <c r="O926" t="str">
        <f>IFERROR(テーブル_Swim014[[#This Row],[選手番号]],"")</f>
        <v/>
      </c>
      <c r="P926">
        <f>IFERROR(Sheet3!Q879,"")</f>
        <v>0</v>
      </c>
      <c r="Q926" s="3">
        <v>42407</v>
      </c>
      <c r="R926">
        <f t="shared" si="32"/>
        <v>116</v>
      </c>
    </row>
    <row r="927" spans="15:18" x14ac:dyDescent="0.15">
      <c r="O927" t="str">
        <f>IFERROR(テーブル_Swim014[[#This Row],[選手番号]],"")</f>
        <v/>
      </c>
      <c r="P927">
        <f>IFERROR(Sheet3!Q880,"")</f>
        <v>0</v>
      </c>
      <c r="Q927" s="3">
        <v>42407</v>
      </c>
      <c r="R927">
        <f t="shared" si="32"/>
        <v>116</v>
      </c>
    </row>
    <row r="928" spans="15:18" x14ac:dyDescent="0.15">
      <c r="O928" t="str">
        <f>IFERROR(テーブル_Swim014[[#This Row],[選手番号]],"")</f>
        <v/>
      </c>
      <c r="P928">
        <f>IFERROR(Sheet3!Q881,"")</f>
        <v>0</v>
      </c>
      <c r="Q928" s="3">
        <v>42407</v>
      </c>
      <c r="R928">
        <f t="shared" si="32"/>
        <v>116</v>
      </c>
    </row>
    <row r="929" spans="15:18" x14ac:dyDescent="0.15">
      <c r="O929" t="str">
        <f>IFERROR(テーブル_Swim014[[#This Row],[選手番号]],"")</f>
        <v/>
      </c>
      <c r="P929">
        <f>IFERROR(Sheet3!Q882,"")</f>
        <v>0</v>
      </c>
      <c r="Q929" s="3">
        <v>42407</v>
      </c>
      <c r="R929">
        <f t="shared" si="32"/>
        <v>116</v>
      </c>
    </row>
    <row r="930" spans="15:18" x14ac:dyDescent="0.15">
      <c r="O930" t="str">
        <f>IFERROR(テーブル_Swim014[[#This Row],[選手番号]],"")</f>
        <v/>
      </c>
      <c r="P930">
        <f>IFERROR(Sheet3!Q883,"")</f>
        <v>0</v>
      </c>
      <c r="Q930" s="3">
        <v>42407</v>
      </c>
      <c r="R930">
        <f t="shared" si="32"/>
        <v>116</v>
      </c>
    </row>
    <row r="931" spans="15:18" x14ac:dyDescent="0.15">
      <c r="O931" t="str">
        <f>IFERROR(テーブル_Swim014[[#This Row],[選手番号]],"")</f>
        <v/>
      </c>
      <c r="P931">
        <f>IFERROR(Sheet3!Q884,"")</f>
        <v>0</v>
      </c>
      <c r="Q931" s="3">
        <v>42407</v>
      </c>
      <c r="R931">
        <f t="shared" si="32"/>
        <v>116</v>
      </c>
    </row>
    <row r="932" spans="15:18" x14ac:dyDescent="0.15">
      <c r="O932" t="str">
        <f>IFERROR(テーブル_Swim014[[#This Row],[選手番号]],"")</f>
        <v/>
      </c>
      <c r="P932">
        <f>IFERROR(Sheet3!Q885,"")</f>
        <v>0</v>
      </c>
      <c r="Q932" s="3">
        <v>42407</v>
      </c>
      <c r="R932">
        <f t="shared" si="32"/>
        <v>116</v>
      </c>
    </row>
    <row r="933" spans="15:18" x14ac:dyDescent="0.15">
      <c r="O933" t="str">
        <f>IFERROR(テーブル_Swim014[[#This Row],[選手番号]],"")</f>
        <v/>
      </c>
      <c r="P933">
        <f>IFERROR(Sheet3!Q886,"")</f>
        <v>0</v>
      </c>
      <c r="Q933" s="3">
        <v>42407</v>
      </c>
      <c r="R933">
        <f t="shared" si="32"/>
        <v>116</v>
      </c>
    </row>
    <row r="934" spans="15:18" x14ac:dyDescent="0.15">
      <c r="O934" t="str">
        <f>IFERROR(テーブル_Swim014[[#This Row],[選手番号]],"")</f>
        <v/>
      </c>
      <c r="P934">
        <f>IFERROR(Sheet3!Q887,"")</f>
        <v>0</v>
      </c>
      <c r="Q934" s="3">
        <v>42407</v>
      </c>
      <c r="R934">
        <f t="shared" si="32"/>
        <v>116</v>
      </c>
    </row>
    <row r="935" spans="15:18" x14ac:dyDescent="0.15">
      <c r="O935" t="str">
        <f>IFERROR(テーブル_Swim014[[#This Row],[選手番号]],"")</f>
        <v/>
      </c>
      <c r="P935">
        <f>IFERROR(Sheet3!Q888,"")</f>
        <v>0</v>
      </c>
      <c r="Q935" s="3">
        <v>42407</v>
      </c>
      <c r="R935">
        <f t="shared" si="32"/>
        <v>116</v>
      </c>
    </row>
    <row r="936" spans="15:18" x14ac:dyDescent="0.15">
      <c r="O936" t="str">
        <f>IFERROR(テーブル_Swim014[[#This Row],[選手番号]],"")</f>
        <v/>
      </c>
      <c r="P936">
        <f>IFERROR(Sheet3!Q889,"")</f>
        <v>0</v>
      </c>
      <c r="Q936" s="3">
        <v>42407</v>
      </c>
      <c r="R936">
        <f t="shared" si="32"/>
        <v>116</v>
      </c>
    </row>
    <row r="937" spans="15:18" x14ac:dyDescent="0.15">
      <c r="O937" t="str">
        <f>IFERROR(テーブル_Swim014[[#This Row],[選手番号]],"")</f>
        <v/>
      </c>
      <c r="P937">
        <f>IFERROR(Sheet3!Q890,"")</f>
        <v>0</v>
      </c>
      <c r="Q937" s="3">
        <v>42407</v>
      </c>
      <c r="R937">
        <f t="shared" si="32"/>
        <v>116</v>
      </c>
    </row>
    <row r="938" spans="15:18" x14ac:dyDescent="0.15">
      <c r="O938" t="str">
        <f>IFERROR(テーブル_Swim014[[#This Row],[選手番号]],"")</f>
        <v/>
      </c>
      <c r="P938">
        <f>IFERROR(Sheet3!Q891,"")</f>
        <v>0</v>
      </c>
      <c r="Q938" s="3">
        <v>42407</v>
      </c>
      <c r="R938">
        <f t="shared" si="32"/>
        <v>116</v>
      </c>
    </row>
    <row r="939" spans="15:18" x14ac:dyDescent="0.15">
      <c r="O939" t="str">
        <f>IFERROR(テーブル_Swim014[[#This Row],[選手番号]],"")</f>
        <v/>
      </c>
      <c r="P939">
        <f>IFERROR(Sheet3!Q892,"")</f>
        <v>0</v>
      </c>
      <c r="Q939" s="3">
        <v>42407</v>
      </c>
      <c r="R939">
        <f t="shared" si="32"/>
        <v>116</v>
      </c>
    </row>
    <row r="940" spans="15:18" x14ac:dyDescent="0.15">
      <c r="O940" t="str">
        <f>IFERROR(テーブル_Swim014[[#This Row],[選手番号]],"")</f>
        <v/>
      </c>
      <c r="P940">
        <f>IFERROR(Sheet3!Q893,"")</f>
        <v>0</v>
      </c>
      <c r="Q940" s="3">
        <v>42407</v>
      </c>
      <c r="R940">
        <f t="shared" si="32"/>
        <v>116</v>
      </c>
    </row>
    <row r="941" spans="15:18" x14ac:dyDescent="0.15">
      <c r="O941" t="str">
        <f>IFERROR(テーブル_Swim014[[#This Row],[選手番号]],"")</f>
        <v/>
      </c>
      <c r="P941">
        <f>IFERROR(Sheet3!Q894,"")</f>
        <v>0</v>
      </c>
      <c r="Q941" s="3">
        <v>42407</v>
      </c>
      <c r="R941">
        <f t="shared" si="32"/>
        <v>116</v>
      </c>
    </row>
    <row r="942" spans="15:18" x14ac:dyDescent="0.15">
      <c r="O942" t="str">
        <f>IFERROR(テーブル_Swim014[[#This Row],[選手番号]],"")</f>
        <v/>
      </c>
      <c r="P942">
        <f>IFERROR(Sheet3!Q895,"")</f>
        <v>0</v>
      </c>
      <c r="Q942" s="3">
        <v>42407</v>
      </c>
      <c r="R942">
        <f t="shared" si="32"/>
        <v>116</v>
      </c>
    </row>
    <row r="943" spans="15:18" x14ac:dyDescent="0.15">
      <c r="O943" t="str">
        <f>IFERROR(テーブル_Swim014[[#This Row],[選手番号]],"")</f>
        <v/>
      </c>
      <c r="P943">
        <f>IFERROR(Sheet3!Q896,"")</f>
        <v>0</v>
      </c>
      <c r="Q943" s="3">
        <v>42407</v>
      </c>
      <c r="R943">
        <f t="shared" si="32"/>
        <v>116</v>
      </c>
    </row>
    <row r="944" spans="15:18" x14ac:dyDescent="0.15">
      <c r="O944" t="str">
        <f>IFERROR(テーブル_Swim014[[#This Row],[選手番号]],"")</f>
        <v/>
      </c>
      <c r="P944">
        <f>IFERROR(Sheet3!Q897,"")</f>
        <v>0</v>
      </c>
      <c r="Q944" s="3">
        <v>42407</v>
      </c>
      <c r="R944">
        <f t="shared" si="32"/>
        <v>116</v>
      </c>
    </row>
    <row r="945" spans="15:18" x14ac:dyDescent="0.15">
      <c r="O945" t="str">
        <f>IFERROR(テーブル_Swim014[[#This Row],[選手番号]],"")</f>
        <v/>
      </c>
      <c r="P945">
        <f>IFERROR(Sheet3!Q898,"")</f>
        <v>0</v>
      </c>
      <c r="Q945" s="3">
        <v>42407</v>
      </c>
      <c r="R945">
        <f t="shared" si="32"/>
        <v>116</v>
      </c>
    </row>
    <row r="946" spans="15:18" x14ac:dyDescent="0.15">
      <c r="O946" t="str">
        <f>IFERROR(テーブル_Swim014[[#This Row],[選手番号]],"")</f>
        <v/>
      </c>
      <c r="P946">
        <f>IFERROR(Sheet3!Q899,"")</f>
        <v>0</v>
      </c>
      <c r="Q946" s="3">
        <v>42407</v>
      </c>
      <c r="R946">
        <f t="shared" si="32"/>
        <v>116</v>
      </c>
    </row>
    <row r="947" spans="15:18" x14ac:dyDescent="0.15">
      <c r="O947" t="str">
        <f>IFERROR(テーブル_Swim014[[#This Row],[選手番号]],"")</f>
        <v/>
      </c>
      <c r="P947">
        <f>IFERROR(Sheet3!Q900,"")</f>
        <v>0</v>
      </c>
      <c r="Q947" s="3">
        <v>42407</v>
      </c>
      <c r="R947">
        <f t="shared" si="32"/>
        <v>116</v>
      </c>
    </row>
    <row r="948" spans="15:18" x14ac:dyDescent="0.15">
      <c r="O948" t="str">
        <f>IFERROR(テーブル_Swim014[[#This Row],[選手番号]],"")</f>
        <v/>
      </c>
      <c r="P948">
        <f>IFERROR(Sheet3!Q901,"")</f>
        <v>0</v>
      </c>
      <c r="Q948" s="3">
        <v>42407</v>
      </c>
      <c r="R948">
        <f t="shared" si="32"/>
        <v>116</v>
      </c>
    </row>
    <row r="949" spans="15:18" x14ac:dyDescent="0.15">
      <c r="O949" t="str">
        <f>IFERROR(テーブル_Swim014[[#This Row],[選手番号]],"")</f>
        <v/>
      </c>
      <c r="P949">
        <f>IFERROR(Sheet3!Q902,"")</f>
        <v>0</v>
      </c>
      <c r="Q949" s="3">
        <v>42407</v>
      </c>
      <c r="R949">
        <f t="shared" si="32"/>
        <v>116</v>
      </c>
    </row>
    <row r="950" spans="15:18" x14ac:dyDescent="0.15">
      <c r="O950" t="str">
        <f>IFERROR(テーブル_Swim014[[#This Row],[選手番号]],"")</f>
        <v/>
      </c>
      <c r="P950">
        <f>IFERROR(Sheet3!Q903,"")</f>
        <v>0</v>
      </c>
      <c r="Q950" s="3">
        <v>42407</v>
      </c>
      <c r="R950">
        <f t="shared" si="32"/>
        <v>116</v>
      </c>
    </row>
    <row r="951" spans="15:18" x14ac:dyDescent="0.15">
      <c r="O951" t="str">
        <f>IFERROR(テーブル_Swim014[[#This Row],[選手番号]],"")</f>
        <v/>
      </c>
      <c r="P951">
        <f>IFERROR(Sheet3!Q904,"")</f>
        <v>0</v>
      </c>
      <c r="Q951" s="3">
        <v>42407</v>
      </c>
      <c r="R951">
        <f t="shared" si="32"/>
        <v>116</v>
      </c>
    </row>
    <row r="952" spans="15:18" x14ac:dyDescent="0.15">
      <c r="O952" t="str">
        <f>IFERROR(テーブル_Swim014[[#This Row],[選手番号]],"")</f>
        <v/>
      </c>
      <c r="P952">
        <f>IFERROR(Sheet3!Q905,"")</f>
        <v>0</v>
      </c>
      <c r="Q952" s="3">
        <v>42407</v>
      </c>
      <c r="R952">
        <f t="shared" si="32"/>
        <v>116</v>
      </c>
    </row>
    <row r="953" spans="15:18" x14ac:dyDescent="0.15">
      <c r="O953" t="str">
        <f>IFERROR(テーブル_Swim014[[#This Row],[選手番号]],"")</f>
        <v/>
      </c>
      <c r="P953">
        <f>IFERROR(Sheet3!Q906,"")</f>
        <v>0</v>
      </c>
      <c r="Q953" s="3">
        <v>42407</v>
      </c>
      <c r="R953">
        <f t="shared" si="32"/>
        <v>116</v>
      </c>
    </row>
    <row r="954" spans="15:18" x14ac:dyDescent="0.15">
      <c r="O954" t="str">
        <f>IFERROR(テーブル_Swim014[[#This Row],[選手番号]],"")</f>
        <v/>
      </c>
      <c r="P954">
        <f>IFERROR(Sheet3!Q907,"")</f>
        <v>0</v>
      </c>
      <c r="Q954" s="3">
        <v>42407</v>
      </c>
      <c r="R954">
        <f t="shared" si="32"/>
        <v>116</v>
      </c>
    </row>
    <row r="955" spans="15:18" x14ac:dyDescent="0.15">
      <c r="O955" t="str">
        <f>IFERROR(テーブル_Swim014[[#This Row],[選手番号]],"")</f>
        <v/>
      </c>
      <c r="P955">
        <f>IFERROR(Sheet3!Q908,"")</f>
        <v>0</v>
      </c>
      <c r="Q955" s="3">
        <v>42407</v>
      </c>
      <c r="R955">
        <f t="shared" si="32"/>
        <v>116</v>
      </c>
    </row>
    <row r="956" spans="15:18" x14ac:dyDescent="0.15">
      <c r="O956" t="str">
        <f>IFERROR(テーブル_Swim014[[#This Row],[選手番号]],"")</f>
        <v/>
      </c>
      <c r="P956">
        <f>IFERROR(Sheet3!Q909,"")</f>
        <v>0</v>
      </c>
      <c r="Q956" s="3">
        <v>42407</v>
      </c>
      <c r="R956">
        <f t="shared" si="32"/>
        <v>116</v>
      </c>
    </row>
    <row r="957" spans="15:18" x14ac:dyDescent="0.15">
      <c r="O957" t="str">
        <f>IFERROR(テーブル_Swim014[[#This Row],[選手番号]],"")</f>
        <v/>
      </c>
      <c r="P957">
        <f>IFERROR(Sheet3!Q910,"")</f>
        <v>0</v>
      </c>
      <c r="Q957" s="3">
        <v>42407</v>
      </c>
      <c r="R957">
        <f t="shared" si="32"/>
        <v>116</v>
      </c>
    </row>
    <row r="958" spans="15:18" x14ac:dyDescent="0.15">
      <c r="O958" t="str">
        <f>IFERROR(テーブル_Swim014[[#This Row],[選手番号]],"")</f>
        <v/>
      </c>
      <c r="P958">
        <f>IFERROR(Sheet3!Q911,"")</f>
        <v>0</v>
      </c>
      <c r="Q958" s="3">
        <v>42407</v>
      </c>
      <c r="R958">
        <f t="shared" si="32"/>
        <v>116</v>
      </c>
    </row>
    <row r="959" spans="15:18" x14ac:dyDescent="0.15">
      <c r="O959" t="str">
        <f>IFERROR(テーブル_Swim014[[#This Row],[選手番号]],"")</f>
        <v/>
      </c>
      <c r="P959">
        <f>IFERROR(Sheet3!Q912,"")</f>
        <v>0</v>
      </c>
      <c r="Q959" s="3">
        <v>42407</v>
      </c>
      <c r="R959">
        <f t="shared" si="32"/>
        <v>116</v>
      </c>
    </row>
    <row r="960" spans="15:18" x14ac:dyDescent="0.15">
      <c r="O960" t="str">
        <f>IFERROR(テーブル_Swim014[[#This Row],[選手番号]],"")</f>
        <v/>
      </c>
      <c r="P960">
        <f>IFERROR(Sheet3!Q913,"")</f>
        <v>0</v>
      </c>
      <c r="Q960" s="3">
        <v>42407</v>
      </c>
      <c r="R960">
        <f t="shared" si="32"/>
        <v>116</v>
      </c>
    </row>
    <row r="961" spans="15:18" x14ac:dyDescent="0.15">
      <c r="O961" t="str">
        <f>IFERROR(テーブル_Swim014[[#This Row],[選手番号]],"")</f>
        <v/>
      </c>
      <c r="P961">
        <f>IFERROR(Sheet3!Q914,"")</f>
        <v>0</v>
      </c>
      <c r="Q961" s="3">
        <v>42407</v>
      </c>
      <c r="R961">
        <f t="shared" si="32"/>
        <v>116</v>
      </c>
    </row>
    <row r="962" spans="15:18" x14ac:dyDescent="0.15">
      <c r="O962" t="str">
        <f>IFERROR(テーブル_Swim014[[#This Row],[選手番号]],"")</f>
        <v/>
      </c>
      <c r="P962">
        <f>IFERROR(Sheet3!Q915,"")</f>
        <v>0</v>
      </c>
      <c r="Q962" s="3">
        <v>42407</v>
      </c>
      <c r="R962">
        <f t="shared" si="32"/>
        <v>116</v>
      </c>
    </row>
    <row r="963" spans="15:18" x14ac:dyDescent="0.15">
      <c r="O963" t="str">
        <f>IFERROR(テーブル_Swim014[[#This Row],[選手番号]],"")</f>
        <v/>
      </c>
      <c r="P963">
        <f>IFERROR(Sheet3!Q916,"")</f>
        <v>0</v>
      </c>
      <c r="Q963" s="3">
        <v>42407</v>
      </c>
      <c r="R963">
        <f t="shared" ref="R963:R1001" si="33">IFERROR(DATEDIF(P963,Q963,"Y"),"")</f>
        <v>116</v>
      </c>
    </row>
    <row r="964" spans="15:18" x14ac:dyDescent="0.15">
      <c r="O964" t="str">
        <f>IFERROR(テーブル_Swim014[[#This Row],[選手番号]],"")</f>
        <v/>
      </c>
      <c r="P964">
        <f>IFERROR(Sheet3!Q917,"")</f>
        <v>0</v>
      </c>
      <c r="Q964" s="3">
        <v>42407</v>
      </c>
      <c r="R964">
        <f t="shared" si="33"/>
        <v>116</v>
      </c>
    </row>
    <row r="965" spans="15:18" x14ac:dyDescent="0.15">
      <c r="O965" t="str">
        <f>IFERROR(テーブル_Swim014[[#This Row],[選手番号]],"")</f>
        <v/>
      </c>
      <c r="P965">
        <f>IFERROR(Sheet3!Q918,"")</f>
        <v>0</v>
      </c>
      <c r="Q965" s="3">
        <v>42407</v>
      </c>
      <c r="R965">
        <f t="shared" si="33"/>
        <v>116</v>
      </c>
    </row>
    <row r="966" spans="15:18" x14ac:dyDescent="0.15">
      <c r="O966" t="str">
        <f>IFERROR(テーブル_Swim014[[#This Row],[選手番号]],"")</f>
        <v/>
      </c>
      <c r="P966">
        <f>IFERROR(Sheet3!Q919,"")</f>
        <v>0</v>
      </c>
      <c r="Q966" s="3">
        <v>42407</v>
      </c>
      <c r="R966">
        <f t="shared" si="33"/>
        <v>116</v>
      </c>
    </row>
    <row r="967" spans="15:18" x14ac:dyDescent="0.15">
      <c r="O967" t="str">
        <f>IFERROR(テーブル_Swim014[[#This Row],[選手番号]],"")</f>
        <v/>
      </c>
      <c r="P967">
        <f>IFERROR(Sheet3!Q920,"")</f>
        <v>0</v>
      </c>
      <c r="Q967" s="3">
        <v>42407</v>
      </c>
      <c r="R967">
        <f t="shared" si="33"/>
        <v>116</v>
      </c>
    </row>
    <row r="968" spans="15:18" x14ac:dyDescent="0.15">
      <c r="O968" t="str">
        <f>IFERROR(テーブル_Swim014[[#This Row],[選手番号]],"")</f>
        <v/>
      </c>
      <c r="P968">
        <f>IFERROR(Sheet3!Q921,"")</f>
        <v>0</v>
      </c>
      <c r="Q968" s="3">
        <v>42407</v>
      </c>
      <c r="R968">
        <f t="shared" si="33"/>
        <v>116</v>
      </c>
    </row>
    <row r="969" spans="15:18" x14ac:dyDescent="0.15">
      <c r="O969" t="str">
        <f>IFERROR(テーブル_Swim014[[#This Row],[選手番号]],"")</f>
        <v/>
      </c>
      <c r="P969">
        <f>IFERROR(Sheet3!Q922,"")</f>
        <v>0</v>
      </c>
      <c r="Q969" s="3">
        <v>42407</v>
      </c>
      <c r="R969">
        <f t="shared" si="33"/>
        <v>116</v>
      </c>
    </row>
    <row r="970" spans="15:18" x14ac:dyDescent="0.15">
      <c r="O970" t="str">
        <f>IFERROR(テーブル_Swim014[[#This Row],[選手番号]],"")</f>
        <v/>
      </c>
      <c r="P970">
        <f>IFERROR(Sheet3!Q923,"")</f>
        <v>0</v>
      </c>
      <c r="Q970" s="3">
        <v>42407</v>
      </c>
      <c r="R970">
        <f t="shared" si="33"/>
        <v>116</v>
      </c>
    </row>
    <row r="971" spans="15:18" x14ac:dyDescent="0.15">
      <c r="O971" t="str">
        <f>IFERROR(テーブル_Swim014[[#This Row],[選手番号]],"")</f>
        <v/>
      </c>
      <c r="P971">
        <f>IFERROR(Sheet3!Q924,"")</f>
        <v>0</v>
      </c>
      <c r="Q971" s="3">
        <v>42407</v>
      </c>
      <c r="R971">
        <f t="shared" si="33"/>
        <v>116</v>
      </c>
    </row>
    <row r="972" spans="15:18" x14ac:dyDescent="0.15">
      <c r="O972" t="str">
        <f>IFERROR(テーブル_Swim014[[#This Row],[選手番号]],"")</f>
        <v/>
      </c>
      <c r="P972">
        <f>IFERROR(Sheet3!Q925,"")</f>
        <v>0</v>
      </c>
      <c r="Q972" s="3">
        <v>42407</v>
      </c>
      <c r="R972">
        <f t="shared" si="33"/>
        <v>116</v>
      </c>
    </row>
    <row r="973" spans="15:18" x14ac:dyDescent="0.15">
      <c r="O973" t="str">
        <f>IFERROR(テーブル_Swim014[[#This Row],[選手番号]],"")</f>
        <v/>
      </c>
      <c r="P973">
        <f>IFERROR(Sheet3!Q926,"")</f>
        <v>0</v>
      </c>
      <c r="Q973" s="3">
        <v>42407</v>
      </c>
      <c r="R973">
        <f t="shared" si="33"/>
        <v>116</v>
      </c>
    </row>
    <row r="974" spans="15:18" x14ac:dyDescent="0.15">
      <c r="O974" t="str">
        <f>IFERROR(テーブル_Swim014[[#This Row],[選手番号]],"")</f>
        <v/>
      </c>
      <c r="P974">
        <f>IFERROR(Sheet3!Q927,"")</f>
        <v>0</v>
      </c>
      <c r="Q974" s="3">
        <v>42407</v>
      </c>
      <c r="R974">
        <f t="shared" si="33"/>
        <v>116</v>
      </c>
    </row>
    <row r="975" spans="15:18" x14ac:dyDescent="0.15">
      <c r="O975" t="str">
        <f>IFERROR(テーブル_Swim014[[#This Row],[選手番号]],"")</f>
        <v/>
      </c>
      <c r="P975">
        <f>IFERROR(Sheet3!Q928,"")</f>
        <v>0</v>
      </c>
      <c r="Q975" s="3">
        <v>42407</v>
      </c>
      <c r="R975">
        <f t="shared" si="33"/>
        <v>116</v>
      </c>
    </row>
    <row r="976" spans="15:18" x14ac:dyDescent="0.15">
      <c r="O976" t="str">
        <f>IFERROR(テーブル_Swim014[[#This Row],[選手番号]],"")</f>
        <v/>
      </c>
      <c r="P976">
        <f>IFERROR(Sheet3!Q929,"")</f>
        <v>0</v>
      </c>
      <c r="Q976" s="3">
        <v>42407</v>
      </c>
      <c r="R976">
        <f t="shared" si="33"/>
        <v>116</v>
      </c>
    </row>
    <row r="977" spans="15:18" x14ac:dyDescent="0.15">
      <c r="O977" t="str">
        <f>IFERROR(テーブル_Swim014[[#This Row],[選手番号]],"")</f>
        <v/>
      </c>
      <c r="P977">
        <f>IFERROR(Sheet3!Q930,"")</f>
        <v>0</v>
      </c>
      <c r="Q977" s="3">
        <v>42407</v>
      </c>
      <c r="R977">
        <f t="shared" si="33"/>
        <v>116</v>
      </c>
    </row>
    <row r="978" spans="15:18" x14ac:dyDescent="0.15">
      <c r="O978" t="str">
        <f>IFERROR(テーブル_Swim014[[#This Row],[選手番号]],"")</f>
        <v/>
      </c>
      <c r="P978">
        <f>IFERROR(Sheet3!Q931,"")</f>
        <v>0</v>
      </c>
      <c r="Q978" s="3">
        <v>42407</v>
      </c>
      <c r="R978">
        <f t="shared" si="33"/>
        <v>116</v>
      </c>
    </row>
    <row r="979" spans="15:18" x14ac:dyDescent="0.15">
      <c r="O979" t="str">
        <f>IFERROR(テーブル_Swim014[[#This Row],[選手番号]],"")</f>
        <v/>
      </c>
      <c r="P979">
        <f>IFERROR(Sheet3!Q932,"")</f>
        <v>0</v>
      </c>
      <c r="Q979" s="3">
        <v>42407</v>
      </c>
      <c r="R979">
        <f t="shared" si="33"/>
        <v>116</v>
      </c>
    </row>
    <row r="980" spans="15:18" x14ac:dyDescent="0.15">
      <c r="O980" t="str">
        <f>IFERROR(テーブル_Swim014[[#This Row],[選手番号]],"")</f>
        <v/>
      </c>
      <c r="P980">
        <f>IFERROR(Sheet3!Q933,"")</f>
        <v>0</v>
      </c>
      <c r="Q980" s="3">
        <v>42407</v>
      </c>
      <c r="R980">
        <f t="shared" si="33"/>
        <v>116</v>
      </c>
    </row>
    <row r="981" spans="15:18" x14ac:dyDescent="0.15">
      <c r="O981" t="str">
        <f>IFERROR(テーブル_Swim014[[#This Row],[選手番号]],"")</f>
        <v/>
      </c>
      <c r="P981">
        <f>IFERROR(Sheet3!Q934,"")</f>
        <v>0</v>
      </c>
      <c r="Q981" s="3">
        <v>42407</v>
      </c>
      <c r="R981">
        <f t="shared" si="33"/>
        <v>116</v>
      </c>
    </row>
    <row r="982" spans="15:18" x14ac:dyDescent="0.15">
      <c r="O982" t="str">
        <f>IFERROR(テーブル_Swim014[[#This Row],[選手番号]],"")</f>
        <v/>
      </c>
      <c r="P982">
        <f>IFERROR(Sheet3!Q935,"")</f>
        <v>0</v>
      </c>
      <c r="Q982" s="3">
        <v>42407</v>
      </c>
      <c r="R982">
        <f t="shared" si="33"/>
        <v>116</v>
      </c>
    </row>
    <row r="983" spans="15:18" x14ac:dyDescent="0.15">
      <c r="O983" t="str">
        <f>IFERROR(テーブル_Swim014[[#This Row],[選手番号]],"")</f>
        <v/>
      </c>
      <c r="P983">
        <f>IFERROR(Sheet3!Q936,"")</f>
        <v>0</v>
      </c>
      <c r="Q983" s="3">
        <v>42407</v>
      </c>
      <c r="R983">
        <f t="shared" si="33"/>
        <v>116</v>
      </c>
    </row>
    <row r="984" spans="15:18" x14ac:dyDescent="0.15">
      <c r="O984" t="str">
        <f>IFERROR(テーブル_Swim014[[#This Row],[選手番号]],"")</f>
        <v/>
      </c>
      <c r="P984">
        <f>IFERROR(Sheet3!Q937,"")</f>
        <v>0</v>
      </c>
      <c r="Q984" s="3">
        <v>42407</v>
      </c>
      <c r="R984">
        <f t="shared" si="33"/>
        <v>116</v>
      </c>
    </row>
    <row r="985" spans="15:18" x14ac:dyDescent="0.15">
      <c r="O985" t="str">
        <f>IFERROR(テーブル_Swim014[[#This Row],[選手番号]],"")</f>
        <v/>
      </c>
      <c r="P985">
        <f>IFERROR(Sheet3!Q938,"")</f>
        <v>0</v>
      </c>
      <c r="Q985" s="3">
        <v>42407</v>
      </c>
      <c r="R985">
        <f t="shared" si="33"/>
        <v>116</v>
      </c>
    </row>
    <row r="986" spans="15:18" x14ac:dyDescent="0.15">
      <c r="O986" t="str">
        <f>IFERROR(テーブル_Swim014[[#This Row],[選手番号]],"")</f>
        <v/>
      </c>
      <c r="P986">
        <f>IFERROR(Sheet3!Q939,"")</f>
        <v>0</v>
      </c>
      <c r="Q986" s="3">
        <v>42407</v>
      </c>
      <c r="R986">
        <f t="shared" si="33"/>
        <v>116</v>
      </c>
    </row>
    <row r="987" spans="15:18" x14ac:dyDescent="0.15">
      <c r="O987" t="str">
        <f>IFERROR(テーブル_Swim014[[#This Row],[選手番号]],"")</f>
        <v/>
      </c>
      <c r="P987">
        <f>IFERROR(Sheet3!Q940,"")</f>
        <v>0</v>
      </c>
      <c r="Q987" s="3">
        <v>42407</v>
      </c>
      <c r="R987">
        <f t="shared" si="33"/>
        <v>116</v>
      </c>
    </row>
    <row r="988" spans="15:18" x14ac:dyDescent="0.15">
      <c r="O988" t="str">
        <f>IFERROR(テーブル_Swim014[[#This Row],[選手番号]],"")</f>
        <v/>
      </c>
      <c r="P988">
        <f>IFERROR(Sheet3!Q941,"")</f>
        <v>0</v>
      </c>
      <c r="Q988" s="3">
        <v>42407</v>
      </c>
      <c r="R988">
        <f t="shared" si="33"/>
        <v>116</v>
      </c>
    </row>
    <row r="989" spans="15:18" x14ac:dyDescent="0.15">
      <c r="O989" t="str">
        <f>IFERROR(テーブル_Swim014[[#This Row],[選手番号]],"")</f>
        <v/>
      </c>
      <c r="P989">
        <f>IFERROR(Sheet3!Q942,"")</f>
        <v>0</v>
      </c>
      <c r="Q989" s="3">
        <v>42407</v>
      </c>
      <c r="R989">
        <f t="shared" si="33"/>
        <v>116</v>
      </c>
    </row>
    <row r="990" spans="15:18" x14ac:dyDescent="0.15">
      <c r="O990" t="str">
        <f>IFERROR(テーブル_Swim014[[#This Row],[選手番号]],"")</f>
        <v/>
      </c>
      <c r="P990">
        <f>IFERROR(Sheet3!Q943,"")</f>
        <v>0</v>
      </c>
      <c r="Q990" s="3">
        <v>42407</v>
      </c>
      <c r="R990">
        <f t="shared" si="33"/>
        <v>116</v>
      </c>
    </row>
    <row r="991" spans="15:18" x14ac:dyDescent="0.15">
      <c r="O991" t="str">
        <f>IFERROR(テーブル_Swim014[[#This Row],[選手番号]],"")</f>
        <v/>
      </c>
      <c r="P991">
        <f>IFERROR(Sheet3!Q944,"")</f>
        <v>0</v>
      </c>
      <c r="Q991" s="3">
        <v>42407</v>
      </c>
      <c r="R991">
        <f t="shared" si="33"/>
        <v>116</v>
      </c>
    </row>
    <row r="992" spans="15:18" x14ac:dyDescent="0.15">
      <c r="O992" t="str">
        <f>IFERROR(テーブル_Swim014[[#This Row],[選手番号]],"")</f>
        <v/>
      </c>
      <c r="P992">
        <f>IFERROR(Sheet3!Q945,"")</f>
        <v>0</v>
      </c>
      <c r="Q992" s="3">
        <v>42407</v>
      </c>
      <c r="R992">
        <f t="shared" si="33"/>
        <v>116</v>
      </c>
    </row>
    <row r="993" spans="13:18" x14ac:dyDescent="0.15">
      <c r="O993" t="str">
        <f>IFERROR(テーブル_Swim014[[#This Row],[選手番号]],"")</f>
        <v/>
      </c>
      <c r="P993">
        <f>IFERROR(Sheet3!Q946,"")</f>
        <v>0</v>
      </c>
      <c r="Q993" s="3">
        <v>42407</v>
      </c>
      <c r="R993">
        <f t="shared" si="33"/>
        <v>116</v>
      </c>
    </row>
    <row r="994" spans="13:18" x14ac:dyDescent="0.15">
      <c r="O994" t="str">
        <f>IFERROR(テーブル_Swim014[[#This Row],[選手番号]],"")</f>
        <v/>
      </c>
      <c r="P994">
        <f>IFERROR(Sheet3!Q947,"")</f>
        <v>0</v>
      </c>
      <c r="Q994" s="3">
        <v>42407</v>
      </c>
      <c r="R994">
        <f t="shared" si="33"/>
        <v>116</v>
      </c>
    </row>
    <row r="995" spans="13:18" x14ac:dyDescent="0.15">
      <c r="O995" t="str">
        <f>IFERROR(テーブル_Swim014[[#This Row],[選手番号]],"")</f>
        <v/>
      </c>
      <c r="P995">
        <f>IFERROR(Sheet3!Q948,"")</f>
        <v>0</v>
      </c>
      <c r="Q995" s="3">
        <v>42407</v>
      </c>
      <c r="R995">
        <f t="shared" si="33"/>
        <v>116</v>
      </c>
    </row>
    <row r="996" spans="13:18" x14ac:dyDescent="0.15">
      <c r="O996" t="str">
        <f>IFERROR(テーブル_Swim014[[#This Row],[選手番号]],"")</f>
        <v/>
      </c>
      <c r="P996">
        <f>IFERROR(Sheet3!Q949,"")</f>
        <v>0</v>
      </c>
      <c r="Q996" s="3">
        <v>42407</v>
      </c>
      <c r="R996">
        <f t="shared" si="33"/>
        <v>116</v>
      </c>
    </row>
    <row r="997" spans="13:18" x14ac:dyDescent="0.15">
      <c r="O997" t="str">
        <f>IFERROR(テーブル_Swim014[[#This Row],[選手番号]],"")</f>
        <v/>
      </c>
      <c r="P997">
        <f>IFERROR(Sheet3!Q950,"")</f>
        <v>0</v>
      </c>
      <c r="Q997" s="3">
        <v>42407</v>
      </c>
      <c r="R997">
        <f t="shared" si="33"/>
        <v>116</v>
      </c>
    </row>
    <row r="998" spans="13:18" x14ac:dyDescent="0.15">
      <c r="O998" t="str">
        <f>IFERROR(テーブル_Swim014[[#This Row],[選手番号]],"")</f>
        <v/>
      </c>
      <c r="P998">
        <f>IFERROR(Sheet3!Q951,"")</f>
        <v>0</v>
      </c>
      <c r="Q998" s="3">
        <v>42407</v>
      </c>
      <c r="R998">
        <f t="shared" si="33"/>
        <v>116</v>
      </c>
    </row>
    <row r="999" spans="13:18" x14ac:dyDescent="0.15">
      <c r="O999" t="str">
        <f>IFERROR(テーブル_Swim014[[#This Row],[選手番号]],"")</f>
        <v/>
      </c>
      <c r="P999">
        <f>IFERROR(Sheet3!Q952,"")</f>
        <v>0</v>
      </c>
      <c r="Q999" s="3">
        <v>42407</v>
      </c>
      <c r="R999">
        <f t="shared" si="33"/>
        <v>116</v>
      </c>
    </row>
    <row r="1000" spans="13:18" x14ac:dyDescent="0.15">
      <c r="O1000" t="str">
        <f>IFERROR(テーブル_Swim014[[#This Row],[選手番号]],"")</f>
        <v/>
      </c>
      <c r="P1000">
        <f>IFERROR(Sheet3!Q953,"")</f>
        <v>0</v>
      </c>
      <c r="Q1000" s="3">
        <v>42407</v>
      </c>
      <c r="R1000">
        <f t="shared" si="33"/>
        <v>116</v>
      </c>
    </row>
    <row r="1001" spans="13:18" x14ac:dyDescent="0.15">
      <c r="M1001" t="str">
        <f t="shared" ref="M1001" si="34">IFERROR(CONCATENATE(I1001,"  ",G1001),"")</f>
        <v xml:space="preserve">  </v>
      </c>
      <c r="O1001" t="str">
        <f>IFERROR(テーブル_Swim014[[#This Row],[選手番号]],"")</f>
        <v/>
      </c>
      <c r="P1001">
        <f>IFERROR(Sheet3!Q954,"")</f>
        <v>0</v>
      </c>
      <c r="Q1001" s="3">
        <v>42407</v>
      </c>
      <c r="R1001">
        <f t="shared" si="33"/>
        <v>116</v>
      </c>
    </row>
    <row r="1002" spans="13:18" x14ac:dyDescent="0.15">
      <c r="Q1002" s="3"/>
    </row>
    <row r="1003" spans="13:18" x14ac:dyDescent="0.15">
      <c r="Q1003" s="3"/>
    </row>
    <row r="1004" spans="13:18" x14ac:dyDescent="0.15">
      <c r="Q1004" s="3"/>
    </row>
    <row r="1005" spans="13:18" x14ac:dyDescent="0.15">
      <c r="Q1005" s="3"/>
    </row>
    <row r="1006" spans="13:18" x14ac:dyDescent="0.15">
      <c r="Q1006" s="3"/>
    </row>
    <row r="1007" spans="13:18" x14ac:dyDescent="0.15">
      <c r="Q1007" s="3"/>
    </row>
    <row r="1008" spans="13:18" x14ac:dyDescent="0.15">
      <c r="Q1008" s="3"/>
    </row>
    <row r="1009" spans="17:17" x14ac:dyDescent="0.15">
      <c r="Q1009" s="3"/>
    </row>
    <row r="1010" spans="17:17" x14ac:dyDescent="0.15">
      <c r="Q1010" s="3"/>
    </row>
    <row r="1011" spans="17:17" x14ac:dyDescent="0.15">
      <c r="Q1011" s="3"/>
    </row>
    <row r="1012" spans="17:17" x14ac:dyDescent="0.15">
      <c r="Q1012" s="3"/>
    </row>
    <row r="1013" spans="17:17" x14ac:dyDescent="0.15">
      <c r="Q1013" s="3"/>
    </row>
    <row r="1014" spans="17:17" x14ac:dyDescent="0.15">
      <c r="Q1014" s="3"/>
    </row>
    <row r="1015" spans="17:17" x14ac:dyDescent="0.15">
      <c r="Q1015" s="3"/>
    </row>
    <row r="1016" spans="17:17" x14ac:dyDescent="0.15">
      <c r="Q1016" s="3"/>
    </row>
    <row r="1017" spans="17:17" x14ac:dyDescent="0.15">
      <c r="Q1017" s="3"/>
    </row>
    <row r="1018" spans="17:17" x14ac:dyDescent="0.15">
      <c r="Q1018" s="3"/>
    </row>
    <row r="1019" spans="17:17" x14ac:dyDescent="0.15">
      <c r="Q1019" s="3"/>
    </row>
    <row r="1020" spans="17:17" x14ac:dyDescent="0.15">
      <c r="Q1020" s="3"/>
    </row>
    <row r="1021" spans="17:17" x14ac:dyDescent="0.15">
      <c r="Q1021" s="3"/>
    </row>
    <row r="1022" spans="17:17" x14ac:dyDescent="0.15">
      <c r="Q1022" s="3"/>
    </row>
    <row r="1023" spans="17:17" x14ac:dyDescent="0.15">
      <c r="Q1023" s="3"/>
    </row>
    <row r="1024" spans="17:17" x14ac:dyDescent="0.15">
      <c r="Q1024" s="3"/>
    </row>
    <row r="1025" spans="17:17" x14ac:dyDescent="0.15">
      <c r="Q1025" s="3"/>
    </row>
    <row r="1026" spans="17:17" x14ac:dyDescent="0.15">
      <c r="Q1026" s="3"/>
    </row>
    <row r="1027" spans="17:17" x14ac:dyDescent="0.15">
      <c r="Q1027" s="3"/>
    </row>
    <row r="1028" spans="17:17" x14ac:dyDescent="0.15">
      <c r="Q1028" s="3"/>
    </row>
    <row r="1029" spans="17:17" x14ac:dyDescent="0.15">
      <c r="Q1029" s="3"/>
    </row>
    <row r="1030" spans="17:17" x14ac:dyDescent="0.15">
      <c r="Q1030" s="3"/>
    </row>
    <row r="1031" spans="17:17" x14ac:dyDescent="0.15">
      <c r="Q1031" s="3"/>
    </row>
    <row r="1032" spans="17:17" x14ac:dyDescent="0.15">
      <c r="Q1032" s="3"/>
    </row>
    <row r="1033" spans="17:17" x14ac:dyDescent="0.15">
      <c r="Q1033" s="3"/>
    </row>
    <row r="1034" spans="17:17" x14ac:dyDescent="0.15">
      <c r="Q1034" s="3"/>
    </row>
    <row r="1035" spans="17:17" x14ac:dyDescent="0.15">
      <c r="Q1035" s="3"/>
    </row>
    <row r="1036" spans="17:17" x14ac:dyDescent="0.15">
      <c r="Q1036" s="3"/>
    </row>
    <row r="1037" spans="17:17" x14ac:dyDescent="0.15">
      <c r="Q1037" s="3"/>
    </row>
    <row r="1038" spans="17:17" x14ac:dyDescent="0.15">
      <c r="Q1038" s="3"/>
    </row>
    <row r="1039" spans="17:17" x14ac:dyDescent="0.15">
      <c r="Q1039" s="3"/>
    </row>
    <row r="1040" spans="17:17" x14ac:dyDescent="0.15">
      <c r="Q1040" s="3"/>
    </row>
    <row r="1041" spans="17:17" x14ac:dyDescent="0.15">
      <c r="Q1041" s="3"/>
    </row>
    <row r="1042" spans="17:17" x14ac:dyDescent="0.15">
      <c r="Q1042" s="3"/>
    </row>
    <row r="1043" spans="17:17" x14ac:dyDescent="0.15">
      <c r="Q1043" s="3"/>
    </row>
    <row r="1044" spans="17:17" x14ac:dyDescent="0.15">
      <c r="Q1044" s="3"/>
    </row>
    <row r="1045" spans="17:17" x14ac:dyDescent="0.15">
      <c r="Q1045" s="3"/>
    </row>
    <row r="1046" spans="17:17" x14ac:dyDescent="0.15">
      <c r="Q1046" s="3"/>
    </row>
    <row r="1047" spans="17:17" x14ac:dyDescent="0.15">
      <c r="Q1047" s="3"/>
    </row>
    <row r="1048" spans="17:17" x14ac:dyDescent="0.15">
      <c r="Q1048" s="3"/>
    </row>
    <row r="1049" spans="17:17" x14ac:dyDescent="0.15">
      <c r="Q1049" s="3"/>
    </row>
    <row r="1050" spans="17:17" x14ac:dyDescent="0.15">
      <c r="Q1050" s="3"/>
    </row>
    <row r="1051" spans="17:17" x14ac:dyDescent="0.15">
      <c r="Q1051" s="3"/>
    </row>
    <row r="1052" spans="17:17" x14ac:dyDescent="0.15">
      <c r="Q1052" s="3"/>
    </row>
    <row r="1053" spans="17:17" x14ac:dyDescent="0.15">
      <c r="Q1053" s="3"/>
    </row>
    <row r="1054" spans="17:17" x14ac:dyDescent="0.15">
      <c r="Q1054" s="3"/>
    </row>
    <row r="1055" spans="17:17" x14ac:dyDescent="0.15">
      <c r="Q1055" s="3"/>
    </row>
    <row r="1056" spans="17:17" x14ac:dyDescent="0.15">
      <c r="Q1056" s="3"/>
    </row>
    <row r="1057" spans="17:17" x14ac:dyDescent="0.15">
      <c r="Q1057" s="3"/>
    </row>
    <row r="1058" spans="17:17" x14ac:dyDescent="0.15">
      <c r="Q1058" s="3"/>
    </row>
    <row r="1059" spans="17:17" x14ac:dyDescent="0.15">
      <c r="Q1059" s="3"/>
    </row>
    <row r="1060" spans="17:17" x14ac:dyDescent="0.15">
      <c r="Q1060" s="3"/>
    </row>
    <row r="1061" spans="17:17" x14ac:dyDescent="0.15">
      <c r="Q1061" s="3"/>
    </row>
    <row r="1062" spans="17:17" x14ac:dyDescent="0.15">
      <c r="Q1062" s="3"/>
    </row>
    <row r="1063" spans="17:17" x14ac:dyDescent="0.15">
      <c r="Q1063" s="3"/>
    </row>
    <row r="1064" spans="17:17" x14ac:dyDescent="0.15">
      <c r="Q1064" s="3"/>
    </row>
    <row r="1065" spans="17:17" x14ac:dyDescent="0.15">
      <c r="Q1065" s="3"/>
    </row>
    <row r="1066" spans="17:17" x14ac:dyDescent="0.15">
      <c r="Q1066" s="3"/>
    </row>
    <row r="1067" spans="17:17" x14ac:dyDescent="0.15">
      <c r="Q1067" s="3"/>
    </row>
    <row r="1068" spans="17:17" x14ac:dyDescent="0.15">
      <c r="Q1068" s="3"/>
    </row>
    <row r="1069" spans="17:17" x14ac:dyDescent="0.15">
      <c r="Q1069" s="3"/>
    </row>
    <row r="1070" spans="17:17" x14ac:dyDescent="0.15">
      <c r="Q1070" s="3"/>
    </row>
    <row r="1071" spans="17:17" x14ac:dyDescent="0.15">
      <c r="Q1071" s="3"/>
    </row>
    <row r="1072" spans="17:17" x14ac:dyDescent="0.15">
      <c r="Q1072" s="3"/>
    </row>
    <row r="1073" spans="17:17" x14ac:dyDescent="0.15">
      <c r="Q1073" s="3"/>
    </row>
    <row r="1074" spans="17:17" x14ac:dyDescent="0.15">
      <c r="Q1074" s="3"/>
    </row>
    <row r="1075" spans="17:17" x14ac:dyDescent="0.15">
      <c r="Q1075" s="3"/>
    </row>
    <row r="1076" spans="17:17" x14ac:dyDescent="0.15">
      <c r="Q1076" s="3"/>
    </row>
    <row r="1077" spans="17:17" x14ac:dyDescent="0.15">
      <c r="Q1077" s="3"/>
    </row>
    <row r="1078" spans="17:17" x14ac:dyDescent="0.15">
      <c r="Q1078" s="3"/>
    </row>
    <row r="1079" spans="17:17" x14ac:dyDescent="0.15">
      <c r="Q1079" s="3"/>
    </row>
    <row r="1080" spans="17:17" x14ac:dyDescent="0.15">
      <c r="Q1080" s="3"/>
    </row>
    <row r="1081" spans="17:17" x14ac:dyDescent="0.15">
      <c r="Q1081" s="3"/>
    </row>
    <row r="1082" spans="17:17" x14ac:dyDescent="0.15">
      <c r="Q1082" s="3"/>
    </row>
    <row r="1083" spans="17:17" x14ac:dyDescent="0.15">
      <c r="Q1083" s="3"/>
    </row>
    <row r="1084" spans="17:17" x14ac:dyDescent="0.15">
      <c r="Q1084" s="3"/>
    </row>
    <row r="1085" spans="17:17" x14ac:dyDescent="0.15">
      <c r="Q1085" s="3"/>
    </row>
    <row r="1086" spans="17:17" x14ac:dyDescent="0.15">
      <c r="Q1086" s="3"/>
    </row>
    <row r="1087" spans="17:17" x14ac:dyDescent="0.15">
      <c r="Q1087" s="3"/>
    </row>
    <row r="1088" spans="17:17" x14ac:dyDescent="0.15">
      <c r="Q1088" s="3"/>
    </row>
    <row r="1089" spans="17:17" x14ac:dyDescent="0.15">
      <c r="Q1089" s="3"/>
    </row>
    <row r="1090" spans="17:17" x14ac:dyDescent="0.15">
      <c r="Q1090" s="3"/>
    </row>
    <row r="1091" spans="17:17" x14ac:dyDescent="0.15">
      <c r="Q1091" s="3"/>
    </row>
    <row r="1092" spans="17:17" x14ac:dyDescent="0.15">
      <c r="Q1092" s="3"/>
    </row>
    <row r="1093" spans="17:17" x14ac:dyDescent="0.15">
      <c r="Q1093" s="3"/>
    </row>
    <row r="1094" spans="17:17" x14ac:dyDescent="0.15">
      <c r="Q1094" s="3"/>
    </row>
    <row r="1095" spans="17:17" x14ac:dyDescent="0.15">
      <c r="Q1095" s="3"/>
    </row>
    <row r="1096" spans="17:17" x14ac:dyDescent="0.15">
      <c r="Q1096" s="3"/>
    </row>
    <row r="1097" spans="17:17" x14ac:dyDescent="0.15">
      <c r="Q1097" s="3"/>
    </row>
    <row r="1098" spans="17:17" x14ac:dyDescent="0.15">
      <c r="Q1098" s="3"/>
    </row>
    <row r="1099" spans="17:17" x14ac:dyDescent="0.15">
      <c r="Q1099" s="3"/>
    </row>
    <row r="1100" spans="17:17" x14ac:dyDescent="0.15">
      <c r="Q1100" s="3"/>
    </row>
    <row r="1101" spans="17:17" x14ac:dyDescent="0.15">
      <c r="Q1101" s="3"/>
    </row>
    <row r="1102" spans="17:17" x14ac:dyDescent="0.15">
      <c r="Q1102" s="3"/>
    </row>
    <row r="1103" spans="17:17" x14ac:dyDescent="0.15">
      <c r="Q1103" s="3"/>
    </row>
    <row r="1104" spans="17:17" x14ac:dyDescent="0.15">
      <c r="Q1104" s="3"/>
    </row>
    <row r="1105" spans="17:17" x14ac:dyDescent="0.15">
      <c r="Q1105" s="3"/>
    </row>
    <row r="1106" spans="17:17" x14ac:dyDescent="0.15">
      <c r="Q1106" s="3"/>
    </row>
    <row r="1107" spans="17:17" x14ac:dyDescent="0.15">
      <c r="Q1107" s="3"/>
    </row>
    <row r="1108" spans="17:17" x14ac:dyDescent="0.15">
      <c r="Q1108" s="3"/>
    </row>
    <row r="1109" spans="17:17" x14ac:dyDescent="0.15">
      <c r="Q1109" s="3"/>
    </row>
    <row r="1110" spans="17:17" x14ac:dyDescent="0.15">
      <c r="Q1110" s="3"/>
    </row>
    <row r="1111" spans="17:17" x14ac:dyDescent="0.15">
      <c r="Q1111" s="3"/>
    </row>
    <row r="1112" spans="17:17" x14ac:dyDescent="0.15">
      <c r="Q1112" s="3"/>
    </row>
    <row r="1113" spans="17:17" x14ac:dyDescent="0.15">
      <c r="Q1113" s="3"/>
    </row>
    <row r="1114" spans="17:17" x14ac:dyDescent="0.15">
      <c r="Q1114" s="3"/>
    </row>
    <row r="1115" spans="17:17" x14ac:dyDescent="0.15">
      <c r="Q1115" s="3"/>
    </row>
    <row r="1116" spans="17:17" x14ac:dyDescent="0.15">
      <c r="Q1116" s="3"/>
    </row>
    <row r="1117" spans="17:17" x14ac:dyDescent="0.15">
      <c r="Q1117" s="3"/>
    </row>
    <row r="1118" spans="17:17" x14ac:dyDescent="0.15">
      <c r="Q1118" s="3"/>
    </row>
    <row r="1119" spans="17:17" x14ac:dyDescent="0.15">
      <c r="Q1119" s="3"/>
    </row>
    <row r="1120" spans="17:17" x14ac:dyDescent="0.15">
      <c r="Q1120" s="3"/>
    </row>
    <row r="1121" spans="17:17" x14ac:dyDescent="0.15">
      <c r="Q1121" s="3"/>
    </row>
    <row r="1122" spans="17:17" x14ac:dyDescent="0.15">
      <c r="Q1122" s="3"/>
    </row>
    <row r="1123" spans="17:17" x14ac:dyDescent="0.15">
      <c r="Q1123" s="3"/>
    </row>
    <row r="1124" spans="17:17" x14ac:dyDescent="0.15">
      <c r="Q1124" s="3"/>
    </row>
    <row r="1125" spans="17:17" x14ac:dyDescent="0.15">
      <c r="Q1125" s="3"/>
    </row>
    <row r="1126" spans="17:17" x14ac:dyDescent="0.15">
      <c r="Q1126" s="3"/>
    </row>
    <row r="1127" spans="17:17" x14ac:dyDescent="0.15">
      <c r="Q1127" s="3"/>
    </row>
    <row r="1128" spans="17:17" x14ac:dyDescent="0.15">
      <c r="Q1128" s="3"/>
    </row>
    <row r="1129" spans="17:17" x14ac:dyDescent="0.15">
      <c r="Q1129" s="3"/>
    </row>
    <row r="1130" spans="17:17" x14ac:dyDescent="0.15">
      <c r="Q1130" s="3"/>
    </row>
    <row r="1131" spans="17:17" x14ac:dyDescent="0.15">
      <c r="Q1131" s="3"/>
    </row>
    <row r="1132" spans="17:17" x14ac:dyDescent="0.15">
      <c r="Q1132" s="3"/>
    </row>
    <row r="1133" spans="17:17" x14ac:dyDescent="0.15">
      <c r="Q1133" s="3"/>
    </row>
    <row r="1134" spans="17:17" x14ac:dyDescent="0.15">
      <c r="Q1134" s="3"/>
    </row>
    <row r="1135" spans="17:17" x14ac:dyDescent="0.15">
      <c r="Q1135" s="3"/>
    </row>
    <row r="1136" spans="17:17" x14ac:dyDescent="0.15">
      <c r="Q1136" s="3"/>
    </row>
    <row r="1137" spans="17:17" x14ac:dyDescent="0.15">
      <c r="Q1137" s="3"/>
    </row>
    <row r="1138" spans="17:17" x14ac:dyDescent="0.15">
      <c r="Q1138" s="3"/>
    </row>
    <row r="1139" spans="17:17" x14ac:dyDescent="0.15">
      <c r="Q1139" s="3"/>
    </row>
    <row r="1140" spans="17:17" x14ac:dyDescent="0.15">
      <c r="Q1140" s="3"/>
    </row>
    <row r="1141" spans="17:17" x14ac:dyDescent="0.15">
      <c r="Q1141" s="3"/>
    </row>
    <row r="1142" spans="17:17" x14ac:dyDescent="0.15">
      <c r="Q1142" s="3"/>
    </row>
    <row r="1143" spans="17:17" x14ac:dyDescent="0.15">
      <c r="Q1143" s="3"/>
    </row>
    <row r="1144" spans="17:17" x14ac:dyDescent="0.15">
      <c r="Q1144" s="3"/>
    </row>
    <row r="1145" spans="17:17" x14ac:dyDescent="0.15">
      <c r="Q1145" s="3"/>
    </row>
    <row r="1146" spans="17:17" x14ac:dyDescent="0.15">
      <c r="Q1146" s="3"/>
    </row>
    <row r="1147" spans="17:17" x14ac:dyDescent="0.15">
      <c r="Q1147" s="3"/>
    </row>
    <row r="1148" spans="17:17" x14ac:dyDescent="0.15">
      <c r="Q1148" s="3"/>
    </row>
    <row r="1149" spans="17:17" x14ac:dyDescent="0.15">
      <c r="Q1149" s="3"/>
    </row>
    <row r="1150" spans="17:17" x14ac:dyDescent="0.15">
      <c r="Q1150" s="3"/>
    </row>
    <row r="1151" spans="17:17" x14ac:dyDescent="0.15">
      <c r="Q1151" s="3"/>
    </row>
    <row r="1152" spans="17:17" x14ac:dyDescent="0.15">
      <c r="Q1152" s="3"/>
    </row>
    <row r="1153" spans="17:17" x14ac:dyDescent="0.15">
      <c r="Q1153" s="3"/>
    </row>
    <row r="1154" spans="17:17" x14ac:dyDescent="0.15">
      <c r="Q1154" s="3"/>
    </row>
    <row r="1155" spans="17:17" x14ac:dyDescent="0.15">
      <c r="Q1155" s="3"/>
    </row>
    <row r="1156" spans="17:17" x14ac:dyDescent="0.15">
      <c r="Q1156" s="3"/>
    </row>
    <row r="1157" spans="17:17" x14ac:dyDescent="0.15">
      <c r="Q1157" s="3"/>
    </row>
    <row r="1158" spans="17:17" x14ac:dyDescent="0.15">
      <c r="Q1158" s="3"/>
    </row>
    <row r="1159" spans="17:17" x14ac:dyDescent="0.15">
      <c r="Q1159" s="3"/>
    </row>
    <row r="1160" spans="17:17" x14ac:dyDescent="0.15">
      <c r="Q1160" s="3"/>
    </row>
    <row r="1161" spans="17:17" x14ac:dyDescent="0.15">
      <c r="Q1161" s="3"/>
    </row>
    <row r="1162" spans="17:17" x14ac:dyDescent="0.15">
      <c r="Q1162" s="3"/>
    </row>
    <row r="1163" spans="17:17" x14ac:dyDescent="0.15">
      <c r="Q1163" s="3"/>
    </row>
    <row r="1164" spans="17:17" x14ac:dyDescent="0.15">
      <c r="Q1164" s="3"/>
    </row>
    <row r="1165" spans="17:17" x14ac:dyDescent="0.15">
      <c r="Q1165" s="3"/>
    </row>
    <row r="1166" spans="17:17" x14ac:dyDescent="0.15">
      <c r="Q1166" s="3"/>
    </row>
    <row r="1167" spans="17:17" x14ac:dyDescent="0.15">
      <c r="Q1167" s="3"/>
    </row>
    <row r="1168" spans="17:17" x14ac:dyDescent="0.15">
      <c r="Q1168" s="3"/>
    </row>
    <row r="1169" spans="17:17" x14ac:dyDescent="0.15">
      <c r="Q1169" s="3"/>
    </row>
    <row r="1170" spans="17:17" x14ac:dyDescent="0.15">
      <c r="Q1170" s="3"/>
    </row>
    <row r="1171" spans="17:17" x14ac:dyDescent="0.15">
      <c r="Q1171" s="3"/>
    </row>
    <row r="1172" spans="17:17" x14ac:dyDescent="0.15">
      <c r="Q1172" s="3"/>
    </row>
    <row r="1173" spans="17:17" x14ac:dyDescent="0.15">
      <c r="Q1173" s="3"/>
    </row>
    <row r="1174" spans="17:17" x14ac:dyDescent="0.15">
      <c r="Q1174" s="3"/>
    </row>
    <row r="1175" spans="17:17" x14ac:dyDescent="0.15">
      <c r="Q1175" s="3"/>
    </row>
    <row r="1176" spans="17:17" x14ac:dyDescent="0.15">
      <c r="Q1176" s="3"/>
    </row>
    <row r="1177" spans="17:17" x14ac:dyDescent="0.15">
      <c r="Q1177" s="3"/>
    </row>
    <row r="1178" spans="17:17" x14ac:dyDescent="0.15">
      <c r="Q1178" s="3"/>
    </row>
    <row r="1179" spans="17:17" x14ac:dyDescent="0.15">
      <c r="Q1179" s="3"/>
    </row>
    <row r="1180" spans="17:17" x14ac:dyDescent="0.15">
      <c r="Q1180" s="3"/>
    </row>
    <row r="1181" spans="17:17" x14ac:dyDescent="0.15">
      <c r="Q1181" s="3"/>
    </row>
    <row r="1182" spans="17:17" x14ac:dyDescent="0.15">
      <c r="Q1182" s="3"/>
    </row>
    <row r="1183" spans="17:17" x14ac:dyDescent="0.15">
      <c r="Q1183" s="3"/>
    </row>
    <row r="1184" spans="17:17" x14ac:dyDescent="0.15">
      <c r="Q1184" s="3"/>
    </row>
    <row r="1185" spans="17:17" x14ac:dyDescent="0.15">
      <c r="Q1185" s="3"/>
    </row>
    <row r="1186" spans="17:17" x14ac:dyDescent="0.15">
      <c r="Q1186" s="3"/>
    </row>
    <row r="1187" spans="17:17" x14ac:dyDescent="0.15">
      <c r="Q1187" s="3"/>
    </row>
    <row r="1188" spans="17:17" x14ac:dyDescent="0.15">
      <c r="Q1188" s="3"/>
    </row>
    <row r="1189" spans="17:17" x14ac:dyDescent="0.15">
      <c r="Q1189" s="3"/>
    </row>
    <row r="1190" spans="17:17" x14ac:dyDescent="0.15">
      <c r="Q1190" s="3"/>
    </row>
    <row r="1191" spans="17:17" x14ac:dyDescent="0.15">
      <c r="Q1191" s="3"/>
    </row>
    <row r="1192" spans="17:17" x14ac:dyDescent="0.15">
      <c r="Q1192" s="3"/>
    </row>
    <row r="1193" spans="17:17" x14ac:dyDescent="0.15">
      <c r="Q1193" s="3"/>
    </row>
    <row r="1194" spans="17:17" x14ac:dyDescent="0.15">
      <c r="Q1194" s="3"/>
    </row>
    <row r="1195" spans="17:17" x14ac:dyDescent="0.15">
      <c r="Q1195" s="3"/>
    </row>
    <row r="1196" spans="17:17" x14ac:dyDescent="0.15">
      <c r="Q1196" s="3"/>
    </row>
    <row r="1197" spans="17:17" x14ac:dyDescent="0.15">
      <c r="Q1197" s="3"/>
    </row>
    <row r="1198" spans="17:17" x14ac:dyDescent="0.15">
      <c r="Q1198" s="3"/>
    </row>
    <row r="1199" spans="17:17" x14ac:dyDescent="0.15">
      <c r="Q1199" s="3"/>
    </row>
    <row r="1200" spans="17:17" x14ac:dyDescent="0.15">
      <c r="Q1200" s="3"/>
    </row>
    <row r="1201" spans="17:17" x14ac:dyDescent="0.15">
      <c r="Q1201" s="3"/>
    </row>
    <row r="1202" spans="17:17" x14ac:dyDescent="0.15">
      <c r="Q1202" s="3"/>
    </row>
    <row r="1203" spans="17:17" x14ac:dyDescent="0.15">
      <c r="Q1203" s="3"/>
    </row>
    <row r="1204" spans="17:17" x14ac:dyDescent="0.15">
      <c r="Q1204" s="3"/>
    </row>
    <row r="1205" spans="17:17" x14ac:dyDescent="0.15">
      <c r="Q1205" s="3"/>
    </row>
    <row r="1206" spans="17:17" x14ac:dyDescent="0.15">
      <c r="Q1206" s="3"/>
    </row>
    <row r="1207" spans="17:17" x14ac:dyDescent="0.15">
      <c r="Q1207" s="3"/>
    </row>
    <row r="1208" spans="17:17" x14ac:dyDescent="0.15">
      <c r="Q1208" s="3"/>
    </row>
    <row r="1209" spans="17:17" x14ac:dyDescent="0.15">
      <c r="Q1209" s="3"/>
    </row>
    <row r="1210" spans="17:17" x14ac:dyDescent="0.15">
      <c r="Q1210" s="3"/>
    </row>
    <row r="1211" spans="17:17" x14ac:dyDescent="0.15">
      <c r="Q1211" s="3"/>
    </row>
    <row r="1212" spans="17:17" x14ac:dyDescent="0.15">
      <c r="Q1212" s="3"/>
    </row>
    <row r="1213" spans="17:17" x14ac:dyDescent="0.15">
      <c r="Q1213" s="3"/>
    </row>
    <row r="1214" spans="17:17" x14ac:dyDescent="0.15">
      <c r="Q1214" s="3"/>
    </row>
    <row r="1215" spans="17:17" x14ac:dyDescent="0.15">
      <c r="Q1215" s="3"/>
    </row>
    <row r="1216" spans="17:17" x14ac:dyDescent="0.15">
      <c r="Q1216" s="3"/>
    </row>
    <row r="1217" spans="17:17" x14ac:dyDescent="0.15">
      <c r="Q1217" s="3"/>
    </row>
    <row r="1218" spans="17:17" x14ac:dyDescent="0.15">
      <c r="Q1218" s="3"/>
    </row>
    <row r="1219" spans="17:17" x14ac:dyDescent="0.15">
      <c r="Q1219" s="3"/>
    </row>
    <row r="1220" spans="17:17" x14ac:dyDescent="0.15">
      <c r="Q1220" s="3"/>
    </row>
    <row r="1221" spans="17:17" x14ac:dyDescent="0.15">
      <c r="Q1221" s="3"/>
    </row>
    <row r="1222" spans="17:17" x14ac:dyDescent="0.15">
      <c r="Q1222" s="3"/>
    </row>
    <row r="1223" spans="17:17" x14ac:dyDescent="0.15">
      <c r="Q1223" s="3"/>
    </row>
    <row r="1224" spans="17:17" x14ac:dyDescent="0.15">
      <c r="Q1224" s="3"/>
    </row>
    <row r="1225" spans="17:17" x14ac:dyDescent="0.15">
      <c r="Q1225" s="3"/>
    </row>
    <row r="1226" spans="17:17" x14ac:dyDescent="0.15">
      <c r="Q1226" s="3"/>
    </row>
    <row r="1227" spans="17:17" x14ac:dyDescent="0.15">
      <c r="Q1227" s="3"/>
    </row>
    <row r="1228" spans="17:17" x14ac:dyDescent="0.15">
      <c r="Q1228" s="3"/>
    </row>
    <row r="1229" spans="17:17" x14ac:dyDescent="0.15">
      <c r="Q1229" s="3"/>
    </row>
    <row r="1230" spans="17:17" x14ac:dyDescent="0.15">
      <c r="Q1230" s="3"/>
    </row>
    <row r="1231" spans="17:17" x14ac:dyDescent="0.15">
      <c r="Q1231" s="3"/>
    </row>
    <row r="1232" spans="17:17" x14ac:dyDescent="0.15">
      <c r="Q1232" s="3"/>
    </row>
    <row r="1233" spans="17:17" x14ac:dyDescent="0.15">
      <c r="Q1233" s="3"/>
    </row>
    <row r="1234" spans="17:17" x14ac:dyDescent="0.15">
      <c r="Q1234" s="3"/>
    </row>
    <row r="1235" spans="17:17" x14ac:dyDescent="0.15">
      <c r="Q1235" s="3"/>
    </row>
    <row r="1236" spans="17:17" x14ac:dyDescent="0.15">
      <c r="Q1236" s="3"/>
    </row>
    <row r="1237" spans="17:17" x14ac:dyDescent="0.15">
      <c r="Q1237" s="3"/>
    </row>
    <row r="1238" spans="17:17" x14ac:dyDescent="0.15">
      <c r="Q1238" s="3"/>
    </row>
    <row r="1239" spans="17:17" x14ac:dyDescent="0.15">
      <c r="Q1239" s="3"/>
    </row>
    <row r="1240" spans="17:17" x14ac:dyDescent="0.15">
      <c r="Q1240" s="3"/>
    </row>
    <row r="1241" spans="17:17" x14ac:dyDescent="0.15">
      <c r="Q1241" s="3"/>
    </row>
    <row r="1242" spans="17:17" x14ac:dyDescent="0.15">
      <c r="Q1242" s="3"/>
    </row>
    <row r="1243" spans="17:17" x14ac:dyDescent="0.15">
      <c r="Q1243" s="3"/>
    </row>
    <row r="1244" spans="17:17" x14ac:dyDescent="0.15">
      <c r="Q1244" s="3"/>
    </row>
    <row r="1245" spans="17:17" x14ac:dyDescent="0.15">
      <c r="Q1245" s="3"/>
    </row>
    <row r="1246" spans="17:17" x14ac:dyDescent="0.15">
      <c r="Q1246" s="3"/>
    </row>
    <row r="1247" spans="17:17" x14ac:dyDescent="0.15">
      <c r="Q1247" s="3"/>
    </row>
    <row r="1248" spans="17:17" x14ac:dyDescent="0.15">
      <c r="Q1248" s="3"/>
    </row>
    <row r="1249" spans="17:17" x14ac:dyDescent="0.15">
      <c r="Q1249" s="3"/>
    </row>
    <row r="1250" spans="17:17" x14ac:dyDescent="0.15">
      <c r="Q1250" s="3"/>
    </row>
    <row r="1251" spans="17:17" x14ac:dyDescent="0.15">
      <c r="Q1251" s="3"/>
    </row>
    <row r="1252" spans="17:17" x14ac:dyDescent="0.15">
      <c r="Q1252" s="3"/>
    </row>
    <row r="1253" spans="17:17" x14ac:dyDescent="0.15">
      <c r="Q1253" s="3"/>
    </row>
    <row r="1254" spans="17:17" x14ac:dyDescent="0.15">
      <c r="Q1254" s="3"/>
    </row>
    <row r="1255" spans="17:17" x14ac:dyDescent="0.15">
      <c r="Q1255" s="3"/>
    </row>
    <row r="1256" spans="17:17" x14ac:dyDescent="0.15">
      <c r="Q1256" s="3"/>
    </row>
    <row r="1257" spans="17:17" x14ac:dyDescent="0.15">
      <c r="Q1257" s="3"/>
    </row>
    <row r="1258" spans="17:17" x14ac:dyDescent="0.15">
      <c r="Q1258" s="3"/>
    </row>
    <row r="1259" spans="17:17" x14ac:dyDescent="0.15">
      <c r="Q1259" s="3"/>
    </row>
    <row r="1260" spans="17:17" x14ac:dyDescent="0.15">
      <c r="Q1260" s="3"/>
    </row>
    <row r="1261" spans="17:17" x14ac:dyDescent="0.15">
      <c r="Q1261" s="3"/>
    </row>
    <row r="1262" spans="17:17" x14ac:dyDescent="0.15">
      <c r="Q1262" s="3"/>
    </row>
    <row r="1263" spans="17:17" x14ac:dyDescent="0.15">
      <c r="Q1263" s="3"/>
    </row>
    <row r="1264" spans="17:17" x14ac:dyDescent="0.15">
      <c r="Q1264" s="3"/>
    </row>
    <row r="1265" spans="17:17" x14ac:dyDescent="0.15">
      <c r="Q1265" s="3"/>
    </row>
    <row r="1266" spans="17:17" x14ac:dyDescent="0.15">
      <c r="Q1266" s="3"/>
    </row>
    <row r="1267" spans="17:17" x14ac:dyDescent="0.15">
      <c r="Q1267" s="3"/>
    </row>
    <row r="1268" spans="17:17" x14ac:dyDescent="0.15">
      <c r="Q1268" s="3"/>
    </row>
    <row r="1269" spans="17:17" x14ac:dyDescent="0.15">
      <c r="Q1269" s="3"/>
    </row>
    <row r="1270" spans="17:17" x14ac:dyDescent="0.15">
      <c r="Q1270" s="3"/>
    </row>
    <row r="1271" spans="17:17" x14ac:dyDescent="0.15">
      <c r="Q1271" s="3"/>
    </row>
    <row r="1272" spans="17:17" x14ac:dyDescent="0.15">
      <c r="Q1272" s="3"/>
    </row>
    <row r="1273" spans="17:17" x14ac:dyDescent="0.15">
      <c r="Q1273" s="3"/>
    </row>
    <row r="1274" spans="17:17" x14ac:dyDescent="0.15">
      <c r="Q1274" s="3"/>
    </row>
    <row r="1275" spans="17:17" x14ac:dyDescent="0.15">
      <c r="Q1275" s="3"/>
    </row>
    <row r="1276" spans="17:17" x14ac:dyDescent="0.15">
      <c r="Q1276" s="3"/>
    </row>
    <row r="1277" spans="17:17" x14ac:dyDescent="0.15">
      <c r="Q1277" s="3"/>
    </row>
    <row r="1278" spans="17:17" x14ac:dyDescent="0.15">
      <c r="Q1278" s="3"/>
    </row>
    <row r="1279" spans="17:17" x14ac:dyDescent="0.15">
      <c r="Q1279" s="3"/>
    </row>
    <row r="1280" spans="17:17" x14ac:dyDescent="0.15">
      <c r="Q1280" s="3"/>
    </row>
    <row r="1281" spans="17:17" x14ac:dyDescent="0.15">
      <c r="Q1281" s="3"/>
    </row>
    <row r="1282" spans="17:17" x14ac:dyDescent="0.15">
      <c r="Q1282" s="3"/>
    </row>
    <row r="1283" spans="17:17" x14ac:dyDescent="0.15">
      <c r="Q1283" s="3"/>
    </row>
    <row r="1284" spans="17:17" x14ac:dyDescent="0.15">
      <c r="Q1284" s="3"/>
    </row>
    <row r="1285" spans="17:17" x14ac:dyDescent="0.15">
      <c r="Q1285" s="3"/>
    </row>
    <row r="1286" spans="17:17" x14ac:dyDescent="0.15">
      <c r="Q1286" s="3"/>
    </row>
    <row r="1287" spans="17:17" x14ac:dyDescent="0.15">
      <c r="Q1287" s="3"/>
    </row>
    <row r="1288" spans="17:17" x14ac:dyDescent="0.15">
      <c r="Q1288" s="3"/>
    </row>
    <row r="1289" spans="17:17" x14ac:dyDescent="0.15">
      <c r="Q1289" s="3"/>
    </row>
    <row r="1290" spans="17:17" x14ac:dyDescent="0.15">
      <c r="Q1290" s="3"/>
    </row>
    <row r="1291" spans="17:17" x14ac:dyDescent="0.15">
      <c r="Q1291" s="3"/>
    </row>
    <row r="1292" spans="17:17" x14ac:dyDescent="0.15">
      <c r="Q1292" s="3"/>
    </row>
    <row r="1293" spans="17:17" x14ac:dyDescent="0.15">
      <c r="Q1293" s="3"/>
    </row>
    <row r="1294" spans="17:17" x14ac:dyDescent="0.15">
      <c r="Q1294" s="3"/>
    </row>
    <row r="1295" spans="17:17" x14ac:dyDescent="0.15">
      <c r="Q1295" s="3"/>
    </row>
    <row r="1296" spans="17:17" x14ac:dyDescent="0.15">
      <c r="Q1296" s="3"/>
    </row>
    <row r="1297" spans="17:17" x14ac:dyDescent="0.15">
      <c r="Q1297" s="3"/>
    </row>
    <row r="1298" spans="17:17" x14ac:dyDescent="0.15">
      <c r="Q1298" s="3"/>
    </row>
    <row r="1299" spans="17:17" x14ac:dyDescent="0.15">
      <c r="Q1299" s="3"/>
    </row>
    <row r="1300" spans="17:17" x14ac:dyDescent="0.15">
      <c r="Q1300" s="3"/>
    </row>
    <row r="1301" spans="17:17" x14ac:dyDescent="0.15">
      <c r="Q1301" s="3"/>
    </row>
    <row r="1302" spans="17:17" x14ac:dyDescent="0.15">
      <c r="Q1302" s="3"/>
    </row>
    <row r="1303" spans="17:17" x14ac:dyDescent="0.15">
      <c r="Q1303" s="3"/>
    </row>
    <row r="1304" spans="17:17" x14ac:dyDescent="0.15">
      <c r="Q1304" s="3"/>
    </row>
    <row r="1305" spans="17:17" x14ac:dyDescent="0.15">
      <c r="Q1305" s="3"/>
    </row>
    <row r="1306" spans="17:17" x14ac:dyDescent="0.15">
      <c r="Q1306" s="3"/>
    </row>
    <row r="1307" spans="17:17" x14ac:dyDescent="0.15">
      <c r="Q1307" s="3"/>
    </row>
    <row r="1308" spans="17:17" x14ac:dyDescent="0.15">
      <c r="Q1308" s="3"/>
    </row>
    <row r="1309" spans="17:17" x14ac:dyDescent="0.15">
      <c r="Q1309" s="3"/>
    </row>
    <row r="1310" spans="17:17" x14ac:dyDescent="0.15">
      <c r="Q1310" s="3"/>
    </row>
    <row r="1311" spans="17:17" x14ac:dyDescent="0.15">
      <c r="Q1311" s="3"/>
    </row>
    <row r="1312" spans="17:17" x14ac:dyDescent="0.15">
      <c r="Q1312" s="3"/>
    </row>
    <row r="1313" spans="17:17" x14ac:dyDescent="0.15">
      <c r="Q1313" s="3"/>
    </row>
    <row r="1314" spans="17:17" x14ac:dyDescent="0.15">
      <c r="Q1314" s="3"/>
    </row>
    <row r="1315" spans="17:17" x14ac:dyDescent="0.15">
      <c r="Q1315" s="3"/>
    </row>
    <row r="1316" spans="17:17" x14ac:dyDescent="0.15">
      <c r="Q1316" s="3"/>
    </row>
    <row r="1317" spans="17:17" x14ac:dyDescent="0.15">
      <c r="Q1317" s="3"/>
    </row>
    <row r="1318" spans="17:17" x14ac:dyDescent="0.15">
      <c r="Q1318" s="3"/>
    </row>
    <row r="1319" spans="17:17" x14ac:dyDescent="0.15">
      <c r="Q1319" s="3"/>
    </row>
    <row r="1320" spans="17:17" x14ac:dyDescent="0.15">
      <c r="Q1320" s="3"/>
    </row>
    <row r="1321" spans="17:17" x14ac:dyDescent="0.15">
      <c r="Q1321" s="3"/>
    </row>
    <row r="1322" spans="17:17" x14ac:dyDescent="0.15">
      <c r="Q1322" s="3"/>
    </row>
    <row r="1323" spans="17:17" x14ac:dyDescent="0.15">
      <c r="Q1323" s="3"/>
    </row>
    <row r="1324" spans="17:17" x14ac:dyDescent="0.15">
      <c r="Q1324" s="3"/>
    </row>
    <row r="1325" spans="17:17" x14ac:dyDescent="0.15">
      <c r="Q1325" s="3"/>
    </row>
    <row r="1326" spans="17:17" x14ac:dyDescent="0.15">
      <c r="Q1326" s="3"/>
    </row>
    <row r="1327" spans="17:17" x14ac:dyDescent="0.15">
      <c r="Q1327" s="3"/>
    </row>
    <row r="1328" spans="17:17" x14ac:dyDescent="0.15">
      <c r="Q1328" s="3"/>
    </row>
    <row r="1329" spans="17:17" x14ac:dyDescent="0.15">
      <c r="Q1329" s="3"/>
    </row>
    <row r="1330" spans="17:17" x14ac:dyDescent="0.15">
      <c r="Q1330" s="3"/>
    </row>
    <row r="1331" spans="17:17" x14ac:dyDescent="0.15">
      <c r="Q1331" s="3"/>
    </row>
    <row r="1332" spans="17:17" x14ac:dyDescent="0.15">
      <c r="Q1332" s="3"/>
    </row>
    <row r="1333" spans="17:17" x14ac:dyDescent="0.15">
      <c r="Q1333" s="3"/>
    </row>
    <row r="1334" spans="17:17" x14ac:dyDescent="0.15">
      <c r="Q1334" s="3"/>
    </row>
    <row r="1335" spans="17:17" x14ac:dyDescent="0.15">
      <c r="Q1335" s="3"/>
    </row>
    <row r="1336" spans="17:17" x14ac:dyDescent="0.15">
      <c r="Q1336" s="3"/>
    </row>
    <row r="1337" spans="17:17" x14ac:dyDescent="0.15">
      <c r="Q1337" s="3"/>
    </row>
    <row r="1338" spans="17:17" x14ac:dyDescent="0.15">
      <c r="Q1338" s="3"/>
    </row>
    <row r="1339" spans="17:17" x14ac:dyDescent="0.15">
      <c r="Q1339" s="3"/>
    </row>
    <row r="1340" spans="17:17" x14ac:dyDescent="0.15">
      <c r="Q1340" s="3"/>
    </row>
    <row r="1341" spans="17:17" x14ac:dyDescent="0.15">
      <c r="Q1341" s="3"/>
    </row>
    <row r="1342" spans="17:17" x14ac:dyDescent="0.15">
      <c r="Q1342" s="3"/>
    </row>
    <row r="1343" spans="17:17" x14ac:dyDescent="0.15">
      <c r="Q1343" s="3"/>
    </row>
    <row r="1344" spans="17:17" x14ac:dyDescent="0.15">
      <c r="Q1344" s="3"/>
    </row>
    <row r="1345" spans="17:17" x14ac:dyDescent="0.15">
      <c r="Q1345" s="3"/>
    </row>
    <row r="1346" spans="17:17" x14ac:dyDescent="0.15">
      <c r="Q1346" s="3"/>
    </row>
    <row r="1347" spans="17:17" x14ac:dyDescent="0.15">
      <c r="Q1347" s="3"/>
    </row>
    <row r="1348" spans="17:17" x14ac:dyDescent="0.15">
      <c r="Q1348" s="3"/>
    </row>
    <row r="1349" spans="17:17" x14ac:dyDescent="0.15">
      <c r="Q1349" s="3"/>
    </row>
    <row r="1350" spans="17:17" x14ac:dyDescent="0.15">
      <c r="Q1350" s="3"/>
    </row>
    <row r="1351" spans="17:17" x14ac:dyDescent="0.15">
      <c r="Q1351" s="3"/>
    </row>
    <row r="1352" spans="17:17" x14ac:dyDescent="0.15">
      <c r="Q1352" s="3"/>
    </row>
    <row r="1353" spans="17:17" x14ac:dyDescent="0.15">
      <c r="Q1353" s="3"/>
    </row>
    <row r="1354" spans="17:17" x14ac:dyDescent="0.15">
      <c r="Q1354" s="3"/>
    </row>
    <row r="1355" spans="17:17" x14ac:dyDescent="0.15">
      <c r="Q1355" s="3"/>
    </row>
    <row r="1356" spans="17:17" x14ac:dyDescent="0.15">
      <c r="Q1356" s="3"/>
    </row>
    <row r="1357" spans="17:17" x14ac:dyDescent="0.15">
      <c r="Q1357" s="3"/>
    </row>
    <row r="1358" spans="17:17" x14ac:dyDescent="0.15">
      <c r="Q1358" s="3"/>
    </row>
    <row r="1359" spans="17:17" x14ac:dyDescent="0.15">
      <c r="Q1359" s="3"/>
    </row>
    <row r="1360" spans="17:17" x14ac:dyDescent="0.15">
      <c r="Q1360" s="3"/>
    </row>
    <row r="1361" spans="17:17" x14ac:dyDescent="0.15">
      <c r="Q1361" s="3"/>
    </row>
    <row r="1362" spans="17:17" x14ac:dyDescent="0.15">
      <c r="Q1362" s="3"/>
    </row>
    <row r="1363" spans="17:17" x14ac:dyDescent="0.15">
      <c r="Q1363" s="3"/>
    </row>
    <row r="1364" spans="17:17" x14ac:dyDescent="0.15">
      <c r="Q1364" s="3"/>
    </row>
    <row r="1365" spans="17:17" x14ac:dyDescent="0.15">
      <c r="Q1365" s="3"/>
    </row>
    <row r="1366" spans="17:17" x14ac:dyDescent="0.15">
      <c r="Q1366" s="3"/>
    </row>
    <row r="1367" spans="17:17" x14ac:dyDescent="0.15">
      <c r="Q1367" s="3"/>
    </row>
    <row r="1368" spans="17:17" x14ac:dyDescent="0.15">
      <c r="Q1368" s="3"/>
    </row>
    <row r="1369" spans="17:17" x14ac:dyDescent="0.15">
      <c r="Q1369" s="3"/>
    </row>
    <row r="1370" spans="17:17" x14ac:dyDescent="0.15">
      <c r="Q1370" s="3"/>
    </row>
    <row r="1371" spans="17:17" x14ac:dyDescent="0.15">
      <c r="Q1371" s="3"/>
    </row>
    <row r="1372" spans="17:17" x14ac:dyDescent="0.15">
      <c r="Q1372" s="3"/>
    </row>
    <row r="1373" spans="17:17" x14ac:dyDescent="0.15">
      <c r="Q1373" s="3"/>
    </row>
    <row r="1374" spans="17:17" x14ac:dyDescent="0.15">
      <c r="Q1374" s="3"/>
    </row>
    <row r="1375" spans="17:17" x14ac:dyDescent="0.15">
      <c r="Q1375" s="3"/>
    </row>
    <row r="1376" spans="17:17" x14ac:dyDescent="0.15">
      <c r="Q1376" s="3"/>
    </row>
    <row r="1377" spans="17:17" x14ac:dyDescent="0.15">
      <c r="Q1377" s="3"/>
    </row>
    <row r="1378" spans="17:17" x14ac:dyDescent="0.15">
      <c r="Q1378" s="3"/>
    </row>
    <row r="1379" spans="17:17" x14ac:dyDescent="0.15">
      <c r="Q1379" s="3"/>
    </row>
    <row r="1380" spans="17:17" x14ac:dyDescent="0.15">
      <c r="Q1380" s="3"/>
    </row>
    <row r="1381" spans="17:17" x14ac:dyDescent="0.15">
      <c r="Q1381" s="3"/>
    </row>
    <row r="1382" spans="17:17" x14ac:dyDescent="0.15">
      <c r="Q1382" s="3"/>
    </row>
    <row r="1383" spans="17:17" x14ac:dyDescent="0.15">
      <c r="Q1383" s="3"/>
    </row>
    <row r="1384" spans="17:17" x14ac:dyDescent="0.15">
      <c r="Q1384" s="3"/>
    </row>
    <row r="1385" spans="17:17" x14ac:dyDescent="0.15">
      <c r="Q1385" s="3"/>
    </row>
    <row r="1386" spans="17:17" x14ac:dyDescent="0.15">
      <c r="Q1386" s="3"/>
    </row>
    <row r="1387" spans="17:17" x14ac:dyDescent="0.15">
      <c r="Q1387" s="3"/>
    </row>
    <row r="1388" spans="17:17" x14ac:dyDescent="0.15">
      <c r="Q1388" s="3"/>
    </row>
    <row r="1389" spans="17:17" x14ac:dyDescent="0.15">
      <c r="Q1389" s="3"/>
    </row>
    <row r="1390" spans="17:17" x14ac:dyDescent="0.15">
      <c r="Q1390" s="3"/>
    </row>
    <row r="1391" spans="17:17" x14ac:dyDescent="0.15">
      <c r="Q1391" s="3"/>
    </row>
    <row r="1392" spans="17:17" x14ac:dyDescent="0.15">
      <c r="Q1392" s="3"/>
    </row>
    <row r="1393" spans="17:17" x14ac:dyDescent="0.15">
      <c r="Q1393" s="3"/>
    </row>
    <row r="1394" spans="17:17" x14ac:dyDescent="0.15">
      <c r="Q1394" s="3"/>
    </row>
    <row r="1395" spans="17:17" x14ac:dyDescent="0.15">
      <c r="Q1395" s="3"/>
    </row>
    <row r="1396" spans="17:17" x14ac:dyDescent="0.15">
      <c r="Q1396" s="3"/>
    </row>
    <row r="1397" spans="17:17" x14ac:dyDescent="0.15">
      <c r="Q1397" s="3"/>
    </row>
    <row r="1398" spans="17:17" x14ac:dyDescent="0.15">
      <c r="Q1398" s="3"/>
    </row>
    <row r="1399" spans="17:17" x14ac:dyDescent="0.15">
      <c r="Q1399" s="3"/>
    </row>
    <row r="1400" spans="17:17" x14ac:dyDescent="0.15">
      <c r="Q1400" s="3"/>
    </row>
    <row r="1401" spans="17:17" x14ac:dyDescent="0.15">
      <c r="Q1401" s="3"/>
    </row>
    <row r="1402" spans="17:17" x14ac:dyDescent="0.15">
      <c r="Q1402" s="3"/>
    </row>
    <row r="1403" spans="17:17" x14ac:dyDescent="0.15">
      <c r="Q1403" s="3"/>
    </row>
    <row r="1404" spans="17:17" x14ac:dyDescent="0.15">
      <c r="Q1404" s="3"/>
    </row>
    <row r="1405" spans="17:17" x14ac:dyDescent="0.15">
      <c r="Q1405" s="3"/>
    </row>
    <row r="1406" spans="17:17" x14ac:dyDescent="0.15">
      <c r="Q1406" s="3"/>
    </row>
    <row r="1407" spans="17:17" x14ac:dyDescent="0.15">
      <c r="Q1407" s="3"/>
    </row>
    <row r="1408" spans="17:17" x14ac:dyDescent="0.15">
      <c r="Q1408" s="3"/>
    </row>
    <row r="1409" spans="17:17" x14ac:dyDescent="0.15">
      <c r="Q1409" s="3"/>
    </row>
    <row r="1410" spans="17:17" x14ac:dyDescent="0.15">
      <c r="Q1410" s="3"/>
    </row>
    <row r="1411" spans="17:17" x14ac:dyDescent="0.15">
      <c r="Q1411" s="3"/>
    </row>
    <row r="1412" spans="17:17" x14ac:dyDescent="0.15">
      <c r="Q1412" s="3"/>
    </row>
    <row r="1413" spans="17:17" x14ac:dyDescent="0.15">
      <c r="Q1413" s="3"/>
    </row>
    <row r="1414" spans="17:17" x14ac:dyDescent="0.15">
      <c r="Q1414" s="3"/>
    </row>
    <row r="1415" spans="17:17" x14ac:dyDescent="0.15">
      <c r="Q1415" s="3"/>
    </row>
    <row r="1416" spans="17:17" x14ac:dyDescent="0.15">
      <c r="Q1416" s="3"/>
    </row>
    <row r="1417" spans="17:17" x14ac:dyDescent="0.15">
      <c r="Q1417" s="3"/>
    </row>
    <row r="1418" spans="17:17" x14ac:dyDescent="0.15">
      <c r="Q1418" s="3"/>
    </row>
    <row r="1419" spans="17:17" x14ac:dyDescent="0.15">
      <c r="Q1419" s="3"/>
    </row>
    <row r="1420" spans="17:17" x14ac:dyDescent="0.15">
      <c r="Q1420" s="3"/>
    </row>
    <row r="1421" spans="17:17" x14ac:dyDescent="0.15">
      <c r="Q1421" s="3"/>
    </row>
    <row r="1422" spans="17:17" x14ac:dyDescent="0.15">
      <c r="Q1422" s="3"/>
    </row>
    <row r="1423" spans="17:17" x14ac:dyDescent="0.15">
      <c r="Q1423" s="3"/>
    </row>
    <row r="1424" spans="17:17" x14ac:dyDescent="0.15">
      <c r="Q1424" s="3"/>
    </row>
    <row r="1425" spans="17:17" x14ac:dyDescent="0.15">
      <c r="Q1425" s="3"/>
    </row>
    <row r="1426" spans="17:17" x14ac:dyDescent="0.15">
      <c r="Q1426" s="3"/>
    </row>
    <row r="1427" spans="17:17" x14ac:dyDescent="0.15">
      <c r="Q1427" s="3"/>
    </row>
    <row r="1428" spans="17:17" x14ac:dyDescent="0.15">
      <c r="Q1428" s="3"/>
    </row>
    <row r="1429" spans="17:17" x14ac:dyDescent="0.15">
      <c r="Q1429" s="3"/>
    </row>
    <row r="1430" spans="17:17" x14ac:dyDescent="0.15">
      <c r="Q1430" s="3"/>
    </row>
    <row r="1431" spans="17:17" x14ac:dyDescent="0.15">
      <c r="Q1431" s="3"/>
    </row>
    <row r="1432" spans="17:17" x14ac:dyDescent="0.15">
      <c r="Q1432" s="3"/>
    </row>
    <row r="1433" spans="17:17" x14ac:dyDescent="0.15">
      <c r="Q1433" s="3"/>
    </row>
    <row r="1434" spans="17:17" x14ac:dyDescent="0.15">
      <c r="Q1434" s="3"/>
    </row>
    <row r="1435" spans="17:17" x14ac:dyDescent="0.15">
      <c r="Q1435" s="3"/>
    </row>
    <row r="1436" spans="17:17" x14ac:dyDescent="0.15">
      <c r="Q1436" s="3"/>
    </row>
    <row r="1437" spans="17:17" x14ac:dyDescent="0.15">
      <c r="Q1437" s="3"/>
    </row>
    <row r="1438" spans="17:17" x14ac:dyDescent="0.15">
      <c r="Q1438" s="3"/>
    </row>
    <row r="1439" spans="17:17" x14ac:dyDescent="0.15">
      <c r="Q1439" s="3"/>
    </row>
    <row r="1440" spans="17:17" x14ac:dyDescent="0.15">
      <c r="Q1440" s="3"/>
    </row>
    <row r="1441" spans="17:17" x14ac:dyDescent="0.15">
      <c r="Q1441" s="3"/>
    </row>
    <row r="1442" spans="17:17" x14ac:dyDescent="0.15">
      <c r="Q1442" s="3"/>
    </row>
    <row r="1443" spans="17:17" x14ac:dyDescent="0.15">
      <c r="Q1443" s="3"/>
    </row>
    <row r="1444" spans="17:17" x14ac:dyDescent="0.15">
      <c r="Q1444" s="3"/>
    </row>
    <row r="1445" spans="17:17" x14ac:dyDescent="0.15">
      <c r="Q1445" s="3"/>
    </row>
    <row r="1446" spans="17:17" x14ac:dyDescent="0.15">
      <c r="Q1446" s="3"/>
    </row>
    <row r="1447" spans="17:17" x14ac:dyDescent="0.15">
      <c r="Q1447" s="3"/>
    </row>
    <row r="1448" spans="17:17" x14ac:dyDescent="0.15">
      <c r="Q1448" s="3"/>
    </row>
    <row r="1449" spans="17:17" x14ac:dyDescent="0.15">
      <c r="Q1449" s="3"/>
    </row>
    <row r="1450" spans="17:17" x14ac:dyDescent="0.15">
      <c r="Q1450" s="3"/>
    </row>
    <row r="1451" spans="17:17" x14ac:dyDescent="0.15">
      <c r="Q1451" s="3"/>
    </row>
    <row r="1452" spans="17:17" x14ac:dyDescent="0.15">
      <c r="Q1452" s="3"/>
    </row>
    <row r="1453" spans="17:17" x14ac:dyDescent="0.15">
      <c r="Q1453" s="3"/>
    </row>
    <row r="1454" spans="17:17" x14ac:dyDescent="0.15">
      <c r="Q1454" s="3"/>
    </row>
    <row r="1455" spans="17:17" x14ac:dyDescent="0.15">
      <c r="Q1455" s="3"/>
    </row>
    <row r="1456" spans="17:17" x14ac:dyDescent="0.15">
      <c r="Q1456" s="3"/>
    </row>
    <row r="1457" spans="17:17" x14ac:dyDescent="0.15">
      <c r="Q1457" s="3"/>
    </row>
    <row r="1458" spans="17:17" x14ac:dyDescent="0.15">
      <c r="Q1458" s="3"/>
    </row>
    <row r="1459" spans="17:17" x14ac:dyDescent="0.15">
      <c r="Q1459" s="3"/>
    </row>
    <row r="1460" spans="17:17" x14ac:dyDescent="0.15">
      <c r="Q1460" s="3"/>
    </row>
    <row r="1461" spans="17:17" x14ac:dyDescent="0.15">
      <c r="Q1461" s="3"/>
    </row>
    <row r="1462" spans="17:17" x14ac:dyDescent="0.15">
      <c r="Q1462" s="3"/>
    </row>
    <row r="1463" spans="17:17" x14ac:dyDescent="0.15">
      <c r="Q1463" s="3"/>
    </row>
    <row r="1464" spans="17:17" x14ac:dyDescent="0.15">
      <c r="Q1464" s="3"/>
    </row>
    <row r="1465" spans="17:17" x14ac:dyDescent="0.15">
      <c r="Q1465" s="3"/>
    </row>
    <row r="1466" spans="17:17" x14ac:dyDescent="0.15">
      <c r="Q1466" s="3"/>
    </row>
    <row r="1467" spans="17:17" x14ac:dyDescent="0.15">
      <c r="Q1467" s="3"/>
    </row>
    <row r="1468" spans="17:17" x14ac:dyDescent="0.15">
      <c r="Q1468" s="3"/>
    </row>
    <row r="1469" spans="17:17" x14ac:dyDescent="0.15">
      <c r="Q1469" s="3"/>
    </row>
    <row r="1470" spans="17:17" x14ac:dyDescent="0.15">
      <c r="Q1470" s="3"/>
    </row>
    <row r="1471" spans="17:17" x14ac:dyDescent="0.15">
      <c r="Q1471" s="3"/>
    </row>
    <row r="1472" spans="17:17" x14ac:dyDescent="0.15">
      <c r="Q1472" s="3"/>
    </row>
    <row r="1473" spans="17:17" x14ac:dyDescent="0.15">
      <c r="Q1473" s="3"/>
    </row>
    <row r="1474" spans="17:17" x14ac:dyDescent="0.15">
      <c r="Q1474" s="3"/>
    </row>
    <row r="1475" spans="17:17" x14ac:dyDescent="0.15">
      <c r="Q1475" s="3"/>
    </row>
    <row r="1476" spans="17:17" x14ac:dyDescent="0.15">
      <c r="Q1476" s="3"/>
    </row>
    <row r="1477" spans="17:17" x14ac:dyDescent="0.15">
      <c r="Q1477" s="3"/>
    </row>
    <row r="1478" spans="17:17" x14ac:dyDescent="0.15">
      <c r="Q1478" s="3"/>
    </row>
    <row r="1479" spans="17:17" x14ac:dyDescent="0.15">
      <c r="Q1479" s="3"/>
    </row>
    <row r="1480" spans="17:17" x14ac:dyDescent="0.15">
      <c r="Q1480" s="3"/>
    </row>
    <row r="1481" spans="17:17" x14ac:dyDescent="0.15">
      <c r="Q1481" s="3"/>
    </row>
    <row r="1482" spans="17:17" x14ac:dyDescent="0.15">
      <c r="Q1482" s="3"/>
    </row>
    <row r="1483" spans="17:17" x14ac:dyDescent="0.15">
      <c r="Q1483" s="3"/>
    </row>
    <row r="1484" spans="17:17" x14ac:dyDescent="0.15">
      <c r="Q1484" s="3"/>
    </row>
    <row r="1485" spans="17:17" x14ac:dyDescent="0.15">
      <c r="Q1485" s="3"/>
    </row>
    <row r="1486" spans="17:17" x14ac:dyDescent="0.15">
      <c r="Q1486" s="3"/>
    </row>
    <row r="1487" spans="17:17" x14ac:dyDescent="0.15">
      <c r="Q1487" s="3"/>
    </row>
    <row r="1488" spans="17:17" x14ac:dyDescent="0.15">
      <c r="Q1488" s="3"/>
    </row>
    <row r="1489" spans="17:17" x14ac:dyDescent="0.15">
      <c r="Q1489" s="3"/>
    </row>
    <row r="1490" spans="17:17" x14ac:dyDescent="0.15">
      <c r="Q1490" s="3"/>
    </row>
    <row r="1491" spans="17:17" x14ac:dyDescent="0.15">
      <c r="Q1491" s="3"/>
    </row>
    <row r="1492" spans="17:17" x14ac:dyDescent="0.15">
      <c r="Q1492" s="3"/>
    </row>
    <row r="1493" spans="17:17" x14ac:dyDescent="0.15">
      <c r="Q1493" s="3"/>
    </row>
    <row r="1494" spans="17:17" x14ac:dyDescent="0.15">
      <c r="Q1494" s="3"/>
    </row>
    <row r="1495" spans="17:17" x14ac:dyDescent="0.15">
      <c r="Q1495" s="3"/>
    </row>
    <row r="1496" spans="17:17" x14ac:dyDescent="0.15">
      <c r="Q1496" s="3"/>
    </row>
    <row r="1497" spans="17:17" x14ac:dyDescent="0.15">
      <c r="Q1497" s="3"/>
    </row>
    <row r="1498" spans="17:17" x14ac:dyDescent="0.15">
      <c r="Q1498" s="3"/>
    </row>
    <row r="1499" spans="17:17" x14ac:dyDescent="0.15">
      <c r="Q1499" s="3"/>
    </row>
    <row r="1500" spans="17:17" x14ac:dyDescent="0.15">
      <c r="Q1500" s="3"/>
    </row>
    <row r="1501" spans="17:17" x14ac:dyDescent="0.15">
      <c r="Q1501" s="3"/>
    </row>
    <row r="1502" spans="17:17" x14ac:dyDescent="0.15">
      <c r="Q1502" s="3"/>
    </row>
    <row r="1503" spans="17:17" x14ac:dyDescent="0.15">
      <c r="Q1503" s="3"/>
    </row>
    <row r="1504" spans="17:17" x14ac:dyDescent="0.15">
      <c r="Q1504" s="3"/>
    </row>
    <row r="1505" spans="17:17" x14ac:dyDescent="0.15">
      <c r="Q1505" s="3"/>
    </row>
    <row r="1506" spans="17:17" x14ac:dyDescent="0.15">
      <c r="Q1506" s="3"/>
    </row>
    <row r="1507" spans="17:17" x14ac:dyDescent="0.15">
      <c r="Q1507" s="3"/>
    </row>
    <row r="1508" spans="17:17" x14ac:dyDescent="0.15">
      <c r="Q1508" s="3"/>
    </row>
    <row r="1509" spans="17:17" x14ac:dyDescent="0.15">
      <c r="Q1509" s="3"/>
    </row>
    <row r="1510" spans="17:17" x14ac:dyDescent="0.15">
      <c r="Q1510" s="3"/>
    </row>
    <row r="1511" spans="17:17" x14ac:dyDescent="0.15">
      <c r="Q1511" s="3"/>
    </row>
    <row r="1512" spans="17:17" x14ac:dyDescent="0.15">
      <c r="Q1512" s="3"/>
    </row>
    <row r="1513" spans="17:17" x14ac:dyDescent="0.15">
      <c r="Q1513" s="3"/>
    </row>
    <row r="1514" spans="17:17" x14ac:dyDescent="0.15">
      <c r="Q1514" s="3"/>
    </row>
    <row r="1515" spans="17:17" x14ac:dyDescent="0.15">
      <c r="Q1515" s="3"/>
    </row>
    <row r="1516" spans="17:17" x14ac:dyDescent="0.15">
      <c r="Q1516" s="3"/>
    </row>
    <row r="1517" spans="17:17" x14ac:dyDescent="0.15">
      <c r="Q1517" s="3"/>
    </row>
    <row r="1518" spans="17:17" x14ac:dyDescent="0.15">
      <c r="Q1518" s="3"/>
    </row>
    <row r="1519" spans="17:17" x14ac:dyDescent="0.15">
      <c r="Q1519" s="3"/>
    </row>
    <row r="1520" spans="17:17" x14ac:dyDescent="0.15">
      <c r="Q1520" s="3"/>
    </row>
    <row r="1521" spans="17:17" x14ac:dyDescent="0.15">
      <c r="Q1521" s="3"/>
    </row>
    <row r="1522" spans="17:17" x14ac:dyDescent="0.15">
      <c r="Q1522" s="3"/>
    </row>
    <row r="1523" spans="17:17" x14ac:dyDescent="0.15">
      <c r="Q1523" s="3"/>
    </row>
    <row r="1524" spans="17:17" x14ac:dyDescent="0.15">
      <c r="Q1524" s="3"/>
    </row>
    <row r="1525" spans="17:17" x14ac:dyDescent="0.15">
      <c r="Q1525" s="3"/>
    </row>
    <row r="1526" spans="17:17" x14ac:dyDescent="0.15">
      <c r="Q1526" s="3"/>
    </row>
    <row r="1527" spans="17:17" x14ac:dyDescent="0.15">
      <c r="Q1527" s="3"/>
    </row>
    <row r="1528" spans="17:17" x14ac:dyDescent="0.15">
      <c r="Q1528" s="3"/>
    </row>
    <row r="1529" spans="17:17" x14ac:dyDescent="0.15">
      <c r="Q1529" s="3"/>
    </row>
    <row r="1530" spans="17:17" x14ac:dyDescent="0.15">
      <c r="Q1530" s="3"/>
    </row>
    <row r="1531" spans="17:17" x14ac:dyDescent="0.15">
      <c r="Q1531" s="3"/>
    </row>
    <row r="1532" spans="17:17" x14ac:dyDescent="0.15">
      <c r="Q1532" s="3"/>
    </row>
    <row r="1533" spans="17:17" x14ac:dyDescent="0.15">
      <c r="Q1533" s="3"/>
    </row>
    <row r="1534" spans="17:17" x14ac:dyDescent="0.15">
      <c r="Q1534" s="3"/>
    </row>
    <row r="1535" spans="17:17" x14ac:dyDescent="0.15">
      <c r="Q1535" s="3"/>
    </row>
    <row r="1536" spans="17:17" x14ac:dyDescent="0.15">
      <c r="Q1536" s="3"/>
    </row>
    <row r="1537" spans="17:17" x14ac:dyDescent="0.15">
      <c r="Q1537" s="3"/>
    </row>
    <row r="1538" spans="17:17" x14ac:dyDescent="0.15">
      <c r="Q1538" s="3"/>
    </row>
    <row r="1539" spans="17:17" x14ac:dyDescent="0.15">
      <c r="Q1539" s="3"/>
    </row>
    <row r="1540" spans="17:17" x14ac:dyDescent="0.15">
      <c r="Q1540" s="3"/>
    </row>
    <row r="1541" spans="17:17" x14ac:dyDescent="0.15">
      <c r="Q1541" s="3"/>
    </row>
    <row r="1542" spans="17:17" x14ac:dyDescent="0.15">
      <c r="Q1542" s="3"/>
    </row>
    <row r="1543" spans="17:17" x14ac:dyDescent="0.15">
      <c r="Q1543" s="3"/>
    </row>
    <row r="1544" spans="17:17" x14ac:dyDescent="0.15">
      <c r="Q1544" s="3"/>
    </row>
    <row r="1545" spans="17:17" x14ac:dyDescent="0.15">
      <c r="Q1545" s="3"/>
    </row>
    <row r="1546" spans="17:17" x14ac:dyDescent="0.15">
      <c r="Q1546" s="3"/>
    </row>
    <row r="1547" spans="17:17" x14ac:dyDescent="0.15">
      <c r="Q1547" s="3"/>
    </row>
    <row r="1548" spans="17:17" x14ac:dyDescent="0.15">
      <c r="Q1548" s="3"/>
    </row>
    <row r="1549" spans="17:17" x14ac:dyDescent="0.15">
      <c r="Q1549" s="3"/>
    </row>
    <row r="1550" spans="17:17" x14ac:dyDescent="0.15">
      <c r="Q1550" s="3"/>
    </row>
    <row r="1551" spans="17:17" x14ac:dyDescent="0.15">
      <c r="Q1551" s="3"/>
    </row>
    <row r="1552" spans="17:17" x14ac:dyDescent="0.15">
      <c r="Q1552" s="3"/>
    </row>
    <row r="1553" spans="17:17" x14ac:dyDescent="0.15">
      <c r="Q1553" s="3"/>
    </row>
    <row r="1554" spans="17:17" x14ac:dyDescent="0.15">
      <c r="Q1554" s="3"/>
    </row>
    <row r="1555" spans="17:17" x14ac:dyDescent="0.15">
      <c r="Q1555" s="3"/>
    </row>
    <row r="1556" spans="17:17" x14ac:dyDescent="0.15">
      <c r="Q1556" s="3"/>
    </row>
    <row r="1557" spans="17:17" x14ac:dyDescent="0.15">
      <c r="Q1557" s="3"/>
    </row>
    <row r="1558" spans="17:17" x14ac:dyDescent="0.15">
      <c r="Q1558" s="3"/>
    </row>
    <row r="1559" spans="17:17" x14ac:dyDescent="0.15">
      <c r="Q1559" s="3"/>
    </row>
    <row r="1560" spans="17:17" x14ac:dyDescent="0.15">
      <c r="Q1560" s="3"/>
    </row>
    <row r="1561" spans="17:17" x14ac:dyDescent="0.15">
      <c r="Q1561" s="3"/>
    </row>
    <row r="1562" spans="17:17" x14ac:dyDescent="0.15">
      <c r="Q1562" s="3"/>
    </row>
    <row r="1563" spans="17:17" x14ac:dyDescent="0.15">
      <c r="Q1563" s="3"/>
    </row>
    <row r="1564" spans="17:17" x14ac:dyDescent="0.15">
      <c r="Q1564" s="3"/>
    </row>
    <row r="1565" spans="17:17" x14ac:dyDescent="0.15">
      <c r="Q1565" s="3"/>
    </row>
    <row r="1566" spans="17:17" x14ac:dyDescent="0.15">
      <c r="Q1566" s="3"/>
    </row>
    <row r="1567" spans="17:17" x14ac:dyDescent="0.15">
      <c r="Q1567" s="3"/>
    </row>
    <row r="1568" spans="17:17" x14ac:dyDescent="0.15">
      <c r="Q1568" s="3"/>
    </row>
    <row r="1569" spans="17:17" x14ac:dyDescent="0.15">
      <c r="Q1569" s="3"/>
    </row>
    <row r="1570" spans="17:17" x14ac:dyDescent="0.15">
      <c r="Q1570" s="3"/>
    </row>
    <row r="1571" spans="17:17" x14ac:dyDescent="0.15">
      <c r="Q1571" s="3"/>
    </row>
    <row r="1572" spans="17:17" x14ac:dyDescent="0.15">
      <c r="Q1572" s="3"/>
    </row>
    <row r="1573" spans="17:17" x14ac:dyDescent="0.15">
      <c r="Q1573" s="3"/>
    </row>
    <row r="1574" spans="17:17" x14ac:dyDescent="0.15">
      <c r="Q1574" s="3"/>
    </row>
    <row r="1575" spans="17:17" x14ac:dyDescent="0.15">
      <c r="Q1575" s="3"/>
    </row>
    <row r="1576" spans="17:17" x14ac:dyDescent="0.15">
      <c r="Q1576" s="3"/>
    </row>
    <row r="1577" spans="17:17" x14ac:dyDescent="0.15">
      <c r="Q1577" s="3"/>
    </row>
    <row r="1578" spans="17:17" x14ac:dyDescent="0.15">
      <c r="Q1578" s="3"/>
    </row>
    <row r="1579" spans="17:17" x14ac:dyDescent="0.15">
      <c r="Q1579" s="3"/>
    </row>
    <row r="1580" spans="17:17" x14ac:dyDescent="0.15">
      <c r="Q1580" s="3"/>
    </row>
    <row r="1581" spans="17:17" x14ac:dyDescent="0.15">
      <c r="Q1581" s="3"/>
    </row>
    <row r="1582" spans="17:17" x14ac:dyDescent="0.15">
      <c r="Q1582" s="3"/>
    </row>
    <row r="1583" spans="17:17" x14ac:dyDescent="0.15">
      <c r="Q1583" s="3"/>
    </row>
    <row r="1584" spans="17:17" x14ac:dyDescent="0.15">
      <c r="Q1584" s="3"/>
    </row>
    <row r="1585" spans="17:17" x14ac:dyDescent="0.15">
      <c r="Q1585" s="3"/>
    </row>
    <row r="1586" spans="17:17" x14ac:dyDescent="0.15">
      <c r="Q1586" s="3"/>
    </row>
    <row r="1587" spans="17:17" x14ac:dyDescent="0.15">
      <c r="Q1587" s="3"/>
    </row>
    <row r="1588" spans="17:17" x14ac:dyDescent="0.15">
      <c r="Q1588" s="3"/>
    </row>
    <row r="1589" spans="17:17" x14ac:dyDescent="0.15">
      <c r="Q1589" s="3"/>
    </row>
    <row r="1590" spans="17:17" x14ac:dyDescent="0.15">
      <c r="Q1590" s="3"/>
    </row>
    <row r="1591" spans="17:17" x14ac:dyDescent="0.15">
      <c r="Q1591" s="3"/>
    </row>
    <row r="1592" spans="17:17" x14ac:dyDescent="0.15">
      <c r="Q1592" s="3"/>
    </row>
    <row r="1593" spans="17:17" x14ac:dyDescent="0.15">
      <c r="Q1593" s="3"/>
    </row>
    <row r="1594" spans="17:17" x14ac:dyDescent="0.15">
      <c r="Q1594" s="3"/>
    </row>
    <row r="1595" spans="17:17" x14ac:dyDescent="0.15">
      <c r="Q1595" s="3"/>
    </row>
    <row r="1596" spans="17:17" x14ac:dyDescent="0.15">
      <c r="Q1596" s="3"/>
    </row>
    <row r="1597" spans="17:17" x14ac:dyDescent="0.15">
      <c r="Q1597" s="3"/>
    </row>
    <row r="1598" spans="17:17" x14ac:dyDescent="0.15">
      <c r="Q1598" s="3"/>
    </row>
    <row r="1599" spans="17:17" x14ac:dyDescent="0.15">
      <c r="Q1599" s="3"/>
    </row>
    <row r="1600" spans="17:17" x14ac:dyDescent="0.15">
      <c r="Q1600" s="3"/>
    </row>
    <row r="1601" spans="17:17" x14ac:dyDescent="0.15">
      <c r="Q1601" s="3"/>
    </row>
    <row r="1602" spans="17:17" x14ac:dyDescent="0.15">
      <c r="Q1602" s="3"/>
    </row>
    <row r="1603" spans="17:17" x14ac:dyDescent="0.15">
      <c r="Q1603" s="3"/>
    </row>
    <row r="1604" spans="17:17" x14ac:dyDescent="0.15">
      <c r="Q1604" s="3"/>
    </row>
    <row r="1605" spans="17:17" x14ac:dyDescent="0.15">
      <c r="Q1605" s="3"/>
    </row>
    <row r="1606" spans="17:17" x14ac:dyDescent="0.15">
      <c r="Q1606" s="3"/>
    </row>
    <row r="1607" spans="17:17" x14ac:dyDescent="0.15">
      <c r="Q1607" s="3"/>
    </row>
    <row r="1608" spans="17:17" x14ac:dyDescent="0.15">
      <c r="Q1608" s="3"/>
    </row>
    <row r="1609" spans="17:17" x14ac:dyDescent="0.15">
      <c r="Q1609" s="3"/>
    </row>
    <row r="1610" spans="17:17" x14ac:dyDescent="0.15">
      <c r="Q1610" s="3"/>
    </row>
    <row r="1611" spans="17:17" x14ac:dyDescent="0.15">
      <c r="Q1611" s="3"/>
    </row>
    <row r="1612" spans="17:17" x14ac:dyDescent="0.15">
      <c r="Q1612" s="3"/>
    </row>
    <row r="1613" spans="17:17" x14ac:dyDescent="0.15">
      <c r="Q1613" s="3"/>
    </row>
    <row r="1614" spans="17:17" x14ac:dyDescent="0.15">
      <c r="Q1614" s="3"/>
    </row>
    <row r="1615" spans="17:17" x14ac:dyDescent="0.15">
      <c r="Q1615" s="3"/>
    </row>
    <row r="1616" spans="17:17" x14ac:dyDescent="0.15">
      <c r="Q1616" s="3"/>
    </row>
    <row r="1617" spans="17:17" x14ac:dyDescent="0.15">
      <c r="Q1617" s="3"/>
    </row>
    <row r="1618" spans="17:17" x14ac:dyDescent="0.15">
      <c r="Q1618" s="3"/>
    </row>
    <row r="1619" spans="17:17" x14ac:dyDescent="0.15">
      <c r="Q1619" s="3"/>
    </row>
    <row r="1620" spans="17:17" x14ac:dyDescent="0.15">
      <c r="Q1620" s="3"/>
    </row>
    <row r="1621" spans="17:17" x14ac:dyDescent="0.15">
      <c r="Q1621" s="3"/>
    </row>
    <row r="1622" spans="17:17" x14ac:dyDescent="0.15">
      <c r="Q1622" s="3"/>
    </row>
    <row r="1623" spans="17:17" x14ac:dyDescent="0.15">
      <c r="Q1623" s="3"/>
    </row>
    <row r="1624" spans="17:17" x14ac:dyDescent="0.15">
      <c r="Q1624" s="3"/>
    </row>
    <row r="1625" spans="17:17" x14ac:dyDescent="0.15">
      <c r="Q1625" s="3"/>
    </row>
    <row r="1626" spans="17:17" x14ac:dyDescent="0.15">
      <c r="Q1626" s="3"/>
    </row>
    <row r="1627" spans="17:17" x14ac:dyDescent="0.15">
      <c r="Q1627" s="3"/>
    </row>
    <row r="1628" spans="17:17" x14ac:dyDescent="0.15">
      <c r="Q1628" s="3"/>
    </row>
    <row r="1629" spans="17:17" x14ac:dyDescent="0.15">
      <c r="Q1629" s="3"/>
    </row>
    <row r="1630" spans="17:17" x14ac:dyDescent="0.15">
      <c r="Q1630" s="3"/>
    </row>
    <row r="1631" spans="17:17" x14ac:dyDescent="0.15">
      <c r="Q1631" s="3"/>
    </row>
    <row r="1632" spans="17:17" x14ac:dyDescent="0.15">
      <c r="Q1632" s="3"/>
    </row>
    <row r="1633" spans="17:17" x14ac:dyDescent="0.15">
      <c r="Q1633" s="3"/>
    </row>
    <row r="1634" spans="17:17" x14ac:dyDescent="0.15">
      <c r="Q1634" s="3"/>
    </row>
    <row r="1635" spans="17:17" x14ac:dyDescent="0.15">
      <c r="Q1635" s="3"/>
    </row>
    <row r="1636" spans="17:17" x14ac:dyDescent="0.15">
      <c r="Q1636" s="3"/>
    </row>
    <row r="1637" spans="17:17" x14ac:dyDescent="0.15">
      <c r="Q1637" s="3"/>
    </row>
    <row r="1638" spans="17:17" x14ac:dyDescent="0.15">
      <c r="Q1638" s="3"/>
    </row>
    <row r="1639" spans="17:17" x14ac:dyDescent="0.15">
      <c r="Q1639" s="3"/>
    </row>
    <row r="1640" spans="17:17" x14ac:dyDescent="0.15">
      <c r="Q1640" s="3"/>
    </row>
    <row r="1641" spans="17:17" x14ac:dyDescent="0.15">
      <c r="Q1641" s="3"/>
    </row>
    <row r="1642" spans="17:17" x14ac:dyDescent="0.15">
      <c r="Q1642" s="3"/>
    </row>
    <row r="1643" spans="17:17" x14ac:dyDescent="0.15">
      <c r="Q1643" s="3"/>
    </row>
    <row r="1644" spans="17:17" x14ac:dyDescent="0.15">
      <c r="Q1644" s="3"/>
    </row>
    <row r="1645" spans="17:17" x14ac:dyDescent="0.15">
      <c r="Q1645" s="3"/>
    </row>
    <row r="1646" spans="17:17" x14ac:dyDescent="0.15">
      <c r="Q1646" s="3"/>
    </row>
    <row r="1647" spans="17:17" x14ac:dyDescent="0.15">
      <c r="Q1647" s="3"/>
    </row>
    <row r="1648" spans="17:17" x14ac:dyDescent="0.15">
      <c r="Q1648" s="3"/>
    </row>
    <row r="1649" spans="17:17" x14ac:dyDescent="0.15">
      <c r="Q1649" s="3"/>
    </row>
    <row r="1650" spans="17:17" x14ac:dyDescent="0.15">
      <c r="Q1650" s="3"/>
    </row>
    <row r="1651" spans="17:17" x14ac:dyDescent="0.15">
      <c r="Q1651" s="3"/>
    </row>
    <row r="1652" spans="17:17" x14ac:dyDescent="0.15">
      <c r="Q1652" s="3"/>
    </row>
    <row r="1653" spans="17:17" x14ac:dyDescent="0.15">
      <c r="Q1653" s="3"/>
    </row>
    <row r="1654" spans="17:17" x14ac:dyDescent="0.15">
      <c r="Q1654" s="3"/>
    </row>
    <row r="1655" spans="17:17" x14ac:dyDescent="0.15">
      <c r="Q1655" s="3"/>
    </row>
    <row r="1656" spans="17:17" x14ac:dyDescent="0.15">
      <c r="Q1656" s="3"/>
    </row>
    <row r="1657" spans="17:17" x14ac:dyDescent="0.15">
      <c r="Q1657" s="3"/>
    </row>
    <row r="1658" spans="17:17" x14ac:dyDescent="0.15">
      <c r="Q1658" s="3"/>
    </row>
    <row r="1659" spans="17:17" x14ac:dyDescent="0.15">
      <c r="Q1659" s="3"/>
    </row>
    <row r="1660" spans="17:17" x14ac:dyDescent="0.15">
      <c r="Q1660" s="3"/>
    </row>
  </sheetData>
  <sheetProtection selectLockedCells="1"/>
  <phoneticPr fontId="1"/>
  <pageMargins left="0.7" right="0.7" top="0.75" bottom="0.75" header="0.3" footer="0.3"/>
  <pageSetup paperSize="9" orientation="portrait" horizontalDpi="1200" verticalDpi="120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>
    <tabColor theme="0"/>
  </sheetPr>
  <dimension ref="A1:K3002"/>
  <sheetViews>
    <sheetView workbookViewId="0">
      <pane ySplit="1" topLeftCell="A2140" activePane="bottomLeft" state="frozen"/>
      <selection pane="bottomLeft"/>
    </sheetView>
  </sheetViews>
  <sheetFormatPr defaultRowHeight="13.5" x14ac:dyDescent="0.15"/>
  <cols>
    <col min="1" max="5" width="13.5" customWidth="1"/>
    <col min="6" max="7" width="19.5" customWidth="1"/>
    <col min="8" max="8" width="20.375" customWidth="1"/>
    <col min="9" max="10" width="13.5" customWidth="1"/>
  </cols>
  <sheetData>
    <row r="1" spans="1:11" ht="14.25" thickBot="1" x14ac:dyDescent="0.2">
      <c r="A1" s="1" t="s">
        <v>141</v>
      </c>
      <c r="B1" s="2" t="s">
        <v>6</v>
      </c>
      <c r="C1" s="2" t="s">
        <v>66</v>
      </c>
      <c r="D1" s="16"/>
      <c r="E1" s="16" t="s">
        <v>145</v>
      </c>
      <c r="F1" s="16" t="s">
        <v>146</v>
      </c>
      <c r="G1" s="16" t="s">
        <v>147</v>
      </c>
      <c r="H1" s="16" t="s">
        <v>148</v>
      </c>
    </row>
    <row r="2" spans="1:11" s="22" customFormat="1" ht="14.25" thickTop="1" x14ac:dyDescent="0.15">
      <c r="A2" s="22">
        <f>IFERROR(テーブル_Swim015[[#This Row],[競技番号]],"")</f>
        <v>1</v>
      </c>
      <c r="B2" s="22">
        <f>IFERROR(テーブル_Swim015[[#This Row],[組]],"")</f>
        <v>1</v>
      </c>
      <c r="C2" s="22">
        <f>IFERROR(テーブル_Swim015[[#This Row],[水路]],"")</f>
        <v>1</v>
      </c>
      <c r="D2" s="22" t="str">
        <f>CONCATENATE(A2,B2,C2)</f>
        <v>111</v>
      </c>
      <c r="E2" s="22">
        <f>IFERROR(テーブル_Swim015[[#This Row],[選手番号]],"")</f>
        <v>0</v>
      </c>
      <c r="F2" s="22" t="str">
        <f>IFERROR(VLOOKUP(E2,Sheet3!A:H,3,0),"")</f>
        <v/>
      </c>
      <c r="G2" s="22" t="str">
        <f>IFERROR(VLOOKUP(E2,Sheet3!A:H,8,0),"")</f>
        <v/>
      </c>
      <c r="H2" s="22" t="str">
        <f>IFERROR(VLOOKUP(E2,Sheet2!A:B,2,0),"")</f>
        <v/>
      </c>
      <c r="I2" s="22" t="str">
        <f>CONCATENATE(E2,A2)</f>
        <v>01</v>
      </c>
      <c r="J2" s="22">
        <f>B2</f>
        <v>1</v>
      </c>
      <c r="K2" s="22">
        <f>C2</f>
        <v>1</v>
      </c>
    </row>
    <row r="3" spans="1:11" s="22" customFormat="1" x14ac:dyDescent="0.15">
      <c r="A3" s="22">
        <f>IFERROR(テーブル_Swim015[[#This Row],[競技番号]],"")</f>
        <v>1</v>
      </c>
      <c r="B3" s="22">
        <f>IFERROR(テーブル_Swim015[[#This Row],[組]],"")</f>
        <v>1</v>
      </c>
      <c r="C3" s="22">
        <f>IFERROR(テーブル_Swim015[[#This Row],[水路]],"")</f>
        <v>2</v>
      </c>
      <c r="D3" s="22" t="str">
        <f t="shared" ref="D3:D66" si="0">CONCATENATE(A3,B3,C3)</f>
        <v>112</v>
      </c>
      <c r="E3" s="22">
        <f>IFERROR(テーブル_Swim015[[#This Row],[選手番号]],"")</f>
        <v>68</v>
      </c>
      <c r="F3" s="22" t="str">
        <f>IFERROR(VLOOKUP(E3,Sheet3!A:H,3,0),"")</f>
        <v xml:space="preserve">山口　葵生                    </v>
      </c>
      <c r="G3" s="22" t="str">
        <f>IFERROR(VLOOKUP(E3,Sheet3!A:H,8,0),"")</f>
        <v xml:space="preserve">ＭＧ双葉        </v>
      </c>
      <c r="H3" s="22" t="str">
        <f>IFERROR(VLOOKUP(E3,Sheet2!A:B,2,0),"")</f>
        <v/>
      </c>
      <c r="I3" s="22" t="str">
        <f t="shared" ref="I3:I66" si="1">CONCATENATE(E3,A3)</f>
        <v>681</v>
      </c>
      <c r="J3" s="22">
        <f t="shared" ref="J3:J66" si="2">B3</f>
        <v>1</v>
      </c>
      <c r="K3" s="22">
        <f t="shared" ref="K3:K66" si="3">C3</f>
        <v>2</v>
      </c>
    </row>
    <row r="4" spans="1:11" s="22" customFormat="1" x14ac:dyDescent="0.15">
      <c r="A4" s="22">
        <f>IFERROR(テーブル_Swim015[[#This Row],[競技番号]],"")</f>
        <v>1</v>
      </c>
      <c r="B4" s="22">
        <f>IFERROR(テーブル_Swim015[[#This Row],[組]],"")</f>
        <v>1</v>
      </c>
      <c r="C4" s="22">
        <f>IFERROR(テーブル_Swim015[[#This Row],[水路]],"")</f>
        <v>3</v>
      </c>
      <c r="D4" s="22" t="str">
        <f t="shared" si="0"/>
        <v>113</v>
      </c>
      <c r="E4" s="22">
        <f>IFERROR(テーブル_Swim015[[#This Row],[選手番号]],"")</f>
        <v>109</v>
      </c>
      <c r="F4" s="22" t="str">
        <f>IFERROR(VLOOKUP(E4,Sheet3!A:H,3,0),"")</f>
        <v xml:space="preserve">山内　美音                    </v>
      </c>
      <c r="G4" s="22" t="str">
        <f>IFERROR(VLOOKUP(E4,Sheet3!A:H,8,0),"")</f>
        <v xml:space="preserve">西条ＳＣ        </v>
      </c>
      <c r="H4" s="22" t="str">
        <f>IFERROR(VLOOKUP(E4,Sheet2!A:B,2,0),"")</f>
        <v/>
      </c>
      <c r="I4" s="22" t="str">
        <f t="shared" si="1"/>
        <v>1091</v>
      </c>
      <c r="J4" s="22">
        <f t="shared" si="2"/>
        <v>1</v>
      </c>
      <c r="K4" s="22">
        <f t="shared" si="3"/>
        <v>3</v>
      </c>
    </row>
    <row r="5" spans="1:11" s="22" customFormat="1" x14ac:dyDescent="0.15">
      <c r="A5" s="22">
        <f>IFERROR(テーブル_Swim015[[#This Row],[競技番号]],"")</f>
        <v>1</v>
      </c>
      <c r="B5" s="22">
        <f>IFERROR(テーブル_Swim015[[#This Row],[組]],"")</f>
        <v>1</v>
      </c>
      <c r="C5" s="22">
        <f>IFERROR(テーブル_Swim015[[#This Row],[水路]],"")</f>
        <v>4</v>
      </c>
      <c r="D5" s="22" t="str">
        <f t="shared" si="0"/>
        <v>114</v>
      </c>
      <c r="E5" s="22">
        <f>IFERROR(テーブル_Swim015[[#This Row],[選手番号]],"")</f>
        <v>44</v>
      </c>
      <c r="F5" s="22" t="str">
        <f>IFERROR(VLOOKUP(E5,Sheet3!A:H,3,0),"")</f>
        <v xml:space="preserve">向井　咲夏                    </v>
      </c>
      <c r="G5" s="22" t="str">
        <f>IFERROR(VLOOKUP(E5,Sheet3!A:H,8,0),"")</f>
        <v xml:space="preserve">ファイブテン    </v>
      </c>
      <c r="H5" s="22" t="str">
        <f>IFERROR(VLOOKUP(E5,Sheet2!A:B,2,0),"")</f>
        <v/>
      </c>
      <c r="I5" s="22" t="str">
        <f t="shared" si="1"/>
        <v>441</v>
      </c>
      <c r="J5" s="22">
        <f t="shared" si="2"/>
        <v>1</v>
      </c>
      <c r="K5" s="22">
        <f t="shared" si="3"/>
        <v>4</v>
      </c>
    </row>
    <row r="6" spans="1:11" s="22" customFormat="1" x14ac:dyDescent="0.15">
      <c r="A6" s="22">
        <f>IFERROR(テーブル_Swim015[[#This Row],[競技番号]],"")</f>
        <v>1</v>
      </c>
      <c r="B6" s="22">
        <f>IFERROR(テーブル_Swim015[[#This Row],[組]],"")</f>
        <v>1</v>
      </c>
      <c r="C6" s="22">
        <f>IFERROR(テーブル_Swim015[[#This Row],[水路]],"")</f>
        <v>5</v>
      </c>
      <c r="D6" s="22" t="str">
        <f t="shared" si="0"/>
        <v>115</v>
      </c>
      <c r="E6" s="22">
        <f>IFERROR(テーブル_Swim015[[#This Row],[選手番号]],"")</f>
        <v>48</v>
      </c>
      <c r="F6" s="22" t="str">
        <f>IFERROR(VLOOKUP(E6,Sheet3!A:H,3,0),"")</f>
        <v xml:space="preserve">星田　一華                    </v>
      </c>
      <c r="G6" s="22" t="str">
        <f>IFERROR(VLOOKUP(E6,Sheet3!A:H,8,0),"")</f>
        <v xml:space="preserve">ファイブテン    </v>
      </c>
      <c r="H6" s="22" t="str">
        <f>IFERROR(VLOOKUP(E6,Sheet2!A:B,2,0),"")</f>
        <v/>
      </c>
      <c r="I6" s="22" t="str">
        <f t="shared" si="1"/>
        <v>481</v>
      </c>
      <c r="J6" s="22">
        <f t="shared" si="2"/>
        <v>1</v>
      </c>
      <c r="K6" s="22">
        <f t="shared" si="3"/>
        <v>5</v>
      </c>
    </row>
    <row r="7" spans="1:11" s="22" customFormat="1" x14ac:dyDescent="0.15">
      <c r="A7" s="22">
        <f>IFERROR(テーブル_Swim015[[#This Row],[競技番号]],"")</f>
        <v>1</v>
      </c>
      <c r="B7" s="22">
        <f>IFERROR(テーブル_Swim015[[#This Row],[組]],"")</f>
        <v>1</v>
      </c>
      <c r="C7" s="22">
        <f>IFERROR(テーブル_Swim015[[#This Row],[水路]],"")</f>
        <v>6</v>
      </c>
      <c r="D7" s="22" t="str">
        <f t="shared" si="0"/>
        <v>116</v>
      </c>
      <c r="E7" s="22">
        <f>IFERROR(テーブル_Swim015[[#This Row],[選手番号]],"")</f>
        <v>1563</v>
      </c>
      <c r="F7" s="22" t="str">
        <f>IFERROR(VLOOKUP(E7,Sheet3!A:H,3,0),"")</f>
        <v>石山はる妃</v>
      </c>
      <c r="G7" s="22" t="str">
        <f>IFERROR(VLOOKUP(E7,Sheet3!A:H,8,0),"")</f>
        <v>MESSA</v>
      </c>
      <c r="H7" s="22" t="str">
        <f>IFERROR(VLOOKUP(E7,Sheet2!A:B,2,0),"")</f>
        <v/>
      </c>
      <c r="I7" s="22" t="str">
        <f t="shared" si="1"/>
        <v>15631</v>
      </c>
      <c r="J7" s="22">
        <f t="shared" si="2"/>
        <v>1</v>
      </c>
      <c r="K7" s="22">
        <f t="shared" si="3"/>
        <v>6</v>
      </c>
    </row>
    <row r="8" spans="1:11" s="22" customFormat="1" x14ac:dyDescent="0.15">
      <c r="A8" s="22">
        <f>IFERROR(テーブル_Swim015[[#This Row],[競技番号]],"")</f>
        <v>1</v>
      </c>
      <c r="B8" s="22">
        <f>IFERROR(テーブル_Swim015[[#This Row],[組]],"")</f>
        <v>1</v>
      </c>
      <c r="C8" s="22">
        <f>IFERROR(テーブル_Swim015[[#This Row],[水路]],"")</f>
        <v>7</v>
      </c>
      <c r="D8" s="22" t="str">
        <f t="shared" si="0"/>
        <v>117</v>
      </c>
      <c r="E8" s="22">
        <f>IFERROR(テーブル_Swim015[[#This Row],[選手番号]],"")</f>
        <v>99</v>
      </c>
      <c r="F8" s="22" t="str">
        <f>IFERROR(VLOOKUP(E8,Sheet3!A:H,3,0),"")</f>
        <v>二宮　愛心</v>
      </c>
      <c r="G8" s="22" t="str">
        <f>IFERROR(VLOOKUP(E8,Sheet3!A:H,8,0),"")</f>
        <v>ファイブテン</v>
      </c>
      <c r="H8" s="22" t="str">
        <f>IFERROR(VLOOKUP(E8,Sheet2!A:B,2,0),"")</f>
        <v/>
      </c>
      <c r="I8" s="22" t="str">
        <f t="shared" si="1"/>
        <v>991</v>
      </c>
      <c r="J8" s="22">
        <f t="shared" si="2"/>
        <v>1</v>
      </c>
      <c r="K8" s="22">
        <f t="shared" si="3"/>
        <v>7</v>
      </c>
    </row>
    <row r="9" spans="1:11" s="22" customFormat="1" x14ac:dyDescent="0.15">
      <c r="A9" s="22">
        <f>IFERROR(テーブル_Swim015[[#This Row],[競技番号]],"")</f>
        <v>1</v>
      </c>
      <c r="B9" s="22">
        <f>IFERROR(テーブル_Swim015[[#This Row],[組]],"")</f>
        <v>1</v>
      </c>
      <c r="C9" s="22">
        <f>IFERROR(テーブル_Swim015[[#This Row],[水路]],"")</f>
        <v>8</v>
      </c>
      <c r="D9" s="22" t="str">
        <f t="shared" si="0"/>
        <v>118</v>
      </c>
      <c r="E9" s="22">
        <f>IFERROR(テーブル_Swim015[[#This Row],[選手番号]],"")</f>
        <v>0</v>
      </c>
      <c r="F9" s="22" t="str">
        <f>IFERROR(VLOOKUP(E9,Sheet3!A:H,3,0),"")</f>
        <v/>
      </c>
      <c r="G9" s="22" t="str">
        <f>IFERROR(VLOOKUP(E9,Sheet3!A:H,8,0),"")</f>
        <v/>
      </c>
      <c r="H9" s="22" t="str">
        <f>IFERROR(VLOOKUP(E9,Sheet2!A:B,2,0),"")</f>
        <v/>
      </c>
      <c r="I9" s="22" t="str">
        <f t="shared" si="1"/>
        <v>01</v>
      </c>
      <c r="J9" s="22">
        <f t="shared" si="2"/>
        <v>1</v>
      </c>
      <c r="K9" s="22">
        <f t="shared" si="3"/>
        <v>8</v>
      </c>
    </row>
    <row r="10" spans="1:11" s="22" customFormat="1" x14ac:dyDescent="0.15">
      <c r="A10" s="22">
        <f>IFERROR(テーブル_Swim015[[#This Row],[競技番号]],"")</f>
        <v>1</v>
      </c>
      <c r="B10" s="22">
        <f>IFERROR(テーブル_Swim015[[#This Row],[組]],"")</f>
        <v>2</v>
      </c>
      <c r="C10" s="22">
        <f>IFERROR(テーブル_Swim015[[#This Row],[水路]],"")</f>
        <v>1</v>
      </c>
      <c r="D10" s="22" t="str">
        <f t="shared" si="0"/>
        <v>121</v>
      </c>
      <c r="E10" s="22">
        <f>IFERROR(テーブル_Swim015[[#This Row],[選手番号]],"")</f>
        <v>103</v>
      </c>
      <c r="F10" s="22" t="str">
        <f>IFERROR(VLOOKUP(E10,Sheet3!A:H,3,0),"")</f>
        <v>佐山　陽咲</v>
      </c>
      <c r="G10" s="22" t="str">
        <f>IFERROR(VLOOKUP(E10,Sheet3!A:H,8,0),"")</f>
        <v>ﾌｧｲﾌﾞﾃﾝ東予</v>
      </c>
      <c r="H10" s="22" t="str">
        <f>IFERROR(VLOOKUP(E10,Sheet2!A:B,2,0),"")</f>
        <v/>
      </c>
      <c r="I10" s="22" t="str">
        <f t="shared" si="1"/>
        <v>1031</v>
      </c>
      <c r="J10" s="22">
        <f t="shared" si="2"/>
        <v>2</v>
      </c>
      <c r="K10" s="22">
        <f t="shared" si="3"/>
        <v>1</v>
      </c>
    </row>
    <row r="11" spans="1:11" s="22" customFormat="1" x14ac:dyDescent="0.15">
      <c r="A11" s="22">
        <f>IFERROR(テーブル_Swim015[[#This Row],[競技番号]],"")</f>
        <v>1</v>
      </c>
      <c r="B11" s="22">
        <f>IFERROR(テーブル_Swim015[[#This Row],[組]],"")</f>
        <v>2</v>
      </c>
      <c r="C11" s="22">
        <f>IFERROR(テーブル_Swim015[[#This Row],[水路]],"")</f>
        <v>2</v>
      </c>
      <c r="D11" s="22" t="str">
        <f t="shared" si="0"/>
        <v>122</v>
      </c>
      <c r="E11" s="22">
        <f>IFERROR(テーブル_Swim015[[#This Row],[選手番号]],"")</f>
        <v>1201</v>
      </c>
      <c r="F11" s="22" t="str">
        <f>IFERROR(VLOOKUP(E11,Sheet3!A:H,3,0),"")</f>
        <v>神野　未羽</v>
      </c>
      <c r="G11" s="22" t="str">
        <f>IFERROR(VLOOKUP(E11,Sheet3!A:H,8,0),"")</f>
        <v>南海ＤＣ</v>
      </c>
      <c r="H11" s="22" t="str">
        <f>IFERROR(VLOOKUP(E11,Sheet2!A:B,2,0),"")</f>
        <v/>
      </c>
      <c r="I11" s="22" t="str">
        <f t="shared" si="1"/>
        <v>12011</v>
      </c>
      <c r="J11" s="22">
        <f t="shared" si="2"/>
        <v>2</v>
      </c>
      <c r="K11" s="22">
        <f t="shared" si="3"/>
        <v>2</v>
      </c>
    </row>
    <row r="12" spans="1:11" s="22" customFormat="1" x14ac:dyDescent="0.15">
      <c r="A12" s="22">
        <f>IFERROR(テーブル_Swim015[[#This Row],[競技番号]],"")</f>
        <v>1</v>
      </c>
      <c r="B12" s="22">
        <f>IFERROR(テーブル_Swim015[[#This Row],[組]],"")</f>
        <v>2</v>
      </c>
      <c r="C12" s="22">
        <f>IFERROR(テーブル_Swim015[[#This Row],[水路]],"")</f>
        <v>3</v>
      </c>
      <c r="D12" s="22" t="str">
        <f t="shared" si="0"/>
        <v>123</v>
      </c>
      <c r="E12" s="22">
        <f>IFERROR(テーブル_Swim015[[#This Row],[選手番号]],"")</f>
        <v>1163</v>
      </c>
      <c r="F12" s="22" t="str">
        <f>IFERROR(VLOOKUP(E12,Sheet3!A:H,3,0),"")</f>
        <v>池内　杏実</v>
      </c>
      <c r="G12" s="22" t="str">
        <f>IFERROR(VLOOKUP(E12,Sheet3!A:H,8,0),"")</f>
        <v>五百木ＳＣ</v>
      </c>
      <c r="H12" s="22" t="str">
        <f>IFERROR(VLOOKUP(E12,Sheet2!A:B,2,0),"")</f>
        <v/>
      </c>
      <c r="I12" s="22" t="str">
        <f t="shared" si="1"/>
        <v>11631</v>
      </c>
      <c r="J12" s="22">
        <f t="shared" si="2"/>
        <v>2</v>
      </c>
      <c r="K12" s="22">
        <f t="shared" si="3"/>
        <v>3</v>
      </c>
    </row>
    <row r="13" spans="1:11" s="22" customFormat="1" x14ac:dyDescent="0.15">
      <c r="A13" s="22">
        <f>IFERROR(テーブル_Swim015[[#This Row],[競技番号]],"")</f>
        <v>1</v>
      </c>
      <c r="B13" s="22">
        <f>IFERROR(テーブル_Swim015[[#This Row],[組]],"")</f>
        <v>2</v>
      </c>
      <c r="C13" s="22">
        <f>IFERROR(テーブル_Swim015[[#This Row],[水路]],"")</f>
        <v>4</v>
      </c>
      <c r="D13" s="22" t="str">
        <f t="shared" si="0"/>
        <v>124</v>
      </c>
      <c r="E13" s="22">
        <f>IFERROR(テーブル_Swim015[[#This Row],[選手番号]],"")</f>
        <v>45</v>
      </c>
      <c r="F13" s="22" t="str">
        <f>IFERROR(VLOOKUP(E13,Sheet3!A:H,3,0),"")</f>
        <v xml:space="preserve">永井　陽菜                    </v>
      </c>
      <c r="G13" s="22" t="str">
        <f>IFERROR(VLOOKUP(E13,Sheet3!A:H,8,0),"")</f>
        <v xml:space="preserve">ファイブテン    </v>
      </c>
      <c r="H13" s="22" t="str">
        <f>IFERROR(VLOOKUP(E13,Sheet2!A:B,2,0),"")</f>
        <v/>
      </c>
      <c r="I13" s="22" t="str">
        <f t="shared" si="1"/>
        <v>451</v>
      </c>
      <c r="J13" s="22">
        <f t="shared" si="2"/>
        <v>2</v>
      </c>
      <c r="K13" s="22">
        <f t="shared" si="3"/>
        <v>4</v>
      </c>
    </row>
    <row r="14" spans="1:11" s="22" customFormat="1" x14ac:dyDescent="0.15">
      <c r="A14" s="22">
        <f>IFERROR(テーブル_Swim015[[#This Row],[競技番号]],"")</f>
        <v>1</v>
      </c>
      <c r="B14" s="22">
        <f>IFERROR(テーブル_Swim015[[#This Row],[組]],"")</f>
        <v>2</v>
      </c>
      <c r="C14" s="22">
        <f>IFERROR(テーブル_Swim015[[#This Row],[水路]],"")</f>
        <v>5</v>
      </c>
      <c r="D14" s="22" t="str">
        <f t="shared" si="0"/>
        <v>125</v>
      </c>
      <c r="E14" s="22">
        <f>IFERROR(テーブル_Swim015[[#This Row],[選手番号]],"")</f>
        <v>118</v>
      </c>
      <c r="F14" s="22" t="str">
        <f>IFERROR(VLOOKUP(E14,Sheet3!A:H,3,0),"")</f>
        <v xml:space="preserve">門田　七海                    </v>
      </c>
      <c r="G14" s="22" t="str">
        <f>IFERROR(VLOOKUP(E14,Sheet3!A:H,8,0),"")</f>
        <v xml:space="preserve">ＭＧ瀬戸内      </v>
      </c>
      <c r="H14" s="22" t="str">
        <f>IFERROR(VLOOKUP(E14,Sheet2!A:B,2,0),"")</f>
        <v/>
      </c>
      <c r="I14" s="22" t="str">
        <f t="shared" si="1"/>
        <v>1181</v>
      </c>
      <c r="J14" s="22">
        <f t="shared" si="2"/>
        <v>2</v>
      </c>
      <c r="K14" s="22">
        <f t="shared" si="3"/>
        <v>5</v>
      </c>
    </row>
    <row r="15" spans="1:11" s="22" customFormat="1" x14ac:dyDescent="0.15">
      <c r="A15" s="22">
        <f>IFERROR(テーブル_Swim015[[#This Row],[競技番号]],"")</f>
        <v>1</v>
      </c>
      <c r="B15" s="22">
        <f>IFERROR(テーブル_Swim015[[#This Row],[組]],"")</f>
        <v>2</v>
      </c>
      <c r="C15" s="22">
        <f>IFERROR(テーブル_Swim015[[#This Row],[水路]],"")</f>
        <v>6</v>
      </c>
      <c r="D15" s="22" t="str">
        <f t="shared" si="0"/>
        <v>126</v>
      </c>
      <c r="E15" s="22">
        <f>IFERROR(テーブル_Swim015[[#This Row],[選手番号]],"")</f>
        <v>1062</v>
      </c>
      <c r="F15" s="22" t="str">
        <f>IFERROR(VLOOKUP(E15,Sheet3!A:H,3,0),"")</f>
        <v xml:space="preserve">三島　彩織                    </v>
      </c>
      <c r="G15" s="22" t="str">
        <f>IFERROR(VLOOKUP(E15,Sheet3!A:H,8,0),"")</f>
        <v xml:space="preserve">フィッタ松山    </v>
      </c>
      <c r="H15" s="22" t="str">
        <f>IFERROR(VLOOKUP(E15,Sheet2!A:B,2,0),"")</f>
        <v/>
      </c>
      <c r="I15" s="22" t="str">
        <f t="shared" si="1"/>
        <v>10621</v>
      </c>
      <c r="J15" s="22">
        <f t="shared" si="2"/>
        <v>2</v>
      </c>
      <c r="K15" s="22">
        <f t="shared" si="3"/>
        <v>6</v>
      </c>
    </row>
    <row r="16" spans="1:11" s="22" customFormat="1" x14ac:dyDescent="0.15">
      <c r="A16" s="22">
        <f>IFERROR(テーブル_Swim015[[#This Row],[競技番号]],"")</f>
        <v>1</v>
      </c>
      <c r="B16" s="22">
        <f>IFERROR(テーブル_Swim015[[#This Row],[組]],"")</f>
        <v>2</v>
      </c>
      <c r="C16" s="22">
        <f>IFERROR(テーブル_Swim015[[#This Row],[水路]],"")</f>
        <v>7</v>
      </c>
      <c r="D16" s="22" t="str">
        <f t="shared" si="0"/>
        <v>127</v>
      </c>
      <c r="E16" s="22">
        <f>IFERROR(テーブル_Swim015[[#This Row],[選手番号]],"")</f>
        <v>67</v>
      </c>
      <c r="F16" s="22" t="str">
        <f>IFERROR(VLOOKUP(E16,Sheet3!A:H,3,0),"")</f>
        <v xml:space="preserve">山本　麗桜                    </v>
      </c>
      <c r="G16" s="22" t="str">
        <f>IFERROR(VLOOKUP(E16,Sheet3!A:H,8,0),"")</f>
        <v xml:space="preserve">ＭＧ双葉        </v>
      </c>
      <c r="H16" s="22" t="str">
        <f>IFERROR(VLOOKUP(E16,Sheet2!A:B,2,0),"")</f>
        <v/>
      </c>
      <c r="I16" s="22" t="str">
        <f t="shared" si="1"/>
        <v>671</v>
      </c>
      <c r="J16" s="22">
        <f t="shared" si="2"/>
        <v>2</v>
      </c>
      <c r="K16" s="22">
        <f t="shared" si="3"/>
        <v>7</v>
      </c>
    </row>
    <row r="17" spans="1:11" s="22" customFormat="1" x14ac:dyDescent="0.15">
      <c r="A17" s="22">
        <f>IFERROR(テーブル_Swim015[[#This Row],[競技番号]],"")</f>
        <v>1</v>
      </c>
      <c r="B17" s="22">
        <f>IFERROR(テーブル_Swim015[[#This Row],[組]],"")</f>
        <v>2</v>
      </c>
      <c r="C17" s="22">
        <f>IFERROR(テーブル_Swim015[[#This Row],[水路]],"")</f>
        <v>8</v>
      </c>
      <c r="D17" s="22" t="str">
        <f t="shared" si="0"/>
        <v>128</v>
      </c>
      <c r="E17" s="22">
        <f>IFERROR(テーブル_Swim015[[#This Row],[選手番号]],"")</f>
        <v>0</v>
      </c>
      <c r="F17" s="22" t="str">
        <f>IFERROR(VLOOKUP(E17,Sheet3!A:H,3,0),"")</f>
        <v/>
      </c>
      <c r="G17" s="22" t="str">
        <f>IFERROR(VLOOKUP(E17,Sheet3!A:H,8,0),"")</f>
        <v/>
      </c>
      <c r="H17" s="22" t="str">
        <f>IFERROR(VLOOKUP(E17,Sheet2!A:B,2,0),"")</f>
        <v/>
      </c>
      <c r="I17" s="22" t="str">
        <f t="shared" si="1"/>
        <v>01</v>
      </c>
      <c r="J17" s="22">
        <f t="shared" si="2"/>
        <v>2</v>
      </c>
      <c r="K17" s="22">
        <f t="shared" si="3"/>
        <v>8</v>
      </c>
    </row>
    <row r="18" spans="1:11" s="22" customFormat="1" x14ac:dyDescent="0.15">
      <c r="A18" s="22">
        <f>IFERROR(テーブル_Swim015[[#This Row],[競技番号]],"")</f>
        <v>2</v>
      </c>
      <c r="B18" s="22">
        <f>IFERROR(テーブル_Swim015[[#This Row],[組]],"")</f>
        <v>1</v>
      </c>
      <c r="C18" s="22">
        <f>IFERROR(テーブル_Swim015[[#This Row],[水路]],"")</f>
        <v>1</v>
      </c>
      <c r="D18" s="22" t="str">
        <f t="shared" si="0"/>
        <v>211</v>
      </c>
      <c r="E18" s="22">
        <f>IFERROR(テーブル_Swim015[[#This Row],[選手番号]],"")</f>
        <v>24</v>
      </c>
      <c r="F18" s="22" t="str">
        <f>IFERROR(VLOOKUP(E18,Sheet3!A:H,3,0),"")</f>
        <v xml:space="preserve">中木戸之博                    </v>
      </c>
      <c r="G18" s="22" t="str">
        <f>IFERROR(VLOOKUP(E18,Sheet3!A:H,8,0),"")</f>
        <v xml:space="preserve">Z-UP            </v>
      </c>
      <c r="H18" s="22" t="str">
        <f>IFERROR(VLOOKUP(E18,Sheet2!A:B,2,0),"")</f>
        <v/>
      </c>
      <c r="I18" s="22" t="str">
        <f t="shared" si="1"/>
        <v>242</v>
      </c>
      <c r="J18" s="22">
        <f t="shared" si="2"/>
        <v>1</v>
      </c>
      <c r="K18" s="22">
        <f t="shared" si="3"/>
        <v>1</v>
      </c>
    </row>
    <row r="19" spans="1:11" s="22" customFormat="1" x14ac:dyDescent="0.15">
      <c r="A19" s="22">
        <f>IFERROR(テーブル_Swim015[[#This Row],[競技番号]],"")</f>
        <v>2</v>
      </c>
      <c r="B19" s="22">
        <f>IFERROR(テーブル_Swim015[[#This Row],[組]],"")</f>
        <v>1</v>
      </c>
      <c r="C19" s="22">
        <f>IFERROR(テーブル_Swim015[[#This Row],[水路]],"")</f>
        <v>2</v>
      </c>
      <c r="D19" s="22" t="str">
        <f t="shared" si="0"/>
        <v>212</v>
      </c>
      <c r="E19" s="22">
        <f>IFERROR(テーブル_Swim015[[#This Row],[選手番号]],"")</f>
        <v>1503</v>
      </c>
      <c r="F19" s="22" t="str">
        <f>IFERROR(VLOOKUP(E19,Sheet3!A:H,3,0),"")</f>
        <v xml:space="preserve">白石　一颯                    </v>
      </c>
      <c r="G19" s="22" t="str">
        <f>IFERROR(VLOOKUP(E19,Sheet3!A:H,8,0),"")</f>
        <v xml:space="preserve">八幡浜ＳＣ      </v>
      </c>
      <c r="H19" s="22" t="str">
        <f>IFERROR(VLOOKUP(E19,Sheet2!A:B,2,0),"")</f>
        <v/>
      </c>
      <c r="I19" s="22" t="str">
        <f t="shared" si="1"/>
        <v>15032</v>
      </c>
      <c r="J19" s="22">
        <f t="shared" si="2"/>
        <v>1</v>
      </c>
      <c r="K19" s="22">
        <f t="shared" si="3"/>
        <v>2</v>
      </c>
    </row>
    <row r="20" spans="1:11" s="22" customFormat="1" x14ac:dyDescent="0.15">
      <c r="A20" s="22">
        <f>IFERROR(テーブル_Swim015[[#This Row],[競技番号]],"")</f>
        <v>2</v>
      </c>
      <c r="B20" s="22">
        <f>IFERROR(テーブル_Swim015[[#This Row],[組]],"")</f>
        <v>1</v>
      </c>
      <c r="C20" s="22">
        <f>IFERROR(テーブル_Swim015[[#This Row],[水路]],"")</f>
        <v>3</v>
      </c>
      <c r="D20" s="22" t="str">
        <f t="shared" si="0"/>
        <v>213</v>
      </c>
      <c r="E20" s="22">
        <f>IFERROR(テーブル_Swim015[[#This Row],[選手番号]],"")</f>
        <v>1174</v>
      </c>
      <c r="F20" s="22" t="str">
        <f>IFERROR(VLOOKUP(E20,Sheet3!A:H,3,0),"")</f>
        <v>近藤　麻斗</v>
      </c>
      <c r="G20" s="22" t="str">
        <f>IFERROR(VLOOKUP(E20,Sheet3!A:H,8,0),"")</f>
        <v>五百木ＳＣ</v>
      </c>
      <c r="H20" s="22" t="str">
        <f>IFERROR(VLOOKUP(E20,Sheet2!A:B,2,0),"")</f>
        <v/>
      </c>
      <c r="I20" s="22" t="str">
        <f t="shared" si="1"/>
        <v>11742</v>
      </c>
      <c r="J20" s="22">
        <f t="shared" si="2"/>
        <v>1</v>
      </c>
      <c r="K20" s="22">
        <f t="shared" si="3"/>
        <v>3</v>
      </c>
    </row>
    <row r="21" spans="1:11" s="22" customFormat="1" x14ac:dyDescent="0.15">
      <c r="A21" s="22">
        <f>IFERROR(テーブル_Swim015[[#This Row],[競技番号]],"")</f>
        <v>2</v>
      </c>
      <c r="B21" s="22">
        <f>IFERROR(テーブル_Swim015[[#This Row],[組]],"")</f>
        <v>1</v>
      </c>
      <c r="C21" s="22">
        <f>IFERROR(テーブル_Swim015[[#This Row],[水路]],"")</f>
        <v>4</v>
      </c>
      <c r="D21" s="22" t="str">
        <f t="shared" si="0"/>
        <v>214</v>
      </c>
      <c r="E21" s="22">
        <f>IFERROR(テーブル_Swim015[[#This Row],[選手番号]],"")</f>
        <v>1077</v>
      </c>
      <c r="F21" s="22" t="str">
        <f>IFERROR(VLOOKUP(E21,Sheet3!A:H,3,0),"")</f>
        <v xml:space="preserve">長野　篤生                    </v>
      </c>
      <c r="G21" s="22" t="str">
        <f>IFERROR(VLOOKUP(E21,Sheet3!A:H,8,0),"")</f>
        <v xml:space="preserve">フィッタ重信    </v>
      </c>
      <c r="H21" s="22" t="str">
        <f>IFERROR(VLOOKUP(E21,Sheet2!A:B,2,0),"")</f>
        <v/>
      </c>
      <c r="I21" s="22" t="str">
        <f t="shared" si="1"/>
        <v>10772</v>
      </c>
      <c r="J21" s="22">
        <f t="shared" si="2"/>
        <v>1</v>
      </c>
      <c r="K21" s="22">
        <f t="shared" si="3"/>
        <v>4</v>
      </c>
    </row>
    <row r="22" spans="1:11" s="22" customFormat="1" x14ac:dyDescent="0.15">
      <c r="A22" s="22">
        <f>IFERROR(テーブル_Swim015[[#This Row],[競技番号]],"")</f>
        <v>2</v>
      </c>
      <c r="B22" s="22">
        <f>IFERROR(テーブル_Swim015[[#This Row],[組]],"")</f>
        <v>1</v>
      </c>
      <c r="C22" s="22">
        <f>IFERROR(テーブル_Swim015[[#This Row],[水路]],"")</f>
        <v>5</v>
      </c>
      <c r="D22" s="22" t="str">
        <f t="shared" si="0"/>
        <v>215</v>
      </c>
      <c r="E22" s="22">
        <f>IFERROR(テーブル_Swim015[[#This Row],[選手番号]],"")</f>
        <v>514</v>
      </c>
      <c r="F22" s="22" t="str">
        <f>IFERROR(VLOOKUP(E22,Sheet3!A:H,3,0),"")</f>
        <v xml:space="preserve">近藤　由都                    </v>
      </c>
      <c r="G22" s="22" t="str">
        <f>IFERROR(VLOOKUP(E22,Sheet3!A:H,8,0),"")</f>
        <v xml:space="preserve">ファイブテン    </v>
      </c>
      <c r="H22" s="22" t="str">
        <f>IFERROR(VLOOKUP(E22,Sheet2!A:B,2,0),"")</f>
        <v/>
      </c>
      <c r="I22" s="22" t="str">
        <f t="shared" si="1"/>
        <v>5142</v>
      </c>
      <c r="J22" s="22">
        <f t="shared" si="2"/>
        <v>1</v>
      </c>
      <c r="K22" s="22">
        <f t="shared" si="3"/>
        <v>5</v>
      </c>
    </row>
    <row r="23" spans="1:11" s="22" customFormat="1" x14ac:dyDescent="0.15">
      <c r="A23" s="22">
        <f>IFERROR(テーブル_Swim015[[#This Row],[競技番号]],"")</f>
        <v>2</v>
      </c>
      <c r="B23" s="22">
        <f>IFERROR(テーブル_Swim015[[#This Row],[組]],"")</f>
        <v>1</v>
      </c>
      <c r="C23" s="22">
        <f>IFERROR(テーブル_Swim015[[#This Row],[水路]],"")</f>
        <v>6</v>
      </c>
      <c r="D23" s="22" t="str">
        <f t="shared" si="0"/>
        <v>216</v>
      </c>
      <c r="E23" s="22">
        <f>IFERROR(テーブル_Swim015[[#This Row],[選手番号]],"")</f>
        <v>1213</v>
      </c>
      <c r="F23" s="22" t="str">
        <f>IFERROR(VLOOKUP(E23,Sheet3!A:H,3,0),"")</f>
        <v>中川　琥太</v>
      </c>
      <c r="G23" s="22" t="str">
        <f>IFERROR(VLOOKUP(E23,Sheet3!A:H,8,0),"")</f>
        <v>AQUA</v>
      </c>
      <c r="H23" s="22" t="str">
        <f>IFERROR(VLOOKUP(E23,Sheet2!A:B,2,0),"")</f>
        <v/>
      </c>
      <c r="I23" s="22" t="str">
        <f t="shared" si="1"/>
        <v>12132</v>
      </c>
      <c r="J23" s="22">
        <f t="shared" si="2"/>
        <v>1</v>
      </c>
      <c r="K23" s="22">
        <f t="shared" si="3"/>
        <v>6</v>
      </c>
    </row>
    <row r="24" spans="1:11" s="22" customFormat="1" x14ac:dyDescent="0.15">
      <c r="A24" s="22">
        <f>IFERROR(テーブル_Swim015[[#This Row],[競技番号]],"")</f>
        <v>2</v>
      </c>
      <c r="B24" s="22">
        <f>IFERROR(テーブル_Swim015[[#This Row],[組]],"")</f>
        <v>1</v>
      </c>
      <c r="C24" s="22">
        <f>IFERROR(テーブル_Swim015[[#This Row],[水路]],"")</f>
        <v>7</v>
      </c>
      <c r="D24" s="22" t="str">
        <f t="shared" si="0"/>
        <v>217</v>
      </c>
      <c r="E24" s="22">
        <f>IFERROR(テーブル_Swim015[[#This Row],[選手番号]],"")</f>
        <v>527</v>
      </c>
      <c r="F24" s="22" t="str">
        <f>IFERROR(VLOOKUP(E24,Sheet3!A:H,3,0),"")</f>
        <v>尾田　慎羅</v>
      </c>
      <c r="G24" s="22" t="str">
        <f>IFERROR(VLOOKUP(E24,Sheet3!A:H,8,0),"")</f>
        <v>ﾌｧｲﾌﾞﾃﾝ東予</v>
      </c>
      <c r="H24" s="22" t="str">
        <f>IFERROR(VLOOKUP(E24,Sheet2!A:B,2,0),"")</f>
        <v/>
      </c>
      <c r="I24" s="22" t="str">
        <f t="shared" si="1"/>
        <v>5272</v>
      </c>
      <c r="J24" s="22">
        <f t="shared" si="2"/>
        <v>1</v>
      </c>
      <c r="K24" s="22">
        <f t="shared" si="3"/>
        <v>7</v>
      </c>
    </row>
    <row r="25" spans="1:11" s="22" customFormat="1" x14ac:dyDescent="0.15">
      <c r="A25" s="22">
        <f>IFERROR(テーブル_Swim015[[#This Row],[競技番号]],"")</f>
        <v>2</v>
      </c>
      <c r="B25" s="22">
        <f>IFERROR(テーブル_Swim015[[#This Row],[組]],"")</f>
        <v>1</v>
      </c>
      <c r="C25" s="22">
        <f>IFERROR(テーブル_Swim015[[#This Row],[水路]],"")</f>
        <v>8</v>
      </c>
      <c r="D25" s="22" t="str">
        <f t="shared" si="0"/>
        <v>218</v>
      </c>
      <c r="E25" s="22">
        <f>IFERROR(テーブル_Swim015[[#This Row],[選手番号]],"")</f>
        <v>0</v>
      </c>
      <c r="F25" s="22" t="str">
        <f>IFERROR(VLOOKUP(E25,Sheet3!A:H,3,0),"")</f>
        <v/>
      </c>
      <c r="G25" s="22" t="str">
        <f>IFERROR(VLOOKUP(E25,Sheet3!A:H,8,0),"")</f>
        <v/>
      </c>
      <c r="H25" s="22" t="str">
        <f>IFERROR(VLOOKUP(E25,Sheet2!A:B,2,0),"")</f>
        <v/>
      </c>
      <c r="I25" s="22" t="str">
        <f t="shared" si="1"/>
        <v>02</v>
      </c>
      <c r="J25" s="22">
        <f t="shared" si="2"/>
        <v>1</v>
      </c>
      <c r="K25" s="22">
        <f t="shared" si="3"/>
        <v>8</v>
      </c>
    </row>
    <row r="26" spans="1:11" s="22" customFormat="1" x14ac:dyDescent="0.15">
      <c r="A26" s="22">
        <f>IFERROR(テーブル_Swim015[[#This Row],[競技番号]],"")</f>
        <v>2</v>
      </c>
      <c r="B26" s="22">
        <f>IFERROR(テーブル_Swim015[[#This Row],[組]],"")</f>
        <v>2</v>
      </c>
      <c r="C26" s="22">
        <f>IFERROR(テーブル_Swim015[[#This Row],[水路]],"")</f>
        <v>1</v>
      </c>
      <c r="D26" s="22" t="str">
        <f t="shared" si="0"/>
        <v>221</v>
      </c>
      <c r="E26" s="22">
        <f>IFERROR(テーブル_Swim015[[#This Row],[選手番号]],"")</f>
        <v>1569</v>
      </c>
      <c r="F26" s="22" t="str">
        <f>IFERROR(VLOOKUP(E26,Sheet3!A:H,3,0),"")</f>
        <v>池浦　摩周</v>
      </c>
      <c r="G26" s="22" t="str">
        <f>IFERROR(VLOOKUP(E26,Sheet3!A:H,8,0),"")</f>
        <v>MESSA</v>
      </c>
      <c r="H26" s="22" t="str">
        <f>IFERROR(VLOOKUP(E26,Sheet2!A:B,2,0),"")</f>
        <v/>
      </c>
      <c r="I26" s="22" t="str">
        <f t="shared" si="1"/>
        <v>15692</v>
      </c>
      <c r="J26" s="22">
        <f t="shared" si="2"/>
        <v>2</v>
      </c>
      <c r="K26" s="22">
        <f t="shared" si="3"/>
        <v>1</v>
      </c>
    </row>
    <row r="27" spans="1:11" s="22" customFormat="1" x14ac:dyDescent="0.15">
      <c r="A27" s="22">
        <f>IFERROR(テーブル_Swim015[[#This Row],[競技番号]],"")</f>
        <v>2</v>
      </c>
      <c r="B27" s="22">
        <f>IFERROR(テーブル_Swim015[[#This Row],[組]],"")</f>
        <v>2</v>
      </c>
      <c r="C27" s="22">
        <f>IFERROR(テーブル_Swim015[[#This Row],[水路]],"")</f>
        <v>2</v>
      </c>
      <c r="D27" s="22" t="str">
        <f t="shared" si="0"/>
        <v>222</v>
      </c>
      <c r="E27" s="22">
        <f>IFERROR(テーブル_Swim015[[#This Row],[選手番号]],"")</f>
        <v>1214</v>
      </c>
      <c r="F27" s="22" t="str">
        <f>IFERROR(VLOOKUP(E27,Sheet3!A:H,3,0),"")</f>
        <v>近藤　慶大</v>
      </c>
      <c r="G27" s="22" t="str">
        <f>IFERROR(VLOOKUP(E27,Sheet3!A:H,8,0),"")</f>
        <v>えいしSC砥部</v>
      </c>
      <c r="H27" s="22" t="str">
        <f>IFERROR(VLOOKUP(E27,Sheet2!A:B,2,0),"")</f>
        <v/>
      </c>
      <c r="I27" s="22" t="str">
        <f t="shared" si="1"/>
        <v>12142</v>
      </c>
      <c r="J27" s="22">
        <f t="shared" si="2"/>
        <v>2</v>
      </c>
      <c r="K27" s="22">
        <f t="shared" si="3"/>
        <v>2</v>
      </c>
    </row>
    <row r="28" spans="1:11" s="22" customFormat="1" x14ac:dyDescent="0.15">
      <c r="A28" s="22">
        <f>IFERROR(テーブル_Swim015[[#This Row],[競技番号]],"")</f>
        <v>2</v>
      </c>
      <c r="B28" s="22">
        <f>IFERROR(テーブル_Swim015[[#This Row],[組]],"")</f>
        <v>2</v>
      </c>
      <c r="C28" s="22">
        <f>IFERROR(テーブル_Swim015[[#This Row],[水路]],"")</f>
        <v>3</v>
      </c>
      <c r="D28" s="22" t="str">
        <f t="shared" si="0"/>
        <v>223</v>
      </c>
      <c r="E28" s="22">
        <f>IFERROR(テーブル_Swim015[[#This Row],[選手番号]],"")</f>
        <v>39</v>
      </c>
      <c r="F28" s="22" t="str">
        <f>IFERROR(VLOOKUP(E28,Sheet3!A:H,3,0),"")</f>
        <v xml:space="preserve">高橋　昇暉                    </v>
      </c>
      <c r="G28" s="22" t="str">
        <f>IFERROR(VLOOKUP(E28,Sheet3!A:H,8,0),"")</f>
        <v xml:space="preserve">ファイブテン    </v>
      </c>
      <c r="H28" s="22" t="str">
        <f>IFERROR(VLOOKUP(E28,Sheet2!A:B,2,0),"")</f>
        <v/>
      </c>
      <c r="I28" s="22" t="str">
        <f t="shared" si="1"/>
        <v>392</v>
      </c>
      <c r="J28" s="22">
        <f t="shared" si="2"/>
        <v>2</v>
      </c>
      <c r="K28" s="22">
        <f t="shared" si="3"/>
        <v>3</v>
      </c>
    </row>
    <row r="29" spans="1:11" s="22" customFormat="1" x14ac:dyDescent="0.15">
      <c r="A29" s="22">
        <f>IFERROR(テーブル_Swim015[[#This Row],[競技番号]],"")</f>
        <v>2</v>
      </c>
      <c r="B29" s="22">
        <f>IFERROR(テーブル_Swim015[[#This Row],[組]],"")</f>
        <v>2</v>
      </c>
      <c r="C29" s="22">
        <f>IFERROR(テーブル_Swim015[[#This Row],[水路]],"")</f>
        <v>4</v>
      </c>
      <c r="D29" s="22" t="str">
        <f t="shared" si="0"/>
        <v>224</v>
      </c>
      <c r="E29" s="22">
        <f>IFERROR(テーブル_Swim015[[#This Row],[選手番号]],"")</f>
        <v>1003</v>
      </c>
      <c r="F29" s="22" t="str">
        <f>IFERROR(VLOOKUP(E29,Sheet3!A:H,3,0),"")</f>
        <v xml:space="preserve">菅野　　笙                    </v>
      </c>
      <c r="G29" s="22" t="str">
        <f>IFERROR(VLOOKUP(E29,Sheet3!A:H,8,0),"")</f>
        <v xml:space="preserve">五百木ＳＣ      </v>
      </c>
      <c r="H29" s="22" t="str">
        <f>IFERROR(VLOOKUP(E29,Sheet2!A:B,2,0),"")</f>
        <v/>
      </c>
      <c r="I29" s="22" t="str">
        <f t="shared" si="1"/>
        <v>10032</v>
      </c>
      <c r="J29" s="22">
        <f t="shared" si="2"/>
        <v>2</v>
      </c>
      <c r="K29" s="22">
        <f t="shared" si="3"/>
        <v>4</v>
      </c>
    </row>
    <row r="30" spans="1:11" s="22" customFormat="1" x14ac:dyDescent="0.15">
      <c r="A30" s="22">
        <f>IFERROR(テーブル_Swim015[[#This Row],[競技番号]],"")</f>
        <v>2</v>
      </c>
      <c r="B30" s="22">
        <f>IFERROR(テーブル_Swim015[[#This Row],[組]],"")</f>
        <v>2</v>
      </c>
      <c r="C30" s="22">
        <f>IFERROR(テーブル_Swim015[[#This Row],[水路]],"")</f>
        <v>5</v>
      </c>
      <c r="D30" s="22" t="str">
        <f t="shared" si="0"/>
        <v>225</v>
      </c>
      <c r="E30" s="22">
        <f>IFERROR(テーブル_Swim015[[#This Row],[選手番号]],"")</f>
        <v>1079</v>
      </c>
      <c r="F30" s="22" t="str">
        <f>IFERROR(VLOOKUP(E30,Sheet3!A:H,3,0),"")</f>
        <v xml:space="preserve">枡野　　雅                    </v>
      </c>
      <c r="G30" s="22" t="str">
        <f>IFERROR(VLOOKUP(E30,Sheet3!A:H,8,0),"")</f>
        <v xml:space="preserve">フィッタ重信    </v>
      </c>
      <c r="H30" s="22" t="str">
        <f>IFERROR(VLOOKUP(E30,Sheet2!A:B,2,0),"")</f>
        <v/>
      </c>
      <c r="I30" s="22" t="str">
        <f t="shared" si="1"/>
        <v>10792</v>
      </c>
      <c r="J30" s="22">
        <f t="shared" si="2"/>
        <v>2</v>
      </c>
      <c r="K30" s="22">
        <f t="shared" si="3"/>
        <v>5</v>
      </c>
    </row>
    <row r="31" spans="1:11" s="22" customFormat="1" x14ac:dyDescent="0.15">
      <c r="A31" s="22">
        <f>IFERROR(テーブル_Swim015[[#This Row],[競技番号]],"")</f>
        <v>2</v>
      </c>
      <c r="B31" s="22">
        <f>IFERROR(テーブル_Swim015[[#This Row],[組]],"")</f>
        <v>2</v>
      </c>
      <c r="C31" s="22">
        <f>IFERROR(テーブル_Swim015[[#This Row],[水路]],"")</f>
        <v>6</v>
      </c>
      <c r="D31" s="22" t="str">
        <f t="shared" si="0"/>
        <v>226</v>
      </c>
      <c r="E31" s="22">
        <f>IFERROR(テーブル_Swim015[[#This Row],[選手番号]],"")</f>
        <v>9</v>
      </c>
      <c r="F31" s="22" t="str">
        <f>IFERROR(VLOOKUP(E31,Sheet3!A:H,3,0),"")</f>
        <v xml:space="preserve">脇　　遼平                    </v>
      </c>
      <c r="G31" s="22" t="str">
        <f>IFERROR(VLOOKUP(E31,Sheet3!A:H,8,0),"")</f>
        <v xml:space="preserve">ｴﾘｴｰﾙSRT        </v>
      </c>
      <c r="H31" s="22" t="str">
        <f>IFERROR(VLOOKUP(E31,Sheet2!A:B,2,0),"")</f>
        <v/>
      </c>
      <c r="I31" s="22" t="str">
        <f t="shared" si="1"/>
        <v>92</v>
      </c>
      <c r="J31" s="22">
        <f t="shared" si="2"/>
        <v>2</v>
      </c>
      <c r="K31" s="22">
        <f t="shared" si="3"/>
        <v>6</v>
      </c>
    </row>
    <row r="32" spans="1:11" s="22" customFormat="1" x14ac:dyDescent="0.15">
      <c r="A32" s="22">
        <f>IFERROR(テーブル_Swim015[[#This Row],[競技番号]],"")</f>
        <v>2</v>
      </c>
      <c r="B32" s="22">
        <f>IFERROR(テーブル_Swim015[[#This Row],[組]],"")</f>
        <v>2</v>
      </c>
      <c r="C32" s="22">
        <f>IFERROR(テーブル_Swim015[[#This Row],[水路]],"")</f>
        <v>7</v>
      </c>
      <c r="D32" s="22" t="str">
        <f t="shared" si="0"/>
        <v>227</v>
      </c>
      <c r="E32" s="22">
        <f>IFERROR(テーブル_Swim015[[#This Row],[選手番号]],"")</f>
        <v>90</v>
      </c>
      <c r="F32" s="22" t="str">
        <f>IFERROR(VLOOKUP(E32,Sheet3!A:H,3,0),"")</f>
        <v>村上　凌空</v>
      </c>
      <c r="G32" s="22" t="str">
        <f>IFERROR(VLOOKUP(E32,Sheet3!A:H,8,0),"")</f>
        <v>ファイブテン</v>
      </c>
      <c r="H32" s="22" t="str">
        <f>IFERROR(VLOOKUP(E32,Sheet2!A:B,2,0),"")</f>
        <v/>
      </c>
      <c r="I32" s="22" t="str">
        <f t="shared" si="1"/>
        <v>902</v>
      </c>
      <c r="J32" s="22">
        <f t="shared" si="2"/>
        <v>2</v>
      </c>
      <c r="K32" s="22">
        <f t="shared" si="3"/>
        <v>7</v>
      </c>
    </row>
    <row r="33" spans="1:11" s="22" customFormat="1" x14ac:dyDescent="0.15">
      <c r="A33" s="22">
        <f>IFERROR(テーブル_Swim015[[#This Row],[競技番号]],"")</f>
        <v>2</v>
      </c>
      <c r="B33" s="22">
        <f>IFERROR(テーブル_Swim015[[#This Row],[組]],"")</f>
        <v>2</v>
      </c>
      <c r="C33" s="22">
        <f>IFERROR(テーブル_Swim015[[#This Row],[水路]],"")</f>
        <v>8</v>
      </c>
      <c r="D33" s="22" t="str">
        <f t="shared" si="0"/>
        <v>228</v>
      </c>
      <c r="E33" s="22">
        <f>IFERROR(テーブル_Swim015[[#This Row],[選手番号]],"")</f>
        <v>104</v>
      </c>
      <c r="F33" s="22" t="str">
        <f>IFERROR(VLOOKUP(E33,Sheet3!A:H,3,0),"")</f>
        <v>小笠原凛空</v>
      </c>
      <c r="G33" s="22" t="str">
        <f>IFERROR(VLOOKUP(E33,Sheet3!A:H,8,0),"")</f>
        <v>ﾌｧｲﾌﾞﾃﾝ東予</v>
      </c>
      <c r="H33" s="22" t="str">
        <f>IFERROR(VLOOKUP(E33,Sheet2!A:B,2,0),"")</f>
        <v/>
      </c>
      <c r="I33" s="22" t="str">
        <f t="shared" si="1"/>
        <v>1042</v>
      </c>
      <c r="J33" s="22">
        <f t="shared" si="2"/>
        <v>2</v>
      </c>
      <c r="K33" s="22">
        <f t="shared" si="3"/>
        <v>8</v>
      </c>
    </row>
    <row r="34" spans="1:11" s="22" customFormat="1" x14ac:dyDescent="0.15">
      <c r="A34" s="22">
        <f>IFERROR(テーブル_Swim015[[#This Row],[競技番号]],"")</f>
        <v>3</v>
      </c>
      <c r="B34" s="22">
        <f>IFERROR(テーブル_Swim015[[#This Row],[組]],"")</f>
        <v>1</v>
      </c>
      <c r="C34" s="22">
        <f>IFERROR(テーブル_Swim015[[#This Row],[水路]],"")</f>
        <v>1</v>
      </c>
      <c r="D34" s="22" t="str">
        <f t="shared" si="0"/>
        <v>311</v>
      </c>
      <c r="E34" s="22">
        <f>IFERROR(テーブル_Swim015[[#This Row],[選手番号]],"")</f>
        <v>1060</v>
      </c>
      <c r="F34" s="22" t="str">
        <f>IFERROR(VLOOKUP(E34,Sheet3!A:H,3,0),"")</f>
        <v xml:space="preserve">吉野　彩来                    </v>
      </c>
      <c r="G34" s="22" t="str">
        <f>IFERROR(VLOOKUP(E34,Sheet3!A:H,8,0),"")</f>
        <v xml:space="preserve">フィッタ松山    </v>
      </c>
      <c r="H34" s="22" t="str">
        <f>IFERROR(VLOOKUP(E34,Sheet2!A:B,2,0),"")</f>
        <v/>
      </c>
      <c r="I34" s="22" t="str">
        <f t="shared" si="1"/>
        <v>10603</v>
      </c>
      <c r="J34" s="22">
        <f t="shared" si="2"/>
        <v>1</v>
      </c>
      <c r="K34" s="22">
        <f t="shared" si="3"/>
        <v>1</v>
      </c>
    </row>
    <row r="35" spans="1:11" s="22" customFormat="1" x14ac:dyDescent="0.15">
      <c r="A35" s="22">
        <f>IFERROR(テーブル_Swim015[[#This Row],[競技番号]],"")</f>
        <v>3</v>
      </c>
      <c r="B35" s="22">
        <f>IFERROR(テーブル_Swim015[[#This Row],[組]],"")</f>
        <v>1</v>
      </c>
      <c r="C35" s="22">
        <f>IFERROR(テーブル_Swim015[[#This Row],[水路]],"")</f>
        <v>2</v>
      </c>
      <c r="D35" s="22" t="str">
        <f t="shared" si="0"/>
        <v>312</v>
      </c>
      <c r="E35" s="22">
        <f>IFERROR(テーブル_Swim015[[#This Row],[選手番号]],"")</f>
        <v>1009</v>
      </c>
      <c r="F35" s="22" t="str">
        <f>IFERROR(VLOOKUP(E35,Sheet3!A:H,3,0),"")</f>
        <v xml:space="preserve">小笠原美帆                    </v>
      </c>
      <c r="G35" s="22" t="str">
        <f>IFERROR(VLOOKUP(E35,Sheet3!A:H,8,0),"")</f>
        <v xml:space="preserve">五百木ＳＣ      </v>
      </c>
      <c r="H35" s="22" t="str">
        <f>IFERROR(VLOOKUP(E35,Sheet2!A:B,2,0),"")</f>
        <v/>
      </c>
      <c r="I35" s="22" t="str">
        <f t="shared" si="1"/>
        <v>10093</v>
      </c>
      <c r="J35" s="22">
        <f t="shared" si="2"/>
        <v>1</v>
      </c>
      <c r="K35" s="22">
        <f t="shared" si="3"/>
        <v>2</v>
      </c>
    </row>
    <row r="36" spans="1:11" s="22" customFormat="1" x14ac:dyDescent="0.15">
      <c r="A36" s="22">
        <f>IFERROR(テーブル_Swim015[[#This Row],[競技番号]],"")</f>
        <v>3</v>
      </c>
      <c r="B36" s="22">
        <f>IFERROR(テーブル_Swim015[[#This Row],[組]],"")</f>
        <v>1</v>
      </c>
      <c r="C36" s="22">
        <f>IFERROR(テーブル_Swim015[[#This Row],[水路]],"")</f>
        <v>3</v>
      </c>
      <c r="D36" s="22" t="str">
        <f t="shared" si="0"/>
        <v>313</v>
      </c>
      <c r="E36" s="22">
        <f>IFERROR(テーブル_Swim015[[#This Row],[選手番号]],"")</f>
        <v>516</v>
      </c>
      <c r="F36" s="22" t="str">
        <f>IFERROR(VLOOKUP(E36,Sheet3!A:H,3,0),"")</f>
        <v xml:space="preserve">佐々木結萌                    </v>
      </c>
      <c r="G36" s="22" t="str">
        <f>IFERROR(VLOOKUP(E36,Sheet3!A:H,8,0),"")</f>
        <v xml:space="preserve">ﾌｧｲﾌﾞﾃﾝ東予     </v>
      </c>
      <c r="H36" s="22" t="str">
        <f>IFERROR(VLOOKUP(E36,Sheet2!A:B,2,0),"")</f>
        <v/>
      </c>
      <c r="I36" s="22" t="str">
        <f t="shared" si="1"/>
        <v>5163</v>
      </c>
      <c r="J36" s="22">
        <f t="shared" si="2"/>
        <v>1</v>
      </c>
      <c r="K36" s="22">
        <f t="shared" si="3"/>
        <v>3</v>
      </c>
    </row>
    <row r="37" spans="1:11" s="22" customFormat="1" x14ac:dyDescent="0.15">
      <c r="A37" s="22">
        <f>IFERROR(テーブル_Swim015[[#This Row],[競技番号]],"")</f>
        <v>3</v>
      </c>
      <c r="B37" s="22">
        <f>IFERROR(テーブル_Swim015[[#This Row],[組]],"")</f>
        <v>1</v>
      </c>
      <c r="C37" s="22">
        <f>IFERROR(テーブル_Swim015[[#This Row],[水路]],"")</f>
        <v>4</v>
      </c>
      <c r="D37" s="22" t="str">
        <f t="shared" si="0"/>
        <v>314</v>
      </c>
      <c r="E37" s="22">
        <f>IFERROR(テーブル_Swim015[[#This Row],[選手番号]],"")</f>
        <v>40</v>
      </c>
      <c r="F37" s="22" t="str">
        <f>IFERROR(VLOOKUP(E37,Sheet3!A:H,3,0),"")</f>
        <v xml:space="preserve">二宮　花音                    </v>
      </c>
      <c r="G37" s="22" t="str">
        <f>IFERROR(VLOOKUP(E37,Sheet3!A:H,8,0),"")</f>
        <v xml:space="preserve">ファイブテン    </v>
      </c>
      <c r="H37" s="22" t="str">
        <f>IFERROR(VLOOKUP(E37,Sheet2!A:B,2,0),"")</f>
        <v/>
      </c>
      <c r="I37" s="22" t="str">
        <f t="shared" si="1"/>
        <v>403</v>
      </c>
      <c r="J37" s="22">
        <f t="shared" si="2"/>
        <v>1</v>
      </c>
      <c r="K37" s="22">
        <f t="shared" si="3"/>
        <v>4</v>
      </c>
    </row>
    <row r="38" spans="1:11" s="22" customFormat="1" x14ac:dyDescent="0.15">
      <c r="A38" s="22">
        <f>IFERROR(テーブル_Swim015[[#This Row],[競技番号]],"")</f>
        <v>3</v>
      </c>
      <c r="B38" s="22">
        <f>IFERROR(テーブル_Swim015[[#This Row],[組]],"")</f>
        <v>1</v>
      </c>
      <c r="C38" s="22">
        <f>IFERROR(テーブル_Swim015[[#This Row],[水路]],"")</f>
        <v>5</v>
      </c>
      <c r="D38" s="22" t="str">
        <f t="shared" si="0"/>
        <v>315</v>
      </c>
      <c r="E38" s="22">
        <f>IFERROR(テーブル_Swim015[[#This Row],[選手番号]],"")</f>
        <v>1054</v>
      </c>
      <c r="F38" s="22" t="str">
        <f>IFERROR(VLOOKUP(E38,Sheet3!A:H,3,0),"")</f>
        <v xml:space="preserve">星山　心結                    </v>
      </c>
      <c r="G38" s="22" t="str">
        <f>IFERROR(VLOOKUP(E38,Sheet3!A:H,8,0),"")</f>
        <v xml:space="preserve">フィッタ松山    </v>
      </c>
      <c r="H38" s="22" t="str">
        <f>IFERROR(VLOOKUP(E38,Sheet2!A:B,2,0),"")</f>
        <v/>
      </c>
      <c r="I38" s="22" t="str">
        <f t="shared" si="1"/>
        <v>10543</v>
      </c>
      <c r="J38" s="22">
        <f t="shared" si="2"/>
        <v>1</v>
      </c>
      <c r="K38" s="22">
        <f t="shared" si="3"/>
        <v>5</v>
      </c>
    </row>
    <row r="39" spans="1:11" s="22" customFormat="1" x14ac:dyDescent="0.15">
      <c r="A39" s="22">
        <f>IFERROR(テーブル_Swim015[[#This Row],[競技番号]],"")</f>
        <v>3</v>
      </c>
      <c r="B39" s="22">
        <f>IFERROR(テーブル_Swim015[[#This Row],[組]],"")</f>
        <v>1</v>
      </c>
      <c r="C39" s="22">
        <f>IFERROR(テーブル_Swim015[[#This Row],[水路]],"")</f>
        <v>6</v>
      </c>
      <c r="D39" s="22" t="str">
        <f t="shared" si="0"/>
        <v>316</v>
      </c>
      <c r="E39" s="22">
        <f>IFERROR(テーブル_Swim015[[#This Row],[選手番号]],"")</f>
        <v>1085</v>
      </c>
      <c r="F39" s="22" t="str">
        <f>IFERROR(VLOOKUP(E39,Sheet3!A:H,3,0),"")</f>
        <v xml:space="preserve">神野　心愛                    </v>
      </c>
      <c r="G39" s="22" t="str">
        <f>IFERROR(VLOOKUP(E39,Sheet3!A:H,8,0),"")</f>
        <v xml:space="preserve">フィッタ重信    </v>
      </c>
      <c r="H39" s="22" t="str">
        <f>IFERROR(VLOOKUP(E39,Sheet2!A:B,2,0),"")</f>
        <v/>
      </c>
      <c r="I39" s="22" t="str">
        <f t="shared" si="1"/>
        <v>10853</v>
      </c>
      <c r="J39" s="22">
        <f t="shared" si="2"/>
        <v>1</v>
      </c>
      <c r="K39" s="22">
        <f t="shared" si="3"/>
        <v>6</v>
      </c>
    </row>
    <row r="40" spans="1:11" s="22" customFormat="1" x14ac:dyDescent="0.15">
      <c r="A40" s="22">
        <f>IFERROR(テーブル_Swim015[[#This Row],[競技番号]],"")</f>
        <v>3</v>
      </c>
      <c r="B40" s="22">
        <f>IFERROR(テーブル_Swim015[[#This Row],[組]],"")</f>
        <v>1</v>
      </c>
      <c r="C40" s="22">
        <f>IFERROR(テーブル_Swim015[[#This Row],[水路]],"")</f>
        <v>7</v>
      </c>
      <c r="D40" s="22" t="str">
        <f t="shared" si="0"/>
        <v>317</v>
      </c>
      <c r="E40" s="22">
        <f>IFERROR(テーブル_Swim015[[#This Row],[選手番号]],"")</f>
        <v>58</v>
      </c>
      <c r="F40" s="22" t="str">
        <f>IFERROR(VLOOKUP(E40,Sheet3!A:H,3,0),"")</f>
        <v xml:space="preserve">別府　明彩                    </v>
      </c>
      <c r="G40" s="22" t="str">
        <f>IFERROR(VLOOKUP(E40,Sheet3!A:H,8,0),"")</f>
        <v xml:space="preserve">ＭＧ双葉        </v>
      </c>
      <c r="H40" s="22" t="str">
        <f>IFERROR(VLOOKUP(E40,Sheet2!A:B,2,0),"")</f>
        <v/>
      </c>
      <c r="I40" s="22" t="str">
        <f t="shared" si="1"/>
        <v>583</v>
      </c>
      <c r="J40" s="22">
        <f t="shared" si="2"/>
        <v>1</v>
      </c>
      <c r="K40" s="22">
        <f t="shared" si="3"/>
        <v>7</v>
      </c>
    </row>
    <row r="41" spans="1:11" s="22" customFormat="1" x14ac:dyDescent="0.15">
      <c r="A41" s="22">
        <f>IFERROR(テーブル_Swim015[[#This Row],[競技番号]],"")</f>
        <v>3</v>
      </c>
      <c r="B41" s="22">
        <f>IFERROR(テーブル_Swim015[[#This Row],[組]],"")</f>
        <v>1</v>
      </c>
      <c r="C41" s="22">
        <f>IFERROR(テーブル_Swim015[[#This Row],[水路]],"")</f>
        <v>8</v>
      </c>
      <c r="D41" s="22" t="str">
        <f t="shared" si="0"/>
        <v>318</v>
      </c>
      <c r="E41" s="22">
        <f>IFERROR(テーブル_Swim015[[#This Row],[選手番号]],"")</f>
        <v>96</v>
      </c>
      <c r="F41" s="22" t="str">
        <f>IFERROR(VLOOKUP(E41,Sheet3!A:H,3,0),"")</f>
        <v>酒井　  淀</v>
      </c>
      <c r="G41" s="22" t="str">
        <f>IFERROR(VLOOKUP(E41,Sheet3!A:H,8,0),"")</f>
        <v>ファイブテン</v>
      </c>
      <c r="H41" s="22" t="str">
        <f>IFERROR(VLOOKUP(E41,Sheet2!A:B,2,0),"")</f>
        <v/>
      </c>
      <c r="I41" s="22" t="str">
        <f t="shared" si="1"/>
        <v>963</v>
      </c>
      <c r="J41" s="22">
        <f t="shared" si="2"/>
        <v>1</v>
      </c>
      <c r="K41" s="22">
        <f t="shared" si="3"/>
        <v>8</v>
      </c>
    </row>
    <row r="42" spans="1:11" s="22" customFormat="1" x14ac:dyDescent="0.15">
      <c r="A42" s="22">
        <f>IFERROR(テーブル_Swim015[[#This Row],[競技番号]],"")</f>
        <v>3</v>
      </c>
      <c r="B42" s="22">
        <f>IFERROR(テーブル_Swim015[[#This Row],[組]],"")</f>
        <v>2</v>
      </c>
      <c r="C42" s="22">
        <f>IFERROR(テーブル_Swim015[[#This Row],[水路]],"")</f>
        <v>1</v>
      </c>
      <c r="D42" s="22" t="str">
        <f t="shared" si="0"/>
        <v>321</v>
      </c>
      <c r="E42" s="22">
        <f>IFERROR(テーブル_Swim015[[#This Row],[選手番号]],"")</f>
        <v>1215</v>
      </c>
      <c r="F42" s="22" t="str">
        <f>IFERROR(VLOOKUP(E42,Sheet3!A:H,3,0),"")</f>
        <v>大政　凛桜</v>
      </c>
      <c r="G42" s="22" t="str">
        <f>IFERROR(VLOOKUP(E42,Sheet3!A:H,8,0),"")</f>
        <v>えいしSC砥部</v>
      </c>
      <c r="H42" s="22" t="str">
        <f>IFERROR(VLOOKUP(E42,Sheet2!A:B,2,0),"")</f>
        <v/>
      </c>
      <c r="I42" s="22" t="str">
        <f t="shared" si="1"/>
        <v>12153</v>
      </c>
      <c r="J42" s="22">
        <f t="shared" si="2"/>
        <v>2</v>
      </c>
      <c r="K42" s="22">
        <f t="shared" si="3"/>
        <v>1</v>
      </c>
    </row>
    <row r="43" spans="1:11" s="22" customFormat="1" x14ac:dyDescent="0.15">
      <c r="A43" s="22">
        <f>IFERROR(テーブル_Swim015[[#This Row],[競技番号]],"")</f>
        <v>3</v>
      </c>
      <c r="B43" s="22">
        <f>IFERROR(テーブル_Swim015[[#This Row],[組]],"")</f>
        <v>2</v>
      </c>
      <c r="C43" s="22">
        <f>IFERROR(テーブル_Swim015[[#This Row],[水路]],"")</f>
        <v>2</v>
      </c>
      <c r="D43" s="22" t="str">
        <f t="shared" si="0"/>
        <v>322</v>
      </c>
      <c r="E43" s="22">
        <f>IFERROR(テーブル_Swim015[[#This Row],[選手番号]],"")</f>
        <v>1202</v>
      </c>
      <c r="F43" s="22" t="str">
        <f>IFERROR(VLOOKUP(E43,Sheet3!A:H,3,0),"")</f>
        <v>長井　  仁</v>
      </c>
      <c r="G43" s="22" t="str">
        <f>IFERROR(VLOOKUP(E43,Sheet3!A:H,8,0),"")</f>
        <v>南海ＤＣ</v>
      </c>
      <c r="H43" s="22" t="str">
        <f>IFERROR(VLOOKUP(E43,Sheet2!A:B,2,0),"")</f>
        <v/>
      </c>
      <c r="I43" s="22" t="str">
        <f t="shared" si="1"/>
        <v>12023</v>
      </c>
      <c r="J43" s="22">
        <f t="shared" si="2"/>
        <v>2</v>
      </c>
      <c r="K43" s="22">
        <f t="shared" si="3"/>
        <v>2</v>
      </c>
    </row>
    <row r="44" spans="1:11" s="22" customFormat="1" x14ac:dyDescent="0.15">
      <c r="A44" s="22">
        <f>IFERROR(テーブル_Swim015[[#This Row],[競技番号]],"")</f>
        <v>3</v>
      </c>
      <c r="B44" s="22">
        <f>IFERROR(テーブル_Swim015[[#This Row],[組]],"")</f>
        <v>2</v>
      </c>
      <c r="C44" s="22">
        <f>IFERROR(テーブル_Swim015[[#This Row],[水路]],"")</f>
        <v>3</v>
      </c>
      <c r="D44" s="22" t="str">
        <f t="shared" si="0"/>
        <v>323</v>
      </c>
      <c r="E44" s="22">
        <f>IFERROR(テーブル_Swim015[[#This Row],[選手番号]],"")</f>
        <v>1007</v>
      </c>
      <c r="F44" s="22" t="str">
        <f>IFERROR(VLOOKUP(E44,Sheet3!A:H,3,0),"")</f>
        <v xml:space="preserve">井上　心稟                    </v>
      </c>
      <c r="G44" s="22" t="str">
        <f>IFERROR(VLOOKUP(E44,Sheet3!A:H,8,0),"")</f>
        <v xml:space="preserve">五百木ＳＣ      </v>
      </c>
      <c r="H44" s="22" t="str">
        <f>IFERROR(VLOOKUP(E44,Sheet2!A:B,2,0),"")</f>
        <v/>
      </c>
      <c r="I44" s="22" t="str">
        <f t="shared" si="1"/>
        <v>10073</v>
      </c>
      <c r="J44" s="22">
        <f t="shared" si="2"/>
        <v>2</v>
      </c>
      <c r="K44" s="22">
        <f t="shared" si="3"/>
        <v>3</v>
      </c>
    </row>
    <row r="45" spans="1:11" s="22" customFormat="1" x14ac:dyDescent="0.15">
      <c r="A45" s="22">
        <f>IFERROR(テーブル_Swim015[[#This Row],[競技番号]],"")</f>
        <v>3</v>
      </c>
      <c r="B45" s="22">
        <f>IFERROR(テーブル_Swim015[[#This Row],[組]],"")</f>
        <v>2</v>
      </c>
      <c r="C45" s="22">
        <f>IFERROR(テーブル_Swim015[[#This Row],[水路]],"")</f>
        <v>4</v>
      </c>
      <c r="D45" s="22" t="str">
        <f t="shared" si="0"/>
        <v>324</v>
      </c>
      <c r="E45" s="22">
        <f>IFERROR(テーブル_Swim015[[#This Row],[選手番号]],"")</f>
        <v>1016</v>
      </c>
      <c r="F45" s="22" t="str">
        <f>IFERROR(VLOOKUP(E45,Sheet3!A:H,3,0),"")</f>
        <v xml:space="preserve">伊須　彩葉                    </v>
      </c>
      <c r="G45" s="22" t="str">
        <f>IFERROR(VLOOKUP(E45,Sheet3!A:H,8,0),"")</f>
        <v xml:space="preserve">南海ＤＣ        </v>
      </c>
      <c r="H45" s="22" t="str">
        <f>IFERROR(VLOOKUP(E45,Sheet2!A:B,2,0),"")</f>
        <v/>
      </c>
      <c r="I45" s="22" t="str">
        <f t="shared" si="1"/>
        <v>10163</v>
      </c>
      <c r="J45" s="22">
        <f t="shared" si="2"/>
        <v>2</v>
      </c>
      <c r="K45" s="22">
        <f t="shared" si="3"/>
        <v>4</v>
      </c>
    </row>
    <row r="46" spans="1:11" s="22" customFormat="1" x14ac:dyDescent="0.15">
      <c r="A46" s="22">
        <f>IFERROR(テーブル_Swim015[[#This Row],[競技番号]],"")</f>
        <v>3</v>
      </c>
      <c r="B46" s="22">
        <f>IFERROR(テーブル_Swim015[[#This Row],[組]],"")</f>
        <v>2</v>
      </c>
      <c r="C46" s="22">
        <f>IFERROR(テーブル_Swim015[[#This Row],[水路]],"")</f>
        <v>5</v>
      </c>
      <c r="D46" s="22" t="str">
        <f t="shared" si="0"/>
        <v>325</v>
      </c>
      <c r="E46" s="22">
        <f>IFERROR(テーブル_Swim015[[#This Row],[選手番号]],"")</f>
        <v>1121</v>
      </c>
      <c r="F46" s="22" t="str">
        <f>IFERROR(VLOOKUP(E46,Sheet3!A:H,3,0),"")</f>
        <v xml:space="preserve">黒田　　菫                    </v>
      </c>
      <c r="G46" s="22" t="str">
        <f>IFERROR(VLOOKUP(E46,Sheet3!A:H,8,0),"")</f>
        <v xml:space="preserve">ﾌｨｯﾀｴﾐﾌﾙ松前    </v>
      </c>
      <c r="H46" s="22" t="str">
        <f>IFERROR(VLOOKUP(E46,Sheet2!A:B,2,0),"")</f>
        <v/>
      </c>
      <c r="I46" s="22" t="str">
        <f t="shared" si="1"/>
        <v>11213</v>
      </c>
      <c r="J46" s="22">
        <f t="shared" si="2"/>
        <v>2</v>
      </c>
      <c r="K46" s="22">
        <f t="shared" si="3"/>
        <v>5</v>
      </c>
    </row>
    <row r="47" spans="1:11" s="22" customFormat="1" x14ac:dyDescent="0.15">
      <c r="A47" s="22">
        <f>IFERROR(テーブル_Swim015[[#This Row],[競技番号]],"")</f>
        <v>3</v>
      </c>
      <c r="B47" s="22">
        <f>IFERROR(テーブル_Swim015[[#This Row],[組]],"")</f>
        <v>2</v>
      </c>
      <c r="C47" s="22">
        <f>IFERROR(テーブル_Swim015[[#This Row],[水路]],"")</f>
        <v>6</v>
      </c>
      <c r="D47" s="22" t="str">
        <f t="shared" si="0"/>
        <v>326</v>
      </c>
      <c r="E47" s="22">
        <f>IFERROR(テーブル_Swim015[[#This Row],[選手番号]],"")</f>
        <v>41</v>
      </c>
      <c r="F47" s="22" t="str">
        <f>IFERROR(VLOOKUP(E47,Sheet3!A:H,3,0),"")</f>
        <v xml:space="preserve">今井　楓乃                    </v>
      </c>
      <c r="G47" s="22" t="str">
        <f>IFERROR(VLOOKUP(E47,Sheet3!A:H,8,0),"")</f>
        <v xml:space="preserve">ファイブテン    </v>
      </c>
      <c r="H47" s="22" t="str">
        <f>IFERROR(VLOOKUP(E47,Sheet2!A:B,2,0),"")</f>
        <v/>
      </c>
      <c r="I47" s="22" t="str">
        <f t="shared" si="1"/>
        <v>413</v>
      </c>
      <c r="J47" s="22">
        <f t="shared" si="2"/>
        <v>2</v>
      </c>
      <c r="K47" s="22">
        <f t="shared" si="3"/>
        <v>6</v>
      </c>
    </row>
    <row r="48" spans="1:11" s="22" customFormat="1" x14ac:dyDescent="0.15">
      <c r="A48" s="22">
        <f>IFERROR(テーブル_Swim015[[#This Row],[競技番号]],"")</f>
        <v>3</v>
      </c>
      <c r="B48" s="22">
        <f>IFERROR(テーブル_Swim015[[#This Row],[組]],"")</f>
        <v>2</v>
      </c>
      <c r="C48" s="22">
        <f>IFERROR(テーブル_Swim015[[#This Row],[水路]],"")</f>
        <v>7</v>
      </c>
      <c r="D48" s="22" t="str">
        <f t="shared" si="0"/>
        <v>327</v>
      </c>
      <c r="E48" s="22">
        <f>IFERROR(テーブル_Swim015[[#This Row],[選手番号]],"")</f>
        <v>1145</v>
      </c>
      <c r="F48" s="22" t="str">
        <f>IFERROR(VLOOKUP(E48,Sheet3!A:H,3,0),"")</f>
        <v>サラモノフスキモ</v>
      </c>
      <c r="G48" s="22" t="str">
        <f>IFERROR(VLOOKUP(E48,Sheet3!A:H,8,0),"")</f>
        <v>AGAIN</v>
      </c>
      <c r="H48" s="22" t="str">
        <f>IFERROR(VLOOKUP(E48,Sheet2!A:B,2,0),"")</f>
        <v/>
      </c>
      <c r="I48" s="22" t="str">
        <f t="shared" si="1"/>
        <v>11453</v>
      </c>
      <c r="J48" s="22">
        <f t="shared" si="2"/>
        <v>2</v>
      </c>
      <c r="K48" s="22">
        <f t="shared" si="3"/>
        <v>7</v>
      </c>
    </row>
    <row r="49" spans="1:11" s="22" customFormat="1" x14ac:dyDescent="0.15">
      <c r="A49" s="22">
        <f>IFERROR(テーブル_Swim015[[#This Row],[競技番号]],"")</f>
        <v>3</v>
      </c>
      <c r="B49" s="22">
        <f>IFERROR(テーブル_Swim015[[#This Row],[組]],"")</f>
        <v>2</v>
      </c>
      <c r="C49" s="22">
        <f>IFERROR(テーブル_Swim015[[#This Row],[水路]],"")</f>
        <v>8</v>
      </c>
      <c r="D49" s="22" t="str">
        <f t="shared" si="0"/>
        <v>328</v>
      </c>
      <c r="E49" s="22">
        <f>IFERROR(テーブル_Swim015[[#This Row],[選手番号]],"")</f>
        <v>1144</v>
      </c>
      <c r="F49" s="22" t="str">
        <f>IFERROR(VLOOKUP(E49,Sheet3!A:H,3,0),"")</f>
        <v xml:space="preserve">谷本いづみ                    </v>
      </c>
      <c r="G49" s="22" t="str">
        <f>IFERROR(VLOOKUP(E49,Sheet3!A:H,8,0),"")</f>
        <v xml:space="preserve">えいしSC砥部    </v>
      </c>
      <c r="H49" s="22" t="str">
        <f>IFERROR(VLOOKUP(E49,Sheet2!A:B,2,0),"")</f>
        <v/>
      </c>
      <c r="I49" s="22" t="str">
        <f t="shared" si="1"/>
        <v>11443</v>
      </c>
      <c r="J49" s="22">
        <f t="shared" si="2"/>
        <v>2</v>
      </c>
      <c r="K49" s="22">
        <f t="shared" si="3"/>
        <v>8</v>
      </c>
    </row>
    <row r="50" spans="1:11" s="22" customFormat="1" x14ac:dyDescent="0.15">
      <c r="A50" s="22">
        <f>IFERROR(テーブル_Swim015[[#This Row],[競技番号]],"")</f>
        <v>4</v>
      </c>
      <c r="B50" s="22">
        <f>IFERROR(テーブル_Swim015[[#This Row],[組]],"")</f>
        <v>1</v>
      </c>
      <c r="C50" s="22">
        <f>IFERROR(テーブル_Swim015[[#This Row],[水路]],"")</f>
        <v>1</v>
      </c>
      <c r="D50" s="22" t="str">
        <f t="shared" si="0"/>
        <v>411</v>
      </c>
      <c r="E50" s="22">
        <f>IFERROR(テーブル_Swim015[[#This Row],[選手番号]],"")</f>
        <v>1071</v>
      </c>
      <c r="F50" s="22" t="str">
        <f>IFERROR(VLOOKUP(E50,Sheet3!A:H,3,0),"")</f>
        <v xml:space="preserve">北脇　雄大                    </v>
      </c>
      <c r="G50" s="22" t="str">
        <f>IFERROR(VLOOKUP(E50,Sheet3!A:H,8,0),"")</f>
        <v xml:space="preserve">フィッタ重信    </v>
      </c>
      <c r="H50" s="22" t="str">
        <f>IFERROR(VLOOKUP(E50,Sheet2!A:B,2,0),"")</f>
        <v/>
      </c>
      <c r="I50" s="22" t="str">
        <f t="shared" si="1"/>
        <v>10714</v>
      </c>
      <c r="J50" s="22">
        <f t="shared" si="2"/>
        <v>1</v>
      </c>
      <c r="K50" s="22">
        <f t="shared" si="3"/>
        <v>1</v>
      </c>
    </row>
    <row r="51" spans="1:11" s="22" customFormat="1" x14ac:dyDescent="0.15">
      <c r="A51" s="22">
        <f>IFERROR(テーブル_Swim015[[#This Row],[競技番号]],"")</f>
        <v>4</v>
      </c>
      <c r="B51" s="22">
        <f>IFERROR(テーブル_Swim015[[#This Row],[組]],"")</f>
        <v>1</v>
      </c>
      <c r="C51" s="22">
        <f>IFERROR(テーブル_Swim015[[#This Row],[水路]],"")</f>
        <v>2</v>
      </c>
      <c r="D51" s="22" t="str">
        <f t="shared" si="0"/>
        <v>412</v>
      </c>
      <c r="E51" s="22">
        <f>IFERROR(テーブル_Swim015[[#This Row],[選手番号]],"")</f>
        <v>111</v>
      </c>
      <c r="F51" s="22" t="str">
        <f>IFERROR(VLOOKUP(E51,Sheet3!A:H,3,0),"")</f>
        <v xml:space="preserve">小林　蒼涼                    </v>
      </c>
      <c r="G51" s="22" t="str">
        <f>IFERROR(VLOOKUP(E51,Sheet3!A:H,8,0),"")</f>
        <v xml:space="preserve">ＭＧ瀬戸内      </v>
      </c>
      <c r="H51" s="22" t="str">
        <f>IFERROR(VLOOKUP(E51,Sheet2!A:B,2,0),"")</f>
        <v/>
      </c>
      <c r="I51" s="22" t="str">
        <f t="shared" si="1"/>
        <v>1114</v>
      </c>
      <c r="J51" s="22">
        <f t="shared" si="2"/>
        <v>1</v>
      </c>
      <c r="K51" s="22">
        <f t="shared" si="3"/>
        <v>2</v>
      </c>
    </row>
    <row r="52" spans="1:11" s="22" customFormat="1" x14ac:dyDescent="0.15">
      <c r="A52" s="22">
        <f>IFERROR(テーブル_Swim015[[#This Row],[競技番号]],"")</f>
        <v>4</v>
      </c>
      <c r="B52" s="22">
        <f>IFERROR(テーブル_Swim015[[#This Row],[組]],"")</f>
        <v>1</v>
      </c>
      <c r="C52" s="22">
        <f>IFERROR(テーブル_Swim015[[#This Row],[水路]],"")</f>
        <v>3</v>
      </c>
      <c r="D52" s="22" t="str">
        <f t="shared" si="0"/>
        <v>413</v>
      </c>
      <c r="E52" s="22">
        <f>IFERROR(テーブル_Swim015[[#This Row],[選手番号]],"")</f>
        <v>1037</v>
      </c>
      <c r="F52" s="22" t="str">
        <f>IFERROR(VLOOKUP(E52,Sheet3!A:H,3,0),"")</f>
        <v xml:space="preserve">山田　朔久                    </v>
      </c>
      <c r="G52" s="22" t="str">
        <f>IFERROR(VLOOKUP(E52,Sheet3!A:H,8,0),"")</f>
        <v xml:space="preserve">フィッタ松山    </v>
      </c>
      <c r="H52" s="22" t="str">
        <f>IFERROR(VLOOKUP(E52,Sheet2!A:B,2,0),"")</f>
        <v/>
      </c>
      <c r="I52" s="22" t="str">
        <f t="shared" si="1"/>
        <v>10374</v>
      </c>
      <c r="J52" s="22">
        <f t="shared" si="2"/>
        <v>1</v>
      </c>
      <c r="K52" s="22">
        <f t="shared" si="3"/>
        <v>3</v>
      </c>
    </row>
    <row r="53" spans="1:11" s="22" customFormat="1" x14ac:dyDescent="0.15">
      <c r="A53" s="22">
        <f>IFERROR(テーブル_Swim015[[#This Row],[競技番号]],"")</f>
        <v>4</v>
      </c>
      <c r="B53" s="22">
        <f>IFERROR(テーブル_Swim015[[#This Row],[組]],"")</f>
        <v>1</v>
      </c>
      <c r="C53" s="22">
        <f>IFERROR(テーブル_Swim015[[#This Row],[水路]],"")</f>
        <v>4</v>
      </c>
      <c r="D53" s="22" t="str">
        <f t="shared" si="0"/>
        <v>414</v>
      </c>
      <c r="E53" s="22">
        <f>IFERROR(テーブル_Swim015[[#This Row],[選手番号]],"")</f>
        <v>1096</v>
      </c>
      <c r="F53" s="22" t="str">
        <f>IFERROR(VLOOKUP(E53,Sheet3!A:H,3,0),"")</f>
        <v xml:space="preserve">長野　愛斗                    </v>
      </c>
      <c r="G53" s="22" t="str">
        <f>IFERROR(VLOOKUP(E53,Sheet3!A:H,8,0),"")</f>
        <v xml:space="preserve">ﾌｨｯﾀｴﾐﾌﾙ松前    </v>
      </c>
      <c r="H53" s="22" t="str">
        <f>IFERROR(VLOOKUP(E53,Sheet2!A:B,2,0),"")</f>
        <v/>
      </c>
      <c r="I53" s="22" t="str">
        <f t="shared" si="1"/>
        <v>10964</v>
      </c>
      <c r="J53" s="22">
        <f t="shared" si="2"/>
        <v>1</v>
      </c>
      <c r="K53" s="22">
        <f t="shared" si="3"/>
        <v>4</v>
      </c>
    </row>
    <row r="54" spans="1:11" s="22" customFormat="1" x14ac:dyDescent="0.15">
      <c r="A54" s="22">
        <f>IFERROR(テーブル_Swim015[[#This Row],[競技番号]],"")</f>
        <v>4</v>
      </c>
      <c r="B54" s="22">
        <f>IFERROR(テーブル_Swim015[[#This Row],[組]],"")</f>
        <v>1</v>
      </c>
      <c r="C54" s="22">
        <f>IFERROR(テーブル_Swim015[[#This Row],[水路]],"")</f>
        <v>5</v>
      </c>
      <c r="D54" s="22" t="str">
        <f t="shared" si="0"/>
        <v>415</v>
      </c>
      <c r="E54" s="22">
        <f>IFERROR(テーブル_Swim015[[#This Row],[選手番号]],"")</f>
        <v>1013</v>
      </c>
      <c r="F54" s="22" t="str">
        <f>IFERROR(VLOOKUP(E54,Sheet3!A:H,3,0),"")</f>
        <v xml:space="preserve">渡部　泰成                    </v>
      </c>
      <c r="G54" s="22" t="str">
        <f>IFERROR(VLOOKUP(E54,Sheet3!A:H,8,0),"")</f>
        <v xml:space="preserve">南海ＤＣ        </v>
      </c>
      <c r="H54" s="22" t="str">
        <f>IFERROR(VLOOKUP(E54,Sheet2!A:B,2,0),"")</f>
        <v/>
      </c>
      <c r="I54" s="22" t="str">
        <f t="shared" si="1"/>
        <v>10134</v>
      </c>
      <c r="J54" s="22">
        <f t="shared" si="2"/>
        <v>1</v>
      </c>
      <c r="K54" s="22">
        <f t="shared" si="3"/>
        <v>5</v>
      </c>
    </row>
    <row r="55" spans="1:11" s="22" customFormat="1" x14ac:dyDescent="0.15">
      <c r="A55" s="22">
        <f>IFERROR(テーブル_Swim015[[#This Row],[競技番号]],"")</f>
        <v>4</v>
      </c>
      <c r="B55" s="22">
        <f>IFERROR(テーブル_Swim015[[#This Row],[組]],"")</f>
        <v>1</v>
      </c>
      <c r="C55" s="22">
        <f>IFERROR(テーブル_Swim015[[#This Row],[水路]],"")</f>
        <v>6</v>
      </c>
      <c r="D55" s="22" t="str">
        <f t="shared" si="0"/>
        <v>416</v>
      </c>
      <c r="E55" s="22">
        <f>IFERROR(テーブル_Swim015[[#This Row],[選手番号]],"")</f>
        <v>84</v>
      </c>
      <c r="F55" s="22" t="str">
        <f>IFERROR(VLOOKUP(E55,Sheet3!A:H,3,0),"")</f>
        <v>後藤　謙斗</v>
      </c>
      <c r="G55" s="22" t="str">
        <f>IFERROR(VLOOKUP(E55,Sheet3!A:H,8,0),"")</f>
        <v>ファイブテン</v>
      </c>
      <c r="H55" s="22" t="str">
        <f>IFERROR(VLOOKUP(E55,Sheet2!A:B,2,0),"")</f>
        <v/>
      </c>
      <c r="I55" s="22" t="str">
        <f t="shared" si="1"/>
        <v>844</v>
      </c>
      <c r="J55" s="22">
        <f t="shared" si="2"/>
        <v>1</v>
      </c>
      <c r="K55" s="22">
        <f t="shared" si="3"/>
        <v>6</v>
      </c>
    </row>
    <row r="56" spans="1:11" s="22" customFormat="1" x14ac:dyDescent="0.15">
      <c r="A56" s="22">
        <f>IFERROR(テーブル_Swim015[[#This Row],[競技番号]],"")</f>
        <v>4</v>
      </c>
      <c r="B56" s="22">
        <f>IFERROR(テーブル_Swim015[[#This Row],[組]],"")</f>
        <v>1</v>
      </c>
      <c r="C56" s="22">
        <f>IFERROR(テーブル_Swim015[[#This Row],[水路]],"")</f>
        <v>7</v>
      </c>
      <c r="D56" s="22" t="str">
        <f t="shared" si="0"/>
        <v>417</v>
      </c>
      <c r="E56" s="22">
        <f>IFERROR(テーブル_Swim015[[#This Row],[選手番号]],"")</f>
        <v>35</v>
      </c>
      <c r="F56" s="22" t="str">
        <f>IFERROR(VLOOKUP(E56,Sheet3!A:H,3,0),"")</f>
        <v xml:space="preserve">藤原琥太郎                    </v>
      </c>
      <c r="G56" s="22" t="str">
        <f>IFERROR(VLOOKUP(E56,Sheet3!A:H,8,0),"")</f>
        <v xml:space="preserve">ファイブテン    </v>
      </c>
      <c r="H56" s="22" t="str">
        <f>IFERROR(VLOOKUP(E56,Sheet2!A:B,2,0),"")</f>
        <v/>
      </c>
      <c r="I56" s="22" t="str">
        <f t="shared" si="1"/>
        <v>354</v>
      </c>
      <c r="J56" s="22">
        <f t="shared" si="2"/>
        <v>1</v>
      </c>
      <c r="K56" s="22">
        <f t="shared" si="3"/>
        <v>7</v>
      </c>
    </row>
    <row r="57" spans="1:11" s="22" customFormat="1" x14ac:dyDescent="0.15">
      <c r="A57" s="22">
        <f>IFERROR(テーブル_Swim015[[#This Row],[競技番号]],"")</f>
        <v>4</v>
      </c>
      <c r="B57" s="22">
        <f>IFERROR(テーブル_Swim015[[#This Row],[組]],"")</f>
        <v>1</v>
      </c>
      <c r="C57" s="22">
        <f>IFERROR(テーブル_Swim015[[#This Row],[水路]],"")</f>
        <v>8</v>
      </c>
      <c r="D57" s="22" t="str">
        <f t="shared" si="0"/>
        <v>418</v>
      </c>
      <c r="E57" s="22">
        <f>IFERROR(テーブル_Swim015[[#This Row],[選手番号]],"")</f>
        <v>52</v>
      </c>
      <c r="F57" s="22" t="str">
        <f>IFERROR(VLOOKUP(E57,Sheet3!A:H,3,0),"")</f>
        <v xml:space="preserve">山口　莉玖                    </v>
      </c>
      <c r="G57" s="22" t="str">
        <f>IFERROR(VLOOKUP(E57,Sheet3!A:H,8,0),"")</f>
        <v xml:space="preserve">ＭＧ双葉        </v>
      </c>
      <c r="H57" s="22" t="str">
        <f>IFERROR(VLOOKUP(E57,Sheet2!A:B,2,0),"")</f>
        <v/>
      </c>
      <c r="I57" s="22" t="str">
        <f t="shared" si="1"/>
        <v>524</v>
      </c>
      <c r="J57" s="22">
        <f t="shared" si="2"/>
        <v>1</v>
      </c>
      <c r="K57" s="22">
        <f t="shared" si="3"/>
        <v>8</v>
      </c>
    </row>
    <row r="58" spans="1:11" s="22" customFormat="1" x14ac:dyDescent="0.15">
      <c r="A58" s="22">
        <f>IFERROR(テーブル_Swim015[[#This Row],[競技番号]],"")</f>
        <v>4</v>
      </c>
      <c r="B58" s="22">
        <f>IFERROR(テーブル_Swim015[[#This Row],[組]],"")</f>
        <v>2</v>
      </c>
      <c r="C58" s="22">
        <f>IFERROR(テーブル_Swim015[[#This Row],[水路]],"")</f>
        <v>1</v>
      </c>
      <c r="D58" s="22" t="str">
        <f t="shared" si="0"/>
        <v>421</v>
      </c>
      <c r="E58" s="22">
        <f>IFERROR(テーブル_Swim015[[#This Row],[選手番号]],"")</f>
        <v>1014</v>
      </c>
      <c r="F58" s="22" t="str">
        <f>IFERROR(VLOOKUP(E58,Sheet3!A:H,3,0),"")</f>
        <v xml:space="preserve">大山　葵生                    </v>
      </c>
      <c r="G58" s="22" t="str">
        <f>IFERROR(VLOOKUP(E58,Sheet3!A:H,8,0),"")</f>
        <v xml:space="preserve">南海ＤＣ        </v>
      </c>
      <c r="H58" s="22" t="str">
        <f>IFERROR(VLOOKUP(E58,Sheet2!A:B,2,0),"")</f>
        <v/>
      </c>
      <c r="I58" s="22" t="str">
        <f t="shared" si="1"/>
        <v>10144</v>
      </c>
      <c r="J58" s="22">
        <f t="shared" si="2"/>
        <v>2</v>
      </c>
      <c r="K58" s="22">
        <f t="shared" si="3"/>
        <v>1</v>
      </c>
    </row>
    <row r="59" spans="1:11" s="22" customFormat="1" x14ac:dyDescent="0.15">
      <c r="A59" s="22">
        <f>IFERROR(テーブル_Swim015[[#This Row],[競技番号]],"")</f>
        <v>4</v>
      </c>
      <c r="B59" s="22">
        <f>IFERROR(テーブル_Swim015[[#This Row],[組]],"")</f>
        <v>2</v>
      </c>
      <c r="C59" s="22">
        <f>IFERROR(テーブル_Swim015[[#This Row],[水路]],"")</f>
        <v>2</v>
      </c>
      <c r="D59" s="22" t="str">
        <f t="shared" si="0"/>
        <v>422</v>
      </c>
      <c r="E59" s="22">
        <f>IFERROR(テーブル_Swim015[[#This Row],[選手番号]],"")</f>
        <v>70</v>
      </c>
      <c r="F59" s="22" t="str">
        <f>IFERROR(VLOOKUP(E59,Sheet3!A:H,3,0),"")</f>
        <v xml:space="preserve">越智　翔麻                    </v>
      </c>
      <c r="G59" s="22" t="str">
        <f>IFERROR(VLOOKUP(E59,Sheet3!A:H,8,0),"")</f>
        <v xml:space="preserve">ﾌｧｲﾌﾞﾃﾝ東予     </v>
      </c>
      <c r="H59" s="22" t="str">
        <f>IFERROR(VLOOKUP(E59,Sheet2!A:B,2,0),"")</f>
        <v/>
      </c>
      <c r="I59" s="22" t="str">
        <f t="shared" si="1"/>
        <v>704</v>
      </c>
      <c r="J59" s="22">
        <f t="shared" si="2"/>
        <v>2</v>
      </c>
      <c r="K59" s="22">
        <f t="shared" si="3"/>
        <v>2</v>
      </c>
    </row>
    <row r="60" spans="1:11" s="22" customFormat="1" x14ac:dyDescent="0.15">
      <c r="A60" s="22">
        <f>IFERROR(テーブル_Swim015[[#This Row],[競技番号]],"")</f>
        <v>4</v>
      </c>
      <c r="B60" s="22">
        <f>IFERROR(テーブル_Swim015[[#This Row],[組]],"")</f>
        <v>2</v>
      </c>
      <c r="C60" s="22">
        <f>IFERROR(テーブル_Swim015[[#This Row],[水路]],"")</f>
        <v>3</v>
      </c>
      <c r="D60" s="22" t="str">
        <f t="shared" si="0"/>
        <v>423</v>
      </c>
      <c r="E60" s="22">
        <f>IFERROR(テーブル_Swim015[[#This Row],[選手番号]],"")</f>
        <v>1099</v>
      </c>
      <c r="F60" s="22" t="str">
        <f>IFERROR(VLOOKUP(E60,Sheet3!A:H,3,0),"")</f>
        <v xml:space="preserve">弓達　歩夢                    </v>
      </c>
      <c r="G60" s="22" t="str">
        <f>IFERROR(VLOOKUP(E60,Sheet3!A:H,8,0),"")</f>
        <v xml:space="preserve">ﾌｨｯﾀｴﾐﾌﾙ松前    </v>
      </c>
      <c r="H60" s="22" t="str">
        <f>IFERROR(VLOOKUP(E60,Sheet2!A:B,2,0),"")</f>
        <v/>
      </c>
      <c r="I60" s="22" t="str">
        <f t="shared" si="1"/>
        <v>10994</v>
      </c>
      <c r="J60" s="22">
        <f t="shared" si="2"/>
        <v>2</v>
      </c>
      <c r="K60" s="22">
        <f t="shared" si="3"/>
        <v>3</v>
      </c>
    </row>
    <row r="61" spans="1:11" s="22" customFormat="1" x14ac:dyDescent="0.15">
      <c r="A61" s="22">
        <f>IFERROR(テーブル_Swim015[[#This Row],[競技番号]],"")</f>
        <v>4</v>
      </c>
      <c r="B61" s="22">
        <f>IFERROR(テーブル_Swim015[[#This Row],[組]],"")</f>
        <v>2</v>
      </c>
      <c r="C61" s="22">
        <f>IFERROR(テーブル_Swim015[[#This Row],[水路]],"")</f>
        <v>4</v>
      </c>
      <c r="D61" s="22" t="str">
        <f t="shared" si="0"/>
        <v>424</v>
      </c>
      <c r="E61" s="22">
        <f>IFERROR(テーブル_Swim015[[#This Row],[選手番号]],"")</f>
        <v>1001</v>
      </c>
      <c r="F61" s="22" t="str">
        <f>IFERROR(VLOOKUP(E61,Sheet3!A:H,3,0),"")</f>
        <v xml:space="preserve">玉井　央輔                    </v>
      </c>
      <c r="G61" s="22" t="str">
        <f>IFERROR(VLOOKUP(E61,Sheet3!A:H,8,0),"")</f>
        <v xml:space="preserve">五百木ＳＣ      </v>
      </c>
      <c r="H61" s="22" t="str">
        <f>IFERROR(VLOOKUP(E61,Sheet2!A:B,2,0),"")</f>
        <v/>
      </c>
      <c r="I61" s="22" t="str">
        <f t="shared" si="1"/>
        <v>10014</v>
      </c>
      <c r="J61" s="22">
        <f t="shared" si="2"/>
        <v>2</v>
      </c>
      <c r="K61" s="22">
        <f t="shared" si="3"/>
        <v>4</v>
      </c>
    </row>
    <row r="62" spans="1:11" s="22" customFormat="1" x14ac:dyDescent="0.15">
      <c r="A62" s="22">
        <f>IFERROR(テーブル_Swim015[[#This Row],[競技番号]],"")</f>
        <v>4</v>
      </c>
      <c r="B62" s="22">
        <f>IFERROR(テーブル_Swim015[[#This Row],[組]],"")</f>
        <v>2</v>
      </c>
      <c r="C62" s="22">
        <f>IFERROR(テーブル_Swim015[[#This Row],[水路]],"")</f>
        <v>5</v>
      </c>
      <c r="D62" s="22" t="str">
        <f t="shared" si="0"/>
        <v>425</v>
      </c>
      <c r="E62" s="22">
        <f>IFERROR(テーブル_Swim015[[#This Row],[選手番号]],"")</f>
        <v>1076</v>
      </c>
      <c r="F62" s="22" t="str">
        <f>IFERROR(VLOOKUP(E62,Sheet3!A:H,3,0),"")</f>
        <v xml:space="preserve">渡部　透真                    </v>
      </c>
      <c r="G62" s="22" t="str">
        <f>IFERROR(VLOOKUP(E62,Sheet3!A:H,8,0),"")</f>
        <v xml:space="preserve">フィッタ重信    </v>
      </c>
      <c r="H62" s="22" t="str">
        <f>IFERROR(VLOOKUP(E62,Sheet2!A:B,2,0),"")</f>
        <v/>
      </c>
      <c r="I62" s="22" t="str">
        <f t="shared" si="1"/>
        <v>10764</v>
      </c>
      <c r="J62" s="22">
        <f t="shared" si="2"/>
        <v>2</v>
      </c>
      <c r="K62" s="22">
        <f t="shared" si="3"/>
        <v>5</v>
      </c>
    </row>
    <row r="63" spans="1:11" s="22" customFormat="1" x14ac:dyDescent="0.15">
      <c r="A63" s="22">
        <f>IFERROR(テーブル_Swim015[[#This Row],[競技番号]],"")</f>
        <v>4</v>
      </c>
      <c r="B63" s="22">
        <f>IFERROR(テーブル_Swim015[[#This Row],[組]],"")</f>
        <v>2</v>
      </c>
      <c r="C63" s="22">
        <f>IFERROR(テーブル_Swim015[[#This Row],[水路]],"")</f>
        <v>6</v>
      </c>
      <c r="D63" s="22" t="str">
        <f t="shared" si="0"/>
        <v>426</v>
      </c>
      <c r="E63" s="22">
        <f>IFERROR(テーブル_Swim015[[#This Row],[選手番号]],"")</f>
        <v>1036</v>
      </c>
      <c r="F63" s="22" t="str">
        <f>IFERROR(VLOOKUP(E63,Sheet3!A:H,3,0),"")</f>
        <v xml:space="preserve">藤並　拓郎                    </v>
      </c>
      <c r="G63" s="22" t="str">
        <f>IFERROR(VLOOKUP(E63,Sheet3!A:H,8,0),"")</f>
        <v xml:space="preserve">フィッタ松山    </v>
      </c>
      <c r="H63" s="22" t="str">
        <f>IFERROR(VLOOKUP(E63,Sheet2!A:B,2,0),"")</f>
        <v/>
      </c>
      <c r="I63" s="22" t="str">
        <f t="shared" si="1"/>
        <v>10364</v>
      </c>
      <c r="J63" s="22">
        <f t="shared" si="2"/>
        <v>2</v>
      </c>
      <c r="K63" s="22">
        <f t="shared" si="3"/>
        <v>6</v>
      </c>
    </row>
    <row r="64" spans="1:11" s="22" customFormat="1" x14ac:dyDescent="0.15">
      <c r="A64" s="22">
        <f>IFERROR(テーブル_Swim015[[#This Row],[競技番号]],"")</f>
        <v>4</v>
      </c>
      <c r="B64" s="22">
        <f>IFERROR(テーブル_Swim015[[#This Row],[組]],"")</f>
        <v>2</v>
      </c>
      <c r="C64" s="22">
        <f>IFERROR(テーブル_Swim015[[#This Row],[水路]],"")</f>
        <v>7</v>
      </c>
      <c r="D64" s="22" t="str">
        <f t="shared" si="0"/>
        <v>427</v>
      </c>
      <c r="E64" s="22">
        <f>IFERROR(テーブル_Swim015[[#This Row],[選手番号]],"")</f>
        <v>1075</v>
      </c>
      <c r="F64" s="22" t="str">
        <f>IFERROR(VLOOKUP(E64,Sheet3!A:H,3,0),"")</f>
        <v xml:space="preserve">松浦　　蒼                    </v>
      </c>
      <c r="G64" s="22" t="str">
        <f>IFERROR(VLOOKUP(E64,Sheet3!A:H,8,0),"")</f>
        <v xml:space="preserve">フィッタ重信    </v>
      </c>
      <c r="H64" s="22" t="str">
        <f>IFERROR(VLOOKUP(E64,Sheet2!A:B,2,0),"")</f>
        <v/>
      </c>
      <c r="I64" s="22" t="str">
        <f t="shared" si="1"/>
        <v>10754</v>
      </c>
      <c r="J64" s="22">
        <f t="shared" si="2"/>
        <v>2</v>
      </c>
      <c r="K64" s="22">
        <f t="shared" si="3"/>
        <v>7</v>
      </c>
    </row>
    <row r="65" spans="1:11" s="22" customFormat="1" x14ac:dyDescent="0.15">
      <c r="A65" s="22">
        <f>IFERROR(テーブル_Swim015[[#This Row],[競技番号]],"")</f>
        <v>4</v>
      </c>
      <c r="B65" s="22">
        <f>IFERROR(テーブル_Swim015[[#This Row],[組]],"")</f>
        <v>2</v>
      </c>
      <c r="C65" s="22">
        <f>IFERROR(テーブル_Swim015[[#This Row],[水路]],"")</f>
        <v>8</v>
      </c>
      <c r="D65" s="22" t="str">
        <f t="shared" si="0"/>
        <v>428</v>
      </c>
      <c r="E65" s="22">
        <f>IFERROR(テーブル_Swim015[[#This Row],[選手番号]],"")</f>
        <v>515</v>
      </c>
      <c r="F65" s="22" t="str">
        <f>IFERROR(VLOOKUP(E65,Sheet3!A:H,3,0),"")</f>
        <v xml:space="preserve">尾田　絆莉                    </v>
      </c>
      <c r="G65" s="22" t="str">
        <f>IFERROR(VLOOKUP(E65,Sheet3!A:H,8,0),"")</f>
        <v xml:space="preserve">ﾌｧｲﾌﾞﾃﾝ東予     </v>
      </c>
      <c r="H65" s="22" t="str">
        <f>IFERROR(VLOOKUP(E65,Sheet2!A:B,2,0),"")</f>
        <v/>
      </c>
      <c r="I65" s="22" t="str">
        <f t="shared" si="1"/>
        <v>5154</v>
      </c>
      <c r="J65" s="22">
        <f t="shared" si="2"/>
        <v>2</v>
      </c>
      <c r="K65" s="22">
        <f t="shared" si="3"/>
        <v>8</v>
      </c>
    </row>
    <row r="66" spans="1:11" s="22" customFormat="1" x14ac:dyDescent="0.15">
      <c r="A66" s="22">
        <f>IFERROR(テーブル_Swim015[[#This Row],[競技番号]],"")</f>
        <v>5</v>
      </c>
      <c r="B66" s="22">
        <f>IFERROR(テーブル_Swim015[[#This Row],[組]],"")</f>
        <v>1</v>
      </c>
      <c r="C66" s="22">
        <f>IFERROR(テーブル_Swim015[[#This Row],[水路]],"")</f>
        <v>1</v>
      </c>
      <c r="D66" s="22" t="str">
        <f t="shared" si="0"/>
        <v>511</v>
      </c>
      <c r="E66" s="22">
        <f>IFERROR(テーブル_Swim015[[#This Row],[選手番号]],"")</f>
        <v>1535</v>
      </c>
      <c r="F66" s="22" t="str">
        <f>IFERROR(VLOOKUP(E66,Sheet3!A:H,3,0),"")</f>
        <v>田中陽菜実</v>
      </c>
      <c r="G66" s="22" t="str">
        <f>IFERROR(VLOOKUP(E66,Sheet3!A:H,8,0),"")</f>
        <v>Ryuow</v>
      </c>
      <c r="H66" s="22" t="str">
        <f>IFERROR(VLOOKUP(E66,Sheet2!A:B,2,0),"")</f>
        <v/>
      </c>
      <c r="I66" s="22" t="str">
        <f t="shared" si="1"/>
        <v>15355</v>
      </c>
      <c r="J66" s="22">
        <f t="shared" si="2"/>
        <v>1</v>
      </c>
      <c r="K66" s="22">
        <f t="shared" si="3"/>
        <v>1</v>
      </c>
    </row>
    <row r="67" spans="1:11" s="22" customFormat="1" x14ac:dyDescent="0.15">
      <c r="A67" s="22">
        <f>IFERROR(テーブル_Swim015[[#This Row],[競技番号]],"")</f>
        <v>5</v>
      </c>
      <c r="B67" s="22">
        <f>IFERROR(テーブル_Swim015[[#This Row],[組]],"")</f>
        <v>1</v>
      </c>
      <c r="C67" s="22">
        <f>IFERROR(テーブル_Swim015[[#This Row],[水路]],"")</f>
        <v>2</v>
      </c>
      <c r="D67" s="22" t="str">
        <f t="shared" ref="D67:D130" si="4">CONCATENATE(A67,B67,C67)</f>
        <v>512</v>
      </c>
      <c r="E67" s="22">
        <f>IFERROR(テーブル_Swim015[[#This Row],[選手番号]],"")</f>
        <v>20</v>
      </c>
      <c r="F67" s="22" t="str">
        <f>IFERROR(VLOOKUP(E67,Sheet3!A:H,3,0),"")</f>
        <v xml:space="preserve">眞鍋　心桜                    </v>
      </c>
      <c r="G67" s="22" t="str">
        <f>IFERROR(VLOOKUP(E67,Sheet3!A:H,8,0),"")</f>
        <v xml:space="preserve">西条ＳＣ        </v>
      </c>
      <c r="H67" s="22" t="str">
        <f>IFERROR(VLOOKUP(E67,Sheet2!A:B,2,0),"")</f>
        <v/>
      </c>
      <c r="I67" s="22" t="str">
        <f t="shared" ref="I67:I130" si="5">CONCATENATE(E67,A67)</f>
        <v>205</v>
      </c>
      <c r="J67" s="22">
        <f t="shared" ref="J67:J130" si="6">B67</f>
        <v>1</v>
      </c>
      <c r="K67" s="22">
        <f t="shared" ref="K67:K130" si="7">C67</f>
        <v>2</v>
      </c>
    </row>
    <row r="68" spans="1:11" s="22" customFormat="1" x14ac:dyDescent="0.15">
      <c r="A68" s="22">
        <f>IFERROR(テーブル_Swim015[[#This Row],[競技番号]],"")</f>
        <v>5</v>
      </c>
      <c r="B68" s="22">
        <f>IFERROR(テーブル_Swim015[[#This Row],[組]],"")</f>
        <v>1</v>
      </c>
      <c r="C68" s="22">
        <f>IFERROR(テーブル_Swim015[[#This Row],[水路]],"")</f>
        <v>3</v>
      </c>
      <c r="D68" s="22" t="str">
        <f t="shared" si="4"/>
        <v>513</v>
      </c>
      <c r="E68" s="22">
        <f>IFERROR(テーブル_Swim015[[#This Row],[選手番号]],"")</f>
        <v>1090</v>
      </c>
      <c r="F68" s="22" t="str">
        <f>IFERROR(VLOOKUP(E68,Sheet3!A:H,3,0),"")</f>
        <v xml:space="preserve">髙橋　希光                    </v>
      </c>
      <c r="G68" s="22" t="str">
        <f>IFERROR(VLOOKUP(E68,Sheet3!A:H,8,0),"")</f>
        <v xml:space="preserve">フィッタ重信    </v>
      </c>
      <c r="H68" s="22" t="str">
        <f>IFERROR(VLOOKUP(E68,Sheet2!A:B,2,0),"")</f>
        <v/>
      </c>
      <c r="I68" s="22" t="str">
        <f t="shared" si="5"/>
        <v>10905</v>
      </c>
      <c r="J68" s="22">
        <f t="shared" si="6"/>
        <v>1</v>
      </c>
      <c r="K68" s="22">
        <f t="shared" si="7"/>
        <v>3</v>
      </c>
    </row>
    <row r="69" spans="1:11" s="22" customFormat="1" x14ac:dyDescent="0.15">
      <c r="A69" s="22">
        <f>IFERROR(テーブル_Swim015[[#This Row],[競技番号]],"")</f>
        <v>5</v>
      </c>
      <c r="B69" s="22">
        <f>IFERROR(テーブル_Swim015[[#This Row],[組]],"")</f>
        <v>1</v>
      </c>
      <c r="C69" s="22">
        <f>IFERROR(テーブル_Swim015[[#This Row],[水路]],"")</f>
        <v>4</v>
      </c>
      <c r="D69" s="22" t="str">
        <f t="shared" si="4"/>
        <v>514</v>
      </c>
      <c r="E69" s="22">
        <f>IFERROR(テーブル_Swim015[[#This Row],[選手番号]],"")</f>
        <v>1029</v>
      </c>
      <c r="F69" s="22" t="str">
        <f>IFERROR(VLOOKUP(E69,Sheet3!A:H,3,0),"")</f>
        <v xml:space="preserve">城戸　南海                    </v>
      </c>
      <c r="G69" s="22" t="str">
        <f>IFERROR(VLOOKUP(E69,Sheet3!A:H,8,0),"")</f>
        <v xml:space="preserve">石原ＳＣ        </v>
      </c>
      <c r="H69" s="22" t="str">
        <f>IFERROR(VLOOKUP(E69,Sheet2!A:B,2,0),"")</f>
        <v/>
      </c>
      <c r="I69" s="22" t="str">
        <f t="shared" si="5"/>
        <v>10295</v>
      </c>
      <c r="J69" s="22">
        <f t="shared" si="6"/>
        <v>1</v>
      </c>
      <c r="K69" s="22">
        <f t="shared" si="7"/>
        <v>4</v>
      </c>
    </row>
    <row r="70" spans="1:11" s="22" customFormat="1" x14ac:dyDescent="0.15">
      <c r="A70" s="22">
        <f>IFERROR(テーブル_Swim015[[#This Row],[競技番号]],"")</f>
        <v>5</v>
      </c>
      <c r="B70" s="22">
        <f>IFERROR(テーブル_Swim015[[#This Row],[組]],"")</f>
        <v>1</v>
      </c>
      <c r="C70" s="22">
        <f>IFERROR(テーブル_Swim015[[#This Row],[水路]],"")</f>
        <v>5</v>
      </c>
      <c r="D70" s="22" t="str">
        <f t="shared" si="4"/>
        <v>515</v>
      </c>
      <c r="E70" s="22">
        <f>IFERROR(テーブル_Swim015[[#This Row],[選手番号]],"")</f>
        <v>1209</v>
      </c>
      <c r="F70" s="22" t="str">
        <f>IFERROR(VLOOKUP(E70,Sheet3!A:H,3,0),"")</f>
        <v>中川　愛菜</v>
      </c>
      <c r="G70" s="22" t="str">
        <f>IFERROR(VLOOKUP(E70,Sheet3!A:H,8,0),"")</f>
        <v>AQUA</v>
      </c>
      <c r="H70" s="22" t="str">
        <f>IFERROR(VLOOKUP(E70,Sheet2!A:B,2,0),"")</f>
        <v/>
      </c>
      <c r="I70" s="22" t="str">
        <f t="shared" si="5"/>
        <v>12095</v>
      </c>
      <c r="J70" s="22">
        <f t="shared" si="6"/>
        <v>1</v>
      </c>
      <c r="K70" s="22">
        <f t="shared" si="7"/>
        <v>5</v>
      </c>
    </row>
    <row r="71" spans="1:11" s="22" customFormat="1" x14ac:dyDescent="0.15">
      <c r="A71" s="22">
        <f>IFERROR(テーブル_Swim015[[#This Row],[競技番号]],"")</f>
        <v>5</v>
      </c>
      <c r="B71" s="22">
        <f>IFERROR(テーブル_Swim015[[#This Row],[組]],"")</f>
        <v>1</v>
      </c>
      <c r="C71" s="22">
        <f>IFERROR(テーブル_Swim015[[#This Row],[水路]],"")</f>
        <v>6</v>
      </c>
      <c r="D71" s="22" t="str">
        <f t="shared" si="4"/>
        <v>516</v>
      </c>
      <c r="E71" s="22">
        <f>IFERROR(テーブル_Swim015[[#This Row],[選手番号]],"")</f>
        <v>1239</v>
      </c>
      <c r="F71" s="22" t="str">
        <f>IFERROR(VLOOKUP(E71,Sheet3!A:H,3,0),"")</f>
        <v>水野　結愛</v>
      </c>
      <c r="G71" s="22" t="str">
        <f>IFERROR(VLOOKUP(E71,Sheet3!A:H,8,0),"")</f>
        <v>アズサ松山</v>
      </c>
      <c r="H71" s="22" t="str">
        <f>IFERROR(VLOOKUP(E71,Sheet2!A:B,2,0),"")</f>
        <v/>
      </c>
      <c r="I71" s="22" t="str">
        <f t="shared" si="5"/>
        <v>12395</v>
      </c>
      <c r="J71" s="22">
        <f t="shared" si="6"/>
        <v>1</v>
      </c>
      <c r="K71" s="22">
        <f t="shared" si="7"/>
        <v>6</v>
      </c>
    </row>
    <row r="72" spans="1:11" s="22" customFormat="1" x14ac:dyDescent="0.15">
      <c r="A72" s="22">
        <f>IFERROR(テーブル_Swim015[[#This Row],[競技番号]],"")</f>
        <v>5</v>
      </c>
      <c r="B72" s="22">
        <f>IFERROR(テーブル_Swim015[[#This Row],[組]],"")</f>
        <v>1</v>
      </c>
      <c r="C72" s="22">
        <f>IFERROR(テーブル_Swim015[[#This Row],[水路]],"")</f>
        <v>7</v>
      </c>
      <c r="D72" s="22" t="str">
        <f t="shared" si="4"/>
        <v>517</v>
      </c>
      <c r="E72" s="22">
        <f>IFERROR(テーブル_Swim015[[#This Row],[選手番号]],"")</f>
        <v>1241</v>
      </c>
      <c r="F72" s="22" t="str">
        <f>IFERROR(VLOOKUP(E72,Sheet3!A:H,3,0),"")</f>
        <v>武智　菜月</v>
      </c>
      <c r="G72" s="22" t="str">
        <f>IFERROR(VLOOKUP(E72,Sheet3!A:H,8,0),"")</f>
        <v>アズサ松山</v>
      </c>
      <c r="H72" s="22" t="str">
        <f>IFERROR(VLOOKUP(E72,Sheet2!A:B,2,0),"")</f>
        <v/>
      </c>
      <c r="I72" s="22" t="str">
        <f t="shared" si="5"/>
        <v>12415</v>
      </c>
      <c r="J72" s="22">
        <f t="shared" si="6"/>
        <v>1</v>
      </c>
      <c r="K72" s="22">
        <f t="shared" si="7"/>
        <v>7</v>
      </c>
    </row>
    <row r="73" spans="1:11" s="22" customFormat="1" x14ac:dyDescent="0.15">
      <c r="A73" s="22">
        <f>IFERROR(テーブル_Swim015[[#This Row],[競技番号]],"")</f>
        <v>5</v>
      </c>
      <c r="B73" s="22">
        <f>IFERROR(テーブル_Swim015[[#This Row],[組]],"")</f>
        <v>1</v>
      </c>
      <c r="C73" s="22">
        <f>IFERROR(テーブル_Swim015[[#This Row],[水路]],"")</f>
        <v>8</v>
      </c>
      <c r="D73" s="22" t="str">
        <f t="shared" si="4"/>
        <v>518</v>
      </c>
      <c r="E73" s="22">
        <f>IFERROR(テーブル_Swim015[[#This Row],[選手番号]],"")</f>
        <v>49</v>
      </c>
      <c r="F73" s="22" t="str">
        <f>IFERROR(VLOOKUP(E73,Sheet3!A:H,3,0),"")</f>
        <v xml:space="preserve">大滝　万里                    </v>
      </c>
      <c r="G73" s="22" t="str">
        <f>IFERROR(VLOOKUP(E73,Sheet3!A:H,8,0),"")</f>
        <v xml:space="preserve">ファイブテン    </v>
      </c>
      <c r="H73" s="22" t="str">
        <f>IFERROR(VLOOKUP(E73,Sheet2!A:B,2,0),"")</f>
        <v/>
      </c>
      <c r="I73" s="22" t="str">
        <f t="shared" si="5"/>
        <v>495</v>
      </c>
      <c r="J73" s="22">
        <f t="shared" si="6"/>
        <v>1</v>
      </c>
      <c r="K73" s="22">
        <f t="shared" si="7"/>
        <v>8</v>
      </c>
    </row>
    <row r="74" spans="1:11" s="22" customFormat="1" x14ac:dyDescent="0.15">
      <c r="A74" s="22">
        <f>IFERROR(テーブル_Swim015[[#This Row],[競技番号]],"")</f>
        <v>5</v>
      </c>
      <c r="B74" s="22">
        <f>IFERROR(テーブル_Swim015[[#This Row],[組]],"")</f>
        <v>2</v>
      </c>
      <c r="C74" s="22">
        <f>IFERROR(テーブル_Swim015[[#This Row],[水路]],"")</f>
        <v>1</v>
      </c>
      <c r="D74" s="22" t="str">
        <f t="shared" si="4"/>
        <v>521</v>
      </c>
      <c r="E74" s="22">
        <f>IFERROR(テーブル_Swim015[[#This Row],[選手番号]],"")</f>
        <v>1151</v>
      </c>
      <c r="F74" s="22" t="str">
        <f>IFERROR(VLOOKUP(E74,Sheet3!A:H,3,0),"")</f>
        <v>久光　莉夏</v>
      </c>
      <c r="G74" s="22" t="str">
        <f>IFERROR(VLOOKUP(E74,Sheet3!A:H,8,0),"")</f>
        <v>五百木ＳＣ</v>
      </c>
      <c r="H74" s="22" t="str">
        <f>IFERROR(VLOOKUP(E74,Sheet2!A:B,2,0),"")</f>
        <v/>
      </c>
      <c r="I74" s="22" t="str">
        <f t="shared" si="5"/>
        <v>11515</v>
      </c>
      <c r="J74" s="22">
        <f t="shared" si="6"/>
        <v>2</v>
      </c>
      <c r="K74" s="22">
        <f t="shared" si="7"/>
        <v>1</v>
      </c>
    </row>
    <row r="75" spans="1:11" s="22" customFormat="1" x14ac:dyDescent="0.15">
      <c r="A75" s="22">
        <f>IFERROR(テーブル_Swim015[[#This Row],[競技番号]],"")</f>
        <v>5</v>
      </c>
      <c r="B75" s="22">
        <f>IFERROR(テーブル_Swim015[[#This Row],[組]],"")</f>
        <v>2</v>
      </c>
      <c r="C75" s="22">
        <f>IFERROR(テーブル_Swim015[[#This Row],[水路]],"")</f>
        <v>2</v>
      </c>
      <c r="D75" s="22" t="str">
        <f t="shared" si="4"/>
        <v>522</v>
      </c>
      <c r="E75" s="22">
        <f>IFERROR(テーブル_Swim015[[#This Row],[選手番号]],"")</f>
        <v>1133</v>
      </c>
      <c r="F75" s="22" t="str">
        <f>IFERROR(VLOOKUP(E75,Sheet3!A:H,3,0),"")</f>
        <v xml:space="preserve">鶴田　梨心                    </v>
      </c>
      <c r="G75" s="22" t="str">
        <f>IFERROR(VLOOKUP(E75,Sheet3!A:H,8,0),"")</f>
        <v xml:space="preserve">ﾌｨｯﾀｴﾐﾌﾙ松前    </v>
      </c>
      <c r="H75" s="22" t="str">
        <f>IFERROR(VLOOKUP(E75,Sheet2!A:B,2,0),"")</f>
        <v/>
      </c>
      <c r="I75" s="22" t="str">
        <f t="shared" si="5"/>
        <v>11335</v>
      </c>
      <c r="J75" s="22">
        <f t="shared" si="6"/>
        <v>2</v>
      </c>
      <c r="K75" s="22">
        <f t="shared" si="7"/>
        <v>2</v>
      </c>
    </row>
    <row r="76" spans="1:11" s="22" customFormat="1" x14ac:dyDescent="0.15">
      <c r="A76" s="22">
        <f>IFERROR(テーブル_Swim015[[#This Row],[競技番号]],"")</f>
        <v>5</v>
      </c>
      <c r="B76" s="22">
        <f>IFERROR(テーブル_Swim015[[#This Row],[組]],"")</f>
        <v>2</v>
      </c>
      <c r="C76" s="22">
        <f>IFERROR(テーブル_Swim015[[#This Row],[水路]],"")</f>
        <v>3</v>
      </c>
      <c r="D76" s="22" t="str">
        <f t="shared" si="4"/>
        <v>523</v>
      </c>
      <c r="E76" s="22">
        <f>IFERROR(テーブル_Swim015[[#This Row],[選手番号]],"")</f>
        <v>19</v>
      </c>
      <c r="F76" s="22" t="str">
        <f>IFERROR(VLOOKUP(E76,Sheet3!A:H,3,0),"")</f>
        <v xml:space="preserve">曽根芹李空                    </v>
      </c>
      <c r="G76" s="22" t="str">
        <f>IFERROR(VLOOKUP(E76,Sheet3!A:H,8,0),"")</f>
        <v xml:space="preserve">ｴﾘｴｰﾙSRT        </v>
      </c>
      <c r="H76" s="22" t="str">
        <f>IFERROR(VLOOKUP(E76,Sheet2!A:B,2,0),"")</f>
        <v/>
      </c>
      <c r="I76" s="22" t="str">
        <f t="shared" si="5"/>
        <v>195</v>
      </c>
      <c r="J76" s="22">
        <f t="shared" si="6"/>
        <v>2</v>
      </c>
      <c r="K76" s="22">
        <f t="shared" si="7"/>
        <v>3</v>
      </c>
    </row>
    <row r="77" spans="1:11" s="22" customFormat="1" x14ac:dyDescent="0.15">
      <c r="A77" s="22">
        <f>IFERROR(テーブル_Swim015[[#This Row],[競技番号]],"")</f>
        <v>5</v>
      </c>
      <c r="B77" s="22">
        <f>IFERROR(テーブル_Swim015[[#This Row],[組]],"")</f>
        <v>2</v>
      </c>
      <c r="C77" s="22">
        <f>IFERROR(テーブル_Swim015[[#This Row],[水路]],"")</f>
        <v>4</v>
      </c>
      <c r="D77" s="22" t="str">
        <f t="shared" si="4"/>
        <v>524</v>
      </c>
      <c r="E77" s="22">
        <f>IFERROR(テーブル_Swim015[[#This Row],[選手番号]],"")</f>
        <v>512</v>
      </c>
      <c r="F77" s="22" t="str">
        <f>IFERROR(VLOOKUP(E77,Sheet3!A:H,3,0),"")</f>
        <v xml:space="preserve">加地奈伎紗                    </v>
      </c>
      <c r="G77" s="22" t="str">
        <f>IFERROR(VLOOKUP(E77,Sheet3!A:H,8,0),"")</f>
        <v xml:space="preserve">西条ＳＣ        </v>
      </c>
      <c r="H77" s="22" t="str">
        <f>IFERROR(VLOOKUP(E77,Sheet2!A:B,2,0),"")</f>
        <v/>
      </c>
      <c r="I77" s="22" t="str">
        <f t="shared" si="5"/>
        <v>5125</v>
      </c>
      <c r="J77" s="22">
        <f t="shared" si="6"/>
        <v>2</v>
      </c>
      <c r="K77" s="22">
        <f t="shared" si="7"/>
        <v>4</v>
      </c>
    </row>
    <row r="78" spans="1:11" s="22" customFormat="1" x14ac:dyDescent="0.15">
      <c r="A78" s="22">
        <f>IFERROR(テーブル_Swim015[[#This Row],[競技番号]],"")</f>
        <v>5</v>
      </c>
      <c r="B78" s="22">
        <f>IFERROR(テーブル_Swim015[[#This Row],[組]],"")</f>
        <v>2</v>
      </c>
      <c r="C78" s="22">
        <f>IFERROR(テーブル_Swim015[[#This Row],[水路]],"")</f>
        <v>5</v>
      </c>
      <c r="D78" s="22" t="str">
        <f t="shared" si="4"/>
        <v>525</v>
      </c>
      <c r="E78" s="22">
        <f>IFERROR(テーブル_Swim015[[#This Row],[選手番号]],"")</f>
        <v>102</v>
      </c>
      <c r="F78" s="22" t="str">
        <f>IFERROR(VLOOKUP(E78,Sheet3!A:H,3,0),"")</f>
        <v>山林　香奈</v>
      </c>
      <c r="G78" s="22" t="str">
        <f>IFERROR(VLOOKUP(E78,Sheet3!A:H,8,0),"")</f>
        <v>ファイブテン</v>
      </c>
      <c r="H78" s="22" t="str">
        <f>IFERROR(VLOOKUP(E78,Sheet2!A:B,2,0),"")</f>
        <v/>
      </c>
      <c r="I78" s="22" t="str">
        <f t="shared" si="5"/>
        <v>1025</v>
      </c>
      <c r="J78" s="22">
        <f t="shared" si="6"/>
        <v>2</v>
      </c>
      <c r="K78" s="22">
        <f t="shared" si="7"/>
        <v>5</v>
      </c>
    </row>
    <row r="79" spans="1:11" s="22" customFormat="1" x14ac:dyDescent="0.15">
      <c r="A79" s="22">
        <f>IFERROR(テーブル_Swim015[[#This Row],[競技番号]],"")</f>
        <v>5</v>
      </c>
      <c r="B79" s="22">
        <f>IFERROR(テーブル_Swim015[[#This Row],[組]],"")</f>
        <v>2</v>
      </c>
      <c r="C79" s="22">
        <f>IFERROR(テーブル_Swim015[[#This Row],[水路]],"")</f>
        <v>6</v>
      </c>
      <c r="D79" s="22" t="str">
        <f t="shared" si="4"/>
        <v>526</v>
      </c>
      <c r="E79" s="22">
        <f>IFERROR(テーブル_Swim015[[#This Row],[選手番号]],"")</f>
        <v>1240</v>
      </c>
      <c r="F79" s="22" t="str">
        <f>IFERROR(VLOOKUP(E79,Sheet3!A:H,3,0),"")</f>
        <v>岩田　莉歩</v>
      </c>
      <c r="G79" s="22" t="str">
        <f>IFERROR(VLOOKUP(E79,Sheet3!A:H,8,0),"")</f>
        <v>アズサ松山</v>
      </c>
      <c r="H79" s="22" t="str">
        <f>IFERROR(VLOOKUP(E79,Sheet2!A:B,2,0),"")</f>
        <v/>
      </c>
      <c r="I79" s="22" t="str">
        <f t="shared" si="5"/>
        <v>12405</v>
      </c>
      <c r="J79" s="22">
        <f t="shared" si="6"/>
        <v>2</v>
      </c>
      <c r="K79" s="22">
        <f t="shared" si="7"/>
        <v>6</v>
      </c>
    </row>
    <row r="80" spans="1:11" s="22" customFormat="1" x14ac:dyDescent="0.15">
      <c r="A80" s="22">
        <f>IFERROR(テーブル_Swim015[[#This Row],[競技番号]],"")</f>
        <v>5</v>
      </c>
      <c r="B80" s="22">
        <f>IFERROR(テーブル_Swim015[[#This Row],[組]],"")</f>
        <v>2</v>
      </c>
      <c r="C80" s="22">
        <f>IFERROR(テーブル_Swim015[[#This Row],[水路]],"")</f>
        <v>7</v>
      </c>
      <c r="D80" s="22" t="str">
        <f t="shared" si="4"/>
        <v>527</v>
      </c>
      <c r="E80" s="22">
        <f>IFERROR(テーブル_Swim015[[#This Row],[選手番号]],"")</f>
        <v>1194</v>
      </c>
      <c r="F80" s="22" t="str">
        <f>IFERROR(VLOOKUP(E80,Sheet3!A:H,3,0),"")</f>
        <v>橋本  りる</v>
      </c>
      <c r="G80" s="22" t="str">
        <f>IFERROR(VLOOKUP(E80,Sheet3!A:H,8,0),"")</f>
        <v>南海ＤＣ</v>
      </c>
      <c r="H80" s="22" t="str">
        <f>IFERROR(VLOOKUP(E80,Sheet2!A:B,2,0),"")</f>
        <v/>
      </c>
      <c r="I80" s="22" t="str">
        <f t="shared" si="5"/>
        <v>11945</v>
      </c>
      <c r="J80" s="22">
        <f t="shared" si="6"/>
        <v>2</v>
      </c>
      <c r="K80" s="22">
        <f t="shared" si="7"/>
        <v>7</v>
      </c>
    </row>
    <row r="81" spans="1:11" s="22" customFormat="1" x14ac:dyDescent="0.15">
      <c r="A81" s="22">
        <f>IFERROR(テーブル_Swim015[[#This Row],[競技番号]],"")</f>
        <v>5</v>
      </c>
      <c r="B81" s="22">
        <f>IFERROR(テーブル_Swim015[[#This Row],[組]],"")</f>
        <v>2</v>
      </c>
      <c r="C81" s="22">
        <f>IFERROR(テーブル_Swim015[[#This Row],[水路]],"")</f>
        <v>8</v>
      </c>
      <c r="D81" s="22" t="str">
        <f t="shared" si="4"/>
        <v>528</v>
      </c>
      <c r="E81" s="22">
        <f>IFERROR(テーブル_Swim015[[#This Row],[選手番号]],"")</f>
        <v>1070</v>
      </c>
      <c r="F81" s="22" t="str">
        <f>IFERROR(VLOOKUP(E81,Sheet3!A:H,3,0),"")</f>
        <v xml:space="preserve">星山　心愛                    </v>
      </c>
      <c r="G81" s="22" t="str">
        <f>IFERROR(VLOOKUP(E81,Sheet3!A:H,8,0),"")</f>
        <v xml:space="preserve">フィッタ松山    </v>
      </c>
      <c r="H81" s="22" t="str">
        <f>IFERROR(VLOOKUP(E81,Sheet2!A:B,2,0),"")</f>
        <v/>
      </c>
      <c r="I81" s="22" t="str">
        <f t="shared" si="5"/>
        <v>10705</v>
      </c>
      <c r="J81" s="22">
        <f t="shared" si="6"/>
        <v>2</v>
      </c>
      <c r="K81" s="22">
        <f t="shared" si="7"/>
        <v>8</v>
      </c>
    </row>
    <row r="82" spans="1:11" s="22" customFormat="1" x14ac:dyDescent="0.15">
      <c r="A82" s="22">
        <f>IFERROR(テーブル_Swim015[[#This Row],[競技番号]],"")</f>
        <v>6</v>
      </c>
      <c r="B82" s="22">
        <f>IFERROR(テーブル_Swim015[[#This Row],[組]],"")</f>
        <v>1</v>
      </c>
      <c r="C82" s="22">
        <f>IFERROR(テーブル_Swim015[[#This Row],[水路]],"")</f>
        <v>1</v>
      </c>
      <c r="D82" s="22" t="str">
        <f t="shared" si="4"/>
        <v>611</v>
      </c>
      <c r="E82" s="22">
        <f>IFERROR(テーブル_Swim015[[#This Row],[選手番号]],"")</f>
        <v>1081</v>
      </c>
      <c r="F82" s="22" t="str">
        <f>IFERROR(VLOOKUP(E82,Sheet3!A:H,3,0),"")</f>
        <v xml:space="preserve">和田　夏樹                    </v>
      </c>
      <c r="G82" s="22" t="str">
        <f>IFERROR(VLOOKUP(E82,Sheet3!A:H,8,0),"")</f>
        <v xml:space="preserve">フィッタ重信    </v>
      </c>
      <c r="H82" s="22" t="str">
        <f>IFERROR(VLOOKUP(E82,Sheet2!A:B,2,0),"")</f>
        <v/>
      </c>
      <c r="I82" s="22" t="str">
        <f t="shared" si="5"/>
        <v>10816</v>
      </c>
      <c r="J82" s="22">
        <f t="shared" si="6"/>
        <v>1</v>
      </c>
      <c r="K82" s="22">
        <f t="shared" si="7"/>
        <v>1</v>
      </c>
    </row>
    <row r="83" spans="1:11" s="22" customFormat="1" x14ac:dyDescent="0.15">
      <c r="A83" s="22">
        <f>IFERROR(テーブル_Swim015[[#This Row],[競技番号]],"")</f>
        <v>6</v>
      </c>
      <c r="B83" s="22">
        <f>IFERROR(テーブル_Swim015[[#This Row],[組]],"")</f>
        <v>1</v>
      </c>
      <c r="C83" s="22">
        <f>IFERROR(テーブル_Swim015[[#This Row],[水路]],"")</f>
        <v>2</v>
      </c>
      <c r="D83" s="22" t="str">
        <f t="shared" si="4"/>
        <v>612</v>
      </c>
      <c r="E83" s="22">
        <f>IFERROR(テーブル_Swim015[[#This Row],[選手番号]],"")</f>
        <v>1113</v>
      </c>
      <c r="F83" s="22" t="str">
        <f>IFERROR(VLOOKUP(E83,Sheet3!A:H,3,0),"")</f>
        <v xml:space="preserve">白石　頼雅                    </v>
      </c>
      <c r="G83" s="22" t="str">
        <f>IFERROR(VLOOKUP(E83,Sheet3!A:H,8,0),"")</f>
        <v xml:space="preserve">ﾌｨｯﾀｴﾐﾌﾙ松前    </v>
      </c>
      <c r="H83" s="22" t="str">
        <f>IFERROR(VLOOKUP(E83,Sheet2!A:B,2,0),"")</f>
        <v/>
      </c>
      <c r="I83" s="22" t="str">
        <f t="shared" si="5"/>
        <v>11136</v>
      </c>
      <c r="J83" s="22">
        <f t="shared" si="6"/>
        <v>1</v>
      </c>
      <c r="K83" s="22">
        <f t="shared" si="7"/>
        <v>2</v>
      </c>
    </row>
    <row r="84" spans="1:11" s="22" customFormat="1" x14ac:dyDescent="0.15">
      <c r="A84" s="22">
        <f>IFERROR(テーブル_Swim015[[#This Row],[競技番号]],"")</f>
        <v>6</v>
      </c>
      <c r="B84" s="22">
        <f>IFERROR(テーブル_Swim015[[#This Row],[組]],"")</f>
        <v>1</v>
      </c>
      <c r="C84" s="22">
        <f>IFERROR(テーブル_Swim015[[#This Row],[水路]],"")</f>
        <v>3</v>
      </c>
      <c r="D84" s="22" t="str">
        <f t="shared" si="4"/>
        <v>613</v>
      </c>
      <c r="E84" s="22">
        <f>IFERROR(テーブル_Swim015[[#This Row],[選手番号]],"")</f>
        <v>1050</v>
      </c>
      <c r="F84" s="22" t="str">
        <f>IFERROR(VLOOKUP(E84,Sheet3!A:H,3,0),"")</f>
        <v xml:space="preserve">高橋　良征                    </v>
      </c>
      <c r="G84" s="22" t="str">
        <f>IFERROR(VLOOKUP(E84,Sheet3!A:H,8,0),"")</f>
        <v xml:space="preserve">フィッタ松山    </v>
      </c>
      <c r="H84" s="22" t="str">
        <f>IFERROR(VLOOKUP(E84,Sheet2!A:B,2,0),"")</f>
        <v/>
      </c>
      <c r="I84" s="22" t="str">
        <f t="shared" si="5"/>
        <v>10506</v>
      </c>
      <c r="J84" s="22">
        <f t="shared" si="6"/>
        <v>1</v>
      </c>
      <c r="K84" s="22">
        <f t="shared" si="7"/>
        <v>3</v>
      </c>
    </row>
    <row r="85" spans="1:11" s="22" customFormat="1" x14ac:dyDescent="0.15">
      <c r="A85" s="22">
        <f>IFERROR(テーブル_Swim015[[#This Row],[競技番号]],"")</f>
        <v>6</v>
      </c>
      <c r="B85" s="22">
        <f>IFERROR(テーブル_Swim015[[#This Row],[組]],"")</f>
        <v>1</v>
      </c>
      <c r="C85" s="22">
        <f>IFERROR(テーブル_Swim015[[#This Row],[水路]],"")</f>
        <v>4</v>
      </c>
      <c r="D85" s="22" t="str">
        <f t="shared" si="4"/>
        <v>614</v>
      </c>
      <c r="E85" s="22">
        <f>IFERROR(テーブル_Swim015[[#This Row],[選手番号]],"")</f>
        <v>1045</v>
      </c>
      <c r="F85" s="22" t="str">
        <f>IFERROR(VLOOKUP(E85,Sheet3!A:H,3,0),"")</f>
        <v xml:space="preserve">井村　遥翔                    </v>
      </c>
      <c r="G85" s="22" t="str">
        <f>IFERROR(VLOOKUP(E85,Sheet3!A:H,8,0),"")</f>
        <v xml:space="preserve">フィッタ松山    </v>
      </c>
      <c r="H85" s="22" t="str">
        <f>IFERROR(VLOOKUP(E85,Sheet2!A:B,2,0),"")</f>
        <v/>
      </c>
      <c r="I85" s="22" t="str">
        <f t="shared" si="5"/>
        <v>10456</v>
      </c>
      <c r="J85" s="22">
        <f t="shared" si="6"/>
        <v>1</v>
      </c>
      <c r="K85" s="22">
        <f t="shared" si="7"/>
        <v>4</v>
      </c>
    </row>
    <row r="86" spans="1:11" s="22" customFormat="1" x14ac:dyDescent="0.15">
      <c r="A86" s="22">
        <f>IFERROR(テーブル_Swim015[[#This Row],[競技番号]],"")</f>
        <v>6</v>
      </c>
      <c r="B86" s="22">
        <f>IFERROR(テーブル_Swim015[[#This Row],[組]],"")</f>
        <v>1</v>
      </c>
      <c r="C86" s="22">
        <f>IFERROR(テーブル_Swim015[[#This Row],[水路]],"")</f>
        <v>5</v>
      </c>
      <c r="D86" s="22" t="str">
        <f t="shared" si="4"/>
        <v>615</v>
      </c>
      <c r="E86" s="22">
        <f>IFERROR(テーブル_Swim015[[#This Row],[選手番号]],"")</f>
        <v>94</v>
      </c>
      <c r="F86" s="22" t="str">
        <f>IFERROR(VLOOKUP(E86,Sheet3!A:H,3,0),"")</f>
        <v>吉原　知寿</v>
      </c>
      <c r="G86" s="22" t="str">
        <f>IFERROR(VLOOKUP(E86,Sheet3!A:H,8,0),"")</f>
        <v>ファイブテン</v>
      </c>
      <c r="H86" s="22" t="str">
        <f>IFERROR(VLOOKUP(E86,Sheet2!A:B,2,0),"")</f>
        <v/>
      </c>
      <c r="I86" s="22" t="str">
        <f t="shared" si="5"/>
        <v>946</v>
      </c>
      <c r="J86" s="22">
        <f t="shared" si="6"/>
        <v>1</v>
      </c>
      <c r="K86" s="22">
        <f t="shared" si="7"/>
        <v>5</v>
      </c>
    </row>
    <row r="87" spans="1:11" s="22" customFormat="1" x14ac:dyDescent="0.15">
      <c r="A87" s="22">
        <f>IFERROR(テーブル_Swim015[[#This Row],[競技番号]],"")</f>
        <v>6</v>
      </c>
      <c r="B87" s="22">
        <f>IFERROR(テーブル_Swim015[[#This Row],[組]],"")</f>
        <v>1</v>
      </c>
      <c r="C87" s="22">
        <f>IFERROR(テーブル_Swim015[[#This Row],[水路]],"")</f>
        <v>6</v>
      </c>
      <c r="D87" s="22" t="str">
        <f t="shared" si="4"/>
        <v>616</v>
      </c>
      <c r="E87" s="22">
        <f>IFERROR(テーブル_Swim015[[#This Row],[選手番号]],"")</f>
        <v>1114</v>
      </c>
      <c r="F87" s="22" t="str">
        <f>IFERROR(VLOOKUP(E87,Sheet3!A:H,3,0),"")</f>
        <v xml:space="preserve">明比　梛斗                    </v>
      </c>
      <c r="G87" s="22" t="str">
        <f>IFERROR(VLOOKUP(E87,Sheet3!A:H,8,0),"")</f>
        <v xml:space="preserve">ﾌｨｯﾀｴﾐﾌﾙ松前    </v>
      </c>
      <c r="H87" s="22" t="str">
        <f>IFERROR(VLOOKUP(E87,Sheet2!A:B,2,0),"")</f>
        <v/>
      </c>
      <c r="I87" s="22" t="str">
        <f t="shared" si="5"/>
        <v>11146</v>
      </c>
      <c r="J87" s="22">
        <f t="shared" si="6"/>
        <v>1</v>
      </c>
      <c r="K87" s="22">
        <f t="shared" si="7"/>
        <v>6</v>
      </c>
    </row>
    <row r="88" spans="1:11" s="22" customFormat="1" x14ac:dyDescent="0.15">
      <c r="A88" s="22">
        <f>IFERROR(テーブル_Swim015[[#This Row],[競技番号]],"")</f>
        <v>6</v>
      </c>
      <c r="B88" s="22">
        <f>IFERROR(テーブル_Swim015[[#This Row],[組]],"")</f>
        <v>1</v>
      </c>
      <c r="C88" s="22">
        <f>IFERROR(テーブル_Swim015[[#This Row],[水路]],"")</f>
        <v>7</v>
      </c>
      <c r="D88" s="22" t="str">
        <f t="shared" si="4"/>
        <v>617</v>
      </c>
      <c r="E88" s="22">
        <f>IFERROR(テーブル_Swim015[[#This Row],[選手番号]],"")</f>
        <v>1115</v>
      </c>
      <c r="F88" s="22" t="str">
        <f>IFERROR(VLOOKUP(E88,Sheet3!A:H,3,0),"")</f>
        <v xml:space="preserve">弓達　　悠                    </v>
      </c>
      <c r="G88" s="22" t="str">
        <f>IFERROR(VLOOKUP(E88,Sheet3!A:H,8,0),"")</f>
        <v xml:space="preserve">ﾌｨｯﾀｴﾐﾌﾙ松前    </v>
      </c>
      <c r="H88" s="22" t="str">
        <f>IFERROR(VLOOKUP(E88,Sheet2!A:B,2,0),"")</f>
        <v/>
      </c>
      <c r="I88" s="22" t="str">
        <f t="shared" si="5"/>
        <v>11156</v>
      </c>
      <c r="J88" s="22">
        <f t="shared" si="6"/>
        <v>1</v>
      </c>
      <c r="K88" s="22">
        <f t="shared" si="7"/>
        <v>7</v>
      </c>
    </row>
    <row r="89" spans="1:11" s="22" customFormat="1" x14ac:dyDescent="0.15">
      <c r="A89" s="22">
        <f>IFERROR(テーブル_Swim015[[#This Row],[競技番号]],"")</f>
        <v>6</v>
      </c>
      <c r="B89" s="22">
        <f>IFERROR(テーブル_Swim015[[#This Row],[組]],"")</f>
        <v>1</v>
      </c>
      <c r="C89" s="22">
        <f>IFERROR(テーブル_Swim015[[#This Row],[水路]],"")</f>
        <v>8</v>
      </c>
      <c r="D89" s="22" t="str">
        <f t="shared" si="4"/>
        <v>618</v>
      </c>
      <c r="E89" s="22">
        <f>IFERROR(テーブル_Swim015[[#This Row],[選手番号]],"")</f>
        <v>1180</v>
      </c>
      <c r="F89" s="22" t="str">
        <f>IFERROR(VLOOKUP(E89,Sheet3!A:H,3,0),"")</f>
        <v>谷本　  工</v>
      </c>
      <c r="G89" s="22" t="str">
        <f>IFERROR(VLOOKUP(E89,Sheet3!A:H,8,0),"")</f>
        <v>えいしSC北条</v>
      </c>
      <c r="H89" s="22" t="str">
        <f>IFERROR(VLOOKUP(E89,Sheet2!A:B,2,0),"")</f>
        <v/>
      </c>
      <c r="I89" s="22" t="str">
        <f t="shared" si="5"/>
        <v>11806</v>
      </c>
      <c r="J89" s="22">
        <f t="shared" si="6"/>
        <v>1</v>
      </c>
      <c r="K89" s="22">
        <f t="shared" si="7"/>
        <v>8</v>
      </c>
    </row>
    <row r="90" spans="1:11" s="22" customFormat="1" x14ac:dyDescent="0.15">
      <c r="A90" s="22">
        <f>IFERROR(テーブル_Swim015[[#This Row],[競技番号]],"")</f>
        <v>6</v>
      </c>
      <c r="B90" s="22">
        <f>IFERROR(テーブル_Swim015[[#This Row],[組]],"")</f>
        <v>2</v>
      </c>
      <c r="C90" s="22">
        <f>IFERROR(テーブル_Swim015[[#This Row],[水路]],"")</f>
        <v>1</v>
      </c>
      <c r="D90" s="22" t="str">
        <f t="shared" si="4"/>
        <v>621</v>
      </c>
      <c r="E90" s="22">
        <f>IFERROR(テーブル_Swim015[[#This Row],[選手番号]],"")</f>
        <v>1051</v>
      </c>
      <c r="F90" s="22" t="str">
        <f>IFERROR(VLOOKUP(E90,Sheet3!A:H,3,0),"")</f>
        <v xml:space="preserve">江端　　湊                    </v>
      </c>
      <c r="G90" s="22" t="str">
        <f>IFERROR(VLOOKUP(E90,Sheet3!A:H,8,0),"")</f>
        <v xml:space="preserve">フィッタ松山    </v>
      </c>
      <c r="H90" s="22" t="str">
        <f>IFERROR(VLOOKUP(E90,Sheet2!A:B,2,0),"")</f>
        <v/>
      </c>
      <c r="I90" s="22" t="str">
        <f t="shared" si="5"/>
        <v>10516</v>
      </c>
      <c r="J90" s="22">
        <f t="shared" si="6"/>
        <v>2</v>
      </c>
      <c r="K90" s="22">
        <f t="shared" si="7"/>
        <v>1</v>
      </c>
    </row>
    <row r="91" spans="1:11" s="22" customFormat="1" x14ac:dyDescent="0.15">
      <c r="A91" s="22">
        <f>IFERROR(テーブル_Swim015[[#This Row],[競技番号]],"")</f>
        <v>6</v>
      </c>
      <c r="B91" s="22">
        <f>IFERROR(テーブル_Swim015[[#This Row],[組]],"")</f>
        <v>2</v>
      </c>
      <c r="C91" s="22">
        <f>IFERROR(テーブル_Swim015[[#This Row],[水路]],"")</f>
        <v>2</v>
      </c>
      <c r="D91" s="22" t="str">
        <f t="shared" si="4"/>
        <v>622</v>
      </c>
      <c r="E91" s="22">
        <f>IFERROR(テーブル_Swim015[[#This Row],[選手番号]],"")</f>
        <v>1052</v>
      </c>
      <c r="F91" s="22" t="str">
        <f>IFERROR(VLOOKUP(E91,Sheet3!A:H,3,0),"")</f>
        <v xml:space="preserve">平岡　昊大                    </v>
      </c>
      <c r="G91" s="22" t="str">
        <f>IFERROR(VLOOKUP(E91,Sheet3!A:H,8,0),"")</f>
        <v xml:space="preserve">フィッタ松山    </v>
      </c>
      <c r="H91" s="22" t="str">
        <f>IFERROR(VLOOKUP(E91,Sheet2!A:B,2,0),"")</f>
        <v/>
      </c>
      <c r="I91" s="22" t="str">
        <f t="shared" si="5"/>
        <v>10526</v>
      </c>
      <c r="J91" s="22">
        <f t="shared" si="6"/>
        <v>2</v>
      </c>
      <c r="K91" s="22">
        <f t="shared" si="7"/>
        <v>2</v>
      </c>
    </row>
    <row r="92" spans="1:11" s="22" customFormat="1" x14ac:dyDescent="0.15">
      <c r="A92" s="22">
        <f>IFERROR(テーブル_Swim015[[#This Row],[競技番号]],"")</f>
        <v>6</v>
      </c>
      <c r="B92" s="22">
        <f>IFERROR(テーブル_Swim015[[#This Row],[組]],"")</f>
        <v>2</v>
      </c>
      <c r="C92" s="22">
        <f>IFERROR(テーブル_Swim015[[#This Row],[水路]],"")</f>
        <v>3</v>
      </c>
      <c r="D92" s="22" t="str">
        <f t="shared" si="4"/>
        <v>623</v>
      </c>
      <c r="E92" s="22">
        <f>IFERROR(テーブル_Swim015[[#This Row],[選手番号]],"")</f>
        <v>11</v>
      </c>
      <c r="F92" s="22" t="str">
        <f>IFERROR(VLOOKUP(E92,Sheet3!A:H,3,0),"")</f>
        <v xml:space="preserve">青木　勇達                    </v>
      </c>
      <c r="G92" s="22" t="str">
        <f>IFERROR(VLOOKUP(E92,Sheet3!A:H,8,0),"")</f>
        <v xml:space="preserve">ｴﾘｴｰﾙSRT        </v>
      </c>
      <c r="H92" s="22" t="str">
        <f>IFERROR(VLOOKUP(E92,Sheet2!A:B,2,0),"")</f>
        <v/>
      </c>
      <c r="I92" s="22" t="str">
        <f t="shared" si="5"/>
        <v>116</v>
      </c>
      <c r="J92" s="22">
        <f t="shared" si="6"/>
        <v>2</v>
      </c>
      <c r="K92" s="22">
        <f t="shared" si="7"/>
        <v>3</v>
      </c>
    </row>
    <row r="93" spans="1:11" s="22" customFormat="1" x14ac:dyDescent="0.15">
      <c r="A93" s="22">
        <f>IFERROR(テーブル_Swim015[[#This Row],[競技番号]],"")</f>
        <v>6</v>
      </c>
      <c r="B93" s="22">
        <f>IFERROR(テーブル_Swim015[[#This Row],[組]],"")</f>
        <v>2</v>
      </c>
      <c r="C93" s="22">
        <f>IFERROR(テーブル_Swim015[[#This Row],[水路]],"")</f>
        <v>4</v>
      </c>
      <c r="D93" s="22" t="str">
        <f t="shared" si="4"/>
        <v>624</v>
      </c>
      <c r="E93" s="22">
        <f>IFERROR(テーブル_Swim015[[#This Row],[選手番号]],"")</f>
        <v>108</v>
      </c>
      <c r="F93" s="22" t="str">
        <f>IFERROR(VLOOKUP(E93,Sheet3!A:H,3,0),"")</f>
        <v xml:space="preserve">石川　幸明                    </v>
      </c>
      <c r="G93" s="22" t="str">
        <f>IFERROR(VLOOKUP(E93,Sheet3!A:H,8,0),"")</f>
        <v xml:space="preserve">西条ＳＣ        </v>
      </c>
      <c r="H93" s="22" t="str">
        <f>IFERROR(VLOOKUP(E93,Sheet2!A:B,2,0),"")</f>
        <v/>
      </c>
      <c r="I93" s="22" t="str">
        <f t="shared" si="5"/>
        <v>1086</v>
      </c>
      <c r="J93" s="22">
        <f t="shared" si="6"/>
        <v>2</v>
      </c>
      <c r="K93" s="22">
        <f t="shared" si="7"/>
        <v>4</v>
      </c>
    </row>
    <row r="94" spans="1:11" s="22" customFormat="1" x14ac:dyDescent="0.15">
      <c r="A94" s="22">
        <f>IFERROR(テーブル_Swim015[[#This Row],[競技番号]],"")</f>
        <v>6</v>
      </c>
      <c r="B94" s="22">
        <f>IFERROR(テーブル_Swim015[[#This Row],[組]],"")</f>
        <v>2</v>
      </c>
      <c r="C94" s="22">
        <f>IFERROR(テーブル_Swim015[[#This Row],[水路]],"")</f>
        <v>5</v>
      </c>
      <c r="D94" s="22" t="str">
        <f t="shared" si="4"/>
        <v>625</v>
      </c>
      <c r="E94" s="22">
        <f>IFERROR(テーブル_Swim015[[#This Row],[選手番号]],"")</f>
        <v>1234</v>
      </c>
      <c r="F94" s="22" t="str">
        <f>IFERROR(VLOOKUP(E94,Sheet3!A:H,3,0),"")</f>
        <v>小池京士郎</v>
      </c>
      <c r="G94" s="22" t="str">
        <f>IFERROR(VLOOKUP(E94,Sheet3!A:H,8,0),"")</f>
        <v>アズサ松山</v>
      </c>
      <c r="H94" s="22" t="str">
        <f>IFERROR(VLOOKUP(E94,Sheet2!A:B,2,0),"")</f>
        <v/>
      </c>
      <c r="I94" s="22" t="str">
        <f t="shared" si="5"/>
        <v>12346</v>
      </c>
      <c r="J94" s="22">
        <f t="shared" si="6"/>
        <v>2</v>
      </c>
      <c r="K94" s="22">
        <f t="shared" si="7"/>
        <v>5</v>
      </c>
    </row>
    <row r="95" spans="1:11" s="22" customFormat="1" x14ac:dyDescent="0.15">
      <c r="A95" s="22">
        <f>IFERROR(テーブル_Swim015[[#This Row],[競技番号]],"")</f>
        <v>6</v>
      </c>
      <c r="B95" s="22">
        <f>IFERROR(テーブル_Swim015[[#This Row],[組]],"")</f>
        <v>2</v>
      </c>
      <c r="C95" s="22">
        <f>IFERROR(テーブル_Swim015[[#This Row],[水路]],"")</f>
        <v>6</v>
      </c>
      <c r="D95" s="22" t="str">
        <f t="shared" si="4"/>
        <v>626</v>
      </c>
      <c r="E95" s="22">
        <f>IFERROR(テーブル_Swim015[[#This Row],[選手番号]],"")</f>
        <v>1046</v>
      </c>
      <c r="F95" s="22" t="str">
        <f>IFERROR(VLOOKUP(E95,Sheet3!A:H,3,0),"")</f>
        <v xml:space="preserve">辻田　悠真                    </v>
      </c>
      <c r="G95" s="22" t="str">
        <f>IFERROR(VLOOKUP(E95,Sheet3!A:H,8,0),"")</f>
        <v xml:space="preserve">フィッタ松山    </v>
      </c>
      <c r="H95" s="22" t="str">
        <f>IFERROR(VLOOKUP(E95,Sheet2!A:B,2,0),"")</f>
        <v/>
      </c>
      <c r="I95" s="22" t="str">
        <f t="shared" si="5"/>
        <v>10466</v>
      </c>
      <c r="J95" s="22">
        <f t="shared" si="6"/>
        <v>2</v>
      </c>
      <c r="K95" s="22">
        <f t="shared" si="7"/>
        <v>6</v>
      </c>
    </row>
    <row r="96" spans="1:11" s="22" customFormat="1" x14ac:dyDescent="0.15">
      <c r="A96" s="22">
        <f>IFERROR(テーブル_Swim015[[#This Row],[競技番号]],"")</f>
        <v>6</v>
      </c>
      <c r="B96" s="22">
        <f>IFERROR(テーブル_Swim015[[#This Row],[組]],"")</f>
        <v>2</v>
      </c>
      <c r="C96" s="22">
        <f>IFERROR(テーブル_Swim015[[#This Row],[水路]],"")</f>
        <v>7</v>
      </c>
      <c r="D96" s="22" t="str">
        <f t="shared" si="4"/>
        <v>627</v>
      </c>
      <c r="E96" s="22">
        <f>IFERROR(テーブル_Swim015[[#This Row],[選手番号]],"")</f>
        <v>1233</v>
      </c>
      <c r="F96" s="22" t="str">
        <f>IFERROR(VLOOKUP(E96,Sheet3!A:H,3,0),"")</f>
        <v>矢野　蒼士</v>
      </c>
      <c r="G96" s="22" t="str">
        <f>IFERROR(VLOOKUP(E96,Sheet3!A:H,8,0),"")</f>
        <v>アズサ松山</v>
      </c>
      <c r="H96" s="22" t="str">
        <f>IFERROR(VLOOKUP(E96,Sheet2!A:B,2,0),"")</f>
        <v/>
      </c>
      <c r="I96" s="22" t="str">
        <f t="shared" si="5"/>
        <v>12336</v>
      </c>
      <c r="J96" s="22">
        <f t="shared" si="6"/>
        <v>2</v>
      </c>
      <c r="K96" s="22">
        <f t="shared" si="7"/>
        <v>7</v>
      </c>
    </row>
    <row r="97" spans="1:11" s="22" customFormat="1" x14ac:dyDescent="0.15">
      <c r="A97" s="22">
        <f>IFERROR(テーブル_Swim015[[#This Row],[競技番号]],"")</f>
        <v>6</v>
      </c>
      <c r="B97" s="22">
        <f>IFERROR(テーブル_Swim015[[#This Row],[組]],"")</f>
        <v>2</v>
      </c>
      <c r="C97" s="22">
        <f>IFERROR(テーブル_Swim015[[#This Row],[水路]],"")</f>
        <v>8</v>
      </c>
      <c r="D97" s="22" t="str">
        <f t="shared" si="4"/>
        <v>628</v>
      </c>
      <c r="E97" s="22">
        <f>IFERROR(テーブル_Swim015[[#This Row],[選手番号]],"")</f>
        <v>1181</v>
      </c>
      <c r="F97" s="22" t="str">
        <f>IFERROR(VLOOKUP(E97,Sheet3!A:H,3,0),"")</f>
        <v>松岡　諒大</v>
      </c>
      <c r="G97" s="22" t="str">
        <f>IFERROR(VLOOKUP(E97,Sheet3!A:H,8,0),"")</f>
        <v>えいしSC北条</v>
      </c>
      <c r="H97" s="22" t="str">
        <f>IFERROR(VLOOKUP(E97,Sheet2!A:B,2,0),"")</f>
        <v/>
      </c>
      <c r="I97" s="22" t="str">
        <f t="shared" si="5"/>
        <v>11816</v>
      </c>
      <c r="J97" s="22">
        <f t="shared" si="6"/>
        <v>2</v>
      </c>
      <c r="K97" s="22">
        <f t="shared" si="7"/>
        <v>8</v>
      </c>
    </row>
    <row r="98" spans="1:11" s="22" customFormat="1" x14ac:dyDescent="0.15">
      <c r="A98" s="22">
        <f>IFERROR(テーブル_Swim015[[#This Row],[競技番号]],"")</f>
        <v>7</v>
      </c>
      <c r="B98" s="22">
        <f>IFERROR(テーブル_Swim015[[#This Row],[組]],"")</f>
        <v>1</v>
      </c>
      <c r="C98" s="22">
        <f>IFERROR(テーブル_Swim015[[#This Row],[水路]],"")</f>
        <v>1</v>
      </c>
      <c r="D98" s="22" t="str">
        <f t="shared" si="4"/>
        <v>711</v>
      </c>
      <c r="E98" s="22">
        <f>IFERROR(テーブル_Swim015[[#This Row],[選手番号]],"")</f>
        <v>1127</v>
      </c>
      <c r="F98" s="22" t="str">
        <f>IFERROR(VLOOKUP(E98,Sheet3!A:H,3,0),"")</f>
        <v xml:space="preserve">古川　夏妃                    </v>
      </c>
      <c r="G98" s="22" t="str">
        <f>IFERROR(VLOOKUP(E98,Sheet3!A:H,8,0),"")</f>
        <v xml:space="preserve">ﾌｨｯﾀｴﾐﾌﾙ松前    </v>
      </c>
      <c r="H98" s="22" t="str">
        <f>IFERROR(VLOOKUP(E98,Sheet2!A:B,2,0),"")</f>
        <v/>
      </c>
      <c r="I98" s="22" t="str">
        <f t="shared" si="5"/>
        <v>11277</v>
      </c>
      <c r="J98" s="22">
        <f t="shared" si="6"/>
        <v>1</v>
      </c>
      <c r="K98" s="22">
        <f t="shared" si="7"/>
        <v>1</v>
      </c>
    </row>
    <row r="99" spans="1:11" s="22" customFormat="1" x14ac:dyDescent="0.15">
      <c r="A99" s="22">
        <f>IFERROR(テーブル_Swim015[[#This Row],[競技番号]],"")</f>
        <v>7</v>
      </c>
      <c r="B99" s="22">
        <f>IFERROR(テーブル_Swim015[[#This Row],[組]],"")</f>
        <v>1</v>
      </c>
      <c r="C99" s="22">
        <f>IFERROR(テーブル_Swim015[[#This Row],[水路]],"")</f>
        <v>2</v>
      </c>
      <c r="D99" s="22" t="str">
        <f t="shared" si="4"/>
        <v>712</v>
      </c>
      <c r="E99" s="22">
        <f>IFERROR(テーブル_Swim015[[#This Row],[選手番号]],"")</f>
        <v>1088</v>
      </c>
      <c r="F99" s="22" t="str">
        <f>IFERROR(VLOOKUP(E99,Sheet3!A:H,3,0),"")</f>
        <v xml:space="preserve">大石　千尋                    </v>
      </c>
      <c r="G99" s="22" t="str">
        <f>IFERROR(VLOOKUP(E99,Sheet3!A:H,8,0),"")</f>
        <v xml:space="preserve">フィッタ重信    </v>
      </c>
      <c r="H99" s="22" t="str">
        <f>IFERROR(VLOOKUP(E99,Sheet2!A:B,2,0),"")</f>
        <v/>
      </c>
      <c r="I99" s="22" t="str">
        <f t="shared" si="5"/>
        <v>10887</v>
      </c>
      <c r="J99" s="22">
        <f t="shared" si="6"/>
        <v>1</v>
      </c>
      <c r="K99" s="22">
        <f t="shared" si="7"/>
        <v>2</v>
      </c>
    </row>
    <row r="100" spans="1:11" s="22" customFormat="1" x14ac:dyDescent="0.15">
      <c r="A100" s="22">
        <f>IFERROR(テーブル_Swim015[[#This Row],[競技番号]],"")</f>
        <v>7</v>
      </c>
      <c r="B100" s="22">
        <f>IFERROR(テーブル_Swim015[[#This Row],[組]],"")</f>
        <v>1</v>
      </c>
      <c r="C100" s="22">
        <f>IFERROR(テーブル_Swim015[[#This Row],[水路]],"")</f>
        <v>3</v>
      </c>
      <c r="D100" s="22" t="str">
        <f t="shared" si="4"/>
        <v>713</v>
      </c>
      <c r="E100" s="22">
        <f>IFERROR(テーブル_Swim015[[#This Row],[選手番号]],"")</f>
        <v>1140</v>
      </c>
      <c r="F100" s="22" t="str">
        <f>IFERROR(VLOOKUP(E100,Sheet3!A:H,3,0),"")</f>
        <v>瀬良奈々美</v>
      </c>
      <c r="G100" s="22" t="str">
        <f>IFERROR(VLOOKUP(E100,Sheet3!A:H,8,0),"")</f>
        <v>AQUA</v>
      </c>
      <c r="H100" s="22" t="str">
        <f>IFERROR(VLOOKUP(E100,Sheet2!A:B,2,0),"")</f>
        <v/>
      </c>
      <c r="I100" s="22" t="str">
        <f t="shared" si="5"/>
        <v>11407</v>
      </c>
      <c r="J100" s="22">
        <f t="shared" si="6"/>
        <v>1</v>
      </c>
      <c r="K100" s="22">
        <f t="shared" si="7"/>
        <v>3</v>
      </c>
    </row>
    <row r="101" spans="1:11" s="22" customFormat="1" x14ac:dyDescent="0.15">
      <c r="A101" s="22">
        <f>IFERROR(テーブル_Swim015[[#This Row],[競技番号]],"")</f>
        <v>7</v>
      </c>
      <c r="B101" s="22">
        <f>IFERROR(テーブル_Swim015[[#This Row],[組]],"")</f>
        <v>1</v>
      </c>
      <c r="C101" s="22">
        <f>IFERROR(テーブル_Swim015[[#This Row],[水路]],"")</f>
        <v>4</v>
      </c>
      <c r="D101" s="22" t="str">
        <f t="shared" si="4"/>
        <v>714</v>
      </c>
      <c r="E101" s="22">
        <f>IFERROR(テーブル_Swim015[[#This Row],[選手番号]],"")</f>
        <v>15</v>
      </c>
      <c r="F101" s="22" t="str">
        <f>IFERROR(VLOOKUP(E101,Sheet3!A:H,3,0),"")</f>
        <v xml:space="preserve">脇　　栞那                    </v>
      </c>
      <c r="G101" s="22" t="str">
        <f>IFERROR(VLOOKUP(E101,Sheet3!A:H,8,0),"")</f>
        <v xml:space="preserve">ｴﾘｴｰﾙSRT        </v>
      </c>
      <c r="H101" s="22" t="str">
        <f>IFERROR(VLOOKUP(E101,Sheet2!A:B,2,0),"")</f>
        <v/>
      </c>
      <c r="I101" s="22" t="str">
        <f t="shared" si="5"/>
        <v>157</v>
      </c>
      <c r="J101" s="22">
        <f t="shared" si="6"/>
        <v>1</v>
      </c>
      <c r="K101" s="22">
        <f t="shared" si="7"/>
        <v>4</v>
      </c>
    </row>
    <row r="102" spans="1:11" s="22" customFormat="1" x14ac:dyDescent="0.15">
      <c r="A102" s="22">
        <f>IFERROR(テーブル_Swim015[[#This Row],[競技番号]],"")</f>
        <v>7</v>
      </c>
      <c r="B102" s="22">
        <f>IFERROR(テーブル_Swim015[[#This Row],[組]],"")</f>
        <v>1</v>
      </c>
      <c r="C102" s="22">
        <f>IFERROR(テーブル_Swim015[[#This Row],[水路]],"")</f>
        <v>5</v>
      </c>
      <c r="D102" s="22" t="str">
        <f t="shared" si="4"/>
        <v>715</v>
      </c>
      <c r="E102" s="22">
        <f>IFERROR(テーブル_Swim015[[#This Row],[選手番号]],"")</f>
        <v>1086</v>
      </c>
      <c r="F102" s="22" t="str">
        <f>IFERROR(VLOOKUP(E102,Sheet3!A:H,3,0),"")</f>
        <v xml:space="preserve">小田　花純                    </v>
      </c>
      <c r="G102" s="22" t="str">
        <f>IFERROR(VLOOKUP(E102,Sheet3!A:H,8,0),"")</f>
        <v xml:space="preserve">フィッタ重信    </v>
      </c>
      <c r="H102" s="22" t="str">
        <f>IFERROR(VLOOKUP(E102,Sheet2!A:B,2,0),"")</f>
        <v/>
      </c>
      <c r="I102" s="22" t="str">
        <f t="shared" si="5"/>
        <v>10867</v>
      </c>
      <c r="J102" s="22">
        <f t="shared" si="6"/>
        <v>1</v>
      </c>
      <c r="K102" s="22">
        <f t="shared" si="7"/>
        <v>5</v>
      </c>
    </row>
    <row r="103" spans="1:11" s="22" customFormat="1" x14ac:dyDescent="0.15">
      <c r="A103" s="22">
        <f>IFERROR(テーブル_Swim015[[#This Row],[競技番号]],"")</f>
        <v>7</v>
      </c>
      <c r="B103" s="22">
        <f>IFERROR(テーブル_Swim015[[#This Row],[組]],"")</f>
        <v>1</v>
      </c>
      <c r="C103" s="22">
        <f>IFERROR(テーブル_Swim015[[#This Row],[水路]],"")</f>
        <v>6</v>
      </c>
      <c r="D103" s="22" t="str">
        <f t="shared" si="4"/>
        <v>716</v>
      </c>
      <c r="E103" s="22">
        <f>IFERROR(テーブル_Swim015[[#This Row],[選手番号]],"")</f>
        <v>1200</v>
      </c>
      <c r="F103" s="22" t="str">
        <f>IFERROR(VLOOKUP(E103,Sheet3!A:H,3,0),"")</f>
        <v>渡部　莉央</v>
      </c>
      <c r="G103" s="22" t="str">
        <f>IFERROR(VLOOKUP(E103,Sheet3!A:H,8,0),"")</f>
        <v>南海ＤＣ</v>
      </c>
      <c r="H103" s="22" t="str">
        <f>IFERROR(VLOOKUP(E103,Sheet2!A:B,2,0),"")</f>
        <v/>
      </c>
      <c r="I103" s="22" t="str">
        <f t="shared" si="5"/>
        <v>12007</v>
      </c>
      <c r="J103" s="22">
        <f t="shared" si="6"/>
        <v>1</v>
      </c>
      <c r="K103" s="22">
        <f t="shared" si="7"/>
        <v>6</v>
      </c>
    </row>
    <row r="104" spans="1:11" s="22" customFormat="1" x14ac:dyDescent="0.15">
      <c r="A104" s="22">
        <f>IFERROR(テーブル_Swim015[[#This Row],[競技番号]],"")</f>
        <v>7</v>
      </c>
      <c r="B104" s="22">
        <f>IFERROR(テーブル_Swim015[[#This Row],[組]],"")</f>
        <v>1</v>
      </c>
      <c r="C104" s="22">
        <f>IFERROR(テーブル_Swim015[[#This Row],[水路]],"")</f>
        <v>7</v>
      </c>
      <c r="D104" s="22" t="str">
        <f t="shared" si="4"/>
        <v>717</v>
      </c>
      <c r="E104" s="22">
        <f>IFERROR(テーブル_Swim015[[#This Row],[選手番号]],"")</f>
        <v>510</v>
      </c>
      <c r="F104" s="22" t="str">
        <f>IFERROR(VLOOKUP(E104,Sheet3!A:H,3,0),"")</f>
        <v xml:space="preserve">小池　真生                    </v>
      </c>
      <c r="G104" s="22" t="str">
        <f>IFERROR(VLOOKUP(E104,Sheet3!A:H,8,0),"")</f>
        <v xml:space="preserve">西条ＳＣ        </v>
      </c>
      <c r="H104" s="22" t="str">
        <f>IFERROR(VLOOKUP(E104,Sheet2!A:B,2,0),"")</f>
        <v/>
      </c>
      <c r="I104" s="22" t="str">
        <f t="shared" si="5"/>
        <v>5107</v>
      </c>
      <c r="J104" s="22">
        <f t="shared" si="6"/>
        <v>1</v>
      </c>
      <c r="K104" s="22">
        <f t="shared" si="7"/>
        <v>7</v>
      </c>
    </row>
    <row r="105" spans="1:11" s="22" customFormat="1" x14ac:dyDescent="0.15">
      <c r="A105" s="22">
        <f>IFERROR(テーブル_Swim015[[#This Row],[競技番号]],"")</f>
        <v>7</v>
      </c>
      <c r="B105" s="22">
        <f>IFERROR(テーブル_Swim015[[#This Row],[組]],"")</f>
        <v>1</v>
      </c>
      <c r="C105" s="22">
        <f>IFERROR(テーブル_Swim015[[#This Row],[水路]],"")</f>
        <v>8</v>
      </c>
      <c r="D105" s="22" t="str">
        <f t="shared" si="4"/>
        <v>718</v>
      </c>
      <c r="E105" s="22">
        <f>IFERROR(テーブル_Swim015[[#This Row],[選手番号]],"")</f>
        <v>117</v>
      </c>
      <c r="F105" s="22" t="str">
        <f>IFERROR(VLOOKUP(E105,Sheet3!A:H,3,0),"")</f>
        <v xml:space="preserve">谷若　紅羽                    </v>
      </c>
      <c r="G105" s="22" t="str">
        <f>IFERROR(VLOOKUP(E105,Sheet3!A:H,8,0),"")</f>
        <v xml:space="preserve">ＭＧ瀬戸内      </v>
      </c>
      <c r="H105" s="22" t="str">
        <f>IFERROR(VLOOKUP(E105,Sheet2!A:B,2,0),"")</f>
        <v/>
      </c>
      <c r="I105" s="22" t="str">
        <f t="shared" si="5"/>
        <v>1177</v>
      </c>
      <c r="J105" s="22">
        <f t="shared" si="6"/>
        <v>1</v>
      </c>
      <c r="K105" s="22">
        <f t="shared" si="7"/>
        <v>8</v>
      </c>
    </row>
    <row r="106" spans="1:11" s="22" customFormat="1" x14ac:dyDescent="0.15">
      <c r="A106" s="22">
        <f>IFERROR(テーブル_Swim015[[#This Row],[競技番号]],"")</f>
        <v>7</v>
      </c>
      <c r="B106" s="22">
        <f>IFERROR(テーブル_Swim015[[#This Row],[組]],"")</f>
        <v>2</v>
      </c>
      <c r="C106" s="22">
        <f>IFERROR(テーブル_Swim015[[#This Row],[水路]],"")</f>
        <v>1</v>
      </c>
      <c r="D106" s="22" t="str">
        <f t="shared" si="4"/>
        <v>721</v>
      </c>
      <c r="E106" s="22">
        <f>IFERROR(テーブル_Swim015[[#This Row],[選手番号]],"")</f>
        <v>1131</v>
      </c>
      <c r="F106" s="22" t="str">
        <f>IFERROR(VLOOKUP(E106,Sheet3!A:H,3,0),"")</f>
        <v xml:space="preserve">兵頭　杏南                    </v>
      </c>
      <c r="G106" s="22" t="str">
        <f>IFERROR(VLOOKUP(E106,Sheet3!A:H,8,0),"")</f>
        <v xml:space="preserve">ﾌｨｯﾀｴﾐﾌﾙ松前    </v>
      </c>
      <c r="H106" s="22" t="str">
        <f>IFERROR(VLOOKUP(E106,Sheet2!A:B,2,0),"")</f>
        <v/>
      </c>
      <c r="I106" s="22" t="str">
        <f t="shared" si="5"/>
        <v>11317</v>
      </c>
      <c r="J106" s="22">
        <f t="shared" si="6"/>
        <v>2</v>
      </c>
      <c r="K106" s="22">
        <f t="shared" si="7"/>
        <v>1</v>
      </c>
    </row>
    <row r="107" spans="1:11" s="22" customFormat="1" x14ac:dyDescent="0.15">
      <c r="A107" s="22">
        <f>IFERROR(テーブル_Swim015[[#This Row],[競技番号]],"")</f>
        <v>7</v>
      </c>
      <c r="B107" s="22">
        <f>IFERROR(テーブル_Swim015[[#This Row],[組]],"")</f>
        <v>2</v>
      </c>
      <c r="C107" s="22">
        <f>IFERROR(テーブル_Swim015[[#This Row],[水路]],"")</f>
        <v>2</v>
      </c>
      <c r="D107" s="22" t="str">
        <f t="shared" si="4"/>
        <v>722</v>
      </c>
      <c r="E107" s="22">
        <f>IFERROR(テーブル_Swim015[[#This Row],[選手番号]],"")</f>
        <v>1089</v>
      </c>
      <c r="F107" s="22" t="str">
        <f>IFERROR(VLOOKUP(E107,Sheet3!A:H,3,0),"")</f>
        <v xml:space="preserve">田丸　咲花                    </v>
      </c>
      <c r="G107" s="22" t="str">
        <f>IFERROR(VLOOKUP(E107,Sheet3!A:H,8,0),"")</f>
        <v xml:space="preserve">フィッタ重信    </v>
      </c>
      <c r="H107" s="22" t="str">
        <f>IFERROR(VLOOKUP(E107,Sheet2!A:B,2,0),"")</f>
        <v/>
      </c>
      <c r="I107" s="22" t="str">
        <f t="shared" si="5"/>
        <v>10897</v>
      </c>
      <c r="J107" s="22">
        <f t="shared" si="6"/>
        <v>2</v>
      </c>
      <c r="K107" s="22">
        <f t="shared" si="7"/>
        <v>2</v>
      </c>
    </row>
    <row r="108" spans="1:11" s="22" customFormat="1" x14ac:dyDescent="0.15">
      <c r="A108" s="22">
        <f>IFERROR(テーブル_Swim015[[#This Row],[競技番号]],"")</f>
        <v>7</v>
      </c>
      <c r="B108" s="22">
        <f>IFERROR(テーブル_Swim015[[#This Row],[組]],"")</f>
        <v>2</v>
      </c>
      <c r="C108" s="22">
        <f>IFERROR(テーブル_Swim015[[#This Row],[水路]],"")</f>
        <v>3</v>
      </c>
      <c r="D108" s="22" t="str">
        <f t="shared" si="4"/>
        <v>723</v>
      </c>
      <c r="E108" s="22">
        <f>IFERROR(テーブル_Swim015[[#This Row],[選手番号]],"")</f>
        <v>1124</v>
      </c>
      <c r="F108" s="22" t="str">
        <f>IFERROR(VLOOKUP(E108,Sheet3!A:H,3,0),"")</f>
        <v xml:space="preserve">渡邊　柚希                    </v>
      </c>
      <c r="G108" s="22" t="str">
        <f>IFERROR(VLOOKUP(E108,Sheet3!A:H,8,0),"")</f>
        <v xml:space="preserve">ﾌｨｯﾀｴﾐﾌﾙ松前    </v>
      </c>
      <c r="H108" s="22" t="str">
        <f>IFERROR(VLOOKUP(E108,Sheet2!A:B,2,0),"")</f>
        <v/>
      </c>
      <c r="I108" s="22" t="str">
        <f t="shared" si="5"/>
        <v>11247</v>
      </c>
      <c r="J108" s="22">
        <f t="shared" si="6"/>
        <v>2</v>
      </c>
      <c r="K108" s="22">
        <f t="shared" si="7"/>
        <v>3</v>
      </c>
    </row>
    <row r="109" spans="1:11" s="22" customFormat="1" x14ac:dyDescent="0.15">
      <c r="A109" s="22">
        <f>IFERROR(テーブル_Swim015[[#This Row],[競技番号]],"")</f>
        <v>7</v>
      </c>
      <c r="B109" s="22">
        <f>IFERROR(テーブル_Swim015[[#This Row],[組]],"")</f>
        <v>2</v>
      </c>
      <c r="C109" s="22">
        <f>IFERROR(テーブル_Swim015[[#This Row],[水路]],"")</f>
        <v>4</v>
      </c>
      <c r="D109" s="22" t="str">
        <f t="shared" si="4"/>
        <v>724</v>
      </c>
      <c r="E109" s="22">
        <f>IFERROR(テーブル_Swim015[[#This Row],[選手番号]],"")</f>
        <v>1123</v>
      </c>
      <c r="F109" s="22" t="str">
        <f>IFERROR(VLOOKUP(E109,Sheet3!A:H,3,0),"")</f>
        <v xml:space="preserve">木村さくら                    </v>
      </c>
      <c r="G109" s="22" t="str">
        <f>IFERROR(VLOOKUP(E109,Sheet3!A:H,8,0),"")</f>
        <v xml:space="preserve">ﾌｨｯﾀｴﾐﾌﾙ松前    </v>
      </c>
      <c r="H109" s="22" t="str">
        <f>IFERROR(VLOOKUP(E109,Sheet2!A:B,2,0),"")</f>
        <v/>
      </c>
      <c r="I109" s="22" t="str">
        <f t="shared" si="5"/>
        <v>11237</v>
      </c>
      <c r="J109" s="22">
        <f t="shared" si="6"/>
        <v>2</v>
      </c>
      <c r="K109" s="22">
        <f t="shared" si="7"/>
        <v>4</v>
      </c>
    </row>
    <row r="110" spans="1:11" s="22" customFormat="1" x14ac:dyDescent="0.15">
      <c r="A110" s="22">
        <f>IFERROR(テーブル_Swim015[[#This Row],[競技番号]],"")</f>
        <v>7</v>
      </c>
      <c r="B110" s="22">
        <f>IFERROR(テーブル_Swim015[[#This Row],[組]],"")</f>
        <v>2</v>
      </c>
      <c r="C110" s="22">
        <f>IFERROR(テーブル_Swim015[[#This Row],[水路]],"")</f>
        <v>5</v>
      </c>
      <c r="D110" s="22" t="str">
        <f t="shared" si="4"/>
        <v>725</v>
      </c>
      <c r="E110" s="22">
        <f>IFERROR(テーブル_Swim015[[#This Row],[選手番号]],"")</f>
        <v>110</v>
      </c>
      <c r="F110" s="22" t="str">
        <f>IFERROR(VLOOKUP(E110,Sheet3!A:H,3,0),"")</f>
        <v xml:space="preserve">三宅　玲奈                    </v>
      </c>
      <c r="G110" s="22" t="str">
        <f>IFERROR(VLOOKUP(E110,Sheet3!A:H,8,0),"")</f>
        <v xml:space="preserve">西条ＳＣ        </v>
      </c>
      <c r="H110" s="22" t="str">
        <f>IFERROR(VLOOKUP(E110,Sheet2!A:B,2,0),"")</f>
        <v/>
      </c>
      <c r="I110" s="22" t="str">
        <f t="shared" si="5"/>
        <v>1107</v>
      </c>
      <c r="J110" s="22">
        <f t="shared" si="6"/>
        <v>2</v>
      </c>
      <c r="K110" s="22">
        <f t="shared" si="7"/>
        <v>5</v>
      </c>
    </row>
    <row r="111" spans="1:11" s="22" customFormat="1" x14ac:dyDescent="0.15">
      <c r="A111" s="22">
        <f>IFERROR(テーブル_Swim015[[#This Row],[競技番号]],"")</f>
        <v>7</v>
      </c>
      <c r="B111" s="22">
        <f>IFERROR(テーブル_Swim015[[#This Row],[組]],"")</f>
        <v>2</v>
      </c>
      <c r="C111" s="22">
        <f>IFERROR(テーブル_Swim015[[#This Row],[水路]],"")</f>
        <v>6</v>
      </c>
      <c r="D111" s="22" t="str">
        <f t="shared" si="4"/>
        <v>726</v>
      </c>
      <c r="E111" s="22">
        <f>IFERROR(テーブル_Swim015[[#This Row],[選手番号]],"")</f>
        <v>1064</v>
      </c>
      <c r="F111" s="22" t="str">
        <f>IFERROR(VLOOKUP(E111,Sheet3!A:H,3,0),"")</f>
        <v xml:space="preserve">塚本　理華                    </v>
      </c>
      <c r="G111" s="22" t="str">
        <f>IFERROR(VLOOKUP(E111,Sheet3!A:H,8,0),"")</f>
        <v xml:space="preserve">フィッタ松山    </v>
      </c>
      <c r="H111" s="22" t="str">
        <f>IFERROR(VLOOKUP(E111,Sheet2!A:B,2,0),"")</f>
        <v/>
      </c>
      <c r="I111" s="22" t="str">
        <f t="shared" si="5"/>
        <v>10647</v>
      </c>
      <c r="J111" s="22">
        <f t="shared" si="6"/>
        <v>2</v>
      </c>
      <c r="K111" s="22">
        <f t="shared" si="7"/>
        <v>6</v>
      </c>
    </row>
    <row r="112" spans="1:11" s="22" customFormat="1" x14ac:dyDescent="0.15">
      <c r="A112" s="22">
        <f>IFERROR(テーブル_Swim015[[#This Row],[競技番号]],"")</f>
        <v>7</v>
      </c>
      <c r="B112" s="22">
        <f>IFERROR(テーブル_Swim015[[#This Row],[組]],"")</f>
        <v>2</v>
      </c>
      <c r="C112" s="22">
        <f>IFERROR(テーブル_Swim015[[#This Row],[水路]],"")</f>
        <v>7</v>
      </c>
      <c r="D112" s="22" t="str">
        <f t="shared" si="4"/>
        <v>727</v>
      </c>
      <c r="E112" s="22">
        <f>IFERROR(テーブル_Swim015[[#This Row],[選手番号]],"")</f>
        <v>1164</v>
      </c>
      <c r="F112" s="22" t="str">
        <f>IFERROR(VLOOKUP(E112,Sheet3!A:H,3,0),"")</f>
        <v>松本  莉巳</v>
      </c>
      <c r="G112" s="22" t="str">
        <f>IFERROR(VLOOKUP(E112,Sheet3!A:H,8,0),"")</f>
        <v>五百木ＳＣ</v>
      </c>
      <c r="H112" s="22" t="str">
        <f>IFERROR(VLOOKUP(E112,Sheet2!A:B,2,0),"")</f>
        <v/>
      </c>
      <c r="I112" s="22" t="str">
        <f t="shared" si="5"/>
        <v>11647</v>
      </c>
      <c r="J112" s="22">
        <f t="shared" si="6"/>
        <v>2</v>
      </c>
      <c r="K112" s="22">
        <f t="shared" si="7"/>
        <v>7</v>
      </c>
    </row>
    <row r="113" spans="1:11" s="22" customFormat="1" x14ac:dyDescent="0.15">
      <c r="A113" s="22">
        <f>IFERROR(テーブル_Swim015[[#This Row],[競技番号]],"")</f>
        <v>7</v>
      </c>
      <c r="B113" s="22">
        <f>IFERROR(テーブル_Swim015[[#This Row],[組]],"")</f>
        <v>2</v>
      </c>
      <c r="C113" s="22">
        <f>IFERROR(テーブル_Swim015[[#This Row],[水路]],"")</f>
        <v>8</v>
      </c>
      <c r="D113" s="22" t="str">
        <f t="shared" si="4"/>
        <v>728</v>
      </c>
      <c r="E113" s="22">
        <f>IFERROR(テーブル_Swim015[[#This Row],[選手番号]],"")</f>
        <v>1066</v>
      </c>
      <c r="F113" s="22" t="str">
        <f>IFERROR(VLOOKUP(E113,Sheet3!A:H,3,0),"")</f>
        <v xml:space="preserve">吉井　咲愛                    </v>
      </c>
      <c r="G113" s="22" t="str">
        <f>IFERROR(VLOOKUP(E113,Sheet3!A:H,8,0),"")</f>
        <v xml:space="preserve">フィッタ松山    </v>
      </c>
      <c r="H113" s="22" t="str">
        <f>IFERROR(VLOOKUP(E113,Sheet2!A:B,2,0),"")</f>
        <v/>
      </c>
      <c r="I113" s="22" t="str">
        <f t="shared" si="5"/>
        <v>10667</v>
      </c>
      <c r="J113" s="22">
        <f t="shared" si="6"/>
        <v>2</v>
      </c>
      <c r="K113" s="22">
        <f t="shared" si="7"/>
        <v>8</v>
      </c>
    </row>
    <row r="114" spans="1:11" s="22" customFormat="1" x14ac:dyDescent="0.15">
      <c r="A114" s="22">
        <f>IFERROR(テーブル_Swim015[[#This Row],[競技番号]],"")</f>
        <v>8</v>
      </c>
      <c r="B114" s="22">
        <f>IFERROR(テーブル_Swim015[[#This Row],[組]],"")</f>
        <v>1</v>
      </c>
      <c r="C114" s="22">
        <f>IFERROR(テーブル_Swim015[[#This Row],[水路]],"")</f>
        <v>1</v>
      </c>
      <c r="D114" s="22" t="str">
        <f t="shared" si="4"/>
        <v>811</v>
      </c>
      <c r="E114" s="22">
        <f>IFERROR(テーブル_Swim015[[#This Row],[選手番号]],"")</f>
        <v>106</v>
      </c>
      <c r="F114" s="22" t="str">
        <f>IFERROR(VLOOKUP(E114,Sheet3!A:H,3,0),"")</f>
        <v xml:space="preserve">原田　　倫                    </v>
      </c>
      <c r="G114" s="22" t="str">
        <f>IFERROR(VLOOKUP(E114,Sheet3!A:H,8,0),"")</f>
        <v xml:space="preserve">西条ＳＣ        </v>
      </c>
      <c r="H114" s="22" t="str">
        <f>IFERROR(VLOOKUP(E114,Sheet2!A:B,2,0),"")</f>
        <v/>
      </c>
      <c r="I114" s="22" t="str">
        <f t="shared" si="5"/>
        <v>1068</v>
      </c>
      <c r="J114" s="22">
        <f t="shared" si="6"/>
        <v>1</v>
      </c>
      <c r="K114" s="22">
        <f t="shared" si="7"/>
        <v>1</v>
      </c>
    </row>
    <row r="115" spans="1:11" s="22" customFormat="1" x14ac:dyDescent="0.15">
      <c r="A115" s="22">
        <f>IFERROR(テーブル_Swim015[[#This Row],[競技番号]],"")</f>
        <v>8</v>
      </c>
      <c r="B115" s="22">
        <f>IFERROR(テーブル_Swim015[[#This Row],[組]],"")</f>
        <v>1</v>
      </c>
      <c r="C115" s="22">
        <f>IFERROR(テーブル_Swim015[[#This Row],[水路]],"")</f>
        <v>2</v>
      </c>
      <c r="D115" s="22" t="str">
        <f t="shared" si="4"/>
        <v>812</v>
      </c>
      <c r="E115" s="22">
        <f>IFERROR(テーブル_Swim015[[#This Row],[選手番号]],"")</f>
        <v>1543</v>
      </c>
      <c r="F115" s="22" t="str">
        <f>IFERROR(VLOOKUP(E115,Sheet3!A:H,3,0),"")</f>
        <v>多田　歩高</v>
      </c>
      <c r="G115" s="22" t="str">
        <f>IFERROR(VLOOKUP(E115,Sheet3!A:H,8,0),"")</f>
        <v>リー保内</v>
      </c>
      <c r="H115" s="22" t="str">
        <f>IFERROR(VLOOKUP(E115,Sheet2!A:B,2,0),"")</f>
        <v/>
      </c>
      <c r="I115" s="22" t="str">
        <f t="shared" si="5"/>
        <v>15438</v>
      </c>
      <c r="J115" s="22">
        <f t="shared" si="6"/>
        <v>1</v>
      </c>
      <c r="K115" s="22">
        <f t="shared" si="7"/>
        <v>2</v>
      </c>
    </row>
    <row r="116" spans="1:11" s="22" customFormat="1" x14ac:dyDescent="0.15">
      <c r="A116" s="22">
        <f>IFERROR(テーブル_Swim015[[#This Row],[競技番号]],"")</f>
        <v>8</v>
      </c>
      <c r="B116" s="22">
        <f>IFERROR(テーブル_Swim015[[#This Row],[組]],"")</f>
        <v>1</v>
      </c>
      <c r="C116" s="22">
        <f>IFERROR(テーブル_Swim015[[#This Row],[水路]],"")</f>
        <v>3</v>
      </c>
      <c r="D116" s="22" t="str">
        <f t="shared" si="4"/>
        <v>813</v>
      </c>
      <c r="E116" s="22">
        <f>IFERROR(テーブル_Swim015[[#This Row],[選手番号]],"")</f>
        <v>56</v>
      </c>
      <c r="F116" s="22" t="str">
        <f>IFERROR(VLOOKUP(E116,Sheet3!A:H,3,0),"")</f>
        <v xml:space="preserve">越智　裕惺                    </v>
      </c>
      <c r="G116" s="22" t="str">
        <f>IFERROR(VLOOKUP(E116,Sheet3!A:H,8,0),"")</f>
        <v xml:space="preserve">ＭＧ双葉        </v>
      </c>
      <c r="H116" s="22" t="str">
        <f>IFERROR(VLOOKUP(E116,Sheet2!A:B,2,0),"")</f>
        <v/>
      </c>
      <c r="I116" s="22" t="str">
        <f t="shared" si="5"/>
        <v>568</v>
      </c>
      <c r="J116" s="22">
        <f t="shared" si="6"/>
        <v>1</v>
      </c>
      <c r="K116" s="22">
        <f t="shared" si="7"/>
        <v>3</v>
      </c>
    </row>
    <row r="117" spans="1:11" s="22" customFormat="1" x14ac:dyDescent="0.15">
      <c r="A117" s="22">
        <f>IFERROR(テーブル_Swim015[[#This Row],[競技番号]],"")</f>
        <v>8</v>
      </c>
      <c r="B117" s="22">
        <f>IFERROR(テーブル_Swim015[[#This Row],[組]],"")</f>
        <v>1</v>
      </c>
      <c r="C117" s="22">
        <f>IFERROR(テーブル_Swim015[[#This Row],[水路]],"")</f>
        <v>4</v>
      </c>
      <c r="D117" s="22" t="str">
        <f t="shared" si="4"/>
        <v>814</v>
      </c>
      <c r="E117" s="22">
        <f>IFERROR(テーブル_Swim015[[#This Row],[選手番号]],"")</f>
        <v>1025</v>
      </c>
      <c r="F117" s="22" t="str">
        <f>IFERROR(VLOOKUP(E117,Sheet3!A:H,3,0),"")</f>
        <v xml:space="preserve">城戸　心呂                    </v>
      </c>
      <c r="G117" s="22" t="str">
        <f>IFERROR(VLOOKUP(E117,Sheet3!A:H,8,0),"")</f>
        <v xml:space="preserve">石原ＳＣ        </v>
      </c>
      <c r="H117" s="22" t="str">
        <f>IFERROR(VLOOKUP(E117,Sheet2!A:B,2,0),"")</f>
        <v/>
      </c>
      <c r="I117" s="22" t="str">
        <f t="shared" si="5"/>
        <v>10258</v>
      </c>
      <c r="J117" s="22">
        <f t="shared" si="6"/>
        <v>1</v>
      </c>
      <c r="K117" s="22">
        <f t="shared" si="7"/>
        <v>4</v>
      </c>
    </row>
    <row r="118" spans="1:11" s="22" customFormat="1" x14ac:dyDescent="0.15">
      <c r="A118" s="22">
        <f>IFERROR(テーブル_Swim015[[#This Row],[競技番号]],"")</f>
        <v>8</v>
      </c>
      <c r="B118" s="22">
        <f>IFERROR(テーブル_Swim015[[#This Row],[組]],"")</f>
        <v>1</v>
      </c>
      <c r="C118" s="22">
        <f>IFERROR(テーブル_Swim015[[#This Row],[水路]],"")</f>
        <v>5</v>
      </c>
      <c r="D118" s="22" t="str">
        <f t="shared" si="4"/>
        <v>815</v>
      </c>
      <c r="E118" s="22">
        <f>IFERROR(テーブル_Swim015[[#This Row],[選手番号]],"")</f>
        <v>1141</v>
      </c>
      <c r="F118" s="22" t="str">
        <f>IFERROR(VLOOKUP(E118,Sheet3!A:H,3,0),"")</f>
        <v xml:space="preserve">藤田　海心                    </v>
      </c>
      <c r="G118" s="22" t="str">
        <f>IFERROR(VLOOKUP(E118,Sheet3!A:H,8,0),"")</f>
        <v xml:space="preserve">えいしSC北条    </v>
      </c>
      <c r="H118" s="22" t="str">
        <f>IFERROR(VLOOKUP(E118,Sheet2!A:B,2,0),"")</f>
        <v/>
      </c>
      <c r="I118" s="22" t="str">
        <f t="shared" si="5"/>
        <v>11418</v>
      </c>
      <c r="J118" s="22">
        <f t="shared" si="6"/>
        <v>1</v>
      </c>
      <c r="K118" s="22">
        <f t="shared" si="7"/>
        <v>5</v>
      </c>
    </row>
    <row r="119" spans="1:11" s="22" customFormat="1" x14ac:dyDescent="0.15">
      <c r="A119" s="22">
        <f>IFERROR(テーブル_Swim015[[#This Row],[競技番号]],"")</f>
        <v>8</v>
      </c>
      <c r="B119" s="22">
        <f>IFERROR(テーブル_Swim015[[#This Row],[組]],"")</f>
        <v>1</v>
      </c>
      <c r="C119" s="22">
        <f>IFERROR(テーブル_Swim015[[#This Row],[水路]],"")</f>
        <v>6</v>
      </c>
      <c r="D119" s="22" t="str">
        <f t="shared" si="4"/>
        <v>816</v>
      </c>
      <c r="E119" s="22">
        <f>IFERROR(テーブル_Swim015[[#This Row],[選手番号]],"")</f>
        <v>1229</v>
      </c>
      <c r="F119" s="22" t="str">
        <f>IFERROR(VLOOKUP(E119,Sheet3!A:H,3,0),"")</f>
        <v>乗松　侑青</v>
      </c>
      <c r="G119" s="22" t="str">
        <f>IFERROR(VLOOKUP(E119,Sheet3!A:H,8,0),"")</f>
        <v>アズサ松山</v>
      </c>
      <c r="H119" s="22" t="str">
        <f>IFERROR(VLOOKUP(E119,Sheet2!A:B,2,0),"")</f>
        <v/>
      </c>
      <c r="I119" s="22" t="str">
        <f t="shared" si="5"/>
        <v>12298</v>
      </c>
      <c r="J119" s="22">
        <f t="shared" si="6"/>
        <v>1</v>
      </c>
      <c r="K119" s="22">
        <f t="shared" si="7"/>
        <v>6</v>
      </c>
    </row>
    <row r="120" spans="1:11" s="22" customFormat="1" x14ac:dyDescent="0.15">
      <c r="A120" s="22">
        <f>IFERROR(テーブル_Swim015[[#This Row],[競技番号]],"")</f>
        <v>8</v>
      </c>
      <c r="B120" s="22">
        <f>IFERROR(テーブル_Swim015[[#This Row],[組]],"")</f>
        <v>1</v>
      </c>
      <c r="C120" s="22">
        <f>IFERROR(テーブル_Swim015[[#This Row],[水路]],"")</f>
        <v>7</v>
      </c>
      <c r="D120" s="22" t="str">
        <f t="shared" si="4"/>
        <v>817</v>
      </c>
      <c r="E120" s="22">
        <f>IFERROR(テーブル_Swim015[[#This Row],[選手番号]],"")</f>
        <v>1232</v>
      </c>
      <c r="F120" s="22" t="str">
        <f>IFERROR(VLOOKUP(E120,Sheet3!A:H,3,0),"")</f>
        <v>池田　大悟</v>
      </c>
      <c r="G120" s="22" t="str">
        <f>IFERROR(VLOOKUP(E120,Sheet3!A:H,8,0),"")</f>
        <v>アズサ松山</v>
      </c>
      <c r="H120" s="22" t="str">
        <f>IFERROR(VLOOKUP(E120,Sheet2!A:B,2,0),"")</f>
        <v/>
      </c>
      <c r="I120" s="22" t="str">
        <f t="shared" si="5"/>
        <v>12328</v>
      </c>
      <c r="J120" s="22">
        <f t="shared" si="6"/>
        <v>1</v>
      </c>
      <c r="K120" s="22">
        <f t="shared" si="7"/>
        <v>7</v>
      </c>
    </row>
    <row r="121" spans="1:11" s="22" customFormat="1" x14ac:dyDescent="0.15">
      <c r="A121" s="22">
        <f>IFERROR(テーブル_Swim015[[#This Row],[競技番号]],"")</f>
        <v>8</v>
      </c>
      <c r="B121" s="22">
        <f>IFERROR(テーブル_Swim015[[#This Row],[組]],"")</f>
        <v>1</v>
      </c>
      <c r="C121" s="22">
        <f>IFERROR(テーブル_Swim015[[#This Row],[水路]],"")</f>
        <v>8</v>
      </c>
      <c r="D121" s="22" t="str">
        <f t="shared" si="4"/>
        <v>818</v>
      </c>
      <c r="E121" s="22">
        <f>IFERROR(テーブル_Swim015[[#This Row],[選手番号]],"")</f>
        <v>1043</v>
      </c>
      <c r="F121" s="22" t="str">
        <f>IFERROR(VLOOKUP(E121,Sheet3!A:H,3,0),"")</f>
        <v xml:space="preserve">藤並　幹太                    </v>
      </c>
      <c r="G121" s="22" t="str">
        <f>IFERROR(VLOOKUP(E121,Sheet3!A:H,8,0),"")</f>
        <v xml:space="preserve">フィッタ松山    </v>
      </c>
      <c r="H121" s="22" t="str">
        <f>IFERROR(VLOOKUP(E121,Sheet2!A:B,2,0),"")</f>
        <v/>
      </c>
      <c r="I121" s="22" t="str">
        <f t="shared" si="5"/>
        <v>10438</v>
      </c>
      <c r="J121" s="22">
        <f t="shared" si="6"/>
        <v>1</v>
      </c>
      <c r="K121" s="22">
        <f t="shared" si="7"/>
        <v>8</v>
      </c>
    </row>
    <row r="122" spans="1:11" s="22" customFormat="1" x14ac:dyDescent="0.15">
      <c r="A122" s="22">
        <f>IFERROR(テーブル_Swim015[[#This Row],[競技番号]],"")</f>
        <v>8</v>
      </c>
      <c r="B122" s="22">
        <f>IFERROR(テーブル_Swim015[[#This Row],[組]],"")</f>
        <v>2</v>
      </c>
      <c r="C122" s="22">
        <f>IFERROR(テーブル_Swim015[[#This Row],[水路]],"")</f>
        <v>1</v>
      </c>
      <c r="D122" s="22" t="str">
        <f t="shared" si="4"/>
        <v>821</v>
      </c>
      <c r="E122" s="22">
        <f>IFERROR(テーブル_Swim015[[#This Row],[選手番号]],"")</f>
        <v>1109</v>
      </c>
      <c r="F122" s="22" t="str">
        <f>IFERROR(VLOOKUP(E122,Sheet3!A:H,3,0),"")</f>
        <v xml:space="preserve">鶴田　勇心                    </v>
      </c>
      <c r="G122" s="22" t="str">
        <f>IFERROR(VLOOKUP(E122,Sheet3!A:H,8,0),"")</f>
        <v xml:space="preserve">ﾌｨｯﾀｴﾐﾌﾙ松前    </v>
      </c>
      <c r="H122" s="22" t="str">
        <f>IFERROR(VLOOKUP(E122,Sheet2!A:B,2,0),"")</f>
        <v/>
      </c>
      <c r="I122" s="22" t="str">
        <f t="shared" si="5"/>
        <v>11098</v>
      </c>
      <c r="J122" s="22">
        <f t="shared" si="6"/>
        <v>2</v>
      </c>
      <c r="K122" s="22">
        <f t="shared" si="7"/>
        <v>1</v>
      </c>
    </row>
    <row r="123" spans="1:11" s="22" customFormat="1" x14ac:dyDescent="0.15">
      <c r="A123" s="22">
        <f>IFERROR(テーブル_Swim015[[#This Row],[競技番号]],"")</f>
        <v>8</v>
      </c>
      <c r="B123" s="22">
        <f>IFERROR(テーブル_Swim015[[#This Row],[組]],"")</f>
        <v>2</v>
      </c>
      <c r="C123" s="22">
        <f>IFERROR(テーブル_Swim015[[#This Row],[水路]],"")</f>
        <v>2</v>
      </c>
      <c r="D123" s="22" t="str">
        <f t="shared" si="4"/>
        <v>822</v>
      </c>
      <c r="E123" s="22">
        <f>IFERROR(テーブル_Swim015[[#This Row],[選手番号]],"")</f>
        <v>8</v>
      </c>
      <c r="F123" s="22" t="str">
        <f>IFERROR(VLOOKUP(E123,Sheet3!A:H,3,0),"")</f>
        <v xml:space="preserve">藤井　煌真                    </v>
      </c>
      <c r="G123" s="22" t="str">
        <f>IFERROR(VLOOKUP(E123,Sheet3!A:H,8,0),"")</f>
        <v xml:space="preserve">ｴﾘｴｰﾙSRT        </v>
      </c>
      <c r="H123" s="22" t="str">
        <f>IFERROR(VLOOKUP(E123,Sheet2!A:B,2,0),"")</f>
        <v/>
      </c>
      <c r="I123" s="22" t="str">
        <f t="shared" si="5"/>
        <v>88</v>
      </c>
      <c r="J123" s="22">
        <f t="shared" si="6"/>
        <v>2</v>
      </c>
      <c r="K123" s="22">
        <f t="shared" si="7"/>
        <v>2</v>
      </c>
    </row>
    <row r="124" spans="1:11" s="22" customFormat="1" x14ac:dyDescent="0.15">
      <c r="A124" s="22">
        <f>IFERROR(テーブル_Swim015[[#This Row],[競技番号]],"")</f>
        <v>8</v>
      </c>
      <c r="B124" s="22">
        <f>IFERROR(テーブル_Swim015[[#This Row],[組]],"")</f>
        <v>2</v>
      </c>
      <c r="C124" s="22">
        <f>IFERROR(テーブル_Swim015[[#This Row],[水路]],"")</f>
        <v>3</v>
      </c>
      <c r="D124" s="22" t="str">
        <f t="shared" si="4"/>
        <v>823</v>
      </c>
      <c r="E124" s="22">
        <f>IFERROR(テーブル_Swim015[[#This Row],[選手番号]],"")</f>
        <v>1501</v>
      </c>
      <c r="F124" s="22" t="str">
        <f>IFERROR(VLOOKUP(E124,Sheet3!A:H,3,0),"")</f>
        <v xml:space="preserve">廣瀬　功武                    </v>
      </c>
      <c r="G124" s="22" t="str">
        <f>IFERROR(VLOOKUP(E124,Sheet3!A:H,8,0),"")</f>
        <v xml:space="preserve">八幡浜ＳＣ      </v>
      </c>
      <c r="H124" s="22" t="str">
        <f>IFERROR(VLOOKUP(E124,Sheet2!A:B,2,0),"")</f>
        <v/>
      </c>
      <c r="I124" s="22" t="str">
        <f t="shared" si="5"/>
        <v>15018</v>
      </c>
      <c r="J124" s="22">
        <f t="shared" si="6"/>
        <v>2</v>
      </c>
      <c r="K124" s="22">
        <f t="shared" si="7"/>
        <v>3</v>
      </c>
    </row>
    <row r="125" spans="1:11" s="22" customFormat="1" x14ac:dyDescent="0.15">
      <c r="A125" s="22">
        <f>IFERROR(テーブル_Swim015[[#This Row],[競技番号]],"")</f>
        <v>8</v>
      </c>
      <c r="B125" s="22">
        <f>IFERROR(テーブル_Swim015[[#This Row],[組]],"")</f>
        <v>2</v>
      </c>
      <c r="C125" s="22">
        <f>IFERROR(テーブル_Swim015[[#This Row],[水路]],"")</f>
        <v>4</v>
      </c>
      <c r="D125" s="22" t="str">
        <f t="shared" si="4"/>
        <v>824</v>
      </c>
      <c r="E125" s="22">
        <f>IFERROR(テーブル_Swim015[[#This Row],[選手番号]],"")</f>
        <v>57</v>
      </c>
      <c r="F125" s="22" t="str">
        <f>IFERROR(VLOOKUP(E125,Sheet3!A:H,3,0),"")</f>
        <v xml:space="preserve">山内　大和                    </v>
      </c>
      <c r="G125" s="22" t="str">
        <f>IFERROR(VLOOKUP(E125,Sheet3!A:H,8,0),"")</f>
        <v xml:space="preserve">ＭＧ双葉        </v>
      </c>
      <c r="H125" s="22" t="str">
        <f>IFERROR(VLOOKUP(E125,Sheet2!A:B,2,0),"")</f>
        <v/>
      </c>
      <c r="I125" s="22" t="str">
        <f t="shared" si="5"/>
        <v>578</v>
      </c>
      <c r="J125" s="22">
        <f t="shared" si="6"/>
        <v>2</v>
      </c>
      <c r="K125" s="22">
        <f t="shared" si="7"/>
        <v>4</v>
      </c>
    </row>
    <row r="126" spans="1:11" s="22" customFormat="1" x14ac:dyDescent="0.15">
      <c r="A126" s="22">
        <f>IFERROR(テーブル_Swim015[[#This Row],[競技番号]],"")</f>
        <v>8</v>
      </c>
      <c r="B126" s="22">
        <f>IFERROR(テーブル_Swim015[[#This Row],[組]],"")</f>
        <v>2</v>
      </c>
      <c r="C126" s="22">
        <f>IFERROR(テーブル_Swim015[[#This Row],[水路]],"")</f>
        <v>5</v>
      </c>
      <c r="D126" s="22" t="str">
        <f t="shared" si="4"/>
        <v>825</v>
      </c>
      <c r="E126" s="22">
        <f>IFERROR(テーブル_Swim015[[#This Row],[選手番号]],"")</f>
        <v>6</v>
      </c>
      <c r="F126" s="22" t="str">
        <f>IFERROR(VLOOKUP(E126,Sheet3!A:H,3,0),"")</f>
        <v xml:space="preserve">森下　泰明                    </v>
      </c>
      <c r="G126" s="22" t="str">
        <f>IFERROR(VLOOKUP(E126,Sheet3!A:H,8,0),"")</f>
        <v xml:space="preserve">ｴﾘｴｰﾙSRT        </v>
      </c>
      <c r="H126" s="22" t="str">
        <f>IFERROR(VLOOKUP(E126,Sheet2!A:B,2,0),"")</f>
        <v/>
      </c>
      <c r="I126" s="22" t="str">
        <f t="shared" si="5"/>
        <v>68</v>
      </c>
      <c r="J126" s="22">
        <f t="shared" si="6"/>
        <v>2</v>
      </c>
      <c r="K126" s="22">
        <f t="shared" si="7"/>
        <v>5</v>
      </c>
    </row>
    <row r="127" spans="1:11" s="22" customFormat="1" x14ac:dyDescent="0.15">
      <c r="A127" s="22">
        <f>IFERROR(テーブル_Swim015[[#This Row],[競技番号]],"")</f>
        <v>8</v>
      </c>
      <c r="B127" s="22">
        <f>IFERROR(テーブル_Swim015[[#This Row],[組]],"")</f>
        <v>2</v>
      </c>
      <c r="C127" s="22">
        <f>IFERROR(テーブル_Swim015[[#This Row],[水路]],"")</f>
        <v>6</v>
      </c>
      <c r="D127" s="22" t="str">
        <f t="shared" si="4"/>
        <v>826</v>
      </c>
      <c r="E127" s="22">
        <f>IFERROR(テーブル_Swim015[[#This Row],[選手番号]],"")</f>
        <v>1533</v>
      </c>
      <c r="F127" s="22" t="str">
        <f>IFERROR(VLOOKUP(E127,Sheet3!A:H,3,0),"")</f>
        <v xml:space="preserve">土居　愛宙                    </v>
      </c>
      <c r="G127" s="22" t="str">
        <f>IFERROR(VLOOKUP(E127,Sheet3!A:H,8,0),"")</f>
        <v xml:space="preserve">MESSA           </v>
      </c>
      <c r="H127" s="22" t="str">
        <f>IFERROR(VLOOKUP(E127,Sheet2!A:B,2,0),"")</f>
        <v/>
      </c>
      <c r="I127" s="22" t="str">
        <f t="shared" si="5"/>
        <v>15338</v>
      </c>
      <c r="J127" s="22">
        <f t="shared" si="6"/>
        <v>2</v>
      </c>
      <c r="K127" s="22">
        <f t="shared" si="7"/>
        <v>6</v>
      </c>
    </row>
    <row r="128" spans="1:11" s="22" customFormat="1" x14ac:dyDescent="0.15">
      <c r="A128" s="22">
        <f>IFERROR(テーブル_Swim015[[#This Row],[競技番号]],"")</f>
        <v>8</v>
      </c>
      <c r="B128" s="22">
        <f>IFERROR(テーブル_Swim015[[#This Row],[組]],"")</f>
        <v>2</v>
      </c>
      <c r="C128" s="22">
        <f>IFERROR(テーブル_Swim015[[#This Row],[水路]],"")</f>
        <v>7</v>
      </c>
      <c r="D128" s="22" t="str">
        <f t="shared" si="4"/>
        <v>827</v>
      </c>
      <c r="E128" s="22">
        <f>IFERROR(テーブル_Swim015[[#This Row],[選手番号]],"")</f>
        <v>1106</v>
      </c>
      <c r="F128" s="22" t="str">
        <f>IFERROR(VLOOKUP(E128,Sheet3!A:H,3,0),"")</f>
        <v xml:space="preserve">山下　　陸                    </v>
      </c>
      <c r="G128" s="22" t="str">
        <f>IFERROR(VLOOKUP(E128,Sheet3!A:H,8,0),"")</f>
        <v xml:space="preserve">ﾌｨｯﾀｴﾐﾌﾙ松前    </v>
      </c>
      <c r="H128" s="22" t="str">
        <f>IFERROR(VLOOKUP(E128,Sheet2!A:B,2,0),"")</f>
        <v/>
      </c>
      <c r="I128" s="22" t="str">
        <f t="shared" si="5"/>
        <v>11068</v>
      </c>
      <c r="J128" s="22">
        <f t="shared" si="6"/>
        <v>2</v>
      </c>
      <c r="K128" s="22">
        <f t="shared" si="7"/>
        <v>7</v>
      </c>
    </row>
    <row r="129" spans="1:11" s="22" customFormat="1" x14ac:dyDescent="0.15">
      <c r="A129" s="22">
        <f>IFERROR(テーブル_Swim015[[#This Row],[競技番号]],"")</f>
        <v>8</v>
      </c>
      <c r="B129" s="22">
        <f>IFERROR(テーブル_Swim015[[#This Row],[組]],"")</f>
        <v>2</v>
      </c>
      <c r="C129" s="22">
        <f>IFERROR(テーブル_Swim015[[#This Row],[水路]],"")</f>
        <v>8</v>
      </c>
      <c r="D129" s="22" t="str">
        <f t="shared" si="4"/>
        <v>828</v>
      </c>
      <c r="E129" s="22">
        <f>IFERROR(テーブル_Swim015[[#This Row],[選手番号]],"")</f>
        <v>1169</v>
      </c>
      <c r="F129" s="22" t="str">
        <f>IFERROR(VLOOKUP(E129,Sheet3!A:H,3,0),"")</f>
        <v>玉乃井蒼空</v>
      </c>
      <c r="G129" s="22" t="str">
        <f>IFERROR(VLOOKUP(E129,Sheet3!A:H,8,0),"")</f>
        <v>五百木ＳＣ</v>
      </c>
      <c r="H129" s="22" t="str">
        <f>IFERROR(VLOOKUP(E129,Sheet2!A:B,2,0),"")</f>
        <v/>
      </c>
      <c r="I129" s="22" t="str">
        <f t="shared" si="5"/>
        <v>11698</v>
      </c>
      <c r="J129" s="22">
        <f t="shared" si="6"/>
        <v>2</v>
      </c>
      <c r="K129" s="22">
        <f t="shared" si="7"/>
        <v>8</v>
      </c>
    </row>
    <row r="130" spans="1:11" s="22" customFormat="1" x14ac:dyDescent="0.15">
      <c r="A130" s="22">
        <f>IFERROR(テーブル_Swim015[[#This Row],[競技番号]],"")</f>
        <v>9</v>
      </c>
      <c r="B130" s="22">
        <f>IFERROR(テーブル_Swim015[[#This Row],[組]],"")</f>
        <v>1</v>
      </c>
      <c r="C130" s="22">
        <f>IFERROR(テーブル_Swim015[[#This Row],[水路]],"")</f>
        <v>1</v>
      </c>
      <c r="D130" s="22" t="str">
        <f t="shared" si="4"/>
        <v>911</v>
      </c>
      <c r="E130" s="22">
        <f>IFERROR(テーブル_Swim015[[#This Row],[選手番号]],"")</f>
        <v>1008</v>
      </c>
      <c r="F130" s="22" t="str">
        <f>IFERROR(VLOOKUP(E130,Sheet3!A:H,3,0),"")</f>
        <v xml:space="preserve">山本　　実                    </v>
      </c>
      <c r="G130" s="22" t="str">
        <f>IFERROR(VLOOKUP(E130,Sheet3!A:H,8,0),"")</f>
        <v xml:space="preserve">五百木ＳＣ      </v>
      </c>
      <c r="H130" s="22" t="str">
        <f>IFERROR(VLOOKUP(E130,Sheet2!A:B,2,0),"")</f>
        <v/>
      </c>
      <c r="I130" s="22" t="str">
        <f t="shared" si="5"/>
        <v>10089</v>
      </c>
      <c r="J130" s="22">
        <f t="shared" si="6"/>
        <v>1</v>
      </c>
      <c r="K130" s="22">
        <f t="shared" si="7"/>
        <v>1</v>
      </c>
    </row>
    <row r="131" spans="1:11" s="22" customFormat="1" x14ac:dyDescent="0.15">
      <c r="A131" s="22">
        <f>IFERROR(テーブル_Swim015[[#This Row],[競技番号]],"")</f>
        <v>9</v>
      </c>
      <c r="B131" s="22">
        <f>IFERROR(テーブル_Swim015[[#This Row],[組]],"")</f>
        <v>1</v>
      </c>
      <c r="C131" s="22">
        <f>IFERROR(テーブル_Swim015[[#This Row],[水路]],"")</f>
        <v>2</v>
      </c>
      <c r="D131" s="22" t="str">
        <f t="shared" ref="D131:D194" si="8">CONCATENATE(A131,B131,C131)</f>
        <v>912</v>
      </c>
      <c r="E131" s="22">
        <f>IFERROR(テーブル_Swim015[[#This Row],[選手番号]],"")</f>
        <v>1059</v>
      </c>
      <c r="F131" s="22" t="str">
        <f>IFERROR(VLOOKUP(E131,Sheet3!A:H,3,0),"")</f>
        <v xml:space="preserve">石川　　葵                    </v>
      </c>
      <c r="G131" s="22" t="str">
        <f>IFERROR(VLOOKUP(E131,Sheet3!A:H,8,0),"")</f>
        <v xml:space="preserve">フィッタ松山    </v>
      </c>
      <c r="H131" s="22" t="str">
        <f>IFERROR(VLOOKUP(E131,Sheet2!A:B,2,0),"")</f>
        <v/>
      </c>
      <c r="I131" s="22" t="str">
        <f t="shared" ref="I131:I146" si="9">CONCATENATE(E131,A131)</f>
        <v>10599</v>
      </c>
      <c r="J131" s="22">
        <f t="shared" ref="J131:J146" si="10">B131</f>
        <v>1</v>
      </c>
      <c r="K131" s="22">
        <f t="shared" ref="K131:K146" si="11">C131</f>
        <v>2</v>
      </c>
    </row>
    <row r="132" spans="1:11" s="22" customFormat="1" x14ac:dyDescent="0.15">
      <c r="A132" s="22">
        <f>IFERROR(テーブル_Swim015[[#This Row],[競技番号]],"")</f>
        <v>9</v>
      </c>
      <c r="B132" s="22">
        <f>IFERROR(テーブル_Swim015[[#This Row],[組]],"")</f>
        <v>1</v>
      </c>
      <c r="C132" s="22">
        <f>IFERROR(テーブル_Swim015[[#This Row],[水路]],"")</f>
        <v>3</v>
      </c>
      <c r="D132" s="22" t="str">
        <f t="shared" si="8"/>
        <v>913</v>
      </c>
      <c r="E132" s="22">
        <f>IFERROR(テーブル_Swim015[[#This Row],[選手番号]],"")</f>
        <v>1117</v>
      </c>
      <c r="F132" s="22" t="str">
        <f>IFERROR(VLOOKUP(E132,Sheet3!A:H,3,0),"")</f>
        <v xml:space="preserve">藤本　結香                    </v>
      </c>
      <c r="G132" s="22" t="str">
        <f>IFERROR(VLOOKUP(E132,Sheet3!A:H,8,0),"")</f>
        <v xml:space="preserve">ﾌｨｯﾀｴﾐﾌﾙ松前    </v>
      </c>
      <c r="H132" s="22" t="str">
        <f>IFERROR(VLOOKUP(E132,Sheet2!A:B,2,0),"")</f>
        <v/>
      </c>
      <c r="I132" s="22" t="str">
        <f t="shared" si="9"/>
        <v>11179</v>
      </c>
      <c r="J132" s="22">
        <f t="shared" si="10"/>
        <v>1</v>
      </c>
      <c r="K132" s="22">
        <f t="shared" si="11"/>
        <v>3</v>
      </c>
    </row>
    <row r="133" spans="1:11" s="22" customFormat="1" x14ac:dyDescent="0.15">
      <c r="A133" s="22">
        <f>IFERROR(テーブル_Swim015[[#This Row],[競技番号]],"")</f>
        <v>9</v>
      </c>
      <c r="B133" s="22">
        <f>IFERROR(テーブル_Swim015[[#This Row],[組]],"")</f>
        <v>1</v>
      </c>
      <c r="C133" s="22">
        <f>IFERROR(テーブル_Swim015[[#This Row],[水路]],"")</f>
        <v>4</v>
      </c>
      <c r="D133" s="22" t="str">
        <f t="shared" si="8"/>
        <v>914</v>
      </c>
      <c r="E133" s="22">
        <f>IFERROR(テーブル_Swim015[[#This Row],[選手番号]],"")</f>
        <v>1018</v>
      </c>
      <c r="F133" s="22" t="str">
        <f>IFERROR(VLOOKUP(E133,Sheet3!A:H,3,0),"")</f>
        <v xml:space="preserve">永田　実悠                    </v>
      </c>
      <c r="G133" s="22" t="str">
        <f>IFERROR(VLOOKUP(E133,Sheet3!A:H,8,0),"")</f>
        <v xml:space="preserve">アズサ松山      </v>
      </c>
      <c r="H133" s="22" t="str">
        <f>IFERROR(VLOOKUP(E133,Sheet2!A:B,2,0),"")</f>
        <v/>
      </c>
      <c r="I133" s="22" t="str">
        <f t="shared" si="9"/>
        <v>10189</v>
      </c>
      <c r="J133" s="22">
        <f t="shared" si="10"/>
        <v>1</v>
      </c>
      <c r="K133" s="22">
        <f t="shared" si="11"/>
        <v>4</v>
      </c>
    </row>
    <row r="134" spans="1:11" s="22" customFormat="1" x14ac:dyDescent="0.15">
      <c r="A134" s="22">
        <f>IFERROR(テーブル_Swim015[[#This Row],[競技番号]],"")</f>
        <v>9</v>
      </c>
      <c r="B134" s="22">
        <f>IFERROR(テーブル_Swim015[[#This Row],[組]],"")</f>
        <v>1</v>
      </c>
      <c r="C134" s="22">
        <f>IFERROR(テーブル_Swim015[[#This Row],[水路]],"")</f>
        <v>5</v>
      </c>
      <c r="D134" s="22" t="str">
        <f t="shared" si="8"/>
        <v>915</v>
      </c>
      <c r="E134" s="22">
        <f>IFERROR(テーブル_Swim015[[#This Row],[選手番号]],"")</f>
        <v>42</v>
      </c>
      <c r="F134" s="22" t="str">
        <f>IFERROR(VLOOKUP(E134,Sheet3!A:H,3,0),"")</f>
        <v xml:space="preserve">山林　美貴                    </v>
      </c>
      <c r="G134" s="22" t="str">
        <f>IFERROR(VLOOKUP(E134,Sheet3!A:H,8,0),"")</f>
        <v xml:space="preserve">ファイブテン    </v>
      </c>
      <c r="H134" s="22" t="str">
        <f>IFERROR(VLOOKUP(E134,Sheet2!A:B,2,0),"")</f>
        <v/>
      </c>
      <c r="I134" s="22" t="str">
        <f t="shared" si="9"/>
        <v>429</v>
      </c>
      <c r="J134" s="22">
        <f t="shared" si="10"/>
        <v>1</v>
      </c>
      <c r="K134" s="22">
        <f t="shared" si="11"/>
        <v>5</v>
      </c>
    </row>
    <row r="135" spans="1:11" s="22" customFormat="1" x14ac:dyDescent="0.15">
      <c r="A135" s="22">
        <f>IFERROR(テーブル_Swim015[[#This Row],[競技番号]],"")</f>
        <v>9</v>
      </c>
      <c r="B135" s="22">
        <f>IFERROR(テーブル_Swim015[[#This Row],[組]],"")</f>
        <v>1</v>
      </c>
      <c r="C135" s="22">
        <f>IFERROR(テーブル_Swim015[[#This Row],[水路]],"")</f>
        <v>6</v>
      </c>
      <c r="D135" s="22" t="str">
        <f t="shared" si="8"/>
        <v>916</v>
      </c>
      <c r="E135" s="22">
        <f>IFERROR(テーブル_Swim015[[#This Row],[選手番号]],"")</f>
        <v>1119</v>
      </c>
      <c r="F135" s="22" t="str">
        <f>IFERROR(VLOOKUP(E135,Sheet3!A:H,3,0),"")</f>
        <v xml:space="preserve">渡邊　杏奈                    </v>
      </c>
      <c r="G135" s="22" t="str">
        <f>IFERROR(VLOOKUP(E135,Sheet3!A:H,8,0),"")</f>
        <v xml:space="preserve">ﾌｨｯﾀｴﾐﾌﾙ松前    </v>
      </c>
      <c r="H135" s="22" t="str">
        <f>IFERROR(VLOOKUP(E135,Sheet2!A:B,2,0),"")</f>
        <v/>
      </c>
      <c r="I135" s="22" t="str">
        <f t="shared" si="9"/>
        <v>11199</v>
      </c>
      <c r="J135" s="22">
        <f t="shared" si="10"/>
        <v>1</v>
      </c>
      <c r="K135" s="22">
        <f t="shared" si="11"/>
        <v>6</v>
      </c>
    </row>
    <row r="136" spans="1:11" s="22" customFormat="1" x14ac:dyDescent="0.15">
      <c r="A136" s="22">
        <f>IFERROR(テーブル_Swim015[[#This Row],[競技番号]],"")</f>
        <v>9</v>
      </c>
      <c r="B136" s="22">
        <f>IFERROR(テーブル_Swim015[[#This Row],[組]],"")</f>
        <v>1</v>
      </c>
      <c r="C136" s="22">
        <f>IFERROR(テーブル_Swim015[[#This Row],[水路]],"")</f>
        <v>7</v>
      </c>
      <c r="D136" s="22" t="str">
        <f t="shared" si="8"/>
        <v>917</v>
      </c>
      <c r="E136" s="22">
        <f>IFERROR(テーブル_Swim015[[#This Row],[選手番号]],"")</f>
        <v>26</v>
      </c>
      <c r="F136" s="22" t="str">
        <f>IFERROR(VLOOKUP(E136,Sheet3!A:H,3,0),"")</f>
        <v xml:space="preserve">北條　そら                    </v>
      </c>
      <c r="G136" s="22" t="str">
        <f>IFERROR(VLOOKUP(E136,Sheet3!A:H,8,0),"")</f>
        <v xml:space="preserve">Z-UP            </v>
      </c>
      <c r="H136" s="22" t="str">
        <f>IFERROR(VLOOKUP(E136,Sheet2!A:B,2,0),"")</f>
        <v/>
      </c>
      <c r="I136" s="22" t="str">
        <f t="shared" si="9"/>
        <v>269</v>
      </c>
      <c r="J136" s="22">
        <f t="shared" si="10"/>
        <v>1</v>
      </c>
      <c r="K136" s="22">
        <f t="shared" si="11"/>
        <v>7</v>
      </c>
    </row>
    <row r="137" spans="1:11" s="22" customFormat="1" x14ac:dyDescent="0.15">
      <c r="A137" s="22">
        <f>IFERROR(テーブル_Swim015[[#This Row],[競技番号]],"")</f>
        <v>9</v>
      </c>
      <c r="B137" s="22">
        <f>IFERROR(テーブル_Swim015[[#This Row],[組]],"")</f>
        <v>1</v>
      </c>
      <c r="C137" s="22">
        <f>IFERROR(テーブル_Swim015[[#This Row],[水路]],"")</f>
        <v>8</v>
      </c>
      <c r="D137" s="22" t="str">
        <f t="shared" si="8"/>
        <v>918</v>
      </c>
      <c r="E137" s="22">
        <f>IFERROR(テーブル_Swim015[[#This Row],[選手番号]],"")</f>
        <v>1056</v>
      </c>
      <c r="F137" s="22" t="str">
        <f>IFERROR(VLOOKUP(E137,Sheet3!A:H,3,0),"")</f>
        <v xml:space="preserve">大野　結菜                    </v>
      </c>
      <c r="G137" s="22" t="str">
        <f>IFERROR(VLOOKUP(E137,Sheet3!A:H,8,0),"")</f>
        <v xml:space="preserve">フィッタ松山    </v>
      </c>
      <c r="H137" s="22" t="str">
        <f>IFERROR(VLOOKUP(E137,Sheet2!A:B,2,0),"")</f>
        <v/>
      </c>
      <c r="I137" s="22" t="str">
        <f t="shared" si="9"/>
        <v>10569</v>
      </c>
      <c r="J137" s="22">
        <f t="shared" si="10"/>
        <v>1</v>
      </c>
      <c r="K137" s="22">
        <f t="shared" si="11"/>
        <v>8</v>
      </c>
    </row>
    <row r="138" spans="1:11" s="22" customFormat="1" x14ac:dyDescent="0.15">
      <c r="A138" s="22">
        <f>IFERROR(テーブル_Swim015[[#This Row],[競技番号]],"")</f>
        <v>9</v>
      </c>
      <c r="B138" s="22">
        <f>IFERROR(テーブル_Swim015[[#This Row],[組]],"")</f>
        <v>2</v>
      </c>
      <c r="C138" s="22">
        <f>IFERROR(テーブル_Swim015[[#This Row],[水路]],"")</f>
        <v>1</v>
      </c>
      <c r="D138" s="22" t="str">
        <f t="shared" si="8"/>
        <v>921</v>
      </c>
      <c r="E138" s="22">
        <f>IFERROR(テーブル_Swim015[[#This Row],[選手番号]],"")</f>
        <v>1512</v>
      </c>
      <c r="F138" s="22" t="str">
        <f>IFERROR(VLOOKUP(E138,Sheet3!A:H,3,0),"")</f>
        <v xml:space="preserve">清水　結生                    </v>
      </c>
      <c r="G138" s="22" t="str">
        <f>IFERROR(VLOOKUP(E138,Sheet3!A:H,8,0),"")</f>
        <v xml:space="preserve">リー保内        </v>
      </c>
      <c r="H138" s="22" t="str">
        <f>IFERROR(VLOOKUP(E138,Sheet2!A:B,2,0),"")</f>
        <v/>
      </c>
      <c r="I138" s="22" t="str">
        <f t="shared" si="9"/>
        <v>15129</v>
      </c>
      <c r="J138" s="22">
        <f t="shared" si="10"/>
        <v>2</v>
      </c>
      <c r="K138" s="22">
        <f t="shared" si="11"/>
        <v>1</v>
      </c>
    </row>
    <row r="139" spans="1:11" s="22" customFormat="1" x14ac:dyDescent="0.15">
      <c r="A139" s="22">
        <f>IFERROR(テーブル_Swim015[[#This Row],[競技番号]],"")</f>
        <v>9</v>
      </c>
      <c r="B139" s="22">
        <f>IFERROR(テーブル_Swim015[[#This Row],[組]],"")</f>
        <v>2</v>
      </c>
      <c r="C139" s="22">
        <f>IFERROR(テーブル_Swim015[[#This Row],[水路]],"")</f>
        <v>2</v>
      </c>
      <c r="D139" s="22" t="str">
        <f t="shared" si="8"/>
        <v>922</v>
      </c>
      <c r="E139" s="22">
        <f>IFERROR(テーブル_Swim015[[#This Row],[選手番号]],"")</f>
        <v>1504</v>
      </c>
      <c r="F139" s="22" t="str">
        <f>IFERROR(VLOOKUP(E139,Sheet3!A:H,3,0),"")</f>
        <v xml:space="preserve">大竹　紗生                    </v>
      </c>
      <c r="G139" s="22" t="str">
        <f>IFERROR(VLOOKUP(E139,Sheet3!A:H,8,0),"")</f>
        <v xml:space="preserve">八幡浜ＳＣ      </v>
      </c>
      <c r="H139" s="22" t="str">
        <f>IFERROR(VLOOKUP(E139,Sheet2!A:B,2,0),"")</f>
        <v/>
      </c>
      <c r="I139" s="22" t="str">
        <f t="shared" si="9"/>
        <v>15049</v>
      </c>
      <c r="J139" s="22">
        <f t="shared" si="10"/>
        <v>2</v>
      </c>
      <c r="K139" s="22">
        <f t="shared" si="11"/>
        <v>2</v>
      </c>
    </row>
    <row r="140" spans="1:11" s="22" customFormat="1" x14ac:dyDescent="0.15">
      <c r="A140" s="22">
        <f>IFERROR(テーブル_Swim015[[#This Row],[競技番号]],"")</f>
        <v>9</v>
      </c>
      <c r="B140" s="22">
        <f>IFERROR(テーブル_Swim015[[#This Row],[組]],"")</f>
        <v>2</v>
      </c>
      <c r="C140" s="22">
        <f>IFERROR(テーブル_Swim015[[#This Row],[水路]],"")</f>
        <v>3</v>
      </c>
      <c r="D140" s="22" t="str">
        <f t="shared" si="8"/>
        <v>923</v>
      </c>
      <c r="E140" s="22">
        <f>IFERROR(テーブル_Swim015[[#This Row],[選手番号]],"")</f>
        <v>1505</v>
      </c>
      <c r="F140" s="22" t="str">
        <f>IFERROR(VLOOKUP(E140,Sheet3!A:H,3,0),"")</f>
        <v xml:space="preserve">竹林　優貴                    </v>
      </c>
      <c r="G140" s="22" t="str">
        <f>IFERROR(VLOOKUP(E140,Sheet3!A:H,8,0),"")</f>
        <v xml:space="preserve">八幡浜ＳＣ      </v>
      </c>
      <c r="H140" s="22" t="str">
        <f>IFERROR(VLOOKUP(E140,Sheet2!A:B,2,0),"")</f>
        <v/>
      </c>
      <c r="I140" s="22" t="str">
        <f t="shared" si="9"/>
        <v>15059</v>
      </c>
      <c r="J140" s="22">
        <f t="shared" si="10"/>
        <v>2</v>
      </c>
      <c r="K140" s="22">
        <f t="shared" si="11"/>
        <v>3</v>
      </c>
    </row>
    <row r="141" spans="1:11" s="22" customFormat="1" x14ac:dyDescent="0.15">
      <c r="A141" s="22">
        <f>IFERROR(テーブル_Swim015[[#This Row],[競技番号]],"")</f>
        <v>9</v>
      </c>
      <c r="B141" s="22">
        <f>IFERROR(テーブル_Swim015[[#This Row],[組]],"")</f>
        <v>2</v>
      </c>
      <c r="C141" s="22">
        <f>IFERROR(テーブル_Swim015[[#This Row],[水路]],"")</f>
        <v>4</v>
      </c>
      <c r="D141" s="22" t="str">
        <f t="shared" si="8"/>
        <v>924</v>
      </c>
      <c r="E141" s="22">
        <f>IFERROR(テーブル_Swim015[[#This Row],[選手番号]],"")</f>
        <v>1528</v>
      </c>
      <c r="F141" s="22" t="str">
        <f>IFERROR(VLOOKUP(E141,Sheet3!A:H,3,0),"")</f>
        <v xml:space="preserve">上田こはる                    </v>
      </c>
      <c r="G141" s="22" t="str">
        <f>IFERROR(VLOOKUP(E141,Sheet3!A:H,8,0),"")</f>
        <v xml:space="preserve">Ryuow           </v>
      </c>
      <c r="H141" s="22" t="str">
        <f>IFERROR(VLOOKUP(E141,Sheet2!A:B,2,0),"")</f>
        <v/>
      </c>
      <c r="I141" s="22" t="str">
        <f t="shared" si="9"/>
        <v>15289</v>
      </c>
      <c r="J141" s="22">
        <f t="shared" si="10"/>
        <v>2</v>
      </c>
      <c r="K141" s="22">
        <f t="shared" si="11"/>
        <v>4</v>
      </c>
    </row>
    <row r="142" spans="1:11" s="22" customFormat="1" x14ac:dyDescent="0.15">
      <c r="A142" s="22">
        <f>IFERROR(テーブル_Swim015[[#This Row],[競技番号]],"")</f>
        <v>9</v>
      </c>
      <c r="B142" s="22">
        <f>IFERROR(テーブル_Swim015[[#This Row],[組]],"")</f>
        <v>2</v>
      </c>
      <c r="C142" s="22">
        <f>IFERROR(テーブル_Swim015[[#This Row],[水路]],"")</f>
        <v>5</v>
      </c>
      <c r="D142" s="22" t="str">
        <f t="shared" si="8"/>
        <v>925</v>
      </c>
      <c r="E142" s="22">
        <f>IFERROR(テーブル_Swim015[[#This Row],[選手番号]],"")</f>
        <v>1083</v>
      </c>
      <c r="F142" s="22" t="str">
        <f>IFERROR(VLOOKUP(E142,Sheet3!A:H,3,0),"")</f>
        <v xml:space="preserve">中田　律子                    </v>
      </c>
      <c r="G142" s="22" t="str">
        <f>IFERROR(VLOOKUP(E142,Sheet3!A:H,8,0),"")</f>
        <v xml:space="preserve">フィッタ重信    </v>
      </c>
      <c r="H142" s="22" t="str">
        <f>IFERROR(VLOOKUP(E142,Sheet2!A:B,2,0),"")</f>
        <v/>
      </c>
      <c r="I142" s="22" t="str">
        <f t="shared" si="9"/>
        <v>10839</v>
      </c>
      <c r="J142" s="22">
        <f t="shared" si="10"/>
        <v>2</v>
      </c>
      <c r="K142" s="22">
        <f t="shared" si="11"/>
        <v>5</v>
      </c>
    </row>
    <row r="143" spans="1:11" s="22" customFormat="1" x14ac:dyDescent="0.15">
      <c r="A143" s="22">
        <f>IFERROR(テーブル_Swim015[[#This Row],[競技番号]],"")</f>
        <v>9</v>
      </c>
      <c r="B143" s="22">
        <f>IFERROR(テーブル_Swim015[[#This Row],[組]],"")</f>
        <v>2</v>
      </c>
      <c r="C143" s="22">
        <f>IFERROR(テーブル_Swim015[[#This Row],[水路]],"")</f>
        <v>6</v>
      </c>
      <c r="D143" s="22" t="str">
        <f t="shared" si="8"/>
        <v>926</v>
      </c>
      <c r="E143" s="22">
        <f>IFERROR(テーブル_Swim015[[#This Row],[選手番号]],"")</f>
        <v>13</v>
      </c>
      <c r="F143" s="22" t="str">
        <f>IFERROR(VLOOKUP(E143,Sheet3!A:H,3,0),"")</f>
        <v xml:space="preserve">青木　花音                    </v>
      </c>
      <c r="G143" s="22" t="str">
        <f>IFERROR(VLOOKUP(E143,Sheet3!A:H,8,0),"")</f>
        <v xml:space="preserve">ｴﾘｴｰﾙSRT        </v>
      </c>
      <c r="H143" s="22" t="str">
        <f>IFERROR(VLOOKUP(E143,Sheet2!A:B,2,0),"")</f>
        <v/>
      </c>
      <c r="I143" s="22" t="str">
        <f t="shared" si="9"/>
        <v>139</v>
      </c>
      <c r="J143" s="22">
        <f t="shared" si="10"/>
        <v>2</v>
      </c>
      <c r="K143" s="22">
        <f t="shared" si="11"/>
        <v>6</v>
      </c>
    </row>
    <row r="144" spans="1:11" s="22" customFormat="1" x14ac:dyDescent="0.15">
      <c r="A144" s="22">
        <f>IFERROR(テーブル_Swim015[[#This Row],[競技番号]],"")</f>
        <v>9</v>
      </c>
      <c r="B144" s="22">
        <f>IFERROR(テーブル_Swim015[[#This Row],[組]],"")</f>
        <v>2</v>
      </c>
      <c r="C144" s="22">
        <f>IFERROR(テーブル_Swim015[[#This Row],[水路]],"")</f>
        <v>7</v>
      </c>
      <c r="D144" s="22" t="str">
        <f t="shared" si="8"/>
        <v>927</v>
      </c>
      <c r="E144" s="22">
        <f>IFERROR(テーブル_Swim015[[#This Row],[選手番号]],"")</f>
        <v>1520</v>
      </c>
      <c r="F144" s="22" t="str">
        <f>IFERROR(VLOOKUP(E144,Sheet3!A:H,3,0),"")</f>
        <v xml:space="preserve">原　　綾香                    </v>
      </c>
      <c r="G144" s="22" t="str">
        <f>IFERROR(VLOOKUP(E144,Sheet3!A:H,8,0),"")</f>
        <v xml:space="preserve">フィッタ吉田    </v>
      </c>
      <c r="H144" s="22" t="str">
        <f>IFERROR(VLOOKUP(E144,Sheet2!A:B,2,0),"")</f>
        <v/>
      </c>
      <c r="I144" s="22" t="str">
        <f t="shared" si="9"/>
        <v>15209</v>
      </c>
      <c r="J144" s="22">
        <f t="shared" si="10"/>
        <v>2</v>
      </c>
      <c r="K144" s="22">
        <f t="shared" si="11"/>
        <v>7</v>
      </c>
    </row>
    <row r="145" spans="1:11" s="22" customFormat="1" x14ac:dyDescent="0.15">
      <c r="A145" s="22">
        <f>IFERROR(テーブル_Swim015[[#This Row],[競技番号]],"")</f>
        <v>9</v>
      </c>
      <c r="B145" s="22">
        <f>IFERROR(テーブル_Swim015[[#This Row],[組]],"")</f>
        <v>2</v>
      </c>
      <c r="C145" s="22">
        <f>IFERROR(テーブル_Swim015[[#This Row],[水路]],"")</f>
        <v>8</v>
      </c>
      <c r="D145" s="22" t="str">
        <f t="shared" si="8"/>
        <v>928</v>
      </c>
      <c r="E145" s="22">
        <f>IFERROR(テーブル_Swim015[[#This Row],[選手番号]],"")</f>
        <v>43</v>
      </c>
      <c r="F145" s="22" t="str">
        <f>IFERROR(VLOOKUP(E145,Sheet3!A:H,3,0),"")</f>
        <v xml:space="preserve">深川　花夏                    </v>
      </c>
      <c r="G145" s="22" t="str">
        <f>IFERROR(VLOOKUP(E145,Sheet3!A:H,8,0),"")</f>
        <v xml:space="preserve">ファイブテン    </v>
      </c>
      <c r="H145" s="22" t="str">
        <f>IFERROR(VLOOKUP(E145,Sheet2!A:B,2,0),"")</f>
        <v/>
      </c>
      <c r="I145" s="22" t="str">
        <f t="shared" si="9"/>
        <v>439</v>
      </c>
      <c r="J145" s="22">
        <f t="shared" si="10"/>
        <v>2</v>
      </c>
      <c r="K145" s="22">
        <f t="shared" si="11"/>
        <v>8</v>
      </c>
    </row>
    <row r="146" spans="1:11" s="22" customFormat="1" x14ac:dyDescent="0.15">
      <c r="A146" s="22">
        <f>IFERROR(テーブル_Swim015[[#This Row],[競技番号]],"")</f>
        <v>10</v>
      </c>
      <c r="B146" s="22">
        <f>IFERROR(テーブル_Swim015[[#This Row],[組]],"")</f>
        <v>1</v>
      </c>
      <c r="C146" s="22">
        <f>IFERROR(テーブル_Swim015[[#This Row],[水路]],"")</f>
        <v>1</v>
      </c>
      <c r="D146" s="22" t="str">
        <f t="shared" si="8"/>
        <v>1011</v>
      </c>
      <c r="E146" s="22">
        <f>IFERROR(テーブル_Swim015[[#This Row],[選手番号]],"")</f>
        <v>1219</v>
      </c>
      <c r="F146" s="22" t="str">
        <f>IFERROR(VLOOKUP(E146,Sheet3!A:H,3,0),"")</f>
        <v>児玉　旺典</v>
      </c>
      <c r="G146" s="22" t="str">
        <f>IFERROR(VLOOKUP(E146,Sheet3!A:H,8,0),"")</f>
        <v>えいしSC砥部</v>
      </c>
      <c r="H146" s="22" t="str">
        <f>IFERROR(VLOOKUP(E146,Sheet2!A:B,2,0),"")</f>
        <v/>
      </c>
      <c r="I146" s="22" t="str">
        <f t="shared" si="9"/>
        <v>121910</v>
      </c>
      <c r="J146" s="22">
        <f t="shared" si="10"/>
        <v>1</v>
      </c>
      <c r="K146" s="22">
        <f t="shared" si="11"/>
        <v>1</v>
      </c>
    </row>
    <row r="147" spans="1:11" s="22" customFormat="1" x14ac:dyDescent="0.15">
      <c r="A147" s="22">
        <f>IFERROR(テーブル_Swim015[[#This Row],[競技番号]],"")</f>
        <v>10</v>
      </c>
      <c r="B147" s="22">
        <f>IFERROR(テーブル_Swim015[[#This Row],[組]],"")</f>
        <v>1</v>
      </c>
      <c r="C147" s="22">
        <f>IFERROR(テーブル_Swim015[[#This Row],[水路]],"")</f>
        <v>2</v>
      </c>
      <c r="D147" s="22" t="str">
        <f t="shared" si="8"/>
        <v>1012</v>
      </c>
      <c r="E147" s="22">
        <f>IFERROR(テーブル_Swim015[[#This Row],[選手番号]],"")</f>
        <v>1567</v>
      </c>
      <c r="F147" s="22" t="str">
        <f>IFERROR(VLOOKUP(E147,Sheet3!A:H,3,0),"")</f>
        <v>土居　蒼空</v>
      </c>
      <c r="G147" s="22" t="str">
        <f>IFERROR(VLOOKUP(E147,Sheet3!A:H,8,0),"")</f>
        <v>MESSA</v>
      </c>
      <c r="H147" s="22" t="str">
        <f>IFERROR(VLOOKUP(E147,Sheet2!A:B,2,0),"")</f>
        <v/>
      </c>
      <c r="I147" s="22" t="str">
        <f t="shared" ref="I147:I210" si="12">CONCATENATE(E147,A147)</f>
        <v>156710</v>
      </c>
      <c r="J147" s="22">
        <f t="shared" ref="J147:J210" si="13">B147</f>
        <v>1</v>
      </c>
      <c r="K147" s="22">
        <f t="shared" ref="K147:K210" si="14">C147</f>
        <v>2</v>
      </c>
    </row>
    <row r="148" spans="1:11" s="22" customFormat="1" x14ac:dyDescent="0.15">
      <c r="A148" s="22">
        <f>IFERROR(テーブル_Swim015[[#This Row],[競技番号]],"")</f>
        <v>10</v>
      </c>
      <c r="B148" s="22">
        <f>IFERROR(テーブル_Swim015[[#This Row],[組]],"")</f>
        <v>1</v>
      </c>
      <c r="C148" s="22">
        <f>IFERROR(テーブル_Swim015[[#This Row],[水路]],"")</f>
        <v>3</v>
      </c>
      <c r="D148" s="22" t="str">
        <f t="shared" si="8"/>
        <v>1013</v>
      </c>
      <c r="E148" s="22">
        <f>IFERROR(テーブル_Swim015[[#This Row],[選手番号]],"")</f>
        <v>112</v>
      </c>
      <c r="F148" s="22" t="str">
        <f>IFERROR(VLOOKUP(E148,Sheet3!A:H,3,0),"")</f>
        <v xml:space="preserve">青野　公紀                    </v>
      </c>
      <c r="G148" s="22" t="str">
        <f>IFERROR(VLOOKUP(E148,Sheet3!A:H,8,0),"")</f>
        <v xml:space="preserve">ＭＧ瀬戸内      </v>
      </c>
      <c r="H148" s="22" t="str">
        <f>IFERROR(VLOOKUP(E148,Sheet2!A:B,2,0),"")</f>
        <v/>
      </c>
      <c r="I148" s="22" t="str">
        <f t="shared" si="12"/>
        <v>11210</v>
      </c>
      <c r="J148" s="22">
        <f t="shared" si="13"/>
        <v>1</v>
      </c>
      <c r="K148" s="22">
        <f t="shared" si="14"/>
        <v>3</v>
      </c>
    </row>
    <row r="149" spans="1:11" s="22" customFormat="1" x14ac:dyDescent="0.15">
      <c r="A149" s="22">
        <f>IFERROR(テーブル_Swim015[[#This Row],[競技番号]],"")</f>
        <v>10</v>
      </c>
      <c r="B149" s="22">
        <f>IFERROR(テーブル_Swim015[[#This Row],[組]],"")</f>
        <v>1</v>
      </c>
      <c r="C149" s="22">
        <f>IFERROR(テーブル_Swim015[[#This Row],[水路]],"")</f>
        <v>4</v>
      </c>
      <c r="D149" s="22" t="str">
        <f t="shared" si="8"/>
        <v>1014</v>
      </c>
      <c r="E149" s="22">
        <f>IFERROR(テーブル_Swim015[[#This Row],[選手番号]],"")</f>
        <v>1031</v>
      </c>
      <c r="F149" s="22" t="str">
        <f>IFERROR(VLOOKUP(E149,Sheet3!A:H,3,0),"")</f>
        <v xml:space="preserve">八重川　輝                    </v>
      </c>
      <c r="G149" s="22" t="str">
        <f>IFERROR(VLOOKUP(E149,Sheet3!A:H,8,0),"")</f>
        <v xml:space="preserve">フィッタ松山    </v>
      </c>
      <c r="H149" s="22" t="str">
        <f>IFERROR(VLOOKUP(E149,Sheet2!A:B,2,0),"")</f>
        <v/>
      </c>
      <c r="I149" s="22" t="str">
        <f t="shared" si="12"/>
        <v>103110</v>
      </c>
      <c r="J149" s="22">
        <f t="shared" si="13"/>
        <v>1</v>
      </c>
      <c r="K149" s="22">
        <f t="shared" si="14"/>
        <v>4</v>
      </c>
    </row>
    <row r="150" spans="1:11" s="22" customFormat="1" x14ac:dyDescent="0.15">
      <c r="A150" s="22">
        <f>IFERROR(テーブル_Swim015[[#This Row],[競技番号]],"")</f>
        <v>10</v>
      </c>
      <c r="B150" s="22">
        <f>IFERROR(テーブル_Swim015[[#This Row],[組]],"")</f>
        <v>1</v>
      </c>
      <c r="C150" s="22">
        <f>IFERROR(テーブル_Swim015[[#This Row],[水路]],"")</f>
        <v>5</v>
      </c>
      <c r="D150" s="22" t="str">
        <f t="shared" si="8"/>
        <v>1015</v>
      </c>
      <c r="E150" s="22">
        <f>IFERROR(テーブル_Swim015[[#This Row],[選手番号]],"")</f>
        <v>35</v>
      </c>
      <c r="F150" s="22" t="str">
        <f>IFERROR(VLOOKUP(E150,Sheet3!A:H,3,0),"")</f>
        <v xml:space="preserve">藤原琥太郎                    </v>
      </c>
      <c r="G150" s="22" t="str">
        <f>IFERROR(VLOOKUP(E150,Sheet3!A:H,8,0),"")</f>
        <v xml:space="preserve">ファイブテン    </v>
      </c>
      <c r="H150" s="22" t="str">
        <f>IFERROR(VLOOKUP(E150,Sheet2!A:B,2,0),"")</f>
        <v/>
      </c>
      <c r="I150" s="22" t="str">
        <f t="shared" si="12"/>
        <v>3510</v>
      </c>
      <c r="J150" s="22">
        <f t="shared" si="13"/>
        <v>1</v>
      </c>
      <c r="K150" s="22">
        <f t="shared" si="14"/>
        <v>5</v>
      </c>
    </row>
    <row r="151" spans="1:11" s="22" customFormat="1" x14ac:dyDescent="0.15">
      <c r="A151" s="22">
        <f>IFERROR(テーブル_Swim015[[#This Row],[競技番号]],"")</f>
        <v>10</v>
      </c>
      <c r="B151" s="22">
        <f>IFERROR(テーブル_Swim015[[#This Row],[組]],"")</f>
        <v>1</v>
      </c>
      <c r="C151" s="22">
        <f>IFERROR(テーブル_Swim015[[#This Row],[水路]],"")</f>
        <v>6</v>
      </c>
      <c r="D151" s="22" t="str">
        <f t="shared" si="8"/>
        <v>1016</v>
      </c>
      <c r="E151" s="22">
        <f>IFERROR(テーブル_Swim015[[#This Row],[選手番号]],"")</f>
        <v>1514</v>
      </c>
      <c r="F151" s="22" t="str">
        <f>IFERROR(VLOOKUP(E151,Sheet3!A:H,3,0),"")</f>
        <v xml:space="preserve">井関　　煌                    </v>
      </c>
      <c r="G151" s="22" t="str">
        <f>IFERROR(VLOOKUP(E151,Sheet3!A:H,8,0),"")</f>
        <v xml:space="preserve">フィッタ吉田    </v>
      </c>
      <c r="H151" s="22" t="str">
        <f>IFERROR(VLOOKUP(E151,Sheet2!A:B,2,0),"")</f>
        <v/>
      </c>
      <c r="I151" s="22" t="str">
        <f t="shared" si="12"/>
        <v>151410</v>
      </c>
      <c r="J151" s="22">
        <f t="shared" si="13"/>
        <v>1</v>
      </c>
      <c r="K151" s="22">
        <f t="shared" si="14"/>
        <v>6</v>
      </c>
    </row>
    <row r="152" spans="1:11" s="22" customFormat="1" x14ac:dyDescent="0.15">
      <c r="A152" s="22">
        <f>IFERROR(テーブル_Swim015[[#This Row],[競技番号]],"")</f>
        <v>10</v>
      </c>
      <c r="B152" s="22">
        <f>IFERROR(テーブル_Swim015[[#This Row],[組]],"")</f>
        <v>1</v>
      </c>
      <c r="C152" s="22">
        <f>IFERROR(テーブル_Swim015[[#This Row],[水路]],"")</f>
        <v>7</v>
      </c>
      <c r="D152" s="22" t="str">
        <f t="shared" si="8"/>
        <v>1017</v>
      </c>
      <c r="E152" s="22">
        <f>IFERROR(テーブル_Swim015[[#This Row],[選手番号]],"")</f>
        <v>1516</v>
      </c>
      <c r="F152" s="22" t="str">
        <f>IFERROR(VLOOKUP(E152,Sheet3!A:H,3,0),"")</f>
        <v xml:space="preserve">畔地　俊輔                    </v>
      </c>
      <c r="G152" s="22" t="str">
        <f>IFERROR(VLOOKUP(E152,Sheet3!A:H,8,0),"")</f>
        <v xml:space="preserve">フィッタ吉田    </v>
      </c>
      <c r="H152" s="22" t="str">
        <f>IFERROR(VLOOKUP(E152,Sheet2!A:B,2,0),"")</f>
        <v/>
      </c>
      <c r="I152" s="22" t="str">
        <f t="shared" si="12"/>
        <v>151610</v>
      </c>
      <c r="J152" s="22">
        <f t="shared" si="13"/>
        <v>1</v>
      </c>
      <c r="K152" s="22">
        <f t="shared" si="14"/>
        <v>7</v>
      </c>
    </row>
    <row r="153" spans="1:11" s="22" customFormat="1" x14ac:dyDescent="0.15">
      <c r="A153" s="22">
        <f>IFERROR(テーブル_Swim015[[#This Row],[競技番号]],"")</f>
        <v>10</v>
      </c>
      <c r="B153" s="22">
        <f>IFERROR(テーブル_Swim015[[#This Row],[組]],"")</f>
        <v>1</v>
      </c>
      <c r="C153" s="22">
        <f>IFERROR(テーブル_Swim015[[#This Row],[水路]],"")</f>
        <v>8</v>
      </c>
      <c r="D153" s="22" t="str">
        <f t="shared" si="8"/>
        <v>1018</v>
      </c>
      <c r="E153" s="22">
        <f>IFERROR(テーブル_Swim015[[#This Row],[選手番号]],"")</f>
        <v>1024</v>
      </c>
      <c r="F153" s="22" t="str">
        <f>IFERROR(VLOOKUP(E153,Sheet3!A:H,3,0),"")</f>
        <v xml:space="preserve">大西　琉唯                    </v>
      </c>
      <c r="G153" s="22" t="str">
        <f>IFERROR(VLOOKUP(E153,Sheet3!A:H,8,0),"")</f>
        <v xml:space="preserve">石原ＳＣ        </v>
      </c>
      <c r="H153" s="22" t="str">
        <f>IFERROR(VLOOKUP(E153,Sheet2!A:B,2,0),"")</f>
        <v/>
      </c>
      <c r="I153" s="22" t="str">
        <f t="shared" si="12"/>
        <v>102410</v>
      </c>
      <c r="J153" s="22">
        <f t="shared" si="13"/>
        <v>1</v>
      </c>
      <c r="K153" s="22">
        <f t="shared" si="14"/>
        <v>8</v>
      </c>
    </row>
    <row r="154" spans="1:11" s="22" customFormat="1" x14ac:dyDescent="0.15">
      <c r="A154" s="22">
        <f>IFERROR(テーブル_Swim015[[#This Row],[競技番号]],"")</f>
        <v>10</v>
      </c>
      <c r="B154" s="22">
        <f>IFERROR(テーブル_Swim015[[#This Row],[組]],"")</f>
        <v>2</v>
      </c>
      <c r="C154" s="22">
        <f>IFERROR(テーブル_Swim015[[#This Row],[水路]],"")</f>
        <v>1</v>
      </c>
      <c r="D154" s="22" t="str">
        <f t="shared" si="8"/>
        <v>1021</v>
      </c>
      <c r="E154" s="22">
        <f>IFERROR(テーブル_Swim015[[#This Row],[選手番号]],"")</f>
        <v>1542</v>
      </c>
      <c r="F154" s="22" t="str">
        <f>IFERROR(VLOOKUP(E154,Sheet3!A:H,3,0),"")</f>
        <v>長谷川　蓮</v>
      </c>
      <c r="G154" s="22" t="str">
        <f>IFERROR(VLOOKUP(E154,Sheet3!A:H,8,0),"")</f>
        <v>リー保内</v>
      </c>
      <c r="H154" s="22" t="str">
        <f>IFERROR(VLOOKUP(E154,Sheet2!A:B,2,0),"")</f>
        <v/>
      </c>
      <c r="I154" s="22" t="str">
        <f t="shared" si="12"/>
        <v>154210</v>
      </c>
      <c r="J154" s="22">
        <f t="shared" si="13"/>
        <v>2</v>
      </c>
      <c r="K154" s="22">
        <f t="shared" si="14"/>
        <v>1</v>
      </c>
    </row>
    <row r="155" spans="1:11" s="22" customFormat="1" x14ac:dyDescent="0.15">
      <c r="A155" s="22">
        <f>IFERROR(テーブル_Swim015[[#This Row],[競技番号]],"")</f>
        <v>10</v>
      </c>
      <c r="B155" s="22">
        <f>IFERROR(テーブル_Swim015[[#This Row],[組]],"")</f>
        <v>2</v>
      </c>
      <c r="C155" s="22">
        <f>IFERROR(テーブル_Swim015[[#This Row],[水路]],"")</f>
        <v>2</v>
      </c>
      <c r="D155" s="22" t="str">
        <f t="shared" si="8"/>
        <v>1022</v>
      </c>
      <c r="E155" s="22">
        <f>IFERROR(テーブル_Swim015[[#This Row],[選手番号]],"")</f>
        <v>5</v>
      </c>
      <c r="F155" s="22" t="str">
        <f>IFERROR(VLOOKUP(E155,Sheet3!A:H,3,0),"")</f>
        <v xml:space="preserve">脇　　章人                    </v>
      </c>
      <c r="G155" s="22" t="str">
        <f>IFERROR(VLOOKUP(E155,Sheet3!A:H,8,0),"")</f>
        <v xml:space="preserve">ｴﾘｴｰﾙSRT        </v>
      </c>
      <c r="H155" s="22" t="str">
        <f>IFERROR(VLOOKUP(E155,Sheet2!A:B,2,0),"")</f>
        <v/>
      </c>
      <c r="I155" s="22" t="str">
        <f t="shared" si="12"/>
        <v>510</v>
      </c>
      <c r="J155" s="22">
        <f t="shared" si="13"/>
        <v>2</v>
      </c>
      <c r="K155" s="22">
        <f t="shared" si="14"/>
        <v>2</v>
      </c>
    </row>
    <row r="156" spans="1:11" s="22" customFormat="1" x14ac:dyDescent="0.15">
      <c r="A156" s="22">
        <f>IFERROR(テーブル_Swim015[[#This Row],[競技番号]],"")</f>
        <v>10</v>
      </c>
      <c r="B156" s="22">
        <f>IFERROR(テーブル_Swim015[[#This Row],[組]],"")</f>
        <v>2</v>
      </c>
      <c r="C156" s="22">
        <f>IFERROR(テーブル_Swim015[[#This Row],[水路]],"")</f>
        <v>3</v>
      </c>
      <c r="D156" s="22" t="str">
        <f t="shared" si="8"/>
        <v>1023</v>
      </c>
      <c r="E156" s="22">
        <f>IFERROR(テーブル_Swim015[[#This Row],[選手番号]],"")</f>
        <v>53</v>
      </c>
      <c r="F156" s="22" t="str">
        <f>IFERROR(VLOOKUP(E156,Sheet3!A:H,3,0),"")</f>
        <v xml:space="preserve">鎌田　凌徳                    </v>
      </c>
      <c r="G156" s="22" t="str">
        <f>IFERROR(VLOOKUP(E156,Sheet3!A:H,8,0),"")</f>
        <v xml:space="preserve">ＭＧ双葉        </v>
      </c>
      <c r="H156" s="22" t="str">
        <f>IFERROR(VLOOKUP(E156,Sheet2!A:B,2,0),"")</f>
        <v/>
      </c>
      <c r="I156" s="22" t="str">
        <f t="shared" si="12"/>
        <v>5310</v>
      </c>
      <c r="J156" s="22">
        <f t="shared" si="13"/>
        <v>2</v>
      </c>
      <c r="K156" s="22">
        <f t="shared" si="14"/>
        <v>3</v>
      </c>
    </row>
    <row r="157" spans="1:11" s="22" customFormat="1" x14ac:dyDescent="0.15">
      <c r="A157" s="22">
        <f>IFERROR(テーブル_Swim015[[#This Row],[競技番号]],"")</f>
        <v>10</v>
      </c>
      <c r="B157" s="22">
        <f>IFERROR(テーブル_Swim015[[#This Row],[組]],"")</f>
        <v>2</v>
      </c>
      <c r="C157" s="22">
        <f>IFERROR(テーブル_Swim015[[#This Row],[水路]],"")</f>
        <v>4</v>
      </c>
      <c r="D157" s="22" t="str">
        <f t="shared" si="8"/>
        <v>1024</v>
      </c>
      <c r="E157" s="22">
        <f>IFERROR(テーブル_Swim015[[#This Row],[選手番号]],"")</f>
        <v>1097</v>
      </c>
      <c r="F157" s="22" t="str">
        <f>IFERROR(VLOOKUP(E157,Sheet3!A:H,3,0),"")</f>
        <v xml:space="preserve">大森　真慶                    </v>
      </c>
      <c r="G157" s="22" t="str">
        <f>IFERROR(VLOOKUP(E157,Sheet3!A:H,8,0),"")</f>
        <v xml:space="preserve">ﾌｨｯﾀｴﾐﾌﾙ松前    </v>
      </c>
      <c r="H157" s="22" t="str">
        <f>IFERROR(VLOOKUP(E157,Sheet2!A:B,2,0),"")</f>
        <v/>
      </c>
      <c r="I157" s="22" t="str">
        <f t="shared" si="12"/>
        <v>109710</v>
      </c>
      <c r="J157" s="22">
        <f t="shared" si="13"/>
        <v>2</v>
      </c>
      <c r="K157" s="22">
        <f t="shared" si="14"/>
        <v>4</v>
      </c>
    </row>
    <row r="158" spans="1:11" s="22" customFormat="1" x14ac:dyDescent="0.15">
      <c r="A158" s="22">
        <f>IFERROR(テーブル_Swim015[[#This Row],[競技番号]],"")</f>
        <v>10</v>
      </c>
      <c r="B158" s="22">
        <f>IFERROR(テーブル_Swim015[[#This Row],[組]],"")</f>
        <v>2</v>
      </c>
      <c r="C158" s="22">
        <f>IFERROR(テーブル_Swim015[[#This Row],[水路]],"")</f>
        <v>5</v>
      </c>
      <c r="D158" s="22" t="str">
        <f t="shared" si="8"/>
        <v>1025</v>
      </c>
      <c r="E158" s="22">
        <f>IFERROR(テーブル_Swim015[[#This Row],[選手番号]],"")</f>
        <v>1095</v>
      </c>
      <c r="F158" s="22" t="str">
        <f>IFERROR(VLOOKUP(E158,Sheet3!A:H,3,0),"")</f>
        <v xml:space="preserve">谷　　宗賢                    </v>
      </c>
      <c r="G158" s="22" t="str">
        <f>IFERROR(VLOOKUP(E158,Sheet3!A:H,8,0),"")</f>
        <v xml:space="preserve">ﾌｨｯﾀｴﾐﾌﾙ松前    </v>
      </c>
      <c r="H158" s="22" t="str">
        <f>IFERROR(VLOOKUP(E158,Sheet2!A:B,2,0),"")</f>
        <v/>
      </c>
      <c r="I158" s="22" t="str">
        <f t="shared" si="12"/>
        <v>109510</v>
      </c>
      <c r="J158" s="22">
        <f t="shared" si="13"/>
        <v>2</v>
      </c>
      <c r="K158" s="22">
        <f t="shared" si="14"/>
        <v>5</v>
      </c>
    </row>
    <row r="159" spans="1:11" s="22" customFormat="1" x14ac:dyDescent="0.15">
      <c r="A159" s="22">
        <f>IFERROR(テーブル_Swim015[[#This Row],[競技番号]],"")</f>
        <v>10</v>
      </c>
      <c r="B159" s="22">
        <f>IFERROR(テーブル_Swim015[[#This Row],[組]],"")</f>
        <v>2</v>
      </c>
      <c r="C159" s="22">
        <f>IFERROR(テーブル_Swim015[[#This Row],[水路]],"")</f>
        <v>6</v>
      </c>
      <c r="D159" s="22" t="str">
        <f t="shared" si="8"/>
        <v>1026</v>
      </c>
      <c r="E159" s="22">
        <f>IFERROR(テーブル_Swim015[[#This Row],[選手番号]],"")</f>
        <v>21</v>
      </c>
      <c r="F159" s="22" t="str">
        <f>IFERROR(VLOOKUP(E159,Sheet3!A:H,3,0),"")</f>
        <v xml:space="preserve">加藤　大貴                    </v>
      </c>
      <c r="G159" s="22" t="str">
        <f>IFERROR(VLOOKUP(E159,Sheet3!A:H,8,0),"")</f>
        <v xml:space="preserve">Z-UP            </v>
      </c>
      <c r="H159" s="22" t="str">
        <f>IFERROR(VLOOKUP(E159,Sheet2!A:B,2,0),"")</f>
        <v/>
      </c>
      <c r="I159" s="22" t="str">
        <f t="shared" si="12"/>
        <v>2110</v>
      </c>
      <c r="J159" s="22">
        <f t="shared" si="13"/>
        <v>2</v>
      </c>
      <c r="K159" s="22">
        <f t="shared" si="14"/>
        <v>6</v>
      </c>
    </row>
    <row r="160" spans="1:11" s="22" customFormat="1" x14ac:dyDescent="0.15">
      <c r="A160" s="22">
        <f>IFERROR(テーブル_Swim015[[#This Row],[競技番号]],"")</f>
        <v>10</v>
      </c>
      <c r="B160" s="22">
        <f>IFERROR(テーブル_Swim015[[#This Row],[組]],"")</f>
        <v>2</v>
      </c>
      <c r="C160" s="22">
        <f>IFERROR(テーブル_Swim015[[#This Row],[水路]],"")</f>
        <v>7</v>
      </c>
      <c r="D160" s="22" t="str">
        <f t="shared" si="8"/>
        <v>1027</v>
      </c>
      <c r="E160" s="22">
        <f>IFERROR(テーブル_Swim015[[#This Row],[選手番号]],"")</f>
        <v>1509</v>
      </c>
      <c r="F160" s="22" t="str">
        <f>IFERROR(VLOOKUP(E160,Sheet3!A:H,3,0),"")</f>
        <v xml:space="preserve">髙藤　颯心                    </v>
      </c>
      <c r="G160" s="22" t="str">
        <f>IFERROR(VLOOKUP(E160,Sheet3!A:H,8,0),"")</f>
        <v xml:space="preserve">リー保内        </v>
      </c>
      <c r="H160" s="22" t="str">
        <f>IFERROR(VLOOKUP(E160,Sheet2!A:B,2,0),"")</f>
        <v/>
      </c>
      <c r="I160" s="22" t="str">
        <f t="shared" si="12"/>
        <v>150910</v>
      </c>
      <c r="J160" s="22">
        <f t="shared" si="13"/>
        <v>2</v>
      </c>
      <c r="K160" s="22">
        <f t="shared" si="14"/>
        <v>7</v>
      </c>
    </row>
    <row r="161" spans="1:11" s="22" customFormat="1" x14ac:dyDescent="0.15">
      <c r="A161" s="22">
        <f>IFERROR(テーブル_Swim015[[#This Row],[競技番号]],"")</f>
        <v>10</v>
      </c>
      <c r="B161" s="22">
        <f>IFERROR(テーブル_Swim015[[#This Row],[組]],"")</f>
        <v>2</v>
      </c>
      <c r="C161" s="22">
        <f>IFERROR(テーブル_Swim015[[#This Row],[水路]],"")</f>
        <v>8</v>
      </c>
      <c r="D161" s="22" t="str">
        <f t="shared" si="8"/>
        <v>1028</v>
      </c>
      <c r="E161" s="22">
        <f>IFERROR(テーブル_Swim015[[#This Row],[選手番号]],"")</f>
        <v>1570</v>
      </c>
      <c r="F161" s="22" t="str">
        <f>IFERROR(VLOOKUP(E161,Sheet3!A:H,3,0),"")</f>
        <v>土居蒼一朗</v>
      </c>
      <c r="G161" s="22" t="str">
        <f>IFERROR(VLOOKUP(E161,Sheet3!A:H,8,0),"")</f>
        <v>ﾓｰﾆSS</v>
      </c>
      <c r="H161" s="22" t="str">
        <f>IFERROR(VLOOKUP(E161,Sheet2!A:B,2,0),"")</f>
        <v/>
      </c>
      <c r="I161" s="22" t="str">
        <f t="shared" si="12"/>
        <v>157010</v>
      </c>
      <c r="J161" s="22">
        <f t="shared" si="13"/>
        <v>2</v>
      </c>
      <c r="K161" s="22">
        <f t="shared" si="14"/>
        <v>8</v>
      </c>
    </row>
    <row r="162" spans="1:11" s="22" customFormat="1" x14ac:dyDescent="0.15">
      <c r="A162" s="22">
        <f>IFERROR(テーブル_Swim015[[#This Row],[競技番号]],"")</f>
        <v>11</v>
      </c>
      <c r="B162" s="22">
        <f>IFERROR(テーブル_Swim015[[#This Row],[組]],"")</f>
        <v>1</v>
      </c>
      <c r="C162" s="22">
        <f>IFERROR(テーブル_Swim015[[#This Row],[水路]],"")</f>
        <v>1</v>
      </c>
      <c r="D162" s="22" t="str">
        <f t="shared" si="8"/>
        <v>1111</v>
      </c>
      <c r="E162" s="22">
        <f>IFERROR(テーブル_Swim015[[#This Row],[選手番号]],"")</f>
        <v>1194</v>
      </c>
      <c r="F162" s="22" t="str">
        <f>IFERROR(VLOOKUP(E162,Sheet3!A:H,3,0),"")</f>
        <v>橋本  りる</v>
      </c>
      <c r="G162" s="22" t="str">
        <f>IFERROR(VLOOKUP(E162,Sheet3!A:H,8,0),"")</f>
        <v>南海ＤＣ</v>
      </c>
      <c r="H162" s="22" t="str">
        <f>IFERROR(VLOOKUP(E162,Sheet2!A:B,2,0),"")</f>
        <v/>
      </c>
      <c r="I162" s="22" t="str">
        <f t="shared" si="12"/>
        <v>119411</v>
      </c>
      <c r="J162" s="22">
        <f t="shared" si="13"/>
        <v>1</v>
      </c>
      <c r="K162" s="22">
        <f t="shared" si="14"/>
        <v>1</v>
      </c>
    </row>
    <row r="163" spans="1:11" s="22" customFormat="1" x14ac:dyDescent="0.15">
      <c r="A163" s="22">
        <f>IFERROR(テーブル_Swim015[[#This Row],[競技番号]],"")</f>
        <v>11</v>
      </c>
      <c r="B163" s="22">
        <f>IFERROR(テーブル_Swim015[[#This Row],[組]],"")</f>
        <v>1</v>
      </c>
      <c r="C163" s="22">
        <f>IFERROR(テーブル_Swim015[[#This Row],[水路]],"")</f>
        <v>2</v>
      </c>
      <c r="D163" s="22" t="str">
        <f t="shared" si="8"/>
        <v>1112</v>
      </c>
      <c r="E163" s="22">
        <f>IFERROR(テーブル_Swim015[[#This Row],[選手番号]],"")</f>
        <v>20</v>
      </c>
      <c r="F163" s="22" t="str">
        <f>IFERROR(VLOOKUP(E163,Sheet3!A:H,3,0),"")</f>
        <v xml:space="preserve">眞鍋　心桜                    </v>
      </c>
      <c r="G163" s="22" t="str">
        <f>IFERROR(VLOOKUP(E163,Sheet3!A:H,8,0),"")</f>
        <v xml:space="preserve">西条ＳＣ        </v>
      </c>
      <c r="H163" s="22" t="str">
        <f>IFERROR(VLOOKUP(E163,Sheet2!A:B,2,0),"")</f>
        <v/>
      </c>
      <c r="I163" s="22" t="str">
        <f t="shared" si="12"/>
        <v>2011</v>
      </c>
      <c r="J163" s="22">
        <f t="shared" si="13"/>
        <v>1</v>
      </c>
      <c r="K163" s="22">
        <f t="shared" si="14"/>
        <v>2</v>
      </c>
    </row>
    <row r="164" spans="1:11" s="22" customFormat="1" x14ac:dyDescent="0.15">
      <c r="A164" s="22">
        <f>IFERROR(テーブル_Swim015[[#This Row],[競技番号]],"")</f>
        <v>11</v>
      </c>
      <c r="B164" s="22">
        <f>IFERROR(テーブル_Swim015[[#This Row],[組]],"")</f>
        <v>1</v>
      </c>
      <c r="C164" s="22">
        <f>IFERROR(テーブル_Swim015[[#This Row],[水路]],"")</f>
        <v>3</v>
      </c>
      <c r="D164" s="22" t="str">
        <f t="shared" si="8"/>
        <v>1113</v>
      </c>
      <c r="E164" s="22">
        <f>IFERROR(テーブル_Swim015[[#This Row],[選手番号]],"")</f>
        <v>1133</v>
      </c>
      <c r="F164" s="22" t="str">
        <f>IFERROR(VLOOKUP(E164,Sheet3!A:H,3,0),"")</f>
        <v xml:space="preserve">鶴田　梨心                    </v>
      </c>
      <c r="G164" s="22" t="str">
        <f>IFERROR(VLOOKUP(E164,Sheet3!A:H,8,0),"")</f>
        <v xml:space="preserve">ﾌｨｯﾀｴﾐﾌﾙ松前    </v>
      </c>
      <c r="H164" s="22" t="str">
        <f>IFERROR(VLOOKUP(E164,Sheet2!A:B,2,0),"")</f>
        <v/>
      </c>
      <c r="I164" s="22" t="str">
        <f t="shared" si="12"/>
        <v>113311</v>
      </c>
      <c r="J164" s="22">
        <f t="shared" si="13"/>
        <v>1</v>
      </c>
      <c r="K164" s="22">
        <f t="shared" si="14"/>
        <v>3</v>
      </c>
    </row>
    <row r="165" spans="1:11" s="22" customFormat="1" x14ac:dyDescent="0.15">
      <c r="A165" s="22">
        <f>IFERROR(テーブル_Swim015[[#This Row],[競技番号]],"")</f>
        <v>11</v>
      </c>
      <c r="B165" s="22">
        <f>IFERROR(テーブル_Swim015[[#This Row],[組]],"")</f>
        <v>1</v>
      </c>
      <c r="C165" s="22">
        <f>IFERROR(テーブル_Swim015[[#This Row],[水路]],"")</f>
        <v>4</v>
      </c>
      <c r="D165" s="22" t="str">
        <f t="shared" si="8"/>
        <v>1114</v>
      </c>
      <c r="E165" s="22">
        <f>IFERROR(テーブル_Swim015[[#This Row],[選手番号]],"")</f>
        <v>1012</v>
      </c>
      <c r="F165" s="22" t="str">
        <f>IFERROR(VLOOKUP(E165,Sheet3!A:H,3,0),"")</f>
        <v xml:space="preserve">中矢　紫媛                    </v>
      </c>
      <c r="G165" s="22" t="str">
        <f>IFERROR(VLOOKUP(E165,Sheet3!A:H,8,0),"")</f>
        <v xml:space="preserve">五百木ＳＣ      </v>
      </c>
      <c r="H165" s="22" t="str">
        <f>IFERROR(VLOOKUP(E165,Sheet2!A:B,2,0),"")</f>
        <v/>
      </c>
      <c r="I165" s="22" t="str">
        <f t="shared" si="12"/>
        <v>101211</v>
      </c>
      <c r="J165" s="22">
        <f t="shared" si="13"/>
        <v>1</v>
      </c>
      <c r="K165" s="22">
        <f t="shared" si="14"/>
        <v>4</v>
      </c>
    </row>
    <row r="166" spans="1:11" s="22" customFormat="1" x14ac:dyDescent="0.15">
      <c r="A166" s="22">
        <f>IFERROR(テーブル_Swim015[[#This Row],[競技番号]],"")</f>
        <v>11</v>
      </c>
      <c r="B166" s="22">
        <f>IFERROR(テーブル_Swim015[[#This Row],[組]],"")</f>
        <v>1</v>
      </c>
      <c r="C166" s="22">
        <f>IFERROR(テーブル_Swim015[[#This Row],[水路]],"")</f>
        <v>5</v>
      </c>
      <c r="D166" s="22" t="str">
        <f t="shared" si="8"/>
        <v>1115</v>
      </c>
      <c r="E166" s="22">
        <f>IFERROR(テーブル_Swim015[[#This Row],[選手番号]],"")</f>
        <v>1153</v>
      </c>
      <c r="F166" s="22" t="str">
        <f>IFERROR(VLOOKUP(E166,Sheet3!A:H,3,0),"")</f>
        <v>門田　彩聖</v>
      </c>
      <c r="G166" s="22" t="str">
        <f>IFERROR(VLOOKUP(E166,Sheet3!A:H,8,0),"")</f>
        <v>五百木ＳＣ</v>
      </c>
      <c r="H166" s="22" t="str">
        <f>IFERROR(VLOOKUP(E166,Sheet2!A:B,2,0),"")</f>
        <v/>
      </c>
      <c r="I166" s="22" t="str">
        <f t="shared" si="12"/>
        <v>115311</v>
      </c>
      <c r="J166" s="22">
        <f t="shared" si="13"/>
        <v>1</v>
      </c>
      <c r="K166" s="22">
        <f t="shared" si="14"/>
        <v>5</v>
      </c>
    </row>
    <row r="167" spans="1:11" s="22" customFormat="1" x14ac:dyDescent="0.15">
      <c r="A167" s="22">
        <f>IFERROR(テーブル_Swim015[[#This Row],[競技番号]],"")</f>
        <v>11</v>
      </c>
      <c r="B167" s="22">
        <f>IFERROR(テーブル_Swim015[[#This Row],[組]],"")</f>
        <v>1</v>
      </c>
      <c r="C167" s="22">
        <f>IFERROR(テーブル_Swim015[[#This Row],[水路]],"")</f>
        <v>6</v>
      </c>
      <c r="D167" s="22" t="str">
        <f t="shared" si="8"/>
        <v>1116</v>
      </c>
      <c r="E167" s="22">
        <f>IFERROR(テーブル_Swim015[[#This Row],[選手番号]],"")</f>
        <v>1241</v>
      </c>
      <c r="F167" s="22" t="str">
        <f>IFERROR(VLOOKUP(E167,Sheet3!A:H,3,0),"")</f>
        <v>武智　菜月</v>
      </c>
      <c r="G167" s="22" t="str">
        <f>IFERROR(VLOOKUP(E167,Sheet3!A:H,8,0),"")</f>
        <v>アズサ松山</v>
      </c>
      <c r="H167" s="22" t="str">
        <f>IFERROR(VLOOKUP(E167,Sheet2!A:B,2,0),"")</f>
        <v/>
      </c>
      <c r="I167" s="22" t="str">
        <f t="shared" si="12"/>
        <v>124111</v>
      </c>
      <c r="J167" s="22">
        <f t="shared" si="13"/>
        <v>1</v>
      </c>
      <c r="K167" s="22">
        <f t="shared" si="14"/>
        <v>6</v>
      </c>
    </row>
    <row r="168" spans="1:11" s="22" customFormat="1" x14ac:dyDescent="0.15">
      <c r="A168" s="22">
        <f>IFERROR(テーブル_Swim015[[#This Row],[競技番号]],"")</f>
        <v>11</v>
      </c>
      <c r="B168" s="22">
        <f>IFERROR(テーブル_Swim015[[#This Row],[組]],"")</f>
        <v>1</v>
      </c>
      <c r="C168" s="22">
        <f>IFERROR(テーブル_Swim015[[#This Row],[水路]],"")</f>
        <v>7</v>
      </c>
      <c r="D168" s="22" t="str">
        <f t="shared" si="8"/>
        <v>1117</v>
      </c>
      <c r="E168" s="22">
        <f>IFERROR(テーブル_Swim015[[#This Row],[選手番号]],"")</f>
        <v>1132</v>
      </c>
      <c r="F168" s="22" t="str">
        <f>IFERROR(VLOOKUP(E168,Sheet3!A:H,3,0),"")</f>
        <v xml:space="preserve">内藤　晴華                    </v>
      </c>
      <c r="G168" s="22" t="str">
        <f>IFERROR(VLOOKUP(E168,Sheet3!A:H,8,0),"")</f>
        <v xml:space="preserve">ﾌｨｯﾀｴﾐﾌﾙ松前    </v>
      </c>
      <c r="H168" s="22" t="str">
        <f>IFERROR(VLOOKUP(E168,Sheet2!A:B,2,0),"")</f>
        <v/>
      </c>
      <c r="I168" s="22" t="str">
        <f t="shared" si="12"/>
        <v>113211</v>
      </c>
      <c r="J168" s="22">
        <f t="shared" si="13"/>
        <v>1</v>
      </c>
      <c r="K168" s="22">
        <f t="shared" si="14"/>
        <v>7</v>
      </c>
    </row>
    <row r="169" spans="1:11" s="22" customFormat="1" x14ac:dyDescent="0.15">
      <c r="A169" s="22">
        <f>IFERROR(テーブル_Swim015[[#This Row],[競技番号]],"")</f>
        <v>11</v>
      </c>
      <c r="B169" s="22">
        <f>IFERROR(テーブル_Swim015[[#This Row],[組]],"")</f>
        <v>1</v>
      </c>
      <c r="C169" s="22">
        <f>IFERROR(テーブル_Swim015[[#This Row],[水路]],"")</f>
        <v>8</v>
      </c>
      <c r="D169" s="22" t="str">
        <f t="shared" si="8"/>
        <v>1118</v>
      </c>
      <c r="E169" s="22">
        <f>IFERROR(テーブル_Swim015[[#This Row],[選手番号]],"")</f>
        <v>1196</v>
      </c>
      <c r="F169" s="22" t="str">
        <f>IFERROR(VLOOKUP(E169,Sheet3!A:H,3,0),"")</f>
        <v>白石優芽華</v>
      </c>
      <c r="G169" s="22" t="str">
        <f>IFERROR(VLOOKUP(E169,Sheet3!A:H,8,0),"")</f>
        <v>南海ＤＣ</v>
      </c>
      <c r="H169" s="22" t="str">
        <f>IFERROR(VLOOKUP(E169,Sheet2!A:B,2,0),"")</f>
        <v/>
      </c>
      <c r="I169" s="22" t="str">
        <f t="shared" si="12"/>
        <v>119611</v>
      </c>
      <c r="J169" s="22">
        <f t="shared" si="13"/>
        <v>1</v>
      </c>
      <c r="K169" s="22">
        <f t="shared" si="14"/>
        <v>8</v>
      </c>
    </row>
    <row r="170" spans="1:11" s="22" customFormat="1" x14ac:dyDescent="0.15">
      <c r="A170" s="22">
        <f>IFERROR(テーブル_Swim015[[#This Row],[競技番号]],"")</f>
        <v>11</v>
      </c>
      <c r="B170" s="22">
        <f>IFERROR(テーブル_Swim015[[#This Row],[組]],"")</f>
        <v>2</v>
      </c>
      <c r="C170" s="22">
        <f>IFERROR(テーブル_Swim015[[#This Row],[水路]],"")</f>
        <v>1</v>
      </c>
      <c r="D170" s="22" t="str">
        <f t="shared" si="8"/>
        <v>1121</v>
      </c>
      <c r="E170" s="22">
        <f>IFERROR(テーブル_Swim015[[#This Row],[選手番号]],"")</f>
        <v>522</v>
      </c>
      <c r="F170" s="22" t="str">
        <f>IFERROR(VLOOKUP(E170,Sheet3!A:H,3,0),"")</f>
        <v>眞部　栞奈</v>
      </c>
      <c r="G170" s="22" t="str">
        <f>IFERROR(VLOOKUP(E170,Sheet3!A:H,8,0),"")</f>
        <v>ﾌｧｲﾌﾞﾃﾝ東予</v>
      </c>
      <c r="H170" s="22" t="str">
        <f>IFERROR(VLOOKUP(E170,Sheet2!A:B,2,0),"")</f>
        <v/>
      </c>
      <c r="I170" s="22" t="str">
        <f t="shared" si="12"/>
        <v>52211</v>
      </c>
      <c r="J170" s="22">
        <f t="shared" si="13"/>
        <v>2</v>
      </c>
      <c r="K170" s="22">
        <f t="shared" si="14"/>
        <v>1</v>
      </c>
    </row>
    <row r="171" spans="1:11" s="22" customFormat="1" x14ac:dyDescent="0.15">
      <c r="A171" s="22">
        <f>IFERROR(テーブル_Swim015[[#This Row],[競技番号]],"")</f>
        <v>11</v>
      </c>
      <c r="B171" s="22">
        <f>IFERROR(テーブル_Swim015[[#This Row],[組]],"")</f>
        <v>2</v>
      </c>
      <c r="C171" s="22">
        <f>IFERROR(テーブル_Swim015[[#This Row],[水路]],"")</f>
        <v>2</v>
      </c>
      <c r="D171" s="22" t="str">
        <f t="shared" si="8"/>
        <v>1122</v>
      </c>
      <c r="E171" s="22">
        <f>IFERROR(テーブル_Swim015[[#This Row],[選手番号]],"")</f>
        <v>1151</v>
      </c>
      <c r="F171" s="22" t="str">
        <f>IFERROR(VLOOKUP(E171,Sheet3!A:H,3,0),"")</f>
        <v>久光　莉夏</v>
      </c>
      <c r="G171" s="22" t="str">
        <f>IFERROR(VLOOKUP(E171,Sheet3!A:H,8,0),"")</f>
        <v>五百木ＳＣ</v>
      </c>
      <c r="H171" s="22" t="str">
        <f>IFERROR(VLOOKUP(E171,Sheet2!A:B,2,0),"")</f>
        <v/>
      </c>
      <c r="I171" s="22" t="str">
        <f t="shared" si="12"/>
        <v>115111</v>
      </c>
      <c r="J171" s="22">
        <f t="shared" si="13"/>
        <v>2</v>
      </c>
      <c r="K171" s="22">
        <f t="shared" si="14"/>
        <v>2</v>
      </c>
    </row>
    <row r="172" spans="1:11" s="22" customFormat="1" x14ac:dyDescent="0.15">
      <c r="A172" s="22">
        <f>IFERROR(テーブル_Swim015[[#This Row],[競技番号]],"")</f>
        <v>11</v>
      </c>
      <c r="B172" s="22">
        <f>IFERROR(テーブル_Swim015[[#This Row],[組]],"")</f>
        <v>2</v>
      </c>
      <c r="C172" s="22">
        <f>IFERROR(テーブル_Swim015[[#This Row],[水路]],"")</f>
        <v>3</v>
      </c>
      <c r="D172" s="22" t="str">
        <f t="shared" si="8"/>
        <v>1123</v>
      </c>
      <c r="E172" s="22">
        <f>IFERROR(テーブル_Swim015[[#This Row],[選手番号]],"")</f>
        <v>1152</v>
      </c>
      <c r="F172" s="22" t="str">
        <f>IFERROR(VLOOKUP(E172,Sheet3!A:H,3,0),"")</f>
        <v>関谷　雪雅</v>
      </c>
      <c r="G172" s="22" t="str">
        <f>IFERROR(VLOOKUP(E172,Sheet3!A:H,8,0),"")</f>
        <v>五百木ＳＣ</v>
      </c>
      <c r="H172" s="22" t="str">
        <f>IFERROR(VLOOKUP(E172,Sheet2!A:B,2,0),"")</f>
        <v/>
      </c>
      <c r="I172" s="22" t="str">
        <f t="shared" si="12"/>
        <v>115211</v>
      </c>
      <c r="J172" s="22">
        <f t="shared" si="13"/>
        <v>2</v>
      </c>
      <c r="K172" s="22">
        <f t="shared" si="14"/>
        <v>3</v>
      </c>
    </row>
    <row r="173" spans="1:11" s="22" customFormat="1" x14ac:dyDescent="0.15">
      <c r="A173" s="22">
        <f>IFERROR(テーブル_Swim015[[#This Row],[競技番号]],"")</f>
        <v>11</v>
      </c>
      <c r="B173" s="22">
        <f>IFERROR(テーブル_Swim015[[#This Row],[組]],"")</f>
        <v>2</v>
      </c>
      <c r="C173" s="22">
        <f>IFERROR(テーブル_Swim015[[#This Row],[水路]],"")</f>
        <v>4</v>
      </c>
      <c r="D173" s="22" t="str">
        <f t="shared" si="8"/>
        <v>1124</v>
      </c>
      <c r="E173" s="22">
        <f>IFERROR(テーブル_Swim015[[#This Row],[選手番号]],"")</f>
        <v>1068</v>
      </c>
      <c r="F173" s="22" t="str">
        <f>IFERROR(VLOOKUP(E173,Sheet3!A:H,3,0),"")</f>
        <v xml:space="preserve">鷹羽　美玖                    </v>
      </c>
      <c r="G173" s="22" t="str">
        <f>IFERROR(VLOOKUP(E173,Sheet3!A:H,8,0),"")</f>
        <v xml:space="preserve">フィッタ松山    </v>
      </c>
      <c r="H173" s="22" t="str">
        <f>IFERROR(VLOOKUP(E173,Sheet2!A:B,2,0),"")</f>
        <v/>
      </c>
      <c r="I173" s="22" t="str">
        <f t="shared" si="12"/>
        <v>106811</v>
      </c>
      <c r="J173" s="22">
        <f t="shared" si="13"/>
        <v>2</v>
      </c>
      <c r="K173" s="22">
        <f t="shared" si="14"/>
        <v>4</v>
      </c>
    </row>
    <row r="174" spans="1:11" s="22" customFormat="1" x14ac:dyDescent="0.15">
      <c r="A174" s="22">
        <f>IFERROR(テーブル_Swim015[[#This Row],[競技番号]],"")</f>
        <v>11</v>
      </c>
      <c r="B174" s="22">
        <f>IFERROR(テーブル_Swim015[[#This Row],[組]],"")</f>
        <v>2</v>
      </c>
      <c r="C174" s="22">
        <f>IFERROR(テーブル_Swim015[[#This Row],[水路]],"")</f>
        <v>5</v>
      </c>
      <c r="D174" s="22" t="str">
        <f t="shared" si="8"/>
        <v>1125</v>
      </c>
      <c r="E174" s="22">
        <f>IFERROR(テーブル_Swim015[[#This Row],[選手番号]],"")</f>
        <v>69</v>
      </c>
      <c r="F174" s="22" t="str">
        <f>IFERROR(VLOOKUP(E174,Sheet3!A:H,3,0),"")</f>
        <v xml:space="preserve">山田　帆夏                    </v>
      </c>
      <c r="G174" s="22" t="str">
        <f>IFERROR(VLOOKUP(E174,Sheet3!A:H,8,0),"")</f>
        <v xml:space="preserve">ＭＧ双葉        </v>
      </c>
      <c r="H174" s="22" t="str">
        <f>IFERROR(VLOOKUP(E174,Sheet2!A:B,2,0),"")</f>
        <v/>
      </c>
      <c r="I174" s="22" t="str">
        <f t="shared" si="12"/>
        <v>6911</v>
      </c>
      <c r="J174" s="22">
        <f t="shared" si="13"/>
        <v>2</v>
      </c>
      <c r="K174" s="22">
        <f t="shared" si="14"/>
        <v>5</v>
      </c>
    </row>
    <row r="175" spans="1:11" s="22" customFormat="1" x14ac:dyDescent="0.15">
      <c r="A175" s="22">
        <f>IFERROR(テーブル_Swim015[[#This Row],[競技番号]],"")</f>
        <v>11</v>
      </c>
      <c r="B175" s="22">
        <f>IFERROR(テーブル_Swim015[[#This Row],[組]],"")</f>
        <v>2</v>
      </c>
      <c r="C175" s="22">
        <f>IFERROR(テーブル_Swim015[[#This Row],[水路]],"")</f>
        <v>6</v>
      </c>
      <c r="D175" s="22" t="str">
        <f t="shared" si="8"/>
        <v>1126</v>
      </c>
      <c r="E175" s="22">
        <f>IFERROR(テーブル_Swim015[[#This Row],[選手番号]],"")</f>
        <v>1070</v>
      </c>
      <c r="F175" s="22" t="str">
        <f>IFERROR(VLOOKUP(E175,Sheet3!A:H,3,0),"")</f>
        <v xml:space="preserve">星山　心愛                    </v>
      </c>
      <c r="G175" s="22" t="str">
        <f>IFERROR(VLOOKUP(E175,Sheet3!A:H,8,0),"")</f>
        <v xml:space="preserve">フィッタ松山    </v>
      </c>
      <c r="H175" s="22" t="str">
        <f>IFERROR(VLOOKUP(E175,Sheet2!A:B,2,0),"")</f>
        <v/>
      </c>
      <c r="I175" s="22" t="str">
        <f t="shared" si="12"/>
        <v>107011</v>
      </c>
      <c r="J175" s="22">
        <f t="shared" si="13"/>
        <v>2</v>
      </c>
      <c r="K175" s="22">
        <f t="shared" si="14"/>
        <v>6</v>
      </c>
    </row>
    <row r="176" spans="1:11" s="22" customFormat="1" x14ac:dyDescent="0.15">
      <c r="A176" s="22">
        <f>IFERROR(テーブル_Swim015[[#This Row],[競技番号]],"")</f>
        <v>11</v>
      </c>
      <c r="B176" s="22">
        <f>IFERROR(テーブル_Swim015[[#This Row],[組]],"")</f>
        <v>2</v>
      </c>
      <c r="C176" s="22">
        <f>IFERROR(テーブル_Swim015[[#This Row],[水路]],"")</f>
        <v>7</v>
      </c>
      <c r="D176" s="22" t="str">
        <f t="shared" si="8"/>
        <v>1127</v>
      </c>
      <c r="E176" s="22">
        <f>IFERROR(テーブル_Swim015[[#This Row],[選手番号]],"")</f>
        <v>32</v>
      </c>
      <c r="F176" s="22" t="str">
        <f>IFERROR(VLOOKUP(E176,Sheet3!A:H,3,0),"")</f>
        <v xml:space="preserve">曽我部寿美                    </v>
      </c>
      <c r="G176" s="22" t="str">
        <f>IFERROR(VLOOKUP(E176,Sheet3!A:H,8,0),"")</f>
        <v xml:space="preserve">Z-UP            </v>
      </c>
      <c r="H176" s="22" t="str">
        <f>IFERROR(VLOOKUP(E176,Sheet2!A:B,2,0),"")</f>
        <v/>
      </c>
      <c r="I176" s="22" t="str">
        <f t="shared" si="12"/>
        <v>3211</v>
      </c>
      <c r="J176" s="22">
        <f t="shared" si="13"/>
        <v>2</v>
      </c>
      <c r="K176" s="22">
        <f t="shared" si="14"/>
        <v>7</v>
      </c>
    </row>
    <row r="177" spans="1:11" s="22" customFormat="1" x14ac:dyDescent="0.15">
      <c r="A177" s="22">
        <f>IFERROR(テーブル_Swim015[[#This Row],[競技番号]],"")</f>
        <v>11</v>
      </c>
      <c r="B177" s="22">
        <f>IFERROR(テーブル_Swim015[[#This Row],[組]],"")</f>
        <v>2</v>
      </c>
      <c r="C177" s="22">
        <f>IFERROR(テーブル_Swim015[[#This Row],[水路]],"")</f>
        <v>8</v>
      </c>
      <c r="D177" s="22" t="str">
        <f t="shared" si="8"/>
        <v>1128</v>
      </c>
      <c r="E177" s="22">
        <f>IFERROR(テーブル_Swim015[[#This Row],[選手番号]],"")</f>
        <v>1548</v>
      </c>
      <c r="F177" s="22" t="str">
        <f>IFERROR(VLOOKUP(E177,Sheet3!A:H,3,0),"")</f>
        <v>谷口　瑠奈</v>
      </c>
      <c r="G177" s="22" t="str">
        <f>IFERROR(VLOOKUP(E177,Sheet3!A:H,8,0),"")</f>
        <v>リー保内</v>
      </c>
      <c r="H177" s="22" t="str">
        <f>IFERROR(VLOOKUP(E177,Sheet2!A:B,2,0),"")</f>
        <v/>
      </c>
      <c r="I177" s="22" t="str">
        <f t="shared" si="12"/>
        <v>154811</v>
      </c>
      <c r="J177" s="22">
        <f t="shared" si="13"/>
        <v>2</v>
      </c>
      <c r="K177" s="22">
        <f t="shared" si="14"/>
        <v>8</v>
      </c>
    </row>
    <row r="178" spans="1:11" s="22" customFormat="1" x14ac:dyDescent="0.15">
      <c r="A178" s="22">
        <f>IFERROR(テーブル_Swim015[[#This Row],[競技番号]],"")</f>
        <v>12</v>
      </c>
      <c r="B178" s="22">
        <f>IFERROR(テーブル_Swim015[[#This Row],[組]],"")</f>
        <v>1</v>
      </c>
      <c r="C178" s="22">
        <f>IFERROR(テーブル_Swim015[[#This Row],[水路]],"")</f>
        <v>1</v>
      </c>
      <c r="D178" s="22" t="str">
        <f t="shared" si="8"/>
        <v>1211</v>
      </c>
      <c r="E178" s="22">
        <f>IFERROR(テーブル_Swim015[[#This Row],[選手番号]],"")</f>
        <v>1081</v>
      </c>
      <c r="F178" s="22" t="str">
        <f>IFERROR(VLOOKUP(E178,Sheet3!A:H,3,0),"")</f>
        <v xml:space="preserve">和田　夏樹                    </v>
      </c>
      <c r="G178" s="22" t="str">
        <f>IFERROR(VLOOKUP(E178,Sheet3!A:H,8,0),"")</f>
        <v xml:space="preserve">フィッタ重信    </v>
      </c>
      <c r="H178" s="22" t="str">
        <f>IFERROR(VLOOKUP(E178,Sheet2!A:B,2,0),"")</f>
        <v/>
      </c>
      <c r="I178" s="22" t="str">
        <f t="shared" si="12"/>
        <v>108112</v>
      </c>
      <c r="J178" s="22">
        <f t="shared" si="13"/>
        <v>1</v>
      </c>
      <c r="K178" s="22">
        <f t="shared" si="14"/>
        <v>1</v>
      </c>
    </row>
    <row r="179" spans="1:11" s="22" customFormat="1" x14ac:dyDescent="0.15">
      <c r="A179" s="22">
        <f>IFERROR(テーブル_Swim015[[#This Row],[競技番号]],"")</f>
        <v>12</v>
      </c>
      <c r="B179" s="22">
        <f>IFERROR(テーブル_Swim015[[#This Row],[組]],"")</f>
        <v>1</v>
      </c>
      <c r="C179" s="22">
        <f>IFERROR(テーブル_Swim015[[#This Row],[水路]],"")</f>
        <v>2</v>
      </c>
      <c r="D179" s="22" t="str">
        <f t="shared" si="8"/>
        <v>1212</v>
      </c>
      <c r="E179" s="22">
        <f>IFERROR(テーブル_Swim015[[#This Row],[選手番号]],"")</f>
        <v>529</v>
      </c>
      <c r="F179" s="22" t="str">
        <f>IFERROR(VLOOKUP(E179,Sheet3!A:H,3,0),"")</f>
        <v>井下　耀翔</v>
      </c>
      <c r="G179" s="22" t="str">
        <f>IFERROR(VLOOKUP(E179,Sheet3!A:H,8,0),"")</f>
        <v>ﾌｧｲﾌﾞﾃﾝ東予</v>
      </c>
      <c r="H179" s="22" t="str">
        <f>IFERROR(VLOOKUP(E179,Sheet2!A:B,2,0),"")</f>
        <v/>
      </c>
      <c r="I179" s="22" t="str">
        <f t="shared" si="12"/>
        <v>52912</v>
      </c>
      <c r="J179" s="22">
        <f t="shared" si="13"/>
        <v>1</v>
      </c>
      <c r="K179" s="22">
        <f t="shared" si="14"/>
        <v>2</v>
      </c>
    </row>
    <row r="180" spans="1:11" s="22" customFormat="1" x14ac:dyDescent="0.15">
      <c r="A180" s="22">
        <f>IFERROR(テーブル_Swim015[[#This Row],[競技番号]],"")</f>
        <v>12</v>
      </c>
      <c r="B180" s="22">
        <f>IFERROR(テーブル_Swim015[[#This Row],[組]],"")</f>
        <v>1</v>
      </c>
      <c r="C180" s="22">
        <f>IFERROR(テーブル_Swim015[[#This Row],[水路]],"")</f>
        <v>3</v>
      </c>
      <c r="D180" s="22" t="str">
        <f t="shared" si="8"/>
        <v>1213</v>
      </c>
      <c r="E180" s="22">
        <f>IFERROR(テーブル_Swim015[[#This Row],[選手番号]],"")</f>
        <v>1115</v>
      </c>
      <c r="F180" s="22" t="str">
        <f>IFERROR(VLOOKUP(E180,Sheet3!A:H,3,0),"")</f>
        <v xml:space="preserve">弓達　　悠                    </v>
      </c>
      <c r="G180" s="22" t="str">
        <f>IFERROR(VLOOKUP(E180,Sheet3!A:H,8,0),"")</f>
        <v xml:space="preserve">ﾌｨｯﾀｴﾐﾌﾙ松前    </v>
      </c>
      <c r="H180" s="22" t="str">
        <f>IFERROR(VLOOKUP(E180,Sheet2!A:B,2,0),"")</f>
        <v/>
      </c>
      <c r="I180" s="22" t="str">
        <f t="shared" si="12"/>
        <v>111512</v>
      </c>
      <c r="J180" s="22">
        <f t="shared" si="13"/>
        <v>1</v>
      </c>
      <c r="K180" s="22">
        <f t="shared" si="14"/>
        <v>3</v>
      </c>
    </row>
    <row r="181" spans="1:11" s="22" customFormat="1" x14ac:dyDescent="0.15">
      <c r="A181" s="22">
        <f>IFERROR(テーブル_Swim015[[#This Row],[競技番号]],"")</f>
        <v>12</v>
      </c>
      <c r="B181" s="22">
        <f>IFERROR(テーブル_Swim015[[#This Row],[組]],"")</f>
        <v>1</v>
      </c>
      <c r="C181" s="22">
        <f>IFERROR(テーブル_Swim015[[#This Row],[水路]],"")</f>
        <v>4</v>
      </c>
      <c r="D181" s="22" t="str">
        <f t="shared" si="8"/>
        <v>1214</v>
      </c>
      <c r="E181" s="22">
        <f>IFERROR(テーブル_Swim015[[#This Row],[選手番号]],"")</f>
        <v>1170</v>
      </c>
      <c r="F181" s="22" t="str">
        <f>IFERROR(VLOOKUP(E181,Sheet3!A:H,3,0),"")</f>
        <v>谷中　  凌</v>
      </c>
      <c r="G181" s="22" t="str">
        <f>IFERROR(VLOOKUP(E181,Sheet3!A:H,8,0),"")</f>
        <v>五百木ＳＣ</v>
      </c>
      <c r="H181" s="22" t="str">
        <f>IFERROR(VLOOKUP(E181,Sheet2!A:B,2,0),"")</f>
        <v/>
      </c>
      <c r="I181" s="22" t="str">
        <f t="shared" si="12"/>
        <v>117012</v>
      </c>
      <c r="J181" s="22">
        <f t="shared" si="13"/>
        <v>1</v>
      </c>
      <c r="K181" s="22">
        <f t="shared" si="14"/>
        <v>4</v>
      </c>
    </row>
    <row r="182" spans="1:11" s="22" customFormat="1" x14ac:dyDescent="0.15">
      <c r="A182" s="22">
        <f>IFERROR(テーブル_Swim015[[#This Row],[競技番号]],"")</f>
        <v>12</v>
      </c>
      <c r="B182" s="22">
        <f>IFERROR(テーブル_Swim015[[#This Row],[組]],"")</f>
        <v>1</v>
      </c>
      <c r="C182" s="22">
        <f>IFERROR(テーブル_Swim015[[#This Row],[水路]],"")</f>
        <v>5</v>
      </c>
      <c r="D182" s="22" t="str">
        <f t="shared" si="8"/>
        <v>1215</v>
      </c>
      <c r="E182" s="22">
        <f>IFERROR(テーブル_Swim015[[#This Row],[選手番号]],"")</f>
        <v>94</v>
      </c>
      <c r="F182" s="22" t="str">
        <f>IFERROR(VLOOKUP(E182,Sheet3!A:H,3,0),"")</f>
        <v>吉原　知寿</v>
      </c>
      <c r="G182" s="22" t="str">
        <f>IFERROR(VLOOKUP(E182,Sheet3!A:H,8,0),"")</f>
        <v>ファイブテン</v>
      </c>
      <c r="H182" s="22" t="str">
        <f>IFERROR(VLOOKUP(E182,Sheet2!A:B,2,0),"")</f>
        <v/>
      </c>
      <c r="I182" s="22" t="str">
        <f t="shared" si="12"/>
        <v>9412</v>
      </c>
      <c r="J182" s="22">
        <f t="shared" si="13"/>
        <v>1</v>
      </c>
      <c r="K182" s="22">
        <f t="shared" si="14"/>
        <v>5</v>
      </c>
    </row>
    <row r="183" spans="1:11" s="22" customFormat="1" x14ac:dyDescent="0.15">
      <c r="A183" s="22">
        <f>IFERROR(テーブル_Swim015[[#This Row],[競技番号]],"")</f>
        <v>12</v>
      </c>
      <c r="B183" s="22">
        <f>IFERROR(テーブル_Swim015[[#This Row],[組]],"")</f>
        <v>1</v>
      </c>
      <c r="C183" s="22">
        <f>IFERROR(テーブル_Swim015[[#This Row],[水路]],"")</f>
        <v>6</v>
      </c>
      <c r="D183" s="22" t="str">
        <f t="shared" si="8"/>
        <v>1216</v>
      </c>
      <c r="E183" s="22">
        <f>IFERROR(テーブル_Swim015[[#This Row],[選手番号]],"")</f>
        <v>1167</v>
      </c>
      <c r="F183" s="22" t="str">
        <f>IFERROR(VLOOKUP(E183,Sheet3!A:H,3,0),"")</f>
        <v>野中　瑛斗</v>
      </c>
      <c r="G183" s="22" t="str">
        <f>IFERROR(VLOOKUP(E183,Sheet3!A:H,8,0),"")</f>
        <v>五百木ＳＣ</v>
      </c>
      <c r="H183" s="22" t="str">
        <f>IFERROR(VLOOKUP(E183,Sheet2!A:B,2,0),"")</f>
        <v/>
      </c>
      <c r="I183" s="22" t="str">
        <f t="shared" si="12"/>
        <v>116712</v>
      </c>
      <c r="J183" s="22">
        <f t="shared" si="13"/>
        <v>1</v>
      </c>
      <c r="K183" s="22">
        <f t="shared" si="14"/>
        <v>6</v>
      </c>
    </row>
    <row r="184" spans="1:11" s="22" customFormat="1" x14ac:dyDescent="0.15">
      <c r="A184" s="22">
        <f>IFERROR(テーブル_Swim015[[#This Row],[競技番号]],"")</f>
        <v>12</v>
      </c>
      <c r="B184" s="22">
        <f>IFERROR(テーブル_Swim015[[#This Row],[組]],"")</f>
        <v>1</v>
      </c>
      <c r="C184" s="22">
        <f>IFERROR(テーブル_Swim015[[#This Row],[水路]],"")</f>
        <v>7</v>
      </c>
      <c r="D184" s="22" t="str">
        <f t="shared" si="8"/>
        <v>1217</v>
      </c>
      <c r="E184" s="22">
        <f>IFERROR(テーブル_Swim015[[#This Row],[選手番号]],"")</f>
        <v>1052</v>
      </c>
      <c r="F184" s="22" t="str">
        <f>IFERROR(VLOOKUP(E184,Sheet3!A:H,3,0),"")</f>
        <v xml:space="preserve">平岡　昊大                    </v>
      </c>
      <c r="G184" s="22" t="str">
        <f>IFERROR(VLOOKUP(E184,Sheet3!A:H,8,0),"")</f>
        <v xml:space="preserve">フィッタ松山    </v>
      </c>
      <c r="H184" s="22" t="str">
        <f>IFERROR(VLOOKUP(E184,Sheet2!A:B,2,0),"")</f>
        <v/>
      </c>
      <c r="I184" s="22" t="str">
        <f t="shared" si="12"/>
        <v>105212</v>
      </c>
      <c r="J184" s="22">
        <f t="shared" si="13"/>
        <v>1</v>
      </c>
      <c r="K184" s="22">
        <f t="shared" si="14"/>
        <v>7</v>
      </c>
    </row>
    <row r="185" spans="1:11" s="22" customFormat="1" x14ac:dyDescent="0.15">
      <c r="A185" s="22">
        <f>IFERROR(テーブル_Swim015[[#This Row],[競技番号]],"")</f>
        <v>12</v>
      </c>
      <c r="B185" s="22">
        <f>IFERROR(テーブル_Swim015[[#This Row],[組]],"")</f>
        <v>1</v>
      </c>
      <c r="C185" s="22">
        <f>IFERROR(テーブル_Swim015[[#This Row],[水路]],"")</f>
        <v>8</v>
      </c>
      <c r="D185" s="22" t="str">
        <f t="shared" si="8"/>
        <v>1218</v>
      </c>
      <c r="E185" s="22">
        <f>IFERROR(テーブル_Swim015[[#This Row],[選手番号]],"")</f>
        <v>1113</v>
      </c>
      <c r="F185" s="22" t="str">
        <f>IFERROR(VLOOKUP(E185,Sheet3!A:H,3,0),"")</f>
        <v xml:space="preserve">白石　頼雅                    </v>
      </c>
      <c r="G185" s="22" t="str">
        <f>IFERROR(VLOOKUP(E185,Sheet3!A:H,8,0),"")</f>
        <v xml:space="preserve">ﾌｨｯﾀｴﾐﾌﾙ松前    </v>
      </c>
      <c r="H185" s="22" t="str">
        <f>IFERROR(VLOOKUP(E185,Sheet2!A:B,2,0),"")</f>
        <v/>
      </c>
      <c r="I185" s="22" t="str">
        <f t="shared" si="12"/>
        <v>111312</v>
      </c>
      <c r="J185" s="22">
        <f t="shared" si="13"/>
        <v>1</v>
      </c>
      <c r="K185" s="22">
        <f t="shared" si="14"/>
        <v>8</v>
      </c>
    </row>
    <row r="186" spans="1:11" s="22" customFormat="1" x14ac:dyDescent="0.15">
      <c r="A186" s="22">
        <f>IFERROR(テーブル_Swim015[[#This Row],[競技番号]],"")</f>
        <v>12</v>
      </c>
      <c r="B186" s="22">
        <f>IFERROR(テーブル_Swim015[[#This Row],[組]],"")</f>
        <v>2</v>
      </c>
      <c r="C186" s="22">
        <f>IFERROR(テーブル_Swim015[[#This Row],[水路]],"")</f>
        <v>1</v>
      </c>
      <c r="D186" s="22" t="str">
        <f t="shared" si="8"/>
        <v>1221</v>
      </c>
      <c r="E186" s="22">
        <f>IFERROR(テーブル_Swim015[[#This Row],[選手番号]],"")</f>
        <v>1179</v>
      </c>
      <c r="F186" s="22" t="str">
        <f>IFERROR(VLOOKUP(E186,Sheet3!A:H,3,0),"")</f>
        <v>玉乃井真碧</v>
      </c>
      <c r="G186" s="22" t="str">
        <f>IFERROR(VLOOKUP(E186,Sheet3!A:H,8,0),"")</f>
        <v>五百木ＳＣ</v>
      </c>
      <c r="H186" s="22" t="str">
        <f>IFERROR(VLOOKUP(E186,Sheet2!A:B,2,0),"")</f>
        <v/>
      </c>
      <c r="I186" s="22" t="str">
        <f t="shared" si="12"/>
        <v>117912</v>
      </c>
      <c r="J186" s="22">
        <f t="shared" si="13"/>
        <v>2</v>
      </c>
      <c r="K186" s="22">
        <f t="shared" si="14"/>
        <v>1</v>
      </c>
    </row>
    <row r="187" spans="1:11" s="22" customFormat="1" x14ac:dyDescent="0.15">
      <c r="A187" s="22">
        <f>IFERROR(テーブル_Swim015[[#This Row],[競技番号]],"")</f>
        <v>12</v>
      </c>
      <c r="B187" s="22">
        <f>IFERROR(テーブル_Swim015[[#This Row],[組]],"")</f>
        <v>2</v>
      </c>
      <c r="C187" s="22">
        <f>IFERROR(テーブル_Swim015[[#This Row],[水路]],"")</f>
        <v>2</v>
      </c>
      <c r="D187" s="22" t="str">
        <f t="shared" si="8"/>
        <v>1222</v>
      </c>
      <c r="E187" s="22">
        <f>IFERROR(テーブル_Swim015[[#This Row],[選手番号]],"")</f>
        <v>1168</v>
      </c>
      <c r="F187" s="22" t="str">
        <f>IFERROR(VLOOKUP(E187,Sheet3!A:H,3,0),"")</f>
        <v>金子　祐也</v>
      </c>
      <c r="G187" s="22" t="str">
        <f>IFERROR(VLOOKUP(E187,Sheet3!A:H,8,0),"")</f>
        <v>五百木ＳＣ</v>
      </c>
      <c r="H187" s="22" t="str">
        <f>IFERROR(VLOOKUP(E187,Sheet2!A:B,2,0),"")</f>
        <v/>
      </c>
      <c r="I187" s="22" t="str">
        <f t="shared" si="12"/>
        <v>116812</v>
      </c>
      <c r="J187" s="22">
        <f t="shared" si="13"/>
        <v>2</v>
      </c>
      <c r="K187" s="22">
        <f t="shared" si="14"/>
        <v>2</v>
      </c>
    </row>
    <row r="188" spans="1:11" s="22" customFormat="1" x14ac:dyDescent="0.15">
      <c r="A188" s="22">
        <f>IFERROR(テーブル_Swim015[[#This Row],[競技番号]],"")</f>
        <v>12</v>
      </c>
      <c r="B188" s="22">
        <f>IFERROR(テーブル_Swim015[[#This Row],[組]],"")</f>
        <v>2</v>
      </c>
      <c r="C188" s="22">
        <f>IFERROR(テーブル_Swim015[[#This Row],[水路]],"")</f>
        <v>3</v>
      </c>
      <c r="D188" s="22" t="str">
        <f t="shared" si="8"/>
        <v>1223</v>
      </c>
      <c r="E188" s="22">
        <f>IFERROR(テーブル_Swim015[[#This Row],[選手番号]],"")</f>
        <v>1044</v>
      </c>
      <c r="F188" s="22" t="str">
        <f>IFERROR(VLOOKUP(E188,Sheet3!A:H,3,0),"")</f>
        <v xml:space="preserve">久保　勇人                    </v>
      </c>
      <c r="G188" s="22" t="str">
        <f>IFERROR(VLOOKUP(E188,Sheet3!A:H,8,0),"")</f>
        <v xml:space="preserve">フィッタ松山    </v>
      </c>
      <c r="H188" s="22" t="str">
        <f>IFERROR(VLOOKUP(E188,Sheet2!A:B,2,0),"")</f>
        <v/>
      </c>
      <c r="I188" s="22" t="str">
        <f t="shared" si="12"/>
        <v>104412</v>
      </c>
      <c r="J188" s="22">
        <f t="shared" si="13"/>
        <v>2</v>
      </c>
      <c r="K188" s="22">
        <f t="shared" si="14"/>
        <v>3</v>
      </c>
    </row>
    <row r="189" spans="1:11" s="22" customFormat="1" x14ac:dyDescent="0.15">
      <c r="A189" s="22">
        <f>IFERROR(テーブル_Swim015[[#This Row],[競技番号]],"")</f>
        <v>12</v>
      </c>
      <c r="B189" s="22">
        <f>IFERROR(テーブル_Swim015[[#This Row],[組]],"")</f>
        <v>2</v>
      </c>
      <c r="C189" s="22">
        <f>IFERROR(テーブル_Swim015[[#This Row],[水路]],"")</f>
        <v>4</v>
      </c>
      <c r="D189" s="22" t="str">
        <f t="shared" si="8"/>
        <v>1224</v>
      </c>
      <c r="E189" s="22">
        <f>IFERROR(テーブル_Swim015[[#This Row],[選手番号]],"")</f>
        <v>1045</v>
      </c>
      <c r="F189" s="22" t="str">
        <f>IFERROR(VLOOKUP(E189,Sheet3!A:H,3,0),"")</f>
        <v xml:space="preserve">井村　遥翔                    </v>
      </c>
      <c r="G189" s="22" t="str">
        <f>IFERROR(VLOOKUP(E189,Sheet3!A:H,8,0),"")</f>
        <v xml:space="preserve">フィッタ松山    </v>
      </c>
      <c r="H189" s="22" t="str">
        <f>IFERROR(VLOOKUP(E189,Sheet2!A:B,2,0),"")</f>
        <v/>
      </c>
      <c r="I189" s="22" t="str">
        <f t="shared" si="12"/>
        <v>104512</v>
      </c>
      <c r="J189" s="22">
        <f t="shared" si="13"/>
        <v>2</v>
      </c>
      <c r="K189" s="22">
        <f t="shared" si="14"/>
        <v>4</v>
      </c>
    </row>
    <row r="190" spans="1:11" s="22" customFormat="1" x14ac:dyDescent="0.15">
      <c r="A190" s="22">
        <f>IFERROR(テーブル_Swim015[[#This Row],[競技番号]],"")</f>
        <v>12</v>
      </c>
      <c r="B190" s="22">
        <f>IFERROR(テーブル_Swim015[[#This Row],[組]],"")</f>
        <v>2</v>
      </c>
      <c r="C190" s="22">
        <f>IFERROR(テーブル_Swim015[[#This Row],[水路]],"")</f>
        <v>5</v>
      </c>
      <c r="D190" s="22" t="str">
        <f t="shared" si="8"/>
        <v>1225</v>
      </c>
      <c r="E190" s="22">
        <f>IFERROR(テーブル_Swim015[[#This Row],[選手番号]],"")</f>
        <v>1048</v>
      </c>
      <c r="F190" s="22" t="str">
        <f>IFERROR(VLOOKUP(E190,Sheet3!A:H,3,0),"")</f>
        <v xml:space="preserve">山内　瑛登                    </v>
      </c>
      <c r="G190" s="22" t="str">
        <f>IFERROR(VLOOKUP(E190,Sheet3!A:H,8,0),"")</f>
        <v xml:space="preserve">フィッタ松山    </v>
      </c>
      <c r="H190" s="22" t="str">
        <f>IFERROR(VLOOKUP(E190,Sheet2!A:B,2,0),"")</f>
        <v/>
      </c>
      <c r="I190" s="22" t="str">
        <f t="shared" si="12"/>
        <v>104812</v>
      </c>
      <c r="J190" s="22">
        <f t="shared" si="13"/>
        <v>2</v>
      </c>
      <c r="K190" s="22">
        <f t="shared" si="14"/>
        <v>5</v>
      </c>
    </row>
    <row r="191" spans="1:11" s="22" customFormat="1" x14ac:dyDescent="0.15">
      <c r="A191" s="22">
        <f>IFERROR(テーブル_Swim015[[#This Row],[競技番号]],"")</f>
        <v>12</v>
      </c>
      <c r="B191" s="22">
        <f>IFERROR(テーブル_Swim015[[#This Row],[組]],"")</f>
        <v>2</v>
      </c>
      <c r="C191" s="22">
        <f>IFERROR(テーブル_Swim015[[#This Row],[水路]],"")</f>
        <v>6</v>
      </c>
      <c r="D191" s="22" t="str">
        <f t="shared" si="8"/>
        <v>1226</v>
      </c>
      <c r="E191" s="22">
        <f>IFERROR(テーブル_Swim015[[#This Row],[選手番号]],"")</f>
        <v>11</v>
      </c>
      <c r="F191" s="22" t="str">
        <f>IFERROR(VLOOKUP(E191,Sheet3!A:H,3,0),"")</f>
        <v xml:space="preserve">青木　勇達                    </v>
      </c>
      <c r="G191" s="22" t="str">
        <f>IFERROR(VLOOKUP(E191,Sheet3!A:H,8,0),"")</f>
        <v xml:space="preserve">ｴﾘｴｰﾙSRT        </v>
      </c>
      <c r="H191" s="22" t="str">
        <f>IFERROR(VLOOKUP(E191,Sheet2!A:B,2,0),"")</f>
        <v/>
      </c>
      <c r="I191" s="22" t="str">
        <f t="shared" si="12"/>
        <v>1112</v>
      </c>
      <c r="J191" s="22">
        <f t="shared" si="13"/>
        <v>2</v>
      </c>
      <c r="K191" s="22">
        <f t="shared" si="14"/>
        <v>6</v>
      </c>
    </row>
    <row r="192" spans="1:11" s="22" customFormat="1" x14ac:dyDescent="0.15">
      <c r="A192" s="22">
        <f>IFERROR(テーブル_Swim015[[#This Row],[競技番号]],"")</f>
        <v>12</v>
      </c>
      <c r="B192" s="22">
        <f>IFERROR(テーブル_Swim015[[#This Row],[組]],"")</f>
        <v>2</v>
      </c>
      <c r="C192" s="22">
        <f>IFERROR(テーブル_Swim015[[#This Row],[水路]],"")</f>
        <v>7</v>
      </c>
      <c r="D192" s="22" t="str">
        <f t="shared" si="8"/>
        <v>1227</v>
      </c>
      <c r="E192" s="22">
        <f>IFERROR(テーブル_Swim015[[#This Row],[選手番号]],"")</f>
        <v>1114</v>
      </c>
      <c r="F192" s="22" t="str">
        <f>IFERROR(VLOOKUP(E192,Sheet3!A:H,3,0),"")</f>
        <v xml:space="preserve">明比　梛斗                    </v>
      </c>
      <c r="G192" s="22" t="str">
        <f>IFERROR(VLOOKUP(E192,Sheet3!A:H,8,0),"")</f>
        <v xml:space="preserve">ﾌｨｯﾀｴﾐﾌﾙ松前    </v>
      </c>
      <c r="H192" s="22" t="str">
        <f>IFERROR(VLOOKUP(E192,Sheet2!A:B,2,0),"")</f>
        <v/>
      </c>
      <c r="I192" s="22" t="str">
        <f t="shared" si="12"/>
        <v>111412</v>
      </c>
      <c r="J192" s="22">
        <f t="shared" si="13"/>
        <v>2</v>
      </c>
      <c r="K192" s="22">
        <f t="shared" si="14"/>
        <v>7</v>
      </c>
    </row>
    <row r="193" spans="1:11" s="22" customFormat="1" x14ac:dyDescent="0.15">
      <c r="A193" s="22">
        <f>IFERROR(テーブル_Swim015[[#This Row],[競技番号]],"")</f>
        <v>12</v>
      </c>
      <c r="B193" s="22">
        <f>IFERROR(テーブル_Swim015[[#This Row],[組]],"")</f>
        <v>2</v>
      </c>
      <c r="C193" s="22">
        <f>IFERROR(テーブル_Swim015[[#This Row],[水路]],"")</f>
        <v>8</v>
      </c>
      <c r="D193" s="22" t="str">
        <f t="shared" si="8"/>
        <v>1228</v>
      </c>
      <c r="E193" s="22">
        <f>IFERROR(テーブル_Swim015[[#This Row],[選手番号]],"")</f>
        <v>1210</v>
      </c>
      <c r="F193" s="22" t="str">
        <f>IFERROR(VLOOKUP(E193,Sheet3!A:H,3,0),"")</f>
        <v>池田　泰煌</v>
      </c>
      <c r="G193" s="22" t="str">
        <f>IFERROR(VLOOKUP(E193,Sheet3!A:H,8,0),"")</f>
        <v>えいしSC砥部</v>
      </c>
      <c r="H193" s="22" t="str">
        <f>IFERROR(VLOOKUP(E193,Sheet2!A:B,2,0),"")</f>
        <v/>
      </c>
      <c r="I193" s="22" t="str">
        <f t="shared" si="12"/>
        <v>121012</v>
      </c>
      <c r="J193" s="22">
        <f t="shared" si="13"/>
        <v>2</v>
      </c>
      <c r="K193" s="22">
        <f t="shared" si="14"/>
        <v>8</v>
      </c>
    </row>
    <row r="194" spans="1:11" s="22" customFormat="1" x14ac:dyDescent="0.15">
      <c r="A194" s="22">
        <f>IFERROR(テーブル_Swim015[[#This Row],[競技番号]],"")</f>
        <v>13</v>
      </c>
      <c r="B194" s="22">
        <f>IFERROR(テーブル_Swim015[[#This Row],[組]],"")</f>
        <v>1</v>
      </c>
      <c r="C194" s="22">
        <f>IFERROR(テーブル_Swim015[[#This Row],[水路]],"")</f>
        <v>1</v>
      </c>
      <c r="D194" s="22" t="str">
        <f t="shared" si="8"/>
        <v>1311</v>
      </c>
      <c r="E194" s="22">
        <f>IFERROR(テーブル_Swim015[[#This Row],[選手番号]],"")</f>
        <v>17</v>
      </c>
      <c r="F194" s="22" t="str">
        <f>IFERROR(VLOOKUP(E194,Sheet3!A:H,3,0),"")</f>
        <v xml:space="preserve">坂下　梨紗                    </v>
      </c>
      <c r="G194" s="22" t="str">
        <f>IFERROR(VLOOKUP(E194,Sheet3!A:H,8,0),"")</f>
        <v xml:space="preserve">ｴﾘｴｰﾙSRT        </v>
      </c>
      <c r="H194" s="22" t="str">
        <f>IFERROR(VLOOKUP(E194,Sheet2!A:B,2,0),"")</f>
        <v/>
      </c>
      <c r="I194" s="22" t="str">
        <f t="shared" si="12"/>
        <v>1713</v>
      </c>
      <c r="J194" s="22">
        <f t="shared" si="13"/>
        <v>1</v>
      </c>
      <c r="K194" s="22">
        <f t="shared" si="14"/>
        <v>1</v>
      </c>
    </row>
    <row r="195" spans="1:11" s="22" customFormat="1" x14ac:dyDescent="0.15">
      <c r="A195" s="22">
        <f>IFERROR(テーブル_Swim015[[#This Row],[競技番号]],"")</f>
        <v>13</v>
      </c>
      <c r="B195" s="22">
        <f>IFERROR(テーブル_Swim015[[#This Row],[組]],"")</f>
        <v>1</v>
      </c>
      <c r="C195" s="22">
        <f>IFERROR(テーブル_Swim015[[#This Row],[水路]],"")</f>
        <v>2</v>
      </c>
      <c r="D195" s="22" t="str">
        <f t="shared" ref="D195:D258" si="15">CONCATENATE(A195,B195,C195)</f>
        <v>1312</v>
      </c>
      <c r="E195" s="22">
        <f>IFERROR(テーブル_Swim015[[#This Row],[選手番号]],"")</f>
        <v>1165</v>
      </c>
      <c r="F195" s="22" t="str">
        <f>IFERROR(VLOOKUP(E195,Sheet3!A:H,3,0),"")</f>
        <v>玉井  咲衣</v>
      </c>
      <c r="G195" s="22" t="str">
        <f>IFERROR(VLOOKUP(E195,Sheet3!A:H,8,0),"")</f>
        <v>五百木ＳＣ</v>
      </c>
      <c r="H195" s="22" t="str">
        <f>IFERROR(VLOOKUP(E195,Sheet2!A:B,2,0),"")</f>
        <v/>
      </c>
      <c r="I195" s="22" t="str">
        <f t="shared" si="12"/>
        <v>116513</v>
      </c>
      <c r="J195" s="22">
        <f t="shared" si="13"/>
        <v>1</v>
      </c>
      <c r="K195" s="22">
        <f t="shared" si="14"/>
        <v>2</v>
      </c>
    </row>
    <row r="196" spans="1:11" s="22" customFormat="1" x14ac:dyDescent="0.15">
      <c r="A196" s="22">
        <f>IFERROR(テーブル_Swim015[[#This Row],[競技番号]],"")</f>
        <v>13</v>
      </c>
      <c r="B196" s="22">
        <f>IFERROR(テーブル_Swim015[[#This Row],[組]],"")</f>
        <v>1</v>
      </c>
      <c r="C196" s="22">
        <f>IFERROR(テーブル_Swim015[[#This Row],[水路]],"")</f>
        <v>3</v>
      </c>
      <c r="D196" s="22" t="str">
        <f t="shared" si="15"/>
        <v>1313</v>
      </c>
      <c r="E196" s="22">
        <f>IFERROR(テーブル_Swim015[[#This Row],[選手番号]],"")</f>
        <v>16</v>
      </c>
      <c r="F196" s="22" t="str">
        <f>IFERROR(VLOOKUP(E196,Sheet3!A:H,3,0),"")</f>
        <v xml:space="preserve">野坂　咲楽                    </v>
      </c>
      <c r="G196" s="22" t="str">
        <f>IFERROR(VLOOKUP(E196,Sheet3!A:H,8,0),"")</f>
        <v xml:space="preserve">ｴﾘｴｰﾙSRT        </v>
      </c>
      <c r="H196" s="22" t="str">
        <f>IFERROR(VLOOKUP(E196,Sheet2!A:B,2,0),"")</f>
        <v/>
      </c>
      <c r="I196" s="22" t="str">
        <f t="shared" si="12"/>
        <v>1613</v>
      </c>
      <c r="J196" s="22">
        <f t="shared" si="13"/>
        <v>1</v>
      </c>
      <c r="K196" s="22">
        <f t="shared" si="14"/>
        <v>3</v>
      </c>
    </row>
    <row r="197" spans="1:11" s="22" customFormat="1" x14ac:dyDescent="0.15">
      <c r="A197" s="22">
        <f>IFERROR(テーブル_Swim015[[#This Row],[競技番号]],"")</f>
        <v>13</v>
      </c>
      <c r="B197" s="22">
        <f>IFERROR(テーブル_Swim015[[#This Row],[組]],"")</f>
        <v>1</v>
      </c>
      <c r="C197" s="22">
        <f>IFERROR(テーブル_Swim015[[#This Row],[水路]],"")</f>
        <v>4</v>
      </c>
      <c r="D197" s="22" t="str">
        <f t="shared" si="15"/>
        <v>1314</v>
      </c>
      <c r="E197" s="22">
        <f>IFERROR(テーブル_Swim015[[#This Row],[選手番号]],"")</f>
        <v>1061</v>
      </c>
      <c r="F197" s="22" t="str">
        <f>IFERROR(VLOOKUP(E197,Sheet3!A:H,3,0),"")</f>
        <v xml:space="preserve">高橋　佐和                    </v>
      </c>
      <c r="G197" s="22" t="str">
        <f>IFERROR(VLOOKUP(E197,Sheet3!A:H,8,0),"")</f>
        <v xml:space="preserve">フィッタ松山    </v>
      </c>
      <c r="H197" s="22" t="str">
        <f>IFERROR(VLOOKUP(E197,Sheet2!A:B,2,0),"")</f>
        <v/>
      </c>
      <c r="I197" s="22" t="str">
        <f t="shared" si="12"/>
        <v>106113</v>
      </c>
      <c r="J197" s="22">
        <f t="shared" si="13"/>
        <v>1</v>
      </c>
      <c r="K197" s="22">
        <f t="shared" si="14"/>
        <v>4</v>
      </c>
    </row>
    <row r="198" spans="1:11" s="22" customFormat="1" x14ac:dyDescent="0.15">
      <c r="A198" s="22">
        <f>IFERROR(テーブル_Swim015[[#This Row],[競技番号]],"")</f>
        <v>13</v>
      </c>
      <c r="B198" s="22">
        <f>IFERROR(テーブル_Swim015[[#This Row],[組]],"")</f>
        <v>1</v>
      </c>
      <c r="C198" s="22">
        <f>IFERROR(テーブル_Swim015[[#This Row],[水路]],"")</f>
        <v>5</v>
      </c>
      <c r="D198" s="22" t="str">
        <f t="shared" si="15"/>
        <v>1315</v>
      </c>
      <c r="E198" s="22">
        <f>IFERROR(テーブル_Swim015[[#This Row],[選手番号]],"")</f>
        <v>47</v>
      </c>
      <c r="F198" s="22" t="str">
        <f>IFERROR(VLOOKUP(E198,Sheet3!A:H,3,0),"")</f>
        <v xml:space="preserve">金田明泉玖                    </v>
      </c>
      <c r="G198" s="22" t="str">
        <f>IFERROR(VLOOKUP(E198,Sheet3!A:H,8,0),"")</f>
        <v xml:space="preserve">ファイブテン    </v>
      </c>
      <c r="H198" s="22" t="str">
        <f>IFERROR(VLOOKUP(E198,Sheet2!A:B,2,0),"")</f>
        <v/>
      </c>
      <c r="I198" s="22" t="str">
        <f t="shared" si="12"/>
        <v>4713</v>
      </c>
      <c r="J198" s="22">
        <f t="shared" si="13"/>
        <v>1</v>
      </c>
      <c r="K198" s="22">
        <f t="shared" si="14"/>
        <v>5</v>
      </c>
    </row>
    <row r="199" spans="1:11" s="22" customFormat="1" x14ac:dyDescent="0.15">
      <c r="A199" s="22">
        <f>IFERROR(テーブル_Swim015[[#This Row],[競技番号]],"")</f>
        <v>13</v>
      </c>
      <c r="B199" s="22">
        <f>IFERROR(テーブル_Swim015[[#This Row],[組]],"")</f>
        <v>1</v>
      </c>
      <c r="C199" s="22">
        <f>IFERROR(テーブル_Swim015[[#This Row],[水路]],"")</f>
        <v>6</v>
      </c>
      <c r="D199" s="22" t="str">
        <f t="shared" si="15"/>
        <v>1316</v>
      </c>
      <c r="E199" s="22">
        <f>IFERROR(テーブル_Swim015[[#This Row],[選手番号]],"")</f>
        <v>1067</v>
      </c>
      <c r="F199" s="22" t="str">
        <f>IFERROR(VLOOKUP(E199,Sheet3!A:H,3,0),"")</f>
        <v xml:space="preserve">渡部　花音                    </v>
      </c>
      <c r="G199" s="22" t="str">
        <f>IFERROR(VLOOKUP(E199,Sheet3!A:H,8,0),"")</f>
        <v xml:space="preserve">フィッタ松山    </v>
      </c>
      <c r="H199" s="22" t="str">
        <f>IFERROR(VLOOKUP(E199,Sheet2!A:B,2,0),"")</f>
        <v/>
      </c>
      <c r="I199" s="22" t="str">
        <f t="shared" si="12"/>
        <v>106713</v>
      </c>
      <c r="J199" s="22">
        <f t="shared" si="13"/>
        <v>1</v>
      </c>
      <c r="K199" s="22">
        <f t="shared" si="14"/>
        <v>6</v>
      </c>
    </row>
    <row r="200" spans="1:11" s="22" customFormat="1" x14ac:dyDescent="0.15">
      <c r="A200" s="22">
        <f>IFERROR(テーブル_Swim015[[#This Row],[競技番号]],"")</f>
        <v>13</v>
      </c>
      <c r="B200" s="22">
        <f>IFERROR(テーブル_Swim015[[#This Row],[組]],"")</f>
        <v>1</v>
      </c>
      <c r="C200" s="22">
        <f>IFERROR(テーブル_Swim015[[#This Row],[水路]],"")</f>
        <v>7</v>
      </c>
      <c r="D200" s="22" t="str">
        <f t="shared" si="15"/>
        <v>1317</v>
      </c>
      <c r="E200" s="22">
        <f>IFERROR(テーブル_Swim015[[#This Row],[選手番号]],"")</f>
        <v>1154</v>
      </c>
      <c r="F200" s="22" t="str">
        <f>IFERROR(VLOOKUP(E200,Sheet3!A:H,3,0),"")</f>
        <v>秀野　  光</v>
      </c>
      <c r="G200" s="22" t="str">
        <f>IFERROR(VLOOKUP(E200,Sheet3!A:H,8,0),"")</f>
        <v>五百木ＳＣ</v>
      </c>
      <c r="H200" s="22" t="str">
        <f>IFERROR(VLOOKUP(E200,Sheet2!A:B,2,0),"")</f>
        <v/>
      </c>
      <c r="I200" s="22" t="str">
        <f t="shared" si="12"/>
        <v>115413</v>
      </c>
      <c r="J200" s="22">
        <f t="shared" si="13"/>
        <v>1</v>
      </c>
      <c r="K200" s="22">
        <f t="shared" si="14"/>
        <v>7</v>
      </c>
    </row>
    <row r="201" spans="1:11" s="22" customFormat="1" x14ac:dyDescent="0.15">
      <c r="A201" s="22">
        <f>IFERROR(テーブル_Swim015[[#This Row],[競技番号]],"")</f>
        <v>13</v>
      </c>
      <c r="B201" s="22">
        <f>IFERROR(テーブル_Swim015[[#This Row],[組]],"")</f>
        <v>1</v>
      </c>
      <c r="C201" s="22">
        <f>IFERROR(テーブル_Swim015[[#This Row],[水路]],"")</f>
        <v>8</v>
      </c>
      <c r="D201" s="22" t="str">
        <f t="shared" si="15"/>
        <v>1318</v>
      </c>
      <c r="E201" s="22">
        <f>IFERROR(テーブル_Swim015[[#This Row],[選手番号]],"")</f>
        <v>1066</v>
      </c>
      <c r="F201" s="22" t="str">
        <f>IFERROR(VLOOKUP(E201,Sheet3!A:H,3,0),"")</f>
        <v xml:space="preserve">吉井　咲愛                    </v>
      </c>
      <c r="G201" s="22" t="str">
        <f>IFERROR(VLOOKUP(E201,Sheet3!A:H,8,0),"")</f>
        <v xml:space="preserve">フィッタ松山    </v>
      </c>
      <c r="H201" s="22" t="str">
        <f>IFERROR(VLOOKUP(E201,Sheet2!A:B,2,0),"")</f>
        <v/>
      </c>
      <c r="I201" s="22" t="str">
        <f t="shared" si="12"/>
        <v>106613</v>
      </c>
      <c r="J201" s="22">
        <f t="shared" si="13"/>
        <v>1</v>
      </c>
      <c r="K201" s="22">
        <f t="shared" si="14"/>
        <v>8</v>
      </c>
    </row>
    <row r="202" spans="1:11" s="22" customFormat="1" x14ac:dyDescent="0.15">
      <c r="A202" s="22">
        <f>IFERROR(テーブル_Swim015[[#This Row],[競技番号]],"")</f>
        <v>13</v>
      </c>
      <c r="B202" s="22">
        <f>IFERROR(テーブル_Swim015[[#This Row],[組]],"")</f>
        <v>2</v>
      </c>
      <c r="C202" s="22">
        <f>IFERROR(テーブル_Swim015[[#This Row],[水路]],"")</f>
        <v>1</v>
      </c>
      <c r="D202" s="22" t="str">
        <f t="shared" si="15"/>
        <v>1321</v>
      </c>
      <c r="E202" s="22">
        <f>IFERROR(テーブル_Swim015[[#This Row],[選手番号]],"")</f>
        <v>1127</v>
      </c>
      <c r="F202" s="22" t="str">
        <f>IFERROR(VLOOKUP(E202,Sheet3!A:H,3,0),"")</f>
        <v xml:space="preserve">古川　夏妃                    </v>
      </c>
      <c r="G202" s="22" t="str">
        <f>IFERROR(VLOOKUP(E202,Sheet3!A:H,8,0),"")</f>
        <v xml:space="preserve">ﾌｨｯﾀｴﾐﾌﾙ松前    </v>
      </c>
      <c r="H202" s="22" t="str">
        <f>IFERROR(VLOOKUP(E202,Sheet2!A:B,2,0),"")</f>
        <v/>
      </c>
      <c r="I202" s="22" t="str">
        <f t="shared" si="12"/>
        <v>112713</v>
      </c>
      <c r="J202" s="22">
        <f t="shared" si="13"/>
        <v>2</v>
      </c>
      <c r="K202" s="22">
        <f t="shared" si="14"/>
        <v>1</v>
      </c>
    </row>
    <row r="203" spans="1:11" s="22" customFormat="1" x14ac:dyDescent="0.15">
      <c r="A203" s="22">
        <f>IFERROR(テーブル_Swim015[[#This Row],[競技番号]],"")</f>
        <v>13</v>
      </c>
      <c r="B203" s="22">
        <f>IFERROR(テーブル_Swim015[[#This Row],[組]],"")</f>
        <v>2</v>
      </c>
      <c r="C203" s="22">
        <f>IFERROR(テーブル_Swim015[[#This Row],[水路]],"")</f>
        <v>2</v>
      </c>
      <c r="D203" s="22" t="str">
        <f t="shared" si="15"/>
        <v>1322</v>
      </c>
      <c r="E203" s="22">
        <f>IFERROR(テーブル_Swim015[[#This Row],[選手番号]],"")</f>
        <v>1089</v>
      </c>
      <c r="F203" s="22" t="str">
        <f>IFERROR(VLOOKUP(E203,Sheet3!A:H,3,0),"")</f>
        <v xml:space="preserve">田丸　咲花                    </v>
      </c>
      <c r="G203" s="22" t="str">
        <f>IFERROR(VLOOKUP(E203,Sheet3!A:H,8,0),"")</f>
        <v xml:space="preserve">フィッタ重信    </v>
      </c>
      <c r="H203" s="22" t="str">
        <f>IFERROR(VLOOKUP(E203,Sheet2!A:B,2,0),"")</f>
        <v/>
      </c>
      <c r="I203" s="22" t="str">
        <f t="shared" si="12"/>
        <v>108913</v>
      </c>
      <c r="J203" s="22">
        <f t="shared" si="13"/>
        <v>2</v>
      </c>
      <c r="K203" s="22">
        <f t="shared" si="14"/>
        <v>2</v>
      </c>
    </row>
    <row r="204" spans="1:11" s="22" customFormat="1" x14ac:dyDescent="0.15">
      <c r="A204" s="22">
        <f>IFERROR(テーブル_Swim015[[#This Row],[競技番号]],"")</f>
        <v>13</v>
      </c>
      <c r="B204" s="22">
        <f>IFERROR(テーブル_Swim015[[#This Row],[組]],"")</f>
        <v>2</v>
      </c>
      <c r="C204" s="22">
        <f>IFERROR(テーブル_Swim015[[#This Row],[水路]],"")</f>
        <v>3</v>
      </c>
      <c r="D204" s="22" t="str">
        <f t="shared" si="15"/>
        <v>1323</v>
      </c>
      <c r="E204" s="22">
        <f>IFERROR(テーブル_Swim015[[#This Row],[選手番号]],"")</f>
        <v>1064</v>
      </c>
      <c r="F204" s="22" t="str">
        <f>IFERROR(VLOOKUP(E204,Sheet3!A:H,3,0),"")</f>
        <v xml:space="preserve">塚本　理華                    </v>
      </c>
      <c r="G204" s="22" t="str">
        <f>IFERROR(VLOOKUP(E204,Sheet3!A:H,8,0),"")</f>
        <v xml:space="preserve">フィッタ松山    </v>
      </c>
      <c r="H204" s="22" t="str">
        <f>IFERROR(VLOOKUP(E204,Sheet2!A:B,2,0),"")</f>
        <v/>
      </c>
      <c r="I204" s="22" t="str">
        <f t="shared" si="12"/>
        <v>106413</v>
      </c>
      <c r="J204" s="22">
        <f t="shared" si="13"/>
        <v>2</v>
      </c>
      <c r="K204" s="22">
        <f t="shared" si="14"/>
        <v>3</v>
      </c>
    </row>
    <row r="205" spans="1:11" s="22" customFormat="1" x14ac:dyDescent="0.15">
      <c r="A205" s="22">
        <f>IFERROR(テーブル_Swim015[[#This Row],[競技番号]],"")</f>
        <v>13</v>
      </c>
      <c r="B205" s="22">
        <f>IFERROR(テーブル_Swim015[[#This Row],[組]],"")</f>
        <v>2</v>
      </c>
      <c r="C205" s="22">
        <f>IFERROR(テーブル_Swim015[[#This Row],[水路]],"")</f>
        <v>4</v>
      </c>
      <c r="D205" s="22" t="str">
        <f t="shared" si="15"/>
        <v>1324</v>
      </c>
      <c r="E205" s="22">
        <f>IFERROR(テーブル_Swim015[[#This Row],[選手番号]],"")</f>
        <v>46</v>
      </c>
      <c r="F205" s="22" t="str">
        <f>IFERROR(VLOOKUP(E205,Sheet3!A:H,3,0),"")</f>
        <v xml:space="preserve">森　　　優                    </v>
      </c>
      <c r="G205" s="22" t="str">
        <f>IFERROR(VLOOKUP(E205,Sheet3!A:H,8,0),"")</f>
        <v xml:space="preserve">ファイブテン    </v>
      </c>
      <c r="H205" s="22" t="str">
        <f>IFERROR(VLOOKUP(E205,Sheet2!A:B,2,0),"")</f>
        <v/>
      </c>
      <c r="I205" s="22" t="str">
        <f t="shared" si="12"/>
        <v>4613</v>
      </c>
      <c r="J205" s="22">
        <f t="shared" si="13"/>
        <v>2</v>
      </c>
      <c r="K205" s="22">
        <f t="shared" si="14"/>
        <v>4</v>
      </c>
    </row>
    <row r="206" spans="1:11" s="22" customFormat="1" x14ac:dyDescent="0.15">
      <c r="A206" s="22">
        <f>IFERROR(テーブル_Swim015[[#This Row],[競技番号]],"")</f>
        <v>13</v>
      </c>
      <c r="B206" s="22">
        <f>IFERROR(テーブル_Swim015[[#This Row],[組]],"")</f>
        <v>2</v>
      </c>
      <c r="C206" s="22">
        <f>IFERROR(テーブル_Swim015[[#This Row],[水路]],"")</f>
        <v>5</v>
      </c>
      <c r="D206" s="22" t="str">
        <f t="shared" si="15"/>
        <v>1325</v>
      </c>
      <c r="E206" s="22">
        <f>IFERROR(テーブル_Swim015[[#This Row],[選手番号]],"")</f>
        <v>1010</v>
      </c>
      <c r="F206" s="22" t="str">
        <f>IFERROR(VLOOKUP(E206,Sheet3!A:H,3,0),"")</f>
        <v xml:space="preserve">加藤　愛理                    </v>
      </c>
      <c r="G206" s="22" t="str">
        <f>IFERROR(VLOOKUP(E206,Sheet3!A:H,8,0),"")</f>
        <v xml:space="preserve">五百木ＳＣ      </v>
      </c>
      <c r="H206" s="22" t="str">
        <f>IFERROR(VLOOKUP(E206,Sheet2!A:B,2,0),"")</f>
        <v/>
      </c>
      <c r="I206" s="22" t="str">
        <f t="shared" si="12"/>
        <v>101013</v>
      </c>
      <c r="J206" s="22">
        <f t="shared" si="13"/>
        <v>2</v>
      </c>
      <c r="K206" s="22">
        <f t="shared" si="14"/>
        <v>5</v>
      </c>
    </row>
    <row r="207" spans="1:11" s="22" customFormat="1" x14ac:dyDescent="0.15">
      <c r="A207" s="22">
        <f>IFERROR(テーブル_Swim015[[#This Row],[競技番号]],"")</f>
        <v>13</v>
      </c>
      <c r="B207" s="22">
        <f>IFERROR(テーブル_Swim015[[#This Row],[組]],"")</f>
        <v>2</v>
      </c>
      <c r="C207" s="22">
        <f>IFERROR(テーブル_Swim015[[#This Row],[水路]],"")</f>
        <v>6</v>
      </c>
      <c r="D207" s="22" t="str">
        <f t="shared" si="15"/>
        <v>1326</v>
      </c>
      <c r="E207" s="22">
        <f>IFERROR(テーブル_Swim015[[#This Row],[選手番号]],"")</f>
        <v>1164</v>
      </c>
      <c r="F207" s="22" t="str">
        <f>IFERROR(VLOOKUP(E207,Sheet3!A:H,3,0),"")</f>
        <v>松本  莉巳</v>
      </c>
      <c r="G207" s="22" t="str">
        <f>IFERROR(VLOOKUP(E207,Sheet3!A:H,8,0),"")</f>
        <v>五百木ＳＣ</v>
      </c>
      <c r="H207" s="22" t="str">
        <f>IFERROR(VLOOKUP(E207,Sheet2!A:B,2,0),"")</f>
        <v/>
      </c>
      <c r="I207" s="22" t="str">
        <f t="shared" si="12"/>
        <v>116413</v>
      </c>
      <c r="J207" s="22">
        <f t="shared" si="13"/>
        <v>2</v>
      </c>
      <c r="K207" s="22">
        <f t="shared" si="14"/>
        <v>6</v>
      </c>
    </row>
    <row r="208" spans="1:11" s="22" customFormat="1" x14ac:dyDescent="0.15">
      <c r="A208" s="22">
        <f>IFERROR(テーブル_Swim015[[#This Row],[競技番号]],"")</f>
        <v>13</v>
      </c>
      <c r="B208" s="22">
        <f>IFERROR(テーブル_Swim015[[#This Row],[組]],"")</f>
        <v>2</v>
      </c>
      <c r="C208" s="22">
        <f>IFERROR(テーブル_Swim015[[#This Row],[水路]],"")</f>
        <v>7</v>
      </c>
      <c r="D208" s="22" t="str">
        <f t="shared" si="15"/>
        <v>1327</v>
      </c>
      <c r="E208" s="22">
        <f>IFERROR(テーブル_Swim015[[#This Row],[選手番号]],"")</f>
        <v>117</v>
      </c>
      <c r="F208" s="22" t="str">
        <f>IFERROR(VLOOKUP(E208,Sheet3!A:H,3,0),"")</f>
        <v xml:space="preserve">谷若　紅羽                    </v>
      </c>
      <c r="G208" s="22" t="str">
        <f>IFERROR(VLOOKUP(E208,Sheet3!A:H,8,0),"")</f>
        <v xml:space="preserve">ＭＧ瀬戸内      </v>
      </c>
      <c r="H208" s="22" t="str">
        <f>IFERROR(VLOOKUP(E208,Sheet2!A:B,2,0),"")</f>
        <v/>
      </c>
      <c r="I208" s="22" t="str">
        <f t="shared" si="12"/>
        <v>11713</v>
      </c>
      <c r="J208" s="22">
        <f t="shared" si="13"/>
        <v>2</v>
      </c>
      <c r="K208" s="22">
        <f t="shared" si="14"/>
        <v>7</v>
      </c>
    </row>
    <row r="209" spans="1:11" s="22" customFormat="1" x14ac:dyDescent="0.15">
      <c r="A209" s="22">
        <f>IFERROR(テーブル_Swim015[[#This Row],[競技番号]],"")</f>
        <v>13</v>
      </c>
      <c r="B209" s="22">
        <f>IFERROR(テーブル_Swim015[[#This Row],[組]],"")</f>
        <v>2</v>
      </c>
      <c r="C209" s="22">
        <f>IFERROR(テーブル_Swim015[[#This Row],[水路]],"")</f>
        <v>8</v>
      </c>
      <c r="D209" s="22" t="str">
        <f t="shared" si="15"/>
        <v>1328</v>
      </c>
      <c r="E209" s="22">
        <f>IFERROR(テーブル_Swim015[[#This Row],[選手番号]],"")</f>
        <v>510</v>
      </c>
      <c r="F209" s="22" t="str">
        <f>IFERROR(VLOOKUP(E209,Sheet3!A:H,3,0),"")</f>
        <v xml:space="preserve">小池　真生                    </v>
      </c>
      <c r="G209" s="22" t="str">
        <f>IFERROR(VLOOKUP(E209,Sheet3!A:H,8,0),"")</f>
        <v xml:space="preserve">西条ＳＣ        </v>
      </c>
      <c r="H209" s="22" t="str">
        <f>IFERROR(VLOOKUP(E209,Sheet2!A:B,2,0),"")</f>
        <v/>
      </c>
      <c r="I209" s="22" t="str">
        <f t="shared" si="12"/>
        <v>51013</v>
      </c>
      <c r="J209" s="22">
        <f t="shared" si="13"/>
        <v>2</v>
      </c>
      <c r="K209" s="22">
        <f t="shared" si="14"/>
        <v>8</v>
      </c>
    </row>
    <row r="210" spans="1:11" s="22" customFormat="1" x14ac:dyDescent="0.15">
      <c r="A210" s="22">
        <f>IFERROR(テーブル_Swim015[[#This Row],[競技番号]],"")</f>
        <v>14</v>
      </c>
      <c r="B210" s="22">
        <f>IFERROR(テーブル_Swim015[[#This Row],[組]],"")</f>
        <v>1</v>
      </c>
      <c r="C210" s="22">
        <f>IFERROR(テーブル_Swim015[[#This Row],[水路]],"")</f>
        <v>1</v>
      </c>
      <c r="D210" s="22" t="str">
        <f t="shared" si="15"/>
        <v>1411</v>
      </c>
      <c r="E210" s="22">
        <f>IFERROR(テーブル_Swim015[[#This Row],[選手番号]],"")</f>
        <v>1213</v>
      </c>
      <c r="F210" s="22" t="str">
        <f>IFERROR(VLOOKUP(E210,Sheet3!A:H,3,0),"")</f>
        <v>中川　琥太</v>
      </c>
      <c r="G210" s="22" t="str">
        <f>IFERROR(VLOOKUP(E210,Sheet3!A:H,8,0),"")</f>
        <v>AQUA</v>
      </c>
      <c r="H210" s="22" t="str">
        <f>IFERROR(VLOOKUP(E210,Sheet2!A:B,2,0),"")</f>
        <v/>
      </c>
      <c r="I210" s="22" t="str">
        <f t="shared" si="12"/>
        <v>121314</v>
      </c>
      <c r="J210" s="22">
        <f t="shared" si="13"/>
        <v>1</v>
      </c>
      <c r="K210" s="22">
        <f t="shared" si="14"/>
        <v>1</v>
      </c>
    </row>
    <row r="211" spans="1:11" s="22" customFormat="1" x14ac:dyDescent="0.15">
      <c r="A211" s="22">
        <f>IFERROR(テーブル_Swim015[[#This Row],[競技番号]],"")</f>
        <v>14</v>
      </c>
      <c r="B211" s="22">
        <f>IFERROR(テーブル_Swim015[[#This Row],[組]],"")</f>
        <v>1</v>
      </c>
      <c r="C211" s="22">
        <f>IFERROR(テーブル_Swim015[[#This Row],[水路]],"")</f>
        <v>2</v>
      </c>
      <c r="D211" s="22" t="str">
        <f t="shared" si="15"/>
        <v>1412</v>
      </c>
      <c r="E211" s="22">
        <f>IFERROR(テーブル_Swim015[[#This Row],[選手番号]],"")</f>
        <v>1107</v>
      </c>
      <c r="F211" s="22" t="str">
        <f>IFERROR(VLOOKUP(E211,Sheet3!A:H,3,0),"")</f>
        <v xml:space="preserve">井上　恭吾                    </v>
      </c>
      <c r="G211" s="22" t="str">
        <f>IFERROR(VLOOKUP(E211,Sheet3!A:H,8,0),"")</f>
        <v xml:space="preserve">ﾌｨｯﾀｴﾐﾌﾙ松前    </v>
      </c>
      <c r="H211" s="22" t="str">
        <f>IFERROR(VLOOKUP(E211,Sheet2!A:B,2,0),"")</f>
        <v/>
      </c>
      <c r="I211" s="22" t="str">
        <f t="shared" ref="I211:I274" si="16">CONCATENATE(E211,A211)</f>
        <v>110714</v>
      </c>
      <c r="J211" s="22">
        <f t="shared" ref="J211:J274" si="17">B211</f>
        <v>1</v>
      </c>
      <c r="K211" s="22">
        <f t="shared" ref="K211:K274" si="18">C211</f>
        <v>2</v>
      </c>
    </row>
    <row r="212" spans="1:11" s="22" customFormat="1" x14ac:dyDescent="0.15">
      <c r="A212" s="22">
        <f>IFERROR(テーブル_Swim015[[#This Row],[競技番号]],"")</f>
        <v>14</v>
      </c>
      <c r="B212" s="22">
        <f>IFERROR(テーブル_Swim015[[#This Row],[組]],"")</f>
        <v>1</v>
      </c>
      <c r="C212" s="22">
        <f>IFERROR(テーブル_Swim015[[#This Row],[水路]],"")</f>
        <v>3</v>
      </c>
      <c r="D212" s="22" t="str">
        <f t="shared" si="15"/>
        <v>1413</v>
      </c>
      <c r="E212" s="22">
        <f>IFERROR(テーブル_Swim015[[#This Row],[選手番号]],"")</f>
        <v>1106</v>
      </c>
      <c r="F212" s="22" t="str">
        <f>IFERROR(VLOOKUP(E212,Sheet3!A:H,3,0),"")</f>
        <v xml:space="preserve">山下　　陸                    </v>
      </c>
      <c r="G212" s="22" t="str">
        <f>IFERROR(VLOOKUP(E212,Sheet3!A:H,8,0),"")</f>
        <v xml:space="preserve">ﾌｨｯﾀｴﾐﾌﾙ松前    </v>
      </c>
      <c r="H212" s="22" t="str">
        <f>IFERROR(VLOOKUP(E212,Sheet2!A:B,2,0),"")</f>
        <v/>
      </c>
      <c r="I212" s="22" t="str">
        <f t="shared" si="16"/>
        <v>110614</v>
      </c>
      <c r="J212" s="22">
        <f t="shared" si="17"/>
        <v>1</v>
      </c>
      <c r="K212" s="22">
        <f t="shared" si="18"/>
        <v>3</v>
      </c>
    </row>
    <row r="213" spans="1:11" s="22" customFormat="1" x14ac:dyDescent="0.15">
      <c r="A213" s="22">
        <f>IFERROR(テーブル_Swim015[[#This Row],[競技番号]],"")</f>
        <v>14</v>
      </c>
      <c r="B213" s="22">
        <f>IFERROR(テーブル_Swim015[[#This Row],[組]],"")</f>
        <v>1</v>
      </c>
      <c r="C213" s="22">
        <f>IFERROR(テーブル_Swim015[[#This Row],[水路]],"")</f>
        <v>4</v>
      </c>
      <c r="D213" s="22" t="str">
        <f t="shared" si="15"/>
        <v>1414</v>
      </c>
      <c r="E213" s="22">
        <f>IFERROR(テーブル_Swim015[[#This Row],[選手番号]],"")</f>
        <v>6</v>
      </c>
      <c r="F213" s="22" t="str">
        <f>IFERROR(VLOOKUP(E213,Sheet3!A:H,3,0),"")</f>
        <v xml:space="preserve">森下　泰明                    </v>
      </c>
      <c r="G213" s="22" t="str">
        <f>IFERROR(VLOOKUP(E213,Sheet3!A:H,8,0),"")</f>
        <v xml:space="preserve">ｴﾘｴｰﾙSRT        </v>
      </c>
      <c r="H213" s="22" t="str">
        <f>IFERROR(VLOOKUP(E213,Sheet2!A:B,2,0),"")</f>
        <v/>
      </c>
      <c r="I213" s="22" t="str">
        <f t="shared" si="16"/>
        <v>614</v>
      </c>
      <c r="J213" s="22">
        <f t="shared" si="17"/>
        <v>1</v>
      </c>
      <c r="K213" s="22">
        <f t="shared" si="18"/>
        <v>4</v>
      </c>
    </row>
    <row r="214" spans="1:11" s="22" customFormat="1" x14ac:dyDescent="0.15">
      <c r="A214" s="22">
        <f>IFERROR(テーブル_Swim015[[#This Row],[競技番号]],"")</f>
        <v>14</v>
      </c>
      <c r="B214" s="22">
        <f>IFERROR(テーブル_Swim015[[#This Row],[組]],"")</f>
        <v>1</v>
      </c>
      <c r="C214" s="22">
        <f>IFERROR(テーブル_Swim015[[#This Row],[水路]],"")</f>
        <v>5</v>
      </c>
      <c r="D214" s="22" t="str">
        <f t="shared" si="15"/>
        <v>1415</v>
      </c>
      <c r="E214" s="22">
        <f>IFERROR(テーブル_Swim015[[#This Row],[選手番号]],"")</f>
        <v>1004</v>
      </c>
      <c r="F214" s="22" t="str">
        <f>IFERROR(VLOOKUP(E214,Sheet3!A:H,3,0),"")</f>
        <v xml:space="preserve">門田　煌征                    </v>
      </c>
      <c r="G214" s="22" t="str">
        <f>IFERROR(VLOOKUP(E214,Sheet3!A:H,8,0),"")</f>
        <v xml:space="preserve">五百木ＳＣ      </v>
      </c>
      <c r="H214" s="22" t="str">
        <f>IFERROR(VLOOKUP(E214,Sheet2!A:B,2,0),"")</f>
        <v/>
      </c>
      <c r="I214" s="22" t="str">
        <f t="shared" si="16"/>
        <v>100414</v>
      </c>
      <c r="J214" s="22">
        <f t="shared" si="17"/>
        <v>1</v>
      </c>
      <c r="K214" s="22">
        <f t="shared" si="18"/>
        <v>5</v>
      </c>
    </row>
    <row r="215" spans="1:11" s="22" customFormat="1" x14ac:dyDescent="0.15">
      <c r="A215" s="22">
        <f>IFERROR(テーブル_Swim015[[#This Row],[競技番号]],"")</f>
        <v>14</v>
      </c>
      <c r="B215" s="22">
        <f>IFERROR(テーブル_Swim015[[#This Row],[組]],"")</f>
        <v>1</v>
      </c>
      <c r="C215" s="22">
        <f>IFERROR(テーブル_Swim015[[#This Row],[水路]],"")</f>
        <v>6</v>
      </c>
      <c r="D215" s="22" t="str">
        <f t="shared" si="15"/>
        <v>1416</v>
      </c>
      <c r="E215" s="22">
        <f>IFERROR(テーブル_Swim015[[#This Row],[選手番号]],"")</f>
        <v>1175</v>
      </c>
      <c r="F215" s="22" t="str">
        <f>IFERROR(VLOOKUP(E215,Sheet3!A:H,3,0),"")</f>
        <v>中岡　翔大</v>
      </c>
      <c r="G215" s="22" t="str">
        <f>IFERROR(VLOOKUP(E215,Sheet3!A:H,8,0),"")</f>
        <v>五百木ＳＣ</v>
      </c>
      <c r="H215" s="22" t="str">
        <f>IFERROR(VLOOKUP(E215,Sheet2!A:B,2,0),"")</f>
        <v/>
      </c>
      <c r="I215" s="22" t="str">
        <f t="shared" si="16"/>
        <v>117514</v>
      </c>
      <c r="J215" s="22">
        <f t="shared" si="17"/>
        <v>1</v>
      </c>
      <c r="K215" s="22">
        <f t="shared" si="18"/>
        <v>6</v>
      </c>
    </row>
    <row r="216" spans="1:11" s="22" customFormat="1" x14ac:dyDescent="0.15">
      <c r="A216" s="22">
        <f>IFERROR(テーブル_Swim015[[#This Row],[競技番号]],"")</f>
        <v>14</v>
      </c>
      <c r="B216" s="22">
        <f>IFERROR(テーブル_Swim015[[#This Row],[組]],"")</f>
        <v>1</v>
      </c>
      <c r="C216" s="22">
        <f>IFERROR(テーブル_Swim015[[#This Row],[水路]],"")</f>
        <v>7</v>
      </c>
      <c r="D216" s="22" t="str">
        <f t="shared" si="15"/>
        <v>1417</v>
      </c>
      <c r="E216" s="22">
        <f>IFERROR(テーブル_Swim015[[#This Row],[選手番号]],"")</f>
        <v>1502</v>
      </c>
      <c r="F216" s="22" t="str">
        <f>IFERROR(VLOOKUP(E216,Sheet3!A:H,3,0),"")</f>
        <v xml:space="preserve">浦中　　蓮                    </v>
      </c>
      <c r="G216" s="22" t="str">
        <f>IFERROR(VLOOKUP(E216,Sheet3!A:H,8,0),"")</f>
        <v xml:space="preserve">八幡浜ＳＣ      </v>
      </c>
      <c r="H216" s="22" t="str">
        <f>IFERROR(VLOOKUP(E216,Sheet2!A:B,2,0),"")</f>
        <v/>
      </c>
      <c r="I216" s="22" t="str">
        <f t="shared" si="16"/>
        <v>150214</v>
      </c>
      <c r="J216" s="22">
        <f t="shared" si="17"/>
        <v>1</v>
      </c>
      <c r="K216" s="22">
        <f t="shared" si="18"/>
        <v>7</v>
      </c>
    </row>
    <row r="217" spans="1:11" s="22" customFormat="1" x14ac:dyDescent="0.15">
      <c r="A217" s="22">
        <f>IFERROR(テーブル_Swim015[[#This Row],[競技番号]],"")</f>
        <v>14</v>
      </c>
      <c r="B217" s="22">
        <f>IFERROR(テーブル_Swim015[[#This Row],[組]],"")</f>
        <v>1</v>
      </c>
      <c r="C217" s="22">
        <f>IFERROR(テーブル_Swim015[[#This Row],[水路]],"")</f>
        <v>8</v>
      </c>
      <c r="D217" s="22" t="str">
        <f t="shared" si="15"/>
        <v>1418</v>
      </c>
      <c r="E217" s="22">
        <f>IFERROR(テーブル_Swim015[[#This Row],[選手番号]],"")</f>
        <v>1526</v>
      </c>
      <c r="F217" s="22" t="str">
        <f>IFERROR(VLOOKUP(E217,Sheet3!A:H,3,0),"")</f>
        <v xml:space="preserve">松本　韻生                    </v>
      </c>
      <c r="G217" s="22" t="str">
        <f>IFERROR(VLOOKUP(E217,Sheet3!A:H,8,0),"")</f>
        <v xml:space="preserve">Ryuow           </v>
      </c>
      <c r="H217" s="22" t="str">
        <f>IFERROR(VLOOKUP(E217,Sheet2!A:B,2,0),"")</f>
        <v/>
      </c>
      <c r="I217" s="22" t="str">
        <f t="shared" si="16"/>
        <v>152614</v>
      </c>
      <c r="J217" s="22">
        <f t="shared" si="17"/>
        <v>1</v>
      </c>
      <c r="K217" s="22">
        <f t="shared" si="18"/>
        <v>8</v>
      </c>
    </row>
    <row r="218" spans="1:11" s="22" customFormat="1" x14ac:dyDescent="0.15">
      <c r="A218" s="22">
        <f>IFERROR(テーブル_Swim015[[#This Row],[競技番号]],"")</f>
        <v>14</v>
      </c>
      <c r="B218" s="22">
        <f>IFERROR(テーブル_Swim015[[#This Row],[組]],"")</f>
        <v>2</v>
      </c>
      <c r="C218" s="22">
        <f>IFERROR(テーブル_Swim015[[#This Row],[水路]],"")</f>
        <v>1</v>
      </c>
      <c r="D218" s="22" t="str">
        <f t="shared" si="15"/>
        <v>1421</v>
      </c>
      <c r="E218" s="22">
        <f>IFERROR(テーブル_Swim015[[#This Row],[選手番号]],"")</f>
        <v>1110</v>
      </c>
      <c r="F218" s="22" t="str">
        <f>IFERROR(VLOOKUP(E218,Sheet3!A:H,3,0),"")</f>
        <v xml:space="preserve">西岡　　駿                    </v>
      </c>
      <c r="G218" s="22" t="str">
        <f>IFERROR(VLOOKUP(E218,Sheet3!A:H,8,0),"")</f>
        <v xml:space="preserve">ﾌｨｯﾀｴﾐﾌﾙ松前    </v>
      </c>
      <c r="H218" s="22" t="str">
        <f>IFERROR(VLOOKUP(E218,Sheet2!A:B,2,0),"")</f>
        <v/>
      </c>
      <c r="I218" s="22" t="str">
        <f t="shared" si="16"/>
        <v>111014</v>
      </c>
      <c r="J218" s="22">
        <f t="shared" si="17"/>
        <v>2</v>
      </c>
      <c r="K218" s="22">
        <f t="shared" si="18"/>
        <v>1</v>
      </c>
    </row>
    <row r="219" spans="1:11" s="22" customFormat="1" x14ac:dyDescent="0.15">
      <c r="A219" s="22">
        <f>IFERROR(テーブル_Swim015[[#This Row],[競技番号]],"")</f>
        <v>14</v>
      </c>
      <c r="B219" s="22">
        <f>IFERROR(テーブル_Swim015[[#This Row],[組]],"")</f>
        <v>2</v>
      </c>
      <c r="C219" s="22">
        <f>IFERROR(テーブル_Swim015[[#This Row],[水路]],"")</f>
        <v>2</v>
      </c>
      <c r="D219" s="22" t="str">
        <f t="shared" si="15"/>
        <v>1422</v>
      </c>
      <c r="E219" s="22">
        <f>IFERROR(テーブル_Swim015[[#This Row],[選手番号]],"")</f>
        <v>1042</v>
      </c>
      <c r="F219" s="22" t="str">
        <f>IFERROR(VLOOKUP(E219,Sheet3!A:H,3,0),"")</f>
        <v xml:space="preserve">樋口　航志                    </v>
      </c>
      <c r="G219" s="22" t="str">
        <f>IFERROR(VLOOKUP(E219,Sheet3!A:H,8,0),"")</f>
        <v xml:space="preserve">フィッタ松山    </v>
      </c>
      <c r="H219" s="22" t="str">
        <f>IFERROR(VLOOKUP(E219,Sheet2!A:B,2,0),"")</f>
        <v/>
      </c>
      <c r="I219" s="22" t="str">
        <f t="shared" si="16"/>
        <v>104214</v>
      </c>
      <c r="J219" s="22">
        <f t="shared" si="17"/>
        <v>2</v>
      </c>
      <c r="K219" s="22">
        <f t="shared" si="18"/>
        <v>2</v>
      </c>
    </row>
    <row r="220" spans="1:11" s="22" customFormat="1" x14ac:dyDescent="0.15">
      <c r="A220" s="22">
        <f>IFERROR(テーブル_Swim015[[#This Row],[競技番号]],"")</f>
        <v>14</v>
      </c>
      <c r="B220" s="22">
        <f>IFERROR(テーブル_Swim015[[#This Row],[組]],"")</f>
        <v>2</v>
      </c>
      <c r="C220" s="22">
        <f>IFERROR(テーブル_Swim015[[#This Row],[水路]],"")</f>
        <v>3</v>
      </c>
      <c r="D220" s="22" t="str">
        <f t="shared" si="15"/>
        <v>1423</v>
      </c>
      <c r="E220" s="22">
        <f>IFERROR(テーブル_Swim015[[#This Row],[選手番号]],"")</f>
        <v>1079</v>
      </c>
      <c r="F220" s="22" t="str">
        <f>IFERROR(VLOOKUP(E220,Sheet3!A:H,3,0),"")</f>
        <v xml:space="preserve">枡野　　雅                    </v>
      </c>
      <c r="G220" s="22" t="str">
        <f>IFERROR(VLOOKUP(E220,Sheet3!A:H,8,0),"")</f>
        <v xml:space="preserve">フィッタ重信    </v>
      </c>
      <c r="H220" s="22" t="str">
        <f>IFERROR(VLOOKUP(E220,Sheet2!A:B,2,0),"")</f>
        <v/>
      </c>
      <c r="I220" s="22" t="str">
        <f t="shared" si="16"/>
        <v>107914</v>
      </c>
      <c r="J220" s="22">
        <f t="shared" si="17"/>
        <v>2</v>
      </c>
      <c r="K220" s="22">
        <f t="shared" si="18"/>
        <v>3</v>
      </c>
    </row>
    <row r="221" spans="1:11" s="22" customFormat="1" x14ac:dyDescent="0.15">
      <c r="A221" s="22">
        <f>IFERROR(テーブル_Swim015[[#This Row],[競技番号]],"")</f>
        <v>14</v>
      </c>
      <c r="B221" s="22">
        <f>IFERROR(テーブル_Swim015[[#This Row],[組]],"")</f>
        <v>2</v>
      </c>
      <c r="C221" s="22">
        <f>IFERROR(テーブル_Swim015[[#This Row],[水路]],"")</f>
        <v>4</v>
      </c>
      <c r="D221" s="22" t="str">
        <f t="shared" si="15"/>
        <v>1424</v>
      </c>
      <c r="E221" s="22">
        <f>IFERROR(テーブル_Swim015[[#This Row],[選手番号]],"")</f>
        <v>1025</v>
      </c>
      <c r="F221" s="22" t="str">
        <f>IFERROR(VLOOKUP(E221,Sheet3!A:H,3,0),"")</f>
        <v xml:space="preserve">城戸　心呂                    </v>
      </c>
      <c r="G221" s="22" t="str">
        <f>IFERROR(VLOOKUP(E221,Sheet3!A:H,8,0),"")</f>
        <v xml:space="preserve">石原ＳＣ        </v>
      </c>
      <c r="H221" s="22" t="str">
        <f>IFERROR(VLOOKUP(E221,Sheet2!A:B,2,0),"")</f>
        <v/>
      </c>
      <c r="I221" s="22" t="str">
        <f t="shared" si="16"/>
        <v>102514</v>
      </c>
      <c r="J221" s="22">
        <f t="shared" si="17"/>
        <v>2</v>
      </c>
      <c r="K221" s="22">
        <f t="shared" si="18"/>
        <v>4</v>
      </c>
    </row>
    <row r="222" spans="1:11" s="22" customFormat="1" x14ac:dyDescent="0.15">
      <c r="A222" s="22">
        <f>IFERROR(テーブル_Swim015[[#This Row],[競技番号]],"")</f>
        <v>14</v>
      </c>
      <c r="B222" s="22">
        <f>IFERROR(テーブル_Swim015[[#This Row],[組]],"")</f>
        <v>2</v>
      </c>
      <c r="C222" s="22">
        <f>IFERROR(テーブル_Swim015[[#This Row],[水路]],"")</f>
        <v>5</v>
      </c>
      <c r="D222" s="22" t="str">
        <f t="shared" si="15"/>
        <v>1425</v>
      </c>
      <c r="E222" s="22">
        <f>IFERROR(テーブル_Swim015[[#This Row],[選手番号]],"")</f>
        <v>1038</v>
      </c>
      <c r="F222" s="22" t="str">
        <f>IFERROR(VLOOKUP(E222,Sheet3!A:H,3,0),"")</f>
        <v xml:space="preserve">久保　嘉輝                    </v>
      </c>
      <c r="G222" s="22" t="str">
        <f>IFERROR(VLOOKUP(E222,Sheet3!A:H,8,0),"")</f>
        <v xml:space="preserve">フィッタ松山    </v>
      </c>
      <c r="H222" s="22" t="str">
        <f>IFERROR(VLOOKUP(E222,Sheet2!A:B,2,0),"")</f>
        <v/>
      </c>
      <c r="I222" s="22" t="str">
        <f t="shared" si="16"/>
        <v>103814</v>
      </c>
      <c r="J222" s="22">
        <f t="shared" si="17"/>
        <v>2</v>
      </c>
      <c r="K222" s="22">
        <f t="shared" si="18"/>
        <v>5</v>
      </c>
    </row>
    <row r="223" spans="1:11" s="22" customFormat="1" x14ac:dyDescent="0.15">
      <c r="A223" s="22">
        <f>IFERROR(テーブル_Swim015[[#This Row],[競技番号]],"")</f>
        <v>14</v>
      </c>
      <c r="B223" s="22">
        <f>IFERROR(テーブル_Swim015[[#This Row],[組]],"")</f>
        <v>2</v>
      </c>
      <c r="C223" s="22">
        <f>IFERROR(テーブル_Swim015[[#This Row],[水路]],"")</f>
        <v>6</v>
      </c>
      <c r="D223" s="22" t="str">
        <f t="shared" si="15"/>
        <v>1426</v>
      </c>
      <c r="E223" s="22">
        <f>IFERROR(テーブル_Swim015[[#This Row],[選手番号]],"")</f>
        <v>1223</v>
      </c>
      <c r="F223" s="22" t="str">
        <f>IFERROR(VLOOKUP(E223,Sheet3!A:H,3,0),"")</f>
        <v>阿部　  輝</v>
      </c>
      <c r="G223" s="22" t="str">
        <f>IFERROR(VLOOKUP(E223,Sheet3!A:H,8,0),"")</f>
        <v>AQUA</v>
      </c>
      <c r="H223" s="22" t="str">
        <f>IFERROR(VLOOKUP(E223,Sheet2!A:B,2,0),"")</f>
        <v/>
      </c>
      <c r="I223" s="22" t="str">
        <f t="shared" si="16"/>
        <v>122314</v>
      </c>
      <c r="J223" s="22">
        <f t="shared" si="17"/>
        <v>2</v>
      </c>
      <c r="K223" s="22">
        <f t="shared" si="18"/>
        <v>6</v>
      </c>
    </row>
    <row r="224" spans="1:11" s="22" customFormat="1" x14ac:dyDescent="0.15">
      <c r="A224" s="22">
        <f>IFERROR(テーブル_Swim015[[#This Row],[競技番号]],"")</f>
        <v>14</v>
      </c>
      <c r="B224" s="22">
        <f>IFERROR(テーブル_Swim015[[#This Row],[組]],"")</f>
        <v>2</v>
      </c>
      <c r="C224" s="22">
        <f>IFERROR(テーブル_Swim015[[#This Row],[水路]],"")</f>
        <v>7</v>
      </c>
      <c r="D224" s="22" t="str">
        <f t="shared" si="15"/>
        <v>1427</v>
      </c>
      <c r="E224" s="22">
        <f>IFERROR(テーブル_Swim015[[#This Row],[選手番号]],"")</f>
        <v>1039</v>
      </c>
      <c r="F224" s="22" t="str">
        <f>IFERROR(VLOOKUP(E224,Sheet3!A:H,3,0),"")</f>
        <v xml:space="preserve">三瀬　一太                    </v>
      </c>
      <c r="G224" s="22" t="str">
        <f>IFERROR(VLOOKUP(E224,Sheet3!A:H,8,0),"")</f>
        <v xml:space="preserve">フィッタ松山    </v>
      </c>
      <c r="H224" s="22" t="str">
        <f>IFERROR(VLOOKUP(E224,Sheet2!A:B,2,0),"")</f>
        <v/>
      </c>
      <c r="I224" s="22" t="str">
        <f t="shared" si="16"/>
        <v>103914</v>
      </c>
      <c r="J224" s="22">
        <f t="shared" si="17"/>
        <v>2</v>
      </c>
      <c r="K224" s="22">
        <f t="shared" si="18"/>
        <v>7</v>
      </c>
    </row>
    <row r="225" spans="1:11" s="22" customFormat="1" x14ac:dyDescent="0.15">
      <c r="A225" s="22">
        <f>IFERROR(テーブル_Swim015[[#This Row],[競技番号]],"")</f>
        <v>14</v>
      </c>
      <c r="B225" s="22">
        <f>IFERROR(テーブル_Swim015[[#This Row],[組]],"")</f>
        <v>2</v>
      </c>
      <c r="C225" s="22">
        <f>IFERROR(テーブル_Swim015[[#This Row],[水路]],"")</f>
        <v>8</v>
      </c>
      <c r="D225" s="22" t="str">
        <f t="shared" si="15"/>
        <v>1428</v>
      </c>
      <c r="E225" s="22">
        <f>IFERROR(テーブル_Swim015[[#This Row],[選手番号]],"")</f>
        <v>1171</v>
      </c>
      <c r="F225" s="22" t="str">
        <f>IFERROR(VLOOKUP(E225,Sheet3!A:H,3,0),"")</f>
        <v>本田　洸大</v>
      </c>
      <c r="G225" s="22" t="str">
        <f>IFERROR(VLOOKUP(E225,Sheet3!A:H,8,0),"")</f>
        <v>五百木ＳＣ</v>
      </c>
      <c r="H225" s="22" t="str">
        <f>IFERROR(VLOOKUP(E225,Sheet2!A:B,2,0),"")</f>
        <v/>
      </c>
      <c r="I225" s="22" t="str">
        <f t="shared" si="16"/>
        <v>117114</v>
      </c>
      <c r="J225" s="22">
        <f t="shared" si="17"/>
        <v>2</v>
      </c>
      <c r="K225" s="22">
        <f t="shared" si="18"/>
        <v>8</v>
      </c>
    </row>
    <row r="226" spans="1:11" s="22" customFormat="1" x14ac:dyDescent="0.15">
      <c r="A226" s="22">
        <f>IFERROR(テーブル_Swim015[[#This Row],[競技番号]],"")</f>
        <v>15</v>
      </c>
      <c r="B226" s="22">
        <f>IFERROR(テーブル_Swim015[[#This Row],[組]],"")</f>
        <v>1</v>
      </c>
      <c r="C226" s="22">
        <f>IFERROR(テーブル_Swim015[[#This Row],[水路]],"")</f>
        <v>1</v>
      </c>
      <c r="D226" s="22" t="str">
        <f t="shared" si="15"/>
        <v>1511</v>
      </c>
      <c r="E226" s="22">
        <f>IFERROR(テーブル_Swim015[[#This Row],[選手番号]],"")</f>
        <v>1138</v>
      </c>
      <c r="F226" s="22" t="str">
        <f>IFERROR(VLOOKUP(E226,Sheet3!A:H,3,0),"")</f>
        <v>越智　咲月</v>
      </c>
      <c r="G226" s="22" t="str">
        <f>IFERROR(VLOOKUP(E226,Sheet3!A:H,8,0),"")</f>
        <v>アズサ松山</v>
      </c>
      <c r="H226" s="22" t="str">
        <f>IFERROR(VLOOKUP(E226,Sheet2!A:B,2,0),"")</f>
        <v/>
      </c>
      <c r="I226" s="22" t="str">
        <f t="shared" si="16"/>
        <v>113815</v>
      </c>
      <c r="J226" s="22">
        <f t="shared" si="17"/>
        <v>1</v>
      </c>
      <c r="K226" s="22">
        <f t="shared" si="18"/>
        <v>1</v>
      </c>
    </row>
    <row r="227" spans="1:11" s="22" customFormat="1" x14ac:dyDescent="0.15">
      <c r="A227" s="22">
        <f>IFERROR(テーブル_Swim015[[#This Row],[競技番号]],"")</f>
        <v>15</v>
      </c>
      <c r="B227" s="22">
        <f>IFERROR(テーブル_Swim015[[#This Row],[組]],"")</f>
        <v>1</v>
      </c>
      <c r="C227" s="22">
        <f>IFERROR(テーブル_Swim015[[#This Row],[水路]],"")</f>
        <v>2</v>
      </c>
      <c r="D227" s="22" t="str">
        <f t="shared" si="15"/>
        <v>1512</v>
      </c>
      <c r="E227" s="22">
        <f>IFERROR(テーブル_Swim015[[#This Row],[選手番号]],"")</f>
        <v>1057</v>
      </c>
      <c r="F227" s="22" t="str">
        <f>IFERROR(VLOOKUP(E227,Sheet3!A:H,3,0),"")</f>
        <v xml:space="preserve">山本　涼華                    </v>
      </c>
      <c r="G227" s="22" t="str">
        <f>IFERROR(VLOOKUP(E227,Sheet3!A:H,8,0),"")</f>
        <v xml:space="preserve">フィッタ松山    </v>
      </c>
      <c r="H227" s="22" t="str">
        <f>IFERROR(VLOOKUP(E227,Sheet2!A:B,2,0),"")</f>
        <v/>
      </c>
      <c r="I227" s="22" t="str">
        <f t="shared" si="16"/>
        <v>105715</v>
      </c>
      <c r="J227" s="22">
        <f t="shared" si="17"/>
        <v>1</v>
      </c>
      <c r="K227" s="22">
        <f t="shared" si="18"/>
        <v>2</v>
      </c>
    </row>
    <row r="228" spans="1:11" s="22" customFormat="1" x14ac:dyDescent="0.15">
      <c r="A228" s="22">
        <f>IFERROR(テーブル_Swim015[[#This Row],[競技番号]],"")</f>
        <v>15</v>
      </c>
      <c r="B228" s="22">
        <f>IFERROR(テーブル_Swim015[[#This Row],[組]],"")</f>
        <v>1</v>
      </c>
      <c r="C228" s="22">
        <f>IFERROR(テーブル_Swim015[[#This Row],[水路]],"")</f>
        <v>3</v>
      </c>
      <c r="D228" s="22" t="str">
        <f t="shared" si="15"/>
        <v>1513</v>
      </c>
      <c r="E228" s="22">
        <f>IFERROR(テーブル_Swim015[[#This Row],[選手番号]],"")</f>
        <v>59</v>
      </c>
      <c r="F228" s="22" t="str">
        <f>IFERROR(VLOOKUP(E228,Sheet3!A:H,3,0),"")</f>
        <v xml:space="preserve">杉本　奈月                    </v>
      </c>
      <c r="G228" s="22" t="str">
        <f>IFERROR(VLOOKUP(E228,Sheet3!A:H,8,0),"")</f>
        <v xml:space="preserve">ＭＧ双葉        </v>
      </c>
      <c r="H228" s="22" t="str">
        <f>IFERROR(VLOOKUP(E228,Sheet2!A:B,2,0),"")</f>
        <v/>
      </c>
      <c r="I228" s="22" t="str">
        <f t="shared" si="16"/>
        <v>5915</v>
      </c>
      <c r="J228" s="22">
        <f t="shared" si="17"/>
        <v>1</v>
      </c>
      <c r="K228" s="22">
        <f t="shared" si="18"/>
        <v>3</v>
      </c>
    </row>
    <row r="229" spans="1:11" s="22" customFormat="1" x14ac:dyDescent="0.15">
      <c r="A229" s="22">
        <f>IFERROR(テーブル_Swim015[[#This Row],[競技番号]],"")</f>
        <v>15</v>
      </c>
      <c r="B229" s="22">
        <f>IFERROR(テーブル_Swim015[[#This Row],[組]],"")</f>
        <v>1</v>
      </c>
      <c r="C229" s="22">
        <f>IFERROR(テーブル_Swim015[[#This Row],[水路]],"")</f>
        <v>4</v>
      </c>
      <c r="D229" s="22" t="str">
        <f t="shared" si="15"/>
        <v>1514</v>
      </c>
      <c r="E229" s="22">
        <f>IFERROR(テーブル_Swim015[[#This Row],[選手番号]],"")</f>
        <v>1005</v>
      </c>
      <c r="F229" s="22" t="str">
        <f>IFERROR(VLOOKUP(E229,Sheet3!A:H,3,0),"")</f>
        <v xml:space="preserve">秀野　　葵                    </v>
      </c>
      <c r="G229" s="22" t="str">
        <f>IFERROR(VLOOKUP(E229,Sheet3!A:H,8,0),"")</f>
        <v xml:space="preserve">五百木ＳＣ      </v>
      </c>
      <c r="H229" s="22" t="str">
        <f>IFERROR(VLOOKUP(E229,Sheet2!A:B,2,0),"")</f>
        <v/>
      </c>
      <c r="I229" s="22" t="str">
        <f t="shared" si="16"/>
        <v>100515</v>
      </c>
      <c r="J229" s="22">
        <f t="shared" si="17"/>
        <v>1</v>
      </c>
      <c r="K229" s="22">
        <f t="shared" si="18"/>
        <v>4</v>
      </c>
    </row>
    <row r="230" spans="1:11" s="22" customFormat="1" x14ac:dyDescent="0.15">
      <c r="A230" s="22">
        <f>IFERROR(テーブル_Swim015[[#This Row],[競技番号]],"")</f>
        <v>15</v>
      </c>
      <c r="B230" s="22">
        <f>IFERROR(テーブル_Swim015[[#This Row],[組]],"")</f>
        <v>1</v>
      </c>
      <c r="C230" s="22">
        <f>IFERROR(テーブル_Swim015[[#This Row],[水路]],"")</f>
        <v>5</v>
      </c>
      <c r="D230" s="22" t="str">
        <f t="shared" si="15"/>
        <v>1515</v>
      </c>
      <c r="E230" s="22">
        <f>IFERROR(テーブル_Swim015[[#This Row],[選手番号]],"")</f>
        <v>1019</v>
      </c>
      <c r="F230" s="22" t="str">
        <f>IFERROR(VLOOKUP(E230,Sheet3!A:H,3,0),"")</f>
        <v xml:space="preserve">山﨑　千世                    </v>
      </c>
      <c r="G230" s="22" t="str">
        <f>IFERROR(VLOOKUP(E230,Sheet3!A:H,8,0),"")</f>
        <v xml:space="preserve">アズサ松山      </v>
      </c>
      <c r="H230" s="22" t="str">
        <f>IFERROR(VLOOKUP(E230,Sheet2!A:B,2,0),"")</f>
        <v/>
      </c>
      <c r="I230" s="22" t="str">
        <f t="shared" si="16"/>
        <v>101915</v>
      </c>
      <c r="J230" s="22">
        <f t="shared" si="17"/>
        <v>1</v>
      </c>
      <c r="K230" s="22">
        <f t="shared" si="18"/>
        <v>5</v>
      </c>
    </row>
    <row r="231" spans="1:11" s="22" customFormat="1" x14ac:dyDescent="0.15">
      <c r="A231" s="22">
        <f>IFERROR(テーブル_Swim015[[#This Row],[競技番号]],"")</f>
        <v>15</v>
      </c>
      <c r="B231" s="22">
        <f>IFERROR(テーブル_Swim015[[#This Row],[組]],"")</f>
        <v>1</v>
      </c>
      <c r="C231" s="22">
        <f>IFERROR(テーブル_Swim015[[#This Row],[水路]],"")</f>
        <v>6</v>
      </c>
      <c r="D231" s="22" t="str">
        <f t="shared" si="15"/>
        <v>1516</v>
      </c>
      <c r="E231" s="22">
        <f>IFERROR(テーブル_Swim015[[#This Row],[選手番号]],"")</f>
        <v>1519</v>
      </c>
      <c r="F231" s="22" t="str">
        <f>IFERROR(VLOOKUP(E231,Sheet3!A:H,3,0),"")</f>
        <v xml:space="preserve">酒井　優衣                    </v>
      </c>
      <c r="G231" s="22" t="str">
        <f>IFERROR(VLOOKUP(E231,Sheet3!A:H,8,0),"")</f>
        <v xml:space="preserve">フィッタ吉田    </v>
      </c>
      <c r="H231" s="22" t="str">
        <f>IFERROR(VLOOKUP(E231,Sheet2!A:B,2,0),"")</f>
        <v/>
      </c>
      <c r="I231" s="22" t="str">
        <f t="shared" si="16"/>
        <v>151915</v>
      </c>
      <c r="J231" s="22">
        <f t="shared" si="17"/>
        <v>1</v>
      </c>
      <c r="K231" s="22">
        <f t="shared" si="18"/>
        <v>6</v>
      </c>
    </row>
    <row r="232" spans="1:11" s="22" customFormat="1" x14ac:dyDescent="0.15">
      <c r="A232" s="22">
        <f>IFERROR(テーブル_Swim015[[#This Row],[競技番号]],"")</f>
        <v>15</v>
      </c>
      <c r="B232" s="22">
        <f>IFERROR(テーブル_Swim015[[#This Row],[組]],"")</f>
        <v>1</v>
      </c>
      <c r="C232" s="22">
        <f>IFERROR(テーブル_Swim015[[#This Row],[水路]],"")</f>
        <v>7</v>
      </c>
      <c r="D232" s="22" t="str">
        <f t="shared" si="15"/>
        <v>1517</v>
      </c>
      <c r="E232" s="22">
        <f>IFERROR(テーブル_Swim015[[#This Row],[選手番号]],"")</f>
        <v>1009</v>
      </c>
      <c r="F232" s="22" t="str">
        <f>IFERROR(VLOOKUP(E232,Sheet3!A:H,3,0),"")</f>
        <v xml:space="preserve">小笠原美帆                    </v>
      </c>
      <c r="G232" s="22" t="str">
        <f>IFERROR(VLOOKUP(E232,Sheet3!A:H,8,0),"")</f>
        <v xml:space="preserve">五百木ＳＣ      </v>
      </c>
      <c r="H232" s="22" t="str">
        <f>IFERROR(VLOOKUP(E232,Sheet2!A:B,2,0),"")</f>
        <v/>
      </c>
      <c r="I232" s="22" t="str">
        <f t="shared" si="16"/>
        <v>100915</v>
      </c>
      <c r="J232" s="22">
        <f t="shared" si="17"/>
        <v>1</v>
      </c>
      <c r="K232" s="22">
        <f t="shared" si="18"/>
        <v>7</v>
      </c>
    </row>
    <row r="233" spans="1:11" s="22" customFormat="1" x14ac:dyDescent="0.15">
      <c r="A233" s="22">
        <f>IFERROR(テーブル_Swim015[[#This Row],[競技番号]],"")</f>
        <v>15</v>
      </c>
      <c r="B233" s="22">
        <f>IFERROR(テーブル_Swim015[[#This Row],[組]],"")</f>
        <v>1</v>
      </c>
      <c r="C233" s="22">
        <f>IFERROR(テーブル_Swim015[[#This Row],[水路]],"")</f>
        <v>8</v>
      </c>
      <c r="D233" s="22" t="str">
        <f t="shared" si="15"/>
        <v>1518</v>
      </c>
      <c r="E233" s="22">
        <f>IFERROR(テーブル_Swim015[[#This Row],[選手番号]],"")</f>
        <v>1560</v>
      </c>
      <c r="F233" s="22" t="str">
        <f>IFERROR(VLOOKUP(E233,Sheet3!A:H,3,0),"")</f>
        <v>田中紗百合</v>
      </c>
      <c r="G233" s="22" t="str">
        <f>IFERROR(VLOOKUP(E233,Sheet3!A:H,8,0),"")</f>
        <v>MESSA</v>
      </c>
      <c r="H233" s="22" t="str">
        <f>IFERROR(VLOOKUP(E233,Sheet2!A:B,2,0),"")</f>
        <v/>
      </c>
      <c r="I233" s="22" t="str">
        <f t="shared" si="16"/>
        <v>156015</v>
      </c>
      <c r="J233" s="22">
        <f t="shared" si="17"/>
        <v>1</v>
      </c>
      <c r="K233" s="22">
        <f t="shared" si="18"/>
        <v>8</v>
      </c>
    </row>
    <row r="234" spans="1:11" s="22" customFormat="1" x14ac:dyDescent="0.15">
      <c r="A234" s="22">
        <f>IFERROR(テーブル_Swim015[[#This Row],[競技番号]],"")</f>
        <v>15</v>
      </c>
      <c r="B234" s="22">
        <f>IFERROR(テーブル_Swim015[[#This Row],[組]],"")</f>
        <v>2</v>
      </c>
      <c r="C234" s="22">
        <f>IFERROR(テーブル_Swim015[[#This Row],[水路]],"")</f>
        <v>1</v>
      </c>
      <c r="D234" s="22" t="str">
        <f t="shared" si="15"/>
        <v>1521</v>
      </c>
      <c r="E234" s="22">
        <f>IFERROR(テーブル_Swim015[[#This Row],[選手番号]],"")</f>
        <v>1215</v>
      </c>
      <c r="F234" s="22" t="str">
        <f>IFERROR(VLOOKUP(E234,Sheet3!A:H,3,0),"")</f>
        <v>大政　凛桜</v>
      </c>
      <c r="G234" s="22" t="str">
        <f>IFERROR(VLOOKUP(E234,Sheet3!A:H,8,0),"")</f>
        <v>えいしSC砥部</v>
      </c>
      <c r="H234" s="22" t="str">
        <f>IFERROR(VLOOKUP(E234,Sheet2!A:B,2,0),"")</f>
        <v/>
      </c>
      <c r="I234" s="22" t="str">
        <f t="shared" si="16"/>
        <v>121515</v>
      </c>
      <c r="J234" s="22">
        <f t="shared" si="17"/>
        <v>2</v>
      </c>
      <c r="K234" s="22">
        <f t="shared" si="18"/>
        <v>1</v>
      </c>
    </row>
    <row r="235" spans="1:11" s="22" customFormat="1" x14ac:dyDescent="0.15">
      <c r="A235" s="22">
        <f>IFERROR(テーブル_Swim015[[#This Row],[競技番号]],"")</f>
        <v>15</v>
      </c>
      <c r="B235" s="22">
        <f>IFERROR(テーブル_Swim015[[#This Row],[組]],"")</f>
        <v>2</v>
      </c>
      <c r="C235" s="22">
        <f>IFERROR(テーブル_Swim015[[#This Row],[水路]],"")</f>
        <v>2</v>
      </c>
      <c r="D235" s="22" t="str">
        <f t="shared" si="15"/>
        <v>1522</v>
      </c>
      <c r="E235" s="22">
        <f>IFERROR(テーブル_Swim015[[#This Row],[選手番号]],"")</f>
        <v>13</v>
      </c>
      <c r="F235" s="22" t="str">
        <f>IFERROR(VLOOKUP(E235,Sheet3!A:H,3,0),"")</f>
        <v xml:space="preserve">青木　花音                    </v>
      </c>
      <c r="G235" s="22" t="str">
        <f>IFERROR(VLOOKUP(E235,Sheet3!A:H,8,0),"")</f>
        <v xml:space="preserve">ｴﾘｴｰﾙSRT        </v>
      </c>
      <c r="H235" s="22" t="str">
        <f>IFERROR(VLOOKUP(E235,Sheet2!A:B,2,0),"")</f>
        <v/>
      </c>
      <c r="I235" s="22" t="str">
        <f t="shared" si="16"/>
        <v>1315</v>
      </c>
      <c r="J235" s="22">
        <f t="shared" si="17"/>
        <v>2</v>
      </c>
      <c r="K235" s="22">
        <f t="shared" si="18"/>
        <v>2</v>
      </c>
    </row>
    <row r="236" spans="1:11" s="22" customFormat="1" x14ac:dyDescent="0.15">
      <c r="A236" s="22">
        <f>IFERROR(テーブル_Swim015[[#This Row],[競技番号]],"")</f>
        <v>15</v>
      </c>
      <c r="B236" s="22">
        <f>IFERROR(テーブル_Swim015[[#This Row],[組]],"")</f>
        <v>2</v>
      </c>
      <c r="C236" s="22">
        <f>IFERROR(テーブル_Swim015[[#This Row],[水路]],"")</f>
        <v>3</v>
      </c>
      <c r="D236" s="22" t="str">
        <f t="shared" si="15"/>
        <v>1523</v>
      </c>
      <c r="E236" s="22">
        <f>IFERROR(テーブル_Swim015[[#This Row],[選手番号]],"")</f>
        <v>1007</v>
      </c>
      <c r="F236" s="22" t="str">
        <f>IFERROR(VLOOKUP(E236,Sheet3!A:H,3,0),"")</f>
        <v xml:space="preserve">井上　心稟                    </v>
      </c>
      <c r="G236" s="22" t="str">
        <f>IFERROR(VLOOKUP(E236,Sheet3!A:H,8,0),"")</f>
        <v xml:space="preserve">五百木ＳＣ      </v>
      </c>
      <c r="H236" s="22" t="str">
        <f>IFERROR(VLOOKUP(E236,Sheet2!A:B,2,0),"")</f>
        <v/>
      </c>
      <c r="I236" s="22" t="str">
        <f t="shared" si="16"/>
        <v>100715</v>
      </c>
      <c r="J236" s="22">
        <f t="shared" si="17"/>
        <v>2</v>
      </c>
      <c r="K236" s="22">
        <f t="shared" si="18"/>
        <v>3</v>
      </c>
    </row>
    <row r="237" spans="1:11" s="22" customFormat="1" x14ac:dyDescent="0.15">
      <c r="A237" s="22">
        <f>IFERROR(テーブル_Swim015[[#This Row],[競技番号]],"")</f>
        <v>15</v>
      </c>
      <c r="B237" s="22">
        <f>IFERROR(テーブル_Swim015[[#This Row],[組]],"")</f>
        <v>2</v>
      </c>
      <c r="C237" s="22">
        <f>IFERROR(テーブル_Swim015[[#This Row],[水路]],"")</f>
        <v>4</v>
      </c>
      <c r="D237" s="22" t="str">
        <f t="shared" si="15"/>
        <v>1524</v>
      </c>
      <c r="E237" s="22">
        <f>IFERROR(テーブル_Swim015[[#This Row],[選手番号]],"")</f>
        <v>1529</v>
      </c>
      <c r="F237" s="22" t="str">
        <f>IFERROR(VLOOKUP(E237,Sheet3!A:H,3,0),"")</f>
        <v xml:space="preserve">菊地　希実                    </v>
      </c>
      <c r="G237" s="22" t="str">
        <f>IFERROR(VLOOKUP(E237,Sheet3!A:H,8,0),"")</f>
        <v xml:space="preserve">Ryuow           </v>
      </c>
      <c r="H237" s="22" t="str">
        <f>IFERROR(VLOOKUP(E237,Sheet2!A:B,2,0),"")</f>
        <v/>
      </c>
      <c r="I237" s="22" t="str">
        <f t="shared" si="16"/>
        <v>152915</v>
      </c>
      <c r="J237" s="22">
        <f t="shared" si="17"/>
        <v>2</v>
      </c>
      <c r="K237" s="22">
        <f t="shared" si="18"/>
        <v>4</v>
      </c>
    </row>
    <row r="238" spans="1:11" s="22" customFormat="1" x14ac:dyDescent="0.15">
      <c r="A238" s="22">
        <f>IFERROR(テーブル_Swim015[[#This Row],[競技番号]],"")</f>
        <v>15</v>
      </c>
      <c r="B238" s="22">
        <f>IFERROR(テーブル_Swim015[[#This Row],[組]],"")</f>
        <v>2</v>
      </c>
      <c r="C238" s="22">
        <f>IFERROR(テーブル_Swim015[[#This Row],[水路]],"")</f>
        <v>5</v>
      </c>
      <c r="D238" s="22" t="str">
        <f t="shared" si="15"/>
        <v>1525</v>
      </c>
      <c r="E238" s="22">
        <f>IFERROR(テーブル_Swim015[[#This Row],[選手番号]],"")</f>
        <v>115</v>
      </c>
      <c r="F238" s="22" t="str">
        <f>IFERROR(VLOOKUP(E238,Sheet3!A:H,3,0),"")</f>
        <v xml:space="preserve">門田　紗空                    </v>
      </c>
      <c r="G238" s="22" t="str">
        <f>IFERROR(VLOOKUP(E238,Sheet3!A:H,8,0),"")</f>
        <v xml:space="preserve">ＭＧ瀬戸内      </v>
      </c>
      <c r="H238" s="22" t="str">
        <f>IFERROR(VLOOKUP(E238,Sheet2!A:B,2,0),"")</f>
        <v/>
      </c>
      <c r="I238" s="22" t="str">
        <f t="shared" si="16"/>
        <v>11515</v>
      </c>
      <c r="J238" s="22">
        <f t="shared" si="17"/>
        <v>2</v>
      </c>
      <c r="K238" s="22">
        <f t="shared" si="18"/>
        <v>5</v>
      </c>
    </row>
    <row r="239" spans="1:11" s="22" customFormat="1" x14ac:dyDescent="0.15">
      <c r="A239" s="22">
        <f>IFERROR(テーブル_Swim015[[#This Row],[競技番号]],"")</f>
        <v>15</v>
      </c>
      <c r="B239" s="22">
        <f>IFERROR(テーブル_Swim015[[#This Row],[組]],"")</f>
        <v>2</v>
      </c>
      <c r="C239" s="22">
        <f>IFERROR(テーブル_Swim015[[#This Row],[水路]],"")</f>
        <v>6</v>
      </c>
      <c r="D239" s="22" t="str">
        <f t="shared" si="15"/>
        <v>1526</v>
      </c>
      <c r="E239" s="22">
        <f>IFERROR(テーブル_Swim015[[#This Row],[選手番号]],"")</f>
        <v>80</v>
      </c>
      <c r="F239" s="22" t="str">
        <f>IFERROR(VLOOKUP(E239,Sheet3!A:H,3,0),"")</f>
        <v xml:space="preserve">日淺　　華                    </v>
      </c>
      <c r="G239" s="22" t="str">
        <f>IFERROR(VLOOKUP(E239,Sheet3!A:H,8,0),"")</f>
        <v xml:space="preserve">しまなみST      </v>
      </c>
      <c r="H239" s="22" t="str">
        <f>IFERROR(VLOOKUP(E239,Sheet2!A:B,2,0),"")</f>
        <v/>
      </c>
      <c r="I239" s="22" t="str">
        <f t="shared" si="16"/>
        <v>8015</v>
      </c>
      <c r="J239" s="22">
        <f t="shared" si="17"/>
        <v>2</v>
      </c>
      <c r="K239" s="22">
        <f t="shared" si="18"/>
        <v>6</v>
      </c>
    </row>
    <row r="240" spans="1:11" s="22" customFormat="1" x14ac:dyDescent="0.15">
      <c r="A240" s="22">
        <f>IFERROR(テーブル_Swim015[[#This Row],[競技番号]],"")</f>
        <v>15</v>
      </c>
      <c r="B240" s="22">
        <f>IFERROR(テーブル_Swim015[[#This Row],[組]],"")</f>
        <v>2</v>
      </c>
      <c r="C240" s="22">
        <f>IFERROR(テーブル_Swim015[[#This Row],[水路]],"")</f>
        <v>7</v>
      </c>
      <c r="D240" s="22" t="str">
        <f t="shared" si="15"/>
        <v>1527</v>
      </c>
      <c r="E240" s="22">
        <f>IFERROR(テーブル_Swim015[[#This Row],[選手番号]],"")</f>
        <v>1202</v>
      </c>
      <c r="F240" s="22" t="str">
        <f>IFERROR(VLOOKUP(E240,Sheet3!A:H,3,0),"")</f>
        <v>長井　  仁</v>
      </c>
      <c r="G240" s="22" t="str">
        <f>IFERROR(VLOOKUP(E240,Sheet3!A:H,8,0),"")</f>
        <v>南海ＤＣ</v>
      </c>
      <c r="H240" s="22" t="str">
        <f>IFERROR(VLOOKUP(E240,Sheet2!A:B,2,0),"")</f>
        <v/>
      </c>
      <c r="I240" s="22" t="str">
        <f t="shared" si="16"/>
        <v>120215</v>
      </c>
      <c r="J240" s="22">
        <f t="shared" si="17"/>
        <v>2</v>
      </c>
      <c r="K240" s="22">
        <f t="shared" si="18"/>
        <v>7</v>
      </c>
    </row>
    <row r="241" spans="1:11" s="22" customFormat="1" x14ac:dyDescent="0.15">
      <c r="A241" s="22">
        <f>IFERROR(テーブル_Swim015[[#This Row],[競技番号]],"")</f>
        <v>15</v>
      </c>
      <c r="B241" s="22">
        <f>IFERROR(テーブル_Swim015[[#This Row],[組]],"")</f>
        <v>2</v>
      </c>
      <c r="C241" s="22">
        <f>IFERROR(テーブル_Swim015[[#This Row],[水路]],"")</f>
        <v>8</v>
      </c>
      <c r="D241" s="22" t="str">
        <f t="shared" si="15"/>
        <v>1528</v>
      </c>
      <c r="E241" s="22">
        <f>IFERROR(テーブル_Swim015[[#This Row],[選手番号]],"")</f>
        <v>62</v>
      </c>
      <c r="F241" s="22" t="str">
        <f>IFERROR(VLOOKUP(E241,Sheet3!A:H,3,0),"")</f>
        <v xml:space="preserve">渡部　夢菜                    </v>
      </c>
      <c r="G241" s="22" t="str">
        <f>IFERROR(VLOOKUP(E241,Sheet3!A:H,8,0),"")</f>
        <v xml:space="preserve">ＭＧ双葉        </v>
      </c>
      <c r="H241" s="22" t="str">
        <f>IFERROR(VLOOKUP(E241,Sheet2!A:B,2,0),"")</f>
        <v/>
      </c>
      <c r="I241" s="22" t="str">
        <f t="shared" si="16"/>
        <v>6215</v>
      </c>
      <c r="J241" s="22">
        <f t="shared" si="17"/>
        <v>2</v>
      </c>
      <c r="K241" s="22">
        <f t="shared" si="18"/>
        <v>8</v>
      </c>
    </row>
    <row r="242" spans="1:11" s="22" customFormat="1" x14ac:dyDescent="0.15">
      <c r="A242" s="22">
        <f>IFERROR(テーブル_Swim015[[#This Row],[競技番号]],"")</f>
        <v>16</v>
      </c>
      <c r="B242" s="22">
        <f>IFERROR(テーブル_Swim015[[#This Row],[組]],"")</f>
        <v>1</v>
      </c>
      <c r="C242" s="22">
        <f>IFERROR(テーブル_Swim015[[#This Row],[水路]],"")</f>
        <v>1</v>
      </c>
      <c r="D242" s="22" t="str">
        <f t="shared" si="15"/>
        <v>1611</v>
      </c>
      <c r="E242" s="22">
        <f>IFERROR(テーブル_Swim015[[#This Row],[選手番号]],"")</f>
        <v>1555</v>
      </c>
      <c r="F242" s="22" t="str">
        <f>IFERROR(VLOOKUP(E242,Sheet3!A:H,3,0),"")</f>
        <v>平田　佑斗</v>
      </c>
      <c r="G242" s="22" t="str">
        <f>IFERROR(VLOOKUP(E242,Sheet3!A:H,8,0),"")</f>
        <v>MESSA</v>
      </c>
      <c r="H242" s="22" t="str">
        <f>IFERROR(VLOOKUP(E242,Sheet2!A:B,2,0),"")</f>
        <v/>
      </c>
      <c r="I242" s="22" t="str">
        <f t="shared" si="16"/>
        <v>155516</v>
      </c>
      <c r="J242" s="22">
        <f t="shared" si="17"/>
        <v>1</v>
      </c>
      <c r="K242" s="22">
        <f t="shared" si="18"/>
        <v>1</v>
      </c>
    </row>
    <row r="243" spans="1:11" s="22" customFormat="1" x14ac:dyDescent="0.15">
      <c r="A243" s="22">
        <f>IFERROR(テーブル_Swim015[[#This Row],[競技番号]],"")</f>
        <v>16</v>
      </c>
      <c r="B243" s="22">
        <f>IFERROR(テーブル_Swim015[[#This Row],[組]],"")</f>
        <v>1</v>
      </c>
      <c r="C243" s="22">
        <f>IFERROR(テーブル_Swim015[[#This Row],[水路]],"")</f>
        <v>2</v>
      </c>
      <c r="D243" s="22" t="str">
        <f t="shared" si="15"/>
        <v>1612</v>
      </c>
      <c r="E243" s="22">
        <f>IFERROR(テーブル_Swim015[[#This Row],[選手番号]],"")</f>
        <v>1032</v>
      </c>
      <c r="F243" s="22" t="str">
        <f>IFERROR(VLOOKUP(E243,Sheet3!A:H,3,0),"")</f>
        <v xml:space="preserve">水野　太貴                    </v>
      </c>
      <c r="G243" s="22" t="str">
        <f>IFERROR(VLOOKUP(E243,Sheet3!A:H,8,0),"")</f>
        <v xml:space="preserve">フィッタ松山    </v>
      </c>
      <c r="H243" s="22" t="str">
        <f>IFERROR(VLOOKUP(E243,Sheet2!A:B,2,0),"")</f>
        <v/>
      </c>
      <c r="I243" s="22" t="str">
        <f t="shared" si="16"/>
        <v>103216</v>
      </c>
      <c r="J243" s="22">
        <f t="shared" si="17"/>
        <v>1</v>
      </c>
      <c r="K243" s="22">
        <f t="shared" si="18"/>
        <v>2</v>
      </c>
    </row>
    <row r="244" spans="1:11" s="22" customFormat="1" x14ac:dyDescent="0.15">
      <c r="A244" s="22">
        <f>IFERROR(テーブル_Swim015[[#This Row],[競技番号]],"")</f>
        <v>16</v>
      </c>
      <c r="B244" s="22">
        <f>IFERROR(テーブル_Swim015[[#This Row],[組]],"")</f>
        <v>1</v>
      </c>
      <c r="C244" s="22">
        <f>IFERROR(テーブル_Swim015[[#This Row],[水路]],"")</f>
        <v>3</v>
      </c>
      <c r="D244" s="22" t="str">
        <f t="shared" si="15"/>
        <v>1613</v>
      </c>
      <c r="E244" s="22">
        <f>IFERROR(テーブル_Swim015[[#This Row],[選手番号]],"")</f>
        <v>1102</v>
      </c>
      <c r="F244" s="22" t="str">
        <f>IFERROR(VLOOKUP(E244,Sheet3!A:H,3,0),"")</f>
        <v xml:space="preserve">牧野　源志                    </v>
      </c>
      <c r="G244" s="22" t="str">
        <f>IFERROR(VLOOKUP(E244,Sheet3!A:H,8,0),"")</f>
        <v xml:space="preserve">ﾌｨｯﾀｴﾐﾌﾙ松前    </v>
      </c>
      <c r="H244" s="22" t="str">
        <f>IFERROR(VLOOKUP(E244,Sheet2!A:B,2,0),"")</f>
        <v/>
      </c>
      <c r="I244" s="22" t="str">
        <f t="shared" si="16"/>
        <v>110216</v>
      </c>
      <c r="J244" s="22">
        <f t="shared" si="17"/>
        <v>1</v>
      </c>
      <c r="K244" s="22">
        <f t="shared" si="18"/>
        <v>3</v>
      </c>
    </row>
    <row r="245" spans="1:11" s="22" customFormat="1" x14ac:dyDescent="0.15">
      <c r="A245" s="22">
        <f>IFERROR(テーブル_Swim015[[#This Row],[競技番号]],"")</f>
        <v>16</v>
      </c>
      <c r="B245" s="22">
        <f>IFERROR(テーブル_Swim015[[#This Row],[組]],"")</f>
        <v>1</v>
      </c>
      <c r="C245" s="22">
        <f>IFERROR(テーブル_Swim015[[#This Row],[水路]],"")</f>
        <v>4</v>
      </c>
      <c r="D245" s="22" t="str">
        <f t="shared" si="15"/>
        <v>1614</v>
      </c>
      <c r="E245" s="22">
        <f>IFERROR(テーブル_Swim015[[#This Row],[選手番号]],"")</f>
        <v>1037</v>
      </c>
      <c r="F245" s="22" t="str">
        <f>IFERROR(VLOOKUP(E245,Sheet3!A:H,3,0),"")</f>
        <v xml:space="preserve">山田　朔久                    </v>
      </c>
      <c r="G245" s="22" t="str">
        <f>IFERROR(VLOOKUP(E245,Sheet3!A:H,8,0),"")</f>
        <v xml:space="preserve">フィッタ松山    </v>
      </c>
      <c r="H245" s="22" t="str">
        <f>IFERROR(VLOOKUP(E245,Sheet2!A:B,2,0),"")</f>
        <v/>
      </c>
      <c r="I245" s="22" t="str">
        <f t="shared" si="16"/>
        <v>103716</v>
      </c>
      <c r="J245" s="22">
        <f t="shared" si="17"/>
        <v>1</v>
      </c>
      <c r="K245" s="22">
        <f t="shared" si="18"/>
        <v>4</v>
      </c>
    </row>
    <row r="246" spans="1:11" s="22" customFormat="1" x14ac:dyDescent="0.15">
      <c r="A246" s="22">
        <f>IFERROR(テーブル_Swim015[[#This Row],[競技番号]],"")</f>
        <v>16</v>
      </c>
      <c r="B246" s="22">
        <f>IFERROR(テーブル_Swim015[[#This Row],[組]],"")</f>
        <v>1</v>
      </c>
      <c r="C246" s="22">
        <f>IFERROR(テーブル_Swim015[[#This Row],[水路]],"")</f>
        <v>5</v>
      </c>
      <c r="D246" s="22" t="str">
        <f t="shared" si="15"/>
        <v>1615</v>
      </c>
      <c r="E246" s="22">
        <f>IFERROR(テーブル_Swim015[[#This Row],[選手番号]],"")</f>
        <v>1002</v>
      </c>
      <c r="F246" s="22" t="str">
        <f>IFERROR(VLOOKUP(E246,Sheet3!A:H,3,0),"")</f>
        <v xml:space="preserve">田村　　然                    </v>
      </c>
      <c r="G246" s="22" t="str">
        <f>IFERROR(VLOOKUP(E246,Sheet3!A:H,8,0),"")</f>
        <v xml:space="preserve">五百木ＳＣ      </v>
      </c>
      <c r="H246" s="22" t="str">
        <f>IFERROR(VLOOKUP(E246,Sheet2!A:B,2,0),"")</f>
        <v/>
      </c>
      <c r="I246" s="22" t="str">
        <f t="shared" si="16"/>
        <v>100216</v>
      </c>
      <c r="J246" s="22">
        <f t="shared" si="17"/>
        <v>1</v>
      </c>
      <c r="K246" s="22">
        <f t="shared" si="18"/>
        <v>5</v>
      </c>
    </row>
    <row r="247" spans="1:11" s="22" customFormat="1" x14ac:dyDescent="0.15">
      <c r="A247" s="22">
        <f>IFERROR(テーブル_Swim015[[#This Row],[競技番号]],"")</f>
        <v>16</v>
      </c>
      <c r="B247" s="22">
        <f>IFERROR(テーブル_Swim015[[#This Row],[組]],"")</f>
        <v>1</v>
      </c>
      <c r="C247" s="22">
        <f>IFERROR(テーブル_Swim015[[#This Row],[水路]],"")</f>
        <v>6</v>
      </c>
      <c r="D247" s="22" t="str">
        <f t="shared" si="15"/>
        <v>1616</v>
      </c>
      <c r="E247" s="22">
        <f>IFERROR(テーブル_Swim015[[#This Row],[選手番号]],"")</f>
        <v>37</v>
      </c>
      <c r="F247" s="22" t="str">
        <f>IFERROR(VLOOKUP(E247,Sheet3!A:H,3,0),"")</f>
        <v xml:space="preserve">金田　莉東                    </v>
      </c>
      <c r="G247" s="22" t="str">
        <f>IFERROR(VLOOKUP(E247,Sheet3!A:H,8,0),"")</f>
        <v xml:space="preserve">ファイブテン    </v>
      </c>
      <c r="H247" s="22" t="str">
        <f>IFERROR(VLOOKUP(E247,Sheet2!A:B,2,0),"")</f>
        <v/>
      </c>
      <c r="I247" s="22" t="str">
        <f t="shared" si="16"/>
        <v>3716</v>
      </c>
      <c r="J247" s="22">
        <f t="shared" si="17"/>
        <v>1</v>
      </c>
      <c r="K247" s="22">
        <f t="shared" si="18"/>
        <v>6</v>
      </c>
    </row>
    <row r="248" spans="1:11" s="22" customFormat="1" x14ac:dyDescent="0.15">
      <c r="A248" s="22">
        <f>IFERROR(テーブル_Swim015[[#This Row],[競技番号]],"")</f>
        <v>16</v>
      </c>
      <c r="B248" s="22">
        <f>IFERROR(テーブル_Swim015[[#This Row],[組]],"")</f>
        <v>1</v>
      </c>
      <c r="C248" s="22">
        <f>IFERROR(テーブル_Swim015[[#This Row],[水路]],"")</f>
        <v>7</v>
      </c>
      <c r="D248" s="22" t="str">
        <f t="shared" si="15"/>
        <v>1617</v>
      </c>
      <c r="E248" s="22">
        <f>IFERROR(テーブル_Swim015[[#This Row],[選手番号]],"")</f>
        <v>1074</v>
      </c>
      <c r="F248" s="22" t="str">
        <f>IFERROR(VLOOKUP(E248,Sheet3!A:H,3,0),"")</f>
        <v xml:space="preserve">児島　煌大                    </v>
      </c>
      <c r="G248" s="22" t="str">
        <f>IFERROR(VLOOKUP(E248,Sheet3!A:H,8,0),"")</f>
        <v xml:space="preserve">フィッタ重信    </v>
      </c>
      <c r="H248" s="22" t="str">
        <f>IFERROR(VLOOKUP(E248,Sheet2!A:B,2,0),"")</f>
        <v/>
      </c>
      <c r="I248" s="22" t="str">
        <f t="shared" si="16"/>
        <v>107416</v>
      </c>
      <c r="J248" s="22">
        <f t="shared" si="17"/>
        <v>1</v>
      </c>
      <c r="K248" s="22">
        <f t="shared" si="18"/>
        <v>7</v>
      </c>
    </row>
    <row r="249" spans="1:11" s="22" customFormat="1" x14ac:dyDescent="0.15">
      <c r="A249" s="22">
        <f>IFERROR(テーブル_Swim015[[#This Row],[競技番号]],"")</f>
        <v>16</v>
      </c>
      <c r="B249" s="22">
        <f>IFERROR(テーブル_Swim015[[#This Row],[組]],"")</f>
        <v>1</v>
      </c>
      <c r="C249" s="22">
        <f>IFERROR(テーブル_Swim015[[#This Row],[水路]],"")</f>
        <v>8</v>
      </c>
      <c r="D249" s="22" t="str">
        <f t="shared" si="15"/>
        <v>1618</v>
      </c>
      <c r="E249" s="22">
        <f>IFERROR(テーブル_Swim015[[#This Row],[選手番号]],"")</f>
        <v>113</v>
      </c>
      <c r="F249" s="22" t="str">
        <f>IFERROR(VLOOKUP(E249,Sheet3!A:H,3,0),"")</f>
        <v xml:space="preserve">山本　朝陽                    </v>
      </c>
      <c r="G249" s="22" t="str">
        <f>IFERROR(VLOOKUP(E249,Sheet3!A:H,8,0),"")</f>
        <v xml:space="preserve">ＭＧ瀬戸内      </v>
      </c>
      <c r="H249" s="22" t="str">
        <f>IFERROR(VLOOKUP(E249,Sheet2!A:B,2,0),"")</f>
        <v/>
      </c>
      <c r="I249" s="22" t="str">
        <f t="shared" si="16"/>
        <v>11316</v>
      </c>
      <c r="J249" s="22">
        <f t="shared" si="17"/>
        <v>1</v>
      </c>
      <c r="K249" s="22">
        <f t="shared" si="18"/>
        <v>8</v>
      </c>
    </row>
    <row r="250" spans="1:11" s="22" customFormat="1" x14ac:dyDescent="0.15">
      <c r="A250" s="22">
        <f>IFERROR(テーブル_Swim015[[#This Row],[競技番号]],"")</f>
        <v>16</v>
      </c>
      <c r="B250" s="22">
        <f>IFERROR(テーブル_Swim015[[#This Row],[組]],"")</f>
        <v>2</v>
      </c>
      <c r="C250" s="22">
        <f>IFERROR(テーブル_Swim015[[#This Row],[水路]],"")</f>
        <v>1</v>
      </c>
      <c r="D250" s="22" t="str">
        <f t="shared" si="15"/>
        <v>1621</v>
      </c>
      <c r="E250" s="22">
        <f>IFERROR(テーブル_Swim015[[#This Row],[選手番号]],"")</f>
        <v>1189</v>
      </c>
      <c r="F250" s="22" t="str">
        <f>IFERROR(VLOOKUP(E250,Sheet3!A:H,3,0),"")</f>
        <v>神野　叶羽</v>
      </c>
      <c r="G250" s="22" t="str">
        <f>IFERROR(VLOOKUP(E250,Sheet3!A:H,8,0),"")</f>
        <v>南海ＤＣ</v>
      </c>
      <c r="H250" s="22" t="str">
        <f>IFERROR(VLOOKUP(E250,Sheet2!A:B,2,0),"")</f>
        <v/>
      </c>
      <c r="I250" s="22" t="str">
        <f t="shared" si="16"/>
        <v>118916</v>
      </c>
      <c r="J250" s="22">
        <f t="shared" si="17"/>
        <v>2</v>
      </c>
      <c r="K250" s="22">
        <f t="shared" si="18"/>
        <v>1</v>
      </c>
    </row>
    <row r="251" spans="1:11" s="22" customFormat="1" x14ac:dyDescent="0.15">
      <c r="A251" s="22">
        <f>IFERROR(テーブル_Swim015[[#This Row],[競技番号]],"")</f>
        <v>16</v>
      </c>
      <c r="B251" s="22">
        <f>IFERROR(テーブル_Swim015[[#This Row],[組]],"")</f>
        <v>2</v>
      </c>
      <c r="C251" s="22">
        <f>IFERROR(テーブル_Swim015[[#This Row],[水路]],"")</f>
        <v>2</v>
      </c>
      <c r="D251" s="22" t="str">
        <f t="shared" si="15"/>
        <v>1622</v>
      </c>
      <c r="E251" s="22">
        <f>IFERROR(テーブル_Swim015[[#This Row],[選手番号]],"")</f>
        <v>86</v>
      </c>
      <c r="F251" s="22" t="str">
        <f>IFERROR(VLOOKUP(E251,Sheet3!A:H,3,0),"")</f>
        <v>長谷川陽希</v>
      </c>
      <c r="G251" s="22" t="str">
        <f>IFERROR(VLOOKUP(E251,Sheet3!A:H,8,0),"")</f>
        <v>ファイブテン</v>
      </c>
      <c r="H251" s="22" t="str">
        <f>IFERROR(VLOOKUP(E251,Sheet2!A:B,2,0),"")</f>
        <v/>
      </c>
      <c r="I251" s="22" t="str">
        <f t="shared" si="16"/>
        <v>8616</v>
      </c>
      <c r="J251" s="22">
        <f t="shared" si="17"/>
        <v>2</v>
      </c>
      <c r="K251" s="22">
        <f t="shared" si="18"/>
        <v>2</v>
      </c>
    </row>
    <row r="252" spans="1:11" s="22" customFormat="1" x14ac:dyDescent="0.15">
      <c r="A252" s="22">
        <f>IFERROR(テーブル_Swim015[[#This Row],[競技番号]],"")</f>
        <v>16</v>
      </c>
      <c r="B252" s="22">
        <f>IFERROR(テーブル_Swim015[[#This Row],[組]],"")</f>
        <v>2</v>
      </c>
      <c r="C252" s="22">
        <f>IFERROR(テーブル_Swim015[[#This Row],[水路]],"")</f>
        <v>3</v>
      </c>
      <c r="D252" s="22" t="str">
        <f t="shared" si="15"/>
        <v>1623</v>
      </c>
      <c r="E252" s="22">
        <f>IFERROR(テーブル_Swim015[[#This Row],[選手番号]],"")</f>
        <v>1034</v>
      </c>
      <c r="F252" s="22" t="str">
        <f>IFERROR(VLOOKUP(E252,Sheet3!A:H,3,0),"")</f>
        <v xml:space="preserve">田村　　公                    </v>
      </c>
      <c r="G252" s="22" t="str">
        <f>IFERROR(VLOOKUP(E252,Sheet3!A:H,8,0),"")</f>
        <v xml:space="preserve">フィッタ松山    </v>
      </c>
      <c r="H252" s="22" t="str">
        <f>IFERROR(VLOOKUP(E252,Sheet2!A:B,2,0),"")</f>
        <v/>
      </c>
      <c r="I252" s="22" t="str">
        <f t="shared" si="16"/>
        <v>103416</v>
      </c>
      <c r="J252" s="22">
        <f t="shared" si="17"/>
        <v>2</v>
      </c>
      <c r="K252" s="22">
        <f t="shared" si="18"/>
        <v>3</v>
      </c>
    </row>
    <row r="253" spans="1:11" s="22" customFormat="1" x14ac:dyDescent="0.15">
      <c r="A253" s="22">
        <f>IFERROR(テーブル_Swim015[[#This Row],[競技番号]],"")</f>
        <v>16</v>
      </c>
      <c r="B253" s="22">
        <f>IFERROR(テーブル_Swim015[[#This Row],[組]],"")</f>
        <v>2</v>
      </c>
      <c r="C253" s="22">
        <f>IFERROR(テーブル_Swim015[[#This Row],[水路]],"")</f>
        <v>4</v>
      </c>
      <c r="D253" s="22" t="str">
        <f t="shared" si="15"/>
        <v>1624</v>
      </c>
      <c r="E253" s="22">
        <f>IFERROR(テーブル_Swim015[[#This Row],[選手番号]],"")</f>
        <v>1097</v>
      </c>
      <c r="F253" s="22" t="str">
        <f>IFERROR(VLOOKUP(E253,Sheet3!A:H,3,0),"")</f>
        <v xml:space="preserve">大森　真慶                    </v>
      </c>
      <c r="G253" s="22" t="str">
        <f>IFERROR(VLOOKUP(E253,Sheet3!A:H,8,0),"")</f>
        <v xml:space="preserve">ﾌｨｯﾀｴﾐﾌﾙ松前    </v>
      </c>
      <c r="H253" s="22" t="str">
        <f>IFERROR(VLOOKUP(E253,Sheet2!A:B,2,0),"")</f>
        <v/>
      </c>
      <c r="I253" s="22" t="str">
        <f t="shared" si="16"/>
        <v>109716</v>
      </c>
      <c r="J253" s="22">
        <f t="shared" si="17"/>
        <v>2</v>
      </c>
      <c r="K253" s="22">
        <f t="shared" si="18"/>
        <v>4</v>
      </c>
    </row>
    <row r="254" spans="1:11" s="22" customFormat="1" x14ac:dyDescent="0.15">
      <c r="A254" s="22">
        <f>IFERROR(テーブル_Swim015[[#This Row],[競技番号]],"")</f>
        <v>16</v>
      </c>
      <c r="B254" s="22">
        <f>IFERROR(テーブル_Swim015[[#This Row],[組]],"")</f>
        <v>2</v>
      </c>
      <c r="C254" s="22">
        <f>IFERROR(テーブル_Swim015[[#This Row],[水路]],"")</f>
        <v>5</v>
      </c>
      <c r="D254" s="22" t="str">
        <f t="shared" si="15"/>
        <v>1625</v>
      </c>
      <c r="E254" s="22">
        <f>IFERROR(テーブル_Swim015[[#This Row],[選手番号]],"")</f>
        <v>33</v>
      </c>
      <c r="F254" s="22" t="str">
        <f>IFERROR(VLOOKUP(E254,Sheet3!A:H,3,0),"")</f>
        <v xml:space="preserve">森田　蒼琉                    </v>
      </c>
      <c r="G254" s="22" t="str">
        <f>IFERROR(VLOOKUP(E254,Sheet3!A:H,8,0),"")</f>
        <v xml:space="preserve">ファイブテン    </v>
      </c>
      <c r="H254" s="22" t="str">
        <f>IFERROR(VLOOKUP(E254,Sheet2!A:B,2,0),"")</f>
        <v/>
      </c>
      <c r="I254" s="22" t="str">
        <f t="shared" si="16"/>
        <v>3316</v>
      </c>
      <c r="J254" s="22">
        <f t="shared" si="17"/>
        <v>2</v>
      </c>
      <c r="K254" s="22">
        <f t="shared" si="18"/>
        <v>5</v>
      </c>
    </row>
    <row r="255" spans="1:11" s="22" customFormat="1" x14ac:dyDescent="0.15">
      <c r="A255" s="22">
        <f>IFERROR(テーブル_Swim015[[#This Row],[競技番号]],"")</f>
        <v>16</v>
      </c>
      <c r="B255" s="22">
        <f>IFERROR(テーブル_Swim015[[#This Row],[組]],"")</f>
        <v>2</v>
      </c>
      <c r="C255" s="22">
        <f>IFERROR(テーブル_Swim015[[#This Row],[水路]],"")</f>
        <v>6</v>
      </c>
      <c r="D255" s="22" t="str">
        <f t="shared" si="15"/>
        <v>1626</v>
      </c>
      <c r="E255" s="22">
        <f>IFERROR(テーブル_Swim015[[#This Row],[選手番号]],"")</f>
        <v>1190</v>
      </c>
      <c r="F255" s="22" t="str">
        <f>IFERROR(VLOOKUP(E255,Sheet3!A:H,3,0),"")</f>
        <v>白地　  凌</v>
      </c>
      <c r="G255" s="22" t="str">
        <f>IFERROR(VLOOKUP(E255,Sheet3!A:H,8,0),"")</f>
        <v>南海ＤＣ</v>
      </c>
      <c r="H255" s="22" t="str">
        <f>IFERROR(VLOOKUP(E255,Sheet2!A:B,2,0),"")</f>
        <v/>
      </c>
      <c r="I255" s="22" t="str">
        <f t="shared" si="16"/>
        <v>119016</v>
      </c>
      <c r="J255" s="22">
        <f t="shared" si="17"/>
        <v>2</v>
      </c>
      <c r="K255" s="22">
        <f t="shared" si="18"/>
        <v>6</v>
      </c>
    </row>
    <row r="256" spans="1:11" s="22" customFormat="1" x14ac:dyDescent="0.15">
      <c r="A256" s="22">
        <f>IFERROR(テーブル_Swim015[[#This Row],[競技番号]],"")</f>
        <v>16</v>
      </c>
      <c r="B256" s="22">
        <f>IFERROR(テーブル_Swim015[[#This Row],[組]],"")</f>
        <v>2</v>
      </c>
      <c r="C256" s="22">
        <f>IFERROR(テーブル_Swim015[[#This Row],[水路]],"")</f>
        <v>7</v>
      </c>
      <c r="D256" s="22" t="str">
        <f t="shared" si="15"/>
        <v>1627</v>
      </c>
      <c r="E256" s="22">
        <f>IFERROR(テーブル_Swim015[[#This Row],[選手番号]],"")</f>
        <v>1561</v>
      </c>
      <c r="F256" s="22" t="str">
        <f>IFERROR(VLOOKUP(E256,Sheet3!A:H,3,0),"")</f>
        <v>飯田　空武</v>
      </c>
      <c r="G256" s="22" t="str">
        <f>IFERROR(VLOOKUP(E256,Sheet3!A:H,8,0),"")</f>
        <v>MESSA</v>
      </c>
      <c r="H256" s="22" t="str">
        <f>IFERROR(VLOOKUP(E256,Sheet2!A:B,2,0),"")</f>
        <v/>
      </c>
      <c r="I256" s="22" t="str">
        <f t="shared" si="16"/>
        <v>156116</v>
      </c>
      <c r="J256" s="22">
        <f t="shared" si="17"/>
        <v>2</v>
      </c>
      <c r="K256" s="22">
        <f t="shared" si="18"/>
        <v>7</v>
      </c>
    </row>
    <row r="257" spans="1:11" s="22" customFormat="1" x14ac:dyDescent="0.15">
      <c r="A257" s="22">
        <f>IFERROR(テーブル_Swim015[[#This Row],[競技番号]],"")</f>
        <v>16</v>
      </c>
      <c r="B257" s="22">
        <f>IFERROR(テーブル_Swim015[[#This Row],[組]],"")</f>
        <v>2</v>
      </c>
      <c r="C257" s="22">
        <f>IFERROR(テーブル_Swim015[[#This Row],[水路]],"")</f>
        <v>8</v>
      </c>
      <c r="D257" s="22" t="str">
        <f t="shared" si="15"/>
        <v>1628</v>
      </c>
      <c r="E257" s="22">
        <f>IFERROR(テーブル_Swim015[[#This Row],[選手番号]],"")</f>
        <v>1176</v>
      </c>
      <c r="F257" s="22" t="str">
        <f>IFERROR(VLOOKUP(E257,Sheet3!A:H,3,0),"")</f>
        <v>阪田　雄太</v>
      </c>
      <c r="G257" s="22" t="str">
        <f>IFERROR(VLOOKUP(E257,Sheet3!A:H,8,0),"")</f>
        <v>五百木ＳＣ</v>
      </c>
      <c r="H257" s="22" t="str">
        <f>IFERROR(VLOOKUP(E257,Sheet2!A:B,2,0),"")</f>
        <v/>
      </c>
      <c r="I257" s="22" t="str">
        <f t="shared" si="16"/>
        <v>117616</v>
      </c>
      <c r="J257" s="22">
        <f t="shared" si="17"/>
        <v>2</v>
      </c>
      <c r="K257" s="22">
        <f t="shared" si="18"/>
        <v>8</v>
      </c>
    </row>
    <row r="258" spans="1:11" s="22" customFormat="1" x14ac:dyDescent="0.15">
      <c r="A258" s="22">
        <f>IFERROR(テーブル_Swim015[[#This Row],[競技番号]],"")</f>
        <v>17</v>
      </c>
      <c r="B258" s="22">
        <f>IFERROR(テーブル_Swim015[[#This Row],[組]],"")</f>
        <v>1</v>
      </c>
      <c r="C258" s="22">
        <f>IFERROR(テーブル_Swim015[[#This Row],[水路]],"")</f>
        <v>1</v>
      </c>
      <c r="D258" s="22" t="str">
        <f t="shared" si="15"/>
        <v>1711</v>
      </c>
      <c r="E258" s="22">
        <f>IFERROR(テーブル_Swim015[[#This Row],[選手番号]],"")</f>
        <v>1090</v>
      </c>
      <c r="F258" s="22" t="str">
        <f>IFERROR(VLOOKUP(E258,Sheet3!A:H,3,0),"")</f>
        <v xml:space="preserve">髙橋　希光                    </v>
      </c>
      <c r="G258" s="22" t="str">
        <f>IFERROR(VLOOKUP(E258,Sheet3!A:H,8,0),"")</f>
        <v xml:space="preserve">フィッタ重信    </v>
      </c>
      <c r="H258" s="22" t="str">
        <f>IFERROR(VLOOKUP(E258,Sheet2!A:B,2,0),"")</f>
        <v/>
      </c>
      <c r="I258" s="22" t="str">
        <f t="shared" si="16"/>
        <v>109017</v>
      </c>
      <c r="J258" s="22">
        <f t="shared" si="17"/>
        <v>1</v>
      </c>
      <c r="K258" s="22">
        <f t="shared" si="18"/>
        <v>1</v>
      </c>
    </row>
    <row r="259" spans="1:11" s="22" customFormat="1" x14ac:dyDescent="0.15">
      <c r="A259" s="22">
        <f>IFERROR(テーブル_Swim015[[#This Row],[競技番号]],"")</f>
        <v>17</v>
      </c>
      <c r="B259" s="22">
        <f>IFERROR(テーブル_Swim015[[#This Row],[組]],"")</f>
        <v>1</v>
      </c>
      <c r="C259" s="22">
        <f>IFERROR(テーブル_Swim015[[#This Row],[水路]],"")</f>
        <v>2</v>
      </c>
      <c r="D259" s="22" t="str">
        <f t="shared" ref="D259:D322" si="19">CONCATENATE(A259,B259,C259)</f>
        <v>1712</v>
      </c>
      <c r="E259" s="22">
        <f>IFERROR(テーブル_Swim015[[#This Row],[選手番号]],"")</f>
        <v>18</v>
      </c>
      <c r="F259" s="22" t="str">
        <f>IFERROR(VLOOKUP(E259,Sheet3!A:H,3,0),"")</f>
        <v xml:space="preserve">宮崎　咲歩                    </v>
      </c>
      <c r="G259" s="22" t="str">
        <f>IFERROR(VLOOKUP(E259,Sheet3!A:H,8,0),"")</f>
        <v xml:space="preserve">ｴﾘｴｰﾙSRT        </v>
      </c>
      <c r="H259" s="22" t="str">
        <f>IFERROR(VLOOKUP(E259,Sheet2!A:B,2,0),"")</f>
        <v/>
      </c>
      <c r="I259" s="22" t="str">
        <f t="shared" si="16"/>
        <v>1817</v>
      </c>
      <c r="J259" s="22">
        <f t="shared" si="17"/>
        <v>1</v>
      </c>
      <c r="K259" s="22">
        <f t="shared" si="18"/>
        <v>2</v>
      </c>
    </row>
    <row r="260" spans="1:11" s="22" customFormat="1" x14ac:dyDescent="0.15">
      <c r="A260" s="22">
        <f>IFERROR(テーブル_Swim015[[#This Row],[競技番号]],"")</f>
        <v>17</v>
      </c>
      <c r="B260" s="22">
        <f>IFERROR(テーブル_Swim015[[#This Row],[組]],"")</f>
        <v>1</v>
      </c>
      <c r="C260" s="22">
        <f>IFERROR(テーブル_Swim015[[#This Row],[水路]],"")</f>
        <v>3</v>
      </c>
      <c r="D260" s="22" t="str">
        <f t="shared" si="19"/>
        <v>1713</v>
      </c>
      <c r="E260" s="22">
        <f>IFERROR(テーブル_Swim015[[#This Row],[選手番号]],"")</f>
        <v>1153</v>
      </c>
      <c r="F260" s="22" t="str">
        <f>IFERROR(VLOOKUP(E260,Sheet3!A:H,3,0),"")</f>
        <v>門田　彩聖</v>
      </c>
      <c r="G260" s="22" t="str">
        <f>IFERROR(VLOOKUP(E260,Sheet3!A:H,8,0),"")</f>
        <v>五百木ＳＣ</v>
      </c>
      <c r="H260" s="22" t="str">
        <f>IFERROR(VLOOKUP(E260,Sheet2!A:B,2,0),"")</f>
        <v/>
      </c>
      <c r="I260" s="22" t="str">
        <f t="shared" si="16"/>
        <v>115317</v>
      </c>
      <c r="J260" s="22">
        <f t="shared" si="17"/>
        <v>1</v>
      </c>
      <c r="K260" s="22">
        <f t="shared" si="18"/>
        <v>3</v>
      </c>
    </row>
    <row r="261" spans="1:11" s="22" customFormat="1" x14ac:dyDescent="0.15">
      <c r="A261" s="22">
        <f>IFERROR(テーブル_Swim015[[#This Row],[競技番号]],"")</f>
        <v>17</v>
      </c>
      <c r="B261" s="22">
        <f>IFERROR(テーブル_Swim015[[#This Row],[組]],"")</f>
        <v>1</v>
      </c>
      <c r="C261" s="22">
        <f>IFERROR(テーブル_Swim015[[#This Row],[水路]],"")</f>
        <v>4</v>
      </c>
      <c r="D261" s="22" t="str">
        <f t="shared" si="19"/>
        <v>1714</v>
      </c>
      <c r="E261" s="22">
        <f>IFERROR(テーブル_Swim015[[#This Row],[選手番号]],"")</f>
        <v>1091</v>
      </c>
      <c r="F261" s="22" t="str">
        <f>IFERROR(VLOOKUP(E261,Sheet3!A:H,3,0),"")</f>
        <v xml:space="preserve">小田　　楓                    </v>
      </c>
      <c r="G261" s="22" t="str">
        <f>IFERROR(VLOOKUP(E261,Sheet3!A:H,8,0),"")</f>
        <v xml:space="preserve">フィッタ重信    </v>
      </c>
      <c r="H261" s="22" t="str">
        <f>IFERROR(VLOOKUP(E261,Sheet2!A:B,2,0),"")</f>
        <v/>
      </c>
      <c r="I261" s="22" t="str">
        <f t="shared" si="16"/>
        <v>109117</v>
      </c>
      <c r="J261" s="22">
        <f t="shared" si="17"/>
        <v>1</v>
      </c>
      <c r="K261" s="22">
        <f t="shared" si="18"/>
        <v>4</v>
      </c>
    </row>
    <row r="262" spans="1:11" s="22" customFormat="1" x14ac:dyDescent="0.15">
      <c r="A262" s="22">
        <f>IFERROR(テーブル_Swim015[[#This Row],[競技番号]],"")</f>
        <v>17</v>
      </c>
      <c r="B262" s="22">
        <f>IFERROR(テーブル_Swim015[[#This Row],[組]],"")</f>
        <v>1</v>
      </c>
      <c r="C262" s="22">
        <f>IFERROR(テーブル_Swim015[[#This Row],[水路]],"")</f>
        <v>5</v>
      </c>
      <c r="D262" s="22" t="str">
        <f t="shared" si="19"/>
        <v>1715</v>
      </c>
      <c r="E262" s="22">
        <f>IFERROR(テーブル_Swim015[[#This Row],[選手番号]],"")</f>
        <v>50</v>
      </c>
      <c r="F262" s="22" t="str">
        <f>IFERROR(VLOOKUP(E262,Sheet3!A:H,3,0),"")</f>
        <v xml:space="preserve">白石優里花                    </v>
      </c>
      <c r="G262" s="22" t="str">
        <f>IFERROR(VLOOKUP(E262,Sheet3!A:H,8,0),"")</f>
        <v xml:space="preserve">ファイブテン    </v>
      </c>
      <c r="H262" s="22" t="str">
        <f>IFERROR(VLOOKUP(E262,Sheet2!A:B,2,0),"")</f>
        <v/>
      </c>
      <c r="I262" s="22" t="str">
        <f t="shared" si="16"/>
        <v>5017</v>
      </c>
      <c r="J262" s="22">
        <f t="shared" si="17"/>
        <v>1</v>
      </c>
      <c r="K262" s="22">
        <f t="shared" si="18"/>
        <v>5</v>
      </c>
    </row>
    <row r="263" spans="1:11" s="22" customFormat="1" x14ac:dyDescent="0.15">
      <c r="A263" s="22">
        <f>IFERROR(テーブル_Swim015[[#This Row],[競技番号]],"")</f>
        <v>17</v>
      </c>
      <c r="B263" s="22">
        <f>IFERROR(テーブル_Swim015[[#This Row],[組]],"")</f>
        <v>1</v>
      </c>
      <c r="C263" s="22">
        <f>IFERROR(テーブル_Swim015[[#This Row],[水路]],"")</f>
        <v>6</v>
      </c>
      <c r="D263" s="22" t="str">
        <f t="shared" si="19"/>
        <v>1716</v>
      </c>
      <c r="E263" s="22">
        <f>IFERROR(テーブル_Swim015[[#This Row],[選手番号]],"")</f>
        <v>1535</v>
      </c>
      <c r="F263" s="22" t="str">
        <f>IFERROR(VLOOKUP(E263,Sheet3!A:H,3,0),"")</f>
        <v>田中陽菜実</v>
      </c>
      <c r="G263" s="22" t="str">
        <f>IFERROR(VLOOKUP(E263,Sheet3!A:H,8,0),"")</f>
        <v>Ryuow</v>
      </c>
      <c r="H263" s="22" t="str">
        <f>IFERROR(VLOOKUP(E263,Sheet2!A:B,2,0),"")</f>
        <v/>
      </c>
      <c r="I263" s="22" t="str">
        <f t="shared" si="16"/>
        <v>153517</v>
      </c>
      <c r="J263" s="22">
        <f t="shared" si="17"/>
        <v>1</v>
      </c>
      <c r="K263" s="22">
        <f t="shared" si="18"/>
        <v>6</v>
      </c>
    </row>
    <row r="264" spans="1:11" s="22" customFormat="1" x14ac:dyDescent="0.15">
      <c r="A264" s="22">
        <f>IFERROR(テーブル_Swim015[[#This Row],[競技番号]],"")</f>
        <v>17</v>
      </c>
      <c r="B264" s="22">
        <f>IFERROR(テーブル_Swim015[[#This Row],[組]],"")</f>
        <v>1</v>
      </c>
      <c r="C264" s="22">
        <f>IFERROR(テーブル_Swim015[[#This Row],[水路]],"")</f>
        <v>7</v>
      </c>
      <c r="D264" s="22" t="str">
        <f t="shared" si="19"/>
        <v>1717</v>
      </c>
      <c r="E264" s="22">
        <f>IFERROR(テーブル_Swim015[[#This Row],[選手番号]],"")</f>
        <v>522</v>
      </c>
      <c r="F264" s="22" t="str">
        <f>IFERROR(VLOOKUP(E264,Sheet3!A:H,3,0),"")</f>
        <v>眞部　栞奈</v>
      </c>
      <c r="G264" s="22" t="str">
        <f>IFERROR(VLOOKUP(E264,Sheet3!A:H,8,0),"")</f>
        <v>ﾌｧｲﾌﾞﾃﾝ東予</v>
      </c>
      <c r="H264" s="22" t="str">
        <f>IFERROR(VLOOKUP(E264,Sheet2!A:B,2,0),"")</f>
        <v/>
      </c>
      <c r="I264" s="22" t="str">
        <f t="shared" si="16"/>
        <v>52217</v>
      </c>
      <c r="J264" s="22">
        <f t="shared" si="17"/>
        <v>1</v>
      </c>
      <c r="K264" s="22">
        <f t="shared" si="18"/>
        <v>7</v>
      </c>
    </row>
    <row r="265" spans="1:11" s="22" customFormat="1" x14ac:dyDescent="0.15">
      <c r="A265" s="22">
        <f>IFERROR(テーブル_Swim015[[#This Row],[競技番号]],"")</f>
        <v>17</v>
      </c>
      <c r="B265" s="22">
        <f>IFERROR(テーブル_Swim015[[#This Row],[組]],"")</f>
        <v>1</v>
      </c>
      <c r="C265" s="22">
        <f>IFERROR(テーブル_Swim015[[#This Row],[水路]],"")</f>
        <v>8</v>
      </c>
      <c r="D265" s="22" t="str">
        <f t="shared" si="19"/>
        <v>1718</v>
      </c>
      <c r="E265" s="22">
        <f>IFERROR(テーブル_Swim015[[#This Row],[選手番号]],"")</f>
        <v>1225</v>
      </c>
      <c r="F265" s="22" t="str">
        <f>IFERROR(VLOOKUP(E265,Sheet3!A:H,3,0),"")</f>
        <v>德井　里保</v>
      </c>
      <c r="G265" s="22" t="str">
        <f>IFERROR(VLOOKUP(E265,Sheet3!A:H,8,0),"")</f>
        <v>AQUA</v>
      </c>
      <c r="H265" s="22" t="str">
        <f>IFERROR(VLOOKUP(E265,Sheet2!A:B,2,0),"")</f>
        <v/>
      </c>
      <c r="I265" s="22" t="str">
        <f t="shared" si="16"/>
        <v>122517</v>
      </c>
      <c r="J265" s="22">
        <f t="shared" si="17"/>
        <v>1</v>
      </c>
      <c r="K265" s="22">
        <f t="shared" si="18"/>
        <v>8</v>
      </c>
    </row>
    <row r="266" spans="1:11" s="22" customFormat="1" x14ac:dyDescent="0.15">
      <c r="A266" s="22">
        <f>IFERROR(テーブル_Swim015[[#This Row],[競技番号]],"")</f>
        <v>17</v>
      </c>
      <c r="B266" s="22">
        <f>IFERROR(テーブル_Swim015[[#This Row],[組]],"")</f>
        <v>2</v>
      </c>
      <c r="C266" s="22">
        <f>IFERROR(テーブル_Swim015[[#This Row],[水路]],"")</f>
        <v>1</v>
      </c>
      <c r="D266" s="22" t="str">
        <f t="shared" si="19"/>
        <v>1721</v>
      </c>
      <c r="E266" s="22">
        <f>IFERROR(テーブル_Swim015[[#This Row],[選手番号]],"")</f>
        <v>523</v>
      </c>
      <c r="F266" s="22" t="str">
        <f>IFERROR(VLOOKUP(E266,Sheet3!A:H,3,0),"")</f>
        <v>佐々木舞優</v>
      </c>
      <c r="G266" s="22" t="str">
        <f>IFERROR(VLOOKUP(E266,Sheet3!A:H,8,0),"")</f>
        <v>ﾌｧｲﾌﾞﾃﾝ東予</v>
      </c>
      <c r="H266" s="22" t="str">
        <f>IFERROR(VLOOKUP(E266,Sheet2!A:B,2,0),"")</f>
        <v/>
      </c>
      <c r="I266" s="22" t="str">
        <f t="shared" si="16"/>
        <v>52317</v>
      </c>
      <c r="J266" s="22">
        <f t="shared" si="17"/>
        <v>2</v>
      </c>
      <c r="K266" s="22">
        <f t="shared" si="18"/>
        <v>1</v>
      </c>
    </row>
    <row r="267" spans="1:11" s="22" customFormat="1" x14ac:dyDescent="0.15">
      <c r="A267" s="22">
        <f>IFERROR(テーブル_Swim015[[#This Row],[競技番号]],"")</f>
        <v>17</v>
      </c>
      <c r="B267" s="22">
        <f>IFERROR(テーブル_Swim015[[#This Row],[組]],"")</f>
        <v>2</v>
      </c>
      <c r="C267" s="22">
        <f>IFERROR(テーブル_Swim015[[#This Row],[水路]],"")</f>
        <v>2</v>
      </c>
      <c r="D267" s="22" t="str">
        <f t="shared" si="19"/>
        <v>1722</v>
      </c>
      <c r="E267" s="22">
        <f>IFERROR(テーブル_Swim015[[#This Row],[選手番号]],"")</f>
        <v>49</v>
      </c>
      <c r="F267" s="22" t="str">
        <f>IFERROR(VLOOKUP(E267,Sheet3!A:H,3,0),"")</f>
        <v xml:space="preserve">大滝　万里                    </v>
      </c>
      <c r="G267" s="22" t="str">
        <f>IFERROR(VLOOKUP(E267,Sheet3!A:H,8,0),"")</f>
        <v xml:space="preserve">ファイブテン    </v>
      </c>
      <c r="H267" s="22" t="str">
        <f>IFERROR(VLOOKUP(E267,Sheet2!A:B,2,0),"")</f>
        <v/>
      </c>
      <c r="I267" s="22" t="str">
        <f t="shared" si="16"/>
        <v>4917</v>
      </c>
      <c r="J267" s="22">
        <f t="shared" si="17"/>
        <v>2</v>
      </c>
      <c r="K267" s="22">
        <f t="shared" si="18"/>
        <v>2</v>
      </c>
    </row>
    <row r="268" spans="1:11" s="22" customFormat="1" x14ac:dyDescent="0.15">
      <c r="A268" s="22">
        <f>IFERROR(テーブル_Swim015[[#This Row],[競技番号]],"")</f>
        <v>17</v>
      </c>
      <c r="B268" s="22">
        <f>IFERROR(テーブル_Swim015[[#This Row],[組]],"")</f>
        <v>2</v>
      </c>
      <c r="C268" s="22">
        <f>IFERROR(テーブル_Swim015[[#This Row],[水路]],"")</f>
        <v>3</v>
      </c>
      <c r="D268" s="22" t="str">
        <f t="shared" si="19"/>
        <v>1723</v>
      </c>
      <c r="E268" s="22">
        <f>IFERROR(テーブル_Swim015[[#This Row],[選手番号]],"")</f>
        <v>69</v>
      </c>
      <c r="F268" s="22" t="str">
        <f>IFERROR(VLOOKUP(E268,Sheet3!A:H,3,0),"")</f>
        <v xml:space="preserve">山田　帆夏                    </v>
      </c>
      <c r="G268" s="22" t="str">
        <f>IFERROR(VLOOKUP(E268,Sheet3!A:H,8,0),"")</f>
        <v xml:space="preserve">ＭＧ双葉        </v>
      </c>
      <c r="H268" s="22" t="str">
        <f>IFERROR(VLOOKUP(E268,Sheet2!A:B,2,0),"")</f>
        <v/>
      </c>
      <c r="I268" s="22" t="str">
        <f t="shared" si="16"/>
        <v>6917</v>
      </c>
      <c r="J268" s="22">
        <f t="shared" si="17"/>
        <v>2</v>
      </c>
      <c r="K268" s="22">
        <f t="shared" si="18"/>
        <v>3</v>
      </c>
    </row>
    <row r="269" spans="1:11" s="22" customFormat="1" x14ac:dyDescent="0.15">
      <c r="A269" s="22">
        <f>IFERROR(テーブル_Swim015[[#This Row],[競技番号]],"")</f>
        <v>17</v>
      </c>
      <c r="B269" s="22">
        <f>IFERROR(テーブル_Swim015[[#This Row],[組]],"")</f>
        <v>2</v>
      </c>
      <c r="C269" s="22">
        <f>IFERROR(テーブル_Swim015[[#This Row],[水路]],"")</f>
        <v>4</v>
      </c>
      <c r="D269" s="22" t="str">
        <f t="shared" si="19"/>
        <v>1724</v>
      </c>
      <c r="E269" s="22">
        <f>IFERROR(テーブル_Swim015[[#This Row],[選手番号]],"")</f>
        <v>1012</v>
      </c>
      <c r="F269" s="22" t="str">
        <f>IFERROR(VLOOKUP(E269,Sheet3!A:H,3,0),"")</f>
        <v xml:space="preserve">中矢　紫媛                    </v>
      </c>
      <c r="G269" s="22" t="str">
        <f>IFERROR(VLOOKUP(E269,Sheet3!A:H,8,0),"")</f>
        <v xml:space="preserve">五百木ＳＣ      </v>
      </c>
      <c r="H269" s="22" t="str">
        <f>IFERROR(VLOOKUP(E269,Sheet2!A:B,2,0),"")</f>
        <v/>
      </c>
      <c r="I269" s="22" t="str">
        <f t="shared" si="16"/>
        <v>101217</v>
      </c>
      <c r="J269" s="22">
        <f t="shared" si="17"/>
        <v>2</v>
      </c>
      <c r="K269" s="22">
        <f t="shared" si="18"/>
        <v>4</v>
      </c>
    </row>
    <row r="270" spans="1:11" s="22" customFormat="1" x14ac:dyDescent="0.15">
      <c r="A270" s="22">
        <f>IFERROR(テーブル_Swim015[[#This Row],[競技番号]],"")</f>
        <v>17</v>
      </c>
      <c r="B270" s="22">
        <f>IFERROR(テーブル_Swim015[[#This Row],[組]],"")</f>
        <v>2</v>
      </c>
      <c r="C270" s="22">
        <f>IFERROR(テーブル_Swim015[[#This Row],[水路]],"")</f>
        <v>5</v>
      </c>
      <c r="D270" s="22" t="str">
        <f t="shared" si="19"/>
        <v>1725</v>
      </c>
      <c r="E270" s="22">
        <f>IFERROR(テーブル_Swim015[[#This Row],[選手番号]],"")</f>
        <v>512</v>
      </c>
      <c r="F270" s="22" t="str">
        <f>IFERROR(VLOOKUP(E270,Sheet3!A:H,3,0),"")</f>
        <v xml:space="preserve">加地奈伎紗                    </v>
      </c>
      <c r="G270" s="22" t="str">
        <f>IFERROR(VLOOKUP(E270,Sheet3!A:H,8,0),"")</f>
        <v xml:space="preserve">西条ＳＣ        </v>
      </c>
      <c r="H270" s="22" t="str">
        <f>IFERROR(VLOOKUP(E270,Sheet2!A:B,2,0),"")</f>
        <v/>
      </c>
      <c r="I270" s="22" t="str">
        <f t="shared" si="16"/>
        <v>51217</v>
      </c>
      <c r="J270" s="22">
        <f t="shared" si="17"/>
        <v>2</v>
      </c>
      <c r="K270" s="22">
        <f t="shared" si="18"/>
        <v>5</v>
      </c>
    </row>
    <row r="271" spans="1:11" s="22" customFormat="1" x14ac:dyDescent="0.15">
      <c r="A271" s="22">
        <f>IFERROR(テーブル_Swim015[[#This Row],[競技番号]],"")</f>
        <v>17</v>
      </c>
      <c r="B271" s="22">
        <f>IFERROR(テーブル_Swim015[[#This Row],[組]],"")</f>
        <v>2</v>
      </c>
      <c r="C271" s="22">
        <f>IFERROR(テーブル_Swim015[[#This Row],[水路]],"")</f>
        <v>6</v>
      </c>
      <c r="D271" s="22" t="str">
        <f t="shared" si="19"/>
        <v>1726</v>
      </c>
      <c r="E271" s="22">
        <f>IFERROR(テーブル_Swim015[[#This Row],[選手番号]],"")</f>
        <v>1152</v>
      </c>
      <c r="F271" s="22" t="str">
        <f>IFERROR(VLOOKUP(E271,Sheet3!A:H,3,0),"")</f>
        <v>関谷　雪雅</v>
      </c>
      <c r="G271" s="22" t="str">
        <f>IFERROR(VLOOKUP(E271,Sheet3!A:H,8,0),"")</f>
        <v>五百木ＳＣ</v>
      </c>
      <c r="H271" s="22" t="str">
        <f>IFERROR(VLOOKUP(E271,Sheet2!A:B,2,0),"")</f>
        <v/>
      </c>
      <c r="I271" s="22" t="str">
        <f t="shared" si="16"/>
        <v>115217</v>
      </c>
      <c r="J271" s="22">
        <f t="shared" si="17"/>
        <v>2</v>
      </c>
      <c r="K271" s="22">
        <f t="shared" si="18"/>
        <v>6</v>
      </c>
    </row>
    <row r="272" spans="1:11" s="22" customFormat="1" x14ac:dyDescent="0.15">
      <c r="A272" s="22">
        <f>IFERROR(テーブル_Swim015[[#This Row],[競技番号]],"")</f>
        <v>17</v>
      </c>
      <c r="B272" s="22">
        <f>IFERROR(テーブル_Swim015[[#This Row],[組]],"")</f>
        <v>2</v>
      </c>
      <c r="C272" s="22">
        <f>IFERROR(テーブル_Swim015[[#This Row],[水路]],"")</f>
        <v>7</v>
      </c>
      <c r="D272" s="22" t="str">
        <f t="shared" si="19"/>
        <v>1727</v>
      </c>
      <c r="E272" s="22">
        <f>IFERROR(テーブル_Swim015[[#This Row],[選手番号]],"")</f>
        <v>101</v>
      </c>
      <c r="F272" s="22" t="str">
        <f>IFERROR(VLOOKUP(E272,Sheet3!A:H,3,0),"")</f>
        <v>森田　緋珠</v>
      </c>
      <c r="G272" s="22" t="str">
        <f>IFERROR(VLOOKUP(E272,Sheet3!A:H,8,0),"")</f>
        <v>ファイブテン</v>
      </c>
      <c r="H272" s="22" t="str">
        <f>IFERROR(VLOOKUP(E272,Sheet2!A:B,2,0),"")</f>
        <v/>
      </c>
      <c r="I272" s="22" t="str">
        <f t="shared" si="16"/>
        <v>10117</v>
      </c>
      <c r="J272" s="22">
        <f t="shared" si="17"/>
        <v>2</v>
      </c>
      <c r="K272" s="22">
        <f t="shared" si="18"/>
        <v>7</v>
      </c>
    </row>
    <row r="273" spans="1:11" s="22" customFormat="1" x14ac:dyDescent="0.15">
      <c r="A273" s="22">
        <f>IFERROR(テーブル_Swim015[[#This Row],[競技番号]],"")</f>
        <v>17</v>
      </c>
      <c r="B273" s="22">
        <f>IFERROR(テーブル_Swim015[[#This Row],[組]],"")</f>
        <v>2</v>
      </c>
      <c r="C273" s="22">
        <f>IFERROR(テーブル_Swim015[[#This Row],[水路]],"")</f>
        <v>8</v>
      </c>
      <c r="D273" s="22" t="str">
        <f t="shared" si="19"/>
        <v>1728</v>
      </c>
      <c r="E273" s="22">
        <f>IFERROR(テーブル_Swim015[[#This Row],[選手番号]],"")</f>
        <v>1093</v>
      </c>
      <c r="F273" s="22" t="str">
        <f>IFERROR(VLOOKUP(E273,Sheet3!A:H,3,0),"")</f>
        <v xml:space="preserve">渡部　美仁                    </v>
      </c>
      <c r="G273" s="22" t="str">
        <f>IFERROR(VLOOKUP(E273,Sheet3!A:H,8,0),"")</f>
        <v xml:space="preserve">フィッタ重信    </v>
      </c>
      <c r="H273" s="22" t="str">
        <f>IFERROR(VLOOKUP(E273,Sheet2!A:B,2,0),"")</f>
        <v/>
      </c>
      <c r="I273" s="22" t="str">
        <f t="shared" si="16"/>
        <v>109317</v>
      </c>
      <c r="J273" s="22">
        <f t="shared" si="17"/>
        <v>2</v>
      </c>
      <c r="K273" s="22">
        <f t="shared" si="18"/>
        <v>8</v>
      </c>
    </row>
    <row r="274" spans="1:11" s="22" customFormat="1" x14ac:dyDescent="0.15">
      <c r="A274" s="22">
        <f>IFERROR(テーブル_Swim015[[#This Row],[競技番号]],"")</f>
        <v>18</v>
      </c>
      <c r="B274" s="22">
        <f>IFERROR(テーブル_Swim015[[#This Row],[組]],"")</f>
        <v>1</v>
      </c>
      <c r="C274" s="22">
        <f>IFERROR(テーブル_Swim015[[#This Row],[水路]],"")</f>
        <v>1</v>
      </c>
      <c r="D274" s="22" t="str">
        <f t="shared" si="19"/>
        <v>1811</v>
      </c>
      <c r="E274" s="22">
        <f>IFERROR(テーブル_Swim015[[#This Row],[選手番号]],"")</f>
        <v>1195</v>
      </c>
      <c r="F274" s="22" t="str">
        <f>IFERROR(VLOOKUP(E274,Sheet3!A:H,3,0),"")</f>
        <v>松岡　琉生</v>
      </c>
      <c r="G274" s="22" t="str">
        <f>IFERROR(VLOOKUP(E274,Sheet3!A:H,8,0),"")</f>
        <v>南海ＤＣ</v>
      </c>
      <c r="H274" s="22" t="str">
        <f>IFERROR(VLOOKUP(E274,Sheet2!A:B,2,0),"")</f>
        <v/>
      </c>
      <c r="I274" s="22" t="str">
        <f t="shared" si="16"/>
        <v>119518</v>
      </c>
      <c r="J274" s="22">
        <f t="shared" si="17"/>
        <v>1</v>
      </c>
      <c r="K274" s="22">
        <f t="shared" si="18"/>
        <v>1</v>
      </c>
    </row>
    <row r="275" spans="1:11" s="22" customFormat="1" x14ac:dyDescent="0.15">
      <c r="A275" s="22">
        <f>IFERROR(テーブル_Swim015[[#This Row],[競技番号]],"")</f>
        <v>18</v>
      </c>
      <c r="B275" s="22">
        <f>IFERROR(テーブル_Swim015[[#This Row],[組]],"")</f>
        <v>1</v>
      </c>
      <c r="C275" s="22">
        <f>IFERROR(テーブル_Swim015[[#This Row],[水路]],"")</f>
        <v>2</v>
      </c>
      <c r="D275" s="22" t="str">
        <f t="shared" si="19"/>
        <v>1812</v>
      </c>
      <c r="E275" s="22">
        <f>IFERROR(テーブル_Swim015[[#This Row],[選手番号]],"")</f>
        <v>1210</v>
      </c>
      <c r="F275" s="22" t="str">
        <f>IFERROR(VLOOKUP(E275,Sheet3!A:H,3,0),"")</f>
        <v>池田　泰煌</v>
      </c>
      <c r="G275" s="22" t="str">
        <f>IFERROR(VLOOKUP(E275,Sheet3!A:H,8,0),"")</f>
        <v>えいしSC砥部</v>
      </c>
      <c r="H275" s="22" t="str">
        <f>IFERROR(VLOOKUP(E275,Sheet2!A:B,2,0),"")</f>
        <v/>
      </c>
      <c r="I275" s="22" t="str">
        <f t="shared" ref="I275:I338" si="20">CONCATENATE(E275,A275)</f>
        <v>121018</v>
      </c>
      <c r="J275" s="22">
        <f t="shared" ref="J275:J338" si="21">B275</f>
        <v>1</v>
      </c>
      <c r="K275" s="22">
        <f t="shared" ref="K275:K338" si="22">C275</f>
        <v>2</v>
      </c>
    </row>
    <row r="276" spans="1:11" s="22" customFormat="1" x14ac:dyDescent="0.15">
      <c r="A276" s="22">
        <f>IFERROR(テーブル_Swim015[[#This Row],[競技番号]],"")</f>
        <v>18</v>
      </c>
      <c r="B276" s="22">
        <f>IFERROR(テーブル_Swim015[[#This Row],[組]],"")</f>
        <v>1</v>
      </c>
      <c r="C276" s="22">
        <f>IFERROR(テーブル_Swim015[[#This Row],[水路]],"")</f>
        <v>3</v>
      </c>
      <c r="D276" s="22" t="str">
        <f t="shared" si="19"/>
        <v>1813</v>
      </c>
      <c r="E276" s="22">
        <f>IFERROR(テーブル_Swim015[[#This Row],[選手番号]],"")</f>
        <v>1048</v>
      </c>
      <c r="F276" s="22" t="str">
        <f>IFERROR(VLOOKUP(E276,Sheet3!A:H,3,0),"")</f>
        <v xml:space="preserve">山内　瑛登                    </v>
      </c>
      <c r="G276" s="22" t="str">
        <f>IFERROR(VLOOKUP(E276,Sheet3!A:H,8,0),"")</f>
        <v xml:space="preserve">フィッタ松山    </v>
      </c>
      <c r="H276" s="22" t="str">
        <f>IFERROR(VLOOKUP(E276,Sheet2!A:B,2,0),"")</f>
        <v/>
      </c>
      <c r="I276" s="22" t="str">
        <f t="shared" si="20"/>
        <v>104818</v>
      </c>
      <c r="J276" s="22">
        <f t="shared" si="21"/>
        <v>1</v>
      </c>
      <c r="K276" s="22">
        <f t="shared" si="22"/>
        <v>3</v>
      </c>
    </row>
    <row r="277" spans="1:11" s="22" customFormat="1" x14ac:dyDescent="0.15">
      <c r="A277" s="22">
        <f>IFERROR(テーブル_Swim015[[#This Row],[競技番号]],"")</f>
        <v>18</v>
      </c>
      <c r="B277" s="22">
        <f>IFERROR(テーブル_Swim015[[#This Row],[組]],"")</f>
        <v>1</v>
      </c>
      <c r="C277" s="22">
        <f>IFERROR(テーブル_Swim015[[#This Row],[水路]],"")</f>
        <v>4</v>
      </c>
      <c r="D277" s="22" t="str">
        <f t="shared" si="19"/>
        <v>1814</v>
      </c>
      <c r="E277" s="22">
        <f>IFERROR(テーブル_Swim015[[#This Row],[選手番号]],"")</f>
        <v>1170</v>
      </c>
      <c r="F277" s="22" t="str">
        <f>IFERROR(VLOOKUP(E277,Sheet3!A:H,3,0),"")</f>
        <v>谷中　  凌</v>
      </c>
      <c r="G277" s="22" t="str">
        <f>IFERROR(VLOOKUP(E277,Sheet3!A:H,8,0),"")</f>
        <v>五百木ＳＣ</v>
      </c>
      <c r="H277" s="22" t="str">
        <f>IFERROR(VLOOKUP(E277,Sheet2!A:B,2,0),"")</f>
        <v/>
      </c>
      <c r="I277" s="22" t="str">
        <f t="shared" si="20"/>
        <v>117018</v>
      </c>
      <c r="J277" s="22">
        <f t="shared" si="21"/>
        <v>1</v>
      </c>
      <c r="K277" s="22">
        <f t="shared" si="22"/>
        <v>4</v>
      </c>
    </row>
    <row r="278" spans="1:11" s="22" customFormat="1" x14ac:dyDescent="0.15">
      <c r="A278" s="22">
        <f>IFERROR(テーブル_Swim015[[#This Row],[競技番号]],"")</f>
        <v>18</v>
      </c>
      <c r="B278" s="22">
        <f>IFERROR(テーブル_Swim015[[#This Row],[組]],"")</f>
        <v>1</v>
      </c>
      <c r="C278" s="22">
        <f>IFERROR(テーブル_Swim015[[#This Row],[水路]],"")</f>
        <v>5</v>
      </c>
      <c r="D278" s="22" t="str">
        <f t="shared" si="19"/>
        <v>1815</v>
      </c>
      <c r="E278" s="22">
        <f>IFERROR(テーブル_Swim015[[#This Row],[選手番号]],"")</f>
        <v>1179</v>
      </c>
      <c r="F278" s="22" t="str">
        <f>IFERROR(VLOOKUP(E278,Sheet3!A:H,3,0),"")</f>
        <v>玉乃井真碧</v>
      </c>
      <c r="G278" s="22" t="str">
        <f>IFERROR(VLOOKUP(E278,Sheet3!A:H,8,0),"")</f>
        <v>五百木ＳＣ</v>
      </c>
      <c r="H278" s="22" t="str">
        <f>IFERROR(VLOOKUP(E278,Sheet2!A:B,2,0),"")</f>
        <v/>
      </c>
      <c r="I278" s="22" t="str">
        <f t="shared" si="20"/>
        <v>117918</v>
      </c>
      <c r="J278" s="22">
        <f t="shared" si="21"/>
        <v>1</v>
      </c>
      <c r="K278" s="22">
        <f t="shared" si="22"/>
        <v>5</v>
      </c>
    </row>
    <row r="279" spans="1:11" s="22" customFormat="1" x14ac:dyDescent="0.15">
      <c r="A279" s="22">
        <f>IFERROR(テーブル_Swim015[[#This Row],[競技番号]],"")</f>
        <v>18</v>
      </c>
      <c r="B279" s="22">
        <f>IFERROR(テーブル_Swim015[[#This Row],[組]],"")</f>
        <v>1</v>
      </c>
      <c r="C279" s="22">
        <f>IFERROR(テーブル_Swim015[[#This Row],[水路]],"")</f>
        <v>6</v>
      </c>
      <c r="D279" s="22" t="str">
        <f t="shared" si="19"/>
        <v>1816</v>
      </c>
      <c r="E279" s="22">
        <f>IFERROR(テーブル_Swim015[[#This Row],[選手番号]],"")</f>
        <v>1049</v>
      </c>
      <c r="F279" s="22" t="str">
        <f>IFERROR(VLOOKUP(E279,Sheet3!A:H,3,0),"")</f>
        <v xml:space="preserve">高山　勝輝                    </v>
      </c>
      <c r="G279" s="22" t="str">
        <f>IFERROR(VLOOKUP(E279,Sheet3!A:H,8,0),"")</f>
        <v xml:space="preserve">フィッタ松山    </v>
      </c>
      <c r="H279" s="22" t="str">
        <f>IFERROR(VLOOKUP(E279,Sheet2!A:B,2,0),"")</f>
        <v/>
      </c>
      <c r="I279" s="22" t="str">
        <f t="shared" si="20"/>
        <v>104918</v>
      </c>
      <c r="J279" s="22">
        <f t="shared" si="21"/>
        <v>1</v>
      </c>
      <c r="K279" s="22">
        <f t="shared" si="22"/>
        <v>6</v>
      </c>
    </row>
    <row r="280" spans="1:11" s="22" customFormat="1" x14ac:dyDescent="0.15">
      <c r="A280" s="22">
        <f>IFERROR(テーブル_Swim015[[#This Row],[競技番号]],"")</f>
        <v>18</v>
      </c>
      <c r="B280" s="22">
        <f>IFERROR(テーブル_Swim015[[#This Row],[組]],"")</f>
        <v>1</v>
      </c>
      <c r="C280" s="22">
        <f>IFERROR(テーブル_Swim015[[#This Row],[水路]],"")</f>
        <v>7</v>
      </c>
      <c r="D280" s="22" t="str">
        <f t="shared" si="19"/>
        <v>1817</v>
      </c>
      <c r="E280" s="22">
        <f>IFERROR(テーブル_Swim015[[#This Row],[選手番号]],"")</f>
        <v>1578</v>
      </c>
      <c r="F280" s="22" t="str">
        <f>IFERROR(VLOOKUP(E280,Sheet3!A:H,3,0),"")</f>
        <v>森田 圭祐</v>
      </c>
      <c r="G280" s="22" t="str">
        <f>IFERROR(VLOOKUP(E280,Sheet3!A:H,8,0),"")</f>
        <v>八幡浜ＳＣ</v>
      </c>
      <c r="H280" s="22" t="str">
        <f>IFERROR(VLOOKUP(E280,Sheet2!A:B,2,0),"")</f>
        <v/>
      </c>
      <c r="I280" s="22" t="str">
        <f t="shared" si="20"/>
        <v>157818</v>
      </c>
      <c r="J280" s="22">
        <f t="shared" si="21"/>
        <v>1</v>
      </c>
      <c r="K280" s="22">
        <f t="shared" si="22"/>
        <v>7</v>
      </c>
    </row>
    <row r="281" spans="1:11" s="22" customFormat="1" x14ac:dyDescent="0.15">
      <c r="A281" s="22">
        <f>IFERROR(テーブル_Swim015[[#This Row],[競技番号]],"")</f>
        <v>18</v>
      </c>
      <c r="B281" s="22">
        <f>IFERROR(テーブル_Swim015[[#This Row],[組]],"")</f>
        <v>1</v>
      </c>
      <c r="C281" s="22">
        <f>IFERROR(テーブル_Swim015[[#This Row],[水路]],"")</f>
        <v>8</v>
      </c>
      <c r="D281" s="22" t="str">
        <f t="shared" si="19"/>
        <v>1818</v>
      </c>
      <c r="E281" s="22">
        <f>IFERROR(テーブル_Swim015[[#This Row],[選手番号]],"")</f>
        <v>0</v>
      </c>
      <c r="F281" s="22" t="str">
        <f>IFERROR(VLOOKUP(E281,Sheet3!A:H,3,0),"")</f>
        <v/>
      </c>
      <c r="G281" s="22" t="str">
        <f>IFERROR(VLOOKUP(E281,Sheet3!A:H,8,0),"")</f>
        <v/>
      </c>
      <c r="H281" s="22" t="str">
        <f>IFERROR(VLOOKUP(E281,Sheet2!A:B,2,0),"")</f>
        <v/>
      </c>
      <c r="I281" s="22" t="str">
        <f t="shared" si="20"/>
        <v>018</v>
      </c>
      <c r="J281" s="22">
        <f t="shared" si="21"/>
        <v>1</v>
      </c>
      <c r="K281" s="22">
        <f t="shared" si="22"/>
        <v>8</v>
      </c>
    </row>
    <row r="282" spans="1:11" s="22" customFormat="1" x14ac:dyDescent="0.15">
      <c r="A282" s="22">
        <f>IFERROR(テーブル_Swim015[[#This Row],[競技番号]],"")</f>
        <v>18</v>
      </c>
      <c r="B282" s="22">
        <f>IFERROR(テーブル_Swim015[[#This Row],[組]],"")</f>
        <v>2</v>
      </c>
      <c r="C282" s="22">
        <f>IFERROR(テーブル_Swim015[[#This Row],[水路]],"")</f>
        <v>1</v>
      </c>
      <c r="D282" s="22" t="str">
        <f t="shared" si="19"/>
        <v>1821</v>
      </c>
      <c r="E282" s="22">
        <f>IFERROR(テーブル_Swim015[[#This Row],[選手番号]],"")</f>
        <v>1180</v>
      </c>
      <c r="F282" s="22" t="str">
        <f>IFERROR(VLOOKUP(E282,Sheet3!A:H,3,0),"")</f>
        <v>谷本　  工</v>
      </c>
      <c r="G282" s="22" t="str">
        <f>IFERROR(VLOOKUP(E282,Sheet3!A:H,8,0),"")</f>
        <v>えいしSC北条</v>
      </c>
      <c r="H282" s="22" t="str">
        <f>IFERROR(VLOOKUP(E282,Sheet2!A:B,2,0),"")</f>
        <v/>
      </c>
      <c r="I282" s="22" t="str">
        <f t="shared" si="20"/>
        <v>118018</v>
      </c>
      <c r="J282" s="22">
        <f t="shared" si="21"/>
        <v>2</v>
      </c>
      <c r="K282" s="22">
        <f t="shared" si="22"/>
        <v>1</v>
      </c>
    </row>
    <row r="283" spans="1:11" s="22" customFormat="1" x14ac:dyDescent="0.15">
      <c r="A283" s="22">
        <f>IFERROR(テーブル_Swim015[[#This Row],[競技番号]],"")</f>
        <v>18</v>
      </c>
      <c r="B283" s="22">
        <f>IFERROR(テーブル_Swim015[[#This Row],[組]],"")</f>
        <v>2</v>
      </c>
      <c r="C283" s="22">
        <f>IFERROR(テーブル_Swim015[[#This Row],[水路]],"")</f>
        <v>2</v>
      </c>
      <c r="D283" s="22" t="str">
        <f t="shared" si="19"/>
        <v>1822</v>
      </c>
      <c r="E283" s="22">
        <f>IFERROR(テーブル_Swim015[[#This Row],[選手番号]],"")</f>
        <v>1051</v>
      </c>
      <c r="F283" s="22" t="str">
        <f>IFERROR(VLOOKUP(E283,Sheet3!A:H,3,0),"")</f>
        <v xml:space="preserve">江端　　湊                    </v>
      </c>
      <c r="G283" s="22" t="str">
        <f>IFERROR(VLOOKUP(E283,Sheet3!A:H,8,0),"")</f>
        <v xml:space="preserve">フィッタ松山    </v>
      </c>
      <c r="H283" s="22" t="str">
        <f>IFERROR(VLOOKUP(E283,Sheet2!A:B,2,0),"")</f>
        <v/>
      </c>
      <c r="I283" s="22" t="str">
        <f t="shared" si="20"/>
        <v>105118</v>
      </c>
      <c r="J283" s="22">
        <f t="shared" si="21"/>
        <v>2</v>
      </c>
      <c r="K283" s="22">
        <f t="shared" si="22"/>
        <v>2</v>
      </c>
    </row>
    <row r="284" spans="1:11" s="22" customFormat="1" x14ac:dyDescent="0.15">
      <c r="A284" s="22">
        <f>IFERROR(テーブル_Swim015[[#This Row],[競技番号]],"")</f>
        <v>18</v>
      </c>
      <c r="B284" s="22">
        <f>IFERROR(テーブル_Swim015[[#This Row],[組]],"")</f>
        <v>2</v>
      </c>
      <c r="C284" s="22">
        <f>IFERROR(テーブル_Swim015[[#This Row],[水路]],"")</f>
        <v>3</v>
      </c>
      <c r="D284" s="22" t="str">
        <f t="shared" si="19"/>
        <v>1823</v>
      </c>
      <c r="E284" s="22">
        <f>IFERROR(テーブル_Swim015[[#This Row],[選手番号]],"")</f>
        <v>10</v>
      </c>
      <c r="F284" s="22" t="str">
        <f>IFERROR(VLOOKUP(E284,Sheet3!A:H,3,0),"")</f>
        <v xml:space="preserve">星川　夏伊                    </v>
      </c>
      <c r="G284" s="22" t="str">
        <f>IFERROR(VLOOKUP(E284,Sheet3!A:H,8,0),"")</f>
        <v xml:space="preserve">ｴﾘｴｰﾙSRT        </v>
      </c>
      <c r="H284" s="22" t="str">
        <f>IFERROR(VLOOKUP(E284,Sheet2!A:B,2,0),"")</f>
        <v/>
      </c>
      <c r="I284" s="22" t="str">
        <f t="shared" si="20"/>
        <v>1018</v>
      </c>
      <c r="J284" s="22">
        <f t="shared" si="21"/>
        <v>2</v>
      </c>
      <c r="K284" s="22">
        <f t="shared" si="22"/>
        <v>3</v>
      </c>
    </row>
    <row r="285" spans="1:11" s="22" customFormat="1" x14ac:dyDescent="0.15">
      <c r="A285" s="22">
        <f>IFERROR(テーブル_Swim015[[#This Row],[競技番号]],"")</f>
        <v>18</v>
      </c>
      <c r="B285" s="22">
        <f>IFERROR(テーブル_Swim015[[#This Row],[組]],"")</f>
        <v>2</v>
      </c>
      <c r="C285" s="22">
        <f>IFERROR(テーブル_Swim015[[#This Row],[水路]],"")</f>
        <v>4</v>
      </c>
      <c r="D285" s="22" t="str">
        <f t="shared" si="19"/>
        <v>1824</v>
      </c>
      <c r="E285" s="22">
        <f>IFERROR(テーブル_Swim015[[#This Row],[選手番号]],"")</f>
        <v>1047</v>
      </c>
      <c r="F285" s="22" t="str">
        <f>IFERROR(VLOOKUP(E285,Sheet3!A:H,3,0),"")</f>
        <v xml:space="preserve">松岡誠士郎                    </v>
      </c>
      <c r="G285" s="22" t="str">
        <f>IFERROR(VLOOKUP(E285,Sheet3!A:H,8,0),"")</f>
        <v xml:space="preserve">フィッタ松山    </v>
      </c>
      <c r="H285" s="22" t="str">
        <f>IFERROR(VLOOKUP(E285,Sheet2!A:B,2,0),"")</f>
        <v/>
      </c>
      <c r="I285" s="22" t="str">
        <f t="shared" si="20"/>
        <v>104718</v>
      </c>
      <c r="J285" s="22">
        <f t="shared" si="21"/>
        <v>2</v>
      </c>
      <c r="K285" s="22">
        <f t="shared" si="22"/>
        <v>4</v>
      </c>
    </row>
    <row r="286" spans="1:11" s="22" customFormat="1" x14ac:dyDescent="0.15">
      <c r="A286" s="22">
        <f>IFERROR(テーブル_Swim015[[#This Row],[競技番号]],"")</f>
        <v>18</v>
      </c>
      <c r="B286" s="22">
        <f>IFERROR(テーブル_Swim015[[#This Row],[組]],"")</f>
        <v>2</v>
      </c>
      <c r="C286" s="22">
        <f>IFERROR(テーブル_Swim015[[#This Row],[水路]],"")</f>
        <v>5</v>
      </c>
      <c r="D286" s="22" t="str">
        <f t="shared" si="19"/>
        <v>1825</v>
      </c>
      <c r="E286" s="22">
        <f>IFERROR(テーブル_Swim015[[#This Row],[選手番号]],"")</f>
        <v>1168</v>
      </c>
      <c r="F286" s="22" t="str">
        <f>IFERROR(VLOOKUP(E286,Sheet3!A:H,3,0),"")</f>
        <v>金子　祐也</v>
      </c>
      <c r="G286" s="22" t="str">
        <f>IFERROR(VLOOKUP(E286,Sheet3!A:H,8,0),"")</f>
        <v>五百木ＳＣ</v>
      </c>
      <c r="H286" s="22" t="str">
        <f>IFERROR(VLOOKUP(E286,Sheet2!A:B,2,0),"")</f>
        <v/>
      </c>
      <c r="I286" s="22" t="str">
        <f t="shared" si="20"/>
        <v>116818</v>
      </c>
      <c r="J286" s="22">
        <f t="shared" si="21"/>
        <v>2</v>
      </c>
      <c r="K286" s="22">
        <f t="shared" si="22"/>
        <v>5</v>
      </c>
    </row>
    <row r="287" spans="1:11" s="22" customFormat="1" x14ac:dyDescent="0.15">
      <c r="A287" s="22">
        <f>IFERROR(テーブル_Swim015[[#This Row],[競技番号]],"")</f>
        <v>18</v>
      </c>
      <c r="B287" s="22">
        <f>IFERROR(テーブル_Swim015[[#This Row],[組]],"")</f>
        <v>2</v>
      </c>
      <c r="C287" s="22">
        <f>IFERROR(テーブル_Swim015[[#This Row],[水路]],"")</f>
        <v>6</v>
      </c>
      <c r="D287" s="22" t="str">
        <f t="shared" si="19"/>
        <v>1826</v>
      </c>
      <c r="E287" s="22">
        <f>IFERROR(テーブル_Swim015[[#This Row],[選手番号]],"")</f>
        <v>1167</v>
      </c>
      <c r="F287" s="22" t="str">
        <f>IFERROR(VLOOKUP(E287,Sheet3!A:H,3,0),"")</f>
        <v>野中　瑛斗</v>
      </c>
      <c r="G287" s="22" t="str">
        <f>IFERROR(VLOOKUP(E287,Sheet3!A:H,8,0),"")</f>
        <v>五百木ＳＣ</v>
      </c>
      <c r="H287" s="22" t="str">
        <f>IFERROR(VLOOKUP(E287,Sheet2!A:B,2,0),"")</f>
        <v/>
      </c>
      <c r="I287" s="22" t="str">
        <f t="shared" si="20"/>
        <v>116718</v>
      </c>
      <c r="J287" s="22">
        <f t="shared" si="21"/>
        <v>2</v>
      </c>
      <c r="K287" s="22">
        <f t="shared" si="22"/>
        <v>6</v>
      </c>
    </row>
    <row r="288" spans="1:11" s="22" customFormat="1" x14ac:dyDescent="0.15">
      <c r="A288" s="22">
        <f>IFERROR(テーブル_Swim015[[#This Row],[競技番号]],"")</f>
        <v>18</v>
      </c>
      <c r="B288" s="22">
        <f>IFERROR(テーブル_Swim015[[#This Row],[組]],"")</f>
        <v>2</v>
      </c>
      <c r="C288" s="22">
        <f>IFERROR(テーブル_Swim015[[#This Row],[水路]],"")</f>
        <v>7</v>
      </c>
      <c r="D288" s="22" t="str">
        <f t="shared" si="19"/>
        <v>1827</v>
      </c>
      <c r="E288" s="22">
        <f>IFERROR(テーブル_Swim015[[#This Row],[選手番号]],"")</f>
        <v>1181</v>
      </c>
      <c r="F288" s="22" t="str">
        <f>IFERROR(VLOOKUP(E288,Sheet3!A:H,3,0),"")</f>
        <v>松岡　諒大</v>
      </c>
      <c r="G288" s="22" t="str">
        <f>IFERROR(VLOOKUP(E288,Sheet3!A:H,8,0),"")</f>
        <v>えいしSC北条</v>
      </c>
      <c r="H288" s="22" t="str">
        <f>IFERROR(VLOOKUP(E288,Sheet2!A:B,2,0),"")</f>
        <v/>
      </c>
      <c r="I288" s="22" t="str">
        <f t="shared" si="20"/>
        <v>118118</v>
      </c>
      <c r="J288" s="22">
        <f t="shared" si="21"/>
        <v>2</v>
      </c>
      <c r="K288" s="22">
        <f t="shared" si="22"/>
        <v>7</v>
      </c>
    </row>
    <row r="289" spans="1:11" s="22" customFormat="1" x14ac:dyDescent="0.15">
      <c r="A289" s="22">
        <f>IFERROR(テーブル_Swim015[[#This Row],[競技番号]],"")</f>
        <v>18</v>
      </c>
      <c r="B289" s="22">
        <f>IFERROR(テーブル_Swim015[[#This Row],[組]],"")</f>
        <v>2</v>
      </c>
      <c r="C289" s="22">
        <f>IFERROR(テーブル_Swim015[[#This Row],[水路]],"")</f>
        <v>8</v>
      </c>
      <c r="D289" s="22" t="str">
        <f t="shared" si="19"/>
        <v>1828</v>
      </c>
      <c r="E289" s="22">
        <f>IFERROR(テーブル_Swim015[[#This Row],[選手番号]],"")</f>
        <v>1216</v>
      </c>
      <c r="F289" s="22" t="str">
        <f>IFERROR(VLOOKUP(E289,Sheet3!A:H,3,0),"")</f>
        <v>中川凛太朗</v>
      </c>
      <c r="G289" s="22" t="str">
        <f>IFERROR(VLOOKUP(E289,Sheet3!A:H,8,0),"")</f>
        <v>えいしSC砥部</v>
      </c>
      <c r="H289" s="22" t="str">
        <f>IFERROR(VLOOKUP(E289,Sheet2!A:B,2,0),"")</f>
        <v/>
      </c>
      <c r="I289" s="22" t="str">
        <f t="shared" si="20"/>
        <v>121618</v>
      </c>
      <c r="J289" s="22">
        <f t="shared" si="21"/>
        <v>2</v>
      </c>
      <c r="K289" s="22">
        <f t="shared" si="22"/>
        <v>8</v>
      </c>
    </row>
    <row r="290" spans="1:11" s="22" customFormat="1" x14ac:dyDescent="0.15">
      <c r="A290" s="22">
        <f>IFERROR(テーブル_Swim015[[#This Row],[競技番号]],"")</f>
        <v>19</v>
      </c>
      <c r="B290" s="22">
        <f>IFERROR(テーブル_Swim015[[#This Row],[組]],"")</f>
        <v>1</v>
      </c>
      <c r="C290" s="22">
        <f>IFERROR(テーブル_Swim015[[#This Row],[水路]],"")</f>
        <v>1</v>
      </c>
      <c r="D290" s="22" t="str">
        <f t="shared" si="19"/>
        <v>1911</v>
      </c>
      <c r="E290" s="22">
        <f>IFERROR(テーブル_Swim015[[#This Row],[選手番号]],"")</f>
        <v>1238</v>
      </c>
      <c r="F290" s="22" t="str">
        <f>IFERROR(VLOOKUP(E290,Sheet3!A:H,3,0),"")</f>
        <v>若林　香恋</v>
      </c>
      <c r="G290" s="22" t="str">
        <f>IFERROR(VLOOKUP(E290,Sheet3!A:H,8,0),"")</f>
        <v>アズサ松山</v>
      </c>
      <c r="H290" s="22" t="str">
        <f>IFERROR(VLOOKUP(E290,Sheet2!A:B,2,0),"")</f>
        <v/>
      </c>
      <c r="I290" s="22" t="str">
        <f t="shared" si="20"/>
        <v>123819</v>
      </c>
      <c r="J290" s="22">
        <f t="shared" si="21"/>
        <v>1</v>
      </c>
      <c r="K290" s="22">
        <f t="shared" si="22"/>
        <v>1</v>
      </c>
    </row>
    <row r="291" spans="1:11" s="22" customFormat="1" x14ac:dyDescent="0.15">
      <c r="A291" s="22">
        <f>IFERROR(テーブル_Swim015[[#This Row],[競技番号]],"")</f>
        <v>19</v>
      </c>
      <c r="B291" s="22">
        <f>IFERROR(テーブル_Swim015[[#This Row],[組]],"")</f>
        <v>1</v>
      </c>
      <c r="C291" s="22">
        <f>IFERROR(テーブル_Swim015[[#This Row],[水路]],"")</f>
        <v>2</v>
      </c>
      <c r="D291" s="22" t="str">
        <f t="shared" si="19"/>
        <v>1912</v>
      </c>
      <c r="E291" s="22">
        <f>IFERROR(テーブル_Swim015[[#This Row],[選手番号]],"")</f>
        <v>47</v>
      </c>
      <c r="F291" s="22" t="str">
        <f>IFERROR(VLOOKUP(E291,Sheet3!A:H,3,0),"")</f>
        <v xml:space="preserve">金田明泉玖                    </v>
      </c>
      <c r="G291" s="22" t="str">
        <f>IFERROR(VLOOKUP(E291,Sheet3!A:H,8,0),"")</f>
        <v xml:space="preserve">ファイブテン    </v>
      </c>
      <c r="H291" s="22" t="str">
        <f>IFERROR(VLOOKUP(E291,Sheet2!A:B,2,0),"")</f>
        <v/>
      </c>
      <c r="I291" s="22" t="str">
        <f t="shared" si="20"/>
        <v>4719</v>
      </c>
      <c r="J291" s="22">
        <f t="shared" si="21"/>
        <v>1</v>
      </c>
      <c r="K291" s="22">
        <f t="shared" si="22"/>
        <v>2</v>
      </c>
    </row>
    <row r="292" spans="1:11" s="22" customFormat="1" x14ac:dyDescent="0.15">
      <c r="A292" s="22">
        <f>IFERROR(テーブル_Swim015[[#This Row],[競技番号]],"")</f>
        <v>19</v>
      </c>
      <c r="B292" s="22">
        <f>IFERROR(テーブル_Swim015[[#This Row],[組]],"")</f>
        <v>1</v>
      </c>
      <c r="C292" s="22">
        <f>IFERROR(テーブル_Swim015[[#This Row],[水路]],"")</f>
        <v>3</v>
      </c>
      <c r="D292" s="22" t="str">
        <f t="shared" si="19"/>
        <v>1913</v>
      </c>
      <c r="E292" s="22">
        <f>IFERROR(テーブル_Swim015[[#This Row],[選手番号]],"")</f>
        <v>1010</v>
      </c>
      <c r="F292" s="22" t="str">
        <f>IFERROR(VLOOKUP(E292,Sheet3!A:H,3,0),"")</f>
        <v xml:space="preserve">加藤　愛理                    </v>
      </c>
      <c r="G292" s="22" t="str">
        <f>IFERROR(VLOOKUP(E292,Sheet3!A:H,8,0),"")</f>
        <v xml:space="preserve">五百木ＳＣ      </v>
      </c>
      <c r="H292" s="22" t="str">
        <f>IFERROR(VLOOKUP(E292,Sheet2!A:B,2,0),"")</f>
        <v/>
      </c>
      <c r="I292" s="22" t="str">
        <f t="shared" si="20"/>
        <v>101019</v>
      </c>
      <c r="J292" s="22">
        <f t="shared" si="21"/>
        <v>1</v>
      </c>
      <c r="K292" s="22">
        <f t="shared" si="22"/>
        <v>3</v>
      </c>
    </row>
    <row r="293" spans="1:11" s="22" customFormat="1" x14ac:dyDescent="0.15">
      <c r="A293" s="22">
        <f>IFERROR(テーブル_Swim015[[#This Row],[競技番号]],"")</f>
        <v>19</v>
      </c>
      <c r="B293" s="22">
        <f>IFERROR(テーブル_Swim015[[#This Row],[組]],"")</f>
        <v>1</v>
      </c>
      <c r="C293" s="22">
        <f>IFERROR(テーブル_Swim015[[#This Row],[水路]],"")</f>
        <v>4</v>
      </c>
      <c r="D293" s="22" t="str">
        <f t="shared" si="19"/>
        <v>1914</v>
      </c>
      <c r="E293" s="22">
        <f>IFERROR(テーブル_Swim015[[#This Row],[選手番号]],"")</f>
        <v>48</v>
      </c>
      <c r="F293" s="22" t="str">
        <f>IFERROR(VLOOKUP(E293,Sheet3!A:H,3,0),"")</f>
        <v xml:space="preserve">星田　一華                    </v>
      </c>
      <c r="G293" s="22" t="str">
        <f>IFERROR(VLOOKUP(E293,Sheet3!A:H,8,0),"")</f>
        <v xml:space="preserve">ファイブテン    </v>
      </c>
      <c r="H293" s="22" t="str">
        <f>IFERROR(VLOOKUP(E293,Sheet2!A:B,2,0),"")</f>
        <v/>
      </c>
      <c r="I293" s="22" t="str">
        <f t="shared" si="20"/>
        <v>4819</v>
      </c>
      <c r="J293" s="22">
        <f t="shared" si="21"/>
        <v>1</v>
      </c>
      <c r="K293" s="22">
        <f t="shared" si="22"/>
        <v>4</v>
      </c>
    </row>
    <row r="294" spans="1:11" s="22" customFormat="1" x14ac:dyDescent="0.15">
      <c r="A294" s="22">
        <f>IFERROR(テーブル_Swim015[[#This Row],[競技番号]],"")</f>
        <v>19</v>
      </c>
      <c r="B294" s="22">
        <f>IFERROR(テーブル_Swim015[[#This Row],[組]],"")</f>
        <v>1</v>
      </c>
      <c r="C294" s="22">
        <f>IFERROR(テーブル_Swim015[[#This Row],[水路]],"")</f>
        <v>5</v>
      </c>
      <c r="D294" s="22" t="str">
        <f t="shared" si="19"/>
        <v>1915</v>
      </c>
      <c r="E294" s="22">
        <f>IFERROR(テーブル_Swim015[[#This Row],[選手番号]],"")</f>
        <v>1200</v>
      </c>
      <c r="F294" s="22" t="str">
        <f>IFERROR(VLOOKUP(E294,Sheet3!A:H,3,0),"")</f>
        <v>渡部　莉央</v>
      </c>
      <c r="G294" s="22" t="str">
        <f>IFERROR(VLOOKUP(E294,Sheet3!A:H,8,0),"")</f>
        <v>南海ＤＣ</v>
      </c>
      <c r="H294" s="22" t="str">
        <f>IFERROR(VLOOKUP(E294,Sheet2!A:B,2,0),"")</f>
        <v/>
      </c>
      <c r="I294" s="22" t="str">
        <f t="shared" si="20"/>
        <v>120019</v>
      </c>
      <c r="J294" s="22">
        <f t="shared" si="21"/>
        <v>1</v>
      </c>
      <c r="K294" s="22">
        <f t="shared" si="22"/>
        <v>5</v>
      </c>
    </row>
    <row r="295" spans="1:11" s="22" customFormat="1" x14ac:dyDescent="0.15">
      <c r="A295" s="22">
        <f>IFERROR(テーブル_Swim015[[#This Row],[競技番号]],"")</f>
        <v>19</v>
      </c>
      <c r="B295" s="22">
        <f>IFERROR(テーブル_Swim015[[#This Row],[組]],"")</f>
        <v>1</v>
      </c>
      <c r="C295" s="22">
        <f>IFERROR(テーブル_Swim015[[#This Row],[水路]],"")</f>
        <v>6</v>
      </c>
      <c r="D295" s="22" t="str">
        <f t="shared" si="19"/>
        <v>1916</v>
      </c>
      <c r="E295" s="22">
        <f>IFERROR(テーブル_Swim015[[#This Row],[選手番号]],"")</f>
        <v>1011</v>
      </c>
      <c r="F295" s="22" t="str">
        <f>IFERROR(VLOOKUP(E295,Sheet3!A:H,3,0),"")</f>
        <v xml:space="preserve">松岡　怜佳                    </v>
      </c>
      <c r="G295" s="22" t="str">
        <f>IFERROR(VLOOKUP(E295,Sheet3!A:H,8,0),"")</f>
        <v xml:space="preserve">五百木ＳＣ      </v>
      </c>
      <c r="H295" s="22" t="str">
        <f>IFERROR(VLOOKUP(E295,Sheet2!A:B,2,0),"")</f>
        <v/>
      </c>
      <c r="I295" s="22" t="str">
        <f t="shared" si="20"/>
        <v>101119</v>
      </c>
      <c r="J295" s="22">
        <f t="shared" si="21"/>
        <v>1</v>
      </c>
      <c r="K295" s="22">
        <f t="shared" si="22"/>
        <v>6</v>
      </c>
    </row>
    <row r="296" spans="1:11" s="22" customFormat="1" x14ac:dyDescent="0.15">
      <c r="A296" s="22">
        <f>IFERROR(テーブル_Swim015[[#This Row],[競技番号]],"")</f>
        <v>19</v>
      </c>
      <c r="B296" s="22">
        <f>IFERROR(テーブル_Swim015[[#This Row],[組]],"")</f>
        <v>1</v>
      </c>
      <c r="C296" s="22">
        <f>IFERROR(テーブル_Swim015[[#This Row],[水路]],"")</f>
        <v>7</v>
      </c>
      <c r="D296" s="22" t="str">
        <f t="shared" si="19"/>
        <v>1917</v>
      </c>
      <c r="E296" s="22">
        <f>IFERROR(テーブル_Swim015[[#This Row],[選手番号]],"")</f>
        <v>1163</v>
      </c>
      <c r="F296" s="22" t="str">
        <f>IFERROR(VLOOKUP(E296,Sheet3!A:H,3,0),"")</f>
        <v>池内　杏実</v>
      </c>
      <c r="G296" s="22" t="str">
        <f>IFERROR(VLOOKUP(E296,Sheet3!A:H,8,0),"")</f>
        <v>五百木ＳＣ</v>
      </c>
      <c r="H296" s="22" t="str">
        <f>IFERROR(VLOOKUP(E296,Sheet2!A:B,2,0),"")</f>
        <v/>
      </c>
      <c r="I296" s="22" t="str">
        <f t="shared" si="20"/>
        <v>116319</v>
      </c>
      <c r="J296" s="22">
        <f t="shared" si="21"/>
        <v>1</v>
      </c>
      <c r="K296" s="22">
        <f t="shared" si="22"/>
        <v>7</v>
      </c>
    </row>
    <row r="297" spans="1:11" s="22" customFormat="1" x14ac:dyDescent="0.15">
      <c r="A297" s="22">
        <f>IFERROR(テーブル_Swim015[[#This Row],[競技番号]],"")</f>
        <v>19</v>
      </c>
      <c r="B297" s="22">
        <f>IFERROR(テーブル_Swim015[[#This Row],[組]],"")</f>
        <v>1</v>
      </c>
      <c r="C297" s="22">
        <f>IFERROR(テーブル_Swim015[[#This Row],[水路]],"")</f>
        <v>8</v>
      </c>
      <c r="D297" s="22" t="str">
        <f t="shared" si="19"/>
        <v>1918</v>
      </c>
      <c r="E297" s="22">
        <f>IFERROR(テーブル_Swim015[[#This Row],[選手番号]],"")</f>
        <v>1193</v>
      </c>
      <c r="F297" s="22" t="str">
        <f>IFERROR(VLOOKUP(E297,Sheet3!A:H,3,0),"")</f>
        <v>野澤しおり</v>
      </c>
      <c r="G297" s="22" t="str">
        <f>IFERROR(VLOOKUP(E297,Sheet3!A:H,8,0),"")</f>
        <v>南海ＤＣ</v>
      </c>
      <c r="H297" s="22" t="str">
        <f>IFERROR(VLOOKUP(E297,Sheet2!A:B,2,0),"")</f>
        <v/>
      </c>
      <c r="I297" s="22" t="str">
        <f t="shared" si="20"/>
        <v>119319</v>
      </c>
      <c r="J297" s="22">
        <f t="shared" si="21"/>
        <v>1</v>
      </c>
      <c r="K297" s="22">
        <f t="shared" si="22"/>
        <v>8</v>
      </c>
    </row>
    <row r="298" spans="1:11" s="22" customFormat="1" x14ac:dyDescent="0.15">
      <c r="A298" s="22">
        <f>IFERROR(テーブル_Swim015[[#This Row],[競技番号]],"")</f>
        <v>19</v>
      </c>
      <c r="B298" s="22">
        <f>IFERROR(テーブル_Swim015[[#This Row],[組]],"")</f>
        <v>2</v>
      </c>
      <c r="C298" s="22">
        <f>IFERROR(テーブル_Swim015[[#This Row],[水路]],"")</f>
        <v>1</v>
      </c>
      <c r="D298" s="22" t="str">
        <f t="shared" si="19"/>
        <v>1921</v>
      </c>
      <c r="E298" s="22">
        <f>IFERROR(テーブル_Swim015[[#This Row],[選手番号]],"")</f>
        <v>1087</v>
      </c>
      <c r="F298" s="22" t="str">
        <f>IFERROR(VLOOKUP(E298,Sheet3!A:H,3,0),"")</f>
        <v xml:space="preserve">田中　莉菜                    </v>
      </c>
      <c r="G298" s="22" t="str">
        <f>IFERROR(VLOOKUP(E298,Sheet3!A:H,8,0),"")</f>
        <v xml:space="preserve">フィッタ重信    </v>
      </c>
      <c r="H298" s="22" t="str">
        <f>IFERROR(VLOOKUP(E298,Sheet2!A:B,2,0),"")</f>
        <v/>
      </c>
      <c r="I298" s="22" t="str">
        <f t="shared" si="20"/>
        <v>108719</v>
      </c>
      <c r="J298" s="22">
        <f t="shared" si="21"/>
        <v>2</v>
      </c>
      <c r="K298" s="22">
        <f t="shared" si="22"/>
        <v>1</v>
      </c>
    </row>
    <row r="299" spans="1:11" s="22" customFormat="1" x14ac:dyDescent="0.15">
      <c r="A299" s="22">
        <f>IFERROR(テーブル_Swim015[[#This Row],[競技番号]],"")</f>
        <v>19</v>
      </c>
      <c r="B299" s="22">
        <f>IFERROR(テーブル_Swim015[[#This Row],[組]],"")</f>
        <v>2</v>
      </c>
      <c r="C299" s="22">
        <f>IFERROR(テーブル_Swim015[[#This Row],[水路]],"")</f>
        <v>2</v>
      </c>
      <c r="D299" s="22" t="str">
        <f t="shared" si="19"/>
        <v>1922</v>
      </c>
      <c r="E299" s="22">
        <f>IFERROR(テーブル_Swim015[[#This Row],[選手番号]],"")</f>
        <v>1532</v>
      </c>
      <c r="F299" s="22" t="str">
        <f>IFERROR(VLOOKUP(E299,Sheet3!A:H,3,0),"")</f>
        <v xml:space="preserve">中村　心都                    </v>
      </c>
      <c r="G299" s="22" t="str">
        <f>IFERROR(VLOOKUP(E299,Sheet3!A:H,8,0),"")</f>
        <v xml:space="preserve">Ryuow           </v>
      </c>
      <c r="H299" s="22" t="str">
        <f>IFERROR(VLOOKUP(E299,Sheet2!A:B,2,0),"")</f>
        <v/>
      </c>
      <c r="I299" s="22" t="str">
        <f t="shared" si="20"/>
        <v>153219</v>
      </c>
      <c r="J299" s="22">
        <f t="shared" si="21"/>
        <v>2</v>
      </c>
      <c r="K299" s="22">
        <f t="shared" si="22"/>
        <v>2</v>
      </c>
    </row>
    <row r="300" spans="1:11" s="22" customFormat="1" x14ac:dyDescent="0.15">
      <c r="A300" s="22">
        <f>IFERROR(テーブル_Swim015[[#This Row],[競技番号]],"")</f>
        <v>19</v>
      </c>
      <c r="B300" s="22">
        <f>IFERROR(テーブル_Swim015[[#This Row],[組]],"")</f>
        <v>2</v>
      </c>
      <c r="C300" s="22">
        <f>IFERROR(テーブル_Swim015[[#This Row],[水路]],"")</f>
        <v>3</v>
      </c>
      <c r="D300" s="22" t="str">
        <f t="shared" si="19"/>
        <v>1923</v>
      </c>
      <c r="E300" s="22">
        <f>IFERROR(テーブル_Swim015[[#This Row],[選手番号]],"")</f>
        <v>1124</v>
      </c>
      <c r="F300" s="22" t="str">
        <f>IFERROR(VLOOKUP(E300,Sheet3!A:H,3,0),"")</f>
        <v xml:space="preserve">渡邊　柚希                    </v>
      </c>
      <c r="G300" s="22" t="str">
        <f>IFERROR(VLOOKUP(E300,Sheet3!A:H,8,0),"")</f>
        <v xml:space="preserve">ﾌｨｯﾀｴﾐﾌﾙ松前    </v>
      </c>
      <c r="H300" s="22" t="str">
        <f>IFERROR(VLOOKUP(E300,Sheet2!A:B,2,0),"")</f>
        <v/>
      </c>
      <c r="I300" s="22" t="str">
        <f t="shared" si="20"/>
        <v>112419</v>
      </c>
      <c r="J300" s="22">
        <f t="shared" si="21"/>
        <v>2</v>
      </c>
      <c r="K300" s="22">
        <f t="shared" si="22"/>
        <v>3</v>
      </c>
    </row>
    <row r="301" spans="1:11" s="22" customFormat="1" x14ac:dyDescent="0.15">
      <c r="A301" s="22">
        <f>IFERROR(テーブル_Swim015[[#This Row],[競技番号]],"")</f>
        <v>19</v>
      </c>
      <c r="B301" s="22">
        <f>IFERROR(テーブル_Swim015[[#This Row],[組]],"")</f>
        <v>2</v>
      </c>
      <c r="C301" s="22">
        <f>IFERROR(テーブル_Swim015[[#This Row],[水路]],"")</f>
        <v>4</v>
      </c>
      <c r="D301" s="22" t="str">
        <f t="shared" si="19"/>
        <v>1924</v>
      </c>
      <c r="E301" s="22">
        <f>IFERROR(テーブル_Swim015[[#This Row],[選手番号]],"")</f>
        <v>118</v>
      </c>
      <c r="F301" s="22" t="str">
        <f>IFERROR(VLOOKUP(E301,Sheet3!A:H,3,0),"")</f>
        <v xml:space="preserve">門田　七海                    </v>
      </c>
      <c r="G301" s="22" t="str">
        <f>IFERROR(VLOOKUP(E301,Sheet3!A:H,8,0),"")</f>
        <v xml:space="preserve">ＭＧ瀬戸内      </v>
      </c>
      <c r="H301" s="22" t="str">
        <f>IFERROR(VLOOKUP(E301,Sheet2!A:B,2,0),"")</f>
        <v/>
      </c>
      <c r="I301" s="22" t="str">
        <f t="shared" si="20"/>
        <v>11819</v>
      </c>
      <c r="J301" s="22">
        <f t="shared" si="21"/>
        <v>2</v>
      </c>
      <c r="K301" s="22">
        <f t="shared" si="22"/>
        <v>4</v>
      </c>
    </row>
    <row r="302" spans="1:11" s="22" customFormat="1" x14ac:dyDescent="0.15">
      <c r="A302" s="22">
        <f>IFERROR(テーブル_Swim015[[#This Row],[競技番号]],"")</f>
        <v>19</v>
      </c>
      <c r="B302" s="22">
        <f>IFERROR(テーブル_Swim015[[#This Row],[組]],"")</f>
        <v>2</v>
      </c>
      <c r="C302" s="22">
        <f>IFERROR(テーブル_Swim015[[#This Row],[水路]],"")</f>
        <v>5</v>
      </c>
      <c r="D302" s="22" t="str">
        <f t="shared" si="19"/>
        <v>1925</v>
      </c>
      <c r="E302" s="22">
        <f>IFERROR(テーブル_Swim015[[#This Row],[選手番号]],"")</f>
        <v>1061</v>
      </c>
      <c r="F302" s="22" t="str">
        <f>IFERROR(VLOOKUP(E302,Sheet3!A:H,3,0),"")</f>
        <v xml:space="preserve">高橋　佐和                    </v>
      </c>
      <c r="G302" s="22" t="str">
        <f>IFERROR(VLOOKUP(E302,Sheet3!A:H,8,0),"")</f>
        <v xml:space="preserve">フィッタ松山    </v>
      </c>
      <c r="H302" s="22" t="str">
        <f>IFERROR(VLOOKUP(E302,Sheet2!A:B,2,0),"")</f>
        <v/>
      </c>
      <c r="I302" s="22" t="str">
        <f t="shared" si="20"/>
        <v>106119</v>
      </c>
      <c r="J302" s="22">
        <f t="shared" si="21"/>
        <v>2</v>
      </c>
      <c r="K302" s="22">
        <f t="shared" si="22"/>
        <v>5</v>
      </c>
    </row>
    <row r="303" spans="1:11" s="22" customFormat="1" x14ac:dyDescent="0.15">
      <c r="A303" s="22">
        <f>IFERROR(テーブル_Swim015[[#This Row],[競技番号]],"")</f>
        <v>19</v>
      </c>
      <c r="B303" s="22">
        <f>IFERROR(テーブル_Swim015[[#This Row],[組]],"")</f>
        <v>2</v>
      </c>
      <c r="C303" s="22">
        <f>IFERROR(テーブル_Swim015[[#This Row],[水路]],"")</f>
        <v>6</v>
      </c>
      <c r="D303" s="22" t="str">
        <f t="shared" si="19"/>
        <v>1926</v>
      </c>
      <c r="E303" s="22">
        <f>IFERROR(テーブル_Swim015[[#This Row],[選手番号]],"")</f>
        <v>1131</v>
      </c>
      <c r="F303" s="22" t="str">
        <f>IFERROR(VLOOKUP(E303,Sheet3!A:H,3,0),"")</f>
        <v xml:space="preserve">兵頭　杏南                    </v>
      </c>
      <c r="G303" s="22" t="str">
        <f>IFERROR(VLOOKUP(E303,Sheet3!A:H,8,0),"")</f>
        <v xml:space="preserve">ﾌｨｯﾀｴﾐﾌﾙ松前    </v>
      </c>
      <c r="H303" s="22" t="str">
        <f>IFERROR(VLOOKUP(E303,Sheet2!A:B,2,0),"")</f>
        <v/>
      </c>
      <c r="I303" s="22" t="str">
        <f t="shared" si="20"/>
        <v>113119</v>
      </c>
      <c r="J303" s="22">
        <f t="shared" si="21"/>
        <v>2</v>
      </c>
      <c r="K303" s="22">
        <f t="shared" si="22"/>
        <v>6</v>
      </c>
    </row>
    <row r="304" spans="1:11" s="22" customFormat="1" x14ac:dyDescent="0.15">
      <c r="A304" s="22">
        <f>IFERROR(テーブル_Swim015[[#This Row],[競技番号]],"")</f>
        <v>19</v>
      </c>
      <c r="B304" s="22">
        <f>IFERROR(テーブル_Swim015[[#This Row],[組]],"")</f>
        <v>2</v>
      </c>
      <c r="C304" s="22">
        <f>IFERROR(テーブル_Swim015[[#This Row],[水路]],"")</f>
        <v>7</v>
      </c>
      <c r="D304" s="22" t="str">
        <f t="shared" si="19"/>
        <v>1927</v>
      </c>
      <c r="E304" s="22">
        <f>IFERROR(テーブル_Swim015[[#This Row],[選手番号]],"")</f>
        <v>1160</v>
      </c>
      <c r="F304" s="22" t="str">
        <f>IFERROR(VLOOKUP(E304,Sheet3!A:H,3,0),"")</f>
        <v>玉井　恵奈</v>
      </c>
      <c r="G304" s="22" t="str">
        <f>IFERROR(VLOOKUP(E304,Sheet3!A:H,8,0),"")</f>
        <v>五百木ＳＣ</v>
      </c>
      <c r="H304" s="22" t="str">
        <f>IFERROR(VLOOKUP(E304,Sheet2!A:B,2,0),"")</f>
        <v/>
      </c>
      <c r="I304" s="22" t="str">
        <f t="shared" si="20"/>
        <v>116019</v>
      </c>
      <c r="J304" s="22">
        <f t="shared" si="21"/>
        <v>2</v>
      </c>
      <c r="K304" s="22">
        <f t="shared" si="22"/>
        <v>7</v>
      </c>
    </row>
    <row r="305" spans="1:11" s="22" customFormat="1" x14ac:dyDescent="0.15">
      <c r="A305" s="22">
        <f>IFERROR(テーブル_Swim015[[#This Row],[競技番号]],"")</f>
        <v>19</v>
      </c>
      <c r="B305" s="22">
        <f>IFERROR(テーブル_Swim015[[#This Row],[組]],"")</f>
        <v>2</v>
      </c>
      <c r="C305" s="22">
        <f>IFERROR(テーブル_Swim015[[#This Row],[水路]],"")</f>
        <v>8</v>
      </c>
      <c r="D305" s="22" t="str">
        <f t="shared" si="19"/>
        <v>1928</v>
      </c>
      <c r="E305" s="22">
        <f>IFERROR(テーブル_Swim015[[#This Row],[選手番号]],"")</f>
        <v>1159</v>
      </c>
      <c r="F305" s="22" t="str">
        <f>IFERROR(VLOOKUP(E305,Sheet3!A:H,3,0),"")</f>
        <v>伊藤　千愛</v>
      </c>
      <c r="G305" s="22" t="str">
        <f>IFERROR(VLOOKUP(E305,Sheet3!A:H,8,0),"")</f>
        <v>五百木ＳＣ</v>
      </c>
      <c r="H305" s="22" t="str">
        <f>IFERROR(VLOOKUP(E305,Sheet2!A:B,2,0),"")</f>
        <v/>
      </c>
      <c r="I305" s="22" t="str">
        <f t="shared" si="20"/>
        <v>115919</v>
      </c>
      <c r="J305" s="22">
        <f t="shared" si="21"/>
        <v>2</v>
      </c>
      <c r="K305" s="22">
        <f t="shared" si="22"/>
        <v>8</v>
      </c>
    </row>
    <row r="306" spans="1:11" s="22" customFormat="1" x14ac:dyDescent="0.15">
      <c r="A306" s="22">
        <f>IFERROR(テーブル_Swim015[[#This Row],[競技番号]],"")</f>
        <v>20</v>
      </c>
      <c r="B306" s="22">
        <f>IFERROR(テーブル_Swim015[[#This Row],[組]],"")</f>
        <v>1</v>
      </c>
      <c r="C306" s="22">
        <f>IFERROR(テーブル_Swim015[[#This Row],[水路]],"")</f>
        <v>1</v>
      </c>
      <c r="D306" s="22" t="str">
        <f t="shared" si="19"/>
        <v>2011</v>
      </c>
      <c r="E306" s="22">
        <f>IFERROR(テーブル_Swim015[[#This Row],[選手番号]],"")</f>
        <v>1184</v>
      </c>
      <c r="F306" s="22" t="str">
        <f>IFERROR(VLOOKUP(E306,Sheet3!A:H,3,0),"")</f>
        <v>河内　康伸</v>
      </c>
      <c r="G306" s="22" t="str">
        <f>IFERROR(VLOOKUP(E306,Sheet3!A:H,8,0),"")</f>
        <v>南海ＤＣ</v>
      </c>
      <c r="H306" s="22" t="str">
        <f>IFERROR(VLOOKUP(E306,Sheet2!A:B,2,0),"")</f>
        <v/>
      </c>
      <c r="I306" s="22" t="str">
        <f t="shared" si="20"/>
        <v>118420</v>
      </c>
      <c r="J306" s="22">
        <f t="shared" si="21"/>
        <v>1</v>
      </c>
      <c r="K306" s="22">
        <f t="shared" si="22"/>
        <v>1</v>
      </c>
    </row>
    <row r="307" spans="1:11" s="22" customFormat="1" x14ac:dyDescent="0.15">
      <c r="A307" s="22">
        <f>IFERROR(テーブル_Swim015[[#This Row],[競技番号]],"")</f>
        <v>20</v>
      </c>
      <c r="B307" s="22">
        <f>IFERROR(テーブル_Swim015[[#This Row],[組]],"")</f>
        <v>1</v>
      </c>
      <c r="C307" s="22">
        <f>IFERROR(テーブル_Swim015[[#This Row],[水路]],"")</f>
        <v>2</v>
      </c>
      <c r="D307" s="22" t="str">
        <f t="shared" si="19"/>
        <v>2012</v>
      </c>
      <c r="E307" s="22">
        <f>IFERROR(テーブル_Swim015[[#This Row],[選手番号]],"")</f>
        <v>1043</v>
      </c>
      <c r="F307" s="22" t="str">
        <f>IFERROR(VLOOKUP(E307,Sheet3!A:H,3,0),"")</f>
        <v xml:space="preserve">藤並　幹太                    </v>
      </c>
      <c r="G307" s="22" t="str">
        <f>IFERROR(VLOOKUP(E307,Sheet3!A:H,8,0),"")</f>
        <v xml:space="preserve">フィッタ松山    </v>
      </c>
      <c r="H307" s="22" t="str">
        <f>IFERROR(VLOOKUP(E307,Sheet2!A:B,2,0),"")</f>
        <v/>
      </c>
      <c r="I307" s="22" t="str">
        <f t="shared" si="20"/>
        <v>104320</v>
      </c>
      <c r="J307" s="22">
        <f t="shared" si="21"/>
        <v>1</v>
      </c>
      <c r="K307" s="22">
        <f t="shared" si="22"/>
        <v>2</v>
      </c>
    </row>
    <row r="308" spans="1:11" s="22" customFormat="1" x14ac:dyDescent="0.15">
      <c r="A308" s="22">
        <f>IFERROR(テーブル_Swim015[[#This Row],[競技番号]],"")</f>
        <v>20</v>
      </c>
      <c r="B308" s="22">
        <f>IFERROR(テーブル_Swim015[[#This Row],[組]],"")</f>
        <v>1</v>
      </c>
      <c r="C308" s="22">
        <f>IFERROR(テーブル_Swim015[[#This Row],[水路]],"")</f>
        <v>3</v>
      </c>
      <c r="D308" s="22" t="str">
        <f t="shared" si="19"/>
        <v>2013</v>
      </c>
      <c r="E308" s="22">
        <f>IFERROR(テーブル_Swim015[[#This Row],[選手番号]],"")</f>
        <v>7</v>
      </c>
      <c r="F308" s="22" t="str">
        <f>IFERROR(VLOOKUP(E308,Sheet3!A:H,3,0),"")</f>
        <v xml:space="preserve">大西　凰生                    </v>
      </c>
      <c r="G308" s="22" t="str">
        <f>IFERROR(VLOOKUP(E308,Sheet3!A:H,8,0),"")</f>
        <v xml:space="preserve">ｴﾘｴｰﾙSRT        </v>
      </c>
      <c r="H308" s="22" t="str">
        <f>IFERROR(VLOOKUP(E308,Sheet2!A:B,2,0),"")</f>
        <v/>
      </c>
      <c r="I308" s="22" t="str">
        <f t="shared" si="20"/>
        <v>720</v>
      </c>
      <c r="J308" s="22">
        <f t="shared" si="21"/>
        <v>1</v>
      </c>
      <c r="K308" s="22">
        <f t="shared" si="22"/>
        <v>3</v>
      </c>
    </row>
    <row r="309" spans="1:11" s="22" customFormat="1" x14ac:dyDescent="0.15">
      <c r="A309" s="22">
        <f>IFERROR(テーブル_Swim015[[#This Row],[競技番号]],"")</f>
        <v>20</v>
      </c>
      <c r="B309" s="22">
        <f>IFERROR(テーブル_Swim015[[#This Row],[組]],"")</f>
        <v>1</v>
      </c>
      <c r="C309" s="22">
        <f>IFERROR(テーブル_Swim015[[#This Row],[水路]],"")</f>
        <v>4</v>
      </c>
      <c r="D309" s="22" t="str">
        <f t="shared" si="19"/>
        <v>2014</v>
      </c>
      <c r="E309" s="22">
        <f>IFERROR(テーブル_Swim015[[#This Row],[選手番号]],"")</f>
        <v>1040</v>
      </c>
      <c r="F309" s="22" t="str">
        <f>IFERROR(VLOOKUP(E309,Sheet3!A:H,3,0),"")</f>
        <v xml:space="preserve">平田　克貴                    </v>
      </c>
      <c r="G309" s="22" t="str">
        <f>IFERROR(VLOOKUP(E309,Sheet3!A:H,8,0),"")</f>
        <v xml:space="preserve">フィッタ松山    </v>
      </c>
      <c r="H309" s="22" t="str">
        <f>IFERROR(VLOOKUP(E309,Sheet2!A:B,2,0),"")</f>
        <v/>
      </c>
      <c r="I309" s="22" t="str">
        <f t="shared" si="20"/>
        <v>104020</v>
      </c>
      <c r="J309" s="22">
        <f t="shared" si="21"/>
        <v>1</v>
      </c>
      <c r="K309" s="22">
        <f t="shared" si="22"/>
        <v>4</v>
      </c>
    </row>
    <row r="310" spans="1:11" s="22" customFormat="1" x14ac:dyDescent="0.15">
      <c r="A310" s="22">
        <f>IFERROR(テーブル_Swim015[[#This Row],[競技番号]],"")</f>
        <v>20</v>
      </c>
      <c r="B310" s="22">
        <f>IFERROR(テーブル_Swim015[[#This Row],[組]],"")</f>
        <v>1</v>
      </c>
      <c r="C310" s="22">
        <f>IFERROR(テーブル_Swim015[[#This Row],[水路]],"")</f>
        <v>5</v>
      </c>
      <c r="D310" s="22" t="str">
        <f t="shared" si="19"/>
        <v>2015</v>
      </c>
      <c r="E310" s="22">
        <f>IFERROR(テーブル_Swim015[[#This Row],[選手番号]],"")</f>
        <v>9</v>
      </c>
      <c r="F310" s="22" t="str">
        <f>IFERROR(VLOOKUP(E310,Sheet3!A:H,3,0),"")</f>
        <v xml:space="preserve">脇　　遼平                    </v>
      </c>
      <c r="G310" s="22" t="str">
        <f>IFERROR(VLOOKUP(E310,Sheet3!A:H,8,0),"")</f>
        <v xml:space="preserve">ｴﾘｴｰﾙSRT        </v>
      </c>
      <c r="H310" s="22" t="str">
        <f>IFERROR(VLOOKUP(E310,Sheet2!A:B,2,0),"")</f>
        <v/>
      </c>
      <c r="I310" s="22" t="str">
        <f t="shared" si="20"/>
        <v>920</v>
      </c>
      <c r="J310" s="22">
        <f t="shared" si="21"/>
        <v>1</v>
      </c>
      <c r="K310" s="22">
        <f t="shared" si="22"/>
        <v>5</v>
      </c>
    </row>
    <row r="311" spans="1:11" s="22" customFormat="1" x14ac:dyDescent="0.15">
      <c r="A311" s="22">
        <f>IFERROR(テーブル_Swim015[[#This Row],[競技番号]],"")</f>
        <v>20</v>
      </c>
      <c r="B311" s="22">
        <f>IFERROR(テーブル_Swim015[[#This Row],[組]],"")</f>
        <v>1</v>
      </c>
      <c r="C311" s="22">
        <f>IFERROR(テーブル_Swim015[[#This Row],[水路]],"")</f>
        <v>6</v>
      </c>
      <c r="D311" s="22" t="str">
        <f t="shared" si="19"/>
        <v>2016</v>
      </c>
      <c r="E311" s="22">
        <f>IFERROR(テーブル_Swim015[[#This Row],[選手番号]],"")</f>
        <v>1174</v>
      </c>
      <c r="F311" s="22" t="str">
        <f>IFERROR(VLOOKUP(E311,Sheet3!A:H,3,0),"")</f>
        <v>近藤　麻斗</v>
      </c>
      <c r="G311" s="22" t="str">
        <f>IFERROR(VLOOKUP(E311,Sheet3!A:H,8,0),"")</f>
        <v>五百木ＳＣ</v>
      </c>
      <c r="H311" s="22" t="str">
        <f>IFERROR(VLOOKUP(E311,Sheet2!A:B,2,0),"")</f>
        <v/>
      </c>
      <c r="I311" s="22" t="str">
        <f t="shared" si="20"/>
        <v>117420</v>
      </c>
      <c r="J311" s="22">
        <f t="shared" si="21"/>
        <v>1</v>
      </c>
      <c r="K311" s="22">
        <f t="shared" si="22"/>
        <v>6</v>
      </c>
    </row>
    <row r="312" spans="1:11" s="22" customFormat="1" x14ac:dyDescent="0.15">
      <c r="A312" s="22">
        <f>IFERROR(テーブル_Swim015[[#This Row],[競技番号]],"")</f>
        <v>20</v>
      </c>
      <c r="B312" s="22">
        <f>IFERROR(テーブル_Swim015[[#This Row],[組]],"")</f>
        <v>1</v>
      </c>
      <c r="C312" s="22">
        <f>IFERROR(テーブル_Swim015[[#This Row],[水路]],"")</f>
        <v>7</v>
      </c>
      <c r="D312" s="22" t="str">
        <f t="shared" si="19"/>
        <v>2017</v>
      </c>
      <c r="E312" s="22">
        <f>IFERROR(テーブル_Swim015[[#This Row],[選手番号]],"")</f>
        <v>1173</v>
      </c>
      <c r="F312" s="22" t="str">
        <f>IFERROR(VLOOKUP(E312,Sheet3!A:H,3,0),"")</f>
        <v>濱本　  零</v>
      </c>
      <c r="G312" s="22" t="str">
        <f>IFERROR(VLOOKUP(E312,Sheet3!A:H,8,0),"")</f>
        <v>五百木ＳＣ</v>
      </c>
      <c r="H312" s="22" t="str">
        <f>IFERROR(VLOOKUP(E312,Sheet2!A:B,2,0),"")</f>
        <v/>
      </c>
      <c r="I312" s="22" t="str">
        <f t="shared" si="20"/>
        <v>117320</v>
      </c>
      <c r="J312" s="22">
        <f t="shared" si="21"/>
        <v>1</v>
      </c>
      <c r="K312" s="22">
        <f t="shared" si="22"/>
        <v>7</v>
      </c>
    </row>
    <row r="313" spans="1:11" s="22" customFormat="1" x14ac:dyDescent="0.15">
      <c r="A313" s="22">
        <f>IFERROR(テーブル_Swim015[[#This Row],[競技番号]],"")</f>
        <v>20</v>
      </c>
      <c r="B313" s="22">
        <f>IFERROR(テーブル_Swim015[[#This Row],[組]],"")</f>
        <v>1</v>
      </c>
      <c r="C313" s="22">
        <f>IFERROR(テーブル_Swim015[[#This Row],[水路]],"")</f>
        <v>8</v>
      </c>
      <c r="D313" s="22" t="str">
        <f t="shared" si="19"/>
        <v>2018</v>
      </c>
      <c r="E313" s="22">
        <f>IFERROR(テーブル_Swim015[[#This Row],[選手番号]],"")</f>
        <v>1183</v>
      </c>
      <c r="F313" s="22" t="str">
        <f>IFERROR(VLOOKUP(E313,Sheet3!A:H,3,0),"")</f>
        <v>三谷　航平</v>
      </c>
      <c r="G313" s="22" t="str">
        <f>IFERROR(VLOOKUP(E313,Sheet3!A:H,8,0),"")</f>
        <v>南海ＤＣ</v>
      </c>
      <c r="H313" s="22" t="str">
        <f>IFERROR(VLOOKUP(E313,Sheet2!A:B,2,0),"")</f>
        <v/>
      </c>
      <c r="I313" s="22" t="str">
        <f t="shared" si="20"/>
        <v>118320</v>
      </c>
      <c r="J313" s="22">
        <f t="shared" si="21"/>
        <v>1</v>
      </c>
      <c r="K313" s="22">
        <f t="shared" si="22"/>
        <v>8</v>
      </c>
    </row>
    <row r="314" spans="1:11" s="22" customFormat="1" x14ac:dyDescent="0.15">
      <c r="A314" s="22">
        <f>IFERROR(テーブル_Swim015[[#This Row],[競技番号]],"")</f>
        <v>20</v>
      </c>
      <c r="B314" s="22">
        <f>IFERROR(テーブル_Swim015[[#This Row],[組]],"")</f>
        <v>2</v>
      </c>
      <c r="C314" s="22">
        <f>IFERROR(テーブル_Swim015[[#This Row],[水路]],"")</f>
        <v>1</v>
      </c>
      <c r="D314" s="22" t="str">
        <f t="shared" si="19"/>
        <v>2021</v>
      </c>
      <c r="E314" s="22">
        <f>IFERROR(テーブル_Swim015[[#This Row],[選手番号]],"")</f>
        <v>107</v>
      </c>
      <c r="F314" s="22" t="str">
        <f>IFERROR(VLOOKUP(E314,Sheet3!A:H,3,0),"")</f>
        <v xml:space="preserve">松尾　篤城                    </v>
      </c>
      <c r="G314" s="22" t="str">
        <f>IFERROR(VLOOKUP(E314,Sheet3!A:H,8,0),"")</f>
        <v xml:space="preserve">西条ＳＣ        </v>
      </c>
      <c r="H314" s="22" t="str">
        <f>IFERROR(VLOOKUP(E314,Sheet2!A:B,2,0),"")</f>
        <v/>
      </c>
      <c r="I314" s="22" t="str">
        <f t="shared" si="20"/>
        <v>10720</v>
      </c>
      <c r="J314" s="22">
        <f t="shared" si="21"/>
        <v>2</v>
      </c>
      <c r="K314" s="22">
        <f t="shared" si="22"/>
        <v>1</v>
      </c>
    </row>
    <row r="315" spans="1:11" s="22" customFormat="1" x14ac:dyDescent="0.15">
      <c r="A315" s="22">
        <f>IFERROR(テーブル_Swim015[[#This Row],[競技番号]],"")</f>
        <v>20</v>
      </c>
      <c r="B315" s="22">
        <f>IFERROR(テーブル_Swim015[[#This Row],[組]],"")</f>
        <v>2</v>
      </c>
      <c r="C315" s="22">
        <f>IFERROR(テーブル_Swim015[[#This Row],[水路]],"")</f>
        <v>2</v>
      </c>
      <c r="D315" s="22" t="str">
        <f t="shared" si="19"/>
        <v>2022</v>
      </c>
      <c r="E315" s="22">
        <f>IFERROR(テーブル_Swim015[[#This Row],[選手番号]],"")</f>
        <v>1527</v>
      </c>
      <c r="F315" s="22" t="str">
        <f>IFERROR(VLOOKUP(E315,Sheet3!A:H,3,0),"")</f>
        <v xml:space="preserve">井上　晴喜                    </v>
      </c>
      <c r="G315" s="22" t="str">
        <f>IFERROR(VLOOKUP(E315,Sheet3!A:H,8,0),"")</f>
        <v xml:space="preserve">Ryuow           </v>
      </c>
      <c r="H315" s="22" t="str">
        <f>IFERROR(VLOOKUP(E315,Sheet2!A:B,2,0),"")</f>
        <v/>
      </c>
      <c r="I315" s="22" t="str">
        <f t="shared" si="20"/>
        <v>152720</v>
      </c>
      <c r="J315" s="22">
        <f t="shared" si="21"/>
        <v>2</v>
      </c>
      <c r="K315" s="22">
        <f t="shared" si="22"/>
        <v>2</v>
      </c>
    </row>
    <row r="316" spans="1:11" s="22" customFormat="1" x14ac:dyDescent="0.15">
      <c r="A316" s="22">
        <f>IFERROR(テーブル_Swim015[[#This Row],[競技番号]],"")</f>
        <v>20</v>
      </c>
      <c r="B316" s="22">
        <f>IFERROR(テーブル_Swim015[[#This Row],[組]],"")</f>
        <v>2</v>
      </c>
      <c r="C316" s="22">
        <f>IFERROR(テーブル_Swim015[[#This Row],[水路]],"")</f>
        <v>3</v>
      </c>
      <c r="D316" s="22" t="str">
        <f t="shared" si="19"/>
        <v>2023</v>
      </c>
      <c r="E316" s="22">
        <f>IFERROR(テーブル_Swim015[[#This Row],[選手番号]],"")</f>
        <v>1042</v>
      </c>
      <c r="F316" s="22" t="str">
        <f>IFERROR(VLOOKUP(E316,Sheet3!A:H,3,0),"")</f>
        <v xml:space="preserve">樋口　航志                    </v>
      </c>
      <c r="G316" s="22" t="str">
        <f>IFERROR(VLOOKUP(E316,Sheet3!A:H,8,0),"")</f>
        <v xml:space="preserve">フィッタ松山    </v>
      </c>
      <c r="H316" s="22" t="str">
        <f>IFERROR(VLOOKUP(E316,Sheet2!A:B,2,0),"")</f>
        <v/>
      </c>
      <c r="I316" s="22" t="str">
        <f t="shared" si="20"/>
        <v>104220</v>
      </c>
      <c r="J316" s="22">
        <f t="shared" si="21"/>
        <v>2</v>
      </c>
      <c r="K316" s="22">
        <f t="shared" si="22"/>
        <v>3</v>
      </c>
    </row>
    <row r="317" spans="1:11" s="22" customFormat="1" x14ac:dyDescent="0.15">
      <c r="A317" s="22">
        <f>IFERROR(テーブル_Swim015[[#This Row],[競技番号]],"")</f>
        <v>20</v>
      </c>
      <c r="B317" s="22">
        <f>IFERROR(テーブル_Swim015[[#This Row],[組]],"")</f>
        <v>2</v>
      </c>
      <c r="C317" s="22">
        <f>IFERROR(テーブル_Swim015[[#This Row],[水路]],"")</f>
        <v>4</v>
      </c>
      <c r="D317" s="22" t="str">
        <f t="shared" si="19"/>
        <v>2024</v>
      </c>
      <c r="E317" s="22">
        <f>IFERROR(テーブル_Swim015[[#This Row],[選手番号]],"")</f>
        <v>1004</v>
      </c>
      <c r="F317" s="22" t="str">
        <f>IFERROR(VLOOKUP(E317,Sheet3!A:H,3,0),"")</f>
        <v xml:space="preserve">門田　煌征                    </v>
      </c>
      <c r="G317" s="22" t="str">
        <f>IFERROR(VLOOKUP(E317,Sheet3!A:H,8,0),"")</f>
        <v xml:space="preserve">五百木ＳＣ      </v>
      </c>
      <c r="H317" s="22" t="str">
        <f>IFERROR(VLOOKUP(E317,Sheet2!A:B,2,0),"")</f>
        <v/>
      </c>
      <c r="I317" s="22" t="str">
        <f t="shared" si="20"/>
        <v>100420</v>
      </c>
      <c r="J317" s="22">
        <f t="shared" si="21"/>
        <v>2</v>
      </c>
      <c r="K317" s="22">
        <f t="shared" si="22"/>
        <v>4</v>
      </c>
    </row>
    <row r="318" spans="1:11" s="22" customFormat="1" x14ac:dyDescent="0.15">
      <c r="A318" s="22">
        <f>IFERROR(テーブル_Swim015[[#This Row],[競技番号]],"")</f>
        <v>20</v>
      </c>
      <c r="B318" s="22">
        <f>IFERROR(テーブル_Swim015[[#This Row],[組]],"")</f>
        <v>2</v>
      </c>
      <c r="C318" s="22">
        <f>IFERROR(テーブル_Swim015[[#This Row],[水路]],"")</f>
        <v>5</v>
      </c>
      <c r="D318" s="22" t="str">
        <f t="shared" si="19"/>
        <v>2025</v>
      </c>
      <c r="E318" s="22">
        <f>IFERROR(テーブル_Swim015[[#This Row],[選手番号]],"")</f>
        <v>1039</v>
      </c>
      <c r="F318" s="22" t="str">
        <f>IFERROR(VLOOKUP(E318,Sheet3!A:H,3,0),"")</f>
        <v xml:space="preserve">三瀬　一太                    </v>
      </c>
      <c r="G318" s="22" t="str">
        <f>IFERROR(VLOOKUP(E318,Sheet3!A:H,8,0),"")</f>
        <v xml:space="preserve">フィッタ松山    </v>
      </c>
      <c r="H318" s="22" t="str">
        <f>IFERROR(VLOOKUP(E318,Sheet2!A:B,2,0),"")</f>
        <v/>
      </c>
      <c r="I318" s="22" t="str">
        <f t="shared" si="20"/>
        <v>103920</v>
      </c>
      <c r="J318" s="22">
        <f t="shared" si="21"/>
        <v>2</v>
      </c>
      <c r="K318" s="22">
        <f t="shared" si="22"/>
        <v>5</v>
      </c>
    </row>
    <row r="319" spans="1:11" s="22" customFormat="1" x14ac:dyDescent="0.15">
      <c r="A319" s="22">
        <f>IFERROR(テーブル_Swim015[[#This Row],[競技番号]],"")</f>
        <v>20</v>
      </c>
      <c r="B319" s="22">
        <f>IFERROR(テーブル_Swim015[[#This Row],[組]],"")</f>
        <v>2</v>
      </c>
      <c r="C319" s="22">
        <f>IFERROR(テーブル_Swim015[[#This Row],[水路]],"")</f>
        <v>6</v>
      </c>
      <c r="D319" s="22" t="str">
        <f t="shared" si="19"/>
        <v>2026</v>
      </c>
      <c r="E319" s="22">
        <f>IFERROR(テーブル_Swim015[[#This Row],[選手番号]],"")</f>
        <v>1169</v>
      </c>
      <c r="F319" s="22" t="str">
        <f>IFERROR(VLOOKUP(E319,Sheet3!A:H,3,0),"")</f>
        <v>玉乃井蒼空</v>
      </c>
      <c r="G319" s="22" t="str">
        <f>IFERROR(VLOOKUP(E319,Sheet3!A:H,8,0),"")</f>
        <v>五百木ＳＣ</v>
      </c>
      <c r="H319" s="22" t="str">
        <f>IFERROR(VLOOKUP(E319,Sheet2!A:B,2,0),"")</f>
        <v/>
      </c>
      <c r="I319" s="22" t="str">
        <f t="shared" si="20"/>
        <v>116920</v>
      </c>
      <c r="J319" s="22">
        <f t="shared" si="21"/>
        <v>2</v>
      </c>
      <c r="K319" s="22">
        <f t="shared" si="22"/>
        <v>6</v>
      </c>
    </row>
    <row r="320" spans="1:11" s="22" customFormat="1" x14ac:dyDescent="0.15">
      <c r="A320" s="22">
        <f>IFERROR(テーブル_Swim015[[#This Row],[競技番号]],"")</f>
        <v>20</v>
      </c>
      <c r="B320" s="22">
        <f>IFERROR(テーブル_Swim015[[#This Row],[組]],"")</f>
        <v>2</v>
      </c>
      <c r="C320" s="22">
        <f>IFERROR(テーブル_Swim015[[#This Row],[水路]],"")</f>
        <v>7</v>
      </c>
      <c r="D320" s="22" t="str">
        <f t="shared" si="19"/>
        <v>2027</v>
      </c>
      <c r="E320" s="22">
        <f>IFERROR(テーブル_Swim015[[#This Row],[選手番号]],"")</f>
        <v>1230</v>
      </c>
      <c r="F320" s="22" t="str">
        <f>IFERROR(VLOOKUP(E320,Sheet3!A:H,3,0),"")</f>
        <v>木原　康貴</v>
      </c>
      <c r="G320" s="22" t="str">
        <f>IFERROR(VLOOKUP(E320,Sheet3!A:H,8,0),"")</f>
        <v>アズサ松山</v>
      </c>
      <c r="H320" s="22" t="str">
        <f>IFERROR(VLOOKUP(E320,Sheet2!A:B,2,0),"")</f>
        <v/>
      </c>
      <c r="I320" s="22" t="str">
        <f t="shared" si="20"/>
        <v>123020</v>
      </c>
      <c r="J320" s="22">
        <f t="shared" si="21"/>
        <v>2</v>
      </c>
      <c r="K320" s="22">
        <f t="shared" si="22"/>
        <v>7</v>
      </c>
    </row>
    <row r="321" spans="1:11" s="22" customFormat="1" x14ac:dyDescent="0.15">
      <c r="A321" s="22">
        <f>IFERROR(テーブル_Swim015[[#This Row],[競技番号]],"")</f>
        <v>20</v>
      </c>
      <c r="B321" s="22">
        <f>IFERROR(テーブル_Swim015[[#This Row],[組]],"")</f>
        <v>2</v>
      </c>
      <c r="C321" s="22">
        <f>IFERROR(テーブル_Swim015[[#This Row],[水路]],"")</f>
        <v>8</v>
      </c>
      <c r="D321" s="22" t="str">
        <f t="shared" si="19"/>
        <v>2028</v>
      </c>
      <c r="E321" s="22">
        <f>IFERROR(テーブル_Swim015[[#This Row],[選手番号]],"")</f>
        <v>55</v>
      </c>
      <c r="F321" s="22" t="str">
        <f>IFERROR(VLOOKUP(E321,Sheet3!A:H,3,0),"")</f>
        <v xml:space="preserve">佐藤　蓮介                    </v>
      </c>
      <c r="G321" s="22" t="str">
        <f>IFERROR(VLOOKUP(E321,Sheet3!A:H,8,0),"")</f>
        <v xml:space="preserve">ＭＧ双葉        </v>
      </c>
      <c r="H321" s="22" t="str">
        <f>IFERROR(VLOOKUP(E321,Sheet2!A:B,2,0),"")</f>
        <v/>
      </c>
      <c r="I321" s="22" t="str">
        <f t="shared" si="20"/>
        <v>5520</v>
      </c>
      <c r="J321" s="22">
        <f t="shared" si="21"/>
        <v>2</v>
      </c>
      <c r="K321" s="22">
        <f t="shared" si="22"/>
        <v>8</v>
      </c>
    </row>
    <row r="322" spans="1:11" s="22" customFormat="1" x14ac:dyDescent="0.15">
      <c r="A322" s="22">
        <f>IFERROR(テーブル_Swim015[[#This Row],[競技番号]],"")</f>
        <v>21</v>
      </c>
      <c r="B322" s="22">
        <f>IFERROR(テーブル_Swim015[[#This Row],[組]],"")</f>
        <v>1</v>
      </c>
      <c r="C322" s="22">
        <f>IFERROR(テーブル_Swim015[[#This Row],[水路]],"")</f>
        <v>1</v>
      </c>
      <c r="D322" s="22" t="str">
        <f t="shared" si="19"/>
        <v>2111</v>
      </c>
      <c r="E322" s="22">
        <f>IFERROR(テーブル_Swim015[[#This Row],[選手番号]],"")</f>
        <v>1028</v>
      </c>
      <c r="F322" s="22" t="str">
        <f>IFERROR(VLOOKUP(E322,Sheet3!A:H,3,0),"")</f>
        <v xml:space="preserve">上石　采周                    </v>
      </c>
      <c r="G322" s="22" t="str">
        <f>IFERROR(VLOOKUP(E322,Sheet3!A:H,8,0),"")</f>
        <v xml:space="preserve">石原ＳＣ        </v>
      </c>
      <c r="H322" s="22" t="str">
        <f>IFERROR(VLOOKUP(E322,Sheet2!A:B,2,0),"")</f>
        <v/>
      </c>
      <c r="I322" s="22" t="str">
        <f t="shared" si="20"/>
        <v>102821</v>
      </c>
      <c r="J322" s="22">
        <f t="shared" si="21"/>
        <v>1</v>
      </c>
      <c r="K322" s="22">
        <f t="shared" si="22"/>
        <v>1</v>
      </c>
    </row>
    <row r="323" spans="1:11" s="22" customFormat="1" x14ac:dyDescent="0.15">
      <c r="A323" s="22">
        <f>IFERROR(テーブル_Swim015[[#This Row],[競技番号]],"")</f>
        <v>21</v>
      </c>
      <c r="B323" s="22">
        <f>IFERROR(テーブル_Swim015[[#This Row],[組]],"")</f>
        <v>1</v>
      </c>
      <c r="C323" s="22">
        <f>IFERROR(テーブル_Swim015[[#This Row],[水路]],"")</f>
        <v>2</v>
      </c>
      <c r="D323" s="22" t="str">
        <f t="shared" ref="D323:D386" si="23">CONCATENATE(A323,B323,C323)</f>
        <v>2112</v>
      </c>
      <c r="E323" s="22">
        <f>IFERROR(テーブル_Swim015[[#This Row],[選手番号]],"")</f>
        <v>97</v>
      </c>
      <c r="F323" s="22" t="str">
        <f>IFERROR(VLOOKUP(E323,Sheet3!A:H,3,0),"")</f>
        <v>髙橋　寿菜</v>
      </c>
      <c r="G323" s="22" t="str">
        <f>IFERROR(VLOOKUP(E323,Sheet3!A:H,8,0),"")</f>
        <v>ファイブテン</v>
      </c>
      <c r="H323" s="22" t="str">
        <f>IFERROR(VLOOKUP(E323,Sheet2!A:B,2,0),"")</f>
        <v/>
      </c>
      <c r="I323" s="22" t="str">
        <f t="shared" si="20"/>
        <v>9721</v>
      </c>
      <c r="J323" s="22">
        <f t="shared" si="21"/>
        <v>1</v>
      </c>
      <c r="K323" s="22">
        <f t="shared" si="22"/>
        <v>2</v>
      </c>
    </row>
    <row r="324" spans="1:11" s="22" customFormat="1" x14ac:dyDescent="0.15">
      <c r="A324" s="22">
        <f>IFERROR(テーブル_Swim015[[#This Row],[競技番号]],"")</f>
        <v>21</v>
      </c>
      <c r="B324" s="22">
        <f>IFERROR(テーブル_Swim015[[#This Row],[組]],"")</f>
        <v>1</v>
      </c>
      <c r="C324" s="22">
        <f>IFERROR(テーブル_Swim015[[#This Row],[水路]],"")</f>
        <v>3</v>
      </c>
      <c r="D324" s="22" t="str">
        <f t="shared" si="23"/>
        <v>2113</v>
      </c>
      <c r="E324" s="22">
        <f>IFERROR(テーブル_Swim015[[#This Row],[選手番号]],"")</f>
        <v>1118</v>
      </c>
      <c r="F324" s="22" t="str">
        <f>IFERROR(VLOOKUP(E324,Sheet3!A:H,3,0),"")</f>
        <v xml:space="preserve">森實　乃愛                    </v>
      </c>
      <c r="G324" s="22" t="str">
        <f>IFERROR(VLOOKUP(E324,Sheet3!A:H,8,0),"")</f>
        <v xml:space="preserve">ﾌｨｯﾀｴﾐﾌﾙ松前    </v>
      </c>
      <c r="H324" s="22" t="str">
        <f>IFERROR(VLOOKUP(E324,Sheet2!A:B,2,0),"")</f>
        <v/>
      </c>
      <c r="I324" s="22" t="str">
        <f t="shared" si="20"/>
        <v>111821</v>
      </c>
      <c r="J324" s="22">
        <f t="shared" si="21"/>
        <v>1</v>
      </c>
      <c r="K324" s="22">
        <f t="shared" si="22"/>
        <v>3</v>
      </c>
    </row>
    <row r="325" spans="1:11" s="22" customFormat="1" x14ac:dyDescent="0.15">
      <c r="A325" s="22">
        <f>IFERROR(テーブル_Swim015[[#This Row],[競技番号]],"")</f>
        <v>21</v>
      </c>
      <c r="B325" s="22">
        <f>IFERROR(テーブル_Swim015[[#This Row],[組]],"")</f>
        <v>1</v>
      </c>
      <c r="C325" s="22">
        <f>IFERROR(テーブル_Swim015[[#This Row],[水路]],"")</f>
        <v>4</v>
      </c>
      <c r="D325" s="22" t="str">
        <f t="shared" si="23"/>
        <v>2114</v>
      </c>
      <c r="E325" s="22">
        <f>IFERROR(テーブル_Swim015[[#This Row],[選手番号]],"")</f>
        <v>1055</v>
      </c>
      <c r="F325" s="22" t="str">
        <f>IFERROR(VLOOKUP(E325,Sheet3!A:H,3,0),"")</f>
        <v xml:space="preserve">西田　瑚雪                    </v>
      </c>
      <c r="G325" s="22" t="str">
        <f>IFERROR(VLOOKUP(E325,Sheet3!A:H,8,0),"")</f>
        <v xml:space="preserve">フィッタ松山    </v>
      </c>
      <c r="H325" s="22" t="str">
        <f>IFERROR(VLOOKUP(E325,Sheet2!A:B,2,0),"")</f>
        <v/>
      </c>
      <c r="I325" s="22" t="str">
        <f t="shared" si="20"/>
        <v>105521</v>
      </c>
      <c r="J325" s="22">
        <f t="shared" si="21"/>
        <v>1</v>
      </c>
      <c r="K325" s="22">
        <f t="shared" si="22"/>
        <v>4</v>
      </c>
    </row>
    <row r="326" spans="1:11" s="22" customFormat="1" x14ac:dyDescent="0.15">
      <c r="A326" s="22">
        <f>IFERROR(テーブル_Swim015[[#This Row],[競技番号]],"")</f>
        <v>21</v>
      </c>
      <c r="B326" s="22">
        <f>IFERROR(テーブル_Swim015[[#This Row],[組]],"")</f>
        <v>1</v>
      </c>
      <c r="C326" s="22">
        <f>IFERROR(テーブル_Swim015[[#This Row],[水路]],"")</f>
        <v>5</v>
      </c>
      <c r="D326" s="22" t="str">
        <f t="shared" si="23"/>
        <v>2115</v>
      </c>
      <c r="E326" s="22">
        <f>IFERROR(テーブル_Swim015[[#This Row],[選手番号]],"")</f>
        <v>1510</v>
      </c>
      <c r="F326" s="22" t="str">
        <f>IFERROR(VLOOKUP(E326,Sheet3!A:H,3,0),"")</f>
        <v xml:space="preserve">大西　未桜                    </v>
      </c>
      <c r="G326" s="22" t="str">
        <f>IFERROR(VLOOKUP(E326,Sheet3!A:H,8,0),"")</f>
        <v xml:space="preserve">リー保内        </v>
      </c>
      <c r="H326" s="22" t="str">
        <f>IFERROR(VLOOKUP(E326,Sheet2!A:B,2,0),"")</f>
        <v/>
      </c>
      <c r="I326" s="22" t="str">
        <f t="shared" si="20"/>
        <v>151021</v>
      </c>
      <c r="J326" s="22">
        <f t="shared" si="21"/>
        <v>1</v>
      </c>
      <c r="K326" s="22">
        <f t="shared" si="22"/>
        <v>5</v>
      </c>
    </row>
    <row r="327" spans="1:11" s="22" customFormat="1" x14ac:dyDescent="0.15">
      <c r="A327" s="22">
        <f>IFERROR(テーブル_Swim015[[#This Row],[競技番号]],"")</f>
        <v>21</v>
      </c>
      <c r="B327" s="22">
        <f>IFERROR(テーブル_Swim015[[#This Row],[組]],"")</f>
        <v>1</v>
      </c>
      <c r="C327" s="22">
        <f>IFERROR(テーブル_Swim015[[#This Row],[水路]],"")</f>
        <v>6</v>
      </c>
      <c r="D327" s="22" t="str">
        <f t="shared" si="23"/>
        <v>2116</v>
      </c>
      <c r="E327" s="22">
        <f>IFERROR(テーブル_Swim015[[#This Row],[選手番号]],"")</f>
        <v>1571</v>
      </c>
      <c r="F327" s="22" t="str">
        <f>IFERROR(VLOOKUP(E327,Sheet3!A:H,3,0),"")</f>
        <v>酒井　愛幸</v>
      </c>
      <c r="G327" s="22" t="str">
        <f>IFERROR(VLOOKUP(E327,Sheet3!A:H,8,0),"")</f>
        <v>ﾓｰﾆSS</v>
      </c>
      <c r="H327" s="22" t="str">
        <f>IFERROR(VLOOKUP(E327,Sheet2!A:B,2,0),"")</f>
        <v/>
      </c>
      <c r="I327" s="22" t="str">
        <f t="shared" si="20"/>
        <v>157121</v>
      </c>
      <c r="J327" s="22">
        <f t="shared" si="21"/>
        <v>1</v>
      </c>
      <c r="K327" s="22">
        <f t="shared" si="22"/>
        <v>6</v>
      </c>
    </row>
    <row r="328" spans="1:11" s="22" customFormat="1" x14ac:dyDescent="0.15">
      <c r="A328" s="22">
        <f>IFERROR(テーブル_Swim015[[#This Row],[競技番号]],"")</f>
        <v>21</v>
      </c>
      <c r="B328" s="22">
        <f>IFERROR(テーブル_Swim015[[#This Row],[組]],"")</f>
        <v>1</v>
      </c>
      <c r="C328" s="22">
        <f>IFERROR(テーブル_Swim015[[#This Row],[水路]],"")</f>
        <v>7</v>
      </c>
      <c r="D328" s="22" t="str">
        <f t="shared" si="23"/>
        <v>2117</v>
      </c>
      <c r="E328" s="22">
        <f>IFERROR(テーブル_Swim015[[#This Row],[選手番号]],"")</f>
        <v>1150</v>
      </c>
      <c r="F328" s="22" t="str">
        <f>IFERROR(VLOOKUP(E328,Sheet3!A:H,3,0),"")</f>
        <v>桐内　愛実</v>
      </c>
      <c r="G328" s="22" t="str">
        <f>IFERROR(VLOOKUP(E328,Sheet3!A:H,8,0),"")</f>
        <v>AGAIN</v>
      </c>
      <c r="H328" s="22" t="str">
        <f>IFERROR(VLOOKUP(E328,Sheet2!A:B,2,0),"")</f>
        <v/>
      </c>
      <c r="I328" s="22" t="str">
        <f t="shared" si="20"/>
        <v>115021</v>
      </c>
      <c r="J328" s="22">
        <f t="shared" si="21"/>
        <v>1</v>
      </c>
      <c r="K328" s="22">
        <f t="shared" si="22"/>
        <v>7</v>
      </c>
    </row>
    <row r="329" spans="1:11" s="22" customFormat="1" x14ac:dyDescent="0.15">
      <c r="A329" s="22">
        <f>IFERROR(テーブル_Swim015[[#This Row],[競技番号]],"")</f>
        <v>21</v>
      </c>
      <c r="B329" s="22">
        <f>IFERROR(テーブル_Swim015[[#This Row],[組]],"")</f>
        <v>1</v>
      </c>
      <c r="C329" s="22">
        <f>IFERROR(テーブル_Swim015[[#This Row],[水路]],"")</f>
        <v>8</v>
      </c>
      <c r="D329" s="22" t="str">
        <f t="shared" si="23"/>
        <v>2118</v>
      </c>
      <c r="E329" s="22">
        <f>IFERROR(テーブル_Swim015[[#This Row],[選手番号]],"")</f>
        <v>1162</v>
      </c>
      <c r="F329" s="22" t="str">
        <f>IFERROR(VLOOKUP(E329,Sheet3!A:H,3,0),"")</f>
        <v>鴨川  菜乃</v>
      </c>
      <c r="G329" s="22" t="str">
        <f>IFERROR(VLOOKUP(E329,Sheet3!A:H,8,0),"")</f>
        <v>五百木ＳＣ</v>
      </c>
      <c r="H329" s="22" t="str">
        <f>IFERROR(VLOOKUP(E329,Sheet2!A:B,2,0),"")</f>
        <v/>
      </c>
      <c r="I329" s="22" t="str">
        <f t="shared" si="20"/>
        <v>116221</v>
      </c>
      <c r="J329" s="22">
        <f t="shared" si="21"/>
        <v>1</v>
      </c>
      <c r="K329" s="22">
        <f t="shared" si="22"/>
        <v>8</v>
      </c>
    </row>
    <row r="330" spans="1:11" s="22" customFormat="1" x14ac:dyDescent="0.15">
      <c r="A330" s="22">
        <f>IFERROR(テーブル_Swim015[[#This Row],[競技番号]],"")</f>
        <v>21</v>
      </c>
      <c r="B330" s="22">
        <f>IFERROR(テーブル_Swim015[[#This Row],[組]],"")</f>
        <v>2</v>
      </c>
      <c r="C330" s="22">
        <f>IFERROR(テーブル_Swim015[[#This Row],[水路]],"")</f>
        <v>1</v>
      </c>
      <c r="D330" s="22" t="str">
        <f t="shared" si="23"/>
        <v>2121</v>
      </c>
      <c r="E330" s="22">
        <f>IFERROR(テーブル_Swim015[[#This Row],[選手番号]],"")</f>
        <v>1027</v>
      </c>
      <c r="F330" s="22" t="str">
        <f>IFERROR(VLOOKUP(E330,Sheet3!A:H,3,0),"")</f>
        <v xml:space="preserve">樋口万悠香                    </v>
      </c>
      <c r="G330" s="22" t="str">
        <f>IFERROR(VLOOKUP(E330,Sheet3!A:H,8,0),"")</f>
        <v xml:space="preserve">石原ＳＣ        </v>
      </c>
      <c r="H330" s="22" t="str">
        <f>IFERROR(VLOOKUP(E330,Sheet2!A:B,2,0),"")</f>
        <v/>
      </c>
      <c r="I330" s="22" t="str">
        <f t="shared" si="20"/>
        <v>102721</v>
      </c>
      <c r="J330" s="22">
        <f t="shared" si="21"/>
        <v>2</v>
      </c>
      <c r="K330" s="22">
        <f t="shared" si="22"/>
        <v>1</v>
      </c>
    </row>
    <row r="331" spans="1:11" s="22" customFormat="1" x14ac:dyDescent="0.15">
      <c r="A331" s="22">
        <f>IFERROR(テーブル_Swim015[[#This Row],[競技番号]],"")</f>
        <v>21</v>
      </c>
      <c r="B331" s="22">
        <f>IFERROR(テーブル_Swim015[[#This Row],[組]],"")</f>
        <v>2</v>
      </c>
      <c r="C331" s="22">
        <f>IFERROR(テーブル_Swim015[[#This Row],[水路]],"")</f>
        <v>2</v>
      </c>
      <c r="D331" s="22" t="str">
        <f t="shared" si="23"/>
        <v>2122</v>
      </c>
      <c r="E331" s="22">
        <f>IFERROR(テーブル_Swim015[[#This Row],[選手番号]],"")</f>
        <v>1006</v>
      </c>
      <c r="F331" s="22" t="str">
        <f>IFERROR(VLOOKUP(E331,Sheet3!A:H,3,0),"")</f>
        <v xml:space="preserve">松岡　茉那                    </v>
      </c>
      <c r="G331" s="22" t="str">
        <f>IFERROR(VLOOKUP(E331,Sheet3!A:H,8,0),"")</f>
        <v xml:space="preserve">五百木ＳＣ      </v>
      </c>
      <c r="H331" s="22" t="str">
        <f>IFERROR(VLOOKUP(E331,Sheet2!A:B,2,0),"")</f>
        <v/>
      </c>
      <c r="I331" s="22" t="str">
        <f t="shared" si="20"/>
        <v>100621</v>
      </c>
      <c r="J331" s="22">
        <f t="shared" si="21"/>
        <v>2</v>
      </c>
      <c r="K331" s="22">
        <f t="shared" si="22"/>
        <v>2</v>
      </c>
    </row>
    <row r="332" spans="1:11" s="22" customFormat="1" x14ac:dyDescent="0.15">
      <c r="A332" s="22">
        <f>IFERROR(テーブル_Swim015[[#This Row],[競技番号]],"")</f>
        <v>21</v>
      </c>
      <c r="B332" s="22">
        <f>IFERROR(テーブル_Swim015[[#This Row],[組]],"")</f>
        <v>2</v>
      </c>
      <c r="C332" s="22">
        <f>IFERROR(テーブル_Swim015[[#This Row],[水路]],"")</f>
        <v>3</v>
      </c>
      <c r="D332" s="22" t="str">
        <f t="shared" si="23"/>
        <v>2123</v>
      </c>
      <c r="E332" s="22">
        <f>IFERROR(テーブル_Swim015[[#This Row],[選手番号]],"")</f>
        <v>14</v>
      </c>
      <c r="F332" s="22" t="str">
        <f>IFERROR(VLOOKUP(E332,Sheet3!A:H,3,0),"")</f>
        <v xml:space="preserve">宮崎　倖歩                    </v>
      </c>
      <c r="G332" s="22" t="str">
        <f>IFERROR(VLOOKUP(E332,Sheet3!A:H,8,0),"")</f>
        <v xml:space="preserve">ｴﾘｴｰﾙSRT        </v>
      </c>
      <c r="H332" s="22" t="str">
        <f>IFERROR(VLOOKUP(E332,Sheet2!A:B,2,0),"")</f>
        <v/>
      </c>
      <c r="I332" s="22" t="str">
        <f t="shared" si="20"/>
        <v>1421</v>
      </c>
      <c r="J332" s="22">
        <f t="shared" si="21"/>
        <v>2</v>
      </c>
      <c r="K332" s="22">
        <f t="shared" si="22"/>
        <v>3</v>
      </c>
    </row>
    <row r="333" spans="1:11" s="22" customFormat="1" x14ac:dyDescent="0.15">
      <c r="A333" s="22">
        <f>IFERROR(テーブル_Swim015[[#This Row],[競技番号]],"")</f>
        <v>21</v>
      </c>
      <c r="B333" s="22">
        <f>IFERROR(テーブル_Swim015[[#This Row],[組]],"")</f>
        <v>2</v>
      </c>
      <c r="C333" s="22">
        <f>IFERROR(テーブル_Swim015[[#This Row],[水路]],"")</f>
        <v>4</v>
      </c>
      <c r="D333" s="22" t="str">
        <f t="shared" si="23"/>
        <v>2124</v>
      </c>
      <c r="E333" s="22">
        <f>IFERROR(テーブル_Swim015[[#This Row],[選手番号]],"")</f>
        <v>1058</v>
      </c>
      <c r="F333" s="22" t="str">
        <f>IFERROR(VLOOKUP(E333,Sheet3!A:H,3,0),"")</f>
        <v xml:space="preserve">得永　法花                    </v>
      </c>
      <c r="G333" s="22" t="str">
        <f>IFERROR(VLOOKUP(E333,Sheet3!A:H,8,0),"")</f>
        <v xml:space="preserve">フィッタ松山    </v>
      </c>
      <c r="H333" s="22" t="str">
        <f>IFERROR(VLOOKUP(E333,Sheet2!A:B,2,0),"")</f>
        <v/>
      </c>
      <c r="I333" s="22" t="str">
        <f t="shared" si="20"/>
        <v>105821</v>
      </c>
      <c r="J333" s="22">
        <f t="shared" si="21"/>
        <v>2</v>
      </c>
      <c r="K333" s="22">
        <f t="shared" si="22"/>
        <v>4</v>
      </c>
    </row>
    <row r="334" spans="1:11" s="22" customFormat="1" x14ac:dyDescent="0.15">
      <c r="A334" s="22">
        <f>IFERROR(テーブル_Swim015[[#This Row],[競技番号]],"")</f>
        <v>21</v>
      </c>
      <c r="B334" s="22">
        <f>IFERROR(テーブル_Swim015[[#This Row],[組]],"")</f>
        <v>2</v>
      </c>
      <c r="C334" s="22">
        <f>IFERROR(テーブル_Swim015[[#This Row],[水路]],"")</f>
        <v>5</v>
      </c>
      <c r="D334" s="22" t="str">
        <f t="shared" si="23"/>
        <v>2125</v>
      </c>
      <c r="E334" s="22">
        <f>IFERROR(テーブル_Swim015[[#This Row],[選手番号]],"")</f>
        <v>1121</v>
      </c>
      <c r="F334" s="22" t="str">
        <f>IFERROR(VLOOKUP(E334,Sheet3!A:H,3,0),"")</f>
        <v xml:space="preserve">黒田　　菫                    </v>
      </c>
      <c r="G334" s="22" t="str">
        <f>IFERROR(VLOOKUP(E334,Sheet3!A:H,8,0),"")</f>
        <v xml:space="preserve">ﾌｨｯﾀｴﾐﾌﾙ松前    </v>
      </c>
      <c r="H334" s="22" t="str">
        <f>IFERROR(VLOOKUP(E334,Sheet2!A:B,2,0),"")</f>
        <v/>
      </c>
      <c r="I334" s="22" t="str">
        <f t="shared" si="20"/>
        <v>112121</v>
      </c>
      <c r="J334" s="22">
        <f t="shared" si="21"/>
        <v>2</v>
      </c>
      <c r="K334" s="22">
        <f t="shared" si="22"/>
        <v>5</v>
      </c>
    </row>
    <row r="335" spans="1:11" s="22" customFormat="1" x14ac:dyDescent="0.15">
      <c r="A335" s="22">
        <f>IFERROR(テーブル_Swim015[[#This Row],[競技番号]],"")</f>
        <v>21</v>
      </c>
      <c r="B335" s="22">
        <f>IFERROR(テーブル_Swim015[[#This Row],[組]],"")</f>
        <v>2</v>
      </c>
      <c r="C335" s="22">
        <f>IFERROR(テーブル_Swim015[[#This Row],[水路]],"")</f>
        <v>6</v>
      </c>
      <c r="D335" s="22" t="str">
        <f t="shared" si="23"/>
        <v>2126</v>
      </c>
      <c r="E335" s="22">
        <f>IFERROR(テーブル_Swim015[[#This Row],[選手番号]],"")</f>
        <v>1021</v>
      </c>
      <c r="F335" s="22" t="str">
        <f>IFERROR(VLOOKUP(E335,Sheet3!A:H,3,0),"")</f>
        <v xml:space="preserve">山﨑　心遥                    </v>
      </c>
      <c r="G335" s="22" t="str">
        <f>IFERROR(VLOOKUP(E335,Sheet3!A:H,8,0),"")</f>
        <v xml:space="preserve">アズサ松山      </v>
      </c>
      <c r="H335" s="22" t="str">
        <f>IFERROR(VLOOKUP(E335,Sheet2!A:B,2,0),"")</f>
        <v/>
      </c>
      <c r="I335" s="22" t="str">
        <f t="shared" si="20"/>
        <v>102121</v>
      </c>
      <c r="J335" s="22">
        <f t="shared" si="21"/>
        <v>2</v>
      </c>
      <c r="K335" s="22">
        <f t="shared" si="22"/>
        <v>6</v>
      </c>
    </row>
    <row r="336" spans="1:11" s="22" customFormat="1" x14ac:dyDescent="0.15">
      <c r="A336" s="22">
        <f>IFERROR(テーブル_Swim015[[#This Row],[競技番号]],"")</f>
        <v>21</v>
      </c>
      <c r="B336" s="22">
        <f>IFERROR(テーブル_Swim015[[#This Row],[組]],"")</f>
        <v>2</v>
      </c>
      <c r="C336" s="22">
        <f>IFERROR(テーブル_Swim015[[#This Row],[水路]],"")</f>
        <v>7</v>
      </c>
      <c r="D336" s="22" t="str">
        <f t="shared" si="23"/>
        <v>2127</v>
      </c>
      <c r="E336" s="22">
        <f>IFERROR(テーブル_Swim015[[#This Row],[選手番号]],"")</f>
        <v>63</v>
      </c>
      <c r="F336" s="22" t="str">
        <f>IFERROR(VLOOKUP(E336,Sheet3!A:H,3,0),"")</f>
        <v xml:space="preserve">寺町　莉恋                    </v>
      </c>
      <c r="G336" s="22" t="str">
        <f>IFERROR(VLOOKUP(E336,Sheet3!A:H,8,0),"")</f>
        <v xml:space="preserve">ＭＧ双葉        </v>
      </c>
      <c r="H336" s="22" t="str">
        <f>IFERROR(VLOOKUP(E336,Sheet2!A:B,2,0),"")</f>
        <v/>
      </c>
      <c r="I336" s="22" t="str">
        <f t="shared" si="20"/>
        <v>6321</v>
      </c>
      <c r="J336" s="22">
        <f t="shared" si="21"/>
        <v>2</v>
      </c>
      <c r="K336" s="22">
        <f t="shared" si="22"/>
        <v>7</v>
      </c>
    </row>
    <row r="337" spans="1:11" s="22" customFormat="1" x14ac:dyDescent="0.15">
      <c r="A337" s="22">
        <f>IFERROR(テーブル_Swim015[[#This Row],[競技番号]],"")</f>
        <v>21</v>
      </c>
      <c r="B337" s="22">
        <f>IFERROR(テーブル_Swim015[[#This Row],[組]],"")</f>
        <v>2</v>
      </c>
      <c r="C337" s="22">
        <f>IFERROR(テーブル_Swim015[[#This Row],[水路]],"")</f>
        <v>8</v>
      </c>
      <c r="D337" s="22" t="str">
        <f t="shared" si="23"/>
        <v>2128</v>
      </c>
      <c r="E337" s="22">
        <f>IFERROR(テーブル_Swim015[[#This Row],[選手番号]],"")</f>
        <v>1122</v>
      </c>
      <c r="F337" s="22" t="str">
        <f>IFERROR(VLOOKUP(E337,Sheet3!A:H,3,0),"")</f>
        <v xml:space="preserve">江戸　絆夏                    </v>
      </c>
      <c r="G337" s="22" t="str">
        <f>IFERROR(VLOOKUP(E337,Sheet3!A:H,8,0),"")</f>
        <v xml:space="preserve">ﾌｨｯﾀｴﾐﾌﾙ松前    </v>
      </c>
      <c r="H337" s="22" t="str">
        <f>IFERROR(VLOOKUP(E337,Sheet2!A:B,2,0),"")</f>
        <v/>
      </c>
      <c r="I337" s="22" t="str">
        <f t="shared" si="20"/>
        <v>112221</v>
      </c>
      <c r="J337" s="22">
        <f t="shared" si="21"/>
        <v>2</v>
      </c>
      <c r="K337" s="22">
        <f t="shared" si="22"/>
        <v>8</v>
      </c>
    </row>
    <row r="338" spans="1:11" s="22" customFormat="1" x14ac:dyDescent="0.15">
      <c r="A338" s="22">
        <f>IFERROR(テーブル_Swim015[[#This Row],[競技番号]],"")</f>
        <v>22</v>
      </c>
      <c r="B338" s="22">
        <f>IFERROR(テーブル_Swim015[[#This Row],[組]],"")</f>
        <v>1</v>
      </c>
      <c r="C338" s="22">
        <f>IFERROR(テーブル_Swim015[[#This Row],[水路]],"")</f>
        <v>1</v>
      </c>
      <c r="D338" s="22" t="str">
        <f t="shared" si="23"/>
        <v>2211</v>
      </c>
      <c r="E338" s="22">
        <f>IFERROR(テーブル_Swim015[[#This Row],[選手番号]],"")</f>
        <v>1072</v>
      </c>
      <c r="F338" s="22" t="str">
        <f>IFERROR(VLOOKUP(E338,Sheet3!A:H,3,0),"")</f>
        <v xml:space="preserve">安永　　櫂                    </v>
      </c>
      <c r="G338" s="22" t="str">
        <f>IFERROR(VLOOKUP(E338,Sheet3!A:H,8,0),"")</f>
        <v xml:space="preserve">フィッタ重信    </v>
      </c>
      <c r="H338" s="22" t="str">
        <f>IFERROR(VLOOKUP(E338,Sheet2!A:B,2,0),"")</f>
        <v/>
      </c>
      <c r="I338" s="22" t="str">
        <f t="shared" si="20"/>
        <v>107222</v>
      </c>
      <c r="J338" s="22">
        <f t="shared" si="21"/>
        <v>1</v>
      </c>
      <c r="K338" s="22">
        <f t="shared" si="22"/>
        <v>1</v>
      </c>
    </row>
    <row r="339" spans="1:11" s="22" customFormat="1" x14ac:dyDescent="0.15">
      <c r="A339" s="22">
        <f>IFERROR(テーブル_Swim015[[#This Row],[競技番号]],"")</f>
        <v>22</v>
      </c>
      <c r="B339" s="22">
        <f>IFERROR(テーブル_Swim015[[#This Row],[組]],"")</f>
        <v>1</v>
      </c>
      <c r="C339" s="22">
        <f>IFERROR(テーブル_Swim015[[#This Row],[水路]],"")</f>
        <v>2</v>
      </c>
      <c r="D339" s="22" t="str">
        <f t="shared" si="23"/>
        <v>2212</v>
      </c>
      <c r="E339" s="22">
        <f>IFERROR(テーブル_Swim015[[#This Row],[選手番号]],"")</f>
        <v>1540</v>
      </c>
      <c r="F339" s="22" t="str">
        <f>IFERROR(VLOOKUP(E339,Sheet3!A:H,3,0),"")</f>
        <v>上岡 莉己</v>
      </c>
      <c r="G339" s="22" t="str">
        <f>IFERROR(VLOOKUP(E339,Sheet3!A:H,8,0),"")</f>
        <v>Ryuow</v>
      </c>
      <c r="H339" s="22" t="str">
        <f>IFERROR(VLOOKUP(E339,Sheet2!A:B,2,0),"")</f>
        <v/>
      </c>
      <c r="I339" s="22" t="str">
        <f t="shared" ref="I339:I402" si="24">CONCATENATE(E339,A339)</f>
        <v>154022</v>
      </c>
      <c r="J339" s="22">
        <f t="shared" ref="J339:J402" si="25">B339</f>
        <v>1</v>
      </c>
      <c r="K339" s="22">
        <f t="shared" ref="K339:K402" si="26">C339</f>
        <v>2</v>
      </c>
    </row>
    <row r="340" spans="1:11" s="22" customFormat="1" x14ac:dyDescent="0.15">
      <c r="A340" s="22">
        <f>IFERROR(テーブル_Swim015[[#This Row],[競技番号]],"")</f>
        <v>22</v>
      </c>
      <c r="B340" s="22">
        <f>IFERROR(テーブル_Swim015[[#This Row],[組]],"")</f>
        <v>1</v>
      </c>
      <c r="C340" s="22">
        <f>IFERROR(テーブル_Swim015[[#This Row],[水路]],"")</f>
        <v>3</v>
      </c>
      <c r="D340" s="22" t="str">
        <f t="shared" si="23"/>
        <v>2213</v>
      </c>
      <c r="E340" s="22">
        <f>IFERROR(テーブル_Swim015[[#This Row],[選手番号]],"")</f>
        <v>4</v>
      </c>
      <c r="F340" s="22" t="str">
        <f>IFERROR(VLOOKUP(E340,Sheet3!A:H,3,0),"")</f>
        <v xml:space="preserve">尾藤　渉大                    </v>
      </c>
      <c r="G340" s="22" t="str">
        <f>IFERROR(VLOOKUP(E340,Sheet3!A:H,8,0),"")</f>
        <v xml:space="preserve">ｴﾘｴｰﾙSRT        </v>
      </c>
      <c r="H340" s="22" t="str">
        <f>IFERROR(VLOOKUP(E340,Sheet2!A:B,2,0),"")</f>
        <v/>
      </c>
      <c r="I340" s="22" t="str">
        <f t="shared" si="24"/>
        <v>422</v>
      </c>
      <c r="J340" s="22">
        <f t="shared" si="25"/>
        <v>1</v>
      </c>
      <c r="K340" s="22">
        <f t="shared" si="26"/>
        <v>3</v>
      </c>
    </row>
    <row r="341" spans="1:11" s="22" customFormat="1" x14ac:dyDescent="0.15">
      <c r="A341" s="22">
        <f>IFERROR(テーブル_Swim015[[#This Row],[競技番号]],"")</f>
        <v>22</v>
      </c>
      <c r="B341" s="22">
        <f>IFERROR(テーブル_Swim015[[#This Row],[組]],"")</f>
        <v>1</v>
      </c>
      <c r="C341" s="22">
        <f>IFERROR(テーブル_Swim015[[#This Row],[水路]],"")</f>
        <v>4</v>
      </c>
      <c r="D341" s="22" t="str">
        <f t="shared" si="23"/>
        <v>2214</v>
      </c>
      <c r="E341" s="22">
        <f>IFERROR(テーブル_Swim015[[#This Row],[選手番号]],"")</f>
        <v>34</v>
      </c>
      <c r="F341" s="22" t="str">
        <f>IFERROR(VLOOKUP(E341,Sheet3!A:H,3,0),"")</f>
        <v xml:space="preserve">森田　尚斗                    </v>
      </c>
      <c r="G341" s="22" t="str">
        <f>IFERROR(VLOOKUP(E341,Sheet3!A:H,8,0),"")</f>
        <v xml:space="preserve">ファイブテン    </v>
      </c>
      <c r="H341" s="22" t="str">
        <f>IFERROR(VLOOKUP(E341,Sheet2!A:B,2,0),"")</f>
        <v/>
      </c>
      <c r="I341" s="22" t="str">
        <f t="shared" si="24"/>
        <v>3422</v>
      </c>
      <c r="J341" s="22">
        <f t="shared" si="25"/>
        <v>1</v>
      </c>
      <c r="K341" s="22">
        <f t="shared" si="26"/>
        <v>4</v>
      </c>
    </row>
    <row r="342" spans="1:11" s="22" customFormat="1" x14ac:dyDescent="0.15">
      <c r="A342" s="22">
        <f>IFERROR(テーブル_Swim015[[#This Row],[競技番号]],"")</f>
        <v>22</v>
      </c>
      <c r="B342" s="22">
        <f>IFERROR(テーブル_Swim015[[#This Row],[組]],"")</f>
        <v>1</v>
      </c>
      <c r="C342" s="22">
        <f>IFERROR(テーブル_Swim015[[#This Row],[水路]],"")</f>
        <v>5</v>
      </c>
      <c r="D342" s="22" t="str">
        <f t="shared" si="23"/>
        <v>2215</v>
      </c>
      <c r="E342" s="22">
        <f>IFERROR(テーブル_Swim015[[#This Row],[選手番号]],"")</f>
        <v>1517</v>
      </c>
      <c r="F342" s="22" t="str">
        <f>IFERROR(VLOOKUP(E342,Sheet3!A:H,3,0),"")</f>
        <v xml:space="preserve">宇都宮　旬                    </v>
      </c>
      <c r="G342" s="22" t="str">
        <f>IFERROR(VLOOKUP(E342,Sheet3!A:H,8,0),"")</f>
        <v xml:space="preserve">フィッタ吉田    </v>
      </c>
      <c r="H342" s="22" t="str">
        <f>IFERROR(VLOOKUP(E342,Sheet2!A:B,2,0),"")</f>
        <v/>
      </c>
      <c r="I342" s="22" t="str">
        <f t="shared" si="24"/>
        <v>151722</v>
      </c>
      <c r="J342" s="22">
        <f t="shared" si="25"/>
        <v>1</v>
      </c>
      <c r="K342" s="22">
        <f t="shared" si="26"/>
        <v>5</v>
      </c>
    </row>
    <row r="343" spans="1:11" s="22" customFormat="1" x14ac:dyDescent="0.15">
      <c r="A343" s="22">
        <f>IFERROR(テーブル_Swim015[[#This Row],[競技番号]],"")</f>
        <v>22</v>
      </c>
      <c r="B343" s="22">
        <f>IFERROR(テーブル_Swim015[[#This Row],[組]],"")</f>
        <v>1</v>
      </c>
      <c r="C343" s="22">
        <f>IFERROR(テーブル_Swim015[[#This Row],[水路]],"")</f>
        <v>6</v>
      </c>
      <c r="D343" s="22" t="str">
        <f t="shared" si="23"/>
        <v>2216</v>
      </c>
      <c r="E343" s="22">
        <f>IFERROR(テーブル_Swim015[[#This Row],[選手番号]],"")</f>
        <v>1073</v>
      </c>
      <c r="F343" s="22" t="str">
        <f>IFERROR(VLOOKUP(E343,Sheet3!A:H,3,0),"")</f>
        <v xml:space="preserve">十亀　優哉                    </v>
      </c>
      <c r="G343" s="22" t="str">
        <f>IFERROR(VLOOKUP(E343,Sheet3!A:H,8,0),"")</f>
        <v xml:space="preserve">フィッタ重信    </v>
      </c>
      <c r="H343" s="22" t="str">
        <f>IFERROR(VLOOKUP(E343,Sheet2!A:B,2,0),"")</f>
        <v/>
      </c>
      <c r="I343" s="22" t="str">
        <f t="shared" si="24"/>
        <v>107322</v>
      </c>
      <c r="J343" s="22">
        <f t="shared" si="25"/>
        <v>1</v>
      </c>
      <c r="K343" s="22">
        <f t="shared" si="26"/>
        <v>6</v>
      </c>
    </row>
    <row r="344" spans="1:11" s="22" customFormat="1" x14ac:dyDescent="0.15">
      <c r="A344" s="22">
        <f>IFERROR(テーブル_Swim015[[#This Row],[競技番号]],"")</f>
        <v>22</v>
      </c>
      <c r="B344" s="22">
        <f>IFERROR(テーブル_Swim015[[#This Row],[組]],"")</f>
        <v>1</v>
      </c>
      <c r="C344" s="22">
        <f>IFERROR(テーブル_Swim015[[#This Row],[水路]],"")</f>
        <v>7</v>
      </c>
      <c r="D344" s="22" t="str">
        <f t="shared" si="23"/>
        <v>2217</v>
      </c>
      <c r="E344" s="22">
        <f>IFERROR(テーブル_Swim015[[#This Row],[選手番号]],"")</f>
        <v>105</v>
      </c>
      <c r="F344" s="22" t="str">
        <f>IFERROR(VLOOKUP(E344,Sheet3!A:H,3,0),"")</f>
        <v xml:space="preserve">松尾　秀晟                    </v>
      </c>
      <c r="G344" s="22" t="str">
        <f>IFERROR(VLOOKUP(E344,Sheet3!A:H,8,0),"")</f>
        <v xml:space="preserve">西条ＳＣ        </v>
      </c>
      <c r="H344" s="22" t="str">
        <f>IFERROR(VLOOKUP(E344,Sheet2!A:B,2,0),"")</f>
        <v/>
      </c>
      <c r="I344" s="22" t="str">
        <f t="shared" si="24"/>
        <v>10522</v>
      </c>
      <c r="J344" s="22">
        <f t="shared" si="25"/>
        <v>1</v>
      </c>
      <c r="K344" s="22">
        <f t="shared" si="26"/>
        <v>7</v>
      </c>
    </row>
    <row r="345" spans="1:11" s="22" customFormat="1" x14ac:dyDescent="0.15">
      <c r="A345" s="22">
        <f>IFERROR(テーブル_Swim015[[#This Row],[競技番号]],"")</f>
        <v>22</v>
      </c>
      <c r="B345" s="22">
        <f>IFERROR(テーブル_Swim015[[#This Row],[組]],"")</f>
        <v>1</v>
      </c>
      <c r="C345" s="22">
        <f>IFERROR(テーブル_Swim015[[#This Row],[水路]],"")</f>
        <v>8</v>
      </c>
      <c r="D345" s="22" t="str">
        <f t="shared" si="23"/>
        <v>2218</v>
      </c>
      <c r="E345" s="22">
        <f>IFERROR(テーブル_Swim015[[#This Row],[選手番号]],"")</f>
        <v>3</v>
      </c>
      <c r="F345" s="22" t="str">
        <f>IFERROR(VLOOKUP(E345,Sheet3!A:H,3,0),"")</f>
        <v xml:space="preserve">玉井　豪大                    </v>
      </c>
      <c r="G345" s="22" t="str">
        <f>IFERROR(VLOOKUP(E345,Sheet3!A:H,8,0),"")</f>
        <v xml:space="preserve">ｴﾘｴｰﾙSRT        </v>
      </c>
      <c r="H345" s="22" t="str">
        <f>IFERROR(VLOOKUP(E345,Sheet2!A:B,2,0),"")</f>
        <v/>
      </c>
      <c r="I345" s="22" t="str">
        <f t="shared" si="24"/>
        <v>322</v>
      </c>
      <c r="J345" s="22">
        <f t="shared" si="25"/>
        <v>1</v>
      </c>
      <c r="K345" s="22">
        <f t="shared" si="26"/>
        <v>8</v>
      </c>
    </row>
    <row r="346" spans="1:11" s="22" customFormat="1" x14ac:dyDescent="0.15">
      <c r="A346" s="22">
        <f>IFERROR(テーブル_Swim015[[#This Row],[競技番号]],"")</f>
        <v>22</v>
      </c>
      <c r="B346" s="22">
        <f>IFERROR(テーブル_Swim015[[#This Row],[組]],"")</f>
        <v>2</v>
      </c>
      <c r="C346" s="22">
        <f>IFERROR(テーブル_Swim015[[#This Row],[水路]],"")</f>
        <v>1</v>
      </c>
      <c r="D346" s="22" t="str">
        <f t="shared" si="23"/>
        <v>2221</v>
      </c>
      <c r="E346" s="22">
        <f>IFERROR(テーブル_Swim015[[#This Row],[選手番号]],"")</f>
        <v>1103</v>
      </c>
      <c r="F346" s="22" t="str">
        <f>IFERROR(VLOOKUP(E346,Sheet3!A:H,3,0),"")</f>
        <v xml:space="preserve">梅﨑　　煌                    </v>
      </c>
      <c r="G346" s="22" t="str">
        <f>IFERROR(VLOOKUP(E346,Sheet3!A:H,8,0),"")</f>
        <v xml:space="preserve">ﾌｨｯﾀｴﾐﾌﾙ松前    </v>
      </c>
      <c r="H346" s="22" t="str">
        <f>IFERROR(VLOOKUP(E346,Sheet2!A:B,2,0),"")</f>
        <v/>
      </c>
      <c r="I346" s="22" t="str">
        <f t="shared" si="24"/>
        <v>110322</v>
      </c>
      <c r="J346" s="22">
        <f t="shared" si="25"/>
        <v>2</v>
      </c>
      <c r="K346" s="22">
        <f t="shared" si="26"/>
        <v>1</v>
      </c>
    </row>
    <row r="347" spans="1:11" s="22" customFormat="1" x14ac:dyDescent="0.15">
      <c r="A347" s="22">
        <f>IFERROR(テーブル_Swim015[[#This Row],[競技番号]],"")</f>
        <v>22</v>
      </c>
      <c r="B347" s="22">
        <f>IFERROR(テーブル_Swim015[[#This Row],[組]],"")</f>
        <v>2</v>
      </c>
      <c r="C347" s="22">
        <f>IFERROR(テーブル_Swim015[[#This Row],[水路]],"")</f>
        <v>2</v>
      </c>
      <c r="D347" s="22" t="str">
        <f t="shared" si="23"/>
        <v>2222</v>
      </c>
      <c r="E347" s="22">
        <f>IFERROR(テーブル_Swim015[[#This Row],[選手番号]],"")</f>
        <v>1098</v>
      </c>
      <c r="F347" s="22" t="str">
        <f>IFERROR(VLOOKUP(E347,Sheet3!A:H,3,0),"")</f>
        <v xml:space="preserve">明比　琉斗                    </v>
      </c>
      <c r="G347" s="22" t="str">
        <f>IFERROR(VLOOKUP(E347,Sheet3!A:H,8,0),"")</f>
        <v xml:space="preserve">ﾌｨｯﾀｴﾐﾌﾙ松前    </v>
      </c>
      <c r="H347" s="22" t="str">
        <f>IFERROR(VLOOKUP(E347,Sheet2!A:B,2,0),"")</f>
        <v/>
      </c>
      <c r="I347" s="22" t="str">
        <f t="shared" si="24"/>
        <v>109822</v>
      </c>
      <c r="J347" s="22">
        <f t="shared" si="25"/>
        <v>2</v>
      </c>
      <c r="K347" s="22">
        <f t="shared" si="26"/>
        <v>2</v>
      </c>
    </row>
    <row r="348" spans="1:11" s="22" customFormat="1" x14ac:dyDescent="0.15">
      <c r="A348" s="22">
        <f>IFERROR(テーブル_Swim015[[#This Row],[競技番号]],"")</f>
        <v>22</v>
      </c>
      <c r="B348" s="22">
        <f>IFERROR(テーブル_Swim015[[#This Row],[組]],"")</f>
        <v>2</v>
      </c>
      <c r="C348" s="22">
        <f>IFERROR(テーブル_Swim015[[#This Row],[水路]],"")</f>
        <v>3</v>
      </c>
      <c r="D348" s="22" t="str">
        <f t="shared" si="23"/>
        <v>2223</v>
      </c>
      <c r="E348" s="22">
        <f>IFERROR(テーブル_Swim015[[#This Row],[選手番号]],"")</f>
        <v>1134</v>
      </c>
      <c r="F348" s="22" t="str">
        <f>IFERROR(VLOOKUP(E348,Sheet3!A:H,3,0),"")</f>
        <v>近藤　創太</v>
      </c>
      <c r="G348" s="22" t="str">
        <f>IFERROR(VLOOKUP(E348,Sheet3!A:H,8,0),"")</f>
        <v>AQUA</v>
      </c>
      <c r="H348" s="22" t="str">
        <f>IFERROR(VLOOKUP(E348,Sheet2!A:B,2,0),"")</f>
        <v/>
      </c>
      <c r="I348" s="22" t="str">
        <f t="shared" si="24"/>
        <v>113422</v>
      </c>
      <c r="J348" s="22">
        <f t="shared" si="25"/>
        <v>2</v>
      </c>
      <c r="K348" s="22">
        <f t="shared" si="26"/>
        <v>3</v>
      </c>
    </row>
    <row r="349" spans="1:11" s="22" customFormat="1" x14ac:dyDescent="0.15">
      <c r="A349" s="22">
        <f>IFERROR(テーブル_Swim015[[#This Row],[競技番号]],"")</f>
        <v>22</v>
      </c>
      <c r="B349" s="22">
        <f>IFERROR(テーブル_Swim015[[#This Row],[組]],"")</f>
        <v>2</v>
      </c>
      <c r="C349" s="22">
        <f>IFERROR(テーブル_Swim015[[#This Row],[水路]],"")</f>
        <v>4</v>
      </c>
      <c r="D349" s="22" t="str">
        <f t="shared" si="23"/>
        <v>2224</v>
      </c>
      <c r="E349" s="22">
        <f>IFERROR(テーブル_Swim015[[#This Row],[選手番号]],"")</f>
        <v>88</v>
      </c>
      <c r="F349" s="22" t="str">
        <f>IFERROR(VLOOKUP(E349,Sheet3!A:H,3,0),"")</f>
        <v>吉原　壮祐</v>
      </c>
      <c r="G349" s="22" t="str">
        <f>IFERROR(VLOOKUP(E349,Sheet3!A:H,8,0),"")</f>
        <v>ファイブテン</v>
      </c>
      <c r="H349" s="22" t="str">
        <f>IFERROR(VLOOKUP(E349,Sheet2!A:B,2,0),"")</f>
        <v/>
      </c>
      <c r="I349" s="22" t="str">
        <f t="shared" si="24"/>
        <v>8822</v>
      </c>
      <c r="J349" s="22">
        <f t="shared" si="25"/>
        <v>2</v>
      </c>
      <c r="K349" s="22">
        <f t="shared" si="26"/>
        <v>4</v>
      </c>
    </row>
    <row r="350" spans="1:11" s="22" customFormat="1" x14ac:dyDescent="0.15">
      <c r="A350" s="22">
        <f>IFERROR(テーブル_Swim015[[#This Row],[競技番号]],"")</f>
        <v>22</v>
      </c>
      <c r="B350" s="22">
        <f>IFERROR(テーブル_Swim015[[#This Row],[組]],"")</f>
        <v>2</v>
      </c>
      <c r="C350" s="22">
        <f>IFERROR(テーブル_Swim015[[#This Row],[水路]],"")</f>
        <v>5</v>
      </c>
      <c r="D350" s="22" t="str">
        <f t="shared" si="23"/>
        <v>2225</v>
      </c>
      <c r="E350" s="22">
        <f>IFERROR(テーブル_Swim015[[#This Row],[選手番号]],"")</f>
        <v>1030</v>
      </c>
      <c r="F350" s="22" t="str">
        <f>IFERROR(VLOOKUP(E350,Sheet3!A:H,3,0),"")</f>
        <v xml:space="preserve">平田　優貴                    </v>
      </c>
      <c r="G350" s="22" t="str">
        <f>IFERROR(VLOOKUP(E350,Sheet3!A:H,8,0),"")</f>
        <v xml:space="preserve">フィッタ松山    </v>
      </c>
      <c r="H350" s="22" t="str">
        <f>IFERROR(VLOOKUP(E350,Sheet2!A:B,2,0),"")</f>
        <v/>
      </c>
      <c r="I350" s="22" t="str">
        <f t="shared" si="24"/>
        <v>103022</v>
      </c>
      <c r="J350" s="22">
        <f t="shared" si="25"/>
        <v>2</v>
      </c>
      <c r="K350" s="22">
        <f t="shared" si="26"/>
        <v>5</v>
      </c>
    </row>
    <row r="351" spans="1:11" s="22" customFormat="1" x14ac:dyDescent="0.15">
      <c r="A351" s="22">
        <f>IFERROR(テーブル_Swim015[[#This Row],[競技番号]],"")</f>
        <v>22</v>
      </c>
      <c r="B351" s="22">
        <f>IFERROR(テーブル_Swim015[[#This Row],[組]],"")</f>
        <v>2</v>
      </c>
      <c r="C351" s="22">
        <f>IFERROR(テーブル_Swim015[[#This Row],[水路]],"")</f>
        <v>6</v>
      </c>
      <c r="D351" s="22" t="str">
        <f t="shared" si="23"/>
        <v>2226</v>
      </c>
      <c r="E351" s="22">
        <f>IFERROR(テーブル_Swim015[[#This Row],[選手番号]],"")</f>
        <v>1508</v>
      </c>
      <c r="F351" s="22" t="str">
        <f>IFERROR(VLOOKUP(E351,Sheet3!A:H,3,0),"")</f>
        <v xml:space="preserve">三好　郁哉                    </v>
      </c>
      <c r="G351" s="22" t="str">
        <f>IFERROR(VLOOKUP(E351,Sheet3!A:H,8,0),"")</f>
        <v xml:space="preserve">リー保内        </v>
      </c>
      <c r="H351" s="22" t="str">
        <f>IFERROR(VLOOKUP(E351,Sheet2!A:B,2,0),"")</f>
        <v/>
      </c>
      <c r="I351" s="22" t="str">
        <f t="shared" si="24"/>
        <v>150822</v>
      </c>
      <c r="J351" s="22">
        <f t="shared" si="25"/>
        <v>2</v>
      </c>
      <c r="K351" s="22">
        <f t="shared" si="26"/>
        <v>6</v>
      </c>
    </row>
    <row r="352" spans="1:11" s="22" customFormat="1" x14ac:dyDescent="0.15">
      <c r="A352" s="22">
        <f>IFERROR(テーブル_Swim015[[#This Row],[競技番号]],"")</f>
        <v>22</v>
      </c>
      <c r="B352" s="22">
        <f>IFERROR(テーブル_Swim015[[#This Row],[組]],"")</f>
        <v>2</v>
      </c>
      <c r="C352" s="22">
        <f>IFERROR(テーブル_Swim015[[#This Row],[水路]],"")</f>
        <v>7</v>
      </c>
      <c r="D352" s="22" t="str">
        <f t="shared" si="23"/>
        <v>2227</v>
      </c>
      <c r="E352" s="22">
        <f>IFERROR(テーブル_Swim015[[#This Row],[選手番号]],"")</f>
        <v>1101</v>
      </c>
      <c r="F352" s="22" t="str">
        <f>IFERROR(VLOOKUP(E352,Sheet3!A:H,3,0),"")</f>
        <v xml:space="preserve">松本　拓真                    </v>
      </c>
      <c r="G352" s="22" t="str">
        <f>IFERROR(VLOOKUP(E352,Sheet3!A:H,8,0),"")</f>
        <v xml:space="preserve">ﾌｨｯﾀｴﾐﾌﾙ松前    </v>
      </c>
      <c r="H352" s="22" t="str">
        <f>IFERROR(VLOOKUP(E352,Sheet2!A:B,2,0),"")</f>
        <v/>
      </c>
      <c r="I352" s="22" t="str">
        <f t="shared" si="24"/>
        <v>110122</v>
      </c>
      <c r="J352" s="22">
        <f t="shared" si="25"/>
        <v>2</v>
      </c>
      <c r="K352" s="22">
        <f t="shared" si="26"/>
        <v>7</v>
      </c>
    </row>
    <row r="353" spans="1:11" s="22" customFormat="1" x14ac:dyDescent="0.15">
      <c r="A353" s="22">
        <f>IFERROR(テーブル_Swim015[[#This Row],[競技番号]],"")</f>
        <v>22</v>
      </c>
      <c r="B353" s="22">
        <f>IFERROR(テーブル_Swim015[[#This Row],[組]],"")</f>
        <v>2</v>
      </c>
      <c r="C353" s="22">
        <f>IFERROR(テーブル_Swim015[[#This Row],[水路]],"")</f>
        <v>8</v>
      </c>
      <c r="D353" s="22" t="str">
        <f t="shared" si="23"/>
        <v>2228</v>
      </c>
      <c r="E353" s="22">
        <f>IFERROR(テーブル_Swim015[[#This Row],[選手番号]],"")</f>
        <v>1211</v>
      </c>
      <c r="F353" s="22" t="str">
        <f>IFERROR(VLOOKUP(E353,Sheet3!A:H,3,0),"")</f>
        <v>重松　俊弥</v>
      </c>
      <c r="G353" s="22" t="str">
        <f>IFERROR(VLOOKUP(E353,Sheet3!A:H,8,0),"")</f>
        <v>えいしSC砥部</v>
      </c>
      <c r="H353" s="22" t="str">
        <f>IFERROR(VLOOKUP(E353,Sheet2!A:B,2,0),"")</f>
        <v/>
      </c>
      <c r="I353" s="22" t="str">
        <f t="shared" si="24"/>
        <v>121122</v>
      </c>
      <c r="J353" s="22">
        <f t="shared" si="25"/>
        <v>2</v>
      </c>
      <c r="K353" s="22">
        <f t="shared" si="26"/>
        <v>8</v>
      </c>
    </row>
    <row r="354" spans="1:11" s="22" customFormat="1" x14ac:dyDescent="0.15">
      <c r="A354" s="22">
        <f>IFERROR(テーブル_Swim015[[#This Row],[競技番号]],"")</f>
        <v>23</v>
      </c>
      <c r="B354" s="22">
        <f>IFERROR(テーブル_Swim015[[#This Row],[組]],"")</f>
        <v>1</v>
      </c>
      <c r="C354" s="22">
        <f>IFERROR(テーブル_Swim015[[#This Row],[水路]],"")</f>
        <v>1</v>
      </c>
      <c r="D354" s="22" t="str">
        <f t="shared" si="23"/>
        <v>2311</v>
      </c>
      <c r="E354" s="22">
        <f>IFERROR(テーブル_Swim015[[#This Row],[選手番号]],"")</f>
        <v>0</v>
      </c>
      <c r="F354" s="22" t="str">
        <f>IFERROR(VLOOKUP(E354,Sheet3!A:H,3,0),"")</f>
        <v/>
      </c>
      <c r="G354" s="22" t="str">
        <f>IFERROR(VLOOKUP(E354,Sheet3!A:H,8,0),"")</f>
        <v/>
      </c>
      <c r="H354" s="22" t="str">
        <f>IFERROR(VLOOKUP(E354,Sheet2!A:B,2,0),"")</f>
        <v/>
      </c>
      <c r="I354" s="22" t="str">
        <f t="shared" si="24"/>
        <v>023</v>
      </c>
      <c r="J354" s="22">
        <f t="shared" si="25"/>
        <v>1</v>
      </c>
      <c r="K354" s="22">
        <f t="shared" si="26"/>
        <v>1</v>
      </c>
    </row>
    <row r="355" spans="1:11" s="22" customFormat="1" x14ac:dyDescent="0.15">
      <c r="A355" s="22">
        <f>IFERROR(テーブル_Swim015[[#This Row],[競技番号]],"")</f>
        <v>23</v>
      </c>
      <c r="B355" s="22">
        <f>IFERROR(テーブル_Swim015[[#This Row],[組]],"")</f>
        <v>1</v>
      </c>
      <c r="C355" s="22">
        <f>IFERROR(テーブル_Swim015[[#This Row],[水路]],"")</f>
        <v>2</v>
      </c>
      <c r="D355" s="22" t="str">
        <f t="shared" si="23"/>
        <v>2312</v>
      </c>
      <c r="E355" s="22">
        <f>IFERROR(テーブル_Swim015[[#This Row],[選手番号]],"")</f>
        <v>1239</v>
      </c>
      <c r="F355" s="22" t="str">
        <f>IFERROR(VLOOKUP(E355,Sheet3!A:H,3,0),"")</f>
        <v>水野　結愛</v>
      </c>
      <c r="G355" s="22" t="str">
        <f>IFERROR(VLOOKUP(E355,Sheet3!A:H,8,0),"")</f>
        <v>アズサ松山</v>
      </c>
      <c r="H355" s="22" t="str">
        <f>IFERROR(VLOOKUP(E355,Sheet2!A:B,2,0),"")</f>
        <v/>
      </c>
      <c r="I355" s="22" t="str">
        <f t="shared" si="24"/>
        <v>123923</v>
      </c>
      <c r="J355" s="22">
        <f t="shared" si="25"/>
        <v>1</v>
      </c>
      <c r="K355" s="22">
        <f t="shared" si="26"/>
        <v>2</v>
      </c>
    </row>
    <row r="356" spans="1:11" s="22" customFormat="1" x14ac:dyDescent="0.15">
      <c r="A356" s="22">
        <f>IFERROR(テーブル_Swim015[[#This Row],[競技番号]],"")</f>
        <v>23</v>
      </c>
      <c r="B356" s="22">
        <f>IFERROR(テーブル_Swim015[[#This Row],[組]],"")</f>
        <v>1</v>
      </c>
      <c r="C356" s="22">
        <f>IFERROR(テーブル_Swim015[[#This Row],[水路]],"")</f>
        <v>3</v>
      </c>
      <c r="D356" s="22" t="str">
        <f t="shared" si="23"/>
        <v>2313</v>
      </c>
      <c r="E356" s="22">
        <f>IFERROR(テーブル_Swim015[[#This Row],[選手番号]],"")</f>
        <v>32</v>
      </c>
      <c r="F356" s="22" t="str">
        <f>IFERROR(VLOOKUP(E356,Sheet3!A:H,3,0),"")</f>
        <v xml:space="preserve">曽我部寿美                    </v>
      </c>
      <c r="G356" s="22" t="str">
        <f>IFERROR(VLOOKUP(E356,Sheet3!A:H,8,0),"")</f>
        <v xml:space="preserve">Z-UP            </v>
      </c>
      <c r="H356" s="22" t="str">
        <f>IFERROR(VLOOKUP(E356,Sheet2!A:B,2,0),"")</f>
        <v/>
      </c>
      <c r="I356" s="22" t="str">
        <f t="shared" si="24"/>
        <v>3223</v>
      </c>
      <c r="J356" s="22">
        <f t="shared" si="25"/>
        <v>1</v>
      </c>
      <c r="K356" s="22">
        <f t="shared" si="26"/>
        <v>3</v>
      </c>
    </row>
    <row r="357" spans="1:11" s="22" customFormat="1" x14ac:dyDescent="0.15">
      <c r="A357" s="22">
        <f>IFERROR(テーブル_Swim015[[#This Row],[競技番号]],"")</f>
        <v>23</v>
      </c>
      <c r="B357" s="22">
        <f>IFERROR(テーブル_Swim015[[#This Row],[組]],"")</f>
        <v>1</v>
      </c>
      <c r="C357" s="22">
        <f>IFERROR(テーブル_Swim015[[#This Row],[水路]],"")</f>
        <v>4</v>
      </c>
      <c r="D357" s="22" t="str">
        <f t="shared" si="23"/>
        <v>2314</v>
      </c>
      <c r="E357" s="22">
        <f>IFERROR(テーブル_Swim015[[#This Row],[選手番号]],"")</f>
        <v>1068</v>
      </c>
      <c r="F357" s="22" t="str">
        <f>IFERROR(VLOOKUP(E357,Sheet3!A:H,3,0),"")</f>
        <v xml:space="preserve">鷹羽　美玖                    </v>
      </c>
      <c r="G357" s="22" t="str">
        <f>IFERROR(VLOOKUP(E357,Sheet3!A:H,8,0),"")</f>
        <v xml:space="preserve">フィッタ松山    </v>
      </c>
      <c r="H357" s="22" t="str">
        <f>IFERROR(VLOOKUP(E357,Sheet2!A:B,2,0),"")</f>
        <v/>
      </c>
      <c r="I357" s="22" t="str">
        <f t="shared" si="24"/>
        <v>106823</v>
      </c>
      <c r="J357" s="22">
        <f t="shared" si="25"/>
        <v>1</v>
      </c>
      <c r="K357" s="22">
        <f t="shared" si="26"/>
        <v>4</v>
      </c>
    </row>
    <row r="358" spans="1:11" s="22" customFormat="1" x14ac:dyDescent="0.15">
      <c r="A358" s="22">
        <f>IFERROR(テーブル_Swim015[[#This Row],[競技番号]],"")</f>
        <v>23</v>
      </c>
      <c r="B358" s="22">
        <f>IFERROR(テーブル_Swim015[[#This Row],[組]],"")</f>
        <v>1</v>
      </c>
      <c r="C358" s="22">
        <f>IFERROR(テーブル_Swim015[[#This Row],[水路]],"")</f>
        <v>5</v>
      </c>
      <c r="D358" s="22" t="str">
        <f t="shared" si="23"/>
        <v>2315</v>
      </c>
      <c r="E358" s="22">
        <f>IFERROR(テーブル_Swim015[[#This Row],[選手番号]],"")</f>
        <v>102</v>
      </c>
      <c r="F358" s="22" t="str">
        <f>IFERROR(VLOOKUP(E358,Sheet3!A:H,3,0),"")</f>
        <v>山林　香奈</v>
      </c>
      <c r="G358" s="22" t="str">
        <f>IFERROR(VLOOKUP(E358,Sheet3!A:H,8,0),"")</f>
        <v>ファイブテン</v>
      </c>
      <c r="H358" s="22" t="str">
        <f>IFERROR(VLOOKUP(E358,Sheet2!A:B,2,0),"")</f>
        <v/>
      </c>
      <c r="I358" s="22" t="str">
        <f t="shared" si="24"/>
        <v>10223</v>
      </c>
      <c r="J358" s="22">
        <f t="shared" si="25"/>
        <v>1</v>
      </c>
      <c r="K358" s="22">
        <f t="shared" si="26"/>
        <v>5</v>
      </c>
    </row>
    <row r="359" spans="1:11" s="22" customFormat="1" x14ac:dyDescent="0.15">
      <c r="A359" s="22">
        <f>IFERROR(テーブル_Swim015[[#This Row],[競技番号]],"")</f>
        <v>23</v>
      </c>
      <c r="B359" s="22">
        <f>IFERROR(テーブル_Swim015[[#This Row],[組]],"")</f>
        <v>1</v>
      </c>
      <c r="C359" s="22">
        <f>IFERROR(テーブル_Swim015[[#This Row],[水路]],"")</f>
        <v>6</v>
      </c>
      <c r="D359" s="22" t="str">
        <f t="shared" si="23"/>
        <v>2316</v>
      </c>
      <c r="E359" s="22">
        <f>IFERROR(テーブル_Swim015[[#This Row],[選手番号]],"")</f>
        <v>50</v>
      </c>
      <c r="F359" s="22" t="str">
        <f>IFERROR(VLOOKUP(E359,Sheet3!A:H,3,0),"")</f>
        <v xml:space="preserve">白石優里花                    </v>
      </c>
      <c r="G359" s="22" t="str">
        <f>IFERROR(VLOOKUP(E359,Sheet3!A:H,8,0),"")</f>
        <v xml:space="preserve">ファイブテン    </v>
      </c>
      <c r="H359" s="22" t="str">
        <f>IFERROR(VLOOKUP(E359,Sheet2!A:B,2,0),"")</f>
        <v/>
      </c>
      <c r="I359" s="22" t="str">
        <f t="shared" si="24"/>
        <v>5023</v>
      </c>
      <c r="J359" s="22">
        <f t="shared" si="25"/>
        <v>1</v>
      </c>
      <c r="K359" s="22">
        <f t="shared" si="26"/>
        <v>6</v>
      </c>
    </row>
    <row r="360" spans="1:11" s="22" customFormat="1" x14ac:dyDescent="0.15">
      <c r="A360" s="22">
        <f>IFERROR(テーブル_Swim015[[#This Row],[競技番号]],"")</f>
        <v>23</v>
      </c>
      <c r="B360" s="22">
        <f>IFERROR(テーブル_Swim015[[#This Row],[組]],"")</f>
        <v>1</v>
      </c>
      <c r="C360" s="22">
        <f>IFERROR(テーブル_Swim015[[#This Row],[水路]],"")</f>
        <v>7</v>
      </c>
      <c r="D360" s="22" t="str">
        <f t="shared" si="23"/>
        <v>2317</v>
      </c>
      <c r="E360" s="22">
        <f>IFERROR(テーブル_Swim015[[#This Row],[選手番号]],"")</f>
        <v>18</v>
      </c>
      <c r="F360" s="22" t="str">
        <f>IFERROR(VLOOKUP(E360,Sheet3!A:H,3,0),"")</f>
        <v xml:space="preserve">宮崎　咲歩                    </v>
      </c>
      <c r="G360" s="22" t="str">
        <f>IFERROR(VLOOKUP(E360,Sheet3!A:H,8,0),"")</f>
        <v xml:space="preserve">ｴﾘｴｰﾙSRT        </v>
      </c>
      <c r="H360" s="22" t="str">
        <f>IFERROR(VLOOKUP(E360,Sheet2!A:B,2,0),"")</f>
        <v/>
      </c>
      <c r="I360" s="22" t="str">
        <f t="shared" si="24"/>
        <v>1823</v>
      </c>
      <c r="J360" s="22">
        <f t="shared" si="25"/>
        <v>1</v>
      </c>
      <c r="K360" s="22">
        <f t="shared" si="26"/>
        <v>7</v>
      </c>
    </row>
    <row r="361" spans="1:11" s="22" customFormat="1" x14ac:dyDescent="0.15">
      <c r="A361" s="22">
        <f>IFERROR(テーブル_Swim015[[#This Row],[競技番号]],"")</f>
        <v>23</v>
      </c>
      <c r="B361" s="22">
        <f>IFERROR(テーブル_Swim015[[#This Row],[組]],"")</f>
        <v>1</v>
      </c>
      <c r="C361" s="22">
        <f>IFERROR(テーブル_Swim015[[#This Row],[水路]],"")</f>
        <v>8</v>
      </c>
      <c r="D361" s="22" t="str">
        <f t="shared" si="23"/>
        <v>2318</v>
      </c>
      <c r="E361" s="22">
        <f>IFERROR(テーブル_Swim015[[#This Row],[選手番号]],"")</f>
        <v>0</v>
      </c>
      <c r="F361" s="22" t="str">
        <f>IFERROR(VLOOKUP(E361,Sheet3!A:H,3,0),"")</f>
        <v/>
      </c>
      <c r="G361" s="22" t="str">
        <f>IFERROR(VLOOKUP(E361,Sheet3!A:H,8,0),"")</f>
        <v/>
      </c>
      <c r="H361" s="22" t="str">
        <f>IFERROR(VLOOKUP(E361,Sheet2!A:B,2,0),"")</f>
        <v/>
      </c>
      <c r="I361" s="22" t="str">
        <f t="shared" si="24"/>
        <v>023</v>
      </c>
      <c r="J361" s="22">
        <f t="shared" si="25"/>
        <v>1</v>
      </c>
      <c r="K361" s="22">
        <f t="shared" si="26"/>
        <v>8</v>
      </c>
    </row>
    <row r="362" spans="1:11" s="22" customFormat="1" x14ac:dyDescent="0.15">
      <c r="A362" s="22">
        <f>IFERROR(テーブル_Swim015[[#This Row],[競技番号]],"")</f>
        <v>23</v>
      </c>
      <c r="B362" s="22">
        <f>IFERROR(テーブル_Swim015[[#This Row],[組]],"")</f>
        <v>2</v>
      </c>
      <c r="C362" s="22">
        <f>IFERROR(テーブル_Swim015[[#This Row],[水路]],"")</f>
        <v>1</v>
      </c>
      <c r="D362" s="22" t="str">
        <f t="shared" si="23"/>
        <v>2321</v>
      </c>
      <c r="E362" s="22">
        <f>IFERROR(テーブル_Swim015[[#This Row],[選手番号]],"")</f>
        <v>1093</v>
      </c>
      <c r="F362" s="22" t="str">
        <f>IFERROR(VLOOKUP(E362,Sheet3!A:H,3,0),"")</f>
        <v xml:space="preserve">渡部　美仁                    </v>
      </c>
      <c r="G362" s="22" t="str">
        <f>IFERROR(VLOOKUP(E362,Sheet3!A:H,8,0),"")</f>
        <v xml:space="preserve">フィッタ重信    </v>
      </c>
      <c r="H362" s="22" t="str">
        <f>IFERROR(VLOOKUP(E362,Sheet2!A:B,2,0),"")</f>
        <v/>
      </c>
      <c r="I362" s="22" t="str">
        <f t="shared" si="24"/>
        <v>109323</v>
      </c>
      <c r="J362" s="22">
        <f t="shared" si="25"/>
        <v>2</v>
      </c>
      <c r="K362" s="22">
        <f t="shared" si="26"/>
        <v>1</v>
      </c>
    </row>
    <row r="363" spans="1:11" s="22" customFormat="1" x14ac:dyDescent="0.15">
      <c r="A363" s="22">
        <f>IFERROR(テーブル_Swim015[[#This Row],[競技番号]],"")</f>
        <v>23</v>
      </c>
      <c r="B363" s="22">
        <f>IFERROR(テーブル_Swim015[[#This Row],[組]],"")</f>
        <v>2</v>
      </c>
      <c r="C363" s="22">
        <f>IFERROR(テーブル_Swim015[[#This Row],[水路]],"")</f>
        <v>2</v>
      </c>
      <c r="D363" s="22" t="str">
        <f t="shared" si="23"/>
        <v>2322</v>
      </c>
      <c r="E363" s="22">
        <f>IFERROR(テーブル_Swim015[[#This Row],[選手番号]],"")</f>
        <v>1209</v>
      </c>
      <c r="F363" s="22" t="str">
        <f>IFERROR(VLOOKUP(E363,Sheet3!A:H,3,0),"")</f>
        <v>中川　愛菜</v>
      </c>
      <c r="G363" s="22" t="str">
        <f>IFERROR(VLOOKUP(E363,Sheet3!A:H,8,0),"")</f>
        <v>AQUA</v>
      </c>
      <c r="H363" s="22" t="str">
        <f>IFERROR(VLOOKUP(E363,Sheet2!A:B,2,0),"")</f>
        <v/>
      </c>
      <c r="I363" s="22" t="str">
        <f t="shared" si="24"/>
        <v>120923</v>
      </c>
      <c r="J363" s="22">
        <f t="shared" si="25"/>
        <v>2</v>
      </c>
      <c r="K363" s="22">
        <f t="shared" si="26"/>
        <v>2</v>
      </c>
    </row>
    <row r="364" spans="1:11" s="22" customFormat="1" x14ac:dyDescent="0.15">
      <c r="A364" s="22">
        <f>IFERROR(テーブル_Swim015[[#This Row],[競技番号]],"")</f>
        <v>23</v>
      </c>
      <c r="B364" s="22">
        <f>IFERROR(テーブル_Swim015[[#This Row],[組]],"")</f>
        <v>2</v>
      </c>
      <c r="C364" s="22">
        <f>IFERROR(テーブル_Swim015[[#This Row],[水路]],"")</f>
        <v>3</v>
      </c>
      <c r="D364" s="22" t="str">
        <f t="shared" si="23"/>
        <v>2323</v>
      </c>
      <c r="E364" s="22">
        <f>IFERROR(テーブル_Swim015[[#This Row],[選手番号]],"")</f>
        <v>19</v>
      </c>
      <c r="F364" s="22" t="str">
        <f>IFERROR(VLOOKUP(E364,Sheet3!A:H,3,0),"")</f>
        <v xml:space="preserve">曽根芹李空                    </v>
      </c>
      <c r="G364" s="22" t="str">
        <f>IFERROR(VLOOKUP(E364,Sheet3!A:H,8,0),"")</f>
        <v xml:space="preserve">ｴﾘｴｰﾙSRT        </v>
      </c>
      <c r="H364" s="22" t="str">
        <f>IFERROR(VLOOKUP(E364,Sheet2!A:B,2,0),"")</f>
        <v/>
      </c>
      <c r="I364" s="22" t="str">
        <f t="shared" si="24"/>
        <v>1923</v>
      </c>
      <c r="J364" s="22">
        <f t="shared" si="25"/>
        <v>2</v>
      </c>
      <c r="K364" s="22">
        <f t="shared" si="26"/>
        <v>3</v>
      </c>
    </row>
    <row r="365" spans="1:11" s="22" customFormat="1" x14ac:dyDescent="0.15">
      <c r="A365" s="22">
        <f>IFERROR(テーブル_Swim015[[#This Row],[競技番号]],"")</f>
        <v>23</v>
      </c>
      <c r="B365" s="22">
        <f>IFERROR(テーブル_Swim015[[#This Row],[組]],"")</f>
        <v>2</v>
      </c>
      <c r="C365" s="22">
        <f>IFERROR(テーブル_Swim015[[#This Row],[水路]],"")</f>
        <v>4</v>
      </c>
      <c r="D365" s="22" t="str">
        <f t="shared" si="23"/>
        <v>2324</v>
      </c>
      <c r="E365" s="22">
        <f>IFERROR(テーブル_Swim015[[#This Row],[選手番号]],"")</f>
        <v>1091</v>
      </c>
      <c r="F365" s="22" t="str">
        <f>IFERROR(VLOOKUP(E365,Sheet3!A:H,3,0),"")</f>
        <v xml:space="preserve">小田　　楓                    </v>
      </c>
      <c r="G365" s="22" t="str">
        <f>IFERROR(VLOOKUP(E365,Sheet3!A:H,8,0),"")</f>
        <v xml:space="preserve">フィッタ重信    </v>
      </c>
      <c r="H365" s="22" t="str">
        <f>IFERROR(VLOOKUP(E365,Sheet2!A:B,2,0),"")</f>
        <v/>
      </c>
      <c r="I365" s="22" t="str">
        <f t="shared" si="24"/>
        <v>109123</v>
      </c>
      <c r="J365" s="22">
        <f t="shared" si="25"/>
        <v>2</v>
      </c>
      <c r="K365" s="22">
        <f t="shared" si="26"/>
        <v>4</v>
      </c>
    </row>
    <row r="366" spans="1:11" s="22" customFormat="1" x14ac:dyDescent="0.15">
      <c r="A366" s="22">
        <f>IFERROR(テーブル_Swim015[[#This Row],[競技番号]],"")</f>
        <v>23</v>
      </c>
      <c r="B366" s="22">
        <f>IFERROR(テーブル_Swim015[[#This Row],[組]],"")</f>
        <v>2</v>
      </c>
      <c r="C366" s="22">
        <f>IFERROR(テーブル_Swim015[[#This Row],[水路]],"")</f>
        <v>5</v>
      </c>
      <c r="D366" s="22" t="str">
        <f t="shared" si="23"/>
        <v>2325</v>
      </c>
      <c r="E366" s="22">
        <f>IFERROR(テーブル_Swim015[[#This Row],[選手番号]],"")</f>
        <v>1029</v>
      </c>
      <c r="F366" s="22" t="str">
        <f>IFERROR(VLOOKUP(E366,Sheet3!A:H,3,0),"")</f>
        <v xml:space="preserve">城戸　南海                    </v>
      </c>
      <c r="G366" s="22" t="str">
        <f>IFERROR(VLOOKUP(E366,Sheet3!A:H,8,0),"")</f>
        <v xml:space="preserve">石原ＳＣ        </v>
      </c>
      <c r="H366" s="22" t="str">
        <f>IFERROR(VLOOKUP(E366,Sheet2!A:B,2,0),"")</f>
        <v/>
      </c>
      <c r="I366" s="22" t="str">
        <f t="shared" si="24"/>
        <v>102923</v>
      </c>
      <c r="J366" s="22">
        <f t="shared" si="25"/>
        <v>2</v>
      </c>
      <c r="K366" s="22">
        <f t="shared" si="26"/>
        <v>5</v>
      </c>
    </row>
    <row r="367" spans="1:11" s="22" customFormat="1" x14ac:dyDescent="0.15">
      <c r="A367" s="22">
        <f>IFERROR(テーブル_Swim015[[#This Row],[競技番号]],"")</f>
        <v>23</v>
      </c>
      <c r="B367" s="22">
        <f>IFERROR(テーブル_Swim015[[#This Row],[組]],"")</f>
        <v>2</v>
      </c>
      <c r="C367" s="22">
        <f>IFERROR(テーブル_Swim015[[#This Row],[水路]],"")</f>
        <v>6</v>
      </c>
      <c r="D367" s="22" t="str">
        <f t="shared" si="23"/>
        <v>2326</v>
      </c>
      <c r="E367" s="22">
        <f>IFERROR(テーブル_Swim015[[#This Row],[選手番号]],"")</f>
        <v>1240</v>
      </c>
      <c r="F367" s="22" t="str">
        <f>IFERROR(VLOOKUP(E367,Sheet3!A:H,3,0),"")</f>
        <v>岩田　莉歩</v>
      </c>
      <c r="G367" s="22" t="str">
        <f>IFERROR(VLOOKUP(E367,Sheet3!A:H,8,0),"")</f>
        <v>アズサ松山</v>
      </c>
      <c r="H367" s="22" t="str">
        <f>IFERROR(VLOOKUP(E367,Sheet2!A:B,2,0),"")</f>
        <v/>
      </c>
      <c r="I367" s="22" t="str">
        <f t="shared" si="24"/>
        <v>124023</v>
      </c>
      <c r="J367" s="22">
        <f t="shared" si="25"/>
        <v>2</v>
      </c>
      <c r="K367" s="22">
        <f t="shared" si="26"/>
        <v>6</v>
      </c>
    </row>
    <row r="368" spans="1:11" s="22" customFormat="1" x14ac:dyDescent="0.15">
      <c r="A368" s="22">
        <f>IFERROR(テーブル_Swim015[[#This Row],[競技番号]],"")</f>
        <v>23</v>
      </c>
      <c r="B368" s="22">
        <f>IFERROR(テーブル_Swim015[[#This Row],[組]],"")</f>
        <v>2</v>
      </c>
      <c r="C368" s="22">
        <f>IFERROR(テーブル_Swim015[[#This Row],[水路]],"")</f>
        <v>7</v>
      </c>
      <c r="D368" s="22" t="str">
        <f t="shared" si="23"/>
        <v>2327</v>
      </c>
      <c r="E368" s="22">
        <f>IFERROR(テーブル_Swim015[[#This Row],[選手番号]],"")</f>
        <v>523</v>
      </c>
      <c r="F368" s="22" t="str">
        <f>IFERROR(VLOOKUP(E368,Sheet3!A:H,3,0),"")</f>
        <v>佐々木舞優</v>
      </c>
      <c r="G368" s="22" t="str">
        <f>IFERROR(VLOOKUP(E368,Sheet3!A:H,8,0),"")</f>
        <v>ﾌｧｲﾌﾞﾃﾝ東予</v>
      </c>
      <c r="H368" s="22" t="str">
        <f>IFERROR(VLOOKUP(E368,Sheet2!A:B,2,0),"")</f>
        <v/>
      </c>
      <c r="I368" s="22" t="str">
        <f t="shared" si="24"/>
        <v>52323</v>
      </c>
      <c r="J368" s="22">
        <f t="shared" si="25"/>
        <v>2</v>
      </c>
      <c r="K368" s="22">
        <f t="shared" si="26"/>
        <v>7</v>
      </c>
    </row>
    <row r="369" spans="1:11" s="22" customFormat="1" x14ac:dyDescent="0.15">
      <c r="A369" s="22">
        <f>IFERROR(テーブル_Swim015[[#This Row],[競技番号]],"")</f>
        <v>23</v>
      </c>
      <c r="B369" s="22">
        <f>IFERROR(テーブル_Swim015[[#This Row],[組]],"")</f>
        <v>2</v>
      </c>
      <c r="C369" s="22">
        <f>IFERROR(テーブル_Swim015[[#This Row],[水路]],"")</f>
        <v>8</v>
      </c>
      <c r="D369" s="22" t="str">
        <f t="shared" si="23"/>
        <v>2328</v>
      </c>
      <c r="E369" s="22">
        <f>IFERROR(テーブル_Swim015[[#This Row],[選手番号]],"")</f>
        <v>0</v>
      </c>
      <c r="F369" s="22" t="str">
        <f>IFERROR(VLOOKUP(E369,Sheet3!A:H,3,0),"")</f>
        <v/>
      </c>
      <c r="G369" s="22" t="str">
        <f>IFERROR(VLOOKUP(E369,Sheet3!A:H,8,0),"")</f>
        <v/>
      </c>
      <c r="H369" s="22" t="str">
        <f>IFERROR(VLOOKUP(E369,Sheet2!A:B,2,0),"")</f>
        <v/>
      </c>
      <c r="I369" s="22" t="str">
        <f t="shared" si="24"/>
        <v>023</v>
      </c>
      <c r="J369" s="22">
        <f t="shared" si="25"/>
        <v>2</v>
      </c>
      <c r="K369" s="22">
        <f t="shared" si="26"/>
        <v>8</v>
      </c>
    </row>
    <row r="370" spans="1:11" s="22" customFormat="1" x14ac:dyDescent="0.15">
      <c r="A370" s="22">
        <f>IFERROR(テーブル_Swim015[[#This Row],[競技番号]],"")</f>
        <v>24</v>
      </c>
      <c r="B370" s="22">
        <f>IFERROR(テーブル_Swim015[[#This Row],[組]],"")</f>
        <v>1</v>
      </c>
      <c r="C370" s="22">
        <f>IFERROR(テーブル_Swim015[[#This Row],[水路]],"")</f>
        <v>1</v>
      </c>
      <c r="D370" s="22" t="str">
        <f t="shared" si="23"/>
        <v>2411</v>
      </c>
      <c r="E370" s="22">
        <f>IFERROR(テーブル_Swim015[[#This Row],[選手番号]],"")</f>
        <v>0</v>
      </c>
      <c r="F370" s="22" t="str">
        <f>IFERROR(VLOOKUP(E370,Sheet3!A:H,3,0),"")</f>
        <v/>
      </c>
      <c r="G370" s="22" t="str">
        <f>IFERROR(VLOOKUP(E370,Sheet3!A:H,8,0),"")</f>
        <v/>
      </c>
      <c r="H370" s="22" t="str">
        <f>IFERROR(VLOOKUP(E370,Sheet2!A:B,2,0),"")</f>
        <v/>
      </c>
      <c r="I370" s="22" t="str">
        <f t="shared" si="24"/>
        <v>024</v>
      </c>
      <c r="J370" s="22">
        <f t="shared" si="25"/>
        <v>1</v>
      </c>
      <c r="K370" s="22">
        <f t="shared" si="26"/>
        <v>1</v>
      </c>
    </row>
    <row r="371" spans="1:11" s="22" customFormat="1" x14ac:dyDescent="0.15">
      <c r="A371" s="22">
        <f>IFERROR(テーブル_Swim015[[#This Row],[競技番号]],"")</f>
        <v>24</v>
      </c>
      <c r="B371" s="22">
        <f>IFERROR(テーブル_Swim015[[#This Row],[組]],"")</f>
        <v>1</v>
      </c>
      <c r="C371" s="22">
        <f>IFERROR(テーブル_Swim015[[#This Row],[水路]],"")</f>
        <v>2</v>
      </c>
      <c r="D371" s="22" t="str">
        <f t="shared" si="23"/>
        <v>2412</v>
      </c>
      <c r="E371" s="22">
        <f>IFERROR(テーブル_Swim015[[#This Row],[選手番号]],"")</f>
        <v>0</v>
      </c>
      <c r="F371" s="22" t="str">
        <f>IFERROR(VLOOKUP(E371,Sheet3!A:H,3,0),"")</f>
        <v/>
      </c>
      <c r="G371" s="22" t="str">
        <f>IFERROR(VLOOKUP(E371,Sheet3!A:H,8,0),"")</f>
        <v/>
      </c>
      <c r="H371" s="22" t="str">
        <f>IFERROR(VLOOKUP(E371,Sheet2!A:B,2,0),"")</f>
        <v/>
      </c>
      <c r="I371" s="22" t="str">
        <f t="shared" si="24"/>
        <v>024</v>
      </c>
      <c r="J371" s="22">
        <f t="shared" si="25"/>
        <v>1</v>
      </c>
      <c r="K371" s="22">
        <f t="shared" si="26"/>
        <v>2</v>
      </c>
    </row>
    <row r="372" spans="1:11" s="22" customFormat="1" x14ac:dyDescent="0.15">
      <c r="A372" s="22">
        <f>IFERROR(テーブル_Swim015[[#This Row],[競技番号]],"")</f>
        <v>24</v>
      </c>
      <c r="B372" s="22">
        <f>IFERROR(テーブル_Swim015[[#This Row],[組]],"")</f>
        <v>1</v>
      </c>
      <c r="C372" s="22">
        <f>IFERROR(テーブル_Swim015[[#This Row],[水路]],"")</f>
        <v>3</v>
      </c>
      <c r="D372" s="22" t="str">
        <f t="shared" si="23"/>
        <v>2413</v>
      </c>
      <c r="E372" s="22">
        <f>IFERROR(テーブル_Swim015[[#This Row],[選手番号]],"")</f>
        <v>1046</v>
      </c>
      <c r="F372" s="22" t="str">
        <f>IFERROR(VLOOKUP(E372,Sheet3!A:H,3,0),"")</f>
        <v xml:space="preserve">辻田　悠真                    </v>
      </c>
      <c r="G372" s="22" t="str">
        <f>IFERROR(VLOOKUP(E372,Sheet3!A:H,8,0),"")</f>
        <v xml:space="preserve">フィッタ松山    </v>
      </c>
      <c r="H372" s="22" t="str">
        <f>IFERROR(VLOOKUP(E372,Sheet2!A:B,2,0),"")</f>
        <v/>
      </c>
      <c r="I372" s="22" t="str">
        <f t="shared" si="24"/>
        <v>104624</v>
      </c>
      <c r="J372" s="22">
        <f t="shared" si="25"/>
        <v>1</v>
      </c>
      <c r="K372" s="22">
        <f t="shared" si="26"/>
        <v>3</v>
      </c>
    </row>
    <row r="373" spans="1:11" s="22" customFormat="1" x14ac:dyDescent="0.15">
      <c r="A373" s="22">
        <f>IFERROR(テーブル_Swim015[[#This Row],[競技番号]],"")</f>
        <v>24</v>
      </c>
      <c r="B373" s="22">
        <f>IFERROR(テーブル_Swim015[[#This Row],[組]],"")</f>
        <v>1</v>
      </c>
      <c r="C373" s="22">
        <f>IFERROR(テーブル_Swim015[[#This Row],[水路]],"")</f>
        <v>4</v>
      </c>
      <c r="D373" s="22" t="str">
        <f t="shared" si="23"/>
        <v>2414</v>
      </c>
      <c r="E373" s="22">
        <f>IFERROR(テーブル_Swim015[[#This Row],[選手番号]],"")</f>
        <v>108</v>
      </c>
      <c r="F373" s="22" t="str">
        <f>IFERROR(VLOOKUP(E373,Sheet3!A:H,3,0),"")</f>
        <v xml:space="preserve">石川　幸明                    </v>
      </c>
      <c r="G373" s="22" t="str">
        <f>IFERROR(VLOOKUP(E373,Sheet3!A:H,8,0),"")</f>
        <v xml:space="preserve">西条ＳＣ        </v>
      </c>
      <c r="H373" s="22" t="str">
        <f>IFERROR(VLOOKUP(E373,Sheet2!A:B,2,0),"")</f>
        <v/>
      </c>
      <c r="I373" s="22" t="str">
        <f t="shared" si="24"/>
        <v>10824</v>
      </c>
      <c r="J373" s="22">
        <f t="shared" si="25"/>
        <v>1</v>
      </c>
      <c r="K373" s="22">
        <f t="shared" si="26"/>
        <v>4</v>
      </c>
    </row>
    <row r="374" spans="1:11" s="22" customFormat="1" x14ac:dyDescent="0.15">
      <c r="A374" s="22">
        <f>IFERROR(テーブル_Swim015[[#This Row],[競技番号]],"")</f>
        <v>24</v>
      </c>
      <c r="B374" s="22">
        <f>IFERROR(テーブル_Swim015[[#This Row],[組]],"")</f>
        <v>1</v>
      </c>
      <c r="C374" s="22">
        <f>IFERROR(テーブル_Swim015[[#This Row],[水路]],"")</f>
        <v>5</v>
      </c>
      <c r="D374" s="22" t="str">
        <f t="shared" si="23"/>
        <v>2415</v>
      </c>
      <c r="E374" s="22">
        <f>IFERROR(テーブル_Swim015[[#This Row],[選手番号]],"")</f>
        <v>529</v>
      </c>
      <c r="F374" s="22" t="str">
        <f>IFERROR(VLOOKUP(E374,Sheet3!A:H,3,0),"")</f>
        <v>井下　耀翔</v>
      </c>
      <c r="G374" s="22" t="str">
        <f>IFERROR(VLOOKUP(E374,Sheet3!A:H,8,0),"")</f>
        <v>ﾌｧｲﾌﾞﾃﾝ東予</v>
      </c>
      <c r="H374" s="22" t="str">
        <f>IFERROR(VLOOKUP(E374,Sheet2!A:B,2,0),"")</f>
        <v/>
      </c>
      <c r="I374" s="22" t="str">
        <f t="shared" si="24"/>
        <v>52924</v>
      </c>
      <c r="J374" s="22">
        <f t="shared" si="25"/>
        <v>1</v>
      </c>
      <c r="K374" s="22">
        <f t="shared" si="26"/>
        <v>5</v>
      </c>
    </row>
    <row r="375" spans="1:11" s="22" customFormat="1" x14ac:dyDescent="0.15">
      <c r="A375" s="22">
        <f>IFERROR(テーブル_Swim015[[#This Row],[競技番号]],"")</f>
        <v>24</v>
      </c>
      <c r="B375" s="22">
        <f>IFERROR(テーブル_Swim015[[#This Row],[組]],"")</f>
        <v>1</v>
      </c>
      <c r="C375" s="22">
        <f>IFERROR(テーブル_Swim015[[#This Row],[水路]],"")</f>
        <v>6</v>
      </c>
      <c r="D375" s="22" t="str">
        <f t="shared" si="23"/>
        <v>2416</v>
      </c>
      <c r="E375" s="22">
        <f>IFERROR(テーブル_Swim015[[#This Row],[選手番号]],"")</f>
        <v>1578</v>
      </c>
      <c r="F375" s="22" t="str">
        <f>IFERROR(VLOOKUP(E375,Sheet3!A:H,3,0),"")</f>
        <v>森田 圭祐</v>
      </c>
      <c r="G375" s="22" t="str">
        <f>IFERROR(VLOOKUP(E375,Sheet3!A:H,8,0),"")</f>
        <v>八幡浜ＳＣ</v>
      </c>
      <c r="H375" s="22" t="str">
        <f>IFERROR(VLOOKUP(E375,Sheet2!A:B,2,0),"")</f>
        <v/>
      </c>
      <c r="I375" s="22" t="str">
        <f t="shared" si="24"/>
        <v>157824</v>
      </c>
      <c r="J375" s="22">
        <f t="shared" si="25"/>
        <v>1</v>
      </c>
      <c r="K375" s="22">
        <f t="shared" si="26"/>
        <v>6</v>
      </c>
    </row>
    <row r="376" spans="1:11" s="22" customFormat="1" x14ac:dyDescent="0.15">
      <c r="A376" s="22">
        <f>IFERROR(テーブル_Swim015[[#This Row],[競技番号]],"")</f>
        <v>24</v>
      </c>
      <c r="B376" s="22">
        <f>IFERROR(テーブル_Swim015[[#This Row],[組]],"")</f>
        <v>1</v>
      </c>
      <c r="C376" s="22">
        <f>IFERROR(テーブル_Swim015[[#This Row],[水路]],"")</f>
        <v>7</v>
      </c>
      <c r="D376" s="22" t="str">
        <f t="shared" si="23"/>
        <v>2417</v>
      </c>
      <c r="E376" s="22">
        <f>IFERROR(テーブル_Swim015[[#This Row],[選手番号]],"")</f>
        <v>0</v>
      </c>
      <c r="F376" s="22" t="str">
        <f>IFERROR(VLOOKUP(E376,Sheet3!A:H,3,0),"")</f>
        <v/>
      </c>
      <c r="G376" s="22" t="str">
        <f>IFERROR(VLOOKUP(E376,Sheet3!A:H,8,0),"")</f>
        <v/>
      </c>
      <c r="H376" s="22" t="str">
        <f>IFERROR(VLOOKUP(E376,Sheet2!A:B,2,0),"")</f>
        <v/>
      </c>
      <c r="I376" s="22" t="str">
        <f t="shared" si="24"/>
        <v>024</v>
      </c>
      <c r="J376" s="22">
        <f t="shared" si="25"/>
        <v>1</v>
      </c>
      <c r="K376" s="22">
        <f t="shared" si="26"/>
        <v>7</v>
      </c>
    </row>
    <row r="377" spans="1:11" s="22" customFormat="1" x14ac:dyDescent="0.15">
      <c r="A377" s="22">
        <f>IFERROR(テーブル_Swim015[[#This Row],[競技番号]],"")</f>
        <v>24</v>
      </c>
      <c r="B377" s="22">
        <f>IFERROR(テーブル_Swim015[[#This Row],[組]],"")</f>
        <v>1</v>
      </c>
      <c r="C377" s="22">
        <f>IFERROR(テーブル_Swim015[[#This Row],[水路]],"")</f>
        <v>8</v>
      </c>
      <c r="D377" s="22" t="str">
        <f t="shared" si="23"/>
        <v>2418</v>
      </c>
      <c r="E377" s="22">
        <f>IFERROR(テーブル_Swim015[[#This Row],[選手番号]],"")</f>
        <v>0</v>
      </c>
      <c r="F377" s="22" t="str">
        <f>IFERROR(VLOOKUP(E377,Sheet3!A:H,3,0),"")</f>
        <v/>
      </c>
      <c r="G377" s="22" t="str">
        <f>IFERROR(VLOOKUP(E377,Sheet3!A:H,8,0),"")</f>
        <v/>
      </c>
      <c r="H377" s="22" t="str">
        <f>IFERROR(VLOOKUP(E377,Sheet2!A:B,2,0),"")</f>
        <v/>
      </c>
      <c r="I377" s="22" t="str">
        <f t="shared" si="24"/>
        <v>024</v>
      </c>
      <c r="J377" s="22">
        <f t="shared" si="25"/>
        <v>1</v>
      </c>
      <c r="K377" s="22">
        <f t="shared" si="26"/>
        <v>8</v>
      </c>
    </row>
    <row r="378" spans="1:11" s="22" customFormat="1" x14ac:dyDescent="0.15">
      <c r="A378" s="22">
        <f>IFERROR(テーブル_Swim015[[#This Row],[競技番号]],"")</f>
        <v>24</v>
      </c>
      <c r="B378" s="22">
        <f>IFERROR(テーブル_Swim015[[#This Row],[組]],"")</f>
        <v>2</v>
      </c>
      <c r="C378" s="22">
        <f>IFERROR(テーブル_Swim015[[#This Row],[水路]],"")</f>
        <v>1</v>
      </c>
      <c r="D378" s="22" t="str">
        <f t="shared" si="23"/>
        <v>2421</v>
      </c>
      <c r="E378" s="22">
        <f>IFERROR(テーブル_Swim015[[#This Row],[選手番号]],"")</f>
        <v>0</v>
      </c>
      <c r="F378" s="22" t="str">
        <f>IFERROR(VLOOKUP(E378,Sheet3!A:H,3,0),"")</f>
        <v/>
      </c>
      <c r="G378" s="22" t="str">
        <f>IFERROR(VLOOKUP(E378,Sheet3!A:H,8,0),"")</f>
        <v/>
      </c>
      <c r="H378" s="22" t="str">
        <f>IFERROR(VLOOKUP(E378,Sheet2!A:B,2,0),"")</f>
        <v/>
      </c>
      <c r="I378" s="22" t="str">
        <f t="shared" si="24"/>
        <v>024</v>
      </c>
      <c r="J378" s="22">
        <f t="shared" si="25"/>
        <v>2</v>
      </c>
      <c r="K378" s="22">
        <f t="shared" si="26"/>
        <v>1</v>
      </c>
    </row>
    <row r="379" spans="1:11" s="22" customFormat="1" x14ac:dyDescent="0.15">
      <c r="A379" s="22">
        <f>IFERROR(テーブル_Swim015[[#This Row],[競技番号]],"")</f>
        <v>24</v>
      </c>
      <c r="B379" s="22">
        <f>IFERROR(テーブル_Swim015[[#This Row],[組]],"")</f>
        <v>2</v>
      </c>
      <c r="C379" s="22">
        <f>IFERROR(テーブル_Swim015[[#This Row],[水路]],"")</f>
        <v>2</v>
      </c>
      <c r="D379" s="22" t="str">
        <f t="shared" si="23"/>
        <v>2422</v>
      </c>
      <c r="E379" s="22">
        <f>IFERROR(テーブル_Swim015[[#This Row],[選手番号]],"")</f>
        <v>10</v>
      </c>
      <c r="F379" s="22" t="str">
        <f>IFERROR(VLOOKUP(E379,Sheet3!A:H,3,0),"")</f>
        <v xml:space="preserve">星川　夏伊                    </v>
      </c>
      <c r="G379" s="22" t="str">
        <f>IFERROR(VLOOKUP(E379,Sheet3!A:H,8,0),"")</f>
        <v xml:space="preserve">ｴﾘｴｰﾙSRT        </v>
      </c>
      <c r="H379" s="22" t="str">
        <f>IFERROR(VLOOKUP(E379,Sheet2!A:B,2,0),"")</f>
        <v/>
      </c>
      <c r="I379" s="22" t="str">
        <f t="shared" si="24"/>
        <v>1024</v>
      </c>
      <c r="J379" s="22">
        <f t="shared" si="25"/>
        <v>2</v>
      </c>
      <c r="K379" s="22">
        <f t="shared" si="26"/>
        <v>2</v>
      </c>
    </row>
    <row r="380" spans="1:11" s="22" customFormat="1" x14ac:dyDescent="0.15">
      <c r="A380" s="22">
        <f>IFERROR(テーブル_Swim015[[#This Row],[競技番号]],"")</f>
        <v>24</v>
      </c>
      <c r="B380" s="22">
        <f>IFERROR(テーブル_Swim015[[#This Row],[組]],"")</f>
        <v>2</v>
      </c>
      <c r="C380" s="22">
        <f>IFERROR(テーブル_Swim015[[#This Row],[水路]],"")</f>
        <v>3</v>
      </c>
      <c r="D380" s="22" t="str">
        <f t="shared" si="23"/>
        <v>2423</v>
      </c>
      <c r="E380" s="22">
        <f>IFERROR(テーブル_Swim015[[#This Row],[選手番号]],"")</f>
        <v>1050</v>
      </c>
      <c r="F380" s="22" t="str">
        <f>IFERROR(VLOOKUP(E380,Sheet3!A:H,3,0),"")</f>
        <v xml:space="preserve">高橋　良征                    </v>
      </c>
      <c r="G380" s="22" t="str">
        <f>IFERROR(VLOOKUP(E380,Sheet3!A:H,8,0),"")</f>
        <v xml:space="preserve">フィッタ松山    </v>
      </c>
      <c r="H380" s="22" t="str">
        <f>IFERROR(VLOOKUP(E380,Sheet2!A:B,2,0),"")</f>
        <v/>
      </c>
      <c r="I380" s="22" t="str">
        <f t="shared" si="24"/>
        <v>105024</v>
      </c>
      <c r="J380" s="22">
        <f t="shared" si="25"/>
        <v>2</v>
      </c>
      <c r="K380" s="22">
        <f t="shared" si="26"/>
        <v>3</v>
      </c>
    </row>
    <row r="381" spans="1:11" s="22" customFormat="1" x14ac:dyDescent="0.15">
      <c r="A381" s="22">
        <f>IFERROR(テーブル_Swim015[[#This Row],[競技番号]],"")</f>
        <v>24</v>
      </c>
      <c r="B381" s="22">
        <f>IFERROR(テーブル_Swim015[[#This Row],[組]],"")</f>
        <v>2</v>
      </c>
      <c r="C381" s="22">
        <f>IFERROR(テーブル_Swim015[[#This Row],[水路]],"")</f>
        <v>4</v>
      </c>
      <c r="D381" s="22" t="str">
        <f t="shared" si="23"/>
        <v>2424</v>
      </c>
      <c r="E381" s="22">
        <f>IFERROR(テーブル_Swim015[[#This Row],[選手番号]],"")</f>
        <v>1047</v>
      </c>
      <c r="F381" s="22" t="str">
        <f>IFERROR(VLOOKUP(E381,Sheet3!A:H,3,0),"")</f>
        <v xml:space="preserve">松岡誠士郎                    </v>
      </c>
      <c r="G381" s="22" t="str">
        <f>IFERROR(VLOOKUP(E381,Sheet3!A:H,8,0),"")</f>
        <v xml:space="preserve">フィッタ松山    </v>
      </c>
      <c r="H381" s="22" t="str">
        <f>IFERROR(VLOOKUP(E381,Sheet2!A:B,2,0),"")</f>
        <v/>
      </c>
      <c r="I381" s="22" t="str">
        <f t="shared" si="24"/>
        <v>104724</v>
      </c>
      <c r="J381" s="22">
        <f t="shared" si="25"/>
        <v>2</v>
      </c>
      <c r="K381" s="22">
        <f t="shared" si="26"/>
        <v>4</v>
      </c>
    </row>
    <row r="382" spans="1:11" s="22" customFormat="1" x14ac:dyDescent="0.15">
      <c r="A382" s="22">
        <f>IFERROR(テーブル_Swim015[[#This Row],[競技番号]],"")</f>
        <v>24</v>
      </c>
      <c r="B382" s="22">
        <f>IFERROR(テーブル_Swim015[[#This Row],[組]],"")</f>
        <v>2</v>
      </c>
      <c r="C382" s="22">
        <f>IFERROR(テーブル_Swim015[[#This Row],[水路]],"")</f>
        <v>5</v>
      </c>
      <c r="D382" s="22" t="str">
        <f t="shared" si="23"/>
        <v>2425</v>
      </c>
      <c r="E382" s="22">
        <f>IFERROR(テーブル_Swim015[[#This Row],[選手番号]],"")</f>
        <v>1044</v>
      </c>
      <c r="F382" s="22" t="str">
        <f>IFERROR(VLOOKUP(E382,Sheet3!A:H,3,0),"")</f>
        <v xml:space="preserve">久保　勇人                    </v>
      </c>
      <c r="G382" s="22" t="str">
        <f>IFERROR(VLOOKUP(E382,Sheet3!A:H,8,0),"")</f>
        <v xml:space="preserve">フィッタ松山    </v>
      </c>
      <c r="H382" s="22" t="str">
        <f>IFERROR(VLOOKUP(E382,Sheet2!A:B,2,0),"")</f>
        <v/>
      </c>
      <c r="I382" s="22" t="str">
        <f t="shared" si="24"/>
        <v>104424</v>
      </c>
      <c r="J382" s="22">
        <f t="shared" si="25"/>
        <v>2</v>
      </c>
      <c r="K382" s="22">
        <f t="shared" si="26"/>
        <v>5</v>
      </c>
    </row>
    <row r="383" spans="1:11" s="22" customFormat="1" x14ac:dyDescent="0.15">
      <c r="A383" s="22">
        <f>IFERROR(テーブル_Swim015[[#This Row],[競技番号]],"")</f>
        <v>24</v>
      </c>
      <c r="B383" s="22">
        <f>IFERROR(テーブル_Swim015[[#This Row],[組]],"")</f>
        <v>2</v>
      </c>
      <c r="C383" s="22">
        <f>IFERROR(テーブル_Swim015[[#This Row],[水路]],"")</f>
        <v>6</v>
      </c>
      <c r="D383" s="22" t="str">
        <f t="shared" si="23"/>
        <v>2426</v>
      </c>
      <c r="E383" s="22">
        <f>IFERROR(テーブル_Swim015[[#This Row],[選手番号]],"")</f>
        <v>1049</v>
      </c>
      <c r="F383" s="22" t="str">
        <f>IFERROR(VLOOKUP(E383,Sheet3!A:H,3,0),"")</f>
        <v xml:space="preserve">高山　勝輝                    </v>
      </c>
      <c r="G383" s="22" t="str">
        <f>IFERROR(VLOOKUP(E383,Sheet3!A:H,8,0),"")</f>
        <v xml:space="preserve">フィッタ松山    </v>
      </c>
      <c r="H383" s="22" t="str">
        <f>IFERROR(VLOOKUP(E383,Sheet2!A:B,2,0),"")</f>
        <v/>
      </c>
      <c r="I383" s="22" t="str">
        <f t="shared" si="24"/>
        <v>104924</v>
      </c>
      <c r="J383" s="22">
        <f t="shared" si="25"/>
        <v>2</v>
      </c>
      <c r="K383" s="22">
        <f t="shared" si="26"/>
        <v>6</v>
      </c>
    </row>
    <row r="384" spans="1:11" s="22" customFormat="1" x14ac:dyDescent="0.15">
      <c r="A384" s="22">
        <f>IFERROR(テーブル_Swim015[[#This Row],[競技番号]],"")</f>
        <v>24</v>
      </c>
      <c r="B384" s="22">
        <f>IFERROR(テーブル_Swim015[[#This Row],[組]],"")</f>
        <v>2</v>
      </c>
      <c r="C384" s="22">
        <f>IFERROR(テーブル_Swim015[[#This Row],[水路]],"")</f>
        <v>7</v>
      </c>
      <c r="D384" s="22" t="str">
        <f t="shared" si="23"/>
        <v>2427</v>
      </c>
      <c r="E384" s="22">
        <f>IFERROR(テーブル_Swim015[[#This Row],[選手番号]],"")</f>
        <v>0</v>
      </c>
      <c r="F384" s="22" t="str">
        <f>IFERROR(VLOOKUP(E384,Sheet3!A:H,3,0),"")</f>
        <v/>
      </c>
      <c r="G384" s="22" t="str">
        <f>IFERROR(VLOOKUP(E384,Sheet3!A:H,8,0),"")</f>
        <v/>
      </c>
      <c r="H384" s="22" t="str">
        <f>IFERROR(VLOOKUP(E384,Sheet2!A:B,2,0),"")</f>
        <v/>
      </c>
      <c r="I384" s="22" t="str">
        <f t="shared" si="24"/>
        <v>024</v>
      </c>
      <c r="J384" s="22">
        <f t="shared" si="25"/>
        <v>2</v>
      </c>
      <c r="K384" s="22">
        <f t="shared" si="26"/>
        <v>7</v>
      </c>
    </row>
    <row r="385" spans="1:11" s="22" customFormat="1" x14ac:dyDescent="0.15">
      <c r="A385" s="22">
        <f>IFERROR(テーブル_Swim015[[#This Row],[競技番号]],"")</f>
        <v>24</v>
      </c>
      <c r="B385" s="22">
        <f>IFERROR(テーブル_Swim015[[#This Row],[組]],"")</f>
        <v>2</v>
      </c>
      <c r="C385" s="22">
        <f>IFERROR(テーブル_Swim015[[#This Row],[水路]],"")</f>
        <v>8</v>
      </c>
      <c r="D385" s="22" t="str">
        <f t="shared" si="23"/>
        <v>2428</v>
      </c>
      <c r="E385" s="22">
        <f>IFERROR(テーブル_Swim015[[#This Row],[選手番号]],"")</f>
        <v>0</v>
      </c>
      <c r="F385" s="22" t="str">
        <f>IFERROR(VLOOKUP(E385,Sheet3!A:H,3,0),"")</f>
        <v/>
      </c>
      <c r="G385" s="22" t="str">
        <f>IFERROR(VLOOKUP(E385,Sheet3!A:H,8,0),"")</f>
        <v/>
      </c>
      <c r="H385" s="22" t="str">
        <f>IFERROR(VLOOKUP(E385,Sheet2!A:B,2,0),"")</f>
        <v/>
      </c>
      <c r="I385" s="22" t="str">
        <f t="shared" si="24"/>
        <v>024</v>
      </c>
      <c r="J385" s="22">
        <f t="shared" si="25"/>
        <v>2</v>
      </c>
      <c r="K385" s="22">
        <f t="shared" si="26"/>
        <v>8</v>
      </c>
    </row>
    <row r="386" spans="1:11" s="22" customFormat="1" x14ac:dyDescent="0.15">
      <c r="A386" s="22">
        <f>IFERROR(テーブル_Swim015[[#This Row],[競技番号]],"")</f>
        <v>25</v>
      </c>
      <c r="B386" s="22">
        <f>IFERROR(テーブル_Swim015[[#This Row],[組]],"")</f>
        <v>1</v>
      </c>
      <c r="C386" s="22">
        <f>IFERROR(テーブル_Swim015[[#This Row],[水路]],"")</f>
        <v>1</v>
      </c>
      <c r="D386" s="22" t="str">
        <f t="shared" si="23"/>
        <v>2511</v>
      </c>
      <c r="E386" s="22">
        <f>IFERROR(テーブル_Swim015[[#This Row],[選手番号]],"")</f>
        <v>509</v>
      </c>
      <c r="F386" s="22" t="str">
        <f>IFERROR(VLOOKUP(E386,Sheet3!A:H,3,0),"")</f>
        <v xml:space="preserve">丸内里衣菜                    </v>
      </c>
      <c r="G386" s="22" t="str">
        <f>IFERROR(VLOOKUP(E386,Sheet3!A:H,8,0),"")</f>
        <v xml:space="preserve">西条ＳＣ        </v>
      </c>
      <c r="H386" s="22" t="str">
        <f>IFERROR(VLOOKUP(E386,Sheet2!A:B,2,0),"")</f>
        <v/>
      </c>
      <c r="I386" s="22" t="str">
        <f t="shared" si="24"/>
        <v>50925</v>
      </c>
      <c r="J386" s="22">
        <f t="shared" si="25"/>
        <v>1</v>
      </c>
      <c r="K386" s="22">
        <f t="shared" si="26"/>
        <v>1</v>
      </c>
    </row>
    <row r="387" spans="1:11" s="22" customFormat="1" x14ac:dyDescent="0.15">
      <c r="A387" s="22">
        <f>IFERROR(テーブル_Swim015[[#This Row],[競技番号]],"")</f>
        <v>25</v>
      </c>
      <c r="B387" s="22">
        <f>IFERROR(テーブル_Swim015[[#This Row],[組]],"")</f>
        <v>1</v>
      </c>
      <c r="C387" s="22">
        <f>IFERROR(テーブル_Swim015[[#This Row],[水路]],"")</f>
        <v>2</v>
      </c>
      <c r="D387" s="22" t="str">
        <f t="shared" ref="D387:D450" si="27">CONCATENATE(A387,B387,C387)</f>
        <v>2512</v>
      </c>
      <c r="E387" s="22">
        <f>IFERROR(テーブル_Swim015[[#This Row],[選手番号]],"")</f>
        <v>1165</v>
      </c>
      <c r="F387" s="22" t="str">
        <f>IFERROR(VLOOKUP(E387,Sheet3!A:H,3,0),"")</f>
        <v>玉井  咲衣</v>
      </c>
      <c r="G387" s="22" t="str">
        <f>IFERROR(VLOOKUP(E387,Sheet3!A:H,8,0),"")</f>
        <v>五百木ＳＣ</v>
      </c>
      <c r="H387" s="22" t="str">
        <f>IFERROR(VLOOKUP(E387,Sheet2!A:B,2,0),"")</f>
        <v/>
      </c>
      <c r="I387" s="22" t="str">
        <f t="shared" si="24"/>
        <v>116525</v>
      </c>
      <c r="J387" s="22">
        <f t="shared" si="25"/>
        <v>1</v>
      </c>
      <c r="K387" s="22">
        <f t="shared" si="26"/>
        <v>2</v>
      </c>
    </row>
    <row r="388" spans="1:11" s="22" customFormat="1" x14ac:dyDescent="0.15">
      <c r="A388" s="22">
        <f>IFERROR(テーブル_Swim015[[#This Row],[競技番号]],"")</f>
        <v>25</v>
      </c>
      <c r="B388" s="22">
        <f>IFERROR(テーブル_Swim015[[#This Row],[組]],"")</f>
        <v>1</v>
      </c>
      <c r="C388" s="22">
        <f>IFERROR(テーブル_Swim015[[#This Row],[水路]],"")</f>
        <v>3</v>
      </c>
      <c r="D388" s="22" t="str">
        <f t="shared" si="27"/>
        <v>2513</v>
      </c>
      <c r="E388" s="22">
        <f>IFERROR(テーブル_Swim015[[#This Row],[選手番号]],"")</f>
        <v>1062</v>
      </c>
      <c r="F388" s="22" t="str">
        <f>IFERROR(VLOOKUP(E388,Sheet3!A:H,3,0),"")</f>
        <v xml:space="preserve">三島　彩織                    </v>
      </c>
      <c r="G388" s="22" t="str">
        <f>IFERROR(VLOOKUP(E388,Sheet3!A:H,8,0),"")</f>
        <v xml:space="preserve">フィッタ松山    </v>
      </c>
      <c r="H388" s="22" t="str">
        <f>IFERROR(VLOOKUP(E388,Sheet2!A:B,2,0),"")</f>
        <v/>
      </c>
      <c r="I388" s="22" t="str">
        <f t="shared" si="24"/>
        <v>106225</v>
      </c>
      <c r="J388" s="22">
        <f t="shared" si="25"/>
        <v>1</v>
      </c>
      <c r="K388" s="22">
        <f t="shared" si="26"/>
        <v>3</v>
      </c>
    </row>
    <row r="389" spans="1:11" s="22" customFormat="1" x14ac:dyDescent="0.15">
      <c r="A389" s="22">
        <f>IFERROR(テーブル_Swim015[[#This Row],[競技番号]],"")</f>
        <v>25</v>
      </c>
      <c r="B389" s="22">
        <f>IFERROR(テーブル_Swim015[[#This Row],[組]],"")</f>
        <v>1</v>
      </c>
      <c r="C389" s="22">
        <f>IFERROR(テーブル_Swim015[[#This Row],[水路]],"")</f>
        <v>4</v>
      </c>
      <c r="D389" s="22" t="str">
        <f t="shared" si="27"/>
        <v>2514</v>
      </c>
      <c r="E389" s="22">
        <f>IFERROR(テーブル_Swim015[[#This Row],[選手番号]],"")</f>
        <v>1123</v>
      </c>
      <c r="F389" s="22" t="str">
        <f>IFERROR(VLOOKUP(E389,Sheet3!A:H,3,0),"")</f>
        <v xml:space="preserve">木村さくら                    </v>
      </c>
      <c r="G389" s="22" t="str">
        <f>IFERROR(VLOOKUP(E389,Sheet3!A:H,8,0),"")</f>
        <v xml:space="preserve">ﾌｨｯﾀｴﾐﾌﾙ松前    </v>
      </c>
      <c r="H389" s="22" t="str">
        <f>IFERROR(VLOOKUP(E389,Sheet2!A:B,2,0),"")</f>
        <v/>
      </c>
      <c r="I389" s="22" t="str">
        <f t="shared" si="24"/>
        <v>112325</v>
      </c>
      <c r="J389" s="22">
        <f t="shared" si="25"/>
        <v>1</v>
      </c>
      <c r="K389" s="22">
        <f t="shared" si="26"/>
        <v>4</v>
      </c>
    </row>
    <row r="390" spans="1:11" s="22" customFormat="1" x14ac:dyDescent="0.15">
      <c r="A390" s="22">
        <f>IFERROR(テーブル_Swim015[[#This Row],[競技番号]],"")</f>
        <v>25</v>
      </c>
      <c r="B390" s="22">
        <f>IFERROR(テーブル_Swim015[[#This Row],[組]],"")</f>
        <v>1</v>
      </c>
      <c r="C390" s="22">
        <f>IFERROR(テーブル_Swim015[[#This Row],[水路]],"")</f>
        <v>5</v>
      </c>
      <c r="D390" s="22" t="str">
        <f t="shared" si="27"/>
        <v>2515</v>
      </c>
      <c r="E390" s="22">
        <f>IFERROR(テーブル_Swim015[[#This Row],[選手番号]],"")</f>
        <v>1201</v>
      </c>
      <c r="F390" s="22" t="str">
        <f>IFERROR(VLOOKUP(E390,Sheet3!A:H,3,0),"")</f>
        <v>神野　未羽</v>
      </c>
      <c r="G390" s="22" t="str">
        <f>IFERROR(VLOOKUP(E390,Sheet3!A:H,8,0),"")</f>
        <v>南海ＤＣ</v>
      </c>
      <c r="H390" s="22" t="str">
        <f>IFERROR(VLOOKUP(E390,Sheet2!A:B,2,0),"")</f>
        <v/>
      </c>
      <c r="I390" s="22" t="str">
        <f t="shared" si="24"/>
        <v>120125</v>
      </c>
      <c r="J390" s="22">
        <f t="shared" si="25"/>
        <v>1</v>
      </c>
      <c r="K390" s="22">
        <f t="shared" si="26"/>
        <v>5</v>
      </c>
    </row>
    <row r="391" spans="1:11" s="22" customFormat="1" x14ac:dyDescent="0.15">
      <c r="A391" s="22">
        <f>IFERROR(テーブル_Swim015[[#This Row],[競技番号]],"")</f>
        <v>25</v>
      </c>
      <c r="B391" s="22">
        <f>IFERROR(テーブル_Swim015[[#This Row],[組]],"")</f>
        <v>1</v>
      </c>
      <c r="C391" s="22">
        <f>IFERROR(テーブル_Swim015[[#This Row],[水路]],"")</f>
        <v>6</v>
      </c>
      <c r="D391" s="22" t="str">
        <f t="shared" si="27"/>
        <v>2516</v>
      </c>
      <c r="E391" s="22">
        <f>IFERROR(テーブル_Swim015[[#This Row],[選手番号]],"")</f>
        <v>1203</v>
      </c>
      <c r="F391" s="22" t="str">
        <f>IFERROR(VLOOKUP(E391,Sheet3!A:H,3,0),"")</f>
        <v>藤本  彩里</v>
      </c>
      <c r="G391" s="22" t="str">
        <f>IFERROR(VLOOKUP(E391,Sheet3!A:H,8,0),"")</f>
        <v>南海ＤＣ</v>
      </c>
      <c r="H391" s="22" t="str">
        <f>IFERROR(VLOOKUP(E391,Sheet2!A:B,2,0),"")</f>
        <v/>
      </c>
      <c r="I391" s="22" t="str">
        <f t="shared" si="24"/>
        <v>120325</v>
      </c>
      <c r="J391" s="22">
        <f t="shared" si="25"/>
        <v>1</v>
      </c>
      <c r="K391" s="22">
        <f t="shared" si="26"/>
        <v>6</v>
      </c>
    </row>
    <row r="392" spans="1:11" s="22" customFormat="1" x14ac:dyDescent="0.15">
      <c r="A392" s="22">
        <f>IFERROR(テーブル_Swim015[[#This Row],[競技番号]],"")</f>
        <v>25</v>
      </c>
      <c r="B392" s="22">
        <f>IFERROR(テーブル_Swim015[[#This Row],[組]],"")</f>
        <v>1</v>
      </c>
      <c r="C392" s="22">
        <f>IFERROR(テーブル_Swim015[[#This Row],[水路]],"")</f>
        <v>7</v>
      </c>
      <c r="D392" s="22" t="str">
        <f t="shared" si="27"/>
        <v>2517</v>
      </c>
      <c r="E392" s="22">
        <f>IFERROR(テーブル_Swim015[[#This Row],[選手番号]],"")</f>
        <v>68</v>
      </c>
      <c r="F392" s="22" t="str">
        <f>IFERROR(VLOOKUP(E392,Sheet3!A:H,3,0),"")</f>
        <v xml:space="preserve">山口　葵生                    </v>
      </c>
      <c r="G392" s="22" t="str">
        <f>IFERROR(VLOOKUP(E392,Sheet3!A:H,8,0),"")</f>
        <v xml:space="preserve">ＭＧ双葉        </v>
      </c>
      <c r="H392" s="22" t="str">
        <f>IFERROR(VLOOKUP(E392,Sheet2!A:B,2,0),"")</f>
        <v/>
      </c>
      <c r="I392" s="22" t="str">
        <f t="shared" si="24"/>
        <v>6825</v>
      </c>
      <c r="J392" s="22">
        <f t="shared" si="25"/>
        <v>1</v>
      </c>
      <c r="K392" s="22">
        <f t="shared" si="26"/>
        <v>7</v>
      </c>
    </row>
    <row r="393" spans="1:11" s="22" customFormat="1" x14ac:dyDescent="0.15">
      <c r="A393" s="22">
        <f>IFERROR(テーブル_Swim015[[#This Row],[競技番号]],"")</f>
        <v>25</v>
      </c>
      <c r="B393" s="22">
        <f>IFERROR(テーブル_Swim015[[#This Row],[組]],"")</f>
        <v>1</v>
      </c>
      <c r="C393" s="22">
        <f>IFERROR(テーブル_Swim015[[#This Row],[水路]],"")</f>
        <v>8</v>
      </c>
      <c r="D393" s="22" t="str">
        <f t="shared" si="27"/>
        <v>2518</v>
      </c>
      <c r="E393" s="22">
        <f>IFERROR(テーブル_Swim015[[#This Row],[選手番号]],"")</f>
        <v>1065</v>
      </c>
      <c r="F393" s="22" t="str">
        <f>IFERROR(VLOOKUP(E393,Sheet3!A:H,3,0),"")</f>
        <v xml:space="preserve">三神　千夏                    </v>
      </c>
      <c r="G393" s="22" t="str">
        <f>IFERROR(VLOOKUP(E393,Sheet3!A:H,8,0),"")</f>
        <v xml:space="preserve">フィッタ松山    </v>
      </c>
      <c r="H393" s="22" t="str">
        <f>IFERROR(VLOOKUP(E393,Sheet2!A:B,2,0),"")</f>
        <v/>
      </c>
      <c r="I393" s="22" t="str">
        <f t="shared" si="24"/>
        <v>106525</v>
      </c>
      <c r="J393" s="22">
        <f t="shared" si="25"/>
        <v>1</v>
      </c>
      <c r="K393" s="22">
        <f t="shared" si="26"/>
        <v>8</v>
      </c>
    </row>
    <row r="394" spans="1:11" s="22" customFormat="1" x14ac:dyDescent="0.15">
      <c r="A394" s="22">
        <f>IFERROR(テーブル_Swim015[[#This Row],[競技番号]],"")</f>
        <v>25</v>
      </c>
      <c r="B394" s="22">
        <f>IFERROR(テーブル_Swim015[[#This Row],[組]],"")</f>
        <v>2</v>
      </c>
      <c r="C394" s="22">
        <f>IFERROR(テーブル_Swim015[[#This Row],[水路]],"")</f>
        <v>1</v>
      </c>
      <c r="D394" s="22" t="str">
        <f t="shared" si="27"/>
        <v>2521</v>
      </c>
      <c r="E394" s="22">
        <f>IFERROR(テーブル_Swim015[[#This Row],[選手番号]],"")</f>
        <v>1067</v>
      </c>
      <c r="F394" s="22" t="str">
        <f>IFERROR(VLOOKUP(E394,Sheet3!A:H,3,0),"")</f>
        <v xml:space="preserve">渡部　花音                    </v>
      </c>
      <c r="G394" s="22" t="str">
        <f>IFERROR(VLOOKUP(E394,Sheet3!A:H,8,0),"")</f>
        <v xml:space="preserve">フィッタ松山    </v>
      </c>
      <c r="H394" s="22" t="str">
        <f>IFERROR(VLOOKUP(E394,Sheet2!A:B,2,0),"")</f>
        <v/>
      </c>
      <c r="I394" s="22" t="str">
        <f t="shared" si="24"/>
        <v>106725</v>
      </c>
      <c r="J394" s="22">
        <f t="shared" si="25"/>
        <v>2</v>
      </c>
      <c r="K394" s="22">
        <f t="shared" si="26"/>
        <v>1</v>
      </c>
    </row>
    <row r="395" spans="1:11" s="22" customFormat="1" x14ac:dyDescent="0.15">
      <c r="A395" s="22">
        <f>IFERROR(テーブル_Swim015[[#This Row],[競技番号]],"")</f>
        <v>25</v>
      </c>
      <c r="B395" s="22">
        <f>IFERROR(テーブル_Swim015[[#This Row],[組]],"")</f>
        <v>2</v>
      </c>
      <c r="C395" s="22">
        <f>IFERROR(テーブル_Swim015[[#This Row],[水路]],"")</f>
        <v>2</v>
      </c>
      <c r="D395" s="22" t="str">
        <f t="shared" si="27"/>
        <v>2522</v>
      </c>
      <c r="E395" s="22">
        <f>IFERROR(テーブル_Swim015[[#This Row],[選手番号]],"")</f>
        <v>1532</v>
      </c>
      <c r="F395" s="22" t="str">
        <f>IFERROR(VLOOKUP(E395,Sheet3!A:H,3,0),"")</f>
        <v xml:space="preserve">中村　心都                    </v>
      </c>
      <c r="G395" s="22" t="str">
        <f>IFERROR(VLOOKUP(E395,Sheet3!A:H,8,0),"")</f>
        <v xml:space="preserve">Ryuow           </v>
      </c>
      <c r="H395" s="22" t="str">
        <f>IFERROR(VLOOKUP(E395,Sheet2!A:B,2,0),"")</f>
        <v/>
      </c>
      <c r="I395" s="22" t="str">
        <f t="shared" si="24"/>
        <v>153225</v>
      </c>
      <c r="J395" s="22">
        <f t="shared" si="25"/>
        <v>2</v>
      </c>
      <c r="K395" s="22">
        <f t="shared" si="26"/>
        <v>2</v>
      </c>
    </row>
    <row r="396" spans="1:11" s="22" customFormat="1" x14ac:dyDescent="0.15">
      <c r="A396" s="22">
        <f>IFERROR(テーブル_Swim015[[#This Row],[競技番号]],"")</f>
        <v>25</v>
      </c>
      <c r="B396" s="22">
        <f>IFERROR(テーブル_Swim015[[#This Row],[組]],"")</f>
        <v>2</v>
      </c>
      <c r="C396" s="22">
        <f>IFERROR(テーブル_Swim015[[#This Row],[水路]],"")</f>
        <v>3</v>
      </c>
      <c r="D396" s="22" t="str">
        <f t="shared" si="27"/>
        <v>2523</v>
      </c>
      <c r="E396" s="22">
        <f>IFERROR(テーブル_Swim015[[#This Row],[選手番号]],"")</f>
        <v>1140</v>
      </c>
      <c r="F396" s="22" t="str">
        <f>IFERROR(VLOOKUP(E396,Sheet3!A:H,3,0),"")</f>
        <v>瀬良奈々美</v>
      </c>
      <c r="G396" s="22" t="str">
        <f>IFERROR(VLOOKUP(E396,Sheet3!A:H,8,0),"")</f>
        <v>AQUA</v>
      </c>
      <c r="H396" s="22" t="str">
        <f>IFERROR(VLOOKUP(E396,Sheet2!A:B,2,0),"")</f>
        <v/>
      </c>
      <c r="I396" s="22" t="str">
        <f t="shared" si="24"/>
        <v>114025</v>
      </c>
      <c r="J396" s="22">
        <f t="shared" si="25"/>
        <v>2</v>
      </c>
      <c r="K396" s="22">
        <f t="shared" si="26"/>
        <v>3</v>
      </c>
    </row>
    <row r="397" spans="1:11" s="22" customFormat="1" x14ac:dyDescent="0.15">
      <c r="A397" s="22">
        <f>IFERROR(テーブル_Swim015[[#This Row],[競技番号]],"")</f>
        <v>25</v>
      </c>
      <c r="B397" s="22">
        <f>IFERROR(テーブル_Swim015[[#This Row],[組]],"")</f>
        <v>2</v>
      </c>
      <c r="C397" s="22">
        <f>IFERROR(テーブル_Swim015[[#This Row],[水路]],"")</f>
        <v>4</v>
      </c>
      <c r="D397" s="22" t="str">
        <f t="shared" si="27"/>
        <v>2524</v>
      </c>
      <c r="E397" s="22">
        <f>IFERROR(テーブル_Swim015[[#This Row],[選手番号]],"")</f>
        <v>46</v>
      </c>
      <c r="F397" s="22" t="str">
        <f>IFERROR(VLOOKUP(E397,Sheet3!A:H,3,0),"")</f>
        <v xml:space="preserve">森　　　優                    </v>
      </c>
      <c r="G397" s="22" t="str">
        <f>IFERROR(VLOOKUP(E397,Sheet3!A:H,8,0),"")</f>
        <v xml:space="preserve">ファイブテン    </v>
      </c>
      <c r="H397" s="22" t="str">
        <f>IFERROR(VLOOKUP(E397,Sheet2!A:B,2,0),"")</f>
        <v/>
      </c>
      <c r="I397" s="22" t="str">
        <f t="shared" si="24"/>
        <v>4625</v>
      </c>
      <c r="J397" s="22">
        <f t="shared" si="25"/>
        <v>2</v>
      </c>
      <c r="K397" s="22">
        <f t="shared" si="26"/>
        <v>4</v>
      </c>
    </row>
    <row r="398" spans="1:11" s="22" customFormat="1" x14ac:dyDescent="0.15">
      <c r="A398" s="22">
        <f>IFERROR(テーブル_Swim015[[#This Row],[競技番号]],"")</f>
        <v>25</v>
      </c>
      <c r="B398" s="22">
        <f>IFERROR(テーブル_Swim015[[#This Row],[組]],"")</f>
        <v>2</v>
      </c>
      <c r="C398" s="22">
        <f>IFERROR(テーブル_Swim015[[#This Row],[水路]],"")</f>
        <v>5</v>
      </c>
      <c r="D398" s="22" t="str">
        <f t="shared" si="27"/>
        <v>2525</v>
      </c>
      <c r="E398" s="22">
        <f>IFERROR(テーブル_Swim015[[#This Row],[選手番号]],"")</f>
        <v>1088</v>
      </c>
      <c r="F398" s="22" t="str">
        <f>IFERROR(VLOOKUP(E398,Sheet3!A:H,3,0),"")</f>
        <v xml:space="preserve">大石　千尋                    </v>
      </c>
      <c r="G398" s="22" t="str">
        <f>IFERROR(VLOOKUP(E398,Sheet3!A:H,8,0),"")</f>
        <v xml:space="preserve">フィッタ重信    </v>
      </c>
      <c r="H398" s="22" t="str">
        <f>IFERROR(VLOOKUP(E398,Sheet2!A:B,2,0),"")</f>
        <v/>
      </c>
      <c r="I398" s="22" t="str">
        <f t="shared" si="24"/>
        <v>108825</v>
      </c>
      <c r="J398" s="22">
        <f t="shared" si="25"/>
        <v>2</v>
      </c>
      <c r="K398" s="22">
        <f t="shared" si="26"/>
        <v>5</v>
      </c>
    </row>
    <row r="399" spans="1:11" s="22" customFormat="1" x14ac:dyDescent="0.15">
      <c r="A399" s="22">
        <f>IFERROR(テーブル_Swim015[[#This Row],[競技番号]],"")</f>
        <v>25</v>
      </c>
      <c r="B399" s="22">
        <f>IFERROR(テーブル_Swim015[[#This Row],[組]],"")</f>
        <v>2</v>
      </c>
      <c r="C399" s="22">
        <f>IFERROR(テーブル_Swim015[[#This Row],[水路]],"")</f>
        <v>6</v>
      </c>
      <c r="D399" s="22" t="str">
        <f t="shared" si="27"/>
        <v>2526</v>
      </c>
      <c r="E399" s="22">
        <f>IFERROR(テーブル_Swim015[[#This Row],[選手番号]],"")</f>
        <v>1129</v>
      </c>
      <c r="F399" s="22" t="str">
        <f>IFERROR(VLOOKUP(E399,Sheet3!A:H,3,0),"")</f>
        <v xml:space="preserve">此下　栞奈                    </v>
      </c>
      <c r="G399" s="22" t="str">
        <f>IFERROR(VLOOKUP(E399,Sheet3!A:H,8,0),"")</f>
        <v xml:space="preserve">ﾌｨｯﾀｴﾐﾌﾙ松前    </v>
      </c>
      <c r="H399" s="22" t="str">
        <f>IFERROR(VLOOKUP(E399,Sheet2!A:B,2,0),"")</f>
        <v/>
      </c>
      <c r="I399" s="22" t="str">
        <f t="shared" si="24"/>
        <v>112925</v>
      </c>
      <c r="J399" s="22">
        <f t="shared" si="25"/>
        <v>2</v>
      </c>
      <c r="K399" s="22">
        <f t="shared" si="26"/>
        <v>6</v>
      </c>
    </row>
    <row r="400" spans="1:11" s="22" customFormat="1" x14ac:dyDescent="0.15">
      <c r="A400" s="22">
        <f>IFERROR(テーブル_Swim015[[#This Row],[競技番号]],"")</f>
        <v>25</v>
      </c>
      <c r="B400" s="22">
        <f>IFERROR(テーブル_Swim015[[#This Row],[組]],"")</f>
        <v>2</v>
      </c>
      <c r="C400" s="22">
        <f>IFERROR(テーブル_Swim015[[#This Row],[水路]],"")</f>
        <v>7</v>
      </c>
      <c r="D400" s="22" t="str">
        <f t="shared" si="27"/>
        <v>2527</v>
      </c>
      <c r="E400" s="22">
        <f>IFERROR(テーブル_Swim015[[#This Row],[選手番号]],"")</f>
        <v>67</v>
      </c>
      <c r="F400" s="22" t="str">
        <f>IFERROR(VLOOKUP(E400,Sheet3!A:H,3,0),"")</f>
        <v xml:space="preserve">山本　麗桜                    </v>
      </c>
      <c r="G400" s="22" t="str">
        <f>IFERROR(VLOOKUP(E400,Sheet3!A:H,8,0),"")</f>
        <v xml:space="preserve">ＭＧ双葉        </v>
      </c>
      <c r="H400" s="22" t="str">
        <f>IFERROR(VLOOKUP(E400,Sheet2!A:B,2,0),"")</f>
        <v/>
      </c>
      <c r="I400" s="22" t="str">
        <f t="shared" si="24"/>
        <v>6725</v>
      </c>
      <c r="J400" s="22">
        <f t="shared" si="25"/>
        <v>2</v>
      </c>
      <c r="K400" s="22">
        <f t="shared" si="26"/>
        <v>7</v>
      </c>
    </row>
    <row r="401" spans="1:11" s="22" customFormat="1" x14ac:dyDescent="0.15">
      <c r="A401" s="22">
        <f>IFERROR(テーブル_Swim015[[#This Row],[競技番号]],"")</f>
        <v>25</v>
      </c>
      <c r="B401" s="22">
        <f>IFERROR(テーブル_Swim015[[#This Row],[組]],"")</f>
        <v>2</v>
      </c>
      <c r="C401" s="22">
        <f>IFERROR(テーブル_Swim015[[#This Row],[水路]],"")</f>
        <v>8</v>
      </c>
      <c r="D401" s="22" t="str">
        <f t="shared" si="27"/>
        <v>2528</v>
      </c>
      <c r="E401" s="22">
        <f>IFERROR(テーブル_Swim015[[#This Row],[選手番号]],"")</f>
        <v>1522</v>
      </c>
      <c r="F401" s="22" t="str">
        <f>IFERROR(VLOOKUP(E401,Sheet3!A:H,3,0),"")</f>
        <v xml:space="preserve">水谷　結和                    </v>
      </c>
      <c r="G401" s="22" t="str">
        <f>IFERROR(VLOOKUP(E401,Sheet3!A:H,8,0),"")</f>
        <v xml:space="preserve">フィッタ吉田    </v>
      </c>
      <c r="H401" s="22" t="str">
        <f>IFERROR(VLOOKUP(E401,Sheet2!A:B,2,0),"")</f>
        <v/>
      </c>
      <c r="I401" s="22" t="str">
        <f t="shared" si="24"/>
        <v>152225</v>
      </c>
      <c r="J401" s="22">
        <f t="shared" si="25"/>
        <v>2</v>
      </c>
      <c r="K401" s="22">
        <f t="shared" si="26"/>
        <v>8</v>
      </c>
    </row>
    <row r="402" spans="1:11" s="22" customFormat="1" x14ac:dyDescent="0.15">
      <c r="A402" s="22">
        <f>IFERROR(テーブル_Swim015[[#This Row],[競技番号]],"")</f>
        <v>26</v>
      </c>
      <c r="B402" s="22">
        <f>IFERROR(テーブル_Swim015[[#This Row],[組]],"")</f>
        <v>1</v>
      </c>
      <c r="C402" s="22">
        <f>IFERROR(テーブル_Swim015[[#This Row],[水路]],"")</f>
        <v>1</v>
      </c>
      <c r="D402" s="22" t="str">
        <f t="shared" si="27"/>
        <v>2611</v>
      </c>
      <c r="E402" s="22">
        <f>IFERROR(テーブル_Swim015[[#This Row],[選手番号]],"")</f>
        <v>1231</v>
      </c>
      <c r="F402" s="22" t="str">
        <f>IFERROR(VLOOKUP(E402,Sheet3!A:H,3,0),"")</f>
        <v>畦地　遥斗</v>
      </c>
      <c r="G402" s="22" t="str">
        <f>IFERROR(VLOOKUP(E402,Sheet3!A:H,8,0),"")</f>
        <v>アズサ松山</v>
      </c>
      <c r="H402" s="22" t="str">
        <f>IFERROR(VLOOKUP(E402,Sheet2!A:B,2,0),"")</f>
        <v/>
      </c>
      <c r="I402" s="22" t="str">
        <f t="shared" si="24"/>
        <v>123126</v>
      </c>
      <c r="J402" s="22">
        <f t="shared" si="25"/>
        <v>1</v>
      </c>
      <c r="K402" s="22">
        <f t="shared" si="26"/>
        <v>1</v>
      </c>
    </row>
    <row r="403" spans="1:11" s="22" customFormat="1" x14ac:dyDescent="0.15">
      <c r="A403" s="22">
        <f>IFERROR(テーブル_Swim015[[#This Row],[競技番号]],"")</f>
        <v>26</v>
      </c>
      <c r="B403" s="22">
        <f>IFERROR(テーブル_Swim015[[#This Row],[組]],"")</f>
        <v>1</v>
      </c>
      <c r="C403" s="22">
        <f>IFERROR(テーブル_Swim015[[#This Row],[水路]],"")</f>
        <v>2</v>
      </c>
      <c r="D403" s="22" t="str">
        <f t="shared" si="27"/>
        <v>2612</v>
      </c>
      <c r="E403" s="22">
        <f>IFERROR(テーブル_Swim015[[#This Row],[選手番号]],"")</f>
        <v>56</v>
      </c>
      <c r="F403" s="22" t="str">
        <f>IFERROR(VLOOKUP(E403,Sheet3!A:H,3,0),"")</f>
        <v xml:space="preserve">越智　裕惺                    </v>
      </c>
      <c r="G403" s="22" t="str">
        <f>IFERROR(VLOOKUP(E403,Sheet3!A:H,8,0),"")</f>
        <v xml:space="preserve">ＭＧ双葉        </v>
      </c>
      <c r="H403" s="22" t="str">
        <f>IFERROR(VLOOKUP(E403,Sheet2!A:B,2,0),"")</f>
        <v/>
      </c>
      <c r="I403" s="22" t="str">
        <f t="shared" ref="I403:I466" si="28">CONCATENATE(E403,A403)</f>
        <v>5626</v>
      </c>
      <c r="J403" s="22">
        <f t="shared" ref="J403:J466" si="29">B403</f>
        <v>1</v>
      </c>
      <c r="K403" s="22">
        <f t="shared" ref="K403:K466" si="30">C403</f>
        <v>2</v>
      </c>
    </row>
    <row r="404" spans="1:11" s="22" customFormat="1" x14ac:dyDescent="0.15">
      <c r="A404" s="22">
        <f>IFERROR(テーブル_Swim015[[#This Row],[競技番号]],"")</f>
        <v>26</v>
      </c>
      <c r="B404" s="22">
        <f>IFERROR(テーブル_Swim015[[#This Row],[組]],"")</f>
        <v>1</v>
      </c>
      <c r="C404" s="22">
        <f>IFERROR(テーブル_Swim015[[#This Row],[水路]],"")</f>
        <v>3</v>
      </c>
      <c r="D404" s="22" t="str">
        <f t="shared" si="27"/>
        <v>2613</v>
      </c>
      <c r="E404" s="22">
        <f>IFERROR(テーブル_Swim015[[#This Row],[選手番号]],"")</f>
        <v>1501</v>
      </c>
      <c r="F404" s="22" t="str">
        <f>IFERROR(VLOOKUP(E404,Sheet3!A:H,3,0),"")</f>
        <v xml:space="preserve">廣瀬　功武                    </v>
      </c>
      <c r="G404" s="22" t="str">
        <f>IFERROR(VLOOKUP(E404,Sheet3!A:H,8,0),"")</f>
        <v xml:space="preserve">八幡浜ＳＣ      </v>
      </c>
      <c r="H404" s="22" t="str">
        <f>IFERROR(VLOOKUP(E404,Sheet2!A:B,2,0),"")</f>
        <v/>
      </c>
      <c r="I404" s="22" t="str">
        <f t="shared" si="28"/>
        <v>150126</v>
      </c>
      <c r="J404" s="22">
        <f t="shared" si="29"/>
        <v>1</v>
      </c>
      <c r="K404" s="22">
        <f t="shared" si="30"/>
        <v>3</v>
      </c>
    </row>
    <row r="405" spans="1:11" s="22" customFormat="1" x14ac:dyDescent="0.15">
      <c r="A405" s="22">
        <f>IFERROR(テーブル_Swim015[[#This Row],[競技番号]],"")</f>
        <v>26</v>
      </c>
      <c r="B405" s="22">
        <f>IFERROR(テーブル_Swim015[[#This Row],[組]],"")</f>
        <v>1</v>
      </c>
      <c r="C405" s="22">
        <f>IFERROR(テーブル_Swim015[[#This Row],[水路]],"")</f>
        <v>4</v>
      </c>
      <c r="D405" s="22" t="str">
        <f t="shared" si="27"/>
        <v>2614</v>
      </c>
      <c r="E405" s="22">
        <f>IFERROR(テーブル_Swim015[[#This Row],[選手番号]],"")</f>
        <v>1003</v>
      </c>
      <c r="F405" s="22" t="str">
        <f>IFERROR(VLOOKUP(E405,Sheet3!A:H,3,0),"")</f>
        <v xml:space="preserve">菅野　　笙                    </v>
      </c>
      <c r="G405" s="22" t="str">
        <f>IFERROR(VLOOKUP(E405,Sheet3!A:H,8,0),"")</f>
        <v xml:space="preserve">五百木ＳＣ      </v>
      </c>
      <c r="H405" s="22" t="str">
        <f>IFERROR(VLOOKUP(E405,Sheet2!A:B,2,0),"")</f>
        <v/>
      </c>
      <c r="I405" s="22" t="str">
        <f t="shared" si="28"/>
        <v>100326</v>
      </c>
      <c r="J405" s="22">
        <f t="shared" si="29"/>
        <v>1</v>
      </c>
      <c r="K405" s="22">
        <f t="shared" si="30"/>
        <v>4</v>
      </c>
    </row>
    <row r="406" spans="1:11" s="22" customFormat="1" x14ac:dyDescent="0.15">
      <c r="A406" s="22">
        <f>IFERROR(テーブル_Swim015[[#This Row],[競技番号]],"")</f>
        <v>26</v>
      </c>
      <c r="B406" s="22">
        <f>IFERROR(テーブル_Swim015[[#This Row],[組]],"")</f>
        <v>1</v>
      </c>
      <c r="C406" s="22">
        <f>IFERROR(テーブル_Swim015[[#This Row],[水路]],"")</f>
        <v>5</v>
      </c>
      <c r="D406" s="22" t="str">
        <f t="shared" si="27"/>
        <v>2615</v>
      </c>
      <c r="E406" s="22">
        <f>IFERROR(テーブル_Swim015[[#This Row],[選手番号]],"")</f>
        <v>1135</v>
      </c>
      <c r="F406" s="22" t="str">
        <f>IFERROR(VLOOKUP(E406,Sheet3!A:H,3,0),"")</f>
        <v>兵頭　煌晟</v>
      </c>
      <c r="G406" s="22" t="str">
        <f>IFERROR(VLOOKUP(E406,Sheet3!A:H,8,0),"")</f>
        <v>AQUA</v>
      </c>
      <c r="H406" s="22" t="str">
        <f>IFERROR(VLOOKUP(E406,Sheet2!A:B,2,0),"")</f>
        <v/>
      </c>
      <c r="I406" s="22" t="str">
        <f t="shared" si="28"/>
        <v>113526</v>
      </c>
      <c r="J406" s="22">
        <f t="shared" si="29"/>
        <v>1</v>
      </c>
      <c r="K406" s="22">
        <f t="shared" si="30"/>
        <v>5</v>
      </c>
    </row>
    <row r="407" spans="1:11" s="22" customFormat="1" x14ac:dyDescent="0.15">
      <c r="A407" s="22">
        <f>IFERROR(テーブル_Swim015[[#This Row],[競技番号]],"")</f>
        <v>26</v>
      </c>
      <c r="B407" s="22">
        <f>IFERROR(テーブル_Swim015[[#This Row],[組]],"")</f>
        <v>1</v>
      </c>
      <c r="C407" s="22">
        <f>IFERROR(テーブル_Swim015[[#This Row],[水路]],"")</f>
        <v>6</v>
      </c>
      <c r="D407" s="22" t="str">
        <f t="shared" si="27"/>
        <v>2616</v>
      </c>
      <c r="E407" s="22">
        <f>IFERROR(テーブル_Swim015[[#This Row],[選手番号]],"")</f>
        <v>8</v>
      </c>
      <c r="F407" s="22" t="str">
        <f>IFERROR(VLOOKUP(E407,Sheet3!A:H,3,0),"")</f>
        <v xml:space="preserve">藤井　煌真                    </v>
      </c>
      <c r="G407" s="22" t="str">
        <f>IFERROR(VLOOKUP(E407,Sheet3!A:H,8,0),"")</f>
        <v xml:space="preserve">ｴﾘｴｰﾙSRT        </v>
      </c>
      <c r="H407" s="22" t="str">
        <f>IFERROR(VLOOKUP(E407,Sheet2!A:B,2,0),"")</f>
        <v/>
      </c>
      <c r="I407" s="22" t="str">
        <f t="shared" si="28"/>
        <v>826</v>
      </c>
      <c r="J407" s="22">
        <f t="shared" si="29"/>
        <v>1</v>
      </c>
      <c r="K407" s="22">
        <f t="shared" si="30"/>
        <v>6</v>
      </c>
    </row>
    <row r="408" spans="1:11" s="22" customFormat="1" x14ac:dyDescent="0.15">
      <c r="A408" s="22">
        <f>IFERROR(テーブル_Swim015[[#This Row],[競技番号]],"")</f>
        <v>26</v>
      </c>
      <c r="B408" s="22">
        <f>IFERROR(テーブル_Swim015[[#This Row],[組]],"")</f>
        <v>1</v>
      </c>
      <c r="C408" s="22">
        <f>IFERROR(テーブル_Swim015[[#This Row],[水路]],"")</f>
        <v>7</v>
      </c>
      <c r="D408" s="22" t="str">
        <f t="shared" si="27"/>
        <v>2617</v>
      </c>
      <c r="E408" s="22">
        <f>IFERROR(テーブル_Swim015[[#This Row],[選手番号]],"")</f>
        <v>7</v>
      </c>
      <c r="F408" s="22" t="str">
        <f>IFERROR(VLOOKUP(E408,Sheet3!A:H,3,0),"")</f>
        <v xml:space="preserve">大西　凰生                    </v>
      </c>
      <c r="G408" s="22" t="str">
        <f>IFERROR(VLOOKUP(E408,Sheet3!A:H,8,0),"")</f>
        <v xml:space="preserve">ｴﾘｴｰﾙSRT        </v>
      </c>
      <c r="H408" s="22" t="str">
        <f>IFERROR(VLOOKUP(E408,Sheet2!A:B,2,0),"")</f>
        <v/>
      </c>
      <c r="I408" s="22" t="str">
        <f t="shared" si="28"/>
        <v>726</v>
      </c>
      <c r="J408" s="22">
        <f t="shared" si="29"/>
        <v>1</v>
      </c>
      <c r="K408" s="22">
        <f t="shared" si="30"/>
        <v>7</v>
      </c>
    </row>
    <row r="409" spans="1:11" s="22" customFormat="1" x14ac:dyDescent="0.15">
      <c r="A409" s="22">
        <f>IFERROR(テーブル_Swim015[[#This Row],[競技番号]],"")</f>
        <v>26</v>
      </c>
      <c r="B409" s="22">
        <f>IFERROR(テーブル_Swim015[[#This Row],[組]],"")</f>
        <v>1</v>
      </c>
      <c r="C409" s="22">
        <f>IFERROR(テーブル_Swim015[[#This Row],[水路]],"")</f>
        <v>8</v>
      </c>
      <c r="D409" s="22" t="str">
        <f t="shared" si="27"/>
        <v>2618</v>
      </c>
      <c r="E409" s="22">
        <f>IFERROR(テーブル_Swim015[[#This Row],[選手番号]],"")</f>
        <v>1026</v>
      </c>
      <c r="F409" s="22" t="str">
        <f>IFERROR(VLOOKUP(E409,Sheet3!A:H,3,0),"")</f>
        <v xml:space="preserve">堀川　卓幹                    </v>
      </c>
      <c r="G409" s="22" t="str">
        <f>IFERROR(VLOOKUP(E409,Sheet3!A:H,8,0),"")</f>
        <v xml:space="preserve">石原ＳＣ        </v>
      </c>
      <c r="H409" s="22" t="str">
        <f>IFERROR(VLOOKUP(E409,Sheet2!A:B,2,0),"")</f>
        <v/>
      </c>
      <c r="I409" s="22" t="str">
        <f t="shared" si="28"/>
        <v>102626</v>
      </c>
      <c r="J409" s="22">
        <f t="shared" si="29"/>
        <v>1</v>
      </c>
      <c r="K409" s="22">
        <f t="shared" si="30"/>
        <v>8</v>
      </c>
    </row>
    <row r="410" spans="1:11" s="22" customFormat="1" x14ac:dyDescent="0.15">
      <c r="A410" s="22">
        <f>IFERROR(テーブル_Swim015[[#This Row],[競技番号]],"")</f>
        <v>26</v>
      </c>
      <c r="B410" s="22">
        <f>IFERROR(テーブル_Swim015[[#This Row],[組]],"")</f>
        <v>2</v>
      </c>
      <c r="C410" s="22">
        <f>IFERROR(テーブル_Swim015[[#This Row],[水路]],"")</f>
        <v>1</v>
      </c>
      <c r="D410" s="22" t="str">
        <f t="shared" si="27"/>
        <v>2621</v>
      </c>
      <c r="E410" s="22">
        <f>IFERROR(テーブル_Swim015[[#This Row],[選手番号]],"")</f>
        <v>114</v>
      </c>
      <c r="F410" s="22" t="str">
        <f>IFERROR(VLOOKUP(E410,Sheet3!A:H,3,0),"")</f>
        <v xml:space="preserve">森　　瑛心                    </v>
      </c>
      <c r="G410" s="22" t="str">
        <f>IFERROR(VLOOKUP(E410,Sheet3!A:H,8,0),"")</f>
        <v xml:space="preserve">ＭＧ瀬戸内      </v>
      </c>
      <c r="H410" s="22" t="str">
        <f>IFERROR(VLOOKUP(E410,Sheet2!A:B,2,0),"")</f>
        <v/>
      </c>
      <c r="I410" s="22" t="str">
        <f t="shared" si="28"/>
        <v>11426</v>
      </c>
      <c r="J410" s="22">
        <f t="shared" si="29"/>
        <v>2</v>
      </c>
      <c r="K410" s="22">
        <f t="shared" si="30"/>
        <v>1</v>
      </c>
    </row>
    <row r="411" spans="1:11" s="22" customFormat="1" x14ac:dyDescent="0.15">
      <c r="A411" s="22">
        <f>IFERROR(テーブル_Swim015[[#This Row],[競技番号]],"")</f>
        <v>26</v>
      </c>
      <c r="B411" s="22">
        <f>IFERROR(テーブル_Swim015[[#This Row],[組]],"")</f>
        <v>2</v>
      </c>
      <c r="C411" s="22">
        <f>IFERROR(テーブル_Swim015[[#This Row],[水路]],"")</f>
        <v>2</v>
      </c>
      <c r="D411" s="22" t="str">
        <f t="shared" si="27"/>
        <v>2622</v>
      </c>
      <c r="E411" s="22">
        <f>IFERROR(テーブル_Swim015[[#This Row],[選手番号]],"")</f>
        <v>39</v>
      </c>
      <c r="F411" s="22" t="str">
        <f>IFERROR(VLOOKUP(E411,Sheet3!A:H,3,0),"")</f>
        <v xml:space="preserve">高橋　昇暉                    </v>
      </c>
      <c r="G411" s="22" t="str">
        <f>IFERROR(VLOOKUP(E411,Sheet3!A:H,8,0),"")</f>
        <v xml:space="preserve">ファイブテン    </v>
      </c>
      <c r="H411" s="22" t="str">
        <f>IFERROR(VLOOKUP(E411,Sheet2!A:B,2,0),"")</f>
        <v/>
      </c>
      <c r="I411" s="22" t="str">
        <f t="shared" si="28"/>
        <v>3926</v>
      </c>
      <c r="J411" s="22">
        <f t="shared" si="29"/>
        <v>2</v>
      </c>
      <c r="K411" s="22">
        <f t="shared" si="30"/>
        <v>2</v>
      </c>
    </row>
    <row r="412" spans="1:11" s="22" customFormat="1" x14ac:dyDescent="0.15">
      <c r="A412" s="22">
        <f>IFERROR(テーブル_Swim015[[#This Row],[競技番号]],"")</f>
        <v>26</v>
      </c>
      <c r="B412" s="22">
        <f>IFERROR(テーブル_Swim015[[#This Row],[組]],"")</f>
        <v>2</v>
      </c>
      <c r="C412" s="22">
        <f>IFERROR(テーブル_Swim015[[#This Row],[水路]],"")</f>
        <v>3</v>
      </c>
      <c r="D412" s="22" t="str">
        <f t="shared" si="27"/>
        <v>2623</v>
      </c>
      <c r="E412" s="22">
        <f>IFERROR(テーブル_Swim015[[#This Row],[選手番号]],"")</f>
        <v>514</v>
      </c>
      <c r="F412" s="22" t="str">
        <f>IFERROR(VLOOKUP(E412,Sheet3!A:H,3,0),"")</f>
        <v xml:space="preserve">近藤　由都                    </v>
      </c>
      <c r="G412" s="22" t="str">
        <f>IFERROR(VLOOKUP(E412,Sheet3!A:H,8,0),"")</f>
        <v xml:space="preserve">ファイブテン    </v>
      </c>
      <c r="H412" s="22" t="str">
        <f>IFERROR(VLOOKUP(E412,Sheet2!A:B,2,0),"")</f>
        <v/>
      </c>
      <c r="I412" s="22" t="str">
        <f t="shared" si="28"/>
        <v>51426</v>
      </c>
      <c r="J412" s="22">
        <f t="shared" si="29"/>
        <v>2</v>
      </c>
      <c r="K412" s="22">
        <f t="shared" si="30"/>
        <v>3</v>
      </c>
    </row>
    <row r="413" spans="1:11" s="22" customFormat="1" x14ac:dyDescent="0.15">
      <c r="A413" s="22">
        <f>IFERROR(テーブル_Swim015[[#This Row],[競技番号]],"")</f>
        <v>26</v>
      </c>
      <c r="B413" s="22">
        <f>IFERROR(テーブル_Swim015[[#This Row],[組]],"")</f>
        <v>2</v>
      </c>
      <c r="C413" s="22">
        <f>IFERROR(テーブル_Swim015[[#This Row],[水路]],"")</f>
        <v>4</v>
      </c>
      <c r="D413" s="22" t="str">
        <f t="shared" si="27"/>
        <v>2624</v>
      </c>
      <c r="E413" s="22">
        <f>IFERROR(テーブル_Swim015[[#This Row],[選手番号]],"")</f>
        <v>57</v>
      </c>
      <c r="F413" s="22" t="str">
        <f>IFERROR(VLOOKUP(E413,Sheet3!A:H,3,0),"")</f>
        <v xml:space="preserve">山内　大和                    </v>
      </c>
      <c r="G413" s="22" t="str">
        <f>IFERROR(VLOOKUP(E413,Sheet3!A:H,8,0),"")</f>
        <v xml:space="preserve">ＭＧ双葉        </v>
      </c>
      <c r="H413" s="22" t="str">
        <f>IFERROR(VLOOKUP(E413,Sheet2!A:B,2,0),"")</f>
        <v/>
      </c>
      <c r="I413" s="22" t="str">
        <f t="shared" si="28"/>
        <v>5726</v>
      </c>
      <c r="J413" s="22">
        <f t="shared" si="29"/>
        <v>2</v>
      </c>
      <c r="K413" s="22">
        <f t="shared" si="30"/>
        <v>4</v>
      </c>
    </row>
    <row r="414" spans="1:11" s="22" customFormat="1" x14ac:dyDescent="0.15">
      <c r="A414" s="22">
        <f>IFERROR(テーブル_Swim015[[#This Row],[競技番号]],"")</f>
        <v>26</v>
      </c>
      <c r="B414" s="22">
        <f>IFERROR(テーブル_Swim015[[#This Row],[組]],"")</f>
        <v>2</v>
      </c>
      <c r="C414" s="22">
        <f>IFERROR(テーブル_Swim015[[#This Row],[水路]],"")</f>
        <v>5</v>
      </c>
      <c r="D414" s="22" t="str">
        <f t="shared" si="27"/>
        <v>2625</v>
      </c>
      <c r="E414" s="22">
        <f>IFERROR(テーブル_Swim015[[#This Row],[選手番号]],"")</f>
        <v>1038</v>
      </c>
      <c r="F414" s="22" t="str">
        <f>IFERROR(VLOOKUP(E414,Sheet3!A:H,3,0),"")</f>
        <v xml:space="preserve">久保　嘉輝                    </v>
      </c>
      <c r="G414" s="22" t="str">
        <f>IFERROR(VLOOKUP(E414,Sheet3!A:H,8,0),"")</f>
        <v xml:space="preserve">フィッタ松山    </v>
      </c>
      <c r="H414" s="22" t="str">
        <f>IFERROR(VLOOKUP(E414,Sheet2!A:B,2,0),"")</f>
        <v/>
      </c>
      <c r="I414" s="22" t="str">
        <f t="shared" si="28"/>
        <v>103826</v>
      </c>
      <c r="J414" s="22">
        <f t="shared" si="29"/>
        <v>2</v>
      </c>
      <c r="K414" s="22">
        <f t="shared" si="30"/>
        <v>5</v>
      </c>
    </row>
    <row r="415" spans="1:11" s="22" customFormat="1" x14ac:dyDescent="0.15">
      <c r="A415" s="22">
        <f>IFERROR(テーブル_Swim015[[#This Row],[競技番号]],"")</f>
        <v>26</v>
      </c>
      <c r="B415" s="22">
        <f>IFERROR(テーブル_Swim015[[#This Row],[組]],"")</f>
        <v>2</v>
      </c>
      <c r="C415" s="22">
        <f>IFERROR(テーブル_Swim015[[#This Row],[水路]],"")</f>
        <v>6</v>
      </c>
      <c r="D415" s="22" t="str">
        <f t="shared" si="27"/>
        <v>2626</v>
      </c>
      <c r="E415" s="22">
        <f>IFERROR(テーブル_Swim015[[#This Row],[選手番号]],"")</f>
        <v>1223</v>
      </c>
      <c r="F415" s="22" t="str">
        <f>IFERROR(VLOOKUP(E415,Sheet3!A:H,3,0),"")</f>
        <v>阿部　  輝</v>
      </c>
      <c r="G415" s="22" t="str">
        <f>IFERROR(VLOOKUP(E415,Sheet3!A:H,8,0),"")</f>
        <v>AQUA</v>
      </c>
      <c r="H415" s="22" t="str">
        <f>IFERROR(VLOOKUP(E415,Sheet2!A:B,2,0),"")</f>
        <v/>
      </c>
      <c r="I415" s="22" t="str">
        <f t="shared" si="28"/>
        <v>122326</v>
      </c>
      <c r="J415" s="22">
        <f t="shared" si="29"/>
        <v>2</v>
      </c>
      <c r="K415" s="22">
        <f t="shared" si="30"/>
        <v>6</v>
      </c>
    </row>
    <row r="416" spans="1:11" s="22" customFormat="1" x14ac:dyDescent="0.15">
      <c r="A416" s="22">
        <f>IFERROR(テーブル_Swim015[[#This Row],[競技番号]],"")</f>
        <v>26</v>
      </c>
      <c r="B416" s="22">
        <f>IFERROR(テーブル_Swim015[[#This Row],[組]],"")</f>
        <v>2</v>
      </c>
      <c r="C416" s="22">
        <f>IFERROR(テーブル_Swim015[[#This Row],[水路]],"")</f>
        <v>7</v>
      </c>
      <c r="D416" s="22" t="str">
        <f t="shared" si="27"/>
        <v>2627</v>
      </c>
      <c r="E416" s="22">
        <f>IFERROR(テーブル_Swim015[[#This Row],[選手番号]],"")</f>
        <v>1214</v>
      </c>
      <c r="F416" s="22" t="str">
        <f>IFERROR(VLOOKUP(E416,Sheet3!A:H,3,0),"")</f>
        <v>近藤　慶大</v>
      </c>
      <c r="G416" s="22" t="str">
        <f>IFERROR(VLOOKUP(E416,Sheet3!A:H,8,0),"")</f>
        <v>えいしSC砥部</v>
      </c>
      <c r="H416" s="22" t="str">
        <f>IFERROR(VLOOKUP(E416,Sheet2!A:B,2,0),"")</f>
        <v/>
      </c>
      <c r="I416" s="22" t="str">
        <f t="shared" si="28"/>
        <v>121426</v>
      </c>
      <c r="J416" s="22">
        <f t="shared" si="29"/>
        <v>2</v>
      </c>
      <c r="K416" s="22">
        <f t="shared" si="30"/>
        <v>7</v>
      </c>
    </row>
    <row r="417" spans="1:11" s="22" customFormat="1" x14ac:dyDescent="0.15">
      <c r="A417" s="22">
        <f>IFERROR(テーブル_Swim015[[#This Row],[競技番号]],"")</f>
        <v>26</v>
      </c>
      <c r="B417" s="22">
        <f>IFERROR(テーブル_Swim015[[#This Row],[組]],"")</f>
        <v>2</v>
      </c>
      <c r="C417" s="22">
        <f>IFERROR(テーブル_Swim015[[#This Row],[水路]],"")</f>
        <v>8</v>
      </c>
      <c r="D417" s="22" t="str">
        <f t="shared" si="27"/>
        <v>2628</v>
      </c>
      <c r="E417" s="22">
        <f>IFERROR(テーブル_Swim015[[#This Row],[選手番号]],"")</f>
        <v>1136</v>
      </c>
      <c r="F417" s="22" t="str">
        <f>IFERROR(VLOOKUP(E417,Sheet3!A:H,3,0),"")</f>
        <v>松下　昂正</v>
      </c>
      <c r="G417" s="22" t="str">
        <f>IFERROR(VLOOKUP(E417,Sheet3!A:H,8,0),"")</f>
        <v>AQUA</v>
      </c>
      <c r="H417" s="22" t="str">
        <f>IFERROR(VLOOKUP(E417,Sheet2!A:B,2,0),"")</f>
        <v/>
      </c>
      <c r="I417" s="22" t="str">
        <f t="shared" si="28"/>
        <v>113626</v>
      </c>
      <c r="J417" s="22">
        <f t="shared" si="29"/>
        <v>2</v>
      </c>
      <c r="K417" s="22">
        <f t="shared" si="30"/>
        <v>8</v>
      </c>
    </row>
    <row r="418" spans="1:11" s="22" customFormat="1" x14ac:dyDescent="0.15">
      <c r="A418" s="22">
        <f>IFERROR(テーブル_Swim015[[#This Row],[競技番号]],"")</f>
        <v>27</v>
      </c>
      <c r="B418" s="22">
        <f>IFERROR(テーブル_Swim015[[#This Row],[組]],"")</f>
        <v>1</v>
      </c>
      <c r="C418" s="22">
        <f>IFERROR(テーブル_Swim015[[#This Row],[水路]],"")</f>
        <v>1</v>
      </c>
      <c r="D418" s="22" t="str">
        <f t="shared" si="27"/>
        <v>2711</v>
      </c>
      <c r="E418" s="22">
        <f>IFERROR(テーブル_Swim015[[#This Row],[選手番号]],"")</f>
        <v>96</v>
      </c>
      <c r="F418" s="22" t="str">
        <f>IFERROR(VLOOKUP(E418,Sheet3!A:H,3,0),"")</f>
        <v>酒井　  淀</v>
      </c>
      <c r="G418" s="22" t="str">
        <f>IFERROR(VLOOKUP(E418,Sheet3!A:H,8,0),"")</f>
        <v>ファイブテン</v>
      </c>
      <c r="H418" s="22" t="str">
        <f>IFERROR(VLOOKUP(E418,Sheet2!A:B,2,0),"")</f>
        <v/>
      </c>
      <c r="I418" s="22" t="str">
        <f t="shared" si="28"/>
        <v>9627</v>
      </c>
      <c r="J418" s="22">
        <f t="shared" si="29"/>
        <v>1</v>
      </c>
      <c r="K418" s="22">
        <f t="shared" si="30"/>
        <v>1</v>
      </c>
    </row>
    <row r="419" spans="1:11" s="22" customFormat="1" x14ac:dyDescent="0.15">
      <c r="A419" s="22">
        <f>IFERROR(テーブル_Swim015[[#This Row],[競技番号]],"")</f>
        <v>27</v>
      </c>
      <c r="B419" s="22">
        <f>IFERROR(テーブル_Swim015[[#This Row],[組]],"")</f>
        <v>1</v>
      </c>
      <c r="C419" s="22">
        <f>IFERROR(テーブル_Swim015[[#This Row],[水路]],"")</f>
        <v>2</v>
      </c>
      <c r="D419" s="22" t="str">
        <f t="shared" si="27"/>
        <v>2712</v>
      </c>
      <c r="E419" s="22">
        <f>IFERROR(テーブル_Swim015[[#This Row],[選手番号]],"")</f>
        <v>1519</v>
      </c>
      <c r="F419" s="22" t="str">
        <f>IFERROR(VLOOKUP(E419,Sheet3!A:H,3,0),"")</f>
        <v xml:space="preserve">酒井　優衣                    </v>
      </c>
      <c r="G419" s="22" t="str">
        <f>IFERROR(VLOOKUP(E419,Sheet3!A:H,8,0),"")</f>
        <v xml:space="preserve">フィッタ吉田    </v>
      </c>
      <c r="H419" s="22" t="str">
        <f>IFERROR(VLOOKUP(E419,Sheet2!A:B,2,0),"")</f>
        <v/>
      </c>
      <c r="I419" s="22" t="str">
        <f t="shared" si="28"/>
        <v>151927</v>
      </c>
      <c r="J419" s="22">
        <f t="shared" si="29"/>
        <v>1</v>
      </c>
      <c r="K419" s="22">
        <f t="shared" si="30"/>
        <v>2</v>
      </c>
    </row>
    <row r="420" spans="1:11" s="22" customFormat="1" x14ac:dyDescent="0.15">
      <c r="A420" s="22">
        <f>IFERROR(テーブル_Swim015[[#This Row],[競技番号]],"")</f>
        <v>27</v>
      </c>
      <c r="B420" s="22">
        <f>IFERROR(テーブル_Swim015[[#This Row],[組]],"")</f>
        <v>1</v>
      </c>
      <c r="C420" s="22">
        <f>IFERROR(テーブル_Swim015[[#This Row],[水路]],"")</f>
        <v>3</v>
      </c>
      <c r="D420" s="22" t="str">
        <f t="shared" si="27"/>
        <v>2713</v>
      </c>
      <c r="E420" s="22">
        <f>IFERROR(テーブル_Swim015[[#This Row],[選手番号]],"")</f>
        <v>1116</v>
      </c>
      <c r="F420" s="22" t="str">
        <f>IFERROR(VLOOKUP(E420,Sheet3!A:H,3,0),"")</f>
        <v xml:space="preserve">内藤　結華                    </v>
      </c>
      <c r="G420" s="22" t="str">
        <f>IFERROR(VLOOKUP(E420,Sheet3!A:H,8,0),"")</f>
        <v xml:space="preserve">ﾌｨｯﾀｴﾐﾌﾙ松前    </v>
      </c>
      <c r="H420" s="22" t="str">
        <f>IFERROR(VLOOKUP(E420,Sheet2!A:B,2,0),"")</f>
        <v/>
      </c>
      <c r="I420" s="22" t="str">
        <f t="shared" si="28"/>
        <v>111627</v>
      </c>
      <c r="J420" s="22">
        <f t="shared" si="29"/>
        <v>1</v>
      </c>
      <c r="K420" s="22">
        <f t="shared" si="30"/>
        <v>3</v>
      </c>
    </row>
    <row r="421" spans="1:11" s="22" customFormat="1" x14ac:dyDescent="0.15">
      <c r="A421" s="22">
        <f>IFERROR(テーブル_Swim015[[#This Row],[競技番号]],"")</f>
        <v>27</v>
      </c>
      <c r="B421" s="22">
        <f>IFERROR(テーブル_Swim015[[#This Row],[組]],"")</f>
        <v>1</v>
      </c>
      <c r="C421" s="22">
        <f>IFERROR(テーブル_Swim015[[#This Row],[水路]],"")</f>
        <v>4</v>
      </c>
      <c r="D421" s="22" t="str">
        <f t="shared" si="27"/>
        <v>2714</v>
      </c>
      <c r="E421" s="22">
        <f>IFERROR(テーブル_Swim015[[#This Row],[選手番号]],"")</f>
        <v>1053</v>
      </c>
      <c r="F421" s="22" t="str">
        <f>IFERROR(VLOOKUP(E421,Sheet3!A:H,3,0),"")</f>
        <v xml:space="preserve">乃万　美嘉                    </v>
      </c>
      <c r="G421" s="22" t="str">
        <f>IFERROR(VLOOKUP(E421,Sheet3!A:H,8,0),"")</f>
        <v xml:space="preserve">フィッタ松山    </v>
      </c>
      <c r="H421" s="22" t="str">
        <f>IFERROR(VLOOKUP(E421,Sheet2!A:B,2,0),"")</f>
        <v/>
      </c>
      <c r="I421" s="22" t="str">
        <f t="shared" si="28"/>
        <v>105327</v>
      </c>
      <c r="J421" s="22">
        <f t="shared" si="29"/>
        <v>1</v>
      </c>
      <c r="K421" s="22">
        <f t="shared" si="30"/>
        <v>4</v>
      </c>
    </row>
    <row r="422" spans="1:11" s="22" customFormat="1" x14ac:dyDescent="0.15">
      <c r="A422" s="22">
        <f>IFERROR(テーブル_Swim015[[#This Row],[競技番号]],"")</f>
        <v>27</v>
      </c>
      <c r="B422" s="22">
        <f>IFERROR(テーブル_Swim015[[#This Row],[組]],"")</f>
        <v>1</v>
      </c>
      <c r="C422" s="22">
        <f>IFERROR(テーブル_Swim015[[#This Row],[水路]],"")</f>
        <v>5</v>
      </c>
      <c r="D422" s="22" t="str">
        <f t="shared" si="27"/>
        <v>2715</v>
      </c>
      <c r="E422" s="22">
        <f>IFERROR(テーブル_Swim015[[#This Row],[選手番号]],"")</f>
        <v>42</v>
      </c>
      <c r="F422" s="22" t="str">
        <f>IFERROR(VLOOKUP(E422,Sheet3!A:H,3,0),"")</f>
        <v xml:space="preserve">山林　美貴                    </v>
      </c>
      <c r="G422" s="22" t="str">
        <f>IFERROR(VLOOKUP(E422,Sheet3!A:H,8,0),"")</f>
        <v xml:space="preserve">ファイブテン    </v>
      </c>
      <c r="H422" s="22" t="str">
        <f>IFERROR(VLOOKUP(E422,Sheet2!A:B,2,0),"")</f>
        <v/>
      </c>
      <c r="I422" s="22" t="str">
        <f t="shared" si="28"/>
        <v>4227</v>
      </c>
      <c r="J422" s="22">
        <f t="shared" si="29"/>
        <v>1</v>
      </c>
      <c r="K422" s="22">
        <f t="shared" si="30"/>
        <v>5</v>
      </c>
    </row>
    <row r="423" spans="1:11" s="22" customFormat="1" x14ac:dyDescent="0.15">
      <c r="A423" s="22">
        <f>IFERROR(テーブル_Swim015[[#This Row],[競技番号]],"")</f>
        <v>27</v>
      </c>
      <c r="B423" s="22">
        <f>IFERROR(テーブル_Swim015[[#This Row],[組]],"")</f>
        <v>1</v>
      </c>
      <c r="C423" s="22">
        <f>IFERROR(テーブル_Swim015[[#This Row],[水路]],"")</f>
        <v>6</v>
      </c>
      <c r="D423" s="22" t="str">
        <f t="shared" si="27"/>
        <v>2716</v>
      </c>
      <c r="E423" s="22">
        <f>IFERROR(テーブル_Swim015[[#This Row],[選手番号]],"")</f>
        <v>1504</v>
      </c>
      <c r="F423" s="22" t="str">
        <f>IFERROR(VLOOKUP(E423,Sheet3!A:H,3,0),"")</f>
        <v xml:space="preserve">大竹　紗生                    </v>
      </c>
      <c r="G423" s="22" t="str">
        <f>IFERROR(VLOOKUP(E423,Sheet3!A:H,8,0),"")</f>
        <v xml:space="preserve">八幡浜ＳＣ      </v>
      </c>
      <c r="H423" s="22" t="str">
        <f>IFERROR(VLOOKUP(E423,Sheet2!A:B,2,0),"")</f>
        <v/>
      </c>
      <c r="I423" s="22" t="str">
        <f t="shared" si="28"/>
        <v>150427</v>
      </c>
      <c r="J423" s="22">
        <f t="shared" si="29"/>
        <v>1</v>
      </c>
      <c r="K423" s="22">
        <f t="shared" si="30"/>
        <v>6</v>
      </c>
    </row>
    <row r="424" spans="1:11" s="22" customFormat="1" x14ac:dyDescent="0.15">
      <c r="A424" s="22">
        <f>IFERROR(テーブル_Swim015[[#This Row],[競技番号]],"")</f>
        <v>27</v>
      </c>
      <c r="B424" s="22">
        <f>IFERROR(テーブル_Swim015[[#This Row],[組]],"")</f>
        <v>1</v>
      </c>
      <c r="C424" s="22">
        <f>IFERROR(テーブル_Swim015[[#This Row],[水路]],"")</f>
        <v>7</v>
      </c>
      <c r="D424" s="22" t="str">
        <f t="shared" si="27"/>
        <v>2717</v>
      </c>
      <c r="E424" s="22">
        <f>IFERROR(テーブル_Swim015[[#This Row],[選手番号]],"")</f>
        <v>1511</v>
      </c>
      <c r="F424" s="22" t="str">
        <f>IFERROR(VLOOKUP(E424,Sheet3!A:H,3,0),"")</f>
        <v xml:space="preserve">菊池　真帆                    </v>
      </c>
      <c r="G424" s="22" t="str">
        <f>IFERROR(VLOOKUP(E424,Sheet3!A:H,8,0),"")</f>
        <v xml:space="preserve">リー保内        </v>
      </c>
      <c r="H424" s="22" t="str">
        <f>IFERROR(VLOOKUP(E424,Sheet2!A:B,2,0),"")</f>
        <v/>
      </c>
      <c r="I424" s="22" t="str">
        <f t="shared" si="28"/>
        <v>151127</v>
      </c>
      <c r="J424" s="22">
        <f t="shared" si="29"/>
        <v>1</v>
      </c>
      <c r="K424" s="22">
        <f t="shared" si="30"/>
        <v>7</v>
      </c>
    </row>
    <row r="425" spans="1:11" s="22" customFormat="1" x14ac:dyDescent="0.15">
      <c r="A425" s="22">
        <f>IFERROR(テーブル_Swim015[[#This Row],[競技番号]],"")</f>
        <v>27</v>
      </c>
      <c r="B425" s="22">
        <f>IFERROR(テーブル_Swim015[[#This Row],[組]],"")</f>
        <v>1</v>
      </c>
      <c r="C425" s="22">
        <f>IFERROR(テーブル_Swim015[[#This Row],[水路]],"")</f>
        <v>8</v>
      </c>
      <c r="D425" s="22" t="str">
        <f t="shared" si="27"/>
        <v>2718</v>
      </c>
      <c r="E425" s="22">
        <f>IFERROR(テーブル_Swim015[[#This Row],[選手番号]],"")</f>
        <v>1144</v>
      </c>
      <c r="F425" s="22" t="str">
        <f>IFERROR(VLOOKUP(E425,Sheet3!A:H,3,0),"")</f>
        <v xml:space="preserve">谷本いづみ                    </v>
      </c>
      <c r="G425" s="22" t="str">
        <f>IFERROR(VLOOKUP(E425,Sheet3!A:H,8,0),"")</f>
        <v xml:space="preserve">えいしSC砥部    </v>
      </c>
      <c r="H425" s="22" t="str">
        <f>IFERROR(VLOOKUP(E425,Sheet2!A:B,2,0),"")</f>
        <v/>
      </c>
      <c r="I425" s="22" t="str">
        <f t="shared" si="28"/>
        <v>114427</v>
      </c>
      <c r="J425" s="22">
        <f t="shared" si="29"/>
        <v>1</v>
      </c>
      <c r="K425" s="22">
        <f t="shared" si="30"/>
        <v>8</v>
      </c>
    </row>
    <row r="426" spans="1:11" s="22" customFormat="1" x14ac:dyDescent="0.15">
      <c r="A426" s="22">
        <f>IFERROR(テーブル_Swim015[[#This Row],[競技番号]],"")</f>
        <v>27</v>
      </c>
      <c r="B426" s="22">
        <f>IFERROR(テーブル_Swim015[[#This Row],[組]],"")</f>
        <v>2</v>
      </c>
      <c r="C426" s="22">
        <f>IFERROR(テーブル_Swim015[[#This Row],[水路]],"")</f>
        <v>1</v>
      </c>
      <c r="D426" s="22" t="str">
        <f t="shared" si="27"/>
        <v>2721</v>
      </c>
      <c r="E426" s="22">
        <f>IFERROR(テーブル_Swim015[[#This Row],[選手番号]],"")</f>
        <v>1531</v>
      </c>
      <c r="F426" s="22" t="str">
        <f>IFERROR(VLOOKUP(E426,Sheet3!A:H,3,0),"")</f>
        <v xml:space="preserve">前田　京香                    </v>
      </c>
      <c r="G426" s="22" t="str">
        <f>IFERROR(VLOOKUP(E426,Sheet3!A:H,8,0),"")</f>
        <v xml:space="preserve">Ryuow           </v>
      </c>
      <c r="H426" s="22" t="str">
        <f>IFERROR(VLOOKUP(E426,Sheet2!A:B,2,0),"")</f>
        <v/>
      </c>
      <c r="I426" s="22" t="str">
        <f t="shared" si="28"/>
        <v>153127</v>
      </c>
      <c r="J426" s="22">
        <f t="shared" si="29"/>
        <v>2</v>
      </c>
      <c r="K426" s="22">
        <f t="shared" si="30"/>
        <v>1</v>
      </c>
    </row>
    <row r="427" spans="1:11" s="22" customFormat="1" x14ac:dyDescent="0.15">
      <c r="A427" s="22">
        <f>IFERROR(テーブル_Swim015[[#This Row],[競技番号]],"")</f>
        <v>27</v>
      </c>
      <c r="B427" s="22">
        <f>IFERROR(テーブル_Swim015[[#This Row],[組]],"")</f>
        <v>2</v>
      </c>
      <c r="C427" s="22">
        <f>IFERROR(テーブル_Swim015[[#This Row],[水路]],"")</f>
        <v>2</v>
      </c>
      <c r="D427" s="22" t="str">
        <f t="shared" si="27"/>
        <v>2722</v>
      </c>
      <c r="E427" s="22">
        <f>IFERROR(テーブル_Swim015[[#This Row],[選手番号]],"")</f>
        <v>1236</v>
      </c>
      <c r="F427" s="22" t="str">
        <f>IFERROR(VLOOKUP(E427,Sheet3!A:H,3,0),"")</f>
        <v>山口　紗弥</v>
      </c>
      <c r="G427" s="22" t="str">
        <f>IFERROR(VLOOKUP(E427,Sheet3!A:H,8,0),"")</f>
        <v>アズサ松山</v>
      </c>
      <c r="H427" s="22" t="str">
        <f>IFERROR(VLOOKUP(E427,Sheet2!A:B,2,0),"")</f>
        <v/>
      </c>
      <c r="I427" s="22" t="str">
        <f t="shared" si="28"/>
        <v>123627</v>
      </c>
      <c r="J427" s="22">
        <f t="shared" si="29"/>
        <v>2</v>
      </c>
      <c r="K427" s="22">
        <f t="shared" si="30"/>
        <v>2</v>
      </c>
    </row>
    <row r="428" spans="1:11" s="22" customFormat="1" x14ac:dyDescent="0.15">
      <c r="A428" s="22">
        <f>IFERROR(テーブル_Swim015[[#This Row],[競技番号]],"")</f>
        <v>27</v>
      </c>
      <c r="B428" s="22">
        <f>IFERROR(テーブル_Swim015[[#This Row],[組]],"")</f>
        <v>2</v>
      </c>
      <c r="C428" s="22">
        <f>IFERROR(テーブル_Swim015[[#This Row],[水路]],"")</f>
        <v>3</v>
      </c>
      <c r="D428" s="22" t="str">
        <f t="shared" si="27"/>
        <v>2723</v>
      </c>
      <c r="E428" s="22">
        <f>IFERROR(テーブル_Swim015[[#This Row],[選手番号]],"")</f>
        <v>12</v>
      </c>
      <c r="F428" s="22" t="str">
        <f>IFERROR(VLOOKUP(E428,Sheet3!A:H,3,0),"")</f>
        <v xml:space="preserve">岡本　彩花                    </v>
      </c>
      <c r="G428" s="22" t="str">
        <f>IFERROR(VLOOKUP(E428,Sheet3!A:H,8,0),"")</f>
        <v xml:space="preserve">ｴﾘｴｰﾙSRT        </v>
      </c>
      <c r="H428" s="22" t="str">
        <f>IFERROR(VLOOKUP(E428,Sheet2!A:B,2,0),"")</f>
        <v/>
      </c>
      <c r="I428" s="22" t="str">
        <f t="shared" si="28"/>
        <v>1227</v>
      </c>
      <c r="J428" s="22">
        <f t="shared" si="29"/>
        <v>2</v>
      </c>
      <c r="K428" s="22">
        <f t="shared" si="30"/>
        <v>3</v>
      </c>
    </row>
    <row r="429" spans="1:11" s="22" customFormat="1" x14ac:dyDescent="0.15">
      <c r="A429" s="22">
        <f>IFERROR(テーブル_Swim015[[#This Row],[競技番号]],"")</f>
        <v>27</v>
      </c>
      <c r="B429" s="22">
        <f>IFERROR(テーブル_Swim015[[#This Row],[組]],"")</f>
        <v>2</v>
      </c>
      <c r="C429" s="22">
        <f>IFERROR(テーブル_Swim015[[#This Row],[水路]],"")</f>
        <v>4</v>
      </c>
      <c r="D429" s="22" t="str">
        <f t="shared" si="27"/>
        <v>2724</v>
      </c>
      <c r="E429" s="22">
        <f>IFERROR(テーブル_Swim015[[#This Row],[選手番号]],"")</f>
        <v>1137</v>
      </c>
      <c r="F429" s="22" t="str">
        <f>IFERROR(VLOOKUP(E429,Sheet3!A:H,3,0),"")</f>
        <v>村田　　椛</v>
      </c>
      <c r="G429" s="22" t="str">
        <f>IFERROR(VLOOKUP(E429,Sheet3!A:H,8,0),"")</f>
        <v>AQUA</v>
      </c>
      <c r="H429" s="22" t="str">
        <f>IFERROR(VLOOKUP(E429,Sheet2!A:B,2,0),"")</f>
        <v/>
      </c>
      <c r="I429" s="22" t="str">
        <f t="shared" si="28"/>
        <v>113727</v>
      </c>
      <c r="J429" s="22">
        <f t="shared" si="29"/>
        <v>2</v>
      </c>
      <c r="K429" s="22">
        <f t="shared" si="30"/>
        <v>4</v>
      </c>
    </row>
    <row r="430" spans="1:11" s="22" customFormat="1" x14ac:dyDescent="0.15">
      <c r="A430" s="22">
        <f>IFERROR(テーブル_Swim015[[#This Row],[競技番号]],"")</f>
        <v>27</v>
      </c>
      <c r="B430" s="22">
        <f>IFERROR(テーブル_Swim015[[#This Row],[組]],"")</f>
        <v>2</v>
      </c>
      <c r="C430" s="22">
        <f>IFERROR(テーブル_Swim015[[#This Row],[水路]],"")</f>
        <v>5</v>
      </c>
      <c r="D430" s="22" t="str">
        <f t="shared" si="27"/>
        <v>2725</v>
      </c>
      <c r="E430" s="22">
        <f>IFERROR(テーブル_Swim015[[#This Row],[選手番号]],"")</f>
        <v>60</v>
      </c>
      <c r="F430" s="22" t="str">
        <f>IFERROR(VLOOKUP(E430,Sheet3!A:H,3,0),"")</f>
        <v xml:space="preserve">日浅　由彩                    </v>
      </c>
      <c r="G430" s="22" t="str">
        <f>IFERROR(VLOOKUP(E430,Sheet3!A:H,8,0),"")</f>
        <v xml:space="preserve">ＭＧ双葉        </v>
      </c>
      <c r="H430" s="22" t="str">
        <f>IFERROR(VLOOKUP(E430,Sheet2!A:B,2,0),"")</f>
        <v/>
      </c>
      <c r="I430" s="22" t="str">
        <f t="shared" si="28"/>
        <v>6027</v>
      </c>
      <c r="J430" s="22">
        <f t="shared" si="29"/>
        <v>2</v>
      </c>
      <c r="K430" s="22">
        <f t="shared" si="30"/>
        <v>5</v>
      </c>
    </row>
    <row r="431" spans="1:11" s="22" customFormat="1" x14ac:dyDescent="0.15">
      <c r="A431" s="22">
        <f>IFERROR(テーブル_Swim015[[#This Row],[競技番号]],"")</f>
        <v>27</v>
      </c>
      <c r="B431" s="22">
        <f>IFERROR(テーブル_Swim015[[#This Row],[組]],"")</f>
        <v>2</v>
      </c>
      <c r="C431" s="22">
        <f>IFERROR(テーブル_Swim015[[#This Row],[水路]],"")</f>
        <v>6</v>
      </c>
      <c r="D431" s="22" t="str">
        <f t="shared" si="27"/>
        <v>2726</v>
      </c>
      <c r="E431" s="22">
        <f>IFERROR(テーブル_Swim015[[#This Row],[選手番号]],"")</f>
        <v>1120</v>
      </c>
      <c r="F431" s="22" t="str">
        <f>IFERROR(VLOOKUP(E431,Sheet3!A:H,3,0),"")</f>
        <v xml:space="preserve">忽那　風香                    </v>
      </c>
      <c r="G431" s="22" t="str">
        <f>IFERROR(VLOOKUP(E431,Sheet3!A:H,8,0),"")</f>
        <v xml:space="preserve">ﾌｨｯﾀｴﾐﾌﾙ松前    </v>
      </c>
      <c r="H431" s="22" t="str">
        <f>IFERROR(VLOOKUP(E431,Sheet2!A:B,2,0),"")</f>
        <v/>
      </c>
      <c r="I431" s="22" t="str">
        <f t="shared" si="28"/>
        <v>112027</v>
      </c>
      <c r="J431" s="22">
        <f t="shared" si="29"/>
        <v>2</v>
      </c>
      <c r="K431" s="22">
        <f t="shared" si="30"/>
        <v>6</v>
      </c>
    </row>
    <row r="432" spans="1:11" s="22" customFormat="1" x14ac:dyDescent="0.15">
      <c r="A432" s="22">
        <f>IFERROR(テーブル_Swim015[[#This Row],[競技番号]],"")</f>
        <v>27</v>
      </c>
      <c r="B432" s="22">
        <f>IFERROR(テーブル_Swim015[[#This Row],[組]],"")</f>
        <v>2</v>
      </c>
      <c r="C432" s="22">
        <f>IFERROR(テーブル_Swim015[[#This Row],[水路]],"")</f>
        <v>7</v>
      </c>
      <c r="D432" s="22" t="str">
        <f t="shared" si="27"/>
        <v>2727</v>
      </c>
      <c r="E432" s="22">
        <f>IFERROR(テーブル_Swim015[[#This Row],[選手番号]],"")</f>
        <v>1520</v>
      </c>
      <c r="F432" s="22" t="str">
        <f>IFERROR(VLOOKUP(E432,Sheet3!A:H,3,0),"")</f>
        <v xml:space="preserve">原　　綾香                    </v>
      </c>
      <c r="G432" s="22" t="str">
        <f>IFERROR(VLOOKUP(E432,Sheet3!A:H,8,0),"")</f>
        <v xml:space="preserve">フィッタ吉田    </v>
      </c>
      <c r="H432" s="22" t="str">
        <f>IFERROR(VLOOKUP(E432,Sheet2!A:B,2,0),"")</f>
        <v/>
      </c>
      <c r="I432" s="22" t="str">
        <f t="shared" si="28"/>
        <v>152027</v>
      </c>
      <c r="J432" s="22">
        <f t="shared" si="29"/>
        <v>2</v>
      </c>
      <c r="K432" s="22">
        <f t="shared" si="30"/>
        <v>7</v>
      </c>
    </row>
    <row r="433" spans="1:11" s="22" customFormat="1" x14ac:dyDescent="0.15">
      <c r="A433" s="22">
        <f>IFERROR(テーブル_Swim015[[#This Row],[競技番号]],"")</f>
        <v>27</v>
      </c>
      <c r="B433" s="22">
        <f>IFERROR(テーブル_Swim015[[#This Row],[組]],"")</f>
        <v>2</v>
      </c>
      <c r="C433" s="22">
        <f>IFERROR(テーブル_Swim015[[#This Row],[水路]],"")</f>
        <v>8</v>
      </c>
      <c r="D433" s="22" t="str">
        <f t="shared" si="27"/>
        <v>2728</v>
      </c>
      <c r="E433" s="22">
        <f>IFERROR(テーブル_Swim015[[#This Row],[選手番号]],"")</f>
        <v>64</v>
      </c>
      <c r="F433" s="22" t="str">
        <f>IFERROR(VLOOKUP(E433,Sheet3!A:H,3,0),"")</f>
        <v xml:space="preserve">菊川　莉愛                    </v>
      </c>
      <c r="G433" s="22" t="str">
        <f>IFERROR(VLOOKUP(E433,Sheet3!A:H,8,0),"")</f>
        <v xml:space="preserve">ＭＧ双葉        </v>
      </c>
      <c r="H433" s="22" t="str">
        <f>IFERROR(VLOOKUP(E433,Sheet2!A:B,2,0),"")</f>
        <v/>
      </c>
      <c r="I433" s="22" t="str">
        <f t="shared" si="28"/>
        <v>6427</v>
      </c>
      <c r="J433" s="22">
        <f t="shared" si="29"/>
        <v>2</v>
      </c>
      <c r="K433" s="22">
        <f t="shared" si="30"/>
        <v>8</v>
      </c>
    </row>
    <row r="434" spans="1:11" s="22" customFormat="1" x14ac:dyDescent="0.15">
      <c r="A434" s="22">
        <f>IFERROR(テーブル_Swim015[[#This Row],[競技番号]],"")</f>
        <v>28</v>
      </c>
      <c r="B434" s="22">
        <f>IFERROR(テーブル_Swim015[[#This Row],[組]],"")</f>
        <v>1</v>
      </c>
      <c r="C434" s="22">
        <f>IFERROR(テーブル_Swim015[[#This Row],[水路]],"")</f>
        <v>1</v>
      </c>
      <c r="D434" s="22" t="str">
        <f t="shared" si="27"/>
        <v>2811</v>
      </c>
      <c r="E434" s="22">
        <f>IFERROR(テーブル_Swim015[[#This Row],[選手番号]],"")</f>
        <v>1104</v>
      </c>
      <c r="F434" s="22" t="str">
        <f>IFERROR(VLOOKUP(E434,Sheet3!A:H,3,0),"")</f>
        <v xml:space="preserve">二宮　海哩                    </v>
      </c>
      <c r="G434" s="22" t="str">
        <f>IFERROR(VLOOKUP(E434,Sheet3!A:H,8,0),"")</f>
        <v xml:space="preserve">ﾌｨｯﾀｴﾐﾌﾙ松前    </v>
      </c>
      <c r="H434" s="22" t="str">
        <f>IFERROR(VLOOKUP(E434,Sheet2!A:B,2,0),"")</f>
        <v/>
      </c>
      <c r="I434" s="22" t="str">
        <f t="shared" si="28"/>
        <v>110428</v>
      </c>
      <c r="J434" s="22">
        <f t="shared" si="29"/>
        <v>1</v>
      </c>
      <c r="K434" s="22">
        <f t="shared" si="30"/>
        <v>1</v>
      </c>
    </row>
    <row r="435" spans="1:11" s="22" customFormat="1" x14ac:dyDescent="0.15">
      <c r="A435" s="22">
        <f>IFERROR(テーブル_Swim015[[#This Row],[競技番号]],"")</f>
        <v>28</v>
      </c>
      <c r="B435" s="22">
        <f>IFERROR(テーブル_Swim015[[#This Row],[組]],"")</f>
        <v>1</v>
      </c>
      <c r="C435" s="22">
        <f>IFERROR(テーブル_Swim015[[#This Row],[水路]],"")</f>
        <v>2</v>
      </c>
      <c r="D435" s="22" t="str">
        <f t="shared" si="27"/>
        <v>2812</v>
      </c>
      <c r="E435" s="22">
        <f>IFERROR(テーブル_Swim015[[#This Row],[選手番号]],"")</f>
        <v>85</v>
      </c>
      <c r="F435" s="22" t="str">
        <f>IFERROR(VLOOKUP(E435,Sheet3!A:H,3,0),"")</f>
        <v>髙石　健翔</v>
      </c>
      <c r="G435" s="22" t="str">
        <f>IFERROR(VLOOKUP(E435,Sheet3!A:H,8,0),"")</f>
        <v>ファイブテン</v>
      </c>
      <c r="H435" s="22" t="str">
        <f>IFERROR(VLOOKUP(E435,Sheet2!A:B,2,0),"")</f>
        <v/>
      </c>
      <c r="I435" s="22" t="str">
        <f t="shared" si="28"/>
        <v>8528</v>
      </c>
      <c r="J435" s="22">
        <f t="shared" si="29"/>
        <v>1</v>
      </c>
      <c r="K435" s="22">
        <f t="shared" si="30"/>
        <v>2</v>
      </c>
    </row>
    <row r="436" spans="1:11" s="22" customFormat="1" x14ac:dyDescent="0.15">
      <c r="A436" s="22">
        <f>IFERROR(テーブル_Swim015[[#This Row],[競技番号]],"")</f>
        <v>28</v>
      </c>
      <c r="B436" s="22">
        <f>IFERROR(テーブル_Swim015[[#This Row],[組]],"")</f>
        <v>1</v>
      </c>
      <c r="C436" s="22">
        <f>IFERROR(テーブル_Swim015[[#This Row],[水路]],"")</f>
        <v>3</v>
      </c>
      <c r="D436" s="22" t="str">
        <f t="shared" si="27"/>
        <v>2813</v>
      </c>
      <c r="E436" s="22">
        <f>IFERROR(テーブル_Swim015[[#This Row],[選手番号]],"")</f>
        <v>1033</v>
      </c>
      <c r="F436" s="22" t="str">
        <f>IFERROR(VLOOKUP(E436,Sheet3!A:H,3,0),"")</f>
        <v xml:space="preserve">前田　湊仁                    </v>
      </c>
      <c r="G436" s="22" t="str">
        <f>IFERROR(VLOOKUP(E436,Sheet3!A:H,8,0),"")</f>
        <v xml:space="preserve">フィッタ松山    </v>
      </c>
      <c r="H436" s="22" t="str">
        <f>IFERROR(VLOOKUP(E436,Sheet2!A:B,2,0),"")</f>
        <v/>
      </c>
      <c r="I436" s="22" t="str">
        <f t="shared" si="28"/>
        <v>103328</v>
      </c>
      <c r="J436" s="22">
        <f t="shared" si="29"/>
        <v>1</v>
      </c>
      <c r="K436" s="22">
        <f t="shared" si="30"/>
        <v>3</v>
      </c>
    </row>
    <row r="437" spans="1:11" s="22" customFormat="1" x14ac:dyDescent="0.15">
      <c r="A437" s="22">
        <f>IFERROR(テーブル_Swim015[[#This Row],[競技番号]],"")</f>
        <v>28</v>
      </c>
      <c r="B437" s="22">
        <f>IFERROR(テーブル_Swim015[[#This Row],[組]],"")</f>
        <v>1</v>
      </c>
      <c r="C437" s="22">
        <f>IFERROR(テーブル_Swim015[[#This Row],[水路]],"")</f>
        <v>4</v>
      </c>
      <c r="D437" s="22" t="str">
        <f t="shared" si="27"/>
        <v>2814</v>
      </c>
      <c r="E437" s="22">
        <f>IFERROR(テーブル_Swim015[[#This Row],[選手番号]],"")</f>
        <v>71</v>
      </c>
      <c r="F437" s="22" t="str">
        <f>IFERROR(VLOOKUP(E437,Sheet3!A:H,3,0),"")</f>
        <v xml:space="preserve">宇佐美弥市                    </v>
      </c>
      <c r="G437" s="22" t="str">
        <f>IFERROR(VLOOKUP(E437,Sheet3!A:H,8,0),"")</f>
        <v xml:space="preserve">ﾌｧｲﾌﾞﾃﾝ東予     </v>
      </c>
      <c r="H437" s="22" t="str">
        <f>IFERROR(VLOOKUP(E437,Sheet2!A:B,2,0),"")</f>
        <v/>
      </c>
      <c r="I437" s="22" t="str">
        <f t="shared" si="28"/>
        <v>7128</v>
      </c>
      <c r="J437" s="22">
        <f t="shared" si="29"/>
        <v>1</v>
      </c>
      <c r="K437" s="22">
        <f t="shared" si="30"/>
        <v>4</v>
      </c>
    </row>
    <row r="438" spans="1:11" s="22" customFormat="1" x14ac:dyDescent="0.15">
      <c r="A438" s="22">
        <f>IFERROR(テーブル_Swim015[[#This Row],[競技番号]],"")</f>
        <v>28</v>
      </c>
      <c r="B438" s="22">
        <f>IFERROR(テーブル_Swim015[[#This Row],[組]],"")</f>
        <v>1</v>
      </c>
      <c r="C438" s="22">
        <f>IFERROR(テーブル_Swim015[[#This Row],[水路]],"")</f>
        <v>5</v>
      </c>
      <c r="D438" s="22" t="str">
        <f t="shared" si="27"/>
        <v>2815</v>
      </c>
      <c r="E438" s="22">
        <f>IFERROR(テーブル_Swim015[[#This Row],[選手番号]],"")</f>
        <v>1036</v>
      </c>
      <c r="F438" s="22" t="str">
        <f>IFERROR(VLOOKUP(E438,Sheet3!A:H,3,0),"")</f>
        <v xml:space="preserve">藤並　拓郎                    </v>
      </c>
      <c r="G438" s="22" t="str">
        <f>IFERROR(VLOOKUP(E438,Sheet3!A:H,8,0),"")</f>
        <v xml:space="preserve">フィッタ松山    </v>
      </c>
      <c r="H438" s="22" t="str">
        <f>IFERROR(VLOOKUP(E438,Sheet2!A:B,2,0),"")</f>
        <v/>
      </c>
      <c r="I438" s="22" t="str">
        <f t="shared" si="28"/>
        <v>103628</v>
      </c>
      <c r="J438" s="22">
        <f t="shared" si="29"/>
        <v>1</v>
      </c>
      <c r="K438" s="22">
        <f t="shared" si="30"/>
        <v>5</v>
      </c>
    </row>
    <row r="439" spans="1:11" s="22" customFormat="1" x14ac:dyDescent="0.15">
      <c r="A439" s="22">
        <f>IFERROR(テーブル_Swim015[[#This Row],[競技番号]],"")</f>
        <v>28</v>
      </c>
      <c r="B439" s="22">
        <f>IFERROR(テーブル_Swim015[[#This Row],[組]],"")</f>
        <v>1</v>
      </c>
      <c r="C439" s="22">
        <f>IFERROR(テーブル_Swim015[[#This Row],[水路]],"")</f>
        <v>6</v>
      </c>
      <c r="D439" s="22" t="str">
        <f t="shared" si="27"/>
        <v>2816</v>
      </c>
      <c r="E439" s="22">
        <f>IFERROR(テーブル_Swim015[[#This Row],[選手番号]],"")</f>
        <v>113</v>
      </c>
      <c r="F439" s="22" t="str">
        <f>IFERROR(VLOOKUP(E439,Sheet3!A:H,3,0),"")</f>
        <v xml:space="preserve">山本　朝陽                    </v>
      </c>
      <c r="G439" s="22" t="str">
        <f>IFERROR(VLOOKUP(E439,Sheet3!A:H,8,0),"")</f>
        <v xml:space="preserve">ＭＧ瀬戸内      </v>
      </c>
      <c r="H439" s="22" t="str">
        <f>IFERROR(VLOOKUP(E439,Sheet2!A:B,2,0),"")</f>
        <v/>
      </c>
      <c r="I439" s="22" t="str">
        <f t="shared" si="28"/>
        <v>11328</v>
      </c>
      <c r="J439" s="22">
        <f t="shared" si="29"/>
        <v>1</v>
      </c>
      <c r="K439" s="22">
        <f t="shared" si="30"/>
        <v>6</v>
      </c>
    </row>
    <row r="440" spans="1:11" s="22" customFormat="1" x14ac:dyDescent="0.15">
      <c r="A440" s="22">
        <f>IFERROR(テーブル_Swim015[[#This Row],[競技番号]],"")</f>
        <v>28</v>
      </c>
      <c r="B440" s="22">
        <f>IFERROR(テーブル_Swim015[[#This Row],[組]],"")</f>
        <v>1</v>
      </c>
      <c r="C440" s="22">
        <f>IFERROR(テーブル_Swim015[[#This Row],[水路]],"")</f>
        <v>7</v>
      </c>
      <c r="D440" s="22" t="str">
        <f t="shared" si="27"/>
        <v>2817</v>
      </c>
      <c r="E440" s="22">
        <f>IFERROR(テーブル_Swim015[[#This Row],[選手番号]],"")</f>
        <v>21</v>
      </c>
      <c r="F440" s="22" t="str">
        <f>IFERROR(VLOOKUP(E440,Sheet3!A:H,3,0),"")</f>
        <v xml:space="preserve">加藤　大貴                    </v>
      </c>
      <c r="G440" s="22" t="str">
        <f>IFERROR(VLOOKUP(E440,Sheet3!A:H,8,0),"")</f>
        <v xml:space="preserve">Z-UP            </v>
      </c>
      <c r="H440" s="22" t="str">
        <f>IFERROR(VLOOKUP(E440,Sheet2!A:B,2,0),"")</f>
        <v/>
      </c>
      <c r="I440" s="22" t="str">
        <f t="shared" si="28"/>
        <v>2128</v>
      </c>
      <c r="J440" s="22">
        <f t="shared" si="29"/>
        <v>1</v>
      </c>
      <c r="K440" s="22">
        <f t="shared" si="30"/>
        <v>7</v>
      </c>
    </row>
    <row r="441" spans="1:11" s="22" customFormat="1" x14ac:dyDescent="0.15">
      <c r="A441" s="22">
        <f>IFERROR(テーブル_Swim015[[#This Row],[競技番号]],"")</f>
        <v>28</v>
      </c>
      <c r="B441" s="22">
        <f>IFERROR(テーブル_Swim015[[#This Row],[組]],"")</f>
        <v>1</v>
      </c>
      <c r="C441" s="22">
        <f>IFERROR(テーブル_Swim015[[#This Row],[水路]],"")</f>
        <v>8</v>
      </c>
      <c r="D441" s="22" t="str">
        <f t="shared" si="27"/>
        <v>2818</v>
      </c>
      <c r="E441" s="22">
        <f>IFERROR(テーブル_Swim015[[#This Row],[選手番号]],"")</f>
        <v>1515</v>
      </c>
      <c r="F441" s="22" t="str">
        <f>IFERROR(VLOOKUP(E441,Sheet3!A:H,3,0),"")</f>
        <v xml:space="preserve">古谷　空大                    </v>
      </c>
      <c r="G441" s="22" t="str">
        <f>IFERROR(VLOOKUP(E441,Sheet3!A:H,8,0),"")</f>
        <v xml:space="preserve">フィッタ吉田    </v>
      </c>
      <c r="H441" s="22" t="str">
        <f>IFERROR(VLOOKUP(E441,Sheet2!A:B,2,0),"")</f>
        <v/>
      </c>
      <c r="I441" s="22" t="str">
        <f t="shared" si="28"/>
        <v>151528</v>
      </c>
      <c r="J441" s="22">
        <f t="shared" si="29"/>
        <v>1</v>
      </c>
      <c r="K441" s="22">
        <f t="shared" si="30"/>
        <v>8</v>
      </c>
    </row>
    <row r="442" spans="1:11" s="22" customFormat="1" x14ac:dyDescent="0.15">
      <c r="A442" s="22">
        <f>IFERROR(テーブル_Swim015[[#This Row],[競技番号]],"")</f>
        <v>28</v>
      </c>
      <c r="B442" s="22">
        <f>IFERROR(テーブル_Swim015[[#This Row],[組]],"")</f>
        <v>2</v>
      </c>
      <c r="C442" s="22">
        <f>IFERROR(テーブル_Swim015[[#This Row],[水路]],"")</f>
        <v>1</v>
      </c>
      <c r="D442" s="22" t="str">
        <f t="shared" si="27"/>
        <v>2821</v>
      </c>
      <c r="E442" s="22">
        <f>IFERROR(テーブル_Swim015[[#This Row],[選手番号]],"")</f>
        <v>1105</v>
      </c>
      <c r="F442" s="22" t="str">
        <f>IFERROR(VLOOKUP(E442,Sheet3!A:H,3,0),"")</f>
        <v xml:space="preserve">宇都宮　充                    </v>
      </c>
      <c r="G442" s="22" t="str">
        <f>IFERROR(VLOOKUP(E442,Sheet3!A:H,8,0),"")</f>
        <v xml:space="preserve">ﾌｨｯﾀｴﾐﾌﾙ松前    </v>
      </c>
      <c r="H442" s="22" t="str">
        <f>IFERROR(VLOOKUP(E442,Sheet2!A:B,2,0),"")</f>
        <v/>
      </c>
      <c r="I442" s="22" t="str">
        <f t="shared" si="28"/>
        <v>110528</v>
      </c>
      <c r="J442" s="22">
        <f t="shared" si="29"/>
        <v>2</v>
      </c>
      <c r="K442" s="22">
        <f t="shared" si="30"/>
        <v>1</v>
      </c>
    </row>
    <row r="443" spans="1:11" s="22" customFormat="1" x14ac:dyDescent="0.15">
      <c r="A443" s="22">
        <f>IFERROR(テーブル_Swim015[[#This Row],[競技番号]],"")</f>
        <v>28</v>
      </c>
      <c r="B443" s="22">
        <f>IFERROR(テーブル_Swim015[[#This Row],[組]],"")</f>
        <v>2</v>
      </c>
      <c r="C443" s="22">
        <f>IFERROR(テーブル_Swim015[[#This Row],[水路]],"")</f>
        <v>2</v>
      </c>
      <c r="D443" s="22" t="str">
        <f t="shared" si="27"/>
        <v>2822</v>
      </c>
      <c r="E443" s="22">
        <f>IFERROR(テーブル_Swim015[[#This Row],[選手番号]],"")</f>
        <v>1516</v>
      </c>
      <c r="F443" s="22" t="str">
        <f>IFERROR(VLOOKUP(E443,Sheet3!A:H,3,0),"")</f>
        <v xml:space="preserve">畔地　俊輔                    </v>
      </c>
      <c r="G443" s="22" t="str">
        <f>IFERROR(VLOOKUP(E443,Sheet3!A:H,8,0),"")</f>
        <v xml:space="preserve">フィッタ吉田    </v>
      </c>
      <c r="H443" s="22" t="str">
        <f>IFERROR(VLOOKUP(E443,Sheet2!A:B,2,0),"")</f>
        <v/>
      </c>
      <c r="I443" s="22" t="str">
        <f t="shared" si="28"/>
        <v>151628</v>
      </c>
      <c r="J443" s="22">
        <f t="shared" si="29"/>
        <v>2</v>
      </c>
      <c r="K443" s="22">
        <f t="shared" si="30"/>
        <v>2</v>
      </c>
    </row>
    <row r="444" spans="1:11" s="22" customFormat="1" x14ac:dyDescent="0.15">
      <c r="A444" s="22">
        <f>IFERROR(テーブル_Swim015[[#This Row],[競技番号]],"")</f>
        <v>28</v>
      </c>
      <c r="B444" s="22">
        <f>IFERROR(テーブル_Swim015[[#This Row],[組]],"")</f>
        <v>2</v>
      </c>
      <c r="C444" s="22">
        <f>IFERROR(テーブル_Swim015[[#This Row],[水路]],"")</f>
        <v>3</v>
      </c>
      <c r="D444" s="22" t="str">
        <f t="shared" si="27"/>
        <v>2823</v>
      </c>
      <c r="E444" s="22">
        <f>IFERROR(テーブル_Swim015[[#This Row],[選手番号]],"")</f>
        <v>1102</v>
      </c>
      <c r="F444" s="22" t="str">
        <f>IFERROR(VLOOKUP(E444,Sheet3!A:H,3,0),"")</f>
        <v xml:space="preserve">牧野　源志                    </v>
      </c>
      <c r="G444" s="22" t="str">
        <f>IFERROR(VLOOKUP(E444,Sheet3!A:H,8,0),"")</f>
        <v xml:space="preserve">ﾌｨｯﾀｴﾐﾌﾙ松前    </v>
      </c>
      <c r="H444" s="22" t="str">
        <f>IFERROR(VLOOKUP(E444,Sheet2!A:B,2,0),"")</f>
        <v/>
      </c>
      <c r="I444" s="22" t="str">
        <f t="shared" si="28"/>
        <v>110228</v>
      </c>
      <c r="J444" s="22">
        <f t="shared" si="29"/>
        <v>2</v>
      </c>
      <c r="K444" s="22">
        <f t="shared" si="30"/>
        <v>3</v>
      </c>
    </row>
    <row r="445" spans="1:11" s="22" customFormat="1" x14ac:dyDescent="0.15">
      <c r="A445" s="22">
        <f>IFERROR(テーブル_Swim015[[#This Row],[競技番号]],"")</f>
        <v>28</v>
      </c>
      <c r="B445" s="22">
        <f>IFERROR(テーブル_Swim015[[#This Row],[組]],"")</f>
        <v>2</v>
      </c>
      <c r="C445" s="22">
        <f>IFERROR(テーブル_Swim015[[#This Row],[水路]],"")</f>
        <v>4</v>
      </c>
      <c r="D445" s="22" t="str">
        <f t="shared" si="27"/>
        <v>2824</v>
      </c>
      <c r="E445" s="22">
        <f>IFERROR(テーブル_Swim015[[#This Row],[選手番号]],"")</f>
        <v>1100</v>
      </c>
      <c r="F445" s="22" t="str">
        <f>IFERROR(VLOOKUP(E445,Sheet3!A:H,3,0),"")</f>
        <v xml:space="preserve">小松　久人                    </v>
      </c>
      <c r="G445" s="22" t="str">
        <f>IFERROR(VLOOKUP(E445,Sheet3!A:H,8,0),"")</f>
        <v xml:space="preserve">ﾌｨｯﾀｴﾐﾌﾙ松前    </v>
      </c>
      <c r="H445" s="22" t="str">
        <f>IFERROR(VLOOKUP(E445,Sheet2!A:B,2,0),"")</f>
        <v/>
      </c>
      <c r="I445" s="22" t="str">
        <f t="shared" si="28"/>
        <v>110028</v>
      </c>
      <c r="J445" s="22">
        <f t="shared" si="29"/>
        <v>2</v>
      </c>
      <c r="K445" s="22">
        <f t="shared" si="30"/>
        <v>4</v>
      </c>
    </row>
    <row r="446" spans="1:11" s="22" customFormat="1" x14ac:dyDescent="0.15">
      <c r="A446" s="22">
        <f>IFERROR(テーブル_Swim015[[#This Row],[競技番号]],"")</f>
        <v>28</v>
      </c>
      <c r="B446" s="22">
        <f>IFERROR(テーブル_Swim015[[#This Row],[組]],"")</f>
        <v>2</v>
      </c>
      <c r="C446" s="22">
        <f>IFERROR(テーブル_Swim015[[#This Row],[水路]],"")</f>
        <v>5</v>
      </c>
      <c r="D446" s="22" t="str">
        <f t="shared" si="27"/>
        <v>2825</v>
      </c>
      <c r="E446" s="22">
        <f>IFERROR(テーブル_Swim015[[#This Row],[選手番号]],"")</f>
        <v>1525</v>
      </c>
      <c r="F446" s="22" t="str">
        <f>IFERROR(VLOOKUP(E446,Sheet3!A:H,3,0),"")</f>
        <v xml:space="preserve">井上　幹雄                    </v>
      </c>
      <c r="G446" s="22" t="str">
        <f>IFERROR(VLOOKUP(E446,Sheet3!A:H,8,0),"")</f>
        <v xml:space="preserve">Ryuow           </v>
      </c>
      <c r="H446" s="22" t="str">
        <f>IFERROR(VLOOKUP(E446,Sheet2!A:B,2,0),"")</f>
        <v/>
      </c>
      <c r="I446" s="22" t="str">
        <f t="shared" si="28"/>
        <v>152528</v>
      </c>
      <c r="J446" s="22">
        <f t="shared" si="29"/>
        <v>2</v>
      </c>
      <c r="K446" s="22">
        <f t="shared" si="30"/>
        <v>5</v>
      </c>
    </row>
    <row r="447" spans="1:11" s="22" customFormat="1" x14ac:dyDescent="0.15">
      <c r="A447" s="22">
        <f>IFERROR(テーブル_Swim015[[#This Row],[競技番号]],"")</f>
        <v>28</v>
      </c>
      <c r="B447" s="22">
        <f>IFERROR(テーブル_Swim015[[#This Row],[組]],"")</f>
        <v>2</v>
      </c>
      <c r="C447" s="22">
        <f>IFERROR(テーブル_Swim015[[#This Row],[水路]],"")</f>
        <v>6</v>
      </c>
      <c r="D447" s="22" t="str">
        <f t="shared" si="27"/>
        <v>2826</v>
      </c>
      <c r="E447" s="22">
        <f>IFERROR(テーブル_Swim015[[#This Row],[選手番号]],"")</f>
        <v>1002</v>
      </c>
      <c r="F447" s="22" t="str">
        <f>IFERROR(VLOOKUP(E447,Sheet3!A:H,3,0),"")</f>
        <v xml:space="preserve">田村　　然                    </v>
      </c>
      <c r="G447" s="22" t="str">
        <f>IFERROR(VLOOKUP(E447,Sheet3!A:H,8,0),"")</f>
        <v xml:space="preserve">五百木ＳＣ      </v>
      </c>
      <c r="H447" s="22" t="str">
        <f>IFERROR(VLOOKUP(E447,Sheet2!A:B,2,0),"")</f>
        <v/>
      </c>
      <c r="I447" s="22" t="str">
        <f t="shared" si="28"/>
        <v>100228</v>
      </c>
      <c r="J447" s="22">
        <f t="shared" si="29"/>
        <v>2</v>
      </c>
      <c r="K447" s="22">
        <f t="shared" si="30"/>
        <v>6</v>
      </c>
    </row>
    <row r="448" spans="1:11" s="22" customFormat="1" x14ac:dyDescent="0.15">
      <c r="A448" s="22">
        <f>IFERROR(テーブル_Swim015[[#This Row],[競技番号]],"")</f>
        <v>28</v>
      </c>
      <c r="B448" s="22">
        <f>IFERROR(テーブル_Swim015[[#This Row],[組]],"")</f>
        <v>2</v>
      </c>
      <c r="C448" s="22">
        <f>IFERROR(テーブル_Swim015[[#This Row],[水路]],"")</f>
        <v>7</v>
      </c>
      <c r="D448" s="22" t="str">
        <f t="shared" si="27"/>
        <v>2827</v>
      </c>
      <c r="E448" s="22">
        <f>IFERROR(テーブル_Swim015[[#This Row],[選手番号]],"")</f>
        <v>1</v>
      </c>
      <c r="F448" s="22" t="str">
        <f>IFERROR(VLOOKUP(E448,Sheet3!A:H,3,0),"")</f>
        <v xml:space="preserve">赤野　弘幸                    </v>
      </c>
      <c r="G448" s="22" t="str">
        <f>IFERROR(VLOOKUP(E448,Sheet3!A:H,8,0),"")</f>
        <v xml:space="preserve">ｴﾘｴｰﾙSRT        </v>
      </c>
      <c r="H448" s="22" t="str">
        <f>IFERROR(VLOOKUP(E448,Sheet2!A:B,2,0),"")</f>
        <v/>
      </c>
      <c r="I448" s="22" t="str">
        <f t="shared" si="28"/>
        <v>128</v>
      </c>
      <c r="J448" s="22">
        <f t="shared" si="29"/>
        <v>2</v>
      </c>
      <c r="K448" s="22">
        <f t="shared" si="30"/>
        <v>7</v>
      </c>
    </row>
    <row r="449" spans="1:11" s="22" customFormat="1" x14ac:dyDescent="0.15">
      <c r="A449" s="22">
        <f>IFERROR(テーブル_Swim015[[#This Row],[競技番号]],"")</f>
        <v>28</v>
      </c>
      <c r="B449" s="22">
        <f>IFERROR(テーブル_Swim015[[#This Row],[組]],"")</f>
        <v>2</v>
      </c>
      <c r="C449" s="22">
        <f>IFERROR(テーブル_Swim015[[#This Row],[水路]],"")</f>
        <v>8</v>
      </c>
      <c r="D449" s="22" t="str">
        <f t="shared" si="27"/>
        <v>2828</v>
      </c>
      <c r="E449" s="22">
        <f>IFERROR(テーブル_Swim015[[#This Row],[選手番号]],"")</f>
        <v>1178</v>
      </c>
      <c r="F449" s="22" t="str">
        <f>IFERROR(VLOOKUP(E449,Sheet3!A:H,3,0),"")</f>
        <v>菅野　  琉</v>
      </c>
      <c r="G449" s="22" t="str">
        <f>IFERROR(VLOOKUP(E449,Sheet3!A:H,8,0),"")</f>
        <v>五百木ＳＣ</v>
      </c>
      <c r="H449" s="22" t="str">
        <f>IFERROR(VLOOKUP(E449,Sheet2!A:B,2,0),"")</f>
        <v/>
      </c>
      <c r="I449" s="22" t="str">
        <f t="shared" si="28"/>
        <v>117828</v>
      </c>
      <c r="J449" s="22">
        <f t="shared" si="29"/>
        <v>2</v>
      </c>
      <c r="K449" s="22">
        <f t="shared" si="30"/>
        <v>8</v>
      </c>
    </row>
    <row r="450" spans="1:11" s="22" customFormat="1" x14ac:dyDescent="0.15">
      <c r="A450" s="22">
        <f>IFERROR(テーブル_Swim015[[#This Row],[競技番号]],"")</f>
        <v>29</v>
      </c>
      <c r="B450" s="22">
        <f>IFERROR(テーブル_Swim015[[#This Row],[組]],"")</f>
        <v>1</v>
      </c>
      <c r="C450" s="22">
        <f>IFERROR(テーブル_Swim015[[#This Row],[水路]],"")</f>
        <v>1</v>
      </c>
      <c r="D450" s="22" t="str">
        <f t="shared" si="27"/>
        <v>2911</v>
      </c>
      <c r="E450" s="22">
        <f>IFERROR(テーブル_Swim015[[#This Row],[選手番号]],"")</f>
        <v>0</v>
      </c>
      <c r="F450" s="22" t="str">
        <f>IFERROR(VLOOKUP(E450,Sheet3!A:H,3,0),"")</f>
        <v/>
      </c>
      <c r="G450" s="22" t="str">
        <f>IFERROR(VLOOKUP(E450,Sheet3!A:H,8,0),"")</f>
        <v/>
      </c>
      <c r="H450" s="22" t="str">
        <f>IFERROR(VLOOKUP(E450,Sheet2!A:B,2,0),"")</f>
        <v/>
      </c>
      <c r="I450" s="22" t="str">
        <f t="shared" si="28"/>
        <v>029</v>
      </c>
      <c r="J450" s="22">
        <f t="shared" si="29"/>
        <v>1</v>
      </c>
      <c r="K450" s="22">
        <f t="shared" si="30"/>
        <v>1</v>
      </c>
    </row>
    <row r="451" spans="1:11" s="22" customFormat="1" x14ac:dyDescent="0.15">
      <c r="A451" s="22">
        <f>IFERROR(テーブル_Swim015[[#This Row],[競技番号]],"")</f>
        <v>29</v>
      </c>
      <c r="B451" s="22">
        <f>IFERROR(テーブル_Swim015[[#This Row],[組]],"")</f>
        <v>1</v>
      </c>
      <c r="C451" s="22">
        <f>IFERROR(テーブル_Swim015[[#This Row],[水路]],"")</f>
        <v>2</v>
      </c>
      <c r="D451" s="22" t="str">
        <f t="shared" ref="D451:D514" si="31">CONCATENATE(A451,B451,C451)</f>
        <v>2912</v>
      </c>
      <c r="E451" s="22">
        <f>IFERROR(テーブル_Swim015[[#This Row],[選手番号]],"")</f>
        <v>1161</v>
      </c>
      <c r="F451" s="22" t="str">
        <f>IFERROR(VLOOKUP(E451,Sheet3!A:H,3,0),"")</f>
        <v>阪田　心結</v>
      </c>
      <c r="G451" s="22" t="str">
        <f>IFERROR(VLOOKUP(E451,Sheet3!A:H,8,0),"")</f>
        <v>五百木ＳＣ</v>
      </c>
      <c r="H451" s="22" t="str">
        <f>IFERROR(VLOOKUP(E451,Sheet2!A:B,2,0),"")</f>
        <v/>
      </c>
      <c r="I451" s="22" t="str">
        <f t="shared" si="28"/>
        <v>116129</v>
      </c>
      <c r="J451" s="22">
        <f t="shared" si="29"/>
        <v>1</v>
      </c>
      <c r="K451" s="22">
        <f t="shared" si="30"/>
        <v>2</v>
      </c>
    </row>
    <row r="452" spans="1:11" s="22" customFormat="1" x14ac:dyDescent="0.15">
      <c r="A452" s="22">
        <f>IFERROR(テーブル_Swim015[[#This Row],[競技番号]],"")</f>
        <v>29</v>
      </c>
      <c r="B452" s="22">
        <f>IFERROR(テーブル_Swim015[[#This Row],[組]],"")</f>
        <v>1</v>
      </c>
      <c r="C452" s="22">
        <f>IFERROR(テーブル_Swim015[[#This Row],[水路]],"")</f>
        <v>3</v>
      </c>
      <c r="D452" s="22" t="str">
        <f t="shared" si="31"/>
        <v>2913</v>
      </c>
      <c r="E452" s="22">
        <f>IFERROR(テーブル_Swim015[[#This Row],[選手番号]],"")</f>
        <v>109</v>
      </c>
      <c r="F452" s="22" t="str">
        <f>IFERROR(VLOOKUP(E452,Sheet3!A:H,3,0),"")</f>
        <v xml:space="preserve">山内　美音                    </v>
      </c>
      <c r="G452" s="22" t="str">
        <f>IFERROR(VLOOKUP(E452,Sheet3!A:H,8,0),"")</f>
        <v xml:space="preserve">西条ＳＣ        </v>
      </c>
      <c r="H452" s="22" t="str">
        <f>IFERROR(VLOOKUP(E452,Sheet2!A:B,2,0),"")</f>
        <v/>
      </c>
      <c r="I452" s="22" t="str">
        <f t="shared" si="28"/>
        <v>10929</v>
      </c>
      <c r="J452" s="22">
        <f t="shared" si="29"/>
        <v>1</v>
      </c>
      <c r="K452" s="22">
        <f t="shared" si="30"/>
        <v>3</v>
      </c>
    </row>
    <row r="453" spans="1:11" s="22" customFormat="1" x14ac:dyDescent="0.15">
      <c r="A453" s="22">
        <f>IFERROR(テーブル_Swim015[[#This Row],[競技番号]],"")</f>
        <v>29</v>
      </c>
      <c r="B453" s="22">
        <f>IFERROR(テーブル_Swim015[[#This Row],[組]],"")</f>
        <v>1</v>
      </c>
      <c r="C453" s="22">
        <f>IFERROR(テーブル_Swim015[[#This Row],[水路]],"")</f>
        <v>4</v>
      </c>
      <c r="D453" s="22" t="str">
        <f t="shared" si="31"/>
        <v>2914</v>
      </c>
      <c r="E453" s="22">
        <f>IFERROR(テーブル_Swim015[[#This Row],[選手番号]],"")</f>
        <v>15</v>
      </c>
      <c r="F453" s="22" t="str">
        <f>IFERROR(VLOOKUP(E453,Sheet3!A:H,3,0),"")</f>
        <v xml:space="preserve">脇　　栞那                    </v>
      </c>
      <c r="G453" s="22" t="str">
        <f>IFERROR(VLOOKUP(E453,Sheet3!A:H,8,0),"")</f>
        <v xml:space="preserve">ｴﾘｴｰﾙSRT        </v>
      </c>
      <c r="H453" s="22" t="str">
        <f>IFERROR(VLOOKUP(E453,Sheet2!A:B,2,0),"")</f>
        <v/>
      </c>
      <c r="I453" s="22" t="str">
        <f t="shared" si="28"/>
        <v>1529</v>
      </c>
      <c r="J453" s="22">
        <f t="shared" si="29"/>
        <v>1</v>
      </c>
      <c r="K453" s="22">
        <f t="shared" si="30"/>
        <v>4</v>
      </c>
    </row>
    <row r="454" spans="1:11" s="22" customFormat="1" x14ac:dyDescent="0.15">
      <c r="A454" s="22">
        <f>IFERROR(テーブル_Swim015[[#This Row],[競技番号]],"")</f>
        <v>29</v>
      </c>
      <c r="B454" s="22">
        <f>IFERROR(テーブル_Swim015[[#This Row],[組]],"")</f>
        <v>1</v>
      </c>
      <c r="C454" s="22">
        <f>IFERROR(テーブル_Swim015[[#This Row],[水路]],"")</f>
        <v>5</v>
      </c>
      <c r="D454" s="22" t="str">
        <f t="shared" si="31"/>
        <v>2915</v>
      </c>
      <c r="E454" s="22">
        <f>IFERROR(テーブル_Swim015[[#This Row],[選手番号]],"")</f>
        <v>1086</v>
      </c>
      <c r="F454" s="22" t="str">
        <f>IFERROR(VLOOKUP(E454,Sheet3!A:H,3,0),"")</f>
        <v xml:space="preserve">小田　花純                    </v>
      </c>
      <c r="G454" s="22" t="str">
        <f>IFERROR(VLOOKUP(E454,Sheet3!A:H,8,0),"")</f>
        <v xml:space="preserve">フィッタ重信    </v>
      </c>
      <c r="H454" s="22" t="str">
        <f>IFERROR(VLOOKUP(E454,Sheet2!A:B,2,0),"")</f>
        <v/>
      </c>
      <c r="I454" s="22" t="str">
        <f t="shared" si="28"/>
        <v>108629</v>
      </c>
      <c r="J454" s="22">
        <f t="shared" si="29"/>
        <v>1</v>
      </c>
      <c r="K454" s="22">
        <f t="shared" si="30"/>
        <v>5</v>
      </c>
    </row>
    <row r="455" spans="1:11" s="22" customFormat="1" x14ac:dyDescent="0.15">
      <c r="A455" s="22">
        <f>IFERROR(テーブル_Swim015[[#This Row],[競技番号]],"")</f>
        <v>29</v>
      </c>
      <c r="B455" s="22">
        <f>IFERROR(テーブル_Swim015[[#This Row],[組]],"")</f>
        <v>1</v>
      </c>
      <c r="C455" s="22">
        <f>IFERROR(テーブル_Swim015[[#This Row],[水路]],"")</f>
        <v>6</v>
      </c>
      <c r="D455" s="22" t="str">
        <f t="shared" si="31"/>
        <v>2916</v>
      </c>
      <c r="E455" s="22">
        <f>IFERROR(テーブル_Swim015[[#This Row],[選手番号]],"")</f>
        <v>1507</v>
      </c>
      <c r="F455" s="22" t="str">
        <f>IFERROR(VLOOKUP(E455,Sheet3!A:H,3,0),"")</f>
        <v xml:space="preserve">兵頭　奏真                    </v>
      </c>
      <c r="G455" s="22" t="str">
        <f>IFERROR(VLOOKUP(E455,Sheet3!A:H,8,0),"")</f>
        <v xml:space="preserve">八幡浜ＳＣ      </v>
      </c>
      <c r="H455" s="22" t="str">
        <f>IFERROR(VLOOKUP(E455,Sheet2!A:B,2,0),"")</f>
        <v/>
      </c>
      <c r="I455" s="22" t="str">
        <f t="shared" si="28"/>
        <v>150729</v>
      </c>
      <c r="J455" s="22">
        <f t="shared" si="29"/>
        <v>1</v>
      </c>
      <c r="K455" s="22">
        <f t="shared" si="30"/>
        <v>6</v>
      </c>
    </row>
    <row r="456" spans="1:11" s="22" customFormat="1" x14ac:dyDescent="0.15">
      <c r="A456" s="22">
        <f>IFERROR(テーブル_Swim015[[#This Row],[競技番号]],"")</f>
        <v>29</v>
      </c>
      <c r="B456" s="22">
        <f>IFERROR(テーブル_Swim015[[#This Row],[組]],"")</f>
        <v>1</v>
      </c>
      <c r="C456" s="22">
        <f>IFERROR(テーブル_Swim015[[#This Row],[水路]],"")</f>
        <v>7</v>
      </c>
      <c r="D456" s="22" t="str">
        <f t="shared" si="31"/>
        <v>2917</v>
      </c>
      <c r="E456" s="22">
        <f>IFERROR(テーブル_Swim015[[#This Row],[選手番号]],"")</f>
        <v>79</v>
      </c>
      <c r="F456" s="22" t="str">
        <f>IFERROR(VLOOKUP(E456,Sheet3!A:H,3,0),"")</f>
        <v xml:space="preserve">石川　沙来                    </v>
      </c>
      <c r="G456" s="22" t="str">
        <f>IFERROR(VLOOKUP(E456,Sheet3!A:H,8,0),"")</f>
        <v xml:space="preserve">ﾌｨｯﾀ川之江      </v>
      </c>
      <c r="H456" s="22" t="str">
        <f>IFERROR(VLOOKUP(E456,Sheet2!A:B,2,0),"")</f>
        <v/>
      </c>
      <c r="I456" s="22" t="str">
        <f t="shared" si="28"/>
        <v>7929</v>
      </c>
      <c r="J456" s="22">
        <f t="shared" si="29"/>
        <v>1</v>
      </c>
      <c r="K456" s="22">
        <f t="shared" si="30"/>
        <v>7</v>
      </c>
    </row>
    <row r="457" spans="1:11" s="22" customFormat="1" x14ac:dyDescent="0.15">
      <c r="A457" s="22">
        <f>IFERROR(テーブル_Swim015[[#This Row],[競技番号]],"")</f>
        <v>29</v>
      </c>
      <c r="B457" s="22">
        <f>IFERROR(テーブル_Swim015[[#This Row],[組]],"")</f>
        <v>1</v>
      </c>
      <c r="C457" s="22">
        <f>IFERROR(テーブル_Swim015[[#This Row],[水路]],"")</f>
        <v>8</v>
      </c>
      <c r="D457" s="22" t="str">
        <f t="shared" si="31"/>
        <v>2918</v>
      </c>
      <c r="E457" s="22">
        <f>IFERROR(テーブル_Swim015[[#This Row],[選手番号]],"")</f>
        <v>0</v>
      </c>
      <c r="F457" s="22" t="str">
        <f>IFERROR(VLOOKUP(E457,Sheet3!A:H,3,0),"")</f>
        <v/>
      </c>
      <c r="G457" s="22" t="str">
        <f>IFERROR(VLOOKUP(E457,Sheet3!A:H,8,0),"")</f>
        <v/>
      </c>
      <c r="H457" s="22" t="str">
        <f>IFERROR(VLOOKUP(E457,Sheet2!A:B,2,0),"")</f>
        <v/>
      </c>
      <c r="I457" s="22" t="str">
        <f t="shared" si="28"/>
        <v>029</v>
      </c>
      <c r="J457" s="22">
        <f t="shared" si="29"/>
        <v>1</v>
      </c>
      <c r="K457" s="22">
        <f t="shared" si="30"/>
        <v>8</v>
      </c>
    </row>
    <row r="458" spans="1:11" s="22" customFormat="1" x14ac:dyDescent="0.15">
      <c r="A458" s="22">
        <f>IFERROR(テーブル_Swim015[[#This Row],[競技番号]],"")</f>
        <v>29</v>
      </c>
      <c r="B458" s="22">
        <f>IFERROR(テーブル_Swim015[[#This Row],[組]],"")</f>
        <v>2</v>
      </c>
      <c r="C458" s="22">
        <f>IFERROR(テーブル_Swim015[[#This Row],[水路]],"")</f>
        <v>1</v>
      </c>
      <c r="D458" s="22" t="str">
        <f t="shared" si="31"/>
        <v>2921</v>
      </c>
      <c r="E458" s="22">
        <f>IFERROR(テーブル_Swim015[[#This Row],[選手番号]],"")</f>
        <v>0</v>
      </c>
      <c r="F458" s="22" t="str">
        <f>IFERROR(VLOOKUP(E458,Sheet3!A:H,3,0),"")</f>
        <v/>
      </c>
      <c r="G458" s="22" t="str">
        <f>IFERROR(VLOOKUP(E458,Sheet3!A:H,8,0),"")</f>
        <v/>
      </c>
      <c r="H458" s="22" t="str">
        <f>IFERROR(VLOOKUP(E458,Sheet2!A:B,2,0),"")</f>
        <v/>
      </c>
      <c r="I458" s="22" t="str">
        <f t="shared" si="28"/>
        <v>029</v>
      </c>
      <c r="J458" s="22">
        <f t="shared" si="29"/>
        <v>2</v>
      </c>
      <c r="K458" s="22">
        <f t="shared" si="30"/>
        <v>1</v>
      </c>
    </row>
    <row r="459" spans="1:11" s="22" customFormat="1" x14ac:dyDescent="0.15">
      <c r="A459" s="22">
        <f>IFERROR(テーブル_Swim015[[#This Row],[競技番号]],"")</f>
        <v>29</v>
      </c>
      <c r="B459" s="22">
        <f>IFERROR(テーブル_Swim015[[#This Row],[組]],"")</f>
        <v>2</v>
      </c>
      <c r="C459" s="22">
        <f>IFERROR(テーブル_Swim015[[#This Row],[水路]],"")</f>
        <v>2</v>
      </c>
      <c r="D459" s="22" t="str">
        <f t="shared" si="31"/>
        <v>2922</v>
      </c>
      <c r="E459" s="22">
        <f>IFERROR(テーブル_Swim015[[#This Row],[選手番号]],"")</f>
        <v>17</v>
      </c>
      <c r="F459" s="22" t="str">
        <f>IFERROR(VLOOKUP(E459,Sheet3!A:H,3,0),"")</f>
        <v xml:space="preserve">坂下　梨紗                    </v>
      </c>
      <c r="G459" s="22" t="str">
        <f>IFERROR(VLOOKUP(E459,Sheet3!A:H,8,0),"")</f>
        <v xml:space="preserve">ｴﾘｴｰﾙSRT        </v>
      </c>
      <c r="H459" s="22" t="str">
        <f>IFERROR(VLOOKUP(E459,Sheet2!A:B,2,0),"")</f>
        <v/>
      </c>
      <c r="I459" s="22" t="str">
        <f t="shared" si="28"/>
        <v>1729</v>
      </c>
      <c r="J459" s="22">
        <f t="shared" si="29"/>
        <v>2</v>
      </c>
      <c r="K459" s="22">
        <f t="shared" si="30"/>
        <v>2</v>
      </c>
    </row>
    <row r="460" spans="1:11" s="22" customFormat="1" x14ac:dyDescent="0.15">
      <c r="A460" s="22">
        <f>IFERROR(テーブル_Swim015[[#This Row],[競技番号]],"")</f>
        <v>29</v>
      </c>
      <c r="B460" s="22">
        <f>IFERROR(テーブル_Swim015[[#This Row],[組]],"")</f>
        <v>2</v>
      </c>
      <c r="C460" s="22">
        <f>IFERROR(テーブル_Swim015[[#This Row],[水路]],"")</f>
        <v>3</v>
      </c>
      <c r="D460" s="22" t="str">
        <f t="shared" si="31"/>
        <v>2923</v>
      </c>
      <c r="E460" s="22">
        <f>IFERROR(テーブル_Swim015[[#This Row],[選手番号]],"")</f>
        <v>44</v>
      </c>
      <c r="F460" s="22" t="str">
        <f>IFERROR(VLOOKUP(E460,Sheet3!A:H,3,0),"")</f>
        <v xml:space="preserve">向井　咲夏                    </v>
      </c>
      <c r="G460" s="22" t="str">
        <f>IFERROR(VLOOKUP(E460,Sheet3!A:H,8,0),"")</f>
        <v xml:space="preserve">ファイブテン    </v>
      </c>
      <c r="H460" s="22" t="str">
        <f>IFERROR(VLOOKUP(E460,Sheet2!A:B,2,0),"")</f>
        <v/>
      </c>
      <c r="I460" s="22" t="str">
        <f t="shared" si="28"/>
        <v>4429</v>
      </c>
      <c r="J460" s="22">
        <f t="shared" si="29"/>
        <v>2</v>
      </c>
      <c r="K460" s="22">
        <f t="shared" si="30"/>
        <v>3</v>
      </c>
    </row>
    <row r="461" spans="1:11" s="22" customFormat="1" x14ac:dyDescent="0.15">
      <c r="A461" s="22">
        <f>IFERROR(テーブル_Swim015[[#This Row],[競技番号]],"")</f>
        <v>29</v>
      </c>
      <c r="B461" s="22">
        <f>IFERROR(テーブル_Swim015[[#This Row],[組]],"")</f>
        <v>2</v>
      </c>
      <c r="C461" s="22">
        <f>IFERROR(テーブル_Swim015[[#This Row],[水路]],"")</f>
        <v>4</v>
      </c>
      <c r="D461" s="22" t="str">
        <f t="shared" si="31"/>
        <v>2924</v>
      </c>
      <c r="E461" s="22">
        <f>IFERROR(テーブル_Swim015[[#This Row],[選手番号]],"")</f>
        <v>110</v>
      </c>
      <c r="F461" s="22" t="str">
        <f>IFERROR(VLOOKUP(E461,Sheet3!A:H,3,0),"")</f>
        <v xml:space="preserve">三宅　玲奈                    </v>
      </c>
      <c r="G461" s="22" t="str">
        <f>IFERROR(VLOOKUP(E461,Sheet3!A:H,8,0),"")</f>
        <v xml:space="preserve">西条ＳＣ        </v>
      </c>
      <c r="H461" s="22" t="str">
        <f>IFERROR(VLOOKUP(E461,Sheet2!A:B,2,0),"")</f>
        <v/>
      </c>
      <c r="I461" s="22" t="str">
        <f t="shared" si="28"/>
        <v>11029</v>
      </c>
      <c r="J461" s="22">
        <f t="shared" si="29"/>
        <v>2</v>
      </c>
      <c r="K461" s="22">
        <f t="shared" si="30"/>
        <v>4</v>
      </c>
    </row>
    <row r="462" spans="1:11" s="22" customFormat="1" x14ac:dyDescent="0.15">
      <c r="A462" s="22">
        <f>IFERROR(テーブル_Swim015[[#This Row],[競技番号]],"")</f>
        <v>29</v>
      </c>
      <c r="B462" s="22">
        <f>IFERROR(テーブル_Swim015[[#This Row],[組]],"")</f>
        <v>2</v>
      </c>
      <c r="C462" s="22">
        <f>IFERROR(テーブル_Swim015[[#This Row],[水路]],"")</f>
        <v>5</v>
      </c>
      <c r="D462" s="22" t="str">
        <f t="shared" si="31"/>
        <v>2925</v>
      </c>
      <c r="E462" s="22">
        <f>IFERROR(テーブル_Swim015[[#This Row],[選手番号]],"")</f>
        <v>45</v>
      </c>
      <c r="F462" s="22" t="str">
        <f>IFERROR(VLOOKUP(E462,Sheet3!A:H,3,0),"")</f>
        <v xml:space="preserve">永井　陽菜                    </v>
      </c>
      <c r="G462" s="22" t="str">
        <f>IFERROR(VLOOKUP(E462,Sheet3!A:H,8,0),"")</f>
        <v xml:space="preserve">ファイブテン    </v>
      </c>
      <c r="H462" s="22" t="str">
        <f>IFERROR(VLOOKUP(E462,Sheet2!A:B,2,0),"")</f>
        <v/>
      </c>
      <c r="I462" s="22" t="str">
        <f t="shared" si="28"/>
        <v>4529</v>
      </c>
      <c r="J462" s="22">
        <f t="shared" si="29"/>
        <v>2</v>
      </c>
      <c r="K462" s="22">
        <f t="shared" si="30"/>
        <v>5</v>
      </c>
    </row>
    <row r="463" spans="1:11" s="22" customFormat="1" x14ac:dyDescent="0.15">
      <c r="A463" s="22">
        <f>IFERROR(テーブル_Swim015[[#This Row],[競技番号]],"")</f>
        <v>29</v>
      </c>
      <c r="B463" s="22">
        <f>IFERROR(テーブル_Swim015[[#This Row],[組]],"")</f>
        <v>2</v>
      </c>
      <c r="C463" s="22">
        <f>IFERROR(テーブル_Swim015[[#This Row],[水路]],"")</f>
        <v>6</v>
      </c>
      <c r="D463" s="22" t="str">
        <f t="shared" si="31"/>
        <v>2926</v>
      </c>
      <c r="E463" s="22">
        <f>IFERROR(テーブル_Swim015[[#This Row],[選手番号]],"")</f>
        <v>1087</v>
      </c>
      <c r="F463" s="22" t="str">
        <f>IFERROR(VLOOKUP(E463,Sheet3!A:H,3,0),"")</f>
        <v xml:space="preserve">田中　莉菜                    </v>
      </c>
      <c r="G463" s="22" t="str">
        <f>IFERROR(VLOOKUP(E463,Sheet3!A:H,8,0),"")</f>
        <v xml:space="preserve">フィッタ重信    </v>
      </c>
      <c r="H463" s="22" t="str">
        <f>IFERROR(VLOOKUP(E463,Sheet2!A:B,2,0),"")</f>
        <v/>
      </c>
      <c r="I463" s="22" t="str">
        <f t="shared" si="28"/>
        <v>108729</v>
      </c>
      <c r="J463" s="22">
        <f t="shared" si="29"/>
        <v>2</v>
      </c>
      <c r="K463" s="22">
        <f t="shared" si="30"/>
        <v>6</v>
      </c>
    </row>
    <row r="464" spans="1:11" s="22" customFormat="1" x14ac:dyDescent="0.15">
      <c r="A464" s="22">
        <f>IFERROR(テーブル_Swim015[[#This Row],[競技番号]],"")</f>
        <v>29</v>
      </c>
      <c r="B464" s="22">
        <f>IFERROR(テーブル_Swim015[[#This Row],[組]],"")</f>
        <v>2</v>
      </c>
      <c r="C464" s="22">
        <f>IFERROR(テーブル_Swim015[[#This Row],[水路]],"")</f>
        <v>7</v>
      </c>
      <c r="D464" s="22" t="str">
        <f t="shared" si="31"/>
        <v>2927</v>
      </c>
      <c r="E464" s="22">
        <f>IFERROR(テーブル_Swim015[[#This Row],[選手番号]],"")</f>
        <v>1154</v>
      </c>
      <c r="F464" s="22" t="str">
        <f>IFERROR(VLOOKUP(E464,Sheet3!A:H,3,0),"")</f>
        <v>秀野　  光</v>
      </c>
      <c r="G464" s="22" t="str">
        <f>IFERROR(VLOOKUP(E464,Sheet3!A:H,8,0),"")</f>
        <v>五百木ＳＣ</v>
      </c>
      <c r="H464" s="22" t="str">
        <f>IFERROR(VLOOKUP(E464,Sheet2!A:B,2,0),"")</f>
        <v/>
      </c>
      <c r="I464" s="22" t="str">
        <f t="shared" si="28"/>
        <v>115429</v>
      </c>
      <c r="J464" s="22">
        <f t="shared" si="29"/>
        <v>2</v>
      </c>
      <c r="K464" s="22">
        <f t="shared" si="30"/>
        <v>7</v>
      </c>
    </row>
    <row r="465" spans="1:11" s="22" customFormat="1" x14ac:dyDescent="0.15">
      <c r="A465" s="22">
        <f>IFERROR(テーブル_Swim015[[#This Row],[競技番号]],"")</f>
        <v>29</v>
      </c>
      <c r="B465" s="22">
        <f>IFERROR(テーブル_Swim015[[#This Row],[組]],"")</f>
        <v>2</v>
      </c>
      <c r="C465" s="22">
        <f>IFERROR(テーブル_Swim015[[#This Row],[水路]],"")</f>
        <v>8</v>
      </c>
      <c r="D465" s="22" t="str">
        <f t="shared" si="31"/>
        <v>2928</v>
      </c>
      <c r="E465" s="22">
        <f>IFERROR(テーブル_Swim015[[#This Row],[選手番号]],"")</f>
        <v>0</v>
      </c>
      <c r="F465" s="22" t="str">
        <f>IFERROR(VLOOKUP(E465,Sheet3!A:H,3,0),"")</f>
        <v/>
      </c>
      <c r="G465" s="22" t="str">
        <f>IFERROR(VLOOKUP(E465,Sheet3!A:H,8,0),"")</f>
        <v/>
      </c>
      <c r="H465" s="22" t="str">
        <f>IFERROR(VLOOKUP(E465,Sheet2!A:B,2,0),"")</f>
        <v/>
      </c>
      <c r="I465" s="22" t="str">
        <f t="shared" si="28"/>
        <v>029</v>
      </c>
      <c r="J465" s="22">
        <f t="shared" si="29"/>
        <v>2</v>
      </c>
      <c r="K465" s="22">
        <f t="shared" si="30"/>
        <v>8</v>
      </c>
    </row>
    <row r="466" spans="1:11" s="22" customFormat="1" x14ac:dyDescent="0.15">
      <c r="A466" s="22">
        <f>IFERROR(テーブル_Swim015[[#This Row],[競技番号]],"")</f>
        <v>30</v>
      </c>
      <c r="B466" s="22">
        <f>IFERROR(テーブル_Swim015[[#This Row],[組]],"")</f>
        <v>1</v>
      </c>
      <c r="C466" s="22">
        <f>IFERROR(テーブル_Swim015[[#This Row],[水路]],"")</f>
        <v>1</v>
      </c>
      <c r="D466" s="22" t="str">
        <f t="shared" si="31"/>
        <v>3011</v>
      </c>
      <c r="E466" s="22">
        <f>IFERROR(テーブル_Swim015[[#This Row],[選手番号]],"")</f>
        <v>38</v>
      </c>
      <c r="F466" s="22" t="str">
        <f>IFERROR(VLOOKUP(E466,Sheet3!A:H,3,0),"")</f>
        <v xml:space="preserve">大西　颯真                    </v>
      </c>
      <c r="G466" s="22" t="str">
        <f>IFERROR(VLOOKUP(E466,Sheet3!A:H,8,0),"")</f>
        <v xml:space="preserve">ファイブテン    </v>
      </c>
      <c r="H466" s="22" t="str">
        <f>IFERROR(VLOOKUP(E466,Sheet2!A:B,2,0),"")</f>
        <v/>
      </c>
      <c r="I466" s="22" t="str">
        <f t="shared" si="28"/>
        <v>3830</v>
      </c>
      <c r="J466" s="22">
        <f t="shared" si="29"/>
        <v>1</v>
      </c>
      <c r="K466" s="22">
        <f t="shared" si="30"/>
        <v>1</v>
      </c>
    </row>
    <row r="467" spans="1:11" s="22" customFormat="1" x14ac:dyDescent="0.15">
      <c r="A467" s="22">
        <f>IFERROR(テーブル_Swim015[[#This Row],[競技番号]],"")</f>
        <v>30</v>
      </c>
      <c r="B467" s="22">
        <f>IFERROR(テーブル_Swim015[[#This Row],[組]],"")</f>
        <v>1</v>
      </c>
      <c r="C467" s="22">
        <f>IFERROR(テーブル_Swim015[[#This Row],[水路]],"")</f>
        <v>2</v>
      </c>
      <c r="D467" s="22" t="str">
        <f t="shared" si="31"/>
        <v>3012</v>
      </c>
      <c r="E467" s="22">
        <f>IFERROR(テーブル_Swim015[[#This Row],[選手番号]],"")</f>
        <v>1503</v>
      </c>
      <c r="F467" s="22" t="str">
        <f>IFERROR(VLOOKUP(E467,Sheet3!A:H,3,0),"")</f>
        <v xml:space="preserve">白石　一颯                    </v>
      </c>
      <c r="G467" s="22" t="str">
        <f>IFERROR(VLOOKUP(E467,Sheet3!A:H,8,0),"")</f>
        <v xml:space="preserve">八幡浜ＳＣ      </v>
      </c>
      <c r="H467" s="22" t="str">
        <f>IFERROR(VLOOKUP(E467,Sheet2!A:B,2,0),"")</f>
        <v/>
      </c>
      <c r="I467" s="22" t="str">
        <f t="shared" ref="I467:I530" si="32">CONCATENATE(E467,A467)</f>
        <v>150330</v>
      </c>
      <c r="J467" s="22">
        <f t="shared" ref="J467:J530" si="33">B467</f>
        <v>1</v>
      </c>
      <c r="K467" s="22">
        <f t="shared" ref="K467:K530" si="34">C467</f>
        <v>2</v>
      </c>
    </row>
    <row r="468" spans="1:11" s="22" customFormat="1" x14ac:dyDescent="0.15">
      <c r="A468" s="22">
        <f>IFERROR(テーブル_Swim015[[#This Row],[競技番号]],"")</f>
        <v>30</v>
      </c>
      <c r="B468" s="22">
        <f>IFERROR(テーブル_Swim015[[#This Row],[組]],"")</f>
        <v>1</v>
      </c>
      <c r="C468" s="22">
        <f>IFERROR(テーブル_Swim015[[#This Row],[水路]],"")</f>
        <v>3</v>
      </c>
      <c r="D468" s="22" t="str">
        <f t="shared" si="31"/>
        <v>3013</v>
      </c>
      <c r="E468" s="22">
        <f>IFERROR(テーブル_Swim015[[#This Row],[選手番号]],"")</f>
        <v>1109</v>
      </c>
      <c r="F468" s="22" t="str">
        <f>IFERROR(VLOOKUP(E468,Sheet3!A:H,3,0),"")</f>
        <v xml:space="preserve">鶴田　勇心                    </v>
      </c>
      <c r="G468" s="22" t="str">
        <f>IFERROR(VLOOKUP(E468,Sheet3!A:H,8,0),"")</f>
        <v xml:space="preserve">ﾌｨｯﾀｴﾐﾌﾙ松前    </v>
      </c>
      <c r="H468" s="22" t="str">
        <f>IFERROR(VLOOKUP(E468,Sheet2!A:B,2,0),"")</f>
        <v/>
      </c>
      <c r="I468" s="22" t="str">
        <f t="shared" si="32"/>
        <v>110930</v>
      </c>
      <c r="J468" s="22">
        <f t="shared" si="33"/>
        <v>1</v>
      </c>
      <c r="K468" s="22">
        <f t="shared" si="34"/>
        <v>3</v>
      </c>
    </row>
    <row r="469" spans="1:11" s="22" customFormat="1" x14ac:dyDescent="0.15">
      <c r="A469" s="22">
        <f>IFERROR(テーブル_Swim015[[#This Row],[競技番号]],"")</f>
        <v>30</v>
      </c>
      <c r="B469" s="22">
        <f>IFERROR(テーブル_Swim015[[#This Row],[組]],"")</f>
        <v>1</v>
      </c>
      <c r="C469" s="22">
        <f>IFERROR(テーブル_Swim015[[#This Row],[水路]],"")</f>
        <v>4</v>
      </c>
      <c r="D469" s="22" t="str">
        <f t="shared" si="31"/>
        <v>3014</v>
      </c>
      <c r="E469" s="22">
        <f>IFERROR(テーブル_Swim015[[#This Row],[選手番号]],"")</f>
        <v>1533</v>
      </c>
      <c r="F469" s="22" t="str">
        <f>IFERROR(VLOOKUP(E469,Sheet3!A:H,3,0),"")</f>
        <v xml:space="preserve">土居　愛宙                    </v>
      </c>
      <c r="G469" s="22" t="str">
        <f>IFERROR(VLOOKUP(E469,Sheet3!A:H,8,0),"")</f>
        <v xml:space="preserve">MESSA           </v>
      </c>
      <c r="H469" s="22" t="str">
        <f>IFERROR(VLOOKUP(E469,Sheet2!A:B,2,0),"")</f>
        <v/>
      </c>
      <c r="I469" s="22" t="str">
        <f t="shared" si="32"/>
        <v>153330</v>
      </c>
      <c r="J469" s="22">
        <f t="shared" si="33"/>
        <v>1</v>
      </c>
      <c r="K469" s="22">
        <f t="shared" si="34"/>
        <v>4</v>
      </c>
    </row>
    <row r="470" spans="1:11" s="22" customFormat="1" x14ac:dyDescent="0.15">
      <c r="A470" s="22">
        <f>IFERROR(テーブル_Swim015[[#This Row],[競技番号]],"")</f>
        <v>30</v>
      </c>
      <c r="B470" s="22">
        <f>IFERROR(テーブル_Swim015[[#This Row],[組]],"")</f>
        <v>1</v>
      </c>
      <c r="C470" s="22">
        <f>IFERROR(テーブル_Swim015[[#This Row],[水路]],"")</f>
        <v>5</v>
      </c>
      <c r="D470" s="22" t="str">
        <f t="shared" si="31"/>
        <v>3015</v>
      </c>
      <c r="E470" s="22">
        <f>IFERROR(テーブル_Swim015[[#This Row],[選手番号]],"")</f>
        <v>1040</v>
      </c>
      <c r="F470" s="22" t="str">
        <f>IFERROR(VLOOKUP(E470,Sheet3!A:H,3,0),"")</f>
        <v xml:space="preserve">平田　克貴                    </v>
      </c>
      <c r="G470" s="22" t="str">
        <f>IFERROR(VLOOKUP(E470,Sheet3!A:H,8,0),"")</f>
        <v xml:space="preserve">フィッタ松山    </v>
      </c>
      <c r="H470" s="22" t="str">
        <f>IFERROR(VLOOKUP(E470,Sheet2!A:B,2,0),"")</f>
        <v/>
      </c>
      <c r="I470" s="22" t="str">
        <f t="shared" si="32"/>
        <v>104030</v>
      </c>
      <c r="J470" s="22">
        <f t="shared" si="33"/>
        <v>1</v>
      </c>
      <c r="K470" s="22">
        <f t="shared" si="34"/>
        <v>5</v>
      </c>
    </row>
    <row r="471" spans="1:11" s="22" customFormat="1" x14ac:dyDescent="0.15">
      <c r="A471" s="22">
        <f>IFERROR(テーブル_Swim015[[#This Row],[競技番号]],"")</f>
        <v>30</v>
      </c>
      <c r="B471" s="22">
        <f>IFERROR(テーブル_Swim015[[#This Row],[組]],"")</f>
        <v>1</v>
      </c>
      <c r="C471" s="22">
        <f>IFERROR(テーブル_Swim015[[#This Row],[水路]],"")</f>
        <v>6</v>
      </c>
      <c r="D471" s="22" t="str">
        <f t="shared" si="31"/>
        <v>3016</v>
      </c>
      <c r="E471" s="22">
        <f>IFERROR(テーブル_Swim015[[#This Row],[選手番号]],"")</f>
        <v>1526</v>
      </c>
      <c r="F471" s="22" t="str">
        <f>IFERROR(VLOOKUP(E471,Sheet3!A:H,3,0),"")</f>
        <v xml:space="preserve">松本　韻生                    </v>
      </c>
      <c r="G471" s="22" t="str">
        <f>IFERROR(VLOOKUP(E471,Sheet3!A:H,8,0),"")</f>
        <v xml:space="preserve">Ryuow           </v>
      </c>
      <c r="H471" s="22" t="str">
        <f>IFERROR(VLOOKUP(E471,Sheet2!A:B,2,0),"")</f>
        <v/>
      </c>
      <c r="I471" s="22" t="str">
        <f t="shared" si="32"/>
        <v>152630</v>
      </c>
      <c r="J471" s="22">
        <f t="shared" si="33"/>
        <v>1</v>
      </c>
      <c r="K471" s="22">
        <f t="shared" si="34"/>
        <v>6</v>
      </c>
    </row>
    <row r="472" spans="1:11" s="22" customFormat="1" x14ac:dyDescent="0.15">
      <c r="A472" s="22">
        <f>IFERROR(テーブル_Swim015[[#This Row],[競技番号]],"")</f>
        <v>30</v>
      </c>
      <c r="B472" s="22">
        <f>IFERROR(テーブル_Swim015[[#This Row],[組]],"")</f>
        <v>1</v>
      </c>
      <c r="C472" s="22">
        <f>IFERROR(テーブル_Swim015[[#This Row],[水路]],"")</f>
        <v>7</v>
      </c>
      <c r="D472" s="22" t="str">
        <f t="shared" si="31"/>
        <v>3017</v>
      </c>
      <c r="E472" s="22">
        <f>IFERROR(テーブル_Swim015[[#This Row],[選手番号]],"")</f>
        <v>107</v>
      </c>
      <c r="F472" s="22" t="str">
        <f>IFERROR(VLOOKUP(E472,Sheet3!A:H,3,0),"")</f>
        <v xml:space="preserve">松尾　篤城                    </v>
      </c>
      <c r="G472" s="22" t="str">
        <f>IFERROR(VLOOKUP(E472,Sheet3!A:H,8,0),"")</f>
        <v xml:space="preserve">西条ＳＣ        </v>
      </c>
      <c r="H472" s="22" t="str">
        <f>IFERROR(VLOOKUP(E472,Sheet2!A:B,2,0),"")</f>
        <v/>
      </c>
      <c r="I472" s="22" t="str">
        <f t="shared" si="32"/>
        <v>10730</v>
      </c>
      <c r="J472" s="22">
        <f t="shared" si="33"/>
        <v>1</v>
      </c>
      <c r="K472" s="22">
        <f t="shared" si="34"/>
        <v>7</v>
      </c>
    </row>
    <row r="473" spans="1:11" s="22" customFormat="1" x14ac:dyDescent="0.15">
      <c r="A473" s="22">
        <f>IFERROR(テーブル_Swim015[[#This Row],[競技番号]],"")</f>
        <v>30</v>
      </c>
      <c r="B473" s="22">
        <f>IFERROR(テーブル_Swim015[[#This Row],[組]],"")</f>
        <v>1</v>
      </c>
      <c r="C473" s="22">
        <f>IFERROR(テーブル_Swim015[[#This Row],[水路]],"")</f>
        <v>8</v>
      </c>
      <c r="D473" s="22" t="str">
        <f t="shared" si="31"/>
        <v>3018</v>
      </c>
      <c r="E473" s="22">
        <f>IFERROR(テーブル_Swim015[[#This Row],[選手番号]],"")</f>
        <v>1549</v>
      </c>
      <c r="F473" s="22" t="str">
        <f>IFERROR(VLOOKUP(E473,Sheet3!A:H,3,0),"")</f>
        <v>井上　晴貴</v>
      </c>
      <c r="G473" s="22" t="str">
        <f>IFERROR(VLOOKUP(E473,Sheet3!A:H,8,0),"")</f>
        <v>リー保内</v>
      </c>
      <c r="H473" s="22" t="str">
        <f>IFERROR(VLOOKUP(E473,Sheet2!A:B,2,0),"")</f>
        <v/>
      </c>
      <c r="I473" s="22" t="str">
        <f t="shared" si="32"/>
        <v>154930</v>
      </c>
      <c r="J473" s="22">
        <f t="shared" si="33"/>
        <v>1</v>
      </c>
      <c r="K473" s="22">
        <f t="shared" si="34"/>
        <v>8</v>
      </c>
    </row>
    <row r="474" spans="1:11" s="22" customFormat="1" x14ac:dyDescent="0.15">
      <c r="A474" s="22">
        <f>IFERROR(テーブル_Swim015[[#This Row],[競技番号]],"")</f>
        <v>30</v>
      </c>
      <c r="B474" s="22">
        <f>IFERROR(テーブル_Swim015[[#This Row],[組]],"")</f>
        <v>2</v>
      </c>
      <c r="C474" s="22">
        <f>IFERROR(テーブル_Swim015[[#This Row],[水路]],"")</f>
        <v>1</v>
      </c>
      <c r="D474" s="22" t="str">
        <f t="shared" si="31"/>
        <v>3021</v>
      </c>
      <c r="E474" s="22">
        <f>IFERROR(テーブル_Swim015[[#This Row],[選手番号]],"")</f>
        <v>1543</v>
      </c>
      <c r="F474" s="22" t="str">
        <f>IFERROR(VLOOKUP(E474,Sheet3!A:H,3,0),"")</f>
        <v>多田　歩高</v>
      </c>
      <c r="G474" s="22" t="str">
        <f>IFERROR(VLOOKUP(E474,Sheet3!A:H,8,0),"")</f>
        <v>リー保内</v>
      </c>
      <c r="H474" s="22" t="str">
        <f>IFERROR(VLOOKUP(E474,Sheet2!A:B,2,0),"")</f>
        <v/>
      </c>
      <c r="I474" s="22" t="str">
        <f t="shared" si="32"/>
        <v>154330</v>
      </c>
      <c r="J474" s="22">
        <f t="shared" si="33"/>
        <v>2</v>
      </c>
      <c r="K474" s="22">
        <f t="shared" si="34"/>
        <v>1</v>
      </c>
    </row>
    <row r="475" spans="1:11" s="22" customFormat="1" x14ac:dyDescent="0.15">
      <c r="A475" s="22">
        <f>IFERROR(テーブル_Swim015[[#This Row],[競技番号]],"")</f>
        <v>30</v>
      </c>
      <c r="B475" s="22">
        <f>IFERROR(テーブル_Swim015[[#This Row],[組]],"")</f>
        <v>2</v>
      </c>
      <c r="C475" s="22">
        <f>IFERROR(テーブル_Swim015[[#This Row],[水路]],"")</f>
        <v>2</v>
      </c>
      <c r="D475" s="22" t="str">
        <f t="shared" si="31"/>
        <v>3022</v>
      </c>
      <c r="E475" s="22">
        <f>IFERROR(テーブル_Swim015[[#This Row],[選手番号]],"")</f>
        <v>503</v>
      </c>
      <c r="F475" s="22" t="str">
        <f>IFERROR(VLOOKUP(E475,Sheet3!A:H,3,0),"")</f>
        <v xml:space="preserve">佐々木裕月                    </v>
      </c>
      <c r="G475" s="22" t="str">
        <f>IFERROR(VLOOKUP(E475,Sheet3!A:H,8,0),"")</f>
        <v xml:space="preserve">西条ＳＣ        </v>
      </c>
      <c r="H475" s="22" t="str">
        <f>IFERROR(VLOOKUP(E475,Sheet2!A:B,2,0),"")</f>
        <v/>
      </c>
      <c r="I475" s="22" t="str">
        <f t="shared" si="32"/>
        <v>50330</v>
      </c>
      <c r="J475" s="22">
        <f t="shared" si="33"/>
        <v>2</v>
      </c>
      <c r="K475" s="22">
        <f t="shared" si="34"/>
        <v>2</v>
      </c>
    </row>
    <row r="476" spans="1:11" s="22" customFormat="1" x14ac:dyDescent="0.15">
      <c r="A476" s="22">
        <f>IFERROR(テーブル_Swim015[[#This Row],[競技番号]],"")</f>
        <v>30</v>
      </c>
      <c r="B476" s="22">
        <f>IFERROR(テーブル_Swim015[[#This Row],[組]],"")</f>
        <v>2</v>
      </c>
      <c r="C476" s="22">
        <f>IFERROR(テーブル_Swim015[[#This Row],[水路]],"")</f>
        <v>3</v>
      </c>
      <c r="D476" s="22" t="str">
        <f t="shared" si="31"/>
        <v>3023</v>
      </c>
      <c r="E476" s="22">
        <f>IFERROR(テーブル_Swim015[[#This Row],[選手番号]],"")</f>
        <v>1141</v>
      </c>
      <c r="F476" s="22" t="str">
        <f>IFERROR(VLOOKUP(E476,Sheet3!A:H,3,0),"")</f>
        <v xml:space="preserve">藤田　海心                    </v>
      </c>
      <c r="G476" s="22" t="str">
        <f>IFERROR(VLOOKUP(E476,Sheet3!A:H,8,0),"")</f>
        <v xml:space="preserve">えいしSC北条    </v>
      </c>
      <c r="H476" s="22" t="str">
        <f>IFERROR(VLOOKUP(E476,Sheet2!A:B,2,0),"")</f>
        <v/>
      </c>
      <c r="I476" s="22" t="str">
        <f t="shared" si="32"/>
        <v>114130</v>
      </c>
      <c r="J476" s="22">
        <f t="shared" si="33"/>
        <v>2</v>
      </c>
      <c r="K476" s="22">
        <f t="shared" si="34"/>
        <v>3</v>
      </c>
    </row>
    <row r="477" spans="1:11" s="22" customFormat="1" x14ac:dyDescent="0.15">
      <c r="A477" s="22">
        <f>IFERROR(テーブル_Swim015[[#This Row],[競技番号]],"")</f>
        <v>30</v>
      </c>
      <c r="B477" s="22">
        <f>IFERROR(テーブル_Swim015[[#This Row],[組]],"")</f>
        <v>2</v>
      </c>
      <c r="C477" s="22">
        <f>IFERROR(テーブル_Swim015[[#This Row],[水路]],"")</f>
        <v>4</v>
      </c>
      <c r="D477" s="22" t="str">
        <f t="shared" si="31"/>
        <v>3024</v>
      </c>
      <c r="E477" s="22">
        <f>IFERROR(テーブル_Swim015[[#This Row],[選手番号]],"")</f>
        <v>1135</v>
      </c>
      <c r="F477" s="22" t="str">
        <f>IFERROR(VLOOKUP(E477,Sheet3!A:H,3,0),"")</f>
        <v>兵頭　煌晟</v>
      </c>
      <c r="G477" s="22" t="str">
        <f>IFERROR(VLOOKUP(E477,Sheet3!A:H,8,0),"")</f>
        <v>AQUA</v>
      </c>
      <c r="H477" s="22" t="str">
        <f>IFERROR(VLOOKUP(E477,Sheet2!A:B,2,0),"")</f>
        <v/>
      </c>
      <c r="I477" s="22" t="str">
        <f t="shared" si="32"/>
        <v>113530</v>
      </c>
      <c r="J477" s="22">
        <f t="shared" si="33"/>
        <v>2</v>
      </c>
      <c r="K477" s="22">
        <f t="shared" si="34"/>
        <v>4</v>
      </c>
    </row>
    <row r="478" spans="1:11" s="22" customFormat="1" x14ac:dyDescent="0.15">
      <c r="A478" s="22">
        <f>IFERROR(テーブル_Swim015[[#This Row],[競技番号]],"")</f>
        <v>30</v>
      </c>
      <c r="B478" s="22">
        <f>IFERROR(テーブル_Swim015[[#This Row],[組]],"")</f>
        <v>2</v>
      </c>
      <c r="C478" s="22">
        <f>IFERROR(テーブル_Swim015[[#This Row],[水路]],"")</f>
        <v>5</v>
      </c>
      <c r="D478" s="22" t="str">
        <f t="shared" si="31"/>
        <v>3025</v>
      </c>
      <c r="E478" s="22">
        <f>IFERROR(テーブル_Swim015[[#This Row],[選手番号]],"")</f>
        <v>1077</v>
      </c>
      <c r="F478" s="22" t="str">
        <f>IFERROR(VLOOKUP(E478,Sheet3!A:H,3,0),"")</f>
        <v xml:space="preserve">長野　篤生                    </v>
      </c>
      <c r="G478" s="22" t="str">
        <f>IFERROR(VLOOKUP(E478,Sheet3!A:H,8,0),"")</f>
        <v xml:space="preserve">フィッタ重信    </v>
      </c>
      <c r="H478" s="22" t="str">
        <f>IFERROR(VLOOKUP(E478,Sheet2!A:B,2,0),"")</f>
        <v/>
      </c>
      <c r="I478" s="22" t="str">
        <f t="shared" si="32"/>
        <v>107730</v>
      </c>
      <c r="J478" s="22">
        <f t="shared" si="33"/>
        <v>2</v>
      </c>
      <c r="K478" s="22">
        <f t="shared" si="34"/>
        <v>5</v>
      </c>
    </row>
    <row r="479" spans="1:11" s="22" customFormat="1" x14ac:dyDescent="0.15">
      <c r="A479" s="22">
        <f>IFERROR(テーブル_Swim015[[#This Row],[競技番号]],"")</f>
        <v>30</v>
      </c>
      <c r="B479" s="22">
        <f>IFERROR(テーブル_Swim015[[#This Row],[組]],"")</f>
        <v>2</v>
      </c>
      <c r="C479" s="22">
        <f>IFERROR(テーブル_Swim015[[#This Row],[水路]],"")</f>
        <v>6</v>
      </c>
      <c r="D479" s="22" t="str">
        <f t="shared" si="31"/>
        <v>3026</v>
      </c>
      <c r="E479" s="22">
        <f>IFERROR(テーブル_Swim015[[#This Row],[選手番号]],"")</f>
        <v>1229</v>
      </c>
      <c r="F479" s="22" t="str">
        <f>IFERROR(VLOOKUP(E479,Sheet3!A:H,3,0),"")</f>
        <v>乗松　侑青</v>
      </c>
      <c r="G479" s="22" t="str">
        <f>IFERROR(VLOOKUP(E479,Sheet3!A:H,8,0),"")</f>
        <v>アズサ松山</v>
      </c>
      <c r="H479" s="22" t="str">
        <f>IFERROR(VLOOKUP(E479,Sheet2!A:B,2,0),"")</f>
        <v/>
      </c>
      <c r="I479" s="22" t="str">
        <f t="shared" si="32"/>
        <v>122930</v>
      </c>
      <c r="J479" s="22">
        <f t="shared" si="33"/>
        <v>2</v>
      </c>
      <c r="K479" s="22">
        <f t="shared" si="34"/>
        <v>6</v>
      </c>
    </row>
    <row r="480" spans="1:11" s="22" customFormat="1" x14ac:dyDescent="0.15">
      <c r="A480" s="22">
        <f>IFERROR(テーブル_Swim015[[#This Row],[競技番号]],"")</f>
        <v>30</v>
      </c>
      <c r="B480" s="22">
        <f>IFERROR(テーブル_Swim015[[#This Row],[組]],"")</f>
        <v>2</v>
      </c>
      <c r="C480" s="22">
        <f>IFERROR(テーブル_Swim015[[#This Row],[水路]],"")</f>
        <v>7</v>
      </c>
      <c r="D480" s="22" t="str">
        <f t="shared" si="31"/>
        <v>3027</v>
      </c>
      <c r="E480" s="22">
        <f>IFERROR(テーブル_Swim015[[#This Row],[選手番号]],"")</f>
        <v>1175</v>
      </c>
      <c r="F480" s="22" t="str">
        <f>IFERROR(VLOOKUP(E480,Sheet3!A:H,3,0),"")</f>
        <v>中岡　翔大</v>
      </c>
      <c r="G480" s="22" t="str">
        <f>IFERROR(VLOOKUP(E480,Sheet3!A:H,8,0),"")</f>
        <v>五百木ＳＣ</v>
      </c>
      <c r="H480" s="22" t="str">
        <f>IFERROR(VLOOKUP(E480,Sheet2!A:B,2,0),"")</f>
        <v/>
      </c>
      <c r="I480" s="22" t="str">
        <f t="shared" si="32"/>
        <v>117530</v>
      </c>
      <c r="J480" s="22">
        <f t="shared" si="33"/>
        <v>2</v>
      </c>
      <c r="K480" s="22">
        <f t="shared" si="34"/>
        <v>7</v>
      </c>
    </row>
    <row r="481" spans="1:11" s="22" customFormat="1" x14ac:dyDescent="0.15">
      <c r="A481" s="22">
        <f>IFERROR(テーブル_Swim015[[#This Row],[競技番号]],"")</f>
        <v>30</v>
      </c>
      <c r="B481" s="22">
        <f>IFERROR(テーブル_Swim015[[#This Row],[組]],"")</f>
        <v>2</v>
      </c>
      <c r="C481" s="22">
        <f>IFERROR(テーブル_Swim015[[#This Row],[水路]],"")</f>
        <v>8</v>
      </c>
      <c r="D481" s="22" t="str">
        <f t="shared" si="31"/>
        <v>3028</v>
      </c>
      <c r="E481" s="22">
        <f>IFERROR(テーブル_Swim015[[#This Row],[選手番号]],"")</f>
        <v>1041</v>
      </c>
      <c r="F481" s="22" t="str">
        <f>IFERROR(VLOOKUP(E481,Sheet3!A:H,3,0),"")</f>
        <v xml:space="preserve">橋本　旺典                    </v>
      </c>
      <c r="G481" s="22" t="str">
        <f>IFERROR(VLOOKUP(E481,Sheet3!A:H,8,0),"")</f>
        <v xml:space="preserve">フィッタ松山    </v>
      </c>
      <c r="H481" s="22" t="str">
        <f>IFERROR(VLOOKUP(E481,Sheet2!A:B,2,0),"")</f>
        <v/>
      </c>
      <c r="I481" s="22" t="str">
        <f t="shared" si="32"/>
        <v>104130</v>
      </c>
      <c r="J481" s="22">
        <f t="shared" si="33"/>
        <v>2</v>
      </c>
      <c r="K481" s="22">
        <f t="shared" si="34"/>
        <v>8</v>
      </c>
    </row>
    <row r="482" spans="1:11" s="22" customFormat="1" x14ac:dyDescent="0.15">
      <c r="A482" s="22">
        <f>IFERROR(テーブル_Swim015[[#This Row],[競技番号]],"")</f>
        <v>31</v>
      </c>
      <c r="B482" s="22">
        <f>IFERROR(テーブル_Swim015[[#This Row],[組]],"")</f>
        <v>1</v>
      </c>
      <c r="C482" s="22">
        <f>IFERROR(テーブル_Swim015[[#This Row],[水路]],"")</f>
        <v>1</v>
      </c>
      <c r="D482" s="22" t="str">
        <f t="shared" si="31"/>
        <v>3111</v>
      </c>
      <c r="E482" s="22">
        <f>IFERROR(テーブル_Swim015[[#This Row],[選手番号]],"")</f>
        <v>1056</v>
      </c>
      <c r="F482" s="22" t="str">
        <f>IFERROR(VLOOKUP(E482,Sheet3!A:H,3,0),"")</f>
        <v xml:space="preserve">大野　結菜                    </v>
      </c>
      <c r="G482" s="22" t="str">
        <f>IFERROR(VLOOKUP(E482,Sheet3!A:H,8,0),"")</f>
        <v xml:space="preserve">フィッタ松山    </v>
      </c>
      <c r="H482" s="22" t="str">
        <f>IFERROR(VLOOKUP(E482,Sheet2!A:B,2,0),"")</f>
        <v/>
      </c>
      <c r="I482" s="22" t="str">
        <f t="shared" si="32"/>
        <v>105631</v>
      </c>
      <c r="J482" s="22">
        <f t="shared" si="33"/>
        <v>1</v>
      </c>
      <c r="K482" s="22">
        <f t="shared" si="34"/>
        <v>1</v>
      </c>
    </row>
    <row r="483" spans="1:11" s="22" customFormat="1" x14ac:dyDescent="0.15">
      <c r="A483" s="22">
        <f>IFERROR(テーブル_Swim015[[#This Row],[競技番号]],"")</f>
        <v>31</v>
      </c>
      <c r="B483" s="22">
        <f>IFERROR(テーブル_Swim015[[#This Row],[組]],"")</f>
        <v>1</v>
      </c>
      <c r="C483" s="22">
        <f>IFERROR(テーブル_Swim015[[#This Row],[水路]],"")</f>
        <v>2</v>
      </c>
      <c r="D483" s="22" t="str">
        <f t="shared" si="31"/>
        <v>3112</v>
      </c>
      <c r="E483" s="22">
        <f>IFERROR(テーブル_Swim015[[#This Row],[選手番号]],"")</f>
        <v>1059</v>
      </c>
      <c r="F483" s="22" t="str">
        <f>IFERROR(VLOOKUP(E483,Sheet3!A:H,3,0),"")</f>
        <v xml:space="preserve">石川　　葵                    </v>
      </c>
      <c r="G483" s="22" t="str">
        <f>IFERROR(VLOOKUP(E483,Sheet3!A:H,8,0),"")</f>
        <v xml:space="preserve">フィッタ松山    </v>
      </c>
      <c r="H483" s="22" t="str">
        <f>IFERROR(VLOOKUP(E483,Sheet2!A:B,2,0),"")</f>
        <v/>
      </c>
      <c r="I483" s="22" t="str">
        <f t="shared" si="32"/>
        <v>105931</v>
      </c>
      <c r="J483" s="22">
        <f t="shared" si="33"/>
        <v>1</v>
      </c>
      <c r="K483" s="22">
        <f t="shared" si="34"/>
        <v>2</v>
      </c>
    </row>
    <row r="484" spans="1:11" s="22" customFormat="1" x14ac:dyDescent="0.15">
      <c r="A484" s="22">
        <f>IFERROR(テーブル_Swim015[[#This Row],[競技番号]],"")</f>
        <v>31</v>
      </c>
      <c r="B484" s="22">
        <f>IFERROR(テーブル_Swim015[[#This Row],[組]],"")</f>
        <v>1</v>
      </c>
      <c r="C484" s="22">
        <f>IFERROR(テーブル_Swim015[[#This Row],[水路]],"")</f>
        <v>3</v>
      </c>
      <c r="D484" s="22" t="str">
        <f t="shared" si="31"/>
        <v>3113</v>
      </c>
      <c r="E484" s="22">
        <f>IFERROR(テーブル_Swim015[[#This Row],[選手番号]],"")</f>
        <v>59</v>
      </c>
      <c r="F484" s="22" t="str">
        <f>IFERROR(VLOOKUP(E484,Sheet3!A:H,3,0),"")</f>
        <v xml:space="preserve">杉本　奈月                    </v>
      </c>
      <c r="G484" s="22" t="str">
        <f>IFERROR(VLOOKUP(E484,Sheet3!A:H,8,0),"")</f>
        <v xml:space="preserve">ＭＧ双葉        </v>
      </c>
      <c r="H484" s="22" t="str">
        <f>IFERROR(VLOOKUP(E484,Sheet2!A:B,2,0),"")</f>
        <v/>
      </c>
      <c r="I484" s="22" t="str">
        <f t="shared" si="32"/>
        <v>5931</v>
      </c>
      <c r="J484" s="22">
        <f t="shared" si="33"/>
        <v>1</v>
      </c>
      <c r="K484" s="22">
        <f t="shared" si="34"/>
        <v>3</v>
      </c>
    </row>
    <row r="485" spans="1:11" s="22" customFormat="1" x14ac:dyDescent="0.15">
      <c r="A485" s="22">
        <f>IFERROR(テーブル_Swim015[[#This Row],[競技番号]],"")</f>
        <v>31</v>
      </c>
      <c r="B485" s="22">
        <f>IFERROR(テーブル_Swim015[[#This Row],[組]],"")</f>
        <v>1</v>
      </c>
      <c r="C485" s="22">
        <f>IFERROR(テーブル_Swim015[[#This Row],[水路]],"")</f>
        <v>4</v>
      </c>
      <c r="D485" s="22" t="str">
        <f t="shared" si="31"/>
        <v>3114</v>
      </c>
      <c r="E485" s="22">
        <f>IFERROR(テーブル_Swim015[[#This Row],[選手番号]],"")</f>
        <v>1018</v>
      </c>
      <c r="F485" s="22" t="str">
        <f>IFERROR(VLOOKUP(E485,Sheet3!A:H,3,0),"")</f>
        <v xml:space="preserve">永田　実悠                    </v>
      </c>
      <c r="G485" s="22" t="str">
        <f>IFERROR(VLOOKUP(E485,Sheet3!A:H,8,0),"")</f>
        <v xml:space="preserve">アズサ松山      </v>
      </c>
      <c r="H485" s="22" t="str">
        <f>IFERROR(VLOOKUP(E485,Sheet2!A:B,2,0),"")</f>
        <v/>
      </c>
      <c r="I485" s="22" t="str">
        <f t="shared" si="32"/>
        <v>101831</v>
      </c>
      <c r="J485" s="22">
        <f t="shared" si="33"/>
        <v>1</v>
      </c>
      <c r="K485" s="22">
        <f t="shared" si="34"/>
        <v>4</v>
      </c>
    </row>
    <row r="486" spans="1:11" s="22" customFormat="1" x14ac:dyDescent="0.15">
      <c r="A486" s="22">
        <f>IFERROR(テーブル_Swim015[[#This Row],[競技番号]],"")</f>
        <v>31</v>
      </c>
      <c r="B486" s="22">
        <f>IFERROR(テーブル_Swim015[[#This Row],[組]],"")</f>
        <v>1</v>
      </c>
      <c r="C486" s="22">
        <f>IFERROR(テーブル_Swim015[[#This Row],[水路]],"")</f>
        <v>5</v>
      </c>
      <c r="D486" s="22" t="str">
        <f t="shared" si="31"/>
        <v>3115</v>
      </c>
      <c r="E486" s="22">
        <f>IFERROR(テーブル_Swim015[[#This Row],[選手番号]],"")</f>
        <v>1117</v>
      </c>
      <c r="F486" s="22" t="str">
        <f>IFERROR(VLOOKUP(E486,Sheet3!A:H,3,0),"")</f>
        <v xml:space="preserve">藤本　結香                    </v>
      </c>
      <c r="G486" s="22" t="str">
        <f>IFERROR(VLOOKUP(E486,Sheet3!A:H,8,0),"")</f>
        <v xml:space="preserve">ﾌｨｯﾀｴﾐﾌﾙ松前    </v>
      </c>
      <c r="H486" s="22" t="str">
        <f>IFERROR(VLOOKUP(E486,Sheet2!A:B,2,0),"")</f>
        <v/>
      </c>
      <c r="I486" s="22" t="str">
        <f t="shared" si="32"/>
        <v>111731</v>
      </c>
      <c r="J486" s="22">
        <f t="shared" si="33"/>
        <v>1</v>
      </c>
      <c r="K486" s="22">
        <f t="shared" si="34"/>
        <v>5</v>
      </c>
    </row>
    <row r="487" spans="1:11" s="22" customFormat="1" x14ac:dyDescent="0.15">
      <c r="A487" s="22">
        <f>IFERROR(テーブル_Swim015[[#This Row],[競技番号]],"")</f>
        <v>31</v>
      </c>
      <c r="B487" s="22">
        <f>IFERROR(テーブル_Swim015[[#This Row],[組]],"")</f>
        <v>1</v>
      </c>
      <c r="C487" s="22">
        <f>IFERROR(テーブル_Swim015[[#This Row],[水路]],"")</f>
        <v>6</v>
      </c>
      <c r="D487" s="22" t="str">
        <f t="shared" si="31"/>
        <v>3116</v>
      </c>
      <c r="E487" s="22">
        <f>IFERROR(テーブル_Swim015[[#This Row],[選手番号]],"")</f>
        <v>1505</v>
      </c>
      <c r="F487" s="22" t="str">
        <f>IFERROR(VLOOKUP(E487,Sheet3!A:H,3,0),"")</f>
        <v xml:space="preserve">竹林　優貴                    </v>
      </c>
      <c r="G487" s="22" t="str">
        <f>IFERROR(VLOOKUP(E487,Sheet3!A:H,8,0),"")</f>
        <v xml:space="preserve">八幡浜ＳＣ      </v>
      </c>
      <c r="H487" s="22" t="str">
        <f>IFERROR(VLOOKUP(E487,Sheet2!A:B,2,0),"")</f>
        <v/>
      </c>
      <c r="I487" s="22" t="str">
        <f t="shared" si="32"/>
        <v>150531</v>
      </c>
      <c r="J487" s="22">
        <f t="shared" si="33"/>
        <v>1</v>
      </c>
      <c r="K487" s="22">
        <f t="shared" si="34"/>
        <v>6</v>
      </c>
    </row>
    <row r="488" spans="1:11" s="22" customFormat="1" x14ac:dyDescent="0.15">
      <c r="A488" s="22">
        <f>IFERROR(テーブル_Swim015[[#This Row],[競技番号]],"")</f>
        <v>31</v>
      </c>
      <c r="B488" s="22">
        <f>IFERROR(テーブル_Swim015[[#This Row],[組]],"")</f>
        <v>1</v>
      </c>
      <c r="C488" s="22">
        <f>IFERROR(テーブル_Swim015[[#This Row],[水路]],"")</f>
        <v>7</v>
      </c>
      <c r="D488" s="22" t="str">
        <f t="shared" si="31"/>
        <v>3117</v>
      </c>
      <c r="E488" s="22">
        <f>IFERROR(テーブル_Swim015[[#This Row],[選手番号]],"")</f>
        <v>1119</v>
      </c>
      <c r="F488" s="22" t="str">
        <f>IFERROR(VLOOKUP(E488,Sheet3!A:H,3,0),"")</f>
        <v xml:space="preserve">渡邊　杏奈                    </v>
      </c>
      <c r="G488" s="22" t="str">
        <f>IFERROR(VLOOKUP(E488,Sheet3!A:H,8,0),"")</f>
        <v xml:space="preserve">ﾌｨｯﾀｴﾐﾌﾙ松前    </v>
      </c>
      <c r="H488" s="22" t="str">
        <f>IFERROR(VLOOKUP(E488,Sheet2!A:B,2,0),"")</f>
        <v/>
      </c>
      <c r="I488" s="22" t="str">
        <f t="shared" si="32"/>
        <v>111931</v>
      </c>
      <c r="J488" s="22">
        <f t="shared" si="33"/>
        <v>1</v>
      </c>
      <c r="K488" s="22">
        <f t="shared" si="34"/>
        <v>7</v>
      </c>
    </row>
    <row r="489" spans="1:11" s="22" customFormat="1" x14ac:dyDescent="0.15">
      <c r="A489" s="22">
        <f>IFERROR(テーブル_Swim015[[#This Row],[競技番号]],"")</f>
        <v>31</v>
      </c>
      <c r="B489" s="22">
        <f>IFERROR(テーブル_Swim015[[#This Row],[組]],"")</f>
        <v>1</v>
      </c>
      <c r="C489" s="22">
        <f>IFERROR(テーブル_Swim015[[#This Row],[水路]],"")</f>
        <v>8</v>
      </c>
      <c r="D489" s="22" t="str">
        <f t="shared" si="31"/>
        <v>3118</v>
      </c>
      <c r="E489" s="22">
        <f>IFERROR(テーブル_Swim015[[#This Row],[選手番号]],"")</f>
        <v>26</v>
      </c>
      <c r="F489" s="22" t="str">
        <f>IFERROR(VLOOKUP(E489,Sheet3!A:H,3,0),"")</f>
        <v xml:space="preserve">北條　そら                    </v>
      </c>
      <c r="G489" s="22" t="str">
        <f>IFERROR(VLOOKUP(E489,Sheet3!A:H,8,0),"")</f>
        <v xml:space="preserve">Z-UP            </v>
      </c>
      <c r="H489" s="22" t="str">
        <f>IFERROR(VLOOKUP(E489,Sheet2!A:B,2,0),"")</f>
        <v/>
      </c>
      <c r="I489" s="22" t="str">
        <f t="shared" si="32"/>
        <v>2631</v>
      </c>
      <c r="J489" s="22">
        <f t="shared" si="33"/>
        <v>1</v>
      </c>
      <c r="K489" s="22">
        <f t="shared" si="34"/>
        <v>8</v>
      </c>
    </row>
    <row r="490" spans="1:11" s="22" customFormat="1" x14ac:dyDescent="0.15">
      <c r="A490" s="22">
        <f>IFERROR(テーブル_Swim015[[#This Row],[競技番号]],"")</f>
        <v>31</v>
      </c>
      <c r="B490" s="22">
        <f>IFERROR(テーブル_Swim015[[#This Row],[組]],"")</f>
        <v>2</v>
      </c>
      <c r="C490" s="22">
        <f>IFERROR(テーブル_Swim015[[#This Row],[水路]],"")</f>
        <v>1</v>
      </c>
      <c r="D490" s="22" t="str">
        <f t="shared" si="31"/>
        <v>3121</v>
      </c>
      <c r="E490" s="22">
        <f>IFERROR(テーブル_Swim015[[#This Row],[選手番号]],"")</f>
        <v>1008</v>
      </c>
      <c r="F490" s="22" t="str">
        <f>IFERROR(VLOOKUP(E490,Sheet3!A:H,3,0),"")</f>
        <v xml:space="preserve">山本　　実                    </v>
      </c>
      <c r="G490" s="22" t="str">
        <f>IFERROR(VLOOKUP(E490,Sheet3!A:H,8,0),"")</f>
        <v xml:space="preserve">五百木ＳＣ      </v>
      </c>
      <c r="H490" s="22" t="str">
        <f>IFERROR(VLOOKUP(E490,Sheet2!A:B,2,0),"")</f>
        <v/>
      </c>
      <c r="I490" s="22" t="str">
        <f t="shared" si="32"/>
        <v>100831</v>
      </c>
      <c r="J490" s="22">
        <f t="shared" si="33"/>
        <v>2</v>
      </c>
      <c r="K490" s="22">
        <f t="shared" si="34"/>
        <v>1</v>
      </c>
    </row>
    <row r="491" spans="1:11" s="22" customFormat="1" x14ac:dyDescent="0.15">
      <c r="A491" s="22">
        <f>IFERROR(テーブル_Swim015[[#This Row],[競技番号]],"")</f>
        <v>31</v>
      </c>
      <c r="B491" s="22">
        <f>IFERROR(テーブル_Swim015[[#This Row],[組]],"")</f>
        <v>2</v>
      </c>
      <c r="C491" s="22">
        <f>IFERROR(テーブル_Swim015[[#This Row],[水路]],"")</f>
        <v>2</v>
      </c>
      <c r="D491" s="22" t="str">
        <f t="shared" si="31"/>
        <v>3122</v>
      </c>
      <c r="E491" s="22">
        <f>IFERROR(テーブル_Swim015[[#This Row],[選手番号]],"")</f>
        <v>1054</v>
      </c>
      <c r="F491" s="22" t="str">
        <f>IFERROR(VLOOKUP(E491,Sheet3!A:H,3,0),"")</f>
        <v xml:space="preserve">星山　心結                    </v>
      </c>
      <c r="G491" s="22" t="str">
        <f>IFERROR(VLOOKUP(E491,Sheet3!A:H,8,0),"")</f>
        <v xml:space="preserve">フィッタ松山    </v>
      </c>
      <c r="H491" s="22" t="str">
        <f>IFERROR(VLOOKUP(E491,Sheet2!A:B,2,0),"")</f>
        <v/>
      </c>
      <c r="I491" s="22" t="str">
        <f t="shared" si="32"/>
        <v>105431</v>
      </c>
      <c r="J491" s="22">
        <f t="shared" si="33"/>
        <v>2</v>
      </c>
      <c r="K491" s="22">
        <f t="shared" si="34"/>
        <v>2</v>
      </c>
    </row>
    <row r="492" spans="1:11" s="22" customFormat="1" x14ac:dyDescent="0.15">
      <c r="A492" s="22">
        <f>IFERROR(テーブル_Swim015[[#This Row],[競技番号]],"")</f>
        <v>31</v>
      </c>
      <c r="B492" s="22">
        <f>IFERROR(テーブル_Swim015[[#This Row],[組]],"")</f>
        <v>2</v>
      </c>
      <c r="C492" s="22">
        <f>IFERROR(テーブル_Swim015[[#This Row],[水路]],"")</f>
        <v>3</v>
      </c>
      <c r="D492" s="22" t="str">
        <f t="shared" si="31"/>
        <v>3123</v>
      </c>
      <c r="E492" s="22">
        <f>IFERROR(テーブル_Swim015[[#This Row],[選手番号]],"")</f>
        <v>43</v>
      </c>
      <c r="F492" s="22" t="str">
        <f>IFERROR(VLOOKUP(E492,Sheet3!A:H,3,0),"")</f>
        <v xml:space="preserve">深川　花夏                    </v>
      </c>
      <c r="G492" s="22" t="str">
        <f>IFERROR(VLOOKUP(E492,Sheet3!A:H,8,0),"")</f>
        <v xml:space="preserve">ファイブテン    </v>
      </c>
      <c r="H492" s="22" t="str">
        <f>IFERROR(VLOOKUP(E492,Sheet2!A:B,2,0),"")</f>
        <v/>
      </c>
      <c r="I492" s="22" t="str">
        <f t="shared" si="32"/>
        <v>4331</v>
      </c>
      <c r="J492" s="22">
        <f t="shared" si="33"/>
        <v>2</v>
      </c>
      <c r="K492" s="22">
        <f t="shared" si="34"/>
        <v>3</v>
      </c>
    </row>
    <row r="493" spans="1:11" s="22" customFormat="1" x14ac:dyDescent="0.15">
      <c r="A493" s="22">
        <f>IFERROR(テーブル_Swim015[[#This Row],[競技番号]],"")</f>
        <v>31</v>
      </c>
      <c r="B493" s="22">
        <f>IFERROR(テーブル_Swim015[[#This Row],[組]],"")</f>
        <v>2</v>
      </c>
      <c r="C493" s="22">
        <f>IFERROR(テーブル_Swim015[[#This Row],[水路]],"")</f>
        <v>4</v>
      </c>
      <c r="D493" s="22" t="str">
        <f t="shared" si="31"/>
        <v>3124</v>
      </c>
      <c r="E493" s="22">
        <f>IFERROR(テーブル_Swim015[[#This Row],[選手番号]],"")</f>
        <v>1528</v>
      </c>
      <c r="F493" s="22" t="str">
        <f>IFERROR(VLOOKUP(E493,Sheet3!A:H,3,0),"")</f>
        <v xml:space="preserve">上田こはる                    </v>
      </c>
      <c r="G493" s="22" t="str">
        <f>IFERROR(VLOOKUP(E493,Sheet3!A:H,8,0),"")</f>
        <v xml:space="preserve">Ryuow           </v>
      </c>
      <c r="H493" s="22" t="str">
        <f>IFERROR(VLOOKUP(E493,Sheet2!A:B,2,0),"")</f>
        <v/>
      </c>
      <c r="I493" s="22" t="str">
        <f t="shared" si="32"/>
        <v>152831</v>
      </c>
      <c r="J493" s="22">
        <f t="shared" si="33"/>
        <v>2</v>
      </c>
      <c r="K493" s="22">
        <f t="shared" si="34"/>
        <v>4</v>
      </c>
    </row>
    <row r="494" spans="1:11" s="22" customFormat="1" x14ac:dyDescent="0.15">
      <c r="A494" s="22">
        <f>IFERROR(テーブル_Swim015[[#This Row],[競技番号]],"")</f>
        <v>31</v>
      </c>
      <c r="B494" s="22">
        <f>IFERROR(テーブル_Swim015[[#This Row],[組]],"")</f>
        <v>2</v>
      </c>
      <c r="C494" s="22">
        <f>IFERROR(テーブル_Swim015[[#This Row],[水路]],"")</f>
        <v>5</v>
      </c>
      <c r="D494" s="22" t="str">
        <f t="shared" si="31"/>
        <v>3125</v>
      </c>
      <c r="E494" s="22">
        <f>IFERROR(テーブル_Swim015[[#This Row],[選手番号]],"")</f>
        <v>1053</v>
      </c>
      <c r="F494" s="22" t="str">
        <f>IFERROR(VLOOKUP(E494,Sheet3!A:H,3,0),"")</f>
        <v xml:space="preserve">乃万　美嘉                    </v>
      </c>
      <c r="G494" s="22" t="str">
        <f>IFERROR(VLOOKUP(E494,Sheet3!A:H,8,0),"")</f>
        <v xml:space="preserve">フィッタ松山    </v>
      </c>
      <c r="H494" s="22" t="str">
        <f>IFERROR(VLOOKUP(E494,Sheet2!A:B,2,0),"")</f>
        <v/>
      </c>
      <c r="I494" s="22" t="str">
        <f t="shared" si="32"/>
        <v>105331</v>
      </c>
      <c r="J494" s="22">
        <f t="shared" si="33"/>
        <v>2</v>
      </c>
      <c r="K494" s="22">
        <f t="shared" si="34"/>
        <v>5</v>
      </c>
    </row>
    <row r="495" spans="1:11" s="22" customFormat="1" x14ac:dyDescent="0.15">
      <c r="A495" s="22">
        <f>IFERROR(テーブル_Swim015[[#This Row],[競技番号]],"")</f>
        <v>31</v>
      </c>
      <c r="B495" s="22">
        <f>IFERROR(テーブル_Swim015[[#This Row],[組]],"")</f>
        <v>2</v>
      </c>
      <c r="C495" s="22">
        <f>IFERROR(テーブル_Swim015[[#This Row],[水路]],"")</f>
        <v>6</v>
      </c>
      <c r="D495" s="22" t="str">
        <f t="shared" si="31"/>
        <v>3126</v>
      </c>
      <c r="E495" s="22">
        <f>IFERROR(テーブル_Swim015[[#This Row],[選手番号]],"")</f>
        <v>1512</v>
      </c>
      <c r="F495" s="22" t="str">
        <f>IFERROR(VLOOKUP(E495,Sheet3!A:H,3,0),"")</f>
        <v xml:space="preserve">清水　結生                    </v>
      </c>
      <c r="G495" s="22" t="str">
        <f>IFERROR(VLOOKUP(E495,Sheet3!A:H,8,0),"")</f>
        <v xml:space="preserve">リー保内        </v>
      </c>
      <c r="H495" s="22" t="str">
        <f>IFERROR(VLOOKUP(E495,Sheet2!A:B,2,0),"")</f>
        <v/>
      </c>
      <c r="I495" s="22" t="str">
        <f t="shared" si="32"/>
        <v>151231</v>
      </c>
      <c r="J495" s="22">
        <f t="shared" si="33"/>
        <v>2</v>
      </c>
      <c r="K495" s="22">
        <f t="shared" si="34"/>
        <v>6</v>
      </c>
    </row>
    <row r="496" spans="1:11" s="22" customFormat="1" x14ac:dyDescent="0.15">
      <c r="A496" s="22">
        <f>IFERROR(テーブル_Swim015[[#This Row],[競技番号]],"")</f>
        <v>31</v>
      </c>
      <c r="B496" s="22">
        <f>IFERROR(テーブル_Swim015[[#This Row],[組]],"")</f>
        <v>2</v>
      </c>
      <c r="C496" s="22">
        <f>IFERROR(テーブル_Swim015[[#This Row],[水路]],"")</f>
        <v>7</v>
      </c>
      <c r="D496" s="22" t="str">
        <f t="shared" si="31"/>
        <v>3127</v>
      </c>
      <c r="E496" s="22">
        <f>IFERROR(テーブル_Swim015[[#This Row],[選手番号]],"")</f>
        <v>28</v>
      </c>
      <c r="F496" s="22" t="str">
        <f>IFERROR(VLOOKUP(E496,Sheet3!A:H,3,0),"")</f>
        <v xml:space="preserve">井原美姫奈                    </v>
      </c>
      <c r="G496" s="22" t="str">
        <f>IFERROR(VLOOKUP(E496,Sheet3!A:H,8,0),"")</f>
        <v xml:space="preserve">Z-UP            </v>
      </c>
      <c r="H496" s="22" t="str">
        <f>IFERROR(VLOOKUP(E496,Sheet2!A:B,2,0),"")</f>
        <v/>
      </c>
      <c r="I496" s="22" t="str">
        <f t="shared" si="32"/>
        <v>2831</v>
      </c>
      <c r="J496" s="22">
        <f t="shared" si="33"/>
        <v>2</v>
      </c>
      <c r="K496" s="22">
        <f t="shared" si="34"/>
        <v>7</v>
      </c>
    </row>
    <row r="497" spans="1:11" s="22" customFormat="1" x14ac:dyDescent="0.15">
      <c r="A497" s="22">
        <f>IFERROR(テーブル_Swim015[[#This Row],[競技番号]],"")</f>
        <v>31</v>
      </c>
      <c r="B497" s="22">
        <f>IFERROR(テーブル_Swim015[[#This Row],[組]],"")</f>
        <v>2</v>
      </c>
      <c r="C497" s="22">
        <f>IFERROR(テーブル_Swim015[[#This Row],[水路]],"")</f>
        <v>8</v>
      </c>
      <c r="D497" s="22" t="str">
        <f t="shared" si="31"/>
        <v>3128</v>
      </c>
      <c r="E497" s="22">
        <f>IFERROR(テーブル_Swim015[[#This Row],[選手番号]],"")</f>
        <v>1513</v>
      </c>
      <c r="F497" s="22" t="str">
        <f>IFERROR(VLOOKUP(E497,Sheet3!A:H,3,0),"")</f>
        <v xml:space="preserve">兵頭　萌綾                    </v>
      </c>
      <c r="G497" s="22" t="str">
        <f>IFERROR(VLOOKUP(E497,Sheet3!A:H,8,0),"")</f>
        <v xml:space="preserve">リー保内        </v>
      </c>
      <c r="H497" s="22" t="str">
        <f>IFERROR(VLOOKUP(E497,Sheet2!A:B,2,0),"")</f>
        <v/>
      </c>
      <c r="I497" s="22" t="str">
        <f t="shared" si="32"/>
        <v>151331</v>
      </c>
      <c r="J497" s="22">
        <f t="shared" si="33"/>
        <v>2</v>
      </c>
      <c r="K497" s="22">
        <f t="shared" si="34"/>
        <v>8</v>
      </c>
    </row>
    <row r="498" spans="1:11" s="22" customFormat="1" x14ac:dyDescent="0.15">
      <c r="A498" s="22">
        <f>IFERROR(テーブル_Swim015[[#This Row],[競技番号]],"")</f>
        <v>32</v>
      </c>
      <c r="B498" s="22">
        <f>IFERROR(テーブル_Swim015[[#This Row],[組]],"")</f>
        <v>1</v>
      </c>
      <c r="C498" s="22">
        <f>IFERROR(テーブル_Swim015[[#This Row],[水路]],"")</f>
        <v>1</v>
      </c>
      <c r="D498" s="22" t="str">
        <f t="shared" si="31"/>
        <v>3211</v>
      </c>
      <c r="E498" s="22">
        <f>IFERROR(テーブル_Swim015[[#This Row],[選手番号]],"")</f>
        <v>1570</v>
      </c>
      <c r="F498" s="22" t="str">
        <f>IFERROR(VLOOKUP(E498,Sheet3!A:H,3,0),"")</f>
        <v>土居蒼一朗</v>
      </c>
      <c r="G498" s="22" t="str">
        <f>IFERROR(VLOOKUP(E498,Sheet3!A:H,8,0),"")</f>
        <v>ﾓｰﾆSS</v>
      </c>
      <c r="H498" s="22" t="str">
        <f>IFERROR(VLOOKUP(E498,Sheet2!A:B,2,0),"")</f>
        <v/>
      </c>
      <c r="I498" s="22" t="str">
        <f t="shared" si="32"/>
        <v>157032</v>
      </c>
      <c r="J498" s="22">
        <f t="shared" si="33"/>
        <v>1</v>
      </c>
      <c r="K498" s="22">
        <f t="shared" si="34"/>
        <v>1</v>
      </c>
    </row>
    <row r="499" spans="1:11" s="22" customFormat="1" x14ac:dyDescent="0.15">
      <c r="A499" s="22">
        <f>IFERROR(テーブル_Swim015[[#This Row],[競技番号]],"")</f>
        <v>32</v>
      </c>
      <c r="B499" s="22">
        <f>IFERROR(テーブル_Swim015[[#This Row],[組]],"")</f>
        <v>1</v>
      </c>
      <c r="C499" s="22">
        <f>IFERROR(テーブル_Swim015[[#This Row],[水路]],"")</f>
        <v>2</v>
      </c>
      <c r="D499" s="22" t="str">
        <f t="shared" si="31"/>
        <v>3212</v>
      </c>
      <c r="E499" s="22">
        <f>IFERROR(テーブル_Swim015[[#This Row],[選手番号]],"")</f>
        <v>70</v>
      </c>
      <c r="F499" s="22" t="str">
        <f>IFERROR(VLOOKUP(E499,Sheet3!A:H,3,0),"")</f>
        <v xml:space="preserve">越智　翔麻                    </v>
      </c>
      <c r="G499" s="22" t="str">
        <f>IFERROR(VLOOKUP(E499,Sheet3!A:H,8,0),"")</f>
        <v xml:space="preserve">ﾌｧｲﾌﾞﾃﾝ東予     </v>
      </c>
      <c r="H499" s="22" t="str">
        <f>IFERROR(VLOOKUP(E499,Sheet2!A:B,2,0),"")</f>
        <v/>
      </c>
      <c r="I499" s="22" t="str">
        <f t="shared" si="32"/>
        <v>7032</v>
      </c>
      <c r="J499" s="22">
        <f t="shared" si="33"/>
        <v>1</v>
      </c>
      <c r="K499" s="22">
        <f t="shared" si="34"/>
        <v>2</v>
      </c>
    </row>
    <row r="500" spans="1:11" s="22" customFormat="1" x14ac:dyDescent="0.15">
      <c r="A500" s="22">
        <f>IFERROR(テーブル_Swim015[[#This Row],[競技番号]],"")</f>
        <v>32</v>
      </c>
      <c r="B500" s="22">
        <f>IFERROR(テーブル_Swim015[[#This Row],[組]],"")</f>
        <v>1</v>
      </c>
      <c r="C500" s="22">
        <f>IFERROR(テーブル_Swim015[[#This Row],[水路]],"")</f>
        <v>3</v>
      </c>
      <c r="D500" s="22" t="str">
        <f t="shared" si="31"/>
        <v>3213</v>
      </c>
      <c r="E500" s="22">
        <f>IFERROR(テーブル_Swim015[[#This Row],[選手番号]],"")</f>
        <v>84</v>
      </c>
      <c r="F500" s="22" t="str">
        <f>IFERROR(VLOOKUP(E500,Sheet3!A:H,3,0),"")</f>
        <v>後藤　謙斗</v>
      </c>
      <c r="G500" s="22" t="str">
        <f>IFERROR(VLOOKUP(E500,Sheet3!A:H,8,0),"")</f>
        <v>ファイブテン</v>
      </c>
      <c r="H500" s="22" t="str">
        <f>IFERROR(VLOOKUP(E500,Sheet2!A:B,2,0),"")</f>
        <v/>
      </c>
      <c r="I500" s="22" t="str">
        <f t="shared" si="32"/>
        <v>8432</v>
      </c>
      <c r="J500" s="22">
        <f t="shared" si="33"/>
        <v>1</v>
      </c>
      <c r="K500" s="22">
        <f t="shared" si="34"/>
        <v>3</v>
      </c>
    </row>
    <row r="501" spans="1:11" s="22" customFormat="1" x14ac:dyDescent="0.15">
      <c r="A501" s="22">
        <f>IFERROR(テーブル_Swim015[[#This Row],[競技番号]],"")</f>
        <v>32</v>
      </c>
      <c r="B501" s="22">
        <f>IFERROR(テーブル_Swim015[[#This Row],[組]],"")</f>
        <v>1</v>
      </c>
      <c r="C501" s="22">
        <f>IFERROR(テーブル_Swim015[[#This Row],[水路]],"")</f>
        <v>4</v>
      </c>
      <c r="D501" s="22" t="str">
        <f t="shared" si="31"/>
        <v>3214</v>
      </c>
      <c r="E501" s="22">
        <f>IFERROR(テーブル_Swim015[[#This Row],[選手番号]],"")</f>
        <v>1524</v>
      </c>
      <c r="F501" s="22" t="str">
        <f>IFERROR(VLOOKUP(E501,Sheet3!A:H,3,0),"")</f>
        <v xml:space="preserve">竹本　大輝                    </v>
      </c>
      <c r="G501" s="22" t="str">
        <f>IFERROR(VLOOKUP(E501,Sheet3!A:H,8,0),"")</f>
        <v xml:space="preserve">Ryuow           </v>
      </c>
      <c r="H501" s="22" t="str">
        <f>IFERROR(VLOOKUP(E501,Sheet2!A:B,2,0),"")</f>
        <v/>
      </c>
      <c r="I501" s="22" t="str">
        <f t="shared" si="32"/>
        <v>152432</v>
      </c>
      <c r="J501" s="22">
        <f t="shared" si="33"/>
        <v>1</v>
      </c>
      <c r="K501" s="22">
        <f t="shared" si="34"/>
        <v>4</v>
      </c>
    </row>
    <row r="502" spans="1:11" s="22" customFormat="1" x14ac:dyDescent="0.15">
      <c r="A502" s="22">
        <f>IFERROR(テーブル_Swim015[[#This Row],[競技番号]],"")</f>
        <v>32</v>
      </c>
      <c r="B502" s="22">
        <f>IFERROR(テーブル_Swim015[[#This Row],[組]],"")</f>
        <v>1</v>
      </c>
      <c r="C502" s="22">
        <f>IFERROR(テーブル_Swim015[[#This Row],[水路]],"")</f>
        <v>5</v>
      </c>
      <c r="D502" s="22" t="str">
        <f t="shared" si="31"/>
        <v>3215</v>
      </c>
      <c r="E502" s="22">
        <f>IFERROR(テーブル_Swim015[[#This Row],[選手番号]],"")</f>
        <v>1095</v>
      </c>
      <c r="F502" s="22" t="str">
        <f>IFERROR(VLOOKUP(E502,Sheet3!A:H,3,0),"")</f>
        <v xml:space="preserve">谷　　宗賢                    </v>
      </c>
      <c r="G502" s="22" t="str">
        <f>IFERROR(VLOOKUP(E502,Sheet3!A:H,8,0),"")</f>
        <v xml:space="preserve">ﾌｨｯﾀｴﾐﾌﾙ松前    </v>
      </c>
      <c r="H502" s="22" t="str">
        <f>IFERROR(VLOOKUP(E502,Sheet2!A:B,2,0),"")</f>
        <v/>
      </c>
      <c r="I502" s="22" t="str">
        <f t="shared" si="32"/>
        <v>109532</v>
      </c>
      <c r="J502" s="22">
        <f t="shared" si="33"/>
        <v>1</v>
      </c>
      <c r="K502" s="22">
        <f t="shared" si="34"/>
        <v>5</v>
      </c>
    </row>
    <row r="503" spans="1:11" s="22" customFormat="1" x14ac:dyDescent="0.15">
      <c r="A503" s="22">
        <f>IFERROR(テーブル_Swim015[[#This Row],[競技番号]],"")</f>
        <v>32</v>
      </c>
      <c r="B503" s="22">
        <f>IFERROR(テーブル_Swim015[[#This Row],[組]],"")</f>
        <v>1</v>
      </c>
      <c r="C503" s="22">
        <f>IFERROR(テーブル_Swim015[[#This Row],[水路]],"")</f>
        <v>6</v>
      </c>
      <c r="D503" s="22" t="str">
        <f t="shared" si="31"/>
        <v>3216</v>
      </c>
      <c r="E503" s="22">
        <f>IFERROR(テーブル_Swim015[[#This Row],[選手番号]],"")</f>
        <v>53</v>
      </c>
      <c r="F503" s="22" t="str">
        <f>IFERROR(VLOOKUP(E503,Sheet3!A:H,3,0),"")</f>
        <v xml:space="preserve">鎌田　凌徳                    </v>
      </c>
      <c r="G503" s="22" t="str">
        <f>IFERROR(VLOOKUP(E503,Sheet3!A:H,8,0),"")</f>
        <v xml:space="preserve">ＭＧ双葉        </v>
      </c>
      <c r="H503" s="22" t="str">
        <f>IFERROR(VLOOKUP(E503,Sheet2!A:B,2,0),"")</f>
        <v/>
      </c>
      <c r="I503" s="22" t="str">
        <f t="shared" si="32"/>
        <v>5332</v>
      </c>
      <c r="J503" s="22">
        <f t="shared" si="33"/>
        <v>1</v>
      </c>
      <c r="K503" s="22">
        <f t="shared" si="34"/>
        <v>6</v>
      </c>
    </row>
    <row r="504" spans="1:11" s="22" customFormat="1" x14ac:dyDescent="0.15">
      <c r="A504" s="22">
        <f>IFERROR(テーブル_Swim015[[#This Row],[競技番号]],"")</f>
        <v>32</v>
      </c>
      <c r="B504" s="22">
        <f>IFERROR(テーブル_Swim015[[#This Row],[組]],"")</f>
        <v>1</v>
      </c>
      <c r="C504" s="22">
        <f>IFERROR(テーブル_Swim015[[#This Row],[水路]],"")</f>
        <v>7</v>
      </c>
      <c r="D504" s="22" t="str">
        <f t="shared" si="31"/>
        <v>3217</v>
      </c>
      <c r="E504" s="22">
        <f>IFERROR(テーブル_Swim015[[#This Row],[選手番号]],"")</f>
        <v>1014</v>
      </c>
      <c r="F504" s="22" t="str">
        <f>IFERROR(VLOOKUP(E504,Sheet3!A:H,3,0),"")</f>
        <v xml:space="preserve">大山　葵生                    </v>
      </c>
      <c r="G504" s="22" t="str">
        <f>IFERROR(VLOOKUP(E504,Sheet3!A:H,8,0),"")</f>
        <v xml:space="preserve">南海ＤＣ        </v>
      </c>
      <c r="H504" s="22" t="str">
        <f>IFERROR(VLOOKUP(E504,Sheet2!A:B,2,0),"")</f>
        <v/>
      </c>
      <c r="I504" s="22" t="str">
        <f t="shared" si="32"/>
        <v>101432</v>
      </c>
      <c r="J504" s="22">
        <f t="shared" si="33"/>
        <v>1</v>
      </c>
      <c r="K504" s="22">
        <f t="shared" si="34"/>
        <v>7</v>
      </c>
    </row>
    <row r="505" spans="1:11" s="22" customFormat="1" x14ac:dyDescent="0.15">
      <c r="A505" s="22">
        <f>IFERROR(テーブル_Swim015[[#This Row],[競技番号]],"")</f>
        <v>32</v>
      </c>
      <c r="B505" s="22">
        <f>IFERROR(テーブル_Swim015[[#This Row],[組]],"")</f>
        <v>1</v>
      </c>
      <c r="C505" s="22">
        <f>IFERROR(テーブル_Swim015[[#This Row],[水路]],"")</f>
        <v>8</v>
      </c>
      <c r="D505" s="22" t="str">
        <f t="shared" si="31"/>
        <v>3218</v>
      </c>
      <c r="E505" s="22">
        <f>IFERROR(テーブル_Swim015[[#This Row],[選手番号]],"")</f>
        <v>1024</v>
      </c>
      <c r="F505" s="22" t="str">
        <f>IFERROR(VLOOKUP(E505,Sheet3!A:H,3,0),"")</f>
        <v xml:space="preserve">大西　琉唯                    </v>
      </c>
      <c r="G505" s="22" t="str">
        <f>IFERROR(VLOOKUP(E505,Sheet3!A:H,8,0),"")</f>
        <v xml:space="preserve">石原ＳＣ        </v>
      </c>
      <c r="H505" s="22" t="str">
        <f>IFERROR(VLOOKUP(E505,Sheet2!A:B,2,0),"")</f>
        <v/>
      </c>
      <c r="I505" s="22" t="str">
        <f t="shared" si="32"/>
        <v>102432</v>
      </c>
      <c r="J505" s="22">
        <f t="shared" si="33"/>
        <v>1</v>
      </c>
      <c r="K505" s="22">
        <f t="shared" si="34"/>
        <v>8</v>
      </c>
    </row>
    <row r="506" spans="1:11" s="22" customFormat="1" x14ac:dyDescent="0.15">
      <c r="A506" s="22">
        <f>IFERROR(テーブル_Swim015[[#This Row],[競技番号]],"")</f>
        <v>32</v>
      </c>
      <c r="B506" s="22">
        <f>IFERROR(テーブル_Swim015[[#This Row],[組]],"")</f>
        <v>2</v>
      </c>
      <c r="C506" s="22">
        <f>IFERROR(テーブル_Swim015[[#This Row],[水路]],"")</f>
        <v>1</v>
      </c>
      <c r="D506" s="22" t="str">
        <f t="shared" si="31"/>
        <v>3221</v>
      </c>
      <c r="E506" s="22">
        <f>IFERROR(テーブル_Swim015[[#This Row],[選手番号]],"")</f>
        <v>1219</v>
      </c>
      <c r="F506" s="22" t="str">
        <f>IFERROR(VLOOKUP(E506,Sheet3!A:H,3,0),"")</f>
        <v>児玉　旺典</v>
      </c>
      <c r="G506" s="22" t="str">
        <f>IFERROR(VLOOKUP(E506,Sheet3!A:H,8,0),"")</f>
        <v>えいしSC砥部</v>
      </c>
      <c r="H506" s="22" t="str">
        <f>IFERROR(VLOOKUP(E506,Sheet2!A:B,2,0),"")</f>
        <v/>
      </c>
      <c r="I506" s="22" t="str">
        <f t="shared" si="32"/>
        <v>121932</v>
      </c>
      <c r="J506" s="22">
        <f t="shared" si="33"/>
        <v>2</v>
      </c>
      <c r="K506" s="22">
        <f t="shared" si="34"/>
        <v>1</v>
      </c>
    </row>
    <row r="507" spans="1:11" s="22" customFormat="1" x14ac:dyDescent="0.15">
      <c r="A507" s="22">
        <f>IFERROR(テーブル_Swim015[[#This Row],[競技番号]],"")</f>
        <v>32</v>
      </c>
      <c r="B507" s="22">
        <f>IFERROR(テーブル_Swim015[[#This Row],[組]],"")</f>
        <v>2</v>
      </c>
      <c r="C507" s="22">
        <f>IFERROR(テーブル_Swim015[[#This Row],[水路]],"")</f>
        <v>2</v>
      </c>
      <c r="D507" s="22" t="str">
        <f t="shared" si="31"/>
        <v>3222</v>
      </c>
      <c r="E507" s="22">
        <f>IFERROR(テーブル_Swim015[[#This Row],[選手番号]],"")</f>
        <v>52</v>
      </c>
      <c r="F507" s="22" t="str">
        <f>IFERROR(VLOOKUP(E507,Sheet3!A:H,3,0),"")</f>
        <v xml:space="preserve">山口　莉玖                    </v>
      </c>
      <c r="G507" s="22" t="str">
        <f>IFERROR(VLOOKUP(E507,Sheet3!A:H,8,0),"")</f>
        <v xml:space="preserve">ＭＧ双葉        </v>
      </c>
      <c r="H507" s="22" t="str">
        <f>IFERROR(VLOOKUP(E507,Sheet2!A:B,2,0),"")</f>
        <v/>
      </c>
      <c r="I507" s="22" t="str">
        <f t="shared" si="32"/>
        <v>5232</v>
      </c>
      <c r="J507" s="22">
        <f t="shared" si="33"/>
        <v>2</v>
      </c>
      <c r="K507" s="22">
        <f t="shared" si="34"/>
        <v>2</v>
      </c>
    </row>
    <row r="508" spans="1:11" s="22" customFormat="1" x14ac:dyDescent="0.15">
      <c r="A508" s="22">
        <f>IFERROR(テーブル_Swim015[[#This Row],[競技番号]],"")</f>
        <v>32</v>
      </c>
      <c r="B508" s="22">
        <f>IFERROR(テーブル_Swim015[[#This Row],[組]],"")</f>
        <v>2</v>
      </c>
      <c r="C508" s="22">
        <f>IFERROR(テーブル_Swim015[[#This Row],[水路]],"")</f>
        <v>3</v>
      </c>
      <c r="D508" s="22" t="str">
        <f t="shared" si="31"/>
        <v>3223</v>
      </c>
      <c r="E508" s="22">
        <f>IFERROR(テーブル_Swim015[[#This Row],[選手番号]],"")</f>
        <v>1099</v>
      </c>
      <c r="F508" s="22" t="str">
        <f>IFERROR(VLOOKUP(E508,Sheet3!A:H,3,0),"")</f>
        <v xml:space="preserve">弓達　歩夢                    </v>
      </c>
      <c r="G508" s="22" t="str">
        <f>IFERROR(VLOOKUP(E508,Sheet3!A:H,8,0),"")</f>
        <v xml:space="preserve">ﾌｨｯﾀｴﾐﾌﾙ松前    </v>
      </c>
      <c r="H508" s="22" t="str">
        <f>IFERROR(VLOOKUP(E508,Sheet2!A:B,2,0),"")</f>
        <v/>
      </c>
      <c r="I508" s="22" t="str">
        <f t="shared" si="32"/>
        <v>109932</v>
      </c>
      <c r="J508" s="22">
        <f t="shared" si="33"/>
        <v>2</v>
      </c>
      <c r="K508" s="22">
        <f t="shared" si="34"/>
        <v>3</v>
      </c>
    </row>
    <row r="509" spans="1:11" s="22" customFormat="1" x14ac:dyDescent="0.15">
      <c r="A509" s="22">
        <f>IFERROR(テーブル_Swim015[[#This Row],[競技番号]],"")</f>
        <v>32</v>
      </c>
      <c r="B509" s="22">
        <f>IFERROR(テーブル_Swim015[[#This Row],[組]],"")</f>
        <v>2</v>
      </c>
      <c r="C509" s="22">
        <f>IFERROR(テーブル_Swim015[[#This Row],[水路]],"")</f>
        <v>4</v>
      </c>
      <c r="D509" s="22" t="str">
        <f t="shared" si="31"/>
        <v>3224</v>
      </c>
      <c r="E509" s="22">
        <f>IFERROR(テーブル_Swim015[[#This Row],[選手番号]],"")</f>
        <v>1100</v>
      </c>
      <c r="F509" s="22" t="str">
        <f>IFERROR(VLOOKUP(E509,Sheet3!A:H,3,0),"")</f>
        <v xml:space="preserve">小松　久人                    </v>
      </c>
      <c r="G509" s="22" t="str">
        <f>IFERROR(VLOOKUP(E509,Sheet3!A:H,8,0),"")</f>
        <v xml:space="preserve">ﾌｨｯﾀｴﾐﾌﾙ松前    </v>
      </c>
      <c r="H509" s="22" t="str">
        <f>IFERROR(VLOOKUP(E509,Sheet2!A:B,2,0),"")</f>
        <v/>
      </c>
      <c r="I509" s="22" t="str">
        <f t="shared" si="32"/>
        <v>110032</v>
      </c>
      <c r="J509" s="22">
        <f t="shared" si="33"/>
        <v>2</v>
      </c>
      <c r="K509" s="22">
        <f t="shared" si="34"/>
        <v>4</v>
      </c>
    </row>
    <row r="510" spans="1:11" s="22" customFormat="1" x14ac:dyDescent="0.15">
      <c r="A510" s="22">
        <f>IFERROR(テーブル_Swim015[[#This Row],[競技番号]],"")</f>
        <v>32</v>
      </c>
      <c r="B510" s="22">
        <f>IFERROR(テーブル_Swim015[[#This Row],[組]],"")</f>
        <v>2</v>
      </c>
      <c r="C510" s="22">
        <f>IFERROR(テーブル_Swim015[[#This Row],[水路]],"")</f>
        <v>5</v>
      </c>
      <c r="D510" s="22" t="str">
        <f t="shared" si="31"/>
        <v>3225</v>
      </c>
      <c r="E510" s="22">
        <f>IFERROR(テーブル_Swim015[[#This Row],[選手番号]],"")</f>
        <v>1031</v>
      </c>
      <c r="F510" s="22" t="str">
        <f>IFERROR(VLOOKUP(E510,Sheet3!A:H,3,0),"")</f>
        <v xml:space="preserve">八重川　輝                    </v>
      </c>
      <c r="G510" s="22" t="str">
        <f>IFERROR(VLOOKUP(E510,Sheet3!A:H,8,0),"")</f>
        <v xml:space="preserve">フィッタ松山    </v>
      </c>
      <c r="H510" s="22" t="str">
        <f>IFERROR(VLOOKUP(E510,Sheet2!A:B,2,0),"")</f>
        <v/>
      </c>
      <c r="I510" s="22" t="str">
        <f t="shared" si="32"/>
        <v>103132</v>
      </c>
      <c r="J510" s="22">
        <f t="shared" si="33"/>
        <v>2</v>
      </c>
      <c r="K510" s="22">
        <f t="shared" si="34"/>
        <v>5</v>
      </c>
    </row>
    <row r="511" spans="1:11" s="22" customFormat="1" x14ac:dyDescent="0.15">
      <c r="A511" s="22">
        <f>IFERROR(テーブル_Swim015[[#This Row],[競技番号]],"")</f>
        <v>32</v>
      </c>
      <c r="B511" s="22">
        <f>IFERROR(テーブル_Swim015[[#This Row],[組]],"")</f>
        <v>2</v>
      </c>
      <c r="C511" s="22">
        <f>IFERROR(テーブル_Swim015[[#This Row],[水路]],"")</f>
        <v>6</v>
      </c>
      <c r="D511" s="22" t="str">
        <f t="shared" si="31"/>
        <v>3226</v>
      </c>
      <c r="E511" s="22">
        <f>IFERROR(テーブル_Swim015[[#This Row],[選手番号]],"")</f>
        <v>111</v>
      </c>
      <c r="F511" s="22" t="str">
        <f>IFERROR(VLOOKUP(E511,Sheet3!A:H,3,0),"")</f>
        <v xml:space="preserve">小林　蒼涼                    </v>
      </c>
      <c r="G511" s="22" t="str">
        <f>IFERROR(VLOOKUP(E511,Sheet3!A:H,8,0),"")</f>
        <v xml:space="preserve">ＭＧ瀬戸内      </v>
      </c>
      <c r="H511" s="22" t="str">
        <f>IFERROR(VLOOKUP(E511,Sheet2!A:B,2,0),"")</f>
        <v/>
      </c>
      <c r="I511" s="22" t="str">
        <f t="shared" si="32"/>
        <v>11132</v>
      </c>
      <c r="J511" s="22">
        <f t="shared" si="33"/>
        <v>2</v>
      </c>
      <c r="K511" s="22">
        <f t="shared" si="34"/>
        <v>6</v>
      </c>
    </row>
    <row r="512" spans="1:11" s="22" customFormat="1" x14ac:dyDescent="0.15">
      <c r="A512" s="22">
        <f>IFERROR(テーブル_Swim015[[#This Row],[競技番号]],"")</f>
        <v>32</v>
      </c>
      <c r="B512" s="22">
        <f>IFERROR(テーブル_Swim015[[#This Row],[組]],"")</f>
        <v>2</v>
      </c>
      <c r="C512" s="22">
        <f>IFERROR(テーブル_Swim015[[#This Row],[水路]],"")</f>
        <v>7</v>
      </c>
      <c r="D512" s="22" t="str">
        <f t="shared" si="31"/>
        <v>3227</v>
      </c>
      <c r="E512" s="22">
        <f>IFERROR(テーブル_Swim015[[#This Row],[選手番号]],"")</f>
        <v>112</v>
      </c>
      <c r="F512" s="22" t="str">
        <f>IFERROR(VLOOKUP(E512,Sheet3!A:H,3,0),"")</f>
        <v xml:space="preserve">青野　公紀                    </v>
      </c>
      <c r="G512" s="22" t="str">
        <f>IFERROR(VLOOKUP(E512,Sheet3!A:H,8,0),"")</f>
        <v xml:space="preserve">ＭＧ瀬戸内      </v>
      </c>
      <c r="H512" s="22" t="str">
        <f>IFERROR(VLOOKUP(E512,Sheet2!A:B,2,0),"")</f>
        <v/>
      </c>
      <c r="I512" s="22" t="str">
        <f t="shared" si="32"/>
        <v>11232</v>
      </c>
      <c r="J512" s="22">
        <f t="shared" si="33"/>
        <v>2</v>
      </c>
      <c r="K512" s="22">
        <f t="shared" si="34"/>
        <v>7</v>
      </c>
    </row>
    <row r="513" spans="1:11" s="22" customFormat="1" x14ac:dyDescent="0.15">
      <c r="A513" s="22">
        <f>IFERROR(テーブル_Swim015[[#This Row],[競技番号]],"")</f>
        <v>32</v>
      </c>
      <c r="B513" s="22">
        <f>IFERROR(テーブル_Swim015[[#This Row],[組]],"")</f>
        <v>2</v>
      </c>
      <c r="C513" s="22">
        <f>IFERROR(テーブル_Swim015[[#This Row],[水路]],"")</f>
        <v>8</v>
      </c>
      <c r="D513" s="22" t="str">
        <f t="shared" si="31"/>
        <v>3228</v>
      </c>
      <c r="E513" s="22">
        <f>IFERROR(テーブル_Swim015[[#This Row],[選手番号]],"")</f>
        <v>1509</v>
      </c>
      <c r="F513" s="22" t="str">
        <f>IFERROR(VLOOKUP(E513,Sheet3!A:H,3,0),"")</f>
        <v xml:space="preserve">髙藤　颯心                    </v>
      </c>
      <c r="G513" s="22" t="str">
        <f>IFERROR(VLOOKUP(E513,Sheet3!A:H,8,0),"")</f>
        <v xml:space="preserve">リー保内        </v>
      </c>
      <c r="H513" s="22" t="str">
        <f>IFERROR(VLOOKUP(E513,Sheet2!A:B,2,0),"")</f>
        <v/>
      </c>
      <c r="I513" s="22" t="str">
        <f t="shared" si="32"/>
        <v>150932</v>
      </c>
      <c r="J513" s="22">
        <f t="shared" si="33"/>
        <v>2</v>
      </c>
      <c r="K513" s="22">
        <f t="shared" si="34"/>
        <v>8</v>
      </c>
    </row>
    <row r="514" spans="1:11" s="22" customFormat="1" x14ac:dyDescent="0.15">
      <c r="A514" s="22">
        <f>IFERROR(テーブル_Swim015[[#This Row],[競技番号]],"")</f>
        <v>33</v>
      </c>
      <c r="B514" s="22">
        <f>IFERROR(テーブル_Swim015[[#This Row],[組]],"")</f>
        <v>1</v>
      </c>
      <c r="C514" s="22">
        <f>IFERROR(テーブル_Swim015[[#This Row],[水路]],"")</f>
        <v>1</v>
      </c>
      <c r="D514" s="22" t="str">
        <f t="shared" si="31"/>
        <v>3311</v>
      </c>
      <c r="E514" s="22">
        <f>IFERROR(テーブル_Swim015[[#This Row],[選手番号]],"")</f>
        <v>116</v>
      </c>
      <c r="F514" s="22" t="str">
        <f>IFERROR(VLOOKUP(E514,Sheet3!A:H,3,0),"")</f>
        <v xml:space="preserve">浦田　　楓                    </v>
      </c>
      <c r="G514" s="22" t="str">
        <f>IFERROR(VLOOKUP(E514,Sheet3!A:H,8,0),"")</f>
        <v xml:space="preserve">ＭＧ瀬戸内      </v>
      </c>
      <c r="H514" s="22" t="str">
        <f>IFERROR(VLOOKUP(E514,Sheet2!A:B,2,0),"")</f>
        <v/>
      </c>
      <c r="I514" s="22" t="str">
        <f t="shared" si="32"/>
        <v>11633</v>
      </c>
      <c r="J514" s="22">
        <f t="shared" si="33"/>
        <v>1</v>
      </c>
      <c r="K514" s="22">
        <f t="shared" si="34"/>
        <v>1</v>
      </c>
    </row>
    <row r="515" spans="1:11" s="22" customFormat="1" x14ac:dyDescent="0.15">
      <c r="A515" s="22">
        <f>IFERROR(テーブル_Swim015[[#This Row],[競技番号]],"")</f>
        <v>33</v>
      </c>
      <c r="B515" s="22">
        <f>IFERROR(テーブル_Swim015[[#This Row],[組]],"")</f>
        <v>1</v>
      </c>
      <c r="C515" s="22">
        <f>IFERROR(テーブル_Swim015[[#This Row],[水路]],"")</f>
        <v>2</v>
      </c>
      <c r="D515" s="22" t="str">
        <f t="shared" ref="D515:D578" si="35">CONCATENATE(A515,B515,C515)</f>
        <v>3312</v>
      </c>
      <c r="E515" s="22">
        <f>IFERROR(テーブル_Swim015[[#This Row],[選手番号]],"")</f>
        <v>1217</v>
      </c>
      <c r="F515" s="22" t="str">
        <f>IFERROR(VLOOKUP(E515,Sheet3!A:H,3,0),"")</f>
        <v>薬師寺利帆</v>
      </c>
      <c r="G515" s="22" t="str">
        <f>IFERROR(VLOOKUP(E515,Sheet3!A:H,8,0),"")</f>
        <v>えいしSC砥部</v>
      </c>
      <c r="H515" s="22" t="str">
        <f>IFERROR(VLOOKUP(E515,Sheet2!A:B,2,0),"")</f>
        <v/>
      </c>
      <c r="I515" s="22" t="str">
        <f t="shared" si="32"/>
        <v>121733</v>
      </c>
      <c r="J515" s="22">
        <f t="shared" si="33"/>
        <v>1</v>
      </c>
      <c r="K515" s="22">
        <f t="shared" si="34"/>
        <v>2</v>
      </c>
    </row>
    <row r="516" spans="1:11" s="22" customFormat="1" x14ac:dyDescent="0.15">
      <c r="A516" s="22">
        <f>IFERROR(テーブル_Swim015[[#This Row],[競技番号]],"")</f>
        <v>33</v>
      </c>
      <c r="B516" s="22">
        <f>IFERROR(テーブル_Swim015[[#This Row],[組]],"")</f>
        <v>1</v>
      </c>
      <c r="C516" s="22">
        <f>IFERROR(テーブル_Swim015[[#This Row],[水路]],"")</f>
        <v>3</v>
      </c>
      <c r="D516" s="22" t="str">
        <f t="shared" si="35"/>
        <v>3313</v>
      </c>
      <c r="E516" s="22">
        <f>IFERROR(テーブル_Swim015[[#This Row],[選手番号]],"")</f>
        <v>80</v>
      </c>
      <c r="F516" s="22" t="str">
        <f>IFERROR(VLOOKUP(E516,Sheet3!A:H,3,0),"")</f>
        <v xml:space="preserve">日淺　　華                    </v>
      </c>
      <c r="G516" s="22" t="str">
        <f>IFERROR(VLOOKUP(E516,Sheet3!A:H,8,0),"")</f>
        <v xml:space="preserve">しまなみST      </v>
      </c>
      <c r="H516" s="22" t="str">
        <f>IFERROR(VLOOKUP(E516,Sheet2!A:B,2,0),"")</f>
        <v/>
      </c>
      <c r="I516" s="22" t="str">
        <f t="shared" si="32"/>
        <v>8033</v>
      </c>
      <c r="J516" s="22">
        <f t="shared" si="33"/>
        <v>1</v>
      </c>
      <c r="K516" s="22">
        <f t="shared" si="34"/>
        <v>3</v>
      </c>
    </row>
    <row r="517" spans="1:11" s="22" customFormat="1" x14ac:dyDescent="0.15">
      <c r="A517" s="22">
        <f>IFERROR(テーブル_Swim015[[#This Row],[競技番号]],"")</f>
        <v>33</v>
      </c>
      <c r="B517" s="22">
        <f>IFERROR(テーブル_Swim015[[#This Row],[組]],"")</f>
        <v>1</v>
      </c>
      <c r="C517" s="22">
        <f>IFERROR(テーブル_Swim015[[#This Row],[水路]],"")</f>
        <v>4</v>
      </c>
      <c r="D517" s="22" t="str">
        <f t="shared" si="35"/>
        <v>3314</v>
      </c>
      <c r="E517" s="22">
        <f>IFERROR(テーブル_Swim015[[#This Row],[選手番号]],"")</f>
        <v>1529</v>
      </c>
      <c r="F517" s="22" t="str">
        <f>IFERROR(VLOOKUP(E517,Sheet3!A:H,3,0),"")</f>
        <v xml:space="preserve">菊地　希実                    </v>
      </c>
      <c r="G517" s="22" t="str">
        <f>IFERROR(VLOOKUP(E517,Sheet3!A:H,8,0),"")</f>
        <v xml:space="preserve">Ryuow           </v>
      </c>
      <c r="H517" s="22" t="str">
        <f>IFERROR(VLOOKUP(E517,Sheet2!A:B,2,0),"")</f>
        <v/>
      </c>
      <c r="I517" s="22" t="str">
        <f t="shared" si="32"/>
        <v>152933</v>
      </c>
      <c r="J517" s="22">
        <f t="shared" si="33"/>
        <v>1</v>
      </c>
      <c r="K517" s="22">
        <f t="shared" si="34"/>
        <v>4</v>
      </c>
    </row>
    <row r="518" spans="1:11" s="22" customFormat="1" x14ac:dyDescent="0.15">
      <c r="A518" s="22">
        <f>IFERROR(テーブル_Swim015[[#This Row],[競技番号]],"")</f>
        <v>33</v>
      </c>
      <c r="B518" s="22">
        <f>IFERROR(テーブル_Swim015[[#This Row],[組]],"")</f>
        <v>1</v>
      </c>
      <c r="C518" s="22">
        <f>IFERROR(テーブル_Swim015[[#This Row],[水路]],"")</f>
        <v>5</v>
      </c>
      <c r="D518" s="22" t="str">
        <f t="shared" si="35"/>
        <v>3315</v>
      </c>
      <c r="E518" s="22">
        <f>IFERROR(テーブル_Swim015[[#This Row],[選手番号]],"")</f>
        <v>115</v>
      </c>
      <c r="F518" s="22" t="str">
        <f>IFERROR(VLOOKUP(E518,Sheet3!A:H,3,0),"")</f>
        <v xml:space="preserve">門田　紗空                    </v>
      </c>
      <c r="G518" s="22" t="str">
        <f>IFERROR(VLOOKUP(E518,Sheet3!A:H,8,0),"")</f>
        <v xml:space="preserve">ＭＧ瀬戸内      </v>
      </c>
      <c r="H518" s="22" t="str">
        <f>IFERROR(VLOOKUP(E518,Sheet2!A:B,2,0),"")</f>
        <v/>
      </c>
      <c r="I518" s="22" t="str">
        <f t="shared" si="32"/>
        <v>11533</v>
      </c>
      <c r="J518" s="22">
        <f t="shared" si="33"/>
        <v>1</v>
      </c>
      <c r="K518" s="22">
        <f t="shared" si="34"/>
        <v>5</v>
      </c>
    </row>
    <row r="519" spans="1:11" s="22" customFormat="1" x14ac:dyDescent="0.15">
      <c r="A519" s="22">
        <f>IFERROR(テーブル_Swim015[[#This Row],[競技番号]],"")</f>
        <v>33</v>
      </c>
      <c r="B519" s="22">
        <f>IFERROR(テーブル_Swim015[[#This Row],[組]],"")</f>
        <v>1</v>
      </c>
      <c r="C519" s="22">
        <f>IFERROR(テーブル_Swim015[[#This Row],[水路]],"")</f>
        <v>6</v>
      </c>
      <c r="D519" s="22" t="str">
        <f t="shared" si="35"/>
        <v>3316</v>
      </c>
      <c r="E519" s="22">
        <f>IFERROR(テーブル_Swim015[[#This Row],[選手番号]],"")</f>
        <v>1138</v>
      </c>
      <c r="F519" s="22" t="str">
        <f>IFERROR(VLOOKUP(E519,Sheet3!A:H,3,0),"")</f>
        <v>越智　咲月</v>
      </c>
      <c r="G519" s="22" t="str">
        <f>IFERROR(VLOOKUP(E519,Sheet3!A:H,8,0),"")</f>
        <v>アズサ松山</v>
      </c>
      <c r="H519" s="22" t="str">
        <f>IFERROR(VLOOKUP(E519,Sheet2!A:B,2,0),"")</f>
        <v/>
      </c>
      <c r="I519" s="22" t="str">
        <f t="shared" si="32"/>
        <v>113833</v>
      </c>
      <c r="J519" s="22">
        <f t="shared" si="33"/>
        <v>1</v>
      </c>
      <c r="K519" s="22">
        <f t="shared" si="34"/>
        <v>6</v>
      </c>
    </row>
    <row r="520" spans="1:11" s="22" customFormat="1" x14ac:dyDescent="0.15">
      <c r="A520" s="22">
        <f>IFERROR(テーブル_Swim015[[#This Row],[競技番号]],"")</f>
        <v>33</v>
      </c>
      <c r="B520" s="22">
        <f>IFERROR(テーブル_Swim015[[#This Row],[組]],"")</f>
        <v>1</v>
      </c>
      <c r="C520" s="22">
        <f>IFERROR(テーブル_Swim015[[#This Row],[水路]],"")</f>
        <v>7</v>
      </c>
      <c r="D520" s="22" t="str">
        <f t="shared" si="35"/>
        <v>3317</v>
      </c>
      <c r="E520" s="22">
        <f>IFERROR(テーブル_Swim015[[#This Row],[選手番号]],"")</f>
        <v>62</v>
      </c>
      <c r="F520" s="22" t="str">
        <f>IFERROR(VLOOKUP(E520,Sheet3!A:H,3,0),"")</f>
        <v xml:space="preserve">渡部　夢菜                    </v>
      </c>
      <c r="G520" s="22" t="str">
        <f>IFERROR(VLOOKUP(E520,Sheet3!A:H,8,0),"")</f>
        <v xml:space="preserve">ＭＧ双葉        </v>
      </c>
      <c r="H520" s="22" t="str">
        <f>IFERROR(VLOOKUP(E520,Sheet2!A:B,2,0),"")</f>
        <v/>
      </c>
      <c r="I520" s="22" t="str">
        <f t="shared" si="32"/>
        <v>6233</v>
      </c>
      <c r="J520" s="22">
        <f t="shared" si="33"/>
        <v>1</v>
      </c>
      <c r="K520" s="22">
        <f t="shared" si="34"/>
        <v>7</v>
      </c>
    </row>
    <row r="521" spans="1:11" s="22" customFormat="1" x14ac:dyDescent="0.15">
      <c r="A521" s="22">
        <f>IFERROR(テーブル_Swim015[[#This Row],[競技番号]],"")</f>
        <v>33</v>
      </c>
      <c r="B521" s="22">
        <f>IFERROR(テーブル_Swim015[[#This Row],[組]],"")</f>
        <v>1</v>
      </c>
      <c r="C521" s="22">
        <f>IFERROR(テーブル_Swim015[[#This Row],[水路]],"")</f>
        <v>8</v>
      </c>
      <c r="D521" s="22" t="str">
        <f t="shared" si="35"/>
        <v>3318</v>
      </c>
      <c r="E521" s="22">
        <f>IFERROR(テーブル_Swim015[[#This Row],[選手番号]],"")</f>
        <v>0</v>
      </c>
      <c r="F521" s="22" t="str">
        <f>IFERROR(VLOOKUP(E521,Sheet3!A:H,3,0),"")</f>
        <v/>
      </c>
      <c r="G521" s="22" t="str">
        <f>IFERROR(VLOOKUP(E521,Sheet3!A:H,8,0),"")</f>
        <v/>
      </c>
      <c r="H521" s="22" t="str">
        <f>IFERROR(VLOOKUP(E521,Sheet2!A:B,2,0),"")</f>
        <v/>
      </c>
      <c r="I521" s="22" t="str">
        <f t="shared" si="32"/>
        <v>033</v>
      </c>
      <c r="J521" s="22">
        <f t="shared" si="33"/>
        <v>1</v>
      </c>
      <c r="K521" s="22">
        <f t="shared" si="34"/>
        <v>8</v>
      </c>
    </row>
    <row r="522" spans="1:11" s="22" customFormat="1" x14ac:dyDescent="0.15">
      <c r="A522" s="22">
        <f>IFERROR(テーブル_Swim015[[#This Row],[競技番号]],"")</f>
        <v>33</v>
      </c>
      <c r="B522" s="22">
        <f>IFERROR(テーブル_Swim015[[#This Row],[組]],"")</f>
        <v>2</v>
      </c>
      <c r="C522" s="22">
        <f>IFERROR(テーブル_Swim015[[#This Row],[水路]],"")</f>
        <v>1</v>
      </c>
      <c r="D522" s="22" t="str">
        <f t="shared" si="35"/>
        <v>3321</v>
      </c>
      <c r="E522" s="22">
        <f>IFERROR(テーブル_Swim015[[#This Row],[選手番号]],"")</f>
        <v>1530</v>
      </c>
      <c r="F522" s="22" t="str">
        <f>IFERROR(VLOOKUP(E522,Sheet3!A:H,3,0),"")</f>
        <v xml:space="preserve">西村　柚良                    </v>
      </c>
      <c r="G522" s="22" t="str">
        <f>IFERROR(VLOOKUP(E522,Sheet3!A:H,8,0),"")</f>
        <v xml:space="preserve">Ryuow           </v>
      </c>
      <c r="H522" s="22" t="str">
        <f>IFERROR(VLOOKUP(E522,Sheet2!A:B,2,0),"")</f>
        <v/>
      </c>
      <c r="I522" s="22" t="str">
        <f t="shared" si="32"/>
        <v>153033</v>
      </c>
      <c r="J522" s="22">
        <f t="shared" si="33"/>
        <v>2</v>
      </c>
      <c r="K522" s="22">
        <f t="shared" si="34"/>
        <v>1</v>
      </c>
    </row>
    <row r="523" spans="1:11" s="22" customFormat="1" x14ac:dyDescent="0.15">
      <c r="A523" s="22">
        <f>IFERROR(テーブル_Swim015[[#This Row],[競技番号]],"")</f>
        <v>33</v>
      </c>
      <c r="B523" s="22">
        <f>IFERROR(テーブル_Swim015[[#This Row],[組]],"")</f>
        <v>2</v>
      </c>
      <c r="C523" s="22">
        <f>IFERROR(テーブル_Swim015[[#This Row],[水路]],"")</f>
        <v>2</v>
      </c>
      <c r="D523" s="22" t="str">
        <f t="shared" si="35"/>
        <v>3322</v>
      </c>
      <c r="E523" s="22">
        <f>IFERROR(テーブル_Swim015[[#This Row],[選手番号]],"")</f>
        <v>78</v>
      </c>
      <c r="F523" s="22" t="str">
        <f>IFERROR(VLOOKUP(E523,Sheet3!A:H,3,0),"")</f>
        <v xml:space="preserve">佐藤　由梨                    </v>
      </c>
      <c r="G523" s="22" t="str">
        <f>IFERROR(VLOOKUP(E523,Sheet3!A:H,8,0),"")</f>
        <v xml:space="preserve">ﾌｨｯﾀ川之江      </v>
      </c>
      <c r="H523" s="22" t="str">
        <f>IFERROR(VLOOKUP(E523,Sheet2!A:B,2,0),"")</f>
        <v/>
      </c>
      <c r="I523" s="22" t="str">
        <f t="shared" si="32"/>
        <v>7833</v>
      </c>
      <c r="J523" s="22">
        <f t="shared" si="33"/>
        <v>2</v>
      </c>
      <c r="K523" s="22">
        <f t="shared" si="34"/>
        <v>2</v>
      </c>
    </row>
    <row r="524" spans="1:11" s="22" customFormat="1" x14ac:dyDescent="0.15">
      <c r="A524" s="22">
        <f>IFERROR(テーブル_Swim015[[#This Row],[競技番号]],"")</f>
        <v>33</v>
      </c>
      <c r="B524" s="22">
        <f>IFERROR(テーブル_Swim015[[#This Row],[組]],"")</f>
        <v>2</v>
      </c>
      <c r="C524" s="22">
        <f>IFERROR(テーブル_Swim015[[#This Row],[水路]],"")</f>
        <v>3</v>
      </c>
      <c r="D524" s="22" t="str">
        <f t="shared" si="35"/>
        <v>3323</v>
      </c>
      <c r="E524" s="22">
        <f>IFERROR(テーブル_Swim015[[#This Row],[選手番号]],"")</f>
        <v>1019</v>
      </c>
      <c r="F524" s="22" t="str">
        <f>IFERROR(VLOOKUP(E524,Sheet3!A:H,3,0),"")</f>
        <v xml:space="preserve">山﨑　千世                    </v>
      </c>
      <c r="G524" s="22" t="str">
        <f>IFERROR(VLOOKUP(E524,Sheet3!A:H,8,0),"")</f>
        <v xml:space="preserve">アズサ松山      </v>
      </c>
      <c r="H524" s="22" t="str">
        <f>IFERROR(VLOOKUP(E524,Sheet2!A:B,2,0),"")</f>
        <v/>
      </c>
      <c r="I524" s="22" t="str">
        <f t="shared" si="32"/>
        <v>101933</v>
      </c>
      <c r="J524" s="22">
        <f t="shared" si="33"/>
        <v>2</v>
      </c>
      <c r="K524" s="22">
        <f t="shared" si="34"/>
        <v>3</v>
      </c>
    </row>
    <row r="525" spans="1:11" s="22" customFormat="1" x14ac:dyDescent="0.15">
      <c r="A525" s="22">
        <f>IFERROR(テーブル_Swim015[[#This Row],[競技番号]],"")</f>
        <v>33</v>
      </c>
      <c r="B525" s="22">
        <f>IFERROR(テーブル_Swim015[[#This Row],[組]],"")</f>
        <v>2</v>
      </c>
      <c r="C525" s="22">
        <f>IFERROR(テーブル_Swim015[[#This Row],[水路]],"")</f>
        <v>4</v>
      </c>
      <c r="D525" s="22" t="str">
        <f t="shared" si="35"/>
        <v>3324</v>
      </c>
      <c r="E525" s="22">
        <f>IFERROR(テーブル_Swim015[[#This Row],[選手番号]],"")</f>
        <v>1016</v>
      </c>
      <c r="F525" s="22" t="str">
        <f>IFERROR(VLOOKUP(E525,Sheet3!A:H,3,0),"")</f>
        <v xml:space="preserve">伊須　彩葉                    </v>
      </c>
      <c r="G525" s="22" t="str">
        <f>IFERROR(VLOOKUP(E525,Sheet3!A:H,8,0),"")</f>
        <v xml:space="preserve">南海ＤＣ        </v>
      </c>
      <c r="H525" s="22" t="str">
        <f>IFERROR(VLOOKUP(E525,Sheet2!A:B,2,0),"")</f>
        <v/>
      </c>
      <c r="I525" s="22" t="str">
        <f t="shared" si="32"/>
        <v>101633</v>
      </c>
      <c r="J525" s="22">
        <f t="shared" si="33"/>
        <v>2</v>
      </c>
      <c r="K525" s="22">
        <f t="shared" si="34"/>
        <v>4</v>
      </c>
    </row>
    <row r="526" spans="1:11" s="22" customFormat="1" x14ac:dyDescent="0.15">
      <c r="A526" s="22">
        <f>IFERROR(テーブル_Swim015[[#This Row],[競技番号]],"")</f>
        <v>33</v>
      </c>
      <c r="B526" s="22">
        <f>IFERROR(テーブル_Swim015[[#This Row],[組]],"")</f>
        <v>2</v>
      </c>
      <c r="C526" s="22">
        <f>IFERROR(テーブル_Swim015[[#This Row],[水路]],"")</f>
        <v>5</v>
      </c>
      <c r="D526" s="22" t="str">
        <f t="shared" si="35"/>
        <v>3325</v>
      </c>
      <c r="E526" s="22">
        <f>IFERROR(テーブル_Swim015[[#This Row],[選手番号]],"")</f>
        <v>1005</v>
      </c>
      <c r="F526" s="22" t="str">
        <f>IFERROR(VLOOKUP(E526,Sheet3!A:H,3,0),"")</f>
        <v xml:space="preserve">秀野　　葵                    </v>
      </c>
      <c r="G526" s="22" t="str">
        <f>IFERROR(VLOOKUP(E526,Sheet3!A:H,8,0),"")</f>
        <v xml:space="preserve">五百木ＳＣ      </v>
      </c>
      <c r="H526" s="22" t="str">
        <f>IFERROR(VLOOKUP(E526,Sheet2!A:B,2,0),"")</f>
        <v/>
      </c>
      <c r="I526" s="22" t="str">
        <f t="shared" si="32"/>
        <v>100533</v>
      </c>
      <c r="J526" s="22">
        <f t="shared" si="33"/>
        <v>2</v>
      </c>
      <c r="K526" s="22">
        <f t="shared" si="34"/>
        <v>5</v>
      </c>
    </row>
    <row r="527" spans="1:11" s="22" customFormat="1" x14ac:dyDescent="0.15">
      <c r="A527" s="22">
        <f>IFERROR(テーブル_Swim015[[#This Row],[競技番号]],"")</f>
        <v>33</v>
      </c>
      <c r="B527" s="22">
        <f>IFERROR(テーブル_Swim015[[#This Row],[組]],"")</f>
        <v>2</v>
      </c>
      <c r="C527" s="22">
        <f>IFERROR(テーブル_Swim015[[#This Row],[水路]],"")</f>
        <v>6</v>
      </c>
      <c r="D527" s="22" t="str">
        <f t="shared" si="35"/>
        <v>3326</v>
      </c>
      <c r="E527" s="22">
        <f>IFERROR(テーブル_Swim015[[#This Row],[選手番号]],"")</f>
        <v>1057</v>
      </c>
      <c r="F527" s="22" t="str">
        <f>IFERROR(VLOOKUP(E527,Sheet3!A:H,3,0),"")</f>
        <v xml:space="preserve">山本　涼華                    </v>
      </c>
      <c r="G527" s="22" t="str">
        <f>IFERROR(VLOOKUP(E527,Sheet3!A:H,8,0),"")</f>
        <v xml:space="preserve">フィッタ松山    </v>
      </c>
      <c r="H527" s="22" t="str">
        <f>IFERROR(VLOOKUP(E527,Sheet2!A:B,2,0),"")</f>
        <v/>
      </c>
      <c r="I527" s="22" t="str">
        <f t="shared" si="32"/>
        <v>105733</v>
      </c>
      <c r="J527" s="22">
        <f t="shared" si="33"/>
        <v>2</v>
      </c>
      <c r="K527" s="22">
        <f t="shared" si="34"/>
        <v>6</v>
      </c>
    </row>
    <row r="528" spans="1:11" s="22" customFormat="1" x14ac:dyDescent="0.15">
      <c r="A528" s="22">
        <f>IFERROR(テーブル_Swim015[[#This Row],[競技番号]],"")</f>
        <v>33</v>
      </c>
      <c r="B528" s="22">
        <f>IFERROR(テーブル_Swim015[[#This Row],[組]],"")</f>
        <v>2</v>
      </c>
      <c r="C528" s="22">
        <f>IFERROR(テーブル_Swim015[[#This Row],[水路]],"")</f>
        <v>7</v>
      </c>
      <c r="D528" s="22" t="str">
        <f t="shared" si="35"/>
        <v>3327</v>
      </c>
      <c r="E528" s="22">
        <f>IFERROR(テーブル_Swim015[[#This Row],[選手番号]],"")</f>
        <v>1560</v>
      </c>
      <c r="F528" s="22" t="str">
        <f>IFERROR(VLOOKUP(E528,Sheet3!A:H,3,0),"")</f>
        <v>田中紗百合</v>
      </c>
      <c r="G528" s="22" t="str">
        <f>IFERROR(VLOOKUP(E528,Sheet3!A:H,8,0),"")</f>
        <v>MESSA</v>
      </c>
      <c r="H528" s="22" t="str">
        <f>IFERROR(VLOOKUP(E528,Sheet2!A:B,2,0),"")</f>
        <v/>
      </c>
      <c r="I528" s="22" t="str">
        <f t="shared" si="32"/>
        <v>156033</v>
      </c>
      <c r="J528" s="22">
        <f t="shared" si="33"/>
        <v>2</v>
      </c>
      <c r="K528" s="22">
        <f t="shared" si="34"/>
        <v>7</v>
      </c>
    </row>
    <row r="529" spans="1:11" s="22" customFormat="1" x14ac:dyDescent="0.15">
      <c r="A529" s="22">
        <f>IFERROR(テーブル_Swim015[[#This Row],[競技番号]],"")</f>
        <v>33</v>
      </c>
      <c r="B529" s="22">
        <f>IFERROR(テーブル_Swim015[[#This Row],[組]],"")</f>
        <v>2</v>
      </c>
      <c r="C529" s="22">
        <f>IFERROR(テーブル_Swim015[[#This Row],[水路]],"")</f>
        <v>8</v>
      </c>
      <c r="D529" s="22" t="str">
        <f t="shared" si="35"/>
        <v>3328</v>
      </c>
      <c r="E529" s="22">
        <f>IFERROR(テーブル_Swim015[[#This Row],[選手番号]],"")</f>
        <v>65</v>
      </c>
      <c r="F529" s="22" t="str">
        <f>IFERROR(VLOOKUP(E529,Sheet3!A:H,3,0),"")</f>
        <v xml:space="preserve">原　　杏奈                    </v>
      </c>
      <c r="G529" s="22" t="str">
        <f>IFERROR(VLOOKUP(E529,Sheet3!A:H,8,0),"")</f>
        <v xml:space="preserve">ＭＧ双葉        </v>
      </c>
      <c r="H529" s="22" t="str">
        <f>IFERROR(VLOOKUP(E529,Sheet2!A:B,2,0),"")</f>
        <v/>
      </c>
      <c r="I529" s="22" t="str">
        <f t="shared" si="32"/>
        <v>6533</v>
      </c>
      <c r="J529" s="22">
        <f t="shared" si="33"/>
        <v>2</v>
      </c>
      <c r="K529" s="22">
        <f t="shared" si="34"/>
        <v>8</v>
      </c>
    </row>
    <row r="530" spans="1:11" s="22" customFormat="1" x14ac:dyDescent="0.15">
      <c r="A530" s="22">
        <f>IFERROR(テーブル_Swim015[[#This Row],[競技番号]],"")</f>
        <v>34</v>
      </c>
      <c r="B530" s="22">
        <f>IFERROR(テーブル_Swim015[[#This Row],[組]],"")</f>
        <v>1</v>
      </c>
      <c r="C530" s="22">
        <f>IFERROR(テーブル_Swim015[[#This Row],[水路]],"")</f>
        <v>1</v>
      </c>
      <c r="D530" s="22" t="str">
        <f t="shared" si="35"/>
        <v>3411</v>
      </c>
      <c r="E530" s="22">
        <f>IFERROR(テーブル_Swim015[[#This Row],[選手番号]],"")</f>
        <v>1555</v>
      </c>
      <c r="F530" s="22" t="str">
        <f>IFERROR(VLOOKUP(E530,Sheet3!A:H,3,0),"")</f>
        <v>平田　佑斗</v>
      </c>
      <c r="G530" s="22" t="str">
        <f>IFERROR(VLOOKUP(E530,Sheet3!A:H,8,0),"")</f>
        <v>MESSA</v>
      </c>
      <c r="H530" s="22" t="str">
        <f>IFERROR(VLOOKUP(E530,Sheet2!A:B,2,0),"")</f>
        <v/>
      </c>
      <c r="I530" s="22" t="str">
        <f t="shared" si="32"/>
        <v>155534</v>
      </c>
      <c r="J530" s="22">
        <f t="shared" si="33"/>
        <v>1</v>
      </c>
      <c r="K530" s="22">
        <f t="shared" si="34"/>
        <v>1</v>
      </c>
    </row>
    <row r="531" spans="1:11" s="22" customFormat="1" x14ac:dyDescent="0.15">
      <c r="A531" s="22">
        <f>IFERROR(テーブル_Swim015[[#This Row],[競技番号]],"")</f>
        <v>34</v>
      </c>
      <c r="B531" s="22">
        <f>IFERROR(テーブル_Swim015[[#This Row],[組]],"")</f>
        <v>1</v>
      </c>
      <c r="C531" s="22">
        <f>IFERROR(テーブル_Swim015[[#This Row],[水路]],"")</f>
        <v>2</v>
      </c>
      <c r="D531" s="22" t="str">
        <f t="shared" si="35"/>
        <v>3412</v>
      </c>
      <c r="E531" s="22">
        <f>IFERROR(テーブル_Swim015[[#This Row],[選手番号]],"")</f>
        <v>1032</v>
      </c>
      <c r="F531" s="22" t="str">
        <f>IFERROR(VLOOKUP(E531,Sheet3!A:H,3,0),"")</f>
        <v xml:space="preserve">水野　太貴                    </v>
      </c>
      <c r="G531" s="22" t="str">
        <f>IFERROR(VLOOKUP(E531,Sheet3!A:H,8,0),"")</f>
        <v xml:space="preserve">フィッタ松山    </v>
      </c>
      <c r="H531" s="22" t="str">
        <f>IFERROR(VLOOKUP(E531,Sheet2!A:B,2,0),"")</f>
        <v/>
      </c>
      <c r="I531" s="22" t="str">
        <f t="shared" ref="I531:I594" si="36">CONCATENATE(E531,A531)</f>
        <v>103234</v>
      </c>
      <c r="J531" s="22">
        <f t="shared" ref="J531:J594" si="37">B531</f>
        <v>1</v>
      </c>
      <c r="K531" s="22">
        <f t="shared" ref="K531:K594" si="38">C531</f>
        <v>2</v>
      </c>
    </row>
    <row r="532" spans="1:11" s="22" customFormat="1" x14ac:dyDescent="0.15">
      <c r="A532" s="22">
        <f>IFERROR(テーブル_Swim015[[#This Row],[競技番号]],"")</f>
        <v>34</v>
      </c>
      <c r="B532" s="22">
        <f>IFERROR(テーブル_Swim015[[#This Row],[組]],"")</f>
        <v>1</v>
      </c>
      <c r="C532" s="22">
        <f>IFERROR(テーブル_Swim015[[#This Row],[水路]],"")</f>
        <v>3</v>
      </c>
      <c r="D532" s="22" t="str">
        <f t="shared" si="35"/>
        <v>3413</v>
      </c>
      <c r="E532" s="22">
        <f>IFERROR(テーブル_Swim015[[#This Row],[選手番号]],"")</f>
        <v>37</v>
      </c>
      <c r="F532" s="22" t="str">
        <f>IFERROR(VLOOKUP(E532,Sheet3!A:H,3,0),"")</f>
        <v xml:space="preserve">金田　莉東                    </v>
      </c>
      <c r="G532" s="22" t="str">
        <f>IFERROR(VLOOKUP(E532,Sheet3!A:H,8,0),"")</f>
        <v xml:space="preserve">ファイブテン    </v>
      </c>
      <c r="H532" s="22" t="str">
        <f>IFERROR(VLOOKUP(E532,Sheet2!A:B,2,0),"")</f>
        <v/>
      </c>
      <c r="I532" s="22" t="str">
        <f t="shared" si="36"/>
        <v>3734</v>
      </c>
      <c r="J532" s="22">
        <f t="shared" si="37"/>
        <v>1</v>
      </c>
      <c r="K532" s="22">
        <f t="shared" si="38"/>
        <v>3</v>
      </c>
    </row>
    <row r="533" spans="1:11" s="22" customFormat="1" x14ac:dyDescent="0.15">
      <c r="A533" s="22">
        <f>IFERROR(テーブル_Swim015[[#This Row],[競技番号]],"")</f>
        <v>34</v>
      </c>
      <c r="B533" s="22">
        <f>IFERROR(テーブル_Swim015[[#This Row],[組]],"")</f>
        <v>1</v>
      </c>
      <c r="C533" s="22">
        <f>IFERROR(テーブル_Swim015[[#This Row],[水路]],"")</f>
        <v>4</v>
      </c>
      <c r="D533" s="22" t="str">
        <f t="shared" si="35"/>
        <v>3414</v>
      </c>
      <c r="E533" s="22">
        <f>IFERROR(テーブル_Swim015[[#This Row],[選手番号]],"")</f>
        <v>1034</v>
      </c>
      <c r="F533" s="22" t="str">
        <f>IFERROR(VLOOKUP(E533,Sheet3!A:H,3,0),"")</f>
        <v xml:space="preserve">田村　　公                    </v>
      </c>
      <c r="G533" s="22" t="str">
        <f>IFERROR(VLOOKUP(E533,Sheet3!A:H,8,0),"")</f>
        <v xml:space="preserve">フィッタ松山    </v>
      </c>
      <c r="H533" s="22" t="str">
        <f>IFERROR(VLOOKUP(E533,Sheet2!A:B,2,0),"")</f>
        <v/>
      </c>
      <c r="I533" s="22" t="str">
        <f t="shared" si="36"/>
        <v>103434</v>
      </c>
      <c r="J533" s="22">
        <f t="shared" si="37"/>
        <v>1</v>
      </c>
      <c r="K533" s="22">
        <f t="shared" si="38"/>
        <v>4</v>
      </c>
    </row>
    <row r="534" spans="1:11" s="22" customFormat="1" x14ac:dyDescent="0.15">
      <c r="A534" s="22">
        <f>IFERROR(テーブル_Swim015[[#This Row],[競技番号]],"")</f>
        <v>34</v>
      </c>
      <c r="B534" s="22">
        <f>IFERROR(テーブル_Swim015[[#This Row],[組]],"")</f>
        <v>1</v>
      </c>
      <c r="C534" s="22">
        <f>IFERROR(テーブル_Swim015[[#This Row],[水路]],"")</f>
        <v>5</v>
      </c>
      <c r="D534" s="22" t="str">
        <f t="shared" si="35"/>
        <v>3415</v>
      </c>
      <c r="E534" s="22">
        <f>IFERROR(テーブル_Swim015[[#This Row],[選手番号]],"")</f>
        <v>1190</v>
      </c>
      <c r="F534" s="22" t="str">
        <f>IFERROR(VLOOKUP(E534,Sheet3!A:H,3,0),"")</f>
        <v>白地　  凌</v>
      </c>
      <c r="G534" s="22" t="str">
        <f>IFERROR(VLOOKUP(E534,Sheet3!A:H,8,0),"")</f>
        <v>南海ＤＣ</v>
      </c>
      <c r="H534" s="22" t="str">
        <f>IFERROR(VLOOKUP(E534,Sheet2!A:B,2,0),"")</f>
        <v/>
      </c>
      <c r="I534" s="22" t="str">
        <f t="shared" si="36"/>
        <v>119034</v>
      </c>
      <c r="J534" s="22">
        <f t="shared" si="37"/>
        <v>1</v>
      </c>
      <c r="K534" s="22">
        <f t="shared" si="38"/>
        <v>5</v>
      </c>
    </row>
    <row r="535" spans="1:11" s="22" customFormat="1" x14ac:dyDescent="0.15">
      <c r="A535" s="22">
        <f>IFERROR(テーブル_Swim015[[#This Row],[競技番号]],"")</f>
        <v>34</v>
      </c>
      <c r="B535" s="22">
        <f>IFERROR(テーブル_Swim015[[#This Row],[組]],"")</f>
        <v>1</v>
      </c>
      <c r="C535" s="22">
        <f>IFERROR(テーブル_Swim015[[#This Row],[水路]],"")</f>
        <v>6</v>
      </c>
      <c r="D535" s="22" t="str">
        <f t="shared" si="35"/>
        <v>3416</v>
      </c>
      <c r="E535" s="22">
        <f>IFERROR(テーブル_Swim015[[#This Row],[選手番号]],"")</f>
        <v>1074</v>
      </c>
      <c r="F535" s="22" t="str">
        <f>IFERROR(VLOOKUP(E535,Sheet3!A:H,3,0),"")</f>
        <v xml:space="preserve">児島　煌大                    </v>
      </c>
      <c r="G535" s="22" t="str">
        <f>IFERROR(VLOOKUP(E535,Sheet3!A:H,8,0),"")</f>
        <v xml:space="preserve">フィッタ重信    </v>
      </c>
      <c r="H535" s="22" t="str">
        <f>IFERROR(VLOOKUP(E535,Sheet2!A:B,2,0),"")</f>
        <v/>
      </c>
      <c r="I535" s="22" t="str">
        <f t="shared" si="36"/>
        <v>107434</v>
      </c>
      <c r="J535" s="22">
        <f t="shared" si="37"/>
        <v>1</v>
      </c>
      <c r="K535" s="22">
        <f t="shared" si="38"/>
        <v>6</v>
      </c>
    </row>
    <row r="536" spans="1:11" s="22" customFormat="1" x14ac:dyDescent="0.15">
      <c r="A536" s="22">
        <f>IFERROR(テーブル_Swim015[[#This Row],[競技番号]],"")</f>
        <v>34</v>
      </c>
      <c r="B536" s="22">
        <f>IFERROR(テーブル_Swim015[[#This Row],[組]],"")</f>
        <v>1</v>
      </c>
      <c r="C536" s="22">
        <f>IFERROR(テーブル_Swim015[[#This Row],[水路]],"")</f>
        <v>7</v>
      </c>
      <c r="D536" s="22" t="str">
        <f t="shared" si="35"/>
        <v>3417</v>
      </c>
      <c r="E536" s="22">
        <f>IFERROR(テーブル_Swim015[[#This Row],[選手番号]],"")</f>
        <v>518</v>
      </c>
      <c r="F536" s="22" t="str">
        <f>IFERROR(VLOOKUP(E536,Sheet3!A:H,3,0),"")</f>
        <v>山口　珠璃</v>
      </c>
      <c r="G536" s="22" t="str">
        <f>IFERROR(VLOOKUP(E536,Sheet3!A:H,8,0),"")</f>
        <v>ファイブテン</v>
      </c>
      <c r="H536" s="22" t="str">
        <f>IFERROR(VLOOKUP(E536,Sheet2!A:B,2,0),"")</f>
        <v/>
      </c>
      <c r="I536" s="22" t="str">
        <f t="shared" si="36"/>
        <v>51834</v>
      </c>
      <c r="J536" s="22">
        <f t="shared" si="37"/>
        <v>1</v>
      </c>
      <c r="K536" s="22">
        <f t="shared" si="38"/>
        <v>7</v>
      </c>
    </row>
    <row r="537" spans="1:11" s="22" customFormat="1" x14ac:dyDescent="0.15">
      <c r="A537" s="22">
        <f>IFERROR(テーブル_Swim015[[#This Row],[競技番号]],"")</f>
        <v>34</v>
      </c>
      <c r="B537" s="22">
        <f>IFERROR(テーブル_Swim015[[#This Row],[組]],"")</f>
        <v>1</v>
      </c>
      <c r="C537" s="22">
        <f>IFERROR(テーブル_Swim015[[#This Row],[水路]],"")</f>
        <v>8</v>
      </c>
      <c r="D537" s="22" t="str">
        <f t="shared" si="35"/>
        <v>3418</v>
      </c>
      <c r="E537" s="22">
        <f>IFERROR(テーブル_Swim015[[#This Row],[選手番号]],"")</f>
        <v>22</v>
      </c>
      <c r="F537" s="22" t="str">
        <f>IFERROR(VLOOKUP(E537,Sheet3!A:H,3,0),"")</f>
        <v xml:space="preserve">西原　大護                    </v>
      </c>
      <c r="G537" s="22" t="str">
        <f>IFERROR(VLOOKUP(E537,Sheet3!A:H,8,0),"")</f>
        <v xml:space="preserve">Z-UP            </v>
      </c>
      <c r="H537" s="22" t="str">
        <f>IFERROR(VLOOKUP(E537,Sheet2!A:B,2,0),"")</f>
        <v/>
      </c>
      <c r="I537" s="22" t="str">
        <f t="shared" si="36"/>
        <v>2234</v>
      </c>
      <c r="J537" s="22">
        <f t="shared" si="37"/>
        <v>1</v>
      </c>
      <c r="K537" s="22">
        <f t="shared" si="38"/>
        <v>8</v>
      </c>
    </row>
    <row r="538" spans="1:11" s="22" customFormat="1" x14ac:dyDescent="0.15">
      <c r="A538" s="22">
        <f>IFERROR(テーブル_Swim015[[#This Row],[競技番号]],"")</f>
        <v>34</v>
      </c>
      <c r="B538" s="22">
        <f>IFERROR(テーブル_Swim015[[#This Row],[組]],"")</f>
        <v>2</v>
      </c>
      <c r="C538" s="22">
        <f>IFERROR(テーブル_Swim015[[#This Row],[水路]],"")</f>
        <v>1</v>
      </c>
      <c r="D538" s="22" t="str">
        <f t="shared" si="35"/>
        <v>3421</v>
      </c>
      <c r="E538" s="22">
        <f>IFERROR(テーブル_Swim015[[#This Row],[選手番号]],"")</f>
        <v>86</v>
      </c>
      <c r="F538" s="22" t="str">
        <f>IFERROR(VLOOKUP(E538,Sheet3!A:H,3,0),"")</f>
        <v>長谷川陽希</v>
      </c>
      <c r="G538" s="22" t="str">
        <f>IFERROR(VLOOKUP(E538,Sheet3!A:H,8,0),"")</f>
        <v>ファイブテン</v>
      </c>
      <c r="H538" s="22" t="str">
        <f>IFERROR(VLOOKUP(E538,Sheet2!A:B,2,0),"")</f>
        <v/>
      </c>
      <c r="I538" s="22" t="str">
        <f t="shared" si="36"/>
        <v>8634</v>
      </c>
      <c r="J538" s="22">
        <f t="shared" si="37"/>
        <v>2</v>
      </c>
      <c r="K538" s="22">
        <f t="shared" si="38"/>
        <v>1</v>
      </c>
    </row>
    <row r="539" spans="1:11" s="22" customFormat="1" x14ac:dyDescent="0.15">
      <c r="A539" s="22">
        <f>IFERROR(テーブル_Swim015[[#This Row],[競技番号]],"")</f>
        <v>34</v>
      </c>
      <c r="B539" s="22">
        <f>IFERROR(テーブル_Swim015[[#This Row],[組]],"")</f>
        <v>2</v>
      </c>
      <c r="C539" s="22">
        <f>IFERROR(テーブル_Swim015[[#This Row],[水路]],"")</f>
        <v>2</v>
      </c>
      <c r="D539" s="22" t="str">
        <f t="shared" si="35"/>
        <v>3422</v>
      </c>
      <c r="E539" s="22">
        <f>IFERROR(テーブル_Swim015[[#This Row],[選手番号]],"")</f>
        <v>1561</v>
      </c>
      <c r="F539" s="22" t="str">
        <f>IFERROR(VLOOKUP(E539,Sheet3!A:H,3,0),"")</f>
        <v>飯田　空武</v>
      </c>
      <c r="G539" s="22" t="str">
        <f>IFERROR(VLOOKUP(E539,Sheet3!A:H,8,0),"")</f>
        <v>MESSA</v>
      </c>
      <c r="H539" s="22" t="str">
        <f>IFERROR(VLOOKUP(E539,Sheet2!A:B,2,0),"")</f>
        <v/>
      </c>
      <c r="I539" s="22" t="str">
        <f t="shared" si="36"/>
        <v>156134</v>
      </c>
      <c r="J539" s="22">
        <f t="shared" si="37"/>
        <v>2</v>
      </c>
      <c r="K539" s="22">
        <f t="shared" si="38"/>
        <v>2</v>
      </c>
    </row>
    <row r="540" spans="1:11" s="22" customFormat="1" x14ac:dyDescent="0.15">
      <c r="A540" s="22">
        <f>IFERROR(テーブル_Swim015[[#This Row],[競技番号]],"")</f>
        <v>34</v>
      </c>
      <c r="B540" s="22">
        <f>IFERROR(テーブル_Swim015[[#This Row],[組]],"")</f>
        <v>2</v>
      </c>
      <c r="C540" s="22">
        <f>IFERROR(テーブル_Swim015[[#This Row],[水路]],"")</f>
        <v>3</v>
      </c>
      <c r="D540" s="22" t="str">
        <f t="shared" si="35"/>
        <v>3423</v>
      </c>
      <c r="E540" s="22">
        <f>IFERROR(テーブル_Swim015[[#This Row],[選手番号]],"")</f>
        <v>515</v>
      </c>
      <c r="F540" s="22" t="str">
        <f>IFERROR(VLOOKUP(E540,Sheet3!A:H,3,0),"")</f>
        <v xml:space="preserve">尾田　絆莉                    </v>
      </c>
      <c r="G540" s="22" t="str">
        <f>IFERROR(VLOOKUP(E540,Sheet3!A:H,8,0),"")</f>
        <v xml:space="preserve">ﾌｧｲﾌﾞﾃﾝ東予     </v>
      </c>
      <c r="H540" s="22" t="str">
        <f>IFERROR(VLOOKUP(E540,Sheet2!A:B,2,0),"")</f>
        <v/>
      </c>
      <c r="I540" s="22" t="str">
        <f t="shared" si="36"/>
        <v>51534</v>
      </c>
      <c r="J540" s="22">
        <f t="shared" si="37"/>
        <v>2</v>
      </c>
      <c r="K540" s="22">
        <f t="shared" si="38"/>
        <v>3</v>
      </c>
    </row>
    <row r="541" spans="1:11" s="22" customFormat="1" x14ac:dyDescent="0.15">
      <c r="A541" s="22">
        <f>IFERROR(テーブル_Swim015[[#This Row],[競技番号]],"")</f>
        <v>34</v>
      </c>
      <c r="B541" s="22">
        <f>IFERROR(テーブル_Swim015[[#This Row],[組]],"")</f>
        <v>2</v>
      </c>
      <c r="C541" s="22">
        <f>IFERROR(テーブル_Swim015[[#This Row],[水路]],"")</f>
        <v>4</v>
      </c>
      <c r="D541" s="22" t="str">
        <f t="shared" si="35"/>
        <v>3424</v>
      </c>
      <c r="E541" s="22">
        <f>IFERROR(テーブル_Swim015[[#This Row],[選手番号]],"")</f>
        <v>33</v>
      </c>
      <c r="F541" s="22" t="str">
        <f>IFERROR(VLOOKUP(E541,Sheet3!A:H,3,0),"")</f>
        <v xml:space="preserve">森田　蒼琉                    </v>
      </c>
      <c r="G541" s="22" t="str">
        <f>IFERROR(VLOOKUP(E541,Sheet3!A:H,8,0),"")</f>
        <v xml:space="preserve">ファイブテン    </v>
      </c>
      <c r="H541" s="22" t="str">
        <f>IFERROR(VLOOKUP(E541,Sheet2!A:B,2,0),"")</f>
        <v/>
      </c>
      <c r="I541" s="22" t="str">
        <f t="shared" si="36"/>
        <v>3334</v>
      </c>
      <c r="J541" s="22">
        <f t="shared" si="37"/>
        <v>2</v>
      </c>
      <c r="K541" s="22">
        <f t="shared" si="38"/>
        <v>4</v>
      </c>
    </row>
    <row r="542" spans="1:11" s="22" customFormat="1" x14ac:dyDescent="0.15">
      <c r="A542" s="22">
        <f>IFERROR(テーブル_Swim015[[#This Row],[競技番号]],"")</f>
        <v>34</v>
      </c>
      <c r="B542" s="22">
        <f>IFERROR(テーブル_Swim015[[#This Row],[組]],"")</f>
        <v>2</v>
      </c>
      <c r="C542" s="22">
        <f>IFERROR(テーブル_Swim015[[#This Row],[水路]],"")</f>
        <v>5</v>
      </c>
      <c r="D542" s="22" t="str">
        <f t="shared" si="35"/>
        <v>3425</v>
      </c>
      <c r="E542" s="22">
        <f>IFERROR(テーブル_Swim015[[#This Row],[選手番号]],"")</f>
        <v>1103</v>
      </c>
      <c r="F542" s="22" t="str">
        <f>IFERROR(VLOOKUP(E542,Sheet3!A:H,3,0),"")</f>
        <v xml:space="preserve">梅﨑　　煌                    </v>
      </c>
      <c r="G542" s="22" t="str">
        <f>IFERROR(VLOOKUP(E542,Sheet3!A:H,8,0),"")</f>
        <v xml:space="preserve">ﾌｨｯﾀｴﾐﾌﾙ松前    </v>
      </c>
      <c r="H542" s="22" t="str">
        <f>IFERROR(VLOOKUP(E542,Sheet2!A:B,2,0),"")</f>
        <v/>
      </c>
      <c r="I542" s="22" t="str">
        <f t="shared" si="36"/>
        <v>110334</v>
      </c>
      <c r="J542" s="22">
        <f t="shared" si="37"/>
        <v>2</v>
      </c>
      <c r="K542" s="22">
        <f t="shared" si="38"/>
        <v>5</v>
      </c>
    </row>
    <row r="543" spans="1:11" s="22" customFormat="1" x14ac:dyDescent="0.15">
      <c r="A543" s="22">
        <f>IFERROR(テーブル_Swim015[[#This Row],[競技番号]],"")</f>
        <v>34</v>
      </c>
      <c r="B543" s="22">
        <f>IFERROR(テーブル_Swim015[[#This Row],[組]],"")</f>
        <v>2</v>
      </c>
      <c r="C543" s="22">
        <f>IFERROR(テーブル_Swim015[[#This Row],[水路]],"")</f>
        <v>6</v>
      </c>
      <c r="D543" s="22" t="str">
        <f t="shared" si="35"/>
        <v>3426</v>
      </c>
      <c r="E543" s="22">
        <f>IFERROR(テーブル_Swim015[[#This Row],[選手番号]],"")</f>
        <v>1033</v>
      </c>
      <c r="F543" s="22" t="str">
        <f>IFERROR(VLOOKUP(E543,Sheet3!A:H,3,0),"")</f>
        <v xml:space="preserve">前田　湊仁                    </v>
      </c>
      <c r="G543" s="22" t="str">
        <f>IFERROR(VLOOKUP(E543,Sheet3!A:H,8,0),"")</f>
        <v xml:space="preserve">フィッタ松山    </v>
      </c>
      <c r="H543" s="22" t="str">
        <f>IFERROR(VLOOKUP(E543,Sheet2!A:B,2,0),"")</f>
        <v/>
      </c>
      <c r="I543" s="22" t="str">
        <f t="shared" si="36"/>
        <v>103334</v>
      </c>
      <c r="J543" s="22">
        <f t="shared" si="37"/>
        <v>2</v>
      </c>
      <c r="K543" s="22">
        <f t="shared" si="38"/>
        <v>6</v>
      </c>
    </row>
    <row r="544" spans="1:11" s="22" customFormat="1" x14ac:dyDescent="0.15">
      <c r="A544" s="22">
        <f>IFERROR(テーブル_Swim015[[#This Row],[競技番号]],"")</f>
        <v>34</v>
      </c>
      <c r="B544" s="22">
        <f>IFERROR(テーブル_Swim015[[#This Row],[組]],"")</f>
        <v>2</v>
      </c>
      <c r="C544" s="22">
        <f>IFERROR(テーブル_Swim015[[#This Row],[水路]],"")</f>
        <v>7</v>
      </c>
      <c r="D544" s="22" t="str">
        <f t="shared" si="35"/>
        <v>3427</v>
      </c>
      <c r="E544" s="22">
        <f>IFERROR(テーブル_Swim015[[#This Row],[選手番号]],"")</f>
        <v>1189</v>
      </c>
      <c r="F544" s="22" t="str">
        <f>IFERROR(VLOOKUP(E544,Sheet3!A:H,3,0),"")</f>
        <v>神野　叶羽</v>
      </c>
      <c r="G544" s="22" t="str">
        <f>IFERROR(VLOOKUP(E544,Sheet3!A:H,8,0),"")</f>
        <v>南海ＤＣ</v>
      </c>
      <c r="H544" s="22" t="str">
        <f>IFERROR(VLOOKUP(E544,Sheet2!A:B,2,0),"")</f>
        <v/>
      </c>
      <c r="I544" s="22" t="str">
        <f t="shared" si="36"/>
        <v>118934</v>
      </c>
      <c r="J544" s="22">
        <f t="shared" si="37"/>
        <v>2</v>
      </c>
      <c r="K544" s="22">
        <f t="shared" si="38"/>
        <v>7</v>
      </c>
    </row>
    <row r="545" spans="1:11" s="22" customFormat="1" x14ac:dyDescent="0.15">
      <c r="A545" s="22">
        <f>IFERROR(テーブル_Swim015[[#This Row],[競技番号]],"")</f>
        <v>34</v>
      </c>
      <c r="B545" s="22">
        <f>IFERROR(テーブル_Swim015[[#This Row],[組]],"")</f>
        <v>2</v>
      </c>
      <c r="C545" s="22">
        <f>IFERROR(テーブル_Swim015[[#This Row],[水路]],"")</f>
        <v>8</v>
      </c>
      <c r="D545" s="22" t="str">
        <f t="shared" si="35"/>
        <v>3428</v>
      </c>
      <c r="E545" s="22">
        <f>IFERROR(テーブル_Swim015[[#This Row],[選手番号]],"")</f>
        <v>1176</v>
      </c>
      <c r="F545" s="22" t="str">
        <f>IFERROR(VLOOKUP(E545,Sheet3!A:H,3,0),"")</f>
        <v>阪田　雄太</v>
      </c>
      <c r="G545" s="22" t="str">
        <f>IFERROR(VLOOKUP(E545,Sheet3!A:H,8,0),"")</f>
        <v>五百木ＳＣ</v>
      </c>
      <c r="H545" s="22" t="str">
        <f>IFERROR(VLOOKUP(E545,Sheet2!A:B,2,0),"")</f>
        <v/>
      </c>
      <c r="I545" s="22" t="str">
        <f t="shared" si="36"/>
        <v>117634</v>
      </c>
      <c r="J545" s="22">
        <f t="shared" si="37"/>
        <v>2</v>
      </c>
      <c r="K545" s="22">
        <f t="shared" si="38"/>
        <v>8</v>
      </c>
    </row>
    <row r="546" spans="1:11" s="22" customFormat="1" x14ac:dyDescent="0.15">
      <c r="A546" s="22">
        <f>IFERROR(テーブル_Swim015[[#This Row],[競技番号]],"")</f>
        <v>35</v>
      </c>
      <c r="B546" s="22">
        <f>IFERROR(テーブル_Swim015[[#This Row],[組]],"")</f>
        <v>1</v>
      </c>
      <c r="C546" s="22">
        <f>IFERROR(テーブル_Swim015[[#This Row],[水路]],"")</f>
        <v>1</v>
      </c>
      <c r="D546" s="22" t="str">
        <f t="shared" si="35"/>
        <v>3511</v>
      </c>
      <c r="E546" s="22">
        <f>IFERROR(テーブル_Swim015[[#This Row],[選手番号]],"")</f>
        <v>1150</v>
      </c>
      <c r="F546" s="22" t="str">
        <f>IFERROR(VLOOKUP(E546,Sheet3!A:H,3,0),"")</f>
        <v>桐内　愛実</v>
      </c>
      <c r="G546" s="22" t="str">
        <f>IFERROR(VLOOKUP(E546,Sheet3!A:H,8,0),"")</f>
        <v>AGAIN</v>
      </c>
      <c r="H546" s="22" t="str">
        <f>IFERROR(VLOOKUP(E546,Sheet2!A:B,2,0),"")</f>
        <v/>
      </c>
      <c r="I546" s="22" t="str">
        <f t="shared" si="36"/>
        <v>115035</v>
      </c>
      <c r="J546" s="22">
        <f t="shared" si="37"/>
        <v>1</v>
      </c>
      <c r="K546" s="22">
        <f t="shared" si="38"/>
        <v>1</v>
      </c>
    </row>
    <row r="547" spans="1:11" s="22" customFormat="1" x14ac:dyDescent="0.15">
      <c r="A547" s="22">
        <f>IFERROR(テーブル_Swim015[[#This Row],[競技番号]],"")</f>
        <v>35</v>
      </c>
      <c r="B547" s="22">
        <f>IFERROR(テーブル_Swim015[[#This Row],[組]],"")</f>
        <v>1</v>
      </c>
      <c r="C547" s="22">
        <f>IFERROR(テーブル_Swim015[[#This Row],[水路]],"")</f>
        <v>2</v>
      </c>
      <c r="D547" s="22" t="str">
        <f t="shared" si="35"/>
        <v>3512</v>
      </c>
      <c r="E547" s="22">
        <f>IFERROR(テーブル_Swim015[[#This Row],[選手番号]],"")</f>
        <v>81</v>
      </c>
      <c r="F547" s="22" t="str">
        <f>IFERROR(VLOOKUP(E547,Sheet3!A:H,3,0),"")</f>
        <v xml:space="preserve">越智　　葵                    </v>
      </c>
      <c r="G547" s="22" t="str">
        <f>IFERROR(VLOOKUP(E547,Sheet3!A:H,8,0),"")</f>
        <v xml:space="preserve">しまなみST      </v>
      </c>
      <c r="H547" s="22" t="str">
        <f>IFERROR(VLOOKUP(E547,Sheet2!A:B,2,0),"")</f>
        <v/>
      </c>
      <c r="I547" s="22" t="str">
        <f t="shared" si="36"/>
        <v>8135</v>
      </c>
      <c r="J547" s="22">
        <f t="shared" si="37"/>
        <v>1</v>
      </c>
      <c r="K547" s="22">
        <f t="shared" si="38"/>
        <v>2</v>
      </c>
    </row>
    <row r="548" spans="1:11" s="22" customFormat="1" x14ac:dyDescent="0.15">
      <c r="A548" s="22">
        <f>IFERROR(テーブル_Swim015[[#This Row],[競技番号]],"")</f>
        <v>35</v>
      </c>
      <c r="B548" s="22">
        <f>IFERROR(テーブル_Swim015[[#This Row],[組]],"")</f>
        <v>1</v>
      </c>
      <c r="C548" s="22">
        <f>IFERROR(テーブル_Swim015[[#This Row],[水路]],"")</f>
        <v>3</v>
      </c>
      <c r="D548" s="22" t="str">
        <f t="shared" si="35"/>
        <v>3513</v>
      </c>
      <c r="E548" s="22">
        <f>IFERROR(テーブル_Swim015[[#This Row],[選手番号]],"")</f>
        <v>14</v>
      </c>
      <c r="F548" s="22" t="str">
        <f>IFERROR(VLOOKUP(E548,Sheet3!A:H,3,0),"")</f>
        <v xml:space="preserve">宮崎　倖歩                    </v>
      </c>
      <c r="G548" s="22" t="str">
        <f>IFERROR(VLOOKUP(E548,Sheet3!A:H,8,0),"")</f>
        <v xml:space="preserve">ｴﾘｴｰﾙSRT        </v>
      </c>
      <c r="H548" s="22" t="str">
        <f>IFERROR(VLOOKUP(E548,Sheet2!A:B,2,0),"")</f>
        <v/>
      </c>
      <c r="I548" s="22" t="str">
        <f t="shared" si="36"/>
        <v>1435</v>
      </c>
      <c r="J548" s="22">
        <f t="shared" si="37"/>
        <v>1</v>
      </c>
      <c r="K548" s="22">
        <f t="shared" si="38"/>
        <v>3</v>
      </c>
    </row>
    <row r="549" spans="1:11" s="22" customFormat="1" x14ac:dyDescent="0.15">
      <c r="A549" s="22">
        <f>IFERROR(テーブル_Swim015[[#This Row],[競技番号]],"")</f>
        <v>35</v>
      </c>
      <c r="B549" s="22">
        <f>IFERROR(テーブル_Swim015[[#This Row],[組]],"")</f>
        <v>1</v>
      </c>
      <c r="C549" s="22">
        <f>IFERROR(テーブル_Swim015[[#This Row],[水路]],"")</f>
        <v>4</v>
      </c>
      <c r="D549" s="22" t="str">
        <f t="shared" si="35"/>
        <v>3514</v>
      </c>
      <c r="E549" s="22">
        <f>IFERROR(テーブル_Swim015[[#This Row],[選手番号]],"")</f>
        <v>1055</v>
      </c>
      <c r="F549" s="22" t="str">
        <f>IFERROR(VLOOKUP(E549,Sheet3!A:H,3,0),"")</f>
        <v xml:space="preserve">西田　瑚雪                    </v>
      </c>
      <c r="G549" s="22" t="str">
        <f>IFERROR(VLOOKUP(E549,Sheet3!A:H,8,0),"")</f>
        <v xml:space="preserve">フィッタ松山    </v>
      </c>
      <c r="H549" s="22" t="str">
        <f>IFERROR(VLOOKUP(E549,Sheet2!A:B,2,0),"")</f>
        <v/>
      </c>
      <c r="I549" s="22" t="str">
        <f t="shared" si="36"/>
        <v>105535</v>
      </c>
      <c r="J549" s="22">
        <f t="shared" si="37"/>
        <v>1</v>
      </c>
      <c r="K549" s="22">
        <f t="shared" si="38"/>
        <v>4</v>
      </c>
    </row>
    <row r="550" spans="1:11" s="22" customFormat="1" x14ac:dyDescent="0.15">
      <c r="A550" s="22">
        <f>IFERROR(テーブル_Swim015[[#This Row],[競技番号]],"")</f>
        <v>35</v>
      </c>
      <c r="B550" s="22">
        <f>IFERROR(テーブル_Swim015[[#This Row],[組]],"")</f>
        <v>1</v>
      </c>
      <c r="C550" s="22">
        <f>IFERROR(テーブル_Swim015[[#This Row],[水路]],"")</f>
        <v>5</v>
      </c>
      <c r="D550" s="22" t="str">
        <f t="shared" si="35"/>
        <v>3515</v>
      </c>
      <c r="E550" s="22">
        <f>IFERROR(テーブル_Swim015[[#This Row],[選手番号]],"")</f>
        <v>1085</v>
      </c>
      <c r="F550" s="22" t="str">
        <f>IFERROR(VLOOKUP(E550,Sheet3!A:H,3,0),"")</f>
        <v xml:space="preserve">神野　心愛                    </v>
      </c>
      <c r="G550" s="22" t="str">
        <f>IFERROR(VLOOKUP(E550,Sheet3!A:H,8,0),"")</f>
        <v xml:space="preserve">フィッタ重信    </v>
      </c>
      <c r="H550" s="22" t="str">
        <f>IFERROR(VLOOKUP(E550,Sheet2!A:B,2,0),"")</f>
        <v/>
      </c>
      <c r="I550" s="22" t="str">
        <f t="shared" si="36"/>
        <v>108535</v>
      </c>
      <c r="J550" s="22">
        <f t="shared" si="37"/>
        <v>1</v>
      </c>
      <c r="K550" s="22">
        <f t="shared" si="38"/>
        <v>5</v>
      </c>
    </row>
    <row r="551" spans="1:11" s="22" customFormat="1" x14ac:dyDescent="0.15">
      <c r="A551" s="22">
        <f>IFERROR(テーブル_Swim015[[#This Row],[競技番号]],"")</f>
        <v>35</v>
      </c>
      <c r="B551" s="22">
        <f>IFERROR(テーブル_Swim015[[#This Row],[組]],"")</f>
        <v>1</v>
      </c>
      <c r="C551" s="22">
        <f>IFERROR(テーブル_Swim015[[#This Row],[水路]],"")</f>
        <v>6</v>
      </c>
      <c r="D551" s="22" t="str">
        <f t="shared" si="35"/>
        <v>3516</v>
      </c>
      <c r="E551" s="22">
        <f>IFERROR(テーブル_Swim015[[#This Row],[選手番号]],"")</f>
        <v>1118</v>
      </c>
      <c r="F551" s="22" t="str">
        <f>IFERROR(VLOOKUP(E551,Sheet3!A:H,3,0),"")</f>
        <v xml:space="preserve">森實　乃愛                    </v>
      </c>
      <c r="G551" s="22" t="str">
        <f>IFERROR(VLOOKUP(E551,Sheet3!A:H,8,0),"")</f>
        <v xml:space="preserve">ﾌｨｯﾀｴﾐﾌﾙ松前    </v>
      </c>
      <c r="H551" s="22" t="str">
        <f>IFERROR(VLOOKUP(E551,Sheet2!A:B,2,0),"")</f>
        <v/>
      </c>
      <c r="I551" s="22" t="str">
        <f t="shared" si="36"/>
        <v>111835</v>
      </c>
      <c r="J551" s="22">
        <f t="shared" si="37"/>
        <v>1</v>
      </c>
      <c r="K551" s="22">
        <f t="shared" si="38"/>
        <v>6</v>
      </c>
    </row>
    <row r="552" spans="1:11" s="22" customFormat="1" x14ac:dyDescent="0.15">
      <c r="A552" s="22">
        <f>IFERROR(テーブル_Swim015[[#This Row],[競技番号]],"")</f>
        <v>35</v>
      </c>
      <c r="B552" s="22">
        <f>IFERROR(テーブル_Swim015[[#This Row],[組]],"")</f>
        <v>1</v>
      </c>
      <c r="C552" s="22">
        <f>IFERROR(テーブル_Swim015[[#This Row],[水路]],"")</f>
        <v>7</v>
      </c>
      <c r="D552" s="22" t="str">
        <f t="shared" si="35"/>
        <v>3517</v>
      </c>
      <c r="E552" s="22">
        <f>IFERROR(テーブル_Swim015[[#This Row],[選手番号]],"")</f>
        <v>63</v>
      </c>
      <c r="F552" s="22" t="str">
        <f>IFERROR(VLOOKUP(E552,Sheet3!A:H,3,0),"")</f>
        <v xml:space="preserve">寺町　莉恋                    </v>
      </c>
      <c r="G552" s="22" t="str">
        <f>IFERROR(VLOOKUP(E552,Sheet3!A:H,8,0),"")</f>
        <v xml:space="preserve">ＭＧ双葉        </v>
      </c>
      <c r="H552" s="22" t="str">
        <f>IFERROR(VLOOKUP(E552,Sheet2!A:B,2,0),"")</f>
        <v/>
      </c>
      <c r="I552" s="22" t="str">
        <f t="shared" si="36"/>
        <v>6335</v>
      </c>
      <c r="J552" s="22">
        <f t="shared" si="37"/>
        <v>1</v>
      </c>
      <c r="K552" s="22">
        <f t="shared" si="38"/>
        <v>7</v>
      </c>
    </row>
    <row r="553" spans="1:11" s="22" customFormat="1" x14ac:dyDescent="0.15">
      <c r="A553" s="22">
        <f>IFERROR(テーブル_Swim015[[#This Row],[競技番号]],"")</f>
        <v>35</v>
      </c>
      <c r="B553" s="22">
        <f>IFERROR(テーブル_Swim015[[#This Row],[組]],"")</f>
        <v>1</v>
      </c>
      <c r="C553" s="22">
        <f>IFERROR(テーブル_Swim015[[#This Row],[水路]],"")</f>
        <v>8</v>
      </c>
      <c r="D553" s="22" t="str">
        <f t="shared" si="35"/>
        <v>3518</v>
      </c>
      <c r="E553" s="22">
        <f>IFERROR(テーブル_Swim015[[#This Row],[選手番号]],"")</f>
        <v>65</v>
      </c>
      <c r="F553" s="22" t="str">
        <f>IFERROR(VLOOKUP(E553,Sheet3!A:H,3,0),"")</f>
        <v xml:space="preserve">原　　杏奈                    </v>
      </c>
      <c r="G553" s="22" t="str">
        <f>IFERROR(VLOOKUP(E553,Sheet3!A:H,8,0),"")</f>
        <v xml:space="preserve">ＭＧ双葉        </v>
      </c>
      <c r="H553" s="22" t="str">
        <f>IFERROR(VLOOKUP(E553,Sheet2!A:B,2,0),"")</f>
        <v/>
      </c>
      <c r="I553" s="22" t="str">
        <f t="shared" si="36"/>
        <v>6535</v>
      </c>
      <c r="J553" s="22">
        <f t="shared" si="37"/>
        <v>1</v>
      </c>
      <c r="K553" s="22">
        <f t="shared" si="38"/>
        <v>8</v>
      </c>
    </row>
    <row r="554" spans="1:11" s="22" customFormat="1" x14ac:dyDescent="0.15">
      <c r="A554" s="22">
        <f>IFERROR(テーブル_Swim015[[#This Row],[競技番号]],"")</f>
        <v>35</v>
      </c>
      <c r="B554" s="22">
        <f>IFERROR(テーブル_Swim015[[#This Row],[組]],"")</f>
        <v>2</v>
      </c>
      <c r="C554" s="22">
        <f>IFERROR(テーブル_Swim015[[#This Row],[水路]],"")</f>
        <v>1</v>
      </c>
      <c r="D554" s="22" t="str">
        <f t="shared" si="35"/>
        <v>3521</v>
      </c>
      <c r="E554" s="22">
        <f>IFERROR(テーブル_Swim015[[#This Row],[選手番号]],"")</f>
        <v>1235</v>
      </c>
      <c r="F554" s="22" t="str">
        <f>IFERROR(VLOOKUP(E554,Sheet3!A:H,3,0),"")</f>
        <v>山田　  媛</v>
      </c>
      <c r="G554" s="22" t="str">
        <f>IFERROR(VLOOKUP(E554,Sheet3!A:H,8,0),"")</f>
        <v>アズサ松山</v>
      </c>
      <c r="H554" s="22" t="str">
        <f>IFERROR(VLOOKUP(E554,Sheet2!A:B,2,0),"")</f>
        <v/>
      </c>
      <c r="I554" s="22" t="str">
        <f t="shared" si="36"/>
        <v>123535</v>
      </c>
      <c r="J554" s="22">
        <f t="shared" si="37"/>
        <v>2</v>
      </c>
      <c r="K554" s="22">
        <f t="shared" si="38"/>
        <v>1</v>
      </c>
    </row>
    <row r="555" spans="1:11" s="22" customFormat="1" x14ac:dyDescent="0.15">
      <c r="A555" s="22">
        <f>IFERROR(テーブル_Swim015[[#This Row],[競技番号]],"")</f>
        <v>35</v>
      </c>
      <c r="B555" s="22">
        <f>IFERROR(テーブル_Swim015[[#This Row],[組]],"")</f>
        <v>2</v>
      </c>
      <c r="C555" s="22">
        <f>IFERROR(テーブル_Swim015[[#This Row],[水路]],"")</f>
        <v>2</v>
      </c>
      <c r="D555" s="22" t="str">
        <f t="shared" si="35"/>
        <v>3522</v>
      </c>
      <c r="E555" s="22">
        <f>IFERROR(テーブル_Swim015[[#This Row],[選手番号]],"")</f>
        <v>1006</v>
      </c>
      <c r="F555" s="22" t="str">
        <f>IFERROR(VLOOKUP(E555,Sheet3!A:H,3,0),"")</f>
        <v xml:space="preserve">松岡　茉那                    </v>
      </c>
      <c r="G555" s="22" t="str">
        <f>IFERROR(VLOOKUP(E555,Sheet3!A:H,8,0),"")</f>
        <v xml:space="preserve">五百木ＳＣ      </v>
      </c>
      <c r="H555" s="22" t="str">
        <f>IFERROR(VLOOKUP(E555,Sheet2!A:B,2,0),"")</f>
        <v/>
      </c>
      <c r="I555" s="22" t="str">
        <f t="shared" si="36"/>
        <v>100635</v>
      </c>
      <c r="J555" s="22">
        <f t="shared" si="37"/>
        <v>2</v>
      </c>
      <c r="K555" s="22">
        <f t="shared" si="38"/>
        <v>2</v>
      </c>
    </row>
    <row r="556" spans="1:11" s="22" customFormat="1" x14ac:dyDescent="0.15">
      <c r="A556" s="22">
        <f>IFERROR(テーブル_Swim015[[#This Row],[競技番号]],"")</f>
        <v>35</v>
      </c>
      <c r="B556" s="22">
        <f>IFERROR(テーブル_Swim015[[#This Row],[組]],"")</f>
        <v>2</v>
      </c>
      <c r="C556" s="22">
        <f>IFERROR(テーブル_Swim015[[#This Row],[水路]],"")</f>
        <v>3</v>
      </c>
      <c r="D556" s="22" t="str">
        <f t="shared" si="35"/>
        <v>3523</v>
      </c>
      <c r="E556" s="22">
        <f>IFERROR(テーブル_Swim015[[#This Row],[選手番号]],"")</f>
        <v>516</v>
      </c>
      <c r="F556" s="22" t="str">
        <f>IFERROR(VLOOKUP(E556,Sheet3!A:H,3,0),"")</f>
        <v xml:space="preserve">佐々木結萌                    </v>
      </c>
      <c r="G556" s="22" t="str">
        <f>IFERROR(VLOOKUP(E556,Sheet3!A:H,8,0),"")</f>
        <v xml:space="preserve">ﾌｧｲﾌﾞﾃﾝ東予     </v>
      </c>
      <c r="H556" s="22" t="str">
        <f>IFERROR(VLOOKUP(E556,Sheet2!A:B,2,0),"")</f>
        <v/>
      </c>
      <c r="I556" s="22" t="str">
        <f t="shared" si="36"/>
        <v>51635</v>
      </c>
      <c r="J556" s="22">
        <f t="shared" si="37"/>
        <v>2</v>
      </c>
      <c r="K556" s="22">
        <f t="shared" si="38"/>
        <v>3</v>
      </c>
    </row>
    <row r="557" spans="1:11" s="22" customFormat="1" x14ac:dyDescent="0.15">
      <c r="A557" s="22">
        <f>IFERROR(テーブル_Swim015[[#This Row],[競技番号]],"")</f>
        <v>35</v>
      </c>
      <c r="B557" s="22">
        <f>IFERROR(テーブル_Swim015[[#This Row],[組]],"")</f>
        <v>2</v>
      </c>
      <c r="C557" s="22">
        <f>IFERROR(テーブル_Swim015[[#This Row],[水路]],"")</f>
        <v>4</v>
      </c>
      <c r="D557" s="22" t="str">
        <f t="shared" si="35"/>
        <v>3524</v>
      </c>
      <c r="E557" s="22">
        <f>IFERROR(テーブル_Swim015[[#This Row],[選手番号]],"")</f>
        <v>1058</v>
      </c>
      <c r="F557" s="22" t="str">
        <f>IFERROR(VLOOKUP(E557,Sheet3!A:H,3,0),"")</f>
        <v xml:space="preserve">得永　法花                    </v>
      </c>
      <c r="G557" s="22" t="str">
        <f>IFERROR(VLOOKUP(E557,Sheet3!A:H,8,0),"")</f>
        <v xml:space="preserve">フィッタ松山    </v>
      </c>
      <c r="H557" s="22" t="str">
        <f>IFERROR(VLOOKUP(E557,Sheet2!A:B,2,0),"")</f>
        <v/>
      </c>
      <c r="I557" s="22" t="str">
        <f t="shared" si="36"/>
        <v>105835</v>
      </c>
      <c r="J557" s="22">
        <f t="shared" si="37"/>
        <v>2</v>
      </c>
      <c r="K557" s="22">
        <f t="shared" si="38"/>
        <v>4</v>
      </c>
    </row>
    <row r="558" spans="1:11" s="22" customFormat="1" x14ac:dyDescent="0.15">
      <c r="A558" s="22">
        <f>IFERROR(テーブル_Swim015[[#This Row],[競技番号]],"")</f>
        <v>35</v>
      </c>
      <c r="B558" s="22">
        <f>IFERROR(テーブル_Swim015[[#This Row],[組]],"")</f>
        <v>2</v>
      </c>
      <c r="C558" s="22">
        <f>IFERROR(テーブル_Swim015[[#This Row],[水路]],"")</f>
        <v>5</v>
      </c>
      <c r="D558" s="22" t="str">
        <f t="shared" si="35"/>
        <v>3525</v>
      </c>
      <c r="E558" s="22">
        <f>IFERROR(テーブル_Swim015[[#This Row],[選手番号]],"")</f>
        <v>1510</v>
      </c>
      <c r="F558" s="22" t="str">
        <f>IFERROR(VLOOKUP(E558,Sheet3!A:H,3,0),"")</f>
        <v xml:space="preserve">大西　未桜                    </v>
      </c>
      <c r="G558" s="22" t="str">
        <f>IFERROR(VLOOKUP(E558,Sheet3!A:H,8,0),"")</f>
        <v xml:space="preserve">リー保内        </v>
      </c>
      <c r="H558" s="22" t="str">
        <f>IFERROR(VLOOKUP(E558,Sheet2!A:B,2,0),"")</f>
        <v/>
      </c>
      <c r="I558" s="22" t="str">
        <f t="shared" si="36"/>
        <v>151035</v>
      </c>
      <c r="J558" s="22">
        <f t="shared" si="37"/>
        <v>2</v>
      </c>
      <c r="K558" s="22">
        <f t="shared" si="38"/>
        <v>5</v>
      </c>
    </row>
    <row r="559" spans="1:11" s="22" customFormat="1" x14ac:dyDescent="0.15">
      <c r="A559" s="22">
        <f>IFERROR(テーブル_Swim015[[#This Row],[競技番号]],"")</f>
        <v>35</v>
      </c>
      <c r="B559" s="22">
        <f>IFERROR(テーブル_Swim015[[#This Row],[組]],"")</f>
        <v>2</v>
      </c>
      <c r="C559" s="22">
        <f>IFERROR(テーブル_Swim015[[#This Row],[水路]],"")</f>
        <v>6</v>
      </c>
      <c r="D559" s="22" t="str">
        <f t="shared" si="35"/>
        <v>3526</v>
      </c>
      <c r="E559" s="22">
        <f>IFERROR(テーブル_Swim015[[#This Row],[選手番号]],"")</f>
        <v>1145</v>
      </c>
      <c r="F559" s="22" t="str">
        <f>IFERROR(VLOOKUP(E559,Sheet3!A:H,3,0),"")</f>
        <v>サラモノフスキモ</v>
      </c>
      <c r="G559" s="22" t="str">
        <f>IFERROR(VLOOKUP(E559,Sheet3!A:H,8,0),"")</f>
        <v>AGAIN</v>
      </c>
      <c r="H559" s="22" t="str">
        <f>IFERROR(VLOOKUP(E559,Sheet2!A:B,2,0),"")</f>
        <v/>
      </c>
      <c r="I559" s="22" t="str">
        <f t="shared" si="36"/>
        <v>114535</v>
      </c>
      <c r="J559" s="22">
        <f t="shared" si="37"/>
        <v>2</v>
      </c>
      <c r="K559" s="22">
        <f t="shared" si="38"/>
        <v>6</v>
      </c>
    </row>
    <row r="560" spans="1:11" s="22" customFormat="1" x14ac:dyDescent="0.15">
      <c r="A560" s="22">
        <f>IFERROR(テーブル_Swim015[[#This Row],[競技番号]],"")</f>
        <v>35</v>
      </c>
      <c r="B560" s="22">
        <f>IFERROR(テーブル_Swim015[[#This Row],[組]],"")</f>
        <v>2</v>
      </c>
      <c r="C560" s="22">
        <f>IFERROR(テーブル_Swim015[[#This Row],[水路]],"")</f>
        <v>7</v>
      </c>
      <c r="D560" s="22" t="str">
        <f t="shared" si="35"/>
        <v>3527</v>
      </c>
      <c r="E560" s="22">
        <f>IFERROR(テーブル_Swim015[[#This Row],[選手番号]],"")</f>
        <v>58</v>
      </c>
      <c r="F560" s="22" t="str">
        <f>IFERROR(VLOOKUP(E560,Sheet3!A:H,3,0),"")</f>
        <v xml:space="preserve">別府　明彩                    </v>
      </c>
      <c r="G560" s="22" t="str">
        <f>IFERROR(VLOOKUP(E560,Sheet3!A:H,8,0),"")</f>
        <v xml:space="preserve">ＭＧ双葉        </v>
      </c>
      <c r="H560" s="22" t="str">
        <f>IFERROR(VLOOKUP(E560,Sheet2!A:B,2,0),"")</f>
        <v/>
      </c>
      <c r="I560" s="22" t="str">
        <f t="shared" si="36"/>
        <v>5835</v>
      </c>
      <c r="J560" s="22">
        <f t="shared" si="37"/>
        <v>2</v>
      </c>
      <c r="K560" s="22">
        <f t="shared" si="38"/>
        <v>7</v>
      </c>
    </row>
    <row r="561" spans="1:11" s="22" customFormat="1" x14ac:dyDescent="0.15">
      <c r="A561" s="22">
        <f>IFERROR(テーブル_Swim015[[#This Row],[競技番号]],"")</f>
        <v>35</v>
      </c>
      <c r="B561" s="22">
        <f>IFERROR(テーブル_Swim015[[#This Row],[組]],"")</f>
        <v>2</v>
      </c>
      <c r="C561" s="22">
        <f>IFERROR(テーブル_Swim015[[#This Row],[水路]],"")</f>
        <v>8</v>
      </c>
      <c r="D561" s="22" t="str">
        <f t="shared" si="35"/>
        <v>3528</v>
      </c>
      <c r="E561" s="22">
        <f>IFERROR(テーブル_Swim015[[#This Row],[選手番号]],"")</f>
        <v>1084</v>
      </c>
      <c r="F561" s="22" t="str">
        <f>IFERROR(VLOOKUP(E561,Sheet3!A:H,3,0),"")</f>
        <v xml:space="preserve">小糸　凛子                    </v>
      </c>
      <c r="G561" s="22" t="str">
        <f>IFERROR(VLOOKUP(E561,Sheet3!A:H,8,0),"")</f>
        <v xml:space="preserve">フィッタ重信    </v>
      </c>
      <c r="H561" s="22" t="str">
        <f>IFERROR(VLOOKUP(E561,Sheet2!A:B,2,0),"")</f>
        <v/>
      </c>
      <c r="I561" s="22" t="str">
        <f t="shared" si="36"/>
        <v>108435</v>
      </c>
      <c r="J561" s="22">
        <f t="shared" si="37"/>
        <v>2</v>
      </c>
      <c r="K561" s="22">
        <f t="shared" si="38"/>
        <v>8</v>
      </c>
    </row>
    <row r="562" spans="1:11" s="22" customFormat="1" x14ac:dyDescent="0.15">
      <c r="A562" s="22">
        <f>IFERROR(テーブル_Swim015[[#This Row],[競技番号]],"")</f>
        <v>36</v>
      </c>
      <c r="B562" s="22">
        <f>IFERROR(テーブル_Swim015[[#This Row],[組]],"")</f>
        <v>1</v>
      </c>
      <c r="C562" s="22">
        <f>IFERROR(テーブル_Swim015[[#This Row],[水路]],"")</f>
        <v>1</v>
      </c>
      <c r="D562" s="22" t="str">
        <f t="shared" si="35"/>
        <v>3611</v>
      </c>
      <c r="E562" s="22">
        <f>IFERROR(テーブル_Swim015[[#This Row],[選手番号]],"")</f>
        <v>1072</v>
      </c>
      <c r="F562" s="22" t="str">
        <f>IFERROR(VLOOKUP(E562,Sheet3!A:H,3,0),"")</f>
        <v xml:space="preserve">安永　　櫂                    </v>
      </c>
      <c r="G562" s="22" t="str">
        <f>IFERROR(VLOOKUP(E562,Sheet3!A:H,8,0),"")</f>
        <v xml:space="preserve">フィッタ重信    </v>
      </c>
      <c r="H562" s="22" t="str">
        <f>IFERROR(VLOOKUP(E562,Sheet2!A:B,2,0),"")</f>
        <v/>
      </c>
      <c r="I562" s="22" t="str">
        <f t="shared" si="36"/>
        <v>107236</v>
      </c>
      <c r="J562" s="22">
        <f t="shared" si="37"/>
        <v>1</v>
      </c>
      <c r="K562" s="22">
        <f t="shared" si="38"/>
        <v>1</v>
      </c>
    </row>
    <row r="563" spans="1:11" s="22" customFormat="1" x14ac:dyDescent="0.15">
      <c r="A563" s="22">
        <f>IFERROR(テーブル_Swim015[[#This Row],[競技番号]],"")</f>
        <v>36</v>
      </c>
      <c r="B563" s="22">
        <f>IFERROR(テーブル_Swim015[[#This Row],[組]],"")</f>
        <v>1</v>
      </c>
      <c r="C563" s="22">
        <f>IFERROR(テーブル_Swim015[[#This Row],[水路]],"")</f>
        <v>2</v>
      </c>
      <c r="D563" s="22" t="str">
        <f t="shared" si="35"/>
        <v>3612</v>
      </c>
      <c r="E563" s="22">
        <f>IFERROR(テーブル_Swim015[[#This Row],[選手番号]],"")</f>
        <v>1035</v>
      </c>
      <c r="F563" s="22" t="str">
        <f>IFERROR(VLOOKUP(E563,Sheet3!A:H,3,0),"")</f>
        <v xml:space="preserve">高山　　翔                    </v>
      </c>
      <c r="G563" s="22" t="str">
        <f>IFERROR(VLOOKUP(E563,Sheet3!A:H,8,0),"")</f>
        <v xml:space="preserve">フィッタ松山    </v>
      </c>
      <c r="H563" s="22" t="str">
        <f>IFERROR(VLOOKUP(E563,Sheet2!A:B,2,0),"")</f>
        <v/>
      </c>
      <c r="I563" s="22" t="str">
        <f t="shared" si="36"/>
        <v>103536</v>
      </c>
      <c r="J563" s="22">
        <f t="shared" si="37"/>
        <v>1</v>
      </c>
      <c r="K563" s="22">
        <f t="shared" si="38"/>
        <v>2</v>
      </c>
    </row>
    <row r="564" spans="1:11" s="22" customFormat="1" x14ac:dyDescent="0.15">
      <c r="A564" s="22">
        <f>IFERROR(テーブル_Swim015[[#This Row],[競技番号]],"")</f>
        <v>36</v>
      </c>
      <c r="B564" s="22">
        <f>IFERROR(テーブル_Swim015[[#This Row],[組]],"")</f>
        <v>1</v>
      </c>
      <c r="C564" s="22">
        <f>IFERROR(テーブル_Swim015[[#This Row],[水路]],"")</f>
        <v>3</v>
      </c>
      <c r="D564" s="22" t="str">
        <f t="shared" si="35"/>
        <v>3613</v>
      </c>
      <c r="E564" s="22">
        <f>IFERROR(テーブル_Swim015[[#This Row],[選手番号]],"")</f>
        <v>87</v>
      </c>
      <c r="F564" s="22" t="str">
        <f>IFERROR(VLOOKUP(E564,Sheet3!A:H,3,0),"")</f>
        <v>向井　蒼空</v>
      </c>
      <c r="G564" s="22" t="str">
        <f>IFERROR(VLOOKUP(E564,Sheet3!A:H,8,0),"")</f>
        <v>ファイブテン</v>
      </c>
      <c r="H564" s="22" t="str">
        <f>IFERROR(VLOOKUP(E564,Sheet2!A:B,2,0),"")</f>
        <v/>
      </c>
      <c r="I564" s="22" t="str">
        <f t="shared" si="36"/>
        <v>8736</v>
      </c>
      <c r="J564" s="22">
        <f t="shared" si="37"/>
        <v>1</v>
      </c>
      <c r="K564" s="22">
        <f t="shared" si="38"/>
        <v>3</v>
      </c>
    </row>
    <row r="565" spans="1:11" s="22" customFormat="1" x14ac:dyDescent="0.15">
      <c r="A565" s="22">
        <f>IFERROR(テーブル_Swim015[[#This Row],[競技番号]],"")</f>
        <v>36</v>
      </c>
      <c r="B565" s="22">
        <f>IFERROR(テーブル_Swim015[[#This Row],[組]],"")</f>
        <v>1</v>
      </c>
      <c r="C565" s="22">
        <f>IFERROR(テーブル_Swim015[[#This Row],[水路]],"")</f>
        <v>4</v>
      </c>
      <c r="D565" s="22" t="str">
        <f t="shared" si="35"/>
        <v>3614</v>
      </c>
      <c r="E565" s="22">
        <f>IFERROR(テーブル_Swim015[[#This Row],[選手番号]],"")</f>
        <v>1517</v>
      </c>
      <c r="F565" s="22" t="str">
        <f>IFERROR(VLOOKUP(E565,Sheet3!A:H,3,0),"")</f>
        <v xml:space="preserve">宇都宮　旬                    </v>
      </c>
      <c r="G565" s="22" t="str">
        <f>IFERROR(VLOOKUP(E565,Sheet3!A:H,8,0),"")</f>
        <v xml:space="preserve">フィッタ吉田    </v>
      </c>
      <c r="H565" s="22" t="str">
        <f>IFERROR(VLOOKUP(E565,Sheet2!A:B,2,0),"")</f>
        <v/>
      </c>
      <c r="I565" s="22" t="str">
        <f t="shared" si="36"/>
        <v>151736</v>
      </c>
      <c r="J565" s="22">
        <f t="shared" si="37"/>
        <v>1</v>
      </c>
      <c r="K565" s="22">
        <f t="shared" si="38"/>
        <v>4</v>
      </c>
    </row>
    <row r="566" spans="1:11" s="22" customFormat="1" x14ac:dyDescent="0.15">
      <c r="A566" s="22">
        <f>IFERROR(テーブル_Swim015[[#This Row],[競技番号]],"")</f>
        <v>36</v>
      </c>
      <c r="B566" s="22">
        <f>IFERROR(テーブル_Swim015[[#This Row],[組]],"")</f>
        <v>1</v>
      </c>
      <c r="C566" s="22">
        <f>IFERROR(テーブル_Swim015[[#This Row],[水路]],"")</f>
        <v>5</v>
      </c>
      <c r="D566" s="22" t="str">
        <f t="shared" si="35"/>
        <v>3615</v>
      </c>
      <c r="E566" s="22">
        <f>IFERROR(テーブル_Swim015[[#This Row],[選手番号]],"")</f>
        <v>1134</v>
      </c>
      <c r="F566" s="22" t="str">
        <f>IFERROR(VLOOKUP(E566,Sheet3!A:H,3,0),"")</f>
        <v>近藤　創太</v>
      </c>
      <c r="G566" s="22" t="str">
        <f>IFERROR(VLOOKUP(E566,Sheet3!A:H,8,0),"")</f>
        <v>AQUA</v>
      </c>
      <c r="H566" s="22" t="str">
        <f>IFERROR(VLOOKUP(E566,Sheet2!A:B,2,0),"")</f>
        <v/>
      </c>
      <c r="I566" s="22" t="str">
        <f t="shared" si="36"/>
        <v>113436</v>
      </c>
      <c r="J566" s="22">
        <f t="shared" si="37"/>
        <v>1</v>
      </c>
      <c r="K566" s="22">
        <f t="shared" si="38"/>
        <v>5</v>
      </c>
    </row>
    <row r="567" spans="1:11" s="22" customFormat="1" x14ac:dyDescent="0.15">
      <c r="A567" s="22">
        <f>IFERROR(テーブル_Swim015[[#This Row],[競技番号]],"")</f>
        <v>36</v>
      </c>
      <c r="B567" s="22">
        <f>IFERROR(テーブル_Swim015[[#This Row],[組]],"")</f>
        <v>1</v>
      </c>
      <c r="C567" s="22">
        <f>IFERROR(テーブル_Swim015[[#This Row],[水路]],"")</f>
        <v>6</v>
      </c>
      <c r="D567" s="22" t="str">
        <f t="shared" si="35"/>
        <v>3616</v>
      </c>
      <c r="E567" s="22">
        <f>IFERROR(テーブル_Swim015[[#This Row],[選手番号]],"")</f>
        <v>4</v>
      </c>
      <c r="F567" s="22" t="str">
        <f>IFERROR(VLOOKUP(E567,Sheet3!A:H,3,0),"")</f>
        <v xml:space="preserve">尾藤　渉大                    </v>
      </c>
      <c r="G567" s="22" t="str">
        <f>IFERROR(VLOOKUP(E567,Sheet3!A:H,8,0),"")</f>
        <v xml:space="preserve">ｴﾘｴｰﾙSRT        </v>
      </c>
      <c r="H567" s="22" t="str">
        <f>IFERROR(VLOOKUP(E567,Sheet2!A:B,2,0),"")</f>
        <v/>
      </c>
      <c r="I567" s="22" t="str">
        <f t="shared" si="36"/>
        <v>436</v>
      </c>
      <c r="J567" s="22">
        <f t="shared" si="37"/>
        <v>1</v>
      </c>
      <c r="K567" s="22">
        <f t="shared" si="38"/>
        <v>6</v>
      </c>
    </row>
    <row r="568" spans="1:11" s="22" customFormat="1" x14ac:dyDescent="0.15">
      <c r="A568" s="22">
        <f>IFERROR(テーブル_Swim015[[#This Row],[競技番号]],"")</f>
        <v>36</v>
      </c>
      <c r="B568" s="22">
        <f>IFERROR(テーブル_Swim015[[#This Row],[組]],"")</f>
        <v>1</v>
      </c>
      <c r="C568" s="22">
        <f>IFERROR(テーブル_Swim015[[#This Row],[水路]],"")</f>
        <v>7</v>
      </c>
      <c r="D568" s="22" t="str">
        <f t="shared" si="35"/>
        <v>3617</v>
      </c>
      <c r="E568" s="22">
        <f>IFERROR(テーブル_Swim015[[#This Row],[選手番号]],"")</f>
        <v>1071</v>
      </c>
      <c r="F568" s="22" t="str">
        <f>IFERROR(VLOOKUP(E568,Sheet3!A:H,3,0),"")</f>
        <v xml:space="preserve">北脇　雄大                    </v>
      </c>
      <c r="G568" s="22" t="str">
        <f>IFERROR(VLOOKUP(E568,Sheet3!A:H,8,0),"")</f>
        <v xml:space="preserve">フィッタ重信    </v>
      </c>
      <c r="H568" s="22" t="str">
        <f>IFERROR(VLOOKUP(E568,Sheet2!A:B,2,0),"")</f>
        <v/>
      </c>
      <c r="I568" s="22" t="str">
        <f t="shared" si="36"/>
        <v>107136</v>
      </c>
      <c r="J568" s="22">
        <f t="shared" si="37"/>
        <v>1</v>
      </c>
      <c r="K568" s="22">
        <f t="shared" si="38"/>
        <v>7</v>
      </c>
    </row>
    <row r="569" spans="1:11" s="22" customFormat="1" x14ac:dyDescent="0.15">
      <c r="A569" s="22">
        <f>IFERROR(テーブル_Swim015[[#This Row],[競技番号]],"")</f>
        <v>36</v>
      </c>
      <c r="B569" s="22">
        <f>IFERROR(テーブル_Swim015[[#This Row],[組]],"")</f>
        <v>1</v>
      </c>
      <c r="C569" s="22">
        <f>IFERROR(テーブル_Swim015[[#This Row],[水路]],"")</f>
        <v>8</v>
      </c>
      <c r="D569" s="22" t="str">
        <f t="shared" si="35"/>
        <v>3618</v>
      </c>
      <c r="E569" s="22">
        <f>IFERROR(テーブル_Swim015[[#This Row],[選手番号]],"")</f>
        <v>1143</v>
      </c>
      <c r="F569" s="22" t="str">
        <f>IFERROR(VLOOKUP(E569,Sheet3!A:H,3,0),"")</f>
        <v xml:space="preserve">岡田　英明                    </v>
      </c>
      <c r="G569" s="22" t="str">
        <f>IFERROR(VLOOKUP(E569,Sheet3!A:H,8,0),"")</f>
        <v xml:space="preserve">えいしSC砥部    </v>
      </c>
      <c r="H569" s="22" t="str">
        <f>IFERROR(VLOOKUP(E569,Sheet2!A:B,2,0),"")</f>
        <v/>
      </c>
      <c r="I569" s="22" t="str">
        <f t="shared" si="36"/>
        <v>114336</v>
      </c>
      <c r="J569" s="22">
        <f t="shared" si="37"/>
        <v>1</v>
      </c>
      <c r="K569" s="22">
        <f t="shared" si="38"/>
        <v>8</v>
      </c>
    </row>
    <row r="570" spans="1:11" s="22" customFormat="1" x14ac:dyDescent="0.15">
      <c r="A570" s="22">
        <f>IFERROR(テーブル_Swim015[[#This Row],[競技番号]],"")</f>
        <v>36</v>
      </c>
      <c r="B570" s="22">
        <f>IFERROR(テーブル_Swim015[[#This Row],[組]],"")</f>
        <v>2</v>
      </c>
      <c r="C570" s="22">
        <f>IFERROR(テーブル_Swim015[[#This Row],[水路]],"")</f>
        <v>1</v>
      </c>
      <c r="D570" s="22" t="str">
        <f t="shared" si="35"/>
        <v>3621</v>
      </c>
      <c r="E570" s="22">
        <f>IFERROR(テーブル_Swim015[[#This Row],[選手番号]],"")</f>
        <v>1101</v>
      </c>
      <c r="F570" s="22" t="str">
        <f>IFERROR(VLOOKUP(E570,Sheet3!A:H,3,0),"")</f>
        <v xml:space="preserve">松本　拓真                    </v>
      </c>
      <c r="G570" s="22" t="str">
        <f>IFERROR(VLOOKUP(E570,Sheet3!A:H,8,0),"")</f>
        <v xml:space="preserve">ﾌｨｯﾀｴﾐﾌﾙ松前    </v>
      </c>
      <c r="H570" s="22" t="str">
        <f>IFERROR(VLOOKUP(E570,Sheet2!A:B,2,0),"")</f>
        <v/>
      </c>
      <c r="I570" s="22" t="str">
        <f t="shared" si="36"/>
        <v>110136</v>
      </c>
      <c r="J570" s="22">
        <f t="shared" si="37"/>
        <v>2</v>
      </c>
      <c r="K570" s="22">
        <f t="shared" si="38"/>
        <v>1</v>
      </c>
    </row>
    <row r="571" spans="1:11" s="22" customFormat="1" x14ac:dyDescent="0.15">
      <c r="A571" s="22">
        <f>IFERROR(テーブル_Swim015[[#This Row],[競技番号]],"")</f>
        <v>36</v>
      </c>
      <c r="B571" s="22">
        <f>IFERROR(テーブル_Swim015[[#This Row],[組]],"")</f>
        <v>2</v>
      </c>
      <c r="C571" s="22">
        <f>IFERROR(テーブル_Swim015[[#This Row],[水路]],"")</f>
        <v>2</v>
      </c>
      <c r="D571" s="22" t="str">
        <f t="shared" si="35"/>
        <v>3622</v>
      </c>
      <c r="E571" s="22">
        <f>IFERROR(テーブル_Swim015[[#This Row],[選手番号]],"")</f>
        <v>1508</v>
      </c>
      <c r="F571" s="22" t="str">
        <f>IFERROR(VLOOKUP(E571,Sheet3!A:H,3,0),"")</f>
        <v xml:space="preserve">三好　郁哉                    </v>
      </c>
      <c r="G571" s="22" t="str">
        <f>IFERROR(VLOOKUP(E571,Sheet3!A:H,8,0),"")</f>
        <v xml:space="preserve">リー保内        </v>
      </c>
      <c r="H571" s="22" t="str">
        <f>IFERROR(VLOOKUP(E571,Sheet2!A:B,2,0),"")</f>
        <v/>
      </c>
      <c r="I571" s="22" t="str">
        <f t="shared" si="36"/>
        <v>150836</v>
      </c>
      <c r="J571" s="22">
        <f t="shared" si="37"/>
        <v>2</v>
      </c>
      <c r="K571" s="22">
        <f t="shared" si="38"/>
        <v>2</v>
      </c>
    </row>
    <row r="572" spans="1:11" s="22" customFormat="1" x14ac:dyDescent="0.15">
      <c r="A572" s="22">
        <f>IFERROR(テーブル_Swim015[[#This Row],[競技番号]],"")</f>
        <v>36</v>
      </c>
      <c r="B572" s="22">
        <f>IFERROR(テーブル_Swim015[[#This Row],[組]],"")</f>
        <v>2</v>
      </c>
      <c r="C572" s="22">
        <f>IFERROR(テーブル_Swim015[[#This Row],[水路]],"")</f>
        <v>3</v>
      </c>
      <c r="D572" s="22" t="str">
        <f t="shared" si="35"/>
        <v>3623</v>
      </c>
      <c r="E572" s="22">
        <f>IFERROR(テーブル_Swim015[[#This Row],[選手番号]],"")</f>
        <v>34</v>
      </c>
      <c r="F572" s="22" t="str">
        <f>IFERROR(VLOOKUP(E572,Sheet3!A:H,3,0),"")</f>
        <v xml:space="preserve">森田　尚斗                    </v>
      </c>
      <c r="G572" s="22" t="str">
        <f>IFERROR(VLOOKUP(E572,Sheet3!A:H,8,0),"")</f>
        <v xml:space="preserve">ファイブテン    </v>
      </c>
      <c r="H572" s="22" t="str">
        <f>IFERROR(VLOOKUP(E572,Sheet2!A:B,2,0),"")</f>
        <v/>
      </c>
      <c r="I572" s="22" t="str">
        <f t="shared" si="36"/>
        <v>3436</v>
      </c>
      <c r="J572" s="22">
        <f t="shared" si="37"/>
        <v>2</v>
      </c>
      <c r="K572" s="22">
        <f t="shared" si="38"/>
        <v>3</v>
      </c>
    </row>
    <row r="573" spans="1:11" s="22" customFormat="1" x14ac:dyDescent="0.15">
      <c r="A573" s="22">
        <f>IFERROR(テーブル_Swim015[[#This Row],[競技番号]],"")</f>
        <v>36</v>
      </c>
      <c r="B573" s="22">
        <f>IFERROR(テーブル_Swim015[[#This Row],[組]],"")</f>
        <v>2</v>
      </c>
      <c r="C573" s="22">
        <f>IFERROR(テーブル_Swim015[[#This Row],[水路]],"")</f>
        <v>4</v>
      </c>
      <c r="D573" s="22" t="str">
        <f t="shared" si="35"/>
        <v>3624</v>
      </c>
      <c r="E573" s="22">
        <f>IFERROR(テーブル_Swim015[[#This Row],[選手番号]],"")</f>
        <v>88</v>
      </c>
      <c r="F573" s="22" t="str">
        <f>IFERROR(VLOOKUP(E573,Sheet3!A:H,3,0),"")</f>
        <v>吉原　壮祐</v>
      </c>
      <c r="G573" s="22" t="str">
        <f>IFERROR(VLOOKUP(E573,Sheet3!A:H,8,0),"")</f>
        <v>ファイブテン</v>
      </c>
      <c r="H573" s="22" t="str">
        <f>IFERROR(VLOOKUP(E573,Sheet2!A:B,2,0),"")</f>
        <v/>
      </c>
      <c r="I573" s="22" t="str">
        <f t="shared" si="36"/>
        <v>8836</v>
      </c>
      <c r="J573" s="22">
        <f t="shared" si="37"/>
        <v>2</v>
      </c>
      <c r="K573" s="22">
        <f t="shared" si="38"/>
        <v>4</v>
      </c>
    </row>
    <row r="574" spans="1:11" s="22" customFormat="1" x14ac:dyDescent="0.15">
      <c r="A574" s="22">
        <f>IFERROR(テーブル_Swim015[[#This Row],[競技番号]],"")</f>
        <v>36</v>
      </c>
      <c r="B574" s="22">
        <f>IFERROR(テーブル_Swim015[[#This Row],[組]],"")</f>
        <v>2</v>
      </c>
      <c r="C574" s="22">
        <f>IFERROR(テーブル_Swim015[[#This Row],[水路]],"")</f>
        <v>5</v>
      </c>
      <c r="D574" s="22" t="str">
        <f t="shared" si="35"/>
        <v>3625</v>
      </c>
      <c r="E574" s="22">
        <f>IFERROR(テーブル_Swim015[[#This Row],[選手番号]],"")</f>
        <v>1030</v>
      </c>
      <c r="F574" s="22" t="str">
        <f>IFERROR(VLOOKUP(E574,Sheet3!A:H,3,0),"")</f>
        <v xml:space="preserve">平田　優貴                    </v>
      </c>
      <c r="G574" s="22" t="str">
        <f>IFERROR(VLOOKUP(E574,Sheet3!A:H,8,0),"")</f>
        <v xml:space="preserve">フィッタ松山    </v>
      </c>
      <c r="H574" s="22" t="str">
        <f>IFERROR(VLOOKUP(E574,Sheet2!A:B,2,0),"")</f>
        <v/>
      </c>
      <c r="I574" s="22" t="str">
        <f t="shared" si="36"/>
        <v>103036</v>
      </c>
      <c r="J574" s="22">
        <f t="shared" si="37"/>
        <v>2</v>
      </c>
      <c r="K574" s="22">
        <f t="shared" si="38"/>
        <v>5</v>
      </c>
    </row>
    <row r="575" spans="1:11" s="22" customFormat="1" x14ac:dyDescent="0.15">
      <c r="A575" s="22">
        <f>IFERROR(テーブル_Swim015[[#This Row],[競技番号]],"")</f>
        <v>36</v>
      </c>
      <c r="B575" s="22">
        <f>IFERROR(テーブル_Swim015[[#This Row],[組]],"")</f>
        <v>2</v>
      </c>
      <c r="C575" s="22">
        <f>IFERROR(テーブル_Swim015[[#This Row],[水路]],"")</f>
        <v>6</v>
      </c>
      <c r="D575" s="22" t="str">
        <f t="shared" si="35"/>
        <v>3626</v>
      </c>
      <c r="E575" s="22">
        <f>IFERROR(テーブル_Swim015[[#This Row],[選手番号]],"")</f>
        <v>1073</v>
      </c>
      <c r="F575" s="22" t="str">
        <f>IFERROR(VLOOKUP(E575,Sheet3!A:H,3,0),"")</f>
        <v xml:space="preserve">十亀　優哉                    </v>
      </c>
      <c r="G575" s="22" t="str">
        <f>IFERROR(VLOOKUP(E575,Sheet3!A:H,8,0),"")</f>
        <v xml:space="preserve">フィッタ重信    </v>
      </c>
      <c r="H575" s="22" t="str">
        <f>IFERROR(VLOOKUP(E575,Sheet2!A:B,2,0),"")</f>
        <v/>
      </c>
      <c r="I575" s="22" t="str">
        <f t="shared" si="36"/>
        <v>107336</v>
      </c>
      <c r="J575" s="22">
        <f t="shared" si="37"/>
        <v>2</v>
      </c>
      <c r="K575" s="22">
        <f t="shared" si="38"/>
        <v>6</v>
      </c>
    </row>
    <row r="576" spans="1:11" s="22" customFormat="1" x14ac:dyDescent="0.15">
      <c r="A576" s="22">
        <f>IFERROR(テーブル_Swim015[[#This Row],[競技番号]],"")</f>
        <v>36</v>
      </c>
      <c r="B576" s="22">
        <f>IFERROR(テーブル_Swim015[[#This Row],[組]],"")</f>
        <v>2</v>
      </c>
      <c r="C576" s="22">
        <f>IFERROR(テーブル_Swim015[[#This Row],[水路]],"")</f>
        <v>7</v>
      </c>
      <c r="D576" s="22" t="str">
        <f t="shared" si="35"/>
        <v>3627</v>
      </c>
      <c r="E576" s="22">
        <f>IFERROR(テーブル_Swim015[[#This Row],[選手番号]],"")</f>
        <v>1098</v>
      </c>
      <c r="F576" s="22" t="str">
        <f>IFERROR(VLOOKUP(E576,Sheet3!A:H,3,0),"")</f>
        <v xml:space="preserve">明比　琉斗                    </v>
      </c>
      <c r="G576" s="22" t="str">
        <f>IFERROR(VLOOKUP(E576,Sheet3!A:H,8,0),"")</f>
        <v xml:space="preserve">ﾌｨｯﾀｴﾐﾌﾙ松前    </v>
      </c>
      <c r="H576" s="22" t="str">
        <f>IFERROR(VLOOKUP(E576,Sheet2!A:B,2,0),"")</f>
        <v/>
      </c>
      <c r="I576" s="22" t="str">
        <f t="shared" si="36"/>
        <v>109836</v>
      </c>
      <c r="J576" s="22">
        <f t="shared" si="37"/>
        <v>2</v>
      </c>
      <c r="K576" s="22">
        <f t="shared" si="38"/>
        <v>7</v>
      </c>
    </row>
    <row r="577" spans="1:11" s="22" customFormat="1" x14ac:dyDescent="0.15">
      <c r="A577" s="22">
        <f>IFERROR(テーブル_Swim015[[#This Row],[競技番号]],"")</f>
        <v>36</v>
      </c>
      <c r="B577" s="22">
        <f>IFERROR(テーブル_Swim015[[#This Row],[組]],"")</f>
        <v>2</v>
      </c>
      <c r="C577" s="22">
        <f>IFERROR(テーブル_Swim015[[#This Row],[水路]],"")</f>
        <v>8</v>
      </c>
      <c r="D577" s="22" t="str">
        <f t="shared" si="35"/>
        <v>3628</v>
      </c>
      <c r="E577" s="22">
        <f>IFERROR(テーブル_Swim015[[#This Row],[選手番号]],"")</f>
        <v>3</v>
      </c>
      <c r="F577" s="22" t="str">
        <f>IFERROR(VLOOKUP(E577,Sheet3!A:H,3,0),"")</f>
        <v xml:space="preserve">玉井　豪大                    </v>
      </c>
      <c r="G577" s="22" t="str">
        <f>IFERROR(VLOOKUP(E577,Sheet3!A:H,8,0),"")</f>
        <v xml:space="preserve">ｴﾘｴｰﾙSRT        </v>
      </c>
      <c r="H577" s="22" t="str">
        <f>IFERROR(VLOOKUP(E577,Sheet2!A:B,2,0),"")</f>
        <v/>
      </c>
      <c r="I577" s="22" t="str">
        <f t="shared" si="36"/>
        <v>336</v>
      </c>
      <c r="J577" s="22">
        <f t="shared" si="37"/>
        <v>2</v>
      </c>
      <c r="K577" s="22">
        <f t="shared" si="38"/>
        <v>8</v>
      </c>
    </row>
    <row r="578" spans="1:11" s="22" customFormat="1" x14ac:dyDescent="0.15">
      <c r="A578" s="22">
        <f>IFERROR(テーブル_Swim015[[#This Row],[競技番号]],"")</f>
        <v>37</v>
      </c>
      <c r="B578" s="22">
        <f>IFERROR(テーブル_Swim015[[#This Row],[組]],"")</f>
        <v>1</v>
      </c>
      <c r="C578" s="22">
        <f>IFERROR(テーブル_Swim015[[#This Row],[水路]],"")</f>
        <v>1</v>
      </c>
      <c r="D578" s="22" t="str">
        <f t="shared" si="35"/>
        <v>3711</v>
      </c>
      <c r="E578" s="22">
        <f>IFERROR(テーブル_Swim015[[#This Row],[選手番号]],"")</f>
        <v>1158</v>
      </c>
      <c r="F578" s="22" t="str">
        <f>IFERROR(VLOOKUP(E578,Sheet3!A:H,3,0),"")</f>
        <v>門田　陽咲</v>
      </c>
      <c r="G578" s="22" t="str">
        <f>IFERROR(VLOOKUP(E578,Sheet3!A:H,8,0),"")</f>
        <v>五百木ＳＣ</v>
      </c>
      <c r="H578" s="22" t="str">
        <f>IFERROR(VLOOKUP(E578,Sheet2!A:B,2,0),"")</f>
        <v/>
      </c>
      <c r="I578" s="22" t="str">
        <f t="shared" si="36"/>
        <v>115837</v>
      </c>
      <c r="J578" s="22">
        <f t="shared" si="37"/>
        <v>1</v>
      </c>
      <c r="K578" s="22">
        <f t="shared" si="38"/>
        <v>1</v>
      </c>
    </row>
    <row r="579" spans="1:11" s="22" customFormat="1" x14ac:dyDescent="0.15">
      <c r="A579" s="22">
        <f>IFERROR(テーブル_Swim015[[#This Row],[競技番号]],"")</f>
        <v>37</v>
      </c>
      <c r="B579" s="22">
        <f>IFERROR(テーブル_Swim015[[#This Row],[組]],"")</f>
        <v>1</v>
      </c>
      <c r="C579" s="22">
        <f>IFERROR(テーブル_Swim015[[#This Row],[水路]],"")</f>
        <v>2</v>
      </c>
      <c r="D579" s="22" t="str">
        <f t="shared" ref="D579:D642" si="39">CONCATENATE(A579,B579,C579)</f>
        <v>3712</v>
      </c>
      <c r="E579" s="22">
        <f>IFERROR(テーブル_Swim015[[#This Row],[選手番号]],"")</f>
        <v>83</v>
      </c>
      <c r="F579" s="22" t="str">
        <f>IFERROR(VLOOKUP(E579,Sheet3!A:H,3,0),"")</f>
        <v xml:space="preserve">岡本　心桜                    </v>
      </c>
      <c r="G579" s="22" t="str">
        <f>IFERROR(VLOOKUP(E579,Sheet3!A:H,8,0),"")</f>
        <v xml:space="preserve">しまなみST      </v>
      </c>
      <c r="H579" s="22" t="str">
        <f>IFERROR(VLOOKUP(E579,Sheet2!A:B,2,0),"")</f>
        <v/>
      </c>
      <c r="I579" s="22" t="str">
        <f t="shared" si="36"/>
        <v>8337</v>
      </c>
      <c r="J579" s="22">
        <f t="shared" si="37"/>
        <v>1</v>
      </c>
      <c r="K579" s="22">
        <f t="shared" si="38"/>
        <v>2</v>
      </c>
    </row>
    <row r="580" spans="1:11" s="22" customFormat="1" x14ac:dyDescent="0.15">
      <c r="A580" s="22">
        <f>IFERROR(テーブル_Swim015[[#This Row],[競技番号]],"")</f>
        <v>37</v>
      </c>
      <c r="B580" s="22">
        <f>IFERROR(テーブル_Swim015[[#This Row],[組]],"")</f>
        <v>1</v>
      </c>
      <c r="C580" s="22">
        <f>IFERROR(テーブル_Swim015[[#This Row],[水路]],"")</f>
        <v>3</v>
      </c>
      <c r="D580" s="22" t="str">
        <f t="shared" si="39"/>
        <v>3713</v>
      </c>
      <c r="E580" s="22">
        <f>IFERROR(テーブル_Swim015[[#This Row],[選手番号]],"")</f>
        <v>12</v>
      </c>
      <c r="F580" s="22" t="str">
        <f>IFERROR(VLOOKUP(E580,Sheet3!A:H,3,0),"")</f>
        <v xml:space="preserve">岡本　彩花                    </v>
      </c>
      <c r="G580" s="22" t="str">
        <f>IFERROR(VLOOKUP(E580,Sheet3!A:H,8,0),"")</f>
        <v xml:space="preserve">ｴﾘｴｰﾙSRT        </v>
      </c>
      <c r="H580" s="22" t="str">
        <f>IFERROR(VLOOKUP(E580,Sheet2!A:B,2,0),"")</f>
        <v/>
      </c>
      <c r="I580" s="22" t="str">
        <f t="shared" si="36"/>
        <v>1237</v>
      </c>
      <c r="J580" s="22">
        <f t="shared" si="37"/>
        <v>1</v>
      </c>
      <c r="K580" s="22">
        <f t="shared" si="38"/>
        <v>3</v>
      </c>
    </row>
    <row r="581" spans="1:11" s="22" customFormat="1" x14ac:dyDescent="0.15">
      <c r="A581" s="22">
        <f>IFERROR(テーブル_Swim015[[#This Row],[競技番号]],"")</f>
        <v>37</v>
      </c>
      <c r="B581" s="22">
        <f>IFERROR(テーブル_Swim015[[#This Row],[組]],"")</f>
        <v>1</v>
      </c>
      <c r="C581" s="22">
        <f>IFERROR(テーブル_Swim015[[#This Row],[水路]],"")</f>
        <v>4</v>
      </c>
      <c r="D581" s="22" t="str">
        <f t="shared" si="39"/>
        <v>3714</v>
      </c>
      <c r="E581" s="22">
        <f>IFERROR(テーブル_Swim015[[#This Row],[選手番号]],"")</f>
        <v>1083</v>
      </c>
      <c r="F581" s="22" t="str">
        <f>IFERROR(VLOOKUP(E581,Sheet3!A:H,3,0),"")</f>
        <v xml:space="preserve">中田　律子                    </v>
      </c>
      <c r="G581" s="22" t="str">
        <f>IFERROR(VLOOKUP(E581,Sheet3!A:H,8,0),"")</f>
        <v xml:space="preserve">フィッタ重信    </v>
      </c>
      <c r="H581" s="22" t="str">
        <f>IFERROR(VLOOKUP(E581,Sheet2!A:B,2,0),"")</f>
        <v/>
      </c>
      <c r="I581" s="22" t="str">
        <f t="shared" si="36"/>
        <v>108337</v>
      </c>
      <c r="J581" s="22">
        <f t="shared" si="37"/>
        <v>1</v>
      </c>
      <c r="K581" s="22">
        <f t="shared" si="38"/>
        <v>4</v>
      </c>
    </row>
    <row r="582" spans="1:11" s="22" customFormat="1" x14ac:dyDescent="0.15">
      <c r="A582" s="22">
        <f>IFERROR(テーブル_Swim015[[#This Row],[競技番号]],"")</f>
        <v>37</v>
      </c>
      <c r="B582" s="22">
        <f>IFERROR(テーブル_Swim015[[#This Row],[組]],"")</f>
        <v>1</v>
      </c>
      <c r="C582" s="22">
        <f>IFERROR(テーブル_Swim015[[#This Row],[水路]],"")</f>
        <v>5</v>
      </c>
      <c r="D582" s="22" t="str">
        <f t="shared" si="39"/>
        <v>3715</v>
      </c>
      <c r="E582" s="22">
        <f>IFERROR(テーブル_Swim015[[#This Row],[選手番号]],"")</f>
        <v>40</v>
      </c>
      <c r="F582" s="22" t="str">
        <f>IFERROR(VLOOKUP(E582,Sheet3!A:H,3,0),"")</f>
        <v xml:space="preserve">二宮　花音                    </v>
      </c>
      <c r="G582" s="22" t="str">
        <f>IFERROR(VLOOKUP(E582,Sheet3!A:H,8,0),"")</f>
        <v xml:space="preserve">ファイブテン    </v>
      </c>
      <c r="H582" s="22" t="str">
        <f>IFERROR(VLOOKUP(E582,Sheet2!A:B,2,0),"")</f>
        <v/>
      </c>
      <c r="I582" s="22" t="str">
        <f t="shared" si="36"/>
        <v>4037</v>
      </c>
      <c r="J582" s="22">
        <f t="shared" si="37"/>
        <v>1</v>
      </c>
      <c r="K582" s="22">
        <f t="shared" si="38"/>
        <v>5</v>
      </c>
    </row>
    <row r="583" spans="1:11" s="22" customFormat="1" x14ac:dyDescent="0.15">
      <c r="A583" s="22">
        <f>IFERROR(テーブル_Swim015[[#This Row],[競技番号]],"")</f>
        <v>37</v>
      </c>
      <c r="B583" s="22">
        <f>IFERROR(テーブル_Swim015[[#This Row],[組]],"")</f>
        <v>1</v>
      </c>
      <c r="C583" s="22">
        <f>IFERROR(テーブル_Swim015[[#This Row],[水路]],"")</f>
        <v>6</v>
      </c>
      <c r="D583" s="22" t="str">
        <f t="shared" si="39"/>
        <v>3716</v>
      </c>
      <c r="E583" s="22">
        <f>IFERROR(テーブル_Swim015[[#This Row],[選手番号]],"")</f>
        <v>60</v>
      </c>
      <c r="F583" s="22" t="str">
        <f>IFERROR(VLOOKUP(E583,Sheet3!A:H,3,0),"")</f>
        <v xml:space="preserve">日浅　由彩                    </v>
      </c>
      <c r="G583" s="22" t="str">
        <f>IFERROR(VLOOKUP(E583,Sheet3!A:H,8,0),"")</f>
        <v xml:space="preserve">ＭＧ双葉        </v>
      </c>
      <c r="H583" s="22" t="str">
        <f>IFERROR(VLOOKUP(E583,Sheet2!A:B,2,0),"")</f>
        <v/>
      </c>
      <c r="I583" s="22" t="str">
        <f t="shared" si="36"/>
        <v>6037</v>
      </c>
      <c r="J583" s="22">
        <f t="shared" si="37"/>
        <v>1</v>
      </c>
      <c r="K583" s="22">
        <f t="shared" si="38"/>
        <v>6</v>
      </c>
    </row>
    <row r="584" spans="1:11" s="22" customFormat="1" x14ac:dyDescent="0.15">
      <c r="A584" s="22">
        <f>IFERROR(テーブル_Swim015[[#This Row],[競技番号]],"")</f>
        <v>37</v>
      </c>
      <c r="B584" s="22">
        <f>IFERROR(テーブル_Swim015[[#This Row],[組]],"")</f>
        <v>1</v>
      </c>
      <c r="C584" s="22">
        <f>IFERROR(テーブル_Swim015[[#This Row],[水路]],"")</f>
        <v>7</v>
      </c>
      <c r="D584" s="22" t="str">
        <f t="shared" si="39"/>
        <v>3717</v>
      </c>
      <c r="E584" s="22">
        <f>IFERROR(テーブル_Swim015[[#This Row],[選手番号]],"")</f>
        <v>1236</v>
      </c>
      <c r="F584" s="22" t="str">
        <f>IFERROR(VLOOKUP(E584,Sheet3!A:H,3,0),"")</f>
        <v>山口　紗弥</v>
      </c>
      <c r="G584" s="22" t="str">
        <f>IFERROR(VLOOKUP(E584,Sheet3!A:H,8,0),"")</f>
        <v>アズサ松山</v>
      </c>
      <c r="H584" s="22" t="str">
        <f>IFERROR(VLOOKUP(E584,Sheet2!A:B,2,0),"")</f>
        <v/>
      </c>
      <c r="I584" s="22" t="str">
        <f t="shared" si="36"/>
        <v>123637</v>
      </c>
      <c r="J584" s="22">
        <f t="shared" si="37"/>
        <v>1</v>
      </c>
      <c r="K584" s="22">
        <f t="shared" si="38"/>
        <v>7</v>
      </c>
    </row>
    <row r="585" spans="1:11" s="22" customFormat="1" x14ac:dyDescent="0.15">
      <c r="A585" s="22">
        <f>IFERROR(テーブル_Swim015[[#This Row],[競技番号]],"")</f>
        <v>37</v>
      </c>
      <c r="B585" s="22">
        <f>IFERROR(テーブル_Swim015[[#This Row],[組]],"")</f>
        <v>1</v>
      </c>
      <c r="C585" s="22">
        <f>IFERROR(テーブル_Swim015[[#This Row],[水路]],"")</f>
        <v>8</v>
      </c>
      <c r="D585" s="22" t="str">
        <f t="shared" si="39"/>
        <v>3718</v>
      </c>
      <c r="E585" s="22">
        <f>IFERROR(テーブル_Swim015[[#This Row],[選手番号]],"")</f>
        <v>0</v>
      </c>
      <c r="F585" s="22" t="str">
        <f>IFERROR(VLOOKUP(E585,Sheet3!A:H,3,0),"")</f>
        <v/>
      </c>
      <c r="G585" s="22" t="str">
        <f>IFERROR(VLOOKUP(E585,Sheet3!A:H,8,0),"")</f>
        <v/>
      </c>
      <c r="H585" s="22" t="str">
        <f>IFERROR(VLOOKUP(E585,Sheet2!A:B,2,0),"")</f>
        <v/>
      </c>
      <c r="I585" s="22" t="str">
        <f t="shared" si="36"/>
        <v>037</v>
      </c>
      <c r="J585" s="22">
        <f t="shared" si="37"/>
        <v>1</v>
      </c>
      <c r="K585" s="22">
        <f t="shared" si="38"/>
        <v>8</v>
      </c>
    </row>
    <row r="586" spans="1:11" s="22" customFormat="1" x14ac:dyDescent="0.15">
      <c r="A586" s="22">
        <f>IFERROR(テーブル_Swim015[[#This Row],[競技番号]],"")</f>
        <v>37</v>
      </c>
      <c r="B586" s="22">
        <f>IFERROR(テーブル_Swim015[[#This Row],[組]],"")</f>
        <v>2</v>
      </c>
      <c r="C586" s="22">
        <f>IFERROR(テーブル_Swim015[[#This Row],[水路]],"")</f>
        <v>1</v>
      </c>
      <c r="D586" s="22" t="str">
        <f t="shared" si="39"/>
        <v>3721</v>
      </c>
      <c r="E586" s="22">
        <f>IFERROR(テーブル_Swim015[[#This Row],[選手番号]],"")</f>
        <v>1197</v>
      </c>
      <c r="F586" s="22" t="str">
        <f>IFERROR(VLOOKUP(E586,Sheet3!A:H,3,0),"")</f>
        <v>白石穂乃花</v>
      </c>
      <c r="G586" s="22" t="str">
        <f>IFERROR(VLOOKUP(E586,Sheet3!A:H,8,0),"")</f>
        <v>南海ＤＣ</v>
      </c>
      <c r="H586" s="22" t="str">
        <f>IFERROR(VLOOKUP(E586,Sheet2!A:B,2,0),"")</f>
        <v/>
      </c>
      <c r="I586" s="22" t="str">
        <f t="shared" si="36"/>
        <v>119737</v>
      </c>
      <c r="J586" s="22">
        <f t="shared" si="37"/>
        <v>2</v>
      </c>
      <c r="K586" s="22">
        <f t="shared" si="38"/>
        <v>1</v>
      </c>
    </row>
    <row r="587" spans="1:11" s="22" customFormat="1" x14ac:dyDescent="0.15">
      <c r="A587" s="22">
        <f>IFERROR(テーブル_Swim015[[#This Row],[競技番号]],"")</f>
        <v>37</v>
      </c>
      <c r="B587" s="22">
        <f>IFERROR(テーブル_Swim015[[#This Row],[組]],"")</f>
        <v>2</v>
      </c>
      <c r="C587" s="22">
        <f>IFERROR(テーブル_Swim015[[#This Row],[水路]],"")</f>
        <v>2</v>
      </c>
      <c r="D587" s="22" t="str">
        <f t="shared" si="39"/>
        <v>3722</v>
      </c>
      <c r="E587" s="22">
        <f>IFERROR(テーブル_Swim015[[#This Row],[選手番号]],"")</f>
        <v>1511</v>
      </c>
      <c r="F587" s="22" t="str">
        <f>IFERROR(VLOOKUP(E587,Sheet3!A:H,3,0),"")</f>
        <v xml:space="preserve">菊池　真帆                    </v>
      </c>
      <c r="G587" s="22" t="str">
        <f>IFERROR(VLOOKUP(E587,Sheet3!A:H,8,0),"")</f>
        <v xml:space="preserve">リー保内        </v>
      </c>
      <c r="H587" s="22" t="str">
        <f>IFERROR(VLOOKUP(E587,Sheet2!A:B,2,0),"")</f>
        <v/>
      </c>
      <c r="I587" s="22" t="str">
        <f t="shared" si="36"/>
        <v>151137</v>
      </c>
      <c r="J587" s="22">
        <f t="shared" si="37"/>
        <v>2</v>
      </c>
      <c r="K587" s="22">
        <f t="shared" si="38"/>
        <v>2</v>
      </c>
    </row>
    <row r="588" spans="1:11" s="22" customFormat="1" x14ac:dyDescent="0.15">
      <c r="A588" s="22">
        <f>IFERROR(テーブル_Swim015[[#This Row],[競技番号]],"")</f>
        <v>37</v>
      </c>
      <c r="B588" s="22">
        <f>IFERROR(テーブル_Swim015[[#This Row],[組]],"")</f>
        <v>2</v>
      </c>
      <c r="C588" s="22">
        <f>IFERROR(テーブル_Swim015[[#This Row],[水路]],"")</f>
        <v>3</v>
      </c>
      <c r="D588" s="22" t="str">
        <f t="shared" si="39"/>
        <v>3723</v>
      </c>
      <c r="E588" s="22">
        <f>IFERROR(テーブル_Swim015[[#This Row],[選手番号]],"")</f>
        <v>1120</v>
      </c>
      <c r="F588" s="22" t="str">
        <f>IFERROR(VLOOKUP(E588,Sheet3!A:H,3,0),"")</f>
        <v xml:space="preserve">忽那　風香                    </v>
      </c>
      <c r="G588" s="22" t="str">
        <f>IFERROR(VLOOKUP(E588,Sheet3!A:H,8,0),"")</f>
        <v xml:space="preserve">ﾌｨｯﾀｴﾐﾌﾙ松前    </v>
      </c>
      <c r="H588" s="22" t="str">
        <f>IFERROR(VLOOKUP(E588,Sheet2!A:B,2,0),"")</f>
        <v/>
      </c>
      <c r="I588" s="22" t="str">
        <f t="shared" si="36"/>
        <v>112037</v>
      </c>
      <c r="J588" s="22">
        <f t="shared" si="37"/>
        <v>2</v>
      </c>
      <c r="K588" s="22">
        <f t="shared" si="38"/>
        <v>3</v>
      </c>
    </row>
    <row r="589" spans="1:11" s="22" customFormat="1" x14ac:dyDescent="0.15">
      <c r="A589" s="22">
        <f>IFERROR(テーブル_Swim015[[#This Row],[競技番号]],"")</f>
        <v>37</v>
      </c>
      <c r="B589" s="22">
        <f>IFERROR(テーブル_Swim015[[#This Row],[組]],"")</f>
        <v>2</v>
      </c>
      <c r="C589" s="22">
        <f>IFERROR(テーブル_Swim015[[#This Row],[水路]],"")</f>
        <v>4</v>
      </c>
      <c r="D589" s="22" t="str">
        <f t="shared" si="39"/>
        <v>3724</v>
      </c>
      <c r="E589" s="22">
        <f>IFERROR(テーブル_Swim015[[#This Row],[選手番号]],"")</f>
        <v>1137</v>
      </c>
      <c r="F589" s="22" t="str">
        <f>IFERROR(VLOOKUP(E589,Sheet3!A:H,3,0),"")</f>
        <v>村田　　椛</v>
      </c>
      <c r="G589" s="22" t="str">
        <f>IFERROR(VLOOKUP(E589,Sheet3!A:H,8,0),"")</f>
        <v>AQUA</v>
      </c>
      <c r="H589" s="22" t="str">
        <f>IFERROR(VLOOKUP(E589,Sheet2!A:B,2,0),"")</f>
        <v/>
      </c>
      <c r="I589" s="22" t="str">
        <f t="shared" si="36"/>
        <v>113737</v>
      </c>
      <c r="J589" s="22">
        <f t="shared" si="37"/>
        <v>2</v>
      </c>
      <c r="K589" s="22">
        <f t="shared" si="38"/>
        <v>4</v>
      </c>
    </row>
    <row r="590" spans="1:11" s="22" customFormat="1" x14ac:dyDescent="0.15">
      <c r="A590" s="22">
        <f>IFERROR(テーブル_Swim015[[#This Row],[競技番号]],"")</f>
        <v>37</v>
      </c>
      <c r="B590" s="22">
        <f>IFERROR(テーブル_Swim015[[#This Row],[組]],"")</f>
        <v>2</v>
      </c>
      <c r="C590" s="22">
        <f>IFERROR(テーブル_Swim015[[#This Row],[水路]],"")</f>
        <v>5</v>
      </c>
      <c r="D590" s="22" t="str">
        <f t="shared" si="39"/>
        <v>3725</v>
      </c>
      <c r="E590" s="22">
        <f>IFERROR(テーブル_Swim015[[#This Row],[選手番号]],"")</f>
        <v>1116</v>
      </c>
      <c r="F590" s="22" t="str">
        <f>IFERROR(VLOOKUP(E590,Sheet3!A:H,3,0),"")</f>
        <v xml:space="preserve">内藤　結華                    </v>
      </c>
      <c r="G590" s="22" t="str">
        <f>IFERROR(VLOOKUP(E590,Sheet3!A:H,8,0),"")</f>
        <v xml:space="preserve">ﾌｨｯﾀｴﾐﾌﾙ松前    </v>
      </c>
      <c r="H590" s="22" t="str">
        <f>IFERROR(VLOOKUP(E590,Sheet2!A:B,2,0),"")</f>
        <v/>
      </c>
      <c r="I590" s="22" t="str">
        <f t="shared" si="36"/>
        <v>111637</v>
      </c>
      <c r="J590" s="22">
        <f t="shared" si="37"/>
        <v>2</v>
      </c>
      <c r="K590" s="22">
        <f t="shared" si="38"/>
        <v>5</v>
      </c>
    </row>
    <row r="591" spans="1:11" s="22" customFormat="1" x14ac:dyDescent="0.15">
      <c r="A591" s="22">
        <f>IFERROR(テーブル_Swim015[[#This Row],[競技番号]],"")</f>
        <v>37</v>
      </c>
      <c r="B591" s="22">
        <f>IFERROR(テーブル_Swim015[[#This Row],[組]],"")</f>
        <v>2</v>
      </c>
      <c r="C591" s="22">
        <f>IFERROR(テーブル_Swim015[[#This Row],[水路]],"")</f>
        <v>6</v>
      </c>
      <c r="D591" s="22" t="str">
        <f t="shared" si="39"/>
        <v>3726</v>
      </c>
      <c r="E591" s="22">
        <f>IFERROR(テーブル_Swim015[[#This Row],[選手番号]],"")</f>
        <v>41</v>
      </c>
      <c r="F591" s="22" t="str">
        <f>IFERROR(VLOOKUP(E591,Sheet3!A:H,3,0),"")</f>
        <v xml:space="preserve">今井　楓乃                    </v>
      </c>
      <c r="G591" s="22" t="str">
        <f>IFERROR(VLOOKUP(E591,Sheet3!A:H,8,0),"")</f>
        <v xml:space="preserve">ファイブテン    </v>
      </c>
      <c r="H591" s="22" t="str">
        <f>IFERROR(VLOOKUP(E591,Sheet2!A:B,2,0),"")</f>
        <v/>
      </c>
      <c r="I591" s="22" t="str">
        <f t="shared" si="36"/>
        <v>4137</v>
      </c>
      <c r="J591" s="22">
        <f t="shared" si="37"/>
        <v>2</v>
      </c>
      <c r="K591" s="22">
        <f t="shared" si="38"/>
        <v>6</v>
      </c>
    </row>
    <row r="592" spans="1:11" s="22" customFormat="1" x14ac:dyDescent="0.15">
      <c r="A592" s="22">
        <f>IFERROR(テーブル_Swim015[[#This Row],[競技番号]],"")</f>
        <v>37</v>
      </c>
      <c r="B592" s="22">
        <f>IFERROR(テーブル_Swim015[[#This Row],[組]],"")</f>
        <v>2</v>
      </c>
      <c r="C592" s="22">
        <f>IFERROR(テーブル_Swim015[[#This Row],[水路]],"")</f>
        <v>7</v>
      </c>
      <c r="D592" s="22" t="str">
        <f t="shared" si="39"/>
        <v>3727</v>
      </c>
      <c r="E592" s="22">
        <f>IFERROR(テーブル_Swim015[[#This Row],[選手番号]],"")</f>
        <v>78</v>
      </c>
      <c r="F592" s="22" t="str">
        <f>IFERROR(VLOOKUP(E592,Sheet3!A:H,3,0),"")</f>
        <v xml:space="preserve">佐藤　由梨                    </v>
      </c>
      <c r="G592" s="22" t="str">
        <f>IFERROR(VLOOKUP(E592,Sheet3!A:H,8,0),"")</f>
        <v xml:space="preserve">ﾌｨｯﾀ川之江      </v>
      </c>
      <c r="H592" s="22" t="str">
        <f>IFERROR(VLOOKUP(E592,Sheet2!A:B,2,0),"")</f>
        <v/>
      </c>
      <c r="I592" s="22" t="str">
        <f t="shared" si="36"/>
        <v>7837</v>
      </c>
      <c r="J592" s="22">
        <f t="shared" si="37"/>
        <v>2</v>
      </c>
      <c r="K592" s="22">
        <f t="shared" si="38"/>
        <v>7</v>
      </c>
    </row>
    <row r="593" spans="1:11" s="22" customFormat="1" x14ac:dyDescent="0.15">
      <c r="A593" s="22">
        <f>IFERROR(テーブル_Swim015[[#This Row],[競技番号]],"")</f>
        <v>37</v>
      </c>
      <c r="B593" s="22">
        <f>IFERROR(テーブル_Swim015[[#This Row],[組]],"")</f>
        <v>2</v>
      </c>
      <c r="C593" s="22">
        <f>IFERROR(テーブル_Swim015[[#This Row],[水路]],"")</f>
        <v>8</v>
      </c>
      <c r="D593" s="22" t="str">
        <f t="shared" si="39"/>
        <v>3728</v>
      </c>
      <c r="E593" s="22">
        <f>IFERROR(テーブル_Swim015[[#This Row],[選手番号]],"")</f>
        <v>0</v>
      </c>
      <c r="F593" s="22" t="str">
        <f>IFERROR(VLOOKUP(E593,Sheet3!A:H,3,0),"")</f>
        <v/>
      </c>
      <c r="G593" s="22" t="str">
        <f>IFERROR(VLOOKUP(E593,Sheet3!A:H,8,0),"")</f>
        <v/>
      </c>
      <c r="H593" s="22" t="str">
        <f>IFERROR(VLOOKUP(E593,Sheet2!A:B,2,0),"")</f>
        <v/>
      </c>
      <c r="I593" s="22" t="str">
        <f t="shared" si="36"/>
        <v>037</v>
      </c>
      <c r="J593" s="22">
        <f t="shared" si="37"/>
        <v>2</v>
      </c>
      <c r="K593" s="22">
        <f t="shared" si="38"/>
        <v>8</v>
      </c>
    </row>
    <row r="594" spans="1:11" s="22" customFormat="1" x14ac:dyDescent="0.15">
      <c r="A594" s="22">
        <f>IFERROR(テーブル_Swim015[[#This Row],[競技番号]],"")</f>
        <v>38</v>
      </c>
      <c r="B594" s="22">
        <f>IFERROR(テーブル_Swim015[[#This Row],[組]],"")</f>
        <v>1</v>
      </c>
      <c r="C594" s="22">
        <f>IFERROR(テーブル_Swim015[[#This Row],[水路]],"")</f>
        <v>1</v>
      </c>
      <c r="D594" s="22" t="str">
        <f t="shared" si="39"/>
        <v>3811</v>
      </c>
      <c r="E594" s="22">
        <f>IFERROR(テーブル_Swim015[[#This Row],[選手番号]],"")</f>
        <v>0</v>
      </c>
      <c r="F594" s="22" t="str">
        <f>IFERROR(VLOOKUP(E594,Sheet3!A:H,3,0),"")</f>
        <v/>
      </c>
      <c r="G594" s="22" t="str">
        <f>IFERROR(VLOOKUP(E594,Sheet3!A:H,8,0),"")</f>
        <v/>
      </c>
      <c r="H594" s="22" t="str">
        <f>IFERROR(VLOOKUP(E594,Sheet2!A:B,2,0),"")</f>
        <v/>
      </c>
      <c r="I594" s="22" t="str">
        <f t="shared" si="36"/>
        <v>038</v>
      </c>
      <c r="J594" s="22">
        <f t="shared" si="37"/>
        <v>1</v>
      </c>
      <c r="K594" s="22">
        <f t="shared" si="38"/>
        <v>1</v>
      </c>
    </row>
    <row r="595" spans="1:11" s="22" customFormat="1" x14ac:dyDescent="0.15">
      <c r="A595" s="22">
        <f>IFERROR(テーブル_Swim015[[#This Row],[競技番号]],"")</f>
        <v>38</v>
      </c>
      <c r="B595" s="22">
        <f>IFERROR(テーブル_Swim015[[#This Row],[組]],"")</f>
        <v>1</v>
      </c>
      <c r="C595" s="22">
        <f>IFERROR(テーブル_Swim015[[#This Row],[水路]],"")</f>
        <v>2</v>
      </c>
      <c r="D595" s="22" t="str">
        <f t="shared" si="39"/>
        <v>3812</v>
      </c>
      <c r="E595" s="22">
        <f>IFERROR(テーブル_Swim015[[#This Row],[選手番号]],"")</f>
        <v>2</v>
      </c>
      <c r="F595" s="22" t="str">
        <f>IFERROR(VLOOKUP(E595,Sheet3!A:H,3,0),"")</f>
        <v xml:space="preserve">守谷　亮飛                    </v>
      </c>
      <c r="G595" s="22" t="str">
        <f>IFERROR(VLOOKUP(E595,Sheet3!A:H,8,0),"")</f>
        <v xml:space="preserve">ｴﾘｴｰﾙSRT        </v>
      </c>
      <c r="H595" s="22" t="str">
        <f>IFERROR(VLOOKUP(E595,Sheet2!A:B,2,0),"")</f>
        <v/>
      </c>
      <c r="I595" s="22" t="str">
        <f t="shared" ref="I595:I658" si="40">CONCATENATE(E595,A595)</f>
        <v>238</v>
      </c>
      <c r="J595" s="22">
        <f t="shared" ref="J595:J658" si="41">B595</f>
        <v>1</v>
      </c>
      <c r="K595" s="22">
        <f t="shared" ref="K595:K658" si="42">C595</f>
        <v>2</v>
      </c>
    </row>
    <row r="596" spans="1:11" s="22" customFormat="1" x14ac:dyDescent="0.15">
      <c r="A596" s="22">
        <f>IFERROR(テーブル_Swim015[[#This Row],[競技番号]],"")</f>
        <v>38</v>
      </c>
      <c r="B596" s="22">
        <f>IFERROR(テーブル_Swim015[[#This Row],[組]],"")</f>
        <v>1</v>
      </c>
      <c r="C596" s="22">
        <f>IFERROR(テーブル_Swim015[[#This Row],[水路]],"")</f>
        <v>3</v>
      </c>
      <c r="D596" s="22" t="str">
        <f t="shared" si="39"/>
        <v>3813</v>
      </c>
      <c r="E596" s="22">
        <f>IFERROR(テーブル_Swim015[[#This Row],[選手番号]],"")</f>
        <v>1525</v>
      </c>
      <c r="F596" s="22" t="str">
        <f>IFERROR(VLOOKUP(E596,Sheet3!A:H,3,0),"")</f>
        <v xml:space="preserve">井上　幹雄                    </v>
      </c>
      <c r="G596" s="22" t="str">
        <f>IFERROR(VLOOKUP(E596,Sheet3!A:H,8,0),"")</f>
        <v xml:space="preserve">Ryuow           </v>
      </c>
      <c r="H596" s="22" t="str">
        <f>IFERROR(VLOOKUP(E596,Sheet2!A:B,2,0),"")</f>
        <v/>
      </c>
      <c r="I596" s="22" t="str">
        <f t="shared" si="40"/>
        <v>152538</v>
      </c>
      <c r="J596" s="22">
        <f t="shared" si="41"/>
        <v>1</v>
      </c>
      <c r="K596" s="22">
        <f t="shared" si="42"/>
        <v>3</v>
      </c>
    </row>
    <row r="597" spans="1:11" s="22" customFormat="1" x14ac:dyDescent="0.15">
      <c r="A597" s="22">
        <f>IFERROR(テーブル_Swim015[[#This Row],[競技番号]],"")</f>
        <v>38</v>
      </c>
      <c r="B597" s="22">
        <f>IFERROR(テーブル_Swim015[[#This Row],[組]],"")</f>
        <v>1</v>
      </c>
      <c r="C597" s="22">
        <f>IFERROR(テーブル_Swim015[[#This Row],[水路]],"")</f>
        <v>4</v>
      </c>
      <c r="D597" s="22" t="str">
        <f t="shared" si="39"/>
        <v>3814</v>
      </c>
      <c r="E597" s="22">
        <f>IFERROR(テーブル_Swim015[[#This Row],[選手番号]],"")</f>
        <v>1096</v>
      </c>
      <c r="F597" s="22" t="str">
        <f>IFERROR(VLOOKUP(E597,Sheet3!A:H,3,0),"")</f>
        <v xml:space="preserve">長野　愛斗                    </v>
      </c>
      <c r="G597" s="22" t="str">
        <f>IFERROR(VLOOKUP(E597,Sheet3!A:H,8,0),"")</f>
        <v xml:space="preserve">ﾌｨｯﾀｴﾐﾌﾙ松前    </v>
      </c>
      <c r="H597" s="22" t="str">
        <f>IFERROR(VLOOKUP(E597,Sheet2!A:B,2,0),"")</f>
        <v/>
      </c>
      <c r="I597" s="22" t="str">
        <f t="shared" si="40"/>
        <v>109638</v>
      </c>
      <c r="J597" s="22">
        <f t="shared" si="41"/>
        <v>1</v>
      </c>
      <c r="K597" s="22">
        <f t="shared" si="42"/>
        <v>4</v>
      </c>
    </row>
    <row r="598" spans="1:11" s="22" customFormat="1" x14ac:dyDescent="0.15">
      <c r="A598" s="22">
        <f>IFERROR(テーブル_Swim015[[#This Row],[競技番号]],"")</f>
        <v>38</v>
      </c>
      <c r="B598" s="22">
        <f>IFERROR(テーブル_Swim015[[#This Row],[組]],"")</f>
        <v>1</v>
      </c>
      <c r="C598" s="22">
        <f>IFERROR(テーブル_Swim015[[#This Row],[水路]],"")</f>
        <v>5</v>
      </c>
      <c r="D598" s="22" t="str">
        <f t="shared" si="39"/>
        <v>3815</v>
      </c>
      <c r="E598" s="22">
        <f>IFERROR(テーブル_Swim015[[#This Row],[選手番号]],"")</f>
        <v>71</v>
      </c>
      <c r="F598" s="22" t="str">
        <f>IFERROR(VLOOKUP(E598,Sheet3!A:H,3,0),"")</f>
        <v xml:space="preserve">宇佐美弥市                    </v>
      </c>
      <c r="G598" s="22" t="str">
        <f>IFERROR(VLOOKUP(E598,Sheet3!A:H,8,0),"")</f>
        <v xml:space="preserve">ﾌｧｲﾌﾞﾃﾝ東予     </v>
      </c>
      <c r="H598" s="22" t="str">
        <f>IFERROR(VLOOKUP(E598,Sheet2!A:B,2,0),"")</f>
        <v/>
      </c>
      <c r="I598" s="22" t="str">
        <f t="shared" si="40"/>
        <v>7138</v>
      </c>
      <c r="J598" s="22">
        <f t="shared" si="41"/>
        <v>1</v>
      </c>
      <c r="K598" s="22">
        <f t="shared" si="42"/>
        <v>5</v>
      </c>
    </row>
    <row r="599" spans="1:11" s="22" customFormat="1" x14ac:dyDescent="0.15">
      <c r="A599" s="22">
        <f>IFERROR(テーブル_Swim015[[#This Row],[競技番号]],"")</f>
        <v>38</v>
      </c>
      <c r="B599" s="22">
        <f>IFERROR(テーブル_Swim015[[#This Row],[組]],"")</f>
        <v>1</v>
      </c>
      <c r="C599" s="22">
        <f>IFERROR(テーブル_Swim015[[#This Row],[水路]],"")</f>
        <v>6</v>
      </c>
      <c r="D599" s="22" t="str">
        <f t="shared" si="39"/>
        <v>3816</v>
      </c>
      <c r="E599" s="22">
        <f>IFERROR(テーブル_Swim015[[#This Row],[選手番号]],"")</f>
        <v>5</v>
      </c>
      <c r="F599" s="22" t="str">
        <f>IFERROR(VLOOKUP(E599,Sheet3!A:H,3,0),"")</f>
        <v xml:space="preserve">脇　　章人                    </v>
      </c>
      <c r="G599" s="22" t="str">
        <f>IFERROR(VLOOKUP(E599,Sheet3!A:H,8,0),"")</f>
        <v xml:space="preserve">ｴﾘｴｰﾙSRT        </v>
      </c>
      <c r="H599" s="22" t="str">
        <f>IFERROR(VLOOKUP(E599,Sheet2!A:B,2,0),"")</f>
        <v/>
      </c>
      <c r="I599" s="22" t="str">
        <f t="shared" si="40"/>
        <v>538</v>
      </c>
      <c r="J599" s="22">
        <f t="shared" si="41"/>
        <v>1</v>
      </c>
      <c r="K599" s="22">
        <f t="shared" si="42"/>
        <v>6</v>
      </c>
    </row>
    <row r="600" spans="1:11" s="22" customFormat="1" x14ac:dyDescent="0.15">
      <c r="A600" s="22">
        <f>IFERROR(テーブル_Swim015[[#This Row],[競技番号]],"")</f>
        <v>38</v>
      </c>
      <c r="B600" s="22">
        <f>IFERROR(テーブル_Swim015[[#This Row],[組]],"")</f>
        <v>1</v>
      </c>
      <c r="C600" s="22">
        <f>IFERROR(テーブル_Swim015[[#This Row],[水路]],"")</f>
        <v>7</v>
      </c>
      <c r="D600" s="22" t="str">
        <f t="shared" si="39"/>
        <v>3817</v>
      </c>
      <c r="E600" s="22">
        <f>IFERROR(テーブル_Swim015[[#This Row],[選手番号]],"")</f>
        <v>1</v>
      </c>
      <c r="F600" s="22" t="str">
        <f>IFERROR(VLOOKUP(E600,Sheet3!A:H,3,0),"")</f>
        <v xml:space="preserve">赤野　弘幸                    </v>
      </c>
      <c r="G600" s="22" t="str">
        <f>IFERROR(VLOOKUP(E600,Sheet3!A:H,8,0),"")</f>
        <v xml:space="preserve">ｴﾘｴｰﾙSRT        </v>
      </c>
      <c r="H600" s="22" t="str">
        <f>IFERROR(VLOOKUP(E600,Sheet2!A:B,2,0),"")</f>
        <v/>
      </c>
      <c r="I600" s="22" t="str">
        <f t="shared" si="40"/>
        <v>138</v>
      </c>
      <c r="J600" s="22">
        <f t="shared" si="41"/>
        <v>1</v>
      </c>
      <c r="K600" s="22">
        <f t="shared" si="42"/>
        <v>7</v>
      </c>
    </row>
    <row r="601" spans="1:11" s="22" customFormat="1" x14ac:dyDescent="0.15">
      <c r="A601" s="22">
        <f>IFERROR(テーブル_Swim015[[#This Row],[競技番号]],"")</f>
        <v>38</v>
      </c>
      <c r="B601" s="22">
        <f>IFERROR(テーブル_Swim015[[#This Row],[組]],"")</f>
        <v>1</v>
      </c>
      <c r="C601" s="22">
        <f>IFERROR(テーブル_Swim015[[#This Row],[水路]],"")</f>
        <v>8</v>
      </c>
      <c r="D601" s="22" t="str">
        <f t="shared" si="39"/>
        <v>3818</v>
      </c>
      <c r="E601" s="22">
        <f>IFERROR(テーブル_Swim015[[#This Row],[選手番号]],"")</f>
        <v>0</v>
      </c>
      <c r="F601" s="22" t="str">
        <f>IFERROR(VLOOKUP(E601,Sheet3!A:H,3,0),"")</f>
        <v/>
      </c>
      <c r="G601" s="22" t="str">
        <f>IFERROR(VLOOKUP(E601,Sheet3!A:H,8,0),"")</f>
        <v/>
      </c>
      <c r="H601" s="22" t="str">
        <f>IFERROR(VLOOKUP(E601,Sheet2!A:B,2,0),"")</f>
        <v/>
      </c>
      <c r="I601" s="22" t="str">
        <f t="shared" si="40"/>
        <v>038</v>
      </c>
      <c r="J601" s="22">
        <f t="shared" si="41"/>
        <v>1</v>
      </c>
      <c r="K601" s="22">
        <f t="shared" si="42"/>
        <v>8</v>
      </c>
    </row>
    <row r="602" spans="1:11" s="22" customFormat="1" x14ac:dyDescent="0.15">
      <c r="A602" s="22">
        <f>IFERROR(テーブル_Swim015[[#This Row],[競技番号]],"")</f>
        <v>38</v>
      </c>
      <c r="B602" s="22">
        <f>IFERROR(テーブル_Swim015[[#This Row],[組]],"")</f>
        <v>2</v>
      </c>
      <c r="C602" s="22">
        <f>IFERROR(テーブル_Swim015[[#This Row],[水路]],"")</f>
        <v>1</v>
      </c>
      <c r="D602" s="22" t="str">
        <f t="shared" si="39"/>
        <v>3821</v>
      </c>
      <c r="E602" s="22">
        <f>IFERROR(テーブル_Swim015[[#This Row],[選手番号]],"")</f>
        <v>73</v>
      </c>
      <c r="F602" s="22" t="str">
        <f>IFERROR(VLOOKUP(E602,Sheet3!A:H,3,0),"")</f>
        <v xml:space="preserve">渡辺　桃知                    </v>
      </c>
      <c r="G602" s="22" t="str">
        <f>IFERROR(VLOOKUP(E602,Sheet3!A:H,8,0),"")</f>
        <v xml:space="preserve">ﾌｨｯﾀ川之江      </v>
      </c>
      <c r="H602" s="22" t="str">
        <f>IFERROR(VLOOKUP(E602,Sheet2!A:B,2,0),"")</f>
        <v/>
      </c>
      <c r="I602" s="22" t="str">
        <f t="shared" si="40"/>
        <v>7338</v>
      </c>
      <c r="J602" s="22">
        <f t="shared" si="41"/>
        <v>2</v>
      </c>
      <c r="K602" s="22">
        <f t="shared" si="42"/>
        <v>1</v>
      </c>
    </row>
    <row r="603" spans="1:11" s="22" customFormat="1" x14ac:dyDescent="0.15">
      <c r="A603" s="22">
        <f>IFERROR(テーブル_Swim015[[#This Row],[競技番号]],"")</f>
        <v>38</v>
      </c>
      <c r="B603" s="22">
        <f>IFERROR(テーブル_Swim015[[#This Row],[組]],"")</f>
        <v>2</v>
      </c>
      <c r="C603" s="22">
        <f>IFERROR(テーブル_Swim015[[#This Row],[水路]],"")</f>
        <v>2</v>
      </c>
      <c r="D603" s="22" t="str">
        <f t="shared" si="39"/>
        <v>3822</v>
      </c>
      <c r="E603" s="22">
        <f>IFERROR(テーブル_Swim015[[#This Row],[選手番号]],"")</f>
        <v>1567</v>
      </c>
      <c r="F603" s="22" t="str">
        <f>IFERROR(VLOOKUP(E603,Sheet3!A:H,3,0),"")</f>
        <v>土居　蒼空</v>
      </c>
      <c r="G603" s="22" t="str">
        <f>IFERROR(VLOOKUP(E603,Sheet3!A:H,8,0),"")</f>
        <v>MESSA</v>
      </c>
      <c r="H603" s="22" t="str">
        <f>IFERROR(VLOOKUP(E603,Sheet2!A:B,2,0),"")</f>
        <v/>
      </c>
      <c r="I603" s="22" t="str">
        <f t="shared" si="40"/>
        <v>156738</v>
      </c>
      <c r="J603" s="22">
        <f t="shared" si="41"/>
        <v>2</v>
      </c>
      <c r="K603" s="22">
        <f t="shared" si="42"/>
        <v>2</v>
      </c>
    </row>
    <row r="604" spans="1:11" s="22" customFormat="1" x14ac:dyDescent="0.15">
      <c r="A604" s="22">
        <f>IFERROR(テーブル_Swim015[[#This Row],[競技番号]],"")</f>
        <v>38</v>
      </c>
      <c r="B604" s="22">
        <f>IFERROR(テーブル_Swim015[[#This Row],[組]],"")</f>
        <v>2</v>
      </c>
      <c r="C604" s="22">
        <f>IFERROR(テーブル_Swim015[[#This Row],[水路]],"")</f>
        <v>3</v>
      </c>
      <c r="D604" s="22" t="str">
        <f t="shared" si="39"/>
        <v>3823</v>
      </c>
      <c r="E604" s="22">
        <f>IFERROR(テーブル_Swim015[[#This Row],[選手番号]],"")</f>
        <v>1013</v>
      </c>
      <c r="F604" s="22" t="str">
        <f>IFERROR(VLOOKUP(E604,Sheet3!A:H,3,0),"")</f>
        <v xml:space="preserve">渡部　泰成                    </v>
      </c>
      <c r="G604" s="22" t="str">
        <f>IFERROR(VLOOKUP(E604,Sheet3!A:H,8,0),"")</f>
        <v xml:space="preserve">南海ＤＣ        </v>
      </c>
      <c r="H604" s="22" t="str">
        <f>IFERROR(VLOOKUP(E604,Sheet2!A:B,2,0),"")</f>
        <v/>
      </c>
      <c r="I604" s="22" t="str">
        <f t="shared" si="40"/>
        <v>101338</v>
      </c>
      <c r="J604" s="22">
        <f t="shared" si="41"/>
        <v>2</v>
      </c>
      <c r="K604" s="22">
        <f t="shared" si="42"/>
        <v>3</v>
      </c>
    </row>
    <row r="605" spans="1:11" s="22" customFormat="1" x14ac:dyDescent="0.15">
      <c r="A605" s="22">
        <f>IFERROR(テーブル_Swim015[[#This Row],[競技番号]],"")</f>
        <v>38</v>
      </c>
      <c r="B605" s="22">
        <f>IFERROR(テーブル_Swim015[[#This Row],[組]],"")</f>
        <v>2</v>
      </c>
      <c r="C605" s="22">
        <f>IFERROR(テーブル_Swim015[[#This Row],[水路]],"")</f>
        <v>4</v>
      </c>
      <c r="D605" s="22" t="str">
        <f t="shared" si="39"/>
        <v>3824</v>
      </c>
      <c r="E605" s="22">
        <f>IFERROR(テーブル_Swim015[[#This Row],[選手番号]],"")</f>
        <v>1524</v>
      </c>
      <c r="F605" s="22" t="str">
        <f>IFERROR(VLOOKUP(E605,Sheet3!A:H,3,0),"")</f>
        <v xml:space="preserve">竹本　大輝                    </v>
      </c>
      <c r="G605" s="22" t="str">
        <f>IFERROR(VLOOKUP(E605,Sheet3!A:H,8,0),"")</f>
        <v xml:space="preserve">Ryuow           </v>
      </c>
      <c r="H605" s="22" t="str">
        <f>IFERROR(VLOOKUP(E605,Sheet2!A:B,2,0),"")</f>
        <v/>
      </c>
      <c r="I605" s="22" t="str">
        <f t="shared" si="40"/>
        <v>152438</v>
      </c>
      <c r="J605" s="22">
        <f t="shared" si="41"/>
        <v>2</v>
      </c>
      <c r="K605" s="22">
        <f t="shared" si="42"/>
        <v>4</v>
      </c>
    </row>
    <row r="606" spans="1:11" s="22" customFormat="1" x14ac:dyDescent="0.15">
      <c r="A606" s="22">
        <f>IFERROR(テーブル_Swim015[[#This Row],[競技番号]],"")</f>
        <v>38</v>
      </c>
      <c r="B606" s="22">
        <f>IFERROR(テーブル_Swim015[[#This Row],[組]],"")</f>
        <v>2</v>
      </c>
      <c r="C606" s="22">
        <f>IFERROR(テーブル_Swim015[[#This Row],[水路]],"")</f>
        <v>5</v>
      </c>
      <c r="D606" s="22" t="str">
        <f t="shared" si="39"/>
        <v>3825</v>
      </c>
      <c r="E606" s="22">
        <f>IFERROR(テーブル_Swim015[[#This Row],[選手番号]],"")</f>
        <v>1001</v>
      </c>
      <c r="F606" s="22" t="str">
        <f>IFERROR(VLOOKUP(E606,Sheet3!A:H,3,0),"")</f>
        <v xml:space="preserve">玉井　央輔                    </v>
      </c>
      <c r="G606" s="22" t="str">
        <f>IFERROR(VLOOKUP(E606,Sheet3!A:H,8,0),"")</f>
        <v xml:space="preserve">五百木ＳＣ      </v>
      </c>
      <c r="H606" s="22" t="str">
        <f>IFERROR(VLOOKUP(E606,Sheet2!A:B,2,0),"")</f>
        <v/>
      </c>
      <c r="I606" s="22" t="str">
        <f t="shared" si="40"/>
        <v>100138</v>
      </c>
      <c r="J606" s="22">
        <f t="shared" si="41"/>
        <v>2</v>
      </c>
      <c r="K606" s="22">
        <f t="shared" si="42"/>
        <v>5</v>
      </c>
    </row>
    <row r="607" spans="1:11" s="22" customFormat="1" x14ac:dyDescent="0.15">
      <c r="A607" s="22">
        <f>IFERROR(テーブル_Swim015[[#This Row],[競技番号]],"")</f>
        <v>38</v>
      </c>
      <c r="B607" s="22">
        <f>IFERROR(テーブル_Swim015[[#This Row],[組]],"")</f>
        <v>2</v>
      </c>
      <c r="C607" s="22">
        <f>IFERROR(テーブル_Swim015[[#This Row],[水路]],"")</f>
        <v>6</v>
      </c>
      <c r="D607" s="22" t="str">
        <f t="shared" si="39"/>
        <v>3826</v>
      </c>
      <c r="E607" s="22">
        <f>IFERROR(テーブル_Swim015[[#This Row],[選手番号]],"")</f>
        <v>1075</v>
      </c>
      <c r="F607" s="22" t="str">
        <f>IFERROR(VLOOKUP(E607,Sheet3!A:H,3,0),"")</f>
        <v xml:space="preserve">松浦　　蒼                    </v>
      </c>
      <c r="G607" s="22" t="str">
        <f>IFERROR(VLOOKUP(E607,Sheet3!A:H,8,0),"")</f>
        <v xml:space="preserve">フィッタ重信    </v>
      </c>
      <c r="H607" s="22" t="str">
        <f>IFERROR(VLOOKUP(E607,Sheet2!A:B,2,0),"")</f>
        <v/>
      </c>
      <c r="I607" s="22" t="str">
        <f t="shared" si="40"/>
        <v>107538</v>
      </c>
      <c r="J607" s="22">
        <f t="shared" si="41"/>
        <v>2</v>
      </c>
      <c r="K607" s="22">
        <f t="shared" si="42"/>
        <v>6</v>
      </c>
    </row>
    <row r="608" spans="1:11" s="22" customFormat="1" x14ac:dyDescent="0.15">
      <c r="A608" s="22">
        <f>IFERROR(テーブル_Swim015[[#This Row],[競技番号]],"")</f>
        <v>38</v>
      </c>
      <c r="B608" s="22">
        <f>IFERROR(テーブル_Swim015[[#This Row],[組]],"")</f>
        <v>2</v>
      </c>
      <c r="C608" s="22">
        <f>IFERROR(テーブル_Swim015[[#This Row],[水路]],"")</f>
        <v>7</v>
      </c>
      <c r="D608" s="22" t="str">
        <f t="shared" si="39"/>
        <v>3827</v>
      </c>
      <c r="E608" s="22">
        <f>IFERROR(テーブル_Swim015[[#This Row],[選手番号]],"")</f>
        <v>1178</v>
      </c>
      <c r="F608" s="22" t="str">
        <f>IFERROR(VLOOKUP(E608,Sheet3!A:H,3,0),"")</f>
        <v>菅野　  琉</v>
      </c>
      <c r="G608" s="22" t="str">
        <f>IFERROR(VLOOKUP(E608,Sheet3!A:H,8,0),"")</f>
        <v>五百木ＳＣ</v>
      </c>
      <c r="H608" s="22" t="str">
        <f>IFERROR(VLOOKUP(E608,Sheet2!A:B,2,0),"")</f>
        <v/>
      </c>
      <c r="I608" s="22" t="str">
        <f t="shared" si="40"/>
        <v>117838</v>
      </c>
      <c r="J608" s="22">
        <f t="shared" si="41"/>
        <v>2</v>
      </c>
      <c r="K608" s="22">
        <f t="shared" si="42"/>
        <v>7</v>
      </c>
    </row>
    <row r="609" spans="1:11" s="22" customFormat="1" x14ac:dyDescent="0.15">
      <c r="A609" s="22">
        <f>IFERROR(テーブル_Swim015[[#This Row],[競技番号]],"")</f>
        <v>38</v>
      </c>
      <c r="B609" s="22">
        <f>IFERROR(テーブル_Swim015[[#This Row],[組]],"")</f>
        <v>2</v>
      </c>
      <c r="C609" s="22">
        <f>IFERROR(テーブル_Swim015[[#This Row],[水路]],"")</f>
        <v>8</v>
      </c>
      <c r="D609" s="22" t="str">
        <f t="shared" si="39"/>
        <v>3828</v>
      </c>
      <c r="E609" s="22">
        <f>IFERROR(テーブル_Swim015[[#This Row],[選手番号]],"")</f>
        <v>0</v>
      </c>
      <c r="F609" s="22" t="str">
        <f>IFERROR(VLOOKUP(E609,Sheet3!A:H,3,0),"")</f>
        <v/>
      </c>
      <c r="G609" s="22" t="str">
        <f>IFERROR(VLOOKUP(E609,Sheet3!A:H,8,0),"")</f>
        <v/>
      </c>
      <c r="H609" s="22" t="str">
        <f>IFERROR(VLOOKUP(E609,Sheet2!A:B,2,0),"")</f>
        <v/>
      </c>
      <c r="I609" s="22" t="str">
        <f t="shared" si="40"/>
        <v>038</v>
      </c>
      <c r="J609" s="22">
        <f t="shared" si="41"/>
        <v>2</v>
      </c>
      <c r="K609" s="22">
        <f t="shared" si="42"/>
        <v>8</v>
      </c>
    </row>
    <row r="610" spans="1:11" s="22" customFormat="1" x14ac:dyDescent="0.15">
      <c r="A610" s="22">
        <f>IFERROR(テーブル_Swim015[[#This Row],[競技番号]],"")</f>
        <v>77</v>
      </c>
      <c r="B610" s="22">
        <f>IFERROR(テーブル_Swim015[[#This Row],[組]],"")</f>
        <v>1</v>
      </c>
      <c r="C610" s="22">
        <f>IFERROR(テーブル_Swim015[[#This Row],[水路]],"")</f>
        <v>1</v>
      </c>
      <c r="D610" s="22" t="str">
        <f t="shared" si="39"/>
        <v>7711</v>
      </c>
      <c r="E610" s="22">
        <f>IFERROR(テーブル_Swim015[[#This Row],[選手番号]],"")</f>
        <v>3015</v>
      </c>
      <c r="F610" s="22" t="str">
        <f>IFERROR(VLOOKUP(E610,Sheet3!A:H,3,0),"")</f>
        <v/>
      </c>
      <c r="G610" s="22" t="str">
        <f>IFERROR(VLOOKUP(E610,Sheet3!A:H,8,0),"")</f>
        <v/>
      </c>
      <c r="H610" s="22" t="str">
        <f>IFERROR(VLOOKUP(E610,Sheet2!A:B,2,0),"")</f>
        <v>ﾌｨｯﾀｴﾐﾌﾙ松前</v>
      </c>
      <c r="I610" s="22" t="str">
        <f t="shared" si="40"/>
        <v>301577</v>
      </c>
      <c r="J610" s="22">
        <f t="shared" si="41"/>
        <v>1</v>
      </c>
      <c r="K610" s="22">
        <f t="shared" si="42"/>
        <v>1</v>
      </c>
    </row>
    <row r="611" spans="1:11" s="22" customFormat="1" x14ac:dyDescent="0.15">
      <c r="A611" s="22">
        <f>IFERROR(テーブル_Swim015[[#This Row],[競技番号]],"")</f>
        <v>77</v>
      </c>
      <c r="B611" s="22">
        <f>IFERROR(テーブル_Swim015[[#This Row],[組]],"")</f>
        <v>1</v>
      </c>
      <c r="C611" s="22">
        <f>IFERROR(テーブル_Swim015[[#This Row],[水路]],"")</f>
        <v>2</v>
      </c>
      <c r="D611" s="22" t="str">
        <f t="shared" si="39"/>
        <v>7712</v>
      </c>
      <c r="E611" s="22">
        <f>IFERROR(テーブル_Swim015[[#This Row],[選手番号]],"")</f>
        <v>2009</v>
      </c>
      <c r="F611" s="22" t="str">
        <f>IFERROR(VLOOKUP(E611,Sheet3!A:H,3,0),"")</f>
        <v/>
      </c>
      <c r="G611" s="22" t="str">
        <f>IFERROR(VLOOKUP(E611,Sheet3!A:H,8,0),"")</f>
        <v/>
      </c>
      <c r="H611" s="22" t="str">
        <f>IFERROR(VLOOKUP(E611,Sheet2!A:B,2,0),"")</f>
        <v>ファイブテン</v>
      </c>
      <c r="I611" s="22" t="str">
        <f t="shared" si="40"/>
        <v>200977</v>
      </c>
      <c r="J611" s="22">
        <f t="shared" si="41"/>
        <v>1</v>
      </c>
      <c r="K611" s="22">
        <f t="shared" si="42"/>
        <v>2</v>
      </c>
    </row>
    <row r="612" spans="1:11" s="22" customFormat="1" x14ac:dyDescent="0.15">
      <c r="A612" s="22">
        <f>IFERROR(テーブル_Swim015[[#This Row],[競技番号]],"")</f>
        <v>77</v>
      </c>
      <c r="B612" s="22">
        <f>IFERROR(テーブル_Swim015[[#This Row],[組]],"")</f>
        <v>1</v>
      </c>
      <c r="C612" s="22">
        <f>IFERROR(テーブル_Swim015[[#This Row],[水路]],"")</f>
        <v>3</v>
      </c>
      <c r="D612" s="22" t="str">
        <f t="shared" si="39"/>
        <v>7713</v>
      </c>
      <c r="E612" s="22">
        <f>IFERROR(テーブル_Swim015[[#This Row],[選手番号]],"")</f>
        <v>2502</v>
      </c>
      <c r="F612" s="22" t="str">
        <f>IFERROR(VLOOKUP(E612,Sheet3!A:H,3,0),"")</f>
        <v/>
      </c>
      <c r="G612" s="22" t="str">
        <f>IFERROR(VLOOKUP(E612,Sheet3!A:H,8,0),"")</f>
        <v/>
      </c>
      <c r="H612" s="22" t="str">
        <f>IFERROR(VLOOKUP(E612,Sheet2!A:B,2,0),"")</f>
        <v>西条ＳＣ</v>
      </c>
      <c r="I612" s="22" t="str">
        <f t="shared" si="40"/>
        <v>250277</v>
      </c>
      <c r="J612" s="22">
        <f t="shared" si="41"/>
        <v>1</v>
      </c>
      <c r="K612" s="22">
        <f t="shared" si="42"/>
        <v>3</v>
      </c>
    </row>
    <row r="613" spans="1:11" s="22" customFormat="1" x14ac:dyDescent="0.15">
      <c r="A613" s="22">
        <f>IFERROR(テーブル_Swim015[[#This Row],[競技番号]],"")</f>
        <v>77</v>
      </c>
      <c r="B613" s="22">
        <f>IFERROR(テーブル_Swim015[[#This Row],[組]],"")</f>
        <v>1</v>
      </c>
      <c r="C613" s="22">
        <f>IFERROR(テーブル_Swim015[[#This Row],[水路]],"")</f>
        <v>4</v>
      </c>
      <c r="D613" s="22" t="str">
        <f t="shared" si="39"/>
        <v>7714</v>
      </c>
      <c r="E613" s="22">
        <f>IFERROR(テーブル_Swim015[[#This Row],[選手番号]],"")</f>
        <v>3009</v>
      </c>
      <c r="F613" s="22" t="str">
        <f>IFERROR(VLOOKUP(E613,Sheet3!A:H,3,0),"")</f>
        <v/>
      </c>
      <c r="G613" s="22" t="str">
        <f>IFERROR(VLOOKUP(E613,Sheet3!A:H,8,0),"")</f>
        <v/>
      </c>
      <c r="H613" s="22" t="str">
        <f>IFERROR(VLOOKUP(E613,Sheet2!A:B,2,0),"")</f>
        <v>フィッタ松山</v>
      </c>
      <c r="I613" s="22" t="str">
        <f t="shared" si="40"/>
        <v>300977</v>
      </c>
      <c r="J613" s="22">
        <f t="shared" si="41"/>
        <v>1</v>
      </c>
      <c r="K613" s="22">
        <f t="shared" si="42"/>
        <v>4</v>
      </c>
    </row>
    <row r="614" spans="1:11" s="22" customFormat="1" x14ac:dyDescent="0.15">
      <c r="A614" s="22">
        <f>IFERROR(テーブル_Swim015[[#This Row],[競技番号]],"")</f>
        <v>77</v>
      </c>
      <c r="B614" s="22">
        <f>IFERROR(テーブル_Swim015[[#This Row],[組]],"")</f>
        <v>1</v>
      </c>
      <c r="C614" s="22">
        <f>IFERROR(テーブル_Swim015[[#This Row],[水路]],"")</f>
        <v>5</v>
      </c>
      <c r="D614" s="22" t="str">
        <f t="shared" si="39"/>
        <v>7715</v>
      </c>
      <c r="E614" s="22">
        <f>IFERROR(テーブル_Swim015[[#This Row],[選手番号]],"")</f>
        <v>3001</v>
      </c>
      <c r="F614" s="22" t="str">
        <f>IFERROR(VLOOKUP(E614,Sheet3!A:H,3,0),"")</f>
        <v/>
      </c>
      <c r="G614" s="22" t="str">
        <f>IFERROR(VLOOKUP(E614,Sheet3!A:H,8,0),"")</f>
        <v/>
      </c>
      <c r="H614" s="22" t="str">
        <f>IFERROR(VLOOKUP(E614,Sheet2!A:B,2,0),"")</f>
        <v>五百木ＳＣ</v>
      </c>
      <c r="I614" s="22" t="str">
        <f t="shared" si="40"/>
        <v>300177</v>
      </c>
      <c r="J614" s="22">
        <f t="shared" si="41"/>
        <v>1</v>
      </c>
      <c r="K614" s="22">
        <f t="shared" si="42"/>
        <v>5</v>
      </c>
    </row>
    <row r="615" spans="1:11" s="22" customFormat="1" x14ac:dyDescent="0.15">
      <c r="A615" s="22">
        <f>IFERROR(テーブル_Swim015[[#This Row],[競技番号]],"")</f>
        <v>77</v>
      </c>
      <c r="B615" s="22">
        <f>IFERROR(テーブル_Swim015[[#This Row],[組]],"")</f>
        <v>1</v>
      </c>
      <c r="C615" s="22">
        <f>IFERROR(テーブル_Swim015[[#This Row],[水路]],"")</f>
        <v>6</v>
      </c>
      <c r="D615" s="22" t="str">
        <f t="shared" si="39"/>
        <v>7716</v>
      </c>
      <c r="E615" s="22">
        <f>IFERROR(テーブル_Swim015[[#This Row],[選手番号]],"")</f>
        <v>3008</v>
      </c>
      <c r="F615" s="22" t="str">
        <f>IFERROR(VLOOKUP(E615,Sheet3!A:H,3,0),"")</f>
        <v/>
      </c>
      <c r="G615" s="22" t="str">
        <f>IFERROR(VLOOKUP(E615,Sheet3!A:H,8,0),"")</f>
        <v/>
      </c>
      <c r="H615" s="22" t="str">
        <f>IFERROR(VLOOKUP(E615,Sheet2!A:B,2,0),"")</f>
        <v>アズサ松山</v>
      </c>
      <c r="I615" s="22" t="str">
        <f t="shared" si="40"/>
        <v>300877</v>
      </c>
      <c r="J615" s="22">
        <f t="shared" si="41"/>
        <v>1</v>
      </c>
      <c r="K615" s="22">
        <f t="shared" si="42"/>
        <v>6</v>
      </c>
    </row>
    <row r="616" spans="1:11" s="22" customFormat="1" x14ac:dyDescent="0.15">
      <c r="A616" s="22">
        <f>IFERROR(テーブル_Swim015[[#This Row],[競技番号]],"")</f>
        <v>77</v>
      </c>
      <c r="B616" s="22">
        <f>IFERROR(テーブル_Swim015[[#This Row],[組]],"")</f>
        <v>1</v>
      </c>
      <c r="C616" s="22">
        <f>IFERROR(テーブル_Swim015[[#This Row],[水路]],"")</f>
        <v>7</v>
      </c>
      <c r="D616" s="22" t="str">
        <f t="shared" si="39"/>
        <v>7717</v>
      </c>
      <c r="E616" s="22">
        <f>IFERROR(テーブル_Swim015[[#This Row],[選手番号]],"")</f>
        <v>2002</v>
      </c>
      <c r="F616" s="22" t="str">
        <f>IFERROR(VLOOKUP(E616,Sheet3!A:H,3,0),"")</f>
        <v/>
      </c>
      <c r="G616" s="22" t="str">
        <f>IFERROR(VLOOKUP(E616,Sheet3!A:H,8,0),"")</f>
        <v/>
      </c>
      <c r="H616" s="22" t="str">
        <f>IFERROR(VLOOKUP(E616,Sheet2!A:B,2,0),"")</f>
        <v>ｴﾘｴｰﾙSRT</v>
      </c>
      <c r="I616" s="22" t="str">
        <f t="shared" si="40"/>
        <v>200277</v>
      </c>
      <c r="J616" s="22">
        <f t="shared" si="41"/>
        <v>1</v>
      </c>
      <c r="K616" s="22">
        <f t="shared" si="42"/>
        <v>7</v>
      </c>
    </row>
    <row r="617" spans="1:11" s="22" customFormat="1" x14ac:dyDescent="0.15">
      <c r="A617" s="22">
        <f>IFERROR(テーブル_Swim015[[#This Row],[競技番号]],"")</f>
        <v>77</v>
      </c>
      <c r="B617" s="22">
        <f>IFERROR(テーブル_Swim015[[#This Row],[組]],"")</f>
        <v>1</v>
      </c>
      <c r="C617" s="22">
        <f>IFERROR(テーブル_Swim015[[#This Row],[水路]],"")</f>
        <v>8</v>
      </c>
      <c r="D617" s="22" t="str">
        <f t="shared" si="39"/>
        <v>7718</v>
      </c>
      <c r="E617" s="22">
        <f>IFERROR(テーブル_Swim015[[#This Row],[選手番号]],"")</f>
        <v>3013</v>
      </c>
      <c r="F617" s="22" t="str">
        <f>IFERROR(VLOOKUP(E617,Sheet3!A:H,3,0),"")</f>
        <v/>
      </c>
      <c r="G617" s="22" t="str">
        <f>IFERROR(VLOOKUP(E617,Sheet3!A:H,8,0),"")</f>
        <v/>
      </c>
      <c r="H617" s="22" t="str">
        <f>IFERROR(VLOOKUP(E617,Sheet2!A:B,2,0),"")</f>
        <v>フィッタ重信</v>
      </c>
      <c r="I617" s="22" t="str">
        <f t="shared" si="40"/>
        <v>301377</v>
      </c>
      <c r="J617" s="22">
        <f t="shared" si="41"/>
        <v>1</v>
      </c>
      <c r="K617" s="22">
        <f t="shared" si="42"/>
        <v>8</v>
      </c>
    </row>
    <row r="618" spans="1:11" s="22" customFormat="1" x14ac:dyDescent="0.15">
      <c r="A618" s="22">
        <f>IFERROR(テーブル_Swim015[[#This Row],[競技番号]],"")</f>
        <v>78</v>
      </c>
      <c r="B618" s="22">
        <f>IFERROR(テーブル_Swim015[[#This Row],[組]],"")</f>
        <v>1</v>
      </c>
      <c r="C618" s="22">
        <f>IFERROR(テーブル_Swim015[[#This Row],[水路]],"")</f>
        <v>1</v>
      </c>
      <c r="D618" s="22" t="str">
        <f t="shared" si="39"/>
        <v>7811</v>
      </c>
      <c r="E618" s="22">
        <f>IFERROR(テーブル_Swim015[[#This Row],[選手番号]],"")</f>
        <v>2501</v>
      </c>
      <c r="F618" s="22" t="str">
        <f>IFERROR(VLOOKUP(E618,Sheet3!A:H,3,0),"")</f>
        <v/>
      </c>
      <c r="G618" s="22" t="str">
        <f>IFERROR(VLOOKUP(E618,Sheet3!A:H,8,0),"")</f>
        <v/>
      </c>
      <c r="H618" s="22" t="str">
        <f>IFERROR(VLOOKUP(E618,Sheet2!A:B,2,0),"")</f>
        <v>西条ＳＣ</v>
      </c>
      <c r="I618" s="22" t="str">
        <f t="shared" si="40"/>
        <v>250178</v>
      </c>
      <c r="J618" s="22">
        <f t="shared" si="41"/>
        <v>1</v>
      </c>
      <c r="K618" s="22">
        <f t="shared" si="42"/>
        <v>1</v>
      </c>
    </row>
    <row r="619" spans="1:11" s="22" customFormat="1" x14ac:dyDescent="0.15">
      <c r="A619" s="22">
        <f>IFERROR(テーブル_Swim015[[#This Row],[競技番号]],"")</f>
        <v>78</v>
      </c>
      <c r="B619" s="22">
        <f>IFERROR(テーブル_Swim015[[#This Row],[組]],"")</f>
        <v>1</v>
      </c>
      <c r="C619" s="22">
        <f>IFERROR(テーブル_Swim015[[#This Row],[水路]],"")</f>
        <v>2</v>
      </c>
      <c r="D619" s="22" t="str">
        <f t="shared" si="39"/>
        <v>7812</v>
      </c>
      <c r="E619" s="22">
        <f>IFERROR(テーブル_Swim015[[#This Row],[選手番号]],"")</f>
        <v>2008</v>
      </c>
      <c r="F619" s="22" t="str">
        <f>IFERROR(VLOOKUP(E619,Sheet3!A:H,3,0),"")</f>
        <v/>
      </c>
      <c r="G619" s="22" t="str">
        <f>IFERROR(VLOOKUP(E619,Sheet3!A:H,8,0),"")</f>
        <v/>
      </c>
      <c r="H619" s="22" t="str">
        <f>IFERROR(VLOOKUP(E619,Sheet2!A:B,2,0),"")</f>
        <v>ＭＧ双葉</v>
      </c>
      <c r="I619" s="22" t="str">
        <f t="shared" si="40"/>
        <v>200878</v>
      </c>
      <c r="J619" s="22">
        <f t="shared" si="41"/>
        <v>1</v>
      </c>
      <c r="K619" s="22">
        <f t="shared" si="42"/>
        <v>2</v>
      </c>
    </row>
    <row r="620" spans="1:11" s="22" customFormat="1" x14ac:dyDescent="0.15">
      <c r="A620" s="22">
        <f>IFERROR(テーブル_Swim015[[#This Row],[競技番号]],"")</f>
        <v>78</v>
      </c>
      <c r="B620" s="22">
        <f>IFERROR(テーブル_Swim015[[#This Row],[組]],"")</f>
        <v>1</v>
      </c>
      <c r="C620" s="22">
        <f>IFERROR(テーブル_Swim015[[#This Row],[水路]],"")</f>
        <v>3</v>
      </c>
      <c r="D620" s="22" t="str">
        <f t="shared" si="39"/>
        <v>7813</v>
      </c>
      <c r="E620" s="22">
        <f>IFERROR(テーブル_Swim015[[#This Row],[選手番号]],"")</f>
        <v>3016</v>
      </c>
      <c r="F620" s="22" t="str">
        <f>IFERROR(VLOOKUP(E620,Sheet3!A:H,3,0),"")</f>
        <v/>
      </c>
      <c r="G620" s="22" t="str">
        <f>IFERROR(VLOOKUP(E620,Sheet3!A:H,8,0),"")</f>
        <v/>
      </c>
      <c r="H620" s="22" t="str">
        <f>IFERROR(VLOOKUP(E620,Sheet2!A:B,2,0),"")</f>
        <v>ﾌｨｯﾀｴﾐﾌﾙ松前</v>
      </c>
      <c r="I620" s="22" t="str">
        <f t="shared" si="40"/>
        <v>301678</v>
      </c>
      <c r="J620" s="22">
        <f t="shared" si="41"/>
        <v>1</v>
      </c>
      <c r="K620" s="22">
        <f t="shared" si="42"/>
        <v>3</v>
      </c>
    </row>
    <row r="621" spans="1:11" s="22" customFormat="1" x14ac:dyDescent="0.15">
      <c r="A621" s="22">
        <f>IFERROR(テーブル_Swim015[[#This Row],[競技番号]],"")</f>
        <v>78</v>
      </c>
      <c r="B621" s="22">
        <f>IFERROR(テーブル_Swim015[[#This Row],[組]],"")</f>
        <v>1</v>
      </c>
      <c r="C621" s="22">
        <f>IFERROR(テーブル_Swim015[[#This Row],[水路]],"")</f>
        <v>4</v>
      </c>
      <c r="D621" s="22" t="str">
        <f t="shared" si="39"/>
        <v>7814</v>
      </c>
      <c r="E621" s="22">
        <f>IFERROR(テーブル_Swim015[[#This Row],[選手番号]],"")</f>
        <v>2010</v>
      </c>
      <c r="F621" s="22" t="str">
        <f>IFERROR(VLOOKUP(E621,Sheet3!A:H,3,0),"")</f>
        <v/>
      </c>
      <c r="G621" s="22" t="str">
        <f>IFERROR(VLOOKUP(E621,Sheet3!A:H,8,0),"")</f>
        <v/>
      </c>
      <c r="H621" s="22" t="str">
        <f>IFERROR(VLOOKUP(E621,Sheet2!A:B,2,0),"")</f>
        <v>ファイブテン</v>
      </c>
      <c r="I621" s="22" t="str">
        <f t="shared" si="40"/>
        <v>201078</v>
      </c>
      <c r="J621" s="22">
        <f t="shared" si="41"/>
        <v>1</v>
      </c>
      <c r="K621" s="22">
        <f t="shared" si="42"/>
        <v>4</v>
      </c>
    </row>
    <row r="622" spans="1:11" s="22" customFormat="1" x14ac:dyDescent="0.15">
      <c r="A622" s="22">
        <f>IFERROR(テーブル_Swim015[[#This Row],[競技番号]],"")</f>
        <v>78</v>
      </c>
      <c r="B622" s="22">
        <f>IFERROR(テーブル_Swim015[[#This Row],[組]],"")</f>
        <v>1</v>
      </c>
      <c r="C622" s="22">
        <f>IFERROR(テーブル_Swim015[[#This Row],[水路]],"")</f>
        <v>5</v>
      </c>
      <c r="D622" s="22" t="str">
        <f t="shared" si="39"/>
        <v>7815</v>
      </c>
      <c r="E622" s="22">
        <f>IFERROR(テーブル_Swim015[[#This Row],[選手番号]],"")</f>
        <v>3010</v>
      </c>
      <c r="F622" s="22" t="str">
        <f>IFERROR(VLOOKUP(E622,Sheet3!A:H,3,0),"")</f>
        <v/>
      </c>
      <c r="G622" s="22" t="str">
        <f>IFERROR(VLOOKUP(E622,Sheet3!A:H,8,0),"")</f>
        <v/>
      </c>
      <c r="H622" s="22" t="str">
        <f>IFERROR(VLOOKUP(E622,Sheet2!A:B,2,0),"")</f>
        <v>フィッタ松山</v>
      </c>
      <c r="I622" s="22" t="str">
        <f t="shared" si="40"/>
        <v>301078</v>
      </c>
      <c r="J622" s="22">
        <f t="shared" si="41"/>
        <v>1</v>
      </c>
      <c r="K622" s="22">
        <f t="shared" si="42"/>
        <v>5</v>
      </c>
    </row>
    <row r="623" spans="1:11" s="22" customFormat="1" x14ac:dyDescent="0.15">
      <c r="A623" s="22">
        <f>IFERROR(テーブル_Swim015[[#This Row],[競技番号]],"")</f>
        <v>78</v>
      </c>
      <c r="B623" s="22">
        <f>IFERROR(テーブル_Swim015[[#This Row],[組]],"")</f>
        <v>1</v>
      </c>
      <c r="C623" s="22">
        <f>IFERROR(テーブル_Swim015[[#This Row],[水路]],"")</f>
        <v>6</v>
      </c>
      <c r="D623" s="22" t="str">
        <f t="shared" si="39"/>
        <v>7816</v>
      </c>
      <c r="E623" s="22">
        <f>IFERROR(テーブル_Swim015[[#This Row],[選手番号]],"")</f>
        <v>3014</v>
      </c>
      <c r="F623" s="22" t="str">
        <f>IFERROR(VLOOKUP(E623,Sheet3!A:H,3,0),"")</f>
        <v/>
      </c>
      <c r="G623" s="22" t="str">
        <f>IFERROR(VLOOKUP(E623,Sheet3!A:H,8,0),"")</f>
        <v/>
      </c>
      <c r="H623" s="22" t="str">
        <f>IFERROR(VLOOKUP(E623,Sheet2!A:B,2,0),"")</f>
        <v>フィッタ重信</v>
      </c>
      <c r="I623" s="22" t="str">
        <f t="shared" si="40"/>
        <v>301478</v>
      </c>
      <c r="J623" s="22">
        <f t="shared" si="41"/>
        <v>1</v>
      </c>
      <c r="K623" s="22">
        <f t="shared" si="42"/>
        <v>6</v>
      </c>
    </row>
    <row r="624" spans="1:11" s="22" customFormat="1" x14ac:dyDescent="0.15">
      <c r="A624" s="22">
        <f>IFERROR(テーブル_Swim015[[#This Row],[競技番号]],"")</f>
        <v>78</v>
      </c>
      <c r="B624" s="22">
        <f>IFERROR(テーブル_Swim015[[#This Row],[組]],"")</f>
        <v>1</v>
      </c>
      <c r="C624" s="22">
        <f>IFERROR(テーブル_Swim015[[#This Row],[水路]],"")</f>
        <v>7</v>
      </c>
      <c r="D624" s="22" t="str">
        <f t="shared" si="39"/>
        <v>7817</v>
      </c>
      <c r="E624" s="22">
        <f>IFERROR(テーブル_Swim015[[#This Row],[選手番号]],"")</f>
        <v>3003</v>
      </c>
      <c r="F624" s="22" t="str">
        <f>IFERROR(VLOOKUP(E624,Sheet3!A:H,3,0),"")</f>
        <v/>
      </c>
      <c r="G624" s="22" t="str">
        <f>IFERROR(VLOOKUP(E624,Sheet3!A:H,8,0),"")</f>
        <v/>
      </c>
      <c r="H624" s="22" t="str">
        <f>IFERROR(VLOOKUP(E624,Sheet2!A:B,2,0),"")</f>
        <v>五百木ＳＣ</v>
      </c>
      <c r="I624" s="22" t="str">
        <f t="shared" si="40"/>
        <v>300378</v>
      </c>
      <c r="J624" s="22">
        <f t="shared" si="41"/>
        <v>1</v>
      </c>
      <c r="K624" s="22">
        <f t="shared" si="42"/>
        <v>7</v>
      </c>
    </row>
    <row r="625" spans="1:11" s="22" customFormat="1" x14ac:dyDescent="0.15">
      <c r="A625" s="22">
        <f>IFERROR(テーブル_Swim015[[#This Row],[競技番号]],"")</f>
        <v>78</v>
      </c>
      <c r="B625" s="22">
        <f>IFERROR(テーブル_Swim015[[#This Row],[組]],"")</f>
        <v>1</v>
      </c>
      <c r="C625" s="22">
        <f>IFERROR(テーブル_Swim015[[#This Row],[水路]],"")</f>
        <v>8</v>
      </c>
      <c r="D625" s="22" t="str">
        <f t="shared" si="39"/>
        <v>7818</v>
      </c>
      <c r="E625" s="22">
        <f>IFERROR(テーブル_Swim015[[#This Row],[選手番号]],"")</f>
        <v>2003</v>
      </c>
      <c r="F625" s="22" t="str">
        <f>IFERROR(VLOOKUP(E625,Sheet3!A:H,3,0),"")</f>
        <v/>
      </c>
      <c r="G625" s="22" t="str">
        <f>IFERROR(VLOOKUP(E625,Sheet3!A:H,8,0),"")</f>
        <v/>
      </c>
      <c r="H625" s="22" t="str">
        <f>IFERROR(VLOOKUP(E625,Sheet2!A:B,2,0),"")</f>
        <v>ｴﾘｴｰﾙSRT</v>
      </c>
      <c r="I625" s="22" t="str">
        <f t="shared" si="40"/>
        <v>200378</v>
      </c>
      <c r="J625" s="22">
        <f t="shared" si="41"/>
        <v>1</v>
      </c>
      <c r="K625" s="22">
        <f t="shared" si="42"/>
        <v>8</v>
      </c>
    </row>
    <row r="626" spans="1:11" s="22" customFormat="1" x14ac:dyDescent="0.15">
      <c r="A626" s="22">
        <f>IFERROR(テーブル_Swim015[[#This Row],[競技番号]],"")</f>
        <v>79</v>
      </c>
      <c r="B626" s="22">
        <f>IFERROR(テーブル_Swim015[[#This Row],[組]],"")</f>
        <v>1</v>
      </c>
      <c r="C626" s="22">
        <f>IFERROR(テーブル_Swim015[[#This Row],[水路]],"")</f>
        <v>1</v>
      </c>
      <c r="D626" s="22" t="str">
        <f t="shared" si="39"/>
        <v>7911</v>
      </c>
      <c r="E626" s="22">
        <f>IFERROR(テーブル_Swim015[[#This Row],[選手番号]],"")</f>
        <v>3012</v>
      </c>
      <c r="F626" s="22" t="str">
        <f>IFERROR(VLOOKUP(E626,Sheet3!A:H,3,0),"")</f>
        <v/>
      </c>
      <c r="G626" s="22" t="str">
        <f>IFERROR(VLOOKUP(E626,Sheet3!A:H,8,0),"")</f>
        <v/>
      </c>
      <c r="H626" s="22" t="str">
        <f>IFERROR(VLOOKUP(E626,Sheet2!A:B,2,0),"")</f>
        <v>フィッタ重信</v>
      </c>
      <c r="I626" s="22" t="str">
        <f t="shared" si="40"/>
        <v>301279</v>
      </c>
      <c r="J626" s="22">
        <f t="shared" si="41"/>
        <v>1</v>
      </c>
      <c r="K626" s="22">
        <f t="shared" si="42"/>
        <v>1</v>
      </c>
    </row>
    <row r="627" spans="1:11" s="22" customFormat="1" x14ac:dyDescent="0.15">
      <c r="A627" s="22">
        <f>IFERROR(テーブル_Swim015[[#This Row],[競技番号]],"")</f>
        <v>79</v>
      </c>
      <c r="B627" s="22">
        <f>IFERROR(テーブル_Swim015[[#This Row],[組]],"")</f>
        <v>1</v>
      </c>
      <c r="C627" s="22">
        <f>IFERROR(テーブル_Swim015[[#This Row],[水路]],"")</f>
        <v>2</v>
      </c>
      <c r="D627" s="22" t="str">
        <f t="shared" si="39"/>
        <v>7912</v>
      </c>
      <c r="E627" s="22">
        <f>IFERROR(テーブル_Swim015[[#This Row],[選手番号]],"")</f>
        <v>3002</v>
      </c>
      <c r="F627" s="22" t="str">
        <f>IFERROR(VLOOKUP(E627,Sheet3!A:H,3,0),"")</f>
        <v/>
      </c>
      <c r="G627" s="22" t="str">
        <f>IFERROR(VLOOKUP(E627,Sheet3!A:H,8,0),"")</f>
        <v/>
      </c>
      <c r="H627" s="22" t="str">
        <f>IFERROR(VLOOKUP(E627,Sheet2!A:B,2,0),"")</f>
        <v>五百木ＳＣ</v>
      </c>
      <c r="I627" s="22" t="str">
        <f t="shared" si="40"/>
        <v>300279</v>
      </c>
      <c r="J627" s="22">
        <f t="shared" si="41"/>
        <v>1</v>
      </c>
      <c r="K627" s="22">
        <f t="shared" si="42"/>
        <v>2</v>
      </c>
    </row>
    <row r="628" spans="1:11" s="22" customFormat="1" x14ac:dyDescent="0.15">
      <c r="A628" s="22">
        <f>IFERROR(テーブル_Swim015[[#This Row],[競技番号]],"")</f>
        <v>79</v>
      </c>
      <c r="B628" s="22">
        <f>IFERROR(テーブル_Swim015[[#This Row],[組]],"")</f>
        <v>1</v>
      </c>
      <c r="C628" s="22">
        <f>IFERROR(テーブル_Swim015[[#This Row],[水路]],"")</f>
        <v>3</v>
      </c>
      <c r="D628" s="22" t="str">
        <f t="shared" si="39"/>
        <v>7913</v>
      </c>
      <c r="E628" s="22">
        <f>IFERROR(テーブル_Swim015[[#This Row],[選手番号]],"")</f>
        <v>2011</v>
      </c>
      <c r="F628" s="22" t="str">
        <f>IFERROR(VLOOKUP(E628,Sheet3!A:H,3,0),"")</f>
        <v/>
      </c>
      <c r="G628" s="22" t="str">
        <f>IFERROR(VLOOKUP(E628,Sheet3!A:H,8,0),"")</f>
        <v/>
      </c>
      <c r="H628" s="22" t="str">
        <f>IFERROR(VLOOKUP(E628,Sheet2!A:B,2,0),"")</f>
        <v>ファイブテン</v>
      </c>
      <c r="I628" s="22" t="str">
        <f t="shared" si="40"/>
        <v>201179</v>
      </c>
      <c r="J628" s="22">
        <f t="shared" si="41"/>
        <v>1</v>
      </c>
      <c r="K628" s="22">
        <f t="shared" si="42"/>
        <v>3</v>
      </c>
    </row>
    <row r="629" spans="1:11" s="22" customFormat="1" x14ac:dyDescent="0.15">
      <c r="A629" s="22">
        <f>IFERROR(テーブル_Swim015[[#This Row],[競技番号]],"")</f>
        <v>79</v>
      </c>
      <c r="B629" s="22">
        <f>IFERROR(テーブル_Swim015[[#This Row],[組]],"")</f>
        <v>1</v>
      </c>
      <c r="C629" s="22">
        <f>IFERROR(テーブル_Swim015[[#This Row],[水路]],"")</f>
        <v>4</v>
      </c>
      <c r="D629" s="22" t="str">
        <f t="shared" si="39"/>
        <v>7914</v>
      </c>
      <c r="E629" s="22">
        <f>IFERROR(テーブル_Swim015[[#This Row],[選手番号]],"")</f>
        <v>3507</v>
      </c>
      <c r="F629" s="22" t="str">
        <f>IFERROR(VLOOKUP(E629,Sheet3!A:H,3,0),"")</f>
        <v/>
      </c>
      <c r="G629" s="22" t="str">
        <f>IFERROR(VLOOKUP(E629,Sheet3!A:H,8,0),"")</f>
        <v/>
      </c>
      <c r="H629" s="22" t="str">
        <f>IFERROR(VLOOKUP(E629,Sheet2!A:B,2,0),"")</f>
        <v>Ryuow</v>
      </c>
      <c r="I629" s="22" t="str">
        <f t="shared" si="40"/>
        <v>350779</v>
      </c>
      <c r="J629" s="22">
        <f t="shared" si="41"/>
        <v>1</v>
      </c>
      <c r="K629" s="22">
        <f t="shared" si="42"/>
        <v>4</v>
      </c>
    </row>
    <row r="630" spans="1:11" s="22" customFormat="1" x14ac:dyDescent="0.15">
      <c r="A630" s="22">
        <f>IFERROR(テーブル_Swim015[[#This Row],[競技番号]],"")</f>
        <v>79</v>
      </c>
      <c r="B630" s="22">
        <f>IFERROR(テーブル_Swim015[[#This Row],[組]],"")</f>
        <v>1</v>
      </c>
      <c r="C630" s="22">
        <f>IFERROR(テーブル_Swim015[[#This Row],[水路]],"")</f>
        <v>5</v>
      </c>
      <c r="D630" s="22" t="str">
        <f t="shared" si="39"/>
        <v>7915</v>
      </c>
      <c r="E630" s="22">
        <f>IFERROR(テーブル_Swim015[[#This Row],[選手番号]],"")</f>
        <v>3017</v>
      </c>
      <c r="F630" s="22" t="str">
        <f>IFERROR(VLOOKUP(E630,Sheet3!A:H,3,0),"")</f>
        <v/>
      </c>
      <c r="G630" s="22" t="str">
        <f>IFERROR(VLOOKUP(E630,Sheet3!A:H,8,0),"")</f>
        <v/>
      </c>
      <c r="H630" s="22" t="str">
        <f>IFERROR(VLOOKUP(E630,Sheet2!A:B,2,0),"")</f>
        <v>ﾌｨｯﾀｴﾐﾌﾙ松前</v>
      </c>
      <c r="I630" s="22" t="str">
        <f t="shared" si="40"/>
        <v>301779</v>
      </c>
      <c r="J630" s="22">
        <f t="shared" si="41"/>
        <v>1</v>
      </c>
      <c r="K630" s="22">
        <f t="shared" si="42"/>
        <v>5</v>
      </c>
    </row>
    <row r="631" spans="1:11" s="22" customFormat="1" x14ac:dyDescent="0.15">
      <c r="A631" s="22">
        <f>IFERROR(テーブル_Swim015[[#This Row],[競技番号]],"")</f>
        <v>79</v>
      </c>
      <c r="B631" s="22">
        <f>IFERROR(テーブル_Swim015[[#This Row],[組]],"")</f>
        <v>1</v>
      </c>
      <c r="C631" s="22">
        <f>IFERROR(テーブル_Swim015[[#This Row],[水路]],"")</f>
        <v>6</v>
      </c>
      <c r="D631" s="22" t="str">
        <f t="shared" si="39"/>
        <v>7916</v>
      </c>
      <c r="E631" s="22">
        <f>IFERROR(テーブル_Swim015[[#This Row],[選手番号]],"")</f>
        <v>3011</v>
      </c>
      <c r="F631" s="22" t="str">
        <f>IFERROR(VLOOKUP(E631,Sheet3!A:H,3,0),"")</f>
        <v/>
      </c>
      <c r="G631" s="22" t="str">
        <f>IFERROR(VLOOKUP(E631,Sheet3!A:H,8,0),"")</f>
        <v/>
      </c>
      <c r="H631" s="22" t="str">
        <f>IFERROR(VLOOKUP(E631,Sheet2!A:B,2,0),"")</f>
        <v>フィッタ松山</v>
      </c>
      <c r="I631" s="22" t="str">
        <f t="shared" si="40"/>
        <v>301179</v>
      </c>
      <c r="J631" s="22">
        <f t="shared" si="41"/>
        <v>1</v>
      </c>
      <c r="K631" s="22">
        <f t="shared" si="42"/>
        <v>6</v>
      </c>
    </row>
    <row r="632" spans="1:11" s="22" customFormat="1" x14ac:dyDescent="0.15">
      <c r="A632" s="22">
        <f>IFERROR(テーブル_Swim015[[#This Row],[競技番号]],"")</f>
        <v>79</v>
      </c>
      <c r="B632" s="22">
        <f>IFERROR(テーブル_Swim015[[#This Row],[組]],"")</f>
        <v>1</v>
      </c>
      <c r="C632" s="22">
        <f>IFERROR(テーブル_Swim015[[#This Row],[水路]],"")</f>
        <v>7</v>
      </c>
      <c r="D632" s="22" t="str">
        <f t="shared" si="39"/>
        <v>7917</v>
      </c>
      <c r="E632" s="22">
        <f>IFERROR(テーブル_Swim015[[#This Row],[選手番号]],"")</f>
        <v>3005</v>
      </c>
      <c r="F632" s="22" t="str">
        <f>IFERROR(VLOOKUP(E632,Sheet3!A:H,3,0),"")</f>
        <v/>
      </c>
      <c r="G632" s="22" t="str">
        <f>IFERROR(VLOOKUP(E632,Sheet3!A:H,8,0),"")</f>
        <v/>
      </c>
      <c r="H632" s="22" t="str">
        <f>IFERROR(VLOOKUP(E632,Sheet2!A:B,2,0),"")</f>
        <v>南海ＤＣ</v>
      </c>
      <c r="I632" s="22" t="str">
        <f t="shared" si="40"/>
        <v>300579</v>
      </c>
      <c r="J632" s="22">
        <f t="shared" si="41"/>
        <v>1</v>
      </c>
      <c r="K632" s="22">
        <f t="shared" si="42"/>
        <v>7</v>
      </c>
    </row>
    <row r="633" spans="1:11" s="22" customFormat="1" x14ac:dyDescent="0.15">
      <c r="A633" s="22">
        <f>IFERROR(テーブル_Swim015[[#This Row],[競技番号]],"")</f>
        <v>79</v>
      </c>
      <c r="B633" s="22">
        <f>IFERROR(テーブル_Swim015[[#This Row],[組]],"")</f>
        <v>1</v>
      </c>
      <c r="C633" s="22">
        <f>IFERROR(テーブル_Swim015[[#This Row],[水路]],"")</f>
        <v>8</v>
      </c>
      <c r="D633" s="22" t="str">
        <f t="shared" si="39"/>
        <v>7918</v>
      </c>
      <c r="E633" s="22">
        <f>IFERROR(テーブル_Swim015[[#This Row],[選手番号]],"")</f>
        <v>2007</v>
      </c>
      <c r="F633" s="22" t="str">
        <f>IFERROR(VLOOKUP(E633,Sheet3!A:H,3,0),"")</f>
        <v/>
      </c>
      <c r="G633" s="22" t="str">
        <f>IFERROR(VLOOKUP(E633,Sheet3!A:H,8,0),"")</f>
        <v/>
      </c>
      <c r="H633" s="22" t="str">
        <f>IFERROR(VLOOKUP(E633,Sheet2!A:B,2,0),"")</f>
        <v>ＭＧ双葉</v>
      </c>
      <c r="I633" s="22" t="str">
        <f t="shared" si="40"/>
        <v>200779</v>
      </c>
      <c r="J633" s="22">
        <f t="shared" si="41"/>
        <v>1</v>
      </c>
      <c r="K633" s="22">
        <f t="shared" si="42"/>
        <v>8</v>
      </c>
    </row>
    <row r="634" spans="1:11" s="22" customFormat="1" x14ac:dyDescent="0.15">
      <c r="A634" s="22">
        <f>IFERROR(テーブル_Swim015[[#This Row],[競技番号]],"")</f>
        <v>80</v>
      </c>
      <c r="B634" s="22">
        <f>IFERROR(テーブル_Swim015[[#This Row],[組]],"")</f>
        <v>1</v>
      </c>
      <c r="C634" s="22">
        <f>IFERROR(テーブル_Swim015[[#This Row],[水路]],"")</f>
        <v>1</v>
      </c>
      <c r="D634" s="22" t="str">
        <f t="shared" si="39"/>
        <v>8011</v>
      </c>
      <c r="E634" s="22">
        <f>IFERROR(テーブル_Swim015[[#This Row],[選手番号]],"")</f>
        <v>0</v>
      </c>
      <c r="F634" s="22" t="str">
        <f>IFERROR(VLOOKUP(E634,Sheet3!A:H,3,0),"")</f>
        <v/>
      </c>
      <c r="G634" s="22" t="str">
        <f>IFERROR(VLOOKUP(E634,Sheet3!A:H,8,0),"")</f>
        <v/>
      </c>
      <c r="H634" s="22" t="str">
        <f>IFERROR(VLOOKUP(E634,Sheet2!A:B,2,0),"")</f>
        <v/>
      </c>
      <c r="I634" s="22" t="str">
        <f t="shared" si="40"/>
        <v>080</v>
      </c>
      <c r="J634" s="22">
        <f t="shared" si="41"/>
        <v>1</v>
      </c>
      <c r="K634" s="22">
        <f t="shared" si="42"/>
        <v>1</v>
      </c>
    </row>
    <row r="635" spans="1:11" s="22" customFormat="1" x14ac:dyDescent="0.15">
      <c r="A635" s="22">
        <f>IFERROR(テーブル_Swim015[[#This Row],[競技番号]],"")</f>
        <v>80</v>
      </c>
      <c r="B635" s="22">
        <f>IFERROR(テーブル_Swim015[[#This Row],[組]],"")</f>
        <v>1</v>
      </c>
      <c r="C635" s="22">
        <f>IFERROR(テーブル_Swim015[[#This Row],[水路]],"")</f>
        <v>2</v>
      </c>
      <c r="D635" s="22" t="str">
        <f t="shared" si="39"/>
        <v>8012</v>
      </c>
      <c r="E635" s="22">
        <f>IFERROR(テーブル_Swim015[[#This Row],[選手番号]],"")</f>
        <v>103</v>
      </c>
      <c r="F635" s="22" t="str">
        <f>IFERROR(VLOOKUP(E635,Sheet3!A:H,3,0),"")</f>
        <v>佐山　陽咲</v>
      </c>
      <c r="G635" s="22" t="str">
        <f>IFERROR(VLOOKUP(E635,Sheet3!A:H,8,0),"")</f>
        <v>ﾌｧｲﾌﾞﾃﾝ東予</v>
      </c>
      <c r="H635" s="22" t="str">
        <f>IFERROR(VLOOKUP(E635,Sheet2!A:B,2,0),"")</f>
        <v/>
      </c>
      <c r="I635" s="22" t="str">
        <f t="shared" si="40"/>
        <v>10380</v>
      </c>
      <c r="J635" s="22">
        <f t="shared" si="41"/>
        <v>1</v>
      </c>
      <c r="K635" s="22">
        <f t="shared" si="42"/>
        <v>2</v>
      </c>
    </row>
    <row r="636" spans="1:11" s="22" customFormat="1" x14ac:dyDescent="0.15">
      <c r="A636" s="22">
        <f>IFERROR(テーブル_Swim015[[#This Row],[競技番号]],"")</f>
        <v>80</v>
      </c>
      <c r="B636" s="22">
        <f>IFERROR(テーブル_Swim015[[#This Row],[組]],"")</f>
        <v>1</v>
      </c>
      <c r="C636" s="22">
        <f>IFERROR(テーブル_Swim015[[#This Row],[水路]],"")</f>
        <v>3</v>
      </c>
      <c r="D636" s="22" t="str">
        <f t="shared" si="39"/>
        <v>8013</v>
      </c>
      <c r="E636" s="22">
        <f>IFERROR(テーブル_Swim015[[#This Row],[選手番号]],"")</f>
        <v>67</v>
      </c>
      <c r="F636" s="22" t="str">
        <f>IFERROR(VLOOKUP(E636,Sheet3!A:H,3,0),"")</f>
        <v xml:space="preserve">山本　麗桜                    </v>
      </c>
      <c r="G636" s="22" t="str">
        <f>IFERROR(VLOOKUP(E636,Sheet3!A:H,8,0),"")</f>
        <v xml:space="preserve">ＭＧ双葉        </v>
      </c>
      <c r="H636" s="22" t="str">
        <f>IFERROR(VLOOKUP(E636,Sheet2!A:B,2,0),"")</f>
        <v/>
      </c>
      <c r="I636" s="22" t="str">
        <f t="shared" si="40"/>
        <v>6780</v>
      </c>
      <c r="J636" s="22">
        <f t="shared" si="41"/>
        <v>1</v>
      </c>
      <c r="K636" s="22">
        <f t="shared" si="42"/>
        <v>3</v>
      </c>
    </row>
    <row r="637" spans="1:11" s="22" customFormat="1" x14ac:dyDescent="0.15">
      <c r="A637" s="22">
        <f>IFERROR(テーブル_Swim015[[#This Row],[競技番号]],"")</f>
        <v>80</v>
      </c>
      <c r="B637" s="22">
        <f>IFERROR(テーブル_Swim015[[#This Row],[組]],"")</f>
        <v>1</v>
      </c>
      <c r="C637" s="22">
        <f>IFERROR(テーブル_Swim015[[#This Row],[水路]],"")</f>
        <v>4</v>
      </c>
      <c r="D637" s="22" t="str">
        <f t="shared" si="39"/>
        <v>8014</v>
      </c>
      <c r="E637" s="22">
        <f>IFERROR(テーブル_Swim015[[#This Row],[選手番号]],"")</f>
        <v>1201</v>
      </c>
      <c r="F637" s="22" t="str">
        <f>IFERROR(VLOOKUP(E637,Sheet3!A:H,3,0),"")</f>
        <v>神野　未羽</v>
      </c>
      <c r="G637" s="22" t="str">
        <f>IFERROR(VLOOKUP(E637,Sheet3!A:H,8,0),"")</f>
        <v>南海ＤＣ</v>
      </c>
      <c r="H637" s="22" t="str">
        <f>IFERROR(VLOOKUP(E637,Sheet2!A:B,2,0),"")</f>
        <v/>
      </c>
      <c r="I637" s="22" t="str">
        <f t="shared" si="40"/>
        <v>120180</v>
      </c>
      <c r="J637" s="22">
        <f t="shared" si="41"/>
        <v>1</v>
      </c>
      <c r="K637" s="22">
        <f t="shared" si="42"/>
        <v>4</v>
      </c>
    </row>
    <row r="638" spans="1:11" s="22" customFormat="1" x14ac:dyDescent="0.15">
      <c r="A638" s="22">
        <f>IFERROR(テーブル_Swim015[[#This Row],[競技番号]],"")</f>
        <v>80</v>
      </c>
      <c r="B638" s="22">
        <f>IFERROR(テーブル_Swim015[[#This Row],[組]],"")</f>
        <v>1</v>
      </c>
      <c r="C638" s="22">
        <f>IFERROR(テーブル_Swim015[[#This Row],[水路]],"")</f>
        <v>5</v>
      </c>
      <c r="D638" s="22" t="str">
        <f t="shared" si="39"/>
        <v>8015</v>
      </c>
      <c r="E638" s="22">
        <f>IFERROR(テーブル_Swim015[[#This Row],[選手番号]],"")</f>
        <v>68</v>
      </c>
      <c r="F638" s="22" t="str">
        <f>IFERROR(VLOOKUP(E638,Sheet3!A:H,3,0),"")</f>
        <v xml:space="preserve">山口　葵生                    </v>
      </c>
      <c r="G638" s="22" t="str">
        <f>IFERROR(VLOOKUP(E638,Sheet3!A:H,8,0),"")</f>
        <v xml:space="preserve">ＭＧ双葉        </v>
      </c>
      <c r="H638" s="22" t="str">
        <f>IFERROR(VLOOKUP(E638,Sheet2!A:B,2,0),"")</f>
        <v/>
      </c>
      <c r="I638" s="22" t="str">
        <f t="shared" si="40"/>
        <v>6880</v>
      </c>
      <c r="J638" s="22">
        <f t="shared" si="41"/>
        <v>1</v>
      </c>
      <c r="K638" s="22">
        <f t="shared" si="42"/>
        <v>5</v>
      </c>
    </row>
    <row r="639" spans="1:11" s="22" customFormat="1" x14ac:dyDescent="0.15">
      <c r="A639" s="22">
        <f>IFERROR(テーブル_Swim015[[#This Row],[競技番号]],"")</f>
        <v>80</v>
      </c>
      <c r="B639" s="22">
        <f>IFERROR(テーブル_Swim015[[#This Row],[組]],"")</f>
        <v>1</v>
      </c>
      <c r="C639" s="22">
        <f>IFERROR(テーブル_Swim015[[#This Row],[水路]],"")</f>
        <v>6</v>
      </c>
      <c r="D639" s="22" t="str">
        <f t="shared" si="39"/>
        <v>8016</v>
      </c>
      <c r="E639" s="22">
        <f>IFERROR(テーブル_Swim015[[#This Row],[選手番号]],"")</f>
        <v>99</v>
      </c>
      <c r="F639" s="22" t="str">
        <f>IFERROR(VLOOKUP(E639,Sheet3!A:H,3,0),"")</f>
        <v>二宮　愛心</v>
      </c>
      <c r="G639" s="22" t="str">
        <f>IFERROR(VLOOKUP(E639,Sheet3!A:H,8,0),"")</f>
        <v>ファイブテン</v>
      </c>
      <c r="H639" s="22" t="str">
        <f>IFERROR(VLOOKUP(E639,Sheet2!A:B,2,0),"")</f>
        <v/>
      </c>
      <c r="I639" s="22" t="str">
        <f t="shared" si="40"/>
        <v>9980</v>
      </c>
      <c r="J639" s="22">
        <f t="shared" si="41"/>
        <v>1</v>
      </c>
      <c r="K639" s="22">
        <f t="shared" si="42"/>
        <v>6</v>
      </c>
    </row>
    <row r="640" spans="1:11" s="22" customFormat="1" x14ac:dyDescent="0.15">
      <c r="A640" s="22">
        <f>IFERROR(テーブル_Swim015[[#This Row],[競技番号]],"")</f>
        <v>80</v>
      </c>
      <c r="B640" s="22">
        <f>IFERROR(テーブル_Swim015[[#This Row],[組]],"")</f>
        <v>1</v>
      </c>
      <c r="C640" s="22">
        <f>IFERROR(テーブル_Swim015[[#This Row],[水路]],"")</f>
        <v>7</v>
      </c>
      <c r="D640" s="22" t="str">
        <f t="shared" si="39"/>
        <v>8017</v>
      </c>
      <c r="E640" s="22">
        <f>IFERROR(テーブル_Swim015[[#This Row],[選手番号]],"")</f>
        <v>0</v>
      </c>
      <c r="F640" s="22" t="str">
        <f>IFERROR(VLOOKUP(E640,Sheet3!A:H,3,0),"")</f>
        <v/>
      </c>
      <c r="G640" s="22" t="str">
        <f>IFERROR(VLOOKUP(E640,Sheet3!A:H,8,0),"")</f>
        <v/>
      </c>
      <c r="H640" s="22" t="str">
        <f>IFERROR(VLOOKUP(E640,Sheet2!A:B,2,0),"")</f>
        <v/>
      </c>
      <c r="I640" s="22" t="str">
        <f t="shared" si="40"/>
        <v>080</v>
      </c>
      <c r="J640" s="22">
        <f t="shared" si="41"/>
        <v>1</v>
      </c>
      <c r="K640" s="22">
        <f t="shared" si="42"/>
        <v>7</v>
      </c>
    </row>
    <row r="641" spans="1:11" s="22" customFormat="1" x14ac:dyDescent="0.15">
      <c r="A641" s="22">
        <f>IFERROR(テーブル_Swim015[[#This Row],[競技番号]],"")</f>
        <v>80</v>
      </c>
      <c r="B641" s="22">
        <f>IFERROR(テーブル_Swim015[[#This Row],[組]],"")</f>
        <v>1</v>
      </c>
      <c r="C641" s="22">
        <f>IFERROR(テーブル_Swim015[[#This Row],[水路]],"")</f>
        <v>8</v>
      </c>
      <c r="D641" s="22" t="str">
        <f t="shared" si="39"/>
        <v>8018</v>
      </c>
      <c r="E641" s="22">
        <f>IFERROR(テーブル_Swim015[[#This Row],[選手番号]],"")</f>
        <v>0</v>
      </c>
      <c r="F641" s="22" t="str">
        <f>IFERROR(VLOOKUP(E641,Sheet3!A:H,3,0),"")</f>
        <v/>
      </c>
      <c r="G641" s="22" t="str">
        <f>IFERROR(VLOOKUP(E641,Sheet3!A:H,8,0),"")</f>
        <v/>
      </c>
      <c r="H641" s="22" t="str">
        <f>IFERROR(VLOOKUP(E641,Sheet2!A:B,2,0),"")</f>
        <v/>
      </c>
      <c r="I641" s="22" t="str">
        <f t="shared" si="40"/>
        <v>080</v>
      </c>
      <c r="J641" s="22">
        <f t="shared" si="41"/>
        <v>1</v>
      </c>
      <c r="K641" s="22">
        <f t="shared" si="42"/>
        <v>8</v>
      </c>
    </row>
    <row r="642" spans="1:11" s="22" customFormat="1" x14ac:dyDescent="0.15">
      <c r="A642" s="22">
        <f>IFERROR(テーブル_Swim015[[#This Row],[競技番号]],"")</f>
        <v>80</v>
      </c>
      <c r="B642" s="22">
        <f>IFERROR(テーブル_Swim015[[#This Row],[組]],"")</f>
        <v>2</v>
      </c>
      <c r="C642" s="22">
        <f>IFERROR(テーブル_Swim015[[#This Row],[水路]],"")</f>
        <v>1</v>
      </c>
      <c r="D642" s="22" t="str">
        <f t="shared" si="39"/>
        <v>8021</v>
      </c>
      <c r="E642" s="22">
        <f>IFERROR(テーブル_Swim015[[#This Row],[選手番号]],"")</f>
        <v>1062</v>
      </c>
      <c r="F642" s="22" t="str">
        <f>IFERROR(VLOOKUP(E642,Sheet3!A:H,3,0),"")</f>
        <v xml:space="preserve">三島　彩織                    </v>
      </c>
      <c r="G642" s="22" t="str">
        <f>IFERROR(VLOOKUP(E642,Sheet3!A:H,8,0),"")</f>
        <v xml:space="preserve">フィッタ松山    </v>
      </c>
      <c r="H642" s="22" t="str">
        <f>IFERROR(VLOOKUP(E642,Sheet2!A:B,2,0),"")</f>
        <v/>
      </c>
      <c r="I642" s="22" t="str">
        <f t="shared" si="40"/>
        <v>106280</v>
      </c>
      <c r="J642" s="22">
        <f t="shared" si="41"/>
        <v>2</v>
      </c>
      <c r="K642" s="22">
        <f t="shared" si="42"/>
        <v>1</v>
      </c>
    </row>
    <row r="643" spans="1:11" s="22" customFormat="1" x14ac:dyDescent="0.15">
      <c r="A643" s="22">
        <f>IFERROR(テーブル_Swim015[[#This Row],[競技番号]],"")</f>
        <v>80</v>
      </c>
      <c r="B643" s="22">
        <f>IFERROR(テーブル_Swim015[[#This Row],[組]],"")</f>
        <v>2</v>
      </c>
      <c r="C643" s="22">
        <f>IFERROR(テーブル_Swim015[[#This Row],[水路]],"")</f>
        <v>2</v>
      </c>
      <c r="D643" s="22" t="str">
        <f t="shared" ref="D643:D706" si="43">CONCATENATE(A643,B643,C643)</f>
        <v>8022</v>
      </c>
      <c r="E643" s="22">
        <f>IFERROR(テーブル_Swim015[[#This Row],[選手番号]],"")</f>
        <v>1163</v>
      </c>
      <c r="F643" s="22" t="str">
        <f>IFERROR(VLOOKUP(E643,Sheet3!A:H,3,0),"")</f>
        <v>池内　杏実</v>
      </c>
      <c r="G643" s="22" t="str">
        <f>IFERROR(VLOOKUP(E643,Sheet3!A:H,8,0),"")</f>
        <v>五百木ＳＣ</v>
      </c>
      <c r="H643" s="22" t="str">
        <f>IFERROR(VLOOKUP(E643,Sheet2!A:B,2,0),"")</f>
        <v/>
      </c>
      <c r="I643" s="22" t="str">
        <f t="shared" si="40"/>
        <v>116380</v>
      </c>
      <c r="J643" s="22">
        <f t="shared" si="41"/>
        <v>2</v>
      </c>
      <c r="K643" s="22">
        <f t="shared" si="42"/>
        <v>2</v>
      </c>
    </row>
    <row r="644" spans="1:11" s="22" customFormat="1" x14ac:dyDescent="0.15">
      <c r="A644" s="22">
        <f>IFERROR(テーブル_Swim015[[#This Row],[競技番号]],"")</f>
        <v>80</v>
      </c>
      <c r="B644" s="22">
        <f>IFERROR(テーブル_Swim015[[#This Row],[組]],"")</f>
        <v>2</v>
      </c>
      <c r="C644" s="22">
        <f>IFERROR(テーブル_Swim015[[#This Row],[水路]],"")</f>
        <v>3</v>
      </c>
      <c r="D644" s="22" t="str">
        <f t="shared" si="43"/>
        <v>8023</v>
      </c>
      <c r="E644" s="22">
        <f>IFERROR(テーブル_Swim015[[#This Row],[選手番号]],"")</f>
        <v>118</v>
      </c>
      <c r="F644" s="22" t="str">
        <f>IFERROR(VLOOKUP(E644,Sheet3!A:H,3,0),"")</f>
        <v xml:space="preserve">門田　七海                    </v>
      </c>
      <c r="G644" s="22" t="str">
        <f>IFERROR(VLOOKUP(E644,Sheet3!A:H,8,0),"")</f>
        <v xml:space="preserve">ＭＧ瀬戸内      </v>
      </c>
      <c r="H644" s="22" t="str">
        <f>IFERROR(VLOOKUP(E644,Sheet2!A:B,2,0),"")</f>
        <v/>
      </c>
      <c r="I644" s="22" t="str">
        <f t="shared" si="40"/>
        <v>11880</v>
      </c>
      <c r="J644" s="22">
        <f t="shared" si="41"/>
        <v>2</v>
      </c>
      <c r="K644" s="22">
        <f t="shared" si="42"/>
        <v>3</v>
      </c>
    </row>
    <row r="645" spans="1:11" s="22" customFormat="1" x14ac:dyDescent="0.15">
      <c r="A645" s="22">
        <f>IFERROR(テーブル_Swim015[[#This Row],[競技番号]],"")</f>
        <v>80</v>
      </c>
      <c r="B645" s="22">
        <f>IFERROR(テーブル_Swim015[[#This Row],[組]],"")</f>
        <v>2</v>
      </c>
      <c r="C645" s="22">
        <f>IFERROR(テーブル_Swim015[[#This Row],[水路]],"")</f>
        <v>4</v>
      </c>
      <c r="D645" s="22" t="str">
        <f t="shared" si="43"/>
        <v>8024</v>
      </c>
      <c r="E645" s="22">
        <f>IFERROR(テーブル_Swim015[[#This Row],[選手番号]],"")</f>
        <v>45</v>
      </c>
      <c r="F645" s="22" t="str">
        <f>IFERROR(VLOOKUP(E645,Sheet3!A:H,3,0),"")</f>
        <v xml:space="preserve">永井　陽菜                    </v>
      </c>
      <c r="G645" s="22" t="str">
        <f>IFERROR(VLOOKUP(E645,Sheet3!A:H,8,0),"")</f>
        <v xml:space="preserve">ファイブテン    </v>
      </c>
      <c r="H645" s="22" t="str">
        <f>IFERROR(VLOOKUP(E645,Sheet2!A:B,2,0),"")</f>
        <v/>
      </c>
      <c r="I645" s="22" t="str">
        <f t="shared" si="40"/>
        <v>4580</v>
      </c>
      <c r="J645" s="22">
        <f t="shared" si="41"/>
        <v>2</v>
      </c>
      <c r="K645" s="22">
        <f t="shared" si="42"/>
        <v>4</v>
      </c>
    </row>
    <row r="646" spans="1:11" s="22" customFormat="1" x14ac:dyDescent="0.15">
      <c r="A646" s="22">
        <f>IFERROR(テーブル_Swim015[[#This Row],[競技番号]],"")</f>
        <v>80</v>
      </c>
      <c r="B646" s="22">
        <f>IFERROR(テーブル_Swim015[[#This Row],[組]],"")</f>
        <v>2</v>
      </c>
      <c r="C646" s="22">
        <f>IFERROR(テーブル_Swim015[[#This Row],[水路]],"")</f>
        <v>5</v>
      </c>
      <c r="D646" s="22" t="str">
        <f t="shared" si="43"/>
        <v>8025</v>
      </c>
      <c r="E646" s="22">
        <f>IFERROR(テーブル_Swim015[[#This Row],[選手番号]],"")</f>
        <v>44</v>
      </c>
      <c r="F646" s="22" t="str">
        <f>IFERROR(VLOOKUP(E646,Sheet3!A:H,3,0),"")</f>
        <v xml:space="preserve">向井　咲夏                    </v>
      </c>
      <c r="G646" s="22" t="str">
        <f>IFERROR(VLOOKUP(E646,Sheet3!A:H,8,0),"")</f>
        <v xml:space="preserve">ファイブテン    </v>
      </c>
      <c r="H646" s="22" t="str">
        <f>IFERROR(VLOOKUP(E646,Sheet2!A:B,2,0),"")</f>
        <v/>
      </c>
      <c r="I646" s="22" t="str">
        <f t="shared" si="40"/>
        <v>4480</v>
      </c>
      <c r="J646" s="22">
        <f t="shared" si="41"/>
        <v>2</v>
      </c>
      <c r="K646" s="22">
        <f t="shared" si="42"/>
        <v>5</v>
      </c>
    </row>
    <row r="647" spans="1:11" s="22" customFormat="1" x14ac:dyDescent="0.15">
      <c r="A647" s="22">
        <f>IFERROR(テーブル_Swim015[[#This Row],[競技番号]],"")</f>
        <v>80</v>
      </c>
      <c r="B647" s="22">
        <f>IFERROR(テーブル_Swim015[[#This Row],[組]],"")</f>
        <v>2</v>
      </c>
      <c r="C647" s="22">
        <f>IFERROR(テーブル_Swim015[[#This Row],[水路]],"")</f>
        <v>6</v>
      </c>
      <c r="D647" s="22" t="str">
        <f t="shared" si="43"/>
        <v>8026</v>
      </c>
      <c r="E647" s="22">
        <f>IFERROR(テーブル_Swim015[[#This Row],[選手番号]],"")</f>
        <v>48</v>
      </c>
      <c r="F647" s="22" t="str">
        <f>IFERROR(VLOOKUP(E647,Sheet3!A:H,3,0),"")</f>
        <v xml:space="preserve">星田　一華                    </v>
      </c>
      <c r="G647" s="22" t="str">
        <f>IFERROR(VLOOKUP(E647,Sheet3!A:H,8,0),"")</f>
        <v xml:space="preserve">ファイブテン    </v>
      </c>
      <c r="H647" s="22" t="str">
        <f>IFERROR(VLOOKUP(E647,Sheet2!A:B,2,0),"")</f>
        <v/>
      </c>
      <c r="I647" s="22" t="str">
        <f t="shared" si="40"/>
        <v>4880</v>
      </c>
      <c r="J647" s="22">
        <f t="shared" si="41"/>
        <v>2</v>
      </c>
      <c r="K647" s="22">
        <f t="shared" si="42"/>
        <v>6</v>
      </c>
    </row>
    <row r="648" spans="1:11" s="22" customFormat="1" x14ac:dyDescent="0.15">
      <c r="A648" s="22">
        <f>IFERROR(テーブル_Swim015[[#This Row],[競技番号]],"")</f>
        <v>80</v>
      </c>
      <c r="B648" s="22">
        <f>IFERROR(テーブル_Swim015[[#This Row],[組]],"")</f>
        <v>2</v>
      </c>
      <c r="C648" s="22">
        <f>IFERROR(テーブル_Swim015[[#This Row],[水路]],"")</f>
        <v>7</v>
      </c>
      <c r="D648" s="22" t="str">
        <f t="shared" si="43"/>
        <v>8027</v>
      </c>
      <c r="E648" s="22">
        <f>IFERROR(テーブル_Swim015[[#This Row],[選手番号]],"")</f>
        <v>109</v>
      </c>
      <c r="F648" s="22" t="str">
        <f>IFERROR(VLOOKUP(E648,Sheet3!A:H,3,0),"")</f>
        <v xml:space="preserve">山内　美音                    </v>
      </c>
      <c r="G648" s="22" t="str">
        <f>IFERROR(VLOOKUP(E648,Sheet3!A:H,8,0),"")</f>
        <v xml:space="preserve">西条ＳＣ        </v>
      </c>
      <c r="H648" s="22" t="str">
        <f>IFERROR(VLOOKUP(E648,Sheet2!A:B,2,0),"")</f>
        <v/>
      </c>
      <c r="I648" s="22" t="str">
        <f t="shared" si="40"/>
        <v>10980</v>
      </c>
      <c r="J648" s="22">
        <f t="shared" si="41"/>
        <v>2</v>
      </c>
      <c r="K648" s="22">
        <f t="shared" si="42"/>
        <v>7</v>
      </c>
    </row>
    <row r="649" spans="1:11" s="22" customFormat="1" x14ac:dyDescent="0.15">
      <c r="A649" s="22">
        <f>IFERROR(テーブル_Swim015[[#This Row],[競技番号]],"")</f>
        <v>80</v>
      </c>
      <c r="B649" s="22">
        <f>IFERROR(テーブル_Swim015[[#This Row],[組]],"")</f>
        <v>2</v>
      </c>
      <c r="C649" s="22">
        <f>IFERROR(テーブル_Swim015[[#This Row],[水路]],"")</f>
        <v>8</v>
      </c>
      <c r="D649" s="22" t="str">
        <f t="shared" si="43"/>
        <v>8028</v>
      </c>
      <c r="E649" s="22">
        <f>IFERROR(テーブル_Swim015[[#This Row],[選手番号]],"")</f>
        <v>1563</v>
      </c>
      <c r="F649" s="22" t="str">
        <f>IFERROR(VLOOKUP(E649,Sheet3!A:H,3,0),"")</f>
        <v>石山はる妃</v>
      </c>
      <c r="G649" s="22" t="str">
        <f>IFERROR(VLOOKUP(E649,Sheet3!A:H,8,0),"")</f>
        <v>MESSA</v>
      </c>
      <c r="H649" s="22" t="str">
        <f>IFERROR(VLOOKUP(E649,Sheet2!A:B,2,0),"")</f>
        <v/>
      </c>
      <c r="I649" s="22" t="str">
        <f t="shared" si="40"/>
        <v>156380</v>
      </c>
      <c r="J649" s="22">
        <f t="shared" si="41"/>
        <v>2</v>
      </c>
      <c r="K649" s="22">
        <f t="shared" si="42"/>
        <v>8</v>
      </c>
    </row>
    <row r="650" spans="1:11" s="22" customFormat="1" x14ac:dyDescent="0.15">
      <c r="A650" s="22">
        <f>IFERROR(テーブル_Swim015[[#This Row],[競技番号]],"")</f>
        <v>81</v>
      </c>
      <c r="B650" s="22">
        <f>IFERROR(テーブル_Swim015[[#This Row],[組]],"")</f>
        <v>1</v>
      </c>
      <c r="C650" s="22">
        <f>IFERROR(テーブル_Swim015[[#This Row],[水路]],"")</f>
        <v>1</v>
      </c>
      <c r="D650" s="22" t="str">
        <f t="shared" si="43"/>
        <v>8111</v>
      </c>
      <c r="E650" s="22">
        <f>IFERROR(テーブル_Swim015[[#This Row],[選手番号]],"")</f>
        <v>104</v>
      </c>
      <c r="F650" s="22" t="str">
        <f>IFERROR(VLOOKUP(E650,Sheet3!A:H,3,0),"")</f>
        <v>小笠原凛空</v>
      </c>
      <c r="G650" s="22" t="str">
        <f>IFERROR(VLOOKUP(E650,Sheet3!A:H,8,0),"")</f>
        <v>ﾌｧｲﾌﾞﾃﾝ東予</v>
      </c>
      <c r="H650" s="22" t="str">
        <f>IFERROR(VLOOKUP(E650,Sheet2!A:B,2,0),"")</f>
        <v/>
      </c>
      <c r="I650" s="22" t="str">
        <f t="shared" si="40"/>
        <v>10481</v>
      </c>
      <c r="J650" s="22">
        <f t="shared" si="41"/>
        <v>1</v>
      </c>
      <c r="K650" s="22">
        <f t="shared" si="42"/>
        <v>1</v>
      </c>
    </row>
    <row r="651" spans="1:11" s="22" customFormat="1" x14ac:dyDescent="0.15">
      <c r="A651" s="22">
        <f>IFERROR(テーブル_Swim015[[#This Row],[競技番号]],"")</f>
        <v>81</v>
      </c>
      <c r="B651" s="22">
        <f>IFERROR(テーブル_Swim015[[#This Row],[組]],"")</f>
        <v>1</v>
      </c>
      <c r="C651" s="22">
        <f>IFERROR(テーブル_Swim015[[#This Row],[水路]],"")</f>
        <v>2</v>
      </c>
      <c r="D651" s="22" t="str">
        <f t="shared" si="43"/>
        <v>8112</v>
      </c>
      <c r="E651" s="22">
        <f>IFERROR(テーブル_Swim015[[#This Row],[選手番号]],"")</f>
        <v>1569</v>
      </c>
      <c r="F651" s="22" t="str">
        <f>IFERROR(VLOOKUP(E651,Sheet3!A:H,3,0),"")</f>
        <v>池浦　摩周</v>
      </c>
      <c r="G651" s="22" t="str">
        <f>IFERROR(VLOOKUP(E651,Sheet3!A:H,8,0),"")</f>
        <v>MESSA</v>
      </c>
      <c r="H651" s="22" t="str">
        <f>IFERROR(VLOOKUP(E651,Sheet2!A:B,2,0),"")</f>
        <v/>
      </c>
      <c r="I651" s="22" t="str">
        <f t="shared" si="40"/>
        <v>156981</v>
      </c>
      <c r="J651" s="22">
        <f t="shared" si="41"/>
        <v>1</v>
      </c>
      <c r="K651" s="22">
        <f t="shared" si="42"/>
        <v>2</v>
      </c>
    </row>
    <row r="652" spans="1:11" s="22" customFormat="1" x14ac:dyDescent="0.15">
      <c r="A652" s="22">
        <f>IFERROR(テーブル_Swim015[[#This Row],[競技番号]],"")</f>
        <v>81</v>
      </c>
      <c r="B652" s="22">
        <f>IFERROR(テーブル_Swim015[[#This Row],[組]],"")</f>
        <v>1</v>
      </c>
      <c r="C652" s="22">
        <f>IFERROR(テーブル_Swim015[[#This Row],[水路]],"")</f>
        <v>3</v>
      </c>
      <c r="D652" s="22" t="str">
        <f t="shared" si="43"/>
        <v>8113</v>
      </c>
      <c r="E652" s="22">
        <f>IFERROR(テーブル_Swim015[[#This Row],[選手番号]],"")</f>
        <v>90</v>
      </c>
      <c r="F652" s="22" t="str">
        <f>IFERROR(VLOOKUP(E652,Sheet3!A:H,3,0),"")</f>
        <v>村上　凌空</v>
      </c>
      <c r="G652" s="22" t="str">
        <f>IFERROR(VLOOKUP(E652,Sheet3!A:H,8,0),"")</f>
        <v>ファイブテン</v>
      </c>
      <c r="H652" s="22" t="str">
        <f>IFERROR(VLOOKUP(E652,Sheet2!A:B,2,0),"")</f>
        <v/>
      </c>
      <c r="I652" s="22" t="str">
        <f t="shared" si="40"/>
        <v>9081</v>
      </c>
      <c r="J652" s="22">
        <f t="shared" si="41"/>
        <v>1</v>
      </c>
      <c r="K652" s="22">
        <f t="shared" si="42"/>
        <v>3</v>
      </c>
    </row>
    <row r="653" spans="1:11" s="22" customFormat="1" x14ac:dyDescent="0.15">
      <c r="A653" s="22">
        <f>IFERROR(テーブル_Swim015[[#This Row],[競技番号]],"")</f>
        <v>81</v>
      </c>
      <c r="B653" s="22">
        <f>IFERROR(テーブル_Swim015[[#This Row],[組]],"")</f>
        <v>1</v>
      </c>
      <c r="C653" s="22">
        <f>IFERROR(テーブル_Swim015[[#This Row],[水路]],"")</f>
        <v>4</v>
      </c>
      <c r="D653" s="22" t="str">
        <f t="shared" si="43"/>
        <v>8114</v>
      </c>
      <c r="E653" s="22">
        <f>IFERROR(テーブル_Swim015[[#This Row],[選手番号]],"")</f>
        <v>1214</v>
      </c>
      <c r="F653" s="22" t="str">
        <f>IFERROR(VLOOKUP(E653,Sheet3!A:H,3,0),"")</f>
        <v>近藤　慶大</v>
      </c>
      <c r="G653" s="22" t="str">
        <f>IFERROR(VLOOKUP(E653,Sheet3!A:H,8,0),"")</f>
        <v>えいしSC砥部</v>
      </c>
      <c r="H653" s="22" t="str">
        <f>IFERROR(VLOOKUP(E653,Sheet2!A:B,2,0),"")</f>
        <v/>
      </c>
      <c r="I653" s="22" t="str">
        <f t="shared" si="40"/>
        <v>121481</v>
      </c>
      <c r="J653" s="22">
        <f t="shared" si="41"/>
        <v>1</v>
      </c>
      <c r="K653" s="22">
        <f t="shared" si="42"/>
        <v>4</v>
      </c>
    </row>
    <row r="654" spans="1:11" s="22" customFormat="1" x14ac:dyDescent="0.15">
      <c r="A654" s="22">
        <f>IFERROR(テーブル_Swim015[[#This Row],[競技番号]],"")</f>
        <v>81</v>
      </c>
      <c r="B654" s="22">
        <f>IFERROR(テーブル_Swim015[[#This Row],[組]],"")</f>
        <v>1</v>
      </c>
      <c r="C654" s="22">
        <f>IFERROR(テーブル_Swim015[[#This Row],[水路]],"")</f>
        <v>5</v>
      </c>
      <c r="D654" s="22" t="str">
        <f t="shared" si="43"/>
        <v>8115</v>
      </c>
      <c r="E654" s="22">
        <f>IFERROR(テーブル_Swim015[[#This Row],[選手番号]],"")</f>
        <v>1503</v>
      </c>
      <c r="F654" s="22" t="str">
        <f>IFERROR(VLOOKUP(E654,Sheet3!A:H,3,0),"")</f>
        <v xml:space="preserve">白石　一颯                    </v>
      </c>
      <c r="G654" s="22" t="str">
        <f>IFERROR(VLOOKUP(E654,Sheet3!A:H,8,0),"")</f>
        <v xml:space="preserve">八幡浜ＳＣ      </v>
      </c>
      <c r="H654" s="22" t="str">
        <f>IFERROR(VLOOKUP(E654,Sheet2!A:B,2,0),"")</f>
        <v/>
      </c>
      <c r="I654" s="22" t="str">
        <f t="shared" si="40"/>
        <v>150381</v>
      </c>
      <c r="J654" s="22">
        <f t="shared" si="41"/>
        <v>1</v>
      </c>
      <c r="K654" s="22">
        <f t="shared" si="42"/>
        <v>5</v>
      </c>
    </row>
    <row r="655" spans="1:11" s="22" customFormat="1" x14ac:dyDescent="0.15">
      <c r="A655" s="22">
        <f>IFERROR(テーブル_Swim015[[#This Row],[競技番号]],"")</f>
        <v>81</v>
      </c>
      <c r="B655" s="22">
        <f>IFERROR(テーブル_Swim015[[#This Row],[組]],"")</f>
        <v>1</v>
      </c>
      <c r="C655" s="22">
        <f>IFERROR(テーブル_Swim015[[#This Row],[水路]],"")</f>
        <v>6</v>
      </c>
      <c r="D655" s="22" t="str">
        <f t="shared" si="43"/>
        <v>8116</v>
      </c>
      <c r="E655" s="22">
        <f>IFERROR(テーブル_Swim015[[#This Row],[選手番号]],"")</f>
        <v>527</v>
      </c>
      <c r="F655" s="22" t="str">
        <f>IFERROR(VLOOKUP(E655,Sheet3!A:H,3,0),"")</f>
        <v>尾田　慎羅</v>
      </c>
      <c r="G655" s="22" t="str">
        <f>IFERROR(VLOOKUP(E655,Sheet3!A:H,8,0),"")</f>
        <v>ﾌｧｲﾌﾞﾃﾝ東予</v>
      </c>
      <c r="H655" s="22" t="str">
        <f>IFERROR(VLOOKUP(E655,Sheet2!A:B,2,0),"")</f>
        <v/>
      </c>
      <c r="I655" s="22" t="str">
        <f t="shared" si="40"/>
        <v>52781</v>
      </c>
      <c r="J655" s="22">
        <f t="shared" si="41"/>
        <v>1</v>
      </c>
      <c r="K655" s="22">
        <f t="shared" si="42"/>
        <v>6</v>
      </c>
    </row>
    <row r="656" spans="1:11" s="22" customFormat="1" x14ac:dyDescent="0.15">
      <c r="A656" s="22">
        <f>IFERROR(テーブル_Swim015[[#This Row],[競技番号]],"")</f>
        <v>81</v>
      </c>
      <c r="B656" s="22">
        <f>IFERROR(テーブル_Swim015[[#This Row],[組]],"")</f>
        <v>1</v>
      </c>
      <c r="C656" s="22">
        <f>IFERROR(テーブル_Swim015[[#This Row],[水路]],"")</f>
        <v>7</v>
      </c>
      <c r="D656" s="22" t="str">
        <f t="shared" si="43"/>
        <v>8117</v>
      </c>
      <c r="E656" s="22">
        <f>IFERROR(テーブル_Swim015[[#This Row],[選手番号]],"")</f>
        <v>24</v>
      </c>
      <c r="F656" s="22" t="str">
        <f>IFERROR(VLOOKUP(E656,Sheet3!A:H,3,0),"")</f>
        <v xml:space="preserve">中木戸之博                    </v>
      </c>
      <c r="G656" s="22" t="str">
        <f>IFERROR(VLOOKUP(E656,Sheet3!A:H,8,0),"")</f>
        <v xml:space="preserve">Z-UP            </v>
      </c>
      <c r="H656" s="22" t="str">
        <f>IFERROR(VLOOKUP(E656,Sheet2!A:B,2,0),"")</f>
        <v/>
      </c>
      <c r="I656" s="22" t="str">
        <f t="shared" si="40"/>
        <v>2481</v>
      </c>
      <c r="J656" s="22">
        <f t="shared" si="41"/>
        <v>1</v>
      </c>
      <c r="K656" s="22">
        <f t="shared" si="42"/>
        <v>7</v>
      </c>
    </row>
    <row r="657" spans="1:11" s="22" customFormat="1" x14ac:dyDescent="0.15">
      <c r="A657" s="22">
        <f>IFERROR(テーブル_Swim015[[#This Row],[競技番号]],"")</f>
        <v>81</v>
      </c>
      <c r="B657" s="22">
        <f>IFERROR(テーブル_Swim015[[#This Row],[組]],"")</f>
        <v>1</v>
      </c>
      <c r="C657" s="22">
        <f>IFERROR(テーブル_Swim015[[#This Row],[水路]],"")</f>
        <v>8</v>
      </c>
      <c r="D657" s="22" t="str">
        <f t="shared" si="43"/>
        <v>8118</v>
      </c>
      <c r="E657" s="22">
        <f>IFERROR(テーブル_Swim015[[#This Row],[選手番号]],"")</f>
        <v>0</v>
      </c>
      <c r="F657" s="22" t="str">
        <f>IFERROR(VLOOKUP(E657,Sheet3!A:H,3,0),"")</f>
        <v/>
      </c>
      <c r="G657" s="22" t="str">
        <f>IFERROR(VLOOKUP(E657,Sheet3!A:H,8,0),"")</f>
        <v/>
      </c>
      <c r="H657" s="22" t="str">
        <f>IFERROR(VLOOKUP(E657,Sheet2!A:B,2,0),"")</f>
        <v/>
      </c>
      <c r="I657" s="22" t="str">
        <f t="shared" si="40"/>
        <v>081</v>
      </c>
      <c r="J657" s="22">
        <f t="shared" si="41"/>
        <v>1</v>
      </c>
      <c r="K657" s="22">
        <f t="shared" si="42"/>
        <v>8</v>
      </c>
    </row>
    <row r="658" spans="1:11" s="22" customFormat="1" x14ac:dyDescent="0.15">
      <c r="A658" s="22">
        <f>IFERROR(テーブル_Swim015[[#This Row],[競技番号]],"")</f>
        <v>81</v>
      </c>
      <c r="B658" s="22">
        <f>IFERROR(テーブル_Swim015[[#This Row],[組]],"")</f>
        <v>2</v>
      </c>
      <c r="C658" s="22">
        <f>IFERROR(テーブル_Swim015[[#This Row],[水路]],"")</f>
        <v>1</v>
      </c>
      <c r="D658" s="22" t="str">
        <f t="shared" si="43"/>
        <v>8121</v>
      </c>
      <c r="E658" s="22">
        <f>IFERROR(テーブル_Swim015[[#This Row],[選手番号]],"")</f>
        <v>9</v>
      </c>
      <c r="F658" s="22" t="str">
        <f>IFERROR(VLOOKUP(E658,Sheet3!A:H,3,0),"")</f>
        <v xml:space="preserve">脇　　遼平                    </v>
      </c>
      <c r="G658" s="22" t="str">
        <f>IFERROR(VLOOKUP(E658,Sheet3!A:H,8,0),"")</f>
        <v xml:space="preserve">ｴﾘｴｰﾙSRT        </v>
      </c>
      <c r="H658" s="22" t="str">
        <f>IFERROR(VLOOKUP(E658,Sheet2!A:B,2,0),"")</f>
        <v/>
      </c>
      <c r="I658" s="22" t="str">
        <f t="shared" si="40"/>
        <v>981</v>
      </c>
      <c r="J658" s="22">
        <f t="shared" si="41"/>
        <v>2</v>
      </c>
      <c r="K658" s="22">
        <f t="shared" si="42"/>
        <v>1</v>
      </c>
    </row>
    <row r="659" spans="1:11" s="22" customFormat="1" x14ac:dyDescent="0.15">
      <c r="A659" s="22">
        <f>IFERROR(テーブル_Swim015[[#This Row],[競技番号]],"")</f>
        <v>81</v>
      </c>
      <c r="B659" s="22">
        <f>IFERROR(テーブル_Swim015[[#This Row],[組]],"")</f>
        <v>2</v>
      </c>
      <c r="C659" s="22">
        <f>IFERROR(テーブル_Swim015[[#This Row],[水路]],"")</f>
        <v>2</v>
      </c>
      <c r="D659" s="22" t="str">
        <f t="shared" si="43"/>
        <v>8122</v>
      </c>
      <c r="E659" s="22">
        <f>IFERROR(テーブル_Swim015[[#This Row],[選手番号]],"")</f>
        <v>39</v>
      </c>
      <c r="F659" s="22" t="str">
        <f>IFERROR(VLOOKUP(E659,Sheet3!A:H,3,0),"")</f>
        <v xml:space="preserve">高橋　昇暉                    </v>
      </c>
      <c r="G659" s="22" t="str">
        <f>IFERROR(VLOOKUP(E659,Sheet3!A:H,8,0),"")</f>
        <v xml:space="preserve">ファイブテン    </v>
      </c>
      <c r="H659" s="22" t="str">
        <f>IFERROR(VLOOKUP(E659,Sheet2!A:B,2,0),"")</f>
        <v/>
      </c>
      <c r="I659" s="22" t="str">
        <f t="shared" ref="I659:I722" si="44">CONCATENATE(E659,A659)</f>
        <v>3981</v>
      </c>
      <c r="J659" s="22">
        <f t="shared" ref="J659:J722" si="45">B659</f>
        <v>2</v>
      </c>
      <c r="K659" s="22">
        <f t="shared" ref="K659:K722" si="46">C659</f>
        <v>2</v>
      </c>
    </row>
    <row r="660" spans="1:11" s="22" customFormat="1" x14ac:dyDescent="0.15">
      <c r="A660" s="22">
        <f>IFERROR(テーブル_Swim015[[#This Row],[競技番号]],"")</f>
        <v>81</v>
      </c>
      <c r="B660" s="22">
        <f>IFERROR(テーブル_Swim015[[#This Row],[組]],"")</f>
        <v>2</v>
      </c>
      <c r="C660" s="22">
        <f>IFERROR(テーブル_Swim015[[#This Row],[水路]],"")</f>
        <v>3</v>
      </c>
      <c r="D660" s="22" t="str">
        <f t="shared" si="43"/>
        <v>8123</v>
      </c>
      <c r="E660" s="22">
        <f>IFERROR(テーブル_Swim015[[#This Row],[選手番号]],"")</f>
        <v>1079</v>
      </c>
      <c r="F660" s="22" t="str">
        <f>IFERROR(VLOOKUP(E660,Sheet3!A:H,3,0),"")</f>
        <v xml:space="preserve">枡野　　雅                    </v>
      </c>
      <c r="G660" s="22" t="str">
        <f>IFERROR(VLOOKUP(E660,Sheet3!A:H,8,0),"")</f>
        <v xml:space="preserve">フィッタ重信    </v>
      </c>
      <c r="H660" s="22" t="str">
        <f>IFERROR(VLOOKUP(E660,Sheet2!A:B,2,0),"")</f>
        <v/>
      </c>
      <c r="I660" s="22" t="str">
        <f t="shared" si="44"/>
        <v>107981</v>
      </c>
      <c r="J660" s="22">
        <f t="shared" si="45"/>
        <v>2</v>
      </c>
      <c r="K660" s="22">
        <f t="shared" si="46"/>
        <v>3</v>
      </c>
    </row>
    <row r="661" spans="1:11" s="22" customFormat="1" x14ac:dyDescent="0.15">
      <c r="A661" s="22">
        <f>IFERROR(テーブル_Swim015[[#This Row],[競技番号]],"")</f>
        <v>81</v>
      </c>
      <c r="B661" s="22">
        <f>IFERROR(テーブル_Swim015[[#This Row],[組]],"")</f>
        <v>2</v>
      </c>
      <c r="C661" s="22">
        <f>IFERROR(テーブル_Swim015[[#This Row],[水路]],"")</f>
        <v>4</v>
      </c>
      <c r="D661" s="22" t="str">
        <f t="shared" si="43"/>
        <v>8124</v>
      </c>
      <c r="E661" s="22">
        <f>IFERROR(テーブル_Swim015[[#This Row],[選手番号]],"")</f>
        <v>1003</v>
      </c>
      <c r="F661" s="22" t="str">
        <f>IFERROR(VLOOKUP(E661,Sheet3!A:H,3,0),"")</f>
        <v xml:space="preserve">菅野　　笙                    </v>
      </c>
      <c r="G661" s="22" t="str">
        <f>IFERROR(VLOOKUP(E661,Sheet3!A:H,8,0),"")</f>
        <v xml:space="preserve">五百木ＳＣ      </v>
      </c>
      <c r="H661" s="22" t="str">
        <f>IFERROR(VLOOKUP(E661,Sheet2!A:B,2,0),"")</f>
        <v/>
      </c>
      <c r="I661" s="22" t="str">
        <f t="shared" si="44"/>
        <v>100381</v>
      </c>
      <c r="J661" s="22">
        <f t="shared" si="45"/>
        <v>2</v>
      </c>
      <c r="K661" s="22">
        <f t="shared" si="46"/>
        <v>4</v>
      </c>
    </row>
    <row r="662" spans="1:11" s="22" customFormat="1" x14ac:dyDescent="0.15">
      <c r="A662" s="22">
        <f>IFERROR(テーブル_Swim015[[#This Row],[競技番号]],"")</f>
        <v>81</v>
      </c>
      <c r="B662" s="22">
        <f>IFERROR(テーブル_Swim015[[#This Row],[組]],"")</f>
        <v>2</v>
      </c>
      <c r="C662" s="22">
        <f>IFERROR(テーブル_Swim015[[#This Row],[水路]],"")</f>
        <v>5</v>
      </c>
      <c r="D662" s="22" t="str">
        <f t="shared" si="43"/>
        <v>8125</v>
      </c>
      <c r="E662" s="22">
        <f>IFERROR(テーブル_Swim015[[#This Row],[選手番号]],"")</f>
        <v>1077</v>
      </c>
      <c r="F662" s="22" t="str">
        <f>IFERROR(VLOOKUP(E662,Sheet3!A:H,3,0),"")</f>
        <v xml:space="preserve">長野　篤生                    </v>
      </c>
      <c r="G662" s="22" t="str">
        <f>IFERROR(VLOOKUP(E662,Sheet3!A:H,8,0),"")</f>
        <v xml:space="preserve">フィッタ重信    </v>
      </c>
      <c r="H662" s="22" t="str">
        <f>IFERROR(VLOOKUP(E662,Sheet2!A:B,2,0),"")</f>
        <v/>
      </c>
      <c r="I662" s="22" t="str">
        <f t="shared" si="44"/>
        <v>107781</v>
      </c>
      <c r="J662" s="22">
        <f t="shared" si="45"/>
        <v>2</v>
      </c>
      <c r="K662" s="22">
        <f t="shared" si="46"/>
        <v>5</v>
      </c>
    </row>
    <row r="663" spans="1:11" s="22" customFormat="1" x14ac:dyDescent="0.15">
      <c r="A663" s="22">
        <f>IFERROR(テーブル_Swim015[[#This Row],[競技番号]],"")</f>
        <v>81</v>
      </c>
      <c r="B663" s="22">
        <f>IFERROR(テーブル_Swim015[[#This Row],[組]],"")</f>
        <v>2</v>
      </c>
      <c r="C663" s="22">
        <f>IFERROR(テーブル_Swim015[[#This Row],[水路]],"")</f>
        <v>6</v>
      </c>
      <c r="D663" s="22" t="str">
        <f t="shared" si="43"/>
        <v>8126</v>
      </c>
      <c r="E663" s="22">
        <f>IFERROR(テーブル_Swim015[[#This Row],[選手番号]],"")</f>
        <v>514</v>
      </c>
      <c r="F663" s="22" t="str">
        <f>IFERROR(VLOOKUP(E663,Sheet3!A:H,3,0),"")</f>
        <v xml:space="preserve">近藤　由都                    </v>
      </c>
      <c r="G663" s="22" t="str">
        <f>IFERROR(VLOOKUP(E663,Sheet3!A:H,8,0),"")</f>
        <v xml:space="preserve">ファイブテン    </v>
      </c>
      <c r="H663" s="22" t="str">
        <f>IFERROR(VLOOKUP(E663,Sheet2!A:B,2,0),"")</f>
        <v/>
      </c>
      <c r="I663" s="22" t="str">
        <f t="shared" si="44"/>
        <v>51481</v>
      </c>
      <c r="J663" s="22">
        <f t="shared" si="45"/>
        <v>2</v>
      </c>
      <c r="K663" s="22">
        <f t="shared" si="46"/>
        <v>6</v>
      </c>
    </row>
    <row r="664" spans="1:11" s="22" customFormat="1" x14ac:dyDescent="0.15">
      <c r="A664" s="22">
        <f>IFERROR(テーブル_Swim015[[#This Row],[競技番号]],"")</f>
        <v>81</v>
      </c>
      <c r="B664" s="22">
        <f>IFERROR(テーブル_Swim015[[#This Row],[組]],"")</f>
        <v>2</v>
      </c>
      <c r="C664" s="22">
        <f>IFERROR(テーブル_Swim015[[#This Row],[水路]],"")</f>
        <v>7</v>
      </c>
      <c r="D664" s="22" t="str">
        <f t="shared" si="43"/>
        <v>8127</v>
      </c>
      <c r="E664" s="22">
        <f>IFERROR(テーブル_Swim015[[#This Row],[選手番号]],"")</f>
        <v>1174</v>
      </c>
      <c r="F664" s="22" t="str">
        <f>IFERROR(VLOOKUP(E664,Sheet3!A:H,3,0),"")</f>
        <v>近藤　麻斗</v>
      </c>
      <c r="G664" s="22" t="str">
        <f>IFERROR(VLOOKUP(E664,Sheet3!A:H,8,0),"")</f>
        <v>五百木ＳＣ</v>
      </c>
      <c r="H664" s="22" t="str">
        <f>IFERROR(VLOOKUP(E664,Sheet2!A:B,2,0),"")</f>
        <v/>
      </c>
      <c r="I664" s="22" t="str">
        <f t="shared" si="44"/>
        <v>117481</v>
      </c>
      <c r="J664" s="22">
        <f t="shared" si="45"/>
        <v>2</v>
      </c>
      <c r="K664" s="22">
        <f t="shared" si="46"/>
        <v>7</v>
      </c>
    </row>
    <row r="665" spans="1:11" s="22" customFormat="1" x14ac:dyDescent="0.15">
      <c r="A665" s="22">
        <f>IFERROR(テーブル_Swim015[[#This Row],[競技番号]],"")</f>
        <v>81</v>
      </c>
      <c r="B665" s="22">
        <f>IFERROR(テーブル_Swim015[[#This Row],[組]],"")</f>
        <v>2</v>
      </c>
      <c r="C665" s="22">
        <f>IFERROR(テーブル_Swim015[[#This Row],[水路]],"")</f>
        <v>8</v>
      </c>
      <c r="D665" s="22" t="str">
        <f t="shared" si="43"/>
        <v>8128</v>
      </c>
      <c r="E665" s="22">
        <f>IFERROR(テーブル_Swim015[[#This Row],[選手番号]],"")</f>
        <v>1213</v>
      </c>
      <c r="F665" s="22" t="str">
        <f>IFERROR(VLOOKUP(E665,Sheet3!A:H,3,0),"")</f>
        <v>中川　琥太</v>
      </c>
      <c r="G665" s="22" t="str">
        <f>IFERROR(VLOOKUP(E665,Sheet3!A:H,8,0),"")</f>
        <v>AQUA</v>
      </c>
      <c r="H665" s="22" t="str">
        <f>IFERROR(VLOOKUP(E665,Sheet2!A:B,2,0),"")</f>
        <v/>
      </c>
      <c r="I665" s="22" t="str">
        <f t="shared" si="44"/>
        <v>121381</v>
      </c>
      <c r="J665" s="22">
        <f t="shared" si="45"/>
        <v>2</v>
      </c>
      <c r="K665" s="22">
        <f t="shared" si="46"/>
        <v>8</v>
      </c>
    </row>
    <row r="666" spans="1:11" s="22" customFormat="1" x14ac:dyDescent="0.15">
      <c r="A666" s="22">
        <f>IFERROR(テーブル_Swim015[[#This Row],[競技番号]],"")</f>
        <v>82</v>
      </c>
      <c r="B666" s="22">
        <f>IFERROR(テーブル_Swim015[[#This Row],[組]],"")</f>
        <v>1</v>
      </c>
      <c r="C666" s="22">
        <f>IFERROR(テーブル_Swim015[[#This Row],[水路]],"")</f>
        <v>1</v>
      </c>
      <c r="D666" s="22" t="str">
        <f t="shared" si="43"/>
        <v>8211</v>
      </c>
      <c r="E666" s="22">
        <f>IFERROR(テーブル_Swim015[[#This Row],[選手番号]],"")</f>
        <v>521</v>
      </c>
      <c r="F666" s="22" t="str">
        <f>IFERROR(VLOOKUP(E666,Sheet3!A:H,3,0),"")</f>
        <v xml:space="preserve">釣本日都子                    </v>
      </c>
      <c r="G666" s="22" t="str">
        <f>IFERROR(VLOOKUP(E666,Sheet3!A:H,8,0),"")</f>
        <v xml:space="preserve">ﾌｧｲﾌﾞﾃﾝ東予     </v>
      </c>
      <c r="H666" s="22" t="str">
        <f>IFERROR(VLOOKUP(E666,Sheet2!A:B,2,0),"")</f>
        <v/>
      </c>
      <c r="I666" s="22" t="str">
        <f t="shared" si="44"/>
        <v>52182</v>
      </c>
      <c r="J666" s="22">
        <f t="shared" si="45"/>
        <v>1</v>
      </c>
      <c r="K666" s="22">
        <f t="shared" si="46"/>
        <v>1</v>
      </c>
    </row>
    <row r="667" spans="1:11" s="22" customFormat="1" x14ac:dyDescent="0.15">
      <c r="A667" s="22">
        <f>IFERROR(テーブル_Swim015[[#This Row],[競技番号]],"")</f>
        <v>82</v>
      </c>
      <c r="B667" s="22">
        <f>IFERROR(テーブル_Swim015[[#This Row],[組]],"")</f>
        <v>1</v>
      </c>
      <c r="C667" s="22">
        <f>IFERROR(テーブル_Swim015[[#This Row],[水路]],"")</f>
        <v>2</v>
      </c>
      <c r="D667" s="22" t="str">
        <f t="shared" si="43"/>
        <v>8212</v>
      </c>
      <c r="E667" s="22">
        <f>IFERROR(テーブル_Swim015[[#This Row],[選手番号]],"")</f>
        <v>507</v>
      </c>
      <c r="F667" s="22" t="str">
        <f>IFERROR(VLOOKUP(E667,Sheet3!A:H,3,0),"")</f>
        <v xml:space="preserve">川上　　藍                    </v>
      </c>
      <c r="G667" s="22" t="str">
        <f>IFERROR(VLOOKUP(E667,Sheet3!A:H,8,0),"")</f>
        <v xml:space="preserve">西条ＳＣ        </v>
      </c>
      <c r="H667" s="22" t="str">
        <f>IFERROR(VLOOKUP(E667,Sheet2!A:B,2,0),"")</f>
        <v/>
      </c>
      <c r="I667" s="22" t="str">
        <f t="shared" si="44"/>
        <v>50782</v>
      </c>
      <c r="J667" s="22">
        <f t="shared" si="45"/>
        <v>1</v>
      </c>
      <c r="K667" s="22">
        <f t="shared" si="46"/>
        <v>2</v>
      </c>
    </row>
    <row r="668" spans="1:11" s="22" customFormat="1" x14ac:dyDescent="0.15">
      <c r="A668" s="22">
        <f>IFERROR(テーブル_Swim015[[#This Row],[競技番号]],"")</f>
        <v>82</v>
      </c>
      <c r="B668" s="22">
        <f>IFERROR(テーブル_Swim015[[#This Row],[組]],"")</f>
        <v>1</v>
      </c>
      <c r="C668" s="22">
        <f>IFERROR(テーブル_Swim015[[#This Row],[水路]],"")</f>
        <v>3</v>
      </c>
      <c r="D668" s="22" t="str">
        <f t="shared" si="43"/>
        <v>8213</v>
      </c>
      <c r="E668" s="22">
        <f>IFERROR(テーブル_Swim015[[#This Row],[選手番号]],"")</f>
        <v>517</v>
      </c>
      <c r="F668" s="22" t="str">
        <f>IFERROR(VLOOKUP(E668,Sheet3!A:H,3,0),"")</f>
        <v xml:space="preserve">宮崎　羽叶                    </v>
      </c>
      <c r="G668" s="22" t="str">
        <f>IFERROR(VLOOKUP(E668,Sheet3!A:H,8,0),"")</f>
        <v xml:space="preserve">ﾌｧｲﾌﾞﾃﾝ東予     </v>
      </c>
      <c r="H668" s="22" t="str">
        <f>IFERROR(VLOOKUP(E668,Sheet2!A:B,2,0),"")</f>
        <v/>
      </c>
      <c r="I668" s="22" t="str">
        <f t="shared" si="44"/>
        <v>51782</v>
      </c>
      <c r="J668" s="22">
        <f t="shared" si="45"/>
        <v>1</v>
      </c>
      <c r="K668" s="22">
        <f t="shared" si="46"/>
        <v>3</v>
      </c>
    </row>
    <row r="669" spans="1:11" s="22" customFormat="1" x14ac:dyDescent="0.15">
      <c r="A669" s="22">
        <f>IFERROR(テーブル_Swim015[[#This Row],[競技番号]],"")</f>
        <v>82</v>
      </c>
      <c r="B669" s="22">
        <f>IFERROR(テーブル_Swim015[[#This Row],[組]],"")</f>
        <v>1</v>
      </c>
      <c r="C669" s="22">
        <f>IFERROR(テーブル_Swim015[[#This Row],[水路]],"")</f>
        <v>4</v>
      </c>
      <c r="D669" s="22" t="str">
        <f t="shared" si="43"/>
        <v>8214</v>
      </c>
      <c r="E669" s="22">
        <f>IFERROR(テーブル_Swim015[[#This Row],[選手番号]],"")</f>
        <v>520</v>
      </c>
      <c r="F669" s="22" t="str">
        <f>IFERROR(VLOOKUP(E669,Sheet3!A:H,3,0),"")</f>
        <v xml:space="preserve">八束充名子                    </v>
      </c>
      <c r="G669" s="22" t="str">
        <f>IFERROR(VLOOKUP(E669,Sheet3!A:H,8,0),"")</f>
        <v xml:space="preserve">ﾌｧｲﾌﾞﾃﾝ東予     </v>
      </c>
      <c r="H669" s="22" t="str">
        <f>IFERROR(VLOOKUP(E669,Sheet2!A:B,2,0),"")</f>
        <v/>
      </c>
      <c r="I669" s="22" t="str">
        <f t="shared" si="44"/>
        <v>52082</v>
      </c>
      <c r="J669" s="22">
        <f t="shared" si="45"/>
        <v>1</v>
      </c>
      <c r="K669" s="22">
        <f t="shared" si="46"/>
        <v>4</v>
      </c>
    </row>
    <row r="670" spans="1:11" s="22" customFormat="1" x14ac:dyDescent="0.15">
      <c r="A670" s="22">
        <f>IFERROR(テーブル_Swim015[[#This Row],[競技番号]],"")</f>
        <v>82</v>
      </c>
      <c r="B670" s="22">
        <f>IFERROR(テーブル_Swim015[[#This Row],[組]],"")</f>
        <v>1</v>
      </c>
      <c r="C670" s="22">
        <f>IFERROR(テーブル_Swim015[[#This Row],[水路]],"")</f>
        <v>5</v>
      </c>
      <c r="D670" s="22" t="str">
        <f t="shared" si="43"/>
        <v>8215</v>
      </c>
      <c r="E670" s="22">
        <f>IFERROR(テーブル_Swim015[[#This Row],[選手番号]],"")</f>
        <v>1534</v>
      </c>
      <c r="F670" s="22" t="str">
        <f>IFERROR(VLOOKUP(E670,Sheet3!A:H,3,0),"")</f>
        <v xml:space="preserve">濱田　莉子                    </v>
      </c>
      <c r="G670" s="22" t="str">
        <f>IFERROR(VLOOKUP(E670,Sheet3!A:H,8,0),"")</f>
        <v xml:space="preserve">ﾓｰﾆSS           </v>
      </c>
      <c r="H670" s="22" t="str">
        <f>IFERROR(VLOOKUP(E670,Sheet2!A:B,2,0),"")</f>
        <v/>
      </c>
      <c r="I670" s="22" t="str">
        <f t="shared" si="44"/>
        <v>153482</v>
      </c>
      <c r="J670" s="22">
        <f t="shared" si="45"/>
        <v>1</v>
      </c>
      <c r="K670" s="22">
        <f t="shared" si="46"/>
        <v>5</v>
      </c>
    </row>
    <row r="671" spans="1:11" s="22" customFormat="1" x14ac:dyDescent="0.15">
      <c r="A671" s="22">
        <f>IFERROR(テーブル_Swim015[[#This Row],[競技番号]],"")</f>
        <v>82</v>
      </c>
      <c r="B671" s="22">
        <f>IFERROR(テーブル_Swim015[[#This Row],[組]],"")</f>
        <v>1</v>
      </c>
      <c r="C671" s="22">
        <f>IFERROR(テーブル_Swim015[[#This Row],[水路]],"")</f>
        <v>6</v>
      </c>
      <c r="D671" s="22" t="str">
        <f t="shared" si="43"/>
        <v>8216</v>
      </c>
      <c r="E671" s="22">
        <f>IFERROR(テーブル_Swim015[[#This Row],[選手番号]],"")</f>
        <v>1142</v>
      </c>
      <c r="F671" s="22" t="str">
        <f>IFERROR(VLOOKUP(E671,Sheet3!A:H,3,0),"")</f>
        <v xml:space="preserve">芳野　結花                    </v>
      </c>
      <c r="G671" s="22" t="str">
        <f>IFERROR(VLOOKUP(E671,Sheet3!A:H,8,0),"")</f>
        <v xml:space="preserve">えいしSC北条    </v>
      </c>
      <c r="H671" s="22" t="str">
        <f>IFERROR(VLOOKUP(E671,Sheet2!A:B,2,0),"")</f>
        <v/>
      </c>
      <c r="I671" s="22" t="str">
        <f t="shared" si="44"/>
        <v>114282</v>
      </c>
      <c r="J671" s="22">
        <f t="shared" si="45"/>
        <v>1</v>
      </c>
      <c r="K671" s="22">
        <f t="shared" si="46"/>
        <v>6</v>
      </c>
    </row>
    <row r="672" spans="1:11" s="22" customFormat="1" x14ac:dyDescent="0.15">
      <c r="A672" s="22">
        <f>IFERROR(テーブル_Swim015[[#This Row],[競技番号]],"")</f>
        <v>82</v>
      </c>
      <c r="B672" s="22">
        <f>IFERROR(テーブル_Swim015[[#This Row],[組]],"")</f>
        <v>1</v>
      </c>
      <c r="C672" s="22">
        <f>IFERROR(テーブル_Swim015[[#This Row],[水路]],"")</f>
        <v>7</v>
      </c>
      <c r="D672" s="22" t="str">
        <f t="shared" si="43"/>
        <v>8217</v>
      </c>
      <c r="E672" s="22">
        <f>IFERROR(テーブル_Swim015[[#This Row],[選手番号]],"")</f>
        <v>1506</v>
      </c>
      <c r="F672" s="22" t="str">
        <f>IFERROR(VLOOKUP(E672,Sheet3!A:H,3,0),"")</f>
        <v xml:space="preserve">上杉　美羽                    </v>
      </c>
      <c r="G672" s="22" t="str">
        <f>IFERROR(VLOOKUP(E672,Sheet3!A:H,8,0),"")</f>
        <v xml:space="preserve">八幡浜ＳＣ      </v>
      </c>
      <c r="H672" s="22" t="str">
        <f>IFERROR(VLOOKUP(E672,Sheet2!A:B,2,0),"")</f>
        <v/>
      </c>
      <c r="I672" s="22" t="str">
        <f t="shared" si="44"/>
        <v>150682</v>
      </c>
      <c r="J672" s="22">
        <f t="shared" si="45"/>
        <v>1</v>
      </c>
      <c r="K672" s="22">
        <f t="shared" si="46"/>
        <v>7</v>
      </c>
    </row>
    <row r="673" spans="1:11" s="22" customFormat="1" x14ac:dyDescent="0.15">
      <c r="A673" s="22">
        <f>IFERROR(テーブル_Swim015[[#This Row],[競技番号]],"")</f>
        <v>82</v>
      </c>
      <c r="B673" s="22">
        <f>IFERROR(テーブル_Swim015[[#This Row],[組]],"")</f>
        <v>1</v>
      </c>
      <c r="C673" s="22">
        <f>IFERROR(テーブル_Swim015[[#This Row],[水路]],"")</f>
        <v>8</v>
      </c>
      <c r="D673" s="22" t="str">
        <f t="shared" si="43"/>
        <v>8218</v>
      </c>
      <c r="E673" s="22">
        <f>IFERROR(テーブル_Swim015[[#This Row],[選手番号]],"")</f>
        <v>0</v>
      </c>
      <c r="F673" s="22" t="str">
        <f>IFERROR(VLOOKUP(E673,Sheet3!A:H,3,0),"")</f>
        <v/>
      </c>
      <c r="G673" s="22" t="str">
        <f>IFERROR(VLOOKUP(E673,Sheet3!A:H,8,0),"")</f>
        <v/>
      </c>
      <c r="H673" s="22" t="str">
        <f>IFERROR(VLOOKUP(E673,Sheet2!A:B,2,0),"")</f>
        <v/>
      </c>
      <c r="I673" s="22" t="str">
        <f t="shared" si="44"/>
        <v>082</v>
      </c>
      <c r="J673" s="22">
        <f t="shared" si="45"/>
        <v>1</v>
      </c>
      <c r="K673" s="22">
        <f t="shared" si="46"/>
        <v>8</v>
      </c>
    </row>
    <row r="674" spans="1:11" s="22" customFormat="1" x14ac:dyDescent="0.15">
      <c r="A674" s="22">
        <f>IFERROR(テーブル_Swim015[[#This Row],[競技番号]],"")</f>
        <v>82</v>
      </c>
      <c r="B674" s="22">
        <f>IFERROR(テーブル_Swim015[[#This Row],[組]],"")</f>
        <v>2</v>
      </c>
      <c r="C674" s="22">
        <f>IFERROR(テーブル_Swim015[[#This Row],[水路]],"")</f>
        <v>1</v>
      </c>
      <c r="D674" s="22" t="str">
        <f t="shared" si="43"/>
        <v>8221</v>
      </c>
      <c r="E674" s="22">
        <f>IFERROR(テーブル_Swim015[[#This Row],[選手番号]],"")</f>
        <v>1144</v>
      </c>
      <c r="F674" s="22" t="str">
        <f>IFERROR(VLOOKUP(E674,Sheet3!A:H,3,0),"")</f>
        <v xml:space="preserve">谷本いづみ                    </v>
      </c>
      <c r="G674" s="22" t="str">
        <f>IFERROR(VLOOKUP(E674,Sheet3!A:H,8,0),"")</f>
        <v xml:space="preserve">えいしSC砥部    </v>
      </c>
      <c r="H674" s="22" t="str">
        <f>IFERROR(VLOOKUP(E674,Sheet2!A:B,2,0),"")</f>
        <v/>
      </c>
      <c r="I674" s="22" t="str">
        <f t="shared" si="44"/>
        <v>114482</v>
      </c>
      <c r="J674" s="22">
        <f t="shared" si="45"/>
        <v>2</v>
      </c>
      <c r="K674" s="22">
        <f t="shared" si="46"/>
        <v>1</v>
      </c>
    </row>
    <row r="675" spans="1:11" s="22" customFormat="1" x14ac:dyDescent="0.15">
      <c r="A675" s="22">
        <f>IFERROR(テーブル_Swim015[[#This Row],[競技番号]],"")</f>
        <v>82</v>
      </c>
      <c r="B675" s="22">
        <f>IFERROR(テーブル_Swim015[[#This Row],[組]],"")</f>
        <v>2</v>
      </c>
      <c r="C675" s="22">
        <f>IFERROR(テーブル_Swim015[[#This Row],[水路]],"")</f>
        <v>2</v>
      </c>
      <c r="D675" s="22" t="str">
        <f t="shared" si="43"/>
        <v>8222</v>
      </c>
      <c r="E675" s="22">
        <f>IFERROR(テーブル_Swim015[[#This Row],[選手番号]],"")</f>
        <v>1215</v>
      </c>
      <c r="F675" s="22" t="str">
        <f>IFERROR(VLOOKUP(E675,Sheet3!A:H,3,0),"")</f>
        <v>大政　凛桜</v>
      </c>
      <c r="G675" s="22" t="str">
        <f>IFERROR(VLOOKUP(E675,Sheet3!A:H,8,0),"")</f>
        <v>えいしSC砥部</v>
      </c>
      <c r="H675" s="22" t="str">
        <f>IFERROR(VLOOKUP(E675,Sheet2!A:B,2,0),"")</f>
        <v/>
      </c>
      <c r="I675" s="22" t="str">
        <f t="shared" si="44"/>
        <v>121582</v>
      </c>
      <c r="J675" s="22">
        <f t="shared" si="45"/>
        <v>2</v>
      </c>
      <c r="K675" s="22">
        <f t="shared" si="46"/>
        <v>2</v>
      </c>
    </row>
    <row r="676" spans="1:11" s="22" customFormat="1" x14ac:dyDescent="0.15">
      <c r="A676" s="22">
        <f>IFERROR(テーブル_Swim015[[#This Row],[競技番号]],"")</f>
        <v>82</v>
      </c>
      <c r="B676" s="22">
        <f>IFERROR(テーブル_Swim015[[#This Row],[組]],"")</f>
        <v>2</v>
      </c>
      <c r="C676" s="22">
        <f>IFERROR(テーブル_Swim015[[#This Row],[水路]],"")</f>
        <v>3</v>
      </c>
      <c r="D676" s="22" t="str">
        <f t="shared" si="43"/>
        <v>8223</v>
      </c>
      <c r="E676" s="22">
        <f>IFERROR(テーブル_Swim015[[#This Row],[選手番号]],"")</f>
        <v>1145</v>
      </c>
      <c r="F676" s="22" t="str">
        <f>IFERROR(VLOOKUP(E676,Sheet3!A:H,3,0),"")</f>
        <v>サラモノフスキモ</v>
      </c>
      <c r="G676" s="22" t="str">
        <f>IFERROR(VLOOKUP(E676,Sheet3!A:H,8,0),"")</f>
        <v>AGAIN</v>
      </c>
      <c r="H676" s="22" t="str">
        <f>IFERROR(VLOOKUP(E676,Sheet2!A:B,2,0),"")</f>
        <v/>
      </c>
      <c r="I676" s="22" t="str">
        <f t="shared" si="44"/>
        <v>114582</v>
      </c>
      <c r="J676" s="22">
        <f t="shared" si="45"/>
        <v>2</v>
      </c>
      <c r="K676" s="22">
        <f t="shared" si="46"/>
        <v>3</v>
      </c>
    </row>
    <row r="677" spans="1:11" s="22" customFormat="1" x14ac:dyDescent="0.15">
      <c r="A677" s="22">
        <f>IFERROR(テーブル_Swim015[[#This Row],[競技番号]],"")</f>
        <v>82</v>
      </c>
      <c r="B677" s="22">
        <f>IFERROR(テーブル_Swim015[[#This Row],[組]],"")</f>
        <v>2</v>
      </c>
      <c r="C677" s="22">
        <f>IFERROR(テーブル_Swim015[[#This Row],[水路]],"")</f>
        <v>4</v>
      </c>
      <c r="D677" s="22" t="str">
        <f t="shared" si="43"/>
        <v>8224</v>
      </c>
      <c r="E677" s="22">
        <f>IFERROR(テーブル_Swim015[[#This Row],[選手番号]],"")</f>
        <v>1202</v>
      </c>
      <c r="F677" s="22" t="str">
        <f>IFERROR(VLOOKUP(E677,Sheet3!A:H,3,0),"")</f>
        <v>長井　  仁</v>
      </c>
      <c r="G677" s="22" t="str">
        <f>IFERROR(VLOOKUP(E677,Sheet3!A:H,8,0),"")</f>
        <v>南海ＤＣ</v>
      </c>
      <c r="H677" s="22" t="str">
        <f>IFERROR(VLOOKUP(E677,Sheet2!A:B,2,0),"")</f>
        <v/>
      </c>
      <c r="I677" s="22" t="str">
        <f t="shared" si="44"/>
        <v>120282</v>
      </c>
      <c r="J677" s="22">
        <f t="shared" si="45"/>
        <v>2</v>
      </c>
      <c r="K677" s="22">
        <f t="shared" si="46"/>
        <v>4</v>
      </c>
    </row>
    <row r="678" spans="1:11" s="22" customFormat="1" x14ac:dyDescent="0.15">
      <c r="A678" s="22">
        <f>IFERROR(テーブル_Swim015[[#This Row],[競技番号]],"")</f>
        <v>82</v>
      </c>
      <c r="B678" s="22">
        <f>IFERROR(テーブル_Swim015[[#This Row],[組]],"")</f>
        <v>2</v>
      </c>
      <c r="C678" s="22">
        <f>IFERROR(テーブル_Swim015[[#This Row],[水路]],"")</f>
        <v>5</v>
      </c>
      <c r="D678" s="22" t="str">
        <f t="shared" si="43"/>
        <v>8225</v>
      </c>
      <c r="E678" s="22">
        <f>IFERROR(テーブル_Swim015[[#This Row],[選手番号]],"")</f>
        <v>1009</v>
      </c>
      <c r="F678" s="22" t="str">
        <f>IFERROR(VLOOKUP(E678,Sheet3!A:H,3,0),"")</f>
        <v xml:space="preserve">小笠原美帆                    </v>
      </c>
      <c r="G678" s="22" t="str">
        <f>IFERROR(VLOOKUP(E678,Sheet3!A:H,8,0),"")</f>
        <v xml:space="preserve">五百木ＳＣ      </v>
      </c>
      <c r="H678" s="22" t="str">
        <f>IFERROR(VLOOKUP(E678,Sheet2!A:B,2,0),"")</f>
        <v/>
      </c>
      <c r="I678" s="22" t="str">
        <f t="shared" si="44"/>
        <v>100982</v>
      </c>
      <c r="J678" s="22">
        <f t="shared" si="45"/>
        <v>2</v>
      </c>
      <c r="K678" s="22">
        <f t="shared" si="46"/>
        <v>5</v>
      </c>
    </row>
    <row r="679" spans="1:11" s="22" customFormat="1" x14ac:dyDescent="0.15">
      <c r="A679" s="22">
        <f>IFERROR(テーブル_Swim015[[#This Row],[競技番号]],"")</f>
        <v>82</v>
      </c>
      <c r="B679" s="22">
        <f>IFERROR(テーブル_Swim015[[#This Row],[組]],"")</f>
        <v>2</v>
      </c>
      <c r="C679" s="22">
        <f>IFERROR(テーブル_Swim015[[#This Row],[水路]],"")</f>
        <v>6</v>
      </c>
      <c r="D679" s="22" t="str">
        <f t="shared" si="43"/>
        <v>8226</v>
      </c>
      <c r="E679" s="22">
        <f>IFERROR(テーブル_Swim015[[#This Row],[選手番号]],"")</f>
        <v>58</v>
      </c>
      <c r="F679" s="22" t="str">
        <f>IFERROR(VLOOKUP(E679,Sheet3!A:H,3,0),"")</f>
        <v xml:space="preserve">別府　明彩                    </v>
      </c>
      <c r="G679" s="22" t="str">
        <f>IFERROR(VLOOKUP(E679,Sheet3!A:H,8,0),"")</f>
        <v xml:space="preserve">ＭＧ双葉        </v>
      </c>
      <c r="H679" s="22" t="str">
        <f>IFERROR(VLOOKUP(E679,Sheet2!A:B,2,0),"")</f>
        <v/>
      </c>
      <c r="I679" s="22" t="str">
        <f t="shared" si="44"/>
        <v>5882</v>
      </c>
      <c r="J679" s="22">
        <f t="shared" si="45"/>
        <v>2</v>
      </c>
      <c r="K679" s="22">
        <f t="shared" si="46"/>
        <v>6</v>
      </c>
    </row>
    <row r="680" spans="1:11" s="22" customFormat="1" x14ac:dyDescent="0.15">
      <c r="A680" s="22">
        <f>IFERROR(テーブル_Swim015[[#This Row],[競技番号]],"")</f>
        <v>82</v>
      </c>
      <c r="B680" s="22">
        <f>IFERROR(テーブル_Swim015[[#This Row],[組]],"")</f>
        <v>2</v>
      </c>
      <c r="C680" s="22">
        <f>IFERROR(テーブル_Swim015[[#This Row],[水路]],"")</f>
        <v>7</v>
      </c>
      <c r="D680" s="22" t="str">
        <f t="shared" si="43"/>
        <v>8227</v>
      </c>
      <c r="E680" s="22">
        <f>IFERROR(テーブル_Swim015[[#This Row],[選手番号]],"")</f>
        <v>1060</v>
      </c>
      <c r="F680" s="22" t="str">
        <f>IFERROR(VLOOKUP(E680,Sheet3!A:H,3,0),"")</f>
        <v xml:space="preserve">吉野　彩来                    </v>
      </c>
      <c r="G680" s="22" t="str">
        <f>IFERROR(VLOOKUP(E680,Sheet3!A:H,8,0),"")</f>
        <v xml:space="preserve">フィッタ松山    </v>
      </c>
      <c r="H680" s="22" t="str">
        <f>IFERROR(VLOOKUP(E680,Sheet2!A:B,2,0),"")</f>
        <v/>
      </c>
      <c r="I680" s="22" t="str">
        <f t="shared" si="44"/>
        <v>106082</v>
      </c>
      <c r="J680" s="22">
        <f t="shared" si="45"/>
        <v>2</v>
      </c>
      <c r="K680" s="22">
        <f t="shared" si="46"/>
        <v>7</v>
      </c>
    </row>
    <row r="681" spans="1:11" s="22" customFormat="1" x14ac:dyDescent="0.15">
      <c r="A681" s="22">
        <f>IFERROR(テーブル_Swim015[[#This Row],[競技番号]],"")</f>
        <v>82</v>
      </c>
      <c r="B681" s="22">
        <f>IFERROR(テーブル_Swim015[[#This Row],[組]],"")</f>
        <v>2</v>
      </c>
      <c r="C681" s="22">
        <f>IFERROR(テーブル_Swim015[[#This Row],[水路]],"")</f>
        <v>8</v>
      </c>
      <c r="D681" s="22" t="str">
        <f t="shared" si="43"/>
        <v>8228</v>
      </c>
      <c r="E681" s="22">
        <f>IFERROR(テーブル_Swim015[[#This Row],[選手番号]],"")</f>
        <v>96</v>
      </c>
      <c r="F681" s="22" t="str">
        <f>IFERROR(VLOOKUP(E681,Sheet3!A:H,3,0),"")</f>
        <v>酒井　  淀</v>
      </c>
      <c r="G681" s="22" t="str">
        <f>IFERROR(VLOOKUP(E681,Sheet3!A:H,8,0),"")</f>
        <v>ファイブテン</v>
      </c>
      <c r="H681" s="22" t="str">
        <f>IFERROR(VLOOKUP(E681,Sheet2!A:B,2,0),"")</f>
        <v/>
      </c>
      <c r="I681" s="22" t="str">
        <f t="shared" si="44"/>
        <v>9682</v>
      </c>
      <c r="J681" s="22">
        <f t="shared" si="45"/>
        <v>2</v>
      </c>
      <c r="K681" s="22">
        <f t="shared" si="46"/>
        <v>8</v>
      </c>
    </row>
    <row r="682" spans="1:11" s="22" customFormat="1" x14ac:dyDescent="0.15">
      <c r="A682" s="22">
        <f>IFERROR(テーブル_Swim015[[#This Row],[競技番号]],"")</f>
        <v>82</v>
      </c>
      <c r="B682" s="22">
        <f>IFERROR(テーブル_Swim015[[#This Row],[組]],"")</f>
        <v>3</v>
      </c>
      <c r="C682" s="22">
        <f>IFERROR(テーブル_Swim015[[#This Row],[水路]],"")</f>
        <v>1</v>
      </c>
      <c r="D682" s="22" t="str">
        <f t="shared" si="43"/>
        <v>8231</v>
      </c>
      <c r="E682" s="22">
        <f>IFERROR(テーブル_Swim015[[#This Row],[選手番号]],"")</f>
        <v>41</v>
      </c>
      <c r="F682" s="22" t="str">
        <f>IFERROR(VLOOKUP(E682,Sheet3!A:H,3,0),"")</f>
        <v xml:space="preserve">今井　楓乃                    </v>
      </c>
      <c r="G682" s="22" t="str">
        <f>IFERROR(VLOOKUP(E682,Sheet3!A:H,8,0),"")</f>
        <v xml:space="preserve">ファイブテン    </v>
      </c>
      <c r="H682" s="22" t="str">
        <f>IFERROR(VLOOKUP(E682,Sheet2!A:B,2,0),"")</f>
        <v/>
      </c>
      <c r="I682" s="22" t="str">
        <f t="shared" si="44"/>
        <v>4182</v>
      </c>
      <c r="J682" s="22">
        <f t="shared" si="45"/>
        <v>3</v>
      </c>
      <c r="K682" s="22">
        <f t="shared" si="46"/>
        <v>1</v>
      </c>
    </row>
    <row r="683" spans="1:11" s="22" customFormat="1" x14ac:dyDescent="0.15">
      <c r="A683" s="22">
        <f>IFERROR(テーブル_Swim015[[#This Row],[競技番号]],"")</f>
        <v>82</v>
      </c>
      <c r="B683" s="22">
        <f>IFERROR(テーブル_Swim015[[#This Row],[組]],"")</f>
        <v>3</v>
      </c>
      <c r="C683" s="22">
        <f>IFERROR(テーブル_Swim015[[#This Row],[水路]],"")</f>
        <v>2</v>
      </c>
      <c r="D683" s="22" t="str">
        <f t="shared" si="43"/>
        <v>8232</v>
      </c>
      <c r="E683" s="22">
        <f>IFERROR(テーブル_Swim015[[#This Row],[選手番号]],"")</f>
        <v>1007</v>
      </c>
      <c r="F683" s="22" t="str">
        <f>IFERROR(VLOOKUP(E683,Sheet3!A:H,3,0),"")</f>
        <v xml:space="preserve">井上　心稟                    </v>
      </c>
      <c r="G683" s="22" t="str">
        <f>IFERROR(VLOOKUP(E683,Sheet3!A:H,8,0),"")</f>
        <v xml:space="preserve">五百木ＳＣ      </v>
      </c>
      <c r="H683" s="22" t="str">
        <f>IFERROR(VLOOKUP(E683,Sheet2!A:B,2,0),"")</f>
        <v/>
      </c>
      <c r="I683" s="22" t="str">
        <f t="shared" si="44"/>
        <v>100782</v>
      </c>
      <c r="J683" s="22">
        <f t="shared" si="45"/>
        <v>3</v>
      </c>
      <c r="K683" s="22">
        <f t="shared" si="46"/>
        <v>2</v>
      </c>
    </row>
    <row r="684" spans="1:11" s="22" customFormat="1" x14ac:dyDescent="0.15">
      <c r="A684" s="22">
        <f>IFERROR(テーブル_Swim015[[#This Row],[競技番号]],"")</f>
        <v>82</v>
      </c>
      <c r="B684" s="22">
        <f>IFERROR(テーブル_Swim015[[#This Row],[組]],"")</f>
        <v>3</v>
      </c>
      <c r="C684" s="22">
        <f>IFERROR(テーブル_Swim015[[#This Row],[水路]],"")</f>
        <v>3</v>
      </c>
      <c r="D684" s="22" t="str">
        <f t="shared" si="43"/>
        <v>8233</v>
      </c>
      <c r="E684" s="22">
        <f>IFERROR(テーブル_Swim015[[#This Row],[選手番号]],"")</f>
        <v>1121</v>
      </c>
      <c r="F684" s="22" t="str">
        <f>IFERROR(VLOOKUP(E684,Sheet3!A:H,3,0),"")</f>
        <v xml:space="preserve">黒田　　菫                    </v>
      </c>
      <c r="G684" s="22" t="str">
        <f>IFERROR(VLOOKUP(E684,Sheet3!A:H,8,0),"")</f>
        <v xml:space="preserve">ﾌｨｯﾀｴﾐﾌﾙ松前    </v>
      </c>
      <c r="H684" s="22" t="str">
        <f>IFERROR(VLOOKUP(E684,Sheet2!A:B,2,0),"")</f>
        <v/>
      </c>
      <c r="I684" s="22" t="str">
        <f t="shared" si="44"/>
        <v>112182</v>
      </c>
      <c r="J684" s="22">
        <f t="shared" si="45"/>
        <v>3</v>
      </c>
      <c r="K684" s="22">
        <f t="shared" si="46"/>
        <v>3</v>
      </c>
    </row>
    <row r="685" spans="1:11" s="22" customFormat="1" x14ac:dyDescent="0.15">
      <c r="A685" s="22">
        <f>IFERROR(テーブル_Swim015[[#This Row],[競技番号]],"")</f>
        <v>82</v>
      </c>
      <c r="B685" s="22">
        <f>IFERROR(テーブル_Swim015[[#This Row],[組]],"")</f>
        <v>3</v>
      </c>
      <c r="C685" s="22">
        <f>IFERROR(テーブル_Swim015[[#This Row],[水路]],"")</f>
        <v>4</v>
      </c>
      <c r="D685" s="22" t="str">
        <f t="shared" si="43"/>
        <v>8234</v>
      </c>
      <c r="E685" s="22">
        <f>IFERROR(テーブル_Swim015[[#This Row],[選手番号]],"")</f>
        <v>1016</v>
      </c>
      <c r="F685" s="22" t="str">
        <f>IFERROR(VLOOKUP(E685,Sheet3!A:H,3,0),"")</f>
        <v xml:space="preserve">伊須　彩葉                    </v>
      </c>
      <c r="G685" s="22" t="str">
        <f>IFERROR(VLOOKUP(E685,Sheet3!A:H,8,0),"")</f>
        <v xml:space="preserve">南海ＤＣ        </v>
      </c>
      <c r="H685" s="22" t="str">
        <f>IFERROR(VLOOKUP(E685,Sheet2!A:B,2,0),"")</f>
        <v/>
      </c>
      <c r="I685" s="22" t="str">
        <f t="shared" si="44"/>
        <v>101682</v>
      </c>
      <c r="J685" s="22">
        <f t="shared" si="45"/>
        <v>3</v>
      </c>
      <c r="K685" s="22">
        <f t="shared" si="46"/>
        <v>4</v>
      </c>
    </row>
    <row r="686" spans="1:11" s="22" customFormat="1" x14ac:dyDescent="0.15">
      <c r="A686" s="22">
        <f>IFERROR(テーブル_Swim015[[#This Row],[競技番号]],"")</f>
        <v>82</v>
      </c>
      <c r="B686" s="22">
        <f>IFERROR(テーブル_Swim015[[#This Row],[組]],"")</f>
        <v>3</v>
      </c>
      <c r="C686" s="22">
        <f>IFERROR(テーブル_Swim015[[#This Row],[水路]],"")</f>
        <v>5</v>
      </c>
      <c r="D686" s="22" t="str">
        <f t="shared" si="43"/>
        <v>8235</v>
      </c>
      <c r="E686" s="22">
        <f>IFERROR(テーブル_Swim015[[#This Row],[選手番号]],"")</f>
        <v>40</v>
      </c>
      <c r="F686" s="22" t="str">
        <f>IFERROR(VLOOKUP(E686,Sheet3!A:H,3,0),"")</f>
        <v xml:space="preserve">二宮　花音                    </v>
      </c>
      <c r="G686" s="22" t="str">
        <f>IFERROR(VLOOKUP(E686,Sheet3!A:H,8,0),"")</f>
        <v xml:space="preserve">ファイブテン    </v>
      </c>
      <c r="H686" s="22" t="str">
        <f>IFERROR(VLOOKUP(E686,Sheet2!A:B,2,0),"")</f>
        <v/>
      </c>
      <c r="I686" s="22" t="str">
        <f t="shared" si="44"/>
        <v>4082</v>
      </c>
      <c r="J686" s="22">
        <f t="shared" si="45"/>
        <v>3</v>
      </c>
      <c r="K686" s="22">
        <f t="shared" si="46"/>
        <v>5</v>
      </c>
    </row>
    <row r="687" spans="1:11" s="22" customFormat="1" x14ac:dyDescent="0.15">
      <c r="A687" s="22">
        <f>IFERROR(テーブル_Swim015[[#This Row],[競技番号]],"")</f>
        <v>82</v>
      </c>
      <c r="B687" s="22">
        <f>IFERROR(テーブル_Swim015[[#This Row],[組]],"")</f>
        <v>3</v>
      </c>
      <c r="C687" s="22">
        <f>IFERROR(テーブル_Swim015[[#This Row],[水路]],"")</f>
        <v>6</v>
      </c>
      <c r="D687" s="22" t="str">
        <f t="shared" si="43"/>
        <v>8236</v>
      </c>
      <c r="E687" s="22">
        <f>IFERROR(テーブル_Swim015[[#This Row],[選手番号]],"")</f>
        <v>1054</v>
      </c>
      <c r="F687" s="22" t="str">
        <f>IFERROR(VLOOKUP(E687,Sheet3!A:H,3,0),"")</f>
        <v xml:space="preserve">星山　心結                    </v>
      </c>
      <c r="G687" s="22" t="str">
        <f>IFERROR(VLOOKUP(E687,Sheet3!A:H,8,0),"")</f>
        <v xml:space="preserve">フィッタ松山    </v>
      </c>
      <c r="H687" s="22" t="str">
        <f>IFERROR(VLOOKUP(E687,Sheet2!A:B,2,0),"")</f>
        <v/>
      </c>
      <c r="I687" s="22" t="str">
        <f t="shared" si="44"/>
        <v>105482</v>
      </c>
      <c r="J687" s="22">
        <f t="shared" si="45"/>
        <v>3</v>
      </c>
      <c r="K687" s="22">
        <f t="shared" si="46"/>
        <v>6</v>
      </c>
    </row>
    <row r="688" spans="1:11" s="22" customFormat="1" x14ac:dyDescent="0.15">
      <c r="A688" s="22">
        <f>IFERROR(テーブル_Swim015[[#This Row],[競技番号]],"")</f>
        <v>82</v>
      </c>
      <c r="B688" s="22">
        <f>IFERROR(テーブル_Swim015[[#This Row],[組]],"")</f>
        <v>3</v>
      </c>
      <c r="C688" s="22">
        <f>IFERROR(テーブル_Swim015[[#This Row],[水路]],"")</f>
        <v>7</v>
      </c>
      <c r="D688" s="22" t="str">
        <f t="shared" si="43"/>
        <v>8237</v>
      </c>
      <c r="E688" s="22">
        <f>IFERROR(テーブル_Swim015[[#This Row],[選手番号]],"")</f>
        <v>516</v>
      </c>
      <c r="F688" s="22" t="str">
        <f>IFERROR(VLOOKUP(E688,Sheet3!A:H,3,0),"")</f>
        <v xml:space="preserve">佐々木結萌                    </v>
      </c>
      <c r="G688" s="22" t="str">
        <f>IFERROR(VLOOKUP(E688,Sheet3!A:H,8,0),"")</f>
        <v xml:space="preserve">ﾌｧｲﾌﾞﾃﾝ東予     </v>
      </c>
      <c r="H688" s="22" t="str">
        <f>IFERROR(VLOOKUP(E688,Sheet2!A:B,2,0),"")</f>
        <v/>
      </c>
      <c r="I688" s="22" t="str">
        <f t="shared" si="44"/>
        <v>51682</v>
      </c>
      <c r="J688" s="22">
        <f t="shared" si="45"/>
        <v>3</v>
      </c>
      <c r="K688" s="22">
        <f t="shared" si="46"/>
        <v>7</v>
      </c>
    </row>
    <row r="689" spans="1:11" s="22" customFormat="1" x14ac:dyDescent="0.15">
      <c r="A689" s="22">
        <f>IFERROR(テーブル_Swim015[[#This Row],[競技番号]],"")</f>
        <v>82</v>
      </c>
      <c r="B689" s="22">
        <f>IFERROR(テーブル_Swim015[[#This Row],[組]],"")</f>
        <v>3</v>
      </c>
      <c r="C689" s="22">
        <f>IFERROR(テーブル_Swim015[[#This Row],[水路]],"")</f>
        <v>8</v>
      </c>
      <c r="D689" s="22" t="str">
        <f t="shared" si="43"/>
        <v>8238</v>
      </c>
      <c r="E689" s="22">
        <f>IFERROR(テーブル_Swim015[[#This Row],[選手番号]],"")</f>
        <v>1085</v>
      </c>
      <c r="F689" s="22" t="str">
        <f>IFERROR(VLOOKUP(E689,Sheet3!A:H,3,0),"")</f>
        <v xml:space="preserve">神野　心愛                    </v>
      </c>
      <c r="G689" s="22" t="str">
        <f>IFERROR(VLOOKUP(E689,Sheet3!A:H,8,0),"")</f>
        <v xml:space="preserve">フィッタ重信    </v>
      </c>
      <c r="H689" s="22" t="str">
        <f>IFERROR(VLOOKUP(E689,Sheet2!A:B,2,0),"")</f>
        <v/>
      </c>
      <c r="I689" s="22" t="str">
        <f t="shared" si="44"/>
        <v>108582</v>
      </c>
      <c r="J689" s="22">
        <f t="shared" si="45"/>
        <v>3</v>
      </c>
      <c r="K689" s="22">
        <f t="shared" si="46"/>
        <v>8</v>
      </c>
    </row>
    <row r="690" spans="1:11" s="22" customFormat="1" x14ac:dyDescent="0.15">
      <c r="A690" s="22">
        <f>IFERROR(テーブル_Swim015[[#This Row],[競技番号]],"")</f>
        <v>83</v>
      </c>
      <c r="B690" s="22">
        <f>IFERROR(テーブル_Swim015[[#This Row],[組]],"")</f>
        <v>1</v>
      </c>
      <c r="C690" s="22">
        <f>IFERROR(テーブル_Swim015[[#This Row],[水路]],"")</f>
        <v>1</v>
      </c>
      <c r="D690" s="22" t="str">
        <f t="shared" si="43"/>
        <v>8311</v>
      </c>
      <c r="E690" s="22">
        <f>IFERROR(テーブル_Swim015[[#This Row],[選手番号]],"")</f>
        <v>0</v>
      </c>
      <c r="F690" s="22" t="str">
        <f>IFERROR(VLOOKUP(E690,Sheet3!A:H,3,0),"")</f>
        <v/>
      </c>
      <c r="G690" s="22" t="str">
        <f>IFERROR(VLOOKUP(E690,Sheet3!A:H,8,0),"")</f>
        <v/>
      </c>
      <c r="H690" s="22" t="str">
        <f>IFERROR(VLOOKUP(E690,Sheet2!A:B,2,0),"")</f>
        <v/>
      </c>
      <c r="I690" s="22" t="str">
        <f t="shared" si="44"/>
        <v>083</v>
      </c>
      <c r="J690" s="22">
        <f t="shared" si="45"/>
        <v>1</v>
      </c>
      <c r="K690" s="22">
        <f t="shared" si="46"/>
        <v>1</v>
      </c>
    </row>
    <row r="691" spans="1:11" s="22" customFormat="1" x14ac:dyDescent="0.15">
      <c r="A691" s="22">
        <f>IFERROR(テーブル_Swim015[[#This Row],[競技番号]],"")</f>
        <v>83</v>
      </c>
      <c r="B691" s="22">
        <f>IFERROR(テーブル_Swim015[[#This Row],[組]],"")</f>
        <v>1</v>
      </c>
      <c r="C691" s="22">
        <f>IFERROR(テーブル_Swim015[[#This Row],[水路]],"")</f>
        <v>2</v>
      </c>
      <c r="D691" s="22" t="str">
        <f t="shared" si="43"/>
        <v>8312</v>
      </c>
      <c r="E691" s="22">
        <f>IFERROR(テーブル_Swim015[[#This Row],[選手番号]],"")</f>
        <v>0</v>
      </c>
      <c r="F691" s="22" t="str">
        <f>IFERROR(VLOOKUP(E691,Sheet3!A:H,3,0),"")</f>
        <v/>
      </c>
      <c r="G691" s="22" t="str">
        <f>IFERROR(VLOOKUP(E691,Sheet3!A:H,8,0),"")</f>
        <v/>
      </c>
      <c r="H691" s="22" t="str">
        <f>IFERROR(VLOOKUP(E691,Sheet2!A:B,2,0),"")</f>
        <v/>
      </c>
      <c r="I691" s="22" t="str">
        <f t="shared" si="44"/>
        <v>083</v>
      </c>
      <c r="J691" s="22">
        <f t="shared" si="45"/>
        <v>1</v>
      </c>
      <c r="K691" s="22">
        <f t="shared" si="46"/>
        <v>2</v>
      </c>
    </row>
    <row r="692" spans="1:11" s="22" customFormat="1" x14ac:dyDescent="0.15">
      <c r="A692" s="22">
        <f>IFERROR(テーブル_Swim015[[#This Row],[競技番号]],"")</f>
        <v>83</v>
      </c>
      <c r="B692" s="22">
        <f>IFERROR(テーブル_Swim015[[#This Row],[組]],"")</f>
        <v>1</v>
      </c>
      <c r="C692" s="22">
        <f>IFERROR(テーブル_Swim015[[#This Row],[水路]],"")</f>
        <v>3</v>
      </c>
      <c r="D692" s="22" t="str">
        <f t="shared" si="43"/>
        <v>8313</v>
      </c>
      <c r="E692" s="22">
        <f>IFERROR(テーブル_Swim015[[#This Row],[選手番号]],"")</f>
        <v>1220</v>
      </c>
      <c r="F692" s="22" t="str">
        <f>IFERROR(VLOOKUP(E692,Sheet3!A:H,3,0),"")</f>
        <v xml:space="preserve">中島　健斗                    </v>
      </c>
      <c r="G692" s="22" t="str">
        <f>IFERROR(VLOOKUP(E692,Sheet3!A:H,8,0),"")</f>
        <v xml:space="preserve">えいしSC砥部    </v>
      </c>
      <c r="H692" s="22" t="str">
        <f>IFERROR(VLOOKUP(E692,Sheet2!A:B,2,0),"")</f>
        <v/>
      </c>
      <c r="I692" s="22" t="str">
        <f t="shared" si="44"/>
        <v>122083</v>
      </c>
      <c r="J692" s="22">
        <f t="shared" si="45"/>
        <v>1</v>
      </c>
      <c r="K692" s="22">
        <f t="shared" si="46"/>
        <v>3</v>
      </c>
    </row>
    <row r="693" spans="1:11" s="22" customFormat="1" x14ac:dyDescent="0.15">
      <c r="A693" s="22">
        <f>IFERROR(テーブル_Swim015[[#This Row],[競技番号]],"")</f>
        <v>83</v>
      </c>
      <c r="B693" s="22">
        <f>IFERROR(テーブル_Swim015[[#This Row],[組]],"")</f>
        <v>1</v>
      </c>
      <c r="C693" s="22">
        <f>IFERROR(テーブル_Swim015[[#This Row],[水路]],"")</f>
        <v>4</v>
      </c>
      <c r="D693" s="22" t="str">
        <f t="shared" si="43"/>
        <v>8314</v>
      </c>
      <c r="E693" s="22">
        <f>IFERROR(テーブル_Swim015[[#This Row],[選手番号]],"")</f>
        <v>526</v>
      </c>
      <c r="F693" s="22" t="str">
        <f>IFERROR(VLOOKUP(E693,Sheet3!A:H,3,0),"")</f>
        <v xml:space="preserve">藤原　明士                    </v>
      </c>
      <c r="G693" s="22" t="str">
        <f>IFERROR(VLOOKUP(E693,Sheet3!A:H,8,0),"")</f>
        <v xml:space="preserve">ﾌｧｲﾌﾞﾃﾝ東予     </v>
      </c>
      <c r="H693" s="22" t="str">
        <f>IFERROR(VLOOKUP(E693,Sheet2!A:B,2,0),"")</f>
        <v/>
      </c>
      <c r="I693" s="22" t="str">
        <f t="shared" si="44"/>
        <v>52683</v>
      </c>
      <c r="J693" s="22">
        <f t="shared" si="45"/>
        <v>1</v>
      </c>
      <c r="K693" s="22">
        <f t="shared" si="46"/>
        <v>4</v>
      </c>
    </row>
    <row r="694" spans="1:11" s="22" customFormat="1" x14ac:dyDescent="0.15">
      <c r="A694" s="22">
        <f>IFERROR(テーブル_Swim015[[#This Row],[競技番号]],"")</f>
        <v>83</v>
      </c>
      <c r="B694" s="22">
        <f>IFERROR(テーブル_Swim015[[#This Row],[組]],"")</f>
        <v>1</v>
      </c>
      <c r="C694" s="22">
        <f>IFERROR(テーブル_Swim015[[#This Row],[水路]],"")</f>
        <v>5</v>
      </c>
      <c r="D694" s="22" t="str">
        <f t="shared" si="43"/>
        <v>8315</v>
      </c>
      <c r="E694" s="22">
        <f>IFERROR(テーブル_Swim015[[#This Row],[選手番号]],"")</f>
        <v>89</v>
      </c>
      <c r="F694" s="22" t="str">
        <f>IFERROR(VLOOKUP(E694,Sheet3!A:H,3,0),"")</f>
        <v xml:space="preserve">築山　柚人                    </v>
      </c>
      <c r="G694" s="22" t="str">
        <f>IFERROR(VLOOKUP(E694,Sheet3!A:H,8,0),"")</f>
        <v xml:space="preserve">ファイブテン    </v>
      </c>
      <c r="H694" s="22" t="str">
        <f>IFERROR(VLOOKUP(E694,Sheet2!A:B,2,0),"")</f>
        <v/>
      </c>
      <c r="I694" s="22" t="str">
        <f t="shared" si="44"/>
        <v>8983</v>
      </c>
      <c r="J694" s="22">
        <f t="shared" si="45"/>
        <v>1</v>
      </c>
      <c r="K694" s="22">
        <f t="shared" si="46"/>
        <v>5</v>
      </c>
    </row>
    <row r="695" spans="1:11" s="22" customFormat="1" x14ac:dyDescent="0.15">
      <c r="A695" s="22">
        <f>IFERROR(テーブル_Swim015[[#This Row],[競技番号]],"")</f>
        <v>83</v>
      </c>
      <c r="B695" s="22">
        <f>IFERROR(テーブル_Swim015[[#This Row],[組]],"")</f>
        <v>1</v>
      </c>
      <c r="C695" s="22">
        <f>IFERROR(テーブル_Swim015[[#This Row],[水路]],"")</f>
        <v>6</v>
      </c>
      <c r="D695" s="22" t="str">
        <f t="shared" si="43"/>
        <v>8316</v>
      </c>
      <c r="E695" s="22">
        <f>IFERROR(テーブル_Swim015[[#This Row],[選手番号]],"")</f>
        <v>525</v>
      </c>
      <c r="F695" s="22" t="str">
        <f>IFERROR(VLOOKUP(E695,Sheet3!A:H,3,0),"")</f>
        <v xml:space="preserve">檜垣　駿哉                    </v>
      </c>
      <c r="G695" s="22" t="str">
        <f>IFERROR(VLOOKUP(E695,Sheet3!A:H,8,0),"")</f>
        <v xml:space="preserve">ﾌｧｲﾌﾞﾃﾝ東予     </v>
      </c>
      <c r="H695" s="22" t="str">
        <f>IFERROR(VLOOKUP(E695,Sheet2!A:B,2,0),"")</f>
        <v/>
      </c>
      <c r="I695" s="22" t="str">
        <f t="shared" si="44"/>
        <v>52583</v>
      </c>
      <c r="J695" s="22">
        <f t="shared" si="45"/>
        <v>1</v>
      </c>
      <c r="K695" s="22">
        <f t="shared" si="46"/>
        <v>6</v>
      </c>
    </row>
    <row r="696" spans="1:11" s="22" customFormat="1" x14ac:dyDescent="0.15">
      <c r="A696" s="22">
        <f>IFERROR(テーブル_Swim015[[#This Row],[競技番号]],"")</f>
        <v>83</v>
      </c>
      <c r="B696" s="22">
        <f>IFERROR(テーブル_Swim015[[#This Row],[組]],"")</f>
        <v>1</v>
      </c>
      <c r="C696" s="22">
        <f>IFERROR(テーブル_Swim015[[#This Row],[水路]],"")</f>
        <v>7</v>
      </c>
      <c r="D696" s="22" t="str">
        <f t="shared" si="43"/>
        <v>8317</v>
      </c>
      <c r="E696" s="22">
        <f>IFERROR(テーブル_Swim015[[#This Row],[選手番号]],"")</f>
        <v>0</v>
      </c>
      <c r="F696" s="22" t="str">
        <f>IFERROR(VLOOKUP(E696,Sheet3!A:H,3,0),"")</f>
        <v/>
      </c>
      <c r="G696" s="22" t="str">
        <f>IFERROR(VLOOKUP(E696,Sheet3!A:H,8,0),"")</f>
        <v/>
      </c>
      <c r="H696" s="22" t="str">
        <f>IFERROR(VLOOKUP(E696,Sheet2!A:B,2,0),"")</f>
        <v/>
      </c>
      <c r="I696" s="22" t="str">
        <f t="shared" si="44"/>
        <v>083</v>
      </c>
      <c r="J696" s="22">
        <f t="shared" si="45"/>
        <v>1</v>
      </c>
      <c r="K696" s="22">
        <f t="shared" si="46"/>
        <v>7</v>
      </c>
    </row>
    <row r="697" spans="1:11" s="22" customFormat="1" x14ac:dyDescent="0.15">
      <c r="A697" s="22">
        <f>IFERROR(テーブル_Swim015[[#This Row],[競技番号]],"")</f>
        <v>83</v>
      </c>
      <c r="B697" s="22">
        <f>IFERROR(テーブル_Swim015[[#This Row],[組]],"")</f>
        <v>1</v>
      </c>
      <c r="C697" s="22">
        <f>IFERROR(テーブル_Swim015[[#This Row],[水路]],"")</f>
        <v>8</v>
      </c>
      <c r="D697" s="22" t="str">
        <f t="shared" si="43"/>
        <v>8318</v>
      </c>
      <c r="E697" s="22">
        <f>IFERROR(テーブル_Swim015[[#This Row],[選手番号]],"")</f>
        <v>0</v>
      </c>
      <c r="F697" s="22" t="str">
        <f>IFERROR(VLOOKUP(E697,Sheet3!A:H,3,0),"")</f>
        <v/>
      </c>
      <c r="G697" s="22" t="str">
        <f>IFERROR(VLOOKUP(E697,Sheet3!A:H,8,0),"")</f>
        <v/>
      </c>
      <c r="H697" s="22" t="str">
        <f>IFERROR(VLOOKUP(E697,Sheet2!A:B,2,0),"")</f>
        <v/>
      </c>
      <c r="I697" s="22" t="str">
        <f t="shared" si="44"/>
        <v>083</v>
      </c>
      <c r="J697" s="22">
        <f t="shared" si="45"/>
        <v>1</v>
      </c>
      <c r="K697" s="22">
        <f t="shared" si="46"/>
        <v>8</v>
      </c>
    </row>
    <row r="698" spans="1:11" s="22" customFormat="1" x14ac:dyDescent="0.15">
      <c r="A698" s="22">
        <f>IFERROR(テーブル_Swim015[[#This Row],[競技番号]],"")</f>
        <v>83</v>
      </c>
      <c r="B698" s="22">
        <f>IFERROR(テーブル_Swim015[[#This Row],[組]],"")</f>
        <v>2</v>
      </c>
      <c r="C698" s="22">
        <f>IFERROR(テーブル_Swim015[[#This Row],[水路]],"")</f>
        <v>1</v>
      </c>
      <c r="D698" s="22" t="str">
        <f t="shared" si="43"/>
        <v>8321</v>
      </c>
      <c r="E698" s="22">
        <f>IFERROR(テーブル_Swim015[[#This Row],[選手番号]],"")</f>
        <v>1218</v>
      </c>
      <c r="F698" s="22" t="str">
        <f>IFERROR(VLOOKUP(E698,Sheet3!A:H,3,0),"")</f>
        <v xml:space="preserve">堀田　宗佑                    </v>
      </c>
      <c r="G698" s="22" t="str">
        <f>IFERROR(VLOOKUP(E698,Sheet3!A:H,8,0),"")</f>
        <v xml:space="preserve">えいしSC砥部    </v>
      </c>
      <c r="H698" s="22" t="str">
        <f>IFERROR(VLOOKUP(E698,Sheet2!A:B,2,0),"")</f>
        <v/>
      </c>
      <c r="I698" s="22" t="str">
        <f t="shared" si="44"/>
        <v>121883</v>
      </c>
      <c r="J698" s="22">
        <f t="shared" si="45"/>
        <v>2</v>
      </c>
      <c r="K698" s="22">
        <f t="shared" si="46"/>
        <v>1</v>
      </c>
    </row>
    <row r="699" spans="1:11" s="22" customFormat="1" x14ac:dyDescent="0.15">
      <c r="A699" s="22">
        <f>IFERROR(テーブル_Swim015[[#This Row],[競技番号]],"")</f>
        <v>83</v>
      </c>
      <c r="B699" s="22">
        <f>IFERROR(テーブル_Swim015[[#This Row],[組]],"")</f>
        <v>2</v>
      </c>
      <c r="C699" s="22">
        <f>IFERROR(テーブル_Swim015[[#This Row],[水路]],"")</f>
        <v>2</v>
      </c>
      <c r="D699" s="22" t="str">
        <f t="shared" si="43"/>
        <v>8322</v>
      </c>
      <c r="E699" s="22">
        <f>IFERROR(テーブル_Swim015[[#This Row],[選手番号]],"")</f>
        <v>502</v>
      </c>
      <c r="F699" s="22" t="str">
        <f>IFERROR(VLOOKUP(E699,Sheet3!A:H,3,0),"")</f>
        <v xml:space="preserve">濱田　　基                    </v>
      </c>
      <c r="G699" s="22" t="str">
        <f>IFERROR(VLOOKUP(E699,Sheet3!A:H,8,0),"")</f>
        <v xml:space="preserve">西条ＳＣ        </v>
      </c>
      <c r="H699" s="22" t="str">
        <f>IFERROR(VLOOKUP(E699,Sheet2!A:B,2,0),"")</f>
        <v/>
      </c>
      <c r="I699" s="22" t="str">
        <f t="shared" si="44"/>
        <v>50283</v>
      </c>
      <c r="J699" s="22">
        <f t="shared" si="45"/>
        <v>2</v>
      </c>
      <c r="K699" s="22">
        <f t="shared" si="46"/>
        <v>2</v>
      </c>
    </row>
    <row r="700" spans="1:11" s="22" customFormat="1" x14ac:dyDescent="0.15">
      <c r="A700" s="22">
        <f>IFERROR(テーブル_Swim015[[#This Row],[競技番号]],"")</f>
        <v>83</v>
      </c>
      <c r="B700" s="22">
        <f>IFERROR(テーブル_Swim015[[#This Row],[組]],"")</f>
        <v>2</v>
      </c>
      <c r="C700" s="22">
        <f>IFERROR(テーブル_Swim015[[#This Row],[水路]],"")</f>
        <v>3</v>
      </c>
      <c r="D700" s="22" t="str">
        <f t="shared" si="43"/>
        <v>8323</v>
      </c>
      <c r="E700" s="22">
        <f>IFERROR(テーブル_Swim015[[#This Row],[選手番号]],"")</f>
        <v>518</v>
      </c>
      <c r="F700" s="22" t="str">
        <f>IFERROR(VLOOKUP(E700,Sheet3!A:H,3,0),"")</f>
        <v>山口　珠璃</v>
      </c>
      <c r="G700" s="22" t="str">
        <f>IFERROR(VLOOKUP(E700,Sheet3!A:H,8,0),"")</f>
        <v>ファイブテン</v>
      </c>
      <c r="H700" s="22" t="str">
        <f>IFERROR(VLOOKUP(E700,Sheet2!A:B,2,0),"")</f>
        <v/>
      </c>
      <c r="I700" s="22" t="str">
        <f t="shared" si="44"/>
        <v>51883</v>
      </c>
      <c r="J700" s="22">
        <f t="shared" si="45"/>
        <v>2</v>
      </c>
      <c r="K700" s="22">
        <f t="shared" si="46"/>
        <v>3</v>
      </c>
    </row>
    <row r="701" spans="1:11" s="22" customFormat="1" x14ac:dyDescent="0.15">
      <c r="A701" s="22">
        <f>IFERROR(テーブル_Swim015[[#This Row],[競技番号]],"")</f>
        <v>83</v>
      </c>
      <c r="B701" s="22">
        <f>IFERROR(テーブル_Swim015[[#This Row],[組]],"")</f>
        <v>2</v>
      </c>
      <c r="C701" s="22">
        <f>IFERROR(テーブル_Swim015[[#This Row],[水路]],"")</f>
        <v>4</v>
      </c>
      <c r="D701" s="22" t="str">
        <f t="shared" si="43"/>
        <v>8324</v>
      </c>
      <c r="E701" s="22">
        <f>IFERROR(テーブル_Swim015[[#This Row],[選手番号]],"")</f>
        <v>1211</v>
      </c>
      <c r="F701" s="22" t="str">
        <f>IFERROR(VLOOKUP(E701,Sheet3!A:H,3,0),"")</f>
        <v>重松　俊弥</v>
      </c>
      <c r="G701" s="22" t="str">
        <f>IFERROR(VLOOKUP(E701,Sheet3!A:H,8,0),"")</f>
        <v>えいしSC砥部</v>
      </c>
      <c r="H701" s="22" t="str">
        <f>IFERROR(VLOOKUP(E701,Sheet2!A:B,2,0),"")</f>
        <v/>
      </c>
      <c r="I701" s="22" t="str">
        <f t="shared" si="44"/>
        <v>121183</v>
      </c>
      <c r="J701" s="22">
        <f t="shared" si="45"/>
        <v>2</v>
      </c>
      <c r="K701" s="22">
        <f t="shared" si="46"/>
        <v>4</v>
      </c>
    </row>
    <row r="702" spans="1:11" s="22" customFormat="1" x14ac:dyDescent="0.15">
      <c r="A702" s="22">
        <f>IFERROR(テーブル_Swim015[[#This Row],[競技番号]],"")</f>
        <v>83</v>
      </c>
      <c r="B702" s="22">
        <f>IFERROR(テーブル_Swim015[[#This Row],[組]],"")</f>
        <v>2</v>
      </c>
      <c r="C702" s="22">
        <f>IFERROR(テーブル_Swim015[[#This Row],[水路]],"")</f>
        <v>5</v>
      </c>
      <c r="D702" s="22" t="str">
        <f t="shared" si="43"/>
        <v>8325</v>
      </c>
      <c r="E702" s="22">
        <f>IFERROR(テーブル_Swim015[[#This Row],[選手番号]],"")</f>
        <v>87</v>
      </c>
      <c r="F702" s="22" t="str">
        <f>IFERROR(VLOOKUP(E702,Sheet3!A:H,3,0),"")</f>
        <v>向井　蒼空</v>
      </c>
      <c r="G702" s="22" t="str">
        <f>IFERROR(VLOOKUP(E702,Sheet3!A:H,8,0),"")</f>
        <v>ファイブテン</v>
      </c>
      <c r="H702" s="22" t="str">
        <f>IFERROR(VLOOKUP(E702,Sheet2!A:B,2,0),"")</f>
        <v/>
      </c>
      <c r="I702" s="22" t="str">
        <f t="shared" si="44"/>
        <v>8783</v>
      </c>
      <c r="J702" s="22">
        <f t="shared" si="45"/>
        <v>2</v>
      </c>
      <c r="K702" s="22">
        <f t="shared" si="46"/>
        <v>5</v>
      </c>
    </row>
    <row r="703" spans="1:11" s="22" customFormat="1" x14ac:dyDescent="0.15">
      <c r="A703" s="22">
        <f>IFERROR(テーブル_Swim015[[#This Row],[競技番号]],"")</f>
        <v>83</v>
      </c>
      <c r="B703" s="22">
        <f>IFERROR(テーブル_Swim015[[#This Row],[組]],"")</f>
        <v>2</v>
      </c>
      <c r="C703" s="22">
        <f>IFERROR(テーブル_Swim015[[#This Row],[水路]],"")</f>
        <v>6</v>
      </c>
      <c r="D703" s="22" t="str">
        <f t="shared" si="43"/>
        <v>8326</v>
      </c>
      <c r="E703" s="22">
        <f>IFERROR(テーブル_Swim015[[#This Row],[選手番号]],"")</f>
        <v>85</v>
      </c>
      <c r="F703" s="22" t="str">
        <f>IFERROR(VLOOKUP(E703,Sheet3!A:H,3,0),"")</f>
        <v>髙石　健翔</v>
      </c>
      <c r="G703" s="22" t="str">
        <f>IFERROR(VLOOKUP(E703,Sheet3!A:H,8,0),"")</f>
        <v>ファイブテン</v>
      </c>
      <c r="H703" s="22" t="str">
        <f>IFERROR(VLOOKUP(E703,Sheet2!A:B,2,0),"")</f>
        <v/>
      </c>
      <c r="I703" s="22" t="str">
        <f t="shared" si="44"/>
        <v>8583</v>
      </c>
      <c r="J703" s="22">
        <f t="shared" si="45"/>
        <v>2</v>
      </c>
      <c r="K703" s="22">
        <f t="shared" si="46"/>
        <v>6</v>
      </c>
    </row>
    <row r="704" spans="1:11" s="22" customFormat="1" x14ac:dyDescent="0.15">
      <c r="A704" s="22">
        <f>IFERROR(テーブル_Swim015[[#This Row],[競技番号]],"")</f>
        <v>83</v>
      </c>
      <c r="B704" s="22">
        <f>IFERROR(テーブル_Swim015[[#This Row],[組]],"")</f>
        <v>2</v>
      </c>
      <c r="C704" s="22">
        <f>IFERROR(テーブル_Swim015[[#This Row],[水路]],"")</f>
        <v>7</v>
      </c>
      <c r="D704" s="22" t="str">
        <f t="shared" si="43"/>
        <v>8327</v>
      </c>
      <c r="E704" s="22">
        <f>IFERROR(テーブル_Swim015[[#This Row],[選手番号]],"")</f>
        <v>51</v>
      </c>
      <c r="F704" s="22" t="str">
        <f>IFERROR(VLOOKUP(E704,Sheet3!A:H,3,0),"")</f>
        <v xml:space="preserve">菅　　大翔                    </v>
      </c>
      <c r="G704" s="22" t="str">
        <f>IFERROR(VLOOKUP(E704,Sheet3!A:H,8,0),"")</f>
        <v xml:space="preserve">ＭＧ双葉        </v>
      </c>
      <c r="H704" s="22" t="str">
        <f>IFERROR(VLOOKUP(E704,Sheet2!A:B,2,0),"")</f>
        <v/>
      </c>
      <c r="I704" s="22" t="str">
        <f t="shared" si="44"/>
        <v>5183</v>
      </c>
      <c r="J704" s="22">
        <f t="shared" si="45"/>
        <v>2</v>
      </c>
      <c r="K704" s="22">
        <f t="shared" si="46"/>
        <v>7</v>
      </c>
    </row>
    <row r="705" spans="1:11" s="22" customFormat="1" x14ac:dyDescent="0.15">
      <c r="A705" s="22">
        <f>IFERROR(テーブル_Swim015[[#This Row],[競技番号]],"")</f>
        <v>83</v>
      </c>
      <c r="B705" s="22">
        <f>IFERROR(テーブル_Swim015[[#This Row],[組]],"")</f>
        <v>2</v>
      </c>
      <c r="C705" s="22">
        <f>IFERROR(テーブル_Swim015[[#This Row],[水路]],"")</f>
        <v>8</v>
      </c>
      <c r="D705" s="22" t="str">
        <f t="shared" si="43"/>
        <v>8328</v>
      </c>
      <c r="E705" s="22">
        <f>IFERROR(テーブル_Swim015[[#This Row],[選手番号]],"")</f>
        <v>1188</v>
      </c>
      <c r="F705" s="22" t="str">
        <f>IFERROR(VLOOKUP(E705,Sheet3!A:H,3,0),"")</f>
        <v xml:space="preserve">沢田虎志朗                    </v>
      </c>
      <c r="G705" s="22" t="str">
        <f>IFERROR(VLOOKUP(E705,Sheet3!A:H,8,0),"")</f>
        <v xml:space="preserve">南海ＤＣ        </v>
      </c>
      <c r="H705" s="22" t="str">
        <f>IFERROR(VLOOKUP(E705,Sheet2!A:B,2,0),"")</f>
        <v/>
      </c>
      <c r="I705" s="22" t="str">
        <f t="shared" si="44"/>
        <v>118883</v>
      </c>
      <c r="J705" s="22">
        <f t="shared" si="45"/>
        <v>2</v>
      </c>
      <c r="K705" s="22">
        <f t="shared" si="46"/>
        <v>8</v>
      </c>
    </row>
    <row r="706" spans="1:11" s="22" customFormat="1" x14ac:dyDescent="0.15">
      <c r="A706" s="22">
        <f>IFERROR(テーブル_Swim015[[#This Row],[競技番号]],"")</f>
        <v>83</v>
      </c>
      <c r="B706" s="22">
        <f>IFERROR(テーブル_Swim015[[#This Row],[組]],"")</f>
        <v>3</v>
      </c>
      <c r="C706" s="22">
        <f>IFERROR(テーブル_Swim015[[#This Row],[水路]],"")</f>
        <v>1</v>
      </c>
      <c r="D706" s="22" t="str">
        <f t="shared" si="43"/>
        <v>8331</v>
      </c>
      <c r="E706" s="22">
        <f>IFERROR(テーブル_Swim015[[#This Row],[選手番号]],"")</f>
        <v>515</v>
      </c>
      <c r="F706" s="22" t="str">
        <f>IFERROR(VLOOKUP(E706,Sheet3!A:H,3,0),"")</f>
        <v xml:space="preserve">尾田　絆莉                    </v>
      </c>
      <c r="G706" s="22" t="str">
        <f>IFERROR(VLOOKUP(E706,Sheet3!A:H,8,0),"")</f>
        <v xml:space="preserve">ﾌｧｲﾌﾞﾃﾝ東予     </v>
      </c>
      <c r="H706" s="22" t="str">
        <f>IFERROR(VLOOKUP(E706,Sheet2!A:B,2,0),"")</f>
        <v/>
      </c>
      <c r="I706" s="22" t="str">
        <f t="shared" si="44"/>
        <v>51583</v>
      </c>
      <c r="J706" s="22">
        <f t="shared" si="45"/>
        <v>3</v>
      </c>
      <c r="K706" s="22">
        <f t="shared" si="46"/>
        <v>1</v>
      </c>
    </row>
    <row r="707" spans="1:11" s="22" customFormat="1" x14ac:dyDescent="0.15">
      <c r="A707" s="22">
        <f>IFERROR(テーブル_Swim015[[#This Row],[競技番号]],"")</f>
        <v>83</v>
      </c>
      <c r="B707" s="22">
        <f>IFERROR(テーブル_Swim015[[#This Row],[組]],"")</f>
        <v>3</v>
      </c>
      <c r="C707" s="22">
        <f>IFERROR(テーブル_Swim015[[#This Row],[水路]],"")</f>
        <v>2</v>
      </c>
      <c r="D707" s="22" t="str">
        <f t="shared" ref="D707:D770" si="47">CONCATENATE(A707,B707,C707)</f>
        <v>8332</v>
      </c>
      <c r="E707" s="22">
        <f>IFERROR(テーブル_Swim015[[#This Row],[選手番号]],"")</f>
        <v>1014</v>
      </c>
      <c r="F707" s="22" t="str">
        <f>IFERROR(VLOOKUP(E707,Sheet3!A:H,3,0),"")</f>
        <v xml:space="preserve">大山　葵生                    </v>
      </c>
      <c r="G707" s="22" t="str">
        <f>IFERROR(VLOOKUP(E707,Sheet3!A:H,8,0),"")</f>
        <v xml:space="preserve">南海ＤＣ        </v>
      </c>
      <c r="H707" s="22" t="str">
        <f>IFERROR(VLOOKUP(E707,Sheet2!A:B,2,0),"")</f>
        <v/>
      </c>
      <c r="I707" s="22" t="str">
        <f t="shared" si="44"/>
        <v>101483</v>
      </c>
      <c r="J707" s="22">
        <f t="shared" si="45"/>
        <v>3</v>
      </c>
      <c r="K707" s="22">
        <f t="shared" si="46"/>
        <v>2</v>
      </c>
    </row>
    <row r="708" spans="1:11" s="22" customFormat="1" x14ac:dyDescent="0.15">
      <c r="A708" s="22">
        <f>IFERROR(テーブル_Swim015[[#This Row],[競技番号]],"")</f>
        <v>83</v>
      </c>
      <c r="B708" s="22">
        <f>IFERROR(テーブル_Swim015[[#This Row],[組]],"")</f>
        <v>3</v>
      </c>
      <c r="C708" s="22">
        <f>IFERROR(テーブル_Swim015[[#This Row],[水路]],"")</f>
        <v>3</v>
      </c>
      <c r="D708" s="22" t="str">
        <f t="shared" si="47"/>
        <v>8333</v>
      </c>
      <c r="E708" s="22">
        <f>IFERROR(テーブル_Swim015[[#This Row],[選手番号]],"")</f>
        <v>1075</v>
      </c>
      <c r="F708" s="22" t="str">
        <f>IFERROR(VLOOKUP(E708,Sheet3!A:H,3,0),"")</f>
        <v xml:space="preserve">松浦　　蒼                    </v>
      </c>
      <c r="G708" s="22" t="str">
        <f>IFERROR(VLOOKUP(E708,Sheet3!A:H,8,0),"")</f>
        <v xml:space="preserve">フィッタ重信    </v>
      </c>
      <c r="H708" s="22" t="str">
        <f>IFERROR(VLOOKUP(E708,Sheet2!A:B,2,0),"")</f>
        <v/>
      </c>
      <c r="I708" s="22" t="str">
        <f t="shared" si="44"/>
        <v>107583</v>
      </c>
      <c r="J708" s="22">
        <f t="shared" si="45"/>
        <v>3</v>
      </c>
      <c r="K708" s="22">
        <f t="shared" si="46"/>
        <v>3</v>
      </c>
    </row>
    <row r="709" spans="1:11" s="22" customFormat="1" x14ac:dyDescent="0.15">
      <c r="A709" s="22">
        <f>IFERROR(テーブル_Swim015[[#This Row],[競技番号]],"")</f>
        <v>83</v>
      </c>
      <c r="B709" s="22">
        <f>IFERROR(テーブル_Swim015[[#This Row],[組]],"")</f>
        <v>3</v>
      </c>
      <c r="C709" s="22">
        <f>IFERROR(テーブル_Swim015[[#This Row],[水路]],"")</f>
        <v>4</v>
      </c>
      <c r="D709" s="22" t="str">
        <f t="shared" si="47"/>
        <v>8334</v>
      </c>
      <c r="E709" s="22">
        <f>IFERROR(テーブル_Swim015[[#This Row],[選手番号]],"")</f>
        <v>70</v>
      </c>
      <c r="F709" s="22" t="str">
        <f>IFERROR(VLOOKUP(E709,Sheet3!A:H,3,0),"")</f>
        <v xml:space="preserve">越智　翔麻                    </v>
      </c>
      <c r="G709" s="22" t="str">
        <f>IFERROR(VLOOKUP(E709,Sheet3!A:H,8,0),"")</f>
        <v xml:space="preserve">ﾌｧｲﾌﾞﾃﾝ東予     </v>
      </c>
      <c r="H709" s="22" t="str">
        <f>IFERROR(VLOOKUP(E709,Sheet2!A:B,2,0),"")</f>
        <v/>
      </c>
      <c r="I709" s="22" t="str">
        <f t="shared" si="44"/>
        <v>7083</v>
      </c>
      <c r="J709" s="22">
        <f t="shared" si="45"/>
        <v>3</v>
      </c>
      <c r="K709" s="22">
        <f t="shared" si="46"/>
        <v>4</v>
      </c>
    </row>
    <row r="710" spans="1:11" s="22" customFormat="1" x14ac:dyDescent="0.15">
      <c r="A710" s="22">
        <f>IFERROR(テーブル_Swim015[[#This Row],[競技番号]],"")</f>
        <v>83</v>
      </c>
      <c r="B710" s="22">
        <f>IFERROR(テーブル_Swim015[[#This Row],[組]],"")</f>
        <v>3</v>
      </c>
      <c r="C710" s="22">
        <f>IFERROR(テーブル_Swim015[[#This Row],[水路]],"")</f>
        <v>5</v>
      </c>
      <c r="D710" s="22" t="str">
        <f t="shared" si="47"/>
        <v>8335</v>
      </c>
      <c r="E710" s="22">
        <f>IFERROR(テーブル_Swim015[[#This Row],[選手番号]],"")</f>
        <v>111</v>
      </c>
      <c r="F710" s="22" t="str">
        <f>IFERROR(VLOOKUP(E710,Sheet3!A:H,3,0),"")</f>
        <v xml:space="preserve">小林　蒼涼                    </v>
      </c>
      <c r="G710" s="22" t="str">
        <f>IFERROR(VLOOKUP(E710,Sheet3!A:H,8,0),"")</f>
        <v xml:space="preserve">ＭＧ瀬戸内      </v>
      </c>
      <c r="H710" s="22" t="str">
        <f>IFERROR(VLOOKUP(E710,Sheet2!A:B,2,0),"")</f>
        <v/>
      </c>
      <c r="I710" s="22" t="str">
        <f t="shared" si="44"/>
        <v>11183</v>
      </c>
      <c r="J710" s="22">
        <f t="shared" si="45"/>
        <v>3</v>
      </c>
      <c r="K710" s="22">
        <f t="shared" si="46"/>
        <v>5</v>
      </c>
    </row>
    <row r="711" spans="1:11" s="22" customFormat="1" x14ac:dyDescent="0.15">
      <c r="A711" s="22">
        <f>IFERROR(テーブル_Swim015[[#This Row],[競技番号]],"")</f>
        <v>83</v>
      </c>
      <c r="B711" s="22">
        <f>IFERROR(テーブル_Swim015[[#This Row],[組]],"")</f>
        <v>3</v>
      </c>
      <c r="C711" s="22">
        <f>IFERROR(テーブル_Swim015[[#This Row],[水路]],"")</f>
        <v>6</v>
      </c>
      <c r="D711" s="22" t="str">
        <f t="shared" si="47"/>
        <v>8336</v>
      </c>
      <c r="E711" s="22">
        <f>IFERROR(テーブル_Swim015[[#This Row],[選手番号]],"")</f>
        <v>35</v>
      </c>
      <c r="F711" s="22" t="str">
        <f>IFERROR(VLOOKUP(E711,Sheet3!A:H,3,0),"")</f>
        <v xml:space="preserve">藤原琥太郎                    </v>
      </c>
      <c r="G711" s="22" t="str">
        <f>IFERROR(VLOOKUP(E711,Sheet3!A:H,8,0),"")</f>
        <v xml:space="preserve">ファイブテン    </v>
      </c>
      <c r="H711" s="22" t="str">
        <f>IFERROR(VLOOKUP(E711,Sheet2!A:B,2,0),"")</f>
        <v/>
      </c>
      <c r="I711" s="22" t="str">
        <f t="shared" si="44"/>
        <v>3583</v>
      </c>
      <c r="J711" s="22">
        <f t="shared" si="45"/>
        <v>3</v>
      </c>
      <c r="K711" s="22">
        <f t="shared" si="46"/>
        <v>6</v>
      </c>
    </row>
    <row r="712" spans="1:11" s="22" customFormat="1" x14ac:dyDescent="0.15">
      <c r="A712" s="22">
        <f>IFERROR(テーブル_Swim015[[#This Row],[競技番号]],"")</f>
        <v>83</v>
      </c>
      <c r="B712" s="22">
        <f>IFERROR(テーブル_Swim015[[#This Row],[組]],"")</f>
        <v>3</v>
      </c>
      <c r="C712" s="22">
        <f>IFERROR(テーブル_Swim015[[#This Row],[水路]],"")</f>
        <v>7</v>
      </c>
      <c r="D712" s="22" t="str">
        <f t="shared" si="47"/>
        <v>8337</v>
      </c>
      <c r="E712" s="22">
        <f>IFERROR(テーブル_Swim015[[#This Row],[選手番号]],"")</f>
        <v>1071</v>
      </c>
      <c r="F712" s="22" t="str">
        <f>IFERROR(VLOOKUP(E712,Sheet3!A:H,3,0),"")</f>
        <v xml:space="preserve">北脇　雄大                    </v>
      </c>
      <c r="G712" s="22" t="str">
        <f>IFERROR(VLOOKUP(E712,Sheet3!A:H,8,0),"")</f>
        <v xml:space="preserve">フィッタ重信    </v>
      </c>
      <c r="H712" s="22" t="str">
        <f>IFERROR(VLOOKUP(E712,Sheet2!A:B,2,0),"")</f>
        <v/>
      </c>
      <c r="I712" s="22" t="str">
        <f t="shared" si="44"/>
        <v>107183</v>
      </c>
      <c r="J712" s="22">
        <f t="shared" si="45"/>
        <v>3</v>
      </c>
      <c r="K712" s="22">
        <f t="shared" si="46"/>
        <v>7</v>
      </c>
    </row>
    <row r="713" spans="1:11" s="22" customFormat="1" x14ac:dyDescent="0.15">
      <c r="A713" s="22">
        <f>IFERROR(テーブル_Swim015[[#This Row],[競技番号]],"")</f>
        <v>83</v>
      </c>
      <c r="B713" s="22">
        <f>IFERROR(テーブル_Swim015[[#This Row],[組]],"")</f>
        <v>3</v>
      </c>
      <c r="C713" s="22">
        <f>IFERROR(テーブル_Swim015[[#This Row],[水路]],"")</f>
        <v>8</v>
      </c>
      <c r="D713" s="22" t="str">
        <f t="shared" si="47"/>
        <v>8338</v>
      </c>
      <c r="E713" s="22">
        <f>IFERROR(テーブル_Swim015[[#This Row],[選手番号]],"")</f>
        <v>52</v>
      </c>
      <c r="F713" s="22" t="str">
        <f>IFERROR(VLOOKUP(E713,Sheet3!A:H,3,0),"")</f>
        <v xml:space="preserve">山口　莉玖                    </v>
      </c>
      <c r="G713" s="22" t="str">
        <f>IFERROR(VLOOKUP(E713,Sheet3!A:H,8,0),"")</f>
        <v xml:space="preserve">ＭＧ双葉        </v>
      </c>
      <c r="H713" s="22" t="str">
        <f>IFERROR(VLOOKUP(E713,Sheet2!A:B,2,0),"")</f>
        <v/>
      </c>
      <c r="I713" s="22" t="str">
        <f t="shared" si="44"/>
        <v>5283</v>
      </c>
      <c r="J713" s="22">
        <f t="shared" si="45"/>
        <v>3</v>
      </c>
      <c r="K713" s="22">
        <f t="shared" si="46"/>
        <v>8</v>
      </c>
    </row>
    <row r="714" spans="1:11" s="22" customFormat="1" x14ac:dyDescent="0.15">
      <c r="A714" s="22">
        <f>IFERROR(テーブル_Swim015[[#This Row],[競技番号]],"")</f>
        <v>83</v>
      </c>
      <c r="B714" s="22">
        <f>IFERROR(テーブル_Swim015[[#This Row],[組]],"")</f>
        <v>4</v>
      </c>
      <c r="C714" s="22">
        <f>IFERROR(テーブル_Swim015[[#This Row],[水路]],"")</f>
        <v>1</v>
      </c>
      <c r="D714" s="22" t="str">
        <f t="shared" si="47"/>
        <v>8341</v>
      </c>
      <c r="E714" s="22">
        <f>IFERROR(テーブル_Swim015[[#This Row],[選手番号]],"")</f>
        <v>1036</v>
      </c>
      <c r="F714" s="22" t="str">
        <f>IFERROR(VLOOKUP(E714,Sheet3!A:H,3,0),"")</f>
        <v xml:space="preserve">藤並　拓郎                    </v>
      </c>
      <c r="G714" s="22" t="str">
        <f>IFERROR(VLOOKUP(E714,Sheet3!A:H,8,0),"")</f>
        <v xml:space="preserve">フィッタ松山    </v>
      </c>
      <c r="H714" s="22" t="str">
        <f>IFERROR(VLOOKUP(E714,Sheet2!A:B,2,0),"")</f>
        <v/>
      </c>
      <c r="I714" s="22" t="str">
        <f t="shared" si="44"/>
        <v>103683</v>
      </c>
      <c r="J714" s="22">
        <f t="shared" si="45"/>
        <v>4</v>
      </c>
      <c r="K714" s="22">
        <f t="shared" si="46"/>
        <v>1</v>
      </c>
    </row>
    <row r="715" spans="1:11" s="22" customFormat="1" x14ac:dyDescent="0.15">
      <c r="A715" s="22">
        <f>IFERROR(テーブル_Swim015[[#This Row],[競技番号]],"")</f>
        <v>83</v>
      </c>
      <c r="B715" s="22">
        <f>IFERROR(テーブル_Swim015[[#This Row],[組]],"")</f>
        <v>4</v>
      </c>
      <c r="C715" s="22">
        <f>IFERROR(テーブル_Swim015[[#This Row],[水路]],"")</f>
        <v>2</v>
      </c>
      <c r="D715" s="22" t="str">
        <f t="shared" si="47"/>
        <v>8342</v>
      </c>
      <c r="E715" s="22">
        <f>IFERROR(テーブル_Swim015[[#This Row],[選手番号]],"")</f>
        <v>1099</v>
      </c>
      <c r="F715" s="22" t="str">
        <f>IFERROR(VLOOKUP(E715,Sheet3!A:H,3,0),"")</f>
        <v xml:space="preserve">弓達　歩夢                    </v>
      </c>
      <c r="G715" s="22" t="str">
        <f>IFERROR(VLOOKUP(E715,Sheet3!A:H,8,0),"")</f>
        <v xml:space="preserve">ﾌｨｯﾀｴﾐﾌﾙ松前    </v>
      </c>
      <c r="H715" s="22" t="str">
        <f>IFERROR(VLOOKUP(E715,Sheet2!A:B,2,0),"")</f>
        <v/>
      </c>
      <c r="I715" s="22" t="str">
        <f t="shared" si="44"/>
        <v>109983</v>
      </c>
      <c r="J715" s="22">
        <f t="shared" si="45"/>
        <v>4</v>
      </c>
      <c r="K715" s="22">
        <f t="shared" si="46"/>
        <v>2</v>
      </c>
    </row>
    <row r="716" spans="1:11" s="22" customFormat="1" x14ac:dyDescent="0.15">
      <c r="A716" s="22">
        <f>IFERROR(テーブル_Swim015[[#This Row],[競技番号]],"")</f>
        <v>83</v>
      </c>
      <c r="B716" s="22">
        <f>IFERROR(テーブル_Swim015[[#This Row],[組]],"")</f>
        <v>4</v>
      </c>
      <c r="C716" s="22">
        <f>IFERROR(テーブル_Swim015[[#This Row],[水路]],"")</f>
        <v>3</v>
      </c>
      <c r="D716" s="22" t="str">
        <f t="shared" si="47"/>
        <v>8343</v>
      </c>
      <c r="E716" s="22">
        <f>IFERROR(テーブル_Swim015[[#This Row],[選手番号]],"")</f>
        <v>1076</v>
      </c>
      <c r="F716" s="22" t="str">
        <f>IFERROR(VLOOKUP(E716,Sheet3!A:H,3,0),"")</f>
        <v xml:space="preserve">渡部　透真                    </v>
      </c>
      <c r="G716" s="22" t="str">
        <f>IFERROR(VLOOKUP(E716,Sheet3!A:H,8,0),"")</f>
        <v xml:space="preserve">フィッタ重信    </v>
      </c>
      <c r="H716" s="22" t="str">
        <f>IFERROR(VLOOKUP(E716,Sheet2!A:B,2,0),"")</f>
        <v/>
      </c>
      <c r="I716" s="22" t="str">
        <f t="shared" si="44"/>
        <v>107683</v>
      </c>
      <c r="J716" s="22">
        <f t="shared" si="45"/>
        <v>4</v>
      </c>
      <c r="K716" s="22">
        <f t="shared" si="46"/>
        <v>3</v>
      </c>
    </row>
    <row r="717" spans="1:11" s="22" customFormat="1" x14ac:dyDescent="0.15">
      <c r="A717" s="22">
        <f>IFERROR(テーブル_Swim015[[#This Row],[競技番号]],"")</f>
        <v>83</v>
      </c>
      <c r="B717" s="22">
        <f>IFERROR(テーブル_Swim015[[#This Row],[組]],"")</f>
        <v>4</v>
      </c>
      <c r="C717" s="22">
        <f>IFERROR(テーブル_Swim015[[#This Row],[水路]],"")</f>
        <v>4</v>
      </c>
      <c r="D717" s="22" t="str">
        <f t="shared" si="47"/>
        <v>8344</v>
      </c>
      <c r="E717" s="22">
        <f>IFERROR(テーブル_Swim015[[#This Row],[選手番号]],"")</f>
        <v>1001</v>
      </c>
      <c r="F717" s="22" t="str">
        <f>IFERROR(VLOOKUP(E717,Sheet3!A:H,3,0),"")</f>
        <v xml:space="preserve">玉井　央輔                    </v>
      </c>
      <c r="G717" s="22" t="str">
        <f>IFERROR(VLOOKUP(E717,Sheet3!A:H,8,0),"")</f>
        <v xml:space="preserve">五百木ＳＣ      </v>
      </c>
      <c r="H717" s="22" t="str">
        <f>IFERROR(VLOOKUP(E717,Sheet2!A:B,2,0),"")</f>
        <v/>
      </c>
      <c r="I717" s="22" t="str">
        <f t="shared" si="44"/>
        <v>100183</v>
      </c>
      <c r="J717" s="22">
        <f t="shared" si="45"/>
        <v>4</v>
      </c>
      <c r="K717" s="22">
        <f t="shared" si="46"/>
        <v>4</v>
      </c>
    </row>
    <row r="718" spans="1:11" s="22" customFormat="1" x14ac:dyDescent="0.15">
      <c r="A718" s="22">
        <f>IFERROR(テーブル_Swim015[[#This Row],[競技番号]],"")</f>
        <v>83</v>
      </c>
      <c r="B718" s="22">
        <f>IFERROR(テーブル_Swim015[[#This Row],[組]],"")</f>
        <v>4</v>
      </c>
      <c r="C718" s="22">
        <f>IFERROR(テーブル_Swim015[[#This Row],[水路]],"")</f>
        <v>5</v>
      </c>
      <c r="D718" s="22" t="str">
        <f t="shared" si="47"/>
        <v>8345</v>
      </c>
      <c r="E718" s="22">
        <f>IFERROR(テーブル_Swim015[[#This Row],[選手番号]],"")</f>
        <v>1096</v>
      </c>
      <c r="F718" s="22" t="str">
        <f>IFERROR(VLOOKUP(E718,Sheet3!A:H,3,0),"")</f>
        <v xml:space="preserve">長野　愛斗                    </v>
      </c>
      <c r="G718" s="22" t="str">
        <f>IFERROR(VLOOKUP(E718,Sheet3!A:H,8,0),"")</f>
        <v xml:space="preserve">ﾌｨｯﾀｴﾐﾌﾙ松前    </v>
      </c>
      <c r="H718" s="22" t="str">
        <f>IFERROR(VLOOKUP(E718,Sheet2!A:B,2,0),"")</f>
        <v/>
      </c>
      <c r="I718" s="22" t="str">
        <f t="shared" si="44"/>
        <v>109683</v>
      </c>
      <c r="J718" s="22">
        <f t="shared" si="45"/>
        <v>4</v>
      </c>
      <c r="K718" s="22">
        <f t="shared" si="46"/>
        <v>5</v>
      </c>
    </row>
    <row r="719" spans="1:11" s="22" customFormat="1" x14ac:dyDescent="0.15">
      <c r="A719" s="22">
        <f>IFERROR(テーブル_Swim015[[#This Row],[競技番号]],"")</f>
        <v>83</v>
      </c>
      <c r="B719" s="22">
        <f>IFERROR(テーブル_Swim015[[#This Row],[組]],"")</f>
        <v>4</v>
      </c>
      <c r="C719" s="22">
        <f>IFERROR(テーブル_Swim015[[#This Row],[水路]],"")</f>
        <v>6</v>
      </c>
      <c r="D719" s="22" t="str">
        <f t="shared" si="47"/>
        <v>8346</v>
      </c>
      <c r="E719" s="22">
        <f>IFERROR(テーブル_Swim015[[#This Row],[選手番号]],"")</f>
        <v>1013</v>
      </c>
      <c r="F719" s="22" t="str">
        <f>IFERROR(VLOOKUP(E719,Sheet3!A:H,3,0),"")</f>
        <v xml:space="preserve">渡部　泰成                    </v>
      </c>
      <c r="G719" s="22" t="str">
        <f>IFERROR(VLOOKUP(E719,Sheet3!A:H,8,0),"")</f>
        <v xml:space="preserve">南海ＤＣ        </v>
      </c>
      <c r="H719" s="22" t="str">
        <f>IFERROR(VLOOKUP(E719,Sheet2!A:B,2,0),"")</f>
        <v/>
      </c>
      <c r="I719" s="22" t="str">
        <f t="shared" si="44"/>
        <v>101383</v>
      </c>
      <c r="J719" s="22">
        <f t="shared" si="45"/>
        <v>4</v>
      </c>
      <c r="K719" s="22">
        <f t="shared" si="46"/>
        <v>6</v>
      </c>
    </row>
    <row r="720" spans="1:11" s="22" customFormat="1" x14ac:dyDescent="0.15">
      <c r="A720" s="22">
        <f>IFERROR(テーブル_Swim015[[#This Row],[競技番号]],"")</f>
        <v>83</v>
      </c>
      <c r="B720" s="22">
        <f>IFERROR(テーブル_Swim015[[#This Row],[組]],"")</f>
        <v>4</v>
      </c>
      <c r="C720" s="22">
        <f>IFERROR(テーブル_Swim015[[#This Row],[水路]],"")</f>
        <v>7</v>
      </c>
      <c r="D720" s="22" t="str">
        <f t="shared" si="47"/>
        <v>8347</v>
      </c>
      <c r="E720" s="22">
        <f>IFERROR(テーブル_Swim015[[#This Row],[選手番号]],"")</f>
        <v>1037</v>
      </c>
      <c r="F720" s="22" t="str">
        <f>IFERROR(VLOOKUP(E720,Sheet3!A:H,3,0),"")</f>
        <v xml:space="preserve">山田　朔久                    </v>
      </c>
      <c r="G720" s="22" t="str">
        <f>IFERROR(VLOOKUP(E720,Sheet3!A:H,8,0),"")</f>
        <v xml:space="preserve">フィッタ松山    </v>
      </c>
      <c r="H720" s="22" t="str">
        <f>IFERROR(VLOOKUP(E720,Sheet2!A:B,2,0),"")</f>
        <v/>
      </c>
      <c r="I720" s="22" t="str">
        <f t="shared" si="44"/>
        <v>103783</v>
      </c>
      <c r="J720" s="22">
        <f t="shared" si="45"/>
        <v>4</v>
      </c>
      <c r="K720" s="22">
        <f t="shared" si="46"/>
        <v>7</v>
      </c>
    </row>
    <row r="721" spans="1:11" s="22" customFormat="1" x14ac:dyDescent="0.15">
      <c r="A721" s="22">
        <f>IFERROR(テーブル_Swim015[[#This Row],[競技番号]],"")</f>
        <v>83</v>
      </c>
      <c r="B721" s="22">
        <f>IFERROR(テーブル_Swim015[[#This Row],[組]],"")</f>
        <v>4</v>
      </c>
      <c r="C721" s="22">
        <f>IFERROR(テーブル_Swim015[[#This Row],[水路]],"")</f>
        <v>8</v>
      </c>
      <c r="D721" s="22" t="str">
        <f t="shared" si="47"/>
        <v>8348</v>
      </c>
      <c r="E721" s="22">
        <f>IFERROR(テーブル_Swim015[[#This Row],[選手番号]],"")</f>
        <v>84</v>
      </c>
      <c r="F721" s="22" t="str">
        <f>IFERROR(VLOOKUP(E721,Sheet3!A:H,3,0),"")</f>
        <v>後藤　謙斗</v>
      </c>
      <c r="G721" s="22" t="str">
        <f>IFERROR(VLOOKUP(E721,Sheet3!A:H,8,0),"")</f>
        <v>ファイブテン</v>
      </c>
      <c r="H721" s="22" t="str">
        <f>IFERROR(VLOOKUP(E721,Sheet2!A:B,2,0),"")</f>
        <v/>
      </c>
      <c r="I721" s="22" t="str">
        <f t="shared" si="44"/>
        <v>8483</v>
      </c>
      <c r="J721" s="22">
        <f t="shared" si="45"/>
        <v>4</v>
      </c>
      <c r="K721" s="22">
        <f t="shared" si="46"/>
        <v>8</v>
      </c>
    </row>
    <row r="722" spans="1:11" s="22" customFormat="1" x14ac:dyDescent="0.15">
      <c r="A722" s="22">
        <f>IFERROR(テーブル_Swim015[[#This Row],[競技番号]],"")</f>
        <v>84</v>
      </c>
      <c r="B722" s="22">
        <f>IFERROR(テーブル_Swim015[[#This Row],[組]],"")</f>
        <v>1</v>
      </c>
      <c r="C722" s="22">
        <f>IFERROR(テーブル_Swim015[[#This Row],[水路]],"")</f>
        <v>1</v>
      </c>
      <c r="D722" s="22" t="str">
        <f t="shared" si="47"/>
        <v>8411</v>
      </c>
      <c r="E722" s="22">
        <f>IFERROR(テーブル_Swim015[[#This Row],[選手番号]],"")</f>
        <v>1094</v>
      </c>
      <c r="F722" s="22" t="str">
        <f>IFERROR(VLOOKUP(E722,Sheet3!A:H,3,0),"")</f>
        <v xml:space="preserve">中島　菜摘                    </v>
      </c>
      <c r="G722" s="22" t="str">
        <f>IFERROR(VLOOKUP(E722,Sheet3!A:H,8,0),"")</f>
        <v xml:space="preserve">フィッタ重信    </v>
      </c>
      <c r="H722" s="22" t="str">
        <f>IFERROR(VLOOKUP(E722,Sheet2!A:B,2,0),"")</f>
        <v/>
      </c>
      <c r="I722" s="22" t="str">
        <f t="shared" si="44"/>
        <v>109484</v>
      </c>
      <c r="J722" s="22">
        <f t="shared" si="45"/>
        <v>1</v>
      </c>
      <c r="K722" s="22">
        <f t="shared" si="46"/>
        <v>1</v>
      </c>
    </row>
    <row r="723" spans="1:11" s="22" customFormat="1" x14ac:dyDescent="0.15">
      <c r="A723" s="22">
        <f>IFERROR(テーブル_Swim015[[#This Row],[競技番号]],"")</f>
        <v>84</v>
      </c>
      <c r="B723" s="22">
        <f>IFERROR(テーブル_Swim015[[#This Row],[組]],"")</f>
        <v>1</v>
      </c>
      <c r="C723" s="22">
        <f>IFERROR(テーブル_Swim015[[#This Row],[水路]],"")</f>
        <v>2</v>
      </c>
      <c r="D723" s="22" t="str">
        <f t="shared" si="47"/>
        <v>8412</v>
      </c>
      <c r="E723" s="22">
        <f>IFERROR(テーブル_Swim015[[#This Row],[選手番号]],"")</f>
        <v>1207</v>
      </c>
      <c r="F723" s="22" t="str">
        <f>IFERROR(VLOOKUP(E723,Sheet3!A:H,3,0),"")</f>
        <v xml:space="preserve">一色　和桜                    </v>
      </c>
      <c r="G723" s="22" t="str">
        <f>IFERROR(VLOOKUP(E723,Sheet3!A:H,8,0),"")</f>
        <v xml:space="preserve">石原ＳＣ        </v>
      </c>
      <c r="H723" s="22" t="str">
        <f>IFERROR(VLOOKUP(E723,Sheet2!A:B,2,0),"")</f>
        <v/>
      </c>
      <c r="I723" s="22" t="str">
        <f t="shared" ref="I723:I786" si="48">CONCATENATE(E723,A723)</f>
        <v>120784</v>
      </c>
      <c r="J723" s="22">
        <f t="shared" ref="J723:J786" si="49">B723</f>
        <v>1</v>
      </c>
      <c r="K723" s="22">
        <f t="shared" ref="K723:K786" si="50">C723</f>
        <v>2</v>
      </c>
    </row>
    <row r="724" spans="1:11" s="22" customFormat="1" x14ac:dyDescent="0.15">
      <c r="A724" s="22">
        <f>IFERROR(テーブル_Swim015[[#This Row],[競技番号]],"")</f>
        <v>84</v>
      </c>
      <c r="B724" s="22">
        <f>IFERROR(テーブル_Swim015[[#This Row],[組]],"")</f>
        <v>1</v>
      </c>
      <c r="C724" s="22">
        <f>IFERROR(テーブル_Swim015[[#This Row],[水路]],"")</f>
        <v>3</v>
      </c>
      <c r="D724" s="22" t="str">
        <f t="shared" si="47"/>
        <v>8413</v>
      </c>
      <c r="E724" s="22">
        <f>IFERROR(テーブル_Swim015[[#This Row],[選手番号]],"")</f>
        <v>1208</v>
      </c>
      <c r="F724" s="22" t="str">
        <f>IFERROR(VLOOKUP(E724,Sheet3!A:H,3,0),"")</f>
        <v xml:space="preserve">武部　紬希                    </v>
      </c>
      <c r="G724" s="22" t="str">
        <f>IFERROR(VLOOKUP(E724,Sheet3!A:H,8,0),"")</f>
        <v xml:space="preserve">石原ＳＣ        </v>
      </c>
      <c r="H724" s="22" t="str">
        <f>IFERROR(VLOOKUP(E724,Sheet2!A:B,2,0),"")</f>
        <v/>
      </c>
      <c r="I724" s="22" t="str">
        <f t="shared" si="48"/>
        <v>120884</v>
      </c>
      <c r="J724" s="22">
        <f t="shared" si="49"/>
        <v>1</v>
      </c>
      <c r="K724" s="22">
        <f t="shared" si="50"/>
        <v>3</v>
      </c>
    </row>
    <row r="725" spans="1:11" s="22" customFormat="1" x14ac:dyDescent="0.15">
      <c r="A725" s="22">
        <f>IFERROR(テーブル_Swim015[[#This Row],[競技番号]],"")</f>
        <v>84</v>
      </c>
      <c r="B725" s="22">
        <f>IFERROR(テーブル_Swim015[[#This Row],[組]],"")</f>
        <v>1</v>
      </c>
      <c r="C725" s="22">
        <f>IFERROR(テーブル_Swim015[[#This Row],[水路]],"")</f>
        <v>4</v>
      </c>
      <c r="D725" s="22" t="str">
        <f t="shared" si="47"/>
        <v>8414</v>
      </c>
      <c r="E725" s="22">
        <f>IFERROR(テーブル_Swim015[[#This Row],[選手番号]],"")</f>
        <v>1132</v>
      </c>
      <c r="F725" s="22" t="str">
        <f>IFERROR(VLOOKUP(E725,Sheet3!A:H,3,0),"")</f>
        <v xml:space="preserve">内藤　晴華                    </v>
      </c>
      <c r="G725" s="22" t="str">
        <f>IFERROR(VLOOKUP(E725,Sheet3!A:H,8,0),"")</f>
        <v xml:space="preserve">ﾌｨｯﾀｴﾐﾌﾙ松前    </v>
      </c>
      <c r="H725" s="22" t="str">
        <f>IFERROR(VLOOKUP(E725,Sheet2!A:B,2,0),"")</f>
        <v/>
      </c>
      <c r="I725" s="22" t="str">
        <f t="shared" si="48"/>
        <v>113284</v>
      </c>
      <c r="J725" s="22">
        <f t="shared" si="49"/>
        <v>1</v>
      </c>
      <c r="K725" s="22">
        <f t="shared" si="50"/>
        <v>4</v>
      </c>
    </row>
    <row r="726" spans="1:11" s="22" customFormat="1" x14ac:dyDescent="0.15">
      <c r="A726" s="22">
        <f>IFERROR(テーブル_Swim015[[#This Row],[競技番号]],"")</f>
        <v>84</v>
      </c>
      <c r="B726" s="22">
        <f>IFERROR(テーブル_Swim015[[#This Row],[組]],"")</f>
        <v>1</v>
      </c>
      <c r="C726" s="22">
        <f>IFERROR(テーブル_Swim015[[#This Row],[水路]],"")</f>
        <v>5</v>
      </c>
      <c r="D726" s="22" t="str">
        <f t="shared" si="47"/>
        <v>8415</v>
      </c>
      <c r="E726" s="22">
        <f>IFERROR(テーブル_Swim015[[#This Row],[選手番号]],"")</f>
        <v>1092</v>
      </c>
      <c r="F726" s="22" t="str">
        <f>IFERROR(VLOOKUP(E726,Sheet3!A:H,3,0),"")</f>
        <v xml:space="preserve">髙橋　紗羅                    </v>
      </c>
      <c r="G726" s="22" t="str">
        <f>IFERROR(VLOOKUP(E726,Sheet3!A:H,8,0),"")</f>
        <v xml:space="preserve">フィッタ重信    </v>
      </c>
      <c r="H726" s="22" t="str">
        <f>IFERROR(VLOOKUP(E726,Sheet2!A:B,2,0),"")</f>
        <v/>
      </c>
      <c r="I726" s="22" t="str">
        <f t="shared" si="48"/>
        <v>109284</v>
      </c>
      <c r="J726" s="22">
        <f t="shared" si="49"/>
        <v>1</v>
      </c>
      <c r="K726" s="22">
        <f t="shared" si="50"/>
        <v>5</v>
      </c>
    </row>
    <row r="727" spans="1:11" s="22" customFormat="1" x14ac:dyDescent="0.15">
      <c r="A727" s="22">
        <f>IFERROR(テーブル_Swim015[[#This Row],[競技番号]],"")</f>
        <v>84</v>
      </c>
      <c r="B727" s="22">
        <f>IFERROR(テーブル_Swim015[[#This Row],[組]],"")</f>
        <v>1</v>
      </c>
      <c r="C727" s="22">
        <f>IFERROR(テーブル_Swim015[[#This Row],[水路]],"")</f>
        <v>6</v>
      </c>
      <c r="D727" s="22" t="str">
        <f t="shared" si="47"/>
        <v>8416</v>
      </c>
      <c r="E727" s="22">
        <f>IFERROR(テーブル_Swim015[[#This Row],[選手番号]],"")</f>
        <v>1225</v>
      </c>
      <c r="F727" s="22" t="str">
        <f>IFERROR(VLOOKUP(E727,Sheet3!A:H,3,0),"")</f>
        <v>德井　里保</v>
      </c>
      <c r="G727" s="22" t="str">
        <f>IFERROR(VLOOKUP(E727,Sheet3!A:H,8,0),"")</f>
        <v>AQUA</v>
      </c>
      <c r="H727" s="22" t="str">
        <f>IFERROR(VLOOKUP(E727,Sheet2!A:B,2,0),"")</f>
        <v/>
      </c>
      <c r="I727" s="22" t="str">
        <f t="shared" si="48"/>
        <v>122584</v>
      </c>
      <c r="J727" s="22">
        <f t="shared" si="49"/>
        <v>1</v>
      </c>
      <c r="K727" s="22">
        <f t="shared" si="50"/>
        <v>6</v>
      </c>
    </row>
    <row r="728" spans="1:11" s="22" customFormat="1" x14ac:dyDescent="0.15">
      <c r="A728" s="22">
        <f>IFERROR(テーブル_Swim015[[#This Row],[競技番号]],"")</f>
        <v>84</v>
      </c>
      <c r="B728" s="22">
        <f>IFERROR(テーブル_Swim015[[#This Row],[組]],"")</f>
        <v>1</v>
      </c>
      <c r="C728" s="22">
        <f>IFERROR(テーブル_Swim015[[#This Row],[水路]],"")</f>
        <v>7</v>
      </c>
      <c r="D728" s="22" t="str">
        <f t="shared" si="47"/>
        <v>8417</v>
      </c>
      <c r="E728" s="22">
        <f>IFERROR(テーブル_Swim015[[#This Row],[選手番号]],"")</f>
        <v>1558</v>
      </c>
      <c r="F728" s="22" t="str">
        <f>IFERROR(VLOOKUP(E728,Sheet3!A:H,3,0),"")</f>
        <v xml:space="preserve">阿部　  心                    </v>
      </c>
      <c r="G728" s="22" t="str">
        <f>IFERROR(VLOOKUP(E728,Sheet3!A:H,8,0),"")</f>
        <v xml:space="preserve">MESSA           </v>
      </c>
      <c r="H728" s="22" t="str">
        <f>IFERROR(VLOOKUP(E728,Sheet2!A:B,2,0),"")</f>
        <v/>
      </c>
      <c r="I728" s="22" t="str">
        <f t="shared" si="48"/>
        <v>155884</v>
      </c>
      <c r="J728" s="22">
        <f t="shared" si="49"/>
        <v>1</v>
      </c>
      <c r="K728" s="22">
        <f t="shared" si="50"/>
        <v>7</v>
      </c>
    </row>
    <row r="729" spans="1:11" s="22" customFormat="1" x14ac:dyDescent="0.15">
      <c r="A729" s="22">
        <f>IFERROR(テーブル_Swim015[[#This Row],[競技番号]],"")</f>
        <v>84</v>
      </c>
      <c r="B729" s="22">
        <f>IFERROR(テーブル_Swim015[[#This Row],[組]],"")</f>
        <v>1</v>
      </c>
      <c r="C729" s="22">
        <f>IFERROR(テーブル_Swim015[[#This Row],[水路]],"")</f>
        <v>8</v>
      </c>
      <c r="D729" s="22" t="str">
        <f t="shared" si="47"/>
        <v>8418</v>
      </c>
      <c r="E729" s="22">
        <f>IFERROR(テーブル_Swim015[[#This Row],[選手番号]],"")</f>
        <v>0</v>
      </c>
      <c r="F729" s="22" t="str">
        <f>IFERROR(VLOOKUP(E729,Sheet3!A:H,3,0),"")</f>
        <v/>
      </c>
      <c r="G729" s="22" t="str">
        <f>IFERROR(VLOOKUP(E729,Sheet3!A:H,8,0),"")</f>
        <v/>
      </c>
      <c r="H729" s="22" t="str">
        <f>IFERROR(VLOOKUP(E729,Sheet2!A:B,2,0),"")</f>
        <v/>
      </c>
      <c r="I729" s="22" t="str">
        <f t="shared" si="48"/>
        <v>084</v>
      </c>
      <c r="J729" s="22">
        <f t="shared" si="49"/>
        <v>1</v>
      </c>
      <c r="K729" s="22">
        <f t="shared" si="50"/>
        <v>8</v>
      </c>
    </row>
    <row r="730" spans="1:11" s="22" customFormat="1" x14ac:dyDescent="0.15">
      <c r="A730" s="22">
        <f>IFERROR(テーブル_Swim015[[#This Row],[競技番号]],"")</f>
        <v>84</v>
      </c>
      <c r="B730" s="22">
        <f>IFERROR(テーブル_Swim015[[#This Row],[組]],"")</f>
        <v>2</v>
      </c>
      <c r="C730" s="22">
        <f>IFERROR(テーブル_Swim015[[#This Row],[水路]],"")</f>
        <v>1</v>
      </c>
      <c r="D730" s="22" t="str">
        <f t="shared" si="47"/>
        <v>8421</v>
      </c>
      <c r="E730" s="22">
        <f>IFERROR(テーブル_Swim015[[#This Row],[選手番号]],"")</f>
        <v>1548</v>
      </c>
      <c r="F730" s="22" t="str">
        <f>IFERROR(VLOOKUP(E730,Sheet3!A:H,3,0),"")</f>
        <v>谷口　瑠奈</v>
      </c>
      <c r="G730" s="22" t="str">
        <f>IFERROR(VLOOKUP(E730,Sheet3!A:H,8,0),"")</f>
        <v>リー保内</v>
      </c>
      <c r="H730" s="22" t="str">
        <f>IFERROR(VLOOKUP(E730,Sheet2!A:B,2,0),"")</f>
        <v/>
      </c>
      <c r="I730" s="22" t="str">
        <f t="shared" si="48"/>
        <v>154884</v>
      </c>
      <c r="J730" s="22">
        <f t="shared" si="49"/>
        <v>2</v>
      </c>
      <c r="K730" s="22">
        <f t="shared" si="50"/>
        <v>1</v>
      </c>
    </row>
    <row r="731" spans="1:11" s="22" customFormat="1" x14ac:dyDescent="0.15">
      <c r="A731" s="22">
        <f>IFERROR(テーブル_Swim015[[#This Row],[競技番号]],"")</f>
        <v>84</v>
      </c>
      <c r="B731" s="22">
        <f>IFERROR(テーブル_Swim015[[#This Row],[組]],"")</f>
        <v>2</v>
      </c>
      <c r="C731" s="22">
        <f>IFERROR(テーブル_Swim015[[#This Row],[水路]],"")</f>
        <v>2</v>
      </c>
      <c r="D731" s="22" t="str">
        <f t="shared" si="47"/>
        <v>8422</v>
      </c>
      <c r="E731" s="22">
        <f>IFERROR(テーブル_Swim015[[#This Row],[選手番号]],"")</f>
        <v>1196</v>
      </c>
      <c r="F731" s="22" t="str">
        <f>IFERROR(VLOOKUP(E731,Sheet3!A:H,3,0),"")</f>
        <v>白石優芽華</v>
      </c>
      <c r="G731" s="22" t="str">
        <f>IFERROR(VLOOKUP(E731,Sheet3!A:H,8,0),"")</f>
        <v>南海ＤＣ</v>
      </c>
      <c r="H731" s="22" t="str">
        <f>IFERROR(VLOOKUP(E731,Sheet2!A:B,2,0),"")</f>
        <v/>
      </c>
      <c r="I731" s="22" t="str">
        <f t="shared" si="48"/>
        <v>119684</v>
      </c>
      <c r="J731" s="22">
        <f t="shared" si="49"/>
        <v>2</v>
      </c>
      <c r="K731" s="22">
        <f t="shared" si="50"/>
        <v>2</v>
      </c>
    </row>
    <row r="732" spans="1:11" s="22" customFormat="1" x14ac:dyDescent="0.15">
      <c r="A732" s="22">
        <f>IFERROR(テーブル_Swim015[[#This Row],[競技番号]],"")</f>
        <v>84</v>
      </c>
      <c r="B732" s="22">
        <f>IFERROR(テーブル_Swim015[[#This Row],[組]],"")</f>
        <v>2</v>
      </c>
      <c r="C732" s="22">
        <f>IFERROR(テーブル_Swim015[[#This Row],[水路]],"")</f>
        <v>3</v>
      </c>
      <c r="D732" s="22" t="str">
        <f t="shared" si="47"/>
        <v>8423</v>
      </c>
      <c r="E732" s="22">
        <f>IFERROR(テーブル_Swim015[[#This Row],[選手番号]],"")</f>
        <v>1583</v>
      </c>
      <c r="F732" s="22" t="str">
        <f>IFERROR(VLOOKUP(E732,Sheet3!A:H,3,0),"")</f>
        <v xml:space="preserve">大竹　緒和                    </v>
      </c>
      <c r="G732" s="22" t="str">
        <f>IFERROR(VLOOKUP(E732,Sheet3!A:H,8,0),"")</f>
        <v xml:space="preserve">八幡浜ＳＣ      </v>
      </c>
      <c r="H732" s="22" t="str">
        <f>IFERROR(VLOOKUP(E732,Sheet2!A:B,2,0),"")</f>
        <v/>
      </c>
      <c r="I732" s="22" t="str">
        <f t="shared" si="48"/>
        <v>158384</v>
      </c>
      <c r="J732" s="22">
        <f t="shared" si="49"/>
        <v>2</v>
      </c>
      <c r="K732" s="22">
        <f t="shared" si="50"/>
        <v>3</v>
      </c>
    </row>
    <row r="733" spans="1:11" s="22" customFormat="1" x14ac:dyDescent="0.15">
      <c r="A733" s="22">
        <f>IFERROR(テーブル_Swim015[[#This Row],[競技番号]],"")</f>
        <v>84</v>
      </c>
      <c r="B733" s="22">
        <f>IFERROR(テーブル_Swim015[[#This Row],[組]],"")</f>
        <v>2</v>
      </c>
      <c r="C733" s="22">
        <f>IFERROR(テーブル_Swim015[[#This Row],[水路]],"")</f>
        <v>4</v>
      </c>
      <c r="D733" s="22" t="str">
        <f t="shared" si="47"/>
        <v>8424</v>
      </c>
      <c r="E733" s="22">
        <f>IFERROR(テーブル_Swim015[[#This Row],[選手番号]],"")</f>
        <v>1547</v>
      </c>
      <c r="F733" s="22" t="str">
        <f>IFERROR(VLOOKUP(E733,Sheet3!A:H,3,0),"")</f>
        <v xml:space="preserve">中川　　望                    </v>
      </c>
      <c r="G733" s="22" t="str">
        <f>IFERROR(VLOOKUP(E733,Sheet3!A:H,8,0),"")</f>
        <v xml:space="preserve">リー保内        </v>
      </c>
      <c r="H733" s="22" t="str">
        <f>IFERROR(VLOOKUP(E733,Sheet2!A:B,2,0),"")</f>
        <v/>
      </c>
      <c r="I733" s="22" t="str">
        <f t="shared" si="48"/>
        <v>154784</v>
      </c>
      <c r="J733" s="22">
        <f t="shared" si="49"/>
        <v>2</v>
      </c>
      <c r="K733" s="22">
        <f t="shared" si="50"/>
        <v>4</v>
      </c>
    </row>
    <row r="734" spans="1:11" s="22" customFormat="1" x14ac:dyDescent="0.15">
      <c r="A734" s="22">
        <f>IFERROR(テーブル_Swim015[[#This Row],[競技番号]],"")</f>
        <v>84</v>
      </c>
      <c r="B734" s="22">
        <f>IFERROR(テーブル_Swim015[[#This Row],[組]],"")</f>
        <v>2</v>
      </c>
      <c r="C734" s="22">
        <f>IFERROR(テーブル_Swim015[[#This Row],[水路]],"")</f>
        <v>5</v>
      </c>
      <c r="D734" s="22" t="str">
        <f t="shared" si="47"/>
        <v>8425</v>
      </c>
      <c r="E734" s="22">
        <f>IFERROR(テーブル_Swim015[[#This Row],[選手番号]],"")</f>
        <v>101</v>
      </c>
      <c r="F734" s="22" t="str">
        <f>IFERROR(VLOOKUP(E734,Sheet3!A:H,3,0),"")</f>
        <v>森田　緋珠</v>
      </c>
      <c r="G734" s="22" t="str">
        <f>IFERROR(VLOOKUP(E734,Sheet3!A:H,8,0),"")</f>
        <v>ファイブテン</v>
      </c>
      <c r="H734" s="22" t="str">
        <f>IFERROR(VLOOKUP(E734,Sheet2!A:B,2,0),"")</f>
        <v/>
      </c>
      <c r="I734" s="22" t="str">
        <f t="shared" si="48"/>
        <v>10184</v>
      </c>
      <c r="J734" s="22">
        <f t="shared" si="49"/>
        <v>2</v>
      </c>
      <c r="K734" s="22">
        <f t="shared" si="50"/>
        <v>5</v>
      </c>
    </row>
    <row r="735" spans="1:11" s="22" customFormat="1" x14ac:dyDescent="0.15">
      <c r="A735" s="22">
        <f>IFERROR(テーブル_Swim015[[#This Row],[競技番号]],"")</f>
        <v>84</v>
      </c>
      <c r="B735" s="22">
        <f>IFERROR(テーブル_Swim015[[#This Row],[組]],"")</f>
        <v>2</v>
      </c>
      <c r="C735" s="22">
        <f>IFERROR(テーブル_Swim015[[#This Row],[水路]],"")</f>
        <v>6</v>
      </c>
      <c r="D735" s="22" t="str">
        <f t="shared" si="47"/>
        <v>8426</v>
      </c>
      <c r="E735" s="22">
        <f>IFERROR(テーブル_Swim015[[#This Row],[選手番号]],"")</f>
        <v>1582</v>
      </c>
      <c r="F735" s="22" t="str">
        <f>IFERROR(VLOOKUP(E735,Sheet3!A:H,3,0),"")</f>
        <v xml:space="preserve">廣瀬　茉乃                    </v>
      </c>
      <c r="G735" s="22" t="str">
        <f>IFERROR(VLOOKUP(E735,Sheet3!A:H,8,0),"")</f>
        <v xml:space="preserve">八幡浜ＳＣ      </v>
      </c>
      <c r="H735" s="22" t="str">
        <f>IFERROR(VLOOKUP(E735,Sheet2!A:B,2,0),"")</f>
        <v/>
      </c>
      <c r="I735" s="22" t="str">
        <f t="shared" si="48"/>
        <v>158284</v>
      </c>
      <c r="J735" s="22">
        <f t="shared" si="49"/>
        <v>2</v>
      </c>
      <c r="K735" s="22">
        <f t="shared" si="50"/>
        <v>6</v>
      </c>
    </row>
    <row r="736" spans="1:11" s="22" customFormat="1" x14ac:dyDescent="0.15">
      <c r="A736" s="22">
        <f>IFERROR(テーブル_Swim015[[#This Row],[競技番号]],"")</f>
        <v>84</v>
      </c>
      <c r="B736" s="22">
        <f>IFERROR(テーブル_Swim015[[#This Row],[組]],"")</f>
        <v>2</v>
      </c>
      <c r="C736" s="22">
        <f>IFERROR(テーブル_Swim015[[#This Row],[水路]],"")</f>
        <v>7</v>
      </c>
      <c r="D736" s="22" t="str">
        <f t="shared" si="47"/>
        <v>8427</v>
      </c>
      <c r="E736" s="22">
        <f>IFERROR(テーブル_Swim015[[#This Row],[選手番号]],"")</f>
        <v>513</v>
      </c>
      <c r="F736" s="22" t="str">
        <f>IFERROR(VLOOKUP(E736,Sheet3!A:H,3,0),"")</f>
        <v xml:space="preserve">高藤　志帆                    </v>
      </c>
      <c r="G736" s="22" t="str">
        <f>IFERROR(VLOOKUP(E736,Sheet3!A:H,8,0),"")</f>
        <v xml:space="preserve">西条ＳＣ        </v>
      </c>
      <c r="H736" s="22" t="str">
        <f>IFERROR(VLOOKUP(E736,Sheet2!A:B,2,0),"")</f>
        <v/>
      </c>
      <c r="I736" s="22" t="str">
        <f t="shared" si="48"/>
        <v>51384</v>
      </c>
      <c r="J736" s="22">
        <f t="shared" si="49"/>
        <v>2</v>
      </c>
      <c r="K736" s="22">
        <f t="shared" si="50"/>
        <v>7</v>
      </c>
    </row>
    <row r="737" spans="1:11" s="22" customFormat="1" x14ac:dyDescent="0.15">
      <c r="A737" s="22">
        <f>IFERROR(テーブル_Swim015[[#This Row],[競技番号]],"")</f>
        <v>84</v>
      </c>
      <c r="B737" s="22">
        <f>IFERROR(テーブル_Swim015[[#This Row],[組]],"")</f>
        <v>2</v>
      </c>
      <c r="C737" s="22">
        <f>IFERROR(テーブル_Swim015[[#This Row],[水路]],"")</f>
        <v>8</v>
      </c>
      <c r="D737" s="22" t="str">
        <f t="shared" si="47"/>
        <v>8428</v>
      </c>
      <c r="E737" s="22">
        <f>IFERROR(テーブル_Swim015[[#This Row],[選手番号]],"")</f>
        <v>1069</v>
      </c>
      <c r="F737" s="22" t="str">
        <f>IFERROR(VLOOKUP(E737,Sheet3!A:H,3,0),"")</f>
        <v xml:space="preserve">新谷　千咲                    </v>
      </c>
      <c r="G737" s="22" t="str">
        <f>IFERROR(VLOOKUP(E737,Sheet3!A:H,8,0),"")</f>
        <v xml:space="preserve">フィッタ松山    </v>
      </c>
      <c r="H737" s="22" t="str">
        <f>IFERROR(VLOOKUP(E737,Sheet2!A:B,2,0),"")</f>
        <v/>
      </c>
      <c r="I737" s="22" t="str">
        <f t="shared" si="48"/>
        <v>106984</v>
      </c>
      <c r="J737" s="22">
        <f t="shared" si="49"/>
        <v>2</v>
      </c>
      <c r="K737" s="22">
        <f t="shared" si="50"/>
        <v>8</v>
      </c>
    </row>
    <row r="738" spans="1:11" s="22" customFormat="1" x14ac:dyDescent="0.15">
      <c r="A738" s="22">
        <f>IFERROR(テーブル_Swim015[[#This Row],[競技番号]],"")</f>
        <v>84</v>
      </c>
      <c r="B738" s="22">
        <f>IFERROR(テーブル_Swim015[[#This Row],[組]],"")</f>
        <v>3</v>
      </c>
      <c r="C738" s="22">
        <f>IFERROR(テーブル_Swim015[[#This Row],[水路]],"")</f>
        <v>1</v>
      </c>
      <c r="D738" s="22" t="str">
        <f t="shared" si="47"/>
        <v>8431</v>
      </c>
      <c r="E738" s="22">
        <f>IFERROR(テーブル_Swim015[[#This Row],[選手番号]],"")</f>
        <v>1070</v>
      </c>
      <c r="F738" s="22" t="str">
        <f>IFERROR(VLOOKUP(E738,Sheet3!A:H,3,0),"")</f>
        <v xml:space="preserve">星山　心愛                    </v>
      </c>
      <c r="G738" s="22" t="str">
        <f>IFERROR(VLOOKUP(E738,Sheet3!A:H,8,0),"")</f>
        <v xml:space="preserve">フィッタ松山    </v>
      </c>
      <c r="H738" s="22" t="str">
        <f>IFERROR(VLOOKUP(E738,Sheet2!A:B,2,0),"")</f>
        <v/>
      </c>
      <c r="I738" s="22" t="str">
        <f t="shared" si="48"/>
        <v>107084</v>
      </c>
      <c r="J738" s="22">
        <f t="shared" si="49"/>
        <v>3</v>
      </c>
      <c r="K738" s="22">
        <f t="shared" si="50"/>
        <v>1</v>
      </c>
    </row>
    <row r="739" spans="1:11" s="22" customFormat="1" x14ac:dyDescent="0.15">
      <c r="A739" s="22">
        <f>IFERROR(テーブル_Swim015[[#This Row],[競技番号]],"")</f>
        <v>84</v>
      </c>
      <c r="B739" s="22">
        <f>IFERROR(テーブル_Swim015[[#This Row],[組]],"")</f>
        <v>3</v>
      </c>
      <c r="C739" s="22">
        <f>IFERROR(テーブル_Swim015[[#This Row],[水路]],"")</f>
        <v>2</v>
      </c>
      <c r="D739" s="22" t="str">
        <f t="shared" si="47"/>
        <v>8432</v>
      </c>
      <c r="E739" s="22">
        <f>IFERROR(テーブル_Swim015[[#This Row],[選手番号]],"")</f>
        <v>1151</v>
      </c>
      <c r="F739" s="22" t="str">
        <f>IFERROR(VLOOKUP(E739,Sheet3!A:H,3,0),"")</f>
        <v>久光　莉夏</v>
      </c>
      <c r="G739" s="22" t="str">
        <f>IFERROR(VLOOKUP(E739,Sheet3!A:H,8,0),"")</f>
        <v>五百木ＳＣ</v>
      </c>
      <c r="H739" s="22" t="str">
        <f>IFERROR(VLOOKUP(E739,Sheet2!A:B,2,0),"")</f>
        <v/>
      </c>
      <c r="I739" s="22" t="str">
        <f t="shared" si="48"/>
        <v>115184</v>
      </c>
      <c r="J739" s="22">
        <f t="shared" si="49"/>
        <v>3</v>
      </c>
      <c r="K739" s="22">
        <f t="shared" si="50"/>
        <v>2</v>
      </c>
    </row>
    <row r="740" spans="1:11" s="22" customFormat="1" x14ac:dyDescent="0.15">
      <c r="A740" s="22">
        <f>IFERROR(テーブル_Swim015[[#This Row],[競技番号]],"")</f>
        <v>84</v>
      </c>
      <c r="B740" s="22">
        <f>IFERROR(テーブル_Swim015[[#This Row],[組]],"")</f>
        <v>3</v>
      </c>
      <c r="C740" s="22">
        <f>IFERROR(テーブル_Swim015[[#This Row],[水路]],"")</f>
        <v>3</v>
      </c>
      <c r="D740" s="22" t="str">
        <f t="shared" si="47"/>
        <v>8433</v>
      </c>
      <c r="E740" s="22">
        <f>IFERROR(テーブル_Swim015[[#This Row],[選手番号]],"")</f>
        <v>1194</v>
      </c>
      <c r="F740" s="22" t="str">
        <f>IFERROR(VLOOKUP(E740,Sheet3!A:H,3,0),"")</f>
        <v>橋本  りる</v>
      </c>
      <c r="G740" s="22" t="str">
        <f>IFERROR(VLOOKUP(E740,Sheet3!A:H,8,0),"")</f>
        <v>南海ＤＣ</v>
      </c>
      <c r="H740" s="22" t="str">
        <f>IFERROR(VLOOKUP(E740,Sheet2!A:B,2,0),"")</f>
        <v/>
      </c>
      <c r="I740" s="22" t="str">
        <f t="shared" si="48"/>
        <v>119484</v>
      </c>
      <c r="J740" s="22">
        <f t="shared" si="49"/>
        <v>3</v>
      </c>
      <c r="K740" s="22">
        <f t="shared" si="50"/>
        <v>3</v>
      </c>
    </row>
    <row r="741" spans="1:11" s="22" customFormat="1" x14ac:dyDescent="0.15">
      <c r="A741" s="22">
        <f>IFERROR(テーブル_Swim015[[#This Row],[競技番号]],"")</f>
        <v>84</v>
      </c>
      <c r="B741" s="22">
        <f>IFERROR(テーブル_Swim015[[#This Row],[組]],"")</f>
        <v>3</v>
      </c>
      <c r="C741" s="22">
        <f>IFERROR(テーブル_Swim015[[#This Row],[水路]],"")</f>
        <v>4</v>
      </c>
      <c r="D741" s="22" t="str">
        <f t="shared" si="47"/>
        <v>8434</v>
      </c>
      <c r="E741" s="22">
        <f>IFERROR(テーブル_Swim015[[#This Row],[選手番号]],"")</f>
        <v>1133</v>
      </c>
      <c r="F741" s="22" t="str">
        <f>IFERROR(VLOOKUP(E741,Sheet3!A:H,3,0),"")</f>
        <v xml:space="preserve">鶴田　梨心                    </v>
      </c>
      <c r="G741" s="22" t="str">
        <f>IFERROR(VLOOKUP(E741,Sheet3!A:H,8,0),"")</f>
        <v xml:space="preserve">ﾌｨｯﾀｴﾐﾌﾙ松前    </v>
      </c>
      <c r="H741" s="22" t="str">
        <f>IFERROR(VLOOKUP(E741,Sheet2!A:B,2,0),"")</f>
        <v/>
      </c>
      <c r="I741" s="22" t="str">
        <f t="shared" si="48"/>
        <v>113384</v>
      </c>
      <c r="J741" s="22">
        <f t="shared" si="49"/>
        <v>3</v>
      </c>
      <c r="K741" s="22">
        <f t="shared" si="50"/>
        <v>4</v>
      </c>
    </row>
    <row r="742" spans="1:11" s="22" customFormat="1" x14ac:dyDescent="0.15">
      <c r="A742" s="22">
        <f>IFERROR(テーブル_Swim015[[#This Row],[競技番号]],"")</f>
        <v>84</v>
      </c>
      <c r="B742" s="22">
        <f>IFERROR(テーブル_Swim015[[#This Row],[組]],"")</f>
        <v>3</v>
      </c>
      <c r="C742" s="22">
        <f>IFERROR(テーブル_Swim015[[#This Row],[水路]],"")</f>
        <v>5</v>
      </c>
      <c r="D742" s="22" t="str">
        <f t="shared" si="47"/>
        <v>8435</v>
      </c>
      <c r="E742" s="22">
        <f>IFERROR(テーブル_Swim015[[#This Row],[選手番号]],"")</f>
        <v>20</v>
      </c>
      <c r="F742" s="22" t="str">
        <f>IFERROR(VLOOKUP(E742,Sheet3!A:H,3,0),"")</f>
        <v xml:space="preserve">眞鍋　心桜                    </v>
      </c>
      <c r="G742" s="22" t="str">
        <f>IFERROR(VLOOKUP(E742,Sheet3!A:H,8,0),"")</f>
        <v xml:space="preserve">西条ＳＣ        </v>
      </c>
      <c r="H742" s="22" t="str">
        <f>IFERROR(VLOOKUP(E742,Sheet2!A:B,2,0),"")</f>
        <v/>
      </c>
      <c r="I742" s="22" t="str">
        <f t="shared" si="48"/>
        <v>2084</v>
      </c>
      <c r="J742" s="22">
        <f t="shared" si="49"/>
        <v>3</v>
      </c>
      <c r="K742" s="22">
        <f t="shared" si="50"/>
        <v>5</v>
      </c>
    </row>
    <row r="743" spans="1:11" s="22" customFormat="1" x14ac:dyDescent="0.15">
      <c r="A743" s="22">
        <f>IFERROR(テーブル_Swim015[[#This Row],[競技番号]],"")</f>
        <v>84</v>
      </c>
      <c r="B743" s="22">
        <f>IFERROR(テーブル_Swim015[[#This Row],[組]],"")</f>
        <v>3</v>
      </c>
      <c r="C743" s="22">
        <f>IFERROR(テーブル_Swim015[[#This Row],[水路]],"")</f>
        <v>6</v>
      </c>
      <c r="D743" s="22" t="str">
        <f t="shared" si="47"/>
        <v>8436</v>
      </c>
      <c r="E743" s="22">
        <f>IFERROR(テーブル_Swim015[[#This Row],[選手番号]],"")</f>
        <v>1241</v>
      </c>
      <c r="F743" s="22" t="str">
        <f>IFERROR(VLOOKUP(E743,Sheet3!A:H,3,0),"")</f>
        <v>武智　菜月</v>
      </c>
      <c r="G743" s="22" t="str">
        <f>IFERROR(VLOOKUP(E743,Sheet3!A:H,8,0),"")</f>
        <v>アズサ松山</v>
      </c>
      <c r="H743" s="22" t="str">
        <f>IFERROR(VLOOKUP(E743,Sheet2!A:B,2,0),"")</f>
        <v/>
      </c>
      <c r="I743" s="22" t="str">
        <f t="shared" si="48"/>
        <v>124184</v>
      </c>
      <c r="J743" s="22">
        <f t="shared" si="49"/>
        <v>3</v>
      </c>
      <c r="K743" s="22">
        <f t="shared" si="50"/>
        <v>6</v>
      </c>
    </row>
    <row r="744" spans="1:11" s="22" customFormat="1" x14ac:dyDescent="0.15">
      <c r="A744" s="22">
        <f>IFERROR(テーブル_Swim015[[#This Row],[競技番号]],"")</f>
        <v>84</v>
      </c>
      <c r="B744" s="22">
        <f>IFERROR(テーブル_Swim015[[#This Row],[組]],"")</f>
        <v>3</v>
      </c>
      <c r="C744" s="22">
        <f>IFERROR(テーブル_Swim015[[#This Row],[水路]],"")</f>
        <v>7</v>
      </c>
      <c r="D744" s="22" t="str">
        <f t="shared" si="47"/>
        <v>8437</v>
      </c>
      <c r="E744" s="22">
        <f>IFERROR(テーブル_Swim015[[#This Row],[選手番号]],"")</f>
        <v>1535</v>
      </c>
      <c r="F744" s="22" t="str">
        <f>IFERROR(VLOOKUP(E744,Sheet3!A:H,3,0),"")</f>
        <v>田中陽菜実</v>
      </c>
      <c r="G744" s="22" t="str">
        <f>IFERROR(VLOOKUP(E744,Sheet3!A:H,8,0),"")</f>
        <v>Ryuow</v>
      </c>
      <c r="H744" s="22" t="str">
        <f>IFERROR(VLOOKUP(E744,Sheet2!A:B,2,0),"")</f>
        <v/>
      </c>
      <c r="I744" s="22" t="str">
        <f t="shared" si="48"/>
        <v>153584</v>
      </c>
      <c r="J744" s="22">
        <f t="shared" si="49"/>
        <v>3</v>
      </c>
      <c r="K744" s="22">
        <f t="shared" si="50"/>
        <v>7</v>
      </c>
    </row>
    <row r="745" spans="1:11" s="22" customFormat="1" x14ac:dyDescent="0.15">
      <c r="A745" s="22">
        <f>IFERROR(テーブル_Swim015[[#This Row],[競技番号]],"")</f>
        <v>84</v>
      </c>
      <c r="B745" s="22">
        <f>IFERROR(テーブル_Swim015[[#This Row],[組]],"")</f>
        <v>3</v>
      </c>
      <c r="C745" s="22">
        <f>IFERROR(テーブル_Swim015[[#This Row],[水路]],"")</f>
        <v>8</v>
      </c>
      <c r="D745" s="22" t="str">
        <f t="shared" si="47"/>
        <v>8438</v>
      </c>
      <c r="E745" s="22">
        <f>IFERROR(テーブル_Swim015[[#This Row],[選手番号]],"")</f>
        <v>49</v>
      </c>
      <c r="F745" s="22" t="str">
        <f>IFERROR(VLOOKUP(E745,Sheet3!A:H,3,0),"")</f>
        <v xml:space="preserve">大滝　万里                    </v>
      </c>
      <c r="G745" s="22" t="str">
        <f>IFERROR(VLOOKUP(E745,Sheet3!A:H,8,0),"")</f>
        <v xml:space="preserve">ファイブテン    </v>
      </c>
      <c r="H745" s="22" t="str">
        <f>IFERROR(VLOOKUP(E745,Sheet2!A:B,2,0),"")</f>
        <v/>
      </c>
      <c r="I745" s="22" t="str">
        <f t="shared" si="48"/>
        <v>4984</v>
      </c>
      <c r="J745" s="22">
        <f t="shared" si="49"/>
        <v>3</v>
      </c>
      <c r="K745" s="22">
        <f t="shared" si="50"/>
        <v>8</v>
      </c>
    </row>
    <row r="746" spans="1:11" s="22" customFormat="1" x14ac:dyDescent="0.15">
      <c r="A746" s="22">
        <f>IFERROR(テーブル_Swim015[[#This Row],[競技番号]],"")</f>
        <v>84</v>
      </c>
      <c r="B746" s="22">
        <f>IFERROR(テーブル_Swim015[[#This Row],[組]],"")</f>
        <v>4</v>
      </c>
      <c r="C746" s="22">
        <f>IFERROR(テーブル_Swim015[[#This Row],[水路]],"")</f>
        <v>1</v>
      </c>
      <c r="D746" s="22" t="str">
        <f t="shared" si="47"/>
        <v>8441</v>
      </c>
      <c r="E746" s="22">
        <f>IFERROR(テーブル_Swim015[[#This Row],[選手番号]],"")</f>
        <v>1240</v>
      </c>
      <c r="F746" s="22" t="str">
        <f>IFERROR(VLOOKUP(E746,Sheet3!A:H,3,0),"")</f>
        <v>岩田　莉歩</v>
      </c>
      <c r="G746" s="22" t="str">
        <f>IFERROR(VLOOKUP(E746,Sheet3!A:H,8,0),"")</f>
        <v>アズサ松山</v>
      </c>
      <c r="H746" s="22" t="str">
        <f>IFERROR(VLOOKUP(E746,Sheet2!A:B,2,0),"")</f>
        <v/>
      </c>
      <c r="I746" s="22" t="str">
        <f t="shared" si="48"/>
        <v>124084</v>
      </c>
      <c r="J746" s="22">
        <f t="shared" si="49"/>
        <v>4</v>
      </c>
      <c r="K746" s="22">
        <f t="shared" si="50"/>
        <v>1</v>
      </c>
    </row>
    <row r="747" spans="1:11" s="22" customFormat="1" x14ac:dyDescent="0.15">
      <c r="A747" s="22">
        <f>IFERROR(テーブル_Swim015[[#This Row],[競技番号]],"")</f>
        <v>84</v>
      </c>
      <c r="B747" s="22">
        <f>IFERROR(テーブル_Swim015[[#This Row],[組]],"")</f>
        <v>4</v>
      </c>
      <c r="C747" s="22">
        <f>IFERROR(テーブル_Swim015[[#This Row],[水路]],"")</f>
        <v>2</v>
      </c>
      <c r="D747" s="22" t="str">
        <f t="shared" si="47"/>
        <v>8442</v>
      </c>
      <c r="E747" s="22">
        <f>IFERROR(テーブル_Swim015[[#This Row],[選手番号]],"")</f>
        <v>19</v>
      </c>
      <c r="F747" s="22" t="str">
        <f>IFERROR(VLOOKUP(E747,Sheet3!A:H,3,0),"")</f>
        <v xml:space="preserve">曽根芹李空                    </v>
      </c>
      <c r="G747" s="22" t="str">
        <f>IFERROR(VLOOKUP(E747,Sheet3!A:H,8,0),"")</f>
        <v xml:space="preserve">ｴﾘｴｰﾙSRT        </v>
      </c>
      <c r="H747" s="22" t="str">
        <f>IFERROR(VLOOKUP(E747,Sheet2!A:B,2,0),"")</f>
        <v/>
      </c>
      <c r="I747" s="22" t="str">
        <f t="shared" si="48"/>
        <v>1984</v>
      </c>
      <c r="J747" s="22">
        <f t="shared" si="49"/>
        <v>4</v>
      </c>
      <c r="K747" s="22">
        <f t="shared" si="50"/>
        <v>2</v>
      </c>
    </row>
    <row r="748" spans="1:11" s="22" customFormat="1" x14ac:dyDescent="0.15">
      <c r="A748" s="22">
        <f>IFERROR(テーブル_Swim015[[#This Row],[競技番号]],"")</f>
        <v>84</v>
      </c>
      <c r="B748" s="22">
        <f>IFERROR(テーブル_Swim015[[#This Row],[組]],"")</f>
        <v>4</v>
      </c>
      <c r="C748" s="22">
        <f>IFERROR(テーブル_Swim015[[#This Row],[水路]],"")</f>
        <v>3</v>
      </c>
      <c r="D748" s="22" t="str">
        <f t="shared" si="47"/>
        <v>8443</v>
      </c>
      <c r="E748" s="22">
        <f>IFERROR(テーブル_Swim015[[#This Row],[選手番号]],"")</f>
        <v>102</v>
      </c>
      <c r="F748" s="22" t="str">
        <f>IFERROR(VLOOKUP(E748,Sheet3!A:H,3,0),"")</f>
        <v>山林　香奈</v>
      </c>
      <c r="G748" s="22" t="str">
        <f>IFERROR(VLOOKUP(E748,Sheet3!A:H,8,0),"")</f>
        <v>ファイブテン</v>
      </c>
      <c r="H748" s="22" t="str">
        <f>IFERROR(VLOOKUP(E748,Sheet2!A:B,2,0),"")</f>
        <v/>
      </c>
      <c r="I748" s="22" t="str">
        <f t="shared" si="48"/>
        <v>10284</v>
      </c>
      <c r="J748" s="22">
        <f t="shared" si="49"/>
        <v>4</v>
      </c>
      <c r="K748" s="22">
        <f t="shared" si="50"/>
        <v>3</v>
      </c>
    </row>
    <row r="749" spans="1:11" s="22" customFormat="1" x14ac:dyDescent="0.15">
      <c r="A749" s="22">
        <f>IFERROR(テーブル_Swim015[[#This Row],[競技番号]],"")</f>
        <v>84</v>
      </c>
      <c r="B749" s="22">
        <f>IFERROR(テーブル_Swim015[[#This Row],[組]],"")</f>
        <v>4</v>
      </c>
      <c r="C749" s="22">
        <f>IFERROR(テーブル_Swim015[[#This Row],[水路]],"")</f>
        <v>4</v>
      </c>
      <c r="D749" s="22" t="str">
        <f t="shared" si="47"/>
        <v>8444</v>
      </c>
      <c r="E749" s="22">
        <f>IFERROR(テーブル_Swim015[[#This Row],[選手番号]],"")</f>
        <v>512</v>
      </c>
      <c r="F749" s="22" t="str">
        <f>IFERROR(VLOOKUP(E749,Sheet3!A:H,3,0),"")</f>
        <v xml:space="preserve">加地奈伎紗                    </v>
      </c>
      <c r="G749" s="22" t="str">
        <f>IFERROR(VLOOKUP(E749,Sheet3!A:H,8,0),"")</f>
        <v xml:space="preserve">西条ＳＣ        </v>
      </c>
      <c r="H749" s="22" t="str">
        <f>IFERROR(VLOOKUP(E749,Sheet2!A:B,2,0),"")</f>
        <v/>
      </c>
      <c r="I749" s="22" t="str">
        <f t="shared" si="48"/>
        <v>51284</v>
      </c>
      <c r="J749" s="22">
        <f t="shared" si="49"/>
        <v>4</v>
      </c>
      <c r="K749" s="22">
        <f t="shared" si="50"/>
        <v>4</v>
      </c>
    </row>
    <row r="750" spans="1:11" s="22" customFormat="1" x14ac:dyDescent="0.15">
      <c r="A750" s="22">
        <f>IFERROR(テーブル_Swim015[[#This Row],[競技番号]],"")</f>
        <v>84</v>
      </c>
      <c r="B750" s="22">
        <f>IFERROR(テーブル_Swim015[[#This Row],[組]],"")</f>
        <v>4</v>
      </c>
      <c r="C750" s="22">
        <f>IFERROR(テーブル_Swim015[[#This Row],[水路]],"")</f>
        <v>5</v>
      </c>
      <c r="D750" s="22" t="str">
        <f t="shared" si="47"/>
        <v>8445</v>
      </c>
      <c r="E750" s="22">
        <f>IFERROR(テーブル_Swim015[[#This Row],[選手番号]],"")</f>
        <v>1029</v>
      </c>
      <c r="F750" s="22" t="str">
        <f>IFERROR(VLOOKUP(E750,Sheet3!A:H,3,0),"")</f>
        <v xml:space="preserve">城戸　南海                    </v>
      </c>
      <c r="G750" s="22" t="str">
        <f>IFERROR(VLOOKUP(E750,Sheet3!A:H,8,0),"")</f>
        <v xml:space="preserve">石原ＳＣ        </v>
      </c>
      <c r="H750" s="22" t="str">
        <f>IFERROR(VLOOKUP(E750,Sheet2!A:B,2,0),"")</f>
        <v/>
      </c>
      <c r="I750" s="22" t="str">
        <f t="shared" si="48"/>
        <v>102984</v>
      </c>
      <c r="J750" s="22">
        <f t="shared" si="49"/>
        <v>4</v>
      </c>
      <c r="K750" s="22">
        <f t="shared" si="50"/>
        <v>5</v>
      </c>
    </row>
    <row r="751" spans="1:11" s="22" customFormat="1" x14ac:dyDescent="0.15">
      <c r="A751" s="22">
        <f>IFERROR(テーブル_Swim015[[#This Row],[競技番号]],"")</f>
        <v>84</v>
      </c>
      <c r="B751" s="22">
        <f>IFERROR(テーブル_Swim015[[#This Row],[組]],"")</f>
        <v>4</v>
      </c>
      <c r="C751" s="22">
        <f>IFERROR(テーブル_Swim015[[#This Row],[水路]],"")</f>
        <v>6</v>
      </c>
      <c r="D751" s="22" t="str">
        <f t="shared" si="47"/>
        <v>8446</v>
      </c>
      <c r="E751" s="22">
        <f>IFERROR(テーブル_Swim015[[#This Row],[選手番号]],"")</f>
        <v>1209</v>
      </c>
      <c r="F751" s="22" t="str">
        <f>IFERROR(VLOOKUP(E751,Sheet3!A:H,3,0),"")</f>
        <v>中川　愛菜</v>
      </c>
      <c r="G751" s="22" t="str">
        <f>IFERROR(VLOOKUP(E751,Sheet3!A:H,8,0),"")</f>
        <v>AQUA</v>
      </c>
      <c r="H751" s="22" t="str">
        <f>IFERROR(VLOOKUP(E751,Sheet2!A:B,2,0),"")</f>
        <v/>
      </c>
      <c r="I751" s="22" t="str">
        <f t="shared" si="48"/>
        <v>120984</v>
      </c>
      <c r="J751" s="22">
        <f t="shared" si="49"/>
        <v>4</v>
      </c>
      <c r="K751" s="22">
        <f t="shared" si="50"/>
        <v>6</v>
      </c>
    </row>
    <row r="752" spans="1:11" s="22" customFormat="1" x14ac:dyDescent="0.15">
      <c r="A752" s="22">
        <f>IFERROR(テーブル_Swim015[[#This Row],[競技番号]],"")</f>
        <v>84</v>
      </c>
      <c r="B752" s="22">
        <f>IFERROR(テーブル_Swim015[[#This Row],[組]],"")</f>
        <v>4</v>
      </c>
      <c r="C752" s="22">
        <f>IFERROR(テーブル_Swim015[[#This Row],[水路]],"")</f>
        <v>7</v>
      </c>
      <c r="D752" s="22" t="str">
        <f t="shared" si="47"/>
        <v>8447</v>
      </c>
      <c r="E752" s="22">
        <f>IFERROR(テーブル_Swim015[[#This Row],[選手番号]],"")</f>
        <v>1090</v>
      </c>
      <c r="F752" s="22" t="str">
        <f>IFERROR(VLOOKUP(E752,Sheet3!A:H,3,0),"")</f>
        <v xml:space="preserve">髙橋　希光                    </v>
      </c>
      <c r="G752" s="22" t="str">
        <f>IFERROR(VLOOKUP(E752,Sheet3!A:H,8,0),"")</f>
        <v xml:space="preserve">フィッタ重信    </v>
      </c>
      <c r="H752" s="22" t="str">
        <f>IFERROR(VLOOKUP(E752,Sheet2!A:B,2,0),"")</f>
        <v/>
      </c>
      <c r="I752" s="22" t="str">
        <f t="shared" si="48"/>
        <v>109084</v>
      </c>
      <c r="J752" s="22">
        <f t="shared" si="49"/>
        <v>4</v>
      </c>
      <c r="K752" s="22">
        <f t="shared" si="50"/>
        <v>7</v>
      </c>
    </row>
    <row r="753" spans="1:11" s="22" customFormat="1" x14ac:dyDescent="0.15">
      <c r="A753" s="22">
        <f>IFERROR(テーブル_Swim015[[#This Row],[競技番号]],"")</f>
        <v>84</v>
      </c>
      <c r="B753" s="22">
        <f>IFERROR(テーブル_Swim015[[#This Row],[組]],"")</f>
        <v>4</v>
      </c>
      <c r="C753" s="22">
        <f>IFERROR(テーブル_Swim015[[#This Row],[水路]],"")</f>
        <v>8</v>
      </c>
      <c r="D753" s="22" t="str">
        <f t="shared" si="47"/>
        <v>8448</v>
      </c>
      <c r="E753" s="22">
        <f>IFERROR(テーブル_Swim015[[#This Row],[選手番号]],"")</f>
        <v>1239</v>
      </c>
      <c r="F753" s="22" t="str">
        <f>IFERROR(VLOOKUP(E753,Sheet3!A:H,3,0),"")</f>
        <v>水野　結愛</v>
      </c>
      <c r="G753" s="22" t="str">
        <f>IFERROR(VLOOKUP(E753,Sheet3!A:H,8,0),"")</f>
        <v>アズサ松山</v>
      </c>
      <c r="H753" s="22" t="str">
        <f>IFERROR(VLOOKUP(E753,Sheet2!A:B,2,0),"")</f>
        <v/>
      </c>
      <c r="I753" s="22" t="str">
        <f t="shared" si="48"/>
        <v>123984</v>
      </c>
      <c r="J753" s="22">
        <f t="shared" si="49"/>
        <v>4</v>
      </c>
      <c r="K753" s="22">
        <f t="shared" si="50"/>
        <v>8</v>
      </c>
    </row>
    <row r="754" spans="1:11" s="22" customFormat="1" x14ac:dyDescent="0.15">
      <c r="A754" s="22">
        <f>IFERROR(テーブル_Swim015[[#This Row],[競技番号]],"")</f>
        <v>85</v>
      </c>
      <c r="B754" s="22">
        <f>IFERROR(テーブル_Swim015[[#This Row],[組]],"")</f>
        <v>1</v>
      </c>
      <c r="C754" s="22">
        <f>IFERROR(テーブル_Swim015[[#This Row],[水路]],"")</f>
        <v>1</v>
      </c>
      <c r="D754" s="22" t="str">
        <f t="shared" si="47"/>
        <v>8511</v>
      </c>
      <c r="E754" s="22">
        <f>IFERROR(テーブル_Swim015[[#This Row],[選手番号]],"")</f>
        <v>0</v>
      </c>
      <c r="F754" s="22" t="str">
        <f>IFERROR(VLOOKUP(E754,Sheet3!A:H,3,0),"")</f>
        <v/>
      </c>
      <c r="G754" s="22" t="str">
        <f>IFERROR(VLOOKUP(E754,Sheet3!A:H,8,0),"")</f>
        <v/>
      </c>
      <c r="H754" s="22" t="str">
        <f>IFERROR(VLOOKUP(E754,Sheet2!A:B,2,0),"")</f>
        <v/>
      </c>
      <c r="I754" s="22" t="str">
        <f t="shared" si="48"/>
        <v>085</v>
      </c>
      <c r="J754" s="22">
        <f t="shared" si="49"/>
        <v>1</v>
      </c>
      <c r="K754" s="22">
        <f t="shared" si="50"/>
        <v>1</v>
      </c>
    </row>
    <row r="755" spans="1:11" s="22" customFormat="1" x14ac:dyDescent="0.15">
      <c r="A755" s="22">
        <f>IFERROR(テーブル_Swim015[[#This Row],[競技番号]],"")</f>
        <v>85</v>
      </c>
      <c r="B755" s="22">
        <f>IFERROR(テーブル_Swim015[[#This Row],[組]],"")</f>
        <v>1</v>
      </c>
      <c r="C755" s="22">
        <f>IFERROR(テーブル_Swim015[[#This Row],[水路]],"")</f>
        <v>2</v>
      </c>
      <c r="D755" s="22" t="str">
        <f t="shared" si="47"/>
        <v>8512</v>
      </c>
      <c r="E755" s="22">
        <f>IFERROR(テーブル_Swim015[[#This Row],[選手番号]],"")</f>
        <v>1082</v>
      </c>
      <c r="F755" s="22" t="str">
        <f>IFERROR(VLOOKUP(E755,Sheet3!A:H,3,0),"")</f>
        <v xml:space="preserve">島村　真人                    </v>
      </c>
      <c r="G755" s="22" t="str">
        <f>IFERROR(VLOOKUP(E755,Sheet3!A:H,8,0),"")</f>
        <v xml:space="preserve">フィッタ重信    </v>
      </c>
      <c r="H755" s="22" t="str">
        <f>IFERROR(VLOOKUP(E755,Sheet2!A:B,2,0),"")</f>
        <v/>
      </c>
      <c r="I755" s="22" t="str">
        <f t="shared" si="48"/>
        <v>108285</v>
      </c>
      <c r="J755" s="22">
        <f t="shared" si="49"/>
        <v>1</v>
      </c>
      <c r="K755" s="22">
        <f t="shared" si="50"/>
        <v>2</v>
      </c>
    </row>
    <row r="756" spans="1:11" s="22" customFormat="1" x14ac:dyDescent="0.15">
      <c r="A756" s="22">
        <f>IFERROR(テーブル_Swim015[[#This Row],[競技番号]],"")</f>
        <v>85</v>
      </c>
      <c r="B756" s="22">
        <f>IFERROR(テーブル_Swim015[[#This Row],[組]],"")</f>
        <v>1</v>
      </c>
      <c r="C756" s="22">
        <f>IFERROR(テーブル_Swim015[[#This Row],[水路]],"")</f>
        <v>3</v>
      </c>
      <c r="D756" s="22" t="str">
        <f t="shared" si="47"/>
        <v>8513</v>
      </c>
      <c r="E756" s="22">
        <f>IFERROR(テーブル_Swim015[[#This Row],[選手番号]],"")</f>
        <v>1187</v>
      </c>
      <c r="F756" s="22" t="str">
        <f>IFERROR(VLOOKUP(E756,Sheet3!A:H,3,0),"")</f>
        <v xml:space="preserve">本間　陽翔                    </v>
      </c>
      <c r="G756" s="22" t="str">
        <f>IFERROR(VLOOKUP(E756,Sheet3!A:H,8,0),"")</f>
        <v xml:space="preserve">南海ＤＣ        </v>
      </c>
      <c r="H756" s="22" t="str">
        <f>IFERROR(VLOOKUP(E756,Sheet2!A:B,2,0),"")</f>
        <v/>
      </c>
      <c r="I756" s="22" t="str">
        <f t="shared" si="48"/>
        <v>118785</v>
      </c>
      <c r="J756" s="22">
        <f t="shared" si="49"/>
        <v>1</v>
      </c>
      <c r="K756" s="22">
        <f t="shared" si="50"/>
        <v>3</v>
      </c>
    </row>
    <row r="757" spans="1:11" s="22" customFormat="1" x14ac:dyDescent="0.15">
      <c r="A757" s="22">
        <f>IFERROR(テーブル_Swim015[[#This Row],[競技番号]],"")</f>
        <v>85</v>
      </c>
      <c r="B757" s="22">
        <f>IFERROR(テーブル_Swim015[[#This Row],[組]],"")</f>
        <v>1</v>
      </c>
      <c r="C757" s="22">
        <f>IFERROR(テーブル_Swim015[[#This Row],[水路]],"")</f>
        <v>4</v>
      </c>
      <c r="D757" s="22" t="str">
        <f t="shared" si="47"/>
        <v>8514</v>
      </c>
      <c r="E757" s="22">
        <f>IFERROR(テーブル_Swim015[[#This Row],[選手番号]],"")</f>
        <v>1566</v>
      </c>
      <c r="F757" s="22" t="str">
        <f>IFERROR(VLOOKUP(E757,Sheet3!A:H,3,0),"")</f>
        <v xml:space="preserve">田中　  武                    </v>
      </c>
      <c r="G757" s="22" t="str">
        <f>IFERROR(VLOOKUP(E757,Sheet3!A:H,8,0),"")</f>
        <v xml:space="preserve">MESSA           </v>
      </c>
      <c r="H757" s="22" t="str">
        <f>IFERROR(VLOOKUP(E757,Sheet2!A:B,2,0),"")</f>
        <v/>
      </c>
      <c r="I757" s="22" t="str">
        <f t="shared" si="48"/>
        <v>156685</v>
      </c>
      <c r="J757" s="22">
        <f t="shared" si="49"/>
        <v>1</v>
      </c>
      <c r="K757" s="22">
        <f t="shared" si="50"/>
        <v>4</v>
      </c>
    </row>
    <row r="758" spans="1:11" s="22" customFormat="1" x14ac:dyDescent="0.15">
      <c r="A758" s="22">
        <f>IFERROR(テーブル_Swim015[[#This Row],[競技番号]],"")</f>
        <v>85</v>
      </c>
      <c r="B758" s="22">
        <f>IFERROR(テーブル_Swim015[[#This Row],[組]],"")</f>
        <v>1</v>
      </c>
      <c r="C758" s="22">
        <f>IFERROR(テーブル_Swim015[[#This Row],[水路]],"")</f>
        <v>5</v>
      </c>
      <c r="D758" s="22" t="str">
        <f t="shared" si="47"/>
        <v>8515</v>
      </c>
      <c r="E758" s="22">
        <f>IFERROR(テーブル_Swim015[[#This Row],[選手番号]],"")</f>
        <v>1577</v>
      </c>
      <c r="F758" s="22" t="str">
        <f>IFERROR(VLOOKUP(E758,Sheet3!A:H,3,0),"")</f>
        <v xml:space="preserve">上甲城太郎                    </v>
      </c>
      <c r="G758" s="22" t="str">
        <f>IFERROR(VLOOKUP(E758,Sheet3!A:H,8,0),"")</f>
        <v xml:space="preserve">八幡浜ＳＣ      </v>
      </c>
      <c r="H758" s="22" t="str">
        <f>IFERROR(VLOOKUP(E758,Sheet2!A:B,2,0),"")</f>
        <v/>
      </c>
      <c r="I758" s="22" t="str">
        <f t="shared" si="48"/>
        <v>157785</v>
      </c>
      <c r="J758" s="22">
        <f t="shared" si="49"/>
        <v>1</v>
      </c>
      <c r="K758" s="22">
        <f t="shared" si="50"/>
        <v>5</v>
      </c>
    </row>
    <row r="759" spans="1:11" s="22" customFormat="1" x14ac:dyDescent="0.15">
      <c r="A759" s="22">
        <f>IFERROR(テーブル_Swim015[[#This Row],[競技番号]],"")</f>
        <v>85</v>
      </c>
      <c r="B759" s="22">
        <f>IFERROR(テーブル_Swim015[[#This Row],[組]],"")</f>
        <v>1</v>
      </c>
      <c r="C759" s="22">
        <f>IFERROR(テーブル_Swim015[[#This Row],[水路]],"")</f>
        <v>6</v>
      </c>
      <c r="D759" s="22" t="str">
        <f t="shared" si="47"/>
        <v>8516</v>
      </c>
      <c r="E759" s="22">
        <f>IFERROR(テーブル_Swim015[[#This Row],[選手番号]],"")</f>
        <v>1149</v>
      </c>
      <c r="F759" s="22" t="str">
        <f>IFERROR(VLOOKUP(E759,Sheet3!A:H,3,0),"")</f>
        <v xml:space="preserve">程野　宇宙                    </v>
      </c>
      <c r="G759" s="22" t="str">
        <f>IFERROR(VLOOKUP(E759,Sheet3!A:H,8,0),"")</f>
        <v xml:space="preserve">AGAIN           </v>
      </c>
      <c r="H759" s="22" t="str">
        <f>IFERROR(VLOOKUP(E759,Sheet2!A:B,2,0),"")</f>
        <v/>
      </c>
      <c r="I759" s="22" t="str">
        <f t="shared" si="48"/>
        <v>114985</v>
      </c>
      <c r="J759" s="22">
        <f t="shared" si="49"/>
        <v>1</v>
      </c>
      <c r="K759" s="22">
        <f t="shared" si="50"/>
        <v>6</v>
      </c>
    </row>
    <row r="760" spans="1:11" s="22" customFormat="1" x14ac:dyDescent="0.15">
      <c r="A760" s="22">
        <f>IFERROR(テーブル_Swim015[[#This Row],[競技番号]],"")</f>
        <v>85</v>
      </c>
      <c r="B760" s="22">
        <f>IFERROR(テーブル_Swim015[[#This Row],[組]],"")</f>
        <v>1</v>
      </c>
      <c r="C760" s="22">
        <f>IFERROR(テーブル_Swim015[[#This Row],[水路]],"")</f>
        <v>7</v>
      </c>
      <c r="D760" s="22" t="str">
        <f t="shared" si="47"/>
        <v>8517</v>
      </c>
      <c r="E760" s="22">
        <f>IFERROR(テーブル_Swim015[[#This Row],[選手番号]],"")</f>
        <v>0</v>
      </c>
      <c r="F760" s="22" t="str">
        <f>IFERROR(VLOOKUP(E760,Sheet3!A:H,3,0),"")</f>
        <v/>
      </c>
      <c r="G760" s="22" t="str">
        <f>IFERROR(VLOOKUP(E760,Sheet3!A:H,8,0),"")</f>
        <v/>
      </c>
      <c r="H760" s="22" t="str">
        <f>IFERROR(VLOOKUP(E760,Sheet2!A:B,2,0),"")</f>
        <v/>
      </c>
      <c r="I760" s="22" t="str">
        <f t="shared" si="48"/>
        <v>085</v>
      </c>
      <c r="J760" s="22">
        <f t="shared" si="49"/>
        <v>1</v>
      </c>
      <c r="K760" s="22">
        <f t="shared" si="50"/>
        <v>7</v>
      </c>
    </row>
    <row r="761" spans="1:11" s="22" customFormat="1" x14ac:dyDescent="0.15">
      <c r="A761" s="22">
        <f>IFERROR(テーブル_Swim015[[#This Row],[競技番号]],"")</f>
        <v>85</v>
      </c>
      <c r="B761" s="22">
        <f>IFERROR(テーブル_Swim015[[#This Row],[組]],"")</f>
        <v>1</v>
      </c>
      <c r="C761" s="22">
        <f>IFERROR(テーブル_Swim015[[#This Row],[水路]],"")</f>
        <v>8</v>
      </c>
      <c r="D761" s="22" t="str">
        <f t="shared" si="47"/>
        <v>8518</v>
      </c>
      <c r="E761" s="22">
        <f>IFERROR(テーブル_Swim015[[#This Row],[選手番号]],"")</f>
        <v>0</v>
      </c>
      <c r="F761" s="22" t="str">
        <f>IFERROR(VLOOKUP(E761,Sheet3!A:H,3,0),"")</f>
        <v/>
      </c>
      <c r="G761" s="22" t="str">
        <f>IFERROR(VLOOKUP(E761,Sheet3!A:H,8,0),"")</f>
        <v/>
      </c>
      <c r="H761" s="22" t="str">
        <f>IFERROR(VLOOKUP(E761,Sheet2!A:B,2,0),"")</f>
        <v/>
      </c>
      <c r="I761" s="22" t="str">
        <f t="shared" si="48"/>
        <v>085</v>
      </c>
      <c r="J761" s="22">
        <f t="shared" si="49"/>
        <v>1</v>
      </c>
      <c r="K761" s="22">
        <f t="shared" si="50"/>
        <v>8</v>
      </c>
    </row>
    <row r="762" spans="1:11" s="22" customFormat="1" x14ac:dyDescent="0.15">
      <c r="A762" s="22">
        <f>IFERROR(テーブル_Swim015[[#This Row],[競技番号]],"")</f>
        <v>85</v>
      </c>
      <c r="B762" s="22">
        <f>IFERROR(テーブル_Swim015[[#This Row],[組]],"")</f>
        <v>2</v>
      </c>
      <c r="C762" s="22">
        <f>IFERROR(テーブル_Swim015[[#This Row],[水路]],"")</f>
        <v>1</v>
      </c>
      <c r="D762" s="22" t="str">
        <f t="shared" si="47"/>
        <v>8521</v>
      </c>
      <c r="E762" s="22">
        <f>IFERROR(テーブル_Swim015[[#This Row],[選手番号]],"")</f>
        <v>1195</v>
      </c>
      <c r="F762" s="22" t="str">
        <f>IFERROR(VLOOKUP(E762,Sheet3!A:H,3,0),"")</f>
        <v>松岡　琉生</v>
      </c>
      <c r="G762" s="22" t="str">
        <f>IFERROR(VLOOKUP(E762,Sheet3!A:H,8,0),"")</f>
        <v>南海ＤＣ</v>
      </c>
      <c r="H762" s="22" t="str">
        <f>IFERROR(VLOOKUP(E762,Sheet2!A:B,2,0),"")</f>
        <v/>
      </c>
      <c r="I762" s="22" t="str">
        <f t="shared" si="48"/>
        <v>119585</v>
      </c>
      <c r="J762" s="22">
        <f t="shared" si="49"/>
        <v>2</v>
      </c>
      <c r="K762" s="22">
        <f t="shared" si="50"/>
        <v>1</v>
      </c>
    </row>
    <row r="763" spans="1:11" s="22" customFormat="1" x14ac:dyDescent="0.15">
      <c r="A763" s="22">
        <f>IFERROR(テーブル_Swim015[[#This Row],[競技番号]],"")</f>
        <v>85</v>
      </c>
      <c r="B763" s="22">
        <f>IFERROR(テーブル_Swim015[[#This Row],[組]],"")</f>
        <v>2</v>
      </c>
      <c r="C763" s="22">
        <f>IFERROR(テーブル_Swim015[[#This Row],[水路]],"")</f>
        <v>2</v>
      </c>
      <c r="D763" s="22" t="str">
        <f t="shared" si="47"/>
        <v>8522</v>
      </c>
      <c r="E763" s="22">
        <f>IFERROR(テーブル_Swim015[[#This Row],[選手番号]],"")</f>
        <v>528</v>
      </c>
      <c r="F763" s="22" t="str">
        <f>IFERROR(VLOOKUP(E763,Sheet3!A:H,3,0),"")</f>
        <v xml:space="preserve">釣本　仁成                    </v>
      </c>
      <c r="G763" s="22" t="str">
        <f>IFERROR(VLOOKUP(E763,Sheet3!A:H,8,0),"")</f>
        <v xml:space="preserve">ﾌｧｲﾌﾞﾃﾝ東予     </v>
      </c>
      <c r="H763" s="22" t="str">
        <f>IFERROR(VLOOKUP(E763,Sheet2!A:B,2,0),"")</f>
        <v/>
      </c>
      <c r="I763" s="22" t="str">
        <f t="shared" si="48"/>
        <v>52885</v>
      </c>
      <c r="J763" s="22">
        <f t="shared" si="49"/>
        <v>2</v>
      </c>
      <c r="K763" s="22">
        <f t="shared" si="50"/>
        <v>2</v>
      </c>
    </row>
    <row r="764" spans="1:11" s="22" customFormat="1" x14ac:dyDescent="0.15">
      <c r="A764" s="22">
        <f>IFERROR(テーブル_Swim015[[#This Row],[競技番号]],"")</f>
        <v>85</v>
      </c>
      <c r="B764" s="22">
        <f>IFERROR(テーブル_Swim015[[#This Row],[組]],"")</f>
        <v>2</v>
      </c>
      <c r="C764" s="22">
        <f>IFERROR(テーブル_Swim015[[#This Row],[水路]],"")</f>
        <v>3</v>
      </c>
      <c r="D764" s="22" t="str">
        <f t="shared" si="47"/>
        <v>8523</v>
      </c>
      <c r="E764" s="22">
        <f>IFERROR(テーブル_Swim015[[#This Row],[選手番号]],"")</f>
        <v>1216</v>
      </c>
      <c r="F764" s="22" t="str">
        <f>IFERROR(VLOOKUP(E764,Sheet3!A:H,3,0),"")</f>
        <v>中川凛太朗</v>
      </c>
      <c r="G764" s="22" t="str">
        <f>IFERROR(VLOOKUP(E764,Sheet3!A:H,8,0),"")</f>
        <v>えいしSC砥部</v>
      </c>
      <c r="H764" s="22" t="str">
        <f>IFERROR(VLOOKUP(E764,Sheet2!A:B,2,0),"")</f>
        <v/>
      </c>
      <c r="I764" s="22" t="str">
        <f t="shared" si="48"/>
        <v>121685</v>
      </c>
      <c r="J764" s="22">
        <f t="shared" si="49"/>
        <v>2</v>
      </c>
      <c r="K764" s="22">
        <f t="shared" si="50"/>
        <v>3</v>
      </c>
    </row>
    <row r="765" spans="1:11" s="22" customFormat="1" x14ac:dyDescent="0.15">
      <c r="A765" s="22">
        <f>IFERROR(テーブル_Swim015[[#This Row],[競技番号]],"")</f>
        <v>85</v>
      </c>
      <c r="B765" s="22">
        <f>IFERROR(テーブル_Swim015[[#This Row],[組]],"")</f>
        <v>2</v>
      </c>
      <c r="C765" s="22">
        <f>IFERROR(テーブル_Swim015[[#This Row],[水路]],"")</f>
        <v>4</v>
      </c>
      <c r="D765" s="22" t="str">
        <f t="shared" si="47"/>
        <v>8524</v>
      </c>
      <c r="E765" s="22">
        <f>IFERROR(テーブル_Swim015[[#This Row],[選手番号]],"")</f>
        <v>504</v>
      </c>
      <c r="F765" s="22" t="str">
        <f>IFERROR(VLOOKUP(E765,Sheet3!A:H,3,0),"")</f>
        <v xml:space="preserve">井谷　将都                    </v>
      </c>
      <c r="G765" s="22" t="str">
        <f>IFERROR(VLOOKUP(E765,Sheet3!A:H,8,0),"")</f>
        <v xml:space="preserve">西条ＳＣ        </v>
      </c>
      <c r="H765" s="22" t="str">
        <f>IFERROR(VLOOKUP(E765,Sheet2!A:B,2,0),"")</f>
        <v/>
      </c>
      <c r="I765" s="22" t="str">
        <f t="shared" si="48"/>
        <v>50485</v>
      </c>
      <c r="J765" s="22">
        <f t="shared" si="49"/>
        <v>2</v>
      </c>
      <c r="K765" s="22">
        <f t="shared" si="50"/>
        <v>4</v>
      </c>
    </row>
    <row r="766" spans="1:11" s="22" customFormat="1" x14ac:dyDescent="0.15">
      <c r="A766" s="22">
        <f>IFERROR(テーブル_Swim015[[#This Row],[競技番号]],"")</f>
        <v>85</v>
      </c>
      <c r="B766" s="22">
        <f>IFERROR(テーブル_Swim015[[#This Row],[組]],"")</f>
        <v>2</v>
      </c>
      <c r="C766" s="22">
        <f>IFERROR(テーブル_Swim015[[#This Row],[水路]],"")</f>
        <v>5</v>
      </c>
      <c r="D766" s="22" t="str">
        <f t="shared" si="47"/>
        <v>8525</v>
      </c>
      <c r="E766" s="22">
        <f>IFERROR(テーブル_Swim015[[#This Row],[選手番号]],"")</f>
        <v>505</v>
      </c>
      <c r="F766" s="22" t="str">
        <f>IFERROR(VLOOKUP(E766,Sheet3!A:H,3,0),"")</f>
        <v xml:space="preserve">深井悠二朗                    </v>
      </c>
      <c r="G766" s="22" t="str">
        <f>IFERROR(VLOOKUP(E766,Sheet3!A:H,8,0),"")</f>
        <v xml:space="preserve">西条ＳＣ        </v>
      </c>
      <c r="H766" s="22" t="str">
        <f>IFERROR(VLOOKUP(E766,Sheet2!A:B,2,0),"")</f>
        <v/>
      </c>
      <c r="I766" s="22" t="str">
        <f t="shared" si="48"/>
        <v>50585</v>
      </c>
      <c r="J766" s="22">
        <f t="shared" si="49"/>
        <v>2</v>
      </c>
      <c r="K766" s="22">
        <f t="shared" si="50"/>
        <v>5</v>
      </c>
    </row>
    <row r="767" spans="1:11" s="22" customFormat="1" x14ac:dyDescent="0.15">
      <c r="A767" s="22">
        <f>IFERROR(テーブル_Swim015[[#This Row],[競技番号]],"")</f>
        <v>85</v>
      </c>
      <c r="B767" s="22">
        <f>IFERROR(テーブル_Swim015[[#This Row],[組]],"")</f>
        <v>2</v>
      </c>
      <c r="C767" s="22">
        <f>IFERROR(テーブル_Swim015[[#This Row],[水路]],"")</f>
        <v>6</v>
      </c>
      <c r="D767" s="22" t="str">
        <f t="shared" si="47"/>
        <v>8526</v>
      </c>
      <c r="E767" s="22">
        <f>IFERROR(テーブル_Swim015[[#This Row],[選手番号]],"")</f>
        <v>506</v>
      </c>
      <c r="F767" s="22" t="str">
        <f>IFERROR(VLOOKUP(E767,Sheet3!A:H,3,0),"")</f>
        <v xml:space="preserve">河本　涼春                    </v>
      </c>
      <c r="G767" s="22" t="str">
        <f>IFERROR(VLOOKUP(E767,Sheet3!A:H,8,0),"")</f>
        <v xml:space="preserve">西条ＳＣ        </v>
      </c>
      <c r="H767" s="22" t="str">
        <f>IFERROR(VLOOKUP(E767,Sheet2!A:B,2,0),"")</f>
        <v/>
      </c>
      <c r="I767" s="22" t="str">
        <f t="shared" si="48"/>
        <v>50685</v>
      </c>
      <c r="J767" s="22">
        <f t="shared" si="49"/>
        <v>2</v>
      </c>
      <c r="K767" s="22">
        <f t="shared" si="50"/>
        <v>6</v>
      </c>
    </row>
    <row r="768" spans="1:11" s="22" customFormat="1" x14ac:dyDescent="0.15">
      <c r="A768" s="22">
        <f>IFERROR(テーブル_Swim015[[#This Row],[競技番号]],"")</f>
        <v>85</v>
      </c>
      <c r="B768" s="22">
        <f>IFERROR(テーブル_Swim015[[#This Row],[組]],"")</f>
        <v>2</v>
      </c>
      <c r="C768" s="22">
        <f>IFERROR(テーブル_Swim015[[#This Row],[水路]],"")</f>
        <v>7</v>
      </c>
      <c r="D768" s="22" t="str">
        <f t="shared" si="47"/>
        <v>8527</v>
      </c>
      <c r="E768" s="22">
        <f>IFERROR(テーブル_Swim015[[#This Row],[選手番号]],"")</f>
        <v>1224</v>
      </c>
      <c r="F768" s="22" t="str">
        <f>IFERROR(VLOOKUP(E768,Sheet3!A:H,3,0),"")</f>
        <v>伊東　煌生</v>
      </c>
      <c r="G768" s="22" t="str">
        <f>IFERROR(VLOOKUP(E768,Sheet3!A:H,8,0),"")</f>
        <v>AQUA</v>
      </c>
      <c r="H768" s="22" t="str">
        <f>IFERROR(VLOOKUP(E768,Sheet2!A:B,2,0),"")</f>
        <v/>
      </c>
      <c r="I768" s="22" t="str">
        <f t="shared" si="48"/>
        <v>122485</v>
      </c>
      <c r="J768" s="22">
        <f t="shared" si="49"/>
        <v>2</v>
      </c>
      <c r="K768" s="22">
        <f t="shared" si="50"/>
        <v>7</v>
      </c>
    </row>
    <row r="769" spans="1:11" s="22" customFormat="1" x14ac:dyDescent="0.15">
      <c r="A769" s="22">
        <f>IFERROR(テーブル_Swim015[[#This Row],[競技番号]],"")</f>
        <v>85</v>
      </c>
      <c r="B769" s="22">
        <f>IFERROR(テーブル_Swim015[[#This Row],[組]],"")</f>
        <v>2</v>
      </c>
      <c r="C769" s="22">
        <f>IFERROR(テーブル_Swim015[[#This Row],[水路]],"")</f>
        <v>8</v>
      </c>
      <c r="D769" s="22" t="str">
        <f t="shared" si="47"/>
        <v>8528</v>
      </c>
      <c r="E769" s="22">
        <f>IFERROR(テーブル_Swim015[[#This Row],[選手番号]],"")</f>
        <v>95</v>
      </c>
      <c r="F769" s="22" t="str">
        <f>IFERROR(VLOOKUP(E769,Sheet3!A:H,3,0),"")</f>
        <v>深川　絢都</v>
      </c>
      <c r="G769" s="22" t="str">
        <f>IFERROR(VLOOKUP(E769,Sheet3!A:H,8,0),"")</f>
        <v>ファイブテン</v>
      </c>
      <c r="H769" s="22" t="str">
        <f>IFERROR(VLOOKUP(E769,Sheet2!A:B,2,0),"")</f>
        <v/>
      </c>
      <c r="I769" s="22" t="str">
        <f t="shared" si="48"/>
        <v>9585</v>
      </c>
      <c r="J769" s="22">
        <f t="shared" si="49"/>
        <v>2</v>
      </c>
      <c r="K769" s="22">
        <f t="shared" si="50"/>
        <v>8</v>
      </c>
    </row>
    <row r="770" spans="1:11" s="22" customFormat="1" x14ac:dyDescent="0.15">
      <c r="A770" s="22">
        <f>IFERROR(テーブル_Swim015[[#This Row],[競技番号]],"")</f>
        <v>85</v>
      </c>
      <c r="B770" s="22">
        <f>IFERROR(テーブル_Swim015[[#This Row],[組]],"")</f>
        <v>3</v>
      </c>
      <c r="C770" s="22">
        <f>IFERROR(テーブル_Swim015[[#This Row],[水路]],"")</f>
        <v>1</v>
      </c>
      <c r="D770" s="22" t="str">
        <f t="shared" si="47"/>
        <v>8531</v>
      </c>
      <c r="E770" s="22">
        <f>IFERROR(テーブル_Swim015[[#This Row],[選手番号]],"")</f>
        <v>1181</v>
      </c>
      <c r="F770" s="22" t="str">
        <f>IFERROR(VLOOKUP(E770,Sheet3!A:H,3,0),"")</f>
        <v>松岡　諒大</v>
      </c>
      <c r="G770" s="22" t="str">
        <f>IFERROR(VLOOKUP(E770,Sheet3!A:H,8,0),"")</f>
        <v>えいしSC北条</v>
      </c>
      <c r="H770" s="22" t="str">
        <f>IFERROR(VLOOKUP(E770,Sheet2!A:B,2,0),"")</f>
        <v/>
      </c>
      <c r="I770" s="22" t="str">
        <f t="shared" si="48"/>
        <v>118185</v>
      </c>
      <c r="J770" s="22">
        <f t="shared" si="49"/>
        <v>3</v>
      </c>
      <c r="K770" s="22">
        <f t="shared" si="50"/>
        <v>1</v>
      </c>
    </row>
    <row r="771" spans="1:11" s="22" customFormat="1" x14ac:dyDescent="0.15">
      <c r="A771" s="22">
        <f>IFERROR(テーブル_Swim015[[#This Row],[競技番号]],"")</f>
        <v>85</v>
      </c>
      <c r="B771" s="22">
        <f>IFERROR(テーブル_Swim015[[#This Row],[組]],"")</f>
        <v>3</v>
      </c>
      <c r="C771" s="22">
        <f>IFERROR(テーブル_Swim015[[#This Row],[水路]],"")</f>
        <v>2</v>
      </c>
      <c r="D771" s="22" t="str">
        <f t="shared" ref="D771:D834" si="51">CONCATENATE(A771,B771,C771)</f>
        <v>8532</v>
      </c>
      <c r="E771" s="22">
        <f>IFERROR(テーブル_Swim015[[#This Row],[選手番号]],"")</f>
        <v>1051</v>
      </c>
      <c r="F771" s="22" t="str">
        <f>IFERROR(VLOOKUP(E771,Sheet3!A:H,3,0),"")</f>
        <v xml:space="preserve">江端　　湊                    </v>
      </c>
      <c r="G771" s="22" t="str">
        <f>IFERROR(VLOOKUP(E771,Sheet3!A:H,8,0),"")</f>
        <v xml:space="preserve">フィッタ松山    </v>
      </c>
      <c r="H771" s="22" t="str">
        <f>IFERROR(VLOOKUP(E771,Sheet2!A:B,2,0),"")</f>
        <v/>
      </c>
      <c r="I771" s="22" t="str">
        <f t="shared" si="48"/>
        <v>105185</v>
      </c>
      <c r="J771" s="22">
        <f t="shared" si="49"/>
        <v>3</v>
      </c>
      <c r="K771" s="22">
        <f t="shared" si="50"/>
        <v>2</v>
      </c>
    </row>
    <row r="772" spans="1:11" s="22" customFormat="1" x14ac:dyDescent="0.15">
      <c r="A772" s="22">
        <f>IFERROR(テーブル_Swim015[[#This Row],[競技番号]],"")</f>
        <v>85</v>
      </c>
      <c r="B772" s="22">
        <f>IFERROR(テーブル_Swim015[[#This Row],[組]],"")</f>
        <v>3</v>
      </c>
      <c r="C772" s="22">
        <f>IFERROR(テーブル_Swim015[[#This Row],[水路]],"")</f>
        <v>3</v>
      </c>
      <c r="D772" s="22" t="str">
        <f t="shared" si="51"/>
        <v>8533</v>
      </c>
      <c r="E772" s="22">
        <f>IFERROR(テーブル_Swim015[[#This Row],[選手番号]],"")</f>
        <v>1233</v>
      </c>
      <c r="F772" s="22" t="str">
        <f>IFERROR(VLOOKUP(E772,Sheet3!A:H,3,0),"")</f>
        <v>矢野　蒼士</v>
      </c>
      <c r="G772" s="22" t="str">
        <f>IFERROR(VLOOKUP(E772,Sheet3!A:H,8,0),"")</f>
        <v>アズサ松山</v>
      </c>
      <c r="H772" s="22" t="str">
        <f>IFERROR(VLOOKUP(E772,Sheet2!A:B,2,0),"")</f>
        <v/>
      </c>
      <c r="I772" s="22" t="str">
        <f t="shared" si="48"/>
        <v>123385</v>
      </c>
      <c r="J772" s="22">
        <f t="shared" si="49"/>
        <v>3</v>
      </c>
      <c r="K772" s="22">
        <f t="shared" si="50"/>
        <v>3</v>
      </c>
    </row>
    <row r="773" spans="1:11" s="22" customFormat="1" x14ac:dyDescent="0.15">
      <c r="A773" s="22">
        <f>IFERROR(テーブル_Swim015[[#This Row],[競技番号]],"")</f>
        <v>85</v>
      </c>
      <c r="B773" s="22">
        <f>IFERROR(テーブル_Swim015[[#This Row],[組]],"")</f>
        <v>3</v>
      </c>
      <c r="C773" s="22">
        <f>IFERROR(テーブル_Swim015[[#This Row],[水路]],"")</f>
        <v>4</v>
      </c>
      <c r="D773" s="22" t="str">
        <f t="shared" si="51"/>
        <v>8534</v>
      </c>
      <c r="E773" s="22">
        <f>IFERROR(テーブル_Swim015[[#This Row],[選手番号]],"")</f>
        <v>1052</v>
      </c>
      <c r="F773" s="22" t="str">
        <f>IFERROR(VLOOKUP(E773,Sheet3!A:H,3,0),"")</f>
        <v xml:space="preserve">平岡　昊大                    </v>
      </c>
      <c r="G773" s="22" t="str">
        <f>IFERROR(VLOOKUP(E773,Sheet3!A:H,8,0),"")</f>
        <v xml:space="preserve">フィッタ松山    </v>
      </c>
      <c r="H773" s="22" t="str">
        <f>IFERROR(VLOOKUP(E773,Sheet2!A:B,2,0),"")</f>
        <v/>
      </c>
      <c r="I773" s="22" t="str">
        <f t="shared" si="48"/>
        <v>105285</v>
      </c>
      <c r="J773" s="22">
        <f t="shared" si="49"/>
        <v>3</v>
      </c>
      <c r="K773" s="22">
        <f t="shared" si="50"/>
        <v>4</v>
      </c>
    </row>
    <row r="774" spans="1:11" s="22" customFormat="1" x14ac:dyDescent="0.15">
      <c r="A774" s="22">
        <f>IFERROR(テーブル_Swim015[[#This Row],[競技番号]],"")</f>
        <v>85</v>
      </c>
      <c r="B774" s="22">
        <f>IFERROR(テーブル_Swim015[[#This Row],[組]],"")</f>
        <v>3</v>
      </c>
      <c r="C774" s="22">
        <f>IFERROR(テーブル_Swim015[[#This Row],[水路]],"")</f>
        <v>5</v>
      </c>
      <c r="D774" s="22" t="str">
        <f t="shared" si="51"/>
        <v>8535</v>
      </c>
      <c r="E774" s="22">
        <f>IFERROR(テーブル_Swim015[[#This Row],[選手番号]],"")</f>
        <v>1113</v>
      </c>
      <c r="F774" s="22" t="str">
        <f>IFERROR(VLOOKUP(E774,Sheet3!A:H,3,0),"")</f>
        <v xml:space="preserve">白石　頼雅                    </v>
      </c>
      <c r="G774" s="22" t="str">
        <f>IFERROR(VLOOKUP(E774,Sheet3!A:H,8,0),"")</f>
        <v xml:space="preserve">ﾌｨｯﾀｴﾐﾌﾙ松前    </v>
      </c>
      <c r="H774" s="22" t="str">
        <f>IFERROR(VLOOKUP(E774,Sheet2!A:B,2,0),"")</f>
        <v/>
      </c>
      <c r="I774" s="22" t="str">
        <f t="shared" si="48"/>
        <v>111385</v>
      </c>
      <c r="J774" s="22">
        <f t="shared" si="49"/>
        <v>3</v>
      </c>
      <c r="K774" s="22">
        <f t="shared" si="50"/>
        <v>5</v>
      </c>
    </row>
    <row r="775" spans="1:11" s="22" customFormat="1" x14ac:dyDescent="0.15">
      <c r="A775" s="22">
        <f>IFERROR(テーブル_Swim015[[#This Row],[競技番号]],"")</f>
        <v>85</v>
      </c>
      <c r="B775" s="22">
        <f>IFERROR(テーブル_Swim015[[#This Row],[組]],"")</f>
        <v>3</v>
      </c>
      <c r="C775" s="22">
        <f>IFERROR(テーブル_Swim015[[#This Row],[水路]],"")</f>
        <v>6</v>
      </c>
      <c r="D775" s="22" t="str">
        <f t="shared" si="51"/>
        <v>8536</v>
      </c>
      <c r="E775" s="22">
        <f>IFERROR(テーブル_Swim015[[#This Row],[選手番号]],"")</f>
        <v>1115</v>
      </c>
      <c r="F775" s="22" t="str">
        <f>IFERROR(VLOOKUP(E775,Sheet3!A:H,3,0),"")</f>
        <v xml:space="preserve">弓達　　悠                    </v>
      </c>
      <c r="G775" s="22" t="str">
        <f>IFERROR(VLOOKUP(E775,Sheet3!A:H,8,0),"")</f>
        <v xml:space="preserve">ﾌｨｯﾀｴﾐﾌﾙ松前    </v>
      </c>
      <c r="H775" s="22" t="str">
        <f>IFERROR(VLOOKUP(E775,Sheet2!A:B,2,0),"")</f>
        <v/>
      </c>
      <c r="I775" s="22" t="str">
        <f t="shared" si="48"/>
        <v>111585</v>
      </c>
      <c r="J775" s="22">
        <f t="shared" si="49"/>
        <v>3</v>
      </c>
      <c r="K775" s="22">
        <f t="shared" si="50"/>
        <v>6</v>
      </c>
    </row>
    <row r="776" spans="1:11" s="22" customFormat="1" x14ac:dyDescent="0.15">
      <c r="A776" s="22">
        <f>IFERROR(テーブル_Swim015[[#This Row],[競技番号]],"")</f>
        <v>85</v>
      </c>
      <c r="B776" s="22">
        <f>IFERROR(テーブル_Swim015[[#This Row],[組]],"")</f>
        <v>3</v>
      </c>
      <c r="C776" s="22">
        <f>IFERROR(テーブル_Swim015[[#This Row],[水路]],"")</f>
        <v>7</v>
      </c>
      <c r="D776" s="22" t="str">
        <f t="shared" si="51"/>
        <v>8537</v>
      </c>
      <c r="E776" s="22">
        <f>IFERROR(テーブル_Swim015[[#This Row],[選手番号]],"")</f>
        <v>1081</v>
      </c>
      <c r="F776" s="22" t="str">
        <f>IFERROR(VLOOKUP(E776,Sheet3!A:H,3,0),"")</f>
        <v xml:space="preserve">和田　夏樹                    </v>
      </c>
      <c r="G776" s="22" t="str">
        <f>IFERROR(VLOOKUP(E776,Sheet3!A:H,8,0),"")</f>
        <v xml:space="preserve">フィッタ重信    </v>
      </c>
      <c r="H776" s="22" t="str">
        <f>IFERROR(VLOOKUP(E776,Sheet2!A:B,2,0),"")</f>
        <v/>
      </c>
      <c r="I776" s="22" t="str">
        <f t="shared" si="48"/>
        <v>108185</v>
      </c>
      <c r="J776" s="22">
        <f t="shared" si="49"/>
        <v>3</v>
      </c>
      <c r="K776" s="22">
        <f t="shared" si="50"/>
        <v>7</v>
      </c>
    </row>
    <row r="777" spans="1:11" s="22" customFormat="1" x14ac:dyDescent="0.15">
      <c r="A777" s="22">
        <f>IFERROR(テーブル_Swim015[[#This Row],[競技番号]],"")</f>
        <v>85</v>
      </c>
      <c r="B777" s="22">
        <f>IFERROR(テーブル_Swim015[[#This Row],[組]],"")</f>
        <v>3</v>
      </c>
      <c r="C777" s="22">
        <f>IFERROR(テーブル_Swim015[[#This Row],[水路]],"")</f>
        <v>8</v>
      </c>
      <c r="D777" s="22" t="str">
        <f t="shared" si="51"/>
        <v>8538</v>
      </c>
      <c r="E777" s="22">
        <f>IFERROR(テーブル_Swim015[[#This Row],[選手番号]],"")</f>
        <v>1180</v>
      </c>
      <c r="F777" s="22" t="str">
        <f>IFERROR(VLOOKUP(E777,Sheet3!A:H,3,0),"")</f>
        <v>谷本　  工</v>
      </c>
      <c r="G777" s="22" t="str">
        <f>IFERROR(VLOOKUP(E777,Sheet3!A:H,8,0),"")</f>
        <v>えいしSC北条</v>
      </c>
      <c r="H777" s="22" t="str">
        <f>IFERROR(VLOOKUP(E777,Sheet2!A:B,2,0),"")</f>
        <v/>
      </c>
      <c r="I777" s="22" t="str">
        <f t="shared" si="48"/>
        <v>118085</v>
      </c>
      <c r="J777" s="22">
        <f t="shared" si="49"/>
        <v>3</v>
      </c>
      <c r="K777" s="22">
        <f t="shared" si="50"/>
        <v>8</v>
      </c>
    </row>
    <row r="778" spans="1:11" s="22" customFormat="1" x14ac:dyDescent="0.15">
      <c r="A778" s="22">
        <f>IFERROR(テーブル_Swim015[[#This Row],[競技番号]],"")</f>
        <v>85</v>
      </c>
      <c r="B778" s="22">
        <f>IFERROR(テーブル_Swim015[[#This Row],[組]],"")</f>
        <v>4</v>
      </c>
      <c r="C778" s="22">
        <f>IFERROR(テーブル_Swim015[[#This Row],[水路]],"")</f>
        <v>1</v>
      </c>
      <c r="D778" s="22" t="str">
        <f t="shared" si="51"/>
        <v>8541</v>
      </c>
      <c r="E778" s="22">
        <f>IFERROR(テーブル_Swim015[[#This Row],[選手番号]],"")</f>
        <v>1046</v>
      </c>
      <c r="F778" s="22" t="str">
        <f>IFERROR(VLOOKUP(E778,Sheet3!A:H,3,0),"")</f>
        <v xml:space="preserve">辻田　悠真                    </v>
      </c>
      <c r="G778" s="22" t="str">
        <f>IFERROR(VLOOKUP(E778,Sheet3!A:H,8,0),"")</f>
        <v xml:space="preserve">フィッタ松山    </v>
      </c>
      <c r="H778" s="22" t="str">
        <f>IFERROR(VLOOKUP(E778,Sheet2!A:B,2,0),"")</f>
        <v/>
      </c>
      <c r="I778" s="22" t="str">
        <f t="shared" si="48"/>
        <v>104685</v>
      </c>
      <c r="J778" s="22">
        <f t="shared" si="49"/>
        <v>4</v>
      </c>
      <c r="K778" s="22">
        <f t="shared" si="50"/>
        <v>1</v>
      </c>
    </row>
    <row r="779" spans="1:11" s="22" customFormat="1" x14ac:dyDescent="0.15">
      <c r="A779" s="22">
        <f>IFERROR(テーブル_Swim015[[#This Row],[競技番号]],"")</f>
        <v>85</v>
      </c>
      <c r="B779" s="22">
        <f>IFERROR(テーブル_Swim015[[#This Row],[組]],"")</f>
        <v>4</v>
      </c>
      <c r="C779" s="22">
        <f>IFERROR(テーブル_Swim015[[#This Row],[水路]],"")</f>
        <v>2</v>
      </c>
      <c r="D779" s="22" t="str">
        <f t="shared" si="51"/>
        <v>8542</v>
      </c>
      <c r="E779" s="22">
        <f>IFERROR(テーブル_Swim015[[#This Row],[選手番号]],"")</f>
        <v>11</v>
      </c>
      <c r="F779" s="22" t="str">
        <f>IFERROR(VLOOKUP(E779,Sheet3!A:H,3,0),"")</f>
        <v xml:space="preserve">青木　勇達                    </v>
      </c>
      <c r="G779" s="22" t="str">
        <f>IFERROR(VLOOKUP(E779,Sheet3!A:H,8,0),"")</f>
        <v xml:space="preserve">ｴﾘｴｰﾙSRT        </v>
      </c>
      <c r="H779" s="22" t="str">
        <f>IFERROR(VLOOKUP(E779,Sheet2!A:B,2,0),"")</f>
        <v/>
      </c>
      <c r="I779" s="22" t="str">
        <f t="shared" si="48"/>
        <v>1185</v>
      </c>
      <c r="J779" s="22">
        <f t="shared" si="49"/>
        <v>4</v>
      </c>
      <c r="K779" s="22">
        <f t="shared" si="50"/>
        <v>2</v>
      </c>
    </row>
    <row r="780" spans="1:11" s="22" customFormat="1" x14ac:dyDescent="0.15">
      <c r="A780" s="22">
        <f>IFERROR(テーブル_Swim015[[#This Row],[競技番号]],"")</f>
        <v>85</v>
      </c>
      <c r="B780" s="22">
        <f>IFERROR(テーブル_Swim015[[#This Row],[組]],"")</f>
        <v>4</v>
      </c>
      <c r="C780" s="22">
        <f>IFERROR(テーブル_Swim015[[#This Row],[水路]],"")</f>
        <v>3</v>
      </c>
      <c r="D780" s="22" t="str">
        <f t="shared" si="51"/>
        <v>8543</v>
      </c>
      <c r="E780" s="22">
        <f>IFERROR(テーブル_Swim015[[#This Row],[選手番号]],"")</f>
        <v>1234</v>
      </c>
      <c r="F780" s="22" t="str">
        <f>IFERROR(VLOOKUP(E780,Sheet3!A:H,3,0),"")</f>
        <v>小池京士郎</v>
      </c>
      <c r="G780" s="22" t="str">
        <f>IFERROR(VLOOKUP(E780,Sheet3!A:H,8,0),"")</f>
        <v>アズサ松山</v>
      </c>
      <c r="H780" s="22" t="str">
        <f>IFERROR(VLOOKUP(E780,Sheet2!A:B,2,0),"")</f>
        <v/>
      </c>
      <c r="I780" s="22" t="str">
        <f t="shared" si="48"/>
        <v>123485</v>
      </c>
      <c r="J780" s="22">
        <f t="shared" si="49"/>
        <v>4</v>
      </c>
      <c r="K780" s="22">
        <f t="shared" si="50"/>
        <v>3</v>
      </c>
    </row>
    <row r="781" spans="1:11" s="22" customFormat="1" x14ac:dyDescent="0.15">
      <c r="A781" s="22">
        <f>IFERROR(テーブル_Swim015[[#This Row],[競技番号]],"")</f>
        <v>85</v>
      </c>
      <c r="B781" s="22">
        <f>IFERROR(テーブル_Swim015[[#This Row],[組]],"")</f>
        <v>4</v>
      </c>
      <c r="C781" s="22">
        <f>IFERROR(テーブル_Swim015[[#This Row],[水路]],"")</f>
        <v>4</v>
      </c>
      <c r="D781" s="22" t="str">
        <f t="shared" si="51"/>
        <v>8544</v>
      </c>
      <c r="E781" s="22">
        <f>IFERROR(テーブル_Swim015[[#This Row],[選手番号]],"")</f>
        <v>108</v>
      </c>
      <c r="F781" s="22" t="str">
        <f>IFERROR(VLOOKUP(E781,Sheet3!A:H,3,0),"")</f>
        <v xml:space="preserve">石川　幸明                    </v>
      </c>
      <c r="G781" s="22" t="str">
        <f>IFERROR(VLOOKUP(E781,Sheet3!A:H,8,0),"")</f>
        <v xml:space="preserve">西条ＳＣ        </v>
      </c>
      <c r="H781" s="22" t="str">
        <f>IFERROR(VLOOKUP(E781,Sheet2!A:B,2,0),"")</f>
        <v/>
      </c>
      <c r="I781" s="22" t="str">
        <f t="shared" si="48"/>
        <v>10885</v>
      </c>
      <c r="J781" s="22">
        <f t="shared" si="49"/>
        <v>4</v>
      </c>
      <c r="K781" s="22">
        <f t="shared" si="50"/>
        <v>4</v>
      </c>
    </row>
    <row r="782" spans="1:11" s="22" customFormat="1" x14ac:dyDescent="0.15">
      <c r="A782" s="22">
        <f>IFERROR(テーブル_Swim015[[#This Row],[競技番号]],"")</f>
        <v>85</v>
      </c>
      <c r="B782" s="22">
        <f>IFERROR(テーブル_Swim015[[#This Row],[組]],"")</f>
        <v>4</v>
      </c>
      <c r="C782" s="22">
        <f>IFERROR(テーブル_Swim015[[#This Row],[水路]],"")</f>
        <v>5</v>
      </c>
      <c r="D782" s="22" t="str">
        <f t="shared" si="51"/>
        <v>8545</v>
      </c>
      <c r="E782" s="22">
        <f>IFERROR(テーブル_Swim015[[#This Row],[選手番号]],"")</f>
        <v>1045</v>
      </c>
      <c r="F782" s="22" t="str">
        <f>IFERROR(VLOOKUP(E782,Sheet3!A:H,3,0),"")</f>
        <v xml:space="preserve">井村　遥翔                    </v>
      </c>
      <c r="G782" s="22" t="str">
        <f>IFERROR(VLOOKUP(E782,Sheet3!A:H,8,0),"")</f>
        <v xml:space="preserve">フィッタ松山    </v>
      </c>
      <c r="H782" s="22" t="str">
        <f>IFERROR(VLOOKUP(E782,Sheet2!A:B,2,0),"")</f>
        <v/>
      </c>
      <c r="I782" s="22" t="str">
        <f t="shared" si="48"/>
        <v>104585</v>
      </c>
      <c r="J782" s="22">
        <f t="shared" si="49"/>
        <v>4</v>
      </c>
      <c r="K782" s="22">
        <f t="shared" si="50"/>
        <v>5</v>
      </c>
    </row>
    <row r="783" spans="1:11" s="22" customFormat="1" x14ac:dyDescent="0.15">
      <c r="A783" s="22">
        <f>IFERROR(テーブル_Swim015[[#This Row],[競技番号]],"")</f>
        <v>85</v>
      </c>
      <c r="B783" s="22">
        <f>IFERROR(テーブル_Swim015[[#This Row],[組]],"")</f>
        <v>4</v>
      </c>
      <c r="C783" s="22">
        <f>IFERROR(テーブル_Swim015[[#This Row],[水路]],"")</f>
        <v>6</v>
      </c>
      <c r="D783" s="22" t="str">
        <f t="shared" si="51"/>
        <v>8546</v>
      </c>
      <c r="E783" s="22">
        <f>IFERROR(テーブル_Swim015[[#This Row],[選手番号]],"")</f>
        <v>94</v>
      </c>
      <c r="F783" s="22" t="str">
        <f>IFERROR(VLOOKUP(E783,Sheet3!A:H,3,0),"")</f>
        <v>吉原　知寿</v>
      </c>
      <c r="G783" s="22" t="str">
        <f>IFERROR(VLOOKUP(E783,Sheet3!A:H,8,0),"")</f>
        <v>ファイブテン</v>
      </c>
      <c r="H783" s="22" t="str">
        <f>IFERROR(VLOOKUP(E783,Sheet2!A:B,2,0),"")</f>
        <v/>
      </c>
      <c r="I783" s="22" t="str">
        <f t="shared" si="48"/>
        <v>9485</v>
      </c>
      <c r="J783" s="22">
        <f t="shared" si="49"/>
        <v>4</v>
      </c>
      <c r="K783" s="22">
        <f t="shared" si="50"/>
        <v>6</v>
      </c>
    </row>
    <row r="784" spans="1:11" s="22" customFormat="1" x14ac:dyDescent="0.15">
      <c r="A784" s="22">
        <f>IFERROR(テーブル_Swim015[[#This Row],[競技番号]],"")</f>
        <v>85</v>
      </c>
      <c r="B784" s="22">
        <f>IFERROR(テーブル_Swim015[[#This Row],[組]],"")</f>
        <v>4</v>
      </c>
      <c r="C784" s="22">
        <f>IFERROR(テーブル_Swim015[[#This Row],[水路]],"")</f>
        <v>7</v>
      </c>
      <c r="D784" s="22" t="str">
        <f t="shared" si="51"/>
        <v>8547</v>
      </c>
      <c r="E784" s="22">
        <f>IFERROR(テーブル_Swim015[[#This Row],[選手番号]],"")</f>
        <v>1050</v>
      </c>
      <c r="F784" s="22" t="str">
        <f>IFERROR(VLOOKUP(E784,Sheet3!A:H,3,0),"")</f>
        <v xml:space="preserve">高橋　良征                    </v>
      </c>
      <c r="G784" s="22" t="str">
        <f>IFERROR(VLOOKUP(E784,Sheet3!A:H,8,0),"")</f>
        <v xml:space="preserve">フィッタ松山    </v>
      </c>
      <c r="H784" s="22" t="str">
        <f>IFERROR(VLOOKUP(E784,Sheet2!A:B,2,0),"")</f>
        <v/>
      </c>
      <c r="I784" s="22" t="str">
        <f t="shared" si="48"/>
        <v>105085</v>
      </c>
      <c r="J784" s="22">
        <f t="shared" si="49"/>
        <v>4</v>
      </c>
      <c r="K784" s="22">
        <f t="shared" si="50"/>
        <v>7</v>
      </c>
    </row>
    <row r="785" spans="1:11" s="22" customFormat="1" x14ac:dyDescent="0.15">
      <c r="A785" s="22">
        <f>IFERROR(テーブル_Swim015[[#This Row],[競技番号]],"")</f>
        <v>85</v>
      </c>
      <c r="B785" s="22">
        <f>IFERROR(テーブル_Swim015[[#This Row],[組]],"")</f>
        <v>4</v>
      </c>
      <c r="C785" s="22">
        <f>IFERROR(テーブル_Swim015[[#This Row],[水路]],"")</f>
        <v>8</v>
      </c>
      <c r="D785" s="22" t="str">
        <f t="shared" si="51"/>
        <v>8548</v>
      </c>
      <c r="E785" s="22">
        <f>IFERROR(テーブル_Swim015[[#This Row],[選手番号]],"")</f>
        <v>1114</v>
      </c>
      <c r="F785" s="22" t="str">
        <f>IFERROR(VLOOKUP(E785,Sheet3!A:H,3,0),"")</f>
        <v xml:space="preserve">明比　梛斗                    </v>
      </c>
      <c r="G785" s="22" t="str">
        <f>IFERROR(VLOOKUP(E785,Sheet3!A:H,8,0),"")</f>
        <v xml:space="preserve">ﾌｨｯﾀｴﾐﾌﾙ松前    </v>
      </c>
      <c r="H785" s="22" t="str">
        <f>IFERROR(VLOOKUP(E785,Sheet2!A:B,2,0),"")</f>
        <v/>
      </c>
      <c r="I785" s="22" t="str">
        <f t="shared" si="48"/>
        <v>111485</v>
      </c>
      <c r="J785" s="22">
        <f t="shared" si="49"/>
        <v>4</v>
      </c>
      <c r="K785" s="22">
        <f t="shared" si="50"/>
        <v>8</v>
      </c>
    </row>
    <row r="786" spans="1:11" s="22" customFormat="1" x14ac:dyDescent="0.15">
      <c r="A786" s="22">
        <f>IFERROR(テーブル_Swim015[[#This Row],[競技番号]],"")</f>
        <v>86</v>
      </c>
      <c r="B786" s="22">
        <f>IFERROR(テーブル_Swim015[[#This Row],[組]],"")</f>
        <v>1</v>
      </c>
      <c r="C786" s="22">
        <f>IFERROR(テーブル_Swim015[[#This Row],[水路]],"")</f>
        <v>1</v>
      </c>
      <c r="D786" s="22" t="str">
        <f t="shared" si="51"/>
        <v>8611</v>
      </c>
      <c r="E786" s="22">
        <f>IFERROR(テーブル_Swim015[[#This Row],[選手番号]],"")</f>
        <v>0</v>
      </c>
      <c r="F786" s="22" t="str">
        <f>IFERROR(VLOOKUP(E786,Sheet3!A:H,3,0),"")</f>
        <v/>
      </c>
      <c r="G786" s="22" t="str">
        <f>IFERROR(VLOOKUP(E786,Sheet3!A:H,8,0),"")</f>
        <v/>
      </c>
      <c r="H786" s="22" t="str">
        <f>IFERROR(VLOOKUP(E786,Sheet2!A:B,2,0),"")</f>
        <v/>
      </c>
      <c r="I786" s="22" t="str">
        <f t="shared" si="48"/>
        <v>086</v>
      </c>
      <c r="J786" s="22">
        <f t="shared" si="49"/>
        <v>1</v>
      </c>
      <c r="K786" s="22">
        <f t="shared" si="50"/>
        <v>1</v>
      </c>
    </row>
    <row r="787" spans="1:11" s="22" customFormat="1" x14ac:dyDescent="0.15">
      <c r="A787" s="22">
        <f>IFERROR(テーブル_Swim015[[#This Row],[競技番号]],"")</f>
        <v>86</v>
      </c>
      <c r="B787" s="22">
        <f>IFERROR(テーブル_Swim015[[#This Row],[組]],"")</f>
        <v>1</v>
      </c>
      <c r="C787" s="22">
        <f>IFERROR(テーブル_Swim015[[#This Row],[水路]],"")</f>
        <v>2</v>
      </c>
      <c r="D787" s="22" t="str">
        <f t="shared" si="51"/>
        <v>8612</v>
      </c>
      <c r="E787" s="22">
        <f>IFERROR(テーブル_Swim015[[#This Row],[選手番号]],"")</f>
        <v>0</v>
      </c>
      <c r="F787" s="22" t="str">
        <f>IFERROR(VLOOKUP(E787,Sheet3!A:H,3,0),"")</f>
        <v/>
      </c>
      <c r="G787" s="22" t="str">
        <f>IFERROR(VLOOKUP(E787,Sheet3!A:H,8,0),"")</f>
        <v/>
      </c>
      <c r="H787" s="22" t="str">
        <f>IFERROR(VLOOKUP(E787,Sheet2!A:B,2,0),"")</f>
        <v/>
      </c>
      <c r="I787" s="22" t="str">
        <f t="shared" ref="I787:I850" si="52">CONCATENATE(E787,A787)</f>
        <v>086</v>
      </c>
      <c r="J787" s="22">
        <f t="shared" ref="J787:J850" si="53">B787</f>
        <v>1</v>
      </c>
      <c r="K787" s="22">
        <f t="shared" ref="K787:K850" si="54">C787</f>
        <v>2</v>
      </c>
    </row>
    <row r="788" spans="1:11" s="22" customFormat="1" x14ac:dyDescent="0.15">
      <c r="A788" s="22">
        <f>IFERROR(テーブル_Swim015[[#This Row],[競技番号]],"")</f>
        <v>86</v>
      </c>
      <c r="B788" s="22">
        <f>IFERROR(テーブル_Swim015[[#This Row],[組]],"")</f>
        <v>1</v>
      </c>
      <c r="C788" s="22">
        <f>IFERROR(テーブル_Swim015[[#This Row],[水路]],"")</f>
        <v>3</v>
      </c>
      <c r="D788" s="22" t="str">
        <f t="shared" si="51"/>
        <v>8613</v>
      </c>
      <c r="E788" s="22">
        <f>IFERROR(テーブル_Swim015[[#This Row],[選手番号]],"")</f>
        <v>1565</v>
      </c>
      <c r="F788" s="22" t="str">
        <f>IFERROR(VLOOKUP(E788,Sheet3!A:H,3,0),"")</f>
        <v xml:space="preserve">吉井　千乃                    </v>
      </c>
      <c r="G788" s="22" t="str">
        <f>IFERROR(VLOOKUP(E788,Sheet3!A:H,8,0),"")</f>
        <v xml:space="preserve">MESSA           </v>
      </c>
      <c r="H788" s="22" t="str">
        <f>IFERROR(VLOOKUP(E788,Sheet2!A:B,2,0),"")</f>
        <v/>
      </c>
      <c r="I788" s="22" t="str">
        <f t="shared" si="52"/>
        <v>156586</v>
      </c>
      <c r="J788" s="22">
        <f t="shared" si="53"/>
        <v>1</v>
      </c>
      <c r="K788" s="22">
        <f t="shared" si="54"/>
        <v>3</v>
      </c>
    </row>
    <row r="789" spans="1:11" s="22" customFormat="1" x14ac:dyDescent="0.15">
      <c r="A789" s="22">
        <f>IFERROR(テーブル_Swim015[[#This Row],[競技番号]],"")</f>
        <v>86</v>
      </c>
      <c r="B789" s="22">
        <f>IFERROR(テーブル_Swim015[[#This Row],[組]],"")</f>
        <v>1</v>
      </c>
      <c r="C789" s="22">
        <f>IFERROR(テーブル_Swim015[[#This Row],[水路]],"")</f>
        <v>4</v>
      </c>
      <c r="D789" s="22" t="str">
        <f t="shared" si="51"/>
        <v>8614</v>
      </c>
      <c r="E789" s="22">
        <f>IFERROR(テーブル_Swim015[[#This Row],[選手番号]],"")</f>
        <v>29</v>
      </c>
      <c r="F789" s="22" t="str">
        <f>IFERROR(VLOOKUP(E789,Sheet3!A:H,3,0),"")</f>
        <v xml:space="preserve">阿部　柚葉                    </v>
      </c>
      <c r="G789" s="22" t="str">
        <f>IFERROR(VLOOKUP(E789,Sheet3!A:H,8,0),"")</f>
        <v xml:space="preserve">Z-UP            </v>
      </c>
      <c r="H789" s="22" t="str">
        <f>IFERROR(VLOOKUP(E789,Sheet2!A:B,2,0),"")</f>
        <v/>
      </c>
      <c r="I789" s="22" t="str">
        <f t="shared" si="52"/>
        <v>2986</v>
      </c>
      <c r="J789" s="22">
        <f t="shared" si="53"/>
        <v>1</v>
      </c>
      <c r="K789" s="22">
        <f t="shared" si="54"/>
        <v>4</v>
      </c>
    </row>
    <row r="790" spans="1:11" s="22" customFormat="1" x14ac:dyDescent="0.15">
      <c r="A790" s="22">
        <f>IFERROR(テーブル_Swim015[[#This Row],[競技番号]],"")</f>
        <v>86</v>
      </c>
      <c r="B790" s="22">
        <f>IFERROR(テーブル_Swim015[[#This Row],[組]],"")</f>
        <v>1</v>
      </c>
      <c r="C790" s="22">
        <f>IFERROR(テーブル_Swim015[[#This Row],[水路]],"")</f>
        <v>5</v>
      </c>
      <c r="D790" s="22" t="str">
        <f t="shared" si="51"/>
        <v>8615</v>
      </c>
      <c r="E790" s="22">
        <f>IFERROR(テーブル_Swim015[[#This Row],[選手番号]],"")</f>
        <v>1581</v>
      </c>
      <c r="F790" s="22" t="str">
        <f>IFERROR(VLOOKUP(E790,Sheet3!A:H,3,0),"")</f>
        <v xml:space="preserve">阿部　栞奈                    </v>
      </c>
      <c r="G790" s="22" t="str">
        <f>IFERROR(VLOOKUP(E790,Sheet3!A:H,8,0),"")</f>
        <v xml:space="preserve">八幡浜ＳＣ      </v>
      </c>
      <c r="H790" s="22" t="str">
        <f>IFERROR(VLOOKUP(E790,Sheet2!A:B,2,0),"")</f>
        <v/>
      </c>
      <c r="I790" s="22" t="str">
        <f t="shared" si="52"/>
        <v>158186</v>
      </c>
      <c r="J790" s="22">
        <f t="shared" si="53"/>
        <v>1</v>
      </c>
      <c r="K790" s="22">
        <f t="shared" si="54"/>
        <v>5</v>
      </c>
    </row>
    <row r="791" spans="1:11" s="22" customFormat="1" x14ac:dyDescent="0.15">
      <c r="A791" s="22">
        <f>IFERROR(テーブル_Swim015[[#This Row],[競技番号]],"")</f>
        <v>86</v>
      </c>
      <c r="B791" s="22">
        <f>IFERROR(テーブル_Swim015[[#This Row],[組]],"")</f>
        <v>1</v>
      </c>
      <c r="C791" s="22">
        <f>IFERROR(テーブル_Swim015[[#This Row],[水路]],"")</f>
        <v>6</v>
      </c>
      <c r="D791" s="22" t="str">
        <f t="shared" si="51"/>
        <v>8616</v>
      </c>
      <c r="E791" s="22">
        <f>IFERROR(テーブル_Swim015[[#This Row],[選手番号]],"")</f>
        <v>1557</v>
      </c>
      <c r="F791" s="22" t="str">
        <f>IFERROR(VLOOKUP(E791,Sheet3!A:H,3,0),"")</f>
        <v xml:space="preserve">鎌田　寧々                    </v>
      </c>
      <c r="G791" s="22" t="str">
        <f>IFERROR(VLOOKUP(E791,Sheet3!A:H,8,0),"")</f>
        <v xml:space="preserve">MESSA           </v>
      </c>
      <c r="H791" s="22" t="str">
        <f>IFERROR(VLOOKUP(E791,Sheet2!A:B,2,0),"")</f>
        <v/>
      </c>
      <c r="I791" s="22" t="str">
        <f t="shared" si="52"/>
        <v>155786</v>
      </c>
      <c r="J791" s="22">
        <f t="shared" si="53"/>
        <v>1</v>
      </c>
      <c r="K791" s="22">
        <f t="shared" si="54"/>
        <v>6</v>
      </c>
    </row>
    <row r="792" spans="1:11" s="22" customFormat="1" x14ac:dyDescent="0.15">
      <c r="A792" s="22">
        <f>IFERROR(テーブル_Swim015[[#This Row],[競技番号]],"")</f>
        <v>86</v>
      </c>
      <c r="B792" s="22">
        <f>IFERROR(テーブル_Swim015[[#This Row],[組]],"")</f>
        <v>1</v>
      </c>
      <c r="C792" s="22">
        <f>IFERROR(テーブル_Swim015[[#This Row],[水路]],"")</f>
        <v>7</v>
      </c>
      <c r="D792" s="22" t="str">
        <f t="shared" si="51"/>
        <v>8617</v>
      </c>
      <c r="E792" s="22">
        <f>IFERROR(テーブル_Swim015[[#This Row],[選手番号]],"")</f>
        <v>0</v>
      </c>
      <c r="F792" s="22" t="str">
        <f>IFERROR(VLOOKUP(E792,Sheet3!A:H,3,0),"")</f>
        <v/>
      </c>
      <c r="G792" s="22" t="str">
        <f>IFERROR(VLOOKUP(E792,Sheet3!A:H,8,0),"")</f>
        <v/>
      </c>
      <c r="H792" s="22" t="str">
        <f>IFERROR(VLOOKUP(E792,Sheet2!A:B,2,0),"")</f>
        <v/>
      </c>
      <c r="I792" s="22" t="str">
        <f t="shared" si="52"/>
        <v>086</v>
      </c>
      <c r="J792" s="22">
        <f t="shared" si="53"/>
        <v>1</v>
      </c>
      <c r="K792" s="22">
        <f t="shared" si="54"/>
        <v>7</v>
      </c>
    </row>
    <row r="793" spans="1:11" s="22" customFormat="1" x14ac:dyDescent="0.15">
      <c r="A793" s="22">
        <f>IFERROR(テーブル_Swim015[[#This Row],[競技番号]],"")</f>
        <v>86</v>
      </c>
      <c r="B793" s="22">
        <f>IFERROR(テーブル_Swim015[[#This Row],[組]],"")</f>
        <v>1</v>
      </c>
      <c r="C793" s="22">
        <f>IFERROR(テーブル_Swim015[[#This Row],[水路]],"")</f>
        <v>8</v>
      </c>
      <c r="D793" s="22" t="str">
        <f t="shared" si="51"/>
        <v>8618</v>
      </c>
      <c r="E793" s="22">
        <f>IFERROR(テーブル_Swim015[[#This Row],[選手番号]],"")</f>
        <v>0</v>
      </c>
      <c r="F793" s="22" t="str">
        <f>IFERROR(VLOOKUP(E793,Sheet3!A:H,3,0),"")</f>
        <v/>
      </c>
      <c r="G793" s="22" t="str">
        <f>IFERROR(VLOOKUP(E793,Sheet3!A:H,8,0),"")</f>
        <v/>
      </c>
      <c r="H793" s="22" t="str">
        <f>IFERROR(VLOOKUP(E793,Sheet2!A:B,2,0),"")</f>
        <v/>
      </c>
      <c r="I793" s="22" t="str">
        <f t="shared" si="52"/>
        <v>086</v>
      </c>
      <c r="J793" s="22">
        <f t="shared" si="53"/>
        <v>1</v>
      </c>
      <c r="K793" s="22">
        <f t="shared" si="54"/>
        <v>8</v>
      </c>
    </row>
    <row r="794" spans="1:11" s="22" customFormat="1" x14ac:dyDescent="0.15">
      <c r="A794" s="22">
        <f>IFERROR(テーブル_Swim015[[#This Row],[競技番号]],"")</f>
        <v>86</v>
      </c>
      <c r="B794" s="22">
        <f>IFERROR(テーブル_Swim015[[#This Row],[組]],"")</f>
        <v>2</v>
      </c>
      <c r="C794" s="22">
        <f>IFERROR(テーブル_Swim015[[#This Row],[水路]],"")</f>
        <v>1</v>
      </c>
      <c r="D794" s="22" t="str">
        <f t="shared" si="51"/>
        <v>8621</v>
      </c>
      <c r="E794" s="22">
        <f>IFERROR(テーブル_Swim015[[#This Row],[選手番号]],"")</f>
        <v>98</v>
      </c>
      <c r="F794" s="22" t="str">
        <f>IFERROR(VLOOKUP(E794,Sheet3!A:H,3,0),"")</f>
        <v xml:space="preserve">大塚　望珠                    </v>
      </c>
      <c r="G794" s="22" t="str">
        <f>IFERROR(VLOOKUP(E794,Sheet3!A:H,8,0),"")</f>
        <v xml:space="preserve">ファイブテン    </v>
      </c>
      <c r="H794" s="22" t="str">
        <f>IFERROR(VLOOKUP(E794,Sheet2!A:B,2,0),"")</f>
        <v/>
      </c>
      <c r="I794" s="22" t="str">
        <f t="shared" si="52"/>
        <v>9886</v>
      </c>
      <c r="J794" s="22">
        <f t="shared" si="53"/>
        <v>2</v>
      </c>
      <c r="K794" s="22">
        <f t="shared" si="54"/>
        <v>1</v>
      </c>
    </row>
    <row r="795" spans="1:11" s="22" customFormat="1" x14ac:dyDescent="0.15">
      <c r="A795" s="22">
        <f>IFERROR(テーブル_Swim015[[#This Row],[競技番号]],"")</f>
        <v>86</v>
      </c>
      <c r="B795" s="22">
        <f>IFERROR(テーブル_Swim015[[#This Row],[組]],"")</f>
        <v>2</v>
      </c>
      <c r="C795" s="22">
        <f>IFERROR(テーブル_Swim015[[#This Row],[水路]],"")</f>
        <v>2</v>
      </c>
      <c r="D795" s="22" t="str">
        <f t="shared" si="51"/>
        <v>8622</v>
      </c>
      <c r="E795" s="22">
        <f>IFERROR(テーブル_Swim015[[#This Row],[選手番号]],"")</f>
        <v>1536</v>
      </c>
      <c r="F795" s="22" t="str">
        <f>IFERROR(VLOOKUP(E795,Sheet3!A:H,3,0),"")</f>
        <v>平井　　杏</v>
      </c>
      <c r="G795" s="22" t="str">
        <f>IFERROR(VLOOKUP(E795,Sheet3!A:H,8,0),"")</f>
        <v>Ryuow</v>
      </c>
      <c r="H795" s="22" t="str">
        <f>IFERROR(VLOOKUP(E795,Sheet2!A:B,2,0),"")</f>
        <v/>
      </c>
      <c r="I795" s="22" t="str">
        <f t="shared" si="52"/>
        <v>153686</v>
      </c>
      <c r="J795" s="22">
        <f t="shared" si="53"/>
        <v>2</v>
      </c>
      <c r="K795" s="22">
        <f t="shared" si="54"/>
        <v>2</v>
      </c>
    </row>
    <row r="796" spans="1:11" s="22" customFormat="1" x14ac:dyDescent="0.15">
      <c r="A796" s="22">
        <f>IFERROR(テーブル_Swim015[[#This Row],[競技番号]],"")</f>
        <v>86</v>
      </c>
      <c r="B796" s="22">
        <f>IFERROR(テーブル_Swim015[[#This Row],[組]],"")</f>
        <v>2</v>
      </c>
      <c r="C796" s="22">
        <f>IFERROR(テーブル_Swim015[[#This Row],[水路]],"")</f>
        <v>3</v>
      </c>
      <c r="D796" s="22" t="str">
        <f t="shared" si="51"/>
        <v>8623</v>
      </c>
      <c r="E796" s="22">
        <f>IFERROR(テーブル_Swim015[[#This Row],[選手番号]],"")</f>
        <v>1199</v>
      </c>
      <c r="F796" s="22" t="str">
        <f>IFERROR(VLOOKUP(E796,Sheet3!A:H,3,0),"")</f>
        <v xml:space="preserve">荒本　莉音                    </v>
      </c>
      <c r="G796" s="22" t="str">
        <f>IFERROR(VLOOKUP(E796,Sheet3!A:H,8,0),"")</f>
        <v xml:space="preserve">南海ＤＣ        </v>
      </c>
      <c r="H796" s="22" t="str">
        <f>IFERROR(VLOOKUP(E796,Sheet2!A:B,2,0),"")</f>
        <v/>
      </c>
      <c r="I796" s="22" t="str">
        <f t="shared" si="52"/>
        <v>119986</v>
      </c>
      <c r="J796" s="22">
        <f t="shared" si="53"/>
        <v>2</v>
      </c>
      <c r="K796" s="22">
        <f t="shared" si="54"/>
        <v>3</v>
      </c>
    </row>
    <row r="797" spans="1:11" s="22" customFormat="1" x14ac:dyDescent="0.15">
      <c r="A797" s="22">
        <f>IFERROR(テーブル_Swim015[[#This Row],[競技番号]],"")</f>
        <v>86</v>
      </c>
      <c r="B797" s="22">
        <f>IFERROR(テーブル_Swim015[[#This Row],[組]],"")</f>
        <v>2</v>
      </c>
      <c r="C797" s="22">
        <f>IFERROR(テーブル_Swim015[[#This Row],[水路]],"")</f>
        <v>4</v>
      </c>
      <c r="D797" s="22" t="str">
        <f t="shared" si="51"/>
        <v>8624</v>
      </c>
      <c r="E797" s="22">
        <f>IFERROR(テーブル_Swim015[[#This Row],[選手番号]],"")</f>
        <v>1522</v>
      </c>
      <c r="F797" s="22" t="str">
        <f>IFERROR(VLOOKUP(E797,Sheet3!A:H,3,0),"")</f>
        <v xml:space="preserve">水谷　結和                    </v>
      </c>
      <c r="G797" s="22" t="str">
        <f>IFERROR(VLOOKUP(E797,Sheet3!A:H,8,0),"")</f>
        <v xml:space="preserve">フィッタ吉田    </v>
      </c>
      <c r="H797" s="22" t="str">
        <f>IFERROR(VLOOKUP(E797,Sheet2!A:B,2,0),"")</f>
        <v/>
      </c>
      <c r="I797" s="22" t="str">
        <f t="shared" si="52"/>
        <v>152286</v>
      </c>
      <c r="J797" s="22">
        <f t="shared" si="53"/>
        <v>2</v>
      </c>
      <c r="K797" s="22">
        <f t="shared" si="54"/>
        <v>4</v>
      </c>
    </row>
    <row r="798" spans="1:11" s="22" customFormat="1" x14ac:dyDescent="0.15">
      <c r="A798" s="22">
        <f>IFERROR(テーブル_Swim015[[#This Row],[競技番号]],"")</f>
        <v>86</v>
      </c>
      <c r="B798" s="22">
        <f>IFERROR(テーブル_Swim015[[#This Row],[組]],"")</f>
        <v>2</v>
      </c>
      <c r="C798" s="22">
        <f>IFERROR(テーブル_Swim015[[#This Row],[水路]],"")</f>
        <v>5</v>
      </c>
      <c r="D798" s="22" t="str">
        <f t="shared" si="51"/>
        <v>8625</v>
      </c>
      <c r="E798" s="22">
        <f>IFERROR(テーブル_Swim015[[#This Row],[選手番号]],"")</f>
        <v>79</v>
      </c>
      <c r="F798" s="22" t="str">
        <f>IFERROR(VLOOKUP(E798,Sheet3!A:H,3,0),"")</f>
        <v xml:space="preserve">石川　沙来                    </v>
      </c>
      <c r="G798" s="22" t="str">
        <f>IFERROR(VLOOKUP(E798,Sheet3!A:H,8,0),"")</f>
        <v xml:space="preserve">ﾌｨｯﾀ川之江      </v>
      </c>
      <c r="H798" s="22" t="str">
        <f>IFERROR(VLOOKUP(E798,Sheet2!A:B,2,0),"")</f>
        <v/>
      </c>
      <c r="I798" s="22" t="str">
        <f t="shared" si="52"/>
        <v>7986</v>
      </c>
      <c r="J798" s="22">
        <f t="shared" si="53"/>
        <v>2</v>
      </c>
      <c r="K798" s="22">
        <f t="shared" si="54"/>
        <v>5</v>
      </c>
    </row>
    <row r="799" spans="1:11" s="22" customFormat="1" x14ac:dyDescent="0.15">
      <c r="A799" s="22">
        <f>IFERROR(テーブル_Swim015[[#This Row],[競技番号]],"")</f>
        <v>86</v>
      </c>
      <c r="B799" s="22">
        <f>IFERROR(テーブル_Swim015[[#This Row],[組]],"")</f>
        <v>2</v>
      </c>
      <c r="C799" s="22">
        <f>IFERROR(テーブル_Swim015[[#This Row],[水路]],"")</f>
        <v>6</v>
      </c>
      <c r="D799" s="22" t="str">
        <f t="shared" si="51"/>
        <v>8626</v>
      </c>
      <c r="E799" s="22">
        <f>IFERROR(テーブル_Swim015[[#This Row],[選手番号]],"")</f>
        <v>1156</v>
      </c>
      <c r="F799" s="22" t="str">
        <f>IFERROR(VLOOKUP(E799,Sheet3!A:H,3,0),"")</f>
        <v xml:space="preserve">森　  美桜                    </v>
      </c>
      <c r="G799" s="22" t="str">
        <f>IFERROR(VLOOKUP(E799,Sheet3!A:H,8,0),"")</f>
        <v xml:space="preserve">五百木ＳＣ      </v>
      </c>
      <c r="H799" s="22" t="str">
        <f>IFERROR(VLOOKUP(E799,Sheet2!A:B,2,0),"")</f>
        <v/>
      </c>
      <c r="I799" s="22" t="str">
        <f t="shared" si="52"/>
        <v>115686</v>
      </c>
      <c r="J799" s="22">
        <f t="shared" si="53"/>
        <v>2</v>
      </c>
      <c r="K799" s="22">
        <f t="shared" si="54"/>
        <v>6</v>
      </c>
    </row>
    <row r="800" spans="1:11" s="22" customFormat="1" x14ac:dyDescent="0.15">
      <c r="A800" s="22">
        <f>IFERROR(テーブル_Swim015[[#This Row],[競技番号]],"")</f>
        <v>86</v>
      </c>
      <c r="B800" s="22">
        <f>IFERROR(テーブル_Swim015[[#This Row],[組]],"")</f>
        <v>2</v>
      </c>
      <c r="C800" s="22">
        <f>IFERROR(テーブル_Swim015[[#This Row],[水路]],"")</f>
        <v>7</v>
      </c>
      <c r="D800" s="22" t="str">
        <f t="shared" si="51"/>
        <v>8627</v>
      </c>
      <c r="E800" s="22">
        <f>IFERROR(テーブル_Swim015[[#This Row],[選手番号]],"")</f>
        <v>1128</v>
      </c>
      <c r="F800" s="22" t="str">
        <f>IFERROR(VLOOKUP(E800,Sheet3!A:H,3,0),"")</f>
        <v xml:space="preserve">谷本　梨紗                    </v>
      </c>
      <c r="G800" s="22" t="str">
        <f>IFERROR(VLOOKUP(E800,Sheet3!A:H,8,0),"")</f>
        <v xml:space="preserve">ﾌｨｯﾀｴﾐﾌﾙ松前    </v>
      </c>
      <c r="H800" s="22" t="str">
        <f>IFERROR(VLOOKUP(E800,Sheet2!A:B,2,0),"")</f>
        <v/>
      </c>
      <c r="I800" s="22" t="str">
        <f t="shared" si="52"/>
        <v>112886</v>
      </c>
      <c r="J800" s="22">
        <f t="shared" si="53"/>
        <v>2</v>
      </c>
      <c r="K800" s="22">
        <f t="shared" si="54"/>
        <v>7</v>
      </c>
    </row>
    <row r="801" spans="1:11" s="22" customFormat="1" x14ac:dyDescent="0.15">
      <c r="A801" s="22">
        <f>IFERROR(テーブル_Swim015[[#This Row],[競技番号]],"")</f>
        <v>86</v>
      </c>
      <c r="B801" s="22">
        <f>IFERROR(テーブル_Swim015[[#This Row],[組]],"")</f>
        <v>2</v>
      </c>
      <c r="C801" s="22">
        <f>IFERROR(テーブル_Swim015[[#This Row],[水路]],"")</f>
        <v>8</v>
      </c>
      <c r="D801" s="22" t="str">
        <f t="shared" si="51"/>
        <v>8628</v>
      </c>
      <c r="E801" s="22">
        <f>IFERROR(テーブル_Swim015[[#This Row],[選手番号]],"")</f>
        <v>1063</v>
      </c>
      <c r="F801" s="22" t="str">
        <f>IFERROR(VLOOKUP(E801,Sheet3!A:H,3,0),"")</f>
        <v xml:space="preserve">ランダー瑛真                  </v>
      </c>
      <c r="G801" s="22" t="str">
        <f>IFERROR(VLOOKUP(E801,Sheet3!A:H,8,0),"")</f>
        <v xml:space="preserve">フィッタ松山    </v>
      </c>
      <c r="H801" s="22" t="str">
        <f>IFERROR(VLOOKUP(E801,Sheet2!A:B,2,0),"")</f>
        <v/>
      </c>
      <c r="I801" s="22" t="str">
        <f t="shared" si="52"/>
        <v>106386</v>
      </c>
      <c r="J801" s="22">
        <f t="shared" si="53"/>
        <v>2</v>
      </c>
      <c r="K801" s="22">
        <f t="shared" si="54"/>
        <v>8</v>
      </c>
    </row>
    <row r="802" spans="1:11" s="22" customFormat="1" x14ac:dyDescent="0.15">
      <c r="A802" s="22">
        <f>IFERROR(テーブル_Swim015[[#This Row],[競技番号]],"")</f>
        <v>86</v>
      </c>
      <c r="B802" s="22">
        <f>IFERROR(テーブル_Swim015[[#This Row],[組]],"")</f>
        <v>3</v>
      </c>
      <c r="C802" s="22">
        <f>IFERROR(テーブル_Swim015[[#This Row],[水路]],"")</f>
        <v>1</v>
      </c>
      <c r="D802" s="22" t="str">
        <f t="shared" si="51"/>
        <v>8631</v>
      </c>
      <c r="E802" s="22">
        <f>IFERROR(テーブル_Swim015[[#This Row],[選手番号]],"")</f>
        <v>1546</v>
      </c>
      <c r="F802" s="22" t="str">
        <f>IFERROR(VLOOKUP(E802,Sheet3!A:H,3,0),"")</f>
        <v xml:space="preserve">上甲　紗世                    </v>
      </c>
      <c r="G802" s="22" t="str">
        <f>IFERROR(VLOOKUP(E802,Sheet3!A:H,8,0),"")</f>
        <v xml:space="preserve">リー保内        </v>
      </c>
      <c r="H802" s="22" t="str">
        <f>IFERROR(VLOOKUP(E802,Sheet2!A:B,2,0),"")</f>
        <v/>
      </c>
      <c r="I802" s="22" t="str">
        <f t="shared" si="52"/>
        <v>154686</v>
      </c>
      <c r="J802" s="22">
        <f t="shared" si="53"/>
        <v>3</v>
      </c>
      <c r="K802" s="22">
        <f t="shared" si="54"/>
        <v>1</v>
      </c>
    </row>
    <row r="803" spans="1:11" s="22" customFormat="1" x14ac:dyDescent="0.15">
      <c r="A803" s="22">
        <f>IFERROR(テーブル_Swim015[[#This Row],[競技番号]],"")</f>
        <v>86</v>
      </c>
      <c r="B803" s="22">
        <f>IFERROR(テーブル_Swim015[[#This Row],[組]],"")</f>
        <v>3</v>
      </c>
      <c r="C803" s="22">
        <f>IFERROR(テーブル_Swim015[[#This Row],[水路]],"")</f>
        <v>2</v>
      </c>
      <c r="D803" s="22" t="str">
        <f t="shared" si="51"/>
        <v>8632</v>
      </c>
      <c r="E803" s="22">
        <f>IFERROR(テーブル_Swim015[[#This Row],[選手番号]],"")</f>
        <v>1553</v>
      </c>
      <c r="F803" s="22" t="str">
        <f>IFERROR(VLOOKUP(E803,Sheet3!A:H,3,0),"")</f>
        <v xml:space="preserve">石口　桜愛                    </v>
      </c>
      <c r="G803" s="22" t="str">
        <f>IFERROR(VLOOKUP(E803,Sheet3!A:H,8,0),"")</f>
        <v xml:space="preserve">B&amp;G愛南         </v>
      </c>
      <c r="H803" s="22" t="str">
        <f>IFERROR(VLOOKUP(E803,Sheet2!A:B,2,0),"")</f>
        <v/>
      </c>
      <c r="I803" s="22" t="str">
        <f t="shared" si="52"/>
        <v>155386</v>
      </c>
      <c r="J803" s="22">
        <f t="shared" si="53"/>
        <v>3</v>
      </c>
      <c r="K803" s="22">
        <f t="shared" si="54"/>
        <v>2</v>
      </c>
    </row>
    <row r="804" spans="1:11" s="22" customFormat="1" x14ac:dyDescent="0.15">
      <c r="A804" s="22">
        <f>IFERROR(テーブル_Swim015[[#This Row],[競技番号]],"")</f>
        <v>86</v>
      </c>
      <c r="B804" s="22">
        <f>IFERROR(テーブル_Swim015[[#This Row],[組]],"")</f>
        <v>3</v>
      </c>
      <c r="C804" s="22">
        <f>IFERROR(テーブル_Swim015[[#This Row],[水路]],"")</f>
        <v>3</v>
      </c>
      <c r="D804" s="22" t="str">
        <f t="shared" si="51"/>
        <v>8633</v>
      </c>
      <c r="E804" s="22">
        <f>IFERROR(テーブル_Swim015[[#This Row],[選手番号]],"")</f>
        <v>1126</v>
      </c>
      <c r="F804" s="22" t="str">
        <f>IFERROR(VLOOKUP(E804,Sheet3!A:H,3,0),"")</f>
        <v xml:space="preserve">松浦　有里                    </v>
      </c>
      <c r="G804" s="22" t="str">
        <f>IFERROR(VLOOKUP(E804,Sheet3!A:H,8,0),"")</f>
        <v xml:space="preserve">ﾌｨｯﾀｴﾐﾌﾙ松前    </v>
      </c>
      <c r="H804" s="22" t="str">
        <f>IFERROR(VLOOKUP(E804,Sheet2!A:B,2,0),"")</f>
        <v/>
      </c>
      <c r="I804" s="22" t="str">
        <f t="shared" si="52"/>
        <v>112686</v>
      </c>
      <c r="J804" s="22">
        <f t="shared" si="53"/>
        <v>3</v>
      </c>
      <c r="K804" s="22">
        <f t="shared" si="54"/>
        <v>3</v>
      </c>
    </row>
    <row r="805" spans="1:11" s="22" customFormat="1" x14ac:dyDescent="0.15">
      <c r="A805" s="22">
        <f>IFERROR(テーブル_Swim015[[#This Row],[競技番号]],"")</f>
        <v>86</v>
      </c>
      <c r="B805" s="22">
        <f>IFERROR(テーブル_Swim015[[#This Row],[組]],"")</f>
        <v>3</v>
      </c>
      <c r="C805" s="22">
        <f>IFERROR(テーブル_Swim015[[#This Row],[水路]],"")</f>
        <v>4</v>
      </c>
      <c r="D805" s="22" t="str">
        <f t="shared" si="51"/>
        <v>8634</v>
      </c>
      <c r="E805" s="22">
        <f>IFERROR(テーブル_Swim015[[#This Row],[選手番号]],"")</f>
        <v>1193</v>
      </c>
      <c r="F805" s="22" t="str">
        <f>IFERROR(VLOOKUP(E805,Sheet3!A:H,3,0),"")</f>
        <v>野澤しおり</v>
      </c>
      <c r="G805" s="22" t="str">
        <f>IFERROR(VLOOKUP(E805,Sheet3!A:H,8,0),"")</f>
        <v>南海ＤＣ</v>
      </c>
      <c r="H805" s="22" t="str">
        <f>IFERROR(VLOOKUP(E805,Sheet2!A:B,2,0),"")</f>
        <v/>
      </c>
      <c r="I805" s="22" t="str">
        <f t="shared" si="52"/>
        <v>119386</v>
      </c>
      <c r="J805" s="22">
        <f t="shared" si="53"/>
        <v>3</v>
      </c>
      <c r="K805" s="22">
        <f t="shared" si="54"/>
        <v>4</v>
      </c>
    </row>
    <row r="806" spans="1:11" s="22" customFormat="1" x14ac:dyDescent="0.15">
      <c r="A806" s="22">
        <f>IFERROR(テーブル_Swim015[[#This Row],[競技番号]],"")</f>
        <v>86</v>
      </c>
      <c r="B806" s="22">
        <f>IFERROR(テーブル_Swim015[[#This Row],[組]],"")</f>
        <v>3</v>
      </c>
      <c r="C806" s="22">
        <f>IFERROR(テーブル_Swim015[[#This Row],[水路]],"")</f>
        <v>5</v>
      </c>
      <c r="D806" s="22" t="str">
        <f t="shared" si="51"/>
        <v>8635</v>
      </c>
      <c r="E806" s="22">
        <f>IFERROR(テーブル_Swim015[[#This Row],[選手番号]],"")</f>
        <v>1130</v>
      </c>
      <c r="F806" s="22" t="str">
        <f>IFERROR(VLOOKUP(E806,Sheet3!A:H,3,0),"")</f>
        <v xml:space="preserve">牧野　史季                    </v>
      </c>
      <c r="G806" s="22" t="str">
        <f>IFERROR(VLOOKUP(E806,Sheet3!A:H,8,0),"")</f>
        <v xml:space="preserve">ﾌｨｯﾀｴﾐﾌﾙ松前    </v>
      </c>
      <c r="H806" s="22" t="str">
        <f>IFERROR(VLOOKUP(E806,Sheet2!A:B,2,0),"")</f>
        <v/>
      </c>
      <c r="I806" s="22" t="str">
        <f t="shared" si="52"/>
        <v>113086</v>
      </c>
      <c r="J806" s="22">
        <f t="shared" si="53"/>
        <v>3</v>
      </c>
      <c r="K806" s="22">
        <f t="shared" si="54"/>
        <v>5</v>
      </c>
    </row>
    <row r="807" spans="1:11" s="22" customFormat="1" x14ac:dyDescent="0.15">
      <c r="A807" s="22">
        <f>IFERROR(テーブル_Swim015[[#This Row],[競技番号]],"")</f>
        <v>86</v>
      </c>
      <c r="B807" s="22">
        <f>IFERROR(テーブル_Swim015[[#This Row],[組]],"")</f>
        <v>3</v>
      </c>
      <c r="C807" s="22">
        <f>IFERROR(テーブル_Swim015[[#This Row],[水路]],"")</f>
        <v>6</v>
      </c>
      <c r="D807" s="22" t="str">
        <f t="shared" si="51"/>
        <v>8636</v>
      </c>
      <c r="E807" s="22">
        <f>IFERROR(テーブル_Swim015[[#This Row],[選手番号]],"")</f>
        <v>1065</v>
      </c>
      <c r="F807" s="22" t="str">
        <f>IFERROR(VLOOKUP(E807,Sheet3!A:H,3,0),"")</f>
        <v xml:space="preserve">三神　千夏                    </v>
      </c>
      <c r="G807" s="22" t="str">
        <f>IFERROR(VLOOKUP(E807,Sheet3!A:H,8,0),"")</f>
        <v xml:space="preserve">フィッタ松山    </v>
      </c>
      <c r="H807" s="22" t="str">
        <f>IFERROR(VLOOKUP(E807,Sheet2!A:B,2,0),"")</f>
        <v/>
      </c>
      <c r="I807" s="22" t="str">
        <f t="shared" si="52"/>
        <v>106586</v>
      </c>
      <c r="J807" s="22">
        <f t="shared" si="53"/>
        <v>3</v>
      </c>
      <c r="K807" s="22">
        <f t="shared" si="54"/>
        <v>6</v>
      </c>
    </row>
    <row r="808" spans="1:11" s="22" customFormat="1" x14ac:dyDescent="0.15">
      <c r="A808" s="22">
        <f>IFERROR(テーブル_Swim015[[#This Row],[競技番号]],"")</f>
        <v>86</v>
      </c>
      <c r="B808" s="22">
        <f>IFERROR(テーブル_Swim015[[#This Row],[組]],"")</f>
        <v>3</v>
      </c>
      <c r="C808" s="22">
        <f>IFERROR(テーブル_Swim015[[#This Row],[水路]],"")</f>
        <v>7</v>
      </c>
      <c r="D808" s="22" t="str">
        <f t="shared" si="51"/>
        <v>8637</v>
      </c>
      <c r="E808" s="22">
        <f>IFERROR(テーブル_Swim015[[#This Row],[選手番号]],"")</f>
        <v>511</v>
      </c>
      <c r="F808" s="22" t="str">
        <f>IFERROR(VLOOKUP(E808,Sheet3!A:H,3,0),"")</f>
        <v xml:space="preserve">秦　　玲奈                    </v>
      </c>
      <c r="G808" s="22" t="str">
        <f>IFERROR(VLOOKUP(E808,Sheet3!A:H,8,0),"")</f>
        <v xml:space="preserve">西条ＳＣ        </v>
      </c>
      <c r="H808" s="22" t="str">
        <f>IFERROR(VLOOKUP(E808,Sheet2!A:B,2,0),"")</f>
        <v/>
      </c>
      <c r="I808" s="22" t="str">
        <f t="shared" si="52"/>
        <v>51186</v>
      </c>
      <c r="J808" s="22">
        <f t="shared" si="53"/>
        <v>3</v>
      </c>
      <c r="K808" s="22">
        <f t="shared" si="54"/>
        <v>7</v>
      </c>
    </row>
    <row r="809" spans="1:11" s="22" customFormat="1" x14ac:dyDescent="0.15">
      <c r="A809" s="22">
        <f>IFERROR(テーブル_Swim015[[#This Row],[競技番号]],"")</f>
        <v>86</v>
      </c>
      <c r="B809" s="22">
        <f>IFERROR(テーブル_Swim015[[#This Row],[組]],"")</f>
        <v>3</v>
      </c>
      <c r="C809" s="22">
        <f>IFERROR(テーブル_Swim015[[#This Row],[水路]],"")</f>
        <v>8</v>
      </c>
      <c r="D809" s="22" t="str">
        <f t="shared" si="51"/>
        <v>8638</v>
      </c>
      <c r="E809" s="22">
        <f>IFERROR(テーブル_Swim015[[#This Row],[選手番号]],"")</f>
        <v>1192</v>
      </c>
      <c r="F809" s="22" t="str">
        <f>IFERROR(VLOOKUP(E809,Sheet3!A:H,3,0),"")</f>
        <v xml:space="preserve">橋本すみれ                    </v>
      </c>
      <c r="G809" s="22" t="str">
        <f>IFERROR(VLOOKUP(E809,Sheet3!A:H,8,0),"")</f>
        <v xml:space="preserve">南海ＤＣ        </v>
      </c>
      <c r="H809" s="22" t="str">
        <f>IFERROR(VLOOKUP(E809,Sheet2!A:B,2,0),"")</f>
        <v/>
      </c>
      <c r="I809" s="22" t="str">
        <f t="shared" si="52"/>
        <v>119286</v>
      </c>
      <c r="J809" s="22">
        <f t="shared" si="53"/>
        <v>3</v>
      </c>
      <c r="K809" s="22">
        <f t="shared" si="54"/>
        <v>8</v>
      </c>
    </row>
    <row r="810" spans="1:11" s="22" customFormat="1" x14ac:dyDescent="0.15">
      <c r="A810" s="22">
        <f>IFERROR(テーブル_Swim015[[#This Row],[競技番号]],"")</f>
        <v>86</v>
      </c>
      <c r="B810" s="22">
        <f>IFERROR(テーブル_Swim015[[#This Row],[組]],"")</f>
        <v>4</v>
      </c>
      <c r="C810" s="22">
        <f>IFERROR(テーブル_Swim015[[#This Row],[水路]],"")</f>
        <v>1</v>
      </c>
      <c r="D810" s="22" t="str">
        <f t="shared" si="51"/>
        <v>8641</v>
      </c>
      <c r="E810" s="22">
        <f>IFERROR(テーブル_Swim015[[#This Row],[選手番号]],"")</f>
        <v>1563</v>
      </c>
      <c r="F810" s="22" t="str">
        <f>IFERROR(VLOOKUP(E810,Sheet3!A:H,3,0),"")</f>
        <v>石山はる妃</v>
      </c>
      <c r="G810" s="22" t="str">
        <f>IFERROR(VLOOKUP(E810,Sheet3!A:H,8,0),"")</f>
        <v>MESSA</v>
      </c>
      <c r="H810" s="22" t="str">
        <f>IFERROR(VLOOKUP(E810,Sheet2!A:B,2,0),"")</f>
        <v/>
      </c>
      <c r="I810" s="22" t="str">
        <f t="shared" si="52"/>
        <v>156386</v>
      </c>
      <c r="J810" s="22">
        <f t="shared" si="53"/>
        <v>4</v>
      </c>
      <c r="K810" s="22">
        <f t="shared" si="54"/>
        <v>1</v>
      </c>
    </row>
    <row r="811" spans="1:11" s="22" customFormat="1" x14ac:dyDescent="0.15">
      <c r="A811" s="22">
        <f>IFERROR(テーブル_Swim015[[#This Row],[競技番号]],"")</f>
        <v>86</v>
      </c>
      <c r="B811" s="22">
        <f>IFERROR(テーブル_Swim015[[#This Row],[組]],"")</f>
        <v>4</v>
      </c>
      <c r="C811" s="22">
        <f>IFERROR(テーブル_Swim015[[#This Row],[水路]],"")</f>
        <v>2</v>
      </c>
      <c r="D811" s="22" t="str">
        <f t="shared" si="51"/>
        <v>8642</v>
      </c>
      <c r="E811" s="22">
        <f>IFERROR(テーブル_Swim015[[#This Row],[選手番号]],"")</f>
        <v>1238</v>
      </c>
      <c r="F811" s="22" t="str">
        <f>IFERROR(VLOOKUP(E811,Sheet3!A:H,3,0),"")</f>
        <v>若林　香恋</v>
      </c>
      <c r="G811" s="22" t="str">
        <f>IFERROR(VLOOKUP(E811,Sheet3!A:H,8,0),"")</f>
        <v>アズサ松山</v>
      </c>
      <c r="H811" s="22" t="str">
        <f>IFERROR(VLOOKUP(E811,Sheet2!A:B,2,0),"")</f>
        <v/>
      </c>
      <c r="I811" s="22" t="str">
        <f t="shared" si="52"/>
        <v>123886</v>
      </c>
      <c r="J811" s="22">
        <f t="shared" si="53"/>
        <v>4</v>
      </c>
      <c r="K811" s="22">
        <f t="shared" si="54"/>
        <v>2</v>
      </c>
    </row>
    <row r="812" spans="1:11" s="22" customFormat="1" x14ac:dyDescent="0.15">
      <c r="A812" s="22">
        <f>IFERROR(テーブル_Swim015[[#This Row],[競技番号]],"")</f>
        <v>86</v>
      </c>
      <c r="B812" s="22">
        <f>IFERROR(テーブル_Swim015[[#This Row],[組]],"")</f>
        <v>4</v>
      </c>
      <c r="C812" s="22">
        <f>IFERROR(テーブル_Swim015[[#This Row],[水路]],"")</f>
        <v>3</v>
      </c>
      <c r="D812" s="22" t="str">
        <f t="shared" si="51"/>
        <v>8643</v>
      </c>
      <c r="E812" s="22">
        <f>IFERROR(テーブル_Swim015[[#This Row],[選手番号]],"")</f>
        <v>1129</v>
      </c>
      <c r="F812" s="22" t="str">
        <f>IFERROR(VLOOKUP(E812,Sheet3!A:H,3,0),"")</f>
        <v xml:space="preserve">此下　栞奈                    </v>
      </c>
      <c r="G812" s="22" t="str">
        <f>IFERROR(VLOOKUP(E812,Sheet3!A:H,8,0),"")</f>
        <v xml:space="preserve">ﾌｨｯﾀｴﾐﾌﾙ松前    </v>
      </c>
      <c r="H812" s="22" t="str">
        <f>IFERROR(VLOOKUP(E812,Sheet2!A:B,2,0),"")</f>
        <v/>
      </c>
      <c r="I812" s="22" t="str">
        <f t="shared" si="52"/>
        <v>112986</v>
      </c>
      <c r="J812" s="22">
        <f t="shared" si="53"/>
        <v>4</v>
      </c>
      <c r="K812" s="22">
        <f t="shared" si="54"/>
        <v>3</v>
      </c>
    </row>
    <row r="813" spans="1:11" s="22" customFormat="1" x14ac:dyDescent="0.15">
      <c r="A813" s="22">
        <f>IFERROR(テーブル_Swim015[[#This Row],[競技番号]],"")</f>
        <v>86</v>
      </c>
      <c r="B813" s="22">
        <f>IFERROR(テーブル_Swim015[[#This Row],[組]],"")</f>
        <v>4</v>
      </c>
      <c r="C813" s="22">
        <f>IFERROR(テーブル_Swim015[[#This Row],[水路]],"")</f>
        <v>4</v>
      </c>
      <c r="D813" s="22" t="str">
        <f t="shared" si="51"/>
        <v>8644</v>
      </c>
      <c r="E813" s="22">
        <f>IFERROR(テーブル_Swim015[[#This Row],[選手番号]],"")</f>
        <v>1203</v>
      </c>
      <c r="F813" s="22" t="str">
        <f>IFERROR(VLOOKUP(E813,Sheet3!A:H,3,0),"")</f>
        <v>藤本  彩里</v>
      </c>
      <c r="G813" s="22" t="str">
        <f>IFERROR(VLOOKUP(E813,Sheet3!A:H,8,0),"")</f>
        <v>南海ＤＣ</v>
      </c>
      <c r="H813" s="22" t="str">
        <f>IFERROR(VLOOKUP(E813,Sheet2!A:B,2,0),"")</f>
        <v/>
      </c>
      <c r="I813" s="22" t="str">
        <f t="shared" si="52"/>
        <v>120386</v>
      </c>
      <c r="J813" s="22">
        <f t="shared" si="53"/>
        <v>4</v>
      </c>
      <c r="K813" s="22">
        <f t="shared" si="54"/>
        <v>4</v>
      </c>
    </row>
    <row r="814" spans="1:11" s="22" customFormat="1" x14ac:dyDescent="0.15">
      <c r="A814" s="22">
        <f>IFERROR(テーブル_Swim015[[#This Row],[競技番号]],"")</f>
        <v>86</v>
      </c>
      <c r="B814" s="22">
        <f>IFERROR(テーブル_Swim015[[#This Row],[組]],"")</f>
        <v>4</v>
      </c>
      <c r="C814" s="22">
        <f>IFERROR(テーブル_Swim015[[#This Row],[水路]],"")</f>
        <v>5</v>
      </c>
      <c r="D814" s="22" t="str">
        <f t="shared" si="51"/>
        <v>8645</v>
      </c>
      <c r="E814" s="22">
        <f>IFERROR(テーブル_Swim015[[#This Row],[選手番号]],"")</f>
        <v>1125</v>
      </c>
      <c r="F814" s="22" t="str">
        <f>IFERROR(VLOOKUP(E814,Sheet3!A:H,3,0),"")</f>
        <v xml:space="preserve">武智　咲來                    </v>
      </c>
      <c r="G814" s="22" t="str">
        <f>IFERROR(VLOOKUP(E814,Sheet3!A:H,8,0),"")</f>
        <v xml:space="preserve">ﾌｨｯﾀｴﾐﾌﾙ松前    </v>
      </c>
      <c r="H814" s="22" t="str">
        <f>IFERROR(VLOOKUP(E814,Sheet2!A:B,2,0),"")</f>
        <v/>
      </c>
      <c r="I814" s="22" t="str">
        <f t="shared" si="52"/>
        <v>112586</v>
      </c>
      <c r="J814" s="22">
        <f t="shared" si="53"/>
        <v>4</v>
      </c>
      <c r="K814" s="22">
        <f t="shared" si="54"/>
        <v>5</v>
      </c>
    </row>
    <row r="815" spans="1:11" s="22" customFormat="1" x14ac:dyDescent="0.15">
      <c r="A815" s="22">
        <f>IFERROR(テーブル_Swim015[[#This Row],[競技番号]],"")</f>
        <v>86</v>
      </c>
      <c r="B815" s="22">
        <f>IFERROR(テーブル_Swim015[[#This Row],[組]],"")</f>
        <v>4</v>
      </c>
      <c r="C815" s="22">
        <f>IFERROR(テーブル_Swim015[[#This Row],[水路]],"")</f>
        <v>6</v>
      </c>
      <c r="D815" s="22" t="str">
        <f t="shared" si="51"/>
        <v>8646</v>
      </c>
      <c r="E815" s="22">
        <f>IFERROR(テーブル_Swim015[[#This Row],[選手番号]],"")</f>
        <v>1507</v>
      </c>
      <c r="F815" s="22" t="str">
        <f>IFERROR(VLOOKUP(E815,Sheet3!A:H,3,0),"")</f>
        <v xml:space="preserve">兵頭　奏真                    </v>
      </c>
      <c r="G815" s="22" t="str">
        <f>IFERROR(VLOOKUP(E815,Sheet3!A:H,8,0),"")</f>
        <v xml:space="preserve">八幡浜ＳＣ      </v>
      </c>
      <c r="H815" s="22" t="str">
        <f>IFERROR(VLOOKUP(E815,Sheet2!A:B,2,0),"")</f>
        <v/>
      </c>
      <c r="I815" s="22" t="str">
        <f t="shared" si="52"/>
        <v>150786</v>
      </c>
      <c r="J815" s="22">
        <f t="shared" si="53"/>
        <v>4</v>
      </c>
      <c r="K815" s="22">
        <f t="shared" si="54"/>
        <v>6</v>
      </c>
    </row>
    <row r="816" spans="1:11" s="22" customFormat="1" x14ac:dyDescent="0.15">
      <c r="A816" s="22">
        <f>IFERROR(テーブル_Swim015[[#This Row],[競技番号]],"")</f>
        <v>86</v>
      </c>
      <c r="B816" s="22">
        <f>IFERROR(テーブル_Swim015[[#This Row],[組]],"")</f>
        <v>4</v>
      </c>
      <c r="C816" s="22">
        <f>IFERROR(テーブル_Swim015[[#This Row],[水路]],"")</f>
        <v>7</v>
      </c>
      <c r="D816" s="22" t="str">
        <f t="shared" si="51"/>
        <v>8647</v>
      </c>
      <c r="E816" s="22">
        <f>IFERROR(テーブル_Swim015[[#This Row],[選手番号]],"")</f>
        <v>1551</v>
      </c>
      <c r="F816" s="22" t="str">
        <f>IFERROR(VLOOKUP(E816,Sheet3!A:H,3,0),"")</f>
        <v xml:space="preserve">町田　結菜                    </v>
      </c>
      <c r="G816" s="22" t="str">
        <f>IFERROR(VLOOKUP(E816,Sheet3!A:H,8,0),"")</f>
        <v xml:space="preserve">リー保内        </v>
      </c>
      <c r="H816" s="22" t="str">
        <f>IFERROR(VLOOKUP(E816,Sheet2!A:B,2,0),"")</f>
        <v/>
      </c>
      <c r="I816" s="22" t="str">
        <f t="shared" si="52"/>
        <v>155186</v>
      </c>
      <c r="J816" s="22">
        <f t="shared" si="53"/>
        <v>4</v>
      </c>
      <c r="K816" s="22">
        <f t="shared" si="54"/>
        <v>7</v>
      </c>
    </row>
    <row r="817" spans="1:11" s="22" customFormat="1" x14ac:dyDescent="0.15">
      <c r="A817" s="22">
        <f>IFERROR(テーブル_Swim015[[#This Row],[競技番号]],"")</f>
        <v>86</v>
      </c>
      <c r="B817" s="22">
        <f>IFERROR(テーブル_Swim015[[#This Row],[組]],"")</f>
        <v>4</v>
      </c>
      <c r="C817" s="22">
        <f>IFERROR(テーブル_Swim015[[#This Row],[水路]],"")</f>
        <v>8</v>
      </c>
      <c r="D817" s="22" t="str">
        <f t="shared" si="51"/>
        <v>8648</v>
      </c>
      <c r="E817" s="22">
        <f>IFERROR(テーブル_Swim015[[#This Row],[選手番号]],"")</f>
        <v>16</v>
      </c>
      <c r="F817" s="22" t="str">
        <f>IFERROR(VLOOKUP(E817,Sheet3!A:H,3,0),"")</f>
        <v xml:space="preserve">野坂　咲楽                    </v>
      </c>
      <c r="G817" s="22" t="str">
        <f>IFERROR(VLOOKUP(E817,Sheet3!A:H,8,0),"")</f>
        <v xml:space="preserve">ｴﾘｴｰﾙSRT        </v>
      </c>
      <c r="H817" s="22" t="str">
        <f>IFERROR(VLOOKUP(E817,Sheet2!A:B,2,0),"")</f>
        <v/>
      </c>
      <c r="I817" s="22" t="str">
        <f t="shared" si="52"/>
        <v>1686</v>
      </c>
      <c r="J817" s="22">
        <f t="shared" si="53"/>
        <v>4</v>
      </c>
      <c r="K817" s="22">
        <f t="shared" si="54"/>
        <v>8</v>
      </c>
    </row>
    <row r="818" spans="1:11" s="22" customFormat="1" x14ac:dyDescent="0.15">
      <c r="A818" s="22">
        <f>IFERROR(テーブル_Swim015[[#This Row],[競技番号]],"")</f>
        <v>86</v>
      </c>
      <c r="B818" s="22">
        <f>IFERROR(テーブル_Swim015[[#This Row],[組]],"")</f>
        <v>5</v>
      </c>
      <c r="C818" s="22">
        <f>IFERROR(テーブル_Swim015[[#This Row],[水路]],"")</f>
        <v>1</v>
      </c>
      <c r="D818" s="22" t="str">
        <f t="shared" si="51"/>
        <v>8651</v>
      </c>
      <c r="E818" s="22">
        <f>IFERROR(テーブル_Swim015[[#This Row],[選手番号]],"")</f>
        <v>1066</v>
      </c>
      <c r="F818" s="22" t="str">
        <f>IFERROR(VLOOKUP(E818,Sheet3!A:H,3,0),"")</f>
        <v xml:space="preserve">吉井　咲愛                    </v>
      </c>
      <c r="G818" s="22" t="str">
        <f>IFERROR(VLOOKUP(E818,Sheet3!A:H,8,0),"")</f>
        <v xml:space="preserve">フィッタ松山    </v>
      </c>
      <c r="H818" s="22" t="str">
        <f>IFERROR(VLOOKUP(E818,Sheet2!A:B,2,0),"")</f>
        <v/>
      </c>
      <c r="I818" s="22" t="str">
        <f t="shared" si="52"/>
        <v>106686</v>
      </c>
      <c r="J818" s="22">
        <f t="shared" si="53"/>
        <v>5</v>
      </c>
      <c r="K818" s="22">
        <f t="shared" si="54"/>
        <v>1</v>
      </c>
    </row>
    <row r="819" spans="1:11" s="22" customFormat="1" x14ac:dyDescent="0.15">
      <c r="A819" s="22">
        <f>IFERROR(テーブル_Swim015[[#This Row],[競技番号]],"")</f>
        <v>86</v>
      </c>
      <c r="B819" s="22">
        <f>IFERROR(テーブル_Swim015[[#This Row],[組]],"")</f>
        <v>5</v>
      </c>
      <c r="C819" s="22">
        <f>IFERROR(テーブル_Swim015[[#This Row],[水路]],"")</f>
        <v>2</v>
      </c>
      <c r="D819" s="22" t="str">
        <f t="shared" si="51"/>
        <v>8652</v>
      </c>
      <c r="E819" s="22">
        <f>IFERROR(テーブル_Swim015[[#This Row],[選手番号]],"")</f>
        <v>1131</v>
      </c>
      <c r="F819" s="22" t="str">
        <f>IFERROR(VLOOKUP(E819,Sheet3!A:H,3,0),"")</f>
        <v xml:space="preserve">兵頭　杏南                    </v>
      </c>
      <c r="G819" s="22" t="str">
        <f>IFERROR(VLOOKUP(E819,Sheet3!A:H,8,0),"")</f>
        <v xml:space="preserve">ﾌｨｯﾀｴﾐﾌﾙ松前    </v>
      </c>
      <c r="H819" s="22" t="str">
        <f>IFERROR(VLOOKUP(E819,Sheet2!A:B,2,0),"")</f>
        <v/>
      </c>
      <c r="I819" s="22" t="str">
        <f t="shared" si="52"/>
        <v>113186</v>
      </c>
      <c r="J819" s="22">
        <f t="shared" si="53"/>
        <v>5</v>
      </c>
      <c r="K819" s="22">
        <f t="shared" si="54"/>
        <v>2</v>
      </c>
    </row>
    <row r="820" spans="1:11" s="22" customFormat="1" x14ac:dyDescent="0.15">
      <c r="A820" s="22">
        <f>IFERROR(テーブル_Swim015[[#This Row],[競技番号]],"")</f>
        <v>86</v>
      </c>
      <c r="B820" s="22">
        <f>IFERROR(テーブル_Swim015[[#This Row],[組]],"")</f>
        <v>5</v>
      </c>
      <c r="C820" s="22">
        <f>IFERROR(テーブル_Swim015[[#This Row],[水路]],"")</f>
        <v>3</v>
      </c>
      <c r="D820" s="22" t="str">
        <f t="shared" si="51"/>
        <v>8653</v>
      </c>
      <c r="E820" s="22">
        <f>IFERROR(テーブル_Swim015[[#This Row],[選手番号]],"")</f>
        <v>1164</v>
      </c>
      <c r="F820" s="22" t="str">
        <f>IFERROR(VLOOKUP(E820,Sheet3!A:H,3,0),"")</f>
        <v>松本  莉巳</v>
      </c>
      <c r="G820" s="22" t="str">
        <f>IFERROR(VLOOKUP(E820,Sheet3!A:H,8,0),"")</f>
        <v>五百木ＳＣ</v>
      </c>
      <c r="H820" s="22" t="str">
        <f>IFERROR(VLOOKUP(E820,Sheet2!A:B,2,0),"")</f>
        <v/>
      </c>
      <c r="I820" s="22" t="str">
        <f t="shared" si="52"/>
        <v>116486</v>
      </c>
      <c r="J820" s="22">
        <f t="shared" si="53"/>
        <v>5</v>
      </c>
      <c r="K820" s="22">
        <f t="shared" si="54"/>
        <v>3</v>
      </c>
    </row>
    <row r="821" spans="1:11" s="22" customFormat="1" x14ac:dyDescent="0.15">
      <c r="A821" s="22">
        <f>IFERROR(テーブル_Swim015[[#This Row],[競技番号]],"")</f>
        <v>86</v>
      </c>
      <c r="B821" s="22">
        <f>IFERROR(テーブル_Swim015[[#This Row],[組]],"")</f>
        <v>5</v>
      </c>
      <c r="C821" s="22">
        <f>IFERROR(テーブル_Swim015[[#This Row],[水路]],"")</f>
        <v>4</v>
      </c>
      <c r="D821" s="22" t="str">
        <f t="shared" si="51"/>
        <v>8654</v>
      </c>
      <c r="E821" s="22">
        <f>IFERROR(テーブル_Swim015[[#This Row],[選手番号]],"")</f>
        <v>1089</v>
      </c>
      <c r="F821" s="22" t="str">
        <f>IFERROR(VLOOKUP(E821,Sheet3!A:H,3,0),"")</f>
        <v xml:space="preserve">田丸　咲花                    </v>
      </c>
      <c r="G821" s="22" t="str">
        <f>IFERROR(VLOOKUP(E821,Sheet3!A:H,8,0),"")</f>
        <v xml:space="preserve">フィッタ重信    </v>
      </c>
      <c r="H821" s="22" t="str">
        <f>IFERROR(VLOOKUP(E821,Sheet2!A:B,2,0),"")</f>
        <v/>
      </c>
      <c r="I821" s="22" t="str">
        <f t="shared" si="52"/>
        <v>108986</v>
      </c>
      <c r="J821" s="22">
        <f t="shared" si="53"/>
        <v>5</v>
      </c>
      <c r="K821" s="22">
        <f t="shared" si="54"/>
        <v>4</v>
      </c>
    </row>
    <row r="822" spans="1:11" s="22" customFormat="1" x14ac:dyDescent="0.15">
      <c r="A822" s="22">
        <f>IFERROR(テーブル_Swim015[[#This Row],[競技番号]],"")</f>
        <v>86</v>
      </c>
      <c r="B822" s="22">
        <f>IFERROR(テーブル_Swim015[[#This Row],[組]],"")</f>
        <v>5</v>
      </c>
      <c r="C822" s="22">
        <f>IFERROR(テーブル_Swim015[[#This Row],[水路]],"")</f>
        <v>5</v>
      </c>
      <c r="D822" s="22" t="str">
        <f t="shared" si="51"/>
        <v>8655</v>
      </c>
      <c r="E822" s="22">
        <f>IFERROR(テーブル_Swim015[[#This Row],[選手番号]],"")</f>
        <v>1088</v>
      </c>
      <c r="F822" s="22" t="str">
        <f>IFERROR(VLOOKUP(E822,Sheet3!A:H,3,0),"")</f>
        <v xml:space="preserve">大石　千尋                    </v>
      </c>
      <c r="G822" s="22" t="str">
        <f>IFERROR(VLOOKUP(E822,Sheet3!A:H,8,0),"")</f>
        <v xml:space="preserve">フィッタ重信    </v>
      </c>
      <c r="H822" s="22" t="str">
        <f>IFERROR(VLOOKUP(E822,Sheet2!A:B,2,0),"")</f>
        <v/>
      </c>
      <c r="I822" s="22" t="str">
        <f t="shared" si="52"/>
        <v>108886</v>
      </c>
      <c r="J822" s="22">
        <f t="shared" si="53"/>
        <v>5</v>
      </c>
      <c r="K822" s="22">
        <f t="shared" si="54"/>
        <v>5</v>
      </c>
    </row>
    <row r="823" spans="1:11" s="22" customFormat="1" x14ac:dyDescent="0.15">
      <c r="A823" s="22">
        <f>IFERROR(テーブル_Swim015[[#This Row],[競技番号]],"")</f>
        <v>86</v>
      </c>
      <c r="B823" s="22">
        <f>IFERROR(テーブル_Swim015[[#This Row],[組]],"")</f>
        <v>5</v>
      </c>
      <c r="C823" s="22">
        <f>IFERROR(テーブル_Swim015[[#This Row],[水路]],"")</f>
        <v>6</v>
      </c>
      <c r="D823" s="22" t="str">
        <f t="shared" si="51"/>
        <v>8656</v>
      </c>
      <c r="E823" s="22">
        <f>IFERROR(テーブル_Swim015[[#This Row],[選手番号]],"")</f>
        <v>510</v>
      </c>
      <c r="F823" s="22" t="str">
        <f>IFERROR(VLOOKUP(E823,Sheet3!A:H,3,0),"")</f>
        <v xml:space="preserve">小池　真生                    </v>
      </c>
      <c r="G823" s="22" t="str">
        <f>IFERROR(VLOOKUP(E823,Sheet3!A:H,8,0),"")</f>
        <v xml:space="preserve">西条ＳＣ        </v>
      </c>
      <c r="H823" s="22" t="str">
        <f>IFERROR(VLOOKUP(E823,Sheet2!A:B,2,0),"")</f>
        <v/>
      </c>
      <c r="I823" s="22" t="str">
        <f t="shared" si="52"/>
        <v>51086</v>
      </c>
      <c r="J823" s="22">
        <f t="shared" si="53"/>
        <v>5</v>
      </c>
      <c r="K823" s="22">
        <f t="shared" si="54"/>
        <v>6</v>
      </c>
    </row>
    <row r="824" spans="1:11" s="22" customFormat="1" x14ac:dyDescent="0.15">
      <c r="A824" s="22">
        <f>IFERROR(テーブル_Swim015[[#This Row],[競技番号]],"")</f>
        <v>86</v>
      </c>
      <c r="B824" s="22">
        <f>IFERROR(テーブル_Swim015[[#This Row],[組]],"")</f>
        <v>5</v>
      </c>
      <c r="C824" s="22">
        <f>IFERROR(テーブル_Swim015[[#This Row],[水路]],"")</f>
        <v>7</v>
      </c>
      <c r="D824" s="22" t="str">
        <f t="shared" si="51"/>
        <v>8657</v>
      </c>
      <c r="E824" s="22">
        <f>IFERROR(テーブル_Swim015[[#This Row],[選手番号]],"")</f>
        <v>1127</v>
      </c>
      <c r="F824" s="22" t="str">
        <f>IFERROR(VLOOKUP(E824,Sheet3!A:H,3,0),"")</f>
        <v xml:space="preserve">古川　夏妃                    </v>
      </c>
      <c r="G824" s="22" t="str">
        <f>IFERROR(VLOOKUP(E824,Sheet3!A:H,8,0),"")</f>
        <v xml:space="preserve">ﾌｨｯﾀｴﾐﾌﾙ松前    </v>
      </c>
      <c r="H824" s="22" t="str">
        <f>IFERROR(VLOOKUP(E824,Sheet2!A:B,2,0),"")</f>
        <v/>
      </c>
      <c r="I824" s="22" t="str">
        <f t="shared" si="52"/>
        <v>112786</v>
      </c>
      <c r="J824" s="22">
        <f t="shared" si="53"/>
        <v>5</v>
      </c>
      <c r="K824" s="22">
        <f t="shared" si="54"/>
        <v>7</v>
      </c>
    </row>
    <row r="825" spans="1:11" s="22" customFormat="1" x14ac:dyDescent="0.15">
      <c r="A825" s="22">
        <f>IFERROR(テーブル_Swim015[[#This Row],[競技番号]],"")</f>
        <v>86</v>
      </c>
      <c r="B825" s="22">
        <f>IFERROR(テーブル_Swim015[[#This Row],[組]],"")</f>
        <v>5</v>
      </c>
      <c r="C825" s="22">
        <f>IFERROR(テーブル_Swim015[[#This Row],[水路]],"")</f>
        <v>8</v>
      </c>
      <c r="D825" s="22" t="str">
        <f t="shared" si="51"/>
        <v>8658</v>
      </c>
      <c r="E825" s="22">
        <f>IFERROR(テーブル_Swim015[[#This Row],[選手番号]],"")</f>
        <v>117</v>
      </c>
      <c r="F825" s="22" t="str">
        <f>IFERROR(VLOOKUP(E825,Sheet3!A:H,3,0),"")</f>
        <v xml:space="preserve">谷若　紅羽                    </v>
      </c>
      <c r="G825" s="22" t="str">
        <f>IFERROR(VLOOKUP(E825,Sheet3!A:H,8,0),"")</f>
        <v xml:space="preserve">ＭＧ瀬戸内      </v>
      </c>
      <c r="H825" s="22" t="str">
        <f>IFERROR(VLOOKUP(E825,Sheet2!A:B,2,0),"")</f>
        <v/>
      </c>
      <c r="I825" s="22" t="str">
        <f t="shared" si="52"/>
        <v>11786</v>
      </c>
      <c r="J825" s="22">
        <f t="shared" si="53"/>
        <v>5</v>
      </c>
      <c r="K825" s="22">
        <f t="shared" si="54"/>
        <v>8</v>
      </c>
    </row>
    <row r="826" spans="1:11" s="22" customFormat="1" x14ac:dyDescent="0.15">
      <c r="A826" s="22">
        <f>IFERROR(テーブル_Swim015[[#This Row],[競技番号]],"")</f>
        <v>86</v>
      </c>
      <c r="B826" s="22">
        <f>IFERROR(テーブル_Swim015[[#This Row],[組]],"")</f>
        <v>6</v>
      </c>
      <c r="C826" s="22">
        <f>IFERROR(テーブル_Swim015[[#This Row],[水路]],"")</f>
        <v>1</v>
      </c>
      <c r="D826" s="22" t="str">
        <f t="shared" si="51"/>
        <v>8661</v>
      </c>
      <c r="E826" s="22">
        <f>IFERROR(テーブル_Swim015[[#This Row],[選手番号]],"")</f>
        <v>1064</v>
      </c>
      <c r="F826" s="22" t="str">
        <f>IFERROR(VLOOKUP(E826,Sheet3!A:H,3,0),"")</f>
        <v xml:space="preserve">塚本　理華                    </v>
      </c>
      <c r="G826" s="22" t="str">
        <f>IFERROR(VLOOKUP(E826,Sheet3!A:H,8,0),"")</f>
        <v xml:space="preserve">フィッタ松山    </v>
      </c>
      <c r="H826" s="22" t="str">
        <f>IFERROR(VLOOKUP(E826,Sheet2!A:B,2,0),"")</f>
        <v/>
      </c>
      <c r="I826" s="22" t="str">
        <f t="shared" si="52"/>
        <v>106486</v>
      </c>
      <c r="J826" s="22">
        <f t="shared" si="53"/>
        <v>6</v>
      </c>
      <c r="K826" s="22">
        <f t="shared" si="54"/>
        <v>1</v>
      </c>
    </row>
    <row r="827" spans="1:11" s="22" customFormat="1" x14ac:dyDescent="0.15">
      <c r="A827" s="22">
        <f>IFERROR(テーブル_Swim015[[#This Row],[競技番号]],"")</f>
        <v>86</v>
      </c>
      <c r="B827" s="22">
        <f>IFERROR(テーブル_Swim015[[#This Row],[組]],"")</f>
        <v>6</v>
      </c>
      <c r="C827" s="22">
        <f>IFERROR(テーブル_Swim015[[#This Row],[水路]],"")</f>
        <v>2</v>
      </c>
      <c r="D827" s="22" t="str">
        <f t="shared" si="51"/>
        <v>8662</v>
      </c>
      <c r="E827" s="22">
        <f>IFERROR(テーブル_Swim015[[#This Row],[選手番号]],"")</f>
        <v>1124</v>
      </c>
      <c r="F827" s="22" t="str">
        <f>IFERROR(VLOOKUP(E827,Sheet3!A:H,3,0),"")</f>
        <v xml:space="preserve">渡邊　柚希                    </v>
      </c>
      <c r="G827" s="22" t="str">
        <f>IFERROR(VLOOKUP(E827,Sheet3!A:H,8,0),"")</f>
        <v xml:space="preserve">ﾌｨｯﾀｴﾐﾌﾙ松前    </v>
      </c>
      <c r="H827" s="22" t="str">
        <f>IFERROR(VLOOKUP(E827,Sheet2!A:B,2,0),"")</f>
        <v/>
      </c>
      <c r="I827" s="22" t="str">
        <f t="shared" si="52"/>
        <v>112486</v>
      </c>
      <c r="J827" s="22">
        <f t="shared" si="53"/>
        <v>6</v>
      </c>
      <c r="K827" s="22">
        <f t="shared" si="54"/>
        <v>2</v>
      </c>
    </row>
    <row r="828" spans="1:11" s="22" customFormat="1" x14ac:dyDescent="0.15">
      <c r="A828" s="22">
        <f>IFERROR(テーブル_Swim015[[#This Row],[競技番号]],"")</f>
        <v>86</v>
      </c>
      <c r="B828" s="22">
        <f>IFERROR(テーブル_Swim015[[#This Row],[組]],"")</f>
        <v>6</v>
      </c>
      <c r="C828" s="22">
        <f>IFERROR(テーブル_Swim015[[#This Row],[水路]],"")</f>
        <v>3</v>
      </c>
      <c r="D828" s="22" t="str">
        <f t="shared" si="51"/>
        <v>8663</v>
      </c>
      <c r="E828" s="22">
        <f>IFERROR(テーブル_Swim015[[#This Row],[選手番号]],"")</f>
        <v>110</v>
      </c>
      <c r="F828" s="22" t="str">
        <f>IFERROR(VLOOKUP(E828,Sheet3!A:H,3,0),"")</f>
        <v xml:space="preserve">三宅　玲奈                    </v>
      </c>
      <c r="G828" s="22" t="str">
        <f>IFERROR(VLOOKUP(E828,Sheet3!A:H,8,0),"")</f>
        <v xml:space="preserve">西条ＳＣ        </v>
      </c>
      <c r="H828" s="22" t="str">
        <f>IFERROR(VLOOKUP(E828,Sheet2!A:B,2,0),"")</f>
        <v/>
      </c>
      <c r="I828" s="22" t="str">
        <f t="shared" si="52"/>
        <v>11086</v>
      </c>
      <c r="J828" s="22">
        <f t="shared" si="53"/>
        <v>6</v>
      </c>
      <c r="K828" s="22">
        <f t="shared" si="54"/>
        <v>3</v>
      </c>
    </row>
    <row r="829" spans="1:11" s="22" customFormat="1" x14ac:dyDescent="0.15">
      <c r="A829" s="22">
        <f>IFERROR(テーブル_Swim015[[#This Row],[競技番号]],"")</f>
        <v>86</v>
      </c>
      <c r="B829" s="22">
        <f>IFERROR(テーブル_Swim015[[#This Row],[組]],"")</f>
        <v>6</v>
      </c>
      <c r="C829" s="22">
        <f>IFERROR(テーブル_Swim015[[#This Row],[水路]],"")</f>
        <v>4</v>
      </c>
      <c r="D829" s="22" t="str">
        <f t="shared" si="51"/>
        <v>8664</v>
      </c>
      <c r="E829" s="22">
        <f>IFERROR(テーブル_Swim015[[#This Row],[選手番号]],"")</f>
        <v>1123</v>
      </c>
      <c r="F829" s="22" t="str">
        <f>IFERROR(VLOOKUP(E829,Sheet3!A:H,3,0),"")</f>
        <v xml:space="preserve">木村さくら                    </v>
      </c>
      <c r="G829" s="22" t="str">
        <f>IFERROR(VLOOKUP(E829,Sheet3!A:H,8,0),"")</f>
        <v xml:space="preserve">ﾌｨｯﾀｴﾐﾌﾙ松前    </v>
      </c>
      <c r="H829" s="22" t="str">
        <f>IFERROR(VLOOKUP(E829,Sheet2!A:B,2,0),"")</f>
        <v/>
      </c>
      <c r="I829" s="22" t="str">
        <f t="shared" si="52"/>
        <v>112386</v>
      </c>
      <c r="J829" s="22">
        <f t="shared" si="53"/>
        <v>6</v>
      </c>
      <c r="K829" s="22">
        <f t="shared" si="54"/>
        <v>4</v>
      </c>
    </row>
    <row r="830" spans="1:11" s="22" customFormat="1" x14ac:dyDescent="0.15">
      <c r="A830" s="22">
        <f>IFERROR(テーブル_Swim015[[#This Row],[競技番号]],"")</f>
        <v>86</v>
      </c>
      <c r="B830" s="22">
        <f>IFERROR(テーブル_Swim015[[#This Row],[組]],"")</f>
        <v>6</v>
      </c>
      <c r="C830" s="22">
        <f>IFERROR(テーブル_Swim015[[#This Row],[水路]],"")</f>
        <v>5</v>
      </c>
      <c r="D830" s="22" t="str">
        <f t="shared" si="51"/>
        <v>8665</v>
      </c>
      <c r="E830" s="22">
        <f>IFERROR(テーブル_Swim015[[#This Row],[選手番号]],"")</f>
        <v>15</v>
      </c>
      <c r="F830" s="22" t="str">
        <f>IFERROR(VLOOKUP(E830,Sheet3!A:H,3,0),"")</f>
        <v xml:space="preserve">脇　　栞那                    </v>
      </c>
      <c r="G830" s="22" t="str">
        <f>IFERROR(VLOOKUP(E830,Sheet3!A:H,8,0),"")</f>
        <v xml:space="preserve">ｴﾘｴｰﾙSRT        </v>
      </c>
      <c r="H830" s="22" t="str">
        <f>IFERROR(VLOOKUP(E830,Sheet2!A:B,2,0),"")</f>
        <v/>
      </c>
      <c r="I830" s="22" t="str">
        <f t="shared" si="52"/>
        <v>1586</v>
      </c>
      <c r="J830" s="22">
        <f t="shared" si="53"/>
        <v>6</v>
      </c>
      <c r="K830" s="22">
        <f t="shared" si="54"/>
        <v>5</v>
      </c>
    </row>
    <row r="831" spans="1:11" s="22" customFormat="1" x14ac:dyDescent="0.15">
      <c r="A831" s="22">
        <f>IFERROR(テーブル_Swim015[[#This Row],[競技番号]],"")</f>
        <v>86</v>
      </c>
      <c r="B831" s="22">
        <f>IFERROR(テーブル_Swim015[[#This Row],[組]],"")</f>
        <v>6</v>
      </c>
      <c r="C831" s="22">
        <f>IFERROR(テーブル_Swim015[[#This Row],[水路]],"")</f>
        <v>6</v>
      </c>
      <c r="D831" s="22" t="str">
        <f t="shared" si="51"/>
        <v>8666</v>
      </c>
      <c r="E831" s="22">
        <f>IFERROR(テーブル_Swim015[[#This Row],[選手番号]],"")</f>
        <v>1086</v>
      </c>
      <c r="F831" s="22" t="str">
        <f>IFERROR(VLOOKUP(E831,Sheet3!A:H,3,0),"")</f>
        <v xml:space="preserve">小田　花純                    </v>
      </c>
      <c r="G831" s="22" t="str">
        <f>IFERROR(VLOOKUP(E831,Sheet3!A:H,8,0),"")</f>
        <v xml:space="preserve">フィッタ重信    </v>
      </c>
      <c r="H831" s="22" t="str">
        <f>IFERROR(VLOOKUP(E831,Sheet2!A:B,2,0),"")</f>
        <v/>
      </c>
      <c r="I831" s="22" t="str">
        <f t="shared" si="52"/>
        <v>108686</v>
      </c>
      <c r="J831" s="22">
        <f t="shared" si="53"/>
        <v>6</v>
      </c>
      <c r="K831" s="22">
        <f t="shared" si="54"/>
        <v>6</v>
      </c>
    </row>
    <row r="832" spans="1:11" s="22" customFormat="1" x14ac:dyDescent="0.15">
      <c r="A832" s="22">
        <f>IFERROR(テーブル_Swim015[[#This Row],[競技番号]],"")</f>
        <v>86</v>
      </c>
      <c r="B832" s="22">
        <f>IFERROR(テーブル_Swim015[[#This Row],[組]],"")</f>
        <v>6</v>
      </c>
      <c r="C832" s="22">
        <f>IFERROR(テーブル_Swim015[[#This Row],[水路]],"")</f>
        <v>7</v>
      </c>
      <c r="D832" s="22" t="str">
        <f t="shared" si="51"/>
        <v>8667</v>
      </c>
      <c r="E832" s="22">
        <f>IFERROR(テーブル_Swim015[[#This Row],[選手番号]],"")</f>
        <v>1140</v>
      </c>
      <c r="F832" s="22" t="str">
        <f>IFERROR(VLOOKUP(E832,Sheet3!A:H,3,0),"")</f>
        <v>瀬良奈々美</v>
      </c>
      <c r="G832" s="22" t="str">
        <f>IFERROR(VLOOKUP(E832,Sheet3!A:H,8,0),"")</f>
        <v>AQUA</v>
      </c>
      <c r="H832" s="22" t="str">
        <f>IFERROR(VLOOKUP(E832,Sheet2!A:B,2,0),"")</f>
        <v/>
      </c>
      <c r="I832" s="22" t="str">
        <f t="shared" si="52"/>
        <v>114086</v>
      </c>
      <c r="J832" s="22">
        <f t="shared" si="53"/>
        <v>6</v>
      </c>
      <c r="K832" s="22">
        <f t="shared" si="54"/>
        <v>7</v>
      </c>
    </row>
    <row r="833" spans="1:11" s="22" customFormat="1" x14ac:dyDescent="0.15">
      <c r="A833" s="22">
        <f>IFERROR(テーブル_Swim015[[#This Row],[競技番号]],"")</f>
        <v>86</v>
      </c>
      <c r="B833" s="22">
        <f>IFERROR(テーブル_Swim015[[#This Row],[組]],"")</f>
        <v>6</v>
      </c>
      <c r="C833" s="22">
        <f>IFERROR(テーブル_Swim015[[#This Row],[水路]],"")</f>
        <v>8</v>
      </c>
      <c r="D833" s="22" t="str">
        <f t="shared" si="51"/>
        <v>8668</v>
      </c>
      <c r="E833" s="22">
        <f>IFERROR(テーブル_Swim015[[#This Row],[選手番号]],"")</f>
        <v>1200</v>
      </c>
      <c r="F833" s="22" t="str">
        <f>IFERROR(VLOOKUP(E833,Sheet3!A:H,3,0),"")</f>
        <v>渡部　莉央</v>
      </c>
      <c r="G833" s="22" t="str">
        <f>IFERROR(VLOOKUP(E833,Sheet3!A:H,8,0),"")</f>
        <v>南海ＤＣ</v>
      </c>
      <c r="H833" s="22" t="str">
        <f>IFERROR(VLOOKUP(E833,Sheet2!A:B,2,0),"")</f>
        <v/>
      </c>
      <c r="I833" s="22" t="str">
        <f t="shared" si="52"/>
        <v>120086</v>
      </c>
      <c r="J833" s="22">
        <f t="shared" si="53"/>
        <v>6</v>
      </c>
      <c r="K833" s="22">
        <f t="shared" si="54"/>
        <v>8</v>
      </c>
    </row>
    <row r="834" spans="1:11" s="22" customFormat="1" x14ac:dyDescent="0.15">
      <c r="A834" s="22">
        <f>IFERROR(テーブル_Swim015[[#This Row],[競技番号]],"")</f>
        <v>87</v>
      </c>
      <c r="B834" s="22">
        <f>IFERROR(テーブル_Swim015[[#This Row],[組]],"")</f>
        <v>1</v>
      </c>
      <c r="C834" s="22">
        <f>IFERROR(テーブル_Swim015[[#This Row],[水路]],"")</f>
        <v>1</v>
      </c>
      <c r="D834" s="22" t="str">
        <f t="shared" si="51"/>
        <v>8711</v>
      </c>
      <c r="E834" s="22">
        <f>IFERROR(テーブル_Swim015[[#This Row],[選手番号]],"")</f>
        <v>0</v>
      </c>
      <c r="F834" s="22" t="str">
        <f>IFERROR(VLOOKUP(E834,Sheet3!A:H,3,0),"")</f>
        <v/>
      </c>
      <c r="G834" s="22" t="str">
        <f>IFERROR(VLOOKUP(E834,Sheet3!A:H,8,0),"")</f>
        <v/>
      </c>
      <c r="H834" s="22" t="str">
        <f>IFERROR(VLOOKUP(E834,Sheet2!A:B,2,0),"")</f>
        <v/>
      </c>
      <c r="I834" s="22" t="str">
        <f t="shared" si="52"/>
        <v>087</v>
      </c>
      <c r="J834" s="22">
        <f t="shared" si="53"/>
        <v>1</v>
      </c>
      <c r="K834" s="22">
        <f t="shared" si="54"/>
        <v>1</v>
      </c>
    </row>
    <row r="835" spans="1:11" s="22" customFormat="1" x14ac:dyDescent="0.15">
      <c r="A835" s="22">
        <f>IFERROR(テーブル_Swim015[[#This Row],[競技番号]],"")</f>
        <v>87</v>
      </c>
      <c r="B835" s="22">
        <f>IFERROR(テーブル_Swim015[[#This Row],[組]],"")</f>
        <v>1</v>
      </c>
      <c r="C835" s="22">
        <f>IFERROR(テーブル_Swim015[[#This Row],[水路]],"")</f>
        <v>2</v>
      </c>
      <c r="D835" s="22" t="str">
        <f t="shared" ref="D835:D898" si="55">CONCATENATE(A835,B835,C835)</f>
        <v>8712</v>
      </c>
      <c r="E835" s="22">
        <f>IFERROR(テーブル_Swim015[[#This Row],[選手番号]],"")</f>
        <v>1544</v>
      </c>
      <c r="F835" s="22" t="str">
        <f>IFERROR(VLOOKUP(E835,Sheet3!A:H,3,0),"")</f>
        <v xml:space="preserve">繁桝    翔                    </v>
      </c>
      <c r="G835" s="22" t="str">
        <f>IFERROR(VLOOKUP(E835,Sheet3!A:H,8,0),"")</f>
        <v xml:space="preserve">リー保内        </v>
      </c>
      <c r="H835" s="22" t="str">
        <f>IFERROR(VLOOKUP(E835,Sheet2!A:B,2,0),"")</f>
        <v/>
      </c>
      <c r="I835" s="22" t="str">
        <f t="shared" si="52"/>
        <v>154487</v>
      </c>
      <c r="J835" s="22">
        <f t="shared" si="53"/>
        <v>1</v>
      </c>
      <c r="K835" s="22">
        <f t="shared" si="54"/>
        <v>2</v>
      </c>
    </row>
    <row r="836" spans="1:11" s="22" customFormat="1" x14ac:dyDescent="0.15">
      <c r="A836" s="22">
        <f>IFERROR(テーブル_Swim015[[#This Row],[競技番号]],"")</f>
        <v>87</v>
      </c>
      <c r="B836" s="22">
        <f>IFERROR(テーブル_Swim015[[#This Row],[組]],"")</f>
        <v>1</v>
      </c>
      <c r="C836" s="22">
        <f>IFERROR(テーブル_Swim015[[#This Row],[水路]],"")</f>
        <v>3</v>
      </c>
      <c r="D836" s="22" t="str">
        <f t="shared" si="55"/>
        <v>8713</v>
      </c>
      <c r="E836" s="22">
        <f>IFERROR(テーブル_Swim015[[#This Row],[選手番号]],"")</f>
        <v>1576</v>
      </c>
      <c r="F836" s="22" t="str">
        <f>IFERROR(VLOOKUP(E836,Sheet3!A:H,3,0),"")</f>
        <v xml:space="preserve">菊池　神威                    </v>
      </c>
      <c r="G836" s="22" t="str">
        <f>IFERROR(VLOOKUP(E836,Sheet3!A:H,8,0),"")</f>
        <v xml:space="preserve">八幡浜ＳＣ      </v>
      </c>
      <c r="H836" s="22" t="str">
        <f>IFERROR(VLOOKUP(E836,Sheet2!A:B,2,0),"")</f>
        <v/>
      </c>
      <c r="I836" s="22" t="str">
        <f t="shared" si="52"/>
        <v>157687</v>
      </c>
      <c r="J836" s="22">
        <f t="shared" si="53"/>
        <v>1</v>
      </c>
      <c r="K836" s="22">
        <f t="shared" si="54"/>
        <v>3</v>
      </c>
    </row>
    <row r="837" spans="1:11" s="22" customFormat="1" x14ac:dyDescent="0.15">
      <c r="A837" s="22">
        <f>IFERROR(テーブル_Swim015[[#This Row],[競技番号]],"")</f>
        <v>87</v>
      </c>
      <c r="B837" s="22">
        <f>IFERROR(テーブル_Swim015[[#This Row],[組]],"")</f>
        <v>1</v>
      </c>
      <c r="C837" s="22">
        <f>IFERROR(テーブル_Swim015[[#This Row],[水路]],"")</f>
        <v>4</v>
      </c>
      <c r="D837" s="22" t="str">
        <f t="shared" si="55"/>
        <v>8714</v>
      </c>
      <c r="E837" s="22">
        <f>IFERROR(テーブル_Swim015[[#This Row],[選手番号]],"")</f>
        <v>1206</v>
      </c>
      <c r="F837" s="22" t="str">
        <f>IFERROR(VLOOKUP(E837,Sheet3!A:H,3,0),"")</f>
        <v xml:space="preserve">本多　晴大                    </v>
      </c>
      <c r="G837" s="22" t="str">
        <f>IFERROR(VLOOKUP(E837,Sheet3!A:H,8,0),"")</f>
        <v xml:space="preserve">石原ＳＣ        </v>
      </c>
      <c r="H837" s="22" t="str">
        <f>IFERROR(VLOOKUP(E837,Sheet2!A:B,2,0),"")</f>
        <v/>
      </c>
      <c r="I837" s="22" t="str">
        <f t="shared" si="52"/>
        <v>120687</v>
      </c>
      <c r="J837" s="22">
        <f t="shared" si="53"/>
        <v>1</v>
      </c>
      <c r="K837" s="22">
        <f t="shared" si="54"/>
        <v>4</v>
      </c>
    </row>
    <row r="838" spans="1:11" s="22" customFormat="1" x14ac:dyDescent="0.15">
      <c r="A838" s="22">
        <f>IFERROR(テーブル_Swim015[[#This Row],[競技番号]],"")</f>
        <v>87</v>
      </c>
      <c r="B838" s="22">
        <f>IFERROR(テーブル_Swim015[[#This Row],[組]],"")</f>
        <v>1</v>
      </c>
      <c r="C838" s="22">
        <f>IFERROR(テーブル_Swim015[[#This Row],[水路]],"")</f>
        <v>5</v>
      </c>
      <c r="D838" s="22" t="str">
        <f t="shared" si="55"/>
        <v>8715</v>
      </c>
      <c r="E838" s="22">
        <f>IFERROR(テーブル_Swim015[[#This Row],[選手番号]],"")</f>
        <v>25</v>
      </c>
      <c r="F838" s="22" t="str">
        <f>IFERROR(VLOOKUP(E838,Sheet3!A:H,3,0),"")</f>
        <v xml:space="preserve">八木　優磨                    </v>
      </c>
      <c r="G838" s="22" t="str">
        <f>IFERROR(VLOOKUP(E838,Sheet3!A:H,8,0),"")</f>
        <v xml:space="preserve">Z-UP            </v>
      </c>
      <c r="H838" s="22" t="str">
        <f>IFERROR(VLOOKUP(E838,Sheet2!A:B,2,0),"")</f>
        <v/>
      </c>
      <c r="I838" s="22" t="str">
        <f t="shared" si="52"/>
        <v>2587</v>
      </c>
      <c r="J838" s="22">
        <f t="shared" si="53"/>
        <v>1</v>
      </c>
      <c r="K838" s="22">
        <f t="shared" si="54"/>
        <v>5</v>
      </c>
    </row>
    <row r="839" spans="1:11" s="22" customFormat="1" x14ac:dyDescent="0.15">
      <c r="A839" s="22">
        <f>IFERROR(テーブル_Swim015[[#This Row],[競技番号]],"")</f>
        <v>87</v>
      </c>
      <c r="B839" s="22">
        <f>IFERROR(テーブル_Swim015[[#This Row],[組]],"")</f>
        <v>1</v>
      </c>
      <c r="C839" s="22">
        <f>IFERROR(テーブル_Swim015[[#This Row],[水路]],"")</f>
        <v>6</v>
      </c>
      <c r="D839" s="22" t="str">
        <f t="shared" si="55"/>
        <v>8716</v>
      </c>
      <c r="E839" s="22">
        <f>IFERROR(テーブル_Swim015[[#This Row],[選手番号]],"")</f>
        <v>1205</v>
      </c>
      <c r="F839" s="22" t="str">
        <f>IFERROR(VLOOKUP(E839,Sheet3!A:H,3,0),"")</f>
        <v xml:space="preserve">渡部　翔優                    </v>
      </c>
      <c r="G839" s="22" t="str">
        <f>IFERROR(VLOOKUP(E839,Sheet3!A:H,8,0),"")</f>
        <v xml:space="preserve">石原ＳＣ        </v>
      </c>
      <c r="H839" s="22" t="str">
        <f>IFERROR(VLOOKUP(E839,Sheet2!A:B,2,0),"")</f>
        <v/>
      </c>
      <c r="I839" s="22" t="str">
        <f t="shared" si="52"/>
        <v>120587</v>
      </c>
      <c r="J839" s="22">
        <f t="shared" si="53"/>
        <v>1</v>
      </c>
      <c r="K839" s="22">
        <f t="shared" si="54"/>
        <v>6</v>
      </c>
    </row>
    <row r="840" spans="1:11" s="22" customFormat="1" x14ac:dyDescent="0.15">
      <c r="A840" s="22">
        <f>IFERROR(テーブル_Swim015[[#This Row],[競技番号]],"")</f>
        <v>87</v>
      </c>
      <c r="B840" s="22">
        <f>IFERROR(テーブル_Swim015[[#This Row],[組]],"")</f>
        <v>1</v>
      </c>
      <c r="C840" s="22">
        <f>IFERROR(テーブル_Swim015[[#This Row],[水路]],"")</f>
        <v>7</v>
      </c>
      <c r="D840" s="22" t="str">
        <f t="shared" si="55"/>
        <v>8717</v>
      </c>
      <c r="E840" s="22">
        <f>IFERROR(テーブル_Swim015[[#This Row],[選手番号]],"")</f>
        <v>1148</v>
      </c>
      <c r="F840" s="22" t="str">
        <f>IFERROR(VLOOKUP(E840,Sheet3!A:H,3,0),"")</f>
        <v xml:space="preserve">玉田　天留                    </v>
      </c>
      <c r="G840" s="22" t="str">
        <f>IFERROR(VLOOKUP(E840,Sheet3!A:H,8,0),"")</f>
        <v xml:space="preserve">AGAIN           </v>
      </c>
      <c r="H840" s="22" t="str">
        <f>IFERROR(VLOOKUP(E840,Sheet2!A:B,2,0),"")</f>
        <v/>
      </c>
      <c r="I840" s="22" t="str">
        <f t="shared" si="52"/>
        <v>114887</v>
      </c>
      <c r="J840" s="22">
        <f t="shared" si="53"/>
        <v>1</v>
      </c>
      <c r="K840" s="22">
        <f t="shared" si="54"/>
        <v>7</v>
      </c>
    </row>
    <row r="841" spans="1:11" s="22" customFormat="1" x14ac:dyDescent="0.15">
      <c r="A841" s="22">
        <f>IFERROR(テーブル_Swim015[[#This Row],[競技番号]],"")</f>
        <v>87</v>
      </c>
      <c r="B841" s="22">
        <f>IFERROR(テーブル_Swim015[[#This Row],[組]],"")</f>
        <v>1</v>
      </c>
      <c r="C841" s="22">
        <f>IFERROR(テーブル_Swim015[[#This Row],[水路]],"")</f>
        <v>8</v>
      </c>
      <c r="D841" s="22" t="str">
        <f t="shared" si="55"/>
        <v>8718</v>
      </c>
      <c r="E841" s="22">
        <f>IFERROR(テーブル_Swim015[[#This Row],[選手番号]],"")</f>
        <v>0</v>
      </c>
      <c r="F841" s="22" t="str">
        <f>IFERROR(VLOOKUP(E841,Sheet3!A:H,3,0),"")</f>
        <v/>
      </c>
      <c r="G841" s="22" t="str">
        <f>IFERROR(VLOOKUP(E841,Sheet3!A:H,8,0),"")</f>
        <v/>
      </c>
      <c r="H841" s="22" t="str">
        <f>IFERROR(VLOOKUP(E841,Sheet2!A:B,2,0),"")</f>
        <v/>
      </c>
      <c r="I841" s="22" t="str">
        <f t="shared" si="52"/>
        <v>087</v>
      </c>
      <c r="J841" s="22">
        <f t="shared" si="53"/>
        <v>1</v>
      </c>
      <c r="K841" s="22">
        <f t="shared" si="54"/>
        <v>8</v>
      </c>
    </row>
    <row r="842" spans="1:11" s="22" customFormat="1" x14ac:dyDescent="0.15">
      <c r="A842" s="22">
        <f>IFERROR(テーブル_Swim015[[#This Row],[競技番号]],"")</f>
        <v>87</v>
      </c>
      <c r="B842" s="22">
        <f>IFERROR(テーブル_Swim015[[#This Row],[組]],"")</f>
        <v>2</v>
      </c>
      <c r="C842" s="22">
        <f>IFERROR(テーブル_Swim015[[#This Row],[水路]],"")</f>
        <v>1</v>
      </c>
      <c r="D842" s="22" t="str">
        <f t="shared" si="55"/>
        <v>8721</v>
      </c>
      <c r="E842" s="22">
        <f>IFERROR(テーブル_Swim015[[#This Row],[選手番号]],"")</f>
        <v>76</v>
      </c>
      <c r="F842" s="22" t="str">
        <f>IFERROR(VLOOKUP(E842,Sheet3!A:H,3,0),"")</f>
        <v xml:space="preserve">渡辺　脩斗                    </v>
      </c>
      <c r="G842" s="22" t="str">
        <f>IFERROR(VLOOKUP(E842,Sheet3!A:H,8,0),"")</f>
        <v xml:space="preserve">ﾌｨｯﾀ川之江      </v>
      </c>
      <c r="H842" s="22" t="str">
        <f>IFERROR(VLOOKUP(E842,Sheet2!A:B,2,0),"")</f>
        <v/>
      </c>
      <c r="I842" s="22" t="str">
        <f t="shared" si="52"/>
        <v>7687</v>
      </c>
      <c r="J842" s="22">
        <f t="shared" si="53"/>
        <v>2</v>
      </c>
      <c r="K842" s="22">
        <f t="shared" si="54"/>
        <v>1</v>
      </c>
    </row>
    <row r="843" spans="1:11" s="22" customFormat="1" x14ac:dyDescent="0.15">
      <c r="A843" s="22">
        <f>IFERROR(テーブル_Swim015[[#This Row],[競技番号]],"")</f>
        <v>87</v>
      </c>
      <c r="B843" s="22">
        <f>IFERROR(テーブル_Swim015[[#This Row],[組]],"")</f>
        <v>2</v>
      </c>
      <c r="C843" s="22">
        <f>IFERROR(テーブル_Swim015[[#This Row],[水路]],"")</f>
        <v>2</v>
      </c>
      <c r="D843" s="22" t="str">
        <f t="shared" si="55"/>
        <v>8722</v>
      </c>
      <c r="E843" s="22">
        <f>IFERROR(テーブル_Swim015[[#This Row],[選手番号]],"")</f>
        <v>1080</v>
      </c>
      <c r="F843" s="22" t="str">
        <f>IFERROR(VLOOKUP(E843,Sheet3!A:H,3,0),"")</f>
        <v xml:space="preserve">北脇　太耀                    </v>
      </c>
      <c r="G843" s="22" t="str">
        <f>IFERROR(VLOOKUP(E843,Sheet3!A:H,8,0),"")</f>
        <v xml:space="preserve">フィッタ重信    </v>
      </c>
      <c r="H843" s="22" t="str">
        <f>IFERROR(VLOOKUP(E843,Sheet2!A:B,2,0),"")</f>
        <v/>
      </c>
      <c r="I843" s="22" t="str">
        <f t="shared" si="52"/>
        <v>108087</v>
      </c>
      <c r="J843" s="22">
        <f t="shared" si="53"/>
        <v>2</v>
      </c>
      <c r="K843" s="22">
        <f t="shared" si="54"/>
        <v>2</v>
      </c>
    </row>
    <row r="844" spans="1:11" s="22" customFormat="1" x14ac:dyDescent="0.15">
      <c r="A844" s="22">
        <f>IFERROR(テーブル_Swim015[[#This Row],[競技番号]],"")</f>
        <v>87</v>
      </c>
      <c r="B844" s="22">
        <f>IFERROR(テーブル_Swim015[[#This Row],[組]],"")</f>
        <v>2</v>
      </c>
      <c r="C844" s="22">
        <f>IFERROR(テーブル_Swim015[[#This Row],[水路]],"")</f>
        <v>3</v>
      </c>
      <c r="D844" s="22" t="str">
        <f t="shared" si="55"/>
        <v>8723</v>
      </c>
      <c r="E844" s="22">
        <f>IFERROR(テーブル_Swim015[[#This Row],[選手番号]],"")</f>
        <v>1575</v>
      </c>
      <c r="F844" s="22" t="str">
        <f>IFERROR(VLOOKUP(E844,Sheet3!A:H,3,0),"")</f>
        <v xml:space="preserve">和田　一希                    </v>
      </c>
      <c r="G844" s="22" t="str">
        <f>IFERROR(VLOOKUP(E844,Sheet3!A:H,8,0),"")</f>
        <v xml:space="preserve">八幡浜ＳＣ      </v>
      </c>
      <c r="H844" s="22" t="str">
        <f>IFERROR(VLOOKUP(E844,Sheet2!A:B,2,0),"")</f>
        <v/>
      </c>
      <c r="I844" s="22" t="str">
        <f t="shared" si="52"/>
        <v>157587</v>
      </c>
      <c r="J844" s="22">
        <f t="shared" si="53"/>
        <v>2</v>
      </c>
      <c r="K844" s="22">
        <f t="shared" si="54"/>
        <v>3</v>
      </c>
    </row>
    <row r="845" spans="1:11" s="22" customFormat="1" x14ac:dyDescent="0.15">
      <c r="A845" s="22">
        <f>IFERROR(テーブル_Swim015[[#This Row],[競技番号]],"")</f>
        <v>87</v>
      </c>
      <c r="B845" s="22">
        <f>IFERROR(テーブル_Swim015[[#This Row],[組]],"")</f>
        <v>2</v>
      </c>
      <c r="C845" s="22">
        <f>IFERROR(テーブル_Swim015[[#This Row],[水路]],"")</f>
        <v>4</v>
      </c>
      <c r="D845" s="22" t="str">
        <f t="shared" si="55"/>
        <v>8724</v>
      </c>
      <c r="E845" s="22">
        <f>IFERROR(テーブル_Swim015[[#This Row],[選手番号]],"")</f>
        <v>1569</v>
      </c>
      <c r="F845" s="22" t="str">
        <f>IFERROR(VLOOKUP(E845,Sheet3!A:H,3,0),"")</f>
        <v>池浦　摩周</v>
      </c>
      <c r="G845" s="22" t="str">
        <f>IFERROR(VLOOKUP(E845,Sheet3!A:H,8,0),"")</f>
        <v>MESSA</v>
      </c>
      <c r="H845" s="22" t="str">
        <f>IFERROR(VLOOKUP(E845,Sheet2!A:B,2,0),"")</f>
        <v/>
      </c>
      <c r="I845" s="22" t="str">
        <f t="shared" si="52"/>
        <v>156987</v>
      </c>
      <c r="J845" s="22">
        <f t="shared" si="53"/>
        <v>2</v>
      </c>
      <c r="K845" s="22">
        <f t="shared" si="54"/>
        <v>4</v>
      </c>
    </row>
    <row r="846" spans="1:11" s="22" customFormat="1" x14ac:dyDescent="0.15">
      <c r="A846" s="22">
        <f>IFERROR(テーブル_Swim015[[#This Row],[競技番号]],"")</f>
        <v>87</v>
      </c>
      <c r="B846" s="22">
        <f>IFERROR(テーブル_Swim015[[#This Row],[組]],"")</f>
        <v>2</v>
      </c>
      <c r="C846" s="22">
        <f>IFERROR(テーブル_Swim015[[#This Row],[水路]],"")</f>
        <v>5</v>
      </c>
      <c r="D846" s="22" t="str">
        <f t="shared" si="55"/>
        <v>8725</v>
      </c>
      <c r="E846" s="22">
        <f>IFERROR(テーブル_Swim015[[#This Row],[選手番号]],"")</f>
        <v>91</v>
      </c>
      <c r="F846" s="22" t="str">
        <f>IFERROR(VLOOKUP(E846,Sheet3!A:H,3,0),"")</f>
        <v xml:space="preserve">山林　健太                    </v>
      </c>
      <c r="G846" s="22" t="str">
        <f>IFERROR(VLOOKUP(E846,Sheet3!A:H,8,0),"")</f>
        <v xml:space="preserve">ファイブテン    </v>
      </c>
      <c r="H846" s="22" t="str">
        <f>IFERROR(VLOOKUP(E846,Sheet2!A:B,2,0),"")</f>
        <v/>
      </c>
      <c r="I846" s="22" t="str">
        <f t="shared" si="52"/>
        <v>9187</v>
      </c>
      <c r="J846" s="22">
        <f t="shared" si="53"/>
        <v>2</v>
      </c>
      <c r="K846" s="22">
        <f t="shared" si="54"/>
        <v>5</v>
      </c>
    </row>
    <row r="847" spans="1:11" s="22" customFormat="1" x14ac:dyDescent="0.15">
      <c r="A847" s="22">
        <f>IFERROR(テーブル_Swim015[[#This Row],[競技番号]],"")</f>
        <v>87</v>
      </c>
      <c r="B847" s="22">
        <f>IFERROR(テーブル_Swim015[[#This Row],[組]],"")</f>
        <v>2</v>
      </c>
      <c r="C847" s="22">
        <f>IFERROR(テーブル_Swim015[[#This Row],[水路]],"")</f>
        <v>6</v>
      </c>
      <c r="D847" s="22" t="str">
        <f t="shared" si="55"/>
        <v>8726</v>
      </c>
      <c r="E847" s="22">
        <f>IFERROR(テーブル_Swim015[[#This Row],[選手番号]],"")</f>
        <v>93</v>
      </c>
      <c r="F847" s="22" t="str">
        <f>IFERROR(VLOOKUP(E847,Sheet3!A:H,3,0),"")</f>
        <v xml:space="preserve">向井　芽久                    </v>
      </c>
      <c r="G847" s="22" t="str">
        <f>IFERROR(VLOOKUP(E847,Sheet3!A:H,8,0),"")</f>
        <v xml:space="preserve">ファイブテン    </v>
      </c>
      <c r="H847" s="22" t="str">
        <f>IFERROR(VLOOKUP(E847,Sheet2!A:B,2,0),"")</f>
        <v/>
      </c>
      <c r="I847" s="22" t="str">
        <f t="shared" si="52"/>
        <v>9387</v>
      </c>
      <c r="J847" s="22">
        <f t="shared" si="53"/>
        <v>2</v>
      </c>
      <c r="K847" s="22">
        <f t="shared" si="54"/>
        <v>6</v>
      </c>
    </row>
    <row r="848" spans="1:11" s="22" customFormat="1" x14ac:dyDescent="0.15">
      <c r="A848" s="22">
        <f>IFERROR(テーブル_Swim015[[#This Row],[競技番号]],"")</f>
        <v>87</v>
      </c>
      <c r="B848" s="22">
        <f>IFERROR(テーブル_Swim015[[#This Row],[組]],"")</f>
        <v>2</v>
      </c>
      <c r="C848" s="22">
        <f>IFERROR(テーブル_Swim015[[#This Row],[水路]],"")</f>
        <v>7</v>
      </c>
      <c r="D848" s="22" t="str">
        <f t="shared" si="55"/>
        <v>8727</v>
      </c>
      <c r="E848" s="22">
        <f>IFERROR(テーブル_Swim015[[#This Row],[選手番号]],"")</f>
        <v>77</v>
      </c>
      <c r="F848" s="22" t="str">
        <f>IFERROR(VLOOKUP(E848,Sheet3!A:H,3,0),"")</f>
        <v xml:space="preserve">徳永圭太朗                    </v>
      </c>
      <c r="G848" s="22" t="str">
        <f>IFERROR(VLOOKUP(E848,Sheet3!A:H,8,0),"")</f>
        <v xml:space="preserve">ﾌｨｯﾀ川之江      </v>
      </c>
      <c r="H848" s="22" t="str">
        <f>IFERROR(VLOOKUP(E848,Sheet2!A:B,2,0),"")</f>
        <v/>
      </c>
      <c r="I848" s="22" t="str">
        <f t="shared" si="52"/>
        <v>7787</v>
      </c>
      <c r="J848" s="22">
        <f t="shared" si="53"/>
        <v>2</v>
      </c>
      <c r="K848" s="22">
        <f t="shared" si="54"/>
        <v>7</v>
      </c>
    </row>
    <row r="849" spans="1:11" s="22" customFormat="1" x14ac:dyDescent="0.15">
      <c r="A849" s="22">
        <f>IFERROR(テーブル_Swim015[[#This Row],[競技番号]],"")</f>
        <v>87</v>
      </c>
      <c r="B849" s="22">
        <f>IFERROR(テーブル_Swim015[[#This Row],[組]],"")</f>
        <v>2</v>
      </c>
      <c r="C849" s="22">
        <f>IFERROR(テーブル_Swim015[[#This Row],[水路]],"")</f>
        <v>8</v>
      </c>
      <c r="D849" s="22" t="str">
        <f t="shared" si="55"/>
        <v>8728</v>
      </c>
      <c r="E849" s="22">
        <f>IFERROR(テーブル_Swim015[[#This Row],[選手番号]],"")</f>
        <v>1574</v>
      </c>
      <c r="F849" s="22" t="str">
        <f>IFERROR(VLOOKUP(E849,Sheet3!A:H,3,0),"")</f>
        <v xml:space="preserve">島田　瑠空                    </v>
      </c>
      <c r="G849" s="22" t="str">
        <f>IFERROR(VLOOKUP(E849,Sheet3!A:H,8,0),"")</f>
        <v xml:space="preserve">八幡浜ＳＣ      </v>
      </c>
      <c r="H849" s="22" t="str">
        <f>IFERROR(VLOOKUP(E849,Sheet2!A:B,2,0),"")</f>
        <v/>
      </c>
      <c r="I849" s="22" t="str">
        <f t="shared" si="52"/>
        <v>157487</v>
      </c>
      <c r="J849" s="22">
        <f t="shared" si="53"/>
        <v>2</v>
      </c>
      <c r="K849" s="22">
        <f t="shared" si="54"/>
        <v>8</v>
      </c>
    </row>
    <row r="850" spans="1:11" s="22" customFormat="1" x14ac:dyDescent="0.15">
      <c r="A850" s="22">
        <f>IFERROR(テーブル_Swim015[[#This Row],[競技番号]],"")</f>
        <v>87</v>
      </c>
      <c r="B850" s="22">
        <f>IFERROR(テーブル_Swim015[[#This Row],[組]],"")</f>
        <v>3</v>
      </c>
      <c r="C850" s="22">
        <f>IFERROR(テーブル_Swim015[[#This Row],[水路]],"")</f>
        <v>1</v>
      </c>
      <c r="D850" s="22" t="str">
        <f t="shared" si="55"/>
        <v>8731</v>
      </c>
      <c r="E850" s="22">
        <f>IFERROR(テーブル_Swim015[[#This Row],[選手番号]],"")</f>
        <v>1185</v>
      </c>
      <c r="F850" s="22" t="str">
        <f>IFERROR(VLOOKUP(E850,Sheet3!A:H,3,0),"")</f>
        <v xml:space="preserve">沖　  秀朔                    </v>
      </c>
      <c r="G850" s="22" t="str">
        <f>IFERROR(VLOOKUP(E850,Sheet3!A:H,8,0),"")</f>
        <v xml:space="preserve">南海ＤＣ        </v>
      </c>
      <c r="H850" s="22" t="str">
        <f>IFERROR(VLOOKUP(E850,Sheet2!A:B,2,0),"")</f>
        <v/>
      </c>
      <c r="I850" s="22" t="str">
        <f t="shared" si="52"/>
        <v>118587</v>
      </c>
      <c r="J850" s="22">
        <f t="shared" si="53"/>
        <v>3</v>
      </c>
      <c r="K850" s="22">
        <f t="shared" si="54"/>
        <v>1</v>
      </c>
    </row>
    <row r="851" spans="1:11" s="22" customFormat="1" x14ac:dyDescent="0.15">
      <c r="A851" s="22">
        <f>IFERROR(テーブル_Swim015[[#This Row],[競技番号]],"")</f>
        <v>87</v>
      </c>
      <c r="B851" s="22">
        <f>IFERROR(テーブル_Swim015[[#This Row],[組]],"")</f>
        <v>3</v>
      </c>
      <c r="C851" s="22">
        <f>IFERROR(テーブル_Swim015[[#This Row],[水路]],"")</f>
        <v>2</v>
      </c>
      <c r="D851" s="22" t="str">
        <f t="shared" si="55"/>
        <v>8732</v>
      </c>
      <c r="E851" s="22">
        <f>IFERROR(テーブル_Swim015[[#This Row],[選手番号]],"")</f>
        <v>92</v>
      </c>
      <c r="F851" s="22" t="str">
        <f>IFERROR(VLOOKUP(E851,Sheet3!A:H,3,0),"")</f>
        <v xml:space="preserve">都田　玖龍                    </v>
      </c>
      <c r="G851" s="22" t="str">
        <f>IFERROR(VLOOKUP(E851,Sheet3!A:H,8,0),"")</f>
        <v xml:space="preserve">ファイブテン    </v>
      </c>
      <c r="H851" s="22" t="str">
        <f>IFERROR(VLOOKUP(E851,Sheet2!A:B,2,0),"")</f>
        <v/>
      </c>
      <c r="I851" s="22" t="str">
        <f t="shared" ref="I851:I914" si="56">CONCATENATE(E851,A851)</f>
        <v>9287</v>
      </c>
      <c r="J851" s="22">
        <f t="shared" ref="J851:J914" si="57">B851</f>
        <v>3</v>
      </c>
      <c r="K851" s="22">
        <f t="shared" ref="K851:K914" si="58">C851</f>
        <v>2</v>
      </c>
    </row>
    <row r="852" spans="1:11" s="22" customFormat="1" x14ac:dyDescent="0.15">
      <c r="A852" s="22">
        <f>IFERROR(テーブル_Swim015[[#This Row],[競技番号]],"")</f>
        <v>87</v>
      </c>
      <c r="B852" s="22">
        <f>IFERROR(テーブル_Swim015[[#This Row],[組]],"")</f>
        <v>3</v>
      </c>
      <c r="C852" s="22">
        <f>IFERROR(テーブル_Swim015[[#This Row],[水路]],"")</f>
        <v>3</v>
      </c>
      <c r="D852" s="22" t="str">
        <f t="shared" si="55"/>
        <v>8733</v>
      </c>
      <c r="E852" s="22">
        <f>IFERROR(テーブル_Swim015[[#This Row],[選手番号]],"")</f>
        <v>1111</v>
      </c>
      <c r="F852" s="22" t="str">
        <f>IFERROR(VLOOKUP(E852,Sheet3!A:H,3,0),"")</f>
        <v xml:space="preserve">藤本　悠晴                    </v>
      </c>
      <c r="G852" s="22" t="str">
        <f>IFERROR(VLOOKUP(E852,Sheet3!A:H,8,0),"")</f>
        <v xml:space="preserve">ﾌｨｯﾀｴﾐﾌﾙ松前    </v>
      </c>
      <c r="H852" s="22" t="str">
        <f>IFERROR(VLOOKUP(E852,Sheet2!A:B,2,0),"")</f>
        <v/>
      </c>
      <c r="I852" s="22" t="str">
        <f t="shared" si="56"/>
        <v>111187</v>
      </c>
      <c r="J852" s="22">
        <f t="shared" si="57"/>
        <v>3</v>
      </c>
      <c r="K852" s="22">
        <f t="shared" si="58"/>
        <v>3</v>
      </c>
    </row>
    <row r="853" spans="1:11" s="22" customFormat="1" x14ac:dyDescent="0.15">
      <c r="A853" s="22">
        <f>IFERROR(テーブル_Swim015[[#This Row],[競技番号]],"")</f>
        <v>87</v>
      </c>
      <c r="B853" s="22">
        <f>IFERROR(テーブル_Swim015[[#This Row],[組]],"")</f>
        <v>3</v>
      </c>
      <c r="C853" s="22">
        <f>IFERROR(テーブル_Swim015[[#This Row],[水路]],"")</f>
        <v>4</v>
      </c>
      <c r="D853" s="22" t="str">
        <f t="shared" si="55"/>
        <v>8734</v>
      </c>
      <c r="E853" s="22">
        <f>IFERROR(テーブル_Swim015[[#This Row],[選手番号]],"")</f>
        <v>1550</v>
      </c>
      <c r="F853" s="22" t="str">
        <f>IFERROR(VLOOKUP(E853,Sheet3!A:H,3,0),"")</f>
        <v xml:space="preserve">佐々木隆晴                    </v>
      </c>
      <c r="G853" s="22" t="str">
        <f>IFERROR(VLOOKUP(E853,Sheet3!A:H,8,0),"")</f>
        <v xml:space="preserve">リー保内        </v>
      </c>
      <c r="H853" s="22" t="str">
        <f>IFERROR(VLOOKUP(E853,Sheet2!A:B,2,0),"")</f>
        <v/>
      </c>
      <c r="I853" s="22" t="str">
        <f t="shared" si="56"/>
        <v>155087</v>
      </c>
      <c r="J853" s="22">
        <f t="shared" si="57"/>
        <v>3</v>
      </c>
      <c r="K853" s="22">
        <f t="shared" si="58"/>
        <v>4</v>
      </c>
    </row>
    <row r="854" spans="1:11" s="22" customFormat="1" x14ac:dyDescent="0.15">
      <c r="A854" s="22">
        <f>IFERROR(テーブル_Swim015[[#This Row],[競技番号]],"")</f>
        <v>87</v>
      </c>
      <c r="B854" s="22">
        <f>IFERROR(テーブル_Swim015[[#This Row],[組]],"")</f>
        <v>3</v>
      </c>
      <c r="C854" s="22">
        <f>IFERROR(テーブル_Swim015[[#This Row],[水路]],"")</f>
        <v>5</v>
      </c>
      <c r="D854" s="22" t="str">
        <f t="shared" si="55"/>
        <v>8735</v>
      </c>
      <c r="E854" s="22">
        <f>IFERROR(テーブル_Swim015[[#This Row],[選手番号]],"")</f>
        <v>1136</v>
      </c>
      <c r="F854" s="22" t="str">
        <f>IFERROR(VLOOKUP(E854,Sheet3!A:H,3,0),"")</f>
        <v>松下　昂正</v>
      </c>
      <c r="G854" s="22" t="str">
        <f>IFERROR(VLOOKUP(E854,Sheet3!A:H,8,0),"")</f>
        <v>AQUA</v>
      </c>
      <c r="H854" s="22" t="str">
        <f>IFERROR(VLOOKUP(E854,Sheet2!A:B,2,0),"")</f>
        <v/>
      </c>
      <c r="I854" s="22" t="str">
        <f t="shared" si="56"/>
        <v>113687</v>
      </c>
      <c r="J854" s="22">
        <f t="shared" si="57"/>
        <v>3</v>
      </c>
      <c r="K854" s="22">
        <f t="shared" si="58"/>
        <v>5</v>
      </c>
    </row>
    <row r="855" spans="1:11" s="22" customFormat="1" x14ac:dyDescent="0.15">
      <c r="A855" s="22">
        <f>IFERROR(テーブル_Swim015[[#This Row],[競技番号]],"")</f>
        <v>87</v>
      </c>
      <c r="B855" s="22">
        <f>IFERROR(テーブル_Swim015[[#This Row],[組]],"")</f>
        <v>3</v>
      </c>
      <c r="C855" s="22">
        <f>IFERROR(テーブル_Swim015[[#This Row],[水路]],"")</f>
        <v>6</v>
      </c>
      <c r="D855" s="22" t="str">
        <f t="shared" si="55"/>
        <v>8736</v>
      </c>
      <c r="E855" s="22">
        <f>IFERROR(テーブル_Swim015[[#This Row],[選手番号]],"")</f>
        <v>75</v>
      </c>
      <c r="F855" s="22" t="str">
        <f>IFERROR(VLOOKUP(E855,Sheet3!A:H,3,0),"")</f>
        <v xml:space="preserve">寺尾　　豪                    </v>
      </c>
      <c r="G855" s="22" t="str">
        <f>IFERROR(VLOOKUP(E855,Sheet3!A:H,8,0),"")</f>
        <v xml:space="preserve">ﾌｨｯﾀ川之江      </v>
      </c>
      <c r="H855" s="22" t="str">
        <f>IFERROR(VLOOKUP(E855,Sheet2!A:B,2,0),"")</f>
        <v/>
      </c>
      <c r="I855" s="22" t="str">
        <f t="shared" si="56"/>
        <v>7587</v>
      </c>
      <c r="J855" s="22">
        <f t="shared" si="57"/>
        <v>3</v>
      </c>
      <c r="K855" s="22">
        <f t="shared" si="58"/>
        <v>6</v>
      </c>
    </row>
    <row r="856" spans="1:11" s="22" customFormat="1" x14ac:dyDescent="0.15">
      <c r="A856" s="22">
        <f>IFERROR(テーブル_Swim015[[#This Row],[競技番号]],"")</f>
        <v>87</v>
      </c>
      <c r="B856" s="22">
        <f>IFERROR(テーブル_Swim015[[#This Row],[組]],"")</f>
        <v>3</v>
      </c>
      <c r="C856" s="22">
        <f>IFERROR(テーブル_Swim015[[#This Row],[水路]],"")</f>
        <v>7</v>
      </c>
      <c r="D856" s="22" t="str">
        <f t="shared" si="55"/>
        <v>8737</v>
      </c>
      <c r="E856" s="22">
        <f>IFERROR(テーブル_Swim015[[#This Row],[選手番号]],"")</f>
        <v>1147</v>
      </c>
      <c r="F856" s="22" t="str">
        <f>IFERROR(VLOOKUP(E856,Sheet3!A:H,3,0),"")</f>
        <v xml:space="preserve">坂本　龍彦                    </v>
      </c>
      <c r="G856" s="22" t="str">
        <f>IFERROR(VLOOKUP(E856,Sheet3!A:H,8,0),"")</f>
        <v xml:space="preserve">AGAIN           </v>
      </c>
      <c r="H856" s="22" t="str">
        <f>IFERROR(VLOOKUP(E856,Sheet2!A:B,2,0),"")</f>
        <v/>
      </c>
      <c r="I856" s="22" t="str">
        <f t="shared" si="56"/>
        <v>114787</v>
      </c>
      <c r="J856" s="22">
        <f t="shared" si="57"/>
        <v>3</v>
      </c>
      <c r="K856" s="22">
        <f t="shared" si="58"/>
        <v>7</v>
      </c>
    </row>
    <row r="857" spans="1:11" s="22" customFormat="1" x14ac:dyDescent="0.15">
      <c r="A857" s="22">
        <f>IFERROR(テーブル_Swim015[[#This Row],[競技番号]],"")</f>
        <v>87</v>
      </c>
      <c r="B857" s="22">
        <f>IFERROR(テーブル_Swim015[[#This Row],[組]],"")</f>
        <v>3</v>
      </c>
      <c r="C857" s="22">
        <f>IFERROR(テーブル_Swim015[[#This Row],[水路]],"")</f>
        <v>8</v>
      </c>
      <c r="D857" s="22" t="str">
        <f t="shared" si="55"/>
        <v>8738</v>
      </c>
      <c r="E857" s="22">
        <f>IFERROR(テーブル_Swim015[[#This Row],[選手番号]],"")</f>
        <v>1186</v>
      </c>
      <c r="F857" s="22" t="str">
        <f>IFERROR(VLOOKUP(E857,Sheet3!A:H,3,0),"")</f>
        <v xml:space="preserve">阿部　垂都                    </v>
      </c>
      <c r="G857" s="22" t="str">
        <f>IFERROR(VLOOKUP(E857,Sheet3!A:H,8,0),"")</f>
        <v xml:space="preserve">南海ＤＣ        </v>
      </c>
      <c r="H857" s="22" t="str">
        <f>IFERROR(VLOOKUP(E857,Sheet2!A:B,2,0),"")</f>
        <v/>
      </c>
      <c r="I857" s="22" t="str">
        <f t="shared" si="56"/>
        <v>118687</v>
      </c>
      <c r="J857" s="22">
        <f t="shared" si="57"/>
        <v>3</v>
      </c>
      <c r="K857" s="22">
        <f t="shared" si="58"/>
        <v>8</v>
      </c>
    </row>
    <row r="858" spans="1:11" s="22" customFormat="1" x14ac:dyDescent="0.15">
      <c r="A858" s="22">
        <f>IFERROR(テーブル_Swim015[[#This Row],[競技番号]],"")</f>
        <v>87</v>
      </c>
      <c r="B858" s="22">
        <f>IFERROR(テーブル_Swim015[[#This Row],[組]],"")</f>
        <v>4</v>
      </c>
      <c r="C858" s="22">
        <f>IFERROR(テーブル_Swim015[[#This Row],[水路]],"")</f>
        <v>1</v>
      </c>
      <c r="D858" s="22" t="str">
        <f t="shared" si="55"/>
        <v>8741</v>
      </c>
      <c r="E858" s="22">
        <f>IFERROR(テーブル_Swim015[[#This Row],[選手番号]],"")</f>
        <v>1527</v>
      </c>
      <c r="F858" s="22" t="str">
        <f>IFERROR(VLOOKUP(E858,Sheet3!A:H,3,0),"")</f>
        <v xml:space="preserve">井上　晴喜                    </v>
      </c>
      <c r="G858" s="22" t="str">
        <f>IFERROR(VLOOKUP(E858,Sheet3!A:H,8,0),"")</f>
        <v xml:space="preserve">Ryuow           </v>
      </c>
      <c r="H858" s="22" t="str">
        <f>IFERROR(VLOOKUP(E858,Sheet2!A:B,2,0),"")</f>
        <v/>
      </c>
      <c r="I858" s="22" t="str">
        <f t="shared" si="56"/>
        <v>152787</v>
      </c>
      <c r="J858" s="22">
        <f t="shared" si="57"/>
        <v>4</v>
      </c>
      <c r="K858" s="22">
        <f t="shared" si="58"/>
        <v>1</v>
      </c>
    </row>
    <row r="859" spans="1:11" s="22" customFormat="1" x14ac:dyDescent="0.15">
      <c r="A859" s="22">
        <f>IFERROR(テーブル_Swim015[[#This Row],[競技番号]],"")</f>
        <v>87</v>
      </c>
      <c r="B859" s="22">
        <f>IFERROR(テーブル_Swim015[[#This Row],[組]],"")</f>
        <v>4</v>
      </c>
      <c r="C859" s="22">
        <f>IFERROR(テーブル_Swim015[[#This Row],[水路]],"")</f>
        <v>2</v>
      </c>
      <c r="D859" s="22" t="str">
        <f t="shared" si="55"/>
        <v>8742</v>
      </c>
      <c r="E859" s="22">
        <f>IFERROR(テーブル_Swim015[[#This Row],[選手番号]],"")</f>
        <v>1183</v>
      </c>
      <c r="F859" s="22" t="str">
        <f>IFERROR(VLOOKUP(E859,Sheet3!A:H,3,0),"")</f>
        <v>三谷　航平</v>
      </c>
      <c r="G859" s="22" t="str">
        <f>IFERROR(VLOOKUP(E859,Sheet3!A:H,8,0),"")</f>
        <v>南海ＤＣ</v>
      </c>
      <c r="H859" s="22" t="str">
        <f>IFERROR(VLOOKUP(E859,Sheet2!A:B,2,0),"")</f>
        <v/>
      </c>
      <c r="I859" s="22" t="str">
        <f t="shared" si="56"/>
        <v>118387</v>
      </c>
      <c r="J859" s="22">
        <f t="shared" si="57"/>
        <v>4</v>
      </c>
      <c r="K859" s="22">
        <f t="shared" si="58"/>
        <v>2</v>
      </c>
    </row>
    <row r="860" spans="1:11" s="22" customFormat="1" x14ac:dyDescent="0.15">
      <c r="A860" s="22">
        <f>IFERROR(テーブル_Swim015[[#This Row],[競技番号]],"")</f>
        <v>87</v>
      </c>
      <c r="B860" s="22">
        <f>IFERROR(テーブル_Swim015[[#This Row],[組]],"")</f>
        <v>4</v>
      </c>
      <c r="C860" s="22">
        <f>IFERROR(テーブル_Swim015[[#This Row],[水路]],"")</f>
        <v>3</v>
      </c>
      <c r="D860" s="22" t="str">
        <f t="shared" si="55"/>
        <v>8743</v>
      </c>
      <c r="E860" s="22">
        <f>IFERROR(テーブル_Swim015[[#This Row],[選手番号]],"")</f>
        <v>1173</v>
      </c>
      <c r="F860" s="22" t="str">
        <f>IFERROR(VLOOKUP(E860,Sheet3!A:H,3,0),"")</f>
        <v>濱本　  零</v>
      </c>
      <c r="G860" s="22" t="str">
        <f>IFERROR(VLOOKUP(E860,Sheet3!A:H,8,0),"")</f>
        <v>五百木ＳＣ</v>
      </c>
      <c r="H860" s="22" t="str">
        <f>IFERROR(VLOOKUP(E860,Sheet2!A:B,2,0),"")</f>
        <v/>
      </c>
      <c r="I860" s="22" t="str">
        <f t="shared" si="56"/>
        <v>117387</v>
      </c>
      <c r="J860" s="22">
        <f t="shared" si="57"/>
        <v>4</v>
      </c>
      <c r="K860" s="22">
        <f t="shared" si="58"/>
        <v>3</v>
      </c>
    </row>
    <row r="861" spans="1:11" s="22" customFormat="1" x14ac:dyDescent="0.15">
      <c r="A861" s="22">
        <f>IFERROR(テーブル_Swim015[[#This Row],[競技番号]],"")</f>
        <v>87</v>
      </c>
      <c r="B861" s="22">
        <f>IFERROR(テーブル_Swim015[[#This Row],[組]],"")</f>
        <v>4</v>
      </c>
      <c r="C861" s="22">
        <f>IFERROR(テーブル_Swim015[[#This Row],[水路]],"")</f>
        <v>4</v>
      </c>
      <c r="D861" s="22" t="str">
        <f t="shared" si="55"/>
        <v>8744</v>
      </c>
      <c r="E861" s="22">
        <f>IFERROR(テーブル_Swim015[[#This Row],[選手番号]],"")</f>
        <v>1026</v>
      </c>
      <c r="F861" s="22" t="str">
        <f>IFERROR(VLOOKUP(E861,Sheet3!A:H,3,0),"")</f>
        <v xml:space="preserve">堀川　卓幹                    </v>
      </c>
      <c r="G861" s="22" t="str">
        <f>IFERROR(VLOOKUP(E861,Sheet3!A:H,8,0),"")</f>
        <v xml:space="preserve">石原ＳＣ        </v>
      </c>
      <c r="H861" s="22" t="str">
        <f>IFERROR(VLOOKUP(E861,Sheet2!A:B,2,0),"")</f>
        <v/>
      </c>
      <c r="I861" s="22" t="str">
        <f t="shared" si="56"/>
        <v>102687</v>
      </c>
      <c r="J861" s="22">
        <f t="shared" si="57"/>
        <v>4</v>
      </c>
      <c r="K861" s="22">
        <f t="shared" si="58"/>
        <v>4</v>
      </c>
    </row>
    <row r="862" spans="1:11" s="22" customFormat="1" x14ac:dyDescent="0.15">
      <c r="A862" s="22">
        <f>IFERROR(テーブル_Swim015[[#This Row],[競技番号]],"")</f>
        <v>87</v>
      </c>
      <c r="B862" s="22">
        <f>IFERROR(テーブル_Swim015[[#This Row],[組]],"")</f>
        <v>4</v>
      </c>
      <c r="C862" s="22">
        <f>IFERROR(テーブル_Swim015[[#This Row],[水路]],"")</f>
        <v>5</v>
      </c>
      <c r="D862" s="22" t="str">
        <f t="shared" si="55"/>
        <v>8745</v>
      </c>
      <c r="E862" s="22">
        <f>IFERROR(テーブル_Swim015[[#This Row],[選手番号]],"")</f>
        <v>38</v>
      </c>
      <c r="F862" s="22" t="str">
        <f>IFERROR(VLOOKUP(E862,Sheet3!A:H,3,0),"")</f>
        <v xml:space="preserve">大西　颯真                    </v>
      </c>
      <c r="G862" s="22" t="str">
        <f>IFERROR(VLOOKUP(E862,Sheet3!A:H,8,0),"")</f>
        <v xml:space="preserve">ファイブテン    </v>
      </c>
      <c r="H862" s="22" t="str">
        <f>IFERROR(VLOOKUP(E862,Sheet2!A:B,2,0),"")</f>
        <v/>
      </c>
      <c r="I862" s="22" t="str">
        <f t="shared" si="56"/>
        <v>3887</v>
      </c>
      <c r="J862" s="22">
        <f t="shared" si="57"/>
        <v>4</v>
      </c>
      <c r="K862" s="22">
        <f t="shared" si="58"/>
        <v>5</v>
      </c>
    </row>
    <row r="863" spans="1:11" s="22" customFormat="1" x14ac:dyDescent="0.15">
      <c r="A863" s="22">
        <f>IFERROR(テーブル_Swim015[[#This Row],[競技番号]],"")</f>
        <v>87</v>
      </c>
      <c r="B863" s="22">
        <f>IFERROR(テーブル_Swim015[[#This Row],[組]],"")</f>
        <v>4</v>
      </c>
      <c r="C863" s="22">
        <f>IFERROR(テーブル_Swim015[[#This Row],[水路]],"")</f>
        <v>6</v>
      </c>
      <c r="D863" s="22" t="str">
        <f t="shared" si="55"/>
        <v>8746</v>
      </c>
      <c r="E863" s="22">
        <f>IFERROR(テーブル_Swim015[[#This Row],[選手番号]],"")</f>
        <v>55</v>
      </c>
      <c r="F863" s="22" t="str">
        <f>IFERROR(VLOOKUP(E863,Sheet3!A:H,3,0),"")</f>
        <v xml:space="preserve">佐藤　蓮介                    </v>
      </c>
      <c r="G863" s="22" t="str">
        <f>IFERROR(VLOOKUP(E863,Sheet3!A:H,8,0),"")</f>
        <v xml:space="preserve">ＭＧ双葉        </v>
      </c>
      <c r="H863" s="22" t="str">
        <f>IFERROR(VLOOKUP(E863,Sheet2!A:B,2,0),"")</f>
        <v/>
      </c>
      <c r="I863" s="22" t="str">
        <f t="shared" si="56"/>
        <v>5587</v>
      </c>
      <c r="J863" s="22">
        <f t="shared" si="57"/>
        <v>4</v>
      </c>
      <c r="K863" s="22">
        <f t="shared" si="58"/>
        <v>6</v>
      </c>
    </row>
    <row r="864" spans="1:11" s="22" customFormat="1" x14ac:dyDescent="0.15">
      <c r="A864" s="22">
        <f>IFERROR(テーブル_Swim015[[#This Row],[競技番号]],"")</f>
        <v>87</v>
      </c>
      <c r="B864" s="22">
        <f>IFERROR(テーブル_Swim015[[#This Row],[組]],"")</f>
        <v>4</v>
      </c>
      <c r="C864" s="22">
        <f>IFERROR(テーブル_Swim015[[#This Row],[水路]],"")</f>
        <v>7</v>
      </c>
      <c r="D864" s="22" t="str">
        <f t="shared" si="55"/>
        <v>8747</v>
      </c>
      <c r="E864" s="22">
        <f>IFERROR(テーブル_Swim015[[#This Row],[選手番号]],"")</f>
        <v>1518</v>
      </c>
      <c r="F864" s="22" t="str">
        <f>IFERROR(VLOOKUP(E864,Sheet3!A:H,3,0),"")</f>
        <v xml:space="preserve">古谷　　旭                    </v>
      </c>
      <c r="G864" s="22" t="str">
        <f>IFERROR(VLOOKUP(E864,Sheet3!A:H,8,0),"")</f>
        <v xml:space="preserve">フィッタ吉田    </v>
      </c>
      <c r="H864" s="22" t="str">
        <f>IFERROR(VLOOKUP(E864,Sheet2!A:B,2,0),"")</f>
        <v/>
      </c>
      <c r="I864" s="22" t="str">
        <f t="shared" si="56"/>
        <v>151887</v>
      </c>
      <c r="J864" s="22">
        <f t="shared" si="57"/>
        <v>4</v>
      </c>
      <c r="K864" s="22">
        <f t="shared" si="58"/>
        <v>7</v>
      </c>
    </row>
    <row r="865" spans="1:11" s="22" customFormat="1" x14ac:dyDescent="0.15">
      <c r="A865" s="22">
        <f>IFERROR(テーブル_Swim015[[#This Row],[競技番号]],"")</f>
        <v>87</v>
      </c>
      <c r="B865" s="22">
        <f>IFERROR(テーブル_Swim015[[#This Row],[組]],"")</f>
        <v>4</v>
      </c>
      <c r="C865" s="22">
        <f>IFERROR(テーブル_Swim015[[#This Row],[水路]],"")</f>
        <v>8</v>
      </c>
      <c r="D865" s="22" t="str">
        <f t="shared" si="55"/>
        <v>8748</v>
      </c>
      <c r="E865" s="22">
        <f>IFERROR(テーブル_Swim015[[#This Row],[選手番号]],"")</f>
        <v>1171</v>
      </c>
      <c r="F865" s="22" t="str">
        <f>IFERROR(VLOOKUP(E865,Sheet3!A:H,3,0),"")</f>
        <v>本田　洸大</v>
      </c>
      <c r="G865" s="22" t="str">
        <f>IFERROR(VLOOKUP(E865,Sheet3!A:H,8,0),"")</f>
        <v>五百木ＳＣ</v>
      </c>
      <c r="H865" s="22" t="str">
        <f>IFERROR(VLOOKUP(E865,Sheet2!A:B,2,0),"")</f>
        <v/>
      </c>
      <c r="I865" s="22" t="str">
        <f t="shared" si="56"/>
        <v>117187</v>
      </c>
      <c r="J865" s="22">
        <f t="shared" si="57"/>
        <v>4</v>
      </c>
      <c r="K865" s="22">
        <f t="shared" si="58"/>
        <v>8</v>
      </c>
    </row>
    <row r="866" spans="1:11" s="22" customFormat="1" x14ac:dyDescent="0.15">
      <c r="A866" s="22">
        <f>IFERROR(テーブル_Swim015[[#This Row],[競技番号]],"")</f>
        <v>87</v>
      </c>
      <c r="B866" s="22">
        <f>IFERROR(テーブル_Swim015[[#This Row],[組]],"")</f>
        <v>5</v>
      </c>
      <c r="C866" s="22">
        <f>IFERROR(テーブル_Swim015[[#This Row],[水路]],"")</f>
        <v>1</v>
      </c>
      <c r="D866" s="22" t="str">
        <f t="shared" si="55"/>
        <v>8751</v>
      </c>
      <c r="E866" s="22">
        <f>IFERROR(テーブル_Swim015[[#This Row],[選手番号]],"")</f>
        <v>1502</v>
      </c>
      <c r="F866" s="22" t="str">
        <f>IFERROR(VLOOKUP(E866,Sheet3!A:H,3,0),"")</f>
        <v xml:space="preserve">浦中　　蓮                    </v>
      </c>
      <c r="G866" s="22" t="str">
        <f>IFERROR(VLOOKUP(E866,Sheet3!A:H,8,0),"")</f>
        <v xml:space="preserve">八幡浜ＳＣ      </v>
      </c>
      <c r="H866" s="22" t="str">
        <f>IFERROR(VLOOKUP(E866,Sheet2!A:B,2,0),"")</f>
        <v/>
      </c>
      <c r="I866" s="22" t="str">
        <f t="shared" si="56"/>
        <v>150287</v>
      </c>
      <c r="J866" s="22">
        <f t="shared" si="57"/>
        <v>5</v>
      </c>
      <c r="K866" s="22">
        <f t="shared" si="58"/>
        <v>1</v>
      </c>
    </row>
    <row r="867" spans="1:11" s="22" customFormat="1" x14ac:dyDescent="0.15">
      <c r="A867" s="22">
        <f>IFERROR(テーブル_Swim015[[#This Row],[競技番号]],"")</f>
        <v>87</v>
      </c>
      <c r="B867" s="22">
        <f>IFERROR(テーブル_Swim015[[#This Row],[組]],"")</f>
        <v>5</v>
      </c>
      <c r="C867" s="22">
        <f>IFERROR(テーブル_Swim015[[#This Row],[水路]],"")</f>
        <v>2</v>
      </c>
      <c r="D867" s="22" t="str">
        <f t="shared" si="55"/>
        <v>8752</v>
      </c>
      <c r="E867" s="22">
        <f>IFERROR(テーブル_Swim015[[#This Row],[選手番号]],"")</f>
        <v>1107</v>
      </c>
      <c r="F867" s="22" t="str">
        <f>IFERROR(VLOOKUP(E867,Sheet3!A:H,3,0),"")</f>
        <v xml:space="preserve">井上　恭吾                    </v>
      </c>
      <c r="G867" s="22" t="str">
        <f>IFERROR(VLOOKUP(E867,Sheet3!A:H,8,0),"")</f>
        <v xml:space="preserve">ﾌｨｯﾀｴﾐﾌﾙ松前    </v>
      </c>
      <c r="H867" s="22" t="str">
        <f>IFERROR(VLOOKUP(E867,Sheet2!A:B,2,0),"")</f>
        <v/>
      </c>
      <c r="I867" s="22" t="str">
        <f t="shared" si="56"/>
        <v>110787</v>
      </c>
      <c r="J867" s="22">
        <f t="shared" si="57"/>
        <v>5</v>
      </c>
      <c r="K867" s="22">
        <f t="shared" si="58"/>
        <v>2</v>
      </c>
    </row>
    <row r="868" spans="1:11" s="22" customFormat="1" x14ac:dyDescent="0.15">
      <c r="A868" s="22">
        <f>IFERROR(テーブル_Swim015[[#This Row],[競技番号]],"")</f>
        <v>87</v>
      </c>
      <c r="B868" s="22">
        <f>IFERROR(テーブル_Swim015[[#This Row],[組]],"")</f>
        <v>5</v>
      </c>
      <c r="C868" s="22">
        <f>IFERROR(テーブル_Swim015[[#This Row],[水路]],"")</f>
        <v>3</v>
      </c>
      <c r="D868" s="22" t="str">
        <f t="shared" si="55"/>
        <v>8753</v>
      </c>
      <c r="E868" s="22">
        <f>IFERROR(テーブル_Swim015[[#This Row],[選手番号]],"")</f>
        <v>1015</v>
      </c>
      <c r="F868" s="22" t="str">
        <f>IFERROR(VLOOKUP(E868,Sheet3!A:H,3,0),"")</f>
        <v xml:space="preserve">玉井　悠慎                    </v>
      </c>
      <c r="G868" s="22" t="str">
        <f>IFERROR(VLOOKUP(E868,Sheet3!A:H,8,0),"")</f>
        <v xml:space="preserve">南海ＤＣ        </v>
      </c>
      <c r="H868" s="22" t="str">
        <f>IFERROR(VLOOKUP(E868,Sheet2!A:B,2,0),"")</f>
        <v/>
      </c>
      <c r="I868" s="22" t="str">
        <f t="shared" si="56"/>
        <v>101587</v>
      </c>
      <c r="J868" s="22">
        <f t="shared" si="57"/>
        <v>5</v>
      </c>
      <c r="K868" s="22">
        <f t="shared" si="58"/>
        <v>3</v>
      </c>
    </row>
    <row r="869" spans="1:11" s="22" customFormat="1" x14ac:dyDescent="0.15">
      <c r="A869" s="22">
        <f>IFERROR(テーブル_Swim015[[#This Row],[競技番号]],"")</f>
        <v>87</v>
      </c>
      <c r="B869" s="22">
        <f>IFERROR(テーブル_Swim015[[#This Row],[組]],"")</f>
        <v>5</v>
      </c>
      <c r="C869" s="22">
        <f>IFERROR(テーブル_Swim015[[#This Row],[水路]],"")</f>
        <v>4</v>
      </c>
      <c r="D869" s="22" t="str">
        <f t="shared" si="55"/>
        <v>8754</v>
      </c>
      <c r="E869" s="22">
        <f>IFERROR(テーブル_Swim015[[#This Row],[選手番号]],"")</f>
        <v>1564</v>
      </c>
      <c r="F869" s="22" t="str">
        <f>IFERROR(VLOOKUP(E869,Sheet3!A:H,3,0),"")</f>
        <v xml:space="preserve">福岡　奏汰                    </v>
      </c>
      <c r="G869" s="22" t="str">
        <f>IFERROR(VLOOKUP(E869,Sheet3!A:H,8,0),"")</f>
        <v xml:space="preserve">MESSA           </v>
      </c>
      <c r="H869" s="22" t="str">
        <f>IFERROR(VLOOKUP(E869,Sheet2!A:B,2,0),"")</f>
        <v/>
      </c>
      <c r="I869" s="22" t="str">
        <f t="shared" si="56"/>
        <v>156487</v>
      </c>
      <c r="J869" s="22">
        <f t="shared" si="57"/>
        <v>5</v>
      </c>
      <c r="K869" s="22">
        <f t="shared" si="58"/>
        <v>4</v>
      </c>
    </row>
    <row r="870" spans="1:11" s="22" customFormat="1" x14ac:dyDescent="0.15">
      <c r="A870" s="22">
        <f>IFERROR(テーブル_Swim015[[#This Row],[競技番号]],"")</f>
        <v>87</v>
      </c>
      <c r="B870" s="22">
        <f>IFERROR(テーブル_Swim015[[#This Row],[組]],"")</f>
        <v>5</v>
      </c>
      <c r="C870" s="22">
        <f>IFERROR(テーブル_Swim015[[#This Row],[水路]],"")</f>
        <v>5</v>
      </c>
      <c r="D870" s="22" t="str">
        <f t="shared" si="55"/>
        <v>8755</v>
      </c>
      <c r="E870" s="22">
        <f>IFERROR(テーブル_Swim015[[#This Row],[選手番号]],"")</f>
        <v>1108</v>
      </c>
      <c r="F870" s="22" t="str">
        <f>IFERROR(VLOOKUP(E870,Sheet3!A:H,3,0),"")</f>
        <v xml:space="preserve">武知　海斗                    </v>
      </c>
      <c r="G870" s="22" t="str">
        <f>IFERROR(VLOOKUP(E870,Sheet3!A:H,8,0),"")</f>
        <v xml:space="preserve">ﾌｨｯﾀｴﾐﾌﾙ松前    </v>
      </c>
      <c r="H870" s="22" t="str">
        <f>IFERROR(VLOOKUP(E870,Sheet2!A:B,2,0),"")</f>
        <v/>
      </c>
      <c r="I870" s="22" t="str">
        <f t="shared" si="56"/>
        <v>110887</v>
      </c>
      <c r="J870" s="22">
        <f t="shared" si="57"/>
        <v>5</v>
      </c>
      <c r="K870" s="22">
        <f t="shared" si="58"/>
        <v>5</v>
      </c>
    </row>
    <row r="871" spans="1:11" s="22" customFormat="1" x14ac:dyDescent="0.15">
      <c r="A871" s="22">
        <f>IFERROR(テーブル_Swim015[[#This Row],[競技番号]],"")</f>
        <v>87</v>
      </c>
      <c r="B871" s="22">
        <f>IFERROR(テーブル_Swim015[[#This Row],[組]],"")</f>
        <v>5</v>
      </c>
      <c r="C871" s="22">
        <f>IFERROR(テーブル_Swim015[[#This Row],[水路]],"")</f>
        <v>6</v>
      </c>
      <c r="D871" s="22" t="str">
        <f t="shared" si="55"/>
        <v>8756</v>
      </c>
      <c r="E871" s="22">
        <f>IFERROR(テーブル_Swim015[[#This Row],[選手番号]],"")</f>
        <v>503</v>
      </c>
      <c r="F871" s="22" t="str">
        <f>IFERROR(VLOOKUP(E871,Sheet3!A:H,3,0),"")</f>
        <v xml:space="preserve">佐々木裕月                    </v>
      </c>
      <c r="G871" s="22" t="str">
        <f>IFERROR(VLOOKUP(E871,Sheet3!A:H,8,0),"")</f>
        <v xml:space="preserve">西条ＳＣ        </v>
      </c>
      <c r="H871" s="22" t="str">
        <f>IFERROR(VLOOKUP(E871,Sheet2!A:B,2,0),"")</f>
        <v/>
      </c>
      <c r="I871" s="22" t="str">
        <f t="shared" si="56"/>
        <v>50387</v>
      </c>
      <c r="J871" s="22">
        <f t="shared" si="57"/>
        <v>5</v>
      </c>
      <c r="K871" s="22">
        <f t="shared" si="58"/>
        <v>6</v>
      </c>
    </row>
    <row r="872" spans="1:11" s="22" customFormat="1" x14ac:dyDescent="0.15">
      <c r="A872" s="22">
        <f>IFERROR(テーブル_Swim015[[#This Row],[競技番号]],"")</f>
        <v>87</v>
      </c>
      <c r="B872" s="22">
        <f>IFERROR(テーブル_Swim015[[#This Row],[組]],"")</f>
        <v>5</v>
      </c>
      <c r="C872" s="22">
        <f>IFERROR(テーブル_Swim015[[#This Row],[水路]],"")</f>
        <v>7</v>
      </c>
      <c r="D872" s="22" t="str">
        <f t="shared" si="55"/>
        <v>8757</v>
      </c>
      <c r="E872" s="22">
        <f>IFERROR(テーブル_Swim015[[#This Row],[選手番号]],"")</f>
        <v>1549</v>
      </c>
      <c r="F872" s="22" t="str">
        <f>IFERROR(VLOOKUP(E872,Sheet3!A:H,3,0),"")</f>
        <v>井上　晴貴</v>
      </c>
      <c r="G872" s="22" t="str">
        <f>IFERROR(VLOOKUP(E872,Sheet3!A:H,8,0),"")</f>
        <v>リー保内</v>
      </c>
      <c r="H872" s="22" t="str">
        <f>IFERROR(VLOOKUP(E872,Sheet2!A:B,2,0),"")</f>
        <v/>
      </c>
      <c r="I872" s="22" t="str">
        <f t="shared" si="56"/>
        <v>154987</v>
      </c>
      <c r="J872" s="22">
        <f t="shared" si="57"/>
        <v>5</v>
      </c>
      <c r="K872" s="22">
        <f t="shared" si="58"/>
        <v>7</v>
      </c>
    </row>
    <row r="873" spans="1:11" s="22" customFormat="1" x14ac:dyDescent="0.15">
      <c r="A873" s="22">
        <f>IFERROR(テーブル_Swim015[[#This Row],[競技番号]],"")</f>
        <v>87</v>
      </c>
      <c r="B873" s="22">
        <f>IFERROR(テーブル_Swim015[[#This Row],[組]],"")</f>
        <v>5</v>
      </c>
      <c r="C873" s="22">
        <f>IFERROR(テーブル_Swim015[[#This Row],[水路]],"")</f>
        <v>8</v>
      </c>
      <c r="D873" s="22" t="str">
        <f t="shared" si="55"/>
        <v>8758</v>
      </c>
      <c r="E873" s="22">
        <f>IFERROR(テーブル_Swim015[[#This Row],[選手番号]],"")</f>
        <v>1230</v>
      </c>
      <c r="F873" s="22" t="str">
        <f>IFERROR(VLOOKUP(E873,Sheet3!A:H,3,0),"")</f>
        <v>木原　康貴</v>
      </c>
      <c r="G873" s="22" t="str">
        <f>IFERROR(VLOOKUP(E873,Sheet3!A:H,8,0),"")</f>
        <v>アズサ松山</v>
      </c>
      <c r="H873" s="22" t="str">
        <f>IFERROR(VLOOKUP(E873,Sheet2!A:B,2,0),"")</f>
        <v/>
      </c>
      <c r="I873" s="22" t="str">
        <f t="shared" si="56"/>
        <v>123087</v>
      </c>
      <c r="J873" s="22">
        <f t="shared" si="57"/>
        <v>5</v>
      </c>
      <c r="K873" s="22">
        <f t="shared" si="58"/>
        <v>8</v>
      </c>
    </row>
    <row r="874" spans="1:11" s="22" customFormat="1" x14ac:dyDescent="0.15">
      <c r="A874" s="22">
        <f>IFERROR(テーブル_Swim015[[#This Row],[競技番号]],"")</f>
        <v>87</v>
      </c>
      <c r="B874" s="22">
        <f>IFERROR(テーブル_Swim015[[#This Row],[組]],"")</f>
        <v>6</v>
      </c>
      <c r="C874" s="22">
        <f>IFERROR(テーブル_Swim015[[#This Row],[水路]],"")</f>
        <v>1</v>
      </c>
      <c r="D874" s="22" t="str">
        <f t="shared" si="55"/>
        <v>8761</v>
      </c>
      <c r="E874" s="22">
        <f>IFERROR(テーブル_Swim015[[#This Row],[選手番号]],"")</f>
        <v>1169</v>
      </c>
      <c r="F874" s="22" t="str">
        <f>IFERROR(VLOOKUP(E874,Sheet3!A:H,3,0),"")</f>
        <v>玉乃井蒼空</v>
      </c>
      <c r="G874" s="22" t="str">
        <f>IFERROR(VLOOKUP(E874,Sheet3!A:H,8,0),"")</f>
        <v>五百木ＳＣ</v>
      </c>
      <c r="H874" s="22" t="str">
        <f>IFERROR(VLOOKUP(E874,Sheet2!A:B,2,0),"")</f>
        <v/>
      </c>
      <c r="I874" s="22" t="str">
        <f t="shared" si="56"/>
        <v>116987</v>
      </c>
      <c r="J874" s="22">
        <f t="shared" si="57"/>
        <v>6</v>
      </c>
      <c r="K874" s="22">
        <f t="shared" si="58"/>
        <v>1</v>
      </c>
    </row>
    <row r="875" spans="1:11" s="22" customFormat="1" x14ac:dyDescent="0.15">
      <c r="A875" s="22">
        <f>IFERROR(テーブル_Swim015[[#This Row],[競技番号]],"")</f>
        <v>87</v>
      </c>
      <c r="B875" s="22">
        <f>IFERROR(テーブル_Swim015[[#This Row],[組]],"")</f>
        <v>6</v>
      </c>
      <c r="C875" s="22">
        <f>IFERROR(テーブル_Swim015[[#This Row],[水路]],"")</f>
        <v>2</v>
      </c>
      <c r="D875" s="22" t="str">
        <f t="shared" si="55"/>
        <v>8762</v>
      </c>
      <c r="E875" s="22">
        <f>IFERROR(テーブル_Swim015[[#This Row],[選手番号]],"")</f>
        <v>1109</v>
      </c>
      <c r="F875" s="22" t="str">
        <f>IFERROR(VLOOKUP(E875,Sheet3!A:H,3,0),"")</f>
        <v xml:space="preserve">鶴田　勇心                    </v>
      </c>
      <c r="G875" s="22" t="str">
        <f>IFERROR(VLOOKUP(E875,Sheet3!A:H,8,0),"")</f>
        <v xml:space="preserve">ﾌｨｯﾀｴﾐﾌﾙ松前    </v>
      </c>
      <c r="H875" s="22" t="str">
        <f>IFERROR(VLOOKUP(E875,Sheet2!A:B,2,0),"")</f>
        <v/>
      </c>
      <c r="I875" s="22" t="str">
        <f t="shared" si="56"/>
        <v>110987</v>
      </c>
      <c r="J875" s="22">
        <f t="shared" si="57"/>
        <v>6</v>
      </c>
      <c r="K875" s="22">
        <f t="shared" si="58"/>
        <v>2</v>
      </c>
    </row>
    <row r="876" spans="1:11" s="22" customFormat="1" x14ac:dyDescent="0.15">
      <c r="A876" s="22">
        <f>IFERROR(テーブル_Swim015[[#This Row],[競技番号]],"")</f>
        <v>87</v>
      </c>
      <c r="B876" s="22">
        <f>IFERROR(テーブル_Swim015[[#This Row],[組]],"")</f>
        <v>6</v>
      </c>
      <c r="C876" s="22">
        <f>IFERROR(テーブル_Swim015[[#This Row],[水路]],"")</f>
        <v>3</v>
      </c>
      <c r="D876" s="22" t="str">
        <f t="shared" si="55"/>
        <v>8763</v>
      </c>
      <c r="E876" s="22">
        <f>IFERROR(テーブル_Swim015[[#This Row],[選手番号]],"")</f>
        <v>1106</v>
      </c>
      <c r="F876" s="22" t="str">
        <f>IFERROR(VLOOKUP(E876,Sheet3!A:H,3,0),"")</f>
        <v xml:space="preserve">山下　　陸                    </v>
      </c>
      <c r="G876" s="22" t="str">
        <f>IFERROR(VLOOKUP(E876,Sheet3!A:H,8,0),"")</f>
        <v xml:space="preserve">ﾌｨｯﾀｴﾐﾌﾙ松前    </v>
      </c>
      <c r="H876" s="22" t="str">
        <f>IFERROR(VLOOKUP(E876,Sheet2!A:B,2,0),"")</f>
        <v/>
      </c>
      <c r="I876" s="22" t="str">
        <f t="shared" si="56"/>
        <v>110687</v>
      </c>
      <c r="J876" s="22">
        <f t="shared" si="57"/>
        <v>6</v>
      </c>
      <c r="K876" s="22">
        <f t="shared" si="58"/>
        <v>3</v>
      </c>
    </row>
    <row r="877" spans="1:11" s="22" customFormat="1" x14ac:dyDescent="0.15">
      <c r="A877" s="22">
        <f>IFERROR(テーブル_Swim015[[#This Row],[競技番号]],"")</f>
        <v>87</v>
      </c>
      <c r="B877" s="22">
        <f>IFERROR(テーブル_Swim015[[#This Row],[組]],"")</f>
        <v>6</v>
      </c>
      <c r="C877" s="22">
        <f>IFERROR(テーブル_Swim015[[#This Row],[水路]],"")</f>
        <v>4</v>
      </c>
      <c r="D877" s="22" t="str">
        <f t="shared" si="55"/>
        <v>8764</v>
      </c>
      <c r="E877" s="22">
        <f>IFERROR(テーブル_Swim015[[#This Row],[選手番号]],"")</f>
        <v>8</v>
      </c>
      <c r="F877" s="22" t="str">
        <f>IFERROR(VLOOKUP(E877,Sheet3!A:H,3,0),"")</f>
        <v xml:space="preserve">藤井　煌真                    </v>
      </c>
      <c r="G877" s="22" t="str">
        <f>IFERROR(VLOOKUP(E877,Sheet3!A:H,8,0),"")</f>
        <v xml:space="preserve">ｴﾘｴｰﾙSRT        </v>
      </c>
      <c r="H877" s="22" t="str">
        <f>IFERROR(VLOOKUP(E877,Sheet2!A:B,2,0),"")</f>
        <v/>
      </c>
      <c r="I877" s="22" t="str">
        <f t="shared" si="56"/>
        <v>887</v>
      </c>
      <c r="J877" s="22">
        <f t="shared" si="57"/>
        <v>6</v>
      </c>
      <c r="K877" s="22">
        <f t="shared" si="58"/>
        <v>4</v>
      </c>
    </row>
    <row r="878" spans="1:11" s="22" customFormat="1" x14ac:dyDescent="0.15">
      <c r="A878" s="22">
        <f>IFERROR(テーブル_Swim015[[#This Row],[競技番号]],"")</f>
        <v>87</v>
      </c>
      <c r="B878" s="22">
        <f>IFERROR(テーブル_Swim015[[#This Row],[組]],"")</f>
        <v>6</v>
      </c>
      <c r="C878" s="22">
        <f>IFERROR(テーブル_Swim015[[#This Row],[水路]],"")</f>
        <v>5</v>
      </c>
      <c r="D878" s="22" t="str">
        <f t="shared" si="55"/>
        <v>8765</v>
      </c>
      <c r="E878" s="22">
        <f>IFERROR(テーブル_Swim015[[#This Row],[選手番号]],"")</f>
        <v>1543</v>
      </c>
      <c r="F878" s="22" t="str">
        <f>IFERROR(VLOOKUP(E878,Sheet3!A:H,3,0),"")</f>
        <v>多田　歩高</v>
      </c>
      <c r="G878" s="22" t="str">
        <f>IFERROR(VLOOKUP(E878,Sheet3!A:H,8,0),"")</f>
        <v>リー保内</v>
      </c>
      <c r="H878" s="22" t="str">
        <f>IFERROR(VLOOKUP(E878,Sheet2!A:B,2,0),"")</f>
        <v/>
      </c>
      <c r="I878" s="22" t="str">
        <f t="shared" si="56"/>
        <v>154387</v>
      </c>
      <c r="J878" s="22">
        <f t="shared" si="57"/>
        <v>6</v>
      </c>
      <c r="K878" s="22">
        <f t="shared" si="58"/>
        <v>5</v>
      </c>
    </row>
    <row r="879" spans="1:11" s="22" customFormat="1" x14ac:dyDescent="0.15">
      <c r="A879" s="22">
        <f>IFERROR(テーブル_Swim015[[#This Row],[競技番号]],"")</f>
        <v>87</v>
      </c>
      <c r="B879" s="22">
        <f>IFERROR(テーブル_Swim015[[#This Row],[組]],"")</f>
        <v>6</v>
      </c>
      <c r="C879" s="22">
        <f>IFERROR(テーブル_Swim015[[#This Row],[水路]],"")</f>
        <v>6</v>
      </c>
      <c r="D879" s="22" t="str">
        <f t="shared" si="55"/>
        <v>8766</v>
      </c>
      <c r="E879" s="22">
        <f>IFERROR(テーブル_Swim015[[#This Row],[選手番号]],"")</f>
        <v>1232</v>
      </c>
      <c r="F879" s="22" t="str">
        <f>IFERROR(VLOOKUP(E879,Sheet3!A:H,3,0),"")</f>
        <v>池田　大悟</v>
      </c>
      <c r="G879" s="22" t="str">
        <f>IFERROR(VLOOKUP(E879,Sheet3!A:H,8,0),"")</f>
        <v>アズサ松山</v>
      </c>
      <c r="H879" s="22" t="str">
        <f>IFERROR(VLOOKUP(E879,Sheet2!A:B,2,0),"")</f>
        <v/>
      </c>
      <c r="I879" s="22" t="str">
        <f t="shared" si="56"/>
        <v>123287</v>
      </c>
      <c r="J879" s="22">
        <f t="shared" si="57"/>
        <v>6</v>
      </c>
      <c r="K879" s="22">
        <f t="shared" si="58"/>
        <v>6</v>
      </c>
    </row>
    <row r="880" spans="1:11" s="22" customFormat="1" x14ac:dyDescent="0.15">
      <c r="A880" s="22">
        <f>IFERROR(テーブル_Swim015[[#This Row],[競技番号]],"")</f>
        <v>87</v>
      </c>
      <c r="B880" s="22">
        <f>IFERROR(テーブル_Swim015[[#This Row],[組]],"")</f>
        <v>6</v>
      </c>
      <c r="C880" s="22">
        <f>IFERROR(テーブル_Swim015[[#This Row],[水路]],"")</f>
        <v>7</v>
      </c>
      <c r="D880" s="22" t="str">
        <f t="shared" si="55"/>
        <v>8767</v>
      </c>
      <c r="E880" s="22">
        <f>IFERROR(テーブル_Swim015[[#This Row],[選手番号]],"")</f>
        <v>106</v>
      </c>
      <c r="F880" s="22" t="str">
        <f>IFERROR(VLOOKUP(E880,Sheet3!A:H,3,0),"")</f>
        <v xml:space="preserve">原田　　倫                    </v>
      </c>
      <c r="G880" s="22" t="str">
        <f>IFERROR(VLOOKUP(E880,Sheet3!A:H,8,0),"")</f>
        <v xml:space="preserve">西条ＳＣ        </v>
      </c>
      <c r="H880" s="22" t="str">
        <f>IFERROR(VLOOKUP(E880,Sheet2!A:B,2,0),"")</f>
        <v/>
      </c>
      <c r="I880" s="22" t="str">
        <f t="shared" si="56"/>
        <v>10687</v>
      </c>
      <c r="J880" s="22">
        <f t="shared" si="57"/>
        <v>6</v>
      </c>
      <c r="K880" s="22">
        <f t="shared" si="58"/>
        <v>7</v>
      </c>
    </row>
    <row r="881" spans="1:11" s="22" customFormat="1" x14ac:dyDescent="0.15">
      <c r="A881" s="22">
        <f>IFERROR(テーブル_Swim015[[#This Row],[競技番号]],"")</f>
        <v>87</v>
      </c>
      <c r="B881" s="22">
        <f>IFERROR(テーブル_Swim015[[#This Row],[組]],"")</f>
        <v>6</v>
      </c>
      <c r="C881" s="22">
        <f>IFERROR(テーブル_Swim015[[#This Row],[水路]],"")</f>
        <v>8</v>
      </c>
      <c r="D881" s="22" t="str">
        <f t="shared" si="55"/>
        <v>8768</v>
      </c>
      <c r="E881" s="22">
        <f>IFERROR(テーブル_Swim015[[#This Row],[選手番号]],"")</f>
        <v>1043</v>
      </c>
      <c r="F881" s="22" t="str">
        <f>IFERROR(VLOOKUP(E881,Sheet3!A:H,3,0),"")</f>
        <v xml:space="preserve">藤並　幹太                    </v>
      </c>
      <c r="G881" s="22" t="str">
        <f>IFERROR(VLOOKUP(E881,Sheet3!A:H,8,0),"")</f>
        <v xml:space="preserve">フィッタ松山    </v>
      </c>
      <c r="H881" s="22" t="str">
        <f>IFERROR(VLOOKUP(E881,Sheet2!A:B,2,0),"")</f>
        <v/>
      </c>
      <c r="I881" s="22" t="str">
        <f t="shared" si="56"/>
        <v>104387</v>
      </c>
      <c r="J881" s="22">
        <f t="shared" si="57"/>
        <v>6</v>
      </c>
      <c r="K881" s="22">
        <f t="shared" si="58"/>
        <v>8</v>
      </c>
    </row>
    <row r="882" spans="1:11" s="22" customFormat="1" x14ac:dyDescent="0.15">
      <c r="A882" s="22">
        <f>IFERROR(テーブル_Swim015[[#This Row],[競技番号]],"")</f>
        <v>87</v>
      </c>
      <c r="B882" s="22">
        <f>IFERROR(テーブル_Swim015[[#This Row],[組]],"")</f>
        <v>7</v>
      </c>
      <c r="C882" s="22">
        <f>IFERROR(テーブル_Swim015[[#This Row],[水路]],"")</f>
        <v>1</v>
      </c>
      <c r="D882" s="22" t="str">
        <f t="shared" si="55"/>
        <v>8771</v>
      </c>
      <c r="E882" s="22">
        <f>IFERROR(テーブル_Swim015[[#This Row],[選手番号]],"")</f>
        <v>1533</v>
      </c>
      <c r="F882" s="22" t="str">
        <f>IFERROR(VLOOKUP(E882,Sheet3!A:H,3,0),"")</f>
        <v xml:space="preserve">土居　愛宙                    </v>
      </c>
      <c r="G882" s="22" t="str">
        <f>IFERROR(VLOOKUP(E882,Sheet3!A:H,8,0),"")</f>
        <v xml:space="preserve">MESSA           </v>
      </c>
      <c r="H882" s="22" t="str">
        <f>IFERROR(VLOOKUP(E882,Sheet2!A:B,2,0),"")</f>
        <v/>
      </c>
      <c r="I882" s="22" t="str">
        <f t="shared" si="56"/>
        <v>153387</v>
      </c>
      <c r="J882" s="22">
        <f t="shared" si="57"/>
        <v>7</v>
      </c>
      <c r="K882" s="22">
        <f t="shared" si="58"/>
        <v>1</v>
      </c>
    </row>
    <row r="883" spans="1:11" s="22" customFormat="1" x14ac:dyDescent="0.15">
      <c r="A883" s="22">
        <f>IFERROR(テーブル_Swim015[[#This Row],[競技番号]],"")</f>
        <v>87</v>
      </c>
      <c r="B883" s="22">
        <f>IFERROR(テーブル_Swim015[[#This Row],[組]],"")</f>
        <v>7</v>
      </c>
      <c r="C883" s="22">
        <f>IFERROR(テーブル_Swim015[[#This Row],[水路]],"")</f>
        <v>2</v>
      </c>
      <c r="D883" s="22" t="str">
        <f t="shared" si="55"/>
        <v>8772</v>
      </c>
      <c r="E883" s="22">
        <f>IFERROR(テーブル_Swim015[[#This Row],[選手番号]],"")</f>
        <v>1501</v>
      </c>
      <c r="F883" s="22" t="str">
        <f>IFERROR(VLOOKUP(E883,Sheet3!A:H,3,0),"")</f>
        <v xml:space="preserve">廣瀬　功武                    </v>
      </c>
      <c r="G883" s="22" t="str">
        <f>IFERROR(VLOOKUP(E883,Sheet3!A:H,8,0),"")</f>
        <v xml:space="preserve">八幡浜ＳＣ      </v>
      </c>
      <c r="H883" s="22" t="str">
        <f>IFERROR(VLOOKUP(E883,Sheet2!A:B,2,0),"")</f>
        <v/>
      </c>
      <c r="I883" s="22" t="str">
        <f t="shared" si="56"/>
        <v>150187</v>
      </c>
      <c r="J883" s="22">
        <f t="shared" si="57"/>
        <v>7</v>
      </c>
      <c r="K883" s="22">
        <f t="shared" si="58"/>
        <v>2</v>
      </c>
    </row>
    <row r="884" spans="1:11" s="22" customFormat="1" x14ac:dyDescent="0.15">
      <c r="A884" s="22">
        <f>IFERROR(テーブル_Swim015[[#This Row],[競技番号]],"")</f>
        <v>87</v>
      </c>
      <c r="B884" s="22">
        <f>IFERROR(テーブル_Swim015[[#This Row],[組]],"")</f>
        <v>7</v>
      </c>
      <c r="C884" s="22">
        <f>IFERROR(テーブル_Swim015[[#This Row],[水路]],"")</f>
        <v>3</v>
      </c>
      <c r="D884" s="22" t="str">
        <f t="shared" si="55"/>
        <v>8773</v>
      </c>
      <c r="E884" s="22">
        <f>IFERROR(テーブル_Swim015[[#This Row],[選手番号]],"")</f>
        <v>6</v>
      </c>
      <c r="F884" s="22" t="str">
        <f>IFERROR(VLOOKUP(E884,Sheet3!A:H,3,0),"")</f>
        <v xml:space="preserve">森下　泰明                    </v>
      </c>
      <c r="G884" s="22" t="str">
        <f>IFERROR(VLOOKUP(E884,Sheet3!A:H,8,0),"")</f>
        <v xml:space="preserve">ｴﾘｴｰﾙSRT        </v>
      </c>
      <c r="H884" s="22" t="str">
        <f>IFERROR(VLOOKUP(E884,Sheet2!A:B,2,0),"")</f>
        <v/>
      </c>
      <c r="I884" s="22" t="str">
        <f t="shared" si="56"/>
        <v>687</v>
      </c>
      <c r="J884" s="22">
        <f t="shared" si="57"/>
        <v>7</v>
      </c>
      <c r="K884" s="22">
        <f t="shared" si="58"/>
        <v>3</v>
      </c>
    </row>
    <row r="885" spans="1:11" s="22" customFormat="1" x14ac:dyDescent="0.15">
      <c r="A885" s="22">
        <f>IFERROR(テーブル_Swim015[[#This Row],[競技番号]],"")</f>
        <v>87</v>
      </c>
      <c r="B885" s="22">
        <f>IFERROR(テーブル_Swim015[[#This Row],[組]],"")</f>
        <v>7</v>
      </c>
      <c r="C885" s="22">
        <f>IFERROR(テーブル_Swim015[[#This Row],[水路]],"")</f>
        <v>4</v>
      </c>
      <c r="D885" s="22" t="str">
        <f t="shared" si="55"/>
        <v>8774</v>
      </c>
      <c r="E885" s="22">
        <f>IFERROR(テーブル_Swim015[[#This Row],[選手番号]],"")</f>
        <v>57</v>
      </c>
      <c r="F885" s="22" t="str">
        <f>IFERROR(VLOOKUP(E885,Sheet3!A:H,3,0),"")</f>
        <v xml:space="preserve">山内　大和                    </v>
      </c>
      <c r="G885" s="22" t="str">
        <f>IFERROR(VLOOKUP(E885,Sheet3!A:H,8,0),"")</f>
        <v xml:space="preserve">ＭＧ双葉        </v>
      </c>
      <c r="H885" s="22" t="str">
        <f>IFERROR(VLOOKUP(E885,Sheet2!A:B,2,0),"")</f>
        <v/>
      </c>
      <c r="I885" s="22" t="str">
        <f t="shared" si="56"/>
        <v>5787</v>
      </c>
      <c r="J885" s="22">
        <f t="shared" si="57"/>
        <v>7</v>
      </c>
      <c r="K885" s="22">
        <f t="shared" si="58"/>
        <v>4</v>
      </c>
    </row>
    <row r="886" spans="1:11" s="22" customFormat="1" x14ac:dyDescent="0.15">
      <c r="A886" s="22">
        <f>IFERROR(テーブル_Swim015[[#This Row],[競技番号]],"")</f>
        <v>87</v>
      </c>
      <c r="B886" s="22">
        <f>IFERROR(テーブル_Swim015[[#This Row],[組]],"")</f>
        <v>7</v>
      </c>
      <c r="C886" s="22">
        <f>IFERROR(テーブル_Swim015[[#This Row],[水路]],"")</f>
        <v>5</v>
      </c>
      <c r="D886" s="22" t="str">
        <f t="shared" si="55"/>
        <v>8775</v>
      </c>
      <c r="E886" s="22">
        <f>IFERROR(テーブル_Swim015[[#This Row],[選手番号]],"")</f>
        <v>1025</v>
      </c>
      <c r="F886" s="22" t="str">
        <f>IFERROR(VLOOKUP(E886,Sheet3!A:H,3,0),"")</f>
        <v xml:space="preserve">城戸　心呂                    </v>
      </c>
      <c r="G886" s="22" t="str">
        <f>IFERROR(VLOOKUP(E886,Sheet3!A:H,8,0),"")</f>
        <v xml:space="preserve">石原ＳＣ        </v>
      </c>
      <c r="H886" s="22" t="str">
        <f>IFERROR(VLOOKUP(E886,Sheet2!A:B,2,0),"")</f>
        <v/>
      </c>
      <c r="I886" s="22" t="str">
        <f t="shared" si="56"/>
        <v>102587</v>
      </c>
      <c r="J886" s="22">
        <f t="shared" si="57"/>
        <v>7</v>
      </c>
      <c r="K886" s="22">
        <f t="shared" si="58"/>
        <v>5</v>
      </c>
    </row>
    <row r="887" spans="1:11" s="22" customFormat="1" x14ac:dyDescent="0.15">
      <c r="A887" s="22">
        <f>IFERROR(テーブル_Swim015[[#This Row],[競技番号]],"")</f>
        <v>87</v>
      </c>
      <c r="B887" s="22">
        <f>IFERROR(テーブル_Swim015[[#This Row],[組]],"")</f>
        <v>7</v>
      </c>
      <c r="C887" s="22">
        <f>IFERROR(テーブル_Swim015[[#This Row],[水路]],"")</f>
        <v>6</v>
      </c>
      <c r="D887" s="22" t="str">
        <f t="shared" si="55"/>
        <v>8776</v>
      </c>
      <c r="E887" s="22">
        <f>IFERROR(テーブル_Swim015[[#This Row],[選手番号]],"")</f>
        <v>1141</v>
      </c>
      <c r="F887" s="22" t="str">
        <f>IFERROR(VLOOKUP(E887,Sheet3!A:H,3,0),"")</f>
        <v xml:space="preserve">藤田　海心                    </v>
      </c>
      <c r="G887" s="22" t="str">
        <f>IFERROR(VLOOKUP(E887,Sheet3!A:H,8,0),"")</f>
        <v xml:space="preserve">えいしSC北条    </v>
      </c>
      <c r="H887" s="22" t="str">
        <f>IFERROR(VLOOKUP(E887,Sheet2!A:B,2,0),"")</f>
        <v/>
      </c>
      <c r="I887" s="22" t="str">
        <f t="shared" si="56"/>
        <v>114187</v>
      </c>
      <c r="J887" s="22">
        <f t="shared" si="57"/>
        <v>7</v>
      </c>
      <c r="K887" s="22">
        <f t="shared" si="58"/>
        <v>6</v>
      </c>
    </row>
    <row r="888" spans="1:11" s="22" customFormat="1" x14ac:dyDescent="0.15">
      <c r="A888" s="22">
        <f>IFERROR(テーブル_Swim015[[#This Row],[競技番号]],"")</f>
        <v>87</v>
      </c>
      <c r="B888" s="22">
        <f>IFERROR(テーブル_Swim015[[#This Row],[組]],"")</f>
        <v>7</v>
      </c>
      <c r="C888" s="22">
        <f>IFERROR(テーブル_Swim015[[#This Row],[水路]],"")</f>
        <v>7</v>
      </c>
      <c r="D888" s="22" t="str">
        <f t="shared" si="55"/>
        <v>8777</v>
      </c>
      <c r="E888" s="22">
        <f>IFERROR(テーブル_Swim015[[#This Row],[選手番号]],"")</f>
        <v>56</v>
      </c>
      <c r="F888" s="22" t="str">
        <f>IFERROR(VLOOKUP(E888,Sheet3!A:H,3,0),"")</f>
        <v xml:space="preserve">越智　裕惺                    </v>
      </c>
      <c r="G888" s="22" t="str">
        <f>IFERROR(VLOOKUP(E888,Sheet3!A:H,8,0),"")</f>
        <v xml:space="preserve">ＭＧ双葉        </v>
      </c>
      <c r="H888" s="22" t="str">
        <f>IFERROR(VLOOKUP(E888,Sheet2!A:B,2,0),"")</f>
        <v/>
      </c>
      <c r="I888" s="22" t="str">
        <f t="shared" si="56"/>
        <v>5687</v>
      </c>
      <c r="J888" s="22">
        <f t="shared" si="57"/>
        <v>7</v>
      </c>
      <c r="K888" s="22">
        <f t="shared" si="58"/>
        <v>7</v>
      </c>
    </row>
    <row r="889" spans="1:11" s="22" customFormat="1" x14ac:dyDescent="0.15">
      <c r="A889" s="22">
        <f>IFERROR(テーブル_Swim015[[#This Row],[競技番号]],"")</f>
        <v>87</v>
      </c>
      <c r="B889" s="22">
        <f>IFERROR(テーブル_Swim015[[#This Row],[組]],"")</f>
        <v>7</v>
      </c>
      <c r="C889" s="22">
        <f>IFERROR(テーブル_Swim015[[#This Row],[水路]],"")</f>
        <v>8</v>
      </c>
      <c r="D889" s="22" t="str">
        <f t="shared" si="55"/>
        <v>8778</v>
      </c>
      <c r="E889" s="22">
        <f>IFERROR(テーブル_Swim015[[#This Row],[選手番号]],"")</f>
        <v>1229</v>
      </c>
      <c r="F889" s="22" t="str">
        <f>IFERROR(VLOOKUP(E889,Sheet3!A:H,3,0),"")</f>
        <v>乗松　侑青</v>
      </c>
      <c r="G889" s="22" t="str">
        <f>IFERROR(VLOOKUP(E889,Sheet3!A:H,8,0),"")</f>
        <v>アズサ松山</v>
      </c>
      <c r="H889" s="22" t="str">
        <f>IFERROR(VLOOKUP(E889,Sheet2!A:B,2,0),"")</f>
        <v/>
      </c>
      <c r="I889" s="22" t="str">
        <f t="shared" si="56"/>
        <v>122987</v>
      </c>
      <c r="J889" s="22">
        <f t="shared" si="57"/>
        <v>7</v>
      </c>
      <c r="K889" s="22">
        <f t="shared" si="58"/>
        <v>8</v>
      </c>
    </row>
    <row r="890" spans="1:11" s="22" customFormat="1" x14ac:dyDescent="0.15">
      <c r="A890" s="22">
        <f>IFERROR(テーブル_Swim015[[#This Row],[競技番号]],"")</f>
        <v>88</v>
      </c>
      <c r="B890" s="22">
        <f>IFERROR(テーブル_Swim015[[#This Row],[組]],"")</f>
        <v>1</v>
      </c>
      <c r="C890" s="22">
        <f>IFERROR(テーブル_Swim015[[#This Row],[水路]],"")</f>
        <v>1</v>
      </c>
      <c r="D890" s="22" t="str">
        <f t="shared" si="55"/>
        <v>8811</v>
      </c>
      <c r="E890" s="22">
        <f>IFERROR(テーブル_Swim015[[#This Row],[選手番号]],"")</f>
        <v>1198</v>
      </c>
      <c r="F890" s="22" t="str">
        <f>IFERROR(VLOOKUP(E890,Sheet3!A:H,3,0),"")</f>
        <v xml:space="preserve">渡部　愛莉                    </v>
      </c>
      <c r="G890" s="22" t="str">
        <f>IFERROR(VLOOKUP(E890,Sheet3!A:H,8,0),"")</f>
        <v xml:space="preserve">南海ＤＣ        </v>
      </c>
      <c r="H890" s="22" t="str">
        <f>IFERROR(VLOOKUP(E890,Sheet2!A:B,2,0),"")</f>
        <v/>
      </c>
      <c r="I890" s="22" t="str">
        <f t="shared" si="56"/>
        <v>119888</v>
      </c>
      <c r="J890" s="22">
        <f t="shared" si="57"/>
        <v>1</v>
      </c>
      <c r="K890" s="22">
        <f t="shared" si="58"/>
        <v>1</v>
      </c>
    </row>
    <row r="891" spans="1:11" s="22" customFormat="1" x14ac:dyDescent="0.15">
      <c r="A891" s="22">
        <f>IFERROR(テーブル_Swim015[[#This Row],[競技番号]],"")</f>
        <v>88</v>
      </c>
      <c r="B891" s="22">
        <f>IFERROR(テーブル_Swim015[[#This Row],[組]],"")</f>
        <v>1</v>
      </c>
      <c r="C891" s="22">
        <f>IFERROR(テーブル_Swim015[[#This Row],[水路]],"")</f>
        <v>2</v>
      </c>
      <c r="D891" s="22" t="str">
        <f t="shared" si="55"/>
        <v>8812</v>
      </c>
      <c r="E891" s="22">
        <f>IFERROR(テーブル_Swim015[[#This Row],[選手番号]],"")</f>
        <v>1155</v>
      </c>
      <c r="F891" s="22" t="str">
        <f>IFERROR(VLOOKUP(E891,Sheet3!A:H,3,0),"")</f>
        <v xml:space="preserve">二宮　さわ                    </v>
      </c>
      <c r="G891" s="22" t="str">
        <f>IFERROR(VLOOKUP(E891,Sheet3!A:H,8,0),"")</f>
        <v xml:space="preserve">五百木ＳＣ      </v>
      </c>
      <c r="H891" s="22" t="str">
        <f>IFERROR(VLOOKUP(E891,Sheet2!A:B,2,0),"")</f>
        <v/>
      </c>
      <c r="I891" s="22" t="str">
        <f t="shared" si="56"/>
        <v>115588</v>
      </c>
      <c r="J891" s="22">
        <f t="shared" si="57"/>
        <v>1</v>
      </c>
      <c r="K891" s="22">
        <f t="shared" si="58"/>
        <v>2</v>
      </c>
    </row>
    <row r="892" spans="1:11" s="22" customFormat="1" x14ac:dyDescent="0.15">
      <c r="A892" s="22">
        <f>IFERROR(テーブル_Swim015[[#This Row],[競技番号]],"")</f>
        <v>88</v>
      </c>
      <c r="B892" s="22">
        <f>IFERROR(テーブル_Swim015[[#This Row],[組]],"")</f>
        <v>1</v>
      </c>
      <c r="C892" s="22">
        <f>IFERROR(テーブル_Swim015[[#This Row],[水路]],"")</f>
        <v>3</v>
      </c>
      <c r="D892" s="22" t="str">
        <f t="shared" si="55"/>
        <v>8813</v>
      </c>
      <c r="E892" s="22">
        <f>IFERROR(テーブル_Swim015[[#This Row],[選手番号]],"")</f>
        <v>1222</v>
      </c>
      <c r="F892" s="22" t="str">
        <f>IFERROR(VLOOKUP(E892,Sheet3!A:H,3,0),"")</f>
        <v>斎藤　  詩</v>
      </c>
      <c r="G892" s="22" t="str">
        <f>IFERROR(VLOOKUP(E892,Sheet3!A:H,8,0),"")</f>
        <v>AQUA</v>
      </c>
      <c r="H892" s="22" t="str">
        <f>IFERROR(VLOOKUP(E892,Sheet2!A:B,2,0),"")</f>
        <v/>
      </c>
      <c r="I892" s="22" t="str">
        <f t="shared" si="56"/>
        <v>122288</v>
      </c>
      <c r="J892" s="22">
        <f t="shared" si="57"/>
        <v>1</v>
      </c>
      <c r="K892" s="22">
        <f t="shared" si="58"/>
        <v>3</v>
      </c>
    </row>
    <row r="893" spans="1:11" s="22" customFormat="1" x14ac:dyDescent="0.15">
      <c r="A893" s="22">
        <f>IFERROR(テーブル_Swim015[[#This Row],[競技番号]],"")</f>
        <v>88</v>
      </c>
      <c r="B893" s="22">
        <f>IFERROR(テーブル_Swim015[[#This Row],[組]],"")</f>
        <v>1</v>
      </c>
      <c r="C893" s="22">
        <f>IFERROR(テーブル_Swim015[[#This Row],[水路]],"")</f>
        <v>4</v>
      </c>
      <c r="D893" s="22" t="str">
        <f t="shared" si="55"/>
        <v>8814</v>
      </c>
      <c r="E893" s="22">
        <f>IFERROR(テーブル_Swim015[[#This Row],[選手番号]],"")</f>
        <v>1157</v>
      </c>
      <c r="F893" s="22" t="str">
        <f>IFERROR(VLOOKUP(E893,Sheet3!A:H,3,0),"")</f>
        <v xml:space="preserve">谷中　さと                    </v>
      </c>
      <c r="G893" s="22" t="str">
        <f>IFERROR(VLOOKUP(E893,Sheet3!A:H,8,0),"")</f>
        <v xml:space="preserve">五百木ＳＣ      </v>
      </c>
      <c r="H893" s="22" t="str">
        <f>IFERROR(VLOOKUP(E893,Sheet2!A:B,2,0),"")</f>
        <v/>
      </c>
      <c r="I893" s="22" t="str">
        <f t="shared" si="56"/>
        <v>115788</v>
      </c>
      <c r="J893" s="22">
        <f t="shared" si="57"/>
        <v>1</v>
      </c>
      <c r="K893" s="22">
        <f t="shared" si="58"/>
        <v>4</v>
      </c>
    </row>
    <row r="894" spans="1:11" s="22" customFormat="1" x14ac:dyDescent="0.15">
      <c r="A894" s="22">
        <f>IFERROR(テーブル_Swim015[[#This Row],[競技番号]],"")</f>
        <v>88</v>
      </c>
      <c r="B894" s="22">
        <f>IFERROR(テーブル_Swim015[[#This Row],[組]],"")</f>
        <v>1</v>
      </c>
      <c r="C894" s="22">
        <f>IFERROR(テーブル_Swim015[[#This Row],[水路]],"")</f>
        <v>5</v>
      </c>
      <c r="D894" s="22" t="str">
        <f t="shared" si="55"/>
        <v>8815</v>
      </c>
      <c r="E894" s="22">
        <f>IFERROR(テーブル_Swim015[[#This Row],[選手番号]],"")</f>
        <v>508</v>
      </c>
      <c r="F894" s="22" t="str">
        <f>IFERROR(VLOOKUP(E894,Sheet3!A:H,3,0),"")</f>
        <v xml:space="preserve">二宮　結彩                    </v>
      </c>
      <c r="G894" s="22" t="str">
        <f>IFERROR(VLOOKUP(E894,Sheet3!A:H,8,0),"")</f>
        <v xml:space="preserve">西条ＳＣ        </v>
      </c>
      <c r="H894" s="22" t="str">
        <f>IFERROR(VLOOKUP(E894,Sheet2!A:B,2,0),"")</f>
        <v/>
      </c>
      <c r="I894" s="22" t="str">
        <f t="shared" si="56"/>
        <v>50888</v>
      </c>
      <c r="J894" s="22">
        <f t="shared" si="57"/>
        <v>1</v>
      </c>
      <c r="K894" s="22">
        <f t="shared" si="58"/>
        <v>5</v>
      </c>
    </row>
    <row r="895" spans="1:11" s="22" customFormat="1" x14ac:dyDescent="0.15">
      <c r="A895" s="22">
        <f>IFERROR(テーブル_Swim015[[#This Row],[競技番号]],"")</f>
        <v>88</v>
      </c>
      <c r="B895" s="22">
        <f>IFERROR(テーブル_Swim015[[#This Row],[組]],"")</f>
        <v>1</v>
      </c>
      <c r="C895" s="22">
        <f>IFERROR(テーブル_Swim015[[#This Row],[水路]],"")</f>
        <v>6</v>
      </c>
      <c r="D895" s="22" t="str">
        <f t="shared" si="55"/>
        <v>8816</v>
      </c>
      <c r="E895" s="22">
        <f>IFERROR(テーブル_Swim015[[#This Row],[選手番号]],"")</f>
        <v>1559</v>
      </c>
      <c r="F895" s="22" t="str">
        <f>IFERROR(VLOOKUP(E895,Sheet3!A:H,3,0),"")</f>
        <v xml:space="preserve">吉井　智咲                    </v>
      </c>
      <c r="G895" s="22" t="str">
        <f>IFERROR(VLOOKUP(E895,Sheet3!A:H,8,0),"")</f>
        <v xml:space="preserve">MESSA           </v>
      </c>
      <c r="H895" s="22" t="str">
        <f>IFERROR(VLOOKUP(E895,Sheet2!A:B,2,0),"")</f>
        <v/>
      </c>
      <c r="I895" s="22" t="str">
        <f t="shared" si="56"/>
        <v>155988</v>
      </c>
      <c r="J895" s="22">
        <f t="shared" si="57"/>
        <v>1</v>
      </c>
      <c r="K895" s="22">
        <f t="shared" si="58"/>
        <v>6</v>
      </c>
    </row>
    <row r="896" spans="1:11" s="22" customFormat="1" x14ac:dyDescent="0.15">
      <c r="A896" s="22">
        <f>IFERROR(テーブル_Swim015[[#This Row],[競技番号]],"")</f>
        <v>88</v>
      </c>
      <c r="B896" s="22">
        <f>IFERROR(テーブル_Swim015[[#This Row],[組]],"")</f>
        <v>1</v>
      </c>
      <c r="C896" s="22">
        <f>IFERROR(テーブル_Swim015[[#This Row],[水路]],"")</f>
        <v>7</v>
      </c>
      <c r="D896" s="22" t="str">
        <f t="shared" si="55"/>
        <v>8817</v>
      </c>
      <c r="E896" s="22">
        <f>IFERROR(テーブル_Swim015[[#This Row],[選手番号]],"")</f>
        <v>1562</v>
      </c>
      <c r="F896" s="22" t="str">
        <f>IFERROR(VLOOKUP(E896,Sheet3!A:H,3,0),"")</f>
        <v xml:space="preserve">宮本　理央                    </v>
      </c>
      <c r="G896" s="22" t="str">
        <f>IFERROR(VLOOKUP(E896,Sheet3!A:H,8,0),"")</f>
        <v xml:space="preserve">MESSA           </v>
      </c>
      <c r="H896" s="22" t="str">
        <f>IFERROR(VLOOKUP(E896,Sheet2!A:B,2,0),"")</f>
        <v/>
      </c>
      <c r="I896" s="22" t="str">
        <f t="shared" si="56"/>
        <v>156288</v>
      </c>
      <c r="J896" s="22">
        <f t="shared" si="57"/>
        <v>1</v>
      </c>
      <c r="K896" s="22">
        <f t="shared" si="58"/>
        <v>7</v>
      </c>
    </row>
    <row r="897" spans="1:11" s="22" customFormat="1" x14ac:dyDescent="0.15">
      <c r="A897" s="22">
        <f>IFERROR(テーブル_Swim015[[#This Row],[競技番号]],"")</f>
        <v>88</v>
      </c>
      <c r="B897" s="22">
        <f>IFERROR(テーブル_Swim015[[#This Row],[組]],"")</f>
        <v>1</v>
      </c>
      <c r="C897" s="22">
        <f>IFERROR(テーブル_Swim015[[#This Row],[水路]],"")</f>
        <v>8</v>
      </c>
      <c r="D897" s="22" t="str">
        <f t="shared" si="55"/>
        <v>8818</v>
      </c>
      <c r="E897" s="22">
        <f>IFERROR(テーブル_Swim015[[#This Row],[選手番号]],"")</f>
        <v>0</v>
      </c>
      <c r="F897" s="22" t="str">
        <f>IFERROR(VLOOKUP(E897,Sheet3!A:H,3,0),"")</f>
        <v/>
      </c>
      <c r="G897" s="22" t="str">
        <f>IFERROR(VLOOKUP(E897,Sheet3!A:H,8,0),"")</f>
        <v/>
      </c>
      <c r="H897" s="22" t="str">
        <f>IFERROR(VLOOKUP(E897,Sheet2!A:B,2,0),"")</f>
        <v/>
      </c>
      <c r="I897" s="22" t="str">
        <f t="shared" si="56"/>
        <v>088</v>
      </c>
      <c r="J897" s="22">
        <f t="shared" si="57"/>
        <v>1</v>
      </c>
      <c r="K897" s="22">
        <f t="shared" si="58"/>
        <v>8</v>
      </c>
    </row>
    <row r="898" spans="1:11" s="22" customFormat="1" x14ac:dyDescent="0.15">
      <c r="A898" s="22">
        <f>IFERROR(テーブル_Swim015[[#This Row],[競技番号]],"")</f>
        <v>88</v>
      </c>
      <c r="B898" s="22">
        <f>IFERROR(テーブル_Swim015[[#This Row],[組]],"")</f>
        <v>2</v>
      </c>
      <c r="C898" s="22">
        <f>IFERROR(テーブル_Swim015[[#This Row],[水路]],"")</f>
        <v>1</v>
      </c>
      <c r="D898" s="22" t="str">
        <f t="shared" si="55"/>
        <v>8821</v>
      </c>
      <c r="E898" s="22">
        <f>IFERROR(テーブル_Swim015[[#This Row],[選手番号]],"")</f>
        <v>97</v>
      </c>
      <c r="F898" s="22" t="str">
        <f>IFERROR(VLOOKUP(E898,Sheet3!A:H,3,0),"")</f>
        <v>髙橋　寿菜</v>
      </c>
      <c r="G898" s="22" t="str">
        <f>IFERROR(VLOOKUP(E898,Sheet3!A:H,8,0),"")</f>
        <v>ファイブテン</v>
      </c>
      <c r="H898" s="22" t="str">
        <f>IFERROR(VLOOKUP(E898,Sheet2!A:B,2,0),"")</f>
        <v/>
      </c>
      <c r="I898" s="22" t="str">
        <f t="shared" si="56"/>
        <v>9788</v>
      </c>
      <c r="J898" s="22">
        <f t="shared" si="57"/>
        <v>2</v>
      </c>
      <c r="K898" s="22">
        <f t="shared" si="58"/>
        <v>1</v>
      </c>
    </row>
    <row r="899" spans="1:11" s="22" customFormat="1" x14ac:dyDescent="0.15">
      <c r="A899" s="22">
        <f>IFERROR(テーブル_Swim015[[#This Row],[競技番号]],"")</f>
        <v>88</v>
      </c>
      <c r="B899" s="22">
        <f>IFERROR(テーブル_Swim015[[#This Row],[組]],"")</f>
        <v>2</v>
      </c>
      <c r="C899" s="22">
        <f>IFERROR(テーブル_Swim015[[#This Row],[水路]],"")</f>
        <v>2</v>
      </c>
      <c r="D899" s="22" t="str">
        <f t="shared" ref="D899:D962" si="59">CONCATENATE(A899,B899,C899)</f>
        <v>8822</v>
      </c>
      <c r="E899" s="22">
        <f>IFERROR(テーブル_Swim015[[#This Row],[選手番号]],"")</f>
        <v>1122</v>
      </c>
      <c r="F899" s="22" t="str">
        <f>IFERROR(VLOOKUP(E899,Sheet3!A:H,3,0),"")</f>
        <v xml:space="preserve">江戸　絆夏                    </v>
      </c>
      <c r="G899" s="22" t="str">
        <f>IFERROR(VLOOKUP(E899,Sheet3!A:H,8,0),"")</f>
        <v xml:space="preserve">ﾌｨｯﾀｴﾐﾌﾙ松前    </v>
      </c>
      <c r="H899" s="22" t="str">
        <f>IFERROR(VLOOKUP(E899,Sheet2!A:B,2,0),"")</f>
        <v/>
      </c>
      <c r="I899" s="22" t="str">
        <f t="shared" si="56"/>
        <v>112288</v>
      </c>
      <c r="J899" s="22">
        <f t="shared" si="57"/>
        <v>2</v>
      </c>
      <c r="K899" s="22">
        <f t="shared" si="58"/>
        <v>2</v>
      </c>
    </row>
    <row r="900" spans="1:11" s="22" customFormat="1" x14ac:dyDescent="0.15">
      <c r="A900" s="22">
        <f>IFERROR(テーブル_Swim015[[#This Row],[競技番号]],"")</f>
        <v>88</v>
      </c>
      <c r="B900" s="22">
        <f>IFERROR(テーブル_Swim015[[#This Row],[組]],"")</f>
        <v>2</v>
      </c>
      <c r="C900" s="22">
        <f>IFERROR(テーブル_Swim015[[#This Row],[水路]],"")</f>
        <v>3</v>
      </c>
      <c r="D900" s="22" t="str">
        <f t="shared" si="59"/>
        <v>8823</v>
      </c>
      <c r="E900" s="22">
        <f>IFERROR(テーブル_Swim015[[#This Row],[選手番号]],"")</f>
        <v>1028</v>
      </c>
      <c r="F900" s="22" t="str">
        <f>IFERROR(VLOOKUP(E900,Sheet3!A:H,3,0),"")</f>
        <v xml:space="preserve">上石　采周                    </v>
      </c>
      <c r="G900" s="22" t="str">
        <f>IFERROR(VLOOKUP(E900,Sheet3!A:H,8,0),"")</f>
        <v xml:space="preserve">石原ＳＣ        </v>
      </c>
      <c r="H900" s="22" t="str">
        <f>IFERROR(VLOOKUP(E900,Sheet2!A:B,2,0),"")</f>
        <v/>
      </c>
      <c r="I900" s="22" t="str">
        <f t="shared" si="56"/>
        <v>102888</v>
      </c>
      <c r="J900" s="22">
        <f t="shared" si="57"/>
        <v>2</v>
      </c>
      <c r="K900" s="22">
        <f t="shared" si="58"/>
        <v>3</v>
      </c>
    </row>
    <row r="901" spans="1:11" s="22" customFormat="1" x14ac:dyDescent="0.15">
      <c r="A901" s="22">
        <f>IFERROR(テーブル_Swim015[[#This Row],[競技番号]],"")</f>
        <v>88</v>
      </c>
      <c r="B901" s="22">
        <f>IFERROR(テーブル_Swim015[[#This Row],[組]],"")</f>
        <v>2</v>
      </c>
      <c r="C901" s="22">
        <f>IFERROR(テーブル_Swim015[[#This Row],[水路]],"")</f>
        <v>4</v>
      </c>
      <c r="D901" s="22" t="str">
        <f t="shared" si="59"/>
        <v>8824</v>
      </c>
      <c r="E901" s="22">
        <f>IFERROR(テーブル_Swim015[[#This Row],[選手番号]],"")</f>
        <v>1027</v>
      </c>
      <c r="F901" s="22" t="str">
        <f>IFERROR(VLOOKUP(E901,Sheet3!A:H,3,0),"")</f>
        <v xml:space="preserve">樋口万悠香                    </v>
      </c>
      <c r="G901" s="22" t="str">
        <f>IFERROR(VLOOKUP(E901,Sheet3!A:H,8,0),"")</f>
        <v xml:space="preserve">石原ＳＣ        </v>
      </c>
      <c r="H901" s="22" t="str">
        <f>IFERROR(VLOOKUP(E901,Sheet2!A:B,2,0),"")</f>
        <v/>
      </c>
      <c r="I901" s="22" t="str">
        <f t="shared" si="56"/>
        <v>102788</v>
      </c>
      <c r="J901" s="22">
        <f t="shared" si="57"/>
        <v>2</v>
      </c>
      <c r="K901" s="22">
        <f t="shared" si="58"/>
        <v>4</v>
      </c>
    </row>
    <row r="902" spans="1:11" s="22" customFormat="1" x14ac:dyDescent="0.15">
      <c r="A902" s="22">
        <f>IFERROR(テーブル_Swim015[[#This Row],[競技番号]],"")</f>
        <v>88</v>
      </c>
      <c r="B902" s="22">
        <f>IFERROR(テーブル_Swim015[[#This Row],[組]],"")</f>
        <v>2</v>
      </c>
      <c r="C902" s="22">
        <f>IFERROR(テーブル_Swim015[[#This Row],[水路]],"")</f>
        <v>5</v>
      </c>
      <c r="D902" s="22" t="str">
        <f t="shared" si="59"/>
        <v>8825</v>
      </c>
      <c r="E902" s="22">
        <f>IFERROR(テーブル_Swim015[[#This Row],[選手番号]],"")</f>
        <v>1537</v>
      </c>
      <c r="F902" s="22" t="str">
        <f>IFERROR(VLOOKUP(E902,Sheet3!A:H,3,0),"")</f>
        <v>平井　結月</v>
      </c>
      <c r="G902" s="22" t="str">
        <f>IFERROR(VLOOKUP(E902,Sheet3!A:H,8,0),"")</f>
        <v>Ryuow</v>
      </c>
      <c r="H902" s="22" t="str">
        <f>IFERROR(VLOOKUP(E902,Sheet2!A:B,2,0),"")</f>
        <v/>
      </c>
      <c r="I902" s="22" t="str">
        <f t="shared" si="56"/>
        <v>153788</v>
      </c>
      <c r="J902" s="22">
        <f t="shared" si="57"/>
        <v>2</v>
      </c>
      <c r="K902" s="22">
        <f t="shared" si="58"/>
        <v>5</v>
      </c>
    </row>
    <row r="903" spans="1:11" s="22" customFormat="1" x14ac:dyDescent="0.15">
      <c r="A903" s="22">
        <f>IFERROR(テーブル_Swim015[[#This Row],[競技番号]],"")</f>
        <v>88</v>
      </c>
      <c r="B903" s="22">
        <f>IFERROR(テーブル_Swim015[[#This Row],[組]],"")</f>
        <v>2</v>
      </c>
      <c r="C903" s="22">
        <f>IFERROR(テーブル_Swim015[[#This Row],[水路]],"")</f>
        <v>6</v>
      </c>
      <c r="D903" s="22" t="str">
        <f t="shared" si="59"/>
        <v>8826</v>
      </c>
      <c r="E903" s="22">
        <f>IFERROR(テーブル_Swim015[[#This Row],[選手番号]],"")</f>
        <v>64</v>
      </c>
      <c r="F903" s="22" t="str">
        <f>IFERROR(VLOOKUP(E903,Sheet3!A:H,3,0),"")</f>
        <v xml:space="preserve">菊川　莉愛                    </v>
      </c>
      <c r="G903" s="22" t="str">
        <f>IFERROR(VLOOKUP(E903,Sheet3!A:H,8,0),"")</f>
        <v xml:space="preserve">ＭＧ双葉        </v>
      </c>
      <c r="H903" s="22" t="str">
        <f>IFERROR(VLOOKUP(E903,Sheet2!A:B,2,0),"")</f>
        <v/>
      </c>
      <c r="I903" s="22" t="str">
        <f t="shared" si="56"/>
        <v>6488</v>
      </c>
      <c r="J903" s="22">
        <f t="shared" si="57"/>
        <v>2</v>
      </c>
      <c r="K903" s="22">
        <f t="shared" si="58"/>
        <v>6</v>
      </c>
    </row>
    <row r="904" spans="1:11" s="22" customFormat="1" x14ac:dyDescent="0.15">
      <c r="A904" s="22">
        <f>IFERROR(テーブル_Swim015[[#This Row],[競技番号]],"")</f>
        <v>88</v>
      </c>
      <c r="B904" s="22">
        <f>IFERROR(テーブル_Swim015[[#This Row],[組]],"")</f>
        <v>2</v>
      </c>
      <c r="C904" s="22">
        <f>IFERROR(テーブル_Swim015[[#This Row],[水路]],"")</f>
        <v>7</v>
      </c>
      <c r="D904" s="22" t="str">
        <f t="shared" si="59"/>
        <v>8827</v>
      </c>
      <c r="E904" s="22">
        <f>IFERROR(テーブル_Swim015[[#This Row],[選手番号]],"")</f>
        <v>66</v>
      </c>
      <c r="F904" s="22" t="str">
        <f>IFERROR(VLOOKUP(E904,Sheet3!A:H,3,0),"")</f>
        <v xml:space="preserve">田中　彩央                    </v>
      </c>
      <c r="G904" s="22" t="str">
        <f>IFERROR(VLOOKUP(E904,Sheet3!A:H,8,0),"")</f>
        <v xml:space="preserve">ＭＧ双葉        </v>
      </c>
      <c r="H904" s="22" t="str">
        <f>IFERROR(VLOOKUP(E904,Sheet2!A:B,2,0),"")</f>
        <v/>
      </c>
      <c r="I904" s="22" t="str">
        <f t="shared" si="56"/>
        <v>6688</v>
      </c>
      <c r="J904" s="22">
        <f t="shared" si="57"/>
        <v>2</v>
      </c>
      <c r="K904" s="22">
        <f t="shared" si="58"/>
        <v>7</v>
      </c>
    </row>
    <row r="905" spans="1:11" s="22" customFormat="1" x14ac:dyDescent="0.15">
      <c r="A905" s="22">
        <f>IFERROR(テーブル_Swim015[[#This Row],[競技番号]],"")</f>
        <v>88</v>
      </c>
      <c r="B905" s="22">
        <f>IFERROR(テーブル_Swim015[[#This Row],[組]],"")</f>
        <v>2</v>
      </c>
      <c r="C905" s="22">
        <f>IFERROR(テーブル_Swim015[[#This Row],[水路]],"")</f>
        <v>8</v>
      </c>
      <c r="D905" s="22" t="str">
        <f t="shared" si="59"/>
        <v>8828</v>
      </c>
      <c r="E905" s="22">
        <f>IFERROR(テーブル_Swim015[[#This Row],[選手番号]],"")</f>
        <v>1022</v>
      </c>
      <c r="F905" s="22" t="str">
        <f>IFERROR(VLOOKUP(E905,Sheet3!A:H,3,0),"")</f>
        <v xml:space="preserve">満汐　七琉                    </v>
      </c>
      <c r="G905" s="22" t="str">
        <f>IFERROR(VLOOKUP(E905,Sheet3!A:H,8,0),"")</f>
        <v xml:space="preserve">アズサ松山      </v>
      </c>
      <c r="H905" s="22" t="str">
        <f>IFERROR(VLOOKUP(E905,Sheet2!A:B,2,0),"")</f>
        <v/>
      </c>
      <c r="I905" s="22" t="str">
        <f t="shared" si="56"/>
        <v>102288</v>
      </c>
      <c r="J905" s="22">
        <f t="shared" si="57"/>
        <v>2</v>
      </c>
      <c r="K905" s="22">
        <f t="shared" si="58"/>
        <v>8</v>
      </c>
    </row>
    <row r="906" spans="1:11" s="22" customFormat="1" x14ac:dyDescent="0.15">
      <c r="A906" s="22">
        <f>IFERROR(テーブル_Swim015[[#This Row],[競技番号]],"")</f>
        <v>88</v>
      </c>
      <c r="B906" s="22">
        <f>IFERROR(テーブル_Swim015[[#This Row],[組]],"")</f>
        <v>3</v>
      </c>
      <c r="C906" s="22">
        <f>IFERROR(テーブル_Swim015[[#This Row],[水路]],"")</f>
        <v>1</v>
      </c>
      <c r="D906" s="22" t="str">
        <f t="shared" si="59"/>
        <v>8831</v>
      </c>
      <c r="E906" s="22">
        <f>IFERROR(テーブル_Swim015[[#This Row],[選手番号]],"")</f>
        <v>1235</v>
      </c>
      <c r="F906" s="22" t="str">
        <f>IFERROR(VLOOKUP(E906,Sheet3!A:H,3,0),"")</f>
        <v>山田　  媛</v>
      </c>
      <c r="G906" s="22" t="str">
        <f>IFERROR(VLOOKUP(E906,Sheet3!A:H,8,0),"")</f>
        <v>アズサ松山</v>
      </c>
      <c r="H906" s="22" t="str">
        <f>IFERROR(VLOOKUP(E906,Sheet2!A:B,2,0),"")</f>
        <v/>
      </c>
      <c r="I906" s="22" t="str">
        <f t="shared" si="56"/>
        <v>123588</v>
      </c>
      <c r="J906" s="22">
        <f t="shared" si="57"/>
        <v>3</v>
      </c>
      <c r="K906" s="22">
        <f t="shared" si="58"/>
        <v>1</v>
      </c>
    </row>
    <row r="907" spans="1:11" s="22" customFormat="1" x14ac:dyDescent="0.15">
      <c r="A907" s="22">
        <f>IFERROR(テーブル_Swim015[[#This Row],[競技番号]],"")</f>
        <v>88</v>
      </c>
      <c r="B907" s="22">
        <f>IFERROR(テーブル_Swim015[[#This Row],[組]],"")</f>
        <v>3</v>
      </c>
      <c r="C907" s="22">
        <f>IFERROR(テーブル_Swim015[[#This Row],[水路]],"")</f>
        <v>2</v>
      </c>
      <c r="D907" s="22" t="str">
        <f t="shared" si="59"/>
        <v>8832</v>
      </c>
      <c r="E907" s="22">
        <f>IFERROR(テーブル_Swim015[[#This Row],[選手番号]],"")</f>
        <v>1545</v>
      </c>
      <c r="F907" s="22" t="str">
        <f>IFERROR(VLOOKUP(E907,Sheet3!A:H,3,0),"")</f>
        <v xml:space="preserve">上甲　千尋                    </v>
      </c>
      <c r="G907" s="22" t="str">
        <f>IFERROR(VLOOKUP(E907,Sheet3!A:H,8,0),"")</f>
        <v xml:space="preserve">リー保内        </v>
      </c>
      <c r="H907" s="22" t="str">
        <f>IFERROR(VLOOKUP(E907,Sheet2!A:B,2,0),"")</f>
        <v/>
      </c>
      <c r="I907" s="22" t="str">
        <f t="shared" si="56"/>
        <v>154588</v>
      </c>
      <c r="J907" s="22">
        <f t="shared" si="57"/>
        <v>3</v>
      </c>
      <c r="K907" s="22">
        <f t="shared" si="58"/>
        <v>2</v>
      </c>
    </row>
    <row r="908" spans="1:11" s="22" customFormat="1" x14ac:dyDescent="0.15">
      <c r="A908" s="22">
        <f>IFERROR(テーブル_Swim015[[#This Row],[競技番号]],"")</f>
        <v>88</v>
      </c>
      <c r="B908" s="22">
        <f>IFERROR(テーブル_Swim015[[#This Row],[組]],"")</f>
        <v>3</v>
      </c>
      <c r="C908" s="22">
        <f>IFERROR(テーブル_Swim015[[#This Row],[水路]],"")</f>
        <v>3</v>
      </c>
      <c r="D908" s="22" t="str">
        <f t="shared" si="59"/>
        <v>8833</v>
      </c>
      <c r="E908" s="22">
        <f>IFERROR(テーブル_Swim015[[#This Row],[選手番号]],"")</f>
        <v>1579</v>
      </c>
      <c r="F908" s="22" t="str">
        <f>IFERROR(VLOOKUP(E908,Sheet3!A:H,3,0),"")</f>
        <v xml:space="preserve">窪田　千乃                    </v>
      </c>
      <c r="G908" s="22" t="str">
        <f>IFERROR(VLOOKUP(E908,Sheet3!A:H,8,0),"")</f>
        <v xml:space="preserve">八幡浜ＳＣ      </v>
      </c>
      <c r="H908" s="22" t="str">
        <f>IFERROR(VLOOKUP(E908,Sheet2!A:B,2,0),"")</f>
        <v/>
      </c>
      <c r="I908" s="22" t="str">
        <f t="shared" si="56"/>
        <v>157988</v>
      </c>
      <c r="J908" s="22">
        <f t="shared" si="57"/>
        <v>3</v>
      </c>
      <c r="K908" s="22">
        <f t="shared" si="58"/>
        <v>3</v>
      </c>
    </row>
    <row r="909" spans="1:11" s="22" customFormat="1" x14ac:dyDescent="0.15">
      <c r="A909" s="22">
        <f>IFERROR(テーブル_Swim015[[#This Row],[競技番号]],"")</f>
        <v>88</v>
      </c>
      <c r="B909" s="22">
        <f>IFERROR(テーブル_Swim015[[#This Row],[組]],"")</f>
        <v>3</v>
      </c>
      <c r="C909" s="22">
        <f>IFERROR(テーブル_Swim015[[#This Row],[水路]],"")</f>
        <v>4</v>
      </c>
      <c r="D909" s="22" t="str">
        <f t="shared" si="59"/>
        <v>8834</v>
      </c>
      <c r="E909" s="22">
        <f>IFERROR(テーブル_Swim015[[#This Row],[選手番号]],"")</f>
        <v>1531</v>
      </c>
      <c r="F909" s="22" t="str">
        <f>IFERROR(VLOOKUP(E909,Sheet3!A:H,3,0),"")</f>
        <v xml:space="preserve">前田　京香                    </v>
      </c>
      <c r="G909" s="22" t="str">
        <f>IFERROR(VLOOKUP(E909,Sheet3!A:H,8,0),"")</f>
        <v xml:space="preserve">Ryuow           </v>
      </c>
      <c r="H909" s="22" t="str">
        <f>IFERROR(VLOOKUP(E909,Sheet2!A:B,2,0),"")</f>
        <v/>
      </c>
      <c r="I909" s="22" t="str">
        <f t="shared" si="56"/>
        <v>153188</v>
      </c>
      <c r="J909" s="22">
        <f t="shared" si="57"/>
        <v>3</v>
      </c>
      <c r="K909" s="22">
        <f t="shared" si="58"/>
        <v>4</v>
      </c>
    </row>
    <row r="910" spans="1:11" s="22" customFormat="1" x14ac:dyDescent="0.15">
      <c r="A910" s="22">
        <f>IFERROR(テーブル_Swim015[[#This Row],[競技番号]],"")</f>
        <v>88</v>
      </c>
      <c r="B910" s="22">
        <f>IFERROR(テーブル_Swim015[[#This Row],[組]],"")</f>
        <v>3</v>
      </c>
      <c r="C910" s="22">
        <f>IFERROR(テーブル_Swim015[[#This Row],[水路]],"")</f>
        <v>5</v>
      </c>
      <c r="D910" s="22" t="str">
        <f t="shared" si="59"/>
        <v>8835</v>
      </c>
      <c r="E910" s="22">
        <f>IFERROR(テーブル_Swim015[[#This Row],[選手番号]],"")</f>
        <v>61</v>
      </c>
      <c r="F910" s="22" t="str">
        <f>IFERROR(VLOOKUP(E910,Sheet3!A:H,3,0),"")</f>
        <v xml:space="preserve">村上　慧音                    </v>
      </c>
      <c r="G910" s="22" t="str">
        <f>IFERROR(VLOOKUP(E910,Sheet3!A:H,8,0),"")</f>
        <v xml:space="preserve">ＭＧ双葉        </v>
      </c>
      <c r="H910" s="22" t="str">
        <f>IFERROR(VLOOKUP(E910,Sheet2!A:B,2,0),"")</f>
        <v/>
      </c>
      <c r="I910" s="22" t="str">
        <f t="shared" si="56"/>
        <v>6188</v>
      </c>
      <c r="J910" s="22">
        <f t="shared" si="57"/>
        <v>3</v>
      </c>
      <c r="K910" s="22">
        <f t="shared" si="58"/>
        <v>5</v>
      </c>
    </row>
    <row r="911" spans="1:11" s="22" customFormat="1" x14ac:dyDescent="0.15">
      <c r="A911" s="22">
        <f>IFERROR(テーブル_Swim015[[#This Row],[競技番号]],"")</f>
        <v>88</v>
      </c>
      <c r="B911" s="22">
        <f>IFERROR(テーブル_Swim015[[#This Row],[組]],"")</f>
        <v>3</v>
      </c>
      <c r="C911" s="22">
        <f>IFERROR(テーブル_Swim015[[#This Row],[水路]],"")</f>
        <v>6</v>
      </c>
      <c r="D911" s="22" t="str">
        <f t="shared" si="59"/>
        <v>8836</v>
      </c>
      <c r="E911" s="22">
        <f>IFERROR(テーブル_Swim015[[#This Row],[選手番号]],"")</f>
        <v>1580</v>
      </c>
      <c r="F911" s="22" t="str">
        <f>IFERROR(VLOOKUP(E911,Sheet3!A:H,3,0),"")</f>
        <v xml:space="preserve">門石　光生                    </v>
      </c>
      <c r="G911" s="22" t="str">
        <f>IFERROR(VLOOKUP(E911,Sheet3!A:H,8,0),"")</f>
        <v xml:space="preserve">八幡浜ＳＣ      </v>
      </c>
      <c r="H911" s="22" t="str">
        <f>IFERROR(VLOOKUP(E911,Sheet2!A:B,2,0),"")</f>
        <v/>
      </c>
      <c r="I911" s="22" t="str">
        <f t="shared" si="56"/>
        <v>158088</v>
      </c>
      <c r="J911" s="22">
        <f t="shared" si="57"/>
        <v>3</v>
      </c>
      <c r="K911" s="22">
        <f t="shared" si="58"/>
        <v>6</v>
      </c>
    </row>
    <row r="912" spans="1:11" s="22" customFormat="1" x14ac:dyDescent="0.15">
      <c r="A912" s="22">
        <f>IFERROR(テーブル_Swim015[[#This Row],[競技番号]],"")</f>
        <v>88</v>
      </c>
      <c r="B912" s="22">
        <f>IFERROR(テーブル_Swim015[[#This Row],[組]],"")</f>
        <v>3</v>
      </c>
      <c r="C912" s="22">
        <f>IFERROR(テーブル_Swim015[[#This Row],[水路]],"")</f>
        <v>7</v>
      </c>
      <c r="D912" s="22" t="str">
        <f t="shared" si="59"/>
        <v>8837</v>
      </c>
      <c r="E912" s="22">
        <f>IFERROR(テーブル_Swim015[[#This Row],[選手番号]],"")</f>
        <v>27</v>
      </c>
      <c r="F912" s="22" t="str">
        <f>IFERROR(VLOOKUP(E912,Sheet3!A:H,3,0),"")</f>
        <v xml:space="preserve">田中　美咲                    </v>
      </c>
      <c r="G912" s="22" t="str">
        <f>IFERROR(VLOOKUP(E912,Sheet3!A:H,8,0),"")</f>
        <v xml:space="preserve">Z-UP            </v>
      </c>
      <c r="H912" s="22" t="str">
        <f>IFERROR(VLOOKUP(E912,Sheet2!A:B,2,0),"")</f>
        <v/>
      </c>
      <c r="I912" s="22" t="str">
        <f t="shared" si="56"/>
        <v>2788</v>
      </c>
      <c r="J912" s="22">
        <f t="shared" si="57"/>
        <v>3</v>
      </c>
      <c r="K912" s="22">
        <f t="shared" si="58"/>
        <v>7</v>
      </c>
    </row>
    <row r="913" spans="1:11" s="22" customFormat="1" x14ac:dyDescent="0.15">
      <c r="A913" s="22">
        <f>IFERROR(テーブル_Swim015[[#This Row],[競技番号]],"")</f>
        <v>88</v>
      </c>
      <c r="B913" s="22">
        <f>IFERROR(テーブル_Swim015[[#This Row],[組]],"")</f>
        <v>3</v>
      </c>
      <c r="C913" s="22">
        <f>IFERROR(テーブル_Swim015[[#This Row],[水路]],"")</f>
        <v>8</v>
      </c>
      <c r="D913" s="22" t="str">
        <f t="shared" si="59"/>
        <v>8838</v>
      </c>
      <c r="E913" s="22">
        <f>IFERROR(テーブル_Swim015[[#This Row],[選手番号]],"")</f>
        <v>1212</v>
      </c>
      <c r="F913" s="22" t="str">
        <f>IFERROR(VLOOKUP(E913,Sheet3!A:H,3,0),"")</f>
        <v xml:space="preserve">石田　はな                    </v>
      </c>
      <c r="G913" s="22" t="str">
        <f>IFERROR(VLOOKUP(E913,Sheet3!A:H,8,0),"")</f>
        <v xml:space="preserve">えいしSC砥部    </v>
      </c>
      <c r="H913" s="22" t="str">
        <f>IFERROR(VLOOKUP(E913,Sheet2!A:B,2,0),"")</f>
        <v/>
      </c>
      <c r="I913" s="22" t="str">
        <f t="shared" si="56"/>
        <v>121288</v>
      </c>
      <c r="J913" s="22">
        <f t="shared" si="57"/>
        <v>3</v>
      </c>
      <c r="K913" s="22">
        <f t="shared" si="58"/>
        <v>8</v>
      </c>
    </row>
    <row r="914" spans="1:11" s="22" customFormat="1" x14ac:dyDescent="0.15">
      <c r="A914" s="22">
        <f>IFERROR(テーブル_Swim015[[#This Row],[競技番号]],"")</f>
        <v>88</v>
      </c>
      <c r="B914" s="22">
        <f>IFERROR(テーブル_Swim015[[#This Row],[組]],"")</f>
        <v>4</v>
      </c>
      <c r="C914" s="22">
        <f>IFERROR(テーブル_Swim015[[#This Row],[水路]],"")</f>
        <v>1</v>
      </c>
      <c r="D914" s="22" t="str">
        <f t="shared" si="59"/>
        <v>8841</v>
      </c>
      <c r="E914" s="22">
        <f>IFERROR(テーブル_Swim015[[#This Row],[選手番号]],"")</f>
        <v>1513</v>
      </c>
      <c r="F914" s="22" t="str">
        <f>IFERROR(VLOOKUP(E914,Sheet3!A:H,3,0),"")</f>
        <v xml:space="preserve">兵頭　萌綾                    </v>
      </c>
      <c r="G914" s="22" t="str">
        <f>IFERROR(VLOOKUP(E914,Sheet3!A:H,8,0),"")</f>
        <v xml:space="preserve">リー保内        </v>
      </c>
      <c r="H914" s="22" t="str">
        <f>IFERROR(VLOOKUP(E914,Sheet2!A:B,2,0),"")</f>
        <v/>
      </c>
      <c r="I914" s="22" t="str">
        <f t="shared" si="56"/>
        <v>151388</v>
      </c>
      <c r="J914" s="22">
        <f t="shared" si="57"/>
        <v>4</v>
      </c>
      <c r="K914" s="22">
        <f t="shared" si="58"/>
        <v>1</v>
      </c>
    </row>
    <row r="915" spans="1:11" s="22" customFormat="1" x14ac:dyDescent="0.15">
      <c r="A915" s="22">
        <f>IFERROR(テーブル_Swim015[[#This Row],[競技番号]],"")</f>
        <v>88</v>
      </c>
      <c r="B915" s="22">
        <f>IFERROR(テーブル_Swim015[[#This Row],[組]],"")</f>
        <v>4</v>
      </c>
      <c r="C915" s="22">
        <f>IFERROR(テーブル_Swim015[[#This Row],[水路]],"")</f>
        <v>2</v>
      </c>
      <c r="D915" s="22" t="str">
        <f t="shared" si="59"/>
        <v>8842</v>
      </c>
      <c r="E915" s="22">
        <f>IFERROR(テーブル_Swim015[[#This Row],[選手番号]],"")</f>
        <v>1139</v>
      </c>
      <c r="F915" s="22" t="str">
        <f>IFERROR(VLOOKUP(E915,Sheet3!A:H,3,0),"")</f>
        <v>越智　南月</v>
      </c>
      <c r="G915" s="22" t="str">
        <f>IFERROR(VLOOKUP(E915,Sheet3!A:H,8,0),"")</f>
        <v>アズサ松山</v>
      </c>
      <c r="H915" s="22" t="str">
        <f>IFERROR(VLOOKUP(E915,Sheet2!A:B,2,0),"")</f>
        <v/>
      </c>
      <c r="I915" s="22" t="str">
        <f t="shared" ref="I915:I978" si="60">CONCATENATE(E915,A915)</f>
        <v>113988</v>
      </c>
      <c r="J915" s="22">
        <f t="shared" ref="J915:J978" si="61">B915</f>
        <v>4</v>
      </c>
      <c r="K915" s="22">
        <f t="shared" ref="K915:K978" si="62">C915</f>
        <v>2</v>
      </c>
    </row>
    <row r="916" spans="1:11" s="22" customFormat="1" x14ac:dyDescent="0.15">
      <c r="A916" s="22">
        <f>IFERROR(テーブル_Swim015[[#This Row],[競技番号]],"")</f>
        <v>88</v>
      </c>
      <c r="B916" s="22">
        <f>IFERROR(テーブル_Swim015[[#This Row],[組]],"")</f>
        <v>4</v>
      </c>
      <c r="C916" s="22">
        <f>IFERROR(テーブル_Swim015[[#This Row],[水路]],"")</f>
        <v>3</v>
      </c>
      <c r="D916" s="22" t="str">
        <f t="shared" si="59"/>
        <v>8843</v>
      </c>
      <c r="E916" s="22">
        <f>IFERROR(テーブル_Swim015[[#This Row],[選手番号]],"")</f>
        <v>1021</v>
      </c>
      <c r="F916" s="22" t="str">
        <f>IFERROR(VLOOKUP(E916,Sheet3!A:H,3,0),"")</f>
        <v xml:space="preserve">山﨑　心遥                    </v>
      </c>
      <c r="G916" s="22" t="str">
        <f>IFERROR(VLOOKUP(E916,Sheet3!A:H,8,0),"")</f>
        <v xml:space="preserve">アズサ松山      </v>
      </c>
      <c r="H916" s="22" t="str">
        <f>IFERROR(VLOOKUP(E916,Sheet2!A:B,2,0),"")</f>
        <v/>
      </c>
      <c r="I916" s="22" t="str">
        <f t="shared" si="60"/>
        <v>102188</v>
      </c>
      <c r="J916" s="22">
        <f t="shared" si="61"/>
        <v>4</v>
      </c>
      <c r="K916" s="22">
        <f t="shared" si="62"/>
        <v>3</v>
      </c>
    </row>
    <row r="917" spans="1:11" s="22" customFormat="1" x14ac:dyDescent="0.15">
      <c r="A917" s="22">
        <f>IFERROR(テーブル_Swim015[[#This Row],[競技番号]],"")</f>
        <v>88</v>
      </c>
      <c r="B917" s="22">
        <f>IFERROR(テーブル_Swim015[[#This Row],[組]],"")</f>
        <v>4</v>
      </c>
      <c r="C917" s="22">
        <f>IFERROR(テーブル_Swim015[[#This Row],[水路]],"")</f>
        <v>4</v>
      </c>
      <c r="D917" s="22" t="str">
        <f t="shared" si="59"/>
        <v>8844</v>
      </c>
      <c r="E917" s="22">
        <f>IFERROR(テーブル_Swim015[[#This Row],[選手番号]],"")</f>
        <v>1020</v>
      </c>
      <c r="F917" s="22" t="str">
        <f>IFERROR(VLOOKUP(E917,Sheet3!A:H,3,0),"")</f>
        <v xml:space="preserve">植田　菜南                    </v>
      </c>
      <c r="G917" s="22" t="str">
        <f>IFERROR(VLOOKUP(E917,Sheet3!A:H,8,0),"")</f>
        <v xml:space="preserve">アズサ松山      </v>
      </c>
      <c r="H917" s="22" t="str">
        <f>IFERROR(VLOOKUP(E917,Sheet2!A:B,2,0),"")</f>
        <v/>
      </c>
      <c r="I917" s="22" t="str">
        <f t="shared" si="60"/>
        <v>102088</v>
      </c>
      <c r="J917" s="22">
        <f t="shared" si="61"/>
        <v>4</v>
      </c>
      <c r="K917" s="22">
        <f t="shared" si="62"/>
        <v>4</v>
      </c>
    </row>
    <row r="918" spans="1:11" s="22" customFormat="1" x14ac:dyDescent="0.15">
      <c r="A918" s="22">
        <f>IFERROR(テーブル_Swim015[[#This Row],[競技番号]],"")</f>
        <v>88</v>
      </c>
      <c r="B918" s="22">
        <f>IFERROR(テーブル_Swim015[[#This Row],[組]],"")</f>
        <v>4</v>
      </c>
      <c r="C918" s="22">
        <f>IFERROR(テーブル_Swim015[[#This Row],[水路]],"")</f>
        <v>5</v>
      </c>
      <c r="D918" s="22" t="str">
        <f t="shared" si="59"/>
        <v>8845</v>
      </c>
      <c r="E918" s="22">
        <f>IFERROR(テーブル_Swim015[[#This Row],[選手番号]],"")</f>
        <v>28</v>
      </c>
      <c r="F918" s="22" t="str">
        <f>IFERROR(VLOOKUP(E918,Sheet3!A:H,3,0),"")</f>
        <v xml:space="preserve">井原美姫奈                    </v>
      </c>
      <c r="G918" s="22" t="str">
        <f>IFERROR(VLOOKUP(E918,Sheet3!A:H,8,0),"")</f>
        <v xml:space="preserve">Z-UP            </v>
      </c>
      <c r="H918" s="22" t="str">
        <f>IFERROR(VLOOKUP(E918,Sheet2!A:B,2,0),"")</f>
        <v/>
      </c>
      <c r="I918" s="22" t="str">
        <f t="shared" si="60"/>
        <v>2888</v>
      </c>
      <c r="J918" s="22">
        <f t="shared" si="61"/>
        <v>4</v>
      </c>
      <c r="K918" s="22">
        <f t="shared" si="62"/>
        <v>5</v>
      </c>
    </row>
    <row r="919" spans="1:11" s="22" customFormat="1" x14ac:dyDescent="0.15">
      <c r="A919" s="22">
        <f>IFERROR(テーブル_Swim015[[#This Row],[競技番号]],"")</f>
        <v>88</v>
      </c>
      <c r="B919" s="22">
        <f>IFERROR(テーブル_Swim015[[#This Row],[組]],"")</f>
        <v>4</v>
      </c>
      <c r="C919" s="22">
        <f>IFERROR(テーブル_Swim015[[#This Row],[水路]],"")</f>
        <v>6</v>
      </c>
      <c r="D919" s="22" t="str">
        <f t="shared" si="59"/>
        <v>8846</v>
      </c>
      <c r="E919" s="22">
        <f>IFERROR(テーブル_Swim015[[#This Row],[選手番号]],"")</f>
        <v>1521</v>
      </c>
      <c r="F919" s="22" t="str">
        <f>IFERROR(VLOOKUP(E919,Sheet3!A:H,3,0),"")</f>
        <v xml:space="preserve">髙山　弥久                    </v>
      </c>
      <c r="G919" s="22" t="str">
        <f>IFERROR(VLOOKUP(E919,Sheet3!A:H,8,0),"")</f>
        <v xml:space="preserve">フィッタ吉田    </v>
      </c>
      <c r="H919" s="22" t="str">
        <f>IFERROR(VLOOKUP(E919,Sheet2!A:B,2,0),"")</f>
        <v/>
      </c>
      <c r="I919" s="22" t="str">
        <f t="shared" si="60"/>
        <v>152188</v>
      </c>
      <c r="J919" s="22">
        <f t="shared" si="61"/>
        <v>4</v>
      </c>
      <c r="K919" s="22">
        <f t="shared" si="62"/>
        <v>6</v>
      </c>
    </row>
    <row r="920" spans="1:11" s="22" customFormat="1" x14ac:dyDescent="0.15">
      <c r="A920" s="22">
        <f>IFERROR(テーブル_Swim015[[#This Row],[競技番号]],"")</f>
        <v>88</v>
      </c>
      <c r="B920" s="22">
        <f>IFERROR(テーブル_Swim015[[#This Row],[組]],"")</f>
        <v>4</v>
      </c>
      <c r="C920" s="22">
        <f>IFERROR(テーブル_Swim015[[#This Row],[水路]],"")</f>
        <v>7</v>
      </c>
      <c r="D920" s="22" t="str">
        <f t="shared" si="59"/>
        <v>8847</v>
      </c>
      <c r="E920" s="22">
        <f>IFERROR(テーブル_Swim015[[#This Row],[選手番号]],"")</f>
        <v>1571</v>
      </c>
      <c r="F920" s="22" t="str">
        <f>IFERROR(VLOOKUP(E920,Sheet3!A:H,3,0),"")</f>
        <v>酒井　愛幸</v>
      </c>
      <c r="G920" s="22" t="str">
        <f>IFERROR(VLOOKUP(E920,Sheet3!A:H,8,0),"")</f>
        <v>ﾓｰﾆSS</v>
      </c>
      <c r="H920" s="22" t="str">
        <f>IFERROR(VLOOKUP(E920,Sheet2!A:B,2,0),"")</f>
        <v/>
      </c>
      <c r="I920" s="22" t="str">
        <f t="shared" si="60"/>
        <v>157188</v>
      </c>
      <c r="J920" s="22">
        <f t="shared" si="61"/>
        <v>4</v>
      </c>
      <c r="K920" s="22">
        <f t="shared" si="62"/>
        <v>7</v>
      </c>
    </row>
    <row r="921" spans="1:11" s="22" customFormat="1" x14ac:dyDescent="0.15">
      <c r="A921" s="22">
        <f>IFERROR(テーブル_Swim015[[#This Row],[競技番号]],"")</f>
        <v>88</v>
      </c>
      <c r="B921" s="22">
        <f>IFERROR(テーブル_Swim015[[#This Row],[組]],"")</f>
        <v>4</v>
      </c>
      <c r="C921" s="22">
        <f>IFERROR(テーブル_Swim015[[#This Row],[水路]],"")</f>
        <v>8</v>
      </c>
      <c r="D921" s="22" t="str">
        <f t="shared" si="59"/>
        <v>8848</v>
      </c>
      <c r="E921" s="22">
        <f>IFERROR(テーブル_Swim015[[#This Row],[選手番号]],"")</f>
        <v>1191</v>
      </c>
      <c r="F921" s="22" t="str">
        <f>IFERROR(VLOOKUP(E921,Sheet3!A:H,3,0),"")</f>
        <v xml:space="preserve">中山　優南                    </v>
      </c>
      <c r="G921" s="22" t="str">
        <f>IFERROR(VLOOKUP(E921,Sheet3!A:H,8,0),"")</f>
        <v xml:space="preserve">南海ＤＣ        </v>
      </c>
      <c r="H921" s="22" t="str">
        <f>IFERROR(VLOOKUP(E921,Sheet2!A:B,2,0),"")</f>
        <v/>
      </c>
      <c r="I921" s="22" t="str">
        <f t="shared" si="60"/>
        <v>119188</v>
      </c>
      <c r="J921" s="22">
        <f t="shared" si="61"/>
        <v>4</v>
      </c>
      <c r="K921" s="22">
        <f t="shared" si="62"/>
        <v>8</v>
      </c>
    </row>
    <row r="922" spans="1:11" s="22" customFormat="1" x14ac:dyDescent="0.15">
      <c r="A922" s="22">
        <f>IFERROR(テーブル_Swim015[[#This Row],[競技番号]],"")</f>
        <v>88</v>
      </c>
      <c r="B922" s="22">
        <f>IFERROR(テーブル_Swim015[[#This Row],[組]],"")</f>
        <v>5</v>
      </c>
      <c r="C922" s="22">
        <f>IFERROR(テーブル_Swim015[[#This Row],[水路]],"")</f>
        <v>1</v>
      </c>
      <c r="D922" s="22" t="str">
        <f t="shared" si="59"/>
        <v>8851</v>
      </c>
      <c r="E922" s="22">
        <f>IFERROR(テーブル_Swim015[[#This Row],[選手番号]],"")</f>
        <v>43</v>
      </c>
      <c r="F922" s="22" t="str">
        <f>IFERROR(VLOOKUP(E922,Sheet3!A:H,3,0),"")</f>
        <v xml:space="preserve">深川　花夏                    </v>
      </c>
      <c r="G922" s="22" t="str">
        <f>IFERROR(VLOOKUP(E922,Sheet3!A:H,8,0),"")</f>
        <v xml:space="preserve">ファイブテン    </v>
      </c>
      <c r="H922" s="22" t="str">
        <f>IFERROR(VLOOKUP(E922,Sheet2!A:B,2,0),"")</f>
        <v/>
      </c>
      <c r="I922" s="22" t="str">
        <f t="shared" si="60"/>
        <v>4388</v>
      </c>
      <c r="J922" s="22">
        <f t="shared" si="61"/>
        <v>5</v>
      </c>
      <c r="K922" s="22">
        <f t="shared" si="62"/>
        <v>1</v>
      </c>
    </row>
    <row r="923" spans="1:11" s="22" customFormat="1" x14ac:dyDescent="0.15">
      <c r="A923" s="22">
        <f>IFERROR(テーブル_Swim015[[#This Row],[競技番号]],"")</f>
        <v>88</v>
      </c>
      <c r="B923" s="22">
        <f>IFERROR(テーブル_Swim015[[#This Row],[組]],"")</f>
        <v>5</v>
      </c>
      <c r="C923" s="22">
        <f>IFERROR(テーブル_Swim015[[#This Row],[水路]],"")</f>
        <v>2</v>
      </c>
      <c r="D923" s="22" t="str">
        <f t="shared" si="59"/>
        <v>8852</v>
      </c>
      <c r="E923" s="22">
        <f>IFERROR(テーブル_Swim015[[#This Row],[選手番号]],"")</f>
        <v>1512</v>
      </c>
      <c r="F923" s="22" t="str">
        <f>IFERROR(VLOOKUP(E923,Sheet3!A:H,3,0),"")</f>
        <v xml:space="preserve">清水　結生                    </v>
      </c>
      <c r="G923" s="22" t="str">
        <f>IFERROR(VLOOKUP(E923,Sheet3!A:H,8,0),"")</f>
        <v xml:space="preserve">リー保内        </v>
      </c>
      <c r="H923" s="22" t="str">
        <f>IFERROR(VLOOKUP(E923,Sheet2!A:B,2,0),"")</f>
        <v/>
      </c>
      <c r="I923" s="22" t="str">
        <f t="shared" si="60"/>
        <v>151288</v>
      </c>
      <c r="J923" s="22">
        <f t="shared" si="61"/>
        <v>5</v>
      </c>
      <c r="K923" s="22">
        <f t="shared" si="62"/>
        <v>2</v>
      </c>
    </row>
    <row r="924" spans="1:11" s="22" customFormat="1" x14ac:dyDescent="0.15">
      <c r="A924" s="22">
        <f>IFERROR(テーブル_Swim015[[#This Row],[競技番号]],"")</f>
        <v>88</v>
      </c>
      <c r="B924" s="22">
        <f>IFERROR(テーブル_Swim015[[#This Row],[組]],"")</f>
        <v>5</v>
      </c>
      <c r="C924" s="22">
        <f>IFERROR(テーブル_Swim015[[#This Row],[水路]],"")</f>
        <v>3</v>
      </c>
      <c r="D924" s="22" t="str">
        <f t="shared" si="59"/>
        <v>8853</v>
      </c>
      <c r="E924" s="22">
        <f>IFERROR(テーブル_Swim015[[#This Row],[選手番号]],"")</f>
        <v>1520</v>
      </c>
      <c r="F924" s="22" t="str">
        <f>IFERROR(VLOOKUP(E924,Sheet3!A:H,3,0),"")</f>
        <v xml:space="preserve">原　　綾香                    </v>
      </c>
      <c r="G924" s="22" t="str">
        <f>IFERROR(VLOOKUP(E924,Sheet3!A:H,8,0),"")</f>
        <v xml:space="preserve">フィッタ吉田    </v>
      </c>
      <c r="H924" s="22" t="str">
        <f>IFERROR(VLOOKUP(E924,Sheet2!A:B,2,0),"")</f>
        <v/>
      </c>
      <c r="I924" s="22" t="str">
        <f t="shared" si="60"/>
        <v>152088</v>
      </c>
      <c r="J924" s="22">
        <f t="shared" si="61"/>
        <v>5</v>
      </c>
      <c r="K924" s="22">
        <f t="shared" si="62"/>
        <v>3</v>
      </c>
    </row>
    <row r="925" spans="1:11" s="22" customFormat="1" x14ac:dyDescent="0.15">
      <c r="A925" s="22">
        <f>IFERROR(テーブル_Swim015[[#This Row],[競技番号]],"")</f>
        <v>88</v>
      </c>
      <c r="B925" s="22">
        <f>IFERROR(テーブル_Swim015[[#This Row],[組]],"")</f>
        <v>5</v>
      </c>
      <c r="C925" s="22">
        <f>IFERROR(テーブル_Swim015[[#This Row],[水路]],"")</f>
        <v>4</v>
      </c>
      <c r="D925" s="22" t="str">
        <f t="shared" si="59"/>
        <v>8854</v>
      </c>
      <c r="E925" s="22">
        <f>IFERROR(テーブル_Swim015[[#This Row],[選手番号]],"")</f>
        <v>1504</v>
      </c>
      <c r="F925" s="22" t="str">
        <f>IFERROR(VLOOKUP(E925,Sheet3!A:H,3,0),"")</f>
        <v xml:space="preserve">大竹　紗生                    </v>
      </c>
      <c r="G925" s="22" t="str">
        <f>IFERROR(VLOOKUP(E925,Sheet3!A:H,8,0),"")</f>
        <v xml:space="preserve">八幡浜ＳＣ      </v>
      </c>
      <c r="H925" s="22" t="str">
        <f>IFERROR(VLOOKUP(E925,Sheet2!A:B,2,0),"")</f>
        <v/>
      </c>
      <c r="I925" s="22" t="str">
        <f t="shared" si="60"/>
        <v>150488</v>
      </c>
      <c r="J925" s="22">
        <f t="shared" si="61"/>
        <v>5</v>
      </c>
      <c r="K925" s="22">
        <f t="shared" si="62"/>
        <v>4</v>
      </c>
    </row>
    <row r="926" spans="1:11" s="22" customFormat="1" x14ac:dyDescent="0.15">
      <c r="A926" s="22">
        <f>IFERROR(テーブル_Swim015[[#This Row],[競技番号]],"")</f>
        <v>88</v>
      </c>
      <c r="B926" s="22">
        <f>IFERROR(テーブル_Swim015[[#This Row],[組]],"")</f>
        <v>5</v>
      </c>
      <c r="C926" s="22">
        <f>IFERROR(テーブル_Swim015[[#This Row],[水路]],"")</f>
        <v>5</v>
      </c>
      <c r="D926" s="22" t="str">
        <f t="shared" si="59"/>
        <v>8855</v>
      </c>
      <c r="E926" s="22">
        <f>IFERROR(テーブル_Swim015[[#This Row],[選手番号]],"")</f>
        <v>1059</v>
      </c>
      <c r="F926" s="22" t="str">
        <f>IFERROR(VLOOKUP(E926,Sheet3!A:H,3,0),"")</f>
        <v xml:space="preserve">石川　　葵                    </v>
      </c>
      <c r="G926" s="22" t="str">
        <f>IFERROR(VLOOKUP(E926,Sheet3!A:H,8,0),"")</f>
        <v xml:space="preserve">フィッタ松山    </v>
      </c>
      <c r="H926" s="22" t="str">
        <f>IFERROR(VLOOKUP(E926,Sheet2!A:B,2,0),"")</f>
        <v/>
      </c>
      <c r="I926" s="22" t="str">
        <f t="shared" si="60"/>
        <v>105988</v>
      </c>
      <c r="J926" s="22">
        <f t="shared" si="61"/>
        <v>5</v>
      </c>
      <c r="K926" s="22">
        <f t="shared" si="62"/>
        <v>5</v>
      </c>
    </row>
    <row r="927" spans="1:11" s="22" customFormat="1" x14ac:dyDescent="0.15">
      <c r="A927" s="22">
        <f>IFERROR(テーブル_Swim015[[#This Row],[競技番号]],"")</f>
        <v>88</v>
      </c>
      <c r="B927" s="22">
        <f>IFERROR(テーブル_Swim015[[#This Row],[組]],"")</f>
        <v>5</v>
      </c>
      <c r="C927" s="22">
        <f>IFERROR(テーブル_Swim015[[#This Row],[水路]],"")</f>
        <v>6</v>
      </c>
      <c r="D927" s="22" t="str">
        <f t="shared" si="59"/>
        <v>8856</v>
      </c>
      <c r="E927" s="22">
        <f>IFERROR(テーブル_Swim015[[#This Row],[選手番号]],"")</f>
        <v>26</v>
      </c>
      <c r="F927" s="22" t="str">
        <f>IFERROR(VLOOKUP(E927,Sheet3!A:H,3,0),"")</f>
        <v xml:space="preserve">北條　そら                    </v>
      </c>
      <c r="G927" s="22" t="str">
        <f>IFERROR(VLOOKUP(E927,Sheet3!A:H,8,0),"")</f>
        <v xml:space="preserve">Z-UP            </v>
      </c>
      <c r="H927" s="22" t="str">
        <f>IFERROR(VLOOKUP(E927,Sheet2!A:B,2,0),"")</f>
        <v/>
      </c>
      <c r="I927" s="22" t="str">
        <f t="shared" si="60"/>
        <v>2688</v>
      </c>
      <c r="J927" s="22">
        <f t="shared" si="61"/>
        <v>5</v>
      </c>
      <c r="K927" s="22">
        <f t="shared" si="62"/>
        <v>6</v>
      </c>
    </row>
    <row r="928" spans="1:11" s="22" customFormat="1" x14ac:dyDescent="0.15">
      <c r="A928" s="22">
        <f>IFERROR(テーブル_Swim015[[#This Row],[競技番号]],"")</f>
        <v>88</v>
      </c>
      <c r="B928" s="22">
        <f>IFERROR(テーブル_Swim015[[#This Row],[組]],"")</f>
        <v>5</v>
      </c>
      <c r="C928" s="22">
        <f>IFERROR(テーブル_Swim015[[#This Row],[水路]],"")</f>
        <v>7</v>
      </c>
      <c r="D928" s="22" t="str">
        <f t="shared" si="59"/>
        <v>8857</v>
      </c>
      <c r="E928" s="22">
        <f>IFERROR(テーブル_Swim015[[#This Row],[選手番号]],"")</f>
        <v>1008</v>
      </c>
      <c r="F928" s="22" t="str">
        <f>IFERROR(VLOOKUP(E928,Sheet3!A:H,3,0),"")</f>
        <v xml:space="preserve">山本　　実                    </v>
      </c>
      <c r="G928" s="22" t="str">
        <f>IFERROR(VLOOKUP(E928,Sheet3!A:H,8,0),"")</f>
        <v xml:space="preserve">五百木ＳＣ      </v>
      </c>
      <c r="H928" s="22" t="str">
        <f>IFERROR(VLOOKUP(E928,Sheet2!A:B,2,0),"")</f>
        <v/>
      </c>
      <c r="I928" s="22" t="str">
        <f t="shared" si="60"/>
        <v>100888</v>
      </c>
      <c r="J928" s="22">
        <f t="shared" si="61"/>
        <v>5</v>
      </c>
      <c r="K928" s="22">
        <f t="shared" si="62"/>
        <v>7</v>
      </c>
    </row>
    <row r="929" spans="1:11" s="22" customFormat="1" x14ac:dyDescent="0.15">
      <c r="A929" s="22">
        <f>IFERROR(テーブル_Swim015[[#This Row],[競技番号]],"")</f>
        <v>88</v>
      </c>
      <c r="B929" s="22">
        <f>IFERROR(テーブル_Swim015[[#This Row],[組]],"")</f>
        <v>5</v>
      </c>
      <c r="C929" s="22">
        <f>IFERROR(テーブル_Swim015[[#This Row],[水路]],"")</f>
        <v>8</v>
      </c>
      <c r="D929" s="22" t="str">
        <f t="shared" si="59"/>
        <v>8858</v>
      </c>
      <c r="E929" s="22">
        <f>IFERROR(テーブル_Swim015[[#This Row],[選手番号]],"")</f>
        <v>1056</v>
      </c>
      <c r="F929" s="22" t="str">
        <f>IFERROR(VLOOKUP(E929,Sheet3!A:H,3,0),"")</f>
        <v xml:space="preserve">大野　結菜                    </v>
      </c>
      <c r="G929" s="22" t="str">
        <f>IFERROR(VLOOKUP(E929,Sheet3!A:H,8,0),"")</f>
        <v xml:space="preserve">フィッタ松山    </v>
      </c>
      <c r="H929" s="22" t="str">
        <f>IFERROR(VLOOKUP(E929,Sheet2!A:B,2,0),"")</f>
        <v/>
      </c>
      <c r="I929" s="22" t="str">
        <f t="shared" si="60"/>
        <v>105688</v>
      </c>
      <c r="J929" s="22">
        <f t="shared" si="61"/>
        <v>5</v>
      </c>
      <c r="K929" s="22">
        <f t="shared" si="62"/>
        <v>8</v>
      </c>
    </row>
    <row r="930" spans="1:11" s="22" customFormat="1" x14ac:dyDescent="0.15">
      <c r="A930" s="22">
        <f>IFERROR(テーブル_Swim015[[#This Row],[競技番号]],"")</f>
        <v>88</v>
      </c>
      <c r="B930" s="22">
        <f>IFERROR(テーブル_Swim015[[#This Row],[組]],"")</f>
        <v>6</v>
      </c>
      <c r="C930" s="22">
        <f>IFERROR(テーブル_Swim015[[#This Row],[水路]],"")</f>
        <v>1</v>
      </c>
      <c r="D930" s="22" t="str">
        <f t="shared" si="59"/>
        <v>8861</v>
      </c>
      <c r="E930" s="22">
        <f>IFERROR(テーブル_Swim015[[#This Row],[選手番号]],"")</f>
        <v>13</v>
      </c>
      <c r="F930" s="22" t="str">
        <f>IFERROR(VLOOKUP(E930,Sheet3!A:H,3,0),"")</f>
        <v xml:space="preserve">青木　花音                    </v>
      </c>
      <c r="G930" s="22" t="str">
        <f>IFERROR(VLOOKUP(E930,Sheet3!A:H,8,0),"")</f>
        <v xml:space="preserve">ｴﾘｴｰﾙSRT        </v>
      </c>
      <c r="H930" s="22" t="str">
        <f>IFERROR(VLOOKUP(E930,Sheet2!A:B,2,0),"")</f>
        <v/>
      </c>
      <c r="I930" s="22" t="str">
        <f t="shared" si="60"/>
        <v>1388</v>
      </c>
      <c r="J930" s="22">
        <f t="shared" si="61"/>
        <v>6</v>
      </c>
      <c r="K930" s="22">
        <f t="shared" si="62"/>
        <v>1</v>
      </c>
    </row>
    <row r="931" spans="1:11" s="22" customFormat="1" x14ac:dyDescent="0.15">
      <c r="A931" s="22">
        <f>IFERROR(テーブル_Swim015[[#This Row],[競技番号]],"")</f>
        <v>88</v>
      </c>
      <c r="B931" s="22">
        <f>IFERROR(テーブル_Swim015[[#This Row],[組]],"")</f>
        <v>6</v>
      </c>
      <c r="C931" s="22">
        <f>IFERROR(テーブル_Swim015[[#This Row],[水路]],"")</f>
        <v>2</v>
      </c>
      <c r="D931" s="22" t="str">
        <f t="shared" si="59"/>
        <v>8862</v>
      </c>
      <c r="E931" s="22">
        <f>IFERROR(テーブル_Swim015[[#This Row],[選手番号]],"")</f>
        <v>1505</v>
      </c>
      <c r="F931" s="22" t="str">
        <f>IFERROR(VLOOKUP(E931,Sheet3!A:H,3,0),"")</f>
        <v xml:space="preserve">竹林　優貴                    </v>
      </c>
      <c r="G931" s="22" t="str">
        <f>IFERROR(VLOOKUP(E931,Sheet3!A:H,8,0),"")</f>
        <v xml:space="preserve">八幡浜ＳＣ      </v>
      </c>
      <c r="H931" s="22" t="str">
        <f>IFERROR(VLOOKUP(E931,Sheet2!A:B,2,0),"")</f>
        <v/>
      </c>
      <c r="I931" s="22" t="str">
        <f t="shared" si="60"/>
        <v>150588</v>
      </c>
      <c r="J931" s="22">
        <f t="shared" si="61"/>
        <v>6</v>
      </c>
      <c r="K931" s="22">
        <f t="shared" si="62"/>
        <v>2</v>
      </c>
    </row>
    <row r="932" spans="1:11" s="22" customFormat="1" x14ac:dyDescent="0.15">
      <c r="A932" s="22">
        <f>IFERROR(テーブル_Swim015[[#This Row],[競技番号]],"")</f>
        <v>88</v>
      </c>
      <c r="B932" s="22">
        <f>IFERROR(テーブル_Swim015[[#This Row],[組]],"")</f>
        <v>6</v>
      </c>
      <c r="C932" s="22">
        <f>IFERROR(テーブル_Swim015[[#This Row],[水路]],"")</f>
        <v>3</v>
      </c>
      <c r="D932" s="22" t="str">
        <f t="shared" si="59"/>
        <v>8863</v>
      </c>
      <c r="E932" s="22">
        <f>IFERROR(テーブル_Swim015[[#This Row],[選手番号]],"")</f>
        <v>1083</v>
      </c>
      <c r="F932" s="22" t="str">
        <f>IFERROR(VLOOKUP(E932,Sheet3!A:H,3,0),"")</f>
        <v xml:space="preserve">中田　律子                    </v>
      </c>
      <c r="G932" s="22" t="str">
        <f>IFERROR(VLOOKUP(E932,Sheet3!A:H,8,0),"")</f>
        <v xml:space="preserve">フィッタ重信    </v>
      </c>
      <c r="H932" s="22" t="str">
        <f>IFERROR(VLOOKUP(E932,Sheet2!A:B,2,0),"")</f>
        <v/>
      </c>
      <c r="I932" s="22" t="str">
        <f t="shared" si="60"/>
        <v>108388</v>
      </c>
      <c r="J932" s="22">
        <f t="shared" si="61"/>
        <v>6</v>
      </c>
      <c r="K932" s="22">
        <f t="shared" si="62"/>
        <v>3</v>
      </c>
    </row>
    <row r="933" spans="1:11" s="22" customFormat="1" x14ac:dyDescent="0.15">
      <c r="A933" s="22">
        <f>IFERROR(テーブル_Swim015[[#This Row],[競技番号]],"")</f>
        <v>88</v>
      </c>
      <c r="B933" s="22">
        <f>IFERROR(テーブル_Swim015[[#This Row],[組]],"")</f>
        <v>6</v>
      </c>
      <c r="C933" s="22">
        <f>IFERROR(テーブル_Swim015[[#This Row],[水路]],"")</f>
        <v>4</v>
      </c>
      <c r="D933" s="22" t="str">
        <f t="shared" si="59"/>
        <v>8864</v>
      </c>
      <c r="E933" s="22">
        <f>IFERROR(テーブル_Swim015[[#This Row],[選手番号]],"")</f>
        <v>1528</v>
      </c>
      <c r="F933" s="22" t="str">
        <f>IFERROR(VLOOKUP(E933,Sheet3!A:H,3,0),"")</f>
        <v xml:space="preserve">上田こはる                    </v>
      </c>
      <c r="G933" s="22" t="str">
        <f>IFERROR(VLOOKUP(E933,Sheet3!A:H,8,0),"")</f>
        <v xml:space="preserve">Ryuow           </v>
      </c>
      <c r="H933" s="22" t="str">
        <f>IFERROR(VLOOKUP(E933,Sheet2!A:B,2,0),"")</f>
        <v/>
      </c>
      <c r="I933" s="22" t="str">
        <f t="shared" si="60"/>
        <v>152888</v>
      </c>
      <c r="J933" s="22">
        <f t="shared" si="61"/>
        <v>6</v>
      </c>
      <c r="K933" s="22">
        <f t="shared" si="62"/>
        <v>4</v>
      </c>
    </row>
    <row r="934" spans="1:11" s="22" customFormat="1" x14ac:dyDescent="0.15">
      <c r="A934" s="22">
        <f>IFERROR(テーブル_Swim015[[#This Row],[競技番号]],"")</f>
        <v>88</v>
      </c>
      <c r="B934" s="22">
        <f>IFERROR(テーブル_Swim015[[#This Row],[組]],"")</f>
        <v>6</v>
      </c>
      <c r="C934" s="22">
        <f>IFERROR(テーブル_Swim015[[#This Row],[水路]],"")</f>
        <v>5</v>
      </c>
      <c r="D934" s="22" t="str">
        <f t="shared" si="59"/>
        <v>8865</v>
      </c>
      <c r="E934" s="22">
        <f>IFERROR(テーブル_Swim015[[#This Row],[選手番号]],"")</f>
        <v>1018</v>
      </c>
      <c r="F934" s="22" t="str">
        <f>IFERROR(VLOOKUP(E934,Sheet3!A:H,3,0),"")</f>
        <v xml:space="preserve">永田　実悠                    </v>
      </c>
      <c r="G934" s="22" t="str">
        <f>IFERROR(VLOOKUP(E934,Sheet3!A:H,8,0),"")</f>
        <v xml:space="preserve">アズサ松山      </v>
      </c>
      <c r="H934" s="22" t="str">
        <f>IFERROR(VLOOKUP(E934,Sheet2!A:B,2,0),"")</f>
        <v/>
      </c>
      <c r="I934" s="22" t="str">
        <f t="shared" si="60"/>
        <v>101888</v>
      </c>
      <c r="J934" s="22">
        <f t="shared" si="61"/>
        <v>6</v>
      </c>
      <c r="K934" s="22">
        <f t="shared" si="62"/>
        <v>5</v>
      </c>
    </row>
    <row r="935" spans="1:11" s="22" customFormat="1" x14ac:dyDescent="0.15">
      <c r="A935" s="22">
        <f>IFERROR(テーブル_Swim015[[#This Row],[競技番号]],"")</f>
        <v>88</v>
      </c>
      <c r="B935" s="22">
        <f>IFERROR(テーブル_Swim015[[#This Row],[組]],"")</f>
        <v>6</v>
      </c>
      <c r="C935" s="22">
        <f>IFERROR(テーブル_Swim015[[#This Row],[水路]],"")</f>
        <v>6</v>
      </c>
      <c r="D935" s="22" t="str">
        <f t="shared" si="59"/>
        <v>8866</v>
      </c>
      <c r="E935" s="22">
        <f>IFERROR(テーブル_Swim015[[#This Row],[選手番号]],"")</f>
        <v>42</v>
      </c>
      <c r="F935" s="22" t="str">
        <f>IFERROR(VLOOKUP(E935,Sheet3!A:H,3,0),"")</f>
        <v xml:space="preserve">山林　美貴                    </v>
      </c>
      <c r="G935" s="22" t="str">
        <f>IFERROR(VLOOKUP(E935,Sheet3!A:H,8,0),"")</f>
        <v xml:space="preserve">ファイブテン    </v>
      </c>
      <c r="H935" s="22" t="str">
        <f>IFERROR(VLOOKUP(E935,Sheet2!A:B,2,0),"")</f>
        <v/>
      </c>
      <c r="I935" s="22" t="str">
        <f t="shared" si="60"/>
        <v>4288</v>
      </c>
      <c r="J935" s="22">
        <f t="shared" si="61"/>
        <v>6</v>
      </c>
      <c r="K935" s="22">
        <f t="shared" si="62"/>
        <v>6</v>
      </c>
    </row>
    <row r="936" spans="1:11" s="22" customFormat="1" x14ac:dyDescent="0.15">
      <c r="A936" s="22">
        <f>IFERROR(テーブル_Swim015[[#This Row],[競技番号]],"")</f>
        <v>88</v>
      </c>
      <c r="B936" s="22">
        <f>IFERROR(テーブル_Swim015[[#This Row],[組]],"")</f>
        <v>6</v>
      </c>
      <c r="C936" s="22">
        <f>IFERROR(テーブル_Swim015[[#This Row],[水路]],"")</f>
        <v>7</v>
      </c>
      <c r="D936" s="22" t="str">
        <f t="shared" si="59"/>
        <v>8867</v>
      </c>
      <c r="E936" s="22">
        <f>IFERROR(テーブル_Swim015[[#This Row],[選手番号]],"")</f>
        <v>1117</v>
      </c>
      <c r="F936" s="22" t="str">
        <f>IFERROR(VLOOKUP(E936,Sheet3!A:H,3,0),"")</f>
        <v xml:space="preserve">藤本　結香                    </v>
      </c>
      <c r="G936" s="22" t="str">
        <f>IFERROR(VLOOKUP(E936,Sheet3!A:H,8,0),"")</f>
        <v xml:space="preserve">ﾌｨｯﾀｴﾐﾌﾙ松前    </v>
      </c>
      <c r="H936" s="22" t="str">
        <f>IFERROR(VLOOKUP(E936,Sheet2!A:B,2,0),"")</f>
        <v/>
      </c>
      <c r="I936" s="22" t="str">
        <f t="shared" si="60"/>
        <v>111788</v>
      </c>
      <c r="J936" s="22">
        <f t="shared" si="61"/>
        <v>6</v>
      </c>
      <c r="K936" s="22">
        <f t="shared" si="62"/>
        <v>7</v>
      </c>
    </row>
    <row r="937" spans="1:11" s="22" customFormat="1" x14ac:dyDescent="0.15">
      <c r="A937" s="22">
        <f>IFERROR(テーブル_Swim015[[#This Row],[競技番号]],"")</f>
        <v>88</v>
      </c>
      <c r="B937" s="22">
        <f>IFERROR(テーブル_Swim015[[#This Row],[組]],"")</f>
        <v>6</v>
      </c>
      <c r="C937" s="22">
        <f>IFERROR(テーブル_Swim015[[#This Row],[水路]],"")</f>
        <v>8</v>
      </c>
      <c r="D937" s="22" t="str">
        <f t="shared" si="59"/>
        <v>8868</v>
      </c>
      <c r="E937" s="22">
        <f>IFERROR(テーブル_Swim015[[#This Row],[選手番号]],"")</f>
        <v>1119</v>
      </c>
      <c r="F937" s="22" t="str">
        <f>IFERROR(VLOOKUP(E937,Sheet3!A:H,3,0),"")</f>
        <v xml:space="preserve">渡邊　杏奈                    </v>
      </c>
      <c r="G937" s="22" t="str">
        <f>IFERROR(VLOOKUP(E937,Sheet3!A:H,8,0),"")</f>
        <v xml:space="preserve">ﾌｨｯﾀｴﾐﾌﾙ松前    </v>
      </c>
      <c r="H937" s="22" t="str">
        <f>IFERROR(VLOOKUP(E937,Sheet2!A:B,2,0),"")</f>
        <v/>
      </c>
      <c r="I937" s="22" t="str">
        <f t="shared" si="60"/>
        <v>111988</v>
      </c>
      <c r="J937" s="22">
        <f t="shared" si="61"/>
        <v>6</v>
      </c>
      <c r="K937" s="22">
        <f t="shared" si="62"/>
        <v>8</v>
      </c>
    </row>
    <row r="938" spans="1:11" s="22" customFormat="1" x14ac:dyDescent="0.15">
      <c r="A938" s="22">
        <f>IFERROR(テーブル_Swim015[[#This Row],[競技番号]],"")</f>
        <v>89</v>
      </c>
      <c r="B938" s="22">
        <f>IFERROR(テーブル_Swim015[[#This Row],[組]],"")</f>
        <v>1</v>
      </c>
      <c r="C938" s="22">
        <f>IFERROR(テーブル_Swim015[[#This Row],[水路]],"")</f>
        <v>1</v>
      </c>
      <c r="D938" s="22" t="str">
        <f t="shared" si="59"/>
        <v>8911</v>
      </c>
      <c r="E938" s="22">
        <f>IFERROR(テーブル_Swim015[[#This Row],[選手番号]],"")</f>
        <v>0</v>
      </c>
      <c r="F938" s="22" t="str">
        <f>IFERROR(VLOOKUP(E938,Sheet3!A:H,3,0),"")</f>
        <v/>
      </c>
      <c r="G938" s="22" t="str">
        <f>IFERROR(VLOOKUP(E938,Sheet3!A:H,8,0),"")</f>
        <v/>
      </c>
      <c r="H938" s="22" t="str">
        <f>IFERROR(VLOOKUP(E938,Sheet2!A:B,2,0),"")</f>
        <v/>
      </c>
      <c r="I938" s="22" t="str">
        <f t="shared" si="60"/>
        <v>089</v>
      </c>
      <c r="J938" s="22">
        <f t="shared" si="61"/>
        <v>1</v>
      </c>
      <c r="K938" s="22">
        <f t="shared" si="62"/>
        <v>1</v>
      </c>
    </row>
    <row r="939" spans="1:11" s="22" customFormat="1" x14ac:dyDescent="0.15">
      <c r="A939" s="22">
        <f>IFERROR(テーブル_Swim015[[#This Row],[競技番号]],"")</f>
        <v>89</v>
      </c>
      <c r="B939" s="22">
        <f>IFERROR(テーブル_Swim015[[#This Row],[組]],"")</f>
        <v>1</v>
      </c>
      <c r="C939" s="22">
        <f>IFERROR(テーブル_Swim015[[#This Row],[水路]],"")</f>
        <v>2</v>
      </c>
      <c r="D939" s="22" t="str">
        <f t="shared" si="59"/>
        <v>8912</v>
      </c>
      <c r="E939" s="22">
        <f>IFERROR(テーブル_Swim015[[#This Row],[選手番号]],"")</f>
        <v>0</v>
      </c>
      <c r="F939" s="22" t="str">
        <f>IFERROR(VLOOKUP(E939,Sheet3!A:H,3,0),"")</f>
        <v/>
      </c>
      <c r="G939" s="22" t="str">
        <f>IFERROR(VLOOKUP(E939,Sheet3!A:H,8,0),"")</f>
        <v/>
      </c>
      <c r="H939" s="22" t="str">
        <f>IFERROR(VLOOKUP(E939,Sheet2!A:B,2,0),"")</f>
        <v/>
      </c>
      <c r="I939" s="22" t="str">
        <f t="shared" si="60"/>
        <v>089</v>
      </c>
      <c r="J939" s="22">
        <f t="shared" si="61"/>
        <v>1</v>
      </c>
      <c r="K939" s="22">
        <f t="shared" si="62"/>
        <v>2</v>
      </c>
    </row>
    <row r="940" spans="1:11" s="22" customFormat="1" x14ac:dyDescent="0.15">
      <c r="A940" s="22">
        <f>IFERROR(テーブル_Swim015[[#This Row],[競技番号]],"")</f>
        <v>89</v>
      </c>
      <c r="B940" s="22">
        <f>IFERROR(テーブル_Swim015[[#This Row],[組]],"")</f>
        <v>1</v>
      </c>
      <c r="C940" s="22">
        <f>IFERROR(テーブル_Swim015[[#This Row],[水路]],"")</f>
        <v>3</v>
      </c>
      <c r="D940" s="22" t="str">
        <f t="shared" si="59"/>
        <v>8913</v>
      </c>
      <c r="E940" s="22">
        <f>IFERROR(テーブル_Swim015[[#This Row],[選手番号]],"")</f>
        <v>1204</v>
      </c>
      <c r="F940" s="22" t="str">
        <f>IFERROR(VLOOKUP(E940,Sheet3!A:H,3,0),"")</f>
        <v xml:space="preserve">松田　悠希                    </v>
      </c>
      <c r="G940" s="22" t="str">
        <f>IFERROR(VLOOKUP(E940,Sheet3!A:H,8,0),"")</f>
        <v xml:space="preserve">石原ＳＣ        </v>
      </c>
      <c r="H940" s="22" t="str">
        <f>IFERROR(VLOOKUP(E940,Sheet2!A:B,2,0),"")</f>
        <v/>
      </c>
      <c r="I940" s="22" t="str">
        <f t="shared" si="60"/>
        <v>120489</v>
      </c>
      <c r="J940" s="22">
        <f t="shared" si="61"/>
        <v>1</v>
      </c>
      <c r="K940" s="22">
        <f t="shared" si="62"/>
        <v>3</v>
      </c>
    </row>
    <row r="941" spans="1:11" s="22" customFormat="1" x14ac:dyDescent="0.15">
      <c r="A941" s="22">
        <f>IFERROR(テーブル_Swim015[[#This Row],[競技番号]],"")</f>
        <v>89</v>
      </c>
      <c r="B941" s="22">
        <f>IFERROR(テーブル_Swim015[[#This Row],[組]],"")</f>
        <v>1</v>
      </c>
      <c r="C941" s="22">
        <f>IFERROR(テーブル_Swim015[[#This Row],[水路]],"")</f>
        <v>4</v>
      </c>
      <c r="D941" s="22" t="str">
        <f t="shared" si="59"/>
        <v>8914</v>
      </c>
      <c r="E941" s="22">
        <f>IFERROR(テーブル_Swim015[[#This Row],[選手番号]],"")</f>
        <v>1146</v>
      </c>
      <c r="F941" s="22" t="str">
        <f>IFERROR(VLOOKUP(E941,Sheet3!A:H,3,0),"")</f>
        <v xml:space="preserve">和田　尚記                    </v>
      </c>
      <c r="G941" s="22" t="str">
        <f>IFERROR(VLOOKUP(E941,Sheet3!A:H,8,0),"")</f>
        <v xml:space="preserve">AGAIN           </v>
      </c>
      <c r="H941" s="22" t="str">
        <f>IFERROR(VLOOKUP(E941,Sheet2!A:B,2,0),"")</f>
        <v/>
      </c>
      <c r="I941" s="22" t="str">
        <f t="shared" si="60"/>
        <v>114689</v>
      </c>
      <c r="J941" s="22">
        <f t="shared" si="61"/>
        <v>1</v>
      </c>
      <c r="K941" s="22">
        <f t="shared" si="62"/>
        <v>4</v>
      </c>
    </row>
    <row r="942" spans="1:11" s="22" customFormat="1" x14ac:dyDescent="0.15">
      <c r="A942" s="22">
        <f>IFERROR(テーブル_Swim015[[#This Row],[競技番号]],"")</f>
        <v>89</v>
      </c>
      <c r="B942" s="22">
        <f>IFERROR(テーブル_Swim015[[#This Row],[組]],"")</f>
        <v>1</v>
      </c>
      <c r="C942" s="22">
        <f>IFERROR(テーブル_Swim015[[#This Row],[水路]],"")</f>
        <v>5</v>
      </c>
      <c r="D942" s="22" t="str">
        <f t="shared" si="59"/>
        <v>8915</v>
      </c>
      <c r="E942" s="22">
        <f>IFERROR(テーブル_Swim015[[#This Row],[選手番号]],"")</f>
        <v>74</v>
      </c>
      <c r="F942" s="22" t="str">
        <f>IFERROR(VLOOKUP(E942,Sheet3!A:H,3,0),"")</f>
        <v xml:space="preserve">大島徹之進                    </v>
      </c>
      <c r="G942" s="22" t="str">
        <f>IFERROR(VLOOKUP(E942,Sheet3!A:H,8,0),"")</f>
        <v xml:space="preserve">ﾌｨｯﾀ川之江      </v>
      </c>
      <c r="H942" s="22" t="str">
        <f>IFERROR(VLOOKUP(E942,Sheet2!A:B,2,0),"")</f>
        <v/>
      </c>
      <c r="I942" s="22" t="str">
        <f t="shared" si="60"/>
        <v>7489</v>
      </c>
      <c r="J942" s="22">
        <f t="shared" si="61"/>
        <v>1</v>
      </c>
      <c r="K942" s="22">
        <f t="shared" si="62"/>
        <v>5</v>
      </c>
    </row>
    <row r="943" spans="1:11" s="22" customFormat="1" x14ac:dyDescent="0.15">
      <c r="A943" s="22">
        <f>IFERROR(テーブル_Swim015[[#This Row],[競技番号]],"")</f>
        <v>89</v>
      </c>
      <c r="B943" s="22">
        <f>IFERROR(テーブル_Swim015[[#This Row],[組]],"")</f>
        <v>1</v>
      </c>
      <c r="C943" s="22">
        <f>IFERROR(テーブル_Swim015[[#This Row],[水路]],"")</f>
        <v>6</v>
      </c>
      <c r="D943" s="22" t="str">
        <f t="shared" si="59"/>
        <v>8916</v>
      </c>
      <c r="E943" s="22">
        <f>IFERROR(テーブル_Swim015[[#This Row],[選手番号]],"")</f>
        <v>0</v>
      </c>
      <c r="F943" s="22" t="str">
        <f>IFERROR(VLOOKUP(E943,Sheet3!A:H,3,0),"")</f>
        <v/>
      </c>
      <c r="G943" s="22" t="str">
        <f>IFERROR(VLOOKUP(E943,Sheet3!A:H,8,0),"")</f>
        <v/>
      </c>
      <c r="H943" s="22" t="str">
        <f>IFERROR(VLOOKUP(E943,Sheet2!A:B,2,0),"")</f>
        <v/>
      </c>
      <c r="I943" s="22" t="str">
        <f t="shared" si="60"/>
        <v>089</v>
      </c>
      <c r="J943" s="22">
        <f t="shared" si="61"/>
        <v>1</v>
      </c>
      <c r="K943" s="22">
        <f t="shared" si="62"/>
        <v>6</v>
      </c>
    </row>
    <row r="944" spans="1:11" s="22" customFormat="1" x14ac:dyDescent="0.15">
      <c r="A944" s="22">
        <f>IFERROR(テーブル_Swim015[[#This Row],[競技番号]],"")</f>
        <v>89</v>
      </c>
      <c r="B944" s="22">
        <f>IFERROR(テーブル_Swim015[[#This Row],[組]],"")</f>
        <v>1</v>
      </c>
      <c r="C944" s="22">
        <f>IFERROR(テーブル_Swim015[[#This Row],[水路]],"")</f>
        <v>7</v>
      </c>
      <c r="D944" s="22" t="str">
        <f t="shared" si="59"/>
        <v>8917</v>
      </c>
      <c r="E944" s="22">
        <f>IFERROR(テーブル_Swim015[[#This Row],[選手番号]],"")</f>
        <v>0</v>
      </c>
      <c r="F944" s="22" t="str">
        <f>IFERROR(VLOOKUP(E944,Sheet3!A:H,3,0),"")</f>
        <v/>
      </c>
      <c r="G944" s="22" t="str">
        <f>IFERROR(VLOOKUP(E944,Sheet3!A:H,8,0),"")</f>
        <v/>
      </c>
      <c r="H944" s="22" t="str">
        <f>IFERROR(VLOOKUP(E944,Sheet2!A:B,2,0),"")</f>
        <v/>
      </c>
      <c r="I944" s="22" t="str">
        <f t="shared" si="60"/>
        <v>089</v>
      </c>
      <c r="J944" s="22">
        <f t="shared" si="61"/>
        <v>1</v>
      </c>
      <c r="K944" s="22">
        <f t="shared" si="62"/>
        <v>7</v>
      </c>
    </row>
    <row r="945" spans="1:11" s="22" customFormat="1" x14ac:dyDescent="0.15">
      <c r="A945" s="22">
        <f>IFERROR(テーブル_Swim015[[#This Row],[競技番号]],"")</f>
        <v>89</v>
      </c>
      <c r="B945" s="22">
        <f>IFERROR(テーブル_Swim015[[#This Row],[組]],"")</f>
        <v>1</v>
      </c>
      <c r="C945" s="22">
        <f>IFERROR(テーブル_Swim015[[#This Row],[水路]],"")</f>
        <v>8</v>
      </c>
      <c r="D945" s="22" t="str">
        <f t="shared" si="59"/>
        <v>8918</v>
      </c>
      <c r="E945" s="22">
        <f>IFERROR(テーブル_Swim015[[#This Row],[選手番号]],"")</f>
        <v>0</v>
      </c>
      <c r="F945" s="22" t="str">
        <f>IFERROR(VLOOKUP(E945,Sheet3!A:H,3,0),"")</f>
        <v/>
      </c>
      <c r="G945" s="22" t="str">
        <f>IFERROR(VLOOKUP(E945,Sheet3!A:H,8,0),"")</f>
        <v/>
      </c>
      <c r="H945" s="22" t="str">
        <f>IFERROR(VLOOKUP(E945,Sheet2!A:B,2,0),"")</f>
        <v/>
      </c>
      <c r="I945" s="22" t="str">
        <f t="shared" si="60"/>
        <v>089</v>
      </c>
      <c r="J945" s="22">
        <f t="shared" si="61"/>
        <v>1</v>
      </c>
      <c r="K945" s="22">
        <f t="shared" si="62"/>
        <v>8</v>
      </c>
    </row>
    <row r="946" spans="1:11" s="22" customFormat="1" x14ac:dyDescent="0.15">
      <c r="A946" s="22">
        <f>IFERROR(テーブル_Swim015[[#This Row],[競技番号]],"")</f>
        <v>89</v>
      </c>
      <c r="B946" s="22">
        <f>IFERROR(テーブル_Swim015[[#This Row],[組]],"")</f>
        <v>2</v>
      </c>
      <c r="C946" s="22">
        <f>IFERROR(テーブル_Swim015[[#This Row],[水路]],"")</f>
        <v>1</v>
      </c>
      <c r="D946" s="22" t="str">
        <f t="shared" si="59"/>
        <v>8921</v>
      </c>
      <c r="E946" s="22">
        <f>IFERROR(テーブル_Swim015[[#This Row],[選手番号]],"")</f>
        <v>1172</v>
      </c>
      <c r="F946" s="22" t="str">
        <f>IFERROR(VLOOKUP(E946,Sheet3!A:H,3,0),"")</f>
        <v xml:space="preserve">兵　  逸平                    </v>
      </c>
      <c r="G946" s="22" t="str">
        <f>IFERROR(VLOOKUP(E946,Sheet3!A:H,8,0),"")</f>
        <v xml:space="preserve">五百木ＳＣ      </v>
      </c>
      <c r="H946" s="22" t="str">
        <f>IFERROR(VLOOKUP(E946,Sheet2!A:B,2,0),"")</f>
        <v/>
      </c>
      <c r="I946" s="22" t="str">
        <f t="shared" si="60"/>
        <v>117289</v>
      </c>
      <c r="J946" s="22">
        <f t="shared" si="61"/>
        <v>2</v>
      </c>
      <c r="K946" s="22">
        <f t="shared" si="62"/>
        <v>1</v>
      </c>
    </row>
    <row r="947" spans="1:11" s="22" customFormat="1" x14ac:dyDescent="0.15">
      <c r="A947" s="22">
        <f>IFERROR(テーブル_Swim015[[#This Row],[競技番号]],"")</f>
        <v>89</v>
      </c>
      <c r="B947" s="22">
        <f>IFERROR(テーブル_Swim015[[#This Row],[組]],"")</f>
        <v>2</v>
      </c>
      <c r="C947" s="22">
        <f>IFERROR(テーブル_Swim015[[#This Row],[水路]],"")</f>
        <v>2</v>
      </c>
      <c r="D947" s="22" t="str">
        <f t="shared" si="59"/>
        <v>8922</v>
      </c>
      <c r="E947" s="22">
        <f>IFERROR(テーブル_Swim015[[#This Row],[選手番号]],"")</f>
        <v>1538</v>
      </c>
      <c r="F947" s="22" t="str">
        <f>IFERROR(VLOOKUP(E947,Sheet3!A:H,3,0),"")</f>
        <v>宮岡　拓都</v>
      </c>
      <c r="G947" s="22" t="str">
        <f>IFERROR(VLOOKUP(E947,Sheet3!A:H,8,0),"")</f>
        <v>Ryuow</v>
      </c>
      <c r="H947" s="22" t="str">
        <f>IFERROR(VLOOKUP(E947,Sheet2!A:B,2,0),"")</f>
        <v/>
      </c>
      <c r="I947" s="22" t="str">
        <f t="shared" si="60"/>
        <v>153889</v>
      </c>
      <c r="J947" s="22">
        <f t="shared" si="61"/>
        <v>2</v>
      </c>
      <c r="K947" s="22">
        <f t="shared" si="62"/>
        <v>2</v>
      </c>
    </row>
    <row r="948" spans="1:11" s="22" customFormat="1" x14ac:dyDescent="0.15">
      <c r="A948" s="22">
        <f>IFERROR(テーブル_Swim015[[#This Row],[競技番号]],"")</f>
        <v>89</v>
      </c>
      <c r="B948" s="22">
        <f>IFERROR(テーブル_Swim015[[#This Row],[組]],"")</f>
        <v>2</v>
      </c>
      <c r="C948" s="22">
        <f>IFERROR(テーブル_Swim015[[#This Row],[水路]],"")</f>
        <v>3</v>
      </c>
      <c r="D948" s="22" t="str">
        <f t="shared" si="59"/>
        <v>8923</v>
      </c>
      <c r="E948" s="22">
        <f>IFERROR(テーブル_Swim015[[#This Row],[選手番号]],"")</f>
        <v>1556</v>
      </c>
      <c r="F948" s="22" t="str">
        <f>IFERROR(VLOOKUP(E948,Sheet3!A:H,3,0),"")</f>
        <v xml:space="preserve">菊地　海翔                    </v>
      </c>
      <c r="G948" s="22" t="str">
        <f>IFERROR(VLOOKUP(E948,Sheet3!A:H,8,0),"")</f>
        <v xml:space="preserve">MESSA           </v>
      </c>
      <c r="H948" s="22" t="str">
        <f>IFERROR(VLOOKUP(E948,Sheet2!A:B,2,0),"")</f>
        <v/>
      </c>
      <c r="I948" s="22" t="str">
        <f t="shared" si="60"/>
        <v>155689</v>
      </c>
      <c r="J948" s="22">
        <f t="shared" si="61"/>
        <v>2</v>
      </c>
      <c r="K948" s="22">
        <f t="shared" si="62"/>
        <v>3</v>
      </c>
    </row>
    <row r="949" spans="1:11" s="22" customFormat="1" x14ac:dyDescent="0.15">
      <c r="A949" s="22">
        <f>IFERROR(テーブル_Swim015[[#This Row],[競技番号]],"")</f>
        <v>89</v>
      </c>
      <c r="B949" s="22">
        <f>IFERROR(テーブル_Swim015[[#This Row],[組]],"")</f>
        <v>2</v>
      </c>
      <c r="C949" s="22">
        <f>IFERROR(テーブル_Swim015[[#This Row],[水路]],"")</f>
        <v>4</v>
      </c>
      <c r="D949" s="22" t="str">
        <f t="shared" si="59"/>
        <v>8924</v>
      </c>
      <c r="E949" s="22">
        <f>IFERROR(テーブル_Swim015[[#This Row],[選手番号]],"")</f>
        <v>1539</v>
      </c>
      <c r="F949" s="22" t="str">
        <f>IFERROR(VLOOKUP(E949,Sheet3!A:H,3,0),"")</f>
        <v>上田　弥楽</v>
      </c>
      <c r="G949" s="22" t="str">
        <f>IFERROR(VLOOKUP(E949,Sheet3!A:H,8,0),"")</f>
        <v>Ryuow</v>
      </c>
      <c r="H949" s="22" t="str">
        <f>IFERROR(VLOOKUP(E949,Sheet2!A:B,2,0),"")</f>
        <v/>
      </c>
      <c r="I949" s="22" t="str">
        <f t="shared" si="60"/>
        <v>153989</v>
      </c>
      <c r="J949" s="22">
        <f t="shared" si="61"/>
        <v>2</v>
      </c>
      <c r="K949" s="22">
        <f t="shared" si="62"/>
        <v>4</v>
      </c>
    </row>
    <row r="950" spans="1:11" s="22" customFormat="1" x14ac:dyDescent="0.15">
      <c r="A950" s="22">
        <f>IFERROR(テーブル_Swim015[[#This Row],[競技番号]],"")</f>
        <v>89</v>
      </c>
      <c r="B950" s="22">
        <f>IFERROR(テーブル_Swim015[[#This Row],[組]],"")</f>
        <v>2</v>
      </c>
      <c r="C950" s="22">
        <f>IFERROR(テーブル_Swim015[[#This Row],[水路]],"")</f>
        <v>5</v>
      </c>
      <c r="D950" s="22" t="str">
        <f t="shared" si="59"/>
        <v>8925</v>
      </c>
      <c r="E950" s="22">
        <f>IFERROR(テーブル_Swim015[[#This Row],[選手番号]],"")</f>
        <v>89</v>
      </c>
      <c r="F950" s="22" t="str">
        <f>IFERROR(VLOOKUP(E950,Sheet3!A:H,3,0),"")</f>
        <v xml:space="preserve">築山　柚人                    </v>
      </c>
      <c r="G950" s="22" t="str">
        <f>IFERROR(VLOOKUP(E950,Sheet3!A:H,8,0),"")</f>
        <v xml:space="preserve">ファイブテン    </v>
      </c>
      <c r="H950" s="22" t="str">
        <f>IFERROR(VLOOKUP(E950,Sheet2!A:B,2,0),"")</f>
        <v/>
      </c>
      <c r="I950" s="22" t="str">
        <f t="shared" si="60"/>
        <v>8989</v>
      </c>
      <c r="J950" s="22">
        <f t="shared" si="61"/>
        <v>2</v>
      </c>
      <c r="K950" s="22">
        <f t="shared" si="62"/>
        <v>5</v>
      </c>
    </row>
    <row r="951" spans="1:11" s="22" customFormat="1" x14ac:dyDescent="0.15">
      <c r="A951" s="22">
        <f>IFERROR(テーブル_Swim015[[#This Row],[競技番号]],"")</f>
        <v>89</v>
      </c>
      <c r="B951" s="22">
        <f>IFERROR(テーブル_Swim015[[#This Row],[組]],"")</f>
        <v>2</v>
      </c>
      <c r="C951" s="22">
        <f>IFERROR(テーブル_Swim015[[#This Row],[水路]],"")</f>
        <v>6</v>
      </c>
      <c r="D951" s="22" t="str">
        <f t="shared" si="59"/>
        <v>8926</v>
      </c>
      <c r="E951" s="22">
        <f>IFERROR(テーブル_Swim015[[#This Row],[選手番号]],"")</f>
        <v>1188</v>
      </c>
      <c r="F951" s="22" t="str">
        <f>IFERROR(VLOOKUP(E951,Sheet3!A:H,3,0),"")</f>
        <v xml:space="preserve">沢田虎志朗                    </v>
      </c>
      <c r="G951" s="22" t="str">
        <f>IFERROR(VLOOKUP(E951,Sheet3!A:H,8,0),"")</f>
        <v xml:space="preserve">南海ＤＣ        </v>
      </c>
      <c r="H951" s="22" t="str">
        <f>IFERROR(VLOOKUP(E951,Sheet2!A:B,2,0),"")</f>
        <v/>
      </c>
      <c r="I951" s="22" t="str">
        <f t="shared" si="60"/>
        <v>118889</v>
      </c>
      <c r="J951" s="22">
        <f t="shared" si="61"/>
        <v>2</v>
      </c>
      <c r="K951" s="22">
        <f t="shared" si="62"/>
        <v>6</v>
      </c>
    </row>
    <row r="952" spans="1:11" s="22" customFormat="1" x14ac:dyDescent="0.15">
      <c r="A952" s="22">
        <f>IFERROR(テーブル_Swim015[[#This Row],[競技番号]],"")</f>
        <v>89</v>
      </c>
      <c r="B952" s="22">
        <f>IFERROR(テーブル_Swim015[[#This Row],[組]],"")</f>
        <v>2</v>
      </c>
      <c r="C952" s="22">
        <f>IFERROR(テーブル_Swim015[[#This Row],[水路]],"")</f>
        <v>7</v>
      </c>
      <c r="D952" s="22" t="str">
        <f t="shared" si="59"/>
        <v>8927</v>
      </c>
      <c r="E952" s="22">
        <f>IFERROR(テーブル_Swim015[[#This Row],[選手番号]],"")</f>
        <v>1554</v>
      </c>
      <c r="F952" s="22" t="str">
        <f>IFERROR(VLOOKUP(E952,Sheet3!A:H,3,0),"")</f>
        <v xml:space="preserve">中島　芳徳                    </v>
      </c>
      <c r="G952" s="22" t="str">
        <f>IFERROR(VLOOKUP(E952,Sheet3!A:H,8,0),"")</f>
        <v xml:space="preserve">B&amp;G愛南         </v>
      </c>
      <c r="H952" s="22" t="str">
        <f>IFERROR(VLOOKUP(E952,Sheet2!A:B,2,0),"")</f>
        <v/>
      </c>
      <c r="I952" s="22" t="str">
        <f t="shared" si="60"/>
        <v>155489</v>
      </c>
      <c r="J952" s="22">
        <f t="shared" si="61"/>
        <v>2</v>
      </c>
      <c r="K952" s="22">
        <f t="shared" si="62"/>
        <v>7</v>
      </c>
    </row>
    <row r="953" spans="1:11" s="22" customFormat="1" x14ac:dyDescent="0.15">
      <c r="A953" s="22">
        <f>IFERROR(テーブル_Swim015[[#This Row],[競技番号]],"")</f>
        <v>89</v>
      </c>
      <c r="B953" s="22">
        <f>IFERROR(テーブル_Swim015[[#This Row],[組]],"")</f>
        <v>2</v>
      </c>
      <c r="C953" s="22">
        <f>IFERROR(テーブル_Swim015[[#This Row],[水路]],"")</f>
        <v>8</v>
      </c>
      <c r="D953" s="22" t="str">
        <f t="shared" si="59"/>
        <v>8928</v>
      </c>
      <c r="E953" s="22">
        <f>IFERROR(テーブル_Swim015[[#This Row],[選手番号]],"")</f>
        <v>0</v>
      </c>
      <c r="F953" s="22" t="str">
        <f>IFERROR(VLOOKUP(E953,Sheet3!A:H,3,0),"")</f>
        <v/>
      </c>
      <c r="G953" s="22" t="str">
        <f>IFERROR(VLOOKUP(E953,Sheet3!A:H,8,0),"")</f>
        <v/>
      </c>
      <c r="H953" s="22" t="str">
        <f>IFERROR(VLOOKUP(E953,Sheet2!A:B,2,0),"")</f>
        <v/>
      </c>
      <c r="I953" s="22" t="str">
        <f t="shared" si="60"/>
        <v>089</v>
      </c>
      <c r="J953" s="22">
        <f t="shared" si="61"/>
        <v>2</v>
      </c>
      <c r="K953" s="22">
        <f t="shared" si="62"/>
        <v>8</v>
      </c>
    </row>
    <row r="954" spans="1:11" s="22" customFormat="1" x14ac:dyDescent="0.15">
      <c r="A954" s="22">
        <f>IFERROR(テーブル_Swim015[[#This Row],[競技番号]],"")</f>
        <v>89</v>
      </c>
      <c r="B954" s="22">
        <f>IFERROR(テーブル_Swim015[[#This Row],[組]],"")</f>
        <v>3</v>
      </c>
      <c r="C954" s="22">
        <f>IFERROR(テーブル_Swim015[[#This Row],[水路]],"")</f>
        <v>1</v>
      </c>
      <c r="D954" s="22" t="str">
        <f t="shared" si="59"/>
        <v>8931</v>
      </c>
      <c r="E954" s="22">
        <f>IFERROR(テーブル_Swim015[[#This Row],[選手番号]],"")</f>
        <v>1227</v>
      </c>
      <c r="F954" s="22" t="str">
        <f>IFERROR(VLOOKUP(E954,Sheet3!A:H,3,0),"")</f>
        <v xml:space="preserve">山本　涼平                    </v>
      </c>
      <c r="G954" s="22" t="str">
        <f>IFERROR(VLOOKUP(E954,Sheet3!A:H,8,0),"")</f>
        <v xml:space="preserve">アズサ松山      </v>
      </c>
      <c r="H954" s="22" t="str">
        <f>IFERROR(VLOOKUP(E954,Sheet2!A:B,2,0),"")</f>
        <v/>
      </c>
      <c r="I954" s="22" t="str">
        <f t="shared" si="60"/>
        <v>122789</v>
      </c>
      <c r="J954" s="22">
        <f t="shared" si="61"/>
        <v>3</v>
      </c>
      <c r="K954" s="22">
        <f t="shared" si="62"/>
        <v>1</v>
      </c>
    </row>
    <row r="955" spans="1:11" s="22" customFormat="1" x14ac:dyDescent="0.15">
      <c r="A955" s="22">
        <f>IFERROR(テーブル_Swim015[[#This Row],[競技番号]],"")</f>
        <v>89</v>
      </c>
      <c r="B955" s="22">
        <f>IFERROR(テーブル_Swim015[[#This Row],[組]],"")</f>
        <v>3</v>
      </c>
      <c r="C955" s="22">
        <f>IFERROR(テーブル_Swim015[[#This Row],[水路]],"")</f>
        <v>2</v>
      </c>
      <c r="D955" s="22" t="str">
        <f t="shared" si="59"/>
        <v>8932</v>
      </c>
      <c r="E955" s="22">
        <f>IFERROR(テーブル_Swim015[[#This Row],[選手番号]],"")</f>
        <v>1568</v>
      </c>
      <c r="F955" s="22" t="str">
        <f>IFERROR(VLOOKUP(E955,Sheet3!A:H,3,0),"")</f>
        <v xml:space="preserve">西田　飛博                    </v>
      </c>
      <c r="G955" s="22" t="str">
        <f>IFERROR(VLOOKUP(E955,Sheet3!A:H,8,0),"")</f>
        <v xml:space="preserve">MESSA           </v>
      </c>
      <c r="H955" s="22" t="str">
        <f>IFERROR(VLOOKUP(E955,Sheet2!A:B,2,0),"")</f>
        <v/>
      </c>
      <c r="I955" s="22" t="str">
        <f t="shared" si="60"/>
        <v>156889</v>
      </c>
      <c r="J955" s="22">
        <f t="shared" si="61"/>
        <v>3</v>
      </c>
      <c r="K955" s="22">
        <f t="shared" si="62"/>
        <v>2</v>
      </c>
    </row>
    <row r="956" spans="1:11" s="22" customFormat="1" x14ac:dyDescent="0.15">
      <c r="A956" s="22">
        <f>IFERROR(テーブル_Swim015[[#This Row],[競技番号]],"")</f>
        <v>89</v>
      </c>
      <c r="B956" s="22">
        <f>IFERROR(テーブル_Swim015[[#This Row],[組]],"")</f>
        <v>3</v>
      </c>
      <c r="C956" s="22">
        <f>IFERROR(テーブル_Swim015[[#This Row],[水路]],"")</f>
        <v>3</v>
      </c>
      <c r="D956" s="22" t="str">
        <f t="shared" si="59"/>
        <v>8933</v>
      </c>
      <c r="E956" s="22">
        <f>IFERROR(テーブル_Swim015[[#This Row],[選手番号]],"")</f>
        <v>1023</v>
      </c>
      <c r="F956" s="22" t="str">
        <f>IFERROR(VLOOKUP(E956,Sheet3!A:H,3,0),"")</f>
        <v xml:space="preserve">清水　幹太                    </v>
      </c>
      <c r="G956" s="22" t="str">
        <f>IFERROR(VLOOKUP(E956,Sheet3!A:H,8,0),"")</f>
        <v xml:space="preserve">石原ＳＣ        </v>
      </c>
      <c r="H956" s="22" t="str">
        <f>IFERROR(VLOOKUP(E956,Sheet2!A:B,2,0),"")</f>
        <v/>
      </c>
      <c r="I956" s="22" t="str">
        <f t="shared" si="60"/>
        <v>102389</v>
      </c>
      <c r="J956" s="22">
        <f t="shared" si="61"/>
        <v>3</v>
      </c>
      <c r="K956" s="22">
        <f t="shared" si="62"/>
        <v>3</v>
      </c>
    </row>
    <row r="957" spans="1:11" s="22" customFormat="1" x14ac:dyDescent="0.15">
      <c r="A957" s="22">
        <f>IFERROR(テーブル_Swim015[[#This Row],[競技番号]],"")</f>
        <v>89</v>
      </c>
      <c r="B957" s="22">
        <f>IFERROR(テーブル_Swim015[[#This Row],[組]],"")</f>
        <v>3</v>
      </c>
      <c r="C957" s="22">
        <f>IFERROR(テーブル_Swim015[[#This Row],[水路]],"")</f>
        <v>4</v>
      </c>
      <c r="D957" s="22" t="str">
        <f t="shared" si="59"/>
        <v>8934</v>
      </c>
      <c r="E957" s="22">
        <f>IFERROR(テーブル_Swim015[[#This Row],[選手番号]],"")</f>
        <v>1104</v>
      </c>
      <c r="F957" s="22" t="str">
        <f>IFERROR(VLOOKUP(E957,Sheet3!A:H,3,0),"")</f>
        <v xml:space="preserve">二宮　海哩                    </v>
      </c>
      <c r="G957" s="22" t="str">
        <f>IFERROR(VLOOKUP(E957,Sheet3!A:H,8,0),"")</f>
        <v xml:space="preserve">ﾌｨｯﾀｴﾐﾌﾙ松前    </v>
      </c>
      <c r="H957" s="22" t="str">
        <f>IFERROR(VLOOKUP(E957,Sheet2!A:B,2,0),"")</f>
        <v/>
      </c>
      <c r="I957" s="22" t="str">
        <f t="shared" si="60"/>
        <v>110489</v>
      </c>
      <c r="J957" s="22">
        <f t="shared" si="61"/>
        <v>3</v>
      </c>
      <c r="K957" s="22">
        <f t="shared" si="62"/>
        <v>4</v>
      </c>
    </row>
    <row r="958" spans="1:11" s="22" customFormat="1" x14ac:dyDescent="0.15">
      <c r="A958" s="22">
        <f>IFERROR(テーブル_Swim015[[#This Row],[競技番号]],"")</f>
        <v>89</v>
      </c>
      <c r="B958" s="22">
        <f>IFERROR(テーブル_Swim015[[#This Row],[組]],"")</f>
        <v>3</v>
      </c>
      <c r="C958" s="22">
        <f>IFERROR(テーブル_Swim015[[#This Row],[水路]],"")</f>
        <v>5</v>
      </c>
      <c r="D958" s="22" t="str">
        <f t="shared" si="59"/>
        <v>8935</v>
      </c>
      <c r="E958" s="22">
        <f>IFERROR(テーブル_Swim015[[#This Row],[選手番号]],"")</f>
        <v>54</v>
      </c>
      <c r="F958" s="22" t="str">
        <f>IFERROR(VLOOKUP(E958,Sheet3!A:H,3,0),"")</f>
        <v xml:space="preserve">山田　武蔵                    </v>
      </c>
      <c r="G958" s="22" t="str">
        <f>IFERROR(VLOOKUP(E958,Sheet3!A:H,8,0),"")</f>
        <v xml:space="preserve">ＭＧ双葉        </v>
      </c>
      <c r="H958" s="22" t="str">
        <f>IFERROR(VLOOKUP(E958,Sheet2!A:B,2,0),"")</f>
        <v/>
      </c>
      <c r="I958" s="22" t="str">
        <f t="shared" si="60"/>
        <v>5489</v>
      </c>
      <c r="J958" s="22">
        <f t="shared" si="61"/>
        <v>3</v>
      </c>
      <c r="K958" s="22">
        <f t="shared" si="62"/>
        <v>5</v>
      </c>
    </row>
    <row r="959" spans="1:11" s="22" customFormat="1" x14ac:dyDescent="0.15">
      <c r="A959" s="22">
        <f>IFERROR(テーブル_Swim015[[#This Row],[競技番号]],"")</f>
        <v>89</v>
      </c>
      <c r="B959" s="22">
        <f>IFERROR(テーブル_Swim015[[#This Row],[組]],"")</f>
        <v>3</v>
      </c>
      <c r="C959" s="22">
        <f>IFERROR(テーブル_Swim015[[#This Row],[水路]],"")</f>
        <v>6</v>
      </c>
      <c r="D959" s="22" t="str">
        <f t="shared" si="59"/>
        <v>8936</v>
      </c>
      <c r="E959" s="22">
        <f>IFERROR(テーブル_Swim015[[#This Row],[選手番号]],"")</f>
        <v>72</v>
      </c>
      <c r="F959" s="22" t="str">
        <f>IFERROR(VLOOKUP(E959,Sheet3!A:H,3,0),"")</f>
        <v xml:space="preserve">西原　唯人                    </v>
      </c>
      <c r="G959" s="22" t="str">
        <f>IFERROR(VLOOKUP(E959,Sheet3!A:H,8,0),"")</f>
        <v xml:space="preserve">ﾌｨｯﾀ川之江      </v>
      </c>
      <c r="H959" s="22" t="str">
        <f>IFERROR(VLOOKUP(E959,Sheet2!A:B,2,0),"")</f>
        <v/>
      </c>
      <c r="I959" s="22" t="str">
        <f t="shared" si="60"/>
        <v>7289</v>
      </c>
      <c r="J959" s="22">
        <f t="shared" si="61"/>
        <v>3</v>
      </c>
      <c r="K959" s="22">
        <f t="shared" si="62"/>
        <v>6</v>
      </c>
    </row>
    <row r="960" spans="1:11" s="22" customFormat="1" x14ac:dyDescent="0.15">
      <c r="A960" s="22">
        <f>IFERROR(テーブル_Swim015[[#This Row],[競技番号]],"")</f>
        <v>89</v>
      </c>
      <c r="B960" s="22">
        <f>IFERROR(テーブル_Swim015[[#This Row],[組]],"")</f>
        <v>3</v>
      </c>
      <c r="C960" s="22">
        <f>IFERROR(テーブル_Swim015[[#This Row],[水路]],"")</f>
        <v>7</v>
      </c>
      <c r="D960" s="22" t="str">
        <f t="shared" si="59"/>
        <v>8937</v>
      </c>
      <c r="E960" s="22">
        <f>IFERROR(テーブル_Swim015[[#This Row],[選手番号]],"")</f>
        <v>1221</v>
      </c>
      <c r="F960" s="22" t="str">
        <f>IFERROR(VLOOKUP(E960,Sheet3!A:H,3,0),"")</f>
        <v>高見　俐寿</v>
      </c>
      <c r="G960" s="22" t="str">
        <f>IFERROR(VLOOKUP(E960,Sheet3!A:H,8,0),"")</f>
        <v>AQUA</v>
      </c>
      <c r="H960" s="22" t="str">
        <f>IFERROR(VLOOKUP(E960,Sheet2!A:B,2,0),"")</f>
        <v/>
      </c>
      <c r="I960" s="22" t="str">
        <f t="shared" si="60"/>
        <v>122189</v>
      </c>
      <c r="J960" s="22">
        <f t="shared" si="61"/>
        <v>3</v>
      </c>
      <c r="K960" s="22">
        <f t="shared" si="62"/>
        <v>7</v>
      </c>
    </row>
    <row r="961" spans="1:11" s="22" customFormat="1" x14ac:dyDescent="0.15">
      <c r="A961" s="22">
        <f>IFERROR(テーブル_Swim015[[#This Row],[競技番号]],"")</f>
        <v>89</v>
      </c>
      <c r="B961" s="22">
        <f>IFERROR(テーブル_Swim015[[#This Row],[組]],"")</f>
        <v>3</v>
      </c>
      <c r="C961" s="22">
        <f>IFERROR(テーブル_Swim015[[#This Row],[水路]],"")</f>
        <v>8</v>
      </c>
      <c r="D961" s="22" t="str">
        <f t="shared" si="59"/>
        <v>8938</v>
      </c>
      <c r="E961" s="22">
        <f>IFERROR(テーブル_Swim015[[#This Row],[選手番号]],"")</f>
        <v>1228</v>
      </c>
      <c r="F961" s="22" t="str">
        <f>IFERROR(VLOOKUP(E961,Sheet3!A:H,3,0),"")</f>
        <v xml:space="preserve">古見　一起                    </v>
      </c>
      <c r="G961" s="22" t="str">
        <f>IFERROR(VLOOKUP(E961,Sheet3!A:H,8,0),"")</f>
        <v xml:space="preserve">アズサ松山      </v>
      </c>
      <c r="H961" s="22" t="str">
        <f>IFERROR(VLOOKUP(E961,Sheet2!A:B,2,0),"")</f>
        <v/>
      </c>
      <c r="I961" s="22" t="str">
        <f t="shared" si="60"/>
        <v>122889</v>
      </c>
      <c r="J961" s="22">
        <f t="shared" si="61"/>
        <v>3</v>
      </c>
      <c r="K961" s="22">
        <f t="shared" si="62"/>
        <v>8</v>
      </c>
    </row>
    <row r="962" spans="1:11" s="22" customFormat="1" x14ac:dyDescent="0.15">
      <c r="A962" s="22">
        <f>IFERROR(テーブル_Swim015[[#This Row],[競技番号]],"")</f>
        <v>89</v>
      </c>
      <c r="B962" s="22">
        <f>IFERROR(テーブル_Swim015[[#This Row],[組]],"")</f>
        <v>4</v>
      </c>
      <c r="C962" s="22">
        <f>IFERROR(テーブル_Swim015[[#This Row],[水路]],"")</f>
        <v>1</v>
      </c>
      <c r="D962" s="22" t="str">
        <f t="shared" si="59"/>
        <v>8941</v>
      </c>
      <c r="E962" s="22">
        <f>IFERROR(テーブル_Swim015[[#This Row],[選手番号]],"")</f>
        <v>36</v>
      </c>
      <c r="F962" s="22" t="str">
        <f>IFERROR(VLOOKUP(E962,Sheet3!A:H,3,0),"")</f>
        <v xml:space="preserve">真鍋　　諒                    </v>
      </c>
      <c r="G962" s="22" t="str">
        <f>IFERROR(VLOOKUP(E962,Sheet3!A:H,8,0),"")</f>
        <v xml:space="preserve">ファイブテン    </v>
      </c>
      <c r="H962" s="22" t="str">
        <f>IFERROR(VLOOKUP(E962,Sheet2!A:B,2,0),"")</f>
        <v/>
      </c>
      <c r="I962" s="22" t="str">
        <f t="shared" si="60"/>
        <v>3689</v>
      </c>
      <c r="J962" s="22">
        <f t="shared" si="61"/>
        <v>4</v>
      </c>
      <c r="K962" s="22">
        <f t="shared" si="62"/>
        <v>1</v>
      </c>
    </row>
    <row r="963" spans="1:11" s="22" customFormat="1" x14ac:dyDescent="0.15">
      <c r="A963" s="22">
        <f>IFERROR(テーブル_Swim015[[#This Row],[競技番号]],"")</f>
        <v>89</v>
      </c>
      <c r="B963" s="22">
        <f>IFERROR(テーブル_Swim015[[#This Row],[組]],"")</f>
        <v>4</v>
      </c>
      <c r="C963" s="22">
        <f>IFERROR(テーブル_Swim015[[#This Row],[水路]],"")</f>
        <v>2</v>
      </c>
      <c r="D963" s="22" t="str">
        <f t="shared" ref="D963:D1026" si="63">CONCATENATE(A963,B963,C963)</f>
        <v>8942</v>
      </c>
      <c r="E963" s="22">
        <f>IFERROR(テーブル_Swim015[[#This Row],[選手番号]],"")</f>
        <v>51</v>
      </c>
      <c r="F963" s="22" t="str">
        <f>IFERROR(VLOOKUP(E963,Sheet3!A:H,3,0),"")</f>
        <v xml:space="preserve">菅　　大翔                    </v>
      </c>
      <c r="G963" s="22" t="str">
        <f>IFERROR(VLOOKUP(E963,Sheet3!A:H,8,0),"")</f>
        <v xml:space="preserve">ＭＧ双葉        </v>
      </c>
      <c r="H963" s="22" t="str">
        <f>IFERROR(VLOOKUP(E963,Sheet2!A:B,2,0),"")</f>
        <v/>
      </c>
      <c r="I963" s="22" t="str">
        <f t="shared" si="60"/>
        <v>5189</v>
      </c>
      <c r="J963" s="22">
        <f t="shared" si="61"/>
        <v>4</v>
      </c>
      <c r="K963" s="22">
        <f t="shared" si="62"/>
        <v>2</v>
      </c>
    </row>
    <row r="964" spans="1:11" s="22" customFormat="1" x14ac:dyDescent="0.15">
      <c r="A964" s="22">
        <f>IFERROR(テーブル_Swim015[[#This Row],[競技番号]],"")</f>
        <v>89</v>
      </c>
      <c r="B964" s="22">
        <f>IFERROR(テーブル_Swim015[[#This Row],[組]],"")</f>
        <v>4</v>
      </c>
      <c r="C964" s="22">
        <f>IFERROR(テーブル_Swim015[[#This Row],[水路]],"")</f>
        <v>3</v>
      </c>
      <c r="D964" s="22" t="str">
        <f t="shared" si="63"/>
        <v>8943</v>
      </c>
      <c r="E964" s="22">
        <f>IFERROR(テーブル_Swim015[[#This Row],[選手番号]],"")</f>
        <v>501</v>
      </c>
      <c r="F964" s="22" t="str">
        <f>IFERROR(VLOOKUP(E964,Sheet3!A:H,3,0),"")</f>
        <v xml:space="preserve">塩出　心剛                    </v>
      </c>
      <c r="G964" s="22" t="str">
        <f>IFERROR(VLOOKUP(E964,Sheet3!A:H,8,0),"")</f>
        <v xml:space="preserve">西条ＳＣ        </v>
      </c>
      <c r="H964" s="22" t="str">
        <f>IFERROR(VLOOKUP(E964,Sheet2!A:B,2,0),"")</f>
        <v/>
      </c>
      <c r="I964" s="22" t="str">
        <f t="shared" si="60"/>
        <v>50189</v>
      </c>
      <c r="J964" s="22">
        <f t="shared" si="61"/>
        <v>4</v>
      </c>
      <c r="K964" s="22">
        <f t="shared" si="62"/>
        <v>3</v>
      </c>
    </row>
    <row r="965" spans="1:11" s="22" customFormat="1" x14ac:dyDescent="0.15">
      <c r="A965" s="22">
        <f>IFERROR(テーブル_Swim015[[#This Row],[競技番号]],"")</f>
        <v>89</v>
      </c>
      <c r="B965" s="22">
        <f>IFERROR(テーブル_Swim015[[#This Row],[組]],"")</f>
        <v>4</v>
      </c>
      <c r="C965" s="22">
        <f>IFERROR(テーブル_Swim015[[#This Row],[水路]],"")</f>
        <v>4</v>
      </c>
      <c r="D965" s="22" t="str">
        <f t="shared" si="63"/>
        <v>8944</v>
      </c>
      <c r="E965" s="22">
        <f>IFERROR(テーブル_Swim015[[#This Row],[選手番号]],"")</f>
        <v>524</v>
      </c>
      <c r="F965" s="22" t="str">
        <f>IFERROR(VLOOKUP(E965,Sheet3!A:H,3,0),"")</f>
        <v xml:space="preserve">石原　凌介                    </v>
      </c>
      <c r="G965" s="22" t="str">
        <f>IFERROR(VLOOKUP(E965,Sheet3!A:H,8,0),"")</f>
        <v xml:space="preserve">ﾌｧｲﾌﾞﾃﾝ東予     </v>
      </c>
      <c r="H965" s="22" t="str">
        <f>IFERROR(VLOOKUP(E965,Sheet2!A:B,2,0),"")</f>
        <v/>
      </c>
      <c r="I965" s="22" t="str">
        <f t="shared" si="60"/>
        <v>52489</v>
      </c>
      <c r="J965" s="22">
        <f t="shared" si="61"/>
        <v>4</v>
      </c>
      <c r="K965" s="22">
        <f t="shared" si="62"/>
        <v>4</v>
      </c>
    </row>
    <row r="966" spans="1:11" s="22" customFormat="1" x14ac:dyDescent="0.15">
      <c r="A966" s="22">
        <f>IFERROR(テーブル_Swim015[[#This Row],[競技番号]],"")</f>
        <v>89</v>
      </c>
      <c r="B966" s="22">
        <f>IFERROR(テーブル_Swim015[[#This Row],[組]],"")</f>
        <v>4</v>
      </c>
      <c r="C966" s="22">
        <f>IFERROR(テーブル_Swim015[[#This Row],[水路]],"")</f>
        <v>5</v>
      </c>
      <c r="D966" s="22" t="str">
        <f t="shared" si="63"/>
        <v>8945</v>
      </c>
      <c r="E966" s="22">
        <f>IFERROR(テーブル_Swim015[[#This Row],[選手番号]],"")</f>
        <v>1017</v>
      </c>
      <c r="F966" s="22" t="str">
        <f>IFERROR(VLOOKUP(E966,Sheet3!A:H,3,0),"")</f>
        <v xml:space="preserve">亀尾　　輝                    </v>
      </c>
      <c r="G966" s="22" t="str">
        <f>IFERROR(VLOOKUP(E966,Sheet3!A:H,8,0),"")</f>
        <v xml:space="preserve">アズサ松山      </v>
      </c>
      <c r="H966" s="22" t="str">
        <f>IFERROR(VLOOKUP(E966,Sheet2!A:B,2,0),"")</f>
        <v/>
      </c>
      <c r="I966" s="22" t="str">
        <f t="shared" si="60"/>
        <v>101789</v>
      </c>
      <c r="J966" s="22">
        <f t="shared" si="61"/>
        <v>4</v>
      </c>
      <c r="K966" s="22">
        <f t="shared" si="62"/>
        <v>5</v>
      </c>
    </row>
    <row r="967" spans="1:11" s="22" customFormat="1" x14ac:dyDescent="0.15">
      <c r="A967" s="22">
        <f>IFERROR(テーブル_Swim015[[#This Row],[競技番号]],"")</f>
        <v>89</v>
      </c>
      <c r="B967" s="22">
        <f>IFERROR(テーブル_Swim015[[#This Row],[組]],"")</f>
        <v>4</v>
      </c>
      <c r="C967" s="22">
        <f>IFERROR(テーブル_Swim015[[#This Row],[水路]],"")</f>
        <v>6</v>
      </c>
      <c r="D967" s="22" t="str">
        <f t="shared" si="63"/>
        <v>8946</v>
      </c>
      <c r="E967" s="22">
        <f>IFERROR(テーブル_Swim015[[#This Row],[選手番号]],"")</f>
        <v>1541</v>
      </c>
      <c r="F967" s="22" t="str">
        <f>IFERROR(VLOOKUP(E967,Sheet3!A:H,3,0),"")</f>
        <v xml:space="preserve">守田　聖陽                    </v>
      </c>
      <c r="G967" s="22" t="str">
        <f>IFERROR(VLOOKUP(E967,Sheet3!A:H,8,0),"")</f>
        <v xml:space="preserve">リー保内        </v>
      </c>
      <c r="H967" s="22" t="str">
        <f>IFERROR(VLOOKUP(E967,Sheet2!A:B,2,0),"")</f>
        <v/>
      </c>
      <c r="I967" s="22" t="str">
        <f t="shared" si="60"/>
        <v>154189</v>
      </c>
      <c r="J967" s="22">
        <f t="shared" si="61"/>
        <v>4</v>
      </c>
      <c r="K967" s="22">
        <f t="shared" si="62"/>
        <v>6</v>
      </c>
    </row>
    <row r="968" spans="1:11" s="22" customFormat="1" x14ac:dyDescent="0.15">
      <c r="A968" s="22">
        <f>IFERROR(テーブル_Swim015[[#This Row],[競技番号]],"")</f>
        <v>89</v>
      </c>
      <c r="B968" s="22">
        <f>IFERROR(テーブル_Swim015[[#This Row],[組]],"")</f>
        <v>4</v>
      </c>
      <c r="C968" s="22">
        <f>IFERROR(テーブル_Swim015[[#This Row],[水路]],"")</f>
        <v>7</v>
      </c>
      <c r="D968" s="22" t="str">
        <f t="shared" si="63"/>
        <v>8947</v>
      </c>
      <c r="E968" s="22">
        <f>IFERROR(テーブル_Swim015[[#This Row],[選手番号]],"")</f>
        <v>1226</v>
      </c>
      <c r="F968" s="22" t="str">
        <f>IFERROR(VLOOKUP(E968,Sheet3!A:H,3,0),"")</f>
        <v xml:space="preserve">高岡　煌大                    </v>
      </c>
      <c r="G968" s="22" t="str">
        <f>IFERROR(VLOOKUP(E968,Sheet3!A:H,8,0),"")</f>
        <v xml:space="preserve">アズサ松山      </v>
      </c>
      <c r="H968" s="22" t="str">
        <f>IFERROR(VLOOKUP(E968,Sheet2!A:B,2,0),"")</f>
        <v/>
      </c>
      <c r="I968" s="22" t="str">
        <f t="shared" si="60"/>
        <v>122689</v>
      </c>
      <c r="J968" s="22">
        <f t="shared" si="61"/>
        <v>4</v>
      </c>
      <c r="K968" s="22">
        <f t="shared" si="62"/>
        <v>7</v>
      </c>
    </row>
    <row r="969" spans="1:11" s="22" customFormat="1" x14ac:dyDescent="0.15">
      <c r="A969" s="22">
        <f>IFERROR(テーブル_Swim015[[#This Row],[競技番号]],"")</f>
        <v>89</v>
      </c>
      <c r="B969" s="22">
        <f>IFERROR(テーブル_Swim015[[#This Row],[組]],"")</f>
        <v>4</v>
      </c>
      <c r="C969" s="22">
        <f>IFERROR(テーブル_Swim015[[#This Row],[水路]],"")</f>
        <v>8</v>
      </c>
      <c r="D969" s="22" t="str">
        <f t="shared" si="63"/>
        <v>8948</v>
      </c>
      <c r="E969" s="22">
        <f>IFERROR(テーブル_Swim015[[#This Row],[選手番号]],"")</f>
        <v>1573</v>
      </c>
      <c r="F969" s="22" t="str">
        <f>IFERROR(VLOOKUP(E969,Sheet3!A:H,3,0),"")</f>
        <v xml:space="preserve">清水進太郎                    </v>
      </c>
      <c r="G969" s="22" t="str">
        <f>IFERROR(VLOOKUP(E969,Sheet3!A:H,8,0),"")</f>
        <v xml:space="preserve">八幡浜ＳＣ      </v>
      </c>
      <c r="H969" s="22" t="str">
        <f>IFERROR(VLOOKUP(E969,Sheet2!A:B,2,0),"")</f>
        <v/>
      </c>
      <c r="I969" s="22" t="str">
        <f t="shared" si="60"/>
        <v>157389</v>
      </c>
      <c r="J969" s="22">
        <f t="shared" si="61"/>
        <v>4</v>
      </c>
      <c r="K969" s="22">
        <f t="shared" si="62"/>
        <v>8</v>
      </c>
    </row>
    <row r="970" spans="1:11" s="22" customFormat="1" x14ac:dyDescent="0.15">
      <c r="A970" s="22">
        <f>IFERROR(テーブル_Swim015[[#This Row],[競技番号]],"")</f>
        <v>89</v>
      </c>
      <c r="B970" s="22">
        <f>IFERROR(テーブル_Swim015[[#This Row],[組]],"")</f>
        <v>5</v>
      </c>
      <c r="C970" s="22">
        <f>IFERROR(テーブル_Swim015[[#This Row],[水路]],"")</f>
        <v>1</v>
      </c>
      <c r="D970" s="22" t="str">
        <f t="shared" si="63"/>
        <v>8951</v>
      </c>
      <c r="E970" s="22">
        <f>IFERROR(テーブル_Swim015[[#This Row],[選手番号]],"")</f>
        <v>1570</v>
      </c>
      <c r="F970" s="22" t="str">
        <f>IFERROR(VLOOKUP(E970,Sheet3!A:H,3,0),"")</f>
        <v>土居蒼一朗</v>
      </c>
      <c r="G970" s="22" t="str">
        <f>IFERROR(VLOOKUP(E970,Sheet3!A:H,8,0),"")</f>
        <v>ﾓｰﾆSS</v>
      </c>
      <c r="H970" s="22" t="str">
        <f>IFERROR(VLOOKUP(E970,Sheet2!A:B,2,0),"")</f>
        <v/>
      </c>
      <c r="I970" s="22" t="str">
        <f t="shared" si="60"/>
        <v>157089</v>
      </c>
      <c r="J970" s="22">
        <f t="shared" si="61"/>
        <v>5</v>
      </c>
      <c r="K970" s="22">
        <f t="shared" si="62"/>
        <v>1</v>
      </c>
    </row>
    <row r="971" spans="1:11" s="22" customFormat="1" x14ac:dyDescent="0.15">
      <c r="A971" s="22">
        <f>IFERROR(テーブル_Swim015[[#This Row],[競技番号]],"")</f>
        <v>89</v>
      </c>
      <c r="B971" s="22">
        <f>IFERROR(テーブル_Swim015[[#This Row],[組]],"")</f>
        <v>5</v>
      </c>
      <c r="C971" s="22">
        <f>IFERROR(テーブル_Swim015[[#This Row],[水路]],"")</f>
        <v>2</v>
      </c>
      <c r="D971" s="22" t="str">
        <f t="shared" si="63"/>
        <v>8952</v>
      </c>
      <c r="E971" s="22">
        <f>IFERROR(テーブル_Swim015[[#This Row],[選手番号]],"")</f>
        <v>1542</v>
      </c>
      <c r="F971" s="22" t="str">
        <f>IFERROR(VLOOKUP(E971,Sheet3!A:H,3,0),"")</f>
        <v>長谷川　蓮</v>
      </c>
      <c r="G971" s="22" t="str">
        <f>IFERROR(VLOOKUP(E971,Sheet3!A:H,8,0),"")</f>
        <v>リー保内</v>
      </c>
      <c r="H971" s="22" t="str">
        <f>IFERROR(VLOOKUP(E971,Sheet2!A:B,2,0),"")</f>
        <v/>
      </c>
      <c r="I971" s="22" t="str">
        <f t="shared" si="60"/>
        <v>154289</v>
      </c>
      <c r="J971" s="22">
        <f t="shared" si="61"/>
        <v>5</v>
      </c>
      <c r="K971" s="22">
        <f t="shared" si="62"/>
        <v>2</v>
      </c>
    </row>
    <row r="972" spans="1:11" s="22" customFormat="1" x14ac:dyDescent="0.15">
      <c r="A972" s="22">
        <f>IFERROR(テーブル_Swim015[[#This Row],[競技番号]],"")</f>
        <v>89</v>
      </c>
      <c r="B972" s="22">
        <f>IFERROR(テーブル_Swim015[[#This Row],[組]],"")</f>
        <v>5</v>
      </c>
      <c r="C972" s="22">
        <f>IFERROR(テーブル_Swim015[[#This Row],[水路]],"")</f>
        <v>3</v>
      </c>
      <c r="D972" s="22" t="str">
        <f t="shared" si="63"/>
        <v>8953</v>
      </c>
      <c r="E972" s="22">
        <f>IFERROR(テーブル_Swim015[[#This Row],[選手番号]],"")</f>
        <v>1509</v>
      </c>
      <c r="F972" s="22" t="str">
        <f>IFERROR(VLOOKUP(E972,Sheet3!A:H,3,0),"")</f>
        <v xml:space="preserve">髙藤　颯心                    </v>
      </c>
      <c r="G972" s="22" t="str">
        <f>IFERROR(VLOOKUP(E972,Sheet3!A:H,8,0),"")</f>
        <v xml:space="preserve">リー保内        </v>
      </c>
      <c r="H972" s="22" t="str">
        <f>IFERROR(VLOOKUP(E972,Sheet2!A:B,2,0),"")</f>
        <v/>
      </c>
      <c r="I972" s="22" t="str">
        <f t="shared" si="60"/>
        <v>150989</v>
      </c>
      <c r="J972" s="22">
        <f t="shared" si="61"/>
        <v>5</v>
      </c>
      <c r="K972" s="22">
        <f t="shared" si="62"/>
        <v>3</v>
      </c>
    </row>
    <row r="973" spans="1:11" s="22" customFormat="1" x14ac:dyDescent="0.15">
      <c r="A973" s="22">
        <f>IFERROR(テーブル_Swim015[[#This Row],[競技番号]],"")</f>
        <v>89</v>
      </c>
      <c r="B973" s="22">
        <f>IFERROR(テーブル_Swim015[[#This Row],[組]],"")</f>
        <v>5</v>
      </c>
      <c r="C973" s="22">
        <f>IFERROR(テーブル_Swim015[[#This Row],[水路]],"")</f>
        <v>4</v>
      </c>
      <c r="D973" s="22" t="str">
        <f t="shared" si="63"/>
        <v>8954</v>
      </c>
      <c r="E973" s="22">
        <f>IFERROR(テーブル_Swim015[[#This Row],[選手番号]],"")</f>
        <v>5</v>
      </c>
      <c r="F973" s="22" t="str">
        <f>IFERROR(VLOOKUP(E973,Sheet3!A:H,3,0),"")</f>
        <v xml:space="preserve">脇　　章人                    </v>
      </c>
      <c r="G973" s="22" t="str">
        <f>IFERROR(VLOOKUP(E973,Sheet3!A:H,8,0),"")</f>
        <v xml:space="preserve">ｴﾘｴｰﾙSRT        </v>
      </c>
      <c r="H973" s="22" t="str">
        <f>IFERROR(VLOOKUP(E973,Sheet2!A:B,2,0),"")</f>
        <v/>
      </c>
      <c r="I973" s="22" t="str">
        <f t="shared" si="60"/>
        <v>589</v>
      </c>
      <c r="J973" s="22">
        <f t="shared" si="61"/>
        <v>5</v>
      </c>
      <c r="K973" s="22">
        <f t="shared" si="62"/>
        <v>4</v>
      </c>
    </row>
    <row r="974" spans="1:11" s="22" customFormat="1" x14ac:dyDescent="0.15">
      <c r="A974" s="22">
        <f>IFERROR(テーブル_Swim015[[#This Row],[競技番号]],"")</f>
        <v>89</v>
      </c>
      <c r="B974" s="22">
        <f>IFERROR(テーブル_Swim015[[#This Row],[組]],"")</f>
        <v>5</v>
      </c>
      <c r="C974" s="22">
        <f>IFERROR(テーブル_Swim015[[#This Row],[水路]],"")</f>
        <v>5</v>
      </c>
      <c r="D974" s="22" t="str">
        <f t="shared" si="63"/>
        <v>8955</v>
      </c>
      <c r="E974" s="22">
        <f>IFERROR(テーブル_Swim015[[#This Row],[選手番号]],"")</f>
        <v>1567</v>
      </c>
      <c r="F974" s="22" t="str">
        <f>IFERROR(VLOOKUP(E974,Sheet3!A:H,3,0),"")</f>
        <v>土居　蒼空</v>
      </c>
      <c r="G974" s="22" t="str">
        <f>IFERROR(VLOOKUP(E974,Sheet3!A:H,8,0),"")</f>
        <v>MESSA</v>
      </c>
      <c r="H974" s="22" t="str">
        <f>IFERROR(VLOOKUP(E974,Sheet2!A:B,2,0),"")</f>
        <v/>
      </c>
      <c r="I974" s="22" t="str">
        <f t="shared" si="60"/>
        <v>156789</v>
      </c>
      <c r="J974" s="22">
        <f t="shared" si="61"/>
        <v>5</v>
      </c>
      <c r="K974" s="22">
        <f t="shared" si="62"/>
        <v>5</v>
      </c>
    </row>
    <row r="975" spans="1:11" s="22" customFormat="1" x14ac:dyDescent="0.15">
      <c r="A975" s="22">
        <f>IFERROR(テーブル_Swim015[[#This Row],[競技番号]],"")</f>
        <v>89</v>
      </c>
      <c r="B975" s="22">
        <f>IFERROR(テーブル_Swim015[[#This Row],[組]],"")</f>
        <v>5</v>
      </c>
      <c r="C975" s="22">
        <f>IFERROR(テーブル_Swim015[[#This Row],[水路]],"")</f>
        <v>6</v>
      </c>
      <c r="D975" s="22" t="str">
        <f t="shared" si="63"/>
        <v>8956</v>
      </c>
      <c r="E975" s="22">
        <f>IFERROR(テーブル_Swim015[[#This Row],[選手番号]],"")</f>
        <v>1516</v>
      </c>
      <c r="F975" s="22" t="str">
        <f>IFERROR(VLOOKUP(E975,Sheet3!A:H,3,0),"")</f>
        <v xml:space="preserve">畔地　俊輔                    </v>
      </c>
      <c r="G975" s="22" t="str">
        <f>IFERROR(VLOOKUP(E975,Sheet3!A:H,8,0),"")</f>
        <v xml:space="preserve">フィッタ吉田    </v>
      </c>
      <c r="H975" s="22" t="str">
        <f>IFERROR(VLOOKUP(E975,Sheet2!A:B,2,0),"")</f>
        <v/>
      </c>
      <c r="I975" s="22" t="str">
        <f t="shared" si="60"/>
        <v>151689</v>
      </c>
      <c r="J975" s="22">
        <f t="shared" si="61"/>
        <v>5</v>
      </c>
      <c r="K975" s="22">
        <f t="shared" si="62"/>
        <v>6</v>
      </c>
    </row>
    <row r="976" spans="1:11" s="22" customFormat="1" x14ac:dyDescent="0.15">
      <c r="A976" s="22">
        <f>IFERROR(テーブル_Swim015[[#This Row],[競技番号]],"")</f>
        <v>89</v>
      </c>
      <c r="B976" s="22">
        <f>IFERROR(テーブル_Swim015[[#This Row],[組]],"")</f>
        <v>5</v>
      </c>
      <c r="C976" s="22">
        <f>IFERROR(テーブル_Swim015[[#This Row],[水路]],"")</f>
        <v>7</v>
      </c>
      <c r="D976" s="22" t="str">
        <f t="shared" si="63"/>
        <v>8957</v>
      </c>
      <c r="E976" s="22">
        <f>IFERROR(テーブル_Swim015[[#This Row],[選手番号]],"")</f>
        <v>1219</v>
      </c>
      <c r="F976" s="22" t="str">
        <f>IFERROR(VLOOKUP(E976,Sheet3!A:H,3,0),"")</f>
        <v>児玉　旺典</v>
      </c>
      <c r="G976" s="22" t="str">
        <f>IFERROR(VLOOKUP(E976,Sheet3!A:H,8,0),"")</f>
        <v>えいしSC砥部</v>
      </c>
      <c r="H976" s="22" t="str">
        <f>IFERROR(VLOOKUP(E976,Sheet2!A:B,2,0),"")</f>
        <v/>
      </c>
      <c r="I976" s="22" t="str">
        <f t="shared" si="60"/>
        <v>121989</v>
      </c>
      <c r="J976" s="22">
        <f t="shared" si="61"/>
        <v>5</v>
      </c>
      <c r="K976" s="22">
        <f t="shared" si="62"/>
        <v>7</v>
      </c>
    </row>
    <row r="977" spans="1:11" s="22" customFormat="1" x14ac:dyDescent="0.15">
      <c r="A977" s="22">
        <f>IFERROR(テーブル_Swim015[[#This Row],[競技番号]],"")</f>
        <v>89</v>
      </c>
      <c r="B977" s="22">
        <f>IFERROR(テーブル_Swim015[[#This Row],[組]],"")</f>
        <v>5</v>
      </c>
      <c r="C977" s="22">
        <f>IFERROR(テーブル_Swim015[[#This Row],[水路]],"")</f>
        <v>8</v>
      </c>
      <c r="D977" s="22" t="str">
        <f t="shared" si="63"/>
        <v>8958</v>
      </c>
      <c r="E977" s="22">
        <f>IFERROR(テーブル_Swim015[[#This Row],[選手番号]],"")</f>
        <v>1024</v>
      </c>
      <c r="F977" s="22" t="str">
        <f>IFERROR(VLOOKUP(E977,Sheet3!A:H,3,0),"")</f>
        <v xml:space="preserve">大西　琉唯                    </v>
      </c>
      <c r="G977" s="22" t="str">
        <f>IFERROR(VLOOKUP(E977,Sheet3!A:H,8,0),"")</f>
        <v xml:space="preserve">石原ＳＣ        </v>
      </c>
      <c r="H977" s="22" t="str">
        <f>IFERROR(VLOOKUP(E977,Sheet2!A:B,2,0),"")</f>
        <v/>
      </c>
      <c r="I977" s="22" t="str">
        <f t="shared" si="60"/>
        <v>102489</v>
      </c>
      <c r="J977" s="22">
        <f t="shared" si="61"/>
        <v>5</v>
      </c>
      <c r="K977" s="22">
        <f t="shared" si="62"/>
        <v>8</v>
      </c>
    </row>
    <row r="978" spans="1:11" s="22" customFormat="1" x14ac:dyDescent="0.15">
      <c r="A978" s="22">
        <f>IFERROR(テーブル_Swim015[[#This Row],[競技番号]],"")</f>
        <v>89</v>
      </c>
      <c r="B978" s="22">
        <f>IFERROR(テーブル_Swim015[[#This Row],[組]],"")</f>
        <v>6</v>
      </c>
      <c r="C978" s="22">
        <f>IFERROR(テーブル_Swim015[[#This Row],[水路]],"")</f>
        <v>1</v>
      </c>
      <c r="D978" s="22" t="str">
        <f t="shared" si="63"/>
        <v>8961</v>
      </c>
      <c r="E978" s="22">
        <f>IFERROR(テーブル_Swim015[[#This Row],[選手番号]],"")</f>
        <v>21</v>
      </c>
      <c r="F978" s="22" t="str">
        <f>IFERROR(VLOOKUP(E978,Sheet3!A:H,3,0),"")</f>
        <v xml:space="preserve">加藤　大貴                    </v>
      </c>
      <c r="G978" s="22" t="str">
        <f>IFERROR(VLOOKUP(E978,Sheet3!A:H,8,0),"")</f>
        <v xml:space="preserve">Z-UP            </v>
      </c>
      <c r="H978" s="22" t="str">
        <f>IFERROR(VLOOKUP(E978,Sheet2!A:B,2,0),"")</f>
        <v/>
      </c>
      <c r="I978" s="22" t="str">
        <f t="shared" si="60"/>
        <v>2189</v>
      </c>
      <c r="J978" s="22">
        <f t="shared" si="61"/>
        <v>6</v>
      </c>
      <c r="K978" s="22">
        <f t="shared" si="62"/>
        <v>1</v>
      </c>
    </row>
    <row r="979" spans="1:11" s="22" customFormat="1" x14ac:dyDescent="0.15">
      <c r="A979" s="22">
        <f>IFERROR(テーブル_Swim015[[#This Row],[競技番号]],"")</f>
        <v>89</v>
      </c>
      <c r="B979" s="22">
        <f>IFERROR(テーブル_Swim015[[#This Row],[組]],"")</f>
        <v>6</v>
      </c>
      <c r="C979" s="22">
        <f>IFERROR(テーブル_Swim015[[#This Row],[水路]],"")</f>
        <v>2</v>
      </c>
      <c r="D979" s="22" t="str">
        <f t="shared" si="63"/>
        <v>8962</v>
      </c>
      <c r="E979" s="22">
        <f>IFERROR(テーブル_Swim015[[#This Row],[選手番号]],"")</f>
        <v>53</v>
      </c>
      <c r="F979" s="22" t="str">
        <f>IFERROR(VLOOKUP(E979,Sheet3!A:H,3,0),"")</f>
        <v xml:space="preserve">鎌田　凌徳                    </v>
      </c>
      <c r="G979" s="22" t="str">
        <f>IFERROR(VLOOKUP(E979,Sheet3!A:H,8,0),"")</f>
        <v xml:space="preserve">ＭＧ双葉        </v>
      </c>
      <c r="H979" s="22" t="str">
        <f>IFERROR(VLOOKUP(E979,Sheet2!A:B,2,0),"")</f>
        <v/>
      </c>
      <c r="I979" s="22" t="str">
        <f t="shared" ref="I979:I1042" si="64">CONCATENATE(E979,A979)</f>
        <v>5389</v>
      </c>
      <c r="J979" s="22">
        <f t="shared" ref="J979:J1042" si="65">B979</f>
        <v>6</v>
      </c>
      <c r="K979" s="22">
        <f t="shared" ref="K979:K1042" si="66">C979</f>
        <v>2</v>
      </c>
    </row>
    <row r="980" spans="1:11" s="22" customFormat="1" x14ac:dyDescent="0.15">
      <c r="A980" s="22">
        <f>IFERROR(テーブル_Swim015[[#This Row],[競技番号]],"")</f>
        <v>89</v>
      </c>
      <c r="B980" s="22">
        <f>IFERROR(テーブル_Swim015[[#This Row],[組]],"")</f>
        <v>6</v>
      </c>
      <c r="C980" s="22">
        <f>IFERROR(テーブル_Swim015[[#This Row],[水路]],"")</f>
        <v>3</v>
      </c>
      <c r="D980" s="22" t="str">
        <f t="shared" si="63"/>
        <v>8963</v>
      </c>
      <c r="E980" s="22">
        <f>IFERROR(テーブル_Swim015[[#This Row],[選手番号]],"")</f>
        <v>1095</v>
      </c>
      <c r="F980" s="22" t="str">
        <f>IFERROR(VLOOKUP(E980,Sheet3!A:H,3,0),"")</f>
        <v xml:space="preserve">谷　　宗賢                    </v>
      </c>
      <c r="G980" s="22" t="str">
        <f>IFERROR(VLOOKUP(E980,Sheet3!A:H,8,0),"")</f>
        <v xml:space="preserve">ﾌｨｯﾀｴﾐﾌﾙ松前    </v>
      </c>
      <c r="H980" s="22" t="str">
        <f>IFERROR(VLOOKUP(E980,Sheet2!A:B,2,0),"")</f>
        <v/>
      </c>
      <c r="I980" s="22" t="str">
        <f t="shared" si="64"/>
        <v>109589</v>
      </c>
      <c r="J980" s="22">
        <f t="shared" si="65"/>
        <v>6</v>
      </c>
      <c r="K980" s="22">
        <f t="shared" si="66"/>
        <v>3</v>
      </c>
    </row>
    <row r="981" spans="1:11" s="22" customFormat="1" x14ac:dyDescent="0.15">
      <c r="A981" s="22">
        <f>IFERROR(テーブル_Swim015[[#This Row],[競技番号]],"")</f>
        <v>89</v>
      </c>
      <c r="B981" s="22">
        <f>IFERROR(テーブル_Swim015[[#This Row],[組]],"")</f>
        <v>6</v>
      </c>
      <c r="C981" s="22">
        <f>IFERROR(テーブル_Swim015[[#This Row],[水路]],"")</f>
        <v>4</v>
      </c>
      <c r="D981" s="22" t="str">
        <f t="shared" si="63"/>
        <v>8964</v>
      </c>
      <c r="E981" s="22">
        <f>IFERROR(テーブル_Swim015[[#This Row],[選手番号]],"")</f>
        <v>1097</v>
      </c>
      <c r="F981" s="22" t="str">
        <f>IFERROR(VLOOKUP(E981,Sheet3!A:H,3,0),"")</f>
        <v xml:space="preserve">大森　真慶                    </v>
      </c>
      <c r="G981" s="22" t="str">
        <f>IFERROR(VLOOKUP(E981,Sheet3!A:H,8,0),"")</f>
        <v xml:space="preserve">ﾌｨｯﾀｴﾐﾌﾙ松前    </v>
      </c>
      <c r="H981" s="22" t="str">
        <f>IFERROR(VLOOKUP(E981,Sheet2!A:B,2,0),"")</f>
        <v/>
      </c>
      <c r="I981" s="22" t="str">
        <f t="shared" si="64"/>
        <v>109789</v>
      </c>
      <c r="J981" s="22">
        <f t="shared" si="65"/>
        <v>6</v>
      </c>
      <c r="K981" s="22">
        <f t="shared" si="66"/>
        <v>4</v>
      </c>
    </row>
    <row r="982" spans="1:11" s="22" customFormat="1" x14ac:dyDescent="0.15">
      <c r="A982" s="22">
        <f>IFERROR(テーブル_Swim015[[#This Row],[競技番号]],"")</f>
        <v>89</v>
      </c>
      <c r="B982" s="22">
        <f>IFERROR(テーブル_Swim015[[#This Row],[組]],"")</f>
        <v>6</v>
      </c>
      <c r="C982" s="22">
        <f>IFERROR(テーブル_Swim015[[#This Row],[水路]],"")</f>
        <v>5</v>
      </c>
      <c r="D982" s="22" t="str">
        <f t="shared" si="63"/>
        <v>8965</v>
      </c>
      <c r="E982" s="22">
        <f>IFERROR(テーブル_Swim015[[#This Row],[選手番号]],"")</f>
        <v>1031</v>
      </c>
      <c r="F982" s="22" t="str">
        <f>IFERROR(VLOOKUP(E982,Sheet3!A:H,3,0),"")</f>
        <v xml:space="preserve">八重川　輝                    </v>
      </c>
      <c r="G982" s="22" t="str">
        <f>IFERROR(VLOOKUP(E982,Sheet3!A:H,8,0),"")</f>
        <v xml:space="preserve">フィッタ松山    </v>
      </c>
      <c r="H982" s="22" t="str">
        <f>IFERROR(VLOOKUP(E982,Sheet2!A:B,2,0),"")</f>
        <v/>
      </c>
      <c r="I982" s="22" t="str">
        <f t="shared" si="64"/>
        <v>103189</v>
      </c>
      <c r="J982" s="22">
        <f t="shared" si="65"/>
        <v>6</v>
      </c>
      <c r="K982" s="22">
        <f t="shared" si="66"/>
        <v>5</v>
      </c>
    </row>
    <row r="983" spans="1:11" s="22" customFormat="1" x14ac:dyDescent="0.15">
      <c r="A983" s="22">
        <f>IFERROR(テーブル_Swim015[[#This Row],[競技番号]],"")</f>
        <v>89</v>
      </c>
      <c r="B983" s="22">
        <f>IFERROR(テーブル_Swim015[[#This Row],[組]],"")</f>
        <v>6</v>
      </c>
      <c r="C983" s="22">
        <f>IFERROR(テーブル_Swim015[[#This Row],[水路]],"")</f>
        <v>6</v>
      </c>
      <c r="D983" s="22" t="str">
        <f t="shared" si="63"/>
        <v>8966</v>
      </c>
      <c r="E983" s="22">
        <f>IFERROR(テーブル_Swim015[[#This Row],[選手番号]],"")</f>
        <v>35</v>
      </c>
      <c r="F983" s="22" t="str">
        <f>IFERROR(VLOOKUP(E983,Sheet3!A:H,3,0),"")</f>
        <v xml:space="preserve">藤原琥太郎                    </v>
      </c>
      <c r="G983" s="22" t="str">
        <f>IFERROR(VLOOKUP(E983,Sheet3!A:H,8,0),"")</f>
        <v xml:space="preserve">ファイブテン    </v>
      </c>
      <c r="H983" s="22" t="str">
        <f>IFERROR(VLOOKUP(E983,Sheet2!A:B,2,0),"")</f>
        <v/>
      </c>
      <c r="I983" s="22" t="str">
        <f t="shared" si="64"/>
        <v>3589</v>
      </c>
      <c r="J983" s="22">
        <f t="shared" si="65"/>
        <v>6</v>
      </c>
      <c r="K983" s="22">
        <f t="shared" si="66"/>
        <v>6</v>
      </c>
    </row>
    <row r="984" spans="1:11" s="22" customFormat="1" x14ac:dyDescent="0.15">
      <c r="A984" s="22">
        <f>IFERROR(テーブル_Swim015[[#This Row],[競技番号]],"")</f>
        <v>89</v>
      </c>
      <c r="B984" s="22">
        <f>IFERROR(テーブル_Swim015[[#This Row],[組]],"")</f>
        <v>6</v>
      </c>
      <c r="C984" s="22">
        <f>IFERROR(テーブル_Swim015[[#This Row],[水路]],"")</f>
        <v>7</v>
      </c>
      <c r="D984" s="22" t="str">
        <f t="shared" si="63"/>
        <v>8967</v>
      </c>
      <c r="E984" s="22">
        <f>IFERROR(テーブル_Swim015[[#This Row],[選手番号]],"")</f>
        <v>112</v>
      </c>
      <c r="F984" s="22" t="str">
        <f>IFERROR(VLOOKUP(E984,Sheet3!A:H,3,0),"")</f>
        <v xml:space="preserve">青野　公紀                    </v>
      </c>
      <c r="G984" s="22" t="str">
        <f>IFERROR(VLOOKUP(E984,Sheet3!A:H,8,0),"")</f>
        <v xml:space="preserve">ＭＧ瀬戸内      </v>
      </c>
      <c r="H984" s="22" t="str">
        <f>IFERROR(VLOOKUP(E984,Sheet2!A:B,2,0),"")</f>
        <v/>
      </c>
      <c r="I984" s="22" t="str">
        <f t="shared" si="64"/>
        <v>11289</v>
      </c>
      <c r="J984" s="22">
        <f t="shared" si="65"/>
        <v>6</v>
      </c>
      <c r="K984" s="22">
        <f t="shared" si="66"/>
        <v>7</v>
      </c>
    </row>
    <row r="985" spans="1:11" s="22" customFormat="1" x14ac:dyDescent="0.15">
      <c r="A985" s="22">
        <f>IFERROR(テーブル_Swim015[[#This Row],[競技番号]],"")</f>
        <v>89</v>
      </c>
      <c r="B985" s="22">
        <f>IFERROR(テーブル_Swim015[[#This Row],[組]],"")</f>
        <v>6</v>
      </c>
      <c r="C985" s="22">
        <f>IFERROR(テーブル_Swim015[[#This Row],[水路]],"")</f>
        <v>8</v>
      </c>
      <c r="D985" s="22" t="str">
        <f t="shared" si="63"/>
        <v>8968</v>
      </c>
      <c r="E985" s="22">
        <f>IFERROR(テーブル_Swim015[[#This Row],[選手番号]],"")</f>
        <v>1514</v>
      </c>
      <c r="F985" s="22" t="str">
        <f>IFERROR(VLOOKUP(E985,Sheet3!A:H,3,0),"")</f>
        <v xml:space="preserve">井関　　煌                    </v>
      </c>
      <c r="G985" s="22" t="str">
        <f>IFERROR(VLOOKUP(E985,Sheet3!A:H,8,0),"")</f>
        <v xml:space="preserve">フィッタ吉田    </v>
      </c>
      <c r="H985" s="22" t="str">
        <f>IFERROR(VLOOKUP(E985,Sheet2!A:B,2,0),"")</f>
        <v/>
      </c>
      <c r="I985" s="22" t="str">
        <f t="shared" si="64"/>
        <v>151489</v>
      </c>
      <c r="J985" s="22">
        <f t="shared" si="65"/>
        <v>6</v>
      </c>
      <c r="K985" s="22">
        <f t="shared" si="66"/>
        <v>8</v>
      </c>
    </row>
    <row r="986" spans="1:11" s="22" customFormat="1" x14ac:dyDescent="0.15">
      <c r="A986" s="22">
        <f>IFERROR(テーブル_Swim015[[#This Row],[競技番号]],"")</f>
        <v>90</v>
      </c>
      <c r="B986" s="22">
        <f>IFERROR(テーブル_Swim015[[#This Row],[組]],"")</f>
        <v>1</v>
      </c>
      <c r="C986" s="22">
        <f>IFERROR(テーブル_Swim015[[#This Row],[水路]],"")</f>
        <v>1</v>
      </c>
      <c r="D986" s="22" t="str">
        <f t="shared" si="63"/>
        <v>9011</v>
      </c>
      <c r="E986" s="22">
        <f>IFERROR(テーブル_Swim015[[#This Row],[選手番号]],"")</f>
        <v>0</v>
      </c>
      <c r="F986" s="22" t="str">
        <f>IFERROR(VLOOKUP(E986,Sheet3!A:H,3,0),"")</f>
        <v/>
      </c>
      <c r="G986" s="22" t="str">
        <f>IFERROR(VLOOKUP(E986,Sheet3!A:H,8,0),"")</f>
        <v/>
      </c>
      <c r="H986" s="22" t="str">
        <f>IFERROR(VLOOKUP(E986,Sheet2!A:B,2,0),"")</f>
        <v/>
      </c>
      <c r="I986" s="22" t="str">
        <f t="shared" si="64"/>
        <v>090</v>
      </c>
      <c r="J986" s="22">
        <f t="shared" si="65"/>
        <v>1</v>
      </c>
      <c r="K986" s="22">
        <f t="shared" si="66"/>
        <v>1</v>
      </c>
    </row>
    <row r="987" spans="1:11" s="22" customFormat="1" x14ac:dyDescent="0.15">
      <c r="A987" s="22">
        <f>IFERROR(テーブル_Swim015[[#This Row],[競技番号]],"")</f>
        <v>90</v>
      </c>
      <c r="B987" s="22">
        <f>IFERROR(テーブル_Swim015[[#This Row],[組]],"")</f>
        <v>1</v>
      </c>
      <c r="C987" s="22">
        <f>IFERROR(テーブル_Swim015[[#This Row],[水路]],"")</f>
        <v>2</v>
      </c>
      <c r="D987" s="22" t="str">
        <f t="shared" si="63"/>
        <v>9012</v>
      </c>
      <c r="E987" s="22">
        <f>IFERROR(テーブル_Swim015[[#This Row],[選手番号]],"")</f>
        <v>1547</v>
      </c>
      <c r="F987" s="22" t="str">
        <f>IFERROR(VLOOKUP(E987,Sheet3!A:H,3,0),"")</f>
        <v xml:space="preserve">中川　　望                    </v>
      </c>
      <c r="G987" s="22" t="str">
        <f>IFERROR(VLOOKUP(E987,Sheet3!A:H,8,0),"")</f>
        <v xml:space="preserve">リー保内        </v>
      </c>
      <c r="H987" s="22" t="str">
        <f>IFERROR(VLOOKUP(E987,Sheet2!A:B,2,0),"")</f>
        <v/>
      </c>
      <c r="I987" s="22" t="str">
        <f t="shared" si="64"/>
        <v>154790</v>
      </c>
      <c r="J987" s="22">
        <f t="shared" si="65"/>
        <v>1</v>
      </c>
      <c r="K987" s="22">
        <f t="shared" si="66"/>
        <v>2</v>
      </c>
    </row>
    <row r="988" spans="1:11" s="22" customFormat="1" x14ac:dyDescent="0.15">
      <c r="A988" s="22">
        <f>IFERROR(テーブル_Swim015[[#This Row],[競技番号]],"")</f>
        <v>90</v>
      </c>
      <c r="B988" s="22">
        <f>IFERROR(テーブル_Swim015[[#This Row],[組]],"")</f>
        <v>1</v>
      </c>
      <c r="C988" s="22">
        <f>IFERROR(テーブル_Swim015[[#This Row],[水路]],"")</f>
        <v>3</v>
      </c>
      <c r="D988" s="22" t="str">
        <f t="shared" si="63"/>
        <v>9013</v>
      </c>
      <c r="E988" s="22">
        <f>IFERROR(テーブル_Swim015[[#This Row],[選手番号]],"")</f>
        <v>1069</v>
      </c>
      <c r="F988" s="22" t="str">
        <f>IFERROR(VLOOKUP(E988,Sheet3!A:H,3,0),"")</f>
        <v xml:space="preserve">新谷　千咲                    </v>
      </c>
      <c r="G988" s="22" t="str">
        <f>IFERROR(VLOOKUP(E988,Sheet3!A:H,8,0),"")</f>
        <v xml:space="preserve">フィッタ松山    </v>
      </c>
      <c r="H988" s="22" t="str">
        <f>IFERROR(VLOOKUP(E988,Sheet2!A:B,2,0),"")</f>
        <v/>
      </c>
      <c r="I988" s="22" t="str">
        <f t="shared" si="64"/>
        <v>106990</v>
      </c>
      <c r="J988" s="22">
        <f t="shared" si="65"/>
        <v>1</v>
      </c>
      <c r="K988" s="22">
        <f t="shared" si="66"/>
        <v>3</v>
      </c>
    </row>
    <row r="989" spans="1:11" s="22" customFormat="1" x14ac:dyDescent="0.15">
      <c r="A989" s="22">
        <f>IFERROR(テーブル_Swim015[[#This Row],[競技番号]],"")</f>
        <v>90</v>
      </c>
      <c r="B989" s="22">
        <f>IFERROR(テーブル_Swim015[[#This Row],[組]],"")</f>
        <v>1</v>
      </c>
      <c r="C989" s="22">
        <f>IFERROR(テーブル_Swim015[[#This Row],[水路]],"")</f>
        <v>4</v>
      </c>
      <c r="D989" s="22" t="str">
        <f t="shared" si="63"/>
        <v>9014</v>
      </c>
      <c r="E989" s="22">
        <f>IFERROR(テーブル_Swim015[[#This Row],[選手番号]],"")</f>
        <v>1092</v>
      </c>
      <c r="F989" s="22" t="str">
        <f>IFERROR(VLOOKUP(E989,Sheet3!A:H,3,0),"")</f>
        <v xml:space="preserve">髙橋　紗羅                    </v>
      </c>
      <c r="G989" s="22" t="str">
        <f>IFERROR(VLOOKUP(E989,Sheet3!A:H,8,0),"")</f>
        <v xml:space="preserve">フィッタ重信    </v>
      </c>
      <c r="H989" s="22" t="str">
        <f>IFERROR(VLOOKUP(E989,Sheet2!A:B,2,0),"")</f>
        <v/>
      </c>
      <c r="I989" s="22" t="str">
        <f t="shared" si="64"/>
        <v>109290</v>
      </c>
      <c r="J989" s="22">
        <f t="shared" si="65"/>
        <v>1</v>
      </c>
      <c r="K989" s="22">
        <f t="shared" si="66"/>
        <v>4</v>
      </c>
    </row>
    <row r="990" spans="1:11" s="22" customFormat="1" x14ac:dyDescent="0.15">
      <c r="A990" s="22">
        <f>IFERROR(テーブル_Swim015[[#This Row],[競技番号]],"")</f>
        <v>90</v>
      </c>
      <c r="B990" s="22">
        <f>IFERROR(テーブル_Swim015[[#This Row],[組]],"")</f>
        <v>1</v>
      </c>
      <c r="C990" s="22">
        <f>IFERROR(テーブル_Swim015[[#This Row],[水路]],"")</f>
        <v>5</v>
      </c>
      <c r="D990" s="22" t="str">
        <f t="shared" si="63"/>
        <v>9015</v>
      </c>
      <c r="E990" s="22">
        <f>IFERROR(テーブル_Swim015[[#This Row],[選手番号]],"")</f>
        <v>513</v>
      </c>
      <c r="F990" s="22" t="str">
        <f>IFERROR(VLOOKUP(E990,Sheet3!A:H,3,0),"")</f>
        <v xml:space="preserve">高藤　志帆                    </v>
      </c>
      <c r="G990" s="22" t="str">
        <f>IFERROR(VLOOKUP(E990,Sheet3!A:H,8,0),"")</f>
        <v xml:space="preserve">西条ＳＣ        </v>
      </c>
      <c r="H990" s="22" t="str">
        <f>IFERROR(VLOOKUP(E990,Sheet2!A:B,2,0),"")</f>
        <v/>
      </c>
      <c r="I990" s="22" t="str">
        <f t="shared" si="64"/>
        <v>51390</v>
      </c>
      <c r="J990" s="22">
        <f t="shared" si="65"/>
        <v>1</v>
      </c>
      <c r="K990" s="22">
        <f t="shared" si="66"/>
        <v>5</v>
      </c>
    </row>
    <row r="991" spans="1:11" s="22" customFormat="1" x14ac:dyDescent="0.15">
      <c r="A991" s="22">
        <f>IFERROR(テーブル_Swim015[[#This Row],[競技番号]],"")</f>
        <v>90</v>
      </c>
      <c r="B991" s="22">
        <f>IFERROR(テーブル_Swim015[[#This Row],[組]],"")</f>
        <v>1</v>
      </c>
      <c r="C991" s="22">
        <f>IFERROR(テーブル_Swim015[[#This Row],[水路]],"")</f>
        <v>6</v>
      </c>
      <c r="D991" s="22" t="str">
        <f t="shared" si="63"/>
        <v>9016</v>
      </c>
      <c r="E991" s="22">
        <f>IFERROR(テーブル_Swim015[[#This Row],[選手番号]],"")</f>
        <v>1583</v>
      </c>
      <c r="F991" s="22" t="str">
        <f>IFERROR(VLOOKUP(E991,Sheet3!A:H,3,0),"")</f>
        <v xml:space="preserve">大竹　緒和                    </v>
      </c>
      <c r="G991" s="22" t="str">
        <f>IFERROR(VLOOKUP(E991,Sheet3!A:H,8,0),"")</f>
        <v xml:space="preserve">八幡浜ＳＣ      </v>
      </c>
      <c r="H991" s="22" t="str">
        <f>IFERROR(VLOOKUP(E991,Sheet2!A:B,2,0),"")</f>
        <v/>
      </c>
      <c r="I991" s="22" t="str">
        <f t="shared" si="64"/>
        <v>158390</v>
      </c>
      <c r="J991" s="22">
        <f t="shared" si="65"/>
        <v>1</v>
      </c>
      <c r="K991" s="22">
        <f t="shared" si="66"/>
        <v>6</v>
      </c>
    </row>
    <row r="992" spans="1:11" s="22" customFormat="1" x14ac:dyDescent="0.15">
      <c r="A992" s="22">
        <f>IFERROR(テーブル_Swim015[[#This Row],[競技番号]],"")</f>
        <v>90</v>
      </c>
      <c r="B992" s="22">
        <f>IFERROR(テーブル_Swim015[[#This Row],[組]],"")</f>
        <v>1</v>
      </c>
      <c r="C992" s="22">
        <f>IFERROR(テーブル_Swim015[[#This Row],[水路]],"")</f>
        <v>7</v>
      </c>
      <c r="D992" s="22" t="str">
        <f t="shared" si="63"/>
        <v>9017</v>
      </c>
      <c r="E992" s="22">
        <f>IFERROR(テーブル_Swim015[[#This Row],[選手番号]],"")</f>
        <v>1094</v>
      </c>
      <c r="F992" s="22" t="str">
        <f>IFERROR(VLOOKUP(E992,Sheet3!A:H,3,0),"")</f>
        <v xml:space="preserve">中島　菜摘                    </v>
      </c>
      <c r="G992" s="22" t="str">
        <f>IFERROR(VLOOKUP(E992,Sheet3!A:H,8,0),"")</f>
        <v xml:space="preserve">フィッタ重信    </v>
      </c>
      <c r="H992" s="22" t="str">
        <f>IFERROR(VLOOKUP(E992,Sheet2!A:B,2,0),"")</f>
        <v/>
      </c>
      <c r="I992" s="22" t="str">
        <f t="shared" si="64"/>
        <v>109490</v>
      </c>
      <c r="J992" s="22">
        <f t="shared" si="65"/>
        <v>1</v>
      </c>
      <c r="K992" s="22">
        <f t="shared" si="66"/>
        <v>7</v>
      </c>
    </row>
    <row r="993" spans="1:11" s="22" customFormat="1" x14ac:dyDescent="0.15">
      <c r="A993" s="22">
        <f>IFERROR(テーブル_Swim015[[#This Row],[競技番号]],"")</f>
        <v>90</v>
      </c>
      <c r="B993" s="22">
        <f>IFERROR(テーブル_Swim015[[#This Row],[組]],"")</f>
        <v>1</v>
      </c>
      <c r="C993" s="22">
        <f>IFERROR(テーブル_Swim015[[#This Row],[水路]],"")</f>
        <v>8</v>
      </c>
      <c r="D993" s="22" t="str">
        <f t="shared" si="63"/>
        <v>9018</v>
      </c>
      <c r="E993" s="22">
        <f>IFERROR(テーブル_Swim015[[#This Row],[選手番号]],"")</f>
        <v>0</v>
      </c>
      <c r="F993" s="22" t="str">
        <f>IFERROR(VLOOKUP(E993,Sheet3!A:H,3,0),"")</f>
        <v/>
      </c>
      <c r="G993" s="22" t="str">
        <f>IFERROR(VLOOKUP(E993,Sheet3!A:H,8,0),"")</f>
        <v/>
      </c>
      <c r="H993" s="22" t="str">
        <f>IFERROR(VLOOKUP(E993,Sheet2!A:B,2,0),"")</f>
        <v/>
      </c>
      <c r="I993" s="22" t="str">
        <f t="shared" si="64"/>
        <v>090</v>
      </c>
      <c r="J993" s="22">
        <f t="shared" si="65"/>
        <v>1</v>
      </c>
      <c r="K993" s="22">
        <f t="shared" si="66"/>
        <v>8</v>
      </c>
    </row>
    <row r="994" spans="1:11" s="22" customFormat="1" x14ac:dyDescent="0.15">
      <c r="A994" s="22">
        <f>IFERROR(テーブル_Swim015[[#This Row],[競技番号]],"")</f>
        <v>90</v>
      </c>
      <c r="B994" s="22">
        <f>IFERROR(テーブル_Swim015[[#This Row],[組]],"")</f>
        <v>2</v>
      </c>
      <c r="C994" s="22">
        <f>IFERROR(テーブル_Swim015[[#This Row],[水路]],"")</f>
        <v>1</v>
      </c>
      <c r="D994" s="22" t="str">
        <f t="shared" si="63"/>
        <v>9021</v>
      </c>
      <c r="E994" s="22">
        <f>IFERROR(テーブル_Swim015[[#This Row],[選手番号]],"")</f>
        <v>1548</v>
      </c>
      <c r="F994" s="22" t="str">
        <f>IFERROR(VLOOKUP(E994,Sheet3!A:H,3,0),"")</f>
        <v>谷口　瑠奈</v>
      </c>
      <c r="G994" s="22" t="str">
        <f>IFERROR(VLOOKUP(E994,Sheet3!A:H,8,0),"")</f>
        <v>リー保内</v>
      </c>
      <c r="H994" s="22" t="str">
        <f>IFERROR(VLOOKUP(E994,Sheet2!A:B,2,0),"")</f>
        <v/>
      </c>
      <c r="I994" s="22" t="str">
        <f t="shared" si="64"/>
        <v>154890</v>
      </c>
      <c r="J994" s="22">
        <f t="shared" si="65"/>
        <v>2</v>
      </c>
      <c r="K994" s="22">
        <f t="shared" si="66"/>
        <v>1</v>
      </c>
    </row>
    <row r="995" spans="1:11" s="22" customFormat="1" x14ac:dyDescent="0.15">
      <c r="A995" s="22">
        <f>IFERROR(テーブル_Swim015[[#This Row],[競技番号]],"")</f>
        <v>90</v>
      </c>
      <c r="B995" s="22">
        <f>IFERROR(テーブル_Swim015[[#This Row],[組]],"")</f>
        <v>2</v>
      </c>
      <c r="C995" s="22">
        <f>IFERROR(テーブル_Swim015[[#This Row],[水路]],"")</f>
        <v>2</v>
      </c>
      <c r="D995" s="22" t="str">
        <f t="shared" si="63"/>
        <v>9022</v>
      </c>
      <c r="E995" s="22">
        <f>IFERROR(テーブル_Swim015[[#This Row],[選手番号]],"")</f>
        <v>522</v>
      </c>
      <c r="F995" s="22" t="str">
        <f>IFERROR(VLOOKUP(E995,Sheet3!A:H,3,0),"")</f>
        <v>眞部　栞奈</v>
      </c>
      <c r="G995" s="22" t="str">
        <f>IFERROR(VLOOKUP(E995,Sheet3!A:H,8,0),"")</f>
        <v>ﾌｧｲﾌﾞﾃﾝ東予</v>
      </c>
      <c r="H995" s="22" t="str">
        <f>IFERROR(VLOOKUP(E995,Sheet2!A:B,2,0),"")</f>
        <v/>
      </c>
      <c r="I995" s="22" t="str">
        <f t="shared" si="64"/>
        <v>52290</v>
      </c>
      <c r="J995" s="22">
        <f t="shared" si="65"/>
        <v>2</v>
      </c>
      <c r="K995" s="22">
        <f t="shared" si="66"/>
        <v>2</v>
      </c>
    </row>
    <row r="996" spans="1:11" s="22" customFormat="1" x14ac:dyDescent="0.15">
      <c r="A996" s="22">
        <f>IFERROR(テーブル_Swim015[[#This Row],[競技番号]],"")</f>
        <v>90</v>
      </c>
      <c r="B996" s="22">
        <f>IFERROR(テーブル_Swim015[[#This Row],[組]],"")</f>
        <v>2</v>
      </c>
      <c r="C996" s="22">
        <f>IFERROR(テーブル_Swim015[[#This Row],[水路]],"")</f>
        <v>3</v>
      </c>
      <c r="D996" s="22" t="str">
        <f t="shared" si="63"/>
        <v>9023</v>
      </c>
      <c r="E996" s="22">
        <f>IFERROR(テーブル_Swim015[[#This Row],[選手番号]],"")</f>
        <v>32</v>
      </c>
      <c r="F996" s="22" t="str">
        <f>IFERROR(VLOOKUP(E996,Sheet3!A:H,3,0),"")</f>
        <v xml:space="preserve">曽我部寿美                    </v>
      </c>
      <c r="G996" s="22" t="str">
        <f>IFERROR(VLOOKUP(E996,Sheet3!A:H,8,0),"")</f>
        <v xml:space="preserve">Z-UP            </v>
      </c>
      <c r="H996" s="22" t="str">
        <f>IFERROR(VLOOKUP(E996,Sheet2!A:B,2,0),"")</f>
        <v/>
      </c>
      <c r="I996" s="22" t="str">
        <f t="shared" si="64"/>
        <v>3290</v>
      </c>
      <c r="J996" s="22">
        <f t="shared" si="65"/>
        <v>2</v>
      </c>
      <c r="K996" s="22">
        <f t="shared" si="66"/>
        <v>3</v>
      </c>
    </row>
    <row r="997" spans="1:11" s="22" customFormat="1" x14ac:dyDescent="0.15">
      <c r="A997" s="22">
        <f>IFERROR(テーブル_Swim015[[#This Row],[競技番号]],"")</f>
        <v>90</v>
      </c>
      <c r="B997" s="22">
        <f>IFERROR(テーブル_Swim015[[#This Row],[組]],"")</f>
        <v>2</v>
      </c>
      <c r="C997" s="22">
        <f>IFERROR(テーブル_Swim015[[#This Row],[水路]],"")</f>
        <v>4</v>
      </c>
      <c r="D997" s="22" t="str">
        <f t="shared" si="63"/>
        <v>9024</v>
      </c>
      <c r="E997" s="22">
        <f>IFERROR(テーブル_Swim015[[#This Row],[選手番号]],"")</f>
        <v>1151</v>
      </c>
      <c r="F997" s="22" t="str">
        <f>IFERROR(VLOOKUP(E997,Sheet3!A:H,3,0),"")</f>
        <v>久光　莉夏</v>
      </c>
      <c r="G997" s="22" t="str">
        <f>IFERROR(VLOOKUP(E997,Sheet3!A:H,8,0),"")</f>
        <v>五百木ＳＣ</v>
      </c>
      <c r="H997" s="22" t="str">
        <f>IFERROR(VLOOKUP(E997,Sheet2!A:B,2,0),"")</f>
        <v/>
      </c>
      <c r="I997" s="22" t="str">
        <f t="shared" si="64"/>
        <v>115190</v>
      </c>
      <c r="J997" s="22">
        <f t="shared" si="65"/>
        <v>2</v>
      </c>
      <c r="K997" s="22">
        <f t="shared" si="66"/>
        <v>4</v>
      </c>
    </row>
    <row r="998" spans="1:11" s="22" customFormat="1" x14ac:dyDescent="0.15">
      <c r="A998" s="22">
        <f>IFERROR(テーブル_Swim015[[#This Row],[競技番号]],"")</f>
        <v>90</v>
      </c>
      <c r="B998" s="22">
        <f>IFERROR(テーブル_Swim015[[#This Row],[組]],"")</f>
        <v>2</v>
      </c>
      <c r="C998" s="22">
        <f>IFERROR(テーブル_Swim015[[#This Row],[水路]],"")</f>
        <v>5</v>
      </c>
      <c r="D998" s="22" t="str">
        <f t="shared" si="63"/>
        <v>9025</v>
      </c>
      <c r="E998" s="22">
        <f>IFERROR(テーブル_Swim015[[#This Row],[選手番号]],"")</f>
        <v>20</v>
      </c>
      <c r="F998" s="22" t="str">
        <f>IFERROR(VLOOKUP(E998,Sheet3!A:H,3,0),"")</f>
        <v xml:space="preserve">眞鍋　心桜                    </v>
      </c>
      <c r="G998" s="22" t="str">
        <f>IFERROR(VLOOKUP(E998,Sheet3!A:H,8,0),"")</f>
        <v xml:space="preserve">西条ＳＣ        </v>
      </c>
      <c r="H998" s="22" t="str">
        <f>IFERROR(VLOOKUP(E998,Sheet2!A:B,2,0),"")</f>
        <v/>
      </c>
      <c r="I998" s="22" t="str">
        <f t="shared" si="64"/>
        <v>2090</v>
      </c>
      <c r="J998" s="22">
        <f t="shared" si="65"/>
        <v>2</v>
      </c>
      <c r="K998" s="22">
        <f t="shared" si="66"/>
        <v>5</v>
      </c>
    </row>
    <row r="999" spans="1:11" s="22" customFormat="1" x14ac:dyDescent="0.15">
      <c r="A999" s="22">
        <f>IFERROR(テーブル_Swim015[[#This Row],[競技番号]],"")</f>
        <v>90</v>
      </c>
      <c r="B999" s="22">
        <f>IFERROR(テーブル_Swim015[[#This Row],[組]],"")</f>
        <v>2</v>
      </c>
      <c r="C999" s="22">
        <f>IFERROR(テーブル_Swim015[[#This Row],[水路]],"")</f>
        <v>6</v>
      </c>
      <c r="D999" s="22" t="str">
        <f t="shared" si="63"/>
        <v>9026</v>
      </c>
      <c r="E999" s="22">
        <f>IFERROR(テーブル_Swim015[[#This Row],[選手番号]],"")</f>
        <v>1132</v>
      </c>
      <c r="F999" s="22" t="str">
        <f>IFERROR(VLOOKUP(E999,Sheet3!A:H,3,0),"")</f>
        <v xml:space="preserve">内藤　晴華                    </v>
      </c>
      <c r="G999" s="22" t="str">
        <f>IFERROR(VLOOKUP(E999,Sheet3!A:H,8,0),"")</f>
        <v xml:space="preserve">ﾌｨｯﾀｴﾐﾌﾙ松前    </v>
      </c>
      <c r="H999" s="22" t="str">
        <f>IFERROR(VLOOKUP(E999,Sheet2!A:B,2,0),"")</f>
        <v/>
      </c>
      <c r="I999" s="22" t="str">
        <f t="shared" si="64"/>
        <v>113290</v>
      </c>
      <c r="J999" s="22">
        <f t="shared" si="65"/>
        <v>2</v>
      </c>
      <c r="K999" s="22">
        <f t="shared" si="66"/>
        <v>6</v>
      </c>
    </row>
    <row r="1000" spans="1:11" s="22" customFormat="1" x14ac:dyDescent="0.15">
      <c r="A1000" s="22">
        <f>IFERROR(テーブル_Swim015[[#This Row],[競技番号]],"")</f>
        <v>90</v>
      </c>
      <c r="B1000" s="22">
        <f>IFERROR(テーブル_Swim015[[#This Row],[組]],"")</f>
        <v>2</v>
      </c>
      <c r="C1000" s="22">
        <f>IFERROR(テーブル_Swim015[[#This Row],[水路]],"")</f>
        <v>7</v>
      </c>
      <c r="D1000" s="22" t="str">
        <f t="shared" si="63"/>
        <v>9027</v>
      </c>
      <c r="E1000" s="22">
        <f>IFERROR(テーブル_Swim015[[#This Row],[選手番号]],"")</f>
        <v>1194</v>
      </c>
      <c r="F1000" s="22" t="str">
        <f>IFERROR(VLOOKUP(E1000,Sheet3!A:H,3,0),"")</f>
        <v>橋本  りる</v>
      </c>
      <c r="G1000" s="22" t="str">
        <f>IFERROR(VLOOKUP(E1000,Sheet3!A:H,8,0),"")</f>
        <v>南海ＤＣ</v>
      </c>
      <c r="H1000" s="22" t="str">
        <f>IFERROR(VLOOKUP(E1000,Sheet2!A:B,2,0),"")</f>
        <v/>
      </c>
      <c r="I1000" s="22" t="str">
        <f t="shared" si="64"/>
        <v>119490</v>
      </c>
      <c r="J1000" s="22">
        <f t="shared" si="65"/>
        <v>2</v>
      </c>
      <c r="K1000" s="22">
        <f t="shared" si="66"/>
        <v>7</v>
      </c>
    </row>
    <row r="1001" spans="1:11" s="22" customFormat="1" x14ac:dyDescent="0.15">
      <c r="A1001" s="22">
        <f>IFERROR(テーブル_Swim015[[#This Row],[競技番号]],"")</f>
        <v>90</v>
      </c>
      <c r="B1001" s="22">
        <f>IFERROR(テーブル_Swim015[[#This Row],[組]],"")</f>
        <v>2</v>
      </c>
      <c r="C1001" s="22">
        <f>IFERROR(テーブル_Swim015[[#This Row],[水路]],"")</f>
        <v>8</v>
      </c>
      <c r="D1001" s="22" t="str">
        <f t="shared" si="63"/>
        <v>9028</v>
      </c>
      <c r="E1001" s="22">
        <f>IFERROR(テーブル_Swim015[[#This Row],[選手番号]],"")</f>
        <v>1196</v>
      </c>
      <c r="F1001" s="22" t="str">
        <f>IFERROR(VLOOKUP(E1001,Sheet3!A:H,3,0),"")</f>
        <v>白石優芽華</v>
      </c>
      <c r="G1001" s="22" t="str">
        <f>IFERROR(VLOOKUP(E1001,Sheet3!A:H,8,0),"")</f>
        <v>南海ＤＣ</v>
      </c>
      <c r="H1001" s="22" t="str">
        <f>IFERROR(VLOOKUP(E1001,Sheet2!A:B,2,0),"")</f>
        <v/>
      </c>
      <c r="I1001" s="22" t="str">
        <f t="shared" si="64"/>
        <v>119690</v>
      </c>
      <c r="J1001" s="22">
        <f t="shared" si="65"/>
        <v>2</v>
      </c>
      <c r="K1001" s="22">
        <f t="shared" si="66"/>
        <v>8</v>
      </c>
    </row>
    <row r="1002" spans="1:11" s="22" customFormat="1" x14ac:dyDescent="0.15">
      <c r="A1002" s="22">
        <f>IFERROR(テーブル_Swim015[[#This Row],[競技番号]],"")</f>
        <v>90</v>
      </c>
      <c r="B1002" s="22">
        <f>IFERROR(テーブル_Swim015[[#This Row],[組]],"")</f>
        <v>3</v>
      </c>
      <c r="C1002" s="22">
        <f>IFERROR(テーブル_Swim015[[#This Row],[水路]],"")</f>
        <v>1</v>
      </c>
      <c r="D1002" s="22" t="str">
        <f t="shared" si="63"/>
        <v>9031</v>
      </c>
      <c r="E1002" s="22">
        <f>IFERROR(テーブル_Swim015[[#This Row],[選手番号]],"")</f>
        <v>1070</v>
      </c>
      <c r="F1002" s="22" t="str">
        <f>IFERROR(VLOOKUP(E1002,Sheet3!A:H,3,0),"")</f>
        <v xml:space="preserve">星山　心愛                    </v>
      </c>
      <c r="G1002" s="22" t="str">
        <f>IFERROR(VLOOKUP(E1002,Sheet3!A:H,8,0),"")</f>
        <v xml:space="preserve">フィッタ松山    </v>
      </c>
      <c r="H1002" s="22" t="str">
        <f>IFERROR(VLOOKUP(E1002,Sheet2!A:B,2,0),"")</f>
        <v/>
      </c>
      <c r="I1002" s="22" t="str">
        <f t="shared" si="64"/>
        <v>107090</v>
      </c>
      <c r="J1002" s="22">
        <f t="shared" si="65"/>
        <v>3</v>
      </c>
      <c r="K1002" s="22">
        <f t="shared" si="66"/>
        <v>1</v>
      </c>
    </row>
    <row r="1003" spans="1:11" s="22" customFormat="1" x14ac:dyDescent="0.15">
      <c r="A1003" s="22">
        <f>IFERROR(テーブル_Swim015[[#This Row],[競技番号]],"")</f>
        <v>90</v>
      </c>
      <c r="B1003" s="22">
        <f>IFERROR(テーブル_Swim015[[#This Row],[組]],"")</f>
        <v>3</v>
      </c>
      <c r="C1003" s="22">
        <f>IFERROR(テーブル_Swim015[[#This Row],[水路]],"")</f>
        <v>2</v>
      </c>
      <c r="D1003" s="22" t="str">
        <f t="shared" si="63"/>
        <v>9032</v>
      </c>
      <c r="E1003" s="22">
        <f>IFERROR(テーブル_Swim015[[#This Row],[選手番号]],"")</f>
        <v>1152</v>
      </c>
      <c r="F1003" s="22" t="str">
        <f>IFERROR(VLOOKUP(E1003,Sheet3!A:H,3,0),"")</f>
        <v>関谷　雪雅</v>
      </c>
      <c r="G1003" s="22" t="str">
        <f>IFERROR(VLOOKUP(E1003,Sheet3!A:H,8,0),"")</f>
        <v>五百木ＳＣ</v>
      </c>
      <c r="H1003" s="22" t="str">
        <f>IFERROR(VLOOKUP(E1003,Sheet2!A:B,2,0),"")</f>
        <v/>
      </c>
      <c r="I1003" s="22" t="str">
        <f t="shared" si="64"/>
        <v>115290</v>
      </c>
      <c r="J1003" s="22">
        <f t="shared" si="65"/>
        <v>3</v>
      </c>
      <c r="K1003" s="22">
        <f t="shared" si="66"/>
        <v>2</v>
      </c>
    </row>
    <row r="1004" spans="1:11" s="22" customFormat="1" x14ac:dyDescent="0.15">
      <c r="A1004" s="22">
        <f>IFERROR(テーブル_Swim015[[#This Row],[競技番号]],"")</f>
        <v>90</v>
      </c>
      <c r="B1004" s="22">
        <f>IFERROR(テーブル_Swim015[[#This Row],[組]],"")</f>
        <v>3</v>
      </c>
      <c r="C1004" s="22">
        <f>IFERROR(テーブル_Swim015[[#This Row],[水路]],"")</f>
        <v>3</v>
      </c>
      <c r="D1004" s="22" t="str">
        <f t="shared" si="63"/>
        <v>9033</v>
      </c>
      <c r="E1004" s="22">
        <f>IFERROR(テーブル_Swim015[[#This Row],[選手番号]],"")</f>
        <v>69</v>
      </c>
      <c r="F1004" s="22" t="str">
        <f>IFERROR(VLOOKUP(E1004,Sheet3!A:H,3,0),"")</f>
        <v xml:space="preserve">山田　帆夏                    </v>
      </c>
      <c r="G1004" s="22" t="str">
        <f>IFERROR(VLOOKUP(E1004,Sheet3!A:H,8,0),"")</f>
        <v xml:space="preserve">ＭＧ双葉        </v>
      </c>
      <c r="H1004" s="22" t="str">
        <f>IFERROR(VLOOKUP(E1004,Sheet2!A:B,2,0),"")</f>
        <v/>
      </c>
      <c r="I1004" s="22" t="str">
        <f t="shared" si="64"/>
        <v>6990</v>
      </c>
      <c r="J1004" s="22">
        <f t="shared" si="65"/>
        <v>3</v>
      </c>
      <c r="K1004" s="22">
        <f t="shared" si="66"/>
        <v>3</v>
      </c>
    </row>
    <row r="1005" spans="1:11" s="22" customFormat="1" x14ac:dyDescent="0.15">
      <c r="A1005" s="22">
        <f>IFERROR(テーブル_Swim015[[#This Row],[競技番号]],"")</f>
        <v>90</v>
      </c>
      <c r="B1005" s="22">
        <f>IFERROR(テーブル_Swim015[[#This Row],[組]],"")</f>
        <v>3</v>
      </c>
      <c r="C1005" s="22">
        <f>IFERROR(テーブル_Swim015[[#This Row],[水路]],"")</f>
        <v>4</v>
      </c>
      <c r="D1005" s="22" t="str">
        <f t="shared" si="63"/>
        <v>9034</v>
      </c>
      <c r="E1005" s="22">
        <f>IFERROR(テーブル_Swim015[[#This Row],[選手番号]],"")</f>
        <v>1068</v>
      </c>
      <c r="F1005" s="22" t="str">
        <f>IFERROR(VLOOKUP(E1005,Sheet3!A:H,3,0),"")</f>
        <v xml:space="preserve">鷹羽　美玖                    </v>
      </c>
      <c r="G1005" s="22" t="str">
        <f>IFERROR(VLOOKUP(E1005,Sheet3!A:H,8,0),"")</f>
        <v xml:space="preserve">フィッタ松山    </v>
      </c>
      <c r="H1005" s="22" t="str">
        <f>IFERROR(VLOOKUP(E1005,Sheet2!A:B,2,0),"")</f>
        <v/>
      </c>
      <c r="I1005" s="22" t="str">
        <f t="shared" si="64"/>
        <v>106890</v>
      </c>
      <c r="J1005" s="22">
        <f t="shared" si="65"/>
        <v>3</v>
      </c>
      <c r="K1005" s="22">
        <f t="shared" si="66"/>
        <v>4</v>
      </c>
    </row>
    <row r="1006" spans="1:11" s="22" customFormat="1" x14ac:dyDescent="0.15">
      <c r="A1006" s="22">
        <f>IFERROR(テーブル_Swim015[[#This Row],[競技番号]],"")</f>
        <v>90</v>
      </c>
      <c r="B1006" s="22">
        <f>IFERROR(テーブル_Swim015[[#This Row],[組]],"")</f>
        <v>3</v>
      </c>
      <c r="C1006" s="22">
        <f>IFERROR(テーブル_Swim015[[#This Row],[水路]],"")</f>
        <v>5</v>
      </c>
      <c r="D1006" s="22" t="str">
        <f t="shared" si="63"/>
        <v>9035</v>
      </c>
      <c r="E1006" s="22">
        <f>IFERROR(テーブル_Swim015[[#This Row],[選手番号]],"")</f>
        <v>1012</v>
      </c>
      <c r="F1006" s="22" t="str">
        <f>IFERROR(VLOOKUP(E1006,Sheet3!A:H,3,0),"")</f>
        <v xml:space="preserve">中矢　紫媛                    </v>
      </c>
      <c r="G1006" s="22" t="str">
        <f>IFERROR(VLOOKUP(E1006,Sheet3!A:H,8,0),"")</f>
        <v xml:space="preserve">五百木ＳＣ      </v>
      </c>
      <c r="H1006" s="22" t="str">
        <f>IFERROR(VLOOKUP(E1006,Sheet2!A:B,2,0),"")</f>
        <v/>
      </c>
      <c r="I1006" s="22" t="str">
        <f t="shared" si="64"/>
        <v>101290</v>
      </c>
      <c r="J1006" s="22">
        <f t="shared" si="65"/>
        <v>3</v>
      </c>
      <c r="K1006" s="22">
        <f t="shared" si="66"/>
        <v>5</v>
      </c>
    </row>
    <row r="1007" spans="1:11" s="22" customFormat="1" x14ac:dyDescent="0.15">
      <c r="A1007" s="22">
        <f>IFERROR(テーブル_Swim015[[#This Row],[競技番号]],"")</f>
        <v>90</v>
      </c>
      <c r="B1007" s="22">
        <f>IFERROR(テーブル_Swim015[[#This Row],[組]],"")</f>
        <v>3</v>
      </c>
      <c r="C1007" s="22">
        <f>IFERROR(テーブル_Swim015[[#This Row],[水路]],"")</f>
        <v>6</v>
      </c>
      <c r="D1007" s="22" t="str">
        <f t="shared" si="63"/>
        <v>9036</v>
      </c>
      <c r="E1007" s="22">
        <f>IFERROR(テーブル_Swim015[[#This Row],[選手番号]],"")</f>
        <v>1153</v>
      </c>
      <c r="F1007" s="22" t="str">
        <f>IFERROR(VLOOKUP(E1007,Sheet3!A:H,3,0),"")</f>
        <v>門田　彩聖</v>
      </c>
      <c r="G1007" s="22" t="str">
        <f>IFERROR(VLOOKUP(E1007,Sheet3!A:H,8,0),"")</f>
        <v>五百木ＳＣ</v>
      </c>
      <c r="H1007" s="22" t="str">
        <f>IFERROR(VLOOKUP(E1007,Sheet2!A:B,2,0),"")</f>
        <v/>
      </c>
      <c r="I1007" s="22" t="str">
        <f t="shared" si="64"/>
        <v>115390</v>
      </c>
      <c r="J1007" s="22">
        <f t="shared" si="65"/>
        <v>3</v>
      </c>
      <c r="K1007" s="22">
        <f t="shared" si="66"/>
        <v>6</v>
      </c>
    </row>
    <row r="1008" spans="1:11" s="22" customFormat="1" x14ac:dyDescent="0.15">
      <c r="A1008" s="22">
        <f>IFERROR(テーブル_Swim015[[#This Row],[競技番号]],"")</f>
        <v>90</v>
      </c>
      <c r="B1008" s="22">
        <f>IFERROR(テーブル_Swim015[[#This Row],[組]],"")</f>
        <v>3</v>
      </c>
      <c r="C1008" s="22">
        <f>IFERROR(テーブル_Swim015[[#This Row],[水路]],"")</f>
        <v>7</v>
      </c>
      <c r="D1008" s="22" t="str">
        <f t="shared" si="63"/>
        <v>9037</v>
      </c>
      <c r="E1008" s="22">
        <f>IFERROR(テーブル_Swim015[[#This Row],[選手番号]],"")</f>
        <v>1133</v>
      </c>
      <c r="F1008" s="22" t="str">
        <f>IFERROR(VLOOKUP(E1008,Sheet3!A:H,3,0),"")</f>
        <v xml:space="preserve">鶴田　梨心                    </v>
      </c>
      <c r="G1008" s="22" t="str">
        <f>IFERROR(VLOOKUP(E1008,Sheet3!A:H,8,0),"")</f>
        <v xml:space="preserve">ﾌｨｯﾀｴﾐﾌﾙ松前    </v>
      </c>
      <c r="H1008" s="22" t="str">
        <f>IFERROR(VLOOKUP(E1008,Sheet2!A:B,2,0),"")</f>
        <v/>
      </c>
      <c r="I1008" s="22" t="str">
        <f t="shared" si="64"/>
        <v>113390</v>
      </c>
      <c r="J1008" s="22">
        <f t="shared" si="65"/>
        <v>3</v>
      </c>
      <c r="K1008" s="22">
        <f t="shared" si="66"/>
        <v>7</v>
      </c>
    </row>
    <row r="1009" spans="1:11" s="22" customFormat="1" x14ac:dyDescent="0.15">
      <c r="A1009" s="22">
        <f>IFERROR(テーブル_Swim015[[#This Row],[競技番号]],"")</f>
        <v>90</v>
      </c>
      <c r="B1009" s="22">
        <f>IFERROR(テーブル_Swim015[[#This Row],[組]],"")</f>
        <v>3</v>
      </c>
      <c r="C1009" s="22">
        <f>IFERROR(テーブル_Swim015[[#This Row],[水路]],"")</f>
        <v>8</v>
      </c>
      <c r="D1009" s="22" t="str">
        <f t="shared" si="63"/>
        <v>9038</v>
      </c>
      <c r="E1009" s="22">
        <f>IFERROR(テーブル_Swim015[[#This Row],[選手番号]],"")</f>
        <v>1241</v>
      </c>
      <c r="F1009" s="22" t="str">
        <f>IFERROR(VLOOKUP(E1009,Sheet3!A:H,3,0),"")</f>
        <v>武智　菜月</v>
      </c>
      <c r="G1009" s="22" t="str">
        <f>IFERROR(VLOOKUP(E1009,Sheet3!A:H,8,0),"")</f>
        <v>アズサ松山</v>
      </c>
      <c r="H1009" s="22" t="str">
        <f>IFERROR(VLOOKUP(E1009,Sheet2!A:B,2,0),"")</f>
        <v/>
      </c>
      <c r="I1009" s="22" t="str">
        <f t="shared" si="64"/>
        <v>124190</v>
      </c>
      <c r="J1009" s="22">
        <f t="shared" si="65"/>
        <v>3</v>
      </c>
      <c r="K1009" s="22">
        <f t="shared" si="66"/>
        <v>8</v>
      </c>
    </row>
    <row r="1010" spans="1:11" s="22" customFormat="1" x14ac:dyDescent="0.15">
      <c r="A1010" s="22">
        <f>IFERROR(テーブル_Swim015[[#This Row],[競技番号]],"")</f>
        <v>91</v>
      </c>
      <c r="B1010" s="22">
        <f>IFERROR(テーブル_Swim015[[#This Row],[組]],"")</f>
        <v>1</v>
      </c>
      <c r="C1010" s="22">
        <f>IFERROR(テーブル_Swim015[[#This Row],[水路]],"")</f>
        <v>1</v>
      </c>
      <c r="D1010" s="22" t="str">
        <f t="shared" si="63"/>
        <v>9111</v>
      </c>
      <c r="E1010" s="22">
        <f>IFERROR(テーブル_Swim015[[#This Row],[選手番号]],"")</f>
        <v>1082</v>
      </c>
      <c r="F1010" s="22" t="str">
        <f>IFERROR(VLOOKUP(E1010,Sheet3!A:H,3,0),"")</f>
        <v xml:space="preserve">島村　真人                    </v>
      </c>
      <c r="G1010" s="22" t="str">
        <f>IFERROR(VLOOKUP(E1010,Sheet3!A:H,8,0),"")</f>
        <v xml:space="preserve">フィッタ重信    </v>
      </c>
      <c r="H1010" s="22" t="str">
        <f>IFERROR(VLOOKUP(E1010,Sheet2!A:B,2,0),"")</f>
        <v/>
      </c>
      <c r="I1010" s="22" t="str">
        <f t="shared" si="64"/>
        <v>108291</v>
      </c>
      <c r="J1010" s="22">
        <f t="shared" si="65"/>
        <v>1</v>
      </c>
      <c r="K1010" s="22">
        <f t="shared" si="66"/>
        <v>1</v>
      </c>
    </row>
    <row r="1011" spans="1:11" s="22" customFormat="1" x14ac:dyDescent="0.15">
      <c r="A1011" s="22">
        <f>IFERROR(テーブル_Swim015[[#This Row],[競技番号]],"")</f>
        <v>91</v>
      </c>
      <c r="B1011" s="22">
        <f>IFERROR(テーブル_Swim015[[#This Row],[組]],"")</f>
        <v>1</v>
      </c>
      <c r="C1011" s="22">
        <f>IFERROR(テーブル_Swim015[[#This Row],[水路]],"")</f>
        <v>2</v>
      </c>
      <c r="D1011" s="22" t="str">
        <f t="shared" si="63"/>
        <v>9112</v>
      </c>
      <c r="E1011" s="22">
        <f>IFERROR(テーブル_Swim015[[#This Row],[選手番号]],"")</f>
        <v>505</v>
      </c>
      <c r="F1011" s="22" t="str">
        <f>IFERROR(VLOOKUP(E1011,Sheet3!A:H,3,0),"")</f>
        <v xml:space="preserve">深井悠二朗                    </v>
      </c>
      <c r="G1011" s="22" t="str">
        <f>IFERROR(VLOOKUP(E1011,Sheet3!A:H,8,0),"")</f>
        <v xml:space="preserve">西条ＳＣ        </v>
      </c>
      <c r="H1011" s="22" t="str">
        <f>IFERROR(VLOOKUP(E1011,Sheet2!A:B,2,0),"")</f>
        <v/>
      </c>
      <c r="I1011" s="22" t="str">
        <f t="shared" si="64"/>
        <v>50591</v>
      </c>
      <c r="J1011" s="22">
        <f t="shared" si="65"/>
        <v>1</v>
      </c>
      <c r="K1011" s="22">
        <f t="shared" si="66"/>
        <v>2</v>
      </c>
    </row>
    <row r="1012" spans="1:11" s="22" customFormat="1" x14ac:dyDescent="0.15">
      <c r="A1012" s="22">
        <f>IFERROR(テーブル_Swim015[[#This Row],[競技番号]],"")</f>
        <v>91</v>
      </c>
      <c r="B1012" s="22">
        <f>IFERROR(テーブル_Swim015[[#This Row],[組]],"")</f>
        <v>1</v>
      </c>
      <c r="C1012" s="22">
        <f>IFERROR(テーブル_Swim015[[#This Row],[水路]],"")</f>
        <v>3</v>
      </c>
      <c r="D1012" s="22" t="str">
        <f t="shared" si="63"/>
        <v>9113</v>
      </c>
      <c r="E1012" s="22">
        <f>IFERROR(テーブル_Swim015[[#This Row],[選手番号]],"")</f>
        <v>528</v>
      </c>
      <c r="F1012" s="22" t="str">
        <f>IFERROR(VLOOKUP(E1012,Sheet3!A:H,3,0),"")</f>
        <v xml:space="preserve">釣本　仁成                    </v>
      </c>
      <c r="G1012" s="22" t="str">
        <f>IFERROR(VLOOKUP(E1012,Sheet3!A:H,8,0),"")</f>
        <v xml:space="preserve">ﾌｧｲﾌﾞﾃﾝ東予     </v>
      </c>
      <c r="H1012" s="22" t="str">
        <f>IFERROR(VLOOKUP(E1012,Sheet2!A:B,2,0),"")</f>
        <v/>
      </c>
      <c r="I1012" s="22" t="str">
        <f t="shared" si="64"/>
        <v>52891</v>
      </c>
      <c r="J1012" s="22">
        <f t="shared" si="65"/>
        <v>1</v>
      </c>
      <c r="K1012" s="22">
        <f t="shared" si="66"/>
        <v>3</v>
      </c>
    </row>
    <row r="1013" spans="1:11" s="22" customFormat="1" x14ac:dyDescent="0.15">
      <c r="A1013" s="22">
        <f>IFERROR(テーブル_Swim015[[#This Row],[競技番号]],"")</f>
        <v>91</v>
      </c>
      <c r="B1013" s="22">
        <f>IFERROR(テーブル_Swim015[[#This Row],[組]],"")</f>
        <v>1</v>
      </c>
      <c r="C1013" s="22">
        <f>IFERROR(テーブル_Swim015[[#This Row],[水路]],"")</f>
        <v>4</v>
      </c>
      <c r="D1013" s="22" t="str">
        <f t="shared" si="63"/>
        <v>9114</v>
      </c>
      <c r="E1013" s="22">
        <f>IFERROR(テーブル_Swim015[[#This Row],[選手番号]],"")</f>
        <v>504</v>
      </c>
      <c r="F1013" s="22" t="str">
        <f>IFERROR(VLOOKUP(E1013,Sheet3!A:H,3,0),"")</f>
        <v xml:space="preserve">井谷　将都                    </v>
      </c>
      <c r="G1013" s="22" t="str">
        <f>IFERROR(VLOOKUP(E1013,Sheet3!A:H,8,0),"")</f>
        <v xml:space="preserve">西条ＳＣ        </v>
      </c>
      <c r="H1013" s="22" t="str">
        <f>IFERROR(VLOOKUP(E1013,Sheet2!A:B,2,0),"")</f>
        <v/>
      </c>
      <c r="I1013" s="22" t="str">
        <f t="shared" si="64"/>
        <v>50491</v>
      </c>
      <c r="J1013" s="22">
        <f t="shared" si="65"/>
        <v>1</v>
      </c>
      <c r="K1013" s="22">
        <f t="shared" si="66"/>
        <v>4</v>
      </c>
    </row>
    <row r="1014" spans="1:11" s="22" customFormat="1" x14ac:dyDescent="0.15">
      <c r="A1014" s="22">
        <f>IFERROR(テーブル_Swim015[[#This Row],[競技番号]],"")</f>
        <v>91</v>
      </c>
      <c r="B1014" s="22">
        <f>IFERROR(テーブル_Swim015[[#This Row],[組]],"")</f>
        <v>1</v>
      </c>
      <c r="C1014" s="22">
        <f>IFERROR(テーブル_Swim015[[#This Row],[水路]],"")</f>
        <v>5</v>
      </c>
      <c r="D1014" s="22" t="str">
        <f t="shared" si="63"/>
        <v>9115</v>
      </c>
      <c r="E1014" s="22">
        <f>IFERROR(テーブル_Swim015[[#This Row],[選手番号]],"")</f>
        <v>506</v>
      </c>
      <c r="F1014" s="22" t="str">
        <f>IFERROR(VLOOKUP(E1014,Sheet3!A:H,3,0),"")</f>
        <v xml:space="preserve">河本　涼春                    </v>
      </c>
      <c r="G1014" s="22" t="str">
        <f>IFERROR(VLOOKUP(E1014,Sheet3!A:H,8,0),"")</f>
        <v xml:space="preserve">西条ＳＣ        </v>
      </c>
      <c r="H1014" s="22" t="str">
        <f>IFERROR(VLOOKUP(E1014,Sheet2!A:B,2,0),"")</f>
        <v/>
      </c>
      <c r="I1014" s="22" t="str">
        <f t="shared" si="64"/>
        <v>50691</v>
      </c>
      <c r="J1014" s="22">
        <f t="shared" si="65"/>
        <v>1</v>
      </c>
      <c r="K1014" s="22">
        <f t="shared" si="66"/>
        <v>5</v>
      </c>
    </row>
    <row r="1015" spans="1:11" s="22" customFormat="1" x14ac:dyDescent="0.15">
      <c r="A1015" s="22">
        <f>IFERROR(テーブル_Swim015[[#This Row],[競技番号]],"")</f>
        <v>91</v>
      </c>
      <c r="B1015" s="22">
        <f>IFERROR(テーブル_Swim015[[#This Row],[組]],"")</f>
        <v>1</v>
      </c>
      <c r="C1015" s="22">
        <f>IFERROR(テーブル_Swim015[[#This Row],[水路]],"")</f>
        <v>6</v>
      </c>
      <c r="D1015" s="22" t="str">
        <f t="shared" si="63"/>
        <v>9116</v>
      </c>
      <c r="E1015" s="22">
        <f>IFERROR(テーブル_Swim015[[#This Row],[選手番号]],"")</f>
        <v>1224</v>
      </c>
      <c r="F1015" s="22" t="str">
        <f>IFERROR(VLOOKUP(E1015,Sheet3!A:H,3,0),"")</f>
        <v>伊東　煌生</v>
      </c>
      <c r="G1015" s="22" t="str">
        <f>IFERROR(VLOOKUP(E1015,Sheet3!A:H,8,0),"")</f>
        <v>AQUA</v>
      </c>
      <c r="H1015" s="22" t="str">
        <f>IFERROR(VLOOKUP(E1015,Sheet2!A:B,2,0),"")</f>
        <v/>
      </c>
      <c r="I1015" s="22" t="str">
        <f t="shared" si="64"/>
        <v>122491</v>
      </c>
      <c r="J1015" s="22">
        <f t="shared" si="65"/>
        <v>1</v>
      </c>
      <c r="K1015" s="22">
        <f t="shared" si="66"/>
        <v>6</v>
      </c>
    </row>
    <row r="1016" spans="1:11" s="22" customFormat="1" x14ac:dyDescent="0.15">
      <c r="A1016" s="22">
        <f>IFERROR(テーブル_Swim015[[#This Row],[競技番号]],"")</f>
        <v>91</v>
      </c>
      <c r="B1016" s="22">
        <f>IFERROR(テーブル_Swim015[[#This Row],[組]],"")</f>
        <v>1</v>
      </c>
      <c r="C1016" s="22">
        <f>IFERROR(テーブル_Swim015[[#This Row],[水路]],"")</f>
        <v>7</v>
      </c>
      <c r="D1016" s="22" t="str">
        <f t="shared" si="63"/>
        <v>9117</v>
      </c>
      <c r="E1016" s="22">
        <f>IFERROR(テーブル_Swim015[[#This Row],[選手番号]],"")</f>
        <v>95</v>
      </c>
      <c r="F1016" s="22" t="str">
        <f>IFERROR(VLOOKUP(E1016,Sheet3!A:H,3,0),"")</f>
        <v>深川　絢都</v>
      </c>
      <c r="G1016" s="22" t="str">
        <f>IFERROR(VLOOKUP(E1016,Sheet3!A:H,8,0),"")</f>
        <v>ファイブテン</v>
      </c>
      <c r="H1016" s="22" t="str">
        <f>IFERROR(VLOOKUP(E1016,Sheet2!A:B,2,0),"")</f>
        <v/>
      </c>
      <c r="I1016" s="22" t="str">
        <f t="shared" si="64"/>
        <v>9591</v>
      </c>
      <c r="J1016" s="22">
        <f t="shared" si="65"/>
        <v>1</v>
      </c>
      <c r="K1016" s="22">
        <f t="shared" si="66"/>
        <v>7</v>
      </c>
    </row>
    <row r="1017" spans="1:11" s="22" customFormat="1" x14ac:dyDescent="0.15">
      <c r="A1017" s="22">
        <f>IFERROR(テーブル_Swim015[[#This Row],[競技番号]],"")</f>
        <v>91</v>
      </c>
      <c r="B1017" s="22">
        <f>IFERROR(テーブル_Swim015[[#This Row],[組]],"")</f>
        <v>1</v>
      </c>
      <c r="C1017" s="22">
        <f>IFERROR(テーブル_Swim015[[#This Row],[水路]],"")</f>
        <v>8</v>
      </c>
      <c r="D1017" s="22" t="str">
        <f t="shared" si="63"/>
        <v>9118</v>
      </c>
      <c r="E1017" s="22">
        <f>IFERROR(テーブル_Swim015[[#This Row],[選手番号]],"")</f>
        <v>0</v>
      </c>
      <c r="F1017" s="22" t="str">
        <f>IFERROR(VLOOKUP(E1017,Sheet3!A:H,3,0),"")</f>
        <v/>
      </c>
      <c r="G1017" s="22" t="str">
        <f>IFERROR(VLOOKUP(E1017,Sheet3!A:H,8,0),"")</f>
        <v/>
      </c>
      <c r="H1017" s="22" t="str">
        <f>IFERROR(VLOOKUP(E1017,Sheet2!A:B,2,0),"")</f>
        <v/>
      </c>
      <c r="I1017" s="22" t="str">
        <f t="shared" si="64"/>
        <v>091</v>
      </c>
      <c r="J1017" s="22">
        <f t="shared" si="65"/>
        <v>1</v>
      </c>
      <c r="K1017" s="22">
        <f t="shared" si="66"/>
        <v>8</v>
      </c>
    </row>
    <row r="1018" spans="1:11" s="22" customFormat="1" x14ac:dyDescent="0.15">
      <c r="A1018" s="22">
        <f>IFERROR(テーブル_Swim015[[#This Row],[競技番号]],"")</f>
        <v>91</v>
      </c>
      <c r="B1018" s="22">
        <f>IFERROR(テーブル_Swim015[[#This Row],[組]],"")</f>
        <v>2</v>
      </c>
      <c r="C1018" s="22">
        <f>IFERROR(テーブル_Swim015[[#This Row],[水路]],"")</f>
        <v>1</v>
      </c>
      <c r="D1018" s="22" t="str">
        <f t="shared" si="63"/>
        <v>9121</v>
      </c>
      <c r="E1018" s="22">
        <f>IFERROR(テーブル_Swim015[[#This Row],[選手番号]],"")</f>
        <v>1210</v>
      </c>
      <c r="F1018" s="22" t="str">
        <f>IFERROR(VLOOKUP(E1018,Sheet3!A:H,3,0),"")</f>
        <v>池田　泰煌</v>
      </c>
      <c r="G1018" s="22" t="str">
        <f>IFERROR(VLOOKUP(E1018,Sheet3!A:H,8,0),"")</f>
        <v>えいしSC砥部</v>
      </c>
      <c r="H1018" s="22" t="str">
        <f>IFERROR(VLOOKUP(E1018,Sheet2!A:B,2,0),"")</f>
        <v/>
      </c>
      <c r="I1018" s="22" t="str">
        <f t="shared" si="64"/>
        <v>121091</v>
      </c>
      <c r="J1018" s="22">
        <f t="shared" si="65"/>
        <v>2</v>
      </c>
      <c r="K1018" s="22">
        <f t="shared" si="66"/>
        <v>1</v>
      </c>
    </row>
    <row r="1019" spans="1:11" s="22" customFormat="1" x14ac:dyDescent="0.15">
      <c r="A1019" s="22">
        <f>IFERROR(テーブル_Swim015[[#This Row],[競技番号]],"")</f>
        <v>91</v>
      </c>
      <c r="B1019" s="22">
        <f>IFERROR(テーブル_Swim015[[#This Row],[組]],"")</f>
        <v>2</v>
      </c>
      <c r="C1019" s="22">
        <f>IFERROR(テーブル_Swim015[[#This Row],[水路]],"")</f>
        <v>2</v>
      </c>
      <c r="D1019" s="22" t="str">
        <f t="shared" si="63"/>
        <v>9122</v>
      </c>
      <c r="E1019" s="22">
        <f>IFERROR(テーブル_Swim015[[#This Row],[選手番号]],"")</f>
        <v>1179</v>
      </c>
      <c r="F1019" s="22" t="str">
        <f>IFERROR(VLOOKUP(E1019,Sheet3!A:H,3,0),"")</f>
        <v>玉乃井真碧</v>
      </c>
      <c r="G1019" s="22" t="str">
        <f>IFERROR(VLOOKUP(E1019,Sheet3!A:H,8,0),"")</f>
        <v>五百木ＳＣ</v>
      </c>
      <c r="H1019" s="22" t="str">
        <f>IFERROR(VLOOKUP(E1019,Sheet2!A:B,2,0),"")</f>
        <v/>
      </c>
      <c r="I1019" s="22" t="str">
        <f t="shared" si="64"/>
        <v>117991</v>
      </c>
      <c r="J1019" s="22">
        <f t="shared" si="65"/>
        <v>2</v>
      </c>
      <c r="K1019" s="22">
        <f t="shared" si="66"/>
        <v>2</v>
      </c>
    </row>
    <row r="1020" spans="1:11" s="22" customFormat="1" x14ac:dyDescent="0.15">
      <c r="A1020" s="22">
        <f>IFERROR(テーブル_Swim015[[#This Row],[競技番号]],"")</f>
        <v>91</v>
      </c>
      <c r="B1020" s="22">
        <f>IFERROR(テーブル_Swim015[[#This Row],[組]],"")</f>
        <v>2</v>
      </c>
      <c r="C1020" s="22">
        <f>IFERROR(テーブル_Swim015[[#This Row],[水路]],"")</f>
        <v>3</v>
      </c>
      <c r="D1020" s="22" t="str">
        <f t="shared" si="63"/>
        <v>9123</v>
      </c>
      <c r="E1020" s="22">
        <f>IFERROR(テーブル_Swim015[[#This Row],[選手番号]],"")</f>
        <v>1114</v>
      </c>
      <c r="F1020" s="22" t="str">
        <f>IFERROR(VLOOKUP(E1020,Sheet3!A:H,3,0),"")</f>
        <v xml:space="preserve">明比　梛斗                    </v>
      </c>
      <c r="G1020" s="22" t="str">
        <f>IFERROR(VLOOKUP(E1020,Sheet3!A:H,8,0),"")</f>
        <v xml:space="preserve">ﾌｨｯﾀｴﾐﾌﾙ松前    </v>
      </c>
      <c r="H1020" s="22" t="str">
        <f>IFERROR(VLOOKUP(E1020,Sheet2!A:B,2,0),"")</f>
        <v/>
      </c>
      <c r="I1020" s="22" t="str">
        <f t="shared" si="64"/>
        <v>111491</v>
      </c>
      <c r="J1020" s="22">
        <f t="shared" si="65"/>
        <v>2</v>
      </c>
      <c r="K1020" s="22">
        <f t="shared" si="66"/>
        <v>3</v>
      </c>
    </row>
    <row r="1021" spans="1:11" s="22" customFormat="1" x14ac:dyDescent="0.15">
      <c r="A1021" s="22">
        <f>IFERROR(テーブル_Swim015[[#This Row],[競技番号]],"")</f>
        <v>91</v>
      </c>
      <c r="B1021" s="22">
        <f>IFERROR(テーブル_Swim015[[#This Row],[組]],"")</f>
        <v>2</v>
      </c>
      <c r="C1021" s="22">
        <f>IFERROR(テーブル_Swim015[[#This Row],[水路]],"")</f>
        <v>4</v>
      </c>
      <c r="D1021" s="22" t="str">
        <f t="shared" si="63"/>
        <v>9124</v>
      </c>
      <c r="E1021" s="22">
        <f>IFERROR(テーブル_Swim015[[#This Row],[選手番号]],"")</f>
        <v>1168</v>
      </c>
      <c r="F1021" s="22" t="str">
        <f>IFERROR(VLOOKUP(E1021,Sheet3!A:H,3,0),"")</f>
        <v>金子　祐也</v>
      </c>
      <c r="G1021" s="22" t="str">
        <f>IFERROR(VLOOKUP(E1021,Sheet3!A:H,8,0),"")</f>
        <v>五百木ＳＣ</v>
      </c>
      <c r="H1021" s="22" t="str">
        <f>IFERROR(VLOOKUP(E1021,Sheet2!A:B,2,0),"")</f>
        <v/>
      </c>
      <c r="I1021" s="22" t="str">
        <f t="shared" si="64"/>
        <v>116891</v>
      </c>
      <c r="J1021" s="22">
        <f t="shared" si="65"/>
        <v>2</v>
      </c>
      <c r="K1021" s="22">
        <f t="shared" si="66"/>
        <v>4</v>
      </c>
    </row>
    <row r="1022" spans="1:11" s="22" customFormat="1" x14ac:dyDescent="0.15">
      <c r="A1022" s="22">
        <f>IFERROR(テーブル_Swim015[[#This Row],[競技番号]],"")</f>
        <v>91</v>
      </c>
      <c r="B1022" s="22">
        <f>IFERROR(テーブル_Swim015[[#This Row],[組]],"")</f>
        <v>2</v>
      </c>
      <c r="C1022" s="22">
        <f>IFERROR(テーブル_Swim015[[#This Row],[水路]],"")</f>
        <v>5</v>
      </c>
      <c r="D1022" s="22" t="str">
        <f t="shared" si="63"/>
        <v>9125</v>
      </c>
      <c r="E1022" s="22">
        <f>IFERROR(テーブル_Swim015[[#This Row],[選手番号]],"")</f>
        <v>529</v>
      </c>
      <c r="F1022" s="22" t="str">
        <f>IFERROR(VLOOKUP(E1022,Sheet3!A:H,3,0),"")</f>
        <v>井下　耀翔</v>
      </c>
      <c r="G1022" s="22" t="str">
        <f>IFERROR(VLOOKUP(E1022,Sheet3!A:H,8,0),"")</f>
        <v>ﾌｧｲﾌﾞﾃﾝ東予</v>
      </c>
      <c r="H1022" s="22" t="str">
        <f>IFERROR(VLOOKUP(E1022,Sheet2!A:B,2,0),"")</f>
        <v/>
      </c>
      <c r="I1022" s="22" t="str">
        <f t="shared" si="64"/>
        <v>52991</v>
      </c>
      <c r="J1022" s="22">
        <f t="shared" si="65"/>
        <v>2</v>
      </c>
      <c r="K1022" s="22">
        <f t="shared" si="66"/>
        <v>5</v>
      </c>
    </row>
    <row r="1023" spans="1:11" s="22" customFormat="1" x14ac:dyDescent="0.15">
      <c r="A1023" s="22">
        <f>IFERROR(テーブル_Swim015[[#This Row],[競技番号]],"")</f>
        <v>91</v>
      </c>
      <c r="B1023" s="22">
        <f>IFERROR(テーブル_Swim015[[#This Row],[組]],"")</f>
        <v>2</v>
      </c>
      <c r="C1023" s="22">
        <f>IFERROR(テーブル_Swim015[[#This Row],[水路]],"")</f>
        <v>6</v>
      </c>
      <c r="D1023" s="22" t="str">
        <f t="shared" si="63"/>
        <v>9126</v>
      </c>
      <c r="E1023" s="22">
        <f>IFERROR(テーブル_Swim015[[#This Row],[選手番号]],"")</f>
        <v>1052</v>
      </c>
      <c r="F1023" s="22" t="str">
        <f>IFERROR(VLOOKUP(E1023,Sheet3!A:H,3,0),"")</f>
        <v xml:space="preserve">平岡　昊大                    </v>
      </c>
      <c r="G1023" s="22" t="str">
        <f>IFERROR(VLOOKUP(E1023,Sheet3!A:H,8,0),"")</f>
        <v xml:space="preserve">フィッタ松山    </v>
      </c>
      <c r="H1023" s="22" t="str">
        <f>IFERROR(VLOOKUP(E1023,Sheet2!A:B,2,0),"")</f>
        <v/>
      </c>
      <c r="I1023" s="22" t="str">
        <f t="shared" si="64"/>
        <v>105291</v>
      </c>
      <c r="J1023" s="22">
        <f t="shared" si="65"/>
        <v>2</v>
      </c>
      <c r="K1023" s="22">
        <f t="shared" si="66"/>
        <v>6</v>
      </c>
    </row>
    <row r="1024" spans="1:11" s="22" customFormat="1" x14ac:dyDescent="0.15">
      <c r="A1024" s="22">
        <f>IFERROR(テーブル_Swim015[[#This Row],[競技番号]],"")</f>
        <v>91</v>
      </c>
      <c r="B1024" s="22">
        <f>IFERROR(テーブル_Swim015[[#This Row],[組]],"")</f>
        <v>2</v>
      </c>
      <c r="C1024" s="22">
        <f>IFERROR(テーブル_Swim015[[#This Row],[水路]],"")</f>
        <v>7</v>
      </c>
      <c r="D1024" s="22" t="str">
        <f t="shared" si="63"/>
        <v>9127</v>
      </c>
      <c r="E1024" s="22">
        <f>IFERROR(テーブル_Swim015[[#This Row],[選手番号]],"")</f>
        <v>1081</v>
      </c>
      <c r="F1024" s="22" t="str">
        <f>IFERROR(VLOOKUP(E1024,Sheet3!A:H,3,0),"")</f>
        <v xml:space="preserve">和田　夏樹                    </v>
      </c>
      <c r="G1024" s="22" t="str">
        <f>IFERROR(VLOOKUP(E1024,Sheet3!A:H,8,0),"")</f>
        <v xml:space="preserve">フィッタ重信    </v>
      </c>
      <c r="H1024" s="22" t="str">
        <f>IFERROR(VLOOKUP(E1024,Sheet2!A:B,2,0),"")</f>
        <v/>
      </c>
      <c r="I1024" s="22" t="str">
        <f t="shared" si="64"/>
        <v>108191</v>
      </c>
      <c r="J1024" s="22">
        <f t="shared" si="65"/>
        <v>2</v>
      </c>
      <c r="K1024" s="22">
        <f t="shared" si="66"/>
        <v>7</v>
      </c>
    </row>
    <row r="1025" spans="1:11" s="22" customFormat="1" x14ac:dyDescent="0.15">
      <c r="A1025" s="22">
        <f>IFERROR(テーブル_Swim015[[#This Row],[競技番号]],"")</f>
        <v>91</v>
      </c>
      <c r="B1025" s="22">
        <f>IFERROR(テーブル_Swim015[[#This Row],[組]],"")</f>
        <v>2</v>
      </c>
      <c r="C1025" s="22">
        <f>IFERROR(テーブル_Swim015[[#This Row],[水路]],"")</f>
        <v>8</v>
      </c>
      <c r="D1025" s="22" t="str">
        <f t="shared" si="63"/>
        <v>9128</v>
      </c>
      <c r="E1025" s="22">
        <f>IFERROR(テーブル_Swim015[[#This Row],[選手番号]],"")</f>
        <v>1113</v>
      </c>
      <c r="F1025" s="22" t="str">
        <f>IFERROR(VLOOKUP(E1025,Sheet3!A:H,3,0),"")</f>
        <v xml:space="preserve">白石　頼雅                    </v>
      </c>
      <c r="G1025" s="22" t="str">
        <f>IFERROR(VLOOKUP(E1025,Sheet3!A:H,8,0),"")</f>
        <v xml:space="preserve">ﾌｨｯﾀｴﾐﾌﾙ松前    </v>
      </c>
      <c r="H1025" s="22" t="str">
        <f>IFERROR(VLOOKUP(E1025,Sheet2!A:B,2,0),"")</f>
        <v/>
      </c>
      <c r="I1025" s="22" t="str">
        <f t="shared" si="64"/>
        <v>111391</v>
      </c>
      <c r="J1025" s="22">
        <f t="shared" si="65"/>
        <v>2</v>
      </c>
      <c r="K1025" s="22">
        <f t="shared" si="66"/>
        <v>8</v>
      </c>
    </row>
    <row r="1026" spans="1:11" s="22" customFormat="1" x14ac:dyDescent="0.15">
      <c r="A1026" s="22">
        <f>IFERROR(テーブル_Swim015[[#This Row],[競技番号]],"")</f>
        <v>91</v>
      </c>
      <c r="B1026" s="22">
        <f>IFERROR(テーブル_Swim015[[#This Row],[組]],"")</f>
        <v>3</v>
      </c>
      <c r="C1026" s="22">
        <f>IFERROR(テーブル_Swim015[[#This Row],[水路]],"")</f>
        <v>1</v>
      </c>
      <c r="D1026" s="22" t="str">
        <f t="shared" si="63"/>
        <v>9131</v>
      </c>
      <c r="E1026" s="22">
        <f>IFERROR(テーブル_Swim015[[#This Row],[選手番号]],"")</f>
        <v>11</v>
      </c>
      <c r="F1026" s="22" t="str">
        <f>IFERROR(VLOOKUP(E1026,Sheet3!A:H,3,0),"")</f>
        <v xml:space="preserve">青木　勇達                    </v>
      </c>
      <c r="G1026" s="22" t="str">
        <f>IFERROR(VLOOKUP(E1026,Sheet3!A:H,8,0),"")</f>
        <v xml:space="preserve">ｴﾘｴｰﾙSRT        </v>
      </c>
      <c r="H1026" s="22" t="str">
        <f>IFERROR(VLOOKUP(E1026,Sheet2!A:B,2,0),"")</f>
        <v/>
      </c>
      <c r="I1026" s="22" t="str">
        <f t="shared" si="64"/>
        <v>1191</v>
      </c>
      <c r="J1026" s="22">
        <f t="shared" si="65"/>
        <v>3</v>
      </c>
      <c r="K1026" s="22">
        <f t="shared" si="66"/>
        <v>1</v>
      </c>
    </row>
    <row r="1027" spans="1:11" s="22" customFormat="1" x14ac:dyDescent="0.15">
      <c r="A1027" s="22">
        <f>IFERROR(テーブル_Swim015[[#This Row],[競技番号]],"")</f>
        <v>91</v>
      </c>
      <c r="B1027" s="22">
        <f>IFERROR(テーブル_Swim015[[#This Row],[組]],"")</f>
        <v>3</v>
      </c>
      <c r="C1027" s="22">
        <f>IFERROR(テーブル_Swim015[[#This Row],[水路]],"")</f>
        <v>2</v>
      </c>
      <c r="D1027" s="22" t="str">
        <f t="shared" ref="D1027:D1041" si="67">CONCATENATE(A1027,B1027,C1027)</f>
        <v>9132</v>
      </c>
      <c r="E1027" s="22">
        <f>IFERROR(テーブル_Swim015[[#This Row],[選手番号]],"")</f>
        <v>1044</v>
      </c>
      <c r="F1027" s="22" t="str">
        <f>IFERROR(VLOOKUP(E1027,Sheet3!A:H,3,0),"")</f>
        <v xml:space="preserve">久保　勇人                    </v>
      </c>
      <c r="G1027" s="22" t="str">
        <f>IFERROR(VLOOKUP(E1027,Sheet3!A:H,8,0),"")</f>
        <v xml:space="preserve">フィッタ松山    </v>
      </c>
      <c r="H1027" s="22" t="str">
        <f>IFERROR(VLOOKUP(E1027,Sheet2!A:B,2,0),"")</f>
        <v/>
      </c>
      <c r="I1027" s="22" t="str">
        <f t="shared" si="64"/>
        <v>104491</v>
      </c>
      <c r="J1027" s="22">
        <f t="shared" si="65"/>
        <v>3</v>
      </c>
      <c r="K1027" s="22">
        <f t="shared" si="66"/>
        <v>2</v>
      </c>
    </row>
    <row r="1028" spans="1:11" s="22" customFormat="1" x14ac:dyDescent="0.15">
      <c r="A1028" s="22">
        <f>IFERROR(テーブル_Swim015[[#This Row],[競技番号]],"")</f>
        <v>91</v>
      </c>
      <c r="B1028" s="22">
        <f>IFERROR(テーブル_Swim015[[#This Row],[組]],"")</f>
        <v>3</v>
      </c>
      <c r="C1028" s="22">
        <f>IFERROR(テーブル_Swim015[[#This Row],[水路]],"")</f>
        <v>3</v>
      </c>
      <c r="D1028" s="22" t="str">
        <f t="shared" si="67"/>
        <v>9133</v>
      </c>
      <c r="E1028" s="22">
        <f>IFERROR(テーブル_Swim015[[#This Row],[選手番号]],"")</f>
        <v>1048</v>
      </c>
      <c r="F1028" s="22" t="str">
        <f>IFERROR(VLOOKUP(E1028,Sheet3!A:H,3,0),"")</f>
        <v xml:space="preserve">山内　瑛登                    </v>
      </c>
      <c r="G1028" s="22" t="str">
        <f>IFERROR(VLOOKUP(E1028,Sheet3!A:H,8,0),"")</f>
        <v xml:space="preserve">フィッタ松山    </v>
      </c>
      <c r="H1028" s="22" t="str">
        <f>IFERROR(VLOOKUP(E1028,Sheet2!A:B,2,0),"")</f>
        <v/>
      </c>
      <c r="I1028" s="22" t="str">
        <f t="shared" si="64"/>
        <v>104891</v>
      </c>
      <c r="J1028" s="22">
        <f t="shared" si="65"/>
        <v>3</v>
      </c>
      <c r="K1028" s="22">
        <f t="shared" si="66"/>
        <v>3</v>
      </c>
    </row>
    <row r="1029" spans="1:11" s="22" customFormat="1" x14ac:dyDescent="0.15">
      <c r="A1029" s="22">
        <f>IFERROR(テーブル_Swim015[[#This Row],[競技番号]],"")</f>
        <v>91</v>
      </c>
      <c r="B1029" s="22">
        <f>IFERROR(テーブル_Swim015[[#This Row],[組]],"")</f>
        <v>3</v>
      </c>
      <c r="C1029" s="22">
        <f>IFERROR(テーブル_Swim015[[#This Row],[水路]],"")</f>
        <v>4</v>
      </c>
      <c r="D1029" s="22" t="str">
        <f t="shared" si="67"/>
        <v>9134</v>
      </c>
      <c r="E1029" s="22">
        <f>IFERROR(テーブル_Swim015[[#This Row],[選手番号]],"")</f>
        <v>1045</v>
      </c>
      <c r="F1029" s="22" t="str">
        <f>IFERROR(VLOOKUP(E1029,Sheet3!A:H,3,0),"")</f>
        <v xml:space="preserve">井村　遥翔                    </v>
      </c>
      <c r="G1029" s="22" t="str">
        <f>IFERROR(VLOOKUP(E1029,Sheet3!A:H,8,0),"")</f>
        <v xml:space="preserve">フィッタ松山    </v>
      </c>
      <c r="H1029" s="22" t="str">
        <f>IFERROR(VLOOKUP(E1029,Sheet2!A:B,2,0),"")</f>
        <v/>
      </c>
      <c r="I1029" s="22" t="str">
        <f t="shared" si="64"/>
        <v>104591</v>
      </c>
      <c r="J1029" s="22">
        <f t="shared" si="65"/>
        <v>3</v>
      </c>
      <c r="K1029" s="22">
        <f t="shared" si="66"/>
        <v>4</v>
      </c>
    </row>
    <row r="1030" spans="1:11" s="22" customFormat="1" x14ac:dyDescent="0.15">
      <c r="A1030" s="22">
        <f>IFERROR(テーブル_Swim015[[#This Row],[競技番号]],"")</f>
        <v>91</v>
      </c>
      <c r="B1030" s="22">
        <f>IFERROR(テーブル_Swim015[[#This Row],[組]],"")</f>
        <v>3</v>
      </c>
      <c r="C1030" s="22">
        <f>IFERROR(テーブル_Swim015[[#This Row],[水路]],"")</f>
        <v>5</v>
      </c>
      <c r="D1030" s="22" t="str">
        <f t="shared" si="67"/>
        <v>9135</v>
      </c>
      <c r="E1030" s="22">
        <f>IFERROR(テーブル_Swim015[[#This Row],[選手番号]],"")</f>
        <v>1170</v>
      </c>
      <c r="F1030" s="22" t="str">
        <f>IFERROR(VLOOKUP(E1030,Sheet3!A:H,3,0),"")</f>
        <v>谷中　  凌</v>
      </c>
      <c r="G1030" s="22" t="str">
        <f>IFERROR(VLOOKUP(E1030,Sheet3!A:H,8,0),"")</f>
        <v>五百木ＳＣ</v>
      </c>
      <c r="H1030" s="22" t="str">
        <f>IFERROR(VLOOKUP(E1030,Sheet2!A:B,2,0),"")</f>
        <v/>
      </c>
      <c r="I1030" s="22" t="str">
        <f t="shared" si="64"/>
        <v>117091</v>
      </c>
      <c r="J1030" s="22">
        <f t="shared" si="65"/>
        <v>3</v>
      </c>
      <c r="K1030" s="22">
        <f t="shared" si="66"/>
        <v>5</v>
      </c>
    </row>
    <row r="1031" spans="1:11" s="22" customFormat="1" x14ac:dyDescent="0.15">
      <c r="A1031" s="22">
        <f>IFERROR(テーブル_Swim015[[#This Row],[競技番号]],"")</f>
        <v>91</v>
      </c>
      <c r="B1031" s="22">
        <f>IFERROR(テーブル_Swim015[[#This Row],[組]],"")</f>
        <v>3</v>
      </c>
      <c r="C1031" s="22">
        <f>IFERROR(テーブル_Swim015[[#This Row],[水路]],"")</f>
        <v>6</v>
      </c>
      <c r="D1031" s="22" t="str">
        <f t="shared" si="67"/>
        <v>9136</v>
      </c>
      <c r="E1031" s="22">
        <f>IFERROR(テーブル_Swim015[[#This Row],[選手番号]],"")</f>
        <v>94</v>
      </c>
      <c r="F1031" s="22" t="str">
        <f>IFERROR(VLOOKUP(E1031,Sheet3!A:H,3,0),"")</f>
        <v>吉原　知寿</v>
      </c>
      <c r="G1031" s="22" t="str">
        <f>IFERROR(VLOOKUP(E1031,Sheet3!A:H,8,0),"")</f>
        <v>ファイブテン</v>
      </c>
      <c r="H1031" s="22" t="str">
        <f>IFERROR(VLOOKUP(E1031,Sheet2!A:B,2,0),"")</f>
        <v/>
      </c>
      <c r="I1031" s="22" t="str">
        <f t="shared" si="64"/>
        <v>9491</v>
      </c>
      <c r="J1031" s="22">
        <f t="shared" si="65"/>
        <v>3</v>
      </c>
      <c r="K1031" s="22">
        <f t="shared" si="66"/>
        <v>6</v>
      </c>
    </row>
    <row r="1032" spans="1:11" s="22" customFormat="1" x14ac:dyDescent="0.15">
      <c r="A1032" s="22">
        <f>IFERROR(テーブル_Swim015[[#This Row],[競技番号]],"")</f>
        <v>91</v>
      </c>
      <c r="B1032" s="22">
        <f>IFERROR(テーブル_Swim015[[#This Row],[組]],"")</f>
        <v>3</v>
      </c>
      <c r="C1032" s="22">
        <f>IFERROR(テーブル_Swim015[[#This Row],[水路]],"")</f>
        <v>7</v>
      </c>
      <c r="D1032" s="22" t="str">
        <f t="shared" si="67"/>
        <v>9137</v>
      </c>
      <c r="E1032" s="22">
        <f>IFERROR(テーブル_Swim015[[#This Row],[選手番号]],"")</f>
        <v>1115</v>
      </c>
      <c r="F1032" s="22" t="str">
        <f>IFERROR(VLOOKUP(E1032,Sheet3!A:H,3,0),"")</f>
        <v xml:space="preserve">弓達　　悠                    </v>
      </c>
      <c r="G1032" s="22" t="str">
        <f>IFERROR(VLOOKUP(E1032,Sheet3!A:H,8,0),"")</f>
        <v xml:space="preserve">ﾌｨｯﾀｴﾐﾌﾙ松前    </v>
      </c>
      <c r="H1032" s="22" t="str">
        <f>IFERROR(VLOOKUP(E1032,Sheet2!A:B,2,0),"")</f>
        <v/>
      </c>
      <c r="I1032" s="22" t="str">
        <f t="shared" si="64"/>
        <v>111591</v>
      </c>
      <c r="J1032" s="22">
        <f t="shared" si="65"/>
        <v>3</v>
      </c>
      <c r="K1032" s="22">
        <f t="shared" si="66"/>
        <v>7</v>
      </c>
    </row>
    <row r="1033" spans="1:11" s="22" customFormat="1" x14ac:dyDescent="0.15">
      <c r="A1033" s="22">
        <f>IFERROR(テーブル_Swim015[[#This Row],[競技番号]],"")</f>
        <v>91</v>
      </c>
      <c r="B1033" s="22">
        <f>IFERROR(テーブル_Swim015[[#This Row],[組]],"")</f>
        <v>3</v>
      </c>
      <c r="C1033" s="22">
        <f>IFERROR(テーブル_Swim015[[#This Row],[水路]],"")</f>
        <v>8</v>
      </c>
      <c r="D1033" s="22" t="str">
        <f t="shared" si="67"/>
        <v>9138</v>
      </c>
      <c r="E1033" s="22">
        <f>IFERROR(テーブル_Swim015[[#This Row],[選手番号]],"")</f>
        <v>1167</v>
      </c>
      <c r="F1033" s="22" t="str">
        <f>IFERROR(VLOOKUP(E1033,Sheet3!A:H,3,0),"")</f>
        <v>野中　瑛斗</v>
      </c>
      <c r="G1033" s="22" t="str">
        <f>IFERROR(VLOOKUP(E1033,Sheet3!A:H,8,0),"")</f>
        <v>五百木ＳＣ</v>
      </c>
      <c r="H1033" s="22" t="str">
        <f>IFERROR(VLOOKUP(E1033,Sheet2!A:B,2,0),"")</f>
        <v/>
      </c>
      <c r="I1033" s="22" t="str">
        <f t="shared" si="64"/>
        <v>116791</v>
      </c>
      <c r="J1033" s="22">
        <f t="shared" si="65"/>
        <v>3</v>
      </c>
      <c r="K1033" s="22">
        <f t="shared" si="66"/>
        <v>8</v>
      </c>
    </row>
    <row r="1034" spans="1:11" s="22" customFormat="1" x14ac:dyDescent="0.15">
      <c r="A1034" s="22">
        <f>IFERROR(テーブル_Swim015[[#This Row],[競技番号]],"")</f>
        <v>92</v>
      </c>
      <c r="B1034" s="22">
        <f>IFERROR(テーブル_Swim015[[#This Row],[組]],"")</f>
        <v>1</v>
      </c>
      <c r="C1034" s="22">
        <f>IFERROR(テーブル_Swim015[[#This Row],[水路]],"")</f>
        <v>1</v>
      </c>
      <c r="D1034" s="22" t="str">
        <f t="shared" si="67"/>
        <v>9211</v>
      </c>
      <c r="E1034" s="22">
        <f>IFERROR(テーブル_Swim015[[#This Row],[選手番号]],"")</f>
        <v>0</v>
      </c>
      <c r="F1034" s="22" t="str">
        <f>IFERROR(VLOOKUP(E1034,Sheet3!A:H,3,0),"")</f>
        <v/>
      </c>
      <c r="G1034" s="22" t="str">
        <f>IFERROR(VLOOKUP(E1034,Sheet3!A:H,8,0),"")</f>
        <v/>
      </c>
      <c r="H1034" s="22" t="str">
        <f>IFERROR(VLOOKUP(E1034,Sheet2!A:B,2,0),"")</f>
        <v/>
      </c>
      <c r="I1034" s="22" t="str">
        <f t="shared" si="64"/>
        <v>092</v>
      </c>
      <c r="J1034" s="22">
        <f t="shared" si="65"/>
        <v>1</v>
      </c>
      <c r="K1034" s="22">
        <f t="shared" si="66"/>
        <v>1</v>
      </c>
    </row>
    <row r="1035" spans="1:11" s="22" customFormat="1" x14ac:dyDescent="0.15">
      <c r="A1035" s="22">
        <f>IFERROR(テーブル_Swim015[[#This Row],[競技番号]],"")</f>
        <v>92</v>
      </c>
      <c r="B1035" s="22">
        <f>IFERROR(テーブル_Swim015[[#This Row],[組]],"")</f>
        <v>1</v>
      </c>
      <c r="C1035" s="22">
        <f>IFERROR(テーブル_Swim015[[#This Row],[水路]],"")</f>
        <v>2</v>
      </c>
      <c r="D1035" s="22" t="str">
        <f t="shared" si="67"/>
        <v>9212</v>
      </c>
      <c r="E1035" s="22">
        <f>IFERROR(テーブル_Swim015[[#This Row],[選手番号]],"")</f>
        <v>0</v>
      </c>
      <c r="F1035" s="22" t="str">
        <f>IFERROR(VLOOKUP(E1035,Sheet3!A:H,3,0),"")</f>
        <v/>
      </c>
      <c r="G1035" s="22" t="str">
        <f>IFERROR(VLOOKUP(E1035,Sheet3!A:H,8,0),"")</f>
        <v/>
      </c>
      <c r="H1035" s="22" t="str">
        <f>IFERROR(VLOOKUP(E1035,Sheet2!A:B,2,0),"")</f>
        <v/>
      </c>
      <c r="I1035" s="22" t="str">
        <f t="shared" si="64"/>
        <v>092</v>
      </c>
      <c r="J1035" s="22">
        <f t="shared" si="65"/>
        <v>1</v>
      </c>
      <c r="K1035" s="22">
        <f t="shared" si="66"/>
        <v>2</v>
      </c>
    </row>
    <row r="1036" spans="1:11" s="22" customFormat="1" x14ac:dyDescent="0.15">
      <c r="A1036" s="22">
        <f>IFERROR(テーブル_Swim015[[#This Row],[競技番号]],"")</f>
        <v>92</v>
      </c>
      <c r="B1036" s="22">
        <f>IFERROR(テーブル_Swim015[[#This Row],[組]],"")</f>
        <v>1</v>
      </c>
      <c r="C1036" s="22">
        <f>IFERROR(テーブル_Swim015[[#This Row],[水路]],"")</f>
        <v>3</v>
      </c>
      <c r="D1036" s="22" t="str">
        <f t="shared" si="67"/>
        <v>9213</v>
      </c>
      <c r="E1036" s="22">
        <f>IFERROR(テーブル_Swim015[[#This Row],[選手番号]],"")</f>
        <v>30</v>
      </c>
      <c r="F1036" s="22" t="str">
        <f>IFERROR(VLOOKUP(E1036,Sheet3!A:H,3,0),"")</f>
        <v xml:space="preserve">高橋　芽生                    </v>
      </c>
      <c r="G1036" s="22" t="str">
        <f>IFERROR(VLOOKUP(E1036,Sheet3!A:H,8,0),"")</f>
        <v xml:space="preserve">Z-UP            </v>
      </c>
      <c r="H1036" s="22" t="str">
        <f>IFERROR(VLOOKUP(E1036,Sheet2!A:B,2,0),"")</f>
        <v/>
      </c>
      <c r="I1036" s="22" t="str">
        <f t="shared" si="64"/>
        <v>3092</v>
      </c>
      <c r="J1036" s="22">
        <f t="shared" si="65"/>
        <v>1</v>
      </c>
      <c r="K1036" s="22">
        <f t="shared" si="66"/>
        <v>3</v>
      </c>
    </row>
    <row r="1037" spans="1:11" s="22" customFormat="1" x14ac:dyDescent="0.15">
      <c r="A1037" s="22">
        <f>IFERROR(テーブル_Swim015[[#This Row],[競技番号]],"")</f>
        <v>92</v>
      </c>
      <c r="B1037" s="22">
        <f>IFERROR(テーブル_Swim015[[#This Row],[組]],"")</f>
        <v>1</v>
      </c>
      <c r="C1037" s="22">
        <f>IFERROR(テーブル_Swim015[[#This Row],[水路]],"")</f>
        <v>4</v>
      </c>
      <c r="D1037" s="22" t="str">
        <f t="shared" si="67"/>
        <v>9214</v>
      </c>
      <c r="E1037" s="22">
        <f>IFERROR(テーブル_Swim015[[#This Row],[選手番号]],"")</f>
        <v>511</v>
      </c>
      <c r="F1037" s="22" t="str">
        <f>IFERROR(VLOOKUP(E1037,Sheet3!A:H,3,0),"")</f>
        <v xml:space="preserve">秦　　玲奈                    </v>
      </c>
      <c r="G1037" s="22" t="str">
        <f>IFERROR(VLOOKUP(E1037,Sheet3!A:H,8,0),"")</f>
        <v xml:space="preserve">西条ＳＣ        </v>
      </c>
      <c r="H1037" s="22" t="str">
        <f>IFERROR(VLOOKUP(E1037,Sheet2!A:B,2,0),"")</f>
        <v/>
      </c>
      <c r="I1037" s="22" t="str">
        <f t="shared" si="64"/>
        <v>51192</v>
      </c>
      <c r="J1037" s="22">
        <f t="shared" si="65"/>
        <v>1</v>
      </c>
      <c r="K1037" s="22">
        <f t="shared" si="66"/>
        <v>4</v>
      </c>
    </row>
    <row r="1038" spans="1:11" s="22" customFormat="1" x14ac:dyDescent="0.15">
      <c r="A1038" s="22">
        <f>IFERROR(テーブル_Swim015[[#This Row],[競技番号]],"")</f>
        <v>92</v>
      </c>
      <c r="B1038" s="22">
        <f>IFERROR(テーブル_Swim015[[#This Row],[組]],"")</f>
        <v>1</v>
      </c>
      <c r="C1038" s="22">
        <f>IFERROR(テーブル_Swim015[[#This Row],[水路]],"")</f>
        <v>5</v>
      </c>
      <c r="D1038" s="22" t="str">
        <f t="shared" si="67"/>
        <v>9215</v>
      </c>
      <c r="E1038" s="22">
        <f>IFERROR(テーブル_Swim015[[#This Row],[選手番号]],"")</f>
        <v>1553</v>
      </c>
      <c r="F1038" s="22" t="str">
        <f>IFERROR(VLOOKUP(E1038,Sheet3!A:H,3,0),"")</f>
        <v xml:space="preserve">石口　桜愛                    </v>
      </c>
      <c r="G1038" s="22" t="str">
        <f>IFERROR(VLOOKUP(E1038,Sheet3!A:H,8,0),"")</f>
        <v xml:space="preserve">B&amp;G愛南         </v>
      </c>
      <c r="H1038" s="22" t="str">
        <f>IFERROR(VLOOKUP(E1038,Sheet2!A:B,2,0),"")</f>
        <v/>
      </c>
      <c r="I1038" s="22" t="str">
        <f t="shared" si="64"/>
        <v>155392</v>
      </c>
      <c r="J1038" s="22">
        <f t="shared" si="65"/>
        <v>1</v>
      </c>
      <c r="K1038" s="22">
        <f t="shared" si="66"/>
        <v>5</v>
      </c>
    </row>
    <row r="1039" spans="1:11" s="22" customFormat="1" x14ac:dyDescent="0.15">
      <c r="A1039" s="22">
        <f>IFERROR(テーブル_Swim015[[#This Row],[競技番号]],"")</f>
        <v>92</v>
      </c>
      <c r="B1039" s="22">
        <f>IFERROR(テーブル_Swim015[[#This Row],[組]],"")</f>
        <v>1</v>
      </c>
      <c r="C1039" s="22">
        <f>IFERROR(テーブル_Swim015[[#This Row],[水路]],"")</f>
        <v>6</v>
      </c>
      <c r="D1039" s="22" t="str">
        <f t="shared" si="67"/>
        <v>9216</v>
      </c>
      <c r="E1039" s="22">
        <f>IFERROR(テーブル_Swim015[[#This Row],[選手番号]],"")</f>
        <v>31</v>
      </c>
      <c r="F1039" s="22" t="str">
        <f>IFERROR(VLOOKUP(E1039,Sheet3!A:H,3,0),"")</f>
        <v xml:space="preserve">金子　栞己                    </v>
      </c>
      <c r="G1039" s="22" t="str">
        <f>IFERROR(VLOOKUP(E1039,Sheet3!A:H,8,0),"")</f>
        <v xml:space="preserve">Z-UP            </v>
      </c>
      <c r="H1039" s="22" t="str">
        <f>IFERROR(VLOOKUP(E1039,Sheet2!A:B,2,0),"")</f>
        <v/>
      </c>
      <c r="I1039" s="22" t="str">
        <f t="shared" si="64"/>
        <v>3192</v>
      </c>
      <c r="J1039" s="22">
        <f t="shared" si="65"/>
        <v>1</v>
      </c>
      <c r="K1039" s="22">
        <f t="shared" si="66"/>
        <v>6</v>
      </c>
    </row>
    <row r="1040" spans="1:11" s="22" customFormat="1" x14ac:dyDescent="0.15">
      <c r="A1040" s="22">
        <f>IFERROR(テーブル_Swim015[[#This Row],[競技番号]],"")</f>
        <v>92</v>
      </c>
      <c r="B1040" s="22">
        <f>IFERROR(テーブル_Swim015[[#This Row],[組]],"")</f>
        <v>1</v>
      </c>
      <c r="C1040" s="22">
        <f>IFERROR(テーブル_Swim015[[#This Row],[水路]],"")</f>
        <v>7</v>
      </c>
      <c r="D1040" s="22" t="str">
        <f t="shared" si="67"/>
        <v>9217</v>
      </c>
      <c r="E1040" s="22">
        <f>IFERROR(テーブル_Swim015[[#This Row],[選手番号]],"")</f>
        <v>0</v>
      </c>
      <c r="F1040" s="22" t="str">
        <f>IFERROR(VLOOKUP(E1040,Sheet3!A:H,3,0),"")</f>
        <v/>
      </c>
      <c r="G1040" s="22" t="str">
        <f>IFERROR(VLOOKUP(E1040,Sheet3!A:H,8,0),"")</f>
        <v/>
      </c>
      <c r="H1040" s="22" t="str">
        <f>IFERROR(VLOOKUP(E1040,Sheet2!A:B,2,0),"")</f>
        <v/>
      </c>
      <c r="I1040" s="22" t="str">
        <f t="shared" si="64"/>
        <v>092</v>
      </c>
      <c r="J1040" s="22">
        <f t="shared" si="65"/>
        <v>1</v>
      </c>
      <c r="K1040" s="22">
        <f t="shared" si="66"/>
        <v>7</v>
      </c>
    </row>
    <row r="1041" spans="1:11" s="22" customFormat="1" x14ac:dyDescent="0.15">
      <c r="A1041" s="22">
        <f>IFERROR(テーブル_Swim015[[#This Row],[競技番号]],"")</f>
        <v>92</v>
      </c>
      <c r="B1041" s="22">
        <f>IFERROR(テーブル_Swim015[[#This Row],[組]],"")</f>
        <v>1</v>
      </c>
      <c r="C1041" s="22">
        <f>IFERROR(テーブル_Swim015[[#This Row],[水路]],"")</f>
        <v>8</v>
      </c>
      <c r="D1041" s="22" t="str">
        <f t="shared" si="67"/>
        <v>9218</v>
      </c>
      <c r="E1041" s="22">
        <f>IFERROR(テーブル_Swim015[[#This Row],[選手番号]],"")</f>
        <v>0</v>
      </c>
      <c r="F1041" s="22" t="str">
        <f>IFERROR(VLOOKUP(E1041,Sheet3!A:H,3,0),"")</f>
        <v/>
      </c>
      <c r="G1041" s="22" t="str">
        <f>IFERROR(VLOOKUP(E1041,Sheet3!A:H,8,0),"")</f>
        <v/>
      </c>
      <c r="H1041" s="22" t="str">
        <f>IFERROR(VLOOKUP(E1041,Sheet2!A:B,2,0),"")</f>
        <v/>
      </c>
      <c r="I1041" s="22" t="str">
        <f t="shared" si="64"/>
        <v>092</v>
      </c>
      <c r="J1041" s="22">
        <f t="shared" si="65"/>
        <v>1</v>
      </c>
      <c r="K1041" s="22">
        <f t="shared" si="66"/>
        <v>8</v>
      </c>
    </row>
    <row r="1042" spans="1:11" s="22" customFormat="1" x14ac:dyDescent="0.15">
      <c r="A1042" s="22">
        <f>IFERROR(テーブル_Swim015[[#This Row],[競技番号]],"")</f>
        <v>92</v>
      </c>
      <c r="B1042" s="22">
        <f>IFERROR(テーブル_Swim015[[#This Row],[組]],"")</f>
        <v>2</v>
      </c>
      <c r="C1042" s="22">
        <f>IFERROR(テーブル_Swim015[[#This Row],[水路]],"")</f>
        <v>1</v>
      </c>
      <c r="D1042" s="22" t="str">
        <f t="shared" ref="D1042:D1105" si="68">CONCATENATE(A1042,B1042,C1042)</f>
        <v>9221</v>
      </c>
      <c r="E1042" s="22">
        <f>IFERROR(テーブル_Swim015[[#This Row],[選手番号]],"")</f>
        <v>1192</v>
      </c>
      <c r="F1042" s="22" t="str">
        <f>IFERROR(VLOOKUP(E1042,Sheet3!A:H,3,0),"")</f>
        <v xml:space="preserve">橋本すみれ                    </v>
      </c>
      <c r="G1042" s="22" t="str">
        <f>IFERROR(VLOOKUP(E1042,Sheet3!A:H,8,0),"")</f>
        <v xml:space="preserve">南海ＤＣ        </v>
      </c>
      <c r="H1042" s="22" t="str">
        <f>IFERROR(VLOOKUP(E1042,Sheet2!A:B,2,0),"")</f>
        <v/>
      </c>
      <c r="I1042" s="22" t="str">
        <f t="shared" si="64"/>
        <v>119292</v>
      </c>
      <c r="J1042" s="22">
        <f t="shared" si="65"/>
        <v>2</v>
      </c>
      <c r="K1042" s="22">
        <f t="shared" si="66"/>
        <v>1</v>
      </c>
    </row>
    <row r="1043" spans="1:11" s="22" customFormat="1" x14ac:dyDescent="0.15">
      <c r="A1043" s="22">
        <f>IFERROR(テーブル_Swim015[[#This Row],[競技番号]],"")</f>
        <v>92</v>
      </c>
      <c r="B1043" s="22">
        <f>IFERROR(テーブル_Swim015[[#This Row],[組]],"")</f>
        <v>2</v>
      </c>
      <c r="C1043" s="22">
        <f>IFERROR(テーブル_Swim015[[#This Row],[水路]],"")</f>
        <v>2</v>
      </c>
      <c r="D1043" s="22" t="str">
        <f t="shared" si="68"/>
        <v>9222</v>
      </c>
      <c r="E1043" s="22">
        <f>IFERROR(テーブル_Swim015[[#This Row],[選手番号]],"")</f>
        <v>1159</v>
      </c>
      <c r="F1043" s="22" t="str">
        <f>IFERROR(VLOOKUP(E1043,Sheet3!A:H,3,0),"")</f>
        <v>伊藤　千愛</v>
      </c>
      <c r="G1043" s="22" t="str">
        <f>IFERROR(VLOOKUP(E1043,Sheet3!A:H,8,0),"")</f>
        <v>五百木ＳＣ</v>
      </c>
      <c r="H1043" s="22" t="str">
        <f>IFERROR(VLOOKUP(E1043,Sheet2!A:B,2,0),"")</f>
        <v/>
      </c>
      <c r="I1043" s="22" t="str">
        <f t="shared" ref="I1043:I1106" si="69">CONCATENATE(E1043,A1043)</f>
        <v>115992</v>
      </c>
      <c r="J1043" s="22">
        <f t="shared" ref="J1043:J1106" si="70">B1043</f>
        <v>2</v>
      </c>
      <c r="K1043" s="22">
        <f t="shared" ref="K1043:K1106" si="71">C1043</f>
        <v>2</v>
      </c>
    </row>
    <row r="1044" spans="1:11" s="22" customFormat="1" x14ac:dyDescent="0.15">
      <c r="A1044" s="22">
        <f>IFERROR(テーブル_Swim015[[#This Row],[競技番号]],"")</f>
        <v>92</v>
      </c>
      <c r="B1044" s="22">
        <f>IFERROR(テーブル_Swim015[[#This Row],[組]],"")</f>
        <v>2</v>
      </c>
      <c r="C1044" s="22">
        <f>IFERROR(テーブル_Swim015[[#This Row],[水路]],"")</f>
        <v>3</v>
      </c>
      <c r="D1044" s="22" t="str">
        <f t="shared" si="68"/>
        <v>9223</v>
      </c>
      <c r="E1044" s="22">
        <f>IFERROR(テーブル_Swim015[[#This Row],[選手番号]],"")</f>
        <v>1552</v>
      </c>
      <c r="F1044" s="22" t="str">
        <f>IFERROR(VLOOKUP(E1044,Sheet3!A:H,3,0),"")</f>
        <v xml:space="preserve">中田　楓歌                    </v>
      </c>
      <c r="G1044" s="22" t="str">
        <f>IFERROR(VLOOKUP(E1044,Sheet3!A:H,8,0),"")</f>
        <v xml:space="preserve">リー保内        </v>
      </c>
      <c r="H1044" s="22" t="str">
        <f>IFERROR(VLOOKUP(E1044,Sheet2!A:B,2,0),"")</f>
        <v/>
      </c>
      <c r="I1044" s="22" t="str">
        <f t="shared" si="69"/>
        <v>155292</v>
      </c>
      <c r="J1044" s="22">
        <f t="shared" si="70"/>
        <v>2</v>
      </c>
      <c r="K1044" s="22">
        <f t="shared" si="71"/>
        <v>3</v>
      </c>
    </row>
    <row r="1045" spans="1:11" s="22" customFormat="1" x14ac:dyDescent="0.15">
      <c r="A1045" s="22">
        <f>IFERROR(テーブル_Swim015[[#This Row],[競技番号]],"")</f>
        <v>92</v>
      </c>
      <c r="B1045" s="22">
        <f>IFERROR(テーブル_Swim015[[#This Row],[組]],"")</f>
        <v>2</v>
      </c>
      <c r="C1045" s="22">
        <f>IFERROR(テーブル_Swim015[[#This Row],[水路]],"")</f>
        <v>4</v>
      </c>
      <c r="D1045" s="22" t="str">
        <f t="shared" si="68"/>
        <v>9224</v>
      </c>
      <c r="E1045" s="22">
        <f>IFERROR(テーブル_Swim015[[#This Row],[選手番号]],"")</f>
        <v>1160</v>
      </c>
      <c r="F1045" s="22" t="str">
        <f>IFERROR(VLOOKUP(E1045,Sheet3!A:H,3,0),"")</f>
        <v>玉井　恵奈</v>
      </c>
      <c r="G1045" s="22" t="str">
        <f>IFERROR(VLOOKUP(E1045,Sheet3!A:H,8,0),"")</f>
        <v>五百木ＳＣ</v>
      </c>
      <c r="H1045" s="22" t="str">
        <f>IFERROR(VLOOKUP(E1045,Sheet2!A:B,2,0),"")</f>
        <v/>
      </c>
      <c r="I1045" s="22" t="str">
        <f t="shared" si="69"/>
        <v>116092</v>
      </c>
      <c r="J1045" s="22">
        <f t="shared" si="70"/>
        <v>2</v>
      </c>
      <c r="K1045" s="22">
        <f t="shared" si="71"/>
        <v>4</v>
      </c>
    </row>
    <row r="1046" spans="1:11" s="22" customFormat="1" x14ac:dyDescent="0.15">
      <c r="A1046" s="22">
        <f>IFERROR(テーブル_Swim015[[#This Row],[競技番号]],"")</f>
        <v>92</v>
      </c>
      <c r="B1046" s="22">
        <f>IFERROR(テーブル_Swim015[[#This Row],[組]],"")</f>
        <v>2</v>
      </c>
      <c r="C1046" s="22">
        <f>IFERROR(テーブル_Swim015[[#This Row],[水路]],"")</f>
        <v>5</v>
      </c>
      <c r="D1046" s="22" t="str">
        <f t="shared" si="68"/>
        <v>9225</v>
      </c>
      <c r="E1046" s="22">
        <f>IFERROR(テーブル_Swim015[[#This Row],[選手番号]],"")</f>
        <v>1011</v>
      </c>
      <c r="F1046" s="22" t="str">
        <f>IFERROR(VLOOKUP(E1046,Sheet3!A:H,3,0),"")</f>
        <v xml:space="preserve">松岡　怜佳                    </v>
      </c>
      <c r="G1046" s="22" t="str">
        <f>IFERROR(VLOOKUP(E1046,Sheet3!A:H,8,0),"")</f>
        <v xml:space="preserve">五百木ＳＣ      </v>
      </c>
      <c r="H1046" s="22" t="str">
        <f>IFERROR(VLOOKUP(E1046,Sheet2!A:B,2,0),"")</f>
        <v/>
      </c>
      <c r="I1046" s="22" t="str">
        <f t="shared" si="69"/>
        <v>101192</v>
      </c>
      <c r="J1046" s="22">
        <f t="shared" si="70"/>
        <v>2</v>
      </c>
      <c r="K1046" s="22">
        <f t="shared" si="71"/>
        <v>5</v>
      </c>
    </row>
    <row r="1047" spans="1:11" s="22" customFormat="1" x14ac:dyDescent="0.15">
      <c r="A1047" s="22">
        <f>IFERROR(テーブル_Swim015[[#This Row],[競技番号]],"")</f>
        <v>92</v>
      </c>
      <c r="B1047" s="22">
        <f>IFERROR(テーブル_Swim015[[#This Row],[組]],"")</f>
        <v>2</v>
      </c>
      <c r="C1047" s="22">
        <f>IFERROR(テーブル_Swim015[[#This Row],[水路]],"")</f>
        <v>6</v>
      </c>
      <c r="D1047" s="22" t="str">
        <f t="shared" si="68"/>
        <v>9226</v>
      </c>
      <c r="E1047" s="22">
        <f>IFERROR(テーブル_Swim015[[#This Row],[選手番号]],"")</f>
        <v>1125</v>
      </c>
      <c r="F1047" s="22" t="str">
        <f>IFERROR(VLOOKUP(E1047,Sheet3!A:H,3,0),"")</f>
        <v xml:space="preserve">武智　咲來                    </v>
      </c>
      <c r="G1047" s="22" t="str">
        <f>IFERROR(VLOOKUP(E1047,Sheet3!A:H,8,0),"")</f>
        <v xml:space="preserve">ﾌｨｯﾀｴﾐﾌﾙ松前    </v>
      </c>
      <c r="H1047" s="22" t="str">
        <f>IFERROR(VLOOKUP(E1047,Sheet2!A:B,2,0),"")</f>
        <v/>
      </c>
      <c r="I1047" s="22" t="str">
        <f t="shared" si="69"/>
        <v>112592</v>
      </c>
      <c r="J1047" s="22">
        <f t="shared" si="70"/>
        <v>2</v>
      </c>
      <c r="K1047" s="22">
        <f t="shared" si="71"/>
        <v>6</v>
      </c>
    </row>
    <row r="1048" spans="1:11" s="22" customFormat="1" x14ac:dyDescent="0.15">
      <c r="A1048" s="22">
        <f>IFERROR(テーブル_Swim015[[#This Row],[競技番号]],"")</f>
        <v>92</v>
      </c>
      <c r="B1048" s="22">
        <f>IFERROR(テーブル_Swim015[[#This Row],[組]],"")</f>
        <v>2</v>
      </c>
      <c r="C1048" s="22">
        <f>IFERROR(テーブル_Swim015[[#This Row],[水路]],"")</f>
        <v>7</v>
      </c>
      <c r="D1048" s="22" t="str">
        <f t="shared" si="68"/>
        <v>9227</v>
      </c>
      <c r="E1048" s="22">
        <f>IFERROR(テーブル_Swim015[[#This Row],[選手番号]],"")</f>
        <v>1161</v>
      </c>
      <c r="F1048" s="22" t="str">
        <f>IFERROR(VLOOKUP(E1048,Sheet3!A:H,3,0),"")</f>
        <v>阪田　心結</v>
      </c>
      <c r="G1048" s="22" t="str">
        <f>IFERROR(VLOOKUP(E1048,Sheet3!A:H,8,0),"")</f>
        <v>五百木ＳＣ</v>
      </c>
      <c r="H1048" s="22" t="str">
        <f>IFERROR(VLOOKUP(E1048,Sheet2!A:B,2,0),"")</f>
        <v/>
      </c>
      <c r="I1048" s="22" t="str">
        <f t="shared" si="69"/>
        <v>116192</v>
      </c>
      <c r="J1048" s="22">
        <f t="shared" si="70"/>
        <v>2</v>
      </c>
      <c r="K1048" s="22">
        <f t="shared" si="71"/>
        <v>7</v>
      </c>
    </row>
    <row r="1049" spans="1:11" s="22" customFormat="1" x14ac:dyDescent="0.15">
      <c r="A1049" s="22">
        <f>IFERROR(テーブル_Swim015[[#This Row],[競技番号]],"")</f>
        <v>92</v>
      </c>
      <c r="B1049" s="22">
        <f>IFERROR(テーブル_Swim015[[#This Row],[組]],"")</f>
        <v>2</v>
      </c>
      <c r="C1049" s="22">
        <f>IFERROR(テーブル_Swim015[[#This Row],[水路]],"")</f>
        <v>8</v>
      </c>
      <c r="D1049" s="22" t="str">
        <f t="shared" si="68"/>
        <v>9228</v>
      </c>
      <c r="E1049" s="22">
        <f>IFERROR(テーブル_Swim015[[#This Row],[選手番号]],"")</f>
        <v>1523</v>
      </c>
      <c r="F1049" s="22" t="str">
        <f>IFERROR(VLOOKUP(E1049,Sheet3!A:H,3,0),"")</f>
        <v xml:space="preserve">中村　優月                    </v>
      </c>
      <c r="G1049" s="22" t="str">
        <f>IFERROR(VLOOKUP(E1049,Sheet3!A:H,8,0),"")</f>
        <v xml:space="preserve">フィッタ吉田    </v>
      </c>
      <c r="H1049" s="22" t="str">
        <f>IFERROR(VLOOKUP(E1049,Sheet2!A:B,2,0),"")</f>
        <v/>
      </c>
      <c r="I1049" s="22" t="str">
        <f t="shared" si="69"/>
        <v>152392</v>
      </c>
      <c r="J1049" s="22">
        <f t="shared" si="70"/>
        <v>2</v>
      </c>
      <c r="K1049" s="22">
        <f t="shared" si="71"/>
        <v>8</v>
      </c>
    </row>
    <row r="1050" spans="1:11" s="22" customFormat="1" x14ac:dyDescent="0.15">
      <c r="A1050" s="22">
        <f>IFERROR(テーブル_Swim015[[#This Row],[競技番号]],"")</f>
        <v>92</v>
      </c>
      <c r="B1050" s="22">
        <f>IFERROR(テーブル_Swim015[[#This Row],[組]],"")</f>
        <v>3</v>
      </c>
      <c r="C1050" s="22">
        <f>IFERROR(テーブル_Swim015[[#This Row],[水路]],"")</f>
        <v>1</v>
      </c>
      <c r="D1050" s="22" t="str">
        <f t="shared" si="68"/>
        <v>9231</v>
      </c>
      <c r="E1050" s="22">
        <f>IFERROR(テーブル_Swim015[[#This Row],[選手番号]],"")</f>
        <v>510</v>
      </c>
      <c r="F1050" s="22" t="str">
        <f>IFERROR(VLOOKUP(E1050,Sheet3!A:H,3,0),"")</f>
        <v xml:space="preserve">小池　真生                    </v>
      </c>
      <c r="G1050" s="22" t="str">
        <f>IFERROR(VLOOKUP(E1050,Sheet3!A:H,8,0),"")</f>
        <v xml:space="preserve">西条ＳＣ        </v>
      </c>
      <c r="H1050" s="22" t="str">
        <f>IFERROR(VLOOKUP(E1050,Sheet2!A:B,2,0),"")</f>
        <v/>
      </c>
      <c r="I1050" s="22" t="str">
        <f t="shared" si="69"/>
        <v>51092</v>
      </c>
      <c r="J1050" s="22">
        <f t="shared" si="70"/>
        <v>3</v>
      </c>
      <c r="K1050" s="22">
        <f t="shared" si="71"/>
        <v>1</v>
      </c>
    </row>
    <row r="1051" spans="1:11" s="22" customFormat="1" x14ac:dyDescent="0.15">
      <c r="A1051" s="22">
        <f>IFERROR(テーブル_Swim015[[#This Row],[競技番号]],"")</f>
        <v>92</v>
      </c>
      <c r="B1051" s="22">
        <f>IFERROR(テーブル_Swim015[[#This Row],[組]],"")</f>
        <v>3</v>
      </c>
      <c r="C1051" s="22">
        <f>IFERROR(テーブル_Swim015[[#This Row],[水路]],"")</f>
        <v>2</v>
      </c>
      <c r="D1051" s="22" t="str">
        <f t="shared" si="68"/>
        <v>9232</v>
      </c>
      <c r="E1051" s="22">
        <f>IFERROR(テーブル_Swim015[[#This Row],[選手番号]],"")</f>
        <v>1127</v>
      </c>
      <c r="F1051" s="22" t="str">
        <f>IFERROR(VLOOKUP(E1051,Sheet3!A:H,3,0),"")</f>
        <v xml:space="preserve">古川　夏妃                    </v>
      </c>
      <c r="G1051" s="22" t="str">
        <f>IFERROR(VLOOKUP(E1051,Sheet3!A:H,8,0),"")</f>
        <v xml:space="preserve">ﾌｨｯﾀｴﾐﾌﾙ松前    </v>
      </c>
      <c r="H1051" s="22" t="str">
        <f>IFERROR(VLOOKUP(E1051,Sheet2!A:B,2,0),"")</f>
        <v/>
      </c>
      <c r="I1051" s="22" t="str">
        <f t="shared" si="69"/>
        <v>112792</v>
      </c>
      <c r="J1051" s="22">
        <f t="shared" si="70"/>
        <v>3</v>
      </c>
      <c r="K1051" s="22">
        <f t="shared" si="71"/>
        <v>2</v>
      </c>
    </row>
    <row r="1052" spans="1:11" s="22" customFormat="1" x14ac:dyDescent="0.15">
      <c r="A1052" s="22">
        <f>IFERROR(テーブル_Swim015[[#This Row],[競技番号]],"")</f>
        <v>92</v>
      </c>
      <c r="B1052" s="22">
        <f>IFERROR(テーブル_Swim015[[#This Row],[組]],"")</f>
        <v>3</v>
      </c>
      <c r="C1052" s="22">
        <f>IFERROR(テーブル_Swim015[[#This Row],[水路]],"")</f>
        <v>3</v>
      </c>
      <c r="D1052" s="22" t="str">
        <f t="shared" si="68"/>
        <v>9233</v>
      </c>
      <c r="E1052" s="22">
        <f>IFERROR(テーブル_Swim015[[#This Row],[選手番号]],"")</f>
        <v>117</v>
      </c>
      <c r="F1052" s="22" t="str">
        <f>IFERROR(VLOOKUP(E1052,Sheet3!A:H,3,0),"")</f>
        <v xml:space="preserve">谷若　紅羽                    </v>
      </c>
      <c r="G1052" s="22" t="str">
        <f>IFERROR(VLOOKUP(E1052,Sheet3!A:H,8,0),"")</f>
        <v xml:space="preserve">ＭＧ瀬戸内      </v>
      </c>
      <c r="H1052" s="22" t="str">
        <f>IFERROR(VLOOKUP(E1052,Sheet2!A:B,2,0),"")</f>
        <v/>
      </c>
      <c r="I1052" s="22" t="str">
        <f t="shared" si="69"/>
        <v>11792</v>
      </c>
      <c r="J1052" s="22">
        <f t="shared" si="70"/>
        <v>3</v>
      </c>
      <c r="K1052" s="22">
        <f t="shared" si="71"/>
        <v>3</v>
      </c>
    </row>
    <row r="1053" spans="1:11" s="22" customFormat="1" x14ac:dyDescent="0.15">
      <c r="A1053" s="22">
        <f>IFERROR(テーブル_Swim015[[#This Row],[競技番号]],"")</f>
        <v>92</v>
      </c>
      <c r="B1053" s="22">
        <f>IFERROR(テーブル_Swim015[[#This Row],[組]],"")</f>
        <v>3</v>
      </c>
      <c r="C1053" s="22">
        <f>IFERROR(テーブル_Swim015[[#This Row],[水路]],"")</f>
        <v>4</v>
      </c>
      <c r="D1053" s="22" t="str">
        <f t="shared" si="68"/>
        <v>9234</v>
      </c>
      <c r="E1053" s="22">
        <f>IFERROR(テーブル_Swim015[[#This Row],[選手番号]],"")</f>
        <v>1089</v>
      </c>
      <c r="F1053" s="22" t="str">
        <f>IFERROR(VLOOKUP(E1053,Sheet3!A:H,3,0),"")</f>
        <v xml:space="preserve">田丸　咲花                    </v>
      </c>
      <c r="G1053" s="22" t="str">
        <f>IFERROR(VLOOKUP(E1053,Sheet3!A:H,8,0),"")</f>
        <v xml:space="preserve">フィッタ重信    </v>
      </c>
      <c r="H1053" s="22" t="str">
        <f>IFERROR(VLOOKUP(E1053,Sheet2!A:B,2,0),"")</f>
        <v/>
      </c>
      <c r="I1053" s="22" t="str">
        <f t="shared" si="69"/>
        <v>108992</v>
      </c>
      <c r="J1053" s="22">
        <f t="shared" si="70"/>
        <v>3</v>
      </c>
      <c r="K1053" s="22">
        <f t="shared" si="71"/>
        <v>4</v>
      </c>
    </row>
    <row r="1054" spans="1:11" s="22" customFormat="1" x14ac:dyDescent="0.15">
      <c r="A1054" s="22">
        <f>IFERROR(テーブル_Swim015[[#This Row],[競技番号]],"")</f>
        <v>92</v>
      </c>
      <c r="B1054" s="22">
        <f>IFERROR(テーブル_Swim015[[#This Row],[組]],"")</f>
        <v>3</v>
      </c>
      <c r="C1054" s="22">
        <f>IFERROR(テーブル_Swim015[[#This Row],[水路]],"")</f>
        <v>5</v>
      </c>
      <c r="D1054" s="22" t="str">
        <f t="shared" si="68"/>
        <v>9235</v>
      </c>
      <c r="E1054" s="22">
        <f>IFERROR(テーブル_Swim015[[#This Row],[選手番号]],"")</f>
        <v>1165</v>
      </c>
      <c r="F1054" s="22" t="str">
        <f>IFERROR(VLOOKUP(E1054,Sheet3!A:H,3,0),"")</f>
        <v>玉井  咲衣</v>
      </c>
      <c r="G1054" s="22" t="str">
        <f>IFERROR(VLOOKUP(E1054,Sheet3!A:H,8,0),"")</f>
        <v>五百木ＳＣ</v>
      </c>
      <c r="H1054" s="22" t="str">
        <f>IFERROR(VLOOKUP(E1054,Sheet2!A:B,2,0),"")</f>
        <v/>
      </c>
      <c r="I1054" s="22" t="str">
        <f t="shared" si="69"/>
        <v>116592</v>
      </c>
      <c r="J1054" s="22">
        <f t="shared" si="70"/>
        <v>3</v>
      </c>
      <c r="K1054" s="22">
        <f t="shared" si="71"/>
        <v>5</v>
      </c>
    </row>
    <row r="1055" spans="1:11" s="22" customFormat="1" x14ac:dyDescent="0.15">
      <c r="A1055" s="22">
        <f>IFERROR(テーブル_Swim015[[#This Row],[競技番号]],"")</f>
        <v>92</v>
      </c>
      <c r="B1055" s="22">
        <f>IFERROR(テーブル_Swim015[[#This Row],[組]],"")</f>
        <v>3</v>
      </c>
      <c r="C1055" s="22">
        <f>IFERROR(テーブル_Swim015[[#This Row],[水路]],"")</f>
        <v>6</v>
      </c>
      <c r="D1055" s="22" t="str">
        <f t="shared" si="68"/>
        <v>9236</v>
      </c>
      <c r="E1055" s="22">
        <f>IFERROR(テーブル_Swim015[[#This Row],[選手番号]],"")</f>
        <v>1154</v>
      </c>
      <c r="F1055" s="22" t="str">
        <f>IFERROR(VLOOKUP(E1055,Sheet3!A:H,3,0),"")</f>
        <v>秀野　  光</v>
      </c>
      <c r="G1055" s="22" t="str">
        <f>IFERROR(VLOOKUP(E1055,Sheet3!A:H,8,0),"")</f>
        <v>五百木ＳＣ</v>
      </c>
      <c r="H1055" s="22" t="str">
        <f>IFERROR(VLOOKUP(E1055,Sheet2!A:B,2,0),"")</f>
        <v/>
      </c>
      <c r="I1055" s="22" t="str">
        <f t="shared" si="69"/>
        <v>115492</v>
      </c>
      <c r="J1055" s="22">
        <f t="shared" si="70"/>
        <v>3</v>
      </c>
      <c r="K1055" s="22">
        <f t="shared" si="71"/>
        <v>6</v>
      </c>
    </row>
    <row r="1056" spans="1:11" s="22" customFormat="1" x14ac:dyDescent="0.15">
      <c r="A1056" s="22">
        <f>IFERROR(テーブル_Swim015[[#This Row],[競技番号]],"")</f>
        <v>92</v>
      </c>
      <c r="B1056" s="22">
        <f>IFERROR(テーブル_Swim015[[#This Row],[組]],"")</f>
        <v>3</v>
      </c>
      <c r="C1056" s="22">
        <f>IFERROR(テーブル_Swim015[[#This Row],[水路]],"")</f>
        <v>7</v>
      </c>
      <c r="D1056" s="22" t="str">
        <f t="shared" si="68"/>
        <v>9237</v>
      </c>
      <c r="E1056" s="22">
        <f>IFERROR(テーブル_Swim015[[#This Row],[選手番号]],"")</f>
        <v>17</v>
      </c>
      <c r="F1056" s="22" t="str">
        <f>IFERROR(VLOOKUP(E1056,Sheet3!A:H,3,0),"")</f>
        <v xml:space="preserve">坂下　梨紗                    </v>
      </c>
      <c r="G1056" s="22" t="str">
        <f>IFERROR(VLOOKUP(E1056,Sheet3!A:H,8,0),"")</f>
        <v xml:space="preserve">ｴﾘｴｰﾙSRT        </v>
      </c>
      <c r="H1056" s="22" t="str">
        <f>IFERROR(VLOOKUP(E1056,Sheet2!A:B,2,0),"")</f>
        <v/>
      </c>
      <c r="I1056" s="22" t="str">
        <f t="shared" si="69"/>
        <v>1792</v>
      </c>
      <c r="J1056" s="22">
        <f t="shared" si="70"/>
        <v>3</v>
      </c>
      <c r="K1056" s="22">
        <f t="shared" si="71"/>
        <v>7</v>
      </c>
    </row>
    <row r="1057" spans="1:11" s="22" customFormat="1" x14ac:dyDescent="0.15">
      <c r="A1057" s="22">
        <f>IFERROR(テーブル_Swim015[[#This Row],[競技番号]],"")</f>
        <v>92</v>
      </c>
      <c r="B1057" s="22">
        <f>IFERROR(テーブル_Swim015[[#This Row],[組]],"")</f>
        <v>3</v>
      </c>
      <c r="C1057" s="22">
        <f>IFERROR(テーブル_Swim015[[#This Row],[水路]],"")</f>
        <v>8</v>
      </c>
      <c r="D1057" s="22" t="str">
        <f t="shared" si="68"/>
        <v>9238</v>
      </c>
      <c r="E1057" s="22">
        <f>IFERROR(テーブル_Swim015[[#This Row],[選手番号]],"")</f>
        <v>1066</v>
      </c>
      <c r="F1057" s="22" t="str">
        <f>IFERROR(VLOOKUP(E1057,Sheet3!A:H,3,0),"")</f>
        <v xml:space="preserve">吉井　咲愛                    </v>
      </c>
      <c r="G1057" s="22" t="str">
        <f>IFERROR(VLOOKUP(E1057,Sheet3!A:H,8,0),"")</f>
        <v xml:space="preserve">フィッタ松山    </v>
      </c>
      <c r="H1057" s="22" t="str">
        <f>IFERROR(VLOOKUP(E1057,Sheet2!A:B,2,0),"")</f>
        <v/>
      </c>
      <c r="I1057" s="22" t="str">
        <f t="shared" si="69"/>
        <v>106692</v>
      </c>
      <c r="J1057" s="22">
        <f t="shared" si="70"/>
        <v>3</v>
      </c>
      <c r="K1057" s="22">
        <f t="shared" si="71"/>
        <v>8</v>
      </c>
    </row>
    <row r="1058" spans="1:11" s="22" customFormat="1" x14ac:dyDescent="0.15">
      <c r="A1058" s="22">
        <f>IFERROR(テーブル_Swim015[[#This Row],[競技番号]],"")</f>
        <v>92</v>
      </c>
      <c r="B1058" s="22">
        <f>IFERROR(テーブル_Swim015[[#This Row],[組]],"")</f>
        <v>4</v>
      </c>
      <c r="C1058" s="22">
        <f>IFERROR(テーブル_Swim015[[#This Row],[水路]],"")</f>
        <v>1</v>
      </c>
      <c r="D1058" s="22" t="str">
        <f t="shared" si="68"/>
        <v>9241</v>
      </c>
      <c r="E1058" s="22">
        <f>IFERROR(テーブル_Swim015[[#This Row],[選手番号]],"")</f>
        <v>1164</v>
      </c>
      <c r="F1058" s="22" t="str">
        <f>IFERROR(VLOOKUP(E1058,Sheet3!A:H,3,0),"")</f>
        <v>松本  莉巳</v>
      </c>
      <c r="G1058" s="22" t="str">
        <f>IFERROR(VLOOKUP(E1058,Sheet3!A:H,8,0),"")</f>
        <v>五百木ＳＣ</v>
      </c>
      <c r="H1058" s="22" t="str">
        <f>IFERROR(VLOOKUP(E1058,Sheet2!A:B,2,0),"")</f>
        <v/>
      </c>
      <c r="I1058" s="22" t="str">
        <f t="shared" si="69"/>
        <v>116492</v>
      </c>
      <c r="J1058" s="22">
        <f t="shared" si="70"/>
        <v>4</v>
      </c>
      <c r="K1058" s="22">
        <f t="shared" si="71"/>
        <v>1</v>
      </c>
    </row>
    <row r="1059" spans="1:11" s="22" customFormat="1" x14ac:dyDescent="0.15">
      <c r="A1059" s="22">
        <f>IFERROR(テーブル_Swim015[[#This Row],[競技番号]],"")</f>
        <v>92</v>
      </c>
      <c r="B1059" s="22">
        <f>IFERROR(テーブル_Swim015[[#This Row],[組]],"")</f>
        <v>4</v>
      </c>
      <c r="C1059" s="22">
        <f>IFERROR(テーブル_Swim015[[#This Row],[水路]],"")</f>
        <v>2</v>
      </c>
      <c r="D1059" s="22" t="str">
        <f t="shared" si="68"/>
        <v>9242</v>
      </c>
      <c r="E1059" s="22">
        <f>IFERROR(テーブル_Swim015[[#This Row],[選手番号]],"")</f>
        <v>1064</v>
      </c>
      <c r="F1059" s="22" t="str">
        <f>IFERROR(VLOOKUP(E1059,Sheet3!A:H,3,0),"")</f>
        <v xml:space="preserve">塚本　理華                    </v>
      </c>
      <c r="G1059" s="22" t="str">
        <f>IFERROR(VLOOKUP(E1059,Sheet3!A:H,8,0),"")</f>
        <v xml:space="preserve">フィッタ松山    </v>
      </c>
      <c r="H1059" s="22" t="str">
        <f>IFERROR(VLOOKUP(E1059,Sheet2!A:B,2,0),"")</f>
        <v/>
      </c>
      <c r="I1059" s="22" t="str">
        <f t="shared" si="69"/>
        <v>106492</v>
      </c>
      <c r="J1059" s="22">
        <f t="shared" si="70"/>
        <v>4</v>
      </c>
      <c r="K1059" s="22">
        <f t="shared" si="71"/>
        <v>2</v>
      </c>
    </row>
    <row r="1060" spans="1:11" s="22" customFormat="1" x14ac:dyDescent="0.15">
      <c r="A1060" s="22">
        <f>IFERROR(テーブル_Swim015[[#This Row],[競技番号]],"")</f>
        <v>92</v>
      </c>
      <c r="B1060" s="22">
        <f>IFERROR(テーブル_Swim015[[#This Row],[組]],"")</f>
        <v>4</v>
      </c>
      <c r="C1060" s="22">
        <f>IFERROR(テーブル_Swim015[[#This Row],[水路]],"")</f>
        <v>3</v>
      </c>
      <c r="D1060" s="22" t="str">
        <f t="shared" si="68"/>
        <v>9243</v>
      </c>
      <c r="E1060" s="22">
        <f>IFERROR(テーブル_Swim015[[#This Row],[選手番号]],"")</f>
        <v>1010</v>
      </c>
      <c r="F1060" s="22" t="str">
        <f>IFERROR(VLOOKUP(E1060,Sheet3!A:H,3,0),"")</f>
        <v xml:space="preserve">加藤　愛理                    </v>
      </c>
      <c r="G1060" s="22" t="str">
        <f>IFERROR(VLOOKUP(E1060,Sheet3!A:H,8,0),"")</f>
        <v xml:space="preserve">五百木ＳＣ      </v>
      </c>
      <c r="H1060" s="22" t="str">
        <f>IFERROR(VLOOKUP(E1060,Sheet2!A:B,2,0),"")</f>
        <v/>
      </c>
      <c r="I1060" s="22" t="str">
        <f t="shared" si="69"/>
        <v>101092</v>
      </c>
      <c r="J1060" s="22">
        <f t="shared" si="70"/>
        <v>4</v>
      </c>
      <c r="K1060" s="22">
        <f t="shared" si="71"/>
        <v>3</v>
      </c>
    </row>
    <row r="1061" spans="1:11" s="22" customFormat="1" x14ac:dyDescent="0.15">
      <c r="A1061" s="22">
        <f>IFERROR(テーブル_Swim015[[#This Row],[競技番号]],"")</f>
        <v>92</v>
      </c>
      <c r="B1061" s="22">
        <f>IFERROR(テーブル_Swim015[[#This Row],[組]],"")</f>
        <v>4</v>
      </c>
      <c r="C1061" s="22">
        <f>IFERROR(テーブル_Swim015[[#This Row],[水路]],"")</f>
        <v>4</v>
      </c>
      <c r="D1061" s="22" t="str">
        <f t="shared" si="68"/>
        <v>9244</v>
      </c>
      <c r="E1061" s="22">
        <f>IFERROR(テーブル_Swim015[[#This Row],[選手番号]],"")</f>
        <v>46</v>
      </c>
      <c r="F1061" s="22" t="str">
        <f>IFERROR(VLOOKUP(E1061,Sheet3!A:H,3,0),"")</f>
        <v xml:space="preserve">森　　　優                    </v>
      </c>
      <c r="G1061" s="22" t="str">
        <f>IFERROR(VLOOKUP(E1061,Sheet3!A:H,8,0),"")</f>
        <v xml:space="preserve">ファイブテン    </v>
      </c>
      <c r="H1061" s="22" t="str">
        <f>IFERROR(VLOOKUP(E1061,Sheet2!A:B,2,0),"")</f>
        <v/>
      </c>
      <c r="I1061" s="22" t="str">
        <f t="shared" si="69"/>
        <v>4692</v>
      </c>
      <c r="J1061" s="22">
        <f t="shared" si="70"/>
        <v>4</v>
      </c>
      <c r="K1061" s="22">
        <f t="shared" si="71"/>
        <v>4</v>
      </c>
    </row>
    <row r="1062" spans="1:11" s="22" customFormat="1" x14ac:dyDescent="0.15">
      <c r="A1062" s="22">
        <f>IFERROR(テーブル_Swim015[[#This Row],[競技番号]],"")</f>
        <v>92</v>
      </c>
      <c r="B1062" s="22">
        <f>IFERROR(テーブル_Swim015[[#This Row],[組]],"")</f>
        <v>4</v>
      </c>
      <c r="C1062" s="22">
        <f>IFERROR(テーブル_Swim015[[#This Row],[水路]],"")</f>
        <v>5</v>
      </c>
      <c r="D1062" s="22" t="str">
        <f t="shared" si="68"/>
        <v>9245</v>
      </c>
      <c r="E1062" s="22">
        <f>IFERROR(テーブル_Swim015[[#This Row],[選手番号]],"")</f>
        <v>1061</v>
      </c>
      <c r="F1062" s="22" t="str">
        <f>IFERROR(VLOOKUP(E1062,Sheet3!A:H,3,0),"")</f>
        <v xml:space="preserve">高橋　佐和                    </v>
      </c>
      <c r="G1062" s="22" t="str">
        <f>IFERROR(VLOOKUP(E1062,Sheet3!A:H,8,0),"")</f>
        <v xml:space="preserve">フィッタ松山    </v>
      </c>
      <c r="H1062" s="22" t="str">
        <f>IFERROR(VLOOKUP(E1062,Sheet2!A:B,2,0),"")</f>
        <v/>
      </c>
      <c r="I1062" s="22" t="str">
        <f t="shared" si="69"/>
        <v>106192</v>
      </c>
      <c r="J1062" s="22">
        <f t="shared" si="70"/>
        <v>4</v>
      </c>
      <c r="K1062" s="22">
        <f t="shared" si="71"/>
        <v>5</v>
      </c>
    </row>
    <row r="1063" spans="1:11" s="22" customFormat="1" x14ac:dyDescent="0.15">
      <c r="A1063" s="22">
        <f>IFERROR(テーブル_Swim015[[#This Row],[競技番号]],"")</f>
        <v>92</v>
      </c>
      <c r="B1063" s="22">
        <f>IFERROR(テーブル_Swim015[[#This Row],[組]],"")</f>
        <v>4</v>
      </c>
      <c r="C1063" s="22">
        <f>IFERROR(テーブル_Swim015[[#This Row],[水路]],"")</f>
        <v>6</v>
      </c>
      <c r="D1063" s="22" t="str">
        <f t="shared" si="68"/>
        <v>9246</v>
      </c>
      <c r="E1063" s="22">
        <f>IFERROR(テーブル_Swim015[[#This Row],[選手番号]],"")</f>
        <v>47</v>
      </c>
      <c r="F1063" s="22" t="str">
        <f>IFERROR(VLOOKUP(E1063,Sheet3!A:H,3,0),"")</f>
        <v xml:space="preserve">金田明泉玖                    </v>
      </c>
      <c r="G1063" s="22" t="str">
        <f>IFERROR(VLOOKUP(E1063,Sheet3!A:H,8,0),"")</f>
        <v xml:space="preserve">ファイブテン    </v>
      </c>
      <c r="H1063" s="22" t="str">
        <f>IFERROR(VLOOKUP(E1063,Sheet2!A:B,2,0),"")</f>
        <v/>
      </c>
      <c r="I1063" s="22" t="str">
        <f t="shared" si="69"/>
        <v>4792</v>
      </c>
      <c r="J1063" s="22">
        <f t="shared" si="70"/>
        <v>4</v>
      </c>
      <c r="K1063" s="22">
        <f t="shared" si="71"/>
        <v>6</v>
      </c>
    </row>
    <row r="1064" spans="1:11" s="22" customFormat="1" x14ac:dyDescent="0.15">
      <c r="A1064" s="22">
        <f>IFERROR(テーブル_Swim015[[#This Row],[競技番号]],"")</f>
        <v>92</v>
      </c>
      <c r="B1064" s="22">
        <f>IFERROR(テーブル_Swim015[[#This Row],[組]],"")</f>
        <v>4</v>
      </c>
      <c r="C1064" s="22">
        <f>IFERROR(テーブル_Swim015[[#This Row],[水路]],"")</f>
        <v>7</v>
      </c>
      <c r="D1064" s="22" t="str">
        <f t="shared" si="68"/>
        <v>9247</v>
      </c>
      <c r="E1064" s="22">
        <f>IFERROR(テーブル_Swim015[[#This Row],[選手番号]],"")</f>
        <v>16</v>
      </c>
      <c r="F1064" s="22" t="str">
        <f>IFERROR(VLOOKUP(E1064,Sheet3!A:H,3,0),"")</f>
        <v xml:space="preserve">野坂　咲楽                    </v>
      </c>
      <c r="G1064" s="22" t="str">
        <f>IFERROR(VLOOKUP(E1064,Sheet3!A:H,8,0),"")</f>
        <v xml:space="preserve">ｴﾘｴｰﾙSRT        </v>
      </c>
      <c r="H1064" s="22" t="str">
        <f>IFERROR(VLOOKUP(E1064,Sheet2!A:B,2,0),"")</f>
        <v/>
      </c>
      <c r="I1064" s="22" t="str">
        <f t="shared" si="69"/>
        <v>1692</v>
      </c>
      <c r="J1064" s="22">
        <f t="shared" si="70"/>
        <v>4</v>
      </c>
      <c r="K1064" s="22">
        <f t="shared" si="71"/>
        <v>7</v>
      </c>
    </row>
    <row r="1065" spans="1:11" s="22" customFormat="1" x14ac:dyDescent="0.15">
      <c r="A1065" s="22">
        <f>IFERROR(テーブル_Swim015[[#This Row],[競技番号]],"")</f>
        <v>92</v>
      </c>
      <c r="B1065" s="22">
        <f>IFERROR(テーブル_Swim015[[#This Row],[組]],"")</f>
        <v>4</v>
      </c>
      <c r="C1065" s="22">
        <f>IFERROR(テーブル_Swim015[[#This Row],[水路]],"")</f>
        <v>8</v>
      </c>
      <c r="D1065" s="22" t="str">
        <f t="shared" si="68"/>
        <v>9248</v>
      </c>
      <c r="E1065" s="22">
        <f>IFERROR(テーブル_Swim015[[#This Row],[選手番号]],"")</f>
        <v>1067</v>
      </c>
      <c r="F1065" s="22" t="str">
        <f>IFERROR(VLOOKUP(E1065,Sheet3!A:H,3,0),"")</f>
        <v xml:space="preserve">渡部　花音                    </v>
      </c>
      <c r="G1065" s="22" t="str">
        <f>IFERROR(VLOOKUP(E1065,Sheet3!A:H,8,0),"")</f>
        <v xml:space="preserve">フィッタ松山    </v>
      </c>
      <c r="H1065" s="22" t="str">
        <f>IFERROR(VLOOKUP(E1065,Sheet2!A:B,2,0),"")</f>
        <v/>
      </c>
      <c r="I1065" s="22" t="str">
        <f t="shared" si="69"/>
        <v>106792</v>
      </c>
      <c r="J1065" s="22">
        <f t="shared" si="70"/>
        <v>4</v>
      </c>
      <c r="K1065" s="22">
        <f t="shared" si="71"/>
        <v>8</v>
      </c>
    </row>
    <row r="1066" spans="1:11" s="22" customFormat="1" x14ac:dyDescent="0.15">
      <c r="A1066" s="22">
        <f>IFERROR(テーブル_Swim015[[#This Row],[競技番号]],"")</f>
        <v>93</v>
      </c>
      <c r="B1066" s="22">
        <f>IFERROR(テーブル_Swim015[[#This Row],[組]],"")</f>
        <v>1</v>
      </c>
      <c r="C1066" s="22">
        <f>IFERROR(テーブル_Swim015[[#This Row],[水路]],"")</f>
        <v>1</v>
      </c>
      <c r="D1066" s="22" t="str">
        <f t="shared" si="68"/>
        <v>9311</v>
      </c>
      <c r="E1066" s="22">
        <f>IFERROR(テーブル_Swim015[[#This Row],[選手番号]],"")</f>
        <v>104</v>
      </c>
      <c r="F1066" s="22" t="str">
        <f>IFERROR(VLOOKUP(E1066,Sheet3!A:H,3,0),"")</f>
        <v>小笠原凛空</v>
      </c>
      <c r="G1066" s="22" t="str">
        <f>IFERROR(VLOOKUP(E1066,Sheet3!A:H,8,0),"")</f>
        <v>ﾌｧｲﾌﾞﾃﾝ東予</v>
      </c>
      <c r="H1066" s="22" t="str">
        <f>IFERROR(VLOOKUP(E1066,Sheet2!A:B,2,0),"")</f>
        <v/>
      </c>
      <c r="I1066" s="22" t="str">
        <f t="shared" si="69"/>
        <v>10493</v>
      </c>
      <c r="J1066" s="22">
        <f t="shared" si="70"/>
        <v>1</v>
      </c>
      <c r="K1066" s="22">
        <f t="shared" si="71"/>
        <v>1</v>
      </c>
    </row>
    <row r="1067" spans="1:11" s="22" customFormat="1" x14ac:dyDescent="0.15">
      <c r="A1067" s="22">
        <f>IFERROR(テーブル_Swim015[[#This Row],[競技番号]],"")</f>
        <v>93</v>
      </c>
      <c r="B1067" s="22">
        <f>IFERROR(テーブル_Swim015[[#This Row],[組]],"")</f>
        <v>1</v>
      </c>
      <c r="C1067" s="22">
        <f>IFERROR(テーブル_Swim015[[#This Row],[水路]],"")</f>
        <v>2</v>
      </c>
      <c r="D1067" s="22" t="str">
        <f t="shared" si="68"/>
        <v>9312</v>
      </c>
      <c r="E1067" s="22">
        <f>IFERROR(テーブル_Swim015[[#This Row],[選手番号]],"")</f>
        <v>519</v>
      </c>
      <c r="F1067" s="22" t="str">
        <f>IFERROR(VLOOKUP(E1067,Sheet3!A:H,3,0),"")</f>
        <v xml:space="preserve">三島　　佑                    </v>
      </c>
      <c r="G1067" s="22" t="str">
        <f>IFERROR(VLOOKUP(E1067,Sheet3!A:H,8,0),"")</f>
        <v xml:space="preserve">ファイブテン    </v>
      </c>
      <c r="H1067" s="22" t="str">
        <f>IFERROR(VLOOKUP(E1067,Sheet2!A:B,2,0),"")</f>
        <v/>
      </c>
      <c r="I1067" s="22" t="str">
        <f t="shared" si="69"/>
        <v>51993</v>
      </c>
      <c r="J1067" s="22">
        <f t="shared" si="70"/>
        <v>1</v>
      </c>
      <c r="K1067" s="22">
        <f t="shared" si="71"/>
        <v>2</v>
      </c>
    </row>
    <row r="1068" spans="1:11" s="22" customFormat="1" x14ac:dyDescent="0.15">
      <c r="A1068" s="22">
        <f>IFERROR(テーブル_Swim015[[#This Row],[競技番号]],"")</f>
        <v>93</v>
      </c>
      <c r="B1068" s="22">
        <f>IFERROR(テーブル_Swim015[[#This Row],[組]],"")</f>
        <v>1</v>
      </c>
      <c r="C1068" s="22">
        <f>IFERROR(テーブル_Swim015[[#This Row],[水路]],"")</f>
        <v>3</v>
      </c>
      <c r="D1068" s="22" t="str">
        <f t="shared" si="68"/>
        <v>9313</v>
      </c>
      <c r="E1068" s="22">
        <f>IFERROR(テーブル_Swim015[[#This Row],[選手番号]],"")</f>
        <v>76</v>
      </c>
      <c r="F1068" s="22" t="str">
        <f>IFERROR(VLOOKUP(E1068,Sheet3!A:H,3,0),"")</f>
        <v xml:space="preserve">渡辺　脩斗                    </v>
      </c>
      <c r="G1068" s="22" t="str">
        <f>IFERROR(VLOOKUP(E1068,Sheet3!A:H,8,0),"")</f>
        <v xml:space="preserve">ﾌｨｯﾀ川之江      </v>
      </c>
      <c r="H1068" s="22" t="str">
        <f>IFERROR(VLOOKUP(E1068,Sheet2!A:B,2,0),"")</f>
        <v/>
      </c>
      <c r="I1068" s="22" t="str">
        <f t="shared" si="69"/>
        <v>7693</v>
      </c>
      <c r="J1068" s="22">
        <f t="shared" si="70"/>
        <v>1</v>
      </c>
      <c r="K1068" s="22">
        <f t="shared" si="71"/>
        <v>3</v>
      </c>
    </row>
    <row r="1069" spans="1:11" s="22" customFormat="1" x14ac:dyDescent="0.15">
      <c r="A1069" s="22">
        <f>IFERROR(テーブル_Swim015[[#This Row],[競技番号]],"")</f>
        <v>93</v>
      </c>
      <c r="B1069" s="22">
        <f>IFERROR(テーブル_Swim015[[#This Row],[組]],"")</f>
        <v>1</v>
      </c>
      <c r="C1069" s="22">
        <f>IFERROR(テーブル_Swim015[[#This Row],[水路]],"")</f>
        <v>4</v>
      </c>
      <c r="D1069" s="22" t="str">
        <f t="shared" si="68"/>
        <v>9314</v>
      </c>
      <c r="E1069" s="22">
        <f>IFERROR(テーブル_Swim015[[#This Row],[選手番号]],"")</f>
        <v>1576</v>
      </c>
      <c r="F1069" s="22" t="str">
        <f>IFERROR(VLOOKUP(E1069,Sheet3!A:H,3,0),"")</f>
        <v xml:space="preserve">菊池　神威                    </v>
      </c>
      <c r="G1069" s="22" t="str">
        <f>IFERROR(VLOOKUP(E1069,Sheet3!A:H,8,0),"")</f>
        <v xml:space="preserve">八幡浜ＳＣ      </v>
      </c>
      <c r="H1069" s="22" t="str">
        <f>IFERROR(VLOOKUP(E1069,Sheet2!A:B,2,0),"")</f>
        <v/>
      </c>
      <c r="I1069" s="22" t="str">
        <f t="shared" si="69"/>
        <v>157693</v>
      </c>
      <c r="J1069" s="22">
        <f t="shared" si="70"/>
        <v>1</v>
      </c>
      <c r="K1069" s="22">
        <f t="shared" si="71"/>
        <v>4</v>
      </c>
    </row>
    <row r="1070" spans="1:11" s="22" customFormat="1" x14ac:dyDescent="0.15">
      <c r="A1070" s="22">
        <f>IFERROR(テーブル_Swim015[[#This Row],[競技番号]],"")</f>
        <v>93</v>
      </c>
      <c r="B1070" s="22">
        <f>IFERROR(テーブル_Swim015[[#This Row],[組]],"")</f>
        <v>1</v>
      </c>
      <c r="C1070" s="22">
        <f>IFERROR(テーブル_Swim015[[#This Row],[水路]],"")</f>
        <v>5</v>
      </c>
      <c r="D1070" s="22" t="str">
        <f t="shared" si="68"/>
        <v>9315</v>
      </c>
      <c r="E1070" s="22">
        <f>IFERROR(テーブル_Swim015[[#This Row],[選手番号]],"")</f>
        <v>77</v>
      </c>
      <c r="F1070" s="22" t="str">
        <f>IFERROR(VLOOKUP(E1070,Sheet3!A:H,3,0),"")</f>
        <v xml:space="preserve">徳永圭太朗                    </v>
      </c>
      <c r="G1070" s="22" t="str">
        <f>IFERROR(VLOOKUP(E1070,Sheet3!A:H,8,0),"")</f>
        <v xml:space="preserve">ﾌｨｯﾀ川之江      </v>
      </c>
      <c r="H1070" s="22" t="str">
        <f>IFERROR(VLOOKUP(E1070,Sheet2!A:B,2,0),"")</f>
        <v/>
      </c>
      <c r="I1070" s="22" t="str">
        <f t="shared" si="69"/>
        <v>7793</v>
      </c>
      <c r="J1070" s="22">
        <f t="shared" si="70"/>
        <v>1</v>
      </c>
      <c r="K1070" s="22">
        <f t="shared" si="71"/>
        <v>5</v>
      </c>
    </row>
    <row r="1071" spans="1:11" s="22" customFormat="1" x14ac:dyDescent="0.15">
      <c r="A1071" s="22">
        <f>IFERROR(テーブル_Swim015[[#This Row],[競技番号]],"")</f>
        <v>93</v>
      </c>
      <c r="B1071" s="22">
        <f>IFERROR(テーブル_Swim015[[#This Row],[組]],"")</f>
        <v>1</v>
      </c>
      <c r="C1071" s="22">
        <f>IFERROR(テーブル_Swim015[[#This Row],[水路]],"")</f>
        <v>6</v>
      </c>
      <c r="D1071" s="22" t="str">
        <f t="shared" si="68"/>
        <v>9316</v>
      </c>
      <c r="E1071" s="22">
        <f>IFERROR(テーブル_Swim015[[#This Row],[選手番号]],"")</f>
        <v>25</v>
      </c>
      <c r="F1071" s="22" t="str">
        <f>IFERROR(VLOOKUP(E1071,Sheet3!A:H,3,0),"")</f>
        <v xml:space="preserve">八木　優磨                    </v>
      </c>
      <c r="G1071" s="22" t="str">
        <f>IFERROR(VLOOKUP(E1071,Sheet3!A:H,8,0),"")</f>
        <v xml:space="preserve">Z-UP            </v>
      </c>
      <c r="H1071" s="22" t="str">
        <f>IFERROR(VLOOKUP(E1071,Sheet2!A:B,2,0),"")</f>
        <v/>
      </c>
      <c r="I1071" s="22" t="str">
        <f t="shared" si="69"/>
        <v>2593</v>
      </c>
      <c r="J1071" s="22">
        <f t="shared" si="70"/>
        <v>1</v>
      </c>
      <c r="K1071" s="22">
        <f t="shared" si="71"/>
        <v>6</v>
      </c>
    </row>
    <row r="1072" spans="1:11" s="22" customFormat="1" x14ac:dyDescent="0.15">
      <c r="A1072" s="22">
        <f>IFERROR(テーブル_Swim015[[#This Row],[競技番号]],"")</f>
        <v>93</v>
      </c>
      <c r="B1072" s="22">
        <f>IFERROR(テーブル_Swim015[[#This Row],[組]],"")</f>
        <v>1</v>
      </c>
      <c r="C1072" s="22">
        <f>IFERROR(テーブル_Swim015[[#This Row],[水路]],"")</f>
        <v>7</v>
      </c>
      <c r="D1072" s="22" t="str">
        <f t="shared" si="68"/>
        <v>9317</v>
      </c>
      <c r="E1072" s="22">
        <f>IFERROR(テーブル_Swim015[[#This Row],[選手番号]],"")</f>
        <v>1544</v>
      </c>
      <c r="F1072" s="22" t="str">
        <f>IFERROR(VLOOKUP(E1072,Sheet3!A:H,3,0),"")</f>
        <v xml:space="preserve">繁桝    翔                    </v>
      </c>
      <c r="G1072" s="22" t="str">
        <f>IFERROR(VLOOKUP(E1072,Sheet3!A:H,8,0),"")</f>
        <v xml:space="preserve">リー保内        </v>
      </c>
      <c r="H1072" s="22" t="str">
        <f>IFERROR(VLOOKUP(E1072,Sheet2!A:B,2,0),"")</f>
        <v/>
      </c>
      <c r="I1072" s="22" t="str">
        <f t="shared" si="69"/>
        <v>154493</v>
      </c>
      <c r="J1072" s="22">
        <f t="shared" si="70"/>
        <v>1</v>
      </c>
      <c r="K1072" s="22">
        <f t="shared" si="71"/>
        <v>7</v>
      </c>
    </row>
    <row r="1073" spans="1:11" s="22" customFormat="1" x14ac:dyDescent="0.15">
      <c r="A1073" s="22">
        <f>IFERROR(テーブル_Swim015[[#This Row],[競技番号]],"")</f>
        <v>93</v>
      </c>
      <c r="B1073" s="22">
        <f>IFERROR(テーブル_Swim015[[#This Row],[組]],"")</f>
        <v>1</v>
      </c>
      <c r="C1073" s="22">
        <f>IFERROR(テーブル_Swim015[[#This Row],[水路]],"")</f>
        <v>8</v>
      </c>
      <c r="D1073" s="22" t="str">
        <f t="shared" si="68"/>
        <v>9318</v>
      </c>
      <c r="E1073" s="22">
        <f>IFERROR(テーブル_Swim015[[#This Row],[選手番号]],"")</f>
        <v>0</v>
      </c>
      <c r="F1073" s="22" t="str">
        <f>IFERROR(VLOOKUP(E1073,Sheet3!A:H,3,0),"")</f>
        <v/>
      </c>
      <c r="G1073" s="22" t="str">
        <f>IFERROR(VLOOKUP(E1073,Sheet3!A:H,8,0),"")</f>
        <v/>
      </c>
      <c r="H1073" s="22" t="str">
        <f>IFERROR(VLOOKUP(E1073,Sheet2!A:B,2,0),"")</f>
        <v/>
      </c>
      <c r="I1073" s="22" t="str">
        <f t="shared" si="69"/>
        <v>093</v>
      </c>
      <c r="J1073" s="22">
        <f t="shared" si="70"/>
        <v>1</v>
      </c>
      <c r="K1073" s="22">
        <f t="shared" si="71"/>
        <v>8</v>
      </c>
    </row>
    <row r="1074" spans="1:11" s="22" customFormat="1" x14ac:dyDescent="0.15">
      <c r="A1074" s="22">
        <f>IFERROR(テーブル_Swim015[[#This Row],[競技番号]],"")</f>
        <v>93</v>
      </c>
      <c r="B1074" s="22">
        <f>IFERROR(テーブル_Swim015[[#This Row],[組]],"")</f>
        <v>2</v>
      </c>
      <c r="C1074" s="22">
        <f>IFERROR(テーブル_Swim015[[#This Row],[水路]],"")</f>
        <v>1</v>
      </c>
      <c r="D1074" s="22" t="str">
        <f t="shared" si="68"/>
        <v>9321</v>
      </c>
      <c r="E1074" s="22">
        <f>IFERROR(テーブル_Swim015[[#This Row],[選手番号]],"")</f>
        <v>527</v>
      </c>
      <c r="F1074" s="22" t="str">
        <f>IFERROR(VLOOKUP(E1074,Sheet3!A:H,3,0),"")</f>
        <v>尾田　慎羅</v>
      </c>
      <c r="G1074" s="22" t="str">
        <f>IFERROR(VLOOKUP(E1074,Sheet3!A:H,8,0),"")</f>
        <v>ﾌｧｲﾌﾞﾃﾝ東予</v>
      </c>
      <c r="H1074" s="22" t="str">
        <f>IFERROR(VLOOKUP(E1074,Sheet2!A:B,2,0),"")</f>
        <v/>
      </c>
      <c r="I1074" s="22" t="str">
        <f t="shared" si="69"/>
        <v>52793</v>
      </c>
      <c r="J1074" s="22">
        <f t="shared" si="70"/>
        <v>2</v>
      </c>
      <c r="K1074" s="22">
        <f t="shared" si="71"/>
        <v>1</v>
      </c>
    </row>
    <row r="1075" spans="1:11" s="22" customFormat="1" x14ac:dyDescent="0.15">
      <c r="A1075" s="22">
        <f>IFERROR(テーブル_Swim015[[#This Row],[競技番号]],"")</f>
        <v>93</v>
      </c>
      <c r="B1075" s="22">
        <f>IFERROR(テーブル_Swim015[[#This Row],[組]],"")</f>
        <v>2</v>
      </c>
      <c r="C1075" s="22">
        <f>IFERROR(テーブル_Swim015[[#This Row],[水路]],"")</f>
        <v>2</v>
      </c>
      <c r="D1075" s="22" t="str">
        <f t="shared" si="68"/>
        <v>9322</v>
      </c>
      <c r="E1075" s="22">
        <f>IFERROR(テーブル_Swim015[[#This Row],[選手番号]],"")</f>
        <v>1205</v>
      </c>
      <c r="F1075" s="22" t="str">
        <f>IFERROR(VLOOKUP(E1075,Sheet3!A:H,3,0),"")</f>
        <v xml:space="preserve">渡部　翔優                    </v>
      </c>
      <c r="G1075" s="22" t="str">
        <f>IFERROR(VLOOKUP(E1075,Sheet3!A:H,8,0),"")</f>
        <v xml:space="preserve">石原ＳＣ        </v>
      </c>
      <c r="H1075" s="22" t="str">
        <f>IFERROR(VLOOKUP(E1075,Sheet2!A:B,2,0),"")</f>
        <v/>
      </c>
      <c r="I1075" s="22" t="str">
        <f t="shared" si="69"/>
        <v>120593</v>
      </c>
      <c r="J1075" s="22">
        <f t="shared" si="70"/>
        <v>2</v>
      </c>
      <c r="K1075" s="22">
        <f t="shared" si="71"/>
        <v>2</v>
      </c>
    </row>
    <row r="1076" spans="1:11" s="22" customFormat="1" x14ac:dyDescent="0.15">
      <c r="A1076" s="22">
        <f>IFERROR(テーブル_Swim015[[#This Row],[競技番号]],"")</f>
        <v>93</v>
      </c>
      <c r="B1076" s="22">
        <f>IFERROR(テーブル_Swim015[[#This Row],[組]],"")</f>
        <v>2</v>
      </c>
      <c r="C1076" s="22">
        <f>IFERROR(テーブル_Swim015[[#This Row],[水路]],"")</f>
        <v>3</v>
      </c>
      <c r="D1076" s="22" t="str">
        <f t="shared" si="68"/>
        <v>9323</v>
      </c>
      <c r="E1076" s="22">
        <f>IFERROR(テーブル_Swim015[[#This Row],[選手番号]],"")</f>
        <v>1111</v>
      </c>
      <c r="F1076" s="22" t="str">
        <f>IFERROR(VLOOKUP(E1076,Sheet3!A:H,3,0),"")</f>
        <v xml:space="preserve">藤本　悠晴                    </v>
      </c>
      <c r="G1076" s="22" t="str">
        <f>IFERROR(VLOOKUP(E1076,Sheet3!A:H,8,0),"")</f>
        <v xml:space="preserve">ﾌｨｯﾀｴﾐﾌﾙ松前    </v>
      </c>
      <c r="H1076" s="22" t="str">
        <f>IFERROR(VLOOKUP(E1076,Sheet2!A:B,2,0),"")</f>
        <v/>
      </c>
      <c r="I1076" s="22" t="str">
        <f t="shared" si="69"/>
        <v>111193</v>
      </c>
      <c r="J1076" s="22">
        <f t="shared" si="70"/>
        <v>2</v>
      </c>
      <c r="K1076" s="22">
        <f t="shared" si="71"/>
        <v>3</v>
      </c>
    </row>
    <row r="1077" spans="1:11" s="22" customFormat="1" x14ac:dyDescent="0.15">
      <c r="A1077" s="22">
        <f>IFERROR(テーブル_Swim015[[#This Row],[競技番号]],"")</f>
        <v>93</v>
      </c>
      <c r="B1077" s="22">
        <f>IFERROR(テーブル_Swim015[[#This Row],[組]],"")</f>
        <v>2</v>
      </c>
      <c r="C1077" s="22">
        <f>IFERROR(テーブル_Swim015[[#This Row],[水路]],"")</f>
        <v>4</v>
      </c>
      <c r="D1077" s="22" t="str">
        <f t="shared" si="68"/>
        <v>9324</v>
      </c>
      <c r="E1077" s="22">
        <f>IFERROR(テーブル_Swim015[[#This Row],[選手番号]],"")</f>
        <v>93</v>
      </c>
      <c r="F1077" s="22" t="str">
        <f>IFERROR(VLOOKUP(E1077,Sheet3!A:H,3,0),"")</f>
        <v xml:space="preserve">向井　芽久                    </v>
      </c>
      <c r="G1077" s="22" t="str">
        <f>IFERROR(VLOOKUP(E1077,Sheet3!A:H,8,0),"")</f>
        <v xml:space="preserve">ファイブテン    </v>
      </c>
      <c r="H1077" s="22" t="str">
        <f>IFERROR(VLOOKUP(E1077,Sheet2!A:B,2,0),"")</f>
        <v/>
      </c>
      <c r="I1077" s="22" t="str">
        <f t="shared" si="69"/>
        <v>9393</v>
      </c>
      <c r="J1077" s="22">
        <f t="shared" si="70"/>
        <v>2</v>
      </c>
      <c r="K1077" s="22">
        <f t="shared" si="71"/>
        <v>4</v>
      </c>
    </row>
    <row r="1078" spans="1:11" s="22" customFormat="1" x14ac:dyDescent="0.15">
      <c r="A1078" s="22">
        <f>IFERROR(テーブル_Swim015[[#This Row],[競技番号]],"")</f>
        <v>93</v>
      </c>
      <c r="B1078" s="22">
        <f>IFERROR(テーブル_Swim015[[#This Row],[組]],"")</f>
        <v>2</v>
      </c>
      <c r="C1078" s="22">
        <f>IFERROR(テーブル_Swim015[[#This Row],[水路]],"")</f>
        <v>5</v>
      </c>
      <c r="D1078" s="22" t="str">
        <f t="shared" si="68"/>
        <v>9325</v>
      </c>
      <c r="E1078" s="22">
        <f>IFERROR(テーブル_Swim015[[#This Row],[選手番号]],"")</f>
        <v>1112</v>
      </c>
      <c r="F1078" s="22" t="str">
        <f>IFERROR(VLOOKUP(E1078,Sheet3!A:H,3,0),"")</f>
        <v xml:space="preserve">森實　駿斗                    </v>
      </c>
      <c r="G1078" s="22" t="str">
        <f>IFERROR(VLOOKUP(E1078,Sheet3!A:H,8,0),"")</f>
        <v xml:space="preserve">ﾌｨｯﾀｴﾐﾌﾙ松前    </v>
      </c>
      <c r="H1078" s="22" t="str">
        <f>IFERROR(VLOOKUP(E1078,Sheet2!A:B,2,0),"")</f>
        <v/>
      </c>
      <c r="I1078" s="22" t="str">
        <f t="shared" si="69"/>
        <v>111293</v>
      </c>
      <c r="J1078" s="22">
        <f t="shared" si="70"/>
        <v>2</v>
      </c>
      <c r="K1078" s="22">
        <f t="shared" si="71"/>
        <v>5</v>
      </c>
    </row>
    <row r="1079" spans="1:11" s="22" customFormat="1" x14ac:dyDescent="0.15">
      <c r="A1079" s="22">
        <f>IFERROR(テーブル_Swim015[[#This Row],[競技番号]],"")</f>
        <v>93</v>
      </c>
      <c r="B1079" s="22">
        <f>IFERROR(テーブル_Swim015[[#This Row],[組]],"")</f>
        <v>2</v>
      </c>
      <c r="C1079" s="22">
        <f>IFERROR(テーブル_Swim015[[#This Row],[水路]],"")</f>
        <v>6</v>
      </c>
      <c r="D1079" s="22" t="str">
        <f t="shared" si="68"/>
        <v>9326</v>
      </c>
      <c r="E1079" s="22">
        <f>IFERROR(テーブル_Swim015[[#This Row],[選手番号]],"")</f>
        <v>91</v>
      </c>
      <c r="F1079" s="22" t="str">
        <f>IFERROR(VLOOKUP(E1079,Sheet3!A:H,3,0),"")</f>
        <v xml:space="preserve">山林　健太                    </v>
      </c>
      <c r="G1079" s="22" t="str">
        <f>IFERROR(VLOOKUP(E1079,Sheet3!A:H,8,0),"")</f>
        <v xml:space="preserve">ファイブテン    </v>
      </c>
      <c r="H1079" s="22" t="str">
        <f>IFERROR(VLOOKUP(E1079,Sheet2!A:B,2,0),"")</f>
        <v/>
      </c>
      <c r="I1079" s="22" t="str">
        <f t="shared" si="69"/>
        <v>9193</v>
      </c>
      <c r="J1079" s="22">
        <f t="shared" si="70"/>
        <v>2</v>
      </c>
      <c r="K1079" s="22">
        <f t="shared" si="71"/>
        <v>6</v>
      </c>
    </row>
    <row r="1080" spans="1:11" s="22" customFormat="1" x14ac:dyDescent="0.15">
      <c r="A1080" s="22">
        <f>IFERROR(テーブル_Swim015[[#This Row],[競技番号]],"")</f>
        <v>93</v>
      </c>
      <c r="B1080" s="22">
        <f>IFERROR(テーブル_Swim015[[#This Row],[組]],"")</f>
        <v>2</v>
      </c>
      <c r="C1080" s="22">
        <f>IFERROR(テーブル_Swim015[[#This Row],[水路]],"")</f>
        <v>7</v>
      </c>
      <c r="D1080" s="22" t="str">
        <f t="shared" si="68"/>
        <v>9327</v>
      </c>
      <c r="E1080" s="22">
        <f>IFERROR(テーブル_Swim015[[#This Row],[選手番号]],"")</f>
        <v>92</v>
      </c>
      <c r="F1080" s="22" t="str">
        <f>IFERROR(VLOOKUP(E1080,Sheet3!A:H,3,0),"")</f>
        <v xml:space="preserve">都田　玖龍                    </v>
      </c>
      <c r="G1080" s="22" t="str">
        <f>IFERROR(VLOOKUP(E1080,Sheet3!A:H,8,0),"")</f>
        <v xml:space="preserve">ファイブテン    </v>
      </c>
      <c r="H1080" s="22" t="str">
        <f>IFERROR(VLOOKUP(E1080,Sheet2!A:B,2,0),"")</f>
        <v/>
      </c>
      <c r="I1080" s="22" t="str">
        <f t="shared" si="69"/>
        <v>9293</v>
      </c>
      <c r="J1080" s="22">
        <f t="shared" si="70"/>
        <v>2</v>
      </c>
      <c r="K1080" s="22">
        <f t="shared" si="71"/>
        <v>7</v>
      </c>
    </row>
    <row r="1081" spans="1:11" s="22" customFormat="1" x14ac:dyDescent="0.15">
      <c r="A1081" s="22">
        <f>IFERROR(テーブル_Swim015[[#This Row],[競技番号]],"")</f>
        <v>93</v>
      </c>
      <c r="B1081" s="22">
        <f>IFERROR(テーブル_Swim015[[#This Row],[組]],"")</f>
        <v>2</v>
      </c>
      <c r="C1081" s="22">
        <f>IFERROR(テーブル_Swim015[[#This Row],[水路]],"")</f>
        <v>8</v>
      </c>
      <c r="D1081" s="22" t="str">
        <f t="shared" si="68"/>
        <v>9328</v>
      </c>
      <c r="E1081" s="22">
        <f>IFERROR(テーブル_Swim015[[#This Row],[選手番号]],"")</f>
        <v>1206</v>
      </c>
      <c r="F1081" s="22" t="str">
        <f>IFERROR(VLOOKUP(E1081,Sheet3!A:H,3,0),"")</f>
        <v xml:space="preserve">本多　晴大                    </v>
      </c>
      <c r="G1081" s="22" t="str">
        <f>IFERROR(VLOOKUP(E1081,Sheet3!A:H,8,0),"")</f>
        <v xml:space="preserve">石原ＳＣ        </v>
      </c>
      <c r="H1081" s="22" t="str">
        <f>IFERROR(VLOOKUP(E1081,Sheet2!A:B,2,0),"")</f>
        <v/>
      </c>
      <c r="I1081" s="22" t="str">
        <f t="shared" si="69"/>
        <v>120693</v>
      </c>
      <c r="J1081" s="22">
        <f t="shared" si="70"/>
        <v>2</v>
      </c>
      <c r="K1081" s="22">
        <f t="shared" si="71"/>
        <v>8</v>
      </c>
    </row>
    <row r="1082" spans="1:11" s="22" customFormat="1" x14ac:dyDescent="0.15">
      <c r="A1082" s="22">
        <f>IFERROR(テーブル_Swim015[[#This Row],[競技番号]],"")</f>
        <v>93</v>
      </c>
      <c r="B1082" s="22">
        <f>IFERROR(テーブル_Swim015[[#This Row],[組]],"")</f>
        <v>3</v>
      </c>
      <c r="C1082" s="22">
        <f>IFERROR(テーブル_Swim015[[#This Row],[水路]],"")</f>
        <v>1</v>
      </c>
      <c r="D1082" s="22" t="str">
        <f t="shared" si="68"/>
        <v>9331</v>
      </c>
      <c r="E1082" s="22">
        <f>IFERROR(テーブル_Swim015[[#This Row],[選手番号]],"")</f>
        <v>1108</v>
      </c>
      <c r="F1082" s="22" t="str">
        <f>IFERROR(VLOOKUP(E1082,Sheet3!A:H,3,0),"")</f>
        <v xml:space="preserve">武知　海斗                    </v>
      </c>
      <c r="G1082" s="22" t="str">
        <f>IFERROR(VLOOKUP(E1082,Sheet3!A:H,8,0),"")</f>
        <v xml:space="preserve">ﾌｨｯﾀｴﾐﾌﾙ松前    </v>
      </c>
      <c r="H1082" s="22" t="str">
        <f>IFERROR(VLOOKUP(E1082,Sheet2!A:B,2,0),"")</f>
        <v/>
      </c>
      <c r="I1082" s="22" t="str">
        <f t="shared" si="69"/>
        <v>110893</v>
      </c>
      <c r="J1082" s="22">
        <f t="shared" si="70"/>
        <v>3</v>
      </c>
      <c r="K1082" s="22">
        <f t="shared" si="71"/>
        <v>1</v>
      </c>
    </row>
    <row r="1083" spans="1:11" s="22" customFormat="1" x14ac:dyDescent="0.15">
      <c r="A1083" s="22">
        <f>IFERROR(テーブル_Swim015[[#This Row],[競技番号]],"")</f>
        <v>93</v>
      </c>
      <c r="B1083" s="22">
        <f>IFERROR(テーブル_Swim015[[#This Row],[組]],"")</f>
        <v>3</v>
      </c>
      <c r="C1083" s="22">
        <f>IFERROR(テーブル_Swim015[[#This Row],[水路]],"")</f>
        <v>2</v>
      </c>
      <c r="D1083" s="22" t="str">
        <f t="shared" si="68"/>
        <v>9332</v>
      </c>
      <c r="E1083" s="22">
        <f>IFERROR(テーブル_Swim015[[#This Row],[選手番号]],"")</f>
        <v>1015</v>
      </c>
      <c r="F1083" s="22" t="str">
        <f>IFERROR(VLOOKUP(E1083,Sheet3!A:H,3,0),"")</f>
        <v xml:space="preserve">玉井　悠慎                    </v>
      </c>
      <c r="G1083" s="22" t="str">
        <f>IFERROR(VLOOKUP(E1083,Sheet3!A:H,8,0),"")</f>
        <v xml:space="preserve">南海ＤＣ        </v>
      </c>
      <c r="H1083" s="22" t="str">
        <f>IFERROR(VLOOKUP(E1083,Sheet2!A:B,2,0),"")</f>
        <v/>
      </c>
      <c r="I1083" s="22" t="str">
        <f t="shared" si="69"/>
        <v>101593</v>
      </c>
      <c r="J1083" s="22">
        <f t="shared" si="70"/>
        <v>3</v>
      </c>
      <c r="K1083" s="22">
        <f t="shared" si="71"/>
        <v>2</v>
      </c>
    </row>
    <row r="1084" spans="1:11" s="22" customFormat="1" x14ac:dyDescent="0.15">
      <c r="A1084" s="22">
        <f>IFERROR(テーブル_Swim015[[#This Row],[競技番号]],"")</f>
        <v>93</v>
      </c>
      <c r="B1084" s="22">
        <f>IFERROR(テーブル_Swim015[[#This Row],[組]],"")</f>
        <v>3</v>
      </c>
      <c r="C1084" s="22">
        <f>IFERROR(テーブル_Swim015[[#This Row],[水路]],"")</f>
        <v>3</v>
      </c>
      <c r="D1084" s="22" t="str">
        <f t="shared" si="68"/>
        <v>9333</v>
      </c>
      <c r="E1084" s="22">
        <f>IFERROR(テーブル_Swim015[[#This Row],[選手番号]],"")</f>
        <v>114</v>
      </c>
      <c r="F1084" s="22" t="str">
        <f>IFERROR(VLOOKUP(E1084,Sheet3!A:H,3,0),"")</f>
        <v xml:space="preserve">森　　瑛心                    </v>
      </c>
      <c r="G1084" s="22" t="str">
        <f>IFERROR(VLOOKUP(E1084,Sheet3!A:H,8,0),"")</f>
        <v xml:space="preserve">ＭＧ瀬戸内      </v>
      </c>
      <c r="H1084" s="22" t="str">
        <f>IFERROR(VLOOKUP(E1084,Sheet2!A:B,2,0),"")</f>
        <v/>
      </c>
      <c r="I1084" s="22" t="str">
        <f t="shared" si="69"/>
        <v>11493</v>
      </c>
      <c r="J1084" s="22">
        <f t="shared" si="70"/>
        <v>3</v>
      </c>
      <c r="K1084" s="22">
        <f t="shared" si="71"/>
        <v>3</v>
      </c>
    </row>
    <row r="1085" spans="1:11" s="22" customFormat="1" x14ac:dyDescent="0.15">
      <c r="A1085" s="22">
        <f>IFERROR(テーブル_Swim015[[#This Row],[競技番号]],"")</f>
        <v>93</v>
      </c>
      <c r="B1085" s="22">
        <f>IFERROR(テーブル_Swim015[[#This Row],[組]],"")</f>
        <v>3</v>
      </c>
      <c r="C1085" s="22">
        <f>IFERROR(テーブル_Swim015[[#This Row],[水路]],"")</f>
        <v>4</v>
      </c>
      <c r="D1085" s="22" t="str">
        <f t="shared" si="68"/>
        <v>9334</v>
      </c>
      <c r="E1085" s="22">
        <f>IFERROR(テーブル_Swim015[[#This Row],[選手番号]],"")</f>
        <v>1078</v>
      </c>
      <c r="F1085" s="22" t="str">
        <f>IFERROR(VLOOKUP(E1085,Sheet3!A:H,3,0),"")</f>
        <v xml:space="preserve">亀田　翔太                    </v>
      </c>
      <c r="G1085" s="22" t="str">
        <f>IFERROR(VLOOKUP(E1085,Sheet3!A:H,8,0),"")</f>
        <v xml:space="preserve">フィッタ重信    </v>
      </c>
      <c r="H1085" s="22" t="str">
        <f>IFERROR(VLOOKUP(E1085,Sheet2!A:B,2,0),"")</f>
        <v/>
      </c>
      <c r="I1085" s="22" t="str">
        <f t="shared" si="69"/>
        <v>107893</v>
      </c>
      <c r="J1085" s="22">
        <f t="shared" si="70"/>
        <v>3</v>
      </c>
      <c r="K1085" s="22">
        <f t="shared" si="71"/>
        <v>4</v>
      </c>
    </row>
    <row r="1086" spans="1:11" s="22" customFormat="1" x14ac:dyDescent="0.15">
      <c r="A1086" s="22">
        <f>IFERROR(テーブル_Swim015[[#This Row],[競技番号]],"")</f>
        <v>93</v>
      </c>
      <c r="B1086" s="22">
        <f>IFERROR(テーブル_Swim015[[#This Row],[組]],"")</f>
        <v>3</v>
      </c>
      <c r="C1086" s="22">
        <f>IFERROR(テーブル_Swim015[[#This Row],[水路]],"")</f>
        <v>5</v>
      </c>
      <c r="D1086" s="22" t="str">
        <f t="shared" si="68"/>
        <v>9335</v>
      </c>
      <c r="E1086" s="22">
        <f>IFERROR(テーブル_Swim015[[#This Row],[選手番号]],"")</f>
        <v>106</v>
      </c>
      <c r="F1086" s="22" t="str">
        <f>IFERROR(VLOOKUP(E1086,Sheet3!A:H,3,0),"")</f>
        <v xml:space="preserve">原田　　倫                    </v>
      </c>
      <c r="G1086" s="22" t="str">
        <f>IFERROR(VLOOKUP(E1086,Sheet3!A:H,8,0),"")</f>
        <v xml:space="preserve">西条ＳＣ        </v>
      </c>
      <c r="H1086" s="22" t="str">
        <f>IFERROR(VLOOKUP(E1086,Sheet2!A:B,2,0),"")</f>
        <v/>
      </c>
      <c r="I1086" s="22" t="str">
        <f t="shared" si="69"/>
        <v>10693</v>
      </c>
      <c r="J1086" s="22">
        <f t="shared" si="70"/>
        <v>3</v>
      </c>
      <c r="K1086" s="22">
        <f t="shared" si="71"/>
        <v>5</v>
      </c>
    </row>
    <row r="1087" spans="1:11" s="22" customFormat="1" x14ac:dyDescent="0.15">
      <c r="A1087" s="22">
        <f>IFERROR(テーブル_Swim015[[#This Row],[競技番号]],"")</f>
        <v>93</v>
      </c>
      <c r="B1087" s="22">
        <f>IFERROR(テーブル_Swim015[[#This Row],[組]],"")</f>
        <v>3</v>
      </c>
      <c r="C1087" s="22">
        <f>IFERROR(テーブル_Swim015[[#This Row],[水路]],"")</f>
        <v>6</v>
      </c>
      <c r="D1087" s="22" t="str">
        <f t="shared" si="68"/>
        <v>9336</v>
      </c>
      <c r="E1087" s="22">
        <f>IFERROR(テーブル_Swim015[[#This Row],[選手番号]],"")</f>
        <v>1041</v>
      </c>
      <c r="F1087" s="22" t="str">
        <f>IFERROR(VLOOKUP(E1087,Sheet3!A:H,3,0),"")</f>
        <v xml:space="preserve">橋本　旺典                    </v>
      </c>
      <c r="G1087" s="22" t="str">
        <f>IFERROR(VLOOKUP(E1087,Sheet3!A:H,8,0),"")</f>
        <v xml:space="preserve">フィッタ松山    </v>
      </c>
      <c r="H1087" s="22" t="str">
        <f>IFERROR(VLOOKUP(E1087,Sheet2!A:B,2,0),"")</f>
        <v/>
      </c>
      <c r="I1087" s="22" t="str">
        <f t="shared" si="69"/>
        <v>104193</v>
      </c>
      <c r="J1087" s="22">
        <f t="shared" si="70"/>
        <v>3</v>
      </c>
      <c r="K1087" s="22">
        <f t="shared" si="71"/>
        <v>6</v>
      </c>
    </row>
    <row r="1088" spans="1:11" s="22" customFormat="1" x14ac:dyDescent="0.15">
      <c r="A1088" s="22">
        <f>IFERROR(テーブル_Swim015[[#This Row],[競技番号]],"")</f>
        <v>93</v>
      </c>
      <c r="B1088" s="22">
        <f>IFERROR(テーブル_Swim015[[#This Row],[組]],"")</f>
        <v>3</v>
      </c>
      <c r="C1088" s="22">
        <f>IFERROR(テーブル_Swim015[[#This Row],[水路]],"")</f>
        <v>7</v>
      </c>
      <c r="D1088" s="22" t="str">
        <f t="shared" si="68"/>
        <v>9337</v>
      </c>
      <c r="E1088" s="22">
        <f>IFERROR(テーブル_Swim015[[#This Row],[選手番号]],"")</f>
        <v>1186</v>
      </c>
      <c r="F1088" s="22" t="str">
        <f>IFERROR(VLOOKUP(E1088,Sheet3!A:H,3,0),"")</f>
        <v xml:space="preserve">阿部　垂都                    </v>
      </c>
      <c r="G1088" s="22" t="str">
        <f>IFERROR(VLOOKUP(E1088,Sheet3!A:H,8,0),"")</f>
        <v xml:space="preserve">南海ＤＣ        </v>
      </c>
      <c r="H1088" s="22" t="str">
        <f>IFERROR(VLOOKUP(E1088,Sheet2!A:B,2,0),"")</f>
        <v/>
      </c>
      <c r="I1088" s="22" t="str">
        <f t="shared" si="69"/>
        <v>118693</v>
      </c>
      <c r="J1088" s="22">
        <f t="shared" si="70"/>
        <v>3</v>
      </c>
      <c r="K1088" s="22">
        <f t="shared" si="71"/>
        <v>7</v>
      </c>
    </row>
    <row r="1089" spans="1:11" s="22" customFormat="1" x14ac:dyDescent="0.15">
      <c r="A1089" s="22">
        <f>IFERROR(テーブル_Swim015[[#This Row],[競技番号]],"")</f>
        <v>93</v>
      </c>
      <c r="B1089" s="22">
        <f>IFERROR(テーブル_Swim015[[#This Row],[組]],"")</f>
        <v>3</v>
      </c>
      <c r="C1089" s="22">
        <f>IFERROR(テーブル_Swim015[[#This Row],[水路]],"")</f>
        <v>8</v>
      </c>
      <c r="D1089" s="22" t="str">
        <f t="shared" si="68"/>
        <v>9338</v>
      </c>
      <c r="E1089" s="22">
        <f>IFERROR(テーブル_Swim015[[#This Row],[選手番号]],"")</f>
        <v>1564</v>
      </c>
      <c r="F1089" s="22" t="str">
        <f>IFERROR(VLOOKUP(E1089,Sheet3!A:H,3,0),"")</f>
        <v xml:space="preserve">福岡　奏汰                    </v>
      </c>
      <c r="G1089" s="22" t="str">
        <f>IFERROR(VLOOKUP(E1089,Sheet3!A:H,8,0),"")</f>
        <v xml:space="preserve">MESSA           </v>
      </c>
      <c r="H1089" s="22" t="str">
        <f>IFERROR(VLOOKUP(E1089,Sheet2!A:B,2,0),"")</f>
        <v/>
      </c>
      <c r="I1089" s="22" t="str">
        <f t="shared" si="69"/>
        <v>156493</v>
      </c>
      <c r="J1089" s="22">
        <f t="shared" si="70"/>
        <v>3</v>
      </c>
      <c r="K1089" s="22">
        <f t="shared" si="71"/>
        <v>8</v>
      </c>
    </row>
    <row r="1090" spans="1:11" s="22" customFormat="1" x14ac:dyDescent="0.15">
      <c r="A1090" s="22">
        <f>IFERROR(テーブル_Swim015[[#This Row],[競技番号]],"")</f>
        <v>93</v>
      </c>
      <c r="B1090" s="22">
        <f>IFERROR(テーブル_Swim015[[#This Row],[組]],"")</f>
        <v>4</v>
      </c>
      <c r="C1090" s="22">
        <f>IFERROR(テーブル_Swim015[[#This Row],[水路]],"")</f>
        <v>1</v>
      </c>
      <c r="D1090" s="22" t="str">
        <f t="shared" si="68"/>
        <v>9341</v>
      </c>
      <c r="E1090" s="22">
        <f>IFERROR(テーブル_Swim015[[#This Row],[選手番号]],"")</f>
        <v>1171</v>
      </c>
      <c r="F1090" s="22" t="str">
        <f>IFERROR(VLOOKUP(E1090,Sheet3!A:H,3,0),"")</f>
        <v>本田　洸大</v>
      </c>
      <c r="G1090" s="22" t="str">
        <f>IFERROR(VLOOKUP(E1090,Sheet3!A:H,8,0),"")</f>
        <v>五百木ＳＣ</v>
      </c>
      <c r="H1090" s="22" t="str">
        <f>IFERROR(VLOOKUP(E1090,Sheet2!A:B,2,0),"")</f>
        <v/>
      </c>
      <c r="I1090" s="22" t="str">
        <f t="shared" si="69"/>
        <v>117193</v>
      </c>
      <c r="J1090" s="22">
        <f t="shared" si="70"/>
        <v>4</v>
      </c>
      <c r="K1090" s="22">
        <f t="shared" si="71"/>
        <v>1</v>
      </c>
    </row>
    <row r="1091" spans="1:11" s="22" customFormat="1" x14ac:dyDescent="0.15">
      <c r="A1091" s="22">
        <f>IFERROR(テーブル_Swim015[[#This Row],[競技番号]],"")</f>
        <v>93</v>
      </c>
      <c r="B1091" s="22">
        <f>IFERROR(テーブル_Swim015[[#This Row],[組]],"")</f>
        <v>4</v>
      </c>
      <c r="C1091" s="22">
        <f>IFERROR(テーブル_Swim015[[#This Row],[水路]],"")</f>
        <v>2</v>
      </c>
      <c r="D1091" s="22" t="str">
        <f t="shared" si="68"/>
        <v>9342</v>
      </c>
      <c r="E1091" s="22">
        <f>IFERROR(テーブル_Swim015[[#This Row],[選手番号]],"")</f>
        <v>1110</v>
      </c>
      <c r="F1091" s="22" t="str">
        <f>IFERROR(VLOOKUP(E1091,Sheet3!A:H,3,0),"")</f>
        <v xml:space="preserve">西岡　　駿                    </v>
      </c>
      <c r="G1091" s="22" t="str">
        <f>IFERROR(VLOOKUP(E1091,Sheet3!A:H,8,0),"")</f>
        <v xml:space="preserve">ﾌｨｯﾀｴﾐﾌﾙ松前    </v>
      </c>
      <c r="H1091" s="22" t="str">
        <f>IFERROR(VLOOKUP(E1091,Sheet2!A:B,2,0),"")</f>
        <v/>
      </c>
      <c r="I1091" s="22" t="str">
        <f t="shared" si="69"/>
        <v>111093</v>
      </c>
      <c r="J1091" s="22">
        <f t="shared" si="70"/>
        <v>4</v>
      </c>
      <c r="K1091" s="22">
        <f t="shared" si="71"/>
        <v>2</v>
      </c>
    </row>
    <row r="1092" spans="1:11" s="22" customFormat="1" x14ac:dyDescent="0.15">
      <c r="A1092" s="22">
        <f>IFERROR(テーブル_Swim015[[#This Row],[競技番号]],"")</f>
        <v>93</v>
      </c>
      <c r="B1092" s="22">
        <f>IFERROR(テーブル_Swim015[[#This Row],[組]],"")</f>
        <v>4</v>
      </c>
      <c r="C1092" s="22">
        <f>IFERROR(テーブル_Swim015[[#This Row],[水路]],"")</f>
        <v>3</v>
      </c>
      <c r="D1092" s="22" t="str">
        <f t="shared" si="68"/>
        <v>9343</v>
      </c>
      <c r="E1092" s="22">
        <f>IFERROR(テーブル_Swim015[[#This Row],[選手番号]],"")</f>
        <v>1039</v>
      </c>
      <c r="F1092" s="22" t="str">
        <f>IFERROR(VLOOKUP(E1092,Sheet3!A:H,3,0),"")</f>
        <v xml:space="preserve">三瀬　一太                    </v>
      </c>
      <c r="G1092" s="22" t="str">
        <f>IFERROR(VLOOKUP(E1092,Sheet3!A:H,8,0),"")</f>
        <v xml:space="preserve">フィッタ松山    </v>
      </c>
      <c r="H1092" s="22" t="str">
        <f>IFERROR(VLOOKUP(E1092,Sheet2!A:B,2,0),"")</f>
        <v/>
      </c>
      <c r="I1092" s="22" t="str">
        <f t="shared" si="69"/>
        <v>103993</v>
      </c>
      <c r="J1092" s="22">
        <f t="shared" si="70"/>
        <v>4</v>
      </c>
      <c r="K1092" s="22">
        <f t="shared" si="71"/>
        <v>3</v>
      </c>
    </row>
    <row r="1093" spans="1:11" s="22" customFormat="1" x14ac:dyDescent="0.15">
      <c r="A1093" s="22">
        <f>IFERROR(テーブル_Swim015[[#This Row],[競技番号]],"")</f>
        <v>93</v>
      </c>
      <c r="B1093" s="22">
        <f>IFERROR(テーブル_Swim015[[#This Row],[組]],"")</f>
        <v>4</v>
      </c>
      <c r="C1093" s="22">
        <f>IFERROR(テーブル_Swim015[[#This Row],[水路]],"")</f>
        <v>4</v>
      </c>
      <c r="D1093" s="22" t="str">
        <f t="shared" si="68"/>
        <v>9344</v>
      </c>
      <c r="E1093" s="22">
        <f>IFERROR(テーブル_Swim015[[#This Row],[選手番号]],"")</f>
        <v>1042</v>
      </c>
      <c r="F1093" s="22" t="str">
        <f>IFERROR(VLOOKUP(E1093,Sheet3!A:H,3,0),"")</f>
        <v xml:space="preserve">樋口　航志                    </v>
      </c>
      <c r="G1093" s="22" t="str">
        <f>IFERROR(VLOOKUP(E1093,Sheet3!A:H,8,0),"")</f>
        <v xml:space="preserve">フィッタ松山    </v>
      </c>
      <c r="H1093" s="22" t="str">
        <f>IFERROR(VLOOKUP(E1093,Sheet2!A:B,2,0),"")</f>
        <v/>
      </c>
      <c r="I1093" s="22" t="str">
        <f t="shared" si="69"/>
        <v>104293</v>
      </c>
      <c r="J1093" s="22">
        <f t="shared" si="70"/>
        <v>4</v>
      </c>
      <c r="K1093" s="22">
        <f t="shared" si="71"/>
        <v>4</v>
      </c>
    </row>
    <row r="1094" spans="1:11" s="22" customFormat="1" x14ac:dyDescent="0.15">
      <c r="A1094" s="22">
        <f>IFERROR(テーブル_Swim015[[#This Row],[競技番号]],"")</f>
        <v>93</v>
      </c>
      <c r="B1094" s="22">
        <f>IFERROR(テーブル_Swim015[[#This Row],[組]],"")</f>
        <v>4</v>
      </c>
      <c r="C1094" s="22">
        <f>IFERROR(テーブル_Swim015[[#This Row],[水路]],"")</f>
        <v>5</v>
      </c>
      <c r="D1094" s="22" t="str">
        <f t="shared" si="68"/>
        <v>9345</v>
      </c>
      <c r="E1094" s="22">
        <f>IFERROR(テーブル_Swim015[[#This Row],[選手番号]],"")</f>
        <v>1107</v>
      </c>
      <c r="F1094" s="22" t="str">
        <f>IFERROR(VLOOKUP(E1094,Sheet3!A:H,3,0),"")</f>
        <v xml:space="preserve">井上　恭吾                    </v>
      </c>
      <c r="G1094" s="22" t="str">
        <f>IFERROR(VLOOKUP(E1094,Sheet3!A:H,8,0),"")</f>
        <v xml:space="preserve">ﾌｨｯﾀｴﾐﾌﾙ松前    </v>
      </c>
      <c r="H1094" s="22" t="str">
        <f>IFERROR(VLOOKUP(E1094,Sheet2!A:B,2,0),"")</f>
        <v/>
      </c>
      <c r="I1094" s="22" t="str">
        <f t="shared" si="69"/>
        <v>110793</v>
      </c>
      <c r="J1094" s="22">
        <f t="shared" si="70"/>
        <v>4</v>
      </c>
      <c r="K1094" s="22">
        <f t="shared" si="71"/>
        <v>5</v>
      </c>
    </row>
    <row r="1095" spans="1:11" s="22" customFormat="1" x14ac:dyDescent="0.15">
      <c r="A1095" s="22">
        <f>IFERROR(テーブル_Swim015[[#This Row],[競技番号]],"")</f>
        <v>93</v>
      </c>
      <c r="B1095" s="22">
        <f>IFERROR(テーブル_Swim015[[#This Row],[組]],"")</f>
        <v>4</v>
      </c>
      <c r="C1095" s="22">
        <f>IFERROR(テーブル_Swim015[[#This Row],[水路]],"")</f>
        <v>6</v>
      </c>
      <c r="D1095" s="22" t="str">
        <f t="shared" si="68"/>
        <v>9346</v>
      </c>
      <c r="E1095" s="22">
        <f>IFERROR(テーブル_Swim015[[#This Row],[選手番号]],"")</f>
        <v>1502</v>
      </c>
      <c r="F1095" s="22" t="str">
        <f>IFERROR(VLOOKUP(E1095,Sheet3!A:H,3,0),"")</f>
        <v xml:space="preserve">浦中　　蓮                    </v>
      </c>
      <c r="G1095" s="22" t="str">
        <f>IFERROR(VLOOKUP(E1095,Sheet3!A:H,8,0),"")</f>
        <v xml:space="preserve">八幡浜ＳＣ      </v>
      </c>
      <c r="H1095" s="22" t="str">
        <f>IFERROR(VLOOKUP(E1095,Sheet2!A:B,2,0),"")</f>
        <v/>
      </c>
      <c r="I1095" s="22" t="str">
        <f t="shared" si="69"/>
        <v>150293</v>
      </c>
      <c r="J1095" s="22">
        <f t="shared" si="70"/>
        <v>4</v>
      </c>
      <c r="K1095" s="22">
        <f t="shared" si="71"/>
        <v>6</v>
      </c>
    </row>
    <row r="1096" spans="1:11" s="22" customFormat="1" x14ac:dyDescent="0.15">
      <c r="A1096" s="22">
        <f>IFERROR(テーブル_Swim015[[#This Row],[競技番号]],"")</f>
        <v>93</v>
      </c>
      <c r="B1096" s="22">
        <f>IFERROR(テーブル_Swim015[[#This Row],[組]],"")</f>
        <v>4</v>
      </c>
      <c r="C1096" s="22">
        <f>IFERROR(テーブル_Swim015[[#This Row],[水路]],"")</f>
        <v>7</v>
      </c>
      <c r="D1096" s="22" t="str">
        <f t="shared" si="68"/>
        <v>9347</v>
      </c>
      <c r="E1096" s="22">
        <f>IFERROR(テーブル_Swim015[[#This Row],[選手番号]],"")</f>
        <v>1213</v>
      </c>
      <c r="F1096" s="22" t="str">
        <f>IFERROR(VLOOKUP(E1096,Sheet3!A:H,3,0),"")</f>
        <v>中川　琥太</v>
      </c>
      <c r="G1096" s="22" t="str">
        <f>IFERROR(VLOOKUP(E1096,Sheet3!A:H,8,0),"")</f>
        <v>AQUA</v>
      </c>
      <c r="H1096" s="22" t="str">
        <f>IFERROR(VLOOKUP(E1096,Sheet2!A:B,2,0),"")</f>
        <v/>
      </c>
      <c r="I1096" s="22" t="str">
        <f t="shared" si="69"/>
        <v>121393</v>
      </c>
      <c r="J1096" s="22">
        <f t="shared" si="70"/>
        <v>4</v>
      </c>
      <c r="K1096" s="22">
        <f t="shared" si="71"/>
        <v>7</v>
      </c>
    </row>
    <row r="1097" spans="1:11" s="22" customFormat="1" x14ac:dyDescent="0.15">
      <c r="A1097" s="22">
        <f>IFERROR(テーブル_Swim015[[#This Row],[競技番号]],"")</f>
        <v>93</v>
      </c>
      <c r="B1097" s="22">
        <f>IFERROR(テーブル_Swim015[[#This Row],[組]],"")</f>
        <v>4</v>
      </c>
      <c r="C1097" s="22">
        <f>IFERROR(テーブル_Swim015[[#This Row],[水路]],"")</f>
        <v>8</v>
      </c>
      <c r="D1097" s="22" t="str">
        <f t="shared" si="68"/>
        <v>9348</v>
      </c>
      <c r="E1097" s="22">
        <f>IFERROR(テーブル_Swim015[[#This Row],[選手番号]],"")</f>
        <v>1526</v>
      </c>
      <c r="F1097" s="22" t="str">
        <f>IFERROR(VLOOKUP(E1097,Sheet3!A:H,3,0),"")</f>
        <v xml:space="preserve">松本　韻生                    </v>
      </c>
      <c r="G1097" s="22" t="str">
        <f>IFERROR(VLOOKUP(E1097,Sheet3!A:H,8,0),"")</f>
        <v xml:space="preserve">Ryuow           </v>
      </c>
      <c r="H1097" s="22" t="str">
        <f>IFERROR(VLOOKUP(E1097,Sheet2!A:B,2,0),"")</f>
        <v/>
      </c>
      <c r="I1097" s="22" t="str">
        <f t="shared" si="69"/>
        <v>152693</v>
      </c>
      <c r="J1097" s="22">
        <f t="shared" si="70"/>
        <v>4</v>
      </c>
      <c r="K1097" s="22">
        <f t="shared" si="71"/>
        <v>8</v>
      </c>
    </row>
    <row r="1098" spans="1:11" s="22" customFormat="1" x14ac:dyDescent="0.15">
      <c r="A1098" s="22">
        <f>IFERROR(テーブル_Swim015[[#This Row],[競技番号]],"")</f>
        <v>93</v>
      </c>
      <c r="B1098" s="22">
        <f>IFERROR(テーブル_Swim015[[#This Row],[組]],"")</f>
        <v>5</v>
      </c>
      <c r="C1098" s="22">
        <f>IFERROR(テーブル_Swim015[[#This Row],[水路]],"")</f>
        <v>1</v>
      </c>
      <c r="D1098" s="22" t="str">
        <f t="shared" si="68"/>
        <v>9351</v>
      </c>
      <c r="E1098" s="22">
        <f>IFERROR(テーブル_Swim015[[#This Row],[選手番号]],"")</f>
        <v>1223</v>
      </c>
      <c r="F1098" s="22" t="str">
        <f>IFERROR(VLOOKUP(E1098,Sheet3!A:H,3,0),"")</f>
        <v>阿部　  輝</v>
      </c>
      <c r="G1098" s="22" t="str">
        <f>IFERROR(VLOOKUP(E1098,Sheet3!A:H,8,0),"")</f>
        <v>AQUA</v>
      </c>
      <c r="H1098" s="22" t="str">
        <f>IFERROR(VLOOKUP(E1098,Sheet2!A:B,2,0),"")</f>
        <v/>
      </c>
      <c r="I1098" s="22" t="str">
        <f t="shared" si="69"/>
        <v>122393</v>
      </c>
      <c r="J1098" s="22">
        <f t="shared" si="70"/>
        <v>5</v>
      </c>
      <c r="K1098" s="22">
        <f t="shared" si="71"/>
        <v>1</v>
      </c>
    </row>
    <row r="1099" spans="1:11" s="22" customFormat="1" x14ac:dyDescent="0.15">
      <c r="A1099" s="22">
        <f>IFERROR(テーブル_Swim015[[#This Row],[競技番号]],"")</f>
        <v>93</v>
      </c>
      <c r="B1099" s="22">
        <f>IFERROR(テーブル_Swim015[[#This Row],[組]],"")</f>
        <v>5</v>
      </c>
      <c r="C1099" s="22">
        <f>IFERROR(テーブル_Swim015[[#This Row],[水路]],"")</f>
        <v>2</v>
      </c>
      <c r="D1099" s="22" t="str">
        <f t="shared" si="68"/>
        <v>9352</v>
      </c>
      <c r="E1099" s="22">
        <f>IFERROR(テーブル_Swim015[[#This Row],[選手番号]],"")</f>
        <v>1079</v>
      </c>
      <c r="F1099" s="22" t="str">
        <f>IFERROR(VLOOKUP(E1099,Sheet3!A:H,3,0),"")</f>
        <v xml:space="preserve">枡野　　雅                    </v>
      </c>
      <c r="G1099" s="22" t="str">
        <f>IFERROR(VLOOKUP(E1099,Sheet3!A:H,8,0),"")</f>
        <v xml:space="preserve">フィッタ重信    </v>
      </c>
      <c r="H1099" s="22" t="str">
        <f>IFERROR(VLOOKUP(E1099,Sheet2!A:B,2,0),"")</f>
        <v/>
      </c>
      <c r="I1099" s="22" t="str">
        <f t="shared" si="69"/>
        <v>107993</v>
      </c>
      <c r="J1099" s="22">
        <f t="shared" si="70"/>
        <v>5</v>
      </c>
      <c r="K1099" s="22">
        <f t="shared" si="71"/>
        <v>2</v>
      </c>
    </row>
    <row r="1100" spans="1:11" s="22" customFormat="1" x14ac:dyDescent="0.15">
      <c r="A1100" s="22">
        <f>IFERROR(テーブル_Swim015[[#This Row],[競技番号]],"")</f>
        <v>93</v>
      </c>
      <c r="B1100" s="22">
        <f>IFERROR(テーブル_Swim015[[#This Row],[組]],"")</f>
        <v>5</v>
      </c>
      <c r="C1100" s="22">
        <f>IFERROR(テーブル_Swim015[[#This Row],[水路]],"")</f>
        <v>3</v>
      </c>
      <c r="D1100" s="22" t="str">
        <f t="shared" si="68"/>
        <v>9353</v>
      </c>
      <c r="E1100" s="22">
        <f>IFERROR(テーブル_Swim015[[#This Row],[選手番号]],"")</f>
        <v>1038</v>
      </c>
      <c r="F1100" s="22" t="str">
        <f>IFERROR(VLOOKUP(E1100,Sheet3!A:H,3,0),"")</f>
        <v xml:space="preserve">久保　嘉輝                    </v>
      </c>
      <c r="G1100" s="22" t="str">
        <f>IFERROR(VLOOKUP(E1100,Sheet3!A:H,8,0),"")</f>
        <v xml:space="preserve">フィッタ松山    </v>
      </c>
      <c r="H1100" s="22" t="str">
        <f>IFERROR(VLOOKUP(E1100,Sheet2!A:B,2,0),"")</f>
        <v/>
      </c>
      <c r="I1100" s="22" t="str">
        <f t="shared" si="69"/>
        <v>103893</v>
      </c>
      <c r="J1100" s="22">
        <f t="shared" si="70"/>
        <v>5</v>
      </c>
      <c r="K1100" s="22">
        <f t="shared" si="71"/>
        <v>3</v>
      </c>
    </row>
    <row r="1101" spans="1:11" s="22" customFormat="1" x14ac:dyDescent="0.15">
      <c r="A1101" s="22">
        <f>IFERROR(テーブル_Swim015[[#This Row],[競技番号]],"")</f>
        <v>93</v>
      </c>
      <c r="B1101" s="22">
        <f>IFERROR(テーブル_Swim015[[#This Row],[組]],"")</f>
        <v>5</v>
      </c>
      <c r="C1101" s="22">
        <f>IFERROR(テーブル_Swim015[[#This Row],[水路]],"")</f>
        <v>4</v>
      </c>
      <c r="D1101" s="22" t="str">
        <f t="shared" si="68"/>
        <v>9354</v>
      </c>
      <c r="E1101" s="22">
        <f>IFERROR(テーブル_Swim015[[#This Row],[選手番号]],"")</f>
        <v>1025</v>
      </c>
      <c r="F1101" s="22" t="str">
        <f>IFERROR(VLOOKUP(E1101,Sheet3!A:H,3,0),"")</f>
        <v xml:space="preserve">城戸　心呂                    </v>
      </c>
      <c r="G1101" s="22" t="str">
        <f>IFERROR(VLOOKUP(E1101,Sheet3!A:H,8,0),"")</f>
        <v xml:space="preserve">石原ＳＣ        </v>
      </c>
      <c r="H1101" s="22" t="str">
        <f>IFERROR(VLOOKUP(E1101,Sheet2!A:B,2,0),"")</f>
        <v/>
      </c>
      <c r="I1101" s="22" t="str">
        <f t="shared" si="69"/>
        <v>102593</v>
      </c>
      <c r="J1101" s="22">
        <f t="shared" si="70"/>
        <v>5</v>
      </c>
      <c r="K1101" s="22">
        <f t="shared" si="71"/>
        <v>4</v>
      </c>
    </row>
    <row r="1102" spans="1:11" s="22" customFormat="1" x14ac:dyDescent="0.15">
      <c r="A1102" s="22">
        <f>IFERROR(テーブル_Swim015[[#This Row],[競技番号]],"")</f>
        <v>93</v>
      </c>
      <c r="B1102" s="22">
        <f>IFERROR(テーブル_Swim015[[#This Row],[組]],"")</f>
        <v>5</v>
      </c>
      <c r="C1102" s="22">
        <f>IFERROR(テーブル_Swim015[[#This Row],[水路]],"")</f>
        <v>5</v>
      </c>
      <c r="D1102" s="22" t="str">
        <f t="shared" si="68"/>
        <v>9355</v>
      </c>
      <c r="E1102" s="22">
        <f>IFERROR(テーブル_Swim015[[#This Row],[選手番号]],"")</f>
        <v>6</v>
      </c>
      <c r="F1102" s="22" t="str">
        <f>IFERROR(VLOOKUP(E1102,Sheet3!A:H,3,0),"")</f>
        <v xml:space="preserve">森下　泰明                    </v>
      </c>
      <c r="G1102" s="22" t="str">
        <f>IFERROR(VLOOKUP(E1102,Sheet3!A:H,8,0),"")</f>
        <v xml:space="preserve">ｴﾘｴｰﾙSRT        </v>
      </c>
      <c r="H1102" s="22" t="str">
        <f>IFERROR(VLOOKUP(E1102,Sheet2!A:B,2,0),"")</f>
        <v/>
      </c>
      <c r="I1102" s="22" t="str">
        <f t="shared" si="69"/>
        <v>693</v>
      </c>
      <c r="J1102" s="22">
        <f t="shared" si="70"/>
        <v>5</v>
      </c>
      <c r="K1102" s="22">
        <f t="shared" si="71"/>
        <v>5</v>
      </c>
    </row>
    <row r="1103" spans="1:11" s="22" customFormat="1" x14ac:dyDescent="0.15">
      <c r="A1103" s="22">
        <f>IFERROR(テーブル_Swim015[[#This Row],[競技番号]],"")</f>
        <v>93</v>
      </c>
      <c r="B1103" s="22">
        <f>IFERROR(テーブル_Swim015[[#This Row],[組]],"")</f>
        <v>5</v>
      </c>
      <c r="C1103" s="22">
        <f>IFERROR(テーブル_Swim015[[#This Row],[水路]],"")</f>
        <v>6</v>
      </c>
      <c r="D1103" s="22" t="str">
        <f t="shared" si="68"/>
        <v>9356</v>
      </c>
      <c r="E1103" s="22">
        <f>IFERROR(テーブル_Swim015[[#This Row],[選手番号]],"")</f>
        <v>1004</v>
      </c>
      <c r="F1103" s="22" t="str">
        <f>IFERROR(VLOOKUP(E1103,Sheet3!A:H,3,0),"")</f>
        <v xml:space="preserve">門田　煌征                    </v>
      </c>
      <c r="G1103" s="22" t="str">
        <f>IFERROR(VLOOKUP(E1103,Sheet3!A:H,8,0),"")</f>
        <v xml:space="preserve">五百木ＳＣ      </v>
      </c>
      <c r="H1103" s="22" t="str">
        <f>IFERROR(VLOOKUP(E1103,Sheet2!A:B,2,0),"")</f>
        <v/>
      </c>
      <c r="I1103" s="22" t="str">
        <f t="shared" si="69"/>
        <v>100493</v>
      </c>
      <c r="J1103" s="22">
        <f t="shared" si="70"/>
        <v>5</v>
      </c>
      <c r="K1103" s="22">
        <f t="shared" si="71"/>
        <v>6</v>
      </c>
    </row>
    <row r="1104" spans="1:11" s="22" customFormat="1" x14ac:dyDescent="0.15">
      <c r="A1104" s="22">
        <f>IFERROR(テーブル_Swim015[[#This Row],[競技番号]],"")</f>
        <v>93</v>
      </c>
      <c r="B1104" s="22">
        <f>IFERROR(テーブル_Swim015[[#This Row],[組]],"")</f>
        <v>5</v>
      </c>
      <c r="C1104" s="22">
        <f>IFERROR(テーブル_Swim015[[#This Row],[水路]],"")</f>
        <v>7</v>
      </c>
      <c r="D1104" s="22" t="str">
        <f t="shared" si="68"/>
        <v>9357</v>
      </c>
      <c r="E1104" s="22">
        <f>IFERROR(テーブル_Swim015[[#This Row],[選手番号]],"")</f>
        <v>1106</v>
      </c>
      <c r="F1104" s="22" t="str">
        <f>IFERROR(VLOOKUP(E1104,Sheet3!A:H,3,0),"")</f>
        <v xml:space="preserve">山下　　陸                    </v>
      </c>
      <c r="G1104" s="22" t="str">
        <f>IFERROR(VLOOKUP(E1104,Sheet3!A:H,8,0),"")</f>
        <v xml:space="preserve">ﾌｨｯﾀｴﾐﾌﾙ松前    </v>
      </c>
      <c r="H1104" s="22" t="str">
        <f>IFERROR(VLOOKUP(E1104,Sheet2!A:B,2,0),"")</f>
        <v/>
      </c>
      <c r="I1104" s="22" t="str">
        <f t="shared" si="69"/>
        <v>110693</v>
      </c>
      <c r="J1104" s="22">
        <f t="shared" si="70"/>
        <v>5</v>
      </c>
      <c r="K1104" s="22">
        <f t="shared" si="71"/>
        <v>7</v>
      </c>
    </row>
    <row r="1105" spans="1:11" s="22" customFormat="1" x14ac:dyDescent="0.15">
      <c r="A1105" s="22">
        <f>IFERROR(テーブル_Swim015[[#This Row],[競技番号]],"")</f>
        <v>93</v>
      </c>
      <c r="B1105" s="22">
        <f>IFERROR(テーブル_Swim015[[#This Row],[組]],"")</f>
        <v>5</v>
      </c>
      <c r="C1105" s="22">
        <f>IFERROR(テーブル_Swim015[[#This Row],[水路]],"")</f>
        <v>8</v>
      </c>
      <c r="D1105" s="22" t="str">
        <f t="shared" si="68"/>
        <v>9358</v>
      </c>
      <c r="E1105" s="22">
        <f>IFERROR(テーブル_Swim015[[#This Row],[選手番号]],"")</f>
        <v>1175</v>
      </c>
      <c r="F1105" s="22" t="str">
        <f>IFERROR(VLOOKUP(E1105,Sheet3!A:H,3,0),"")</f>
        <v>中岡　翔大</v>
      </c>
      <c r="G1105" s="22" t="str">
        <f>IFERROR(VLOOKUP(E1105,Sheet3!A:H,8,0),"")</f>
        <v>五百木ＳＣ</v>
      </c>
      <c r="H1105" s="22" t="str">
        <f>IFERROR(VLOOKUP(E1105,Sheet2!A:B,2,0),"")</f>
        <v/>
      </c>
      <c r="I1105" s="22" t="str">
        <f t="shared" si="69"/>
        <v>117593</v>
      </c>
      <c r="J1105" s="22">
        <f t="shared" si="70"/>
        <v>5</v>
      </c>
      <c r="K1105" s="22">
        <f t="shared" si="71"/>
        <v>8</v>
      </c>
    </row>
    <row r="1106" spans="1:11" s="22" customFormat="1" x14ac:dyDescent="0.15">
      <c r="A1106" s="22">
        <f>IFERROR(テーブル_Swim015[[#This Row],[競技番号]],"")</f>
        <v>94</v>
      </c>
      <c r="B1106" s="22">
        <f>IFERROR(テーブル_Swim015[[#This Row],[組]],"")</f>
        <v>1</v>
      </c>
      <c r="C1106" s="22">
        <f>IFERROR(テーブル_Swim015[[#This Row],[水路]],"")</f>
        <v>1</v>
      </c>
      <c r="D1106" s="22" t="str">
        <f t="shared" ref="D1106:D1169" si="72">CONCATENATE(A1106,B1106,C1106)</f>
        <v>9411</v>
      </c>
      <c r="E1106" s="22">
        <f>IFERROR(テーブル_Swim015[[#This Row],[選手番号]],"")</f>
        <v>0</v>
      </c>
      <c r="F1106" s="22" t="str">
        <f>IFERROR(VLOOKUP(E1106,Sheet3!A:H,3,0),"")</f>
        <v/>
      </c>
      <c r="G1106" s="22" t="str">
        <f>IFERROR(VLOOKUP(E1106,Sheet3!A:H,8,0),"")</f>
        <v/>
      </c>
      <c r="H1106" s="22" t="str">
        <f>IFERROR(VLOOKUP(E1106,Sheet2!A:B,2,0),"")</f>
        <v/>
      </c>
      <c r="I1106" s="22" t="str">
        <f t="shared" si="69"/>
        <v>094</v>
      </c>
      <c r="J1106" s="22">
        <f t="shared" si="70"/>
        <v>1</v>
      </c>
      <c r="K1106" s="22">
        <f t="shared" si="71"/>
        <v>1</v>
      </c>
    </row>
    <row r="1107" spans="1:11" s="22" customFormat="1" x14ac:dyDescent="0.15">
      <c r="A1107" s="22">
        <f>IFERROR(テーブル_Swim015[[#This Row],[競技番号]],"")</f>
        <v>94</v>
      </c>
      <c r="B1107" s="22">
        <f>IFERROR(テーブル_Swim015[[#This Row],[組]],"")</f>
        <v>1</v>
      </c>
      <c r="C1107" s="22">
        <f>IFERROR(テーブル_Swim015[[#This Row],[水路]],"")</f>
        <v>2</v>
      </c>
      <c r="D1107" s="22" t="str">
        <f t="shared" si="72"/>
        <v>9412</v>
      </c>
      <c r="E1107" s="22">
        <f>IFERROR(テーブル_Swim015[[#This Row],[選手番号]],"")</f>
        <v>0</v>
      </c>
      <c r="F1107" s="22" t="str">
        <f>IFERROR(VLOOKUP(E1107,Sheet3!A:H,3,0),"")</f>
        <v/>
      </c>
      <c r="G1107" s="22" t="str">
        <f>IFERROR(VLOOKUP(E1107,Sheet3!A:H,8,0),"")</f>
        <v/>
      </c>
      <c r="H1107" s="22" t="str">
        <f>IFERROR(VLOOKUP(E1107,Sheet2!A:B,2,0),"")</f>
        <v/>
      </c>
      <c r="I1107" s="22" t="str">
        <f t="shared" ref="I1107:I1170" si="73">CONCATENATE(E1107,A1107)</f>
        <v>094</v>
      </c>
      <c r="J1107" s="22">
        <f t="shared" ref="J1107:J1170" si="74">B1107</f>
        <v>1</v>
      </c>
      <c r="K1107" s="22">
        <f t="shared" ref="K1107:K1170" si="75">C1107</f>
        <v>2</v>
      </c>
    </row>
    <row r="1108" spans="1:11" s="22" customFormat="1" x14ac:dyDescent="0.15">
      <c r="A1108" s="22">
        <f>IFERROR(テーブル_Swim015[[#This Row],[競技番号]],"")</f>
        <v>94</v>
      </c>
      <c r="B1108" s="22">
        <f>IFERROR(テーブル_Swim015[[#This Row],[組]],"")</f>
        <v>1</v>
      </c>
      <c r="C1108" s="22">
        <f>IFERROR(テーブル_Swim015[[#This Row],[水路]],"")</f>
        <v>3</v>
      </c>
      <c r="D1108" s="22" t="str">
        <f t="shared" si="72"/>
        <v>9413</v>
      </c>
      <c r="E1108" s="22">
        <f>IFERROR(テーブル_Swim015[[#This Row],[選手番号]],"")</f>
        <v>1198</v>
      </c>
      <c r="F1108" s="22" t="str">
        <f>IFERROR(VLOOKUP(E1108,Sheet3!A:H,3,0),"")</f>
        <v xml:space="preserve">渡部　愛莉                    </v>
      </c>
      <c r="G1108" s="22" t="str">
        <f>IFERROR(VLOOKUP(E1108,Sheet3!A:H,8,0),"")</f>
        <v xml:space="preserve">南海ＤＣ        </v>
      </c>
      <c r="H1108" s="22" t="str">
        <f>IFERROR(VLOOKUP(E1108,Sheet2!A:B,2,0),"")</f>
        <v/>
      </c>
      <c r="I1108" s="22" t="str">
        <f t="shared" si="73"/>
        <v>119894</v>
      </c>
      <c r="J1108" s="22">
        <f t="shared" si="74"/>
        <v>1</v>
      </c>
      <c r="K1108" s="22">
        <f t="shared" si="75"/>
        <v>3</v>
      </c>
    </row>
    <row r="1109" spans="1:11" s="22" customFormat="1" x14ac:dyDescent="0.15">
      <c r="A1109" s="22">
        <f>IFERROR(テーブル_Swim015[[#This Row],[競技番号]],"")</f>
        <v>94</v>
      </c>
      <c r="B1109" s="22">
        <f>IFERROR(テーブル_Swim015[[#This Row],[組]],"")</f>
        <v>1</v>
      </c>
      <c r="C1109" s="22">
        <f>IFERROR(テーブル_Swim015[[#This Row],[水路]],"")</f>
        <v>4</v>
      </c>
      <c r="D1109" s="22" t="str">
        <f t="shared" si="72"/>
        <v>9414</v>
      </c>
      <c r="E1109" s="22">
        <f>IFERROR(テーブル_Swim015[[#This Row],[選手番号]],"")</f>
        <v>1155</v>
      </c>
      <c r="F1109" s="22" t="str">
        <f>IFERROR(VLOOKUP(E1109,Sheet3!A:H,3,0),"")</f>
        <v xml:space="preserve">二宮　さわ                    </v>
      </c>
      <c r="G1109" s="22" t="str">
        <f>IFERROR(VLOOKUP(E1109,Sheet3!A:H,8,0),"")</f>
        <v xml:space="preserve">五百木ＳＣ      </v>
      </c>
      <c r="H1109" s="22" t="str">
        <f>IFERROR(VLOOKUP(E1109,Sheet2!A:B,2,0),"")</f>
        <v/>
      </c>
      <c r="I1109" s="22" t="str">
        <f t="shared" si="73"/>
        <v>115594</v>
      </c>
      <c r="J1109" s="22">
        <f t="shared" si="74"/>
        <v>1</v>
      </c>
      <c r="K1109" s="22">
        <f t="shared" si="75"/>
        <v>4</v>
      </c>
    </row>
    <row r="1110" spans="1:11" s="22" customFormat="1" x14ac:dyDescent="0.15">
      <c r="A1110" s="22">
        <f>IFERROR(テーブル_Swim015[[#This Row],[競技番号]],"")</f>
        <v>94</v>
      </c>
      <c r="B1110" s="22">
        <f>IFERROR(テーブル_Swim015[[#This Row],[組]],"")</f>
        <v>1</v>
      </c>
      <c r="C1110" s="22">
        <f>IFERROR(テーブル_Swim015[[#This Row],[水路]],"")</f>
        <v>5</v>
      </c>
      <c r="D1110" s="22" t="str">
        <f t="shared" si="72"/>
        <v>9415</v>
      </c>
      <c r="E1110" s="22">
        <f>IFERROR(テーブル_Swim015[[#This Row],[選手番号]],"")</f>
        <v>508</v>
      </c>
      <c r="F1110" s="22" t="str">
        <f>IFERROR(VLOOKUP(E1110,Sheet3!A:H,3,0),"")</f>
        <v xml:space="preserve">二宮　結彩                    </v>
      </c>
      <c r="G1110" s="22" t="str">
        <f>IFERROR(VLOOKUP(E1110,Sheet3!A:H,8,0),"")</f>
        <v xml:space="preserve">西条ＳＣ        </v>
      </c>
      <c r="H1110" s="22" t="str">
        <f>IFERROR(VLOOKUP(E1110,Sheet2!A:B,2,0),"")</f>
        <v/>
      </c>
      <c r="I1110" s="22" t="str">
        <f t="shared" si="73"/>
        <v>50894</v>
      </c>
      <c r="J1110" s="22">
        <f t="shared" si="74"/>
        <v>1</v>
      </c>
      <c r="K1110" s="22">
        <f t="shared" si="75"/>
        <v>5</v>
      </c>
    </row>
    <row r="1111" spans="1:11" s="22" customFormat="1" x14ac:dyDescent="0.15">
      <c r="A1111" s="22">
        <f>IFERROR(テーブル_Swim015[[#This Row],[競技番号]],"")</f>
        <v>94</v>
      </c>
      <c r="B1111" s="22">
        <f>IFERROR(テーブル_Swim015[[#This Row],[組]],"")</f>
        <v>1</v>
      </c>
      <c r="C1111" s="22">
        <f>IFERROR(テーブル_Swim015[[#This Row],[水路]],"")</f>
        <v>6</v>
      </c>
      <c r="D1111" s="22" t="str">
        <f t="shared" si="72"/>
        <v>9416</v>
      </c>
      <c r="E1111" s="22">
        <f>IFERROR(テーブル_Swim015[[#This Row],[選手番号]],"")</f>
        <v>0</v>
      </c>
      <c r="F1111" s="22" t="str">
        <f>IFERROR(VLOOKUP(E1111,Sheet3!A:H,3,0),"")</f>
        <v/>
      </c>
      <c r="G1111" s="22" t="str">
        <f>IFERROR(VLOOKUP(E1111,Sheet3!A:H,8,0),"")</f>
        <v/>
      </c>
      <c r="H1111" s="22" t="str">
        <f>IFERROR(VLOOKUP(E1111,Sheet2!A:B,2,0),"")</f>
        <v/>
      </c>
      <c r="I1111" s="22" t="str">
        <f t="shared" si="73"/>
        <v>094</v>
      </c>
      <c r="J1111" s="22">
        <f t="shared" si="74"/>
        <v>1</v>
      </c>
      <c r="K1111" s="22">
        <f t="shared" si="75"/>
        <v>6</v>
      </c>
    </row>
    <row r="1112" spans="1:11" s="22" customFormat="1" x14ac:dyDescent="0.15">
      <c r="A1112" s="22">
        <f>IFERROR(テーブル_Swim015[[#This Row],[競技番号]],"")</f>
        <v>94</v>
      </c>
      <c r="B1112" s="22">
        <f>IFERROR(テーブル_Swim015[[#This Row],[組]],"")</f>
        <v>1</v>
      </c>
      <c r="C1112" s="22">
        <f>IFERROR(テーブル_Swim015[[#This Row],[水路]],"")</f>
        <v>7</v>
      </c>
      <c r="D1112" s="22" t="str">
        <f t="shared" si="72"/>
        <v>9417</v>
      </c>
      <c r="E1112" s="22">
        <f>IFERROR(テーブル_Swim015[[#This Row],[選手番号]],"")</f>
        <v>0</v>
      </c>
      <c r="F1112" s="22" t="str">
        <f>IFERROR(VLOOKUP(E1112,Sheet3!A:H,3,0),"")</f>
        <v/>
      </c>
      <c r="G1112" s="22" t="str">
        <f>IFERROR(VLOOKUP(E1112,Sheet3!A:H,8,0),"")</f>
        <v/>
      </c>
      <c r="H1112" s="22" t="str">
        <f>IFERROR(VLOOKUP(E1112,Sheet2!A:B,2,0),"")</f>
        <v/>
      </c>
      <c r="I1112" s="22" t="str">
        <f t="shared" si="73"/>
        <v>094</v>
      </c>
      <c r="J1112" s="22">
        <f t="shared" si="74"/>
        <v>1</v>
      </c>
      <c r="K1112" s="22">
        <f t="shared" si="75"/>
        <v>7</v>
      </c>
    </row>
    <row r="1113" spans="1:11" s="22" customFormat="1" x14ac:dyDescent="0.15">
      <c r="A1113" s="22">
        <f>IFERROR(テーブル_Swim015[[#This Row],[競技番号]],"")</f>
        <v>94</v>
      </c>
      <c r="B1113" s="22">
        <f>IFERROR(テーブル_Swim015[[#This Row],[組]],"")</f>
        <v>1</v>
      </c>
      <c r="C1113" s="22">
        <f>IFERROR(テーブル_Swim015[[#This Row],[水路]],"")</f>
        <v>8</v>
      </c>
      <c r="D1113" s="22" t="str">
        <f t="shared" si="72"/>
        <v>9418</v>
      </c>
      <c r="E1113" s="22">
        <f>IFERROR(テーブル_Swim015[[#This Row],[選手番号]],"")</f>
        <v>0</v>
      </c>
      <c r="F1113" s="22" t="str">
        <f>IFERROR(VLOOKUP(E1113,Sheet3!A:H,3,0),"")</f>
        <v/>
      </c>
      <c r="G1113" s="22" t="str">
        <f>IFERROR(VLOOKUP(E1113,Sheet3!A:H,8,0),"")</f>
        <v/>
      </c>
      <c r="H1113" s="22" t="str">
        <f>IFERROR(VLOOKUP(E1113,Sheet2!A:B,2,0),"")</f>
        <v/>
      </c>
      <c r="I1113" s="22" t="str">
        <f t="shared" si="73"/>
        <v>094</v>
      </c>
      <c r="J1113" s="22">
        <f t="shared" si="74"/>
        <v>1</v>
      </c>
      <c r="K1113" s="22">
        <f t="shared" si="75"/>
        <v>8</v>
      </c>
    </row>
    <row r="1114" spans="1:11" s="22" customFormat="1" x14ac:dyDescent="0.15">
      <c r="A1114" s="22">
        <f>IFERROR(テーブル_Swim015[[#This Row],[競技番号]],"")</f>
        <v>94</v>
      </c>
      <c r="B1114" s="22">
        <f>IFERROR(テーブル_Swim015[[#This Row],[組]],"")</f>
        <v>2</v>
      </c>
      <c r="C1114" s="22">
        <f>IFERROR(テーブル_Swim015[[#This Row],[水路]],"")</f>
        <v>1</v>
      </c>
      <c r="D1114" s="22" t="str">
        <f t="shared" si="72"/>
        <v>9421</v>
      </c>
      <c r="E1114" s="22">
        <f>IFERROR(テーブル_Swim015[[#This Row],[選手番号]],"")</f>
        <v>1197</v>
      </c>
      <c r="F1114" s="22" t="str">
        <f>IFERROR(VLOOKUP(E1114,Sheet3!A:H,3,0),"")</f>
        <v>白石穂乃花</v>
      </c>
      <c r="G1114" s="22" t="str">
        <f>IFERROR(VLOOKUP(E1114,Sheet3!A:H,8,0),"")</f>
        <v>南海ＤＣ</v>
      </c>
      <c r="H1114" s="22" t="str">
        <f>IFERROR(VLOOKUP(E1114,Sheet2!A:B,2,0),"")</f>
        <v/>
      </c>
      <c r="I1114" s="22" t="str">
        <f t="shared" si="73"/>
        <v>119794</v>
      </c>
      <c r="J1114" s="22">
        <f t="shared" si="74"/>
        <v>2</v>
      </c>
      <c r="K1114" s="22">
        <f t="shared" si="75"/>
        <v>1</v>
      </c>
    </row>
    <row r="1115" spans="1:11" s="22" customFormat="1" x14ac:dyDescent="0.15">
      <c r="A1115" s="22">
        <f>IFERROR(テーブル_Swim015[[#This Row],[競技番号]],"")</f>
        <v>94</v>
      </c>
      <c r="B1115" s="22">
        <f>IFERROR(テーブル_Swim015[[#This Row],[組]],"")</f>
        <v>2</v>
      </c>
      <c r="C1115" s="22">
        <f>IFERROR(テーブル_Swim015[[#This Row],[水路]],"")</f>
        <v>2</v>
      </c>
      <c r="D1115" s="22" t="str">
        <f t="shared" si="72"/>
        <v>9422</v>
      </c>
      <c r="E1115" s="22">
        <f>IFERROR(テーブル_Swim015[[#This Row],[選手番号]],"")</f>
        <v>1162</v>
      </c>
      <c r="F1115" s="22" t="str">
        <f>IFERROR(VLOOKUP(E1115,Sheet3!A:H,3,0),"")</f>
        <v>鴨川  菜乃</v>
      </c>
      <c r="G1115" s="22" t="str">
        <f>IFERROR(VLOOKUP(E1115,Sheet3!A:H,8,0),"")</f>
        <v>五百木ＳＣ</v>
      </c>
      <c r="H1115" s="22" t="str">
        <f>IFERROR(VLOOKUP(E1115,Sheet2!A:B,2,0),"")</f>
        <v/>
      </c>
      <c r="I1115" s="22" t="str">
        <f t="shared" si="73"/>
        <v>116294</v>
      </c>
      <c r="J1115" s="22">
        <f t="shared" si="74"/>
        <v>2</v>
      </c>
      <c r="K1115" s="22">
        <f t="shared" si="75"/>
        <v>2</v>
      </c>
    </row>
    <row r="1116" spans="1:11" s="22" customFormat="1" x14ac:dyDescent="0.15">
      <c r="A1116" s="22">
        <f>IFERROR(テーブル_Swim015[[#This Row],[競技番号]],"")</f>
        <v>94</v>
      </c>
      <c r="B1116" s="22">
        <f>IFERROR(テーブル_Swim015[[#This Row],[組]],"")</f>
        <v>2</v>
      </c>
      <c r="C1116" s="22">
        <f>IFERROR(テーブル_Swim015[[#This Row],[水路]],"")</f>
        <v>3</v>
      </c>
      <c r="D1116" s="22" t="str">
        <f t="shared" si="72"/>
        <v>9423</v>
      </c>
      <c r="E1116" s="22">
        <f>IFERROR(テーブル_Swim015[[#This Row],[選手番号]],"")</f>
        <v>116</v>
      </c>
      <c r="F1116" s="22" t="str">
        <f>IFERROR(VLOOKUP(E1116,Sheet3!A:H,3,0),"")</f>
        <v xml:space="preserve">浦田　　楓                    </v>
      </c>
      <c r="G1116" s="22" t="str">
        <f>IFERROR(VLOOKUP(E1116,Sheet3!A:H,8,0),"")</f>
        <v xml:space="preserve">ＭＧ瀬戸内      </v>
      </c>
      <c r="H1116" s="22" t="str">
        <f>IFERROR(VLOOKUP(E1116,Sheet2!A:B,2,0),"")</f>
        <v/>
      </c>
      <c r="I1116" s="22" t="str">
        <f t="shared" si="73"/>
        <v>11694</v>
      </c>
      <c r="J1116" s="22">
        <f t="shared" si="74"/>
        <v>2</v>
      </c>
      <c r="K1116" s="22">
        <f t="shared" si="75"/>
        <v>3</v>
      </c>
    </row>
    <row r="1117" spans="1:11" s="22" customFormat="1" x14ac:dyDescent="0.15">
      <c r="A1117" s="22">
        <f>IFERROR(テーブル_Swim015[[#This Row],[競技番号]],"")</f>
        <v>94</v>
      </c>
      <c r="B1117" s="22">
        <f>IFERROR(テーブル_Swim015[[#This Row],[組]],"")</f>
        <v>2</v>
      </c>
      <c r="C1117" s="22">
        <f>IFERROR(テーブル_Swim015[[#This Row],[水路]],"")</f>
        <v>4</v>
      </c>
      <c r="D1117" s="22" t="str">
        <f t="shared" si="72"/>
        <v>9424</v>
      </c>
      <c r="E1117" s="22">
        <f>IFERROR(テーブル_Swim015[[#This Row],[選手番号]],"")</f>
        <v>1166</v>
      </c>
      <c r="F1117" s="22" t="str">
        <f>IFERROR(VLOOKUP(E1117,Sheet3!A:H,3,0),"")</f>
        <v xml:space="preserve">村上　  葵                    </v>
      </c>
      <c r="G1117" s="22" t="str">
        <f>IFERROR(VLOOKUP(E1117,Sheet3!A:H,8,0),"")</f>
        <v xml:space="preserve">五百木ＳＣ      </v>
      </c>
      <c r="H1117" s="22" t="str">
        <f>IFERROR(VLOOKUP(E1117,Sheet2!A:B,2,0),"")</f>
        <v/>
      </c>
      <c r="I1117" s="22" t="str">
        <f t="shared" si="73"/>
        <v>116694</v>
      </c>
      <c r="J1117" s="22">
        <f t="shared" si="74"/>
        <v>2</v>
      </c>
      <c r="K1117" s="22">
        <f t="shared" si="75"/>
        <v>4</v>
      </c>
    </row>
    <row r="1118" spans="1:11" s="22" customFormat="1" x14ac:dyDescent="0.15">
      <c r="A1118" s="22">
        <f>IFERROR(テーブル_Swim015[[#This Row],[競技番号]],"")</f>
        <v>94</v>
      </c>
      <c r="B1118" s="22">
        <f>IFERROR(テーブル_Swim015[[#This Row],[組]],"")</f>
        <v>2</v>
      </c>
      <c r="C1118" s="22">
        <f>IFERROR(テーブル_Swim015[[#This Row],[水路]],"")</f>
        <v>5</v>
      </c>
      <c r="D1118" s="22" t="str">
        <f t="shared" si="72"/>
        <v>9425</v>
      </c>
      <c r="E1118" s="22">
        <f>IFERROR(テーブル_Swim015[[#This Row],[選手番号]],"")</f>
        <v>1142</v>
      </c>
      <c r="F1118" s="22" t="str">
        <f>IFERROR(VLOOKUP(E1118,Sheet3!A:H,3,0),"")</f>
        <v xml:space="preserve">芳野　結花                    </v>
      </c>
      <c r="G1118" s="22" t="str">
        <f>IFERROR(VLOOKUP(E1118,Sheet3!A:H,8,0),"")</f>
        <v xml:space="preserve">えいしSC北条    </v>
      </c>
      <c r="H1118" s="22" t="str">
        <f>IFERROR(VLOOKUP(E1118,Sheet2!A:B,2,0),"")</f>
        <v/>
      </c>
      <c r="I1118" s="22" t="str">
        <f t="shared" si="73"/>
        <v>114294</v>
      </c>
      <c r="J1118" s="22">
        <f t="shared" si="74"/>
        <v>2</v>
      </c>
      <c r="K1118" s="22">
        <f t="shared" si="75"/>
        <v>5</v>
      </c>
    </row>
    <row r="1119" spans="1:11" s="22" customFormat="1" x14ac:dyDescent="0.15">
      <c r="A1119" s="22">
        <f>IFERROR(テーブル_Swim015[[#This Row],[競技番号]],"")</f>
        <v>94</v>
      </c>
      <c r="B1119" s="22">
        <f>IFERROR(テーブル_Swim015[[#This Row],[組]],"")</f>
        <v>2</v>
      </c>
      <c r="C1119" s="22">
        <f>IFERROR(テーブル_Swim015[[#This Row],[水路]],"")</f>
        <v>6</v>
      </c>
      <c r="D1119" s="22" t="str">
        <f t="shared" si="72"/>
        <v>9426</v>
      </c>
      <c r="E1119" s="22">
        <f>IFERROR(テーブル_Swim015[[#This Row],[選手番号]],"")</f>
        <v>61</v>
      </c>
      <c r="F1119" s="22" t="str">
        <f>IFERROR(VLOOKUP(E1119,Sheet3!A:H,3,0),"")</f>
        <v xml:space="preserve">村上　慧音                    </v>
      </c>
      <c r="G1119" s="22" t="str">
        <f>IFERROR(VLOOKUP(E1119,Sheet3!A:H,8,0),"")</f>
        <v xml:space="preserve">ＭＧ双葉        </v>
      </c>
      <c r="H1119" s="22" t="str">
        <f>IFERROR(VLOOKUP(E1119,Sheet2!A:B,2,0),"")</f>
        <v/>
      </c>
      <c r="I1119" s="22" t="str">
        <f t="shared" si="73"/>
        <v>6194</v>
      </c>
      <c r="J1119" s="22">
        <f t="shared" si="74"/>
        <v>2</v>
      </c>
      <c r="K1119" s="22">
        <f t="shared" si="75"/>
        <v>6</v>
      </c>
    </row>
    <row r="1120" spans="1:11" s="22" customFormat="1" x14ac:dyDescent="0.15">
      <c r="A1120" s="22">
        <f>IFERROR(テーブル_Swim015[[#This Row],[競技番号]],"")</f>
        <v>94</v>
      </c>
      <c r="B1120" s="22">
        <f>IFERROR(テーブル_Swim015[[#This Row],[組]],"")</f>
        <v>2</v>
      </c>
      <c r="C1120" s="22">
        <f>IFERROR(テーブル_Swim015[[#This Row],[水路]],"")</f>
        <v>7</v>
      </c>
      <c r="D1120" s="22" t="str">
        <f t="shared" si="72"/>
        <v>9427</v>
      </c>
      <c r="E1120" s="22">
        <f>IFERROR(テーブル_Swim015[[#This Row],[選手番号]],"")</f>
        <v>66</v>
      </c>
      <c r="F1120" s="22" t="str">
        <f>IFERROR(VLOOKUP(E1120,Sheet3!A:H,3,0),"")</f>
        <v xml:space="preserve">田中　彩央                    </v>
      </c>
      <c r="G1120" s="22" t="str">
        <f>IFERROR(VLOOKUP(E1120,Sheet3!A:H,8,0),"")</f>
        <v xml:space="preserve">ＭＧ双葉        </v>
      </c>
      <c r="H1120" s="22" t="str">
        <f>IFERROR(VLOOKUP(E1120,Sheet2!A:B,2,0),"")</f>
        <v/>
      </c>
      <c r="I1120" s="22" t="str">
        <f t="shared" si="73"/>
        <v>6694</v>
      </c>
      <c r="J1120" s="22">
        <f t="shared" si="74"/>
        <v>2</v>
      </c>
      <c r="K1120" s="22">
        <f t="shared" si="75"/>
        <v>7</v>
      </c>
    </row>
    <row r="1121" spans="1:11" s="22" customFormat="1" x14ac:dyDescent="0.15">
      <c r="A1121" s="22">
        <f>IFERROR(テーブル_Swim015[[#This Row],[競技番号]],"")</f>
        <v>94</v>
      </c>
      <c r="B1121" s="22">
        <f>IFERROR(テーブル_Swim015[[#This Row],[組]],"")</f>
        <v>2</v>
      </c>
      <c r="C1121" s="22">
        <f>IFERROR(テーブル_Swim015[[#This Row],[水路]],"")</f>
        <v>8</v>
      </c>
      <c r="D1121" s="22" t="str">
        <f t="shared" si="72"/>
        <v>9428</v>
      </c>
      <c r="E1121" s="22">
        <f>IFERROR(テーブル_Swim015[[#This Row],[選手番号]],"")</f>
        <v>0</v>
      </c>
      <c r="F1121" s="22" t="str">
        <f>IFERROR(VLOOKUP(E1121,Sheet3!A:H,3,0),"")</f>
        <v/>
      </c>
      <c r="G1121" s="22" t="str">
        <f>IFERROR(VLOOKUP(E1121,Sheet3!A:H,8,0),"")</f>
        <v/>
      </c>
      <c r="H1121" s="22" t="str">
        <f>IFERROR(VLOOKUP(E1121,Sheet2!A:B,2,0),"")</f>
        <v/>
      </c>
      <c r="I1121" s="22" t="str">
        <f t="shared" si="73"/>
        <v>094</v>
      </c>
      <c r="J1121" s="22">
        <f t="shared" si="74"/>
        <v>2</v>
      </c>
      <c r="K1121" s="22">
        <f t="shared" si="75"/>
        <v>8</v>
      </c>
    </row>
    <row r="1122" spans="1:11" s="22" customFormat="1" x14ac:dyDescent="0.15">
      <c r="A1122" s="22">
        <f>IFERROR(テーブル_Swim015[[#This Row],[競技番号]],"")</f>
        <v>94</v>
      </c>
      <c r="B1122" s="22">
        <f>IFERROR(テーブル_Swim015[[#This Row],[組]],"")</f>
        <v>3</v>
      </c>
      <c r="C1122" s="22">
        <f>IFERROR(テーブル_Swim015[[#This Row],[水路]],"")</f>
        <v>1</v>
      </c>
      <c r="D1122" s="22" t="str">
        <f t="shared" si="72"/>
        <v>9431</v>
      </c>
      <c r="E1122" s="22">
        <f>IFERROR(テーブル_Swim015[[#This Row],[選手番号]],"")</f>
        <v>82</v>
      </c>
      <c r="F1122" s="22" t="str">
        <f>IFERROR(VLOOKUP(E1122,Sheet3!A:H,3,0),"")</f>
        <v xml:space="preserve">矢野　凪菜                    </v>
      </c>
      <c r="G1122" s="22" t="str">
        <f>IFERROR(VLOOKUP(E1122,Sheet3!A:H,8,0),"")</f>
        <v xml:space="preserve">しまなみST      </v>
      </c>
      <c r="H1122" s="22" t="str">
        <f>IFERROR(VLOOKUP(E1122,Sheet2!A:B,2,0),"")</f>
        <v/>
      </c>
      <c r="I1122" s="22" t="str">
        <f t="shared" si="73"/>
        <v>8294</v>
      </c>
      <c r="J1122" s="22">
        <f t="shared" si="74"/>
        <v>3</v>
      </c>
      <c r="K1122" s="22">
        <f t="shared" si="75"/>
        <v>1</v>
      </c>
    </row>
    <row r="1123" spans="1:11" s="22" customFormat="1" x14ac:dyDescent="0.15">
      <c r="A1123" s="22">
        <f>IFERROR(テーブル_Swim015[[#This Row],[競技番号]],"")</f>
        <v>94</v>
      </c>
      <c r="B1123" s="22">
        <f>IFERROR(テーブル_Swim015[[#This Row],[組]],"")</f>
        <v>3</v>
      </c>
      <c r="C1123" s="22">
        <f>IFERROR(テーブル_Swim015[[#This Row],[水路]],"")</f>
        <v>2</v>
      </c>
      <c r="D1123" s="22" t="str">
        <f t="shared" si="72"/>
        <v>9432</v>
      </c>
      <c r="E1123" s="22">
        <f>IFERROR(テーブル_Swim015[[#This Row],[選手番号]],"")</f>
        <v>1084</v>
      </c>
      <c r="F1123" s="22" t="str">
        <f>IFERROR(VLOOKUP(E1123,Sheet3!A:H,3,0),"")</f>
        <v xml:space="preserve">小糸　凛子                    </v>
      </c>
      <c r="G1123" s="22" t="str">
        <f>IFERROR(VLOOKUP(E1123,Sheet3!A:H,8,0),"")</f>
        <v xml:space="preserve">フィッタ重信    </v>
      </c>
      <c r="H1123" s="22" t="str">
        <f>IFERROR(VLOOKUP(E1123,Sheet2!A:B,2,0),"")</f>
        <v/>
      </c>
      <c r="I1123" s="22" t="str">
        <f t="shared" si="73"/>
        <v>108494</v>
      </c>
      <c r="J1123" s="22">
        <f t="shared" si="74"/>
        <v>3</v>
      </c>
      <c r="K1123" s="22">
        <f t="shared" si="75"/>
        <v>2</v>
      </c>
    </row>
    <row r="1124" spans="1:11" s="22" customFormat="1" x14ac:dyDescent="0.15">
      <c r="A1124" s="22">
        <f>IFERROR(テーブル_Swim015[[#This Row],[競技番号]],"")</f>
        <v>94</v>
      </c>
      <c r="B1124" s="22">
        <f>IFERROR(テーブル_Swim015[[#This Row],[組]],"")</f>
        <v>3</v>
      </c>
      <c r="C1124" s="22">
        <f>IFERROR(テーブル_Swim015[[#This Row],[水路]],"")</f>
        <v>3</v>
      </c>
      <c r="D1124" s="22" t="str">
        <f t="shared" si="72"/>
        <v>9433</v>
      </c>
      <c r="E1124" s="22">
        <f>IFERROR(テーブル_Swim015[[#This Row],[選手番号]],"")</f>
        <v>1020</v>
      </c>
      <c r="F1124" s="22" t="str">
        <f>IFERROR(VLOOKUP(E1124,Sheet3!A:H,3,0),"")</f>
        <v xml:space="preserve">植田　菜南                    </v>
      </c>
      <c r="G1124" s="22" t="str">
        <f>IFERROR(VLOOKUP(E1124,Sheet3!A:H,8,0),"")</f>
        <v xml:space="preserve">アズサ松山      </v>
      </c>
      <c r="H1124" s="22" t="str">
        <f>IFERROR(VLOOKUP(E1124,Sheet2!A:B,2,0),"")</f>
        <v/>
      </c>
      <c r="I1124" s="22" t="str">
        <f t="shared" si="73"/>
        <v>102094</v>
      </c>
      <c r="J1124" s="22">
        <f t="shared" si="74"/>
        <v>3</v>
      </c>
      <c r="K1124" s="22">
        <f t="shared" si="75"/>
        <v>3</v>
      </c>
    </row>
    <row r="1125" spans="1:11" s="22" customFormat="1" x14ac:dyDescent="0.15">
      <c r="A1125" s="22">
        <f>IFERROR(テーブル_Swim015[[#This Row],[競技番号]],"")</f>
        <v>94</v>
      </c>
      <c r="B1125" s="22">
        <f>IFERROR(テーブル_Swim015[[#This Row],[組]],"")</f>
        <v>3</v>
      </c>
      <c r="C1125" s="22">
        <f>IFERROR(テーブル_Swim015[[#This Row],[水路]],"")</f>
        <v>4</v>
      </c>
      <c r="D1125" s="22" t="str">
        <f t="shared" si="72"/>
        <v>9434</v>
      </c>
      <c r="E1125" s="22">
        <f>IFERROR(テーブル_Swim015[[#This Row],[選手番号]],"")</f>
        <v>1212</v>
      </c>
      <c r="F1125" s="22" t="str">
        <f>IFERROR(VLOOKUP(E1125,Sheet3!A:H,3,0),"")</f>
        <v xml:space="preserve">石田　はな                    </v>
      </c>
      <c r="G1125" s="22" t="str">
        <f>IFERROR(VLOOKUP(E1125,Sheet3!A:H,8,0),"")</f>
        <v xml:space="preserve">えいしSC砥部    </v>
      </c>
      <c r="H1125" s="22" t="str">
        <f>IFERROR(VLOOKUP(E1125,Sheet2!A:B,2,0),"")</f>
        <v/>
      </c>
      <c r="I1125" s="22" t="str">
        <f t="shared" si="73"/>
        <v>121294</v>
      </c>
      <c r="J1125" s="22">
        <f t="shared" si="74"/>
        <v>3</v>
      </c>
      <c r="K1125" s="22">
        <f t="shared" si="75"/>
        <v>4</v>
      </c>
    </row>
    <row r="1126" spans="1:11" s="22" customFormat="1" x14ac:dyDescent="0.15">
      <c r="A1126" s="22">
        <f>IFERROR(テーブル_Swim015[[#This Row],[競技番号]],"")</f>
        <v>94</v>
      </c>
      <c r="B1126" s="22">
        <f>IFERROR(テーブル_Swim015[[#This Row],[組]],"")</f>
        <v>3</v>
      </c>
      <c r="C1126" s="22">
        <f>IFERROR(テーブル_Swim015[[#This Row],[水路]],"")</f>
        <v>5</v>
      </c>
      <c r="D1126" s="22" t="str">
        <f t="shared" si="72"/>
        <v>9435</v>
      </c>
      <c r="E1126" s="22">
        <f>IFERROR(テーブル_Swim015[[#This Row],[選手番号]],"")</f>
        <v>1530</v>
      </c>
      <c r="F1126" s="22" t="str">
        <f>IFERROR(VLOOKUP(E1126,Sheet3!A:H,3,0),"")</f>
        <v xml:space="preserve">西村　柚良                    </v>
      </c>
      <c r="G1126" s="22" t="str">
        <f>IFERROR(VLOOKUP(E1126,Sheet3!A:H,8,0),"")</f>
        <v xml:space="preserve">Ryuow           </v>
      </c>
      <c r="H1126" s="22" t="str">
        <f>IFERROR(VLOOKUP(E1126,Sheet2!A:B,2,0),"")</f>
        <v/>
      </c>
      <c r="I1126" s="22" t="str">
        <f t="shared" si="73"/>
        <v>153094</v>
      </c>
      <c r="J1126" s="22">
        <f t="shared" si="74"/>
        <v>3</v>
      </c>
      <c r="K1126" s="22">
        <f t="shared" si="75"/>
        <v>5</v>
      </c>
    </row>
    <row r="1127" spans="1:11" s="22" customFormat="1" x14ac:dyDescent="0.15">
      <c r="A1127" s="22">
        <f>IFERROR(テーブル_Swim015[[#This Row],[競技番号]],"")</f>
        <v>94</v>
      </c>
      <c r="B1127" s="22">
        <f>IFERROR(テーブル_Swim015[[#This Row],[組]],"")</f>
        <v>3</v>
      </c>
      <c r="C1127" s="22">
        <f>IFERROR(テーブル_Swim015[[#This Row],[水路]],"")</f>
        <v>6</v>
      </c>
      <c r="D1127" s="22" t="str">
        <f t="shared" si="72"/>
        <v>9436</v>
      </c>
      <c r="E1127" s="22">
        <f>IFERROR(テーブル_Swim015[[#This Row],[選手番号]],"")</f>
        <v>507</v>
      </c>
      <c r="F1127" s="22" t="str">
        <f>IFERROR(VLOOKUP(E1127,Sheet3!A:H,3,0),"")</f>
        <v xml:space="preserve">川上　　藍                    </v>
      </c>
      <c r="G1127" s="22" t="str">
        <f>IFERROR(VLOOKUP(E1127,Sheet3!A:H,8,0),"")</f>
        <v xml:space="preserve">西条ＳＣ        </v>
      </c>
      <c r="H1127" s="22" t="str">
        <f>IFERROR(VLOOKUP(E1127,Sheet2!A:B,2,0),"")</f>
        <v/>
      </c>
      <c r="I1127" s="22" t="str">
        <f t="shared" si="73"/>
        <v>50794</v>
      </c>
      <c r="J1127" s="22">
        <f t="shared" si="74"/>
        <v>3</v>
      </c>
      <c r="K1127" s="22">
        <f t="shared" si="75"/>
        <v>6</v>
      </c>
    </row>
    <row r="1128" spans="1:11" s="22" customFormat="1" x14ac:dyDescent="0.15">
      <c r="A1128" s="22">
        <f>IFERROR(テーブル_Swim015[[#This Row],[競技番号]],"")</f>
        <v>94</v>
      </c>
      <c r="B1128" s="22">
        <f>IFERROR(テーブル_Swim015[[#This Row],[組]],"")</f>
        <v>3</v>
      </c>
      <c r="C1128" s="22">
        <f>IFERROR(テーブル_Swim015[[#This Row],[水路]],"")</f>
        <v>7</v>
      </c>
      <c r="D1128" s="22" t="str">
        <f t="shared" si="72"/>
        <v>9437</v>
      </c>
      <c r="E1128" s="22">
        <f>IFERROR(テーブル_Swim015[[#This Row],[選手番号]],"")</f>
        <v>1534</v>
      </c>
      <c r="F1128" s="22" t="str">
        <f>IFERROR(VLOOKUP(E1128,Sheet3!A:H,3,0),"")</f>
        <v xml:space="preserve">濱田　莉子                    </v>
      </c>
      <c r="G1128" s="22" t="str">
        <f>IFERROR(VLOOKUP(E1128,Sheet3!A:H,8,0),"")</f>
        <v xml:space="preserve">ﾓｰﾆSS           </v>
      </c>
      <c r="H1128" s="22" t="str">
        <f>IFERROR(VLOOKUP(E1128,Sheet2!A:B,2,0),"")</f>
        <v/>
      </c>
      <c r="I1128" s="22" t="str">
        <f t="shared" si="73"/>
        <v>153494</v>
      </c>
      <c r="J1128" s="22">
        <f t="shared" si="74"/>
        <v>3</v>
      </c>
      <c r="K1128" s="22">
        <f t="shared" si="75"/>
        <v>7</v>
      </c>
    </row>
    <row r="1129" spans="1:11" s="22" customFormat="1" x14ac:dyDescent="0.15">
      <c r="A1129" s="22">
        <f>IFERROR(テーブル_Swim015[[#This Row],[競技番号]],"")</f>
        <v>94</v>
      </c>
      <c r="B1129" s="22">
        <f>IFERROR(テーブル_Swim015[[#This Row],[組]],"")</f>
        <v>3</v>
      </c>
      <c r="C1129" s="22">
        <f>IFERROR(テーブル_Swim015[[#This Row],[水路]],"")</f>
        <v>8</v>
      </c>
      <c r="D1129" s="22" t="str">
        <f t="shared" si="72"/>
        <v>9438</v>
      </c>
      <c r="E1129" s="22">
        <f>IFERROR(テーブル_Swim015[[#This Row],[選手番号]],"")</f>
        <v>1237</v>
      </c>
      <c r="F1129" s="22" t="str">
        <f>IFERROR(VLOOKUP(E1129,Sheet3!A:H,3,0),"")</f>
        <v xml:space="preserve">光宗  　柚                    </v>
      </c>
      <c r="G1129" s="22" t="str">
        <f>IFERROR(VLOOKUP(E1129,Sheet3!A:H,8,0),"")</f>
        <v xml:space="preserve">アズサ松山      </v>
      </c>
      <c r="H1129" s="22" t="str">
        <f>IFERROR(VLOOKUP(E1129,Sheet2!A:B,2,0),"")</f>
        <v/>
      </c>
      <c r="I1129" s="22" t="str">
        <f t="shared" si="73"/>
        <v>123794</v>
      </c>
      <c r="J1129" s="22">
        <f t="shared" si="74"/>
        <v>3</v>
      </c>
      <c r="K1129" s="22">
        <f t="shared" si="75"/>
        <v>8</v>
      </c>
    </row>
    <row r="1130" spans="1:11" s="22" customFormat="1" x14ac:dyDescent="0.15">
      <c r="A1130" s="22">
        <f>IFERROR(テーブル_Swim015[[#This Row],[競技番号]],"")</f>
        <v>94</v>
      </c>
      <c r="B1130" s="22">
        <f>IFERROR(テーブル_Swim015[[#This Row],[組]],"")</f>
        <v>4</v>
      </c>
      <c r="C1130" s="22">
        <f>IFERROR(テーブル_Swim015[[#This Row],[水路]],"")</f>
        <v>1</v>
      </c>
      <c r="D1130" s="22" t="str">
        <f t="shared" si="72"/>
        <v>9441</v>
      </c>
      <c r="E1130" s="22">
        <f>IFERROR(テーブル_Swim015[[#This Row],[選手番号]],"")</f>
        <v>62</v>
      </c>
      <c r="F1130" s="22" t="str">
        <f>IFERROR(VLOOKUP(E1130,Sheet3!A:H,3,0),"")</f>
        <v xml:space="preserve">渡部　夢菜                    </v>
      </c>
      <c r="G1130" s="22" t="str">
        <f>IFERROR(VLOOKUP(E1130,Sheet3!A:H,8,0),"")</f>
        <v xml:space="preserve">ＭＧ双葉        </v>
      </c>
      <c r="H1130" s="22" t="str">
        <f>IFERROR(VLOOKUP(E1130,Sheet2!A:B,2,0),"")</f>
        <v/>
      </c>
      <c r="I1130" s="22" t="str">
        <f t="shared" si="73"/>
        <v>6294</v>
      </c>
      <c r="J1130" s="22">
        <f t="shared" si="74"/>
        <v>4</v>
      </c>
      <c r="K1130" s="22">
        <f t="shared" si="75"/>
        <v>1</v>
      </c>
    </row>
    <row r="1131" spans="1:11" s="22" customFormat="1" x14ac:dyDescent="0.15">
      <c r="A1131" s="22">
        <f>IFERROR(テーブル_Swim015[[#This Row],[競技番号]],"")</f>
        <v>94</v>
      </c>
      <c r="B1131" s="22">
        <f>IFERROR(テーブル_Swim015[[#This Row],[組]],"")</f>
        <v>4</v>
      </c>
      <c r="C1131" s="22">
        <f>IFERROR(テーブル_Swim015[[#This Row],[水路]],"")</f>
        <v>2</v>
      </c>
      <c r="D1131" s="22" t="str">
        <f t="shared" si="72"/>
        <v>9442</v>
      </c>
      <c r="E1131" s="22">
        <f>IFERROR(テーブル_Swim015[[#This Row],[選手番号]],"")</f>
        <v>1215</v>
      </c>
      <c r="F1131" s="22" t="str">
        <f>IFERROR(VLOOKUP(E1131,Sheet3!A:H,3,0),"")</f>
        <v>大政　凛桜</v>
      </c>
      <c r="G1131" s="22" t="str">
        <f>IFERROR(VLOOKUP(E1131,Sheet3!A:H,8,0),"")</f>
        <v>えいしSC砥部</v>
      </c>
      <c r="H1131" s="22" t="str">
        <f>IFERROR(VLOOKUP(E1131,Sheet2!A:B,2,0),"")</f>
        <v/>
      </c>
      <c r="I1131" s="22" t="str">
        <f t="shared" si="73"/>
        <v>121594</v>
      </c>
      <c r="J1131" s="22">
        <f t="shared" si="74"/>
        <v>4</v>
      </c>
      <c r="K1131" s="22">
        <f t="shared" si="75"/>
        <v>2</v>
      </c>
    </row>
    <row r="1132" spans="1:11" s="22" customFormat="1" x14ac:dyDescent="0.15">
      <c r="A1132" s="22">
        <f>IFERROR(テーブル_Swim015[[#This Row],[競技番号]],"")</f>
        <v>94</v>
      </c>
      <c r="B1132" s="22">
        <f>IFERROR(テーブル_Swim015[[#This Row],[組]],"")</f>
        <v>4</v>
      </c>
      <c r="C1132" s="22">
        <f>IFERROR(テーブル_Swim015[[#This Row],[水路]],"")</f>
        <v>3</v>
      </c>
      <c r="D1132" s="22" t="str">
        <f t="shared" si="72"/>
        <v>9443</v>
      </c>
      <c r="E1132" s="22">
        <f>IFERROR(テーブル_Swim015[[#This Row],[選手番号]],"")</f>
        <v>1202</v>
      </c>
      <c r="F1132" s="22" t="str">
        <f>IFERROR(VLOOKUP(E1132,Sheet3!A:H,3,0),"")</f>
        <v>長井　  仁</v>
      </c>
      <c r="G1132" s="22" t="str">
        <f>IFERROR(VLOOKUP(E1132,Sheet3!A:H,8,0),"")</f>
        <v>南海ＤＣ</v>
      </c>
      <c r="H1132" s="22" t="str">
        <f>IFERROR(VLOOKUP(E1132,Sheet2!A:B,2,0),"")</f>
        <v/>
      </c>
      <c r="I1132" s="22" t="str">
        <f t="shared" si="73"/>
        <v>120294</v>
      </c>
      <c r="J1132" s="22">
        <f t="shared" si="74"/>
        <v>4</v>
      </c>
      <c r="K1132" s="22">
        <f t="shared" si="75"/>
        <v>3</v>
      </c>
    </row>
    <row r="1133" spans="1:11" s="22" customFormat="1" x14ac:dyDescent="0.15">
      <c r="A1133" s="22">
        <f>IFERROR(テーブル_Swim015[[#This Row],[競技番号]],"")</f>
        <v>94</v>
      </c>
      <c r="B1133" s="22">
        <f>IFERROR(テーブル_Swim015[[#This Row],[組]],"")</f>
        <v>4</v>
      </c>
      <c r="C1133" s="22">
        <f>IFERROR(テーブル_Swim015[[#This Row],[水路]],"")</f>
        <v>4</v>
      </c>
      <c r="D1133" s="22" t="str">
        <f t="shared" si="72"/>
        <v>9444</v>
      </c>
      <c r="E1133" s="22">
        <f>IFERROR(テーブル_Swim015[[#This Row],[選手番号]],"")</f>
        <v>13</v>
      </c>
      <c r="F1133" s="22" t="str">
        <f>IFERROR(VLOOKUP(E1133,Sheet3!A:H,3,0),"")</f>
        <v xml:space="preserve">青木　花音                    </v>
      </c>
      <c r="G1133" s="22" t="str">
        <f>IFERROR(VLOOKUP(E1133,Sheet3!A:H,8,0),"")</f>
        <v xml:space="preserve">ｴﾘｴｰﾙSRT        </v>
      </c>
      <c r="H1133" s="22" t="str">
        <f>IFERROR(VLOOKUP(E1133,Sheet2!A:B,2,0),"")</f>
        <v/>
      </c>
      <c r="I1133" s="22" t="str">
        <f t="shared" si="73"/>
        <v>1394</v>
      </c>
      <c r="J1133" s="22">
        <f t="shared" si="74"/>
        <v>4</v>
      </c>
      <c r="K1133" s="22">
        <f t="shared" si="75"/>
        <v>4</v>
      </c>
    </row>
    <row r="1134" spans="1:11" s="22" customFormat="1" x14ac:dyDescent="0.15">
      <c r="A1134" s="22">
        <f>IFERROR(テーブル_Swim015[[#This Row],[競技番号]],"")</f>
        <v>94</v>
      </c>
      <c r="B1134" s="22">
        <f>IFERROR(テーブル_Swim015[[#This Row],[組]],"")</f>
        <v>4</v>
      </c>
      <c r="C1134" s="22">
        <f>IFERROR(テーブル_Swim015[[#This Row],[水路]],"")</f>
        <v>5</v>
      </c>
      <c r="D1134" s="22" t="str">
        <f t="shared" si="72"/>
        <v>9445</v>
      </c>
      <c r="E1134" s="22">
        <f>IFERROR(テーブル_Swim015[[#This Row],[選手番号]],"")</f>
        <v>1057</v>
      </c>
      <c r="F1134" s="22" t="str">
        <f>IFERROR(VLOOKUP(E1134,Sheet3!A:H,3,0),"")</f>
        <v xml:space="preserve">山本　涼華                    </v>
      </c>
      <c r="G1134" s="22" t="str">
        <f>IFERROR(VLOOKUP(E1134,Sheet3!A:H,8,0),"")</f>
        <v xml:space="preserve">フィッタ松山    </v>
      </c>
      <c r="H1134" s="22" t="str">
        <f>IFERROR(VLOOKUP(E1134,Sheet2!A:B,2,0),"")</f>
        <v/>
      </c>
      <c r="I1134" s="22" t="str">
        <f t="shared" si="73"/>
        <v>105794</v>
      </c>
      <c r="J1134" s="22">
        <f t="shared" si="74"/>
        <v>4</v>
      </c>
      <c r="K1134" s="22">
        <f t="shared" si="75"/>
        <v>5</v>
      </c>
    </row>
    <row r="1135" spans="1:11" s="22" customFormat="1" x14ac:dyDescent="0.15">
      <c r="A1135" s="22">
        <f>IFERROR(テーブル_Swim015[[#This Row],[競技番号]],"")</f>
        <v>94</v>
      </c>
      <c r="B1135" s="22">
        <f>IFERROR(テーブル_Swim015[[#This Row],[組]],"")</f>
        <v>4</v>
      </c>
      <c r="C1135" s="22">
        <f>IFERROR(テーブル_Swim015[[#This Row],[水路]],"")</f>
        <v>6</v>
      </c>
      <c r="D1135" s="22" t="str">
        <f t="shared" si="72"/>
        <v>9446</v>
      </c>
      <c r="E1135" s="22">
        <f>IFERROR(テーブル_Swim015[[#This Row],[選手番号]],"")</f>
        <v>1009</v>
      </c>
      <c r="F1135" s="22" t="str">
        <f>IFERROR(VLOOKUP(E1135,Sheet3!A:H,3,0),"")</f>
        <v xml:space="preserve">小笠原美帆                    </v>
      </c>
      <c r="G1135" s="22" t="str">
        <f>IFERROR(VLOOKUP(E1135,Sheet3!A:H,8,0),"")</f>
        <v xml:space="preserve">五百木ＳＣ      </v>
      </c>
      <c r="H1135" s="22" t="str">
        <f>IFERROR(VLOOKUP(E1135,Sheet2!A:B,2,0),"")</f>
        <v/>
      </c>
      <c r="I1135" s="22" t="str">
        <f t="shared" si="73"/>
        <v>100994</v>
      </c>
      <c r="J1135" s="22">
        <f t="shared" si="74"/>
        <v>4</v>
      </c>
      <c r="K1135" s="22">
        <f t="shared" si="75"/>
        <v>6</v>
      </c>
    </row>
    <row r="1136" spans="1:11" s="22" customFormat="1" x14ac:dyDescent="0.15">
      <c r="A1136" s="22">
        <f>IFERROR(テーブル_Swim015[[#This Row],[競技番号]],"")</f>
        <v>94</v>
      </c>
      <c r="B1136" s="22">
        <f>IFERROR(テーブル_Swim015[[#This Row],[組]],"")</f>
        <v>4</v>
      </c>
      <c r="C1136" s="22">
        <f>IFERROR(テーブル_Swim015[[#This Row],[水路]],"")</f>
        <v>7</v>
      </c>
      <c r="D1136" s="22" t="str">
        <f t="shared" si="72"/>
        <v>9447</v>
      </c>
      <c r="E1136" s="22">
        <f>IFERROR(テーブル_Swim015[[#This Row],[選手番号]],"")</f>
        <v>1138</v>
      </c>
      <c r="F1136" s="22" t="str">
        <f>IFERROR(VLOOKUP(E1136,Sheet3!A:H,3,0),"")</f>
        <v>越智　咲月</v>
      </c>
      <c r="G1136" s="22" t="str">
        <f>IFERROR(VLOOKUP(E1136,Sheet3!A:H,8,0),"")</f>
        <v>アズサ松山</v>
      </c>
      <c r="H1136" s="22" t="str">
        <f>IFERROR(VLOOKUP(E1136,Sheet2!A:B,2,0),"")</f>
        <v/>
      </c>
      <c r="I1136" s="22" t="str">
        <f t="shared" si="73"/>
        <v>113894</v>
      </c>
      <c r="J1136" s="22">
        <f t="shared" si="74"/>
        <v>4</v>
      </c>
      <c r="K1136" s="22">
        <f t="shared" si="75"/>
        <v>7</v>
      </c>
    </row>
    <row r="1137" spans="1:11" s="22" customFormat="1" x14ac:dyDescent="0.15">
      <c r="A1137" s="22">
        <f>IFERROR(テーブル_Swim015[[#This Row],[競技番号]],"")</f>
        <v>94</v>
      </c>
      <c r="B1137" s="22">
        <f>IFERROR(テーブル_Swim015[[#This Row],[組]],"")</f>
        <v>4</v>
      </c>
      <c r="C1137" s="22">
        <f>IFERROR(テーブル_Swim015[[#This Row],[水路]],"")</f>
        <v>8</v>
      </c>
      <c r="D1137" s="22" t="str">
        <f t="shared" si="72"/>
        <v>9448</v>
      </c>
      <c r="E1137" s="22">
        <f>IFERROR(テーブル_Swim015[[#This Row],[選手番号]],"")</f>
        <v>1560</v>
      </c>
      <c r="F1137" s="22" t="str">
        <f>IFERROR(VLOOKUP(E1137,Sheet3!A:H,3,0),"")</f>
        <v>田中紗百合</v>
      </c>
      <c r="G1137" s="22" t="str">
        <f>IFERROR(VLOOKUP(E1137,Sheet3!A:H,8,0),"")</f>
        <v>MESSA</v>
      </c>
      <c r="H1137" s="22" t="str">
        <f>IFERROR(VLOOKUP(E1137,Sheet2!A:B,2,0),"")</f>
        <v/>
      </c>
      <c r="I1137" s="22" t="str">
        <f t="shared" si="73"/>
        <v>156094</v>
      </c>
      <c r="J1137" s="22">
        <f t="shared" si="74"/>
        <v>4</v>
      </c>
      <c r="K1137" s="22">
        <f t="shared" si="75"/>
        <v>8</v>
      </c>
    </row>
    <row r="1138" spans="1:11" s="22" customFormat="1" x14ac:dyDescent="0.15">
      <c r="A1138" s="22">
        <f>IFERROR(テーブル_Swim015[[#This Row],[競技番号]],"")</f>
        <v>94</v>
      </c>
      <c r="B1138" s="22">
        <f>IFERROR(テーブル_Swim015[[#This Row],[組]],"")</f>
        <v>5</v>
      </c>
      <c r="C1138" s="22">
        <f>IFERROR(テーブル_Swim015[[#This Row],[水路]],"")</f>
        <v>1</v>
      </c>
      <c r="D1138" s="22" t="str">
        <f t="shared" si="72"/>
        <v>9451</v>
      </c>
      <c r="E1138" s="22">
        <f>IFERROR(テーブル_Swim015[[#This Row],[選手番号]],"")</f>
        <v>80</v>
      </c>
      <c r="F1138" s="22" t="str">
        <f>IFERROR(VLOOKUP(E1138,Sheet3!A:H,3,0),"")</f>
        <v xml:space="preserve">日淺　　華                    </v>
      </c>
      <c r="G1138" s="22" t="str">
        <f>IFERROR(VLOOKUP(E1138,Sheet3!A:H,8,0),"")</f>
        <v xml:space="preserve">しまなみST      </v>
      </c>
      <c r="H1138" s="22" t="str">
        <f>IFERROR(VLOOKUP(E1138,Sheet2!A:B,2,0),"")</f>
        <v/>
      </c>
      <c r="I1138" s="22" t="str">
        <f t="shared" si="73"/>
        <v>8094</v>
      </c>
      <c r="J1138" s="22">
        <f t="shared" si="74"/>
        <v>5</v>
      </c>
      <c r="K1138" s="22">
        <f t="shared" si="75"/>
        <v>1</v>
      </c>
    </row>
    <row r="1139" spans="1:11" s="22" customFormat="1" x14ac:dyDescent="0.15">
      <c r="A1139" s="22">
        <f>IFERROR(テーブル_Swim015[[#This Row],[競技番号]],"")</f>
        <v>94</v>
      </c>
      <c r="B1139" s="22">
        <f>IFERROR(テーブル_Swim015[[#This Row],[組]],"")</f>
        <v>5</v>
      </c>
      <c r="C1139" s="22">
        <f>IFERROR(テーブル_Swim015[[#This Row],[水路]],"")</f>
        <v>2</v>
      </c>
      <c r="D1139" s="22" t="str">
        <f t="shared" si="72"/>
        <v>9452</v>
      </c>
      <c r="E1139" s="22">
        <f>IFERROR(テーブル_Swim015[[#This Row],[選手番号]],"")</f>
        <v>1007</v>
      </c>
      <c r="F1139" s="22" t="str">
        <f>IFERROR(VLOOKUP(E1139,Sheet3!A:H,3,0),"")</f>
        <v xml:space="preserve">井上　心稟                    </v>
      </c>
      <c r="G1139" s="22" t="str">
        <f>IFERROR(VLOOKUP(E1139,Sheet3!A:H,8,0),"")</f>
        <v xml:space="preserve">五百木ＳＣ      </v>
      </c>
      <c r="H1139" s="22" t="str">
        <f>IFERROR(VLOOKUP(E1139,Sheet2!A:B,2,0),"")</f>
        <v/>
      </c>
      <c r="I1139" s="22" t="str">
        <f t="shared" si="73"/>
        <v>100794</v>
      </c>
      <c r="J1139" s="22">
        <f t="shared" si="74"/>
        <v>5</v>
      </c>
      <c r="K1139" s="22">
        <f t="shared" si="75"/>
        <v>2</v>
      </c>
    </row>
    <row r="1140" spans="1:11" s="22" customFormat="1" x14ac:dyDescent="0.15">
      <c r="A1140" s="22">
        <f>IFERROR(テーブル_Swim015[[#This Row],[競技番号]],"")</f>
        <v>94</v>
      </c>
      <c r="B1140" s="22">
        <f>IFERROR(テーブル_Swim015[[#This Row],[組]],"")</f>
        <v>5</v>
      </c>
      <c r="C1140" s="22">
        <f>IFERROR(テーブル_Swim015[[#This Row],[水路]],"")</f>
        <v>3</v>
      </c>
      <c r="D1140" s="22" t="str">
        <f t="shared" si="72"/>
        <v>9453</v>
      </c>
      <c r="E1140" s="22">
        <f>IFERROR(テーブル_Swim015[[#This Row],[選手番号]],"")</f>
        <v>115</v>
      </c>
      <c r="F1140" s="22" t="str">
        <f>IFERROR(VLOOKUP(E1140,Sheet3!A:H,3,0),"")</f>
        <v xml:space="preserve">門田　紗空                    </v>
      </c>
      <c r="G1140" s="22" t="str">
        <f>IFERROR(VLOOKUP(E1140,Sheet3!A:H,8,0),"")</f>
        <v xml:space="preserve">ＭＧ瀬戸内      </v>
      </c>
      <c r="H1140" s="22" t="str">
        <f>IFERROR(VLOOKUP(E1140,Sheet2!A:B,2,0),"")</f>
        <v/>
      </c>
      <c r="I1140" s="22" t="str">
        <f t="shared" si="73"/>
        <v>11594</v>
      </c>
      <c r="J1140" s="22">
        <f t="shared" si="74"/>
        <v>5</v>
      </c>
      <c r="K1140" s="22">
        <f t="shared" si="75"/>
        <v>3</v>
      </c>
    </row>
    <row r="1141" spans="1:11" s="22" customFormat="1" x14ac:dyDescent="0.15">
      <c r="A1141" s="22">
        <f>IFERROR(テーブル_Swim015[[#This Row],[競技番号]],"")</f>
        <v>94</v>
      </c>
      <c r="B1141" s="22">
        <f>IFERROR(テーブル_Swim015[[#This Row],[組]],"")</f>
        <v>5</v>
      </c>
      <c r="C1141" s="22">
        <f>IFERROR(テーブル_Swim015[[#This Row],[水路]],"")</f>
        <v>4</v>
      </c>
      <c r="D1141" s="22" t="str">
        <f t="shared" si="72"/>
        <v>9454</v>
      </c>
      <c r="E1141" s="22">
        <f>IFERROR(テーブル_Swim015[[#This Row],[選手番号]],"")</f>
        <v>1529</v>
      </c>
      <c r="F1141" s="22" t="str">
        <f>IFERROR(VLOOKUP(E1141,Sheet3!A:H,3,0),"")</f>
        <v xml:space="preserve">菊地　希実                    </v>
      </c>
      <c r="G1141" s="22" t="str">
        <f>IFERROR(VLOOKUP(E1141,Sheet3!A:H,8,0),"")</f>
        <v xml:space="preserve">Ryuow           </v>
      </c>
      <c r="H1141" s="22" t="str">
        <f>IFERROR(VLOOKUP(E1141,Sheet2!A:B,2,0),"")</f>
        <v/>
      </c>
      <c r="I1141" s="22" t="str">
        <f t="shared" si="73"/>
        <v>152994</v>
      </c>
      <c r="J1141" s="22">
        <f t="shared" si="74"/>
        <v>5</v>
      </c>
      <c r="K1141" s="22">
        <f t="shared" si="75"/>
        <v>4</v>
      </c>
    </row>
    <row r="1142" spans="1:11" s="22" customFormat="1" x14ac:dyDescent="0.15">
      <c r="A1142" s="22">
        <f>IFERROR(テーブル_Swim015[[#This Row],[競技番号]],"")</f>
        <v>94</v>
      </c>
      <c r="B1142" s="22">
        <f>IFERROR(テーブル_Swim015[[#This Row],[組]],"")</f>
        <v>5</v>
      </c>
      <c r="C1142" s="22">
        <f>IFERROR(テーブル_Swim015[[#This Row],[水路]],"")</f>
        <v>5</v>
      </c>
      <c r="D1142" s="22" t="str">
        <f t="shared" si="72"/>
        <v>9455</v>
      </c>
      <c r="E1142" s="22">
        <f>IFERROR(テーブル_Swim015[[#This Row],[選手番号]],"")</f>
        <v>1005</v>
      </c>
      <c r="F1142" s="22" t="str">
        <f>IFERROR(VLOOKUP(E1142,Sheet3!A:H,3,0),"")</f>
        <v xml:space="preserve">秀野　　葵                    </v>
      </c>
      <c r="G1142" s="22" t="str">
        <f>IFERROR(VLOOKUP(E1142,Sheet3!A:H,8,0),"")</f>
        <v xml:space="preserve">五百木ＳＣ      </v>
      </c>
      <c r="H1142" s="22" t="str">
        <f>IFERROR(VLOOKUP(E1142,Sheet2!A:B,2,0),"")</f>
        <v/>
      </c>
      <c r="I1142" s="22" t="str">
        <f t="shared" si="73"/>
        <v>100594</v>
      </c>
      <c r="J1142" s="22">
        <f t="shared" si="74"/>
        <v>5</v>
      </c>
      <c r="K1142" s="22">
        <f t="shared" si="75"/>
        <v>5</v>
      </c>
    </row>
    <row r="1143" spans="1:11" s="22" customFormat="1" x14ac:dyDescent="0.15">
      <c r="A1143" s="22">
        <f>IFERROR(テーブル_Swim015[[#This Row],[競技番号]],"")</f>
        <v>94</v>
      </c>
      <c r="B1143" s="22">
        <f>IFERROR(テーブル_Swim015[[#This Row],[組]],"")</f>
        <v>5</v>
      </c>
      <c r="C1143" s="22">
        <f>IFERROR(テーブル_Swim015[[#This Row],[水路]],"")</f>
        <v>6</v>
      </c>
      <c r="D1143" s="22" t="str">
        <f t="shared" si="72"/>
        <v>9456</v>
      </c>
      <c r="E1143" s="22">
        <f>IFERROR(テーブル_Swim015[[#This Row],[選手番号]],"")</f>
        <v>1019</v>
      </c>
      <c r="F1143" s="22" t="str">
        <f>IFERROR(VLOOKUP(E1143,Sheet3!A:H,3,0),"")</f>
        <v xml:space="preserve">山﨑　千世                    </v>
      </c>
      <c r="G1143" s="22" t="str">
        <f>IFERROR(VLOOKUP(E1143,Sheet3!A:H,8,0),"")</f>
        <v xml:space="preserve">アズサ松山      </v>
      </c>
      <c r="H1143" s="22" t="str">
        <f>IFERROR(VLOOKUP(E1143,Sheet2!A:B,2,0),"")</f>
        <v/>
      </c>
      <c r="I1143" s="22" t="str">
        <f t="shared" si="73"/>
        <v>101994</v>
      </c>
      <c r="J1143" s="22">
        <f t="shared" si="74"/>
        <v>5</v>
      </c>
      <c r="K1143" s="22">
        <f t="shared" si="75"/>
        <v>6</v>
      </c>
    </row>
    <row r="1144" spans="1:11" s="22" customFormat="1" x14ac:dyDescent="0.15">
      <c r="A1144" s="22">
        <f>IFERROR(テーブル_Swim015[[#This Row],[競技番号]],"")</f>
        <v>94</v>
      </c>
      <c r="B1144" s="22">
        <f>IFERROR(テーブル_Swim015[[#This Row],[組]],"")</f>
        <v>5</v>
      </c>
      <c r="C1144" s="22">
        <f>IFERROR(テーブル_Swim015[[#This Row],[水路]],"")</f>
        <v>7</v>
      </c>
      <c r="D1144" s="22" t="str">
        <f t="shared" si="72"/>
        <v>9457</v>
      </c>
      <c r="E1144" s="22">
        <f>IFERROR(テーブル_Swim015[[#This Row],[選手番号]],"")</f>
        <v>59</v>
      </c>
      <c r="F1144" s="22" t="str">
        <f>IFERROR(VLOOKUP(E1144,Sheet3!A:H,3,0),"")</f>
        <v xml:space="preserve">杉本　奈月                    </v>
      </c>
      <c r="G1144" s="22" t="str">
        <f>IFERROR(VLOOKUP(E1144,Sheet3!A:H,8,0),"")</f>
        <v xml:space="preserve">ＭＧ双葉        </v>
      </c>
      <c r="H1144" s="22" t="str">
        <f>IFERROR(VLOOKUP(E1144,Sheet2!A:B,2,0),"")</f>
        <v/>
      </c>
      <c r="I1144" s="22" t="str">
        <f t="shared" si="73"/>
        <v>5994</v>
      </c>
      <c r="J1144" s="22">
        <f t="shared" si="74"/>
        <v>5</v>
      </c>
      <c r="K1144" s="22">
        <f t="shared" si="75"/>
        <v>7</v>
      </c>
    </row>
    <row r="1145" spans="1:11" s="22" customFormat="1" x14ac:dyDescent="0.15">
      <c r="A1145" s="22">
        <f>IFERROR(テーブル_Swim015[[#This Row],[競技番号]],"")</f>
        <v>94</v>
      </c>
      <c r="B1145" s="22">
        <f>IFERROR(テーブル_Swim015[[#This Row],[組]],"")</f>
        <v>5</v>
      </c>
      <c r="C1145" s="22">
        <f>IFERROR(テーブル_Swim015[[#This Row],[水路]],"")</f>
        <v>8</v>
      </c>
      <c r="D1145" s="22" t="str">
        <f t="shared" si="72"/>
        <v>9458</v>
      </c>
      <c r="E1145" s="22">
        <f>IFERROR(テーブル_Swim015[[#This Row],[選手番号]],"")</f>
        <v>1519</v>
      </c>
      <c r="F1145" s="22" t="str">
        <f>IFERROR(VLOOKUP(E1145,Sheet3!A:H,3,0),"")</f>
        <v xml:space="preserve">酒井　優衣                    </v>
      </c>
      <c r="G1145" s="22" t="str">
        <f>IFERROR(VLOOKUP(E1145,Sheet3!A:H,8,0),"")</f>
        <v xml:space="preserve">フィッタ吉田    </v>
      </c>
      <c r="H1145" s="22" t="str">
        <f>IFERROR(VLOOKUP(E1145,Sheet2!A:B,2,0),"")</f>
        <v/>
      </c>
      <c r="I1145" s="22" t="str">
        <f t="shared" si="73"/>
        <v>151994</v>
      </c>
      <c r="J1145" s="22">
        <f t="shared" si="74"/>
        <v>5</v>
      </c>
      <c r="K1145" s="22">
        <f t="shared" si="75"/>
        <v>8</v>
      </c>
    </row>
    <row r="1146" spans="1:11" s="22" customFormat="1" x14ac:dyDescent="0.15">
      <c r="A1146" s="22">
        <f>IFERROR(テーブル_Swim015[[#This Row],[競技番号]],"")</f>
        <v>95</v>
      </c>
      <c r="B1146" s="22">
        <f>IFERROR(テーブル_Swim015[[#This Row],[組]],"")</f>
        <v>1</v>
      </c>
      <c r="C1146" s="22">
        <f>IFERROR(テーブル_Swim015[[#This Row],[水路]],"")</f>
        <v>1</v>
      </c>
      <c r="D1146" s="22" t="str">
        <f t="shared" si="72"/>
        <v>9511</v>
      </c>
      <c r="E1146" s="22">
        <f>IFERROR(テーブル_Swim015[[#This Row],[選手番号]],"")</f>
        <v>1146</v>
      </c>
      <c r="F1146" s="22" t="str">
        <f>IFERROR(VLOOKUP(E1146,Sheet3!A:H,3,0),"")</f>
        <v xml:space="preserve">和田　尚記                    </v>
      </c>
      <c r="G1146" s="22" t="str">
        <f>IFERROR(VLOOKUP(E1146,Sheet3!A:H,8,0),"")</f>
        <v xml:space="preserve">AGAIN           </v>
      </c>
      <c r="H1146" s="22" t="str">
        <f>IFERROR(VLOOKUP(E1146,Sheet2!A:B,2,0),"")</f>
        <v/>
      </c>
      <c r="I1146" s="22" t="str">
        <f t="shared" si="73"/>
        <v>114695</v>
      </c>
      <c r="J1146" s="22">
        <f t="shared" si="74"/>
        <v>1</v>
      </c>
      <c r="K1146" s="22">
        <f t="shared" si="75"/>
        <v>1</v>
      </c>
    </row>
    <row r="1147" spans="1:11" s="22" customFormat="1" x14ac:dyDescent="0.15">
      <c r="A1147" s="22">
        <f>IFERROR(テーブル_Swim015[[#This Row],[競技番号]],"")</f>
        <v>95</v>
      </c>
      <c r="B1147" s="22">
        <f>IFERROR(テーブル_Swim015[[#This Row],[組]],"")</f>
        <v>1</v>
      </c>
      <c r="C1147" s="22">
        <f>IFERROR(テーブル_Swim015[[#This Row],[水路]],"")</f>
        <v>2</v>
      </c>
      <c r="D1147" s="22" t="str">
        <f t="shared" si="72"/>
        <v>9512</v>
      </c>
      <c r="E1147" s="22">
        <f>IFERROR(テーブル_Swim015[[#This Row],[選手番号]],"")</f>
        <v>36</v>
      </c>
      <c r="F1147" s="22" t="str">
        <f>IFERROR(VLOOKUP(E1147,Sheet3!A:H,3,0),"")</f>
        <v xml:space="preserve">真鍋　　諒                    </v>
      </c>
      <c r="G1147" s="22" t="str">
        <f>IFERROR(VLOOKUP(E1147,Sheet3!A:H,8,0),"")</f>
        <v xml:space="preserve">ファイブテン    </v>
      </c>
      <c r="H1147" s="22" t="str">
        <f>IFERROR(VLOOKUP(E1147,Sheet2!A:B,2,0),"")</f>
        <v/>
      </c>
      <c r="I1147" s="22" t="str">
        <f t="shared" si="73"/>
        <v>3695</v>
      </c>
      <c r="J1147" s="22">
        <f t="shared" si="74"/>
        <v>1</v>
      </c>
      <c r="K1147" s="22">
        <f t="shared" si="75"/>
        <v>2</v>
      </c>
    </row>
    <row r="1148" spans="1:11" s="22" customFormat="1" x14ac:dyDescent="0.15">
      <c r="A1148" s="22">
        <f>IFERROR(テーブル_Swim015[[#This Row],[競技番号]],"")</f>
        <v>95</v>
      </c>
      <c r="B1148" s="22">
        <f>IFERROR(テーブル_Swim015[[#This Row],[組]],"")</f>
        <v>1</v>
      </c>
      <c r="C1148" s="22">
        <f>IFERROR(テーブル_Swim015[[#This Row],[水路]],"")</f>
        <v>3</v>
      </c>
      <c r="D1148" s="22" t="str">
        <f t="shared" si="72"/>
        <v>9513</v>
      </c>
      <c r="E1148" s="22">
        <f>IFERROR(テーブル_Swim015[[#This Row],[選手番号]],"")</f>
        <v>1177</v>
      </c>
      <c r="F1148" s="22" t="str">
        <f>IFERROR(VLOOKUP(E1148,Sheet3!A:H,3,0),"")</f>
        <v xml:space="preserve">金子　太一                    </v>
      </c>
      <c r="G1148" s="22" t="str">
        <f>IFERROR(VLOOKUP(E1148,Sheet3!A:H,8,0),"")</f>
        <v xml:space="preserve">五百木ＳＣ      </v>
      </c>
      <c r="H1148" s="22" t="str">
        <f>IFERROR(VLOOKUP(E1148,Sheet2!A:B,2,0),"")</f>
        <v/>
      </c>
      <c r="I1148" s="22" t="str">
        <f t="shared" si="73"/>
        <v>117795</v>
      </c>
      <c r="J1148" s="22">
        <f t="shared" si="74"/>
        <v>1</v>
      </c>
      <c r="K1148" s="22">
        <f t="shared" si="75"/>
        <v>3</v>
      </c>
    </row>
    <row r="1149" spans="1:11" s="22" customFormat="1" x14ac:dyDescent="0.15">
      <c r="A1149" s="22">
        <f>IFERROR(テーブル_Swim015[[#This Row],[競技番号]],"")</f>
        <v>95</v>
      </c>
      <c r="B1149" s="22">
        <f>IFERROR(テーブル_Swim015[[#This Row],[組]],"")</f>
        <v>1</v>
      </c>
      <c r="C1149" s="22">
        <f>IFERROR(テーブル_Swim015[[#This Row],[水路]],"")</f>
        <v>4</v>
      </c>
      <c r="D1149" s="22" t="str">
        <f t="shared" si="72"/>
        <v>9514</v>
      </c>
      <c r="E1149" s="22">
        <f>IFERROR(テーブル_Swim015[[#This Row],[選手番号]],"")</f>
        <v>1515</v>
      </c>
      <c r="F1149" s="22" t="str">
        <f>IFERROR(VLOOKUP(E1149,Sheet3!A:H,3,0),"")</f>
        <v xml:space="preserve">古谷　空大                    </v>
      </c>
      <c r="G1149" s="22" t="str">
        <f>IFERROR(VLOOKUP(E1149,Sheet3!A:H,8,0),"")</f>
        <v xml:space="preserve">フィッタ吉田    </v>
      </c>
      <c r="H1149" s="22" t="str">
        <f>IFERROR(VLOOKUP(E1149,Sheet2!A:B,2,0),"")</f>
        <v/>
      </c>
      <c r="I1149" s="22" t="str">
        <f t="shared" si="73"/>
        <v>151595</v>
      </c>
      <c r="J1149" s="22">
        <f t="shared" si="74"/>
        <v>1</v>
      </c>
      <c r="K1149" s="22">
        <f t="shared" si="75"/>
        <v>4</v>
      </c>
    </row>
    <row r="1150" spans="1:11" s="22" customFormat="1" x14ac:dyDescent="0.15">
      <c r="A1150" s="22">
        <f>IFERROR(テーブル_Swim015[[#This Row],[競技番号]],"")</f>
        <v>95</v>
      </c>
      <c r="B1150" s="22">
        <f>IFERROR(テーブル_Swim015[[#This Row],[組]],"")</f>
        <v>1</v>
      </c>
      <c r="C1150" s="22">
        <f>IFERROR(テーブル_Swim015[[#This Row],[水路]],"")</f>
        <v>5</v>
      </c>
      <c r="D1150" s="22" t="str">
        <f t="shared" si="72"/>
        <v>9515</v>
      </c>
      <c r="E1150" s="22">
        <f>IFERROR(テーブル_Swim015[[#This Row],[選手番号]],"")</f>
        <v>1218</v>
      </c>
      <c r="F1150" s="22" t="str">
        <f>IFERROR(VLOOKUP(E1150,Sheet3!A:H,3,0),"")</f>
        <v xml:space="preserve">堀田　宗佑                    </v>
      </c>
      <c r="G1150" s="22" t="str">
        <f>IFERROR(VLOOKUP(E1150,Sheet3!A:H,8,0),"")</f>
        <v xml:space="preserve">えいしSC砥部    </v>
      </c>
      <c r="H1150" s="22" t="str">
        <f>IFERROR(VLOOKUP(E1150,Sheet2!A:B,2,0),"")</f>
        <v/>
      </c>
      <c r="I1150" s="22" t="str">
        <f t="shared" si="73"/>
        <v>121895</v>
      </c>
      <c r="J1150" s="22">
        <f t="shared" si="74"/>
        <v>1</v>
      </c>
      <c r="K1150" s="22">
        <f t="shared" si="75"/>
        <v>5</v>
      </c>
    </row>
    <row r="1151" spans="1:11" s="22" customFormat="1" x14ac:dyDescent="0.15">
      <c r="A1151" s="22">
        <f>IFERROR(テーブル_Swim015[[#This Row],[競技番号]],"")</f>
        <v>95</v>
      </c>
      <c r="B1151" s="22">
        <f>IFERROR(テーブル_Swim015[[#This Row],[組]],"")</f>
        <v>1</v>
      </c>
      <c r="C1151" s="22">
        <f>IFERROR(テーブル_Swim015[[#This Row],[水路]],"")</f>
        <v>6</v>
      </c>
      <c r="D1151" s="22" t="str">
        <f t="shared" si="72"/>
        <v>9516</v>
      </c>
      <c r="E1151" s="22">
        <f>IFERROR(テーブル_Swim015[[#This Row],[選手番号]],"")</f>
        <v>1226</v>
      </c>
      <c r="F1151" s="22" t="str">
        <f>IFERROR(VLOOKUP(E1151,Sheet3!A:H,3,0),"")</f>
        <v xml:space="preserve">高岡　煌大                    </v>
      </c>
      <c r="G1151" s="22" t="str">
        <f>IFERROR(VLOOKUP(E1151,Sheet3!A:H,8,0),"")</f>
        <v xml:space="preserve">アズサ松山      </v>
      </c>
      <c r="H1151" s="22" t="str">
        <f>IFERROR(VLOOKUP(E1151,Sheet2!A:B,2,0),"")</f>
        <v/>
      </c>
      <c r="I1151" s="22" t="str">
        <f t="shared" si="73"/>
        <v>122695</v>
      </c>
      <c r="J1151" s="22">
        <f t="shared" si="74"/>
        <v>1</v>
      </c>
      <c r="K1151" s="22">
        <f t="shared" si="75"/>
        <v>6</v>
      </c>
    </row>
    <row r="1152" spans="1:11" s="22" customFormat="1" x14ac:dyDescent="0.15">
      <c r="A1152" s="22">
        <f>IFERROR(テーブル_Swim015[[#This Row],[競技番号]],"")</f>
        <v>95</v>
      </c>
      <c r="B1152" s="22">
        <f>IFERROR(テーブル_Swim015[[#This Row],[組]],"")</f>
        <v>1</v>
      </c>
      <c r="C1152" s="22">
        <f>IFERROR(テーブル_Swim015[[#This Row],[水路]],"")</f>
        <v>7</v>
      </c>
      <c r="D1152" s="22" t="str">
        <f t="shared" si="72"/>
        <v>9517</v>
      </c>
      <c r="E1152" s="22">
        <f>IFERROR(テーブル_Swim015[[#This Row],[選手番号]],"")</f>
        <v>1172</v>
      </c>
      <c r="F1152" s="22" t="str">
        <f>IFERROR(VLOOKUP(E1152,Sheet3!A:H,3,0),"")</f>
        <v xml:space="preserve">兵　  逸平                    </v>
      </c>
      <c r="G1152" s="22" t="str">
        <f>IFERROR(VLOOKUP(E1152,Sheet3!A:H,8,0),"")</f>
        <v xml:space="preserve">五百木ＳＣ      </v>
      </c>
      <c r="H1152" s="22" t="str">
        <f>IFERROR(VLOOKUP(E1152,Sheet2!A:B,2,0),"")</f>
        <v/>
      </c>
      <c r="I1152" s="22" t="str">
        <f t="shared" si="73"/>
        <v>117295</v>
      </c>
      <c r="J1152" s="22">
        <f t="shared" si="74"/>
        <v>1</v>
      </c>
      <c r="K1152" s="22">
        <f t="shared" si="75"/>
        <v>7</v>
      </c>
    </row>
    <row r="1153" spans="1:11" s="22" customFormat="1" x14ac:dyDescent="0.15">
      <c r="A1153" s="22">
        <f>IFERROR(テーブル_Swim015[[#This Row],[競技番号]],"")</f>
        <v>95</v>
      </c>
      <c r="B1153" s="22">
        <f>IFERROR(テーブル_Swim015[[#This Row],[組]],"")</f>
        <v>1</v>
      </c>
      <c r="C1153" s="22">
        <f>IFERROR(テーブル_Swim015[[#This Row],[水路]],"")</f>
        <v>8</v>
      </c>
      <c r="D1153" s="22" t="str">
        <f t="shared" si="72"/>
        <v>9518</v>
      </c>
      <c r="E1153" s="22">
        <f>IFERROR(テーブル_Swim015[[#This Row],[選手番号]],"")</f>
        <v>74</v>
      </c>
      <c r="F1153" s="22" t="str">
        <f>IFERROR(VLOOKUP(E1153,Sheet3!A:H,3,0),"")</f>
        <v xml:space="preserve">大島徹之進                    </v>
      </c>
      <c r="G1153" s="22" t="str">
        <f>IFERROR(VLOOKUP(E1153,Sheet3!A:H,8,0),"")</f>
        <v xml:space="preserve">ﾌｨｯﾀ川之江      </v>
      </c>
      <c r="H1153" s="22" t="str">
        <f>IFERROR(VLOOKUP(E1153,Sheet2!A:B,2,0),"")</f>
        <v/>
      </c>
      <c r="I1153" s="22" t="str">
        <f t="shared" si="73"/>
        <v>7495</v>
      </c>
      <c r="J1153" s="22">
        <f t="shared" si="74"/>
        <v>1</v>
      </c>
      <c r="K1153" s="22">
        <f t="shared" si="75"/>
        <v>8</v>
      </c>
    </row>
    <row r="1154" spans="1:11" s="22" customFormat="1" x14ac:dyDescent="0.15">
      <c r="A1154" s="22">
        <f>IFERROR(テーブル_Swim015[[#This Row],[競技番号]],"")</f>
        <v>95</v>
      </c>
      <c r="B1154" s="22">
        <f>IFERROR(テーブル_Swim015[[#This Row],[組]],"")</f>
        <v>2</v>
      </c>
      <c r="C1154" s="22">
        <f>IFERROR(テーブル_Swim015[[#This Row],[水路]],"")</f>
        <v>1</v>
      </c>
      <c r="D1154" s="22" t="str">
        <f t="shared" si="72"/>
        <v>9521</v>
      </c>
      <c r="E1154" s="22">
        <f>IFERROR(テーブル_Swim015[[#This Row],[選手番号]],"")</f>
        <v>1176</v>
      </c>
      <c r="F1154" s="22" t="str">
        <f>IFERROR(VLOOKUP(E1154,Sheet3!A:H,3,0),"")</f>
        <v>阪田　雄太</v>
      </c>
      <c r="G1154" s="22" t="str">
        <f>IFERROR(VLOOKUP(E1154,Sheet3!A:H,8,0),"")</f>
        <v>五百木ＳＣ</v>
      </c>
      <c r="H1154" s="22" t="str">
        <f>IFERROR(VLOOKUP(E1154,Sheet2!A:B,2,0),"")</f>
        <v/>
      </c>
      <c r="I1154" s="22" t="str">
        <f t="shared" si="73"/>
        <v>117695</v>
      </c>
      <c r="J1154" s="22">
        <f t="shared" si="74"/>
        <v>2</v>
      </c>
      <c r="K1154" s="22">
        <f t="shared" si="75"/>
        <v>1</v>
      </c>
    </row>
    <row r="1155" spans="1:11" s="22" customFormat="1" x14ac:dyDescent="0.15">
      <c r="A1155" s="22">
        <f>IFERROR(テーブル_Swim015[[#This Row],[競技番号]],"")</f>
        <v>95</v>
      </c>
      <c r="B1155" s="22">
        <f>IFERROR(テーブル_Swim015[[#This Row],[組]],"")</f>
        <v>2</v>
      </c>
      <c r="C1155" s="22">
        <f>IFERROR(テーブル_Swim015[[#This Row],[水路]],"")</f>
        <v>2</v>
      </c>
      <c r="D1155" s="22" t="str">
        <f t="shared" si="72"/>
        <v>9522</v>
      </c>
      <c r="E1155" s="22">
        <f>IFERROR(テーブル_Swim015[[#This Row],[選手番号]],"")</f>
        <v>1189</v>
      </c>
      <c r="F1155" s="22" t="str">
        <f>IFERROR(VLOOKUP(E1155,Sheet3!A:H,3,0),"")</f>
        <v>神野　叶羽</v>
      </c>
      <c r="G1155" s="22" t="str">
        <f>IFERROR(VLOOKUP(E1155,Sheet3!A:H,8,0),"")</f>
        <v>南海ＤＣ</v>
      </c>
      <c r="H1155" s="22" t="str">
        <f>IFERROR(VLOOKUP(E1155,Sheet2!A:B,2,0),"")</f>
        <v/>
      </c>
      <c r="I1155" s="22" t="str">
        <f t="shared" si="73"/>
        <v>118995</v>
      </c>
      <c r="J1155" s="22">
        <f t="shared" si="74"/>
        <v>2</v>
      </c>
      <c r="K1155" s="22">
        <f t="shared" si="75"/>
        <v>2</v>
      </c>
    </row>
    <row r="1156" spans="1:11" s="22" customFormat="1" x14ac:dyDescent="0.15">
      <c r="A1156" s="22">
        <f>IFERROR(テーブル_Swim015[[#This Row],[競技番号]],"")</f>
        <v>95</v>
      </c>
      <c r="B1156" s="22">
        <f>IFERROR(テーブル_Swim015[[#This Row],[組]],"")</f>
        <v>2</v>
      </c>
      <c r="C1156" s="22">
        <f>IFERROR(テーブル_Swim015[[#This Row],[水路]],"")</f>
        <v>3</v>
      </c>
      <c r="D1156" s="22" t="str">
        <f t="shared" si="72"/>
        <v>9523</v>
      </c>
      <c r="E1156" s="22">
        <f>IFERROR(テーブル_Swim015[[#This Row],[選手番号]],"")</f>
        <v>1561</v>
      </c>
      <c r="F1156" s="22" t="str">
        <f>IFERROR(VLOOKUP(E1156,Sheet3!A:H,3,0),"")</f>
        <v>飯田　空武</v>
      </c>
      <c r="G1156" s="22" t="str">
        <f>IFERROR(VLOOKUP(E1156,Sheet3!A:H,8,0),"")</f>
        <v>MESSA</v>
      </c>
      <c r="H1156" s="22" t="str">
        <f>IFERROR(VLOOKUP(E1156,Sheet2!A:B,2,0),"")</f>
        <v/>
      </c>
      <c r="I1156" s="22" t="str">
        <f t="shared" si="73"/>
        <v>156195</v>
      </c>
      <c r="J1156" s="22">
        <f t="shared" si="74"/>
        <v>2</v>
      </c>
      <c r="K1156" s="22">
        <f t="shared" si="75"/>
        <v>3</v>
      </c>
    </row>
    <row r="1157" spans="1:11" s="22" customFormat="1" x14ac:dyDescent="0.15">
      <c r="A1157" s="22">
        <f>IFERROR(テーブル_Swim015[[#This Row],[競技番号]],"")</f>
        <v>95</v>
      </c>
      <c r="B1157" s="22">
        <f>IFERROR(テーブル_Swim015[[#This Row],[組]],"")</f>
        <v>2</v>
      </c>
      <c r="C1157" s="22">
        <f>IFERROR(テーブル_Swim015[[#This Row],[水路]],"")</f>
        <v>4</v>
      </c>
      <c r="D1157" s="22" t="str">
        <f t="shared" si="72"/>
        <v>9524</v>
      </c>
      <c r="E1157" s="22">
        <f>IFERROR(テーブル_Swim015[[#This Row],[選手番号]],"")</f>
        <v>86</v>
      </c>
      <c r="F1157" s="22" t="str">
        <f>IFERROR(VLOOKUP(E1157,Sheet3!A:H,3,0),"")</f>
        <v>長谷川陽希</v>
      </c>
      <c r="G1157" s="22" t="str">
        <f>IFERROR(VLOOKUP(E1157,Sheet3!A:H,8,0),"")</f>
        <v>ファイブテン</v>
      </c>
      <c r="H1157" s="22" t="str">
        <f>IFERROR(VLOOKUP(E1157,Sheet2!A:B,2,0),"")</f>
        <v/>
      </c>
      <c r="I1157" s="22" t="str">
        <f t="shared" si="73"/>
        <v>8695</v>
      </c>
      <c r="J1157" s="22">
        <f t="shared" si="74"/>
        <v>2</v>
      </c>
      <c r="K1157" s="22">
        <f t="shared" si="75"/>
        <v>4</v>
      </c>
    </row>
    <row r="1158" spans="1:11" s="22" customFormat="1" x14ac:dyDescent="0.15">
      <c r="A1158" s="22">
        <f>IFERROR(テーブル_Swim015[[#This Row],[競技番号]],"")</f>
        <v>95</v>
      </c>
      <c r="B1158" s="22">
        <f>IFERROR(テーブル_Swim015[[#This Row],[組]],"")</f>
        <v>2</v>
      </c>
      <c r="C1158" s="22">
        <f>IFERROR(テーブル_Swim015[[#This Row],[水路]],"")</f>
        <v>5</v>
      </c>
      <c r="D1158" s="22" t="str">
        <f t="shared" si="72"/>
        <v>9525</v>
      </c>
      <c r="E1158" s="22">
        <f>IFERROR(テーブル_Swim015[[#This Row],[選手番号]],"")</f>
        <v>1032</v>
      </c>
      <c r="F1158" s="22" t="str">
        <f>IFERROR(VLOOKUP(E1158,Sheet3!A:H,3,0),"")</f>
        <v xml:space="preserve">水野　太貴                    </v>
      </c>
      <c r="G1158" s="22" t="str">
        <f>IFERROR(VLOOKUP(E1158,Sheet3!A:H,8,0),"")</f>
        <v xml:space="preserve">フィッタ松山    </v>
      </c>
      <c r="H1158" s="22" t="str">
        <f>IFERROR(VLOOKUP(E1158,Sheet2!A:B,2,0),"")</f>
        <v/>
      </c>
      <c r="I1158" s="22" t="str">
        <f t="shared" si="73"/>
        <v>103295</v>
      </c>
      <c r="J1158" s="22">
        <f t="shared" si="74"/>
        <v>2</v>
      </c>
      <c r="K1158" s="22">
        <f t="shared" si="75"/>
        <v>5</v>
      </c>
    </row>
    <row r="1159" spans="1:11" s="22" customFormat="1" x14ac:dyDescent="0.15">
      <c r="A1159" s="22">
        <f>IFERROR(テーブル_Swim015[[#This Row],[競技番号]],"")</f>
        <v>95</v>
      </c>
      <c r="B1159" s="22">
        <f>IFERROR(テーブル_Swim015[[#This Row],[組]],"")</f>
        <v>2</v>
      </c>
      <c r="C1159" s="22">
        <f>IFERROR(テーブル_Swim015[[#This Row],[水路]],"")</f>
        <v>6</v>
      </c>
      <c r="D1159" s="22" t="str">
        <f t="shared" si="72"/>
        <v>9526</v>
      </c>
      <c r="E1159" s="22">
        <f>IFERROR(テーブル_Swim015[[#This Row],[選手番号]],"")</f>
        <v>1074</v>
      </c>
      <c r="F1159" s="22" t="str">
        <f>IFERROR(VLOOKUP(E1159,Sheet3!A:H,3,0),"")</f>
        <v xml:space="preserve">児島　煌大                    </v>
      </c>
      <c r="G1159" s="22" t="str">
        <f>IFERROR(VLOOKUP(E1159,Sheet3!A:H,8,0),"")</f>
        <v xml:space="preserve">フィッタ重信    </v>
      </c>
      <c r="H1159" s="22" t="str">
        <f>IFERROR(VLOOKUP(E1159,Sheet2!A:B,2,0),"")</f>
        <v/>
      </c>
      <c r="I1159" s="22" t="str">
        <f t="shared" si="73"/>
        <v>107495</v>
      </c>
      <c r="J1159" s="22">
        <f t="shared" si="74"/>
        <v>2</v>
      </c>
      <c r="K1159" s="22">
        <f t="shared" si="75"/>
        <v>6</v>
      </c>
    </row>
    <row r="1160" spans="1:11" s="22" customFormat="1" x14ac:dyDescent="0.15">
      <c r="A1160" s="22">
        <f>IFERROR(テーブル_Swim015[[#This Row],[競技番号]],"")</f>
        <v>95</v>
      </c>
      <c r="B1160" s="22">
        <f>IFERROR(テーブル_Swim015[[#This Row],[組]],"")</f>
        <v>2</v>
      </c>
      <c r="C1160" s="22">
        <f>IFERROR(テーブル_Swim015[[#This Row],[水路]],"")</f>
        <v>7</v>
      </c>
      <c r="D1160" s="22" t="str">
        <f t="shared" si="72"/>
        <v>9527</v>
      </c>
      <c r="E1160" s="22">
        <f>IFERROR(テーブル_Swim015[[#This Row],[選手番号]],"")</f>
        <v>1555</v>
      </c>
      <c r="F1160" s="22" t="str">
        <f>IFERROR(VLOOKUP(E1160,Sheet3!A:H,3,0),"")</f>
        <v>平田　佑斗</v>
      </c>
      <c r="G1160" s="22" t="str">
        <f>IFERROR(VLOOKUP(E1160,Sheet3!A:H,8,0),"")</f>
        <v>MESSA</v>
      </c>
      <c r="H1160" s="22" t="str">
        <f>IFERROR(VLOOKUP(E1160,Sheet2!A:B,2,0),"")</f>
        <v/>
      </c>
      <c r="I1160" s="22" t="str">
        <f t="shared" si="73"/>
        <v>155595</v>
      </c>
      <c r="J1160" s="22">
        <f t="shared" si="74"/>
        <v>2</v>
      </c>
      <c r="K1160" s="22">
        <f t="shared" si="75"/>
        <v>7</v>
      </c>
    </row>
    <row r="1161" spans="1:11" s="22" customFormat="1" x14ac:dyDescent="0.15">
      <c r="A1161" s="22">
        <f>IFERROR(テーブル_Swim015[[#This Row],[競技番号]],"")</f>
        <v>95</v>
      </c>
      <c r="B1161" s="22">
        <f>IFERROR(テーブル_Swim015[[#This Row],[組]],"")</f>
        <v>2</v>
      </c>
      <c r="C1161" s="22">
        <f>IFERROR(テーブル_Swim015[[#This Row],[水路]],"")</f>
        <v>8</v>
      </c>
      <c r="D1161" s="22" t="str">
        <f t="shared" si="72"/>
        <v>9528</v>
      </c>
      <c r="E1161" s="22">
        <f>IFERROR(テーブル_Swim015[[#This Row],[選手番号]],"")</f>
        <v>113</v>
      </c>
      <c r="F1161" s="22" t="str">
        <f>IFERROR(VLOOKUP(E1161,Sheet3!A:H,3,0),"")</f>
        <v xml:space="preserve">山本　朝陽                    </v>
      </c>
      <c r="G1161" s="22" t="str">
        <f>IFERROR(VLOOKUP(E1161,Sheet3!A:H,8,0),"")</f>
        <v xml:space="preserve">ＭＧ瀬戸内      </v>
      </c>
      <c r="H1161" s="22" t="str">
        <f>IFERROR(VLOOKUP(E1161,Sheet2!A:B,2,0),"")</f>
        <v/>
      </c>
      <c r="I1161" s="22" t="str">
        <f t="shared" si="73"/>
        <v>11395</v>
      </c>
      <c r="J1161" s="22">
        <f t="shared" si="74"/>
        <v>2</v>
      </c>
      <c r="K1161" s="22">
        <f t="shared" si="75"/>
        <v>8</v>
      </c>
    </row>
    <row r="1162" spans="1:11" s="22" customFormat="1" x14ac:dyDescent="0.15">
      <c r="A1162" s="22">
        <f>IFERROR(テーブル_Swim015[[#This Row],[競技番号]],"")</f>
        <v>95</v>
      </c>
      <c r="B1162" s="22">
        <f>IFERROR(テーブル_Swim015[[#This Row],[組]],"")</f>
        <v>3</v>
      </c>
      <c r="C1162" s="22">
        <f>IFERROR(テーブル_Swim015[[#This Row],[水路]],"")</f>
        <v>1</v>
      </c>
      <c r="D1162" s="22" t="str">
        <f t="shared" si="72"/>
        <v>9531</v>
      </c>
      <c r="E1162" s="22">
        <f>IFERROR(テーブル_Swim015[[#This Row],[選手番号]],"")</f>
        <v>1190</v>
      </c>
      <c r="F1162" s="22" t="str">
        <f>IFERROR(VLOOKUP(E1162,Sheet3!A:H,3,0),"")</f>
        <v>白地　  凌</v>
      </c>
      <c r="G1162" s="22" t="str">
        <f>IFERROR(VLOOKUP(E1162,Sheet3!A:H,8,0),"")</f>
        <v>南海ＤＣ</v>
      </c>
      <c r="H1162" s="22" t="str">
        <f>IFERROR(VLOOKUP(E1162,Sheet2!A:B,2,0),"")</f>
        <v/>
      </c>
      <c r="I1162" s="22" t="str">
        <f t="shared" si="73"/>
        <v>119095</v>
      </c>
      <c r="J1162" s="22">
        <f t="shared" si="74"/>
        <v>3</v>
      </c>
      <c r="K1162" s="22">
        <f t="shared" si="75"/>
        <v>1</v>
      </c>
    </row>
    <row r="1163" spans="1:11" s="22" customFormat="1" x14ac:dyDescent="0.15">
      <c r="A1163" s="22">
        <f>IFERROR(テーブル_Swim015[[#This Row],[競技番号]],"")</f>
        <v>95</v>
      </c>
      <c r="B1163" s="22">
        <f>IFERROR(テーブル_Swim015[[#This Row],[組]],"")</f>
        <v>3</v>
      </c>
      <c r="C1163" s="22">
        <f>IFERROR(テーブル_Swim015[[#This Row],[水路]],"")</f>
        <v>2</v>
      </c>
      <c r="D1163" s="22" t="str">
        <f t="shared" si="72"/>
        <v>9532</v>
      </c>
      <c r="E1163" s="22">
        <f>IFERROR(テーブル_Swim015[[#This Row],[選手番号]],"")</f>
        <v>1034</v>
      </c>
      <c r="F1163" s="22" t="str">
        <f>IFERROR(VLOOKUP(E1163,Sheet3!A:H,3,0),"")</f>
        <v xml:space="preserve">田村　　公                    </v>
      </c>
      <c r="G1163" s="22" t="str">
        <f>IFERROR(VLOOKUP(E1163,Sheet3!A:H,8,0),"")</f>
        <v xml:space="preserve">フィッタ松山    </v>
      </c>
      <c r="H1163" s="22" t="str">
        <f>IFERROR(VLOOKUP(E1163,Sheet2!A:B,2,0),"")</f>
        <v/>
      </c>
      <c r="I1163" s="22" t="str">
        <f t="shared" si="73"/>
        <v>103495</v>
      </c>
      <c r="J1163" s="22">
        <f t="shared" si="74"/>
        <v>3</v>
      </c>
      <c r="K1163" s="22">
        <f t="shared" si="75"/>
        <v>2</v>
      </c>
    </row>
    <row r="1164" spans="1:11" s="22" customFormat="1" x14ac:dyDescent="0.15">
      <c r="A1164" s="22">
        <f>IFERROR(テーブル_Swim015[[#This Row],[競技番号]],"")</f>
        <v>95</v>
      </c>
      <c r="B1164" s="22">
        <f>IFERROR(テーブル_Swim015[[#This Row],[組]],"")</f>
        <v>3</v>
      </c>
      <c r="C1164" s="22">
        <f>IFERROR(テーブル_Swim015[[#This Row],[水路]],"")</f>
        <v>3</v>
      </c>
      <c r="D1164" s="22" t="str">
        <f t="shared" si="72"/>
        <v>9533</v>
      </c>
      <c r="E1164" s="22">
        <f>IFERROR(テーブル_Swim015[[#This Row],[選手番号]],"")</f>
        <v>33</v>
      </c>
      <c r="F1164" s="22" t="str">
        <f>IFERROR(VLOOKUP(E1164,Sheet3!A:H,3,0),"")</f>
        <v xml:space="preserve">森田　蒼琉                    </v>
      </c>
      <c r="G1164" s="22" t="str">
        <f>IFERROR(VLOOKUP(E1164,Sheet3!A:H,8,0),"")</f>
        <v xml:space="preserve">ファイブテン    </v>
      </c>
      <c r="H1164" s="22" t="str">
        <f>IFERROR(VLOOKUP(E1164,Sheet2!A:B,2,0),"")</f>
        <v/>
      </c>
      <c r="I1164" s="22" t="str">
        <f t="shared" si="73"/>
        <v>3395</v>
      </c>
      <c r="J1164" s="22">
        <f t="shared" si="74"/>
        <v>3</v>
      </c>
      <c r="K1164" s="22">
        <f t="shared" si="75"/>
        <v>3</v>
      </c>
    </row>
    <row r="1165" spans="1:11" s="22" customFormat="1" x14ac:dyDescent="0.15">
      <c r="A1165" s="22">
        <f>IFERROR(テーブル_Swim015[[#This Row],[競技番号]],"")</f>
        <v>95</v>
      </c>
      <c r="B1165" s="22">
        <f>IFERROR(テーブル_Swim015[[#This Row],[組]],"")</f>
        <v>3</v>
      </c>
      <c r="C1165" s="22">
        <f>IFERROR(テーブル_Swim015[[#This Row],[水路]],"")</f>
        <v>4</v>
      </c>
      <c r="D1165" s="22" t="str">
        <f t="shared" si="72"/>
        <v>9534</v>
      </c>
      <c r="E1165" s="22">
        <f>IFERROR(テーブル_Swim015[[#This Row],[選手番号]],"")</f>
        <v>1097</v>
      </c>
      <c r="F1165" s="22" t="str">
        <f>IFERROR(VLOOKUP(E1165,Sheet3!A:H,3,0),"")</f>
        <v xml:space="preserve">大森　真慶                    </v>
      </c>
      <c r="G1165" s="22" t="str">
        <f>IFERROR(VLOOKUP(E1165,Sheet3!A:H,8,0),"")</f>
        <v xml:space="preserve">ﾌｨｯﾀｴﾐﾌﾙ松前    </v>
      </c>
      <c r="H1165" s="22" t="str">
        <f>IFERROR(VLOOKUP(E1165,Sheet2!A:B,2,0),"")</f>
        <v/>
      </c>
      <c r="I1165" s="22" t="str">
        <f t="shared" si="73"/>
        <v>109795</v>
      </c>
      <c r="J1165" s="22">
        <f t="shared" si="74"/>
        <v>3</v>
      </c>
      <c r="K1165" s="22">
        <f t="shared" si="75"/>
        <v>4</v>
      </c>
    </row>
    <row r="1166" spans="1:11" s="22" customFormat="1" x14ac:dyDescent="0.15">
      <c r="A1166" s="22">
        <f>IFERROR(テーブル_Swim015[[#This Row],[競技番号]],"")</f>
        <v>95</v>
      </c>
      <c r="B1166" s="22">
        <f>IFERROR(テーブル_Swim015[[#This Row],[組]],"")</f>
        <v>3</v>
      </c>
      <c r="C1166" s="22">
        <f>IFERROR(テーブル_Swim015[[#This Row],[水路]],"")</f>
        <v>5</v>
      </c>
      <c r="D1166" s="22" t="str">
        <f t="shared" si="72"/>
        <v>9535</v>
      </c>
      <c r="E1166" s="22">
        <f>IFERROR(テーブル_Swim015[[#This Row],[選手番号]],"")</f>
        <v>1037</v>
      </c>
      <c r="F1166" s="22" t="str">
        <f>IFERROR(VLOOKUP(E1166,Sheet3!A:H,3,0),"")</f>
        <v xml:space="preserve">山田　朔久                    </v>
      </c>
      <c r="G1166" s="22" t="str">
        <f>IFERROR(VLOOKUP(E1166,Sheet3!A:H,8,0),"")</f>
        <v xml:space="preserve">フィッタ松山    </v>
      </c>
      <c r="H1166" s="22" t="str">
        <f>IFERROR(VLOOKUP(E1166,Sheet2!A:B,2,0),"")</f>
        <v/>
      </c>
      <c r="I1166" s="22" t="str">
        <f t="shared" si="73"/>
        <v>103795</v>
      </c>
      <c r="J1166" s="22">
        <f t="shared" si="74"/>
        <v>3</v>
      </c>
      <c r="K1166" s="22">
        <f t="shared" si="75"/>
        <v>5</v>
      </c>
    </row>
    <row r="1167" spans="1:11" s="22" customFormat="1" x14ac:dyDescent="0.15">
      <c r="A1167" s="22">
        <f>IFERROR(テーブル_Swim015[[#This Row],[競技番号]],"")</f>
        <v>95</v>
      </c>
      <c r="B1167" s="22">
        <f>IFERROR(テーブル_Swim015[[#This Row],[組]],"")</f>
        <v>3</v>
      </c>
      <c r="C1167" s="22">
        <f>IFERROR(テーブル_Swim015[[#This Row],[水路]],"")</f>
        <v>6</v>
      </c>
      <c r="D1167" s="22" t="str">
        <f t="shared" si="72"/>
        <v>9536</v>
      </c>
      <c r="E1167" s="22">
        <f>IFERROR(テーブル_Swim015[[#This Row],[選手番号]],"")</f>
        <v>1002</v>
      </c>
      <c r="F1167" s="22" t="str">
        <f>IFERROR(VLOOKUP(E1167,Sheet3!A:H,3,0),"")</f>
        <v xml:space="preserve">田村　　然                    </v>
      </c>
      <c r="G1167" s="22" t="str">
        <f>IFERROR(VLOOKUP(E1167,Sheet3!A:H,8,0),"")</f>
        <v xml:space="preserve">五百木ＳＣ      </v>
      </c>
      <c r="H1167" s="22" t="str">
        <f>IFERROR(VLOOKUP(E1167,Sheet2!A:B,2,0),"")</f>
        <v/>
      </c>
      <c r="I1167" s="22" t="str">
        <f t="shared" si="73"/>
        <v>100295</v>
      </c>
      <c r="J1167" s="22">
        <f t="shared" si="74"/>
        <v>3</v>
      </c>
      <c r="K1167" s="22">
        <f t="shared" si="75"/>
        <v>6</v>
      </c>
    </row>
    <row r="1168" spans="1:11" s="22" customFormat="1" x14ac:dyDescent="0.15">
      <c r="A1168" s="22">
        <f>IFERROR(テーブル_Swim015[[#This Row],[競技番号]],"")</f>
        <v>95</v>
      </c>
      <c r="B1168" s="22">
        <f>IFERROR(テーブル_Swim015[[#This Row],[組]],"")</f>
        <v>3</v>
      </c>
      <c r="C1168" s="22">
        <f>IFERROR(テーブル_Swim015[[#This Row],[水路]],"")</f>
        <v>7</v>
      </c>
      <c r="D1168" s="22" t="str">
        <f t="shared" si="72"/>
        <v>9537</v>
      </c>
      <c r="E1168" s="22">
        <f>IFERROR(テーブル_Swim015[[#This Row],[選手番号]],"")</f>
        <v>1102</v>
      </c>
      <c r="F1168" s="22" t="str">
        <f>IFERROR(VLOOKUP(E1168,Sheet3!A:H,3,0),"")</f>
        <v xml:space="preserve">牧野　源志                    </v>
      </c>
      <c r="G1168" s="22" t="str">
        <f>IFERROR(VLOOKUP(E1168,Sheet3!A:H,8,0),"")</f>
        <v xml:space="preserve">ﾌｨｯﾀｴﾐﾌﾙ松前    </v>
      </c>
      <c r="H1168" s="22" t="str">
        <f>IFERROR(VLOOKUP(E1168,Sheet2!A:B,2,0),"")</f>
        <v/>
      </c>
      <c r="I1168" s="22" t="str">
        <f t="shared" si="73"/>
        <v>110295</v>
      </c>
      <c r="J1168" s="22">
        <f t="shared" si="74"/>
        <v>3</v>
      </c>
      <c r="K1168" s="22">
        <f t="shared" si="75"/>
        <v>7</v>
      </c>
    </row>
    <row r="1169" spans="1:11" s="22" customFormat="1" x14ac:dyDescent="0.15">
      <c r="A1169" s="22">
        <f>IFERROR(テーブル_Swim015[[#This Row],[競技番号]],"")</f>
        <v>95</v>
      </c>
      <c r="B1169" s="22">
        <f>IFERROR(テーブル_Swim015[[#This Row],[組]],"")</f>
        <v>3</v>
      </c>
      <c r="C1169" s="22">
        <f>IFERROR(テーブル_Swim015[[#This Row],[水路]],"")</f>
        <v>8</v>
      </c>
      <c r="D1169" s="22" t="str">
        <f t="shared" si="72"/>
        <v>9538</v>
      </c>
      <c r="E1169" s="22">
        <f>IFERROR(テーブル_Swim015[[#This Row],[選手番号]],"")</f>
        <v>37</v>
      </c>
      <c r="F1169" s="22" t="str">
        <f>IFERROR(VLOOKUP(E1169,Sheet3!A:H,3,0),"")</f>
        <v xml:space="preserve">金田　莉東                    </v>
      </c>
      <c r="G1169" s="22" t="str">
        <f>IFERROR(VLOOKUP(E1169,Sheet3!A:H,8,0),"")</f>
        <v xml:space="preserve">ファイブテン    </v>
      </c>
      <c r="H1169" s="22" t="str">
        <f>IFERROR(VLOOKUP(E1169,Sheet2!A:B,2,0),"")</f>
        <v/>
      </c>
      <c r="I1169" s="22" t="str">
        <f t="shared" si="73"/>
        <v>3795</v>
      </c>
      <c r="J1169" s="22">
        <f t="shared" si="74"/>
        <v>3</v>
      </c>
      <c r="K1169" s="22">
        <f t="shared" si="75"/>
        <v>8</v>
      </c>
    </row>
    <row r="1170" spans="1:11" s="22" customFormat="1" x14ac:dyDescent="0.15">
      <c r="A1170" s="22">
        <f>IFERROR(テーブル_Swim015[[#This Row],[競技番号]],"")</f>
        <v>96</v>
      </c>
      <c r="B1170" s="22">
        <f>IFERROR(テーブル_Swim015[[#This Row],[組]],"")</f>
        <v>1</v>
      </c>
      <c r="C1170" s="22">
        <f>IFERROR(テーブル_Swim015[[#This Row],[水路]],"")</f>
        <v>1</v>
      </c>
      <c r="D1170" s="22" t="str">
        <f t="shared" ref="D1170:D1233" si="76">CONCATENATE(A1170,B1170,C1170)</f>
        <v>9611</v>
      </c>
      <c r="E1170" s="22">
        <f>IFERROR(テーブル_Swim015[[#This Row],[選手番号]],"")</f>
        <v>1225</v>
      </c>
      <c r="F1170" s="22" t="str">
        <f>IFERROR(VLOOKUP(E1170,Sheet3!A:H,3,0),"")</f>
        <v>德井　里保</v>
      </c>
      <c r="G1170" s="22" t="str">
        <f>IFERROR(VLOOKUP(E1170,Sheet3!A:H,8,0),"")</f>
        <v>AQUA</v>
      </c>
      <c r="H1170" s="22" t="str">
        <f>IFERROR(VLOOKUP(E1170,Sheet2!A:B,2,0),"")</f>
        <v/>
      </c>
      <c r="I1170" s="22" t="str">
        <f t="shared" si="73"/>
        <v>122596</v>
      </c>
      <c r="J1170" s="22">
        <f t="shared" si="74"/>
        <v>1</v>
      </c>
      <c r="K1170" s="22">
        <f t="shared" si="75"/>
        <v>1</v>
      </c>
    </row>
    <row r="1171" spans="1:11" s="22" customFormat="1" x14ac:dyDescent="0.15">
      <c r="A1171" s="22">
        <f>IFERROR(テーブル_Swim015[[#This Row],[競技番号]],"")</f>
        <v>96</v>
      </c>
      <c r="B1171" s="22">
        <f>IFERROR(テーブル_Swim015[[#This Row],[組]],"")</f>
        <v>1</v>
      </c>
      <c r="C1171" s="22">
        <f>IFERROR(テーブル_Swim015[[#This Row],[水路]],"")</f>
        <v>2</v>
      </c>
      <c r="D1171" s="22" t="str">
        <f t="shared" si="76"/>
        <v>9612</v>
      </c>
      <c r="E1171" s="22">
        <f>IFERROR(テーブル_Swim015[[#This Row],[選手番号]],"")</f>
        <v>1090</v>
      </c>
      <c r="F1171" s="22" t="str">
        <f>IFERROR(VLOOKUP(E1171,Sheet3!A:H,3,0),"")</f>
        <v xml:space="preserve">髙橋　希光                    </v>
      </c>
      <c r="G1171" s="22" t="str">
        <f>IFERROR(VLOOKUP(E1171,Sheet3!A:H,8,0),"")</f>
        <v xml:space="preserve">フィッタ重信    </v>
      </c>
      <c r="H1171" s="22" t="str">
        <f>IFERROR(VLOOKUP(E1171,Sheet2!A:B,2,0),"")</f>
        <v/>
      </c>
      <c r="I1171" s="22" t="str">
        <f t="shared" ref="I1171:I1234" si="77">CONCATENATE(E1171,A1171)</f>
        <v>109096</v>
      </c>
      <c r="J1171" s="22">
        <f t="shared" ref="J1171:J1234" si="78">B1171</f>
        <v>1</v>
      </c>
      <c r="K1171" s="22">
        <f t="shared" ref="K1171:K1234" si="79">C1171</f>
        <v>2</v>
      </c>
    </row>
    <row r="1172" spans="1:11" s="22" customFormat="1" x14ac:dyDescent="0.15">
      <c r="A1172" s="22">
        <f>IFERROR(テーブル_Swim015[[#This Row],[競技番号]],"")</f>
        <v>96</v>
      </c>
      <c r="B1172" s="22">
        <f>IFERROR(テーブル_Swim015[[#This Row],[組]],"")</f>
        <v>1</v>
      </c>
      <c r="C1172" s="22">
        <f>IFERROR(テーブル_Swim015[[#This Row],[水路]],"")</f>
        <v>3</v>
      </c>
      <c r="D1172" s="22" t="str">
        <f t="shared" si="76"/>
        <v>9613</v>
      </c>
      <c r="E1172" s="22">
        <f>IFERROR(テーブル_Swim015[[#This Row],[選手番号]],"")</f>
        <v>522</v>
      </c>
      <c r="F1172" s="22" t="str">
        <f>IFERROR(VLOOKUP(E1172,Sheet3!A:H,3,0),"")</f>
        <v>眞部　栞奈</v>
      </c>
      <c r="G1172" s="22" t="str">
        <f>IFERROR(VLOOKUP(E1172,Sheet3!A:H,8,0),"")</f>
        <v>ﾌｧｲﾌﾞﾃﾝ東予</v>
      </c>
      <c r="H1172" s="22" t="str">
        <f>IFERROR(VLOOKUP(E1172,Sheet2!A:B,2,0),"")</f>
        <v/>
      </c>
      <c r="I1172" s="22" t="str">
        <f t="shared" si="77"/>
        <v>52296</v>
      </c>
      <c r="J1172" s="22">
        <f t="shared" si="78"/>
        <v>1</v>
      </c>
      <c r="K1172" s="22">
        <f t="shared" si="79"/>
        <v>3</v>
      </c>
    </row>
    <row r="1173" spans="1:11" s="22" customFormat="1" x14ac:dyDescent="0.15">
      <c r="A1173" s="22">
        <f>IFERROR(テーブル_Swim015[[#This Row],[競技番号]],"")</f>
        <v>96</v>
      </c>
      <c r="B1173" s="22">
        <f>IFERROR(テーブル_Swim015[[#This Row],[組]],"")</f>
        <v>1</v>
      </c>
      <c r="C1173" s="22">
        <f>IFERROR(テーブル_Swim015[[#This Row],[水路]],"")</f>
        <v>4</v>
      </c>
      <c r="D1173" s="22" t="str">
        <f t="shared" si="76"/>
        <v>9614</v>
      </c>
      <c r="E1173" s="22">
        <f>IFERROR(テーブル_Swim015[[#This Row],[選手番号]],"")</f>
        <v>18</v>
      </c>
      <c r="F1173" s="22" t="str">
        <f>IFERROR(VLOOKUP(E1173,Sheet3!A:H,3,0),"")</f>
        <v xml:space="preserve">宮崎　咲歩                    </v>
      </c>
      <c r="G1173" s="22" t="str">
        <f>IFERROR(VLOOKUP(E1173,Sheet3!A:H,8,0),"")</f>
        <v xml:space="preserve">ｴﾘｴｰﾙSRT        </v>
      </c>
      <c r="H1173" s="22" t="str">
        <f>IFERROR(VLOOKUP(E1173,Sheet2!A:B,2,0),"")</f>
        <v/>
      </c>
      <c r="I1173" s="22" t="str">
        <f t="shared" si="77"/>
        <v>1896</v>
      </c>
      <c r="J1173" s="22">
        <f t="shared" si="78"/>
        <v>1</v>
      </c>
      <c r="K1173" s="22">
        <f t="shared" si="79"/>
        <v>4</v>
      </c>
    </row>
    <row r="1174" spans="1:11" s="22" customFormat="1" x14ac:dyDescent="0.15">
      <c r="A1174" s="22">
        <f>IFERROR(テーブル_Swim015[[#This Row],[競技番号]],"")</f>
        <v>96</v>
      </c>
      <c r="B1174" s="22">
        <f>IFERROR(テーブル_Swim015[[#This Row],[組]],"")</f>
        <v>1</v>
      </c>
      <c r="C1174" s="22">
        <f>IFERROR(テーブル_Swim015[[#This Row],[水路]],"")</f>
        <v>5</v>
      </c>
      <c r="D1174" s="22" t="str">
        <f t="shared" si="76"/>
        <v>9615</v>
      </c>
      <c r="E1174" s="22">
        <f>IFERROR(テーブル_Swim015[[#This Row],[選手番号]],"")</f>
        <v>101</v>
      </c>
      <c r="F1174" s="22" t="str">
        <f>IFERROR(VLOOKUP(E1174,Sheet3!A:H,3,0),"")</f>
        <v>森田　緋珠</v>
      </c>
      <c r="G1174" s="22" t="str">
        <f>IFERROR(VLOOKUP(E1174,Sheet3!A:H,8,0),"")</f>
        <v>ファイブテン</v>
      </c>
      <c r="H1174" s="22" t="str">
        <f>IFERROR(VLOOKUP(E1174,Sheet2!A:B,2,0),"")</f>
        <v/>
      </c>
      <c r="I1174" s="22" t="str">
        <f t="shared" si="77"/>
        <v>10196</v>
      </c>
      <c r="J1174" s="22">
        <f t="shared" si="78"/>
        <v>1</v>
      </c>
      <c r="K1174" s="22">
        <f t="shared" si="79"/>
        <v>5</v>
      </c>
    </row>
    <row r="1175" spans="1:11" s="22" customFormat="1" x14ac:dyDescent="0.15">
      <c r="A1175" s="22">
        <f>IFERROR(テーブル_Swim015[[#This Row],[競技番号]],"")</f>
        <v>96</v>
      </c>
      <c r="B1175" s="22">
        <f>IFERROR(テーブル_Swim015[[#This Row],[組]],"")</f>
        <v>1</v>
      </c>
      <c r="C1175" s="22">
        <f>IFERROR(テーブル_Swim015[[#This Row],[水路]],"")</f>
        <v>6</v>
      </c>
      <c r="D1175" s="22" t="str">
        <f t="shared" si="76"/>
        <v>9616</v>
      </c>
      <c r="E1175" s="22">
        <f>IFERROR(テーブル_Swim015[[#This Row],[選手番号]],"")</f>
        <v>523</v>
      </c>
      <c r="F1175" s="22" t="str">
        <f>IFERROR(VLOOKUP(E1175,Sheet3!A:H,3,0),"")</f>
        <v>佐々木舞優</v>
      </c>
      <c r="G1175" s="22" t="str">
        <f>IFERROR(VLOOKUP(E1175,Sheet3!A:H,8,0),"")</f>
        <v>ﾌｧｲﾌﾞﾃﾝ東予</v>
      </c>
      <c r="H1175" s="22" t="str">
        <f>IFERROR(VLOOKUP(E1175,Sheet2!A:B,2,0),"")</f>
        <v/>
      </c>
      <c r="I1175" s="22" t="str">
        <f t="shared" si="77"/>
        <v>52396</v>
      </c>
      <c r="J1175" s="22">
        <f t="shared" si="78"/>
        <v>1</v>
      </c>
      <c r="K1175" s="22">
        <f t="shared" si="79"/>
        <v>6</v>
      </c>
    </row>
    <row r="1176" spans="1:11" s="22" customFormat="1" x14ac:dyDescent="0.15">
      <c r="A1176" s="22">
        <f>IFERROR(テーブル_Swim015[[#This Row],[競技番号]],"")</f>
        <v>96</v>
      </c>
      <c r="B1176" s="22">
        <f>IFERROR(テーブル_Swim015[[#This Row],[組]],"")</f>
        <v>1</v>
      </c>
      <c r="C1176" s="22">
        <f>IFERROR(テーブル_Swim015[[#This Row],[水路]],"")</f>
        <v>7</v>
      </c>
      <c r="D1176" s="22" t="str">
        <f t="shared" si="76"/>
        <v>9617</v>
      </c>
      <c r="E1176" s="22">
        <f>IFERROR(テーブル_Swim015[[#This Row],[選手番号]],"")</f>
        <v>1093</v>
      </c>
      <c r="F1176" s="22" t="str">
        <f>IFERROR(VLOOKUP(E1176,Sheet3!A:H,3,0),"")</f>
        <v xml:space="preserve">渡部　美仁                    </v>
      </c>
      <c r="G1176" s="22" t="str">
        <f>IFERROR(VLOOKUP(E1176,Sheet3!A:H,8,0),"")</f>
        <v xml:space="preserve">フィッタ重信    </v>
      </c>
      <c r="H1176" s="22" t="str">
        <f>IFERROR(VLOOKUP(E1176,Sheet2!A:B,2,0),"")</f>
        <v/>
      </c>
      <c r="I1176" s="22" t="str">
        <f t="shared" si="77"/>
        <v>109396</v>
      </c>
      <c r="J1176" s="22">
        <f t="shared" si="78"/>
        <v>1</v>
      </c>
      <c r="K1176" s="22">
        <f t="shared" si="79"/>
        <v>7</v>
      </c>
    </row>
    <row r="1177" spans="1:11" s="22" customFormat="1" x14ac:dyDescent="0.15">
      <c r="A1177" s="22">
        <f>IFERROR(テーブル_Swim015[[#This Row],[競技番号]],"")</f>
        <v>96</v>
      </c>
      <c r="B1177" s="22">
        <f>IFERROR(テーブル_Swim015[[#This Row],[組]],"")</f>
        <v>1</v>
      </c>
      <c r="C1177" s="22">
        <f>IFERROR(テーブル_Swim015[[#This Row],[水路]],"")</f>
        <v>8</v>
      </c>
      <c r="D1177" s="22" t="str">
        <f t="shared" si="76"/>
        <v>9618</v>
      </c>
      <c r="E1177" s="22">
        <f>IFERROR(テーブル_Swim015[[#This Row],[選手番号]],"")</f>
        <v>1535</v>
      </c>
      <c r="F1177" s="22" t="str">
        <f>IFERROR(VLOOKUP(E1177,Sheet3!A:H,3,0),"")</f>
        <v>田中陽菜実</v>
      </c>
      <c r="G1177" s="22" t="str">
        <f>IFERROR(VLOOKUP(E1177,Sheet3!A:H,8,0),"")</f>
        <v>Ryuow</v>
      </c>
      <c r="H1177" s="22" t="str">
        <f>IFERROR(VLOOKUP(E1177,Sheet2!A:B,2,0),"")</f>
        <v/>
      </c>
      <c r="I1177" s="22" t="str">
        <f t="shared" si="77"/>
        <v>153596</v>
      </c>
      <c r="J1177" s="22">
        <f t="shared" si="78"/>
        <v>1</v>
      </c>
      <c r="K1177" s="22">
        <f t="shared" si="79"/>
        <v>8</v>
      </c>
    </row>
    <row r="1178" spans="1:11" s="22" customFormat="1" x14ac:dyDescent="0.15">
      <c r="A1178" s="22">
        <f>IFERROR(テーブル_Swim015[[#This Row],[競技番号]],"")</f>
        <v>96</v>
      </c>
      <c r="B1178" s="22">
        <f>IFERROR(テーブル_Swim015[[#This Row],[組]],"")</f>
        <v>2</v>
      </c>
      <c r="C1178" s="22">
        <f>IFERROR(テーブル_Swim015[[#This Row],[水路]],"")</f>
        <v>1</v>
      </c>
      <c r="D1178" s="22" t="str">
        <f t="shared" si="76"/>
        <v>9621</v>
      </c>
      <c r="E1178" s="22">
        <f>IFERROR(テーブル_Swim015[[#This Row],[選手番号]],"")</f>
        <v>1152</v>
      </c>
      <c r="F1178" s="22" t="str">
        <f>IFERROR(VLOOKUP(E1178,Sheet3!A:H,3,0),"")</f>
        <v>関谷　雪雅</v>
      </c>
      <c r="G1178" s="22" t="str">
        <f>IFERROR(VLOOKUP(E1178,Sheet3!A:H,8,0),"")</f>
        <v>五百木ＳＣ</v>
      </c>
      <c r="H1178" s="22" t="str">
        <f>IFERROR(VLOOKUP(E1178,Sheet2!A:B,2,0),"")</f>
        <v/>
      </c>
      <c r="I1178" s="22" t="str">
        <f t="shared" si="77"/>
        <v>115296</v>
      </c>
      <c r="J1178" s="22">
        <f t="shared" si="78"/>
        <v>2</v>
      </c>
      <c r="K1178" s="22">
        <f t="shared" si="79"/>
        <v>1</v>
      </c>
    </row>
    <row r="1179" spans="1:11" s="22" customFormat="1" x14ac:dyDescent="0.15">
      <c r="A1179" s="22">
        <f>IFERROR(テーブル_Swim015[[#This Row],[競技番号]],"")</f>
        <v>96</v>
      </c>
      <c r="B1179" s="22">
        <f>IFERROR(テーブル_Swim015[[#This Row],[組]],"")</f>
        <v>2</v>
      </c>
      <c r="C1179" s="22">
        <f>IFERROR(テーブル_Swim015[[#This Row],[水路]],"")</f>
        <v>2</v>
      </c>
      <c r="D1179" s="22" t="str">
        <f t="shared" si="76"/>
        <v>9622</v>
      </c>
      <c r="E1179" s="22">
        <f>IFERROR(テーブル_Swim015[[#This Row],[選手番号]],"")</f>
        <v>69</v>
      </c>
      <c r="F1179" s="22" t="str">
        <f>IFERROR(VLOOKUP(E1179,Sheet3!A:H,3,0),"")</f>
        <v xml:space="preserve">山田　帆夏                    </v>
      </c>
      <c r="G1179" s="22" t="str">
        <f>IFERROR(VLOOKUP(E1179,Sheet3!A:H,8,0),"")</f>
        <v xml:space="preserve">ＭＧ双葉        </v>
      </c>
      <c r="H1179" s="22" t="str">
        <f>IFERROR(VLOOKUP(E1179,Sheet2!A:B,2,0),"")</f>
        <v/>
      </c>
      <c r="I1179" s="22" t="str">
        <f t="shared" si="77"/>
        <v>6996</v>
      </c>
      <c r="J1179" s="22">
        <f t="shared" si="78"/>
        <v>2</v>
      </c>
      <c r="K1179" s="22">
        <f t="shared" si="79"/>
        <v>2</v>
      </c>
    </row>
    <row r="1180" spans="1:11" s="22" customFormat="1" x14ac:dyDescent="0.15">
      <c r="A1180" s="22">
        <f>IFERROR(テーブル_Swim015[[#This Row],[競技番号]],"")</f>
        <v>96</v>
      </c>
      <c r="B1180" s="22">
        <f>IFERROR(テーブル_Swim015[[#This Row],[組]],"")</f>
        <v>2</v>
      </c>
      <c r="C1180" s="22">
        <f>IFERROR(テーブル_Swim015[[#This Row],[水路]],"")</f>
        <v>3</v>
      </c>
      <c r="D1180" s="22" t="str">
        <f t="shared" si="76"/>
        <v>9623</v>
      </c>
      <c r="E1180" s="22">
        <f>IFERROR(テーブル_Swim015[[#This Row],[選手番号]],"")</f>
        <v>512</v>
      </c>
      <c r="F1180" s="22" t="str">
        <f>IFERROR(VLOOKUP(E1180,Sheet3!A:H,3,0),"")</f>
        <v xml:space="preserve">加地奈伎紗                    </v>
      </c>
      <c r="G1180" s="22" t="str">
        <f>IFERROR(VLOOKUP(E1180,Sheet3!A:H,8,0),"")</f>
        <v xml:space="preserve">西条ＳＣ        </v>
      </c>
      <c r="H1180" s="22" t="str">
        <f>IFERROR(VLOOKUP(E1180,Sheet2!A:B,2,0),"")</f>
        <v/>
      </c>
      <c r="I1180" s="22" t="str">
        <f t="shared" si="77"/>
        <v>51296</v>
      </c>
      <c r="J1180" s="22">
        <f t="shared" si="78"/>
        <v>2</v>
      </c>
      <c r="K1180" s="22">
        <f t="shared" si="79"/>
        <v>3</v>
      </c>
    </row>
    <row r="1181" spans="1:11" s="22" customFormat="1" x14ac:dyDescent="0.15">
      <c r="A1181" s="22">
        <f>IFERROR(テーブル_Swim015[[#This Row],[競技番号]],"")</f>
        <v>96</v>
      </c>
      <c r="B1181" s="22">
        <f>IFERROR(テーブル_Swim015[[#This Row],[組]],"")</f>
        <v>2</v>
      </c>
      <c r="C1181" s="22">
        <f>IFERROR(テーブル_Swim015[[#This Row],[水路]],"")</f>
        <v>4</v>
      </c>
      <c r="D1181" s="22" t="str">
        <f t="shared" si="76"/>
        <v>9624</v>
      </c>
      <c r="E1181" s="22">
        <f>IFERROR(テーブル_Swim015[[#This Row],[選手番号]],"")</f>
        <v>1012</v>
      </c>
      <c r="F1181" s="22" t="str">
        <f>IFERROR(VLOOKUP(E1181,Sheet3!A:H,3,0),"")</f>
        <v xml:space="preserve">中矢　紫媛                    </v>
      </c>
      <c r="G1181" s="22" t="str">
        <f>IFERROR(VLOOKUP(E1181,Sheet3!A:H,8,0),"")</f>
        <v xml:space="preserve">五百木ＳＣ      </v>
      </c>
      <c r="H1181" s="22" t="str">
        <f>IFERROR(VLOOKUP(E1181,Sheet2!A:B,2,0),"")</f>
        <v/>
      </c>
      <c r="I1181" s="22" t="str">
        <f t="shared" si="77"/>
        <v>101296</v>
      </c>
      <c r="J1181" s="22">
        <f t="shared" si="78"/>
        <v>2</v>
      </c>
      <c r="K1181" s="22">
        <f t="shared" si="79"/>
        <v>4</v>
      </c>
    </row>
    <row r="1182" spans="1:11" s="22" customFormat="1" x14ac:dyDescent="0.15">
      <c r="A1182" s="22">
        <f>IFERROR(テーブル_Swim015[[#This Row],[競技番号]],"")</f>
        <v>96</v>
      </c>
      <c r="B1182" s="22">
        <f>IFERROR(テーブル_Swim015[[#This Row],[組]],"")</f>
        <v>2</v>
      </c>
      <c r="C1182" s="22">
        <f>IFERROR(テーブル_Swim015[[#This Row],[水路]],"")</f>
        <v>5</v>
      </c>
      <c r="D1182" s="22" t="str">
        <f t="shared" si="76"/>
        <v>9625</v>
      </c>
      <c r="E1182" s="22">
        <f>IFERROR(テーブル_Swim015[[#This Row],[選手番号]],"")</f>
        <v>1091</v>
      </c>
      <c r="F1182" s="22" t="str">
        <f>IFERROR(VLOOKUP(E1182,Sheet3!A:H,3,0),"")</f>
        <v xml:space="preserve">小田　　楓                    </v>
      </c>
      <c r="G1182" s="22" t="str">
        <f>IFERROR(VLOOKUP(E1182,Sheet3!A:H,8,0),"")</f>
        <v xml:space="preserve">フィッタ重信    </v>
      </c>
      <c r="H1182" s="22" t="str">
        <f>IFERROR(VLOOKUP(E1182,Sheet2!A:B,2,0),"")</f>
        <v/>
      </c>
      <c r="I1182" s="22" t="str">
        <f t="shared" si="77"/>
        <v>109196</v>
      </c>
      <c r="J1182" s="22">
        <f t="shared" si="78"/>
        <v>2</v>
      </c>
      <c r="K1182" s="22">
        <f t="shared" si="79"/>
        <v>5</v>
      </c>
    </row>
    <row r="1183" spans="1:11" s="22" customFormat="1" x14ac:dyDescent="0.15">
      <c r="A1183" s="22">
        <f>IFERROR(テーブル_Swim015[[#This Row],[競技番号]],"")</f>
        <v>96</v>
      </c>
      <c r="B1183" s="22">
        <f>IFERROR(テーブル_Swim015[[#This Row],[組]],"")</f>
        <v>2</v>
      </c>
      <c r="C1183" s="22">
        <f>IFERROR(テーブル_Swim015[[#This Row],[水路]],"")</f>
        <v>6</v>
      </c>
      <c r="D1183" s="22" t="str">
        <f t="shared" si="76"/>
        <v>9626</v>
      </c>
      <c r="E1183" s="22">
        <f>IFERROR(テーブル_Swim015[[#This Row],[選手番号]],"")</f>
        <v>50</v>
      </c>
      <c r="F1183" s="22" t="str">
        <f>IFERROR(VLOOKUP(E1183,Sheet3!A:H,3,0),"")</f>
        <v xml:space="preserve">白石優里花                    </v>
      </c>
      <c r="G1183" s="22" t="str">
        <f>IFERROR(VLOOKUP(E1183,Sheet3!A:H,8,0),"")</f>
        <v xml:space="preserve">ファイブテン    </v>
      </c>
      <c r="H1183" s="22" t="str">
        <f>IFERROR(VLOOKUP(E1183,Sheet2!A:B,2,0),"")</f>
        <v/>
      </c>
      <c r="I1183" s="22" t="str">
        <f t="shared" si="77"/>
        <v>5096</v>
      </c>
      <c r="J1183" s="22">
        <f t="shared" si="78"/>
        <v>2</v>
      </c>
      <c r="K1183" s="22">
        <f t="shared" si="79"/>
        <v>6</v>
      </c>
    </row>
    <row r="1184" spans="1:11" s="22" customFormat="1" x14ac:dyDescent="0.15">
      <c r="A1184" s="22">
        <f>IFERROR(テーブル_Swim015[[#This Row],[競技番号]],"")</f>
        <v>96</v>
      </c>
      <c r="B1184" s="22">
        <f>IFERROR(テーブル_Swim015[[#This Row],[組]],"")</f>
        <v>2</v>
      </c>
      <c r="C1184" s="22">
        <f>IFERROR(テーブル_Swim015[[#This Row],[水路]],"")</f>
        <v>7</v>
      </c>
      <c r="D1184" s="22" t="str">
        <f t="shared" si="76"/>
        <v>9627</v>
      </c>
      <c r="E1184" s="22">
        <f>IFERROR(テーブル_Swim015[[#This Row],[選手番号]],"")</f>
        <v>1153</v>
      </c>
      <c r="F1184" s="22" t="str">
        <f>IFERROR(VLOOKUP(E1184,Sheet3!A:H,3,0),"")</f>
        <v>門田　彩聖</v>
      </c>
      <c r="G1184" s="22" t="str">
        <f>IFERROR(VLOOKUP(E1184,Sheet3!A:H,8,0),"")</f>
        <v>五百木ＳＣ</v>
      </c>
      <c r="H1184" s="22" t="str">
        <f>IFERROR(VLOOKUP(E1184,Sheet2!A:B,2,0),"")</f>
        <v/>
      </c>
      <c r="I1184" s="22" t="str">
        <f t="shared" si="77"/>
        <v>115396</v>
      </c>
      <c r="J1184" s="22">
        <f t="shared" si="78"/>
        <v>2</v>
      </c>
      <c r="K1184" s="22">
        <f t="shared" si="79"/>
        <v>7</v>
      </c>
    </row>
    <row r="1185" spans="1:11" s="22" customFormat="1" x14ac:dyDescent="0.15">
      <c r="A1185" s="22">
        <f>IFERROR(テーブル_Swim015[[#This Row],[競技番号]],"")</f>
        <v>96</v>
      </c>
      <c r="B1185" s="22">
        <f>IFERROR(テーブル_Swim015[[#This Row],[組]],"")</f>
        <v>2</v>
      </c>
      <c r="C1185" s="22">
        <f>IFERROR(テーブル_Swim015[[#This Row],[水路]],"")</f>
        <v>8</v>
      </c>
      <c r="D1185" s="22" t="str">
        <f t="shared" si="76"/>
        <v>9628</v>
      </c>
      <c r="E1185" s="22">
        <f>IFERROR(テーブル_Swim015[[#This Row],[選手番号]],"")</f>
        <v>49</v>
      </c>
      <c r="F1185" s="22" t="str">
        <f>IFERROR(VLOOKUP(E1185,Sheet3!A:H,3,0),"")</f>
        <v xml:space="preserve">大滝　万里                    </v>
      </c>
      <c r="G1185" s="22" t="str">
        <f>IFERROR(VLOOKUP(E1185,Sheet3!A:H,8,0),"")</f>
        <v xml:space="preserve">ファイブテン    </v>
      </c>
      <c r="H1185" s="22" t="str">
        <f>IFERROR(VLOOKUP(E1185,Sheet2!A:B,2,0),"")</f>
        <v/>
      </c>
      <c r="I1185" s="22" t="str">
        <f t="shared" si="77"/>
        <v>4996</v>
      </c>
      <c r="J1185" s="22">
        <f t="shared" si="78"/>
        <v>2</v>
      </c>
      <c r="K1185" s="22">
        <f t="shared" si="79"/>
        <v>8</v>
      </c>
    </row>
    <row r="1186" spans="1:11" s="22" customFormat="1" x14ac:dyDescent="0.15">
      <c r="A1186" s="22">
        <f>IFERROR(テーブル_Swim015[[#This Row],[競技番号]],"")</f>
        <v>97</v>
      </c>
      <c r="B1186" s="22">
        <f>IFERROR(テーブル_Swim015[[#This Row],[組]],"")</f>
        <v>1</v>
      </c>
      <c r="C1186" s="22">
        <f>IFERROR(テーブル_Swim015[[#This Row],[水路]],"")</f>
        <v>1</v>
      </c>
      <c r="D1186" s="22" t="str">
        <f t="shared" si="76"/>
        <v>9711</v>
      </c>
      <c r="E1186" s="22">
        <f>IFERROR(テーブル_Swim015[[#This Row],[選手番号]],"")</f>
        <v>1216</v>
      </c>
      <c r="F1186" s="22" t="str">
        <f>IFERROR(VLOOKUP(E1186,Sheet3!A:H,3,0),"")</f>
        <v>中川凛太朗</v>
      </c>
      <c r="G1186" s="22" t="str">
        <f>IFERROR(VLOOKUP(E1186,Sheet3!A:H,8,0),"")</f>
        <v>えいしSC砥部</v>
      </c>
      <c r="H1186" s="22" t="str">
        <f>IFERROR(VLOOKUP(E1186,Sheet2!A:B,2,0),"")</f>
        <v/>
      </c>
      <c r="I1186" s="22" t="str">
        <f t="shared" si="77"/>
        <v>121697</v>
      </c>
      <c r="J1186" s="22">
        <f t="shared" si="78"/>
        <v>1</v>
      </c>
      <c r="K1186" s="22">
        <f t="shared" si="79"/>
        <v>1</v>
      </c>
    </row>
    <row r="1187" spans="1:11" s="22" customFormat="1" x14ac:dyDescent="0.15">
      <c r="A1187" s="22">
        <f>IFERROR(テーブル_Swim015[[#This Row],[競技番号]],"")</f>
        <v>97</v>
      </c>
      <c r="B1187" s="22">
        <f>IFERROR(テーブル_Swim015[[#This Row],[組]],"")</f>
        <v>1</v>
      </c>
      <c r="C1187" s="22">
        <f>IFERROR(テーブル_Swim015[[#This Row],[水路]],"")</f>
        <v>2</v>
      </c>
      <c r="D1187" s="22" t="str">
        <f t="shared" si="76"/>
        <v>9712</v>
      </c>
      <c r="E1187" s="22">
        <f>IFERROR(テーブル_Swim015[[#This Row],[選手番号]],"")</f>
        <v>1180</v>
      </c>
      <c r="F1187" s="22" t="str">
        <f>IFERROR(VLOOKUP(E1187,Sheet3!A:H,3,0),"")</f>
        <v>谷本　  工</v>
      </c>
      <c r="G1187" s="22" t="str">
        <f>IFERROR(VLOOKUP(E1187,Sheet3!A:H,8,0),"")</f>
        <v>えいしSC北条</v>
      </c>
      <c r="H1187" s="22" t="str">
        <f>IFERROR(VLOOKUP(E1187,Sheet2!A:B,2,0),"")</f>
        <v/>
      </c>
      <c r="I1187" s="22" t="str">
        <f t="shared" si="77"/>
        <v>118097</v>
      </c>
      <c r="J1187" s="22">
        <f t="shared" si="78"/>
        <v>1</v>
      </c>
      <c r="K1187" s="22">
        <f t="shared" si="79"/>
        <v>2</v>
      </c>
    </row>
    <row r="1188" spans="1:11" s="22" customFormat="1" x14ac:dyDescent="0.15">
      <c r="A1188" s="22">
        <f>IFERROR(テーブル_Swim015[[#This Row],[競技番号]],"")</f>
        <v>97</v>
      </c>
      <c r="B1188" s="22">
        <f>IFERROR(テーブル_Swim015[[#This Row],[組]],"")</f>
        <v>1</v>
      </c>
      <c r="C1188" s="22">
        <f>IFERROR(テーブル_Swim015[[#This Row],[水路]],"")</f>
        <v>3</v>
      </c>
      <c r="D1188" s="22" t="str">
        <f t="shared" si="76"/>
        <v>9713</v>
      </c>
      <c r="E1188" s="22">
        <f>IFERROR(テーブル_Swim015[[#This Row],[選手番号]],"")</f>
        <v>1181</v>
      </c>
      <c r="F1188" s="22" t="str">
        <f>IFERROR(VLOOKUP(E1188,Sheet3!A:H,3,0),"")</f>
        <v>松岡　諒大</v>
      </c>
      <c r="G1188" s="22" t="str">
        <f>IFERROR(VLOOKUP(E1188,Sheet3!A:H,8,0),"")</f>
        <v>えいしSC北条</v>
      </c>
      <c r="H1188" s="22" t="str">
        <f>IFERROR(VLOOKUP(E1188,Sheet2!A:B,2,0),"")</f>
        <v/>
      </c>
      <c r="I1188" s="22" t="str">
        <f t="shared" si="77"/>
        <v>118197</v>
      </c>
      <c r="J1188" s="22">
        <f t="shared" si="78"/>
        <v>1</v>
      </c>
      <c r="K1188" s="22">
        <f t="shared" si="79"/>
        <v>3</v>
      </c>
    </row>
    <row r="1189" spans="1:11" s="22" customFormat="1" x14ac:dyDescent="0.15">
      <c r="A1189" s="22">
        <f>IFERROR(テーブル_Swim015[[#This Row],[競技番号]],"")</f>
        <v>97</v>
      </c>
      <c r="B1189" s="22">
        <f>IFERROR(テーブル_Swim015[[#This Row],[組]],"")</f>
        <v>1</v>
      </c>
      <c r="C1189" s="22">
        <f>IFERROR(テーブル_Swim015[[#This Row],[水路]],"")</f>
        <v>4</v>
      </c>
      <c r="D1189" s="22" t="str">
        <f t="shared" si="76"/>
        <v>9714</v>
      </c>
      <c r="E1189" s="22">
        <f>IFERROR(テーブル_Swim015[[#This Row],[選手番号]],"")</f>
        <v>1051</v>
      </c>
      <c r="F1189" s="22" t="str">
        <f>IFERROR(VLOOKUP(E1189,Sheet3!A:H,3,0),"")</f>
        <v xml:space="preserve">江端　　湊                    </v>
      </c>
      <c r="G1189" s="22" t="str">
        <f>IFERROR(VLOOKUP(E1189,Sheet3!A:H,8,0),"")</f>
        <v xml:space="preserve">フィッタ松山    </v>
      </c>
      <c r="H1189" s="22" t="str">
        <f>IFERROR(VLOOKUP(E1189,Sheet2!A:B,2,0),"")</f>
        <v/>
      </c>
      <c r="I1189" s="22" t="str">
        <f t="shared" si="77"/>
        <v>105197</v>
      </c>
      <c r="J1189" s="22">
        <f t="shared" si="78"/>
        <v>1</v>
      </c>
      <c r="K1189" s="22">
        <f t="shared" si="79"/>
        <v>4</v>
      </c>
    </row>
    <row r="1190" spans="1:11" s="22" customFormat="1" x14ac:dyDescent="0.15">
      <c r="A1190" s="22">
        <f>IFERROR(テーブル_Swim015[[#This Row],[競技番号]],"")</f>
        <v>97</v>
      </c>
      <c r="B1190" s="22">
        <f>IFERROR(テーブル_Swim015[[#This Row],[組]],"")</f>
        <v>1</v>
      </c>
      <c r="C1190" s="22">
        <f>IFERROR(テーブル_Swim015[[#This Row],[水路]],"")</f>
        <v>5</v>
      </c>
      <c r="D1190" s="22" t="str">
        <f t="shared" si="76"/>
        <v>9715</v>
      </c>
      <c r="E1190" s="22">
        <f>IFERROR(テーブル_Swim015[[#This Row],[選手番号]],"")</f>
        <v>1210</v>
      </c>
      <c r="F1190" s="22" t="str">
        <f>IFERROR(VLOOKUP(E1190,Sheet3!A:H,3,0),"")</f>
        <v>池田　泰煌</v>
      </c>
      <c r="G1190" s="22" t="str">
        <f>IFERROR(VLOOKUP(E1190,Sheet3!A:H,8,0),"")</f>
        <v>えいしSC砥部</v>
      </c>
      <c r="H1190" s="22" t="str">
        <f>IFERROR(VLOOKUP(E1190,Sheet2!A:B,2,0),"")</f>
        <v/>
      </c>
      <c r="I1190" s="22" t="str">
        <f t="shared" si="77"/>
        <v>121097</v>
      </c>
      <c r="J1190" s="22">
        <f t="shared" si="78"/>
        <v>1</v>
      </c>
      <c r="K1190" s="22">
        <f t="shared" si="79"/>
        <v>5</v>
      </c>
    </row>
    <row r="1191" spans="1:11" s="22" customFormat="1" x14ac:dyDescent="0.15">
      <c r="A1191" s="22">
        <f>IFERROR(テーブル_Swim015[[#This Row],[競技番号]],"")</f>
        <v>97</v>
      </c>
      <c r="B1191" s="22">
        <f>IFERROR(テーブル_Swim015[[#This Row],[組]],"")</f>
        <v>1</v>
      </c>
      <c r="C1191" s="22">
        <f>IFERROR(テーブル_Swim015[[#This Row],[水路]],"")</f>
        <v>6</v>
      </c>
      <c r="D1191" s="22" t="str">
        <f t="shared" si="76"/>
        <v>9716</v>
      </c>
      <c r="E1191" s="22">
        <f>IFERROR(テーブル_Swim015[[#This Row],[選手番号]],"")</f>
        <v>1578</v>
      </c>
      <c r="F1191" s="22" t="str">
        <f>IFERROR(VLOOKUP(E1191,Sheet3!A:H,3,0),"")</f>
        <v>森田 圭祐</v>
      </c>
      <c r="G1191" s="22" t="str">
        <f>IFERROR(VLOOKUP(E1191,Sheet3!A:H,8,0),"")</f>
        <v>八幡浜ＳＣ</v>
      </c>
      <c r="H1191" s="22" t="str">
        <f>IFERROR(VLOOKUP(E1191,Sheet2!A:B,2,0),"")</f>
        <v/>
      </c>
      <c r="I1191" s="22" t="str">
        <f t="shared" si="77"/>
        <v>157897</v>
      </c>
      <c r="J1191" s="22">
        <f t="shared" si="78"/>
        <v>1</v>
      </c>
      <c r="K1191" s="22">
        <f t="shared" si="79"/>
        <v>6</v>
      </c>
    </row>
    <row r="1192" spans="1:11" s="22" customFormat="1" x14ac:dyDescent="0.15">
      <c r="A1192" s="22">
        <f>IFERROR(テーブル_Swim015[[#This Row],[競技番号]],"")</f>
        <v>97</v>
      </c>
      <c r="B1192" s="22">
        <f>IFERROR(テーブル_Swim015[[#This Row],[組]],"")</f>
        <v>1</v>
      </c>
      <c r="C1192" s="22">
        <f>IFERROR(テーブル_Swim015[[#This Row],[水路]],"")</f>
        <v>7</v>
      </c>
      <c r="D1192" s="22" t="str">
        <f t="shared" si="76"/>
        <v>9717</v>
      </c>
      <c r="E1192" s="22">
        <f>IFERROR(テーブル_Swim015[[#This Row],[選手番号]],"")</f>
        <v>1195</v>
      </c>
      <c r="F1192" s="22" t="str">
        <f>IFERROR(VLOOKUP(E1192,Sheet3!A:H,3,0),"")</f>
        <v>松岡　琉生</v>
      </c>
      <c r="G1192" s="22" t="str">
        <f>IFERROR(VLOOKUP(E1192,Sheet3!A:H,8,0),"")</f>
        <v>南海ＤＣ</v>
      </c>
      <c r="H1192" s="22" t="str">
        <f>IFERROR(VLOOKUP(E1192,Sheet2!A:B,2,0),"")</f>
        <v/>
      </c>
      <c r="I1192" s="22" t="str">
        <f t="shared" si="77"/>
        <v>119597</v>
      </c>
      <c r="J1192" s="22">
        <f t="shared" si="78"/>
        <v>1</v>
      </c>
      <c r="K1192" s="22">
        <f t="shared" si="79"/>
        <v>7</v>
      </c>
    </row>
    <row r="1193" spans="1:11" s="22" customFormat="1" x14ac:dyDescent="0.15">
      <c r="A1193" s="22">
        <f>IFERROR(テーブル_Swim015[[#This Row],[競技番号]],"")</f>
        <v>97</v>
      </c>
      <c r="B1193" s="22">
        <f>IFERROR(テーブル_Swim015[[#This Row],[組]],"")</f>
        <v>1</v>
      </c>
      <c r="C1193" s="22">
        <f>IFERROR(テーブル_Swim015[[#This Row],[水路]],"")</f>
        <v>8</v>
      </c>
      <c r="D1193" s="22" t="str">
        <f t="shared" si="76"/>
        <v>9718</v>
      </c>
      <c r="E1193" s="22">
        <f>IFERROR(テーブル_Swim015[[#This Row],[選手番号]],"")</f>
        <v>0</v>
      </c>
      <c r="F1193" s="22" t="str">
        <f>IFERROR(VLOOKUP(E1193,Sheet3!A:H,3,0),"")</f>
        <v/>
      </c>
      <c r="G1193" s="22" t="str">
        <f>IFERROR(VLOOKUP(E1193,Sheet3!A:H,8,0),"")</f>
        <v/>
      </c>
      <c r="H1193" s="22" t="str">
        <f>IFERROR(VLOOKUP(E1193,Sheet2!A:B,2,0),"")</f>
        <v/>
      </c>
      <c r="I1193" s="22" t="str">
        <f t="shared" si="77"/>
        <v>097</v>
      </c>
      <c r="J1193" s="22">
        <f t="shared" si="78"/>
        <v>1</v>
      </c>
      <c r="K1193" s="22">
        <f t="shared" si="79"/>
        <v>8</v>
      </c>
    </row>
    <row r="1194" spans="1:11" s="22" customFormat="1" x14ac:dyDescent="0.15">
      <c r="A1194" s="22">
        <f>IFERROR(テーブル_Swim015[[#This Row],[競技番号]],"")</f>
        <v>97</v>
      </c>
      <c r="B1194" s="22">
        <f>IFERROR(テーブル_Swim015[[#This Row],[組]],"")</f>
        <v>2</v>
      </c>
      <c r="C1194" s="22">
        <f>IFERROR(テーブル_Swim015[[#This Row],[水路]],"")</f>
        <v>1</v>
      </c>
      <c r="D1194" s="22" t="str">
        <f t="shared" si="76"/>
        <v>9721</v>
      </c>
      <c r="E1194" s="22">
        <f>IFERROR(テーブル_Swim015[[#This Row],[選手番号]],"")</f>
        <v>1167</v>
      </c>
      <c r="F1194" s="22" t="str">
        <f>IFERROR(VLOOKUP(E1194,Sheet3!A:H,3,0),"")</f>
        <v>野中　瑛斗</v>
      </c>
      <c r="G1194" s="22" t="str">
        <f>IFERROR(VLOOKUP(E1194,Sheet3!A:H,8,0),"")</f>
        <v>五百木ＳＣ</v>
      </c>
      <c r="H1194" s="22" t="str">
        <f>IFERROR(VLOOKUP(E1194,Sheet2!A:B,2,0),"")</f>
        <v/>
      </c>
      <c r="I1194" s="22" t="str">
        <f t="shared" si="77"/>
        <v>116797</v>
      </c>
      <c r="J1194" s="22">
        <f t="shared" si="78"/>
        <v>2</v>
      </c>
      <c r="K1194" s="22">
        <f t="shared" si="79"/>
        <v>1</v>
      </c>
    </row>
    <row r="1195" spans="1:11" s="22" customFormat="1" x14ac:dyDescent="0.15">
      <c r="A1195" s="22">
        <f>IFERROR(テーブル_Swim015[[#This Row],[競技番号]],"")</f>
        <v>97</v>
      </c>
      <c r="B1195" s="22">
        <f>IFERROR(テーブル_Swim015[[#This Row],[組]],"")</f>
        <v>2</v>
      </c>
      <c r="C1195" s="22">
        <f>IFERROR(テーブル_Swim015[[#This Row],[水路]],"")</f>
        <v>2</v>
      </c>
      <c r="D1195" s="22" t="str">
        <f t="shared" si="76"/>
        <v>9722</v>
      </c>
      <c r="E1195" s="22">
        <f>IFERROR(テーブル_Swim015[[#This Row],[選手番号]],"")</f>
        <v>10</v>
      </c>
      <c r="F1195" s="22" t="str">
        <f>IFERROR(VLOOKUP(E1195,Sheet3!A:H,3,0),"")</f>
        <v xml:space="preserve">星川　夏伊                    </v>
      </c>
      <c r="G1195" s="22" t="str">
        <f>IFERROR(VLOOKUP(E1195,Sheet3!A:H,8,0),"")</f>
        <v xml:space="preserve">ｴﾘｴｰﾙSRT        </v>
      </c>
      <c r="H1195" s="22" t="str">
        <f>IFERROR(VLOOKUP(E1195,Sheet2!A:B,2,0),"")</f>
        <v/>
      </c>
      <c r="I1195" s="22" t="str">
        <f t="shared" si="77"/>
        <v>1097</v>
      </c>
      <c r="J1195" s="22">
        <f t="shared" si="78"/>
        <v>2</v>
      </c>
      <c r="K1195" s="22">
        <f t="shared" si="79"/>
        <v>2</v>
      </c>
    </row>
    <row r="1196" spans="1:11" s="22" customFormat="1" x14ac:dyDescent="0.15">
      <c r="A1196" s="22">
        <f>IFERROR(テーブル_Swim015[[#This Row],[競技番号]],"")</f>
        <v>97</v>
      </c>
      <c r="B1196" s="22">
        <f>IFERROR(テーブル_Swim015[[#This Row],[組]],"")</f>
        <v>2</v>
      </c>
      <c r="C1196" s="22">
        <f>IFERROR(テーブル_Swim015[[#This Row],[水路]],"")</f>
        <v>3</v>
      </c>
      <c r="D1196" s="22" t="str">
        <f t="shared" si="76"/>
        <v>9723</v>
      </c>
      <c r="E1196" s="22">
        <f>IFERROR(テーブル_Swim015[[#This Row],[選手番号]],"")</f>
        <v>1168</v>
      </c>
      <c r="F1196" s="22" t="str">
        <f>IFERROR(VLOOKUP(E1196,Sheet3!A:H,3,0),"")</f>
        <v>金子　祐也</v>
      </c>
      <c r="G1196" s="22" t="str">
        <f>IFERROR(VLOOKUP(E1196,Sheet3!A:H,8,0),"")</f>
        <v>五百木ＳＣ</v>
      </c>
      <c r="H1196" s="22" t="str">
        <f>IFERROR(VLOOKUP(E1196,Sheet2!A:B,2,0),"")</f>
        <v/>
      </c>
      <c r="I1196" s="22" t="str">
        <f t="shared" si="77"/>
        <v>116897</v>
      </c>
      <c r="J1196" s="22">
        <f t="shared" si="78"/>
        <v>2</v>
      </c>
      <c r="K1196" s="22">
        <f t="shared" si="79"/>
        <v>3</v>
      </c>
    </row>
    <row r="1197" spans="1:11" s="22" customFormat="1" x14ac:dyDescent="0.15">
      <c r="A1197" s="22">
        <f>IFERROR(テーブル_Swim015[[#This Row],[競技番号]],"")</f>
        <v>97</v>
      </c>
      <c r="B1197" s="22">
        <f>IFERROR(テーブル_Swim015[[#This Row],[組]],"")</f>
        <v>2</v>
      </c>
      <c r="C1197" s="22">
        <f>IFERROR(テーブル_Swim015[[#This Row],[水路]],"")</f>
        <v>4</v>
      </c>
      <c r="D1197" s="22" t="str">
        <f t="shared" si="76"/>
        <v>9724</v>
      </c>
      <c r="E1197" s="22">
        <f>IFERROR(テーブル_Swim015[[#This Row],[選手番号]],"")</f>
        <v>1047</v>
      </c>
      <c r="F1197" s="22" t="str">
        <f>IFERROR(VLOOKUP(E1197,Sheet3!A:H,3,0),"")</f>
        <v xml:space="preserve">松岡誠士郎                    </v>
      </c>
      <c r="G1197" s="22" t="str">
        <f>IFERROR(VLOOKUP(E1197,Sheet3!A:H,8,0),"")</f>
        <v xml:space="preserve">フィッタ松山    </v>
      </c>
      <c r="H1197" s="22" t="str">
        <f>IFERROR(VLOOKUP(E1197,Sheet2!A:B,2,0),"")</f>
        <v/>
      </c>
      <c r="I1197" s="22" t="str">
        <f t="shared" si="77"/>
        <v>104797</v>
      </c>
      <c r="J1197" s="22">
        <f t="shared" si="78"/>
        <v>2</v>
      </c>
      <c r="K1197" s="22">
        <f t="shared" si="79"/>
        <v>4</v>
      </c>
    </row>
    <row r="1198" spans="1:11" s="22" customFormat="1" x14ac:dyDescent="0.15">
      <c r="A1198" s="22">
        <f>IFERROR(テーブル_Swim015[[#This Row],[競技番号]],"")</f>
        <v>97</v>
      </c>
      <c r="B1198" s="22">
        <f>IFERROR(テーブル_Swim015[[#This Row],[組]],"")</f>
        <v>2</v>
      </c>
      <c r="C1198" s="22">
        <f>IFERROR(テーブル_Swim015[[#This Row],[水路]],"")</f>
        <v>5</v>
      </c>
      <c r="D1198" s="22" t="str">
        <f t="shared" si="76"/>
        <v>9725</v>
      </c>
      <c r="E1198" s="22">
        <f>IFERROR(テーブル_Swim015[[#This Row],[選手番号]],"")</f>
        <v>1170</v>
      </c>
      <c r="F1198" s="22" t="str">
        <f>IFERROR(VLOOKUP(E1198,Sheet3!A:H,3,0),"")</f>
        <v>谷中　  凌</v>
      </c>
      <c r="G1198" s="22" t="str">
        <f>IFERROR(VLOOKUP(E1198,Sheet3!A:H,8,0),"")</f>
        <v>五百木ＳＣ</v>
      </c>
      <c r="H1198" s="22" t="str">
        <f>IFERROR(VLOOKUP(E1198,Sheet2!A:B,2,0),"")</f>
        <v/>
      </c>
      <c r="I1198" s="22" t="str">
        <f t="shared" si="77"/>
        <v>117097</v>
      </c>
      <c r="J1198" s="22">
        <f t="shared" si="78"/>
        <v>2</v>
      </c>
      <c r="K1198" s="22">
        <f t="shared" si="79"/>
        <v>5</v>
      </c>
    </row>
    <row r="1199" spans="1:11" s="22" customFormat="1" x14ac:dyDescent="0.15">
      <c r="A1199" s="22">
        <f>IFERROR(テーブル_Swim015[[#This Row],[競技番号]],"")</f>
        <v>97</v>
      </c>
      <c r="B1199" s="22">
        <f>IFERROR(テーブル_Swim015[[#This Row],[組]],"")</f>
        <v>2</v>
      </c>
      <c r="C1199" s="22">
        <f>IFERROR(テーブル_Swim015[[#This Row],[水路]],"")</f>
        <v>6</v>
      </c>
      <c r="D1199" s="22" t="str">
        <f t="shared" si="76"/>
        <v>9726</v>
      </c>
      <c r="E1199" s="22">
        <f>IFERROR(テーブル_Swim015[[#This Row],[選手番号]],"")</f>
        <v>1179</v>
      </c>
      <c r="F1199" s="22" t="str">
        <f>IFERROR(VLOOKUP(E1199,Sheet3!A:H,3,0),"")</f>
        <v>玉乃井真碧</v>
      </c>
      <c r="G1199" s="22" t="str">
        <f>IFERROR(VLOOKUP(E1199,Sheet3!A:H,8,0),"")</f>
        <v>五百木ＳＣ</v>
      </c>
      <c r="H1199" s="22" t="str">
        <f>IFERROR(VLOOKUP(E1199,Sheet2!A:B,2,0),"")</f>
        <v/>
      </c>
      <c r="I1199" s="22" t="str">
        <f t="shared" si="77"/>
        <v>117997</v>
      </c>
      <c r="J1199" s="22">
        <f t="shared" si="78"/>
        <v>2</v>
      </c>
      <c r="K1199" s="22">
        <f t="shared" si="79"/>
        <v>6</v>
      </c>
    </row>
    <row r="1200" spans="1:11" s="22" customFormat="1" x14ac:dyDescent="0.15">
      <c r="A1200" s="22">
        <f>IFERROR(テーブル_Swim015[[#This Row],[競技番号]],"")</f>
        <v>97</v>
      </c>
      <c r="B1200" s="22">
        <f>IFERROR(テーブル_Swim015[[#This Row],[組]],"")</f>
        <v>2</v>
      </c>
      <c r="C1200" s="22">
        <f>IFERROR(テーブル_Swim015[[#This Row],[水路]],"")</f>
        <v>7</v>
      </c>
      <c r="D1200" s="22" t="str">
        <f t="shared" si="76"/>
        <v>9727</v>
      </c>
      <c r="E1200" s="22">
        <f>IFERROR(テーブル_Swim015[[#This Row],[選手番号]],"")</f>
        <v>1048</v>
      </c>
      <c r="F1200" s="22" t="str">
        <f>IFERROR(VLOOKUP(E1200,Sheet3!A:H,3,0),"")</f>
        <v xml:space="preserve">山内　瑛登                    </v>
      </c>
      <c r="G1200" s="22" t="str">
        <f>IFERROR(VLOOKUP(E1200,Sheet3!A:H,8,0),"")</f>
        <v xml:space="preserve">フィッタ松山    </v>
      </c>
      <c r="H1200" s="22" t="str">
        <f>IFERROR(VLOOKUP(E1200,Sheet2!A:B,2,0),"")</f>
        <v/>
      </c>
      <c r="I1200" s="22" t="str">
        <f t="shared" si="77"/>
        <v>104897</v>
      </c>
      <c r="J1200" s="22">
        <f t="shared" si="78"/>
        <v>2</v>
      </c>
      <c r="K1200" s="22">
        <f t="shared" si="79"/>
        <v>7</v>
      </c>
    </row>
    <row r="1201" spans="1:11" s="22" customFormat="1" x14ac:dyDescent="0.15">
      <c r="A1201" s="22">
        <f>IFERROR(テーブル_Swim015[[#This Row],[競技番号]],"")</f>
        <v>97</v>
      </c>
      <c r="B1201" s="22">
        <f>IFERROR(テーブル_Swim015[[#This Row],[組]],"")</f>
        <v>2</v>
      </c>
      <c r="C1201" s="22">
        <f>IFERROR(テーブル_Swim015[[#This Row],[水路]],"")</f>
        <v>8</v>
      </c>
      <c r="D1201" s="22" t="str">
        <f t="shared" si="76"/>
        <v>9728</v>
      </c>
      <c r="E1201" s="22">
        <f>IFERROR(テーブル_Swim015[[#This Row],[選手番号]],"")</f>
        <v>1049</v>
      </c>
      <c r="F1201" s="22" t="str">
        <f>IFERROR(VLOOKUP(E1201,Sheet3!A:H,3,0),"")</f>
        <v xml:space="preserve">高山　勝輝                    </v>
      </c>
      <c r="G1201" s="22" t="str">
        <f>IFERROR(VLOOKUP(E1201,Sheet3!A:H,8,0),"")</f>
        <v xml:space="preserve">フィッタ松山    </v>
      </c>
      <c r="H1201" s="22" t="str">
        <f>IFERROR(VLOOKUP(E1201,Sheet2!A:B,2,0),"")</f>
        <v/>
      </c>
      <c r="I1201" s="22" t="str">
        <f t="shared" si="77"/>
        <v>104997</v>
      </c>
      <c r="J1201" s="22">
        <f t="shared" si="78"/>
        <v>2</v>
      </c>
      <c r="K1201" s="22">
        <f t="shared" si="79"/>
        <v>8</v>
      </c>
    </row>
    <row r="1202" spans="1:11" s="22" customFormat="1" x14ac:dyDescent="0.15">
      <c r="A1202" s="22">
        <f>IFERROR(テーブル_Swim015[[#This Row],[競技番号]],"")</f>
        <v>98</v>
      </c>
      <c r="B1202" s="22">
        <f>IFERROR(テーブル_Swim015[[#This Row],[組]],"")</f>
        <v>1</v>
      </c>
      <c r="C1202" s="22">
        <f>IFERROR(テーブル_Swim015[[#This Row],[水路]],"")</f>
        <v>1</v>
      </c>
      <c r="D1202" s="22" t="str">
        <f t="shared" si="76"/>
        <v>9811</v>
      </c>
      <c r="E1202" s="22">
        <f>IFERROR(テーブル_Swim015[[#This Row],[選手番号]],"")</f>
        <v>0</v>
      </c>
      <c r="F1202" s="22" t="str">
        <f>IFERROR(VLOOKUP(E1202,Sheet3!A:H,3,0),"")</f>
        <v/>
      </c>
      <c r="G1202" s="22" t="str">
        <f>IFERROR(VLOOKUP(E1202,Sheet3!A:H,8,0),"")</f>
        <v/>
      </c>
      <c r="H1202" s="22" t="str">
        <f>IFERROR(VLOOKUP(E1202,Sheet2!A:B,2,0),"")</f>
        <v/>
      </c>
      <c r="I1202" s="22" t="str">
        <f t="shared" si="77"/>
        <v>098</v>
      </c>
      <c r="J1202" s="22">
        <f t="shared" si="78"/>
        <v>1</v>
      </c>
      <c r="K1202" s="22">
        <f t="shared" si="79"/>
        <v>1</v>
      </c>
    </row>
    <row r="1203" spans="1:11" s="22" customFormat="1" x14ac:dyDescent="0.15">
      <c r="A1203" s="22">
        <f>IFERROR(テーブル_Swim015[[#This Row],[競技番号]],"")</f>
        <v>98</v>
      </c>
      <c r="B1203" s="22">
        <f>IFERROR(テーブル_Swim015[[#This Row],[組]],"")</f>
        <v>1</v>
      </c>
      <c r="C1203" s="22">
        <f>IFERROR(テーブル_Swim015[[#This Row],[水路]],"")</f>
        <v>2</v>
      </c>
      <c r="D1203" s="22" t="str">
        <f t="shared" si="76"/>
        <v>9812</v>
      </c>
      <c r="E1203" s="22">
        <f>IFERROR(テーブル_Swim015[[#This Row],[選手番号]],"")</f>
        <v>0</v>
      </c>
      <c r="F1203" s="22" t="str">
        <f>IFERROR(VLOOKUP(E1203,Sheet3!A:H,3,0),"")</f>
        <v/>
      </c>
      <c r="G1203" s="22" t="str">
        <f>IFERROR(VLOOKUP(E1203,Sheet3!A:H,8,0),"")</f>
        <v/>
      </c>
      <c r="H1203" s="22" t="str">
        <f>IFERROR(VLOOKUP(E1203,Sheet2!A:B,2,0),"")</f>
        <v/>
      </c>
      <c r="I1203" s="22" t="str">
        <f t="shared" si="77"/>
        <v>098</v>
      </c>
      <c r="J1203" s="22">
        <f t="shared" si="78"/>
        <v>1</v>
      </c>
      <c r="K1203" s="22">
        <f t="shared" si="79"/>
        <v>2</v>
      </c>
    </row>
    <row r="1204" spans="1:11" s="22" customFormat="1" x14ac:dyDescent="0.15">
      <c r="A1204" s="22">
        <f>IFERROR(テーブル_Swim015[[#This Row],[競技番号]],"")</f>
        <v>98</v>
      </c>
      <c r="B1204" s="22">
        <f>IFERROR(テーブル_Swim015[[#This Row],[組]],"")</f>
        <v>1</v>
      </c>
      <c r="C1204" s="22">
        <f>IFERROR(テーブル_Swim015[[#This Row],[水路]],"")</f>
        <v>3</v>
      </c>
      <c r="D1204" s="22" t="str">
        <f t="shared" si="76"/>
        <v>9813</v>
      </c>
      <c r="E1204" s="22">
        <f>IFERROR(テーブル_Swim015[[#This Row],[選手番号]],"")</f>
        <v>103</v>
      </c>
      <c r="F1204" s="22" t="str">
        <f>IFERROR(VLOOKUP(E1204,Sheet3!A:H,3,0),"")</f>
        <v>佐山　陽咲</v>
      </c>
      <c r="G1204" s="22" t="str">
        <f>IFERROR(VLOOKUP(E1204,Sheet3!A:H,8,0),"")</f>
        <v>ﾌｧｲﾌﾞﾃﾝ東予</v>
      </c>
      <c r="H1204" s="22" t="str">
        <f>IFERROR(VLOOKUP(E1204,Sheet2!A:B,2,0),"")</f>
        <v/>
      </c>
      <c r="I1204" s="22" t="str">
        <f t="shared" si="77"/>
        <v>10398</v>
      </c>
      <c r="J1204" s="22">
        <f t="shared" si="78"/>
        <v>1</v>
      </c>
      <c r="K1204" s="22">
        <f t="shared" si="79"/>
        <v>3</v>
      </c>
    </row>
    <row r="1205" spans="1:11" s="22" customFormat="1" x14ac:dyDescent="0.15">
      <c r="A1205" s="22">
        <f>IFERROR(テーブル_Swim015[[#This Row],[競技番号]],"")</f>
        <v>98</v>
      </c>
      <c r="B1205" s="22">
        <f>IFERROR(テーブル_Swim015[[#This Row],[組]],"")</f>
        <v>1</v>
      </c>
      <c r="C1205" s="22">
        <f>IFERROR(テーブル_Swim015[[#This Row],[水路]],"")</f>
        <v>4</v>
      </c>
      <c r="D1205" s="22" t="str">
        <f t="shared" si="76"/>
        <v>9814</v>
      </c>
      <c r="E1205" s="22">
        <f>IFERROR(テーブル_Swim015[[#This Row],[選手番号]],"")</f>
        <v>30</v>
      </c>
      <c r="F1205" s="22" t="str">
        <f>IFERROR(VLOOKUP(E1205,Sheet3!A:H,3,0),"")</f>
        <v xml:space="preserve">高橋　芽生                    </v>
      </c>
      <c r="G1205" s="22" t="str">
        <f>IFERROR(VLOOKUP(E1205,Sheet3!A:H,8,0),"")</f>
        <v xml:space="preserve">Z-UP            </v>
      </c>
      <c r="H1205" s="22" t="str">
        <f>IFERROR(VLOOKUP(E1205,Sheet2!A:B,2,0),"")</f>
        <v/>
      </c>
      <c r="I1205" s="22" t="str">
        <f t="shared" si="77"/>
        <v>3098</v>
      </c>
      <c r="J1205" s="22">
        <f t="shared" si="78"/>
        <v>1</v>
      </c>
      <c r="K1205" s="22">
        <f t="shared" si="79"/>
        <v>4</v>
      </c>
    </row>
    <row r="1206" spans="1:11" s="22" customFormat="1" x14ac:dyDescent="0.15">
      <c r="A1206" s="22">
        <f>IFERROR(テーブル_Swim015[[#This Row],[競技番号]],"")</f>
        <v>98</v>
      </c>
      <c r="B1206" s="22">
        <f>IFERROR(テーブル_Swim015[[#This Row],[組]],"")</f>
        <v>1</v>
      </c>
      <c r="C1206" s="22">
        <f>IFERROR(テーブル_Swim015[[#This Row],[水路]],"")</f>
        <v>5</v>
      </c>
      <c r="D1206" s="22" t="str">
        <f t="shared" si="76"/>
        <v>9815</v>
      </c>
      <c r="E1206" s="22">
        <f>IFERROR(テーブル_Swim015[[#This Row],[選手番号]],"")</f>
        <v>29</v>
      </c>
      <c r="F1206" s="22" t="str">
        <f>IFERROR(VLOOKUP(E1206,Sheet3!A:H,3,0),"")</f>
        <v xml:space="preserve">阿部　柚葉                    </v>
      </c>
      <c r="G1206" s="22" t="str">
        <f>IFERROR(VLOOKUP(E1206,Sheet3!A:H,8,0),"")</f>
        <v xml:space="preserve">Z-UP            </v>
      </c>
      <c r="H1206" s="22" t="str">
        <f>IFERROR(VLOOKUP(E1206,Sheet2!A:B,2,0),"")</f>
        <v/>
      </c>
      <c r="I1206" s="22" t="str">
        <f t="shared" si="77"/>
        <v>2998</v>
      </c>
      <c r="J1206" s="22">
        <f t="shared" si="78"/>
        <v>1</v>
      </c>
      <c r="K1206" s="22">
        <f t="shared" si="79"/>
        <v>5</v>
      </c>
    </row>
    <row r="1207" spans="1:11" s="22" customFormat="1" x14ac:dyDescent="0.15">
      <c r="A1207" s="22">
        <f>IFERROR(テーブル_Swim015[[#This Row],[競技番号]],"")</f>
        <v>98</v>
      </c>
      <c r="B1207" s="22">
        <f>IFERROR(テーブル_Swim015[[#This Row],[組]],"")</f>
        <v>1</v>
      </c>
      <c r="C1207" s="22">
        <f>IFERROR(テーブル_Swim015[[#This Row],[水路]],"")</f>
        <v>6</v>
      </c>
      <c r="D1207" s="22" t="str">
        <f t="shared" si="76"/>
        <v>9816</v>
      </c>
      <c r="E1207" s="22">
        <f>IFERROR(テーブル_Swim015[[#This Row],[選手番号]],"")</f>
        <v>0</v>
      </c>
      <c r="F1207" s="22" t="str">
        <f>IFERROR(VLOOKUP(E1207,Sheet3!A:H,3,0),"")</f>
        <v/>
      </c>
      <c r="G1207" s="22" t="str">
        <f>IFERROR(VLOOKUP(E1207,Sheet3!A:H,8,0),"")</f>
        <v/>
      </c>
      <c r="H1207" s="22" t="str">
        <f>IFERROR(VLOOKUP(E1207,Sheet2!A:B,2,0),"")</f>
        <v/>
      </c>
      <c r="I1207" s="22" t="str">
        <f t="shared" si="77"/>
        <v>098</v>
      </c>
      <c r="J1207" s="22">
        <f t="shared" si="78"/>
        <v>1</v>
      </c>
      <c r="K1207" s="22">
        <f t="shared" si="79"/>
        <v>6</v>
      </c>
    </row>
    <row r="1208" spans="1:11" s="22" customFormat="1" x14ac:dyDescent="0.15">
      <c r="A1208" s="22">
        <f>IFERROR(テーブル_Swim015[[#This Row],[競技番号]],"")</f>
        <v>98</v>
      </c>
      <c r="B1208" s="22">
        <f>IFERROR(テーブル_Swim015[[#This Row],[組]],"")</f>
        <v>1</v>
      </c>
      <c r="C1208" s="22">
        <f>IFERROR(テーブル_Swim015[[#This Row],[水路]],"")</f>
        <v>7</v>
      </c>
      <c r="D1208" s="22" t="str">
        <f t="shared" si="76"/>
        <v>9817</v>
      </c>
      <c r="E1208" s="22">
        <f>IFERROR(テーブル_Swim015[[#This Row],[選手番号]],"")</f>
        <v>0</v>
      </c>
      <c r="F1208" s="22" t="str">
        <f>IFERROR(VLOOKUP(E1208,Sheet3!A:H,3,0),"")</f>
        <v/>
      </c>
      <c r="G1208" s="22" t="str">
        <f>IFERROR(VLOOKUP(E1208,Sheet3!A:H,8,0),"")</f>
        <v/>
      </c>
      <c r="H1208" s="22" t="str">
        <f>IFERROR(VLOOKUP(E1208,Sheet2!A:B,2,0),"")</f>
        <v/>
      </c>
      <c r="I1208" s="22" t="str">
        <f t="shared" si="77"/>
        <v>098</v>
      </c>
      <c r="J1208" s="22">
        <f t="shared" si="78"/>
        <v>1</v>
      </c>
      <c r="K1208" s="22">
        <f t="shared" si="79"/>
        <v>7</v>
      </c>
    </row>
    <row r="1209" spans="1:11" s="22" customFormat="1" x14ac:dyDescent="0.15">
      <c r="A1209" s="22">
        <f>IFERROR(テーブル_Swim015[[#This Row],[競技番号]],"")</f>
        <v>98</v>
      </c>
      <c r="B1209" s="22">
        <f>IFERROR(テーブル_Swim015[[#This Row],[組]],"")</f>
        <v>1</v>
      </c>
      <c r="C1209" s="22">
        <f>IFERROR(テーブル_Swim015[[#This Row],[水路]],"")</f>
        <v>8</v>
      </c>
      <c r="D1209" s="22" t="str">
        <f t="shared" si="76"/>
        <v>9818</v>
      </c>
      <c r="E1209" s="22">
        <f>IFERROR(テーブル_Swim015[[#This Row],[選手番号]],"")</f>
        <v>0</v>
      </c>
      <c r="F1209" s="22" t="str">
        <f>IFERROR(VLOOKUP(E1209,Sheet3!A:H,3,0),"")</f>
        <v/>
      </c>
      <c r="G1209" s="22" t="str">
        <f>IFERROR(VLOOKUP(E1209,Sheet3!A:H,8,0),"")</f>
        <v/>
      </c>
      <c r="H1209" s="22" t="str">
        <f>IFERROR(VLOOKUP(E1209,Sheet2!A:B,2,0),"")</f>
        <v/>
      </c>
      <c r="I1209" s="22" t="str">
        <f t="shared" si="77"/>
        <v>098</v>
      </c>
      <c r="J1209" s="22">
        <f t="shared" si="78"/>
        <v>1</v>
      </c>
      <c r="K1209" s="22">
        <f t="shared" si="79"/>
        <v>8</v>
      </c>
    </row>
    <row r="1210" spans="1:11" s="22" customFormat="1" x14ac:dyDescent="0.15">
      <c r="A1210" s="22">
        <f>IFERROR(テーブル_Swim015[[#This Row],[競技番号]],"")</f>
        <v>98</v>
      </c>
      <c r="B1210" s="22">
        <f>IFERROR(テーブル_Swim015[[#This Row],[組]],"")</f>
        <v>2</v>
      </c>
      <c r="C1210" s="22">
        <f>IFERROR(テーブル_Swim015[[#This Row],[水路]],"")</f>
        <v>1</v>
      </c>
      <c r="D1210" s="22" t="str">
        <f t="shared" si="76"/>
        <v>9821</v>
      </c>
      <c r="E1210" s="22">
        <f>IFERROR(テーブル_Swim015[[#This Row],[選手番号]],"")</f>
        <v>1063</v>
      </c>
      <c r="F1210" s="22" t="str">
        <f>IFERROR(VLOOKUP(E1210,Sheet3!A:H,3,0),"")</f>
        <v xml:space="preserve">ランダー瑛真                  </v>
      </c>
      <c r="G1210" s="22" t="str">
        <f>IFERROR(VLOOKUP(E1210,Sheet3!A:H,8,0),"")</f>
        <v xml:space="preserve">フィッタ松山    </v>
      </c>
      <c r="H1210" s="22" t="str">
        <f>IFERROR(VLOOKUP(E1210,Sheet2!A:B,2,0),"")</f>
        <v/>
      </c>
      <c r="I1210" s="22" t="str">
        <f t="shared" si="77"/>
        <v>106398</v>
      </c>
      <c r="J1210" s="22">
        <f t="shared" si="78"/>
        <v>2</v>
      </c>
      <c r="K1210" s="22">
        <f t="shared" si="79"/>
        <v>1</v>
      </c>
    </row>
    <row r="1211" spans="1:11" s="22" customFormat="1" x14ac:dyDescent="0.15">
      <c r="A1211" s="22">
        <f>IFERROR(テーブル_Swim015[[#This Row],[競技番号]],"")</f>
        <v>98</v>
      </c>
      <c r="B1211" s="22">
        <f>IFERROR(テーブル_Swim015[[#This Row],[組]],"")</f>
        <v>2</v>
      </c>
      <c r="C1211" s="22">
        <f>IFERROR(テーブル_Swim015[[#This Row],[水路]],"")</f>
        <v>2</v>
      </c>
      <c r="D1211" s="22" t="str">
        <f t="shared" si="76"/>
        <v>9822</v>
      </c>
      <c r="E1211" s="22">
        <f>IFERROR(テーブル_Swim015[[#This Row],[選手番号]],"")</f>
        <v>1156</v>
      </c>
      <c r="F1211" s="22" t="str">
        <f>IFERROR(VLOOKUP(E1211,Sheet3!A:H,3,0),"")</f>
        <v xml:space="preserve">森　  美桜                    </v>
      </c>
      <c r="G1211" s="22" t="str">
        <f>IFERROR(VLOOKUP(E1211,Sheet3!A:H,8,0),"")</f>
        <v xml:space="preserve">五百木ＳＣ      </v>
      </c>
      <c r="H1211" s="22" t="str">
        <f>IFERROR(VLOOKUP(E1211,Sheet2!A:B,2,0),"")</f>
        <v/>
      </c>
      <c r="I1211" s="22" t="str">
        <f t="shared" si="77"/>
        <v>115698</v>
      </c>
      <c r="J1211" s="22">
        <f t="shared" si="78"/>
        <v>2</v>
      </c>
      <c r="K1211" s="22">
        <f t="shared" si="79"/>
        <v>2</v>
      </c>
    </row>
    <row r="1212" spans="1:11" s="22" customFormat="1" x14ac:dyDescent="0.15">
      <c r="A1212" s="22">
        <f>IFERROR(テーブル_Swim015[[#This Row],[競技番号]],"")</f>
        <v>98</v>
      </c>
      <c r="B1212" s="22">
        <f>IFERROR(テーブル_Swim015[[#This Row],[組]],"")</f>
        <v>2</v>
      </c>
      <c r="C1212" s="22">
        <f>IFERROR(テーブル_Swim015[[#This Row],[水路]],"")</f>
        <v>3</v>
      </c>
      <c r="D1212" s="22" t="str">
        <f t="shared" si="76"/>
        <v>9823</v>
      </c>
      <c r="E1212" s="22">
        <f>IFERROR(テーブル_Swim015[[#This Row],[選手番号]],"")</f>
        <v>1126</v>
      </c>
      <c r="F1212" s="22" t="str">
        <f>IFERROR(VLOOKUP(E1212,Sheet3!A:H,3,0),"")</f>
        <v xml:space="preserve">松浦　有里                    </v>
      </c>
      <c r="G1212" s="22" t="str">
        <f>IFERROR(VLOOKUP(E1212,Sheet3!A:H,8,0),"")</f>
        <v xml:space="preserve">ﾌｨｯﾀｴﾐﾌﾙ松前    </v>
      </c>
      <c r="H1212" s="22" t="str">
        <f>IFERROR(VLOOKUP(E1212,Sheet2!A:B,2,0),"")</f>
        <v/>
      </c>
      <c r="I1212" s="22" t="str">
        <f t="shared" si="77"/>
        <v>112698</v>
      </c>
      <c r="J1212" s="22">
        <f t="shared" si="78"/>
        <v>2</v>
      </c>
      <c r="K1212" s="22">
        <f t="shared" si="79"/>
        <v>3</v>
      </c>
    </row>
    <row r="1213" spans="1:11" s="22" customFormat="1" x14ac:dyDescent="0.15">
      <c r="A1213" s="22">
        <f>IFERROR(テーブル_Swim015[[#This Row],[競技番号]],"")</f>
        <v>98</v>
      </c>
      <c r="B1213" s="22">
        <f>IFERROR(テーブル_Swim015[[#This Row],[組]],"")</f>
        <v>2</v>
      </c>
      <c r="C1213" s="22">
        <f>IFERROR(テーブル_Swim015[[#This Row],[水路]],"")</f>
        <v>4</v>
      </c>
      <c r="D1213" s="22" t="str">
        <f t="shared" si="76"/>
        <v>9824</v>
      </c>
      <c r="E1213" s="22">
        <f>IFERROR(テーブル_Swim015[[#This Row],[選手番号]],"")</f>
        <v>100</v>
      </c>
      <c r="F1213" s="22" t="str">
        <f>IFERROR(VLOOKUP(E1213,Sheet3!A:H,3,0),"")</f>
        <v xml:space="preserve">今井　結月                    </v>
      </c>
      <c r="G1213" s="22" t="str">
        <f>IFERROR(VLOOKUP(E1213,Sheet3!A:H,8,0),"")</f>
        <v xml:space="preserve">ファイブテン    </v>
      </c>
      <c r="H1213" s="22" t="str">
        <f>IFERROR(VLOOKUP(E1213,Sheet2!A:B,2,0),"")</f>
        <v/>
      </c>
      <c r="I1213" s="22" t="str">
        <f t="shared" si="77"/>
        <v>10098</v>
      </c>
      <c r="J1213" s="22">
        <f t="shared" si="78"/>
        <v>2</v>
      </c>
      <c r="K1213" s="22">
        <f t="shared" si="79"/>
        <v>4</v>
      </c>
    </row>
    <row r="1214" spans="1:11" s="22" customFormat="1" x14ac:dyDescent="0.15">
      <c r="A1214" s="22">
        <f>IFERROR(テーブル_Swim015[[#This Row],[競技番号]],"")</f>
        <v>98</v>
      </c>
      <c r="B1214" s="22">
        <f>IFERROR(テーブル_Swim015[[#This Row],[組]],"")</f>
        <v>2</v>
      </c>
      <c r="C1214" s="22">
        <f>IFERROR(テーブル_Swim015[[#This Row],[水路]],"")</f>
        <v>5</v>
      </c>
      <c r="D1214" s="22" t="str">
        <f t="shared" si="76"/>
        <v>9825</v>
      </c>
      <c r="E1214" s="22">
        <f>IFERROR(テーブル_Swim015[[#This Row],[選手番号]],"")</f>
        <v>1130</v>
      </c>
      <c r="F1214" s="22" t="str">
        <f>IFERROR(VLOOKUP(E1214,Sheet3!A:H,3,0),"")</f>
        <v xml:space="preserve">牧野　史季                    </v>
      </c>
      <c r="G1214" s="22" t="str">
        <f>IFERROR(VLOOKUP(E1214,Sheet3!A:H,8,0),"")</f>
        <v xml:space="preserve">ﾌｨｯﾀｴﾐﾌﾙ松前    </v>
      </c>
      <c r="H1214" s="22" t="str">
        <f>IFERROR(VLOOKUP(E1214,Sheet2!A:B,2,0),"")</f>
        <v/>
      </c>
      <c r="I1214" s="22" t="str">
        <f t="shared" si="77"/>
        <v>113098</v>
      </c>
      <c r="J1214" s="22">
        <f t="shared" si="78"/>
        <v>2</v>
      </c>
      <c r="K1214" s="22">
        <f t="shared" si="79"/>
        <v>5</v>
      </c>
    </row>
    <row r="1215" spans="1:11" s="22" customFormat="1" x14ac:dyDescent="0.15">
      <c r="A1215" s="22">
        <f>IFERROR(テーブル_Swim015[[#This Row],[競技番号]],"")</f>
        <v>98</v>
      </c>
      <c r="B1215" s="22">
        <f>IFERROR(テーブル_Swim015[[#This Row],[組]],"")</f>
        <v>2</v>
      </c>
      <c r="C1215" s="22">
        <f>IFERROR(テーブル_Swim015[[#This Row],[水路]],"")</f>
        <v>6</v>
      </c>
      <c r="D1215" s="22" t="str">
        <f t="shared" si="76"/>
        <v>9826</v>
      </c>
      <c r="E1215" s="22">
        <f>IFERROR(テーブル_Swim015[[#This Row],[選手番号]],"")</f>
        <v>509</v>
      </c>
      <c r="F1215" s="22" t="str">
        <f>IFERROR(VLOOKUP(E1215,Sheet3!A:H,3,0),"")</f>
        <v xml:space="preserve">丸内里衣菜                    </v>
      </c>
      <c r="G1215" s="22" t="str">
        <f>IFERROR(VLOOKUP(E1215,Sheet3!A:H,8,0),"")</f>
        <v xml:space="preserve">西条ＳＣ        </v>
      </c>
      <c r="H1215" s="22" t="str">
        <f>IFERROR(VLOOKUP(E1215,Sheet2!A:B,2,0),"")</f>
        <v/>
      </c>
      <c r="I1215" s="22" t="str">
        <f t="shared" si="77"/>
        <v>50998</v>
      </c>
      <c r="J1215" s="22">
        <f t="shared" si="78"/>
        <v>2</v>
      </c>
      <c r="K1215" s="22">
        <f t="shared" si="79"/>
        <v>6</v>
      </c>
    </row>
    <row r="1216" spans="1:11" s="22" customFormat="1" x14ac:dyDescent="0.15">
      <c r="A1216" s="22">
        <f>IFERROR(テーブル_Swim015[[#This Row],[競技番号]],"")</f>
        <v>98</v>
      </c>
      <c r="B1216" s="22">
        <f>IFERROR(テーブル_Swim015[[#This Row],[組]],"")</f>
        <v>2</v>
      </c>
      <c r="C1216" s="22">
        <f>IFERROR(テーブル_Swim015[[#This Row],[水路]],"")</f>
        <v>7</v>
      </c>
      <c r="D1216" s="22" t="str">
        <f t="shared" si="76"/>
        <v>9827</v>
      </c>
      <c r="E1216" s="22">
        <f>IFERROR(テーブル_Swim015[[#This Row],[選手番号]],"")</f>
        <v>1128</v>
      </c>
      <c r="F1216" s="22" t="str">
        <f>IFERROR(VLOOKUP(E1216,Sheet3!A:H,3,0),"")</f>
        <v xml:space="preserve">谷本　梨紗                    </v>
      </c>
      <c r="G1216" s="22" t="str">
        <f>IFERROR(VLOOKUP(E1216,Sheet3!A:H,8,0),"")</f>
        <v xml:space="preserve">ﾌｨｯﾀｴﾐﾌﾙ松前    </v>
      </c>
      <c r="H1216" s="22" t="str">
        <f>IFERROR(VLOOKUP(E1216,Sheet2!A:B,2,0),"")</f>
        <v/>
      </c>
      <c r="I1216" s="22" t="str">
        <f t="shared" si="77"/>
        <v>112898</v>
      </c>
      <c r="J1216" s="22">
        <f t="shared" si="78"/>
        <v>2</v>
      </c>
      <c r="K1216" s="22">
        <f t="shared" si="79"/>
        <v>7</v>
      </c>
    </row>
    <row r="1217" spans="1:11" s="22" customFormat="1" x14ac:dyDescent="0.15">
      <c r="A1217" s="22">
        <f>IFERROR(テーブル_Swim015[[#This Row],[競技番号]],"")</f>
        <v>98</v>
      </c>
      <c r="B1217" s="22">
        <f>IFERROR(テーブル_Swim015[[#This Row],[組]],"")</f>
        <v>2</v>
      </c>
      <c r="C1217" s="22">
        <f>IFERROR(テーブル_Swim015[[#This Row],[水路]],"")</f>
        <v>8</v>
      </c>
      <c r="D1217" s="22" t="str">
        <f t="shared" si="76"/>
        <v>9828</v>
      </c>
      <c r="E1217" s="22">
        <f>IFERROR(テーブル_Swim015[[#This Row],[選手番号]],"")</f>
        <v>0</v>
      </c>
      <c r="F1217" s="22" t="str">
        <f>IFERROR(VLOOKUP(E1217,Sheet3!A:H,3,0),"")</f>
        <v/>
      </c>
      <c r="G1217" s="22" t="str">
        <f>IFERROR(VLOOKUP(E1217,Sheet3!A:H,8,0),"")</f>
        <v/>
      </c>
      <c r="H1217" s="22" t="str">
        <f>IFERROR(VLOOKUP(E1217,Sheet2!A:B,2,0),"")</f>
        <v/>
      </c>
      <c r="I1217" s="22" t="str">
        <f t="shared" si="77"/>
        <v>098</v>
      </c>
      <c r="J1217" s="22">
        <f t="shared" si="78"/>
        <v>2</v>
      </c>
      <c r="K1217" s="22">
        <f t="shared" si="79"/>
        <v>8</v>
      </c>
    </row>
    <row r="1218" spans="1:11" s="22" customFormat="1" x14ac:dyDescent="0.15">
      <c r="A1218" s="22">
        <f>IFERROR(テーブル_Swim015[[#This Row],[競技番号]],"")</f>
        <v>98</v>
      </c>
      <c r="B1218" s="22">
        <f>IFERROR(テーブル_Swim015[[#This Row],[組]],"")</f>
        <v>3</v>
      </c>
      <c r="C1218" s="22">
        <f>IFERROR(テーブル_Swim015[[#This Row],[水路]],"")</f>
        <v>1</v>
      </c>
      <c r="D1218" s="22" t="str">
        <f t="shared" si="76"/>
        <v>9831</v>
      </c>
      <c r="E1218" s="22">
        <f>IFERROR(テーブル_Swim015[[#This Row],[選手番号]],"")</f>
        <v>1159</v>
      </c>
      <c r="F1218" s="22" t="str">
        <f>IFERROR(VLOOKUP(E1218,Sheet3!A:H,3,0),"")</f>
        <v>伊藤　千愛</v>
      </c>
      <c r="G1218" s="22" t="str">
        <f>IFERROR(VLOOKUP(E1218,Sheet3!A:H,8,0),"")</f>
        <v>五百木ＳＣ</v>
      </c>
      <c r="H1218" s="22" t="str">
        <f>IFERROR(VLOOKUP(E1218,Sheet2!A:B,2,0),"")</f>
        <v/>
      </c>
      <c r="I1218" s="22" t="str">
        <f t="shared" si="77"/>
        <v>115998</v>
      </c>
      <c r="J1218" s="22">
        <f t="shared" si="78"/>
        <v>3</v>
      </c>
      <c r="K1218" s="22">
        <f t="shared" si="79"/>
        <v>1</v>
      </c>
    </row>
    <row r="1219" spans="1:11" s="22" customFormat="1" x14ac:dyDescent="0.15">
      <c r="A1219" s="22">
        <f>IFERROR(テーブル_Swim015[[#This Row],[競技番号]],"")</f>
        <v>98</v>
      </c>
      <c r="B1219" s="22">
        <f>IFERROR(テーブル_Swim015[[#This Row],[組]],"")</f>
        <v>3</v>
      </c>
      <c r="C1219" s="22">
        <f>IFERROR(テーブル_Swim015[[#This Row],[水路]],"")</f>
        <v>2</v>
      </c>
      <c r="D1219" s="22" t="str">
        <f t="shared" si="76"/>
        <v>9832</v>
      </c>
      <c r="E1219" s="22">
        <f>IFERROR(テーブル_Swim015[[#This Row],[選手番号]],"")</f>
        <v>1087</v>
      </c>
      <c r="F1219" s="22" t="str">
        <f>IFERROR(VLOOKUP(E1219,Sheet3!A:H,3,0),"")</f>
        <v xml:space="preserve">田中　莉菜                    </v>
      </c>
      <c r="G1219" s="22" t="str">
        <f>IFERROR(VLOOKUP(E1219,Sheet3!A:H,8,0),"")</f>
        <v xml:space="preserve">フィッタ重信    </v>
      </c>
      <c r="H1219" s="22" t="str">
        <f>IFERROR(VLOOKUP(E1219,Sheet2!A:B,2,0),"")</f>
        <v/>
      </c>
      <c r="I1219" s="22" t="str">
        <f t="shared" si="77"/>
        <v>108798</v>
      </c>
      <c r="J1219" s="22">
        <f t="shared" si="78"/>
        <v>3</v>
      </c>
      <c r="K1219" s="22">
        <f t="shared" si="79"/>
        <v>2</v>
      </c>
    </row>
    <row r="1220" spans="1:11" s="22" customFormat="1" x14ac:dyDescent="0.15">
      <c r="A1220" s="22">
        <f>IFERROR(テーブル_Swim015[[#This Row],[競技番号]],"")</f>
        <v>98</v>
      </c>
      <c r="B1220" s="22">
        <f>IFERROR(テーブル_Swim015[[#This Row],[組]],"")</f>
        <v>3</v>
      </c>
      <c r="C1220" s="22">
        <f>IFERROR(テーブル_Swim015[[#This Row],[水路]],"")</f>
        <v>3</v>
      </c>
      <c r="D1220" s="22" t="str">
        <f t="shared" si="76"/>
        <v>9833</v>
      </c>
      <c r="E1220" s="22">
        <f>IFERROR(テーブル_Swim015[[#This Row],[選手番号]],"")</f>
        <v>1160</v>
      </c>
      <c r="F1220" s="22" t="str">
        <f>IFERROR(VLOOKUP(E1220,Sheet3!A:H,3,0),"")</f>
        <v>玉井　恵奈</v>
      </c>
      <c r="G1220" s="22" t="str">
        <f>IFERROR(VLOOKUP(E1220,Sheet3!A:H,8,0),"")</f>
        <v>五百木ＳＣ</v>
      </c>
      <c r="H1220" s="22" t="str">
        <f>IFERROR(VLOOKUP(E1220,Sheet2!A:B,2,0),"")</f>
        <v/>
      </c>
      <c r="I1220" s="22" t="str">
        <f t="shared" si="77"/>
        <v>116098</v>
      </c>
      <c r="J1220" s="22">
        <f t="shared" si="78"/>
        <v>3</v>
      </c>
      <c r="K1220" s="22">
        <f t="shared" si="79"/>
        <v>3</v>
      </c>
    </row>
    <row r="1221" spans="1:11" s="22" customFormat="1" x14ac:dyDescent="0.15">
      <c r="A1221" s="22">
        <f>IFERROR(テーブル_Swim015[[#This Row],[競技番号]],"")</f>
        <v>98</v>
      </c>
      <c r="B1221" s="22">
        <f>IFERROR(テーブル_Swim015[[#This Row],[組]],"")</f>
        <v>3</v>
      </c>
      <c r="C1221" s="22">
        <f>IFERROR(テーブル_Swim015[[#This Row],[水路]],"")</f>
        <v>4</v>
      </c>
      <c r="D1221" s="22" t="str">
        <f t="shared" si="76"/>
        <v>9834</v>
      </c>
      <c r="E1221" s="22">
        <f>IFERROR(テーブル_Swim015[[#This Row],[選手番号]],"")</f>
        <v>1532</v>
      </c>
      <c r="F1221" s="22" t="str">
        <f>IFERROR(VLOOKUP(E1221,Sheet3!A:H,3,0),"")</f>
        <v xml:space="preserve">中村　心都                    </v>
      </c>
      <c r="G1221" s="22" t="str">
        <f>IFERROR(VLOOKUP(E1221,Sheet3!A:H,8,0),"")</f>
        <v xml:space="preserve">Ryuow           </v>
      </c>
      <c r="H1221" s="22" t="str">
        <f>IFERROR(VLOOKUP(E1221,Sheet2!A:B,2,0),"")</f>
        <v/>
      </c>
      <c r="I1221" s="22" t="str">
        <f t="shared" si="77"/>
        <v>153298</v>
      </c>
      <c r="J1221" s="22">
        <f t="shared" si="78"/>
        <v>3</v>
      </c>
      <c r="K1221" s="22">
        <f t="shared" si="79"/>
        <v>4</v>
      </c>
    </row>
    <row r="1222" spans="1:11" s="22" customFormat="1" x14ac:dyDescent="0.15">
      <c r="A1222" s="22">
        <f>IFERROR(テーブル_Swim015[[#This Row],[競技番号]],"")</f>
        <v>98</v>
      </c>
      <c r="B1222" s="22">
        <f>IFERROR(テーブル_Swim015[[#This Row],[組]],"")</f>
        <v>3</v>
      </c>
      <c r="C1222" s="22">
        <f>IFERROR(テーブル_Swim015[[#This Row],[水路]],"")</f>
        <v>5</v>
      </c>
      <c r="D1222" s="22" t="str">
        <f t="shared" si="76"/>
        <v>9835</v>
      </c>
      <c r="E1222" s="22">
        <f>IFERROR(テーブル_Swim015[[#This Row],[選手番号]],"")</f>
        <v>47</v>
      </c>
      <c r="F1222" s="22" t="str">
        <f>IFERROR(VLOOKUP(E1222,Sheet3!A:H,3,0),"")</f>
        <v xml:space="preserve">金田明泉玖                    </v>
      </c>
      <c r="G1222" s="22" t="str">
        <f>IFERROR(VLOOKUP(E1222,Sheet3!A:H,8,0),"")</f>
        <v xml:space="preserve">ファイブテン    </v>
      </c>
      <c r="H1222" s="22" t="str">
        <f>IFERROR(VLOOKUP(E1222,Sheet2!A:B,2,0),"")</f>
        <v/>
      </c>
      <c r="I1222" s="22" t="str">
        <f t="shared" si="77"/>
        <v>4798</v>
      </c>
      <c r="J1222" s="22">
        <f t="shared" si="78"/>
        <v>3</v>
      </c>
      <c r="K1222" s="22">
        <f t="shared" si="79"/>
        <v>5</v>
      </c>
    </row>
    <row r="1223" spans="1:11" s="22" customFormat="1" x14ac:dyDescent="0.15">
      <c r="A1223" s="22">
        <f>IFERROR(テーブル_Swim015[[#This Row],[競技番号]],"")</f>
        <v>98</v>
      </c>
      <c r="B1223" s="22">
        <f>IFERROR(テーブル_Swim015[[#This Row],[組]],"")</f>
        <v>3</v>
      </c>
      <c r="C1223" s="22">
        <f>IFERROR(テーブル_Swim015[[#This Row],[水路]],"")</f>
        <v>6</v>
      </c>
      <c r="D1223" s="22" t="str">
        <f t="shared" si="76"/>
        <v>9836</v>
      </c>
      <c r="E1223" s="22">
        <f>IFERROR(テーブル_Swim015[[#This Row],[選手番号]],"")</f>
        <v>1163</v>
      </c>
      <c r="F1223" s="22" t="str">
        <f>IFERROR(VLOOKUP(E1223,Sheet3!A:H,3,0),"")</f>
        <v>池内　杏実</v>
      </c>
      <c r="G1223" s="22" t="str">
        <f>IFERROR(VLOOKUP(E1223,Sheet3!A:H,8,0),"")</f>
        <v>五百木ＳＣ</v>
      </c>
      <c r="H1223" s="22" t="str">
        <f>IFERROR(VLOOKUP(E1223,Sheet2!A:B,2,0),"")</f>
        <v/>
      </c>
      <c r="I1223" s="22" t="str">
        <f t="shared" si="77"/>
        <v>116398</v>
      </c>
      <c r="J1223" s="22">
        <f t="shared" si="78"/>
        <v>3</v>
      </c>
      <c r="K1223" s="22">
        <f t="shared" si="79"/>
        <v>6</v>
      </c>
    </row>
    <row r="1224" spans="1:11" s="22" customFormat="1" x14ac:dyDescent="0.15">
      <c r="A1224" s="22">
        <f>IFERROR(テーブル_Swim015[[#This Row],[競技番号]],"")</f>
        <v>98</v>
      </c>
      <c r="B1224" s="22">
        <f>IFERROR(テーブル_Swim015[[#This Row],[組]],"")</f>
        <v>3</v>
      </c>
      <c r="C1224" s="22">
        <f>IFERROR(テーブル_Swim015[[#This Row],[水路]],"")</f>
        <v>7</v>
      </c>
      <c r="D1224" s="22" t="str">
        <f t="shared" si="76"/>
        <v>9837</v>
      </c>
      <c r="E1224" s="22">
        <f>IFERROR(テーブル_Swim015[[#This Row],[選手番号]],"")</f>
        <v>1238</v>
      </c>
      <c r="F1224" s="22" t="str">
        <f>IFERROR(VLOOKUP(E1224,Sheet3!A:H,3,0),"")</f>
        <v>若林　香恋</v>
      </c>
      <c r="G1224" s="22" t="str">
        <f>IFERROR(VLOOKUP(E1224,Sheet3!A:H,8,0),"")</f>
        <v>アズサ松山</v>
      </c>
      <c r="H1224" s="22" t="str">
        <f>IFERROR(VLOOKUP(E1224,Sheet2!A:B,2,0),"")</f>
        <v/>
      </c>
      <c r="I1224" s="22" t="str">
        <f t="shared" si="77"/>
        <v>123898</v>
      </c>
      <c r="J1224" s="22">
        <f t="shared" si="78"/>
        <v>3</v>
      </c>
      <c r="K1224" s="22">
        <f t="shared" si="79"/>
        <v>7</v>
      </c>
    </row>
    <row r="1225" spans="1:11" s="22" customFormat="1" x14ac:dyDescent="0.15">
      <c r="A1225" s="22">
        <f>IFERROR(テーブル_Swim015[[#This Row],[競技番号]],"")</f>
        <v>98</v>
      </c>
      <c r="B1225" s="22">
        <f>IFERROR(テーブル_Swim015[[#This Row],[組]],"")</f>
        <v>3</v>
      </c>
      <c r="C1225" s="22">
        <f>IFERROR(テーブル_Swim015[[#This Row],[水路]],"")</f>
        <v>8</v>
      </c>
      <c r="D1225" s="22" t="str">
        <f t="shared" si="76"/>
        <v>9838</v>
      </c>
      <c r="E1225" s="22">
        <f>IFERROR(テーブル_Swim015[[#This Row],[選手番号]],"")</f>
        <v>1193</v>
      </c>
      <c r="F1225" s="22" t="str">
        <f>IFERROR(VLOOKUP(E1225,Sheet3!A:H,3,0),"")</f>
        <v>野澤しおり</v>
      </c>
      <c r="G1225" s="22" t="str">
        <f>IFERROR(VLOOKUP(E1225,Sheet3!A:H,8,0),"")</f>
        <v>南海ＤＣ</v>
      </c>
      <c r="H1225" s="22" t="str">
        <f>IFERROR(VLOOKUP(E1225,Sheet2!A:B,2,0),"")</f>
        <v/>
      </c>
      <c r="I1225" s="22" t="str">
        <f t="shared" si="77"/>
        <v>119398</v>
      </c>
      <c r="J1225" s="22">
        <f t="shared" si="78"/>
        <v>3</v>
      </c>
      <c r="K1225" s="22">
        <f t="shared" si="79"/>
        <v>8</v>
      </c>
    </row>
    <row r="1226" spans="1:11" s="22" customFormat="1" x14ac:dyDescent="0.15">
      <c r="A1226" s="22">
        <f>IFERROR(テーブル_Swim015[[#This Row],[競技番号]],"")</f>
        <v>98</v>
      </c>
      <c r="B1226" s="22">
        <f>IFERROR(テーブル_Swim015[[#This Row],[組]],"")</f>
        <v>4</v>
      </c>
      <c r="C1226" s="22">
        <f>IFERROR(テーブル_Swim015[[#This Row],[水路]],"")</f>
        <v>1</v>
      </c>
      <c r="D1226" s="22" t="str">
        <f t="shared" si="76"/>
        <v>9841</v>
      </c>
      <c r="E1226" s="22">
        <f>IFERROR(テーブル_Swim015[[#This Row],[選手番号]],"")</f>
        <v>1131</v>
      </c>
      <c r="F1226" s="22" t="str">
        <f>IFERROR(VLOOKUP(E1226,Sheet3!A:H,3,0),"")</f>
        <v xml:space="preserve">兵頭　杏南                    </v>
      </c>
      <c r="G1226" s="22" t="str">
        <f>IFERROR(VLOOKUP(E1226,Sheet3!A:H,8,0),"")</f>
        <v xml:space="preserve">ﾌｨｯﾀｴﾐﾌﾙ松前    </v>
      </c>
      <c r="H1226" s="22" t="str">
        <f>IFERROR(VLOOKUP(E1226,Sheet2!A:B,2,0),"")</f>
        <v/>
      </c>
      <c r="I1226" s="22" t="str">
        <f t="shared" si="77"/>
        <v>113198</v>
      </c>
      <c r="J1226" s="22">
        <f t="shared" si="78"/>
        <v>4</v>
      </c>
      <c r="K1226" s="22">
        <f t="shared" si="79"/>
        <v>1</v>
      </c>
    </row>
    <row r="1227" spans="1:11" s="22" customFormat="1" x14ac:dyDescent="0.15">
      <c r="A1227" s="22">
        <f>IFERROR(テーブル_Swim015[[#This Row],[競技番号]],"")</f>
        <v>98</v>
      </c>
      <c r="B1227" s="22">
        <f>IFERROR(テーブル_Swim015[[#This Row],[組]],"")</f>
        <v>4</v>
      </c>
      <c r="C1227" s="22">
        <f>IFERROR(テーブル_Swim015[[#This Row],[水路]],"")</f>
        <v>2</v>
      </c>
      <c r="D1227" s="22" t="str">
        <f t="shared" si="76"/>
        <v>9842</v>
      </c>
      <c r="E1227" s="22">
        <f>IFERROR(テーブル_Swim015[[#This Row],[選手番号]],"")</f>
        <v>1124</v>
      </c>
      <c r="F1227" s="22" t="str">
        <f>IFERROR(VLOOKUP(E1227,Sheet3!A:H,3,0),"")</f>
        <v xml:space="preserve">渡邊　柚希                    </v>
      </c>
      <c r="G1227" s="22" t="str">
        <f>IFERROR(VLOOKUP(E1227,Sheet3!A:H,8,0),"")</f>
        <v xml:space="preserve">ﾌｨｯﾀｴﾐﾌﾙ松前    </v>
      </c>
      <c r="H1227" s="22" t="str">
        <f>IFERROR(VLOOKUP(E1227,Sheet2!A:B,2,0),"")</f>
        <v/>
      </c>
      <c r="I1227" s="22" t="str">
        <f t="shared" si="77"/>
        <v>112498</v>
      </c>
      <c r="J1227" s="22">
        <f t="shared" si="78"/>
        <v>4</v>
      </c>
      <c r="K1227" s="22">
        <f t="shared" si="79"/>
        <v>2</v>
      </c>
    </row>
    <row r="1228" spans="1:11" s="22" customFormat="1" x14ac:dyDescent="0.15">
      <c r="A1228" s="22">
        <f>IFERROR(テーブル_Swim015[[#This Row],[競技番号]],"")</f>
        <v>98</v>
      </c>
      <c r="B1228" s="22">
        <f>IFERROR(テーブル_Swim015[[#This Row],[組]],"")</f>
        <v>4</v>
      </c>
      <c r="C1228" s="22">
        <f>IFERROR(テーブル_Swim015[[#This Row],[水路]],"")</f>
        <v>3</v>
      </c>
      <c r="D1228" s="22" t="str">
        <f t="shared" si="76"/>
        <v>9843</v>
      </c>
      <c r="E1228" s="22">
        <f>IFERROR(テーブル_Swim015[[#This Row],[選手番号]],"")</f>
        <v>1061</v>
      </c>
      <c r="F1228" s="22" t="str">
        <f>IFERROR(VLOOKUP(E1228,Sheet3!A:H,3,0),"")</f>
        <v xml:space="preserve">高橋　佐和                    </v>
      </c>
      <c r="G1228" s="22" t="str">
        <f>IFERROR(VLOOKUP(E1228,Sheet3!A:H,8,0),"")</f>
        <v xml:space="preserve">フィッタ松山    </v>
      </c>
      <c r="H1228" s="22" t="str">
        <f>IFERROR(VLOOKUP(E1228,Sheet2!A:B,2,0),"")</f>
        <v/>
      </c>
      <c r="I1228" s="22" t="str">
        <f t="shared" si="77"/>
        <v>106198</v>
      </c>
      <c r="J1228" s="22">
        <f t="shared" si="78"/>
        <v>4</v>
      </c>
      <c r="K1228" s="22">
        <f t="shared" si="79"/>
        <v>3</v>
      </c>
    </row>
    <row r="1229" spans="1:11" s="22" customFormat="1" x14ac:dyDescent="0.15">
      <c r="A1229" s="22">
        <f>IFERROR(テーブル_Swim015[[#This Row],[競技番号]],"")</f>
        <v>98</v>
      </c>
      <c r="B1229" s="22">
        <f>IFERROR(テーブル_Swim015[[#This Row],[組]],"")</f>
        <v>4</v>
      </c>
      <c r="C1229" s="22">
        <f>IFERROR(テーブル_Swim015[[#This Row],[水路]],"")</f>
        <v>4</v>
      </c>
      <c r="D1229" s="22" t="str">
        <f t="shared" si="76"/>
        <v>9844</v>
      </c>
      <c r="E1229" s="22">
        <f>IFERROR(テーブル_Swim015[[#This Row],[選手番号]],"")</f>
        <v>118</v>
      </c>
      <c r="F1229" s="22" t="str">
        <f>IFERROR(VLOOKUP(E1229,Sheet3!A:H,3,0),"")</f>
        <v xml:space="preserve">門田　七海                    </v>
      </c>
      <c r="G1229" s="22" t="str">
        <f>IFERROR(VLOOKUP(E1229,Sheet3!A:H,8,0),"")</f>
        <v xml:space="preserve">ＭＧ瀬戸内      </v>
      </c>
      <c r="H1229" s="22" t="str">
        <f>IFERROR(VLOOKUP(E1229,Sheet2!A:B,2,0),"")</f>
        <v/>
      </c>
      <c r="I1229" s="22" t="str">
        <f t="shared" si="77"/>
        <v>11898</v>
      </c>
      <c r="J1229" s="22">
        <f t="shared" si="78"/>
        <v>4</v>
      </c>
      <c r="K1229" s="22">
        <f t="shared" si="79"/>
        <v>4</v>
      </c>
    </row>
    <row r="1230" spans="1:11" s="22" customFormat="1" x14ac:dyDescent="0.15">
      <c r="A1230" s="22">
        <f>IFERROR(テーブル_Swim015[[#This Row],[競技番号]],"")</f>
        <v>98</v>
      </c>
      <c r="B1230" s="22">
        <f>IFERROR(テーブル_Swim015[[#This Row],[組]],"")</f>
        <v>4</v>
      </c>
      <c r="C1230" s="22">
        <f>IFERROR(テーブル_Swim015[[#This Row],[水路]],"")</f>
        <v>5</v>
      </c>
      <c r="D1230" s="22" t="str">
        <f t="shared" si="76"/>
        <v>9845</v>
      </c>
      <c r="E1230" s="22">
        <f>IFERROR(テーブル_Swim015[[#This Row],[選手番号]],"")</f>
        <v>48</v>
      </c>
      <c r="F1230" s="22" t="str">
        <f>IFERROR(VLOOKUP(E1230,Sheet3!A:H,3,0),"")</f>
        <v xml:space="preserve">星田　一華                    </v>
      </c>
      <c r="G1230" s="22" t="str">
        <f>IFERROR(VLOOKUP(E1230,Sheet3!A:H,8,0),"")</f>
        <v xml:space="preserve">ファイブテン    </v>
      </c>
      <c r="H1230" s="22" t="str">
        <f>IFERROR(VLOOKUP(E1230,Sheet2!A:B,2,0),"")</f>
        <v/>
      </c>
      <c r="I1230" s="22" t="str">
        <f t="shared" si="77"/>
        <v>4898</v>
      </c>
      <c r="J1230" s="22">
        <f t="shared" si="78"/>
        <v>4</v>
      </c>
      <c r="K1230" s="22">
        <f t="shared" si="79"/>
        <v>5</v>
      </c>
    </row>
    <row r="1231" spans="1:11" s="22" customFormat="1" x14ac:dyDescent="0.15">
      <c r="A1231" s="22">
        <f>IFERROR(テーブル_Swim015[[#This Row],[競技番号]],"")</f>
        <v>98</v>
      </c>
      <c r="B1231" s="22">
        <f>IFERROR(テーブル_Swim015[[#This Row],[組]],"")</f>
        <v>4</v>
      </c>
      <c r="C1231" s="22">
        <f>IFERROR(テーブル_Swim015[[#This Row],[水路]],"")</f>
        <v>6</v>
      </c>
      <c r="D1231" s="22" t="str">
        <f t="shared" si="76"/>
        <v>9846</v>
      </c>
      <c r="E1231" s="22">
        <f>IFERROR(テーブル_Swim015[[#This Row],[選手番号]],"")</f>
        <v>1200</v>
      </c>
      <c r="F1231" s="22" t="str">
        <f>IFERROR(VLOOKUP(E1231,Sheet3!A:H,3,0),"")</f>
        <v>渡部　莉央</v>
      </c>
      <c r="G1231" s="22" t="str">
        <f>IFERROR(VLOOKUP(E1231,Sheet3!A:H,8,0),"")</f>
        <v>南海ＤＣ</v>
      </c>
      <c r="H1231" s="22" t="str">
        <f>IFERROR(VLOOKUP(E1231,Sheet2!A:B,2,0),"")</f>
        <v/>
      </c>
      <c r="I1231" s="22" t="str">
        <f t="shared" si="77"/>
        <v>120098</v>
      </c>
      <c r="J1231" s="22">
        <f t="shared" si="78"/>
        <v>4</v>
      </c>
      <c r="K1231" s="22">
        <f t="shared" si="79"/>
        <v>6</v>
      </c>
    </row>
    <row r="1232" spans="1:11" x14ac:dyDescent="0.15">
      <c r="A1232" s="22">
        <f>IFERROR(テーブル_Swim015[[#This Row],[競技番号]],"")</f>
        <v>98</v>
      </c>
      <c r="B1232" s="22">
        <f>IFERROR(テーブル_Swim015[[#This Row],[組]],"")</f>
        <v>4</v>
      </c>
      <c r="C1232" s="22">
        <f>IFERROR(テーブル_Swim015[[#This Row],[水路]],"")</f>
        <v>7</v>
      </c>
      <c r="D1232" s="22" t="str">
        <f t="shared" si="76"/>
        <v>9847</v>
      </c>
      <c r="E1232" s="22">
        <f>IFERROR(テーブル_Swim015[[#This Row],[選手番号]],"")</f>
        <v>1010</v>
      </c>
      <c r="F1232" s="22" t="str">
        <f>IFERROR(VLOOKUP(E1232,Sheet3!A:H,3,0),"")</f>
        <v xml:space="preserve">加藤　愛理                    </v>
      </c>
      <c r="G1232" s="22" t="str">
        <f>IFERROR(VLOOKUP(E1232,Sheet3!A:H,8,0),"")</f>
        <v xml:space="preserve">五百木ＳＣ      </v>
      </c>
      <c r="H1232" s="22" t="str">
        <f>IFERROR(VLOOKUP(E1232,Sheet2!A:B,2,0),"")</f>
        <v/>
      </c>
      <c r="I1232" s="22" t="str">
        <f t="shared" si="77"/>
        <v>101098</v>
      </c>
      <c r="J1232" s="22">
        <f t="shared" si="78"/>
        <v>4</v>
      </c>
      <c r="K1232" s="22">
        <f t="shared" si="79"/>
        <v>7</v>
      </c>
    </row>
    <row r="1233" spans="1:11" x14ac:dyDescent="0.15">
      <c r="A1233" s="22">
        <f>IFERROR(テーブル_Swim015[[#This Row],[競技番号]],"")</f>
        <v>98</v>
      </c>
      <c r="B1233" s="22">
        <f>IFERROR(テーブル_Swim015[[#This Row],[組]],"")</f>
        <v>4</v>
      </c>
      <c r="C1233" s="22">
        <f>IFERROR(テーブル_Swim015[[#This Row],[水路]],"")</f>
        <v>8</v>
      </c>
      <c r="D1233" s="22" t="str">
        <f t="shared" si="76"/>
        <v>9848</v>
      </c>
      <c r="E1233" s="22">
        <f>IFERROR(テーブル_Swim015[[#This Row],[選手番号]],"")</f>
        <v>1011</v>
      </c>
      <c r="F1233" s="22" t="str">
        <f>IFERROR(VLOOKUP(E1233,Sheet3!A:H,3,0),"")</f>
        <v xml:space="preserve">松岡　怜佳                    </v>
      </c>
      <c r="G1233" s="22" t="str">
        <f>IFERROR(VLOOKUP(E1233,Sheet3!A:H,8,0),"")</f>
        <v xml:space="preserve">五百木ＳＣ      </v>
      </c>
      <c r="H1233" s="22" t="str">
        <f>IFERROR(VLOOKUP(E1233,Sheet2!A:B,2,0),"")</f>
        <v/>
      </c>
      <c r="I1233" s="22" t="str">
        <f t="shared" si="77"/>
        <v>101198</v>
      </c>
      <c r="J1233" s="22">
        <f t="shared" si="78"/>
        <v>4</v>
      </c>
      <c r="K1233" s="22">
        <f t="shared" si="79"/>
        <v>8</v>
      </c>
    </row>
    <row r="1234" spans="1:11" x14ac:dyDescent="0.15">
      <c r="A1234" s="22">
        <f>IFERROR(テーブル_Swim015[[#This Row],[競技番号]],"")</f>
        <v>99</v>
      </c>
      <c r="B1234" s="22">
        <f>IFERROR(テーブル_Swim015[[#This Row],[組]],"")</f>
        <v>1</v>
      </c>
      <c r="C1234" s="22">
        <f>IFERROR(テーブル_Swim015[[#This Row],[水路]],"")</f>
        <v>1</v>
      </c>
      <c r="D1234" s="22" t="str">
        <f t="shared" ref="D1234:D1297" si="80">CONCATENATE(A1234,B1234,C1234)</f>
        <v>9911</v>
      </c>
      <c r="E1234" s="22">
        <f>IFERROR(テーブル_Swim015[[#This Row],[選手番号]],"")</f>
        <v>0</v>
      </c>
      <c r="F1234" s="22" t="str">
        <f>IFERROR(VLOOKUP(E1234,Sheet3!A:H,3,0),"")</f>
        <v/>
      </c>
      <c r="G1234" s="22" t="str">
        <f>IFERROR(VLOOKUP(E1234,Sheet3!A:H,8,0),"")</f>
        <v/>
      </c>
      <c r="H1234" s="22" t="str">
        <f>IFERROR(VLOOKUP(E1234,Sheet2!A:B,2,0),"")</f>
        <v/>
      </c>
      <c r="I1234" s="22" t="str">
        <f t="shared" si="77"/>
        <v>099</v>
      </c>
      <c r="J1234" s="22">
        <f t="shared" si="78"/>
        <v>1</v>
      </c>
      <c r="K1234" s="22">
        <f t="shared" si="79"/>
        <v>1</v>
      </c>
    </row>
    <row r="1235" spans="1:11" x14ac:dyDescent="0.15">
      <c r="A1235" s="22">
        <f>IFERROR(テーブル_Swim015[[#This Row],[競技番号]],"")</f>
        <v>99</v>
      </c>
      <c r="B1235" s="22">
        <f>IFERROR(テーブル_Swim015[[#This Row],[組]],"")</f>
        <v>1</v>
      </c>
      <c r="C1235" s="22">
        <f>IFERROR(テーブル_Swim015[[#This Row],[水路]],"")</f>
        <v>2</v>
      </c>
      <c r="D1235" s="22" t="str">
        <f t="shared" si="80"/>
        <v>9912</v>
      </c>
      <c r="E1235" s="22">
        <f>IFERROR(テーブル_Swim015[[#This Row],[選手番号]],"")</f>
        <v>0</v>
      </c>
      <c r="F1235" s="22" t="str">
        <f>IFERROR(VLOOKUP(E1235,Sheet3!A:H,3,0),"")</f>
        <v/>
      </c>
      <c r="G1235" s="22" t="str">
        <f>IFERROR(VLOOKUP(E1235,Sheet3!A:H,8,0),"")</f>
        <v/>
      </c>
      <c r="H1235" s="22" t="str">
        <f>IFERROR(VLOOKUP(E1235,Sheet2!A:B,2,0),"")</f>
        <v/>
      </c>
      <c r="I1235" s="22" t="str">
        <f t="shared" ref="I1235:I1298" si="81">CONCATENATE(E1235,A1235)</f>
        <v>099</v>
      </c>
      <c r="J1235" s="22">
        <f t="shared" ref="J1235:J1298" si="82">B1235</f>
        <v>1</v>
      </c>
      <c r="K1235" s="22">
        <f t="shared" ref="K1235:K1298" si="83">C1235</f>
        <v>2</v>
      </c>
    </row>
    <row r="1236" spans="1:11" x14ac:dyDescent="0.15">
      <c r="A1236" s="22">
        <f>IFERROR(テーブル_Swim015[[#This Row],[競技番号]],"")</f>
        <v>99</v>
      </c>
      <c r="B1236" s="22">
        <f>IFERROR(テーブル_Swim015[[#This Row],[組]],"")</f>
        <v>1</v>
      </c>
      <c r="C1236" s="22">
        <f>IFERROR(テーブル_Swim015[[#This Row],[水路]],"")</f>
        <v>3</v>
      </c>
      <c r="D1236" s="22" t="str">
        <f t="shared" si="80"/>
        <v>9913</v>
      </c>
      <c r="E1236" s="22">
        <f>IFERROR(テーブル_Swim015[[#This Row],[選手番号]],"")</f>
        <v>23</v>
      </c>
      <c r="F1236" s="22" t="str">
        <f>IFERROR(VLOOKUP(E1236,Sheet3!A:H,3,0),"")</f>
        <v xml:space="preserve">曽我部有利                    </v>
      </c>
      <c r="G1236" s="22" t="str">
        <f>IFERROR(VLOOKUP(E1236,Sheet3!A:H,8,0),"")</f>
        <v xml:space="preserve">Z-UP            </v>
      </c>
      <c r="H1236" s="22" t="str">
        <f>IFERROR(VLOOKUP(E1236,Sheet2!A:B,2,0),"")</f>
        <v/>
      </c>
      <c r="I1236" s="22" t="str">
        <f t="shared" si="81"/>
        <v>2399</v>
      </c>
      <c r="J1236" s="22">
        <f t="shared" si="82"/>
        <v>1</v>
      </c>
      <c r="K1236" s="22">
        <f t="shared" si="83"/>
        <v>3</v>
      </c>
    </row>
    <row r="1237" spans="1:11" x14ac:dyDescent="0.15">
      <c r="A1237" s="22">
        <f>IFERROR(テーブル_Swim015[[#This Row],[競技番号]],"")</f>
        <v>99</v>
      </c>
      <c r="B1237" s="22">
        <f>IFERROR(テーブル_Swim015[[#This Row],[組]],"")</f>
        <v>1</v>
      </c>
      <c r="C1237" s="22">
        <f>IFERROR(テーブル_Swim015[[#This Row],[水路]],"")</f>
        <v>4</v>
      </c>
      <c r="D1237" s="22" t="str">
        <f t="shared" si="80"/>
        <v>9914</v>
      </c>
      <c r="E1237" s="22">
        <f>IFERROR(テーブル_Swim015[[#This Row],[選手番号]],"")</f>
        <v>1575</v>
      </c>
      <c r="F1237" s="22" t="str">
        <f>IFERROR(VLOOKUP(E1237,Sheet3!A:H,3,0),"")</f>
        <v xml:space="preserve">和田　一希                    </v>
      </c>
      <c r="G1237" s="22" t="str">
        <f>IFERROR(VLOOKUP(E1237,Sheet3!A:H,8,0),"")</f>
        <v xml:space="preserve">八幡浜ＳＣ      </v>
      </c>
      <c r="H1237" s="22" t="str">
        <f>IFERROR(VLOOKUP(E1237,Sheet2!A:B,2,0),"")</f>
        <v/>
      </c>
      <c r="I1237" s="22" t="str">
        <f t="shared" si="81"/>
        <v>157599</v>
      </c>
      <c r="J1237" s="22">
        <f t="shared" si="82"/>
        <v>1</v>
      </c>
      <c r="K1237" s="22">
        <f t="shared" si="83"/>
        <v>4</v>
      </c>
    </row>
    <row r="1238" spans="1:11" x14ac:dyDescent="0.15">
      <c r="A1238" s="22">
        <f>IFERROR(テーブル_Swim015[[#This Row],[競技番号]],"")</f>
        <v>99</v>
      </c>
      <c r="B1238" s="22">
        <f>IFERROR(テーブル_Swim015[[#This Row],[組]],"")</f>
        <v>1</v>
      </c>
      <c r="C1238" s="22">
        <f>IFERROR(テーブル_Swim015[[#This Row],[水路]],"")</f>
        <v>5</v>
      </c>
      <c r="D1238" s="22" t="str">
        <f t="shared" si="80"/>
        <v>9915</v>
      </c>
      <c r="E1238" s="22">
        <f>IFERROR(テーブル_Swim015[[#This Row],[選手番号]],"")</f>
        <v>519</v>
      </c>
      <c r="F1238" s="22" t="str">
        <f>IFERROR(VLOOKUP(E1238,Sheet3!A:H,3,0),"")</f>
        <v xml:space="preserve">三島　　佑                    </v>
      </c>
      <c r="G1238" s="22" t="str">
        <f>IFERROR(VLOOKUP(E1238,Sheet3!A:H,8,0),"")</f>
        <v xml:space="preserve">ファイブテン    </v>
      </c>
      <c r="H1238" s="22" t="str">
        <f>IFERROR(VLOOKUP(E1238,Sheet2!A:B,2,0),"")</f>
        <v/>
      </c>
      <c r="I1238" s="22" t="str">
        <f t="shared" si="81"/>
        <v>51999</v>
      </c>
      <c r="J1238" s="22">
        <f t="shared" si="82"/>
        <v>1</v>
      </c>
      <c r="K1238" s="22">
        <f t="shared" si="83"/>
        <v>5</v>
      </c>
    </row>
    <row r="1239" spans="1:11" x14ac:dyDescent="0.15">
      <c r="A1239" s="22">
        <f>IFERROR(テーブル_Swim015[[#This Row],[競技番号]],"")</f>
        <v>99</v>
      </c>
      <c r="B1239" s="22">
        <f>IFERROR(テーブル_Swim015[[#This Row],[組]],"")</f>
        <v>1</v>
      </c>
      <c r="C1239" s="22">
        <f>IFERROR(テーブル_Swim015[[#This Row],[水路]],"")</f>
        <v>6</v>
      </c>
      <c r="D1239" s="22" t="str">
        <f t="shared" si="80"/>
        <v>9916</v>
      </c>
      <c r="E1239" s="22">
        <f>IFERROR(テーブル_Swim015[[#This Row],[選手番号]],"")</f>
        <v>0</v>
      </c>
      <c r="F1239" s="22" t="str">
        <f>IFERROR(VLOOKUP(E1239,Sheet3!A:H,3,0),"")</f>
        <v/>
      </c>
      <c r="G1239" s="22" t="str">
        <f>IFERROR(VLOOKUP(E1239,Sheet3!A:H,8,0),"")</f>
        <v/>
      </c>
      <c r="H1239" s="22" t="str">
        <f>IFERROR(VLOOKUP(E1239,Sheet2!A:B,2,0),"")</f>
        <v/>
      </c>
      <c r="I1239" s="22" t="str">
        <f t="shared" si="81"/>
        <v>099</v>
      </c>
      <c r="J1239" s="22">
        <f t="shared" si="82"/>
        <v>1</v>
      </c>
      <c r="K1239" s="22">
        <f t="shared" si="83"/>
        <v>6</v>
      </c>
    </row>
    <row r="1240" spans="1:11" x14ac:dyDescent="0.15">
      <c r="A1240" s="22">
        <f>IFERROR(テーブル_Swim015[[#This Row],[競技番号]],"")</f>
        <v>99</v>
      </c>
      <c r="B1240" s="22">
        <f>IFERROR(テーブル_Swim015[[#This Row],[組]],"")</f>
        <v>1</v>
      </c>
      <c r="C1240" s="22">
        <f>IFERROR(テーブル_Swim015[[#This Row],[水路]],"")</f>
        <v>7</v>
      </c>
      <c r="D1240" s="22" t="str">
        <f t="shared" si="80"/>
        <v>9917</v>
      </c>
      <c r="E1240" s="22">
        <f>IFERROR(テーブル_Swim015[[#This Row],[選手番号]],"")</f>
        <v>0</v>
      </c>
      <c r="F1240" s="22" t="str">
        <f>IFERROR(VLOOKUP(E1240,Sheet3!A:H,3,0),"")</f>
        <v/>
      </c>
      <c r="G1240" s="22" t="str">
        <f>IFERROR(VLOOKUP(E1240,Sheet3!A:H,8,0),"")</f>
        <v/>
      </c>
      <c r="H1240" s="22" t="str">
        <f>IFERROR(VLOOKUP(E1240,Sheet2!A:B,2,0),"")</f>
        <v/>
      </c>
      <c r="I1240" s="22" t="str">
        <f t="shared" si="81"/>
        <v>099</v>
      </c>
      <c r="J1240" s="22">
        <f t="shared" si="82"/>
        <v>1</v>
      </c>
      <c r="K1240" s="22">
        <f t="shared" si="83"/>
        <v>7</v>
      </c>
    </row>
    <row r="1241" spans="1:11" x14ac:dyDescent="0.15">
      <c r="A1241" s="22">
        <f>IFERROR(テーブル_Swim015[[#This Row],[競技番号]],"")</f>
        <v>99</v>
      </c>
      <c r="B1241" s="22">
        <f>IFERROR(テーブル_Swim015[[#This Row],[組]],"")</f>
        <v>1</v>
      </c>
      <c r="C1241" s="22">
        <f>IFERROR(テーブル_Swim015[[#This Row],[水路]],"")</f>
        <v>8</v>
      </c>
      <c r="D1241" s="22" t="str">
        <f t="shared" si="80"/>
        <v>9918</v>
      </c>
      <c r="E1241" s="22">
        <f>IFERROR(テーブル_Swim015[[#This Row],[選手番号]],"")</f>
        <v>0</v>
      </c>
      <c r="F1241" s="22" t="str">
        <f>IFERROR(VLOOKUP(E1241,Sheet3!A:H,3,0),"")</f>
        <v/>
      </c>
      <c r="G1241" s="22" t="str">
        <f>IFERROR(VLOOKUP(E1241,Sheet3!A:H,8,0),"")</f>
        <v/>
      </c>
      <c r="H1241" s="22" t="str">
        <f>IFERROR(VLOOKUP(E1241,Sheet2!A:B,2,0),"")</f>
        <v/>
      </c>
      <c r="I1241" s="22" t="str">
        <f t="shared" si="81"/>
        <v>099</v>
      </c>
      <c r="J1241" s="22">
        <f t="shared" si="82"/>
        <v>1</v>
      </c>
      <c r="K1241" s="22">
        <f t="shared" si="83"/>
        <v>8</v>
      </c>
    </row>
    <row r="1242" spans="1:11" x14ac:dyDescent="0.15">
      <c r="A1242" s="22">
        <f>IFERROR(テーブル_Swim015[[#This Row],[競技番号]],"")</f>
        <v>99</v>
      </c>
      <c r="B1242" s="22">
        <f>IFERROR(テーブル_Swim015[[#This Row],[組]],"")</f>
        <v>2</v>
      </c>
      <c r="C1242" s="22">
        <f>IFERROR(テーブル_Swim015[[#This Row],[水路]],"")</f>
        <v>1</v>
      </c>
      <c r="D1242" s="22" t="str">
        <f t="shared" si="80"/>
        <v>9921</v>
      </c>
      <c r="E1242" s="22">
        <f>IFERROR(テーブル_Swim015[[#This Row],[選手番号]],"")</f>
        <v>0</v>
      </c>
      <c r="F1242" s="22" t="str">
        <f>IFERROR(VLOOKUP(E1242,Sheet3!A:H,3,0),"")</f>
        <v/>
      </c>
      <c r="G1242" s="22" t="str">
        <f>IFERROR(VLOOKUP(E1242,Sheet3!A:H,8,0),"")</f>
        <v/>
      </c>
      <c r="H1242" s="22" t="str">
        <f>IFERROR(VLOOKUP(E1242,Sheet2!A:B,2,0),"")</f>
        <v/>
      </c>
      <c r="I1242" s="22" t="str">
        <f t="shared" si="81"/>
        <v>099</v>
      </c>
      <c r="J1242" s="22">
        <f t="shared" si="82"/>
        <v>2</v>
      </c>
      <c r="K1242" s="22">
        <f t="shared" si="83"/>
        <v>1</v>
      </c>
    </row>
    <row r="1243" spans="1:11" x14ac:dyDescent="0.15">
      <c r="A1243" s="22">
        <f>IFERROR(テーブル_Swim015[[#This Row],[競技番号]],"")</f>
        <v>99</v>
      </c>
      <c r="B1243" s="22">
        <f>IFERROR(テーブル_Swim015[[#This Row],[組]],"")</f>
        <v>2</v>
      </c>
      <c r="C1243" s="22">
        <f>IFERROR(テーブル_Swim015[[#This Row],[水路]],"")</f>
        <v>2</v>
      </c>
      <c r="D1243" s="22" t="str">
        <f t="shared" si="80"/>
        <v>9922</v>
      </c>
      <c r="E1243" s="22">
        <f>IFERROR(テーブル_Swim015[[#This Row],[選手番号]],"")</f>
        <v>1185</v>
      </c>
      <c r="F1243" s="22" t="str">
        <f>IFERROR(VLOOKUP(E1243,Sheet3!A:H,3,0),"")</f>
        <v xml:space="preserve">沖　  秀朔                    </v>
      </c>
      <c r="G1243" s="22" t="str">
        <f>IFERROR(VLOOKUP(E1243,Sheet3!A:H,8,0),"")</f>
        <v xml:space="preserve">南海ＤＣ        </v>
      </c>
      <c r="H1243" s="22" t="str">
        <f>IFERROR(VLOOKUP(E1243,Sheet2!A:B,2,0),"")</f>
        <v/>
      </c>
      <c r="I1243" s="22" t="str">
        <f t="shared" si="81"/>
        <v>118599</v>
      </c>
      <c r="J1243" s="22">
        <f t="shared" si="82"/>
        <v>2</v>
      </c>
      <c r="K1243" s="22">
        <f t="shared" si="83"/>
        <v>2</v>
      </c>
    </row>
    <row r="1244" spans="1:11" x14ac:dyDescent="0.15">
      <c r="A1244" s="22">
        <f>IFERROR(テーブル_Swim015[[#This Row],[競技番号]],"")</f>
        <v>99</v>
      </c>
      <c r="B1244" s="22">
        <f>IFERROR(テーブル_Swim015[[#This Row],[組]],"")</f>
        <v>2</v>
      </c>
      <c r="C1244" s="22">
        <f>IFERROR(テーブル_Swim015[[#This Row],[水路]],"")</f>
        <v>3</v>
      </c>
      <c r="D1244" s="22" t="str">
        <f t="shared" si="80"/>
        <v>9923</v>
      </c>
      <c r="E1244" s="22">
        <f>IFERROR(テーブル_Swim015[[#This Row],[選手番号]],"")</f>
        <v>1078</v>
      </c>
      <c r="F1244" s="22" t="str">
        <f>IFERROR(VLOOKUP(E1244,Sheet3!A:H,3,0),"")</f>
        <v xml:space="preserve">亀田　翔太                    </v>
      </c>
      <c r="G1244" s="22" t="str">
        <f>IFERROR(VLOOKUP(E1244,Sheet3!A:H,8,0),"")</f>
        <v xml:space="preserve">フィッタ重信    </v>
      </c>
      <c r="H1244" s="22" t="str">
        <f>IFERROR(VLOOKUP(E1244,Sheet2!A:B,2,0),"")</f>
        <v/>
      </c>
      <c r="I1244" s="22" t="str">
        <f t="shared" si="81"/>
        <v>107899</v>
      </c>
      <c r="J1244" s="22">
        <f t="shared" si="82"/>
        <v>2</v>
      </c>
      <c r="K1244" s="22">
        <f t="shared" si="83"/>
        <v>3</v>
      </c>
    </row>
    <row r="1245" spans="1:11" x14ac:dyDescent="0.15">
      <c r="A1245" s="22">
        <f>IFERROR(テーブル_Swim015[[#This Row],[競技番号]],"")</f>
        <v>99</v>
      </c>
      <c r="B1245" s="22">
        <f>IFERROR(テーブル_Swim015[[#This Row],[組]],"")</f>
        <v>2</v>
      </c>
      <c r="C1245" s="22">
        <f>IFERROR(テーブル_Swim015[[#This Row],[水路]],"")</f>
        <v>4</v>
      </c>
      <c r="D1245" s="22" t="str">
        <f t="shared" si="80"/>
        <v>9924</v>
      </c>
      <c r="E1245" s="22">
        <f>IFERROR(テーブル_Swim015[[#This Row],[選手番号]],"")</f>
        <v>1182</v>
      </c>
      <c r="F1245" s="22" t="str">
        <f>IFERROR(VLOOKUP(E1245,Sheet3!A:H,3,0),"")</f>
        <v xml:space="preserve">木村虎太朗                    </v>
      </c>
      <c r="G1245" s="22" t="str">
        <f>IFERROR(VLOOKUP(E1245,Sheet3!A:H,8,0),"")</f>
        <v xml:space="preserve">南海ＤＣ        </v>
      </c>
      <c r="H1245" s="22" t="str">
        <f>IFERROR(VLOOKUP(E1245,Sheet2!A:B,2,0),"")</f>
        <v/>
      </c>
      <c r="I1245" s="22" t="str">
        <f t="shared" si="81"/>
        <v>118299</v>
      </c>
      <c r="J1245" s="22">
        <f t="shared" si="82"/>
        <v>2</v>
      </c>
      <c r="K1245" s="22">
        <f t="shared" si="83"/>
        <v>4</v>
      </c>
    </row>
    <row r="1246" spans="1:11" x14ac:dyDescent="0.15">
      <c r="A1246" s="22">
        <f>IFERROR(テーブル_Swim015[[#This Row],[競技番号]],"")</f>
        <v>99</v>
      </c>
      <c r="B1246" s="22">
        <f>IFERROR(テーブル_Swim015[[#This Row],[組]],"")</f>
        <v>2</v>
      </c>
      <c r="C1246" s="22">
        <f>IFERROR(テーブル_Swim015[[#This Row],[水路]],"")</f>
        <v>5</v>
      </c>
      <c r="D1246" s="22" t="str">
        <f t="shared" si="80"/>
        <v>9925</v>
      </c>
      <c r="E1246" s="22">
        <f>IFERROR(テーブル_Swim015[[#This Row],[選手番号]],"")</f>
        <v>75</v>
      </c>
      <c r="F1246" s="22" t="str">
        <f>IFERROR(VLOOKUP(E1246,Sheet3!A:H,3,0),"")</f>
        <v xml:space="preserve">寺尾　　豪                    </v>
      </c>
      <c r="G1246" s="22" t="str">
        <f>IFERROR(VLOOKUP(E1246,Sheet3!A:H,8,0),"")</f>
        <v xml:space="preserve">ﾌｨｯﾀ川之江      </v>
      </c>
      <c r="H1246" s="22" t="str">
        <f>IFERROR(VLOOKUP(E1246,Sheet2!A:B,2,0),"")</f>
        <v/>
      </c>
      <c r="I1246" s="22" t="str">
        <f t="shared" si="81"/>
        <v>7599</v>
      </c>
      <c r="J1246" s="22">
        <f t="shared" si="82"/>
        <v>2</v>
      </c>
      <c r="K1246" s="22">
        <f t="shared" si="83"/>
        <v>5</v>
      </c>
    </row>
    <row r="1247" spans="1:11" x14ac:dyDescent="0.15">
      <c r="A1247" s="22">
        <f>IFERROR(テーブル_Swim015[[#This Row],[競技番号]],"")</f>
        <v>99</v>
      </c>
      <c r="B1247" s="22">
        <f>IFERROR(テーブル_Swim015[[#This Row],[組]],"")</f>
        <v>2</v>
      </c>
      <c r="C1247" s="22">
        <f>IFERROR(テーブル_Swim015[[#This Row],[水路]],"")</f>
        <v>6</v>
      </c>
      <c r="D1247" s="22" t="str">
        <f t="shared" si="80"/>
        <v>9926</v>
      </c>
      <c r="E1247" s="22">
        <f>IFERROR(テーブル_Swim015[[#This Row],[選手番号]],"")</f>
        <v>1550</v>
      </c>
      <c r="F1247" s="22" t="str">
        <f>IFERROR(VLOOKUP(E1247,Sheet3!A:H,3,0),"")</f>
        <v xml:space="preserve">佐々木隆晴                    </v>
      </c>
      <c r="G1247" s="22" t="str">
        <f>IFERROR(VLOOKUP(E1247,Sheet3!A:H,8,0),"")</f>
        <v xml:space="preserve">リー保内        </v>
      </c>
      <c r="H1247" s="22" t="str">
        <f>IFERROR(VLOOKUP(E1247,Sheet2!A:B,2,0),"")</f>
        <v/>
      </c>
      <c r="I1247" s="22" t="str">
        <f t="shared" si="81"/>
        <v>155099</v>
      </c>
      <c r="J1247" s="22">
        <f t="shared" si="82"/>
        <v>2</v>
      </c>
      <c r="K1247" s="22">
        <f t="shared" si="83"/>
        <v>6</v>
      </c>
    </row>
    <row r="1248" spans="1:11" x14ac:dyDescent="0.15">
      <c r="A1248" s="22">
        <f>IFERROR(テーブル_Swim015[[#This Row],[競技番号]],"")</f>
        <v>99</v>
      </c>
      <c r="B1248" s="22">
        <f>IFERROR(テーブル_Swim015[[#This Row],[組]],"")</f>
        <v>2</v>
      </c>
      <c r="C1248" s="22">
        <f>IFERROR(テーブル_Swim015[[#This Row],[水路]],"")</f>
        <v>7</v>
      </c>
      <c r="D1248" s="22" t="str">
        <f t="shared" si="80"/>
        <v>9927</v>
      </c>
      <c r="E1248" s="22">
        <f>IFERROR(テーブル_Swim015[[#This Row],[選手番号]],"")</f>
        <v>1112</v>
      </c>
      <c r="F1248" s="22" t="str">
        <f>IFERROR(VLOOKUP(E1248,Sheet3!A:H,3,0),"")</f>
        <v xml:space="preserve">森實　駿斗                    </v>
      </c>
      <c r="G1248" s="22" t="str">
        <f>IFERROR(VLOOKUP(E1248,Sheet3!A:H,8,0),"")</f>
        <v xml:space="preserve">ﾌｨｯﾀｴﾐﾌﾙ松前    </v>
      </c>
      <c r="H1248" s="22" t="str">
        <f>IFERROR(VLOOKUP(E1248,Sheet2!A:B,2,0),"")</f>
        <v/>
      </c>
      <c r="I1248" s="22" t="str">
        <f t="shared" si="81"/>
        <v>111299</v>
      </c>
      <c r="J1248" s="22">
        <f t="shared" si="82"/>
        <v>2</v>
      </c>
      <c r="K1248" s="22">
        <f t="shared" si="83"/>
        <v>7</v>
      </c>
    </row>
    <row r="1249" spans="1:11" x14ac:dyDescent="0.15">
      <c r="A1249" s="22">
        <f>IFERROR(テーブル_Swim015[[#This Row],[競技番号]],"")</f>
        <v>99</v>
      </c>
      <c r="B1249" s="22">
        <f>IFERROR(テーブル_Swim015[[#This Row],[組]],"")</f>
        <v>2</v>
      </c>
      <c r="C1249" s="22">
        <f>IFERROR(テーブル_Swim015[[#This Row],[水路]],"")</f>
        <v>8</v>
      </c>
      <c r="D1249" s="22" t="str">
        <f t="shared" si="80"/>
        <v>9928</v>
      </c>
      <c r="E1249" s="22">
        <f>IFERROR(テーブル_Swim015[[#This Row],[選手番号]],"")</f>
        <v>0</v>
      </c>
      <c r="F1249" s="22" t="str">
        <f>IFERROR(VLOOKUP(E1249,Sheet3!A:H,3,0),"")</f>
        <v/>
      </c>
      <c r="G1249" s="22" t="str">
        <f>IFERROR(VLOOKUP(E1249,Sheet3!A:H,8,0),"")</f>
        <v/>
      </c>
      <c r="H1249" s="22" t="str">
        <f>IFERROR(VLOOKUP(E1249,Sheet2!A:B,2,0),"")</f>
        <v/>
      </c>
      <c r="I1249" s="22" t="str">
        <f t="shared" si="81"/>
        <v>099</v>
      </c>
      <c r="J1249" s="22">
        <f t="shared" si="82"/>
        <v>2</v>
      </c>
      <c r="K1249" s="22">
        <f t="shared" si="83"/>
        <v>8</v>
      </c>
    </row>
    <row r="1250" spans="1:11" x14ac:dyDescent="0.15">
      <c r="A1250" s="22">
        <f>IFERROR(テーブル_Swim015[[#This Row],[競技番号]],"")</f>
        <v>99</v>
      </c>
      <c r="B1250" s="22">
        <f>IFERROR(テーブル_Swim015[[#This Row],[組]],"")</f>
        <v>3</v>
      </c>
      <c r="C1250" s="22">
        <f>IFERROR(テーブル_Swim015[[#This Row],[水路]],"")</f>
        <v>1</v>
      </c>
      <c r="D1250" s="22" t="str">
        <f t="shared" si="80"/>
        <v>9931</v>
      </c>
      <c r="E1250" s="22">
        <f>IFERROR(テーブル_Swim015[[#This Row],[選手番号]],"")</f>
        <v>55</v>
      </c>
      <c r="F1250" s="22" t="str">
        <f>IFERROR(VLOOKUP(E1250,Sheet3!A:H,3,0),"")</f>
        <v xml:space="preserve">佐藤　蓮介                    </v>
      </c>
      <c r="G1250" s="22" t="str">
        <f>IFERROR(VLOOKUP(E1250,Sheet3!A:H,8,0),"")</f>
        <v xml:space="preserve">ＭＧ双葉        </v>
      </c>
      <c r="H1250" s="22" t="str">
        <f>IFERROR(VLOOKUP(E1250,Sheet2!A:B,2,0),"")</f>
        <v/>
      </c>
      <c r="I1250" s="22" t="str">
        <f t="shared" si="81"/>
        <v>5599</v>
      </c>
      <c r="J1250" s="22">
        <f t="shared" si="82"/>
        <v>3</v>
      </c>
      <c r="K1250" s="22">
        <f t="shared" si="83"/>
        <v>1</v>
      </c>
    </row>
    <row r="1251" spans="1:11" x14ac:dyDescent="0.15">
      <c r="A1251" s="22">
        <f>IFERROR(テーブル_Swim015[[#This Row],[競技番号]],"")</f>
        <v>99</v>
      </c>
      <c r="B1251" s="22">
        <f>IFERROR(テーブル_Swim015[[#This Row],[組]],"")</f>
        <v>3</v>
      </c>
      <c r="C1251" s="22">
        <f>IFERROR(テーブル_Swim015[[#This Row],[水路]],"")</f>
        <v>2</v>
      </c>
      <c r="D1251" s="22" t="str">
        <f t="shared" si="80"/>
        <v>9932</v>
      </c>
      <c r="E1251" s="22">
        <f>IFERROR(テーブル_Swim015[[#This Row],[選手番号]],"")</f>
        <v>107</v>
      </c>
      <c r="F1251" s="22" t="str">
        <f>IFERROR(VLOOKUP(E1251,Sheet3!A:H,3,0),"")</f>
        <v xml:space="preserve">松尾　篤城                    </v>
      </c>
      <c r="G1251" s="22" t="str">
        <f>IFERROR(VLOOKUP(E1251,Sheet3!A:H,8,0),"")</f>
        <v xml:space="preserve">西条ＳＣ        </v>
      </c>
      <c r="H1251" s="22" t="str">
        <f>IFERROR(VLOOKUP(E1251,Sheet2!A:B,2,0),"")</f>
        <v/>
      </c>
      <c r="I1251" s="22" t="str">
        <f t="shared" si="81"/>
        <v>10799</v>
      </c>
      <c r="J1251" s="22">
        <f t="shared" si="82"/>
        <v>3</v>
      </c>
      <c r="K1251" s="22">
        <f t="shared" si="83"/>
        <v>2</v>
      </c>
    </row>
    <row r="1252" spans="1:11" x14ac:dyDescent="0.15">
      <c r="A1252" s="22">
        <f>IFERROR(テーブル_Swim015[[#This Row],[競技番号]],"")</f>
        <v>99</v>
      </c>
      <c r="B1252" s="22">
        <f>IFERROR(テーブル_Swim015[[#This Row],[組]],"")</f>
        <v>3</v>
      </c>
      <c r="C1252" s="22">
        <f>IFERROR(テーブル_Swim015[[#This Row],[水路]],"")</f>
        <v>3</v>
      </c>
      <c r="D1252" s="22" t="str">
        <f t="shared" si="80"/>
        <v>9933</v>
      </c>
      <c r="E1252" s="22">
        <f>IFERROR(テーブル_Swim015[[#This Row],[選手番号]],"")</f>
        <v>1230</v>
      </c>
      <c r="F1252" s="22" t="str">
        <f>IFERROR(VLOOKUP(E1252,Sheet3!A:H,3,0),"")</f>
        <v>木原　康貴</v>
      </c>
      <c r="G1252" s="22" t="str">
        <f>IFERROR(VLOOKUP(E1252,Sheet3!A:H,8,0),"")</f>
        <v>アズサ松山</v>
      </c>
      <c r="H1252" s="22" t="str">
        <f>IFERROR(VLOOKUP(E1252,Sheet2!A:B,2,0),"")</f>
        <v/>
      </c>
      <c r="I1252" s="22" t="str">
        <f t="shared" si="81"/>
        <v>123099</v>
      </c>
      <c r="J1252" s="22">
        <f t="shared" si="82"/>
        <v>3</v>
      </c>
      <c r="K1252" s="22">
        <f t="shared" si="83"/>
        <v>3</v>
      </c>
    </row>
    <row r="1253" spans="1:11" x14ac:dyDescent="0.15">
      <c r="A1253" s="22">
        <f>IFERROR(テーブル_Swim015[[#This Row],[競技番号]],"")</f>
        <v>99</v>
      </c>
      <c r="B1253" s="22">
        <f>IFERROR(テーブル_Swim015[[#This Row],[組]],"")</f>
        <v>3</v>
      </c>
      <c r="C1253" s="22">
        <f>IFERROR(テーブル_Swim015[[#This Row],[水路]],"")</f>
        <v>4</v>
      </c>
      <c r="D1253" s="22" t="str">
        <f t="shared" si="80"/>
        <v>9934</v>
      </c>
      <c r="E1253" s="22">
        <f>IFERROR(テーブル_Swim015[[#This Row],[選手番号]],"")</f>
        <v>1527</v>
      </c>
      <c r="F1253" s="22" t="str">
        <f>IFERROR(VLOOKUP(E1253,Sheet3!A:H,3,0),"")</f>
        <v xml:space="preserve">井上　晴喜                    </v>
      </c>
      <c r="G1253" s="22" t="str">
        <f>IFERROR(VLOOKUP(E1253,Sheet3!A:H,8,0),"")</f>
        <v xml:space="preserve">Ryuow           </v>
      </c>
      <c r="H1253" s="22" t="str">
        <f>IFERROR(VLOOKUP(E1253,Sheet2!A:B,2,0),"")</f>
        <v/>
      </c>
      <c r="I1253" s="22" t="str">
        <f t="shared" si="81"/>
        <v>152799</v>
      </c>
      <c r="J1253" s="22">
        <f t="shared" si="82"/>
        <v>3</v>
      </c>
      <c r="K1253" s="22">
        <f t="shared" si="83"/>
        <v>4</v>
      </c>
    </row>
    <row r="1254" spans="1:11" x14ac:dyDescent="0.15">
      <c r="A1254" s="22">
        <f>IFERROR(テーブル_Swim015[[#This Row],[競技番号]],"")</f>
        <v>99</v>
      </c>
      <c r="B1254" s="22">
        <f>IFERROR(テーブル_Swim015[[#This Row],[組]],"")</f>
        <v>3</v>
      </c>
      <c r="C1254" s="22">
        <f>IFERROR(テーブル_Swim015[[#This Row],[水路]],"")</f>
        <v>5</v>
      </c>
      <c r="D1254" s="22" t="str">
        <f t="shared" si="80"/>
        <v>9935</v>
      </c>
      <c r="E1254" s="22">
        <f>IFERROR(テーブル_Swim015[[#This Row],[選手番号]],"")</f>
        <v>1043</v>
      </c>
      <c r="F1254" s="22" t="str">
        <f>IFERROR(VLOOKUP(E1254,Sheet3!A:H,3,0),"")</f>
        <v xml:space="preserve">藤並　幹太                    </v>
      </c>
      <c r="G1254" s="22" t="str">
        <f>IFERROR(VLOOKUP(E1254,Sheet3!A:H,8,0),"")</f>
        <v xml:space="preserve">フィッタ松山    </v>
      </c>
      <c r="H1254" s="22" t="str">
        <f>IFERROR(VLOOKUP(E1254,Sheet2!A:B,2,0),"")</f>
        <v/>
      </c>
      <c r="I1254" s="22" t="str">
        <f t="shared" si="81"/>
        <v>104399</v>
      </c>
      <c r="J1254" s="22">
        <f t="shared" si="82"/>
        <v>3</v>
      </c>
      <c r="K1254" s="22">
        <f t="shared" si="83"/>
        <v>5</v>
      </c>
    </row>
    <row r="1255" spans="1:11" x14ac:dyDescent="0.15">
      <c r="A1255" s="22">
        <f>IFERROR(テーブル_Swim015[[#This Row],[競技番号]],"")</f>
        <v>99</v>
      </c>
      <c r="B1255" s="22">
        <f>IFERROR(テーブル_Swim015[[#This Row],[組]],"")</f>
        <v>3</v>
      </c>
      <c r="C1255" s="22">
        <f>IFERROR(テーブル_Swim015[[#This Row],[水路]],"")</f>
        <v>6</v>
      </c>
      <c r="D1255" s="22" t="str">
        <f t="shared" si="80"/>
        <v>9936</v>
      </c>
      <c r="E1255" s="22">
        <f>IFERROR(テーブル_Swim015[[#This Row],[選手番号]],"")</f>
        <v>1173</v>
      </c>
      <c r="F1255" s="22" t="str">
        <f>IFERROR(VLOOKUP(E1255,Sheet3!A:H,3,0),"")</f>
        <v>濱本　  零</v>
      </c>
      <c r="G1255" s="22" t="str">
        <f>IFERROR(VLOOKUP(E1255,Sheet3!A:H,8,0),"")</f>
        <v>五百木ＳＣ</v>
      </c>
      <c r="H1255" s="22" t="str">
        <f>IFERROR(VLOOKUP(E1255,Sheet2!A:B,2,0),"")</f>
        <v/>
      </c>
      <c r="I1255" s="22" t="str">
        <f t="shared" si="81"/>
        <v>117399</v>
      </c>
      <c r="J1255" s="22">
        <f t="shared" si="82"/>
        <v>3</v>
      </c>
      <c r="K1255" s="22">
        <f t="shared" si="83"/>
        <v>6</v>
      </c>
    </row>
    <row r="1256" spans="1:11" x14ac:dyDescent="0.15">
      <c r="A1256" s="22">
        <f>IFERROR(テーブル_Swim015[[#This Row],[競技番号]],"")</f>
        <v>99</v>
      </c>
      <c r="B1256" s="22">
        <f>IFERROR(テーブル_Swim015[[#This Row],[組]],"")</f>
        <v>3</v>
      </c>
      <c r="C1256" s="22">
        <f>IFERROR(テーブル_Swim015[[#This Row],[水路]],"")</f>
        <v>7</v>
      </c>
      <c r="D1256" s="22" t="str">
        <f t="shared" si="80"/>
        <v>9937</v>
      </c>
      <c r="E1256" s="22">
        <f>IFERROR(テーブル_Swim015[[#This Row],[選手番号]],"")</f>
        <v>1184</v>
      </c>
      <c r="F1256" s="22" t="str">
        <f>IFERROR(VLOOKUP(E1256,Sheet3!A:H,3,0),"")</f>
        <v>河内　康伸</v>
      </c>
      <c r="G1256" s="22" t="str">
        <f>IFERROR(VLOOKUP(E1256,Sheet3!A:H,8,0),"")</f>
        <v>南海ＤＣ</v>
      </c>
      <c r="H1256" s="22" t="str">
        <f>IFERROR(VLOOKUP(E1256,Sheet2!A:B,2,0),"")</f>
        <v/>
      </c>
      <c r="I1256" s="22" t="str">
        <f t="shared" si="81"/>
        <v>118499</v>
      </c>
      <c r="J1256" s="22">
        <f t="shared" si="82"/>
        <v>3</v>
      </c>
      <c r="K1256" s="22">
        <f t="shared" si="83"/>
        <v>7</v>
      </c>
    </row>
    <row r="1257" spans="1:11" x14ac:dyDescent="0.15">
      <c r="A1257" s="22">
        <f>IFERROR(テーブル_Swim015[[#This Row],[競技番号]],"")</f>
        <v>99</v>
      </c>
      <c r="B1257" s="22">
        <f>IFERROR(テーブル_Swim015[[#This Row],[組]],"")</f>
        <v>3</v>
      </c>
      <c r="C1257" s="22">
        <f>IFERROR(テーブル_Swim015[[#This Row],[水路]],"")</f>
        <v>8</v>
      </c>
      <c r="D1257" s="22" t="str">
        <f t="shared" si="80"/>
        <v>9938</v>
      </c>
      <c r="E1257" s="22">
        <f>IFERROR(テーブル_Swim015[[#This Row],[選手番号]],"")</f>
        <v>1183</v>
      </c>
      <c r="F1257" s="22" t="str">
        <f>IFERROR(VLOOKUP(E1257,Sheet3!A:H,3,0),"")</f>
        <v>三谷　航平</v>
      </c>
      <c r="G1257" s="22" t="str">
        <f>IFERROR(VLOOKUP(E1257,Sheet3!A:H,8,0),"")</f>
        <v>南海ＤＣ</v>
      </c>
      <c r="H1257" s="22" t="str">
        <f>IFERROR(VLOOKUP(E1257,Sheet2!A:B,2,0),"")</f>
        <v/>
      </c>
      <c r="I1257" s="22" t="str">
        <f t="shared" si="81"/>
        <v>118399</v>
      </c>
      <c r="J1257" s="22">
        <f t="shared" si="82"/>
        <v>3</v>
      </c>
      <c r="K1257" s="22">
        <f t="shared" si="83"/>
        <v>8</v>
      </c>
    </row>
    <row r="1258" spans="1:11" x14ac:dyDescent="0.15">
      <c r="A1258" s="22">
        <f>IFERROR(テーブル_Swim015[[#This Row],[競技番号]],"")</f>
        <v>99</v>
      </c>
      <c r="B1258" s="22">
        <f>IFERROR(テーブル_Swim015[[#This Row],[組]],"")</f>
        <v>4</v>
      </c>
      <c r="C1258" s="22">
        <f>IFERROR(テーブル_Swim015[[#This Row],[水路]],"")</f>
        <v>1</v>
      </c>
      <c r="D1258" s="22" t="str">
        <f t="shared" si="80"/>
        <v>9941</v>
      </c>
      <c r="E1258" s="22">
        <f>IFERROR(テーブル_Swim015[[#This Row],[選手番号]],"")</f>
        <v>1169</v>
      </c>
      <c r="F1258" s="22" t="str">
        <f>IFERROR(VLOOKUP(E1258,Sheet3!A:H,3,0),"")</f>
        <v>玉乃井蒼空</v>
      </c>
      <c r="G1258" s="22" t="str">
        <f>IFERROR(VLOOKUP(E1258,Sheet3!A:H,8,0),"")</f>
        <v>五百木ＳＣ</v>
      </c>
      <c r="H1258" s="22" t="str">
        <f>IFERROR(VLOOKUP(E1258,Sheet2!A:B,2,0),"")</f>
        <v/>
      </c>
      <c r="I1258" s="22" t="str">
        <f t="shared" si="81"/>
        <v>116999</v>
      </c>
      <c r="J1258" s="22">
        <f t="shared" si="82"/>
        <v>4</v>
      </c>
      <c r="K1258" s="22">
        <f t="shared" si="83"/>
        <v>1</v>
      </c>
    </row>
    <row r="1259" spans="1:11" x14ac:dyDescent="0.15">
      <c r="A1259" s="22">
        <f>IFERROR(テーブル_Swim015[[#This Row],[競技番号]],"")</f>
        <v>99</v>
      </c>
      <c r="B1259" s="22">
        <f>IFERROR(テーブル_Swim015[[#This Row],[組]],"")</f>
        <v>4</v>
      </c>
      <c r="C1259" s="22">
        <f>IFERROR(テーブル_Swim015[[#This Row],[水路]],"")</f>
        <v>2</v>
      </c>
      <c r="D1259" s="22" t="str">
        <f t="shared" si="80"/>
        <v>9942</v>
      </c>
      <c r="E1259" s="22">
        <f>IFERROR(テーブル_Swim015[[#This Row],[選手番号]],"")</f>
        <v>1042</v>
      </c>
      <c r="F1259" s="22" t="str">
        <f>IFERROR(VLOOKUP(E1259,Sheet3!A:H,3,0),"")</f>
        <v xml:space="preserve">樋口　航志                    </v>
      </c>
      <c r="G1259" s="22" t="str">
        <f>IFERROR(VLOOKUP(E1259,Sheet3!A:H,8,0),"")</f>
        <v xml:space="preserve">フィッタ松山    </v>
      </c>
      <c r="H1259" s="22" t="str">
        <f>IFERROR(VLOOKUP(E1259,Sheet2!A:B,2,0),"")</f>
        <v/>
      </c>
      <c r="I1259" s="22" t="str">
        <f t="shared" si="81"/>
        <v>104299</v>
      </c>
      <c r="J1259" s="22">
        <f t="shared" si="82"/>
        <v>4</v>
      </c>
      <c r="K1259" s="22">
        <f t="shared" si="83"/>
        <v>2</v>
      </c>
    </row>
    <row r="1260" spans="1:11" x14ac:dyDescent="0.15">
      <c r="A1260" s="22">
        <f>IFERROR(テーブル_Swim015[[#This Row],[競技番号]],"")</f>
        <v>99</v>
      </c>
      <c r="B1260" s="22">
        <f>IFERROR(テーブル_Swim015[[#This Row],[組]],"")</f>
        <v>4</v>
      </c>
      <c r="C1260" s="22">
        <f>IFERROR(テーブル_Swim015[[#This Row],[水路]],"")</f>
        <v>3</v>
      </c>
      <c r="D1260" s="22" t="str">
        <f t="shared" si="80"/>
        <v>9943</v>
      </c>
      <c r="E1260" s="22">
        <f>IFERROR(テーブル_Swim015[[#This Row],[選手番号]],"")</f>
        <v>1039</v>
      </c>
      <c r="F1260" s="22" t="str">
        <f>IFERROR(VLOOKUP(E1260,Sheet3!A:H,3,0),"")</f>
        <v xml:space="preserve">三瀬　一太                    </v>
      </c>
      <c r="G1260" s="22" t="str">
        <f>IFERROR(VLOOKUP(E1260,Sheet3!A:H,8,0),"")</f>
        <v xml:space="preserve">フィッタ松山    </v>
      </c>
      <c r="H1260" s="22" t="str">
        <f>IFERROR(VLOOKUP(E1260,Sheet2!A:B,2,0),"")</f>
        <v/>
      </c>
      <c r="I1260" s="22" t="str">
        <f t="shared" si="81"/>
        <v>103999</v>
      </c>
      <c r="J1260" s="22">
        <f t="shared" si="82"/>
        <v>4</v>
      </c>
      <c r="K1260" s="22">
        <f t="shared" si="83"/>
        <v>3</v>
      </c>
    </row>
    <row r="1261" spans="1:11" x14ac:dyDescent="0.15">
      <c r="A1261" s="22">
        <f>IFERROR(テーブル_Swim015[[#This Row],[競技番号]],"")</f>
        <v>99</v>
      </c>
      <c r="B1261" s="22">
        <f>IFERROR(テーブル_Swim015[[#This Row],[組]],"")</f>
        <v>4</v>
      </c>
      <c r="C1261" s="22">
        <f>IFERROR(テーブル_Swim015[[#This Row],[水路]],"")</f>
        <v>4</v>
      </c>
      <c r="D1261" s="22" t="str">
        <f t="shared" si="80"/>
        <v>9944</v>
      </c>
      <c r="E1261" s="22">
        <f>IFERROR(テーブル_Swim015[[#This Row],[選手番号]],"")</f>
        <v>1004</v>
      </c>
      <c r="F1261" s="22" t="str">
        <f>IFERROR(VLOOKUP(E1261,Sheet3!A:H,3,0),"")</f>
        <v xml:space="preserve">門田　煌征                    </v>
      </c>
      <c r="G1261" s="22" t="str">
        <f>IFERROR(VLOOKUP(E1261,Sheet3!A:H,8,0),"")</f>
        <v xml:space="preserve">五百木ＳＣ      </v>
      </c>
      <c r="H1261" s="22" t="str">
        <f>IFERROR(VLOOKUP(E1261,Sheet2!A:B,2,0),"")</f>
        <v/>
      </c>
      <c r="I1261" s="22" t="str">
        <f t="shared" si="81"/>
        <v>100499</v>
      </c>
      <c r="J1261" s="22">
        <f t="shared" si="82"/>
        <v>4</v>
      </c>
      <c r="K1261" s="22">
        <f t="shared" si="83"/>
        <v>4</v>
      </c>
    </row>
    <row r="1262" spans="1:11" x14ac:dyDescent="0.15">
      <c r="A1262" s="22">
        <f>IFERROR(テーブル_Swim015[[#This Row],[競技番号]],"")</f>
        <v>99</v>
      </c>
      <c r="B1262" s="22">
        <f>IFERROR(テーブル_Swim015[[#This Row],[組]],"")</f>
        <v>4</v>
      </c>
      <c r="C1262" s="22">
        <f>IFERROR(テーブル_Swim015[[#This Row],[水路]],"")</f>
        <v>5</v>
      </c>
      <c r="D1262" s="22" t="str">
        <f t="shared" si="80"/>
        <v>9945</v>
      </c>
      <c r="E1262" s="22">
        <f>IFERROR(テーブル_Swim015[[#This Row],[選手番号]],"")</f>
        <v>1040</v>
      </c>
      <c r="F1262" s="22" t="str">
        <f>IFERROR(VLOOKUP(E1262,Sheet3!A:H,3,0),"")</f>
        <v xml:space="preserve">平田　克貴                    </v>
      </c>
      <c r="G1262" s="22" t="str">
        <f>IFERROR(VLOOKUP(E1262,Sheet3!A:H,8,0),"")</f>
        <v xml:space="preserve">フィッタ松山    </v>
      </c>
      <c r="H1262" s="22" t="str">
        <f>IFERROR(VLOOKUP(E1262,Sheet2!A:B,2,0),"")</f>
        <v/>
      </c>
      <c r="I1262" s="22" t="str">
        <f t="shared" si="81"/>
        <v>104099</v>
      </c>
      <c r="J1262" s="22">
        <f t="shared" si="82"/>
        <v>4</v>
      </c>
      <c r="K1262" s="22">
        <f t="shared" si="83"/>
        <v>5</v>
      </c>
    </row>
    <row r="1263" spans="1:11" x14ac:dyDescent="0.15">
      <c r="A1263" s="22">
        <f>IFERROR(テーブル_Swim015[[#This Row],[競技番号]],"")</f>
        <v>99</v>
      </c>
      <c r="B1263" s="22">
        <f>IFERROR(テーブル_Swim015[[#This Row],[組]],"")</f>
        <v>4</v>
      </c>
      <c r="C1263" s="22">
        <f>IFERROR(テーブル_Swim015[[#This Row],[水路]],"")</f>
        <v>6</v>
      </c>
      <c r="D1263" s="22" t="str">
        <f t="shared" si="80"/>
        <v>9946</v>
      </c>
      <c r="E1263" s="22">
        <f>IFERROR(テーブル_Swim015[[#This Row],[選手番号]],"")</f>
        <v>9</v>
      </c>
      <c r="F1263" s="22" t="str">
        <f>IFERROR(VLOOKUP(E1263,Sheet3!A:H,3,0),"")</f>
        <v xml:space="preserve">脇　　遼平                    </v>
      </c>
      <c r="G1263" s="22" t="str">
        <f>IFERROR(VLOOKUP(E1263,Sheet3!A:H,8,0),"")</f>
        <v xml:space="preserve">ｴﾘｴｰﾙSRT        </v>
      </c>
      <c r="H1263" s="22" t="str">
        <f>IFERROR(VLOOKUP(E1263,Sheet2!A:B,2,0),"")</f>
        <v/>
      </c>
      <c r="I1263" s="22" t="str">
        <f t="shared" si="81"/>
        <v>999</v>
      </c>
      <c r="J1263" s="22">
        <f t="shared" si="82"/>
        <v>4</v>
      </c>
      <c r="K1263" s="22">
        <f t="shared" si="83"/>
        <v>6</v>
      </c>
    </row>
    <row r="1264" spans="1:11" x14ac:dyDescent="0.15">
      <c r="A1264" s="22">
        <f>IFERROR(テーブル_Swim015[[#This Row],[競技番号]],"")</f>
        <v>99</v>
      </c>
      <c r="B1264" s="22">
        <f>IFERROR(テーブル_Swim015[[#This Row],[組]],"")</f>
        <v>4</v>
      </c>
      <c r="C1264" s="22">
        <f>IFERROR(テーブル_Swim015[[#This Row],[水路]],"")</f>
        <v>7</v>
      </c>
      <c r="D1264" s="22" t="str">
        <f t="shared" si="80"/>
        <v>9947</v>
      </c>
      <c r="E1264" s="22">
        <f>IFERROR(テーブル_Swim015[[#This Row],[選手番号]],"")</f>
        <v>7</v>
      </c>
      <c r="F1264" s="22" t="str">
        <f>IFERROR(VLOOKUP(E1264,Sheet3!A:H,3,0),"")</f>
        <v xml:space="preserve">大西　凰生                    </v>
      </c>
      <c r="G1264" s="22" t="str">
        <f>IFERROR(VLOOKUP(E1264,Sheet3!A:H,8,0),"")</f>
        <v xml:space="preserve">ｴﾘｴｰﾙSRT        </v>
      </c>
      <c r="H1264" s="22" t="str">
        <f>IFERROR(VLOOKUP(E1264,Sheet2!A:B,2,0),"")</f>
        <v/>
      </c>
      <c r="I1264" s="22" t="str">
        <f t="shared" si="81"/>
        <v>799</v>
      </c>
      <c r="J1264" s="22">
        <f t="shared" si="82"/>
        <v>4</v>
      </c>
      <c r="K1264" s="22">
        <f t="shared" si="83"/>
        <v>7</v>
      </c>
    </row>
    <row r="1265" spans="1:11" x14ac:dyDescent="0.15">
      <c r="A1265" s="22">
        <f>IFERROR(テーブル_Swim015[[#This Row],[競技番号]],"")</f>
        <v>99</v>
      </c>
      <c r="B1265" s="22">
        <f>IFERROR(テーブル_Swim015[[#This Row],[組]],"")</f>
        <v>4</v>
      </c>
      <c r="C1265" s="22">
        <f>IFERROR(テーブル_Swim015[[#This Row],[水路]],"")</f>
        <v>8</v>
      </c>
      <c r="D1265" s="22" t="str">
        <f t="shared" si="80"/>
        <v>9948</v>
      </c>
      <c r="E1265" s="22">
        <f>IFERROR(テーブル_Swim015[[#This Row],[選手番号]],"")</f>
        <v>1174</v>
      </c>
      <c r="F1265" s="22" t="str">
        <f>IFERROR(VLOOKUP(E1265,Sheet3!A:H,3,0),"")</f>
        <v>近藤　麻斗</v>
      </c>
      <c r="G1265" s="22" t="str">
        <f>IFERROR(VLOOKUP(E1265,Sheet3!A:H,8,0),"")</f>
        <v>五百木ＳＣ</v>
      </c>
      <c r="H1265" s="22" t="str">
        <f>IFERROR(VLOOKUP(E1265,Sheet2!A:B,2,0),"")</f>
        <v/>
      </c>
      <c r="I1265" s="22" t="str">
        <f t="shared" si="81"/>
        <v>117499</v>
      </c>
      <c r="J1265" s="22">
        <f t="shared" si="82"/>
        <v>4</v>
      </c>
      <c r="K1265" s="22">
        <f t="shared" si="83"/>
        <v>8</v>
      </c>
    </row>
    <row r="1266" spans="1:11" x14ac:dyDescent="0.15">
      <c r="A1266" s="22">
        <f>IFERROR(テーブル_Swim015[[#This Row],[競技番号]],"")</f>
        <v>100</v>
      </c>
      <c r="B1266" s="22">
        <f>IFERROR(テーブル_Swim015[[#This Row],[組]],"")</f>
        <v>1</v>
      </c>
      <c r="C1266" s="22">
        <f>IFERROR(テーブル_Swim015[[#This Row],[水路]],"")</f>
        <v>1</v>
      </c>
      <c r="D1266" s="22" t="str">
        <f t="shared" si="80"/>
        <v>10011</v>
      </c>
      <c r="E1266" s="22">
        <f>IFERROR(テーブル_Swim015[[#This Row],[選手番号]],"")</f>
        <v>0</v>
      </c>
      <c r="F1266" s="22" t="str">
        <f>IFERROR(VLOOKUP(E1266,Sheet3!A:H,3,0),"")</f>
        <v/>
      </c>
      <c r="G1266" s="22" t="str">
        <f>IFERROR(VLOOKUP(E1266,Sheet3!A:H,8,0),"")</f>
        <v/>
      </c>
      <c r="H1266" s="22" t="str">
        <f>IFERROR(VLOOKUP(E1266,Sheet2!A:B,2,0),"")</f>
        <v/>
      </c>
      <c r="I1266" s="22" t="str">
        <f t="shared" si="81"/>
        <v>0100</v>
      </c>
      <c r="J1266" s="22">
        <f t="shared" si="82"/>
        <v>1</v>
      </c>
      <c r="K1266" s="22">
        <f t="shared" si="83"/>
        <v>1</v>
      </c>
    </row>
    <row r="1267" spans="1:11" x14ac:dyDescent="0.15">
      <c r="A1267" s="22">
        <f>IFERROR(テーブル_Swim015[[#This Row],[競技番号]],"")</f>
        <v>100</v>
      </c>
      <c r="B1267" s="22">
        <f>IFERROR(テーブル_Swim015[[#This Row],[組]],"")</f>
        <v>1</v>
      </c>
      <c r="C1267" s="22">
        <f>IFERROR(テーブル_Swim015[[#This Row],[水路]],"")</f>
        <v>2</v>
      </c>
      <c r="D1267" s="22" t="str">
        <f t="shared" si="80"/>
        <v>10012</v>
      </c>
      <c r="E1267" s="22">
        <f>IFERROR(テーブル_Swim015[[#This Row],[選手番号]],"")</f>
        <v>1222</v>
      </c>
      <c r="F1267" s="22" t="str">
        <f>IFERROR(VLOOKUP(E1267,Sheet3!A:H,3,0),"")</f>
        <v>斎藤　  詩</v>
      </c>
      <c r="G1267" s="22" t="str">
        <f>IFERROR(VLOOKUP(E1267,Sheet3!A:H,8,0),"")</f>
        <v>AQUA</v>
      </c>
      <c r="H1267" s="22" t="str">
        <f>IFERROR(VLOOKUP(E1267,Sheet2!A:B,2,0),"")</f>
        <v/>
      </c>
      <c r="I1267" s="22" t="str">
        <f t="shared" si="81"/>
        <v>1222100</v>
      </c>
      <c r="J1267" s="22">
        <f t="shared" si="82"/>
        <v>1</v>
      </c>
      <c r="K1267" s="22">
        <f t="shared" si="83"/>
        <v>2</v>
      </c>
    </row>
    <row r="1268" spans="1:11" x14ac:dyDescent="0.15">
      <c r="A1268" s="22">
        <f>IFERROR(テーブル_Swim015[[#This Row],[競技番号]],"")</f>
        <v>100</v>
      </c>
      <c r="B1268" s="22">
        <f>IFERROR(テーブル_Swim015[[#This Row],[組]],"")</f>
        <v>1</v>
      </c>
      <c r="C1268" s="22">
        <f>IFERROR(テーブル_Swim015[[#This Row],[水路]],"")</f>
        <v>3</v>
      </c>
      <c r="D1268" s="22" t="str">
        <f t="shared" si="80"/>
        <v>10013</v>
      </c>
      <c r="E1268" s="22">
        <f>IFERROR(テーブル_Swim015[[#This Row],[選手番号]],"")</f>
        <v>1022</v>
      </c>
      <c r="F1268" s="22" t="str">
        <f>IFERROR(VLOOKUP(E1268,Sheet3!A:H,3,0),"")</f>
        <v xml:space="preserve">満汐　七琉                    </v>
      </c>
      <c r="G1268" s="22" t="str">
        <f>IFERROR(VLOOKUP(E1268,Sheet3!A:H,8,0),"")</f>
        <v xml:space="preserve">アズサ松山      </v>
      </c>
      <c r="H1268" s="22" t="str">
        <f>IFERROR(VLOOKUP(E1268,Sheet2!A:B,2,0),"")</f>
        <v/>
      </c>
      <c r="I1268" s="22" t="str">
        <f t="shared" si="81"/>
        <v>1022100</v>
      </c>
      <c r="J1268" s="22">
        <f t="shared" si="82"/>
        <v>1</v>
      </c>
      <c r="K1268" s="22">
        <f t="shared" si="83"/>
        <v>3</v>
      </c>
    </row>
    <row r="1269" spans="1:11" x14ac:dyDescent="0.15">
      <c r="A1269" s="22">
        <f>IFERROR(テーブル_Swim015[[#This Row],[競技番号]],"")</f>
        <v>100</v>
      </c>
      <c r="B1269" s="22">
        <f>IFERROR(テーブル_Swim015[[#This Row],[組]],"")</f>
        <v>1</v>
      </c>
      <c r="C1269" s="22">
        <f>IFERROR(テーブル_Swim015[[#This Row],[水路]],"")</f>
        <v>4</v>
      </c>
      <c r="D1269" s="22" t="str">
        <f t="shared" si="80"/>
        <v>10014</v>
      </c>
      <c r="E1269" s="22">
        <f>IFERROR(テーブル_Swim015[[#This Row],[選手番号]],"")</f>
        <v>1237</v>
      </c>
      <c r="F1269" s="22" t="str">
        <f>IFERROR(VLOOKUP(E1269,Sheet3!A:H,3,0),"")</f>
        <v xml:space="preserve">光宗  　柚                    </v>
      </c>
      <c r="G1269" s="22" t="str">
        <f>IFERROR(VLOOKUP(E1269,Sheet3!A:H,8,0),"")</f>
        <v xml:space="preserve">アズサ松山      </v>
      </c>
      <c r="H1269" s="22" t="str">
        <f>IFERROR(VLOOKUP(E1269,Sheet2!A:B,2,0),"")</f>
        <v/>
      </c>
      <c r="I1269" s="22" t="str">
        <f t="shared" si="81"/>
        <v>1237100</v>
      </c>
      <c r="J1269" s="22">
        <f t="shared" si="82"/>
        <v>1</v>
      </c>
      <c r="K1269" s="22">
        <f t="shared" si="83"/>
        <v>4</v>
      </c>
    </row>
    <row r="1270" spans="1:11" x14ac:dyDescent="0.15">
      <c r="A1270" s="22">
        <f>IFERROR(テーブル_Swim015[[#This Row],[競技番号]],"")</f>
        <v>100</v>
      </c>
      <c r="B1270" s="22">
        <f>IFERROR(テーブル_Swim015[[#This Row],[組]],"")</f>
        <v>1</v>
      </c>
      <c r="C1270" s="22">
        <f>IFERROR(テーブル_Swim015[[#This Row],[水路]],"")</f>
        <v>5</v>
      </c>
      <c r="D1270" s="22" t="str">
        <f t="shared" si="80"/>
        <v>10015</v>
      </c>
      <c r="E1270" s="22">
        <f>IFERROR(テーブル_Swim015[[#This Row],[選手番号]],"")</f>
        <v>521</v>
      </c>
      <c r="F1270" s="22" t="str">
        <f>IFERROR(VLOOKUP(E1270,Sheet3!A:H,3,0),"")</f>
        <v xml:space="preserve">釣本日都子                    </v>
      </c>
      <c r="G1270" s="22" t="str">
        <f>IFERROR(VLOOKUP(E1270,Sheet3!A:H,8,0),"")</f>
        <v xml:space="preserve">ﾌｧｲﾌﾞﾃﾝ東予     </v>
      </c>
      <c r="H1270" s="22" t="str">
        <f>IFERROR(VLOOKUP(E1270,Sheet2!A:B,2,0),"")</f>
        <v/>
      </c>
      <c r="I1270" s="22" t="str">
        <f t="shared" si="81"/>
        <v>521100</v>
      </c>
      <c r="J1270" s="22">
        <f t="shared" si="82"/>
        <v>1</v>
      </c>
      <c r="K1270" s="22">
        <f t="shared" si="83"/>
        <v>5</v>
      </c>
    </row>
    <row r="1271" spans="1:11" x14ac:dyDescent="0.15">
      <c r="A1271" s="22">
        <f>IFERROR(テーブル_Swim015[[#This Row],[競技番号]],"")</f>
        <v>100</v>
      </c>
      <c r="B1271" s="22">
        <f>IFERROR(テーブル_Swim015[[#This Row],[組]],"")</f>
        <v>1</v>
      </c>
      <c r="C1271" s="22">
        <f>IFERROR(テーブル_Swim015[[#This Row],[水路]],"")</f>
        <v>6</v>
      </c>
      <c r="D1271" s="22" t="str">
        <f t="shared" si="80"/>
        <v>10016</v>
      </c>
      <c r="E1271" s="22">
        <f>IFERROR(テーブル_Swim015[[#This Row],[選手番号]],"")</f>
        <v>1562</v>
      </c>
      <c r="F1271" s="22" t="str">
        <f>IFERROR(VLOOKUP(E1271,Sheet3!A:H,3,0),"")</f>
        <v xml:space="preserve">宮本　理央                    </v>
      </c>
      <c r="G1271" s="22" t="str">
        <f>IFERROR(VLOOKUP(E1271,Sheet3!A:H,8,0),"")</f>
        <v xml:space="preserve">MESSA           </v>
      </c>
      <c r="H1271" s="22" t="str">
        <f>IFERROR(VLOOKUP(E1271,Sheet2!A:B,2,0),"")</f>
        <v/>
      </c>
      <c r="I1271" s="22" t="str">
        <f t="shared" si="81"/>
        <v>1562100</v>
      </c>
      <c r="J1271" s="22">
        <f t="shared" si="82"/>
        <v>1</v>
      </c>
      <c r="K1271" s="22">
        <f t="shared" si="83"/>
        <v>6</v>
      </c>
    </row>
    <row r="1272" spans="1:11" x14ac:dyDescent="0.15">
      <c r="A1272" s="22">
        <f>IFERROR(テーブル_Swim015[[#This Row],[競技番号]],"")</f>
        <v>100</v>
      </c>
      <c r="B1272" s="22">
        <f>IFERROR(テーブル_Swim015[[#This Row],[組]],"")</f>
        <v>1</v>
      </c>
      <c r="C1272" s="22">
        <f>IFERROR(テーブル_Swim015[[#This Row],[水路]],"")</f>
        <v>7</v>
      </c>
      <c r="D1272" s="22" t="str">
        <f t="shared" si="80"/>
        <v>10017</v>
      </c>
      <c r="E1272" s="22">
        <f>IFERROR(テーブル_Swim015[[#This Row],[選手番号]],"")</f>
        <v>0</v>
      </c>
      <c r="F1272" s="22" t="str">
        <f>IFERROR(VLOOKUP(E1272,Sheet3!A:H,3,0),"")</f>
        <v/>
      </c>
      <c r="G1272" s="22" t="str">
        <f>IFERROR(VLOOKUP(E1272,Sheet3!A:H,8,0),"")</f>
        <v/>
      </c>
      <c r="H1272" s="22" t="str">
        <f>IFERROR(VLOOKUP(E1272,Sheet2!A:B,2,0),"")</f>
        <v/>
      </c>
      <c r="I1272" s="22" t="str">
        <f t="shared" si="81"/>
        <v>0100</v>
      </c>
      <c r="J1272" s="22">
        <f t="shared" si="82"/>
        <v>1</v>
      </c>
      <c r="K1272" s="22">
        <f t="shared" si="83"/>
        <v>7</v>
      </c>
    </row>
    <row r="1273" spans="1:11" x14ac:dyDescent="0.15">
      <c r="A1273" s="22">
        <f>IFERROR(テーブル_Swim015[[#This Row],[競技番号]],"")</f>
        <v>100</v>
      </c>
      <c r="B1273" s="22">
        <f>IFERROR(テーブル_Swim015[[#This Row],[組]],"")</f>
        <v>1</v>
      </c>
      <c r="C1273" s="22">
        <f>IFERROR(テーブル_Swim015[[#This Row],[水路]],"")</f>
        <v>8</v>
      </c>
      <c r="D1273" s="22" t="str">
        <f t="shared" si="80"/>
        <v>10018</v>
      </c>
      <c r="E1273" s="22">
        <f>IFERROR(テーブル_Swim015[[#This Row],[選手番号]],"")</f>
        <v>0</v>
      </c>
      <c r="F1273" s="22" t="str">
        <f>IFERROR(VLOOKUP(E1273,Sheet3!A:H,3,0),"")</f>
        <v/>
      </c>
      <c r="G1273" s="22" t="str">
        <f>IFERROR(VLOOKUP(E1273,Sheet3!A:H,8,0),"")</f>
        <v/>
      </c>
      <c r="H1273" s="22" t="str">
        <f>IFERROR(VLOOKUP(E1273,Sheet2!A:B,2,0),"")</f>
        <v/>
      </c>
      <c r="I1273" s="22" t="str">
        <f t="shared" si="81"/>
        <v>0100</v>
      </c>
      <c r="J1273" s="22">
        <f t="shared" si="82"/>
        <v>1</v>
      </c>
      <c r="K1273" s="22">
        <f t="shared" si="83"/>
        <v>8</v>
      </c>
    </row>
    <row r="1274" spans="1:11" x14ac:dyDescent="0.15">
      <c r="A1274" s="22">
        <f>IFERROR(テーブル_Swim015[[#This Row],[競技番号]],"")</f>
        <v>100</v>
      </c>
      <c r="B1274" s="22">
        <f>IFERROR(テーブル_Swim015[[#This Row],[組]],"")</f>
        <v>2</v>
      </c>
      <c r="C1274" s="22">
        <f>IFERROR(テーブル_Swim015[[#This Row],[水路]],"")</f>
        <v>1</v>
      </c>
      <c r="D1274" s="22" t="str">
        <f t="shared" si="80"/>
        <v>10021</v>
      </c>
      <c r="E1274" s="22">
        <f>IFERROR(テーブル_Swim015[[#This Row],[選手番号]],"")</f>
        <v>1122</v>
      </c>
      <c r="F1274" s="22" t="str">
        <f>IFERROR(VLOOKUP(E1274,Sheet3!A:H,3,0),"")</f>
        <v xml:space="preserve">江戸　絆夏                    </v>
      </c>
      <c r="G1274" s="22" t="str">
        <f>IFERROR(VLOOKUP(E1274,Sheet3!A:H,8,0),"")</f>
        <v xml:space="preserve">ﾌｨｯﾀｴﾐﾌﾙ松前    </v>
      </c>
      <c r="H1274" s="22" t="str">
        <f>IFERROR(VLOOKUP(E1274,Sheet2!A:B,2,0),"")</f>
        <v/>
      </c>
      <c r="I1274" s="22" t="str">
        <f t="shared" si="81"/>
        <v>1122100</v>
      </c>
      <c r="J1274" s="22">
        <f t="shared" si="82"/>
        <v>2</v>
      </c>
      <c r="K1274" s="22">
        <f t="shared" si="83"/>
        <v>1</v>
      </c>
    </row>
    <row r="1275" spans="1:11" x14ac:dyDescent="0.15">
      <c r="A1275" s="22">
        <f>IFERROR(テーブル_Swim015[[#This Row],[競技番号]],"")</f>
        <v>100</v>
      </c>
      <c r="B1275" s="22">
        <f>IFERROR(テーブル_Swim015[[#This Row],[組]],"")</f>
        <v>2</v>
      </c>
      <c r="C1275" s="22">
        <f>IFERROR(テーブル_Swim015[[#This Row],[水路]],"")</f>
        <v>2</v>
      </c>
      <c r="D1275" s="22" t="str">
        <f t="shared" si="80"/>
        <v>10022</v>
      </c>
      <c r="E1275" s="22">
        <f>IFERROR(テーブル_Swim015[[#This Row],[選手番号]],"")</f>
        <v>1027</v>
      </c>
      <c r="F1275" s="22" t="str">
        <f>IFERROR(VLOOKUP(E1275,Sheet3!A:H,3,0),"")</f>
        <v xml:space="preserve">樋口万悠香                    </v>
      </c>
      <c r="G1275" s="22" t="str">
        <f>IFERROR(VLOOKUP(E1275,Sheet3!A:H,8,0),"")</f>
        <v xml:space="preserve">石原ＳＣ        </v>
      </c>
      <c r="H1275" s="22" t="str">
        <f>IFERROR(VLOOKUP(E1275,Sheet2!A:B,2,0),"")</f>
        <v/>
      </c>
      <c r="I1275" s="22" t="str">
        <f t="shared" si="81"/>
        <v>1027100</v>
      </c>
      <c r="J1275" s="22">
        <f t="shared" si="82"/>
        <v>2</v>
      </c>
      <c r="K1275" s="22">
        <f t="shared" si="83"/>
        <v>2</v>
      </c>
    </row>
    <row r="1276" spans="1:11" x14ac:dyDescent="0.15">
      <c r="A1276" s="22">
        <f>IFERROR(テーブル_Swim015[[#This Row],[競技番号]],"")</f>
        <v>100</v>
      </c>
      <c r="B1276" s="22">
        <f>IFERROR(テーブル_Swim015[[#This Row],[組]],"")</f>
        <v>2</v>
      </c>
      <c r="C1276" s="22">
        <f>IFERROR(テーブル_Swim015[[#This Row],[水路]],"")</f>
        <v>3</v>
      </c>
      <c r="D1276" s="22" t="str">
        <f t="shared" si="80"/>
        <v>10023</v>
      </c>
      <c r="E1276" s="22">
        <f>IFERROR(テーブル_Swim015[[#This Row],[選手番号]],"")</f>
        <v>63</v>
      </c>
      <c r="F1276" s="22" t="str">
        <f>IFERROR(VLOOKUP(E1276,Sheet3!A:H,3,0),"")</f>
        <v xml:space="preserve">寺町　莉恋                    </v>
      </c>
      <c r="G1276" s="22" t="str">
        <f>IFERROR(VLOOKUP(E1276,Sheet3!A:H,8,0),"")</f>
        <v xml:space="preserve">ＭＧ双葉        </v>
      </c>
      <c r="H1276" s="22" t="str">
        <f>IFERROR(VLOOKUP(E1276,Sheet2!A:B,2,0),"")</f>
        <v/>
      </c>
      <c r="I1276" s="22" t="str">
        <f t="shared" si="81"/>
        <v>63100</v>
      </c>
      <c r="J1276" s="22">
        <f t="shared" si="82"/>
        <v>2</v>
      </c>
      <c r="K1276" s="22">
        <f t="shared" si="83"/>
        <v>3</v>
      </c>
    </row>
    <row r="1277" spans="1:11" x14ac:dyDescent="0.15">
      <c r="A1277" s="22">
        <f>IFERROR(テーブル_Swim015[[#This Row],[競技番号]],"")</f>
        <v>100</v>
      </c>
      <c r="B1277" s="22">
        <f>IFERROR(テーブル_Swim015[[#This Row],[組]],"")</f>
        <v>2</v>
      </c>
      <c r="C1277" s="22">
        <f>IFERROR(テーブル_Swim015[[#This Row],[水路]],"")</f>
        <v>4</v>
      </c>
      <c r="D1277" s="22" t="str">
        <f t="shared" si="80"/>
        <v>10024</v>
      </c>
      <c r="E1277" s="22">
        <f>IFERROR(テーブル_Swim015[[#This Row],[選手番号]],"")</f>
        <v>1006</v>
      </c>
      <c r="F1277" s="22" t="str">
        <f>IFERROR(VLOOKUP(E1277,Sheet3!A:H,3,0),"")</f>
        <v xml:space="preserve">松岡　茉那                    </v>
      </c>
      <c r="G1277" s="22" t="str">
        <f>IFERROR(VLOOKUP(E1277,Sheet3!A:H,8,0),"")</f>
        <v xml:space="preserve">五百木ＳＣ      </v>
      </c>
      <c r="H1277" s="22" t="str">
        <f>IFERROR(VLOOKUP(E1277,Sheet2!A:B,2,0),"")</f>
        <v/>
      </c>
      <c r="I1277" s="22" t="str">
        <f t="shared" si="81"/>
        <v>1006100</v>
      </c>
      <c r="J1277" s="22">
        <f t="shared" si="82"/>
        <v>2</v>
      </c>
      <c r="K1277" s="22">
        <f t="shared" si="83"/>
        <v>4</v>
      </c>
    </row>
    <row r="1278" spans="1:11" x14ac:dyDescent="0.15">
      <c r="A1278" s="22">
        <f>IFERROR(テーブル_Swim015[[#This Row],[競技番号]],"")</f>
        <v>100</v>
      </c>
      <c r="B1278" s="22">
        <f>IFERROR(テーブル_Swim015[[#This Row],[組]],"")</f>
        <v>2</v>
      </c>
      <c r="C1278" s="22">
        <f>IFERROR(テーブル_Swim015[[#This Row],[水路]],"")</f>
        <v>5</v>
      </c>
      <c r="D1278" s="22" t="str">
        <f t="shared" si="80"/>
        <v>10025</v>
      </c>
      <c r="E1278" s="22">
        <f>IFERROR(テーブル_Swim015[[#This Row],[選手番号]],"")</f>
        <v>97</v>
      </c>
      <c r="F1278" s="22" t="str">
        <f>IFERROR(VLOOKUP(E1278,Sheet3!A:H,3,0),"")</f>
        <v>髙橋　寿菜</v>
      </c>
      <c r="G1278" s="22" t="str">
        <f>IFERROR(VLOOKUP(E1278,Sheet3!A:H,8,0),"")</f>
        <v>ファイブテン</v>
      </c>
      <c r="H1278" s="22" t="str">
        <f>IFERROR(VLOOKUP(E1278,Sheet2!A:B,2,0),"")</f>
        <v/>
      </c>
      <c r="I1278" s="22" t="str">
        <f t="shared" si="81"/>
        <v>97100</v>
      </c>
      <c r="J1278" s="22">
        <f t="shared" si="82"/>
        <v>2</v>
      </c>
      <c r="K1278" s="22">
        <f t="shared" si="83"/>
        <v>5</v>
      </c>
    </row>
    <row r="1279" spans="1:11" x14ac:dyDescent="0.15">
      <c r="A1279" s="22">
        <f>IFERROR(テーブル_Swim015[[#This Row],[競技番号]],"")</f>
        <v>100</v>
      </c>
      <c r="B1279" s="22">
        <f>IFERROR(テーブル_Swim015[[#This Row],[組]],"")</f>
        <v>2</v>
      </c>
      <c r="C1279" s="22">
        <f>IFERROR(テーブル_Swim015[[#This Row],[水路]],"")</f>
        <v>6</v>
      </c>
      <c r="D1279" s="22" t="str">
        <f t="shared" si="80"/>
        <v>10026</v>
      </c>
      <c r="E1279" s="22">
        <f>IFERROR(テーブル_Swim015[[#This Row],[選手番号]],"")</f>
        <v>1150</v>
      </c>
      <c r="F1279" s="22" t="str">
        <f>IFERROR(VLOOKUP(E1279,Sheet3!A:H,3,0),"")</f>
        <v>桐内　愛実</v>
      </c>
      <c r="G1279" s="22" t="str">
        <f>IFERROR(VLOOKUP(E1279,Sheet3!A:H,8,0),"")</f>
        <v>AGAIN</v>
      </c>
      <c r="H1279" s="22" t="str">
        <f>IFERROR(VLOOKUP(E1279,Sheet2!A:B,2,0),"")</f>
        <v/>
      </c>
      <c r="I1279" s="22" t="str">
        <f t="shared" si="81"/>
        <v>1150100</v>
      </c>
      <c r="J1279" s="22">
        <f t="shared" si="82"/>
        <v>2</v>
      </c>
      <c r="K1279" s="22">
        <f t="shared" si="83"/>
        <v>6</v>
      </c>
    </row>
    <row r="1280" spans="1:11" x14ac:dyDescent="0.15">
      <c r="A1280" s="22">
        <f>IFERROR(テーブル_Swim015[[#This Row],[競技番号]],"")</f>
        <v>100</v>
      </c>
      <c r="B1280" s="22">
        <f>IFERROR(テーブル_Swim015[[#This Row],[組]],"")</f>
        <v>2</v>
      </c>
      <c r="C1280" s="22">
        <f>IFERROR(テーブル_Swim015[[#This Row],[水路]],"")</f>
        <v>7</v>
      </c>
      <c r="D1280" s="22" t="str">
        <f t="shared" si="80"/>
        <v>10027</v>
      </c>
      <c r="E1280" s="22">
        <f>IFERROR(テーブル_Swim015[[#This Row],[選手番号]],"")</f>
        <v>1028</v>
      </c>
      <c r="F1280" s="22" t="str">
        <f>IFERROR(VLOOKUP(E1280,Sheet3!A:H,3,0),"")</f>
        <v xml:space="preserve">上石　采周                    </v>
      </c>
      <c r="G1280" s="22" t="str">
        <f>IFERROR(VLOOKUP(E1280,Sheet3!A:H,8,0),"")</f>
        <v xml:space="preserve">石原ＳＣ        </v>
      </c>
      <c r="H1280" s="22" t="str">
        <f>IFERROR(VLOOKUP(E1280,Sheet2!A:B,2,0),"")</f>
        <v/>
      </c>
      <c r="I1280" s="22" t="str">
        <f t="shared" si="81"/>
        <v>1028100</v>
      </c>
      <c r="J1280" s="22">
        <f t="shared" si="82"/>
        <v>2</v>
      </c>
      <c r="K1280" s="22">
        <f t="shared" si="83"/>
        <v>7</v>
      </c>
    </row>
    <row r="1281" spans="1:11" x14ac:dyDescent="0.15">
      <c r="A1281" s="22">
        <f>IFERROR(テーブル_Swim015[[#This Row],[競技番号]],"")</f>
        <v>100</v>
      </c>
      <c r="B1281" s="22">
        <f>IFERROR(テーブル_Swim015[[#This Row],[組]],"")</f>
        <v>2</v>
      </c>
      <c r="C1281" s="22">
        <f>IFERROR(テーブル_Swim015[[#This Row],[水路]],"")</f>
        <v>8</v>
      </c>
      <c r="D1281" s="22" t="str">
        <f t="shared" si="80"/>
        <v>10028</v>
      </c>
      <c r="E1281" s="22">
        <f>IFERROR(テーブル_Swim015[[#This Row],[選手番号]],"")</f>
        <v>1162</v>
      </c>
      <c r="F1281" s="22" t="str">
        <f>IFERROR(VLOOKUP(E1281,Sheet3!A:H,3,0),"")</f>
        <v>鴨川  菜乃</v>
      </c>
      <c r="G1281" s="22" t="str">
        <f>IFERROR(VLOOKUP(E1281,Sheet3!A:H,8,0),"")</f>
        <v>五百木ＳＣ</v>
      </c>
      <c r="H1281" s="22" t="str">
        <f>IFERROR(VLOOKUP(E1281,Sheet2!A:B,2,0),"")</f>
        <v/>
      </c>
      <c r="I1281" s="22" t="str">
        <f t="shared" si="81"/>
        <v>1162100</v>
      </c>
      <c r="J1281" s="22">
        <f t="shared" si="82"/>
        <v>2</v>
      </c>
      <c r="K1281" s="22">
        <f t="shared" si="83"/>
        <v>8</v>
      </c>
    </row>
    <row r="1282" spans="1:11" x14ac:dyDescent="0.15">
      <c r="A1282" s="22">
        <f>IFERROR(テーブル_Swim015[[#This Row],[競技番号]],"")</f>
        <v>100</v>
      </c>
      <c r="B1282" s="22">
        <f>IFERROR(テーブル_Swim015[[#This Row],[組]],"")</f>
        <v>3</v>
      </c>
      <c r="C1282" s="22">
        <f>IFERROR(テーブル_Swim015[[#This Row],[水路]],"")</f>
        <v>1</v>
      </c>
      <c r="D1282" s="22" t="str">
        <f t="shared" si="80"/>
        <v>10031</v>
      </c>
      <c r="E1282" s="22">
        <f>IFERROR(テーブル_Swim015[[#This Row],[選手番号]],"")</f>
        <v>1021</v>
      </c>
      <c r="F1282" s="22" t="str">
        <f>IFERROR(VLOOKUP(E1282,Sheet3!A:H,3,0),"")</f>
        <v xml:space="preserve">山﨑　心遥                    </v>
      </c>
      <c r="G1282" s="22" t="str">
        <f>IFERROR(VLOOKUP(E1282,Sheet3!A:H,8,0),"")</f>
        <v xml:space="preserve">アズサ松山      </v>
      </c>
      <c r="H1282" s="22" t="str">
        <f>IFERROR(VLOOKUP(E1282,Sheet2!A:B,2,0),"")</f>
        <v/>
      </c>
      <c r="I1282" s="22" t="str">
        <f t="shared" si="81"/>
        <v>1021100</v>
      </c>
      <c r="J1282" s="22">
        <f t="shared" si="82"/>
        <v>3</v>
      </c>
      <c r="K1282" s="22">
        <f t="shared" si="83"/>
        <v>1</v>
      </c>
    </row>
    <row r="1283" spans="1:11" x14ac:dyDescent="0.15">
      <c r="A1283" s="22">
        <f>IFERROR(テーブル_Swim015[[#This Row],[競技番号]],"")</f>
        <v>100</v>
      </c>
      <c r="B1283" s="22">
        <f>IFERROR(テーブル_Swim015[[#This Row],[組]],"")</f>
        <v>3</v>
      </c>
      <c r="C1283" s="22">
        <f>IFERROR(テーブル_Swim015[[#This Row],[水路]],"")</f>
        <v>2</v>
      </c>
      <c r="D1283" s="22" t="str">
        <f t="shared" si="80"/>
        <v>10032</v>
      </c>
      <c r="E1283" s="22">
        <f>IFERROR(テーブル_Swim015[[#This Row],[選手番号]],"")</f>
        <v>14</v>
      </c>
      <c r="F1283" s="22" t="str">
        <f>IFERROR(VLOOKUP(E1283,Sheet3!A:H,3,0),"")</f>
        <v xml:space="preserve">宮崎　倖歩                    </v>
      </c>
      <c r="G1283" s="22" t="str">
        <f>IFERROR(VLOOKUP(E1283,Sheet3!A:H,8,0),"")</f>
        <v xml:space="preserve">ｴﾘｴｰﾙSRT        </v>
      </c>
      <c r="H1283" s="22" t="str">
        <f>IFERROR(VLOOKUP(E1283,Sheet2!A:B,2,0),"")</f>
        <v/>
      </c>
      <c r="I1283" s="22" t="str">
        <f t="shared" si="81"/>
        <v>14100</v>
      </c>
      <c r="J1283" s="22">
        <f t="shared" si="82"/>
        <v>3</v>
      </c>
      <c r="K1283" s="22">
        <f t="shared" si="83"/>
        <v>2</v>
      </c>
    </row>
    <row r="1284" spans="1:11" x14ac:dyDescent="0.15">
      <c r="A1284" s="22">
        <f>IFERROR(テーブル_Swim015[[#This Row],[競技番号]],"")</f>
        <v>100</v>
      </c>
      <c r="B1284" s="22">
        <f>IFERROR(テーブル_Swim015[[#This Row],[組]],"")</f>
        <v>3</v>
      </c>
      <c r="C1284" s="22">
        <f>IFERROR(テーブル_Swim015[[#This Row],[水路]],"")</f>
        <v>3</v>
      </c>
      <c r="D1284" s="22" t="str">
        <f t="shared" si="80"/>
        <v>10033</v>
      </c>
      <c r="E1284" s="22">
        <f>IFERROR(テーブル_Swim015[[#This Row],[選手番号]],"")</f>
        <v>1121</v>
      </c>
      <c r="F1284" s="22" t="str">
        <f>IFERROR(VLOOKUP(E1284,Sheet3!A:H,3,0),"")</f>
        <v xml:space="preserve">黒田　　菫                    </v>
      </c>
      <c r="G1284" s="22" t="str">
        <f>IFERROR(VLOOKUP(E1284,Sheet3!A:H,8,0),"")</f>
        <v xml:space="preserve">ﾌｨｯﾀｴﾐﾌﾙ松前    </v>
      </c>
      <c r="H1284" s="22" t="str">
        <f>IFERROR(VLOOKUP(E1284,Sheet2!A:B,2,0),"")</f>
        <v/>
      </c>
      <c r="I1284" s="22" t="str">
        <f t="shared" si="81"/>
        <v>1121100</v>
      </c>
      <c r="J1284" s="22">
        <f t="shared" si="82"/>
        <v>3</v>
      </c>
      <c r="K1284" s="22">
        <f t="shared" si="83"/>
        <v>3</v>
      </c>
    </row>
    <row r="1285" spans="1:11" x14ac:dyDescent="0.15">
      <c r="A1285" s="22">
        <f>IFERROR(テーブル_Swim015[[#This Row],[競技番号]],"")</f>
        <v>100</v>
      </c>
      <c r="B1285" s="22">
        <f>IFERROR(テーブル_Swim015[[#This Row],[組]],"")</f>
        <v>3</v>
      </c>
      <c r="C1285" s="22">
        <f>IFERROR(テーブル_Swim015[[#This Row],[水路]],"")</f>
        <v>4</v>
      </c>
      <c r="D1285" s="22" t="str">
        <f t="shared" si="80"/>
        <v>10034</v>
      </c>
      <c r="E1285" s="22">
        <f>IFERROR(テーブル_Swim015[[#This Row],[選手番号]],"")</f>
        <v>1058</v>
      </c>
      <c r="F1285" s="22" t="str">
        <f>IFERROR(VLOOKUP(E1285,Sheet3!A:H,3,0),"")</f>
        <v xml:space="preserve">得永　法花                    </v>
      </c>
      <c r="G1285" s="22" t="str">
        <f>IFERROR(VLOOKUP(E1285,Sheet3!A:H,8,0),"")</f>
        <v xml:space="preserve">フィッタ松山    </v>
      </c>
      <c r="H1285" s="22" t="str">
        <f>IFERROR(VLOOKUP(E1285,Sheet2!A:B,2,0),"")</f>
        <v/>
      </c>
      <c r="I1285" s="22" t="str">
        <f t="shared" si="81"/>
        <v>1058100</v>
      </c>
      <c r="J1285" s="22">
        <f t="shared" si="82"/>
        <v>3</v>
      </c>
      <c r="K1285" s="22">
        <f t="shared" si="83"/>
        <v>4</v>
      </c>
    </row>
    <row r="1286" spans="1:11" x14ac:dyDescent="0.15">
      <c r="A1286" s="22">
        <f>IFERROR(テーブル_Swim015[[#This Row],[競技番号]],"")</f>
        <v>100</v>
      </c>
      <c r="B1286" s="22">
        <f>IFERROR(テーブル_Swim015[[#This Row],[組]],"")</f>
        <v>3</v>
      </c>
      <c r="C1286" s="22">
        <f>IFERROR(テーブル_Swim015[[#This Row],[水路]],"")</f>
        <v>5</v>
      </c>
      <c r="D1286" s="22" t="str">
        <f t="shared" si="80"/>
        <v>10035</v>
      </c>
      <c r="E1286" s="22">
        <f>IFERROR(テーブル_Swim015[[#This Row],[選手番号]],"")</f>
        <v>1055</v>
      </c>
      <c r="F1286" s="22" t="str">
        <f>IFERROR(VLOOKUP(E1286,Sheet3!A:H,3,0),"")</f>
        <v xml:space="preserve">西田　瑚雪                    </v>
      </c>
      <c r="G1286" s="22" t="str">
        <f>IFERROR(VLOOKUP(E1286,Sheet3!A:H,8,0),"")</f>
        <v xml:space="preserve">フィッタ松山    </v>
      </c>
      <c r="H1286" s="22" t="str">
        <f>IFERROR(VLOOKUP(E1286,Sheet2!A:B,2,0),"")</f>
        <v/>
      </c>
      <c r="I1286" s="22" t="str">
        <f t="shared" si="81"/>
        <v>1055100</v>
      </c>
      <c r="J1286" s="22">
        <f t="shared" si="82"/>
        <v>3</v>
      </c>
      <c r="K1286" s="22">
        <f t="shared" si="83"/>
        <v>5</v>
      </c>
    </row>
    <row r="1287" spans="1:11" x14ac:dyDescent="0.15">
      <c r="A1287" s="22">
        <f>IFERROR(テーブル_Swim015[[#This Row],[競技番号]],"")</f>
        <v>100</v>
      </c>
      <c r="B1287" s="22">
        <f>IFERROR(テーブル_Swim015[[#This Row],[組]],"")</f>
        <v>3</v>
      </c>
      <c r="C1287" s="22">
        <f>IFERROR(テーブル_Swim015[[#This Row],[水路]],"")</f>
        <v>6</v>
      </c>
      <c r="D1287" s="22" t="str">
        <f t="shared" si="80"/>
        <v>10036</v>
      </c>
      <c r="E1287" s="22">
        <f>IFERROR(テーブル_Swim015[[#This Row],[選手番号]],"")</f>
        <v>1510</v>
      </c>
      <c r="F1287" s="22" t="str">
        <f>IFERROR(VLOOKUP(E1287,Sheet3!A:H,3,0),"")</f>
        <v xml:space="preserve">大西　未桜                    </v>
      </c>
      <c r="G1287" s="22" t="str">
        <f>IFERROR(VLOOKUP(E1287,Sheet3!A:H,8,0),"")</f>
        <v xml:space="preserve">リー保内        </v>
      </c>
      <c r="H1287" s="22" t="str">
        <f>IFERROR(VLOOKUP(E1287,Sheet2!A:B,2,0),"")</f>
        <v/>
      </c>
      <c r="I1287" s="22" t="str">
        <f t="shared" si="81"/>
        <v>1510100</v>
      </c>
      <c r="J1287" s="22">
        <f t="shared" si="82"/>
        <v>3</v>
      </c>
      <c r="K1287" s="22">
        <f t="shared" si="83"/>
        <v>6</v>
      </c>
    </row>
    <row r="1288" spans="1:11" x14ac:dyDescent="0.15">
      <c r="A1288" s="22">
        <f>IFERROR(テーブル_Swim015[[#This Row],[競技番号]],"")</f>
        <v>100</v>
      </c>
      <c r="B1288" s="22">
        <f>IFERROR(テーブル_Swim015[[#This Row],[組]],"")</f>
        <v>3</v>
      </c>
      <c r="C1288" s="22">
        <f>IFERROR(テーブル_Swim015[[#This Row],[水路]],"")</f>
        <v>7</v>
      </c>
      <c r="D1288" s="22" t="str">
        <f t="shared" si="80"/>
        <v>10037</v>
      </c>
      <c r="E1288" s="22">
        <f>IFERROR(テーブル_Swim015[[#This Row],[選手番号]],"")</f>
        <v>1118</v>
      </c>
      <c r="F1288" s="22" t="str">
        <f>IFERROR(VLOOKUP(E1288,Sheet3!A:H,3,0),"")</f>
        <v xml:space="preserve">森實　乃愛                    </v>
      </c>
      <c r="G1288" s="22" t="str">
        <f>IFERROR(VLOOKUP(E1288,Sheet3!A:H,8,0),"")</f>
        <v xml:space="preserve">ﾌｨｯﾀｴﾐﾌﾙ松前    </v>
      </c>
      <c r="H1288" s="22" t="str">
        <f>IFERROR(VLOOKUP(E1288,Sheet2!A:B,2,0),"")</f>
        <v/>
      </c>
      <c r="I1288" s="22" t="str">
        <f t="shared" si="81"/>
        <v>1118100</v>
      </c>
      <c r="J1288" s="22">
        <f t="shared" si="82"/>
        <v>3</v>
      </c>
      <c r="K1288" s="22">
        <f t="shared" si="83"/>
        <v>7</v>
      </c>
    </row>
    <row r="1289" spans="1:11" x14ac:dyDescent="0.15">
      <c r="A1289" s="22">
        <f>IFERROR(テーブル_Swim015[[#This Row],[競技番号]],"")</f>
        <v>100</v>
      </c>
      <c r="B1289" s="22">
        <f>IFERROR(テーブル_Swim015[[#This Row],[組]],"")</f>
        <v>3</v>
      </c>
      <c r="C1289" s="22">
        <f>IFERROR(テーブル_Swim015[[#This Row],[水路]],"")</f>
        <v>8</v>
      </c>
      <c r="D1289" s="22" t="str">
        <f t="shared" si="80"/>
        <v>10038</v>
      </c>
      <c r="E1289" s="22">
        <f>IFERROR(テーブル_Swim015[[#This Row],[選手番号]],"")</f>
        <v>1571</v>
      </c>
      <c r="F1289" s="22" t="str">
        <f>IFERROR(VLOOKUP(E1289,Sheet3!A:H,3,0),"")</f>
        <v>酒井　愛幸</v>
      </c>
      <c r="G1289" s="22" t="str">
        <f>IFERROR(VLOOKUP(E1289,Sheet3!A:H,8,0),"")</f>
        <v>ﾓｰﾆSS</v>
      </c>
      <c r="H1289" s="22" t="str">
        <f>IFERROR(VLOOKUP(E1289,Sheet2!A:B,2,0),"")</f>
        <v/>
      </c>
      <c r="I1289" s="22" t="str">
        <f t="shared" si="81"/>
        <v>1571100</v>
      </c>
      <c r="J1289" s="22">
        <f t="shared" si="82"/>
        <v>3</v>
      </c>
      <c r="K1289" s="22">
        <f t="shared" si="83"/>
        <v>8</v>
      </c>
    </row>
    <row r="1290" spans="1:11" x14ac:dyDescent="0.15">
      <c r="A1290" s="22">
        <f>IFERROR(テーブル_Swim015[[#This Row],[競技番号]],"")</f>
        <v>101</v>
      </c>
      <c r="B1290" s="22">
        <f>IFERROR(テーブル_Swim015[[#This Row],[組]],"")</f>
        <v>1</v>
      </c>
      <c r="C1290" s="22">
        <f>IFERROR(テーブル_Swim015[[#This Row],[水路]],"")</f>
        <v>1</v>
      </c>
      <c r="D1290" s="22" t="str">
        <f t="shared" si="80"/>
        <v>10111</v>
      </c>
      <c r="E1290" s="22">
        <f>IFERROR(テーブル_Swim015[[#This Row],[選手番号]],"")</f>
        <v>0</v>
      </c>
      <c r="F1290" s="22" t="str">
        <f>IFERROR(VLOOKUP(E1290,Sheet3!A:H,3,0),"")</f>
        <v/>
      </c>
      <c r="G1290" s="22" t="str">
        <f>IFERROR(VLOOKUP(E1290,Sheet3!A:H,8,0),"")</f>
        <v/>
      </c>
      <c r="H1290" s="22" t="str">
        <f>IFERROR(VLOOKUP(E1290,Sheet2!A:B,2,0),"")</f>
        <v/>
      </c>
      <c r="I1290" s="22" t="str">
        <f t="shared" si="81"/>
        <v>0101</v>
      </c>
      <c r="J1290" s="22">
        <f t="shared" si="82"/>
        <v>1</v>
      </c>
      <c r="K1290" s="22">
        <f t="shared" si="83"/>
        <v>1</v>
      </c>
    </row>
    <row r="1291" spans="1:11" x14ac:dyDescent="0.15">
      <c r="A1291" s="22">
        <f>IFERROR(テーブル_Swim015[[#This Row],[競技番号]],"")</f>
        <v>101</v>
      </c>
      <c r="B1291" s="22">
        <f>IFERROR(テーブル_Swim015[[#This Row],[組]],"")</f>
        <v>1</v>
      </c>
      <c r="C1291" s="22">
        <f>IFERROR(テーブル_Swim015[[#This Row],[水路]],"")</f>
        <v>2</v>
      </c>
      <c r="D1291" s="22" t="str">
        <f t="shared" si="80"/>
        <v>10112</v>
      </c>
      <c r="E1291" s="22">
        <f>IFERROR(テーブル_Swim015[[#This Row],[選手番号]],"")</f>
        <v>0</v>
      </c>
      <c r="F1291" s="22" t="str">
        <f>IFERROR(VLOOKUP(E1291,Sheet3!A:H,3,0),"")</f>
        <v/>
      </c>
      <c r="G1291" s="22" t="str">
        <f>IFERROR(VLOOKUP(E1291,Sheet3!A:H,8,0),"")</f>
        <v/>
      </c>
      <c r="H1291" s="22" t="str">
        <f>IFERROR(VLOOKUP(E1291,Sheet2!A:B,2,0),"")</f>
        <v/>
      </c>
      <c r="I1291" s="22" t="str">
        <f t="shared" si="81"/>
        <v>0101</v>
      </c>
      <c r="J1291" s="22">
        <f t="shared" si="82"/>
        <v>1</v>
      </c>
      <c r="K1291" s="22">
        <f t="shared" si="83"/>
        <v>2</v>
      </c>
    </row>
    <row r="1292" spans="1:11" x14ac:dyDescent="0.15">
      <c r="A1292" s="22">
        <f>IFERROR(テーブル_Swim015[[#This Row],[競技番号]],"")</f>
        <v>101</v>
      </c>
      <c r="B1292" s="22">
        <f>IFERROR(テーブル_Swim015[[#This Row],[組]],"")</f>
        <v>1</v>
      </c>
      <c r="C1292" s="22">
        <f>IFERROR(テーブル_Swim015[[#This Row],[水路]],"")</f>
        <v>3</v>
      </c>
      <c r="D1292" s="22" t="str">
        <f t="shared" si="80"/>
        <v>10113</v>
      </c>
      <c r="E1292" s="22">
        <f>IFERROR(テーブル_Swim015[[#This Row],[選手番号]],"")</f>
        <v>1204</v>
      </c>
      <c r="F1292" s="22" t="str">
        <f>IFERROR(VLOOKUP(E1292,Sheet3!A:H,3,0),"")</f>
        <v xml:space="preserve">松田　悠希                    </v>
      </c>
      <c r="G1292" s="22" t="str">
        <f>IFERROR(VLOOKUP(E1292,Sheet3!A:H,8,0),"")</f>
        <v xml:space="preserve">石原ＳＣ        </v>
      </c>
      <c r="H1292" s="22" t="str">
        <f>IFERROR(VLOOKUP(E1292,Sheet2!A:B,2,0),"")</f>
        <v/>
      </c>
      <c r="I1292" s="22" t="str">
        <f t="shared" si="81"/>
        <v>1204101</v>
      </c>
      <c r="J1292" s="22">
        <f t="shared" si="82"/>
        <v>1</v>
      </c>
      <c r="K1292" s="22">
        <f t="shared" si="83"/>
        <v>3</v>
      </c>
    </row>
    <row r="1293" spans="1:11" x14ac:dyDescent="0.15">
      <c r="A1293" s="22">
        <f>IFERROR(テーブル_Swim015[[#This Row],[競技番号]],"")</f>
        <v>101</v>
      </c>
      <c r="B1293" s="22">
        <f>IFERROR(テーブル_Swim015[[#This Row],[組]],"")</f>
        <v>1</v>
      </c>
      <c r="C1293" s="22">
        <f>IFERROR(テーブル_Swim015[[#This Row],[水路]],"")</f>
        <v>4</v>
      </c>
      <c r="D1293" s="22" t="str">
        <f t="shared" si="80"/>
        <v>10114</v>
      </c>
      <c r="E1293" s="22">
        <f>IFERROR(テーブル_Swim015[[#This Row],[選手番号]],"")</f>
        <v>54</v>
      </c>
      <c r="F1293" s="22" t="str">
        <f>IFERROR(VLOOKUP(E1293,Sheet3!A:H,3,0),"")</f>
        <v xml:space="preserve">山田　武蔵                    </v>
      </c>
      <c r="G1293" s="22" t="str">
        <f>IFERROR(VLOOKUP(E1293,Sheet3!A:H,8,0),"")</f>
        <v xml:space="preserve">ＭＧ双葉        </v>
      </c>
      <c r="H1293" s="22" t="str">
        <f>IFERROR(VLOOKUP(E1293,Sheet2!A:B,2,0),"")</f>
        <v/>
      </c>
      <c r="I1293" s="22" t="str">
        <f t="shared" si="81"/>
        <v>54101</v>
      </c>
      <c r="J1293" s="22">
        <f t="shared" si="82"/>
        <v>1</v>
      </c>
      <c r="K1293" s="22">
        <f t="shared" si="83"/>
        <v>4</v>
      </c>
    </row>
    <row r="1294" spans="1:11" x14ac:dyDescent="0.15">
      <c r="A1294" s="22">
        <f>IFERROR(テーブル_Swim015[[#This Row],[競技番号]],"")</f>
        <v>101</v>
      </c>
      <c r="B1294" s="22">
        <f>IFERROR(テーブル_Swim015[[#This Row],[組]],"")</f>
        <v>1</v>
      </c>
      <c r="C1294" s="22">
        <f>IFERROR(テーブル_Swim015[[#This Row],[水路]],"")</f>
        <v>5</v>
      </c>
      <c r="D1294" s="22" t="str">
        <f t="shared" si="80"/>
        <v>10115</v>
      </c>
      <c r="E1294" s="22">
        <f>IFERROR(テーブル_Swim015[[#This Row],[選手番号]],"")</f>
        <v>1177</v>
      </c>
      <c r="F1294" s="22" t="str">
        <f>IFERROR(VLOOKUP(E1294,Sheet3!A:H,3,0),"")</f>
        <v xml:space="preserve">金子　太一                    </v>
      </c>
      <c r="G1294" s="22" t="str">
        <f>IFERROR(VLOOKUP(E1294,Sheet3!A:H,8,0),"")</f>
        <v xml:space="preserve">五百木ＳＣ      </v>
      </c>
      <c r="H1294" s="22" t="str">
        <f>IFERROR(VLOOKUP(E1294,Sheet2!A:B,2,0),"")</f>
        <v/>
      </c>
      <c r="I1294" s="22" t="str">
        <f t="shared" si="81"/>
        <v>1177101</v>
      </c>
      <c r="J1294" s="22">
        <f t="shared" si="82"/>
        <v>1</v>
      </c>
      <c r="K1294" s="22">
        <f t="shared" si="83"/>
        <v>5</v>
      </c>
    </row>
    <row r="1295" spans="1:11" x14ac:dyDescent="0.15">
      <c r="A1295" s="22">
        <f>IFERROR(テーブル_Swim015[[#This Row],[競技番号]],"")</f>
        <v>101</v>
      </c>
      <c r="B1295" s="22">
        <f>IFERROR(テーブル_Swim015[[#This Row],[組]],"")</f>
        <v>1</v>
      </c>
      <c r="C1295" s="22">
        <f>IFERROR(テーブル_Swim015[[#This Row],[水路]],"")</f>
        <v>6</v>
      </c>
      <c r="D1295" s="22" t="str">
        <f t="shared" si="80"/>
        <v>10116</v>
      </c>
      <c r="E1295" s="22">
        <f>IFERROR(テーブル_Swim015[[#This Row],[選手番号]],"")</f>
        <v>0</v>
      </c>
      <c r="F1295" s="22" t="str">
        <f>IFERROR(VLOOKUP(E1295,Sheet3!A:H,3,0),"")</f>
        <v/>
      </c>
      <c r="G1295" s="22" t="str">
        <f>IFERROR(VLOOKUP(E1295,Sheet3!A:H,8,0),"")</f>
        <v/>
      </c>
      <c r="H1295" s="22" t="str">
        <f>IFERROR(VLOOKUP(E1295,Sheet2!A:B,2,0),"")</f>
        <v/>
      </c>
      <c r="I1295" s="22" t="str">
        <f t="shared" si="81"/>
        <v>0101</v>
      </c>
      <c r="J1295" s="22">
        <f t="shared" si="82"/>
        <v>1</v>
      </c>
      <c r="K1295" s="22">
        <f t="shared" si="83"/>
        <v>6</v>
      </c>
    </row>
    <row r="1296" spans="1:11" x14ac:dyDescent="0.15">
      <c r="A1296" s="22">
        <f>IFERROR(テーブル_Swim015[[#This Row],[競技番号]],"")</f>
        <v>101</v>
      </c>
      <c r="B1296" s="22">
        <f>IFERROR(テーブル_Swim015[[#This Row],[組]],"")</f>
        <v>1</v>
      </c>
      <c r="C1296" s="22">
        <f>IFERROR(テーブル_Swim015[[#This Row],[水路]],"")</f>
        <v>7</v>
      </c>
      <c r="D1296" s="22" t="str">
        <f t="shared" si="80"/>
        <v>10117</v>
      </c>
      <c r="E1296" s="22">
        <f>IFERROR(テーブル_Swim015[[#This Row],[選手番号]],"")</f>
        <v>0</v>
      </c>
      <c r="F1296" s="22" t="str">
        <f>IFERROR(VLOOKUP(E1296,Sheet3!A:H,3,0),"")</f>
        <v/>
      </c>
      <c r="G1296" s="22" t="str">
        <f>IFERROR(VLOOKUP(E1296,Sheet3!A:H,8,0),"")</f>
        <v/>
      </c>
      <c r="H1296" s="22" t="str">
        <f>IFERROR(VLOOKUP(E1296,Sheet2!A:B,2,0),"")</f>
        <v/>
      </c>
      <c r="I1296" s="22" t="str">
        <f t="shared" si="81"/>
        <v>0101</v>
      </c>
      <c r="J1296" s="22">
        <f t="shared" si="82"/>
        <v>1</v>
      </c>
      <c r="K1296" s="22">
        <f t="shared" si="83"/>
        <v>7</v>
      </c>
    </row>
    <row r="1297" spans="1:11" x14ac:dyDescent="0.15">
      <c r="A1297" s="22">
        <f>IFERROR(テーブル_Swim015[[#This Row],[競技番号]],"")</f>
        <v>101</v>
      </c>
      <c r="B1297" s="22">
        <f>IFERROR(テーブル_Swim015[[#This Row],[組]],"")</f>
        <v>1</v>
      </c>
      <c r="C1297" s="22">
        <f>IFERROR(テーブル_Swim015[[#This Row],[水路]],"")</f>
        <v>8</v>
      </c>
      <c r="D1297" s="22" t="str">
        <f t="shared" si="80"/>
        <v>10118</v>
      </c>
      <c r="E1297" s="22">
        <f>IFERROR(テーブル_Swim015[[#This Row],[選手番号]],"")</f>
        <v>0</v>
      </c>
      <c r="F1297" s="22" t="str">
        <f>IFERROR(VLOOKUP(E1297,Sheet3!A:H,3,0),"")</f>
        <v/>
      </c>
      <c r="G1297" s="22" t="str">
        <f>IFERROR(VLOOKUP(E1297,Sheet3!A:H,8,0),"")</f>
        <v/>
      </c>
      <c r="H1297" s="22" t="str">
        <f>IFERROR(VLOOKUP(E1297,Sheet2!A:B,2,0),"")</f>
        <v/>
      </c>
      <c r="I1297" s="22" t="str">
        <f t="shared" si="81"/>
        <v>0101</v>
      </c>
      <c r="J1297" s="22">
        <f t="shared" si="82"/>
        <v>1</v>
      </c>
      <c r="K1297" s="22">
        <f t="shared" si="83"/>
        <v>8</v>
      </c>
    </row>
    <row r="1298" spans="1:11" x14ac:dyDescent="0.15">
      <c r="A1298" s="22">
        <f>IFERROR(テーブル_Swim015[[#This Row],[競技番号]],"")</f>
        <v>101</v>
      </c>
      <c r="B1298" s="22">
        <f>IFERROR(テーブル_Swim015[[#This Row],[組]],"")</f>
        <v>2</v>
      </c>
      <c r="C1298" s="22">
        <f>IFERROR(テーブル_Swim015[[#This Row],[水路]],"")</f>
        <v>1</v>
      </c>
      <c r="D1298" s="22" t="str">
        <f t="shared" ref="D1298:D1361" si="84">CONCATENATE(A1298,B1298,C1298)</f>
        <v>10121</v>
      </c>
      <c r="E1298" s="22">
        <f>IFERROR(テーブル_Swim015[[#This Row],[選手番号]],"")</f>
        <v>0</v>
      </c>
      <c r="F1298" s="22" t="str">
        <f>IFERROR(VLOOKUP(E1298,Sheet3!A:H,3,0),"")</f>
        <v/>
      </c>
      <c r="G1298" s="22" t="str">
        <f>IFERROR(VLOOKUP(E1298,Sheet3!A:H,8,0),"")</f>
        <v/>
      </c>
      <c r="H1298" s="22" t="str">
        <f>IFERROR(VLOOKUP(E1298,Sheet2!A:B,2,0),"")</f>
        <v/>
      </c>
      <c r="I1298" s="22" t="str">
        <f t="shared" si="81"/>
        <v>0101</v>
      </c>
      <c r="J1298" s="22">
        <f t="shared" si="82"/>
        <v>2</v>
      </c>
      <c r="K1298" s="22">
        <f t="shared" si="83"/>
        <v>1</v>
      </c>
    </row>
    <row r="1299" spans="1:11" x14ac:dyDescent="0.15">
      <c r="A1299" s="22">
        <f>IFERROR(テーブル_Swim015[[#This Row],[競技番号]],"")</f>
        <v>101</v>
      </c>
      <c r="B1299" s="22">
        <f>IFERROR(テーブル_Swim015[[#This Row],[組]],"")</f>
        <v>2</v>
      </c>
      <c r="C1299" s="22">
        <f>IFERROR(テーブル_Swim015[[#This Row],[水路]],"")</f>
        <v>2</v>
      </c>
      <c r="D1299" s="22" t="str">
        <f t="shared" si="84"/>
        <v>10122</v>
      </c>
      <c r="E1299" s="22">
        <f>IFERROR(テーブル_Swim015[[#This Row],[選手番号]],"")</f>
        <v>1227</v>
      </c>
      <c r="F1299" s="22" t="str">
        <f>IFERROR(VLOOKUP(E1299,Sheet3!A:H,3,0),"")</f>
        <v xml:space="preserve">山本　涼平                    </v>
      </c>
      <c r="G1299" s="22" t="str">
        <f>IFERROR(VLOOKUP(E1299,Sheet3!A:H,8,0),"")</f>
        <v xml:space="preserve">アズサ松山      </v>
      </c>
      <c r="H1299" s="22" t="str">
        <f>IFERROR(VLOOKUP(E1299,Sheet2!A:B,2,0),"")</f>
        <v/>
      </c>
      <c r="I1299" s="22" t="str">
        <f t="shared" ref="I1299:I1362" si="85">CONCATENATE(E1299,A1299)</f>
        <v>1227101</v>
      </c>
      <c r="J1299" s="22">
        <f t="shared" ref="J1299:J1362" si="86">B1299</f>
        <v>2</v>
      </c>
      <c r="K1299" s="22">
        <f t="shared" ref="K1299:K1362" si="87">C1299</f>
        <v>2</v>
      </c>
    </row>
    <row r="1300" spans="1:11" x14ac:dyDescent="0.15">
      <c r="A1300" s="22">
        <f>IFERROR(テーブル_Swim015[[#This Row],[競技番号]],"")</f>
        <v>101</v>
      </c>
      <c r="B1300" s="22">
        <f>IFERROR(テーブル_Swim015[[#This Row],[組]],"")</f>
        <v>2</v>
      </c>
      <c r="C1300" s="22">
        <f>IFERROR(テーブル_Swim015[[#This Row],[水路]],"")</f>
        <v>3</v>
      </c>
      <c r="D1300" s="22" t="str">
        <f t="shared" si="84"/>
        <v>10123</v>
      </c>
      <c r="E1300" s="22">
        <f>IFERROR(テーブル_Swim015[[#This Row],[選手番号]],"")</f>
        <v>1221</v>
      </c>
      <c r="F1300" s="22" t="str">
        <f>IFERROR(VLOOKUP(E1300,Sheet3!A:H,3,0),"")</f>
        <v>高見　俐寿</v>
      </c>
      <c r="G1300" s="22" t="str">
        <f>IFERROR(VLOOKUP(E1300,Sheet3!A:H,8,0),"")</f>
        <v>AQUA</v>
      </c>
      <c r="H1300" s="22" t="str">
        <f>IFERROR(VLOOKUP(E1300,Sheet2!A:B,2,0),"")</f>
        <v/>
      </c>
      <c r="I1300" s="22" t="str">
        <f t="shared" si="85"/>
        <v>1221101</v>
      </c>
      <c r="J1300" s="22">
        <f t="shared" si="86"/>
        <v>2</v>
      </c>
      <c r="K1300" s="22">
        <f t="shared" si="87"/>
        <v>3</v>
      </c>
    </row>
    <row r="1301" spans="1:11" x14ac:dyDescent="0.15">
      <c r="A1301" s="22">
        <f>IFERROR(テーブル_Swim015[[#This Row],[競技番号]],"")</f>
        <v>101</v>
      </c>
      <c r="B1301" s="22">
        <f>IFERROR(テーブル_Swim015[[#This Row],[組]],"")</f>
        <v>2</v>
      </c>
      <c r="C1301" s="22">
        <f>IFERROR(テーブル_Swim015[[#This Row],[水路]],"")</f>
        <v>4</v>
      </c>
      <c r="D1301" s="22" t="str">
        <f t="shared" si="84"/>
        <v>10124</v>
      </c>
      <c r="E1301" s="22">
        <f>IFERROR(テーブル_Swim015[[#This Row],[選手番号]],"")</f>
        <v>1143</v>
      </c>
      <c r="F1301" s="22" t="str">
        <f>IFERROR(VLOOKUP(E1301,Sheet3!A:H,3,0),"")</f>
        <v xml:space="preserve">岡田　英明                    </v>
      </c>
      <c r="G1301" s="22" t="str">
        <f>IFERROR(VLOOKUP(E1301,Sheet3!A:H,8,0),"")</f>
        <v xml:space="preserve">えいしSC砥部    </v>
      </c>
      <c r="H1301" s="22" t="str">
        <f>IFERROR(VLOOKUP(E1301,Sheet2!A:B,2,0),"")</f>
        <v/>
      </c>
      <c r="I1301" s="22" t="str">
        <f t="shared" si="85"/>
        <v>1143101</v>
      </c>
      <c r="J1301" s="22">
        <f t="shared" si="86"/>
        <v>2</v>
      </c>
      <c r="K1301" s="22">
        <f t="shared" si="87"/>
        <v>4</v>
      </c>
    </row>
    <row r="1302" spans="1:11" x14ac:dyDescent="0.15">
      <c r="A1302" s="22">
        <f>IFERROR(テーブル_Swim015[[#This Row],[競技番号]],"")</f>
        <v>101</v>
      </c>
      <c r="B1302" s="22">
        <f>IFERROR(テーブル_Swim015[[#This Row],[組]],"")</f>
        <v>2</v>
      </c>
      <c r="C1302" s="22">
        <f>IFERROR(テーブル_Swim015[[#This Row],[水路]],"")</f>
        <v>5</v>
      </c>
      <c r="D1302" s="22" t="str">
        <f t="shared" si="84"/>
        <v>10125</v>
      </c>
      <c r="E1302" s="22">
        <f>IFERROR(テーブル_Swim015[[#This Row],[選手番号]],"")</f>
        <v>1572</v>
      </c>
      <c r="F1302" s="22" t="str">
        <f>IFERROR(VLOOKUP(E1302,Sheet3!A:H,3,0),"")</f>
        <v xml:space="preserve">新井　篤仁                    </v>
      </c>
      <c r="G1302" s="22" t="str">
        <f>IFERROR(VLOOKUP(E1302,Sheet3!A:H,8,0),"")</f>
        <v xml:space="preserve">八幡浜ＳＣ      </v>
      </c>
      <c r="H1302" s="22" t="str">
        <f>IFERROR(VLOOKUP(E1302,Sheet2!A:B,2,0),"")</f>
        <v/>
      </c>
      <c r="I1302" s="22" t="str">
        <f t="shared" si="85"/>
        <v>1572101</v>
      </c>
      <c r="J1302" s="22">
        <f t="shared" si="86"/>
        <v>2</v>
      </c>
      <c r="K1302" s="22">
        <f t="shared" si="87"/>
        <v>5</v>
      </c>
    </row>
    <row r="1303" spans="1:11" x14ac:dyDescent="0.15">
      <c r="A1303" s="22">
        <f>IFERROR(テーブル_Swim015[[#This Row],[競技番号]],"")</f>
        <v>101</v>
      </c>
      <c r="B1303" s="22">
        <f>IFERROR(テーブル_Swim015[[#This Row],[組]],"")</f>
        <v>2</v>
      </c>
      <c r="C1303" s="22">
        <f>IFERROR(テーブル_Swim015[[#This Row],[水路]],"")</f>
        <v>6</v>
      </c>
      <c r="D1303" s="22" t="str">
        <f t="shared" si="84"/>
        <v>10126</v>
      </c>
      <c r="E1303" s="22">
        <f>IFERROR(テーブル_Swim015[[#This Row],[選手番号]],"")</f>
        <v>73</v>
      </c>
      <c r="F1303" s="22" t="str">
        <f>IFERROR(VLOOKUP(E1303,Sheet3!A:H,3,0),"")</f>
        <v xml:space="preserve">渡辺　桃知                    </v>
      </c>
      <c r="G1303" s="22" t="str">
        <f>IFERROR(VLOOKUP(E1303,Sheet3!A:H,8,0),"")</f>
        <v xml:space="preserve">ﾌｨｯﾀ川之江      </v>
      </c>
      <c r="H1303" s="22" t="str">
        <f>IFERROR(VLOOKUP(E1303,Sheet2!A:B,2,0),"")</f>
        <v/>
      </c>
      <c r="I1303" s="22" t="str">
        <f t="shared" si="85"/>
        <v>73101</v>
      </c>
      <c r="J1303" s="22">
        <f t="shared" si="86"/>
        <v>2</v>
      </c>
      <c r="K1303" s="22">
        <f t="shared" si="87"/>
        <v>6</v>
      </c>
    </row>
    <row r="1304" spans="1:11" x14ac:dyDescent="0.15">
      <c r="A1304" s="22">
        <f>IFERROR(テーブル_Swim015[[#This Row],[競技番号]],"")</f>
        <v>101</v>
      </c>
      <c r="B1304" s="22">
        <f>IFERROR(テーブル_Swim015[[#This Row],[組]],"")</f>
        <v>2</v>
      </c>
      <c r="C1304" s="22">
        <f>IFERROR(テーブル_Swim015[[#This Row],[水路]],"")</f>
        <v>7</v>
      </c>
      <c r="D1304" s="22" t="str">
        <f t="shared" si="84"/>
        <v>10127</v>
      </c>
      <c r="E1304" s="22">
        <f>IFERROR(テーブル_Swim015[[#This Row],[選手番号]],"")</f>
        <v>1539</v>
      </c>
      <c r="F1304" s="22" t="str">
        <f>IFERROR(VLOOKUP(E1304,Sheet3!A:H,3,0),"")</f>
        <v>上田　弥楽</v>
      </c>
      <c r="G1304" s="22" t="str">
        <f>IFERROR(VLOOKUP(E1304,Sheet3!A:H,8,0),"")</f>
        <v>Ryuow</v>
      </c>
      <c r="H1304" s="22" t="str">
        <f>IFERROR(VLOOKUP(E1304,Sheet2!A:B,2,0),"")</f>
        <v/>
      </c>
      <c r="I1304" s="22" t="str">
        <f t="shared" si="85"/>
        <v>1539101</v>
      </c>
      <c r="J1304" s="22">
        <f t="shared" si="86"/>
        <v>2</v>
      </c>
      <c r="K1304" s="22">
        <f t="shared" si="87"/>
        <v>7</v>
      </c>
    </row>
    <row r="1305" spans="1:11" x14ac:dyDescent="0.15">
      <c r="A1305" s="22">
        <f>IFERROR(テーブル_Swim015[[#This Row],[競技番号]],"")</f>
        <v>101</v>
      </c>
      <c r="B1305" s="22">
        <f>IFERROR(テーブル_Swim015[[#This Row],[組]],"")</f>
        <v>2</v>
      </c>
      <c r="C1305" s="22">
        <f>IFERROR(テーブル_Swim015[[#This Row],[水路]],"")</f>
        <v>8</v>
      </c>
      <c r="D1305" s="22" t="str">
        <f t="shared" si="84"/>
        <v>10128</v>
      </c>
      <c r="E1305" s="22">
        <f>IFERROR(テーブル_Swim015[[#This Row],[選手番号]],"")</f>
        <v>0</v>
      </c>
      <c r="F1305" s="22" t="str">
        <f>IFERROR(VLOOKUP(E1305,Sheet3!A:H,3,0),"")</f>
        <v/>
      </c>
      <c r="G1305" s="22" t="str">
        <f>IFERROR(VLOOKUP(E1305,Sheet3!A:H,8,0),"")</f>
        <v/>
      </c>
      <c r="H1305" s="22" t="str">
        <f>IFERROR(VLOOKUP(E1305,Sheet2!A:B,2,0),"")</f>
        <v/>
      </c>
      <c r="I1305" s="22" t="str">
        <f t="shared" si="85"/>
        <v>0101</v>
      </c>
      <c r="J1305" s="22">
        <f t="shared" si="86"/>
        <v>2</v>
      </c>
      <c r="K1305" s="22">
        <f t="shared" si="87"/>
        <v>8</v>
      </c>
    </row>
    <row r="1306" spans="1:11" x14ac:dyDescent="0.15">
      <c r="A1306" s="22">
        <f>IFERROR(テーブル_Swim015[[#This Row],[競技番号]],"")</f>
        <v>101</v>
      </c>
      <c r="B1306" s="22">
        <f>IFERROR(テーブル_Swim015[[#This Row],[組]],"")</f>
        <v>3</v>
      </c>
      <c r="C1306" s="22">
        <f>IFERROR(テーブル_Swim015[[#This Row],[水路]],"")</f>
        <v>1</v>
      </c>
      <c r="D1306" s="22" t="str">
        <f t="shared" si="84"/>
        <v>10131</v>
      </c>
      <c r="E1306" s="22">
        <f>IFERROR(テーブル_Swim015[[#This Row],[選手番号]],"")</f>
        <v>1211</v>
      </c>
      <c r="F1306" s="22" t="str">
        <f>IFERROR(VLOOKUP(E1306,Sheet3!A:H,3,0),"")</f>
        <v>重松　俊弥</v>
      </c>
      <c r="G1306" s="22" t="str">
        <f>IFERROR(VLOOKUP(E1306,Sheet3!A:H,8,0),"")</f>
        <v>えいしSC砥部</v>
      </c>
      <c r="H1306" s="22" t="str">
        <f>IFERROR(VLOOKUP(E1306,Sheet2!A:B,2,0),"")</f>
        <v/>
      </c>
      <c r="I1306" s="22" t="str">
        <f t="shared" si="85"/>
        <v>1211101</v>
      </c>
      <c r="J1306" s="22">
        <f t="shared" si="86"/>
        <v>3</v>
      </c>
      <c r="K1306" s="22">
        <f t="shared" si="87"/>
        <v>1</v>
      </c>
    </row>
    <row r="1307" spans="1:11" x14ac:dyDescent="0.15">
      <c r="A1307" s="22">
        <f>IFERROR(テーブル_Swim015[[#This Row],[競技番号]],"")</f>
        <v>101</v>
      </c>
      <c r="B1307" s="22">
        <f>IFERROR(テーブル_Swim015[[#This Row],[組]],"")</f>
        <v>3</v>
      </c>
      <c r="C1307" s="22">
        <f>IFERROR(テーブル_Swim015[[#This Row],[水路]],"")</f>
        <v>2</v>
      </c>
      <c r="D1307" s="22" t="str">
        <f t="shared" si="84"/>
        <v>10132</v>
      </c>
      <c r="E1307" s="22">
        <f>IFERROR(テーブル_Swim015[[#This Row],[選手番号]],"")</f>
        <v>1103</v>
      </c>
      <c r="F1307" s="22" t="str">
        <f>IFERROR(VLOOKUP(E1307,Sheet3!A:H,3,0),"")</f>
        <v xml:space="preserve">梅﨑　　煌                    </v>
      </c>
      <c r="G1307" s="22" t="str">
        <f>IFERROR(VLOOKUP(E1307,Sheet3!A:H,8,0),"")</f>
        <v xml:space="preserve">ﾌｨｯﾀｴﾐﾌﾙ松前    </v>
      </c>
      <c r="H1307" s="22" t="str">
        <f>IFERROR(VLOOKUP(E1307,Sheet2!A:B,2,0),"")</f>
        <v/>
      </c>
      <c r="I1307" s="22" t="str">
        <f t="shared" si="85"/>
        <v>1103101</v>
      </c>
      <c r="J1307" s="22">
        <f t="shared" si="86"/>
        <v>3</v>
      </c>
      <c r="K1307" s="22">
        <f t="shared" si="87"/>
        <v>2</v>
      </c>
    </row>
    <row r="1308" spans="1:11" x14ac:dyDescent="0.15">
      <c r="A1308" s="22">
        <f>IFERROR(テーブル_Swim015[[#This Row],[競技番号]],"")</f>
        <v>101</v>
      </c>
      <c r="B1308" s="22">
        <f>IFERROR(テーブル_Swim015[[#This Row],[組]],"")</f>
        <v>3</v>
      </c>
      <c r="C1308" s="22">
        <f>IFERROR(テーブル_Swim015[[#This Row],[水路]],"")</f>
        <v>3</v>
      </c>
      <c r="D1308" s="22" t="str">
        <f t="shared" si="84"/>
        <v>10133</v>
      </c>
      <c r="E1308" s="22">
        <f>IFERROR(テーブル_Swim015[[#This Row],[選手番号]],"")</f>
        <v>1101</v>
      </c>
      <c r="F1308" s="22" t="str">
        <f>IFERROR(VLOOKUP(E1308,Sheet3!A:H,3,0),"")</f>
        <v xml:space="preserve">松本　拓真                    </v>
      </c>
      <c r="G1308" s="22" t="str">
        <f>IFERROR(VLOOKUP(E1308,Sheet3!A:H,8,0),"")</f>
        <v xml:space="preserve">ﾌｨｯﾀｴﾐﾌﾙ松前    </v>
      </c>
      <c r="H1308" s="22" t="str">
        <f>IFERROR(VLOOKUP(E1308,Sheet2!A:B,2,0),"")</f>
        <v/>
      </c>
      <c r="I1308" s="22" t="str">
        <f t="shared" si="85"/>
        <v>1101101</v>
      </c>
      <c r="J1308" s="22">
        <f t="shared" si="86"/>
        <v>3</v>
      </c>
      <c r="K1308" s="22">
        <f t="shared" si="87"/>
        <v>3</v>
      </c>
    </row>
    <row r="1309" spans="1:11" x14ac:dyDescent="0.15">
      <c r="A1309" s="22">
        <f>IFERROR(テーブル_Swim015[[#This Row],[競技番号]],"")</f>
        <v>101</v>
      </c>
      <c r="B1309" s="22">
        <f>IFERROR(テーブル_Swim015[[#This Row],[組]],"")</f>
        <v>3</v>
      </c>
      <c r="C1309" s="22">
        <f>IFERROR(テーブル_Swim015[[#This Row],[水路]],"")</f>
        <v>4</v>
      </c>
      <c r="D1309" s="22" t="str">
        <f t="shared" si="84"/>
        <v>10134</v>
      </c>
      <c r="E1309" s="22">
        <f>IFERROR(テーブル_Swim015[[#This Row],[選手番号]],"")</f>
        <v>1098</v>
      </c>
      <c r="F1309" s="22" t="str">
        <f>IFERROR(VLOOKUP(E1309,Sheet3!A:H,3,0),"")</f>
        <v xml:space="preserve">明比　琉斗                    </v>
      </c>
      <c r="G1309" s="22" t="str">
        <f>IFERROR(VLOOKUP(E1309,Sheet3!A:H,8,0),"")</f>
        <v xml:space="preserve">ﾌｨｯﾀｴﾐﾌﾙ松前    </v>
      </c>
      <c r="H1309" s="22" t="str">
        <f>IFERROR(VLOOKUP(E1309,Sheet2!A:B,2,0),"")</f>
        <v/>
      </c>
      <c r="I1309" s="22" t="str">
        <f t="shared" si="85"/>
        <v>1098101</v>
      </c>
      <c r="J1309" s="22">
        <f t="shared" si="86"/>
        <v>3</v>
      </c>
      <c r="K1309" s="22">
        <f t="shared" si="87"/>
        <v>4</v>
      </c>
    </row>
    <row r="1310" spans="1:11" x14ac:dyDescent="0.15">
      <c r="A1310" s="22">
        <f>IFERROR(テーブル_Swim015[[#This Row],[競技番号]],"")</f>
        <v>101</v>
      </c>
      <c r="B1310" s="22">
        <f>IFERROR(テーブル_Swim015[[#This Row],[組]],"")</f>
        <v>3</v>
      </c>
      <c r="C1310" s="22">
        <f>IFERROR(テーブル_Swim015[[#This Row],[水路]],"")</f>
        <v>5</v>
      </c>
      <c r="D1310" s="22" t="str">
        <f t="shared" si="84"/>
        <v>10135</v>
      </c>
      <c r="E1310" s="22">
        <f>IFERROR(テーブル_Swim015[[#This Row],[選手番号]],"")</f>
        <v>1540</v>
      </c>
      <c r="F1310" s="22" t="str">
        <f>IFERROR(VLOOKUP(E1310,Sheet3!A:H,3,0),"")</f>
        <v>上岡 莉己</v>
      </c>
      <c r="G1310" s="22" t="str">
        <f>IFERROR(VLOOKUP(E1310,Sheet3!A:H,8,0),"")</f>
        <v>Ryuow</v>
      </c>
      <c r="H1310" s="22" t="str">
        <f>IFERROR(VLOOKUP(E1310,Sheet2!A:B,2,0),"")</f>
        <v/>
      </c>
      <c r="I1310" s="22" t="str">
        <f t="shared" si="85"/>
        <v>1540101</v>
      </c>
      <c r="J1310" s="22">
        <f t="shared" si="86"/>
        <v>3</v>
      </c>
      <c r="K1310" s="22">
        <f t="shared" si="87"/>
        <v>5</v>
      </c>
    </row>
    <row r="1311" spans="1:11" x14ac:dyDescent="0.15">
      <c r="A1311" s="22">
        <f>IFERROR(テーブル_Swim015[[#This Row],[競技番号]],"")</f>
        <v>101</v>
      </c>
      <c r="B1311" s="22">
        <f>IFERROR(テーブル_Swim015[[#This Row],[組]],"")</f>
        <v>3</v>
      </c>
      <c r="C1311" s="22">
        <f>IFERROR(テーブル_Swim015[[#This Row],[水路]],"")</f>
        <v>6</v>
      </c>
      <c r="D1311" s="22" t="str">
        <f t="shared" si="84"/>
        <v>10136</v>
      </c>
      <c r="E1311" s="22">
        <f>IFERROR(テーブル_Swim015[[#This Row],[選手番号]],"")</f>
        <v>105</v>
      </c>
      <c r="F1311" s="22" t="str">
        <f>IFERROR(VLOOKUP(E1311,Sheet3!A:H,3,0),"")</f>
        <v xml:space="preserve">松尾　秀晟                    </v>
      </c>
      <c r="G1311" s="22" t="str">
        <f>IFERROR(VLOOKUP(E1311,Sheet3!A:H,8,0),"")</f>
        <v xml:space="preserve">西条ＳＣ        </v>
      </c>
      <c r="H1311" s="22" t="str">
        <f>IFERROR(VLOOKUP(E1311,Sheet2!A:B,2,0),"")</f>
        <v/>
      </c>
      <c r="I1311" s="22" t="str">
        <f t="shared" si="85"/>
        <v>105101</v>
      </c>
      <c r="J1311" s="22">
        <f t="shared" si="86"/>
        <v>3</v>
      </c>
      <c r="K1311" s="22">
        <f t="shared" si="87"/>
        <v>6</v>
      </c>
    </row>
    <row r="1312" spans="1:11" x14ac:dyDescent="0.15">
      <c r="A1312" s="22">
        <f>IFERROR(テーブル_Swim015[[#This Row],[競技番号]],"")</f>
        <v>101</v>
      </c>
      <c r="B1312" s="22">
        <f>IFERROR(テーブル_Swim015[[#This Row],[組]],"")</f>
        <v>3</v>
      </c>
      <c r="C1312" s="22">
        <f>IFERROR(テーブル_Swim015[[#This Row],[水路]],"")</f>
        <v>7</v>
      </c>
      <c r="D1312" s="22" t="str">
        <f t="shared" si="84"/>
        <v>10137</v>
      </c>
      <c r="E1312" s="22">
        <f>IFERROR(テーブル_Swim015[[#This Row],[選手番号]],"")</f>
        <v>1072</v>
      </c>
      <c r="F1312" s="22" t="str">
        <f>IFERROR(VLOOKUP(E1312,Sheet3!A:H,3,0),"")</f>
        <v xml:space="preserve">安永　　櫂                    </v>
      </c>
      <c r="G1312" s="22" t="str">
        <f>IFERROR(VLOOKUP(E1312,Sheet3!A:H,8,0),"")</f>
        <v xml:space="preserve">フィッタ重信    </v>
      </c>
      <c r="H1312" s="22" t="str">
        <f>IFERROR(VLOOKUP(E1312,Sheet2!A:B,2,0),"")</f>
        <v/>
      </c>
      <c r="I1312" s="22" t="str">
        <f t="shared" si="85"/>
        <v>1072101</v>
      </c>
      <c r="J1312" s="22">
        <f t="shared" si="86"/>
        <v>3</v>
      </c>
      <c r="K1312" s="22">
        <f t="shared" si="87"/>
        <v>7</v>
      </c>
    </row>
    <row r="1313" spans="1:11" x14ac:dyDescent="0.15">
      <c r="A1313" s="22">
        <f>IFERROR(テーブル_Swim015[[#This Row],[競技番号]],"")</f>
        <v>101</v>
      </c>
      <c r="B1313" s="22">
        <f>IFERROR(テーブル_Swim015[[#This Row],[組]],"")</f>
        <v>3</v>
      </c>
      <c r="C1313" s="22">
        <f>IFERROR(テーブル_Swim015[[#This Row],[水路]],"")</f>
        <v>8</v>
      </c>
      <c r="D1313" s="22" t="str">
        <f t="shared" si="84"/>
        <v>10138</v>
      </c>
      <c r="E1313" s="22">
        <f>IFERROR(テーブル_Swim015[[#This Row],[選手番号]],"")</f>
        <v>3</v>
      </c>
      <c r="F1313" s="22" t="str">
        <f>IFERROR(VLOOKUP(E1313,Sheet3!A:H,3,0),"")</f>
        <v xml:space="preserve">玉井　豪大                    </v>
      </c>
      <c r="G1313" s="22" t="str">
        <f>IFERROR(VLOOKUP(E1313,Sheet3!A:H,8,0),"")</f>
        <v xml:space="preserve">ｴﾘｴｰﾙSRT        </v>
      </c>
      <c r="H1313" s="22" t="str">
        <f>IFERROR(VLOOKUP(E1313,Sheet2!A:B,2,0),"")</f>
        <v/>
      </c>
      <c r="I1313" s="22" t="str">
        <f t="shared" si="85"/>
        <v>3101</v>
      </c>
      <c r="J1313" s="22">
        <f t="shared" si="86"/>
        <v>3</v>
      </c>
      <c r="K1313" s="22">
        <f t="shared" si="87"/>
        <v>8</v>
      </c>
    </row>
    <row r="1314" spans="1:11" x14ac:dyDescent="0.15">
      <c r="A1314" s="22">
        <f>IFERROR(テーブル_Swim015[[#This Row],[競技番号]],"")</f>
        <v>101</v>
      </c>
      <c r="B1314" s="22">
        <f>IFERROR(テーブル_Swim015[[#This Row],[組]],"")</f>
        <v>4</v>
      </c>
      <c r="C1314" s="22">
        <f>IFERROR(テーブル_Swim015[[#This Row],[水路]],"")</f>
        <v>1</v>
      </c>
      <c r="D1314" s="22" t="str">
        <f t="shared" si="84"/>
        <v>10141</v>
      </c>
      <c r="E1314" s="22">
        <f>IFERROR(テーブル_Swim015[[#This Row],[選手番号]],"")</f>
        <v>1508</v>
      </c>
      <c r="F1314" s="22" t="str">
        <f>IFERROR(VLOOKUP(E1314,Sheet3!A:H,3,0),"")</f>
        <v xml:space="preserve">三好　郁哉                    </v>
      </c>
      <c r="G1314" s="22" t="str">
        <f>IFERROR(VLOOKUP(E1314,Sheet3!A:H,8,0),"")</f>
        <v xml:space="preserve">リー保内        </v>
      </c>
      <c r="H1314" s="22" t="str">
        <f>IFERROR(VLOOKUP(E1314,Sheet2!A:B,2,0),"")</f>
        <v/>
      </c>
      <c r="I1314" s="22" t="str">
        <f t="shared" si="85"/>
        <v>1508101</v>
      </c>
      <c r="J1314" s="22">
        <f t="shared" si="86"/>
        <v>4</v>
      </c>
      <c r="K1314" s="22">
        <f t="shared" si="87"/>
        <v>1</v>
      </c>
    </row>
    <row r="1315" spans="1:11" x14ac:dyDescent="0.15">
      <c r="A1315" s="22">
        <f>IFERROR(テーブル_Swim015[[#This Row],[競技番号]],"")</f>
        <v>101</v>
      </c>
      <c r="B1315" s="22">
        <f>IFERROR(テーブル_Swim015[[#This Row],[組]],"")</f>
        <v>4</v>
      </c>
      <c r="C1315" s="22">
        <f>IFERROR(テーブル_Swim015[[#This Row],[水路]],"")</f>
        <v>2</v>
      </c>
      <c r="D1315" s="22" t="str">
        <f t="shared" si="84"/>
        <v>10142</v>
      </c>
      <c r="E1315" s="22">
        <f>IFERROR(テーブル_Swim015[[#This Row],[選手番号]],"")</f>
        <v>1134</v>
      </c>
      <c r="F1315" s="22" t="str">
        <f>IFERROR(VLOOKUP(E1315,Sheet3!A:H,3,0),"")</f>
        <v>近藤　創太</v>
      </c>
      <c r="G1315" s="22" t="str">
        <f>IFERROR(VLOOKUP(E1315,Sheet3!A:H,8,0),"")</f>
        <v>AQUA</v>
      </c>
      <c r="H1315" s="22" t="str">
        <f>IFERROR(VLOOKUP(E1315,Sheet2!A:B,2,0),"")</f>
        <v/>
      </c>
      <c r="I1315" s="22" t="str">
        <f t="shared" si="85"/>
        <v>1134101</v>
      </c>
      <c r="J1315" s="22">
        <f t="shared" si="86"/>
        <v>4</v>
      </c>
      <c r="K1315" s="22">
        <f t="shared" si="87"/>
        <v>2</v>
      </c>
    </row>
    <row r="1316" spans="1:11" x14ac:dyDescent="0.15">
      <c r="A1316" s="22">
        <f>IFERROR(テーブル_Swim015[[#This Row],[競技番号]],"")</f>
        <v>101</v>
      </c>
      <c r="B1316" s="22">
        <f>IFERROR(テーブル_Swim015[[#This Row],[組]],"")</f>
        <v>4</v>
      </c>
      <c r="C1316" s="22">
        <f>IFERROR(テーブル_Swim015[[#This Row],[水路]],"")</f>
        <v>3</v>
      </c>
      <c r="D1316" s="22" t="str">
        <f t="shared" si="84"/>
        <v>10143</v>
      </c>
      <c r="E1316" s="22">
        <f>IFERROR(テーブル_Swim015[[#This Row],[選手番号]],"")</f>
        <v>1030</v>
      </c>
      <c r="F1316" s="22" t="str">
        <f>IFERROR(VLOOKUP(E1316,Sheet3!A:H,3,0),"")</f>
        <v xml:space="preserve">平田　優貴                    </v>
      </c>
      <c r="G1316" s="22" t="str">
        <f>IFERROR(VLOOKUP(E1316,Sheet3!A:H,8,0),"")</f>
        <v xml:space="preserve">フィッタ松山    </v>
      </c>
      <c r="H1316" s="22" t="str">
        <f>IFERROR(VLOOKUP(E1316,Sheet2!A:B,2,0),"")</f>
        <v/>
      </c>
      <c r="I1316" s="22" t="str">
        <f t="shared" si="85"/>
        <v>1030101</v>
      </c>
      <c r="J1316" s="22">
        <f t="shared" si="86"/>
        <v>4</v>
      </c>
      <c r="K1316" s="22">
        <f t="shared" si="87"/>
        <v>3</v>
      </c>
    </row>
    <row r="1317" spans="1:11" x14ac:dyDescent="0.15">
      <c r="A1317" s="22">
        <f>IFERROR(テーブル_Swim015[[#This Row],[競技番号]],"")</f>
        <v>101</v>
      </c>
      <c r="B1317" s="22">
        <f>IFERROR(テーブル_Swim015[[#This Row],[組]],"")</f>
        <v>4</v>
      </c>
      <c r="C1317" s="22">
        <f>IFERROR(テーブル_Swim015[[#This Row],[水路]],"")</f>
        <v>4</v>
      </c>
      <c r="D1317" s="22" t="str">
        <f t="shared" si="84"/>
        <v>10144</v>
      </c>
      <c r="E1317" s="22">
        <f>IFERROR(テーブル_Swim015[[#This Row],[選手番号]],"")</f>
        <v>88</v>
      </c>
      <c r="F1317" s="22" t="str">
        <f>IFERROR(VLOOKUP(E1317,Sheet3!A:H,3,0),"")</f>
        <v>吉原　壮祐</v>
      </c>
      <c r="G1317" s="22" t="str">
        <f>IFERROR(VLOOKUP(E1317,Sheet3!A:H,8,0),"")</f>
        <v>ファイブテン</v>
      </c>
      <c r="H1317" s="22" t="str">
        <f>IFERROR(VLOOKUP(E1317,Sheet2!A:B,2,0),"")</f>
        <v/>
      </c>
      <c r="I1317" s="22" t="str">
        <f t="shared" si="85"/>
        <v>88101</v>
      </c>
      <c r="J1317" s="22">
        <f t="shared" si="86"/>
        <v>4</v>
      </c>
      <c r="K1317" s="22">
        <f t="shared" si="87"/>
        <v>4</v>
      </c>
    </row>
    <row r="1318" spans="1:11" x14ac:dyDescent="0.15">
      <c r="A1318" s="22">
        <f>IFERROR(テーブル_Swim015[[#This Row],[競技番号]],"")</f>
        <v>101</v>
      </c>
      <c r="B1318" s="22">
        <f>IFERROR(テーブル_Swim015[[#This Row],[組]],"")</f>
        <v>4</v>
      </c>
      <c r="C1318" s="22">
        <f>IFERROR(テーブル_Swim015[[#This Row],[水路]],"")</f>
        <v>5</v>
      </c>
      <c r="D1318" s="22" t="str">
        <f t="shared" si="84"/>
        <v>10145</v>
      </c>
      <c r="E1318" s="22">
        <f>IFERROR(テーブル_Swim015[[#This Row],[選手番号]],"")</f>
        <v>34</v>
      </c>
      <c r="F1318" s="22" t="str">
        <f>IFERROR(VLOOKUP(E1318,Sheet3!A:H,3,0),"")</f>
        <v xml:space="preserve">森田　尚斗                    </v>
      </c>
      <c r="G1318" s="22" t="str">
        <f>IFERROR(VLOOKUP(E1318,Sheet3!A:H,8,0),"")</f>
        <v xml:space="preserve">ファイブテン    </v>
      </c>
      <c r="H1318" s="22" t="str">
        <f>IFERROR(VLOOKUP(E1318,Sheet2!A:B,2,0),"")</f>
        <v/>
      </c>
      <c r="I1318" s="22" t="str">
        <f t="shared" si="85"/>
        <v>34101</v>
      </c>
      <c r="J1318" s="22">
        <f t="shared" si="86"/>
        <v>4</v>
      </c>
      <c r="K1318" s="22">
        <f t="shared" si="87"/>
        <v>5</v>
      </c>
    </row>
    <row r="1319" spans="1:11" x14ac:dyDescent="0.15">
      <c r="A1319" s="22">
        <f>IFERROR(テーブル_Swim015[[#This Row],[競技番号]],"")</f>
        <v>101</v>
      </c>
      <c r="B1319" s="22">
        <f>IFERROR(テーブル_Swim015[[#This Row],[組]],"")</f>
        <v>4</v>
      </c>
      <c r="C1319" s="22">
        <f>IFERROR(テーブル_Swim015[[#This Row],[水路]],"")</f>
        <v>6</v>
      </c>
      <c r="D1319" s="22" t="str">
        <f t="shared" si="84"/>
        <v>10146</v>
      </c>
      <c r="E1319" s="22">
        <f>IFERROR(テーブル_Swim015[[#This Row],[選手番号]],"")</f>
        <v>1517</v>
      </c>
      <c r="F1319" s="22" t="str">
        <f>IFERROR(VLOOKUP(E1319,Sheet3!A:H,3,0),"")</f>
        <v xml:space="preserve">宇都宮　旬                    </v>
      </c>
      <c r="G1319" s="22" t="str">
        <f>IFERROR(VLOOKUP(E1319,Sheet3!A:H,8,0),"")</f>
        <v xml:space="preserve">フィッタ吉田    </v>
      </c>
      <c r="H1319" s="22" t="str">
        <f>IFERROR(VLOOKUP(E1319,Sheet2!A:B,2,0),"")</f>
        <v/>
      </c>
      <c r="I1319" s="22" t="str">
        <f t="shared" si="85"/>
        <v>1517101</v>
      </c>
      <c r="J1319" s="22">
        <f t="shared" si="86"/>
        <v>4</v>
      </c>
      <c r="K1319" s="22">
        <f t="shared" si="87"/>
        <v>6</v>
      </c>
    </row>
    <row r="1320" spans="1:11" x14ac:dyDescent="0.15">
      <c r="A1320" s="22">
        <f>IFERROR(テーブル_Swim015[[#This Row],[競技番号]],"")</f>
        <v>101</v>
      </c>
      <c r="B1320" s="22">
        <f>IFERROR(テーブル_Swim015[[#This Row],[組]],"")</f>
        <v>4</v>
      </c>
      <c r="C1320" s="22">
        <f>IFERROR(テーブル_Swim015[[#This Row],[水路]],"")</f>
        <v>7</v>
      </c>
      <c r="D1320" s="22" t="str">
        <f t="shared" si="84"/>
        <v>10147</v>
      </c>
      <c r="E1320" s="22">
        <f>IFERROR(テーブル_Swim015[[#This Row],[選手番号]],"")</f>
        <v>4</v>
      </c>
      <c r="F1320" s="22" t="str">
        <f>IFERROR(VLOOKUP(E1320,Sheet3!A:H,3,0),"")</f>
        <v xml:space="preserve">尾藤　渉大                    </v>
      </c>
      <c r="G1320" s="22" t="str">
        <f>IFERROR(VLOOKUP(E1320,Sheet3!A:H,8,0),"")</f>
        <v xml:space="preserve">ｴﾘｴｰﾙSRT        </v>
      </c>
      <c r="H1320" s="22" t="str">
        <f>IFERROR(VLOOKUP(E1320,Sheet2!A:B,2,0),"")</f>
        <v/>
      </c>
      <c r="I1320" s="22" t="str">
        <f t="shared" si="85"/>
        <v>4101</v>
      </c>
      <c r="J1320" s="22">
        <f t="shared" si="86"/>
        <v>4</v>
      </c>
      <c r="K1320" s="22">
        <f t="shared" si="87"/>
        <v>7</v>
      </c>
    </row>
    <row r="1321" spans="1:11" x14ac:dyDescent="0.15">
      <c r="A1321" s="22">
        <f>IFERROR(テーブル_Swim015[[#This Row],[競技番号]],"")</f>
        <v>101</v>
      </c>
      <c r="B1321" s="22">
        <f>IFERROR(テーブル_Swim015[[#This Row],[組]],"")</f>
        <v>4</v>
      </c>
      <c r="C1321" s="22">
        <f>IFERROR(テーブル_Swim015[[#This Row],[水路]],"")</f>
        <v>8</v>
      </c>
      <c r="D1321" s="22" t="str">
        <f t="shared" si="84"/>
        <v>10148</v>
      </c>
      <c r="E1321" s="22">
        <f>IFERROR(テーブル_Swim015[[#This Row],[選手番号]],"")</f>
        <v>1073</v>
      </c>
      <c r="F1321" s="22" t="str">
        <f>IFERROR(VLOOKUP(E1321,Sheet3!A:H,3,0),"")</f>
        <v xml:space="preserve">十亀　優哉                    </v>
      </c>
      <c r="G1321" s="22" t="str">
        <f>IFERROR(VLOOKUP(E1321,Sheet3!A:H,8,0),"")</f>
        <v xml:space="preserve">フィッタ重信    </v>
      </c>
      <c r="H1321" s="22" t="str">
        <f>IFERROR(VLOOKUP(E1321,Sheet2!A:B,2,0),"")</f>
        <v/>
      </c>
      <c r="I1321" s="22" t="str">
        <f t="shared" si="85"/>
        <v>1073101</v>
      </c>
      <c r="J1321" s="22">
        <f t="shared" si="86"/>
        <v>4</v>
      </c>
      <c r="K1321" s="22">
        <f t="shared" si="87"/>
        <v>8</v>
      </c>
    </row>
    <row r="1322" spans="1:11" x14ac:dyDescent="0.15">
      <c r="A1322" s="22">
        <f>IFERROR(テーブル_Swim015[[#This Row],[競技番号]],"")</f>
        <v>102</v>
      </c>
      <c r="B1322" s="22">
        <f>IFERROR(テーブル_Swim015[[#This Row],[組]],"")</f>
        <v>1</v>
      </c>
      <c r="C1322" s="22">
        <f>IFERROR(テーブル_Swim015[[#This Row],[水路]],"")</f>
        <v>1</v>
      </c>
      <c r="D1322" s="22" t="str">
        <f t="shared" si="84"/>
        <v>10211</v>
      </c>
      <c r="E1322" s="22">
        <f>IFERROR(テーブル_Swim015[[#This Row],[選手番号]],"")</f>
        <v>0</v>
      </c>
      <c r="F1322" s="22" t="str">
        <f>IFERROR(VLOOKUP(E1322,Sheet3!A:H,3,0),"")</f>
        <v/>
      </c>
      <c r="G1322" s="22" t="str">
        <f>IFERROR(VLOOKUP(E1322,Sheet3!A:H,8,0),"")</f>
        <v/>
      </c>
      <c r="H1322" s="22" t="str">
        <f>IFERROR(VLOOKUP(E1322,Sheet2!A:B,2,0),"")</f>
        <v/>
      </c>
      <c r="I1322" s="22" t="str">
        <f t="shared" si="85"/>
        <v>0102</v>
      </c>
      <c r="J1322" s="22">
        <f t="shared" si="86"/>
        <v>1</v>
      </c>
      <c r="K1322" s="22">
        <f t="shared" si="87"/>
        <v>1</v>
      </c>
    </row>
    <row r="1323" spans="1:11" x14ac:dyDescent="0.15">
      <c r="A1323" s="22">
        <f>IFERROR(テーブル_Swim015[[#This Row],[競技番号]],"")</f>
        <v>102</v>
      </c>
      <c r="B1323" s="22">
        <f>IFERROR(テーブル_Swim015[[#This Row],[組]],"")</f>
        <v>1</v>
      </c>
      <c r="C1323" s="22">
        <f>IFERROR(テーブル_Swim015[[#This Row],[水路]],"")</f>
        <v>2</v>
      </c>
      <c r="D1323" s="22" t="str">
        <f t="shared" si="84"/>
        <v>10212</v>
      </c>
      <c r="E1323" s="22">
        <f>IFERROR(テーブル_Swim015[[#This Row],[選手番号]],"")</f>
        <v>1093</v>
      </c>
      <c r="F1323" s="22" t="str">
        <f>IFERROR(VLOOKUP(E1323,Sheet3!A:H,3,0),"")</f>
        <v xml:space="preserve">渡部　美仁                    </v>
      </c>
      <c r="G1323" s="22" t="str">
        <f>IFERROR(VLOOKUP(E1323,Sheet3!A:H,8,0),"")</f>
        <v xml:space="preserve">フィッタ重信    </v>
      </c>
      <c r="H1323" s="22" t="str">
        <f>IFERROR(VLOOKUP(E1323,Sheet2!A:B,2,0),"")</f>
        <v/>
      </c>
      <c r="I1323" s="22" t="str">
        <f t="shared" si="85"/>
        <v>1093102</v>
      </c>
      <c r="J1323" s="22">
        <f t="shared" si="86"/>
        <v>1</v>
      </c>
      <c r="K1323" s="22">
        <f t="shared" si="87"/>
        <v>2</v>
      </c>
    </row>
    <row r="1324" spans="1:11" x14ac:dyDescent="0.15">
      <c r="A1324" s="22">
        <f>IFERROR(テーブル_Swim015[[#This Row],[競技番号]],"")</f>
        <v>102</v>
      </c>
      <c r="B1324" s="22">
        <f>IFERROR(テーブル_Swim015[[#This Row],[組]],"")</f>
        <v>1</v>
      </c>
      <c r="C1324" s="22">
        <f>IFERROR(テーブル_Swim015[[#This Row],[水路]],"")</f>
        <v>3</v>
      </c>
      <c r="D1324" s="22" t="str">
        <f t="shared" si="84"/>
        <v>10213</v>
      </c>
      <c r="E1324" s="22">
        <f>IFERROR(テーブル_Swim015[[#This Row],[選手番号]],"")</f>
        <v>523</v>
      </c>
      <c r="F1324" s="22" t="str">
        <f>IFERROR(VLOOKUP(E1324,Sheet3!A:H,3,0),"")</f>
        <v>佐々木舞優</v>
      </c>
      <c r="G1324" s="22" t="str">
        <f>IFERROR(VLOOKUP(E1324,Sheet3!A:H,8,0),"")</f>
        <v>ﾌｧｲﾌﾞﾃﾝ東予</v>
      </c>
      <c r="H1324" s="22" t="str">
        <f>IFERROR(VLOOKUP(E1324,Sheet2!A:B,2,0),"")</f>
        <v/>
      </c>
      <c r="I1324" s="22" t="str">
        <f t="shared" si="85"/>
        <v>523102</v>
      </c>
      <c r="J1324" s="22">
        <f t="shared" si="86"/>
        <v>1</v>
      </c>
      <c r="K1324" s="22">
        <f t="shared" si="87"/>
        <v>3</v>
      </c>
    </row>
    <row r="1325" spans="1:11" x14ac:dyDescent="0.15">
      <c r="A1325" s="22">
        <f>IFERROR(テーブル_Swim015[[#This Row],[競技番号]],"")</f>
        <v>102</v>
      </c>
      <c r="B1325" s="22">
        <f>IFERROR(テーブル_Swim015[[#This Row],[組]],"")</f>
        <v>1</v>
      </c>
      <c r="C1325" s="22">
        <f>IFERROR(テーブル_Swim015[[#This Row],[水路]],"")</f>
        <v>4</v>
      </c>
      <c r="D1325" s="22" t="str">
        <f t="shared" si="84"/>
        <v>10214</v>
      </c>
      <c r="E1325" s="22">
        <f>IFERROR(テーブル_Swim015[[#This Row],[選手番号]],"")</f>
        <v>1209</v>
      </c>
      <c r="F1325" s="22" t="str">
        <f>IFERROR(VLOOKUP(E1325,Sheet3!A:H,3,0),"")</f>
        <v>中川　愛菜</v>
      </c>
      <c r="G1325" s="22" t="str">
        <f>IFERROR(VLOOKUP(E1325,Sheet3!A:H,8,0),"")</f>
        <v>AQUA</v>
      </c>
      <c r="H1325" s="22" t="str">
        <f>IFERROR(VLOOKUP(E1325,Sheet2!A:B,2,0),"")</f>
        <v/>
      </c>
      <c r="I1325" s="22" t="str">
        <f t="shared" si="85"/>
        <v>1209102</v>
      </c>
      <c r="J1325" s="22">
        <f t="shared" si="86"/>
        <v>1</v>
      </c>
      <c r="K1325" s="22">
        <f t="shared" si="87"/>
        <v>4</v>
      </c>
    </row>
    <row r="1326" spans="1:11" x14ac:dyDescent="0.15">
      <c r="A1326" s="22">
        <f>IFERROR(テーブル_Swim015[[#This Row],[競技番号]],"")</f>
        <v>102</v>
      </c>
      <c r="B1326" s="22">
        <f>IFERROR(テーブル_Swim015[[#This Row],[組]],"")</f>
        <v>1</v>
      </c>
      <c r="C1326" s="22">
        <f>IFERROR(テーブル_Swim015[[#This Row],[水路]],"")</f>
        <v>5</v>
      </c>
      <c r="D1326" s="22" t="str">
        <f t="shared" si="84"/>
        <v>10215</v>
      </c>
      <c r="E1326" s="22">
        <f>IFERROR(テーブル_Swim015[[#This Row],[選手番号]],"")</f>
        <v>1239</v>
      </c>
      <c r="F1326" s="22" t="str">
        <f>IFERROR(VLOOKUP(E1326,Sheet3!A:H,3,0),"")</f>
        <v>水野　結愛</v>
      </c>
      <c r="G1326" s="22" t="str">
        <f>IFERROR(VLOOKUP(E1326,Sheet3!A:H,8,0),"")</f>
        <v>アズサ松山</v>
      </c>
      <c r="H1326" s="22" t="str">
        <f>IFERROR(VLOOKUP(E1326,Sheet2!A:B,2,0),"")</f>
        <v/>
      </c>
      <c r="I1326" s="22" t="str">
        <f t="shared" si="85"/>
        <v>1239102</v>
      </c>
      <c r="J1326" s="22">
        <f t="shared" si="86"/>
        <v>1</v>
      </c>
      <c r="K1326" s="22">
        <f t="shared" si="87"/>
        <v>5</v>
      </c>
    </row>
    <row r="1327" spans="1:11" x14ac:dyDescent="0.15">
      <c r="A1327" s="22">
        <f>IFERROR(テーブル_Swim015[[#This Row],[競技番号]],"")</f>
        <v>102</v>
      </c>
      <c r="B1327" s="22">
        <f>IFERROR(テーブル_Swim015[[#This Row],[組]],"")</f>
        <v>1</v>
      </c>
      <c r="C1327" s="22">
        <f>IFERROR(テーブル_Swim015[[#This Row],[水路]],"")</f>
        <v>6</v>
      </c>
      <c r="D1327" s="22" t="str">
        <f t="shared" si="84"/>
        <v>10216</v>
      </c>
      <c r="E1327" s="22">
        <f>IFERROR(テーブル_Swim015[[#This Row],[選手番号]],"")</f>
        <v>18</v>
      </c>
      <c r="F1327" s="22" t="str">
        <f>IFERROR(VLOOKUP(E1327,Sheet3!A:H,3,0),"")</f>
        <v xml:space="preserve">宮崎　咲歩                    </v>
      </c>
      <c r="G1327" s="22" t="str">
        <f>IFERROR(VLOOKUP(E1327,Sheet3!A:H,8,0),"")</f>
        <v xml:space="preserve">ｴﾘｴｰﾙSRT        </v>
      </c>
      <c r="H1327" s="22" t="str">
        <f>IFERROR(VLOOKUP(E1327,Sheet2!A:B,2,0),"")</f>
        <v/>
      </c>
      <c r="I1327" s="22" t="str">
        <f t="shared" si="85"/>
        <v>18102</v>
      </c>
      <c r="J1327" s="22">
        <f t="shared" si="86"/>
        <v>1</v>
      </c>
      <c r="K1327" s="22">
        <f t="shared" si="87"/>
        <v>6</v>
      </c>
    </row>
    <row r="1328" spans="1:11" x14ac:dyDescent="0.15">
      <c r="A1328" s="22">
        <f>IFERROR(テーブル_Swim015[[#This Row],[競技番号]],"")</f>
        <v>102</v>
      </c>
      <c r="B1328" s="22">
        <f>IFERROR(テーブル_Swim015[[#This Row],[組]],"")</f>
        <v>1</v>
      </c>
      <c r="C1328" s="22">
        <f>IFERROR(テーブル_Swim015[[#This Row],[水路]],"")</f>
        <v>7</v>
      </c>
      <c r="D1328" s="22" t="str">
        <f t="shared" si="84"/>
        <v>10217</v>
      </c>
      <c r="E1328" s="22">
        <f>IFERROR(テーブル_Swim015[[#This Row],[選手番号]],"")</f>
        <v>0</v>
      </c>
      <c r="F1328" s="22" t="str">
        <f>IFERROR(VLOOKUP(E1328,Sheet3!A:H,3,0),"")</f>
        <v/>
      </c>
      <c r="G1328" s="22" t="str">
        <f>IFERROR(VLOOKUP(E1328,Sheet3!A:H,8,0),"")</f>
        <v/>
      </c>
      <c r="H1328" s="22" t="str">
        <f>IFERROR(VLOOKUP(E1328,Sheet2!A:B,2,0),"")</f>
        <v/>
      </c>
      <c r="I1328" s="22" t="str">
        <f t="shared" si="85"/>
        <v>0102</v>
      </c>
      <c r="J1328" s="22">
        <f t="shared" si="86"/>
        <v>1</v>
      </c>
      <c r="K1328" s="22">
        <f t="shared" si="87"/>
        <v>7</v>
      </c>
    </row>
    <row r="1329" spans="1:11" x14ac:dyDescent="0.15">
      <c r="A1329" s="22">
        <f>IFERROR(テーブル_Swim015[[#This Row],[競技番号]],"")</f>
        <v>102</v>
      </c>
      <c r="B1329" s="22">
        <f>IFERROR(テーブル_Swim015[[#This Row],[組]],"")</f>
        <v>1</v>
      </c>
      <c r="C1329" s="22">
        <f>IFERROR(テーブル_Swim015[[#This Row],[水路]],"")</f>
        <v>8</v>
      </c>
      <c r="D1329" s="22" t="str">
        <f t="shared" si="84"/>
        <v>10218</v>
      </c>
      <c r="E1329" s="22">
        <f>IFERROR(テーブル_Swim015[[#This Row],[選手番号]],"")</f>
        <v>0</v>
      </c>
      <c r="F1329" s="22" t="str">
        <f>IFERROR(VLOOKUP(E1329,Sheet3!A:H,3,0),"")</f>
        <v/>
      </c>
      <c r="G1329" s="22" t="str">
        <f>IFERROR(VLOOKUP(E1329,Sheet3!A:H,8,0),"")</f>
        <v/>
      </c>
      <c r="H1329" s="22" t="str">
        <f>IFERROR(VLOOKUP(E1329,Sheet2!A:B,2,0),"")</f>
        <v/>
      </c>
      <c r="I1329" s="22" t="str">
        <f t="shared" si="85"/>
        <v>0102</v>
      </c>
      <c r="J1329" s="22">
        <f t="shared" si="86"/>
        <v>1</v>
      </c>
      <c r="K1329" s="22">
        <f t="shared" si="87"/>
        <v>8</v>
      </c>
    </row>
    <row r="1330" spans="1:11" x14ac:dyDescent="0.15">
      <c r="A1330" s="22">
        <f>IFERROR(テーブル_Swim015[[#This Row],[競技番号]],"")</f>
        <v>102</v>
      </c>
      <c r="B1330" s="22">
        <f>IFERROR(テーブル_Swim015[[#This Row],[組]],"")</f>
        <v>2</v>
      </c>
      <c r="C1330" s="22">
        <f>IFERROR(テーブル_Swim015[[#This Row],[水路]],"")</f>
        <v>1</v>
      </c>
      <c r="D1330" s="22" t="str">
        <f t="shared" si="84"/>
        <v>10221</v>
      </c>
      <c r="E1330" s="22">
        <f>IFERROR(テーブル_Swim015[[#This Row],[選手番号]],"")</f>
        <v>1240</v>
      </c>
      <c r="F1330" s="22" t="str">
        <f>IFERROR(VLOOKUP(E1330,Sheet3!A:H,3,0),"")</f>
        <v>岩田　莉歩</v>
      </c>
      <c r="G1330" s="22" t="str">
        <f>IFERROR(VLOOKUP(E1330,Sheet3!A:H,8,0),"")</f>
        <v>アズサ松山</v>
      </c>
      <c r="H1330" s="22" t="str">
        <f>IFERROR(VLOOKUP(E1330,Sheet2!A:B,2,0),"")</f>
        <v/>
      </c>
      <c r="I1330" s="22" t="str">
        <f t="shared" si="85"/>
        <v>1240102</v>
      </c>
      <c r="J1330" s="22">
        <f t="shared" si="86"/>
        <v>2</v>
      </c>
      <c r="K1330" s="22">
        <f t="shared" si="87"/>
        <v>1</v>
      </c>
    </row>
    <row r="1331" spans="1:11" x14ac:dyDescent="0.15">
      <c r="A1331" s="22">
        <f>IFERROR(テーブル_Swim015[[#This Row],[競技番号]],"")</f>
        <v>102</v>
      </c>
      <c r="B1331" s="22">
        <f>IFERROR(テーブル_Swim015[[#This Row],[組]],"")</f>
        <v>2</v>
      </c>
      <c r="C1331" s="22">
        <f>IFERROR(テーブル_Swim015[[#This Row],[水路]],"")</f>
        <v>2</v>
      </c>
      <c r="D1331" s="22" t="str">
        <f t="shared" si="84"/>
        <v>10222</v>
      </c>
      <c r="E1331" s="22">
        <f>IFERROR(テーブル_Swim015[[#This Row],[選手番号]],"")</f>
        <v>19</v>
      </c>
      <c r="F1331" s="22" t="str">
        <f>IFERROR(VLOOKUP(E1331,Sheet3!A:H,3,0),"")</f>
        <v xml:space="preserve">曽根芹李空                    </v>
      </c>
      <c r="G1331" s="22" t="str">
        <f>IFERROR(VLOOKUP(E1331,Sheet3!A:H,8,0),"")</f>
        <v xml:space="preserve">ｴﾘｴｰﾙSRT        </v>
      </c>
      <c r="H1331" s="22" t="str">
        <f>IFERROR(VLOOKUP(E1331,Sheet2!A:B,2,0),"")</f>
        <v/>
      </c>
      <c r="I1331" s="22" t="str">
        <f t="shared" si="85"/>
        <v>19102</v>
      </c>
      <c r="J1331" s="22">
        <f t="shared" si="86"/>
        <v>2</v>
      </c>
      <c r="K1331" s="22">
        <f t="shared" si="87"/>
        <v>2</v>
      </c>
    </row>
    <row r="1332" spans="1:11" x14ac:dyDescent="0.15">
      <c r="A1332" s="22">
        <f>IFERROR(テーブル_Swim015[[#This Row],[競技番号]],"")</f>
        <v>102</v>
      </c>
      <c r="B1332" s="22">
        <f>IFERROR(テーブル_Swim015[[#This Row],[組]],"")</f>
        <v>2</v>
      </c>
      <c r="C1332" s="22">
        <f>IFERROR(テーブル_Swim015[[#This Row],[水路]],"")</f>
        <v>3</v>
      </c>
      <c r="D1332" s="22" t="str">
        <f t="shared" si="84"/>
        <v>10223</v>
      </c>
      <c r="E1332" s="22">
        <f>IFERROR(テーブル_Swim015[[#This Row],[選手番号]],"")</f>
        <v>1029</v>
      </c>
      <c r="F1332" s="22" t="str">
        <f>IFERROR(VLOOKUP(E1332,Sheet3!A:H,3,0),"")</f>
        <v xml:space="preserve">城戸　南海                    </v>
      </c>
      <c r="G1332" s="22" t="str">
        <f>IFERROR(VLOOKUP(E1332,Sheet3!A:H,8,0),"")</f>
        <v xml:space="preserve">石原ＳＣ        </v>
      </c>
      <c r="H1332" s="22" t="str">
        <f>IFERROR(VLOOKUP(E1332,Sheet2!A:B,2,0),"")</f>
        <v/>
      </c>
      <c r="I1332" s="22" t="str">
        <f t="shared" si="85"/>
        <v>1029102</v>
      </c>
      <c r="J1332" s="22">
        <f t="shared" si="86"/>
        <v>2</v>
      </c>
      <c r="K1332" s="22">
        <f t="shared" si="87"/>
        <v>3</v>
      </c>
    </row>
    <row r="1333" spans="1:11" x14ac:dyDescent="0.15">
      <c r="A1333" s="22">
        <f>IFERROR(テーブル_Swim015[[#This Row],[競技番号]],"")</f>
        <v>102</v>
      </c>
      <c r="B1333" s="22">
        <f>IFERROR(テーブル_Swim015[[#This Row],[組]],"")</f>
        <v>2</v>
      </c>
      <c r="C1333" s="22">
        <f>IFERROR(テーブル_Swim015[[#This Row],[水路]],"")</f>
        <v>4</v>
      </c>
      <c r="D1333" s="22" t="str">
        <f t="shared" si="84"/>
        <v>10224</v>
      </c>
      <c r="E1333" s="22">
        <f>IFERROR(テーブル_Swim015[[#This Row],[選手番号]],"")</f>
        <v>1091</v>
      </c>
      <c r="F1333" s="22" t="str">
        <f>IFERROR(VLOOKUP(E1333,Sheet3!A:H,3,0),"")</f>
        <v xml:space="preserve">小田　　楓                    </v>
      </c>
      <c r="G1333" s="22" t="str">
        <f>IFERROR(VLOOKUP(E1333,Sheet3!A:H,8,0),"")</f>
        <v xml:space="preserve">フィッタ重信    </v>
      </c>
      <c r="H1333" s="22" t="str">
        <f>IFERROR(VLOOKUP(E1333,Sheet2!A:B,2,0),"")</f>
        <v/>
      </c>
      <c r="I1333" s="22" t="str">
        <f t="shared" si="85"/>
        <v>1091102</v>
      </c>
      <c r="J1333" s="22">
        <f t="shared" si="86"/>
        <v>2</v>
      </c>
      <c r="K1333" s="22">
        <f t="shared" si="87"/>
        <v>4</v>
      </c>
    </row>
    <row r="1334" spans="1:11" x14ac:dyDescent="0.15">
      <c r="A1334" s="22">
        <f>IFERROR(テーブル_Swim015[[#This Row],[競技番号]],"")</f>
        <v>102</v>
      </c>
      <c r="B1334" s="22">
        <f>IFERROR(テーブル_Swim015[[#This Row],[組]],"")</f>
        <v>2</v>
      </c>
      <c r="C1334" s="22">
        <f>IFERROR(テーブル_Swim015[[#This Row],[水路]],"")</f>
        <v>5</v>
      </c>
      <c r="D1334" s="22" t="str">
        <f t="shared" si="84"/>
        <v>10225</v>
      </c>
      <c r="E1334" s="22">
        <f>IFERROR(テーブル_Swim015[[#This Row],[選手番号]],"")</f>
        <v>1068</v>
      </c>
      <c r="F1334" s="22" t="str">
        <f>IFERROR(VLOOKUP(E1334,Sheet3!A:H,3,0),"")</f>
        <v xml:space="preserve">鷹羽　美玖                    </v>
      </c>
      <c r="G1334" s="22" t="str">
        <f>IFERROR(VLOOKUP(E1334,Sheet3!A:H,8,0),"")</f>
        <v xml:space="preserve">フィッタ松山    </v>
      </c>
      <c r="H1334" s="22" t="str">
        <f>IFERROR(VLOOKUP(E1334,Sheet2!A:B,2,0),"")</f>
        <v/>
      </c>
      <c r="I1334" s="22" t="str">
        <f t="shared" si="85"/>
        <v>1068102</v>
      </c>
      <c r="J1334" s="22">
        <f t="shared" si="86"/>
        <v>2</v>
      </c>
      <c r="K1334" s="22">
        <f t="shared" si="87"/>
        <v>5</v>
      </c>
    </row>
    <row r="1335" spans="1:11" x14ac:dyDescent="0.15">
      <c r="A1335" s="22">
        <f>IFERROR(テーブル_Swim015[[#This Row],[競技番号]],"")</f>
        <v>102</v>
      </c>
      <c r="B1335" s="22">
        <f>IFERROR(テーブル_Swim015[[#This Row],[組]],"")</f>
        <v>2</v>
      </c>
      <c r="C1335" s="22">
        <f>IFERROR(テーブル_Swim015[[#This Row],[水路]],"")</f>
        <v>6</v>
      </c>
      <c r="D1335" s="22" t="str">
        <f t="shared" si="84"/>
        <v>10226</v>
      </c>
      <c r="E1335" s="22">
        <f>IFERROR(テーブル_Swim015[[#This Row],[選手番号]],"")</f>
        <v>102</v>
      </c>
      <c r="F1335" s="22" t="str">
        <f>IFERROR(VLOOKUP(E1335,Sheet3!A:H,3,0),"")</f>
        <v>山林　香奈</v>
      </c>
      <c r="G1335" s="22" t="str">
        <f>IFERROR(VLOOKUP(E1335,Sheet3!A:H,8,0),"")</f>
        <v>ファイブテン</v>
      </c>
      <c r="H1335" s="22" t="str">
        <f>IFERROR(VLOOKUP(E1335,Sheet2!A:B,2,0),"")</f>
        <v/>
      </c>
      <c r="I1335" s="22" t="str">
        <f t="shared" si="85"/>
        <v>102102</v>
      </c>
      <c r="J1335" s="22">
        <f t="shared" si="86"/>
        <v>2</v>
      </c>
      <c r="K1335" s="22">
        <f t="shared" si="87"/>
        <v>6</v>
      </c>
    </row>
    <row r="1336" spans="1:11" x14ac:dyDescent="0.15">
      <c r="A1336" s="22">
        <f>IFERROR(テーブル_Swim015[[#This Row],[競技番号]],"")</f>
        <v>102</v>
      </c>
      <c r="B1336" s="22">
        <f>IFERROR(テーブル_Swim015[[#This Row],[組]],"")</f>
        <v>2</v>
      </c>
      <c r="C1336" s="22">
        <f>IFERROR(テーブル_Swim015[[#This Row],[水路]],"")</f>
        <v>7</v>
      </c>
      <c r="D1336" s="22" t="str">
        <f t="shared" si="84"/>
        <v>10227</v>
      </c>
      <c r="E1336" s="22">
        <f>IFERROR(テーブル_Swim015[[#This Row],[選手番号]],"")</f>
        <v>32</v>
      </c>
      <c r="F1336" s="22" t="str">
        <f>IFERROR(VLOOKUP(E1336,Sheet3!A:H,3,0),"")</f>
        <v xml:space="preserve">曽我部寿美                    </v>
      </c>
      <c r="G1336" s="22" t="str">
        <f>IFERROR(VLOOKUP(E1336,Sheet3!A:H,8,0),"")</f>
        <v xml:space="preserve">Z-UP            </v>
      </c>
      <c r="H1336" s="22" t="str">
        <f>IFERROR(VLOOKUP(E1336,Sheet2!A:B,2,0),"")</f>
        <v/>
      </c>
      <c r="I1336" s="22" t="str">
        <f t="shared" si="85"/>
        <v>32102</v>
      </c>
      <c r="J1336" s="22">
        <f t="shared" si="86"/>
        <v>2</v>
      </c>
      <c r="K1336" s="22">
        <f t="shared" si="87"/>
        <v>7</v>
      </c>
    </row>
    <row r="1337" spans="1:11" x14ac:dyDescent="0.15">
      <c r="A1337" s="22">
        <f>IFERROR(テーブル_Swim015[[#This Row],[競技番号]],"")</f>
        <v>102</v>
      </c>
      <c r="B1337" s="22">
        <f>IFERROR(テーブル_Swim015[[#This Row],[組]],"")</f>
        <v>2</v>
      </c>
      <c r="C1337" s="22">
        <f>IFERROR(テーブル_Swim015[[#This Row],[水路]],"")</f>
        <v>8</v>
      </c>
      <c r="D1337" s="22" t="str">
        <f t="shared" si="84"/>
        <v>10228</v>
      </c>
      <c r="E1337" s="22">
        <f>IFERROR(テーブル_Swim015[[#This Row],[選手番号]],"")</f>
        <v>50</v>
      </c>
      <c r="F1337" s="22" t="str">
        <f>IFERROR(VLOOKUP(E1337,Sheet3!A:H,3,0),"")</f>
        <v xml:space="preserve">白石優里花                    </v>
      </c>
      <c r="G1337" s="22" t="str">
        <f>IFERROR(VLOOKUP(E1337,Sheet3!A:H,8,0),"")</f>
        <v xml:space="preserve">ファイブテン    </v>
      </c>
      <c r="H1337" s="22" t="str">
        <f>IFERROR(VLOOKUP(E1337,Sheet2!A:B,2,0),"")</f>
        <v/>
      </c>
      <c r="I1337" s="22" t="str">
        <f t="shared" si="85"/>
        <v>50102</v>
      </c>
      <c r="J1337" s="22">
        <f t="shared" si="86"/>
        <v>2</v>
      </c>
      <c r="K1337" s="22">
        <f t="shared" si="87"/>
        <v>8</v>
      </c>
    </row>
    <row r="1338" spans="1:11" x14ac:dyDescent="0.15">
      <c r="A1338" s="22">
        <f>IFERROR(テーブル_Swim015[[#This Row],[競技番号]],"")</f>
        <v>103</v>
      </c>
      <c r="B1338" s="22">
        <f>IFERROR(テーブル_Swim015[[#This Row],[組]],"")</f>
        <v>1</v>
      </c>
      <c r="C1338" s="22">
        <f>IFERROR(テーブル_Swim015[[#This Row],[水路]],"")</f>
        <v>1</v>
      </c>
      <c r="D1338" s="22" t="str">
        <f t="shared" si="84"/>
        <v>10311</v>
      </c>
      <c r="E1338" s="22">
        <f>IFERROR(テーブル_Swim015[[#This Row],[選手番号]],"")</f>
        <v>0</v>
      </c>
      <c r="F1338" s="22" t="str">
        <f>IFERROR(VLOOKUP(E1338,Sheet3!A:H,3,0),"")</f>
        <v/>
      </c>
      <c r="G1338" s="22" t="str">
        <f>IFERROR(VLOOKUP(E1338,Sheet3!A:H,8,0),"")</f>
        <v/>
      </c>
      <c r="H1338" s="22" t="str">
        <f>IFERROR(VLOOKUP(E1338,Sheet2!A:B,2,0),"")</f>
        <v/>
      </c>
      <c r="I1338" s="22" t="str">
        <f t="shared" si="85"/>
        <v>0103</v>
      </c>
      <c r="J1338" s="22">
        <f t="shared" si="86"/>
        <v>1</v>
      </c>
      <c r="K1338" s="22">
        <f t="shared" si="87"/>
        <v>1</v>
      </c>
    </row>
    <row r="1339" spans="1:11" x14ac:dyDescent="0.15">
      <c r="A1339" s="22">
        <f>IFERROR(テーブル_Swim015[[#This Row],[競技番号]],"")</f>
        <v>103</v>
      </c>
      <c r="B1339" s="22">
        <f>IFERROR(テーブル_Swim015[[#This Row],[組]],"")</f>
        <v>1</v>
      </c>
      <c r="C1339" s="22">
        <f>IFERROR(テーブル_Swim015[[#This Row],[水路]],"")</f>
        <v>2</v>
      </c>
      <c r="D1339" s="22" t="str">
        <f t="shared" si="84"/>
        <v>10312</v>
      </c>
      <c r="E1339" s="22">
        <f>IFERROR(テーブル_Swim015[[#This Row],[選手番号]],"")</f>
        <v>0</v>
      </c>
      <c r="F1339" s="22" t="str">
        <f>IFERROR(VLOOKUP(E1339,Sheet3!A:H,3,0),"")</f>
        <v/>
      </c>
      <c r="G1339" s="22" t="str">
        <f>IFERROR(VLOOKUP(E1339,Sheet3!A:H,8,0),"")</f>
        <v/>
      </c>
      <c r="H1339" s="22" t="str">
        <f>IFERROR(VLOOKUP(E1339,Sheet2!A:B,2,0),"")</f>
        <v/>
      </c>
      <c r="I1339" s="22" t="str">
        <f t="shared" si="85"/>
        <v>0103</v>
      </c>
      <c r="J1339" s="22">
        <f t="shared" si="86"/>
        <v>1</v>
      </c>
      <c r="K1339" s="22">
        <f t="shared" si="87"/>
        <v>2</v>
      </c>
    </row>
    <row r="1340" spans="1:11" x14ac:dyDescent="0.15">
      <c r="A1340" s="22">
        <f>IFERROR(テーブル_Swim015[[#This Row],[競技番号]],"")</f>
        <v>103</v>
      </c>
      <c r="B1340" s="22">
        <f>IFERROR(テーブル_Swim015[[#This Row],[組]],"")</f>
        <v>1</v>
      </c>
      <c r="C1340" s="22">
        <f>IFERROR(テーブル_Swim015[[#This Row],[水路]],"")</f>
        <v>3</v>
      </c>
      <c r="D1340" s="22" t="str">
        <f t="shared" si="84"/>
        <v>10313</v>
      </c>
      <c r="E1340" s="22">
        <f>IFERROR(テーブル_Swim015[[#This Row],[選手番号]],"")</f>
        <v>10</v>
      </c>
      <c r="F1340" s="22" t="str">
        <f>IFERROR(VLOOKUP(E1340,Sheet3!A:H,3,0),"")</f>
        <v xml:space="preserve">星川　夏伊                    </v>
      </c>
      <c r="G1340" s="22" t="str">
        <f>IFERROR(VLOOKUP(E1340,Sheet3!A:H,8,0),"")</f>
        <v xml:space="preserve">ｴﾘｴｰﾙSRT        </v>
      </c>
      <c r="H1340" s="22" t="str">
        <f>IFERROR(VLOOKUP(E1340,Sheet2!A:B,2,0),"")</f>
        <v/>
      </c>
      <c r="I1340" s="22" t="str">
        <f t="shared" si="85"/>
        <v>10103</v>
      </c>
      <c r="J1340" s="22">
        <f t="shared" si="86"/>
        <v>1</v>
      </c>
      <c r="K1340" s="22">
        <f t="shared" si="87"/>
        <v>3</v>
      </c>
    </row>
    <row r="1341" spans="1:11" x14ac:dyDescent="0.15">
      <c r="A1341" s="22">
        <f>IFERROR(テーブル_Swim015[[#This Row],[競技番号]],"")</f>
        <v>103</v>
      </c>
      <c r="B1341" s="22">
        <f>IFERROR(テーブル_Swim015[[#This Row],[組]],"")</f>
        <v>1</v>
      </c>
      <c r="C1341" s="22">
        <f>IFERROR(テーブル_Swim015[[#This Row],[水路]],"")</f>
        <v>4</v>
      </c>
      <c r="D1341" s="22" t="str">
        <f t="shared" si="84"/>
        <v>10314</v>
      </c>
      <c r="E1341" s="22">
        <f>IFERROR(テーブル_Swim015[[#This Row],[選手番号]],"")</f>
        <v>1049</v>
      </c>
      <c r="F1341" s="22" t="str">
        <f>IFERROR(VLOOKUP(E1341,Sheet3!A:H,3,0),"")</f>
        <v xml:space="preserve">高山　勝輝                    </v>
      </c>
      <c r="G1341" s="22" t="str">
        <f>IFERROR(VLOOKUP(E1341,Sheet3!A:H,8,0),"")</f>
        <v xml:space="preserve">フィッタ松山    </v>
      </c>
      <c r="H1341" s="22" t="str">
        <f>IFERROR(VLOOKUP(E1341,Sheet2!A:B,2,0),"")</f>
        <v/>
      </c>
      <c r="I1341" s="22" t="str">
        <f t="shared" si="85"/>
        <v>1049103</v>
      </c>
      <c r="J1341" s="22">
        <f t="shared" si="86"/>
        <v>1</v>
      </c>
      <c r="K1341" s="22">
        <f t="shared" si="87"/>
        <v>4</v>
      </c>
    </row>
    <row r="1342" spans="1:11" x14ac:dyDescent="0.15">
      <c r="A1342" s="22">
        <f>IFERROR(テーブル_Swim015[[#This Row],[競技番号]],"")</f>
        <v>103</v>
      </c>
      <c r="B1342" s="22">
        <f>IFERROR(テーブル_Swim015[[#This Row],[組]],"")</f>
        <v>1</v>
      </c>
      <c r="C1342" s="22">
        <f>IFERROR(テーブル_Swim015[[#This Row],[水路]],"")</f>
        <v>5</v>
      </c>
      <c r="D1342" s="22" t="str">
        <f t="shared" si="84"/>
        <v>10315</v>
      </c>
      <c r="E1342" s="22">
        <f>IFERROR(テーブル_Swim015[[#This Row],[選手番号]],"")</f>
        <v>1578</v>
      </c>
      <c r="F1342" s="22" t="str">
        <f>IFERROR(VLOOKUP(E1342,Sheet3!A:H,3,0),"")</f>
        <v>森田 圭祐</v>
      </c>
      <c r="G1342" s="22" t="str">
        <f>IFERROR(VLOOKUP(E1342,Sheet3!A:H,8,0),"")</f>
        <v>八幡浜ＳＣ</v>
      </c>
      <c r="H1342" s="22" t="str">
        <f>IFERROR(VLOOKUP(E1342,Sheet2!A:B,2,0),"")</f>
        <v/>
      </c>
      <c r="I1342" s="22" t="str">
        <f t="shared" si="85"/>
        <v>1578103</v>
      </c>
      <c r="J1342" s="22">
        <f t="shared" si="86"/>
        <v>1</v>
      </c>
      <c r="K1342" s="22">
        <f t="shared" si="87"/>
        <v>5</v>
      </c>
    </row>
    <row r="1343" spans="1:11" x14ac:dyDescent="0.15">
      <c r="A1343" s="22">
        <f>IFERROR(テーブル_Swim015[[#This Row],[競技番号]],"")</f>
        <v>103</v>
      </c>
      <c r="B1343" s="22">
        <f>IFERROR(テーブル_Swim015[[#This Row],[組]],"")</f>
        <v>1</v>
      </c>
      <c r="C1343" s="22">
        <f>IFERROR(テーブル_Swim015[[#This Row],[水路]],"")</f>
        <v>6</v>
      </c>
      <c r="D1343" s="22" t="str">
        <f t="shared" si="84"/>
        <v>10316</v>
      </c>
      <c r="E1343" s="22">
        <f>IFERROR(テーブル_Swim015[[#This Row],[選手番号]],"")</f>
        <v>0</v>
      </c>
      <c r="F1343" s="22" t="str">
        <f>IFERROR(VLOOKUP(E1343,Sheet3!A:H,3,0),"")</f>
        <v/>
      </c>
      <c r="G1343" s="22" t="str">
        <f>IFERROR(VLOOKUP(E1343,Sheet3!A:H,8,0),"")</f>
        <v/>
      </c>
      <c r="H1343" s="22" t="str">
        <f>IFERROR(VLOOKUP(E1343,Sheet2!A:B,2,0),"")</f>
        <v/>
      </c>
      <c r="I1343" s="22" t="str">
        <f t="shared" si="85"/>
        <v>0103</v>
      </c>
      <c r="J1343" s="22">
        <f t="shared" si="86"/>
        <v>1</v>
      </c>
      <c r="K1343" s="22">
        <f t="shared" si="87"/>
        <v>6</v>
      </c>
    </row>
    <row r="1344" spans="1:11" x14ac:dyDescent="0.15">
      <c r="A1344" s="22">
        <f>IFERROR(テーブル_Swim015[[#This Row],[競技番号]],"")</f>
        <v>103</v>
      </c>
      <c r="B1344" s="22">
        <f>IFERROR(テーブル_Swim015[[#This Row],[組]],"")</f>
        <v>1</v>
      </c>
      <c r="C1344" s="22">
        <f>IFERROR(テーブル_Swim015[[#This Row],[水路]],"")</f>
        <v>7</v>
      </c>
      <c r="D1344" s="22" t="str">
        <f t="shared" si="84"/>
        <v>10317</v>
      </c>
      <c r="E1344" s="22">
        <f>IFERROR(テーブル_Swim015[[#This Row],[選手番号]],"")</f>
        <v>0</v>
      </c>
      <c r="F1344" s="22" t="str">
        <f>IFERROR(VLOOKUP(E1344,Sheet3!A:H,3,0),"")</f>
        <v/>
      </c>
      <c r="G1344" s="22" t="str">
        <f>IFERROR(VLOOKUP(E1344,Sheet3!A:H,8,0),"")</f>
        <v/>
      </c>
      <c r="H1344" s="22" t="str">
        <f>IFERROR(VLOOKUP(E1344,Sheet2!A:B,2,0),"")</f>
        <v/>
      </c>
      <c r="I1344" s="22" t="str">
        <f t="shared" si="85"/>
        <v>0103</v>
      </c>
      <c r="J1344" s="22">
        <f t="shared" si="86"/>
        <v>1</v>
      </c>
      <c r="K1344" s="22">
        <f t="shared" si="87"/>
        <v>7</v>
      </c>
    </row>
    <row r="1345" spans="1:11" x14ac:dyDescent="0.15">
      <c r="A1345" s="22">
        <f>IFERROR(テーブル_Swim015[[#This Row],[競技番号]],"")</f>
        <v>103</v>
      </c>
      <c r="B1345" s="22">
        <f>IFERROR(テーブル_Swim015[[#This Row],[組]],"")</f>
        <v>1</v>
      </c>
      <c r="C1345" s="22">
        <f>IFERROR(テーブル_Swim015[[#This Row],[水路]],"")</f>
        <v>8</v>
      </c>
      <c r="D1345" s="22" t="str">
        <f t="shared" si="84"/>
        <v>10318</v>
      </c>
      <c r="E1345" s="22">
        <f>IFERROR(テーブル_Swim015[[#This Row],[選手番号]],"")</f>
        <v>0</v>
      </c>
      <c r="F1345" s="22" t="str">
        <f>IFERROR(VLOOKUP(E1345,Sheet3!A:H,3,0),"")</f>
        <v/>
      </c>
      <c r="G1345" s="22" t="str">
        <f>IFERROR(VLOOKUP(E1345,Sheet3!A:H,8,0),"")</f>
        <v/>
      </c>
      <c r="H1345" s="22" t="str">
        <f>IFERROR(VLOOKUP(E1345,Sheet2!A:B,2,0),"")</f>
        <v/>
      </c>
      <c r="I1345" s="22" t="str">
        <f t="shared" si="85"/>
        <v>0103</v>
      </c>
      <c r="J1345" s="22">
        <f t="shared" si="86"/>
        <v>1</v>
      </c>
      <c r="K1345" s="22">
        <f t="shared" si="87"/>
        <v>8</v>
      </c>
    </row>
    <row r="1346" spans="1:11" x14ac:dyDescent="0.15">
      <c r="A1346" s="22">
        <f>IFERROR(テーブル_Swim015[[#This Row],[競技番号]],"")</f>
        <v>103</v>
      </c>
      <c r="B1346" s="22">
        <f>IFERROR(テーブル_Swim015[[#This Row],[組]],"")</f>
        <v>2</v>
      </c>
      <c r="C1346" s="22">
        <f>IFERROR(テーブル_Swim015[[#This Row],[水路]],"")</f>
        <v>1</v>
      </c>
      <c r="D1346" s="22" t="str">
        <f t="shared" si="84"/>
        <v>10321</v>
      </c>
      <c r="E1346" s="22">
        <f>IFERROR(テーブル_Swim015[[#This Row],[選手番号]],"")</f>
        <v>0</v>
      </c>
      <c r="F1346" s="22" t="str">
        <f>IFERROR(VLOOKUP(E1346,Sheet3!A:H,3,0),"")</f>
        <v/>
      </c>
      <c r="G1346" s="22" t="str">
        <f>IFERROR(VLOOKUP(E1346,Sheet3!A:H,8,0),"")</f>
        <v/>
      </c>
      <c r="H1346" s="22" t="str">
        <f>IFERROR(VLOOKUP(E1346,Sheet2!A:B,2,0),"")</f>
        <v/>
      </c>
      <c r="I1346" s="22" t="str">
        <f t="shared" si="85"/>
        <v>0103</v>
      </c>
      <c r="J1346" s="22">
        <f t="shared" si="86"/>
        <v>2</v>
      </c>
      <c r="K1346" s="22">
        <f t="shared" si="87"/>
        <v>1</v>
      </c>
    </row>
    <row r="1347" spans="1:11" x14ac:dyDescent="0.15">
      <c r="A1347" s="22">
        <f>IFERROR(テーブル_Swim015[[#This Row],[競技番号]],"")</f>
        <v>103</v>
      </c>
      <c r="B1347" s="22">
        <f>IFERROR(テーブル_Swim015[[#This Row],[組]],"")</f>
        <v>2</v>
      </c>
      <c r="C1347" s="22">
        <f>IFERROR(テーブル_Swim015[[#This Row],[水路]],"")</f>
        <v>2</v>
      </c>
      <c r="D1347" s="22" t="str">
        <f t="shared" si="84"/>
        <v>10322</v>
      </c>
      <c r="E1347" s="22">
        <f>IFERROR(テーブル_Swim015[[#This Row],[選手番号]],"")</f>
        <v>1050</v>
      </c>
      <c r="F1347" s="22" t="str">
        <f>IFERROR(VLOOKUP(E1347,Sheet3!A:H,3,0),"")</f>
        <v xml:space="preserve">高橋　良征                    </v>
      </c>
      <c r="G1347" s="22" t="str">
        <f>IFERROR(VLOOKUP(E1347,Sheet3!A:H,8,0),"")</f>
        <v xml:space="preserve">フィッタ松山    </v>
      </c>
      <c r="H1347" s="22" t="str">
        <f>IFERROR(VLOOKUP(E1347,Sheet2!A:B,2,0),"")</f>
        <v/>
      </c>
      <c r="I1347" s="22" t="str">
        <f t="shared" si="85"/>
        <v>1050103</v>
      </c>
      <c r="J1347" s="22">
        <f t="shared" si="86"/>
        <v>2</v>
      </c>
      <c r="K1347" s="22">
        <f t="shared" si="87"/>
        <v>2</v>
      </c>
    </row>
    <row r="1348" spans="1:11" x14ac:dyDescent="0.15">
      <c r="A1348" s="22">
        <f>IFERROR(テーブル_Swim015[[#This Row],[競技番号]],"")</f>
        <v>103</v>
      </c>
      <c r="B1348" s="22">
        <f>IFERROR(テーブル_Swim015[[#This Row],[組]],"")</f>
        <v>2</v>
      </c>
      <c r="C1348" s="22">
        <f>IFERROR(テーブル_Swim015[[#This Row],[水路]],"")</f>
        <v>3</v>
      </c>
      <c r="D1348" s="22" t="str">
        <f t="shared" si="84"/>
        <v>10323</v>
      </c>
      <c r="E1348" s="22">
        <f>IFERROR(テーブル_Swim015[[#This Row],[選手番号]],"")</f>
        <v>1044</v>
      </c>
      <c r="F1348" s="22" t="str">
        <f>IFERROR(VLOOKUP(E1348,Sheet3!A:H,3,0),"")</f>
        <v xml:space="preserve">久保　勇人                    </v>
      </c>
      <c r="G1348" s="22" t="str">
        <f>IFERROR(VLOOKUP(E1348,Sheet3!A:H,8,0),"")</f>
        <v xml:space="preserve">フィッタ松山    </v>
      </c>
      <c r="H1348" s="22" t="str">
        <f>IFERROR(VLOOKUP(E1348,Sheet2!A:B,2,0),"")</f>
        <v/>
      </c>
      <c r="I1348" s="22" t="str">
        <f t="shared" si="85"/>
        <v>1044103</v>
      </c>
      <c r="J1348" s="22">
        <f t="shared" si="86"/>
        <v>2</v>
      </c>
      <c r="K1348" s="22">
        <f t="shared" si="87"/>
        <v>3</v>
      </c>
    </row>
    <row r="1349" spans="1:11" x14ac:dyDescent="0.15">
      <c r="A1349" s="22">
        <f>IFERROR(テーブル_Swim015[[#This Row],[競技番号]],"")</f>
        <v>103</v>
      </c>
      <c r="B1349" s="22">
        <f>IFERROR(テーブル_Swim015[[#This Row],[組]],"")</f>
        <v>2</v>
      </c>
      <c r="C1349" s="22">
        <f>IFERROR(テーブル_Swim015[[#This Row],[水路]],"")</f>
        <v>4</v>
      </c>
      <c r="D1349" s="22" t="str">
        <f t="shared" si="84"/>
        <v>10324</v>
      </c>
      <c r="E1349" s="22">
        <f>IFERROR(テーブル_Swim015[[#This Row],[選手番号]],"")</f>
        <v>1047</v>
      </c>
      <c r="F1349" s="22" t="str">
        <f>IFERROR(VLOOKUP(E1349,Sheet3!A:H,3,0),"")</f>
        <v xml:space="preserve">松岡誠士郎                    </v>
      </c>
      <c r="G1349" s="22" t="str">
        <f>IFERROR(VLOOKUP(E1349,Sheet3!A:H,8,0),"")</f>
        <v xml:space="preserve">フィッタ松山    </v>
      </c>
      <c r="H1349" s="22" t="str">
        <f>IFERROR(VLOOKUP(E1349,Sheet2!A:B,2,0),"")</f>
        <v/>
      </c>
      <c r="I1349" s="22" t="str">
        <f t="shared" si="85"/>
        <v>1047103</v>
      </c>
      <c r="J1349" s="22">
        <f t="shared" si="86"/>
        <v>2</v>
      </c>
      <c r="K1349" s="22">
        <f t="shared" si="87"/>
        <v>4</v>
      </c>
    </row>
    <row r="1350" spans="1:11" x14ac:dyDescent="0.15">
      <c r="A1350" s="22">
        <f>IFERROR(テーブル_Swim015[[#This Row],[競技番号]],"")</f>
        <v>103</v>
      </c>
      <c r="B1350" s="22">
        <f>IFERROR(テーブル_Swim015[[#This Row],[組]],"")</f>
        <v>2</v>
      </c>
      <c r="C1350" s="22">
        <f>IFERROR(テーブル_Swim015[[#This Row],[水路]],"")</f>
        <v>5</v>
      </c>
      <c r="D1350" s="22" t="str">
        <f t="shared" si="84"/>
        <v>10325</v>
      </c>
      <c r="E1350" s="22">
        <f>IFERROR(テーブル_Swim015[[#This Row],[選手番号]],"")</f>
        <v>108</v>
      </c>
      <c r="F1350" s="22" t="str">
        <f>IFERROR(VLOOKUP(E1350,Sheet3!A:H,3,0),"")</f>
        <v xml:space="preserve">石川　幸明                    </v>
      </c>
      <c r="G1350" s="22" t="str">
        <f>IFERROR(VLOOKUP(E1350,Sheet3!A:H,8,0),"")</f>
        <v xml:space="preserve">西条ＳＣ        </v>
      </c>
      <c r="H1350" s="22" t="str">
        <f>IFERROR(VLOOKUP(E1350,Sheet2!A:B,2,0),"")</f>
        <v/>
      </c>
      <c r="I1350" s="22" t="str">
        <f t="shared" si="85"/>
        <v>108103</v>
      </c>
      <c r="J1350" s="22">
        <f t="shared" si="86"/>
        <v>2</v>
      </c>
      <c r="K1350" s="22">
        <f t="shared" si="87"/>
        <v>5</v>
      </c>
    </row>
    <row r="1351" spans="1:11" x14ac:dyDescent="0.15">
      <c r="A1351" s="22">
        <f>IFERROR(テーブル_Swim015[[#This Row],[競技番号]],"")</f>
        <v>103</v>
      </c>
      <c r="B1351" s="22">
        <f>IFERROR(テーブル_Swim015[[#This Row],[組]],"")</f>
        <v>2</v>
      </c>
      <c r="C1351" s="22">
        <f>IFERROR(テーブル_Swim015[[#This Row],[水路]],"")</f>
        <v>6</v>
      </c>
      <c r="D1351" s="22" t="str">
        <f t="shared" si="84"/>
        <v>10326</v>
      </c>
      <c r="E1351" s="22">
        <f>IFERROR(テーブル_Swim015[[#This Row],[選手番号]],"")</f>
        <v>529</v>
      </c>
      <c r="F1351" s="22" t="str">
        <f>IFERROR(VLOOKUP(E1351,Sheet3!A:H,3,0),"")</f>
        <v>井下　耀翔</v>
      </c>
      <c r="G1351" s="22" t="str">
        <f>IFERROR(VLOOKUP(E1351,Sheet3!A:H,8,0),"")</f>
        <v>ﾌｧｲﾌﾞﾃﾝ東予</v>
      </c>
      <c r="H1351" s="22" t="str">
        <f>IFERROR(VLOOKUP(E1351,Sheet2!A:B,2,0),"")</f>
        <v/>
      </c>
      <c r="I1351" s="22" t="str">
        <f t="shared" si="85"/>
        <v>529103</v>
      </c>
      <c r="J1351" s="22">
        <f t="shared" si="86"/>
        <v>2</v>
      </c>
      <c r="K1351" s="22">
        <f t="shared" si="87"/>
        <v>6</v>
      </c>
    </row>
    <row r="1352" spans="1:11" x14ac:dyDescent="0.15">
      <c r="A1352" s="22">
        <f>IFERROR(テーブル_Swim015[[#This Row],[競技番号]],"")</f>
        <v>103</v>
      </c>
      <c r="B1352" s="22">
        <f>IFERROR(テーブル_Swim015[[#This Row],[組]],"")</f>
        <v>2</v>
      </c>
      <c r="C1352" s="22">
        <f>IFERROR(テーブル_Swim015[[#This Row],[水路]],"")</f>
        <v>7</v>
      </c>
      <c r="D1352" s="22" t="str">
        <f t="shared" si="84"/>
        <v>10327</v>
      </c>
      <c r="E1352" s="22">
        <f>IFERROR(テーブル_Swim015[[#This Row],[選手番号]],"")</f>
        <v>1046</v>
      </c>
      <c r="F1352" s="22" t="str">
        <f>IFERROR(VLOOKUP(E1352,Sheet3!A:H,3,0),"")</f>
        <v xml:space="preserve">辻田　悠真                    </v>
      </c>
      <c r="G1352" s="22" t="str">
        <f>IFERROR(VLOOKUP(E1352,Sheet3!A:H,8,0),"")</f>
        <v xml:space="preserve">フィッタ松山    </v>
      </c>
      <c r="H1352" s="22" t="str">
        <f>IFERROR(VLOOKUP(E1352,Sheet2!A:B,2,0),"")</f>
        <v/>
      </c>
      <c r="I1352" s="22" t="str">
        <f t="shared" si="85"/>
        <v>1046103</v>
      </c>
      <c r="J1352" s="22">
        <f t="shared" si="86"/>
        <v>2</v>
      </c>
      <c r="K1352" s="22">
        <f t="shared" si="87"/>
        <v>7</v>
      </c>
    </row>
    <row r="1353" spans="1:11" x14ac:dyDescent="0.15">
      <c r="A1353" s="22">
        <f>IFERROR(テーブル_Swim015[[#This Row],[競技番号]],"")</f>
        <v>103</v>
      </c>
      <c r="B1353" s="22">
        <f>IFERROR(テーブル_Swim015[[#This Row],[組]],"")</f>
        <v>2</v>
      </c>
      <c r="C1353" s="22">
        <f>IFERROR(テーブル_Swim015[[#This Row],[水路]],"")</f>
        <v>8</v>
      </c>
      <c r="D1353" s="22" t="str">
        <f t="shared" si="84"/>
        <v>10328</v>
      </c>
      <c r="E1353" s="22">
        <f>IFERROR(テーブル_Swim015[[#This Row],[選手番号]],"")</f>
        <v>0</v>
      </c>
      <c r="F1353" s="22" t="str">
        <f>IFERROR(VLOOKUP(E1353,Sheet3!A:H,3,0),"")</f>
        <v/>
      </c>
      <c r="G1353" s="22" t="str">
        <f>IFERROR(VLOOKUP(E1353,Sheet3!A:H,8,0),"")</f>
        <v/>
      </c>
      <c r="H1353" s="22" t="str">
        <f>IFERROR(VLOOKUP(E1353,Sheet2!A:B,2,0),"")</f>
        <v/>
      </c>
      <c r="I1353" s="22" t="str">
        <f t="shared" si="85"/>
        <v>0103</v>
      </c>
      <c r="J1353" s="22">
        <f t="shared" si="86"/>
        <v>2</v>
      </c>
      <c r="K1353" s="22">
        <f t="shared" si="87"/>
        <v>8</v>
      </c>
    </row>
    <row r="1354" spans="1:11" x14ac:dyDescent="0.15">
      <c r="A1354" s="22">
        <f>IFERROR(テーブル_Swim015[[#This Row],[競技番号]],"")</f>
        <v>104</v>
      </c>
      <c r="B1354" s="22">
        <f>IFERROR(テーブル_Swim015[[#This Row],[組]],"")</f>
        <v>1</v>
      </c>
      <c r="C1354" s="22">
        <f>IFERROR(テーブル_Swim015[[#This Row],[水路]],"")</f>
        <v>1</v>
      </c>
      <c r="D1354" s="22" t="str">
        <f t="shared" si="84"/>
        <v>10411</v>
      </c>
      <c r="E1354" s="22">
        <f>IFERROR(テーブル_Swim015[[#This Row],[選手番号]],"")</f>
        <v>1536</v>
      </c>
      <c r="F1354" s="22" t="str">
        <f>IFERROR(VLOOKUP(E1354,Sheet3!A:H,3,0),"")</f>
        <v>平井　　杏</v>
      </c>
      <c r="G1354" s="22" t="str">
        <f>IFERROR(VLOOKUP(E1354,Sheet3!A:H,8,0),"")</f>
        <v>Ryuow</v>
      </c>
      <c r="H1354" s="22" t="str">
        <f>IFERROR(VLOOKUP(E1354,Sheet2!A:B,2,0),"")</f>
        <v/>
      </c>
      <c r="I1354" s="22" t="str">
        <f t="shared" si="85"/>
        <v>1536104</v>
      </c>
      <c r="J1354" s="22">
        <f t="shared" si="86"/>
        <v>1</v>
      </c>
      <c r="K1354" s="22">
        <f t="shared" si="87"/>
        <v>1</v>
      </c>
    </row>
    <row r="1355" spans="1:11" x14ac:dyDescent="0.15">
      <c r="A1355" s="22">
        <f>IFERROR(テーブル_Swim015[[#This Row],[競技番号]],"")</f>
        <v>104</v>
      </c>
      <c r="B1355" s="22">
        <f>IFERROR(テーブル_Swim015[[#This Row],[組]],"")</f>
        <v>1</v>
      </c>
      <c r="C1355" s="22">
        <f>IFERROR(テーブル_Swim015[[#This Row],[水路]],"")</f>
        <v>2</v>
      </c>
      <c r="D1355" s="22" t="str">
        <f t="shared" si="84"/>
        <v>10412</v>
      </c>
      <c r="E1355" s="22">
        <f>IFERROR(テーブル_Swim015[[#This Row],[選手番号]],"")</f>
        <v>1546</v>
      </c>
      <c r="F1355" s="22" t="str">
        <f>IFERROR(VLOOKUP(E1355,Sheet3!A:H,3,0),"")</f>
        <v xml:space="preserve">上甲　紗世                    </v>
      </c>
      <c r="G1355" s="22" t="str">
        <f>IFERROR(VLOOKUP(E1355,Sheet3!A:H,8,0),"")</f>
        <v xml:space="preserve">リー保内        </v>
      </c>
      <c r="H1355" s="22" t="str">
        <f>IFERROR(VLOOKUP(E1355,Sheet2!A:B,2,0),"")</f>
        <v/>
      </c>
      <c r="I1355" s="22" t="str">
        <f t="shared" si="85"/>
        <v>1546104</v>
      </c>
      <c r="J1355" s="22">
        <f t="shared" si="86"/>
        <v>1</v>
      </c>
      <c r="K1355" s="22">
        <f t="shared" si="87"/>
        <v>2</v>
      </c>
    </row>
    <row r="1356" spans="1:11" x14ac:dyDescent="0.15">
      <c r="A1356" s="22">
        <f>IFERROR(テーブル_Swim015[[#This Row],[競技番号]],"")</f>
        <v>104</v>
      </c>
      <c r="B1356" s="22">
        <f>IFERROR(テーブル_Swim015[[#This Row],[組]],"")</f>
        <v>1</v>
      </c>
      <c r="C1356" s="22">
        <f>IFERROR(テーブル_Swim015[[#This Row],[水路]],"")</f>
        <v>3</v>
      </c>
      <c r="D1356" s="22" t="str">
        <f t="shared" si="84"/>
        <v>10413</v>
      </c>
      <c r="E1356" s="22">
        <f>IFERROR(テーブル_Swim015[[#This Row],[選手番号]],"")</f>
        <v>98</v>
      </c>
      <c r="F1356" s="22" t="str">
        <f>IFERROR(VLOOKUP(E1356,Sheet3!A:H,3,0),"")</f>
        <v xml:space="preserve">大塚　望珠                    </v>
      </c>
      <c r="G1356" s="22" t="str">
        <f>IFERROR(VLOOKUP(E1356,Sheet3!A:H,8,0),"")</f>
        <v xml:space="preserve">ファイブテン    </v>
      </c>
      <c r="H1356" s="22" t="str">
        <f>IFERROR(VLOOKUP(E1356,Sheet2!A:B,2,0),"")</f>
        <v/>
      </c>
      <c r="I1356" s="22" t="str">
        <f t="shared" si="85"/>
        <v>98104</v>
      </c>
      <c r="J1356" s="22">
        <f t="shared" si="86"/>
        <v>1</v>
      </c>
      <c r="K1356" s="22">
        <f t="shared" si="87"/>
        <v>3</v>
      </c>
    </row>
    <row r="1357" spans="1:11" x14ac:dyDescent="0.15">
      <c r="A1357" s="22">
        <f>IFERROR(テーブル_Swim015[[#This Row],[競技番号]],"")</f>
        <v>104</v>
      </c>
      <c r="B1357" s="22">
        <f>IFERROR(テーブル_Swim015[[#This Row],[組]],"")</f>
        <v>1</v>
      </c>
      <c r="C1357" s="22">
        <f>IFERROR(テーブル_Swim015[[#This Row],[水路]],"")</f>
        <v>4</v>
      </c>
      <c r="D1357" s="22" t="str">
        <f t="shared" si="84"/>
        <v>10414</v>
      </c>
      <c r="E1357" s="22">
        <f>IFERROR(テーブル_Swim015[[#This Row],[選手番号]],"")</f>
        <v>1199</v>
      </c>
      <c r="F1357" s="22" t="str">
        <f>IFERROR(VLOOKUP(E1357,Sheet3!A:H,3,0),"")</f>
        <v xml:space="preserve">荒本　莉音                    </v>
      </c>
      <c r="G1357" s="22" t="str">
        <f>IFERROR(VLOOKUP(E1357,Sheet3!A:H,8,0),"")</f>
        <v xml:space="preserve">南海ＤＣ        </v>
      </c>
      <c r="H1357" s="22" t="str">
        <f>IFERROR(VLOOKUP(E1357,Sheet2!A:B,2,0),"")</f>
        <v/>
      </c>
      <c r="I1357" s="22" t="str">
        <f t="shared" si="85"/>
        <v>1199104</v>
      </c>
      <c r="J1357" s="22">
        <f t="shared" si="86"/>
        <v>1</v>
      </c>
      <c r="K1357" s="22">
        <f t="shared" si="87"/>
        <v>4</v>
      </c>
    </row>
    <row r="1358" spans="1:11" x14ac:dyDescent="0.15">
      <c r="A1358" s="22">
        <f>IFERROR(テーブル_Swim015[[#This Row],[競技番号]],"")</f>
        <v>104</v>
      </c>
      <c r="B1358" s="22">
        <f>IFERROR(テーブル_Swim015[[#This Row],[組]],"")</f>
        <v>1</v>
      </c>
      <c r="C1358" s="22">
        <f>IFERROR(テーブル_Swim015[[#This Row],[水路]],"")</f>
        <v>5</v>
      </c>
      <c r="D1358" s="22" t="str">
        <f t="shared" si="84"/>
        <v>10415</v>
      </c>
      <c r="E1358" s="22">
        <f>IFERROR(テーブル_Swim015[[#This Row],[選手番号]],"")</f>
        <v>99</v>
      </c>
      <c r="F1358" s="22" t="str">
        <f>IFERROR(VLOOKUP(E1358,Sheet3!A:H,3,0),"")</f>
        <v>二宮　愛心</v>
      </c>
      <c r="G1358" s="22" t="str">
        <f>IFERROR(VLOOKUP(E1358,Sheet3!A:H,8,0),"")</f>
        <v>ファイブテン</v>
      </c>
      <c r="H1358" s="22" t="str">
        <f>IFERROR(VLOOKUP(E1358,Sheet2!A:B,2,0),"")</f>
        <v/>
      </c>
      <c r="I1358" s="22" t="str">
        <f t="shared" si="85"/>
        <v>99104</v>
      </c>
      <c r="J1358" s="22">
        <f t="shared" si="86"/>
        <v>1</v>
      </c>
      <c r="K1358" s="22">
        <f t="shared" si="87"/>
        <v>5</v>
      </c>
    </row>
    <row r="1359" spans="1:11" x14ac:dyDescent="0.15">
      <c r="A1359" s="22">
        <f>IFERROR(テーブル_Swim015[[#This Row],[競技番号]],"")</f>
        <v>104</v>
      </c>
      <c r="B1359" s="22">
        <f>IFERROR(テーブル_Swim015[[#This Row],[組]],"")</f>
        <v>1</v>
      </c>
      <c r="C1359" s="22">
        <f>IFERROR(テーブル_Swim015[[#This Row],[水路]],"")</f>
        <v>6</v>
      </c>
      <c r="D1359" s="22" t="str">
        <f t="shared" si="84"/>
        <v>10416</v>
      </c>
      <c r="E1359" s="22">
        <f>IFERROR(テーブル_Swim015[[#This Row],[選手番号]],"")</f>
        <v>100</v>
      </c>
      <c r="F1359" s="22" t="str">
        <f>IFERROR(VLOOKUP(E1359,Sheet3!A:H,3,0),"")</f>
        <v xml:space="preserve">今井　結月                    </v>
      </c>
      <c r="G1359" s="22" t="str">
        <f>IFERROR(VLOOKUP(E1359,Sheet3!A:H,8,0),"")</f>
        <v xml:space="preserve">ファイブテン    </v>
      </c>
      <c r="H1359" s="22" t="str">
        <f>IFERROR(VLOOKUP(E1359,Sheet2!A:B,2,0),"")</f>
        <v/>
      </c>
      <c r="I1359" s="22" t="str">
        <f t="shared" si="85"/>
        <v>100104</v>
      </c>
      <c r="J1359" s="22">
        <f t="shared" si="86"/>
        <v>1</v>
      </c>
      <c r="K1359" s="22">
        <f t="shared" si="87"/>
        <v>6</v>
      </c>
    </row>
    <row r="1360" spans="1:11" x14ac:dyDescent="0.15">
      <c r="A1360" s="22">
        <f>IFERROR(テーブル_Swim015[[#This Row],[競技番号]],"")</f>
        <v>104</v>
      </c>
      <c r="B1360" s="22">
        <f>IFERROR(テーブル_Swim015[[#This Row],[組]],"")</f>
        <v>1</v>
      </c>
      <c r="C1360" s="22">
        <f>IFERROR(テーブル_Swim015[[#This Row],[水路]],"")</f>
        <v>7</v>
      </c>
      <c r="D1360" s="22" t="str">
        <f t="shared" si="84"/>
        <v>10417</v>
      </c>
      <c r="E1360" s="22">
        <f>IFERROR(テーブル_Swim015[[#This Row],[選手番号]],"")</f>
        <v>1523</v>
      </c>
      <c r="F1360" s="22" t="str">
        <f>IFERROR(VLOOKUP(E1360,Sheet3!A:H,3,0),"")</f>
        <v xml:space="preserve">中村　優月                    </v>
      </c>
      <c r="G1360" s="22" t="str">
        <f>IFERROR(VLOOKUP(E1360,Sheet3!A:H,8,0),"")</f>
        <v xml:space="preserve">フィッタ吉田    </v>
      </c>
      <c r="H1360" s="22" t="str">
        <f>IFERROR(VLOOKUP(E1360,Sheet2!A:B,2,0),"")</f>
        <v/>
      </c>
      <c r="I1360" s="22" t="str">
        <f t="shared" si="85"/>
        <v>1523104</v>
      </c>
      <c r="J1360" s="22">
        <f t="shared" si="86"/>
        <v>1</v>
      </c>
      <c r="K1360" s="22">
        <f t="shared" si="87"/>
        <v>7</v>
      </c>
    </row>
    <row r="1361" spans="1:11" x14ac:dyDescent="0.15">
      <c r="A1361" s="22">
        <f>IFERROR(テーブル_Swim015[[#This Row],[競技番号]],"")</f>
        <v>104</v>
      </c>
      <c r="B1361" s="22">
        <f>IFERROR(テーブル_Swim015[[#This Row],[組]],"")</f>
        <v>1</v>
      </c>
      <c r="C1361" s="22">
        <f>IFERROR(テーブル_Swim015[[#This Row],[水路]],"")</f>
        <v>8</v>
      </c>
      <c r="D1361" s="22" t="str">
        <f t="shared" si="84"/>
        <v>10418</v>
      </c>
      <c r="E1361" s="22">
        <f>IFERROR(テーブル_Swim015[[#This Row],[選手番号]],"")</f>
        <v>31</v>
      </c>
      <c r="F1361" s="22" t="str">
        <f>IFERROR(VLOOKUP(E1361,Sheet3!A:H,3,0),"")</f>
        <v xml:space="preserve">金子　栞己                    </v>
      </c>
      <c r="G1361" s="22" t="str">
        <f>IFERROR(VLOOKUP(E1361,Sheet3!A:H,8,0),"")</f>
        <v xml:space="preserve">Z-UP            </v>
      </c>
      <c r="H1361" s="22" t="str">
        <f>IFERROR(VLOOKUP(E1361,Sheet2!A:B,2,0),"")</f>
        <v/>
      </c>
      <c r="I1361" s="22" t="str">
        <f t="shared" si="85"/>
        <v>31104</v>
      </c>
      <c r="J1361" s="22">
        <f t="shared" si="86"/>
        <v>1</v>
      </c>
      <c r="K1361" s="22">
        <f t="shared" si="87"/>
        <v>8</v>
      </c>
    </row>
    <row r="1362" spans="1:11" x14ac:dyDescent="0.15">
      <c r="A1362" s="22">
        <f>IFERROR(テーブル_Swim015[[#This Row],[競技番号]],"")</f>
        <v>104</v>
      </c>
      <c r="B1362" s="22">
        <f>IFERROR(テーブル_Swim015[[#This Row],[組]],"")</f>
        <v>2</v>
      </c>
      <c r="C1362" s="22">
        <f>IFERROR(テーブル_Swim015[[#This Row],[水路]],"")</f>
        <v>1</v>
      </c>
      <c r="D1362" s="22" t="str">
        <f t="shared" ref="D1362:D1425" si="88">CONCATENATE(A1362,B1362,C1362)</f>
        <v>10421</v>
      </c>
      <c r="E1362" s="22">
        <f>IFERROR(テーブル_Swim015[[#This Row],[選手番号]],"")</f>
        <v>1522</v>
      </c>
      <c r="F1362" s="22" t="str">
        <f>IFERROR(VLOOKUP(E1362,Sheet3!A:H,3,0),"")</f>
        <v xml:space="preserve">水谷　結和                    </v>
      </c>
      <c r="G1362" s="22" t="str">
        <f>IFERROR(VLOOKUP(E1362,Sheet3!A:H,8,0),"")</f>
        <v xml:space="preserve">フィッタ吉田    </v>
      </c>
      <c r="H1362" s="22" t="str">
        <f>IFERROR(VLOOKUP(E1362,Sheet2!A:B,2,0),"")</f>
        <v/>
      </c>
      <c r="I1362" s="22" t="str">
        <f t="shared" si="85"/>
        <v>1522104</v>
      </c>
      <c r="J1362" s="22">
        <f t="shared" si="86"/>
        <v>2</v>
      </c>
      <c r="K1362" s="22">
        <f t="shared" si="87"/>
        <v>1</v>
      </c>
    </row>
    <row r="1363" spans="1:11" x14ac:dyDescent="0.15">
      <c r="A1363" s="22">
        <f>IFERROR(テーブル_Swim015[[#This Row],[競技番号]],"")</f>
        <v>104</v>
      </c>
      <c r="B1363" s="22">
        <f>IFERROR(テーブル_Swim015[[#This Row],[組]],"")</f>
        <v>2</v>
      </c>
      <c r="C1363" s="22">
        <f>IFERROR(テーブル_Swim015[[#This Row],[水路]],"")</f>
        <v>2</v>
      </c>
      <c r="D1363" s="22" t="str">
        <f t="shared" si="88"/>
        <v>10422</v>
      </c>
      <c r="E1363" s="22">
        <f>IFERROR(テーブル_Swim015[[#This Row],[選手番号]],"")</f>
        <v>1067</v>
      </c>
      <c r="F1363" s="22" t="str">
        <f>IFERROR(VLOOKUP(E1363,Sheet3!A:H,3,0),"")</f>
        <v xml:space="preserve">渡部　花音                    </v>
      </c>
      <c r="G1363" s="22" t="str">
        <f>IFERROR(VLOOKUP(E1363,Sheet3!A:H,8,0),"")</f>
        <v xml:space="preserve">フィッタ松山    </v>
      </c>
      <c r="H1363" s="22" t="str">
        <f>IFERROR(VLOOKUP(E1363,Sheet2!A:B,2,0),"")</f>
        <v/>
      </c>
      <c r="I1363" s="22" t="str">
        <f t="shared" ref="I1363:I1426" si="89">CONCATENATE(E1363,A1363)</f>
        <v>1067104</v>
      </c>
      <c r="J1363" s="22">
        <f t="shared" ref="J1363:J1426" si="90">B1363</f>
        <v>2</v>
      </c>
      <c r="K1363" s="22">
        <f t="shared" ref="K1363:K1426" si="91">C1363</f>
        <v>2</v>
      </c>
    </row>
    <row r="1364" spans="1:11" x14ac:dyDescent="0.15">
      <c r="A1364" s="22">
        <f>IFERROR(テーブル_Swim015[[#This Row],[競技番号]],"")</f>
        <v>104</v>
      </c>
      <c r="B1364" s="22">
        <f>IFERROR(テーブル_Swim015[[#This Row],[組]],"")</f>
        <v>2</v>
      </c>
      <c r="C1364" s="22">
        <f>IFERROR(テーブル_Swim015[[#This Row],[水路]],"")</f>
        <v>3</v>
      </c>
      <c r="D1364" s="22" t="str">
        <f t="shared" si="88"/>
        <v>10423</v>
      </c>
      <c r="E1364" s="22">
        <f>IFERROR(テーブル_Swim015[[#This Row],[選手番号]],"")</f>
        <v>67</v>
      </c>
      <c r="F1364" s="22" t="str">
        <f>IFERROR(VLOOKUP(E1364,Sheet3!A:H,3,0),"")</f>
        <v xml:space="preserve">山本　麗桜                    </v>
      </c>
      <c r="G1364" s="22" t="str">
        <f>IFERROR(VLOOKUP(E1364,Sheet3!A:H,8,0),"")</f>
        <v xml:space="preserve">ＭＧ双葉        </v>
      </c>
      <c r="H1364" s="22" t="str">
        <f>IFERROR(VLOOKUP(E1364,Sheet2!A:B,2,0),"")</f>
        <v/>
      </c>
      <c r="I1364" s="22" t="str">
        <f t="shared" si="89"/>
        <v>67104</v>
      </c>
      <c r="J1364" s="22">
        <f t="shared" si="90"/>
        <v>2</v>
      </c>
      <c r="K1364" s="22">
        <f t="shared" si="91"/>
        <v>3</v>
      </c>
    </row>
    <row r="1365" spans="1:11" x14ac:dyDescent="0.15">
      <c r="A1365" s="22">
        <f>IFERROR(テーブル_Swim015[[#This Row],[競技番号]],"")</f>
        <v>104</v>
      </c>
      <c r="B1365" s="22">
        <f>IFERROR(テーブル_Swim015[[#This Row],[組]],"")</f>
        <v>2</v>
      </c>
      <c r="C1365" s="22">
        <f>IFERROR(テーブル_Swim015[[#This Row],[水路]],"")</f>
        <v>4</v>
      </c>
      <c r="D1365" s="22" t="str">
        <f t="shared" si="88"/>
        <v>10424</v>
      </c>
      <c r="E1365" s="22">
        <f>IFERROR(テーブル_Swim015[[#This Row],[選手番号]],"")</f>
        <v>1532</v>
      </c>
      <c r="F1365" s="22" t="str">
        <f>IFERROR(VLOOKUP(E1365,Sheet3!A:H,3,0),"")</f>
        <v xml:space="preserve">中村　心都                    </v>
      </c>
      <c r="G1365" s="22" t="str">
        <f>IFERROR(VLOOKUP(E1365,Sheet3!A:H,8,0),"")</f>
        <v xml:space="preserve">Ryuow           </v>
      </c>
      <c r="H1365" s="22" t="str">
        <f>IFERROR(VLOOKUP(E1365,Sheet2!A:B,2,0),"")</f>
        <v/>
      </c>
      <c r="I1365" s="22" t="str">
        <f t="shared" si="89"/>
        <v>1532104</v>
      </c>
      <c r="J1365" s="22">
        <f t="shared" si="90"/>
        <v>2</v>
      </c>
      <c r="K1365" s="22">
        <f t="shared" si="91"/>
        <v>4</v>
      </c>
    </row>
    <row r="1366" spans="1:11" x14ac:dyDescent="0.15">
      <c r="A1366" s="22">
        <f>IFERROR(テーブル_Swim015[[#This Row],[競技番号]],"")</f>
        <v>104</v>
      </c>
      <c r="B1366" s="22">
        <f>IFERROR(テーブル_Swim015[[#This Row],[組]],"")</f>
        <v>2</v>
      </c>
      <c r="C1366" s="22">
        <f>IFERROR(テーブル_Swim015[[#This Row],[水路]],"")</f>
        <v>5</v>
      </c>
      <c r="D1366" s="22" t="str">
        <f t="shared" si="88"/>
        <v>10425</v>
      </c>
      <c r="E1366" s="22">
        <f>IFERROR(テーブル_Swim015[[#This Row],[選手番号]],"")</f>
        <v>1165</v>
      </c>
      <c r="F1366" s="22" t="str">
        <f>IFERROR(VLOOKUP(E1366,Sheet3!A:H,3,0),"")</f>
        <v>玉井  咲衣</v>
      </c>
      <c r="G1366" s="22" t="str">
        <f>IFERROR(VLOOKUP(E1366,Sheet3!A:H,8,0),"")</f>
        <v>五百木ＳＣ</v>
      </c>
      <c r="H1366" s="22" t="str">
        <f>IFERROR(VLOOKUP(E1366,Sheet2!A:B,2,0),"")</f>
        <v/>
      </c>
      <c r="I1366" s="22" t="str">
        <f t="shared" si="89"/>
        <v>1165104</v>
      </c>
      <c r="J1366" s="22">
        <f t="shared" si="90"/>
        <v>2</v>
      </c>
      <c r="K1366" s="22">
        <f t="shared" si="91"/>
        <v>5</v>
      </c>
    </row>
    <row r="1367" spans="1:11" x14ac:dyDescent="0.15">
      <c r="A1367" s="22">
        <f>IFERROR(テーブル_Swim015[[#This Row],[競技番号]],"")</f>
        <v>104</v>
      </c>
      <c r="B1367" s="22">
        <f>IFERROR(テーブル_Swim015[[#This Row],[組]],"")</f>
        <v>2</v>
      </c>
      <c r="C1367" s="22">
        <f>IFERROR(テーブル_Swim015[[#This Row],[水路]],"")</f>
        <v>6</v>
      </c>
      <c r="D1367" s="22" t="str">
        <f t="shared" si="88"/>
        <v>10426</v>
      </c>
      <c r="E1367" s="22">
        <f>IFERROR(テーブル_Swim015[[#This Row],[選手番号]],"")</f>
        <v>68</v>
      </c>
      <c r="F1367" s="22" t="str">
        <f>IFERROR(VLOOKUP(E1367,Sheet3!A:H,3,0),"")</f>
        <v xml:space="preserve">山口　葵生                    </v>
      </c>
      <c r="G1367" s="22" t="str">
        <f>IFERROR(VLOOKUP(E1367,Sheet3!A:H,8,0),"")</f>
        <v xml:space="preserve">ＭＧ双葉        </v>
      </c>
      <c r="H1367" s="22" t="str">
        <f>IFERROR(VLOOKUP(E1367,Sheet2!A:B,2,0),"")</f>
        <v/>
      </c>
      <c r="I1367" s="22" t="str">
        <f t="shared" si="89"/>
        <v>68104</v>
      </c>
      <c r="J1367" s="22">
        <f t="shared" si="90"/>
        <v>2</v>
      </c>
      <c r="K1367" s="22">
        <f t="shared" si="91"/>
        <v>6</v>
      </c>
    </row>
    <row r="1368" spans="1:11" x14ac:dyDescent="0.15">
      <c r="A1368" s="22">
        <f>IFERROR(テーブル_Swim015[[#This Row],[競技番号]],"")</f>
        <v>104</v>
      </c>
      <c r="B1368" s="22">
        <f>IFERROR(テーブル_Swim015[[#This Row],[組]],"")</f>
        <v>2</v>
      </c>
      <c r="C1368" s="22">
        <f>IFERROR(テーブル_Swim015[[#This Row],[水路]],"")</f>
        <v>7</v>
      </c>
      <c r="D1368" s="22" t="str">
        <f t="shared" si="88"/>
        <v>10427</v>
      </c>
      <c r="E1368" s="22">
        <f>IFERROR(テーブル_Swim015[[#This Row],[選手番号]],"")</f>
        <v>509</v>
      </c>
      <c r="F1368" s="22" t="str">
        <f>IFERROR(VLOOKUP(E1368,Sheet3!A:H,3,0),"")</f>
        <v xml:space="preserve">丸内里衣菜                    </v>
      </c>
      <c r="G1368" s="22" t="str">
        <f>IFERROR(VLOOKUP(E1368,Sheet3!A:H,8,0),"")</f>
        <v xml:space="preserve">西条ＳＣ        </v>
      </c>
      <c r="H1368" s="22" t="str">
        <f>IFERROR(VLOOKUP(E1368,Sheet2!A:B,2,0),"")</f>
        <v/>
      </c>
      <c r="I1368" s="22" t="str">
        <f t="shared" si="89"/>
        <v>509104</v>
      </c>
      <c r="J1368" s="22">
        <f t="shared" si="90"/>
        <v>2</v>
      </c>
      <c r="K1368" s="22">
        <f t="shared" si="91"/>
        <v>7</v>
      </c>
    </row>
    <row r="1369" spans="1:11" x14ac:dyDescent="0.15">
      <c r="A1369" s="22">
        <f>IFERROR(テーブル_Swim015[[#This Row],[競技番号]],"")</f>
        <v>104</v>
      </c>
      <c r="B1369" s="22">
        <f>IFERROR(テーブル_Swim015[[#This Row],[組]],"")</f>
        <v>2</v>
      </c>
      <c r="C1369" s="22">
        <f>IFERROR(テーブル_Swim015[[#This Row],[水路]],"")</f>
        <v>8</v>
      </c>
      <c r="D1369" s="22" t="str">
        <f t="shared" si="88"/>
        <v>10428</v>
      </c>
      <c r="E1369" s="22">
        <f>IFERROR(テーブル_Swim015[[#This Row],[選手番号]],"")</f>
        <v>1065</v>
      </c>
      <c r="F1369" s="22" t="str">
        <f>IFERROR(VLOOKUP(E1369,Sheet3!A:H,3,0),"")</f>
        <v xml:space="preserve">三神　千夏                    </v>
      </c>
      <c r="G1369" s="22" t="str">
        <f>IFERROR(VLOOKUP(E1369,Sheet3!A:H,8,0),"")</f>
        <v xml:space="preserve">フィッタ松山    </v>
      </c>
      <c r="H1369" s="22" t="str">
        <f>IFERROR(VLOOKUP(E1369,Sheet2!A:B,2,0),"")</f>
        <v/>
      </c>
      <c r="I1369" s="22" t="str">
        <f t="shared" si="89"/>
        <v>1065104</v>
      </c>
      <c r="J1369" s="22">
        <f t="shared" si="90"/>
        <v>2</v>
      </c>
      <c r="K1369" s="22">
        <f t="shared" si="91"/>
        <v>8</v>
      </c>
    </row>
    <row r="1370" spans="1:11" x14ac:dyDescent="0.15">
      <c r="A1370" s="22">
        <f>IFERROR(テーブル_Swim015[[#This Row],[競技番号]],"")</f>
        <v>104</v>
      </c>
      <c r="B1370" s="22">
        <f>IFERROR(テーブル_Swim015[[#This Row],[組]],"")</f>
        <v>3</v>
      </c>
      <c r="C1370" s="22">
        <f>IFERROR(テーブル_Swim015[[#This Row],[水路]],"")</f>
        <v>1</v>
      </c>
      <c r="D1370" s="22" t="str">
        <f t="shared" si="88"/>
        <v>10431</v>
      </c>
      <c r="E1370" s="22">
        <f>IFERROR(テーブル_Swim015[[#This Row],[選手番号]],"")</f>
        <v>1129</v>
      </c>
      <c r="F1370" s="22" t="str">
        <f>IFERROR(VLOOKUP(E1370,Sheet3!A:H,3,0),"")</f>
        <v xml:space="preserve">此下　栞奈                    </v>
      </c>
      <c r="G1370" s="22" t="str">
        <f>IFERROR(VLOOKUP(E1370,Sheet3!A:H,8,0),"")</f>
        <v xml:space="preserve">ﾌｨｯﾀｴﾐﾌﾙ松前    </v>
      </c>
      <c r="H1370" s="22" t="str">
        <f>IFERROR(VLOOKUP(E1370,Sheet2!A:B,2,0),"")</f>
        <v/>
      </c>
      <c r="I1370" s="22" t="str">
        <f t="shared" si="89"/>
        <v>1129104</v>
      </c>
      <c r="J1370" s="22">
        <f t="shared" si="90"/>
        <v>3</v>
      </c>
      <c r="K1370" s="22">
        <f t="shared" si="91"/>
        <v>1</v>
      </c>
    </row>
    <row r="1371" spans="1:11" x14ac:dyDescent="0.15">
      <c r="A1371" s="22">
        <f>IFERROR(テーブル_Swim015[[#This Row],[競技番号]],"")</f>
        <v>104</v>
      </c>
      <c r="B1371" s="22">
        <f>IFERROR(テーブル_Swim015[[#This Row],[組]],"")</f>
        <v>3</v>
      </c>
      <c r="C1371" s="22">
        <f>IFERROR(テーブル_Swim015[[#This Row],[水路]],"")</f>
        <v>2</v>
      </c>
      <c r="D1371" s="22" t="str">
        <f t="shared" si="88"/>
        <v>10432</v>
      </c>
      <c r="E1371" s="22">
        <f>IFERROR(テーブル_Swim015[[#This Row],[選手番号]],"")</f>
        <v>1140</v>
      </c>
      <c r="F1371" s="22" t="str">
        <f>IFERROR(VLOOKUP(E1371,Sheet3!A:H,3,0),"")</f>
        <v>瀬良奈々美</v>
      </c>
      <c r="G1371" s="22" t="str">
        <f>IFERROR(VLOOKUP(E1371,Sheet3!A:H,8,0),"")</f>
        <v>AQUA</v>
      </c>
      <c r="H1371" s="22" t="str">
        <f>IFERROR(VLOOKUP(E1371,Sheet2!A:B,2,0),"")</f>
        <v/>
      </c>
      <c r="I1371" s="22" t="str">
        <f t="shared" si="89"/>
        <v>1140104</v>
      </c>
      <c r="J1371" s="22">
        <f t="shared" si="90"/>
        <v>3</v>
      </c>
      <c r="K1371" s="22">
        <f t="shared" si="91"/>
        <v>2</v>
      </c>
    </row>
    <row r="1372" spans="1:11" x14ac:dyDescent="0.15">
      <c r="A1372" s="22">
        <f>IFERROR(テーブル_Swim015[[#This Row],[競技番号]],"")</f>
        <v>104</v>
      </c>
      <c r="B1372" s="22">
        <f>IFERROR(テーブル_Swim015[[#This Row],[組]],"")</f>
        <v>3</v>
      </c>
      <c r="C1372" s="22">
        <f>IFERROR(テーブル_Swim015[[#This Row],[水路]],"")</f>
        <v>3</v>
      </c>
      <c r="D1372" s="22" t="str">
        <f t="shared" si="88"/>
        <v>10433</v>
      </c>
      <c r="E1372" s="22">
        <f>IFERROR(テーブル_Swim015[[#This Row],[選手番号]],"")</f>
        <v>1088</v>
      </c>
      <c r="F1372" s="22" t="str">
        <f>IFERROR(VLOOKUP(E1372,Sheet3!A:H,3,0),"")</f>
        <v xml:space="preserve">大石　千尋                    </v>
      </c>
      <c r="G1372" s="22" t="str">
        <f>IFERROR(VLOOKUP(E1372,Sheet3!A:H,8,0),"")</f>
        <v xml:space="preserve">フィッタ重信    </v>
      </c>
      <c r="H1372" s="22" t="str">
        <f>IFERROR(VLOOKUP(E1372,Sheet2!A:B,2,0),"")</f>
        <v/>
      </c>
      <c r="I1372" s="22" t="str">
        <f t="shared" si="89"/>
        <v>1088104</v>
      </c>
      <c r="J1372" s="22">
        <f t="shared" si="90"/>
        <v>3</v>
      </c>
      <c r="K1372" s="22">
        <f t="shared" si="91"/>
        <v>3</v>
      </c>
    </row>
    <row r="1373" spans="1:11" x14ac:dyDescent="0.15">
      <c r="A1373" s="22">
        <f>IFERROR(テーブル_Swim015[[#This Row],[競技番号]],"")</f>
        <v>104</v>
      </c>
      <c r="B1373" s="22">
        <f>IFERROR(テーブル_Swim015[[#This Row],[組]],"")</f>
        <v>3</v>
      </c>
      <c r="C1373" s="22">
        <f>IFERROR(テーブル_Swim015[[#This Row],[水路]],"")</f>
        <v>4</v>
      </c>
      <c r="D1373" s="22" t="str">
        <f t="shared" si="88"/>
        <v>10434</v>
      </c>
      <c r="E1373" s="22">
        <f>IFERROR(テーブル_Swim015[[#This Row],[選手番号]],"")</f>
        <v>46</v>
      </c>
      <c r="F1373" s="22" t="str">
        <f>IFERROR(VLOOKUP(E1373,Sheet3!A:H,3,0),"")</f>
        <v xml:space="preserve">森　　　優                    </v>
      </c>
      <c r="G1373" s="22" t="str">
        <f>IFERROR(VLOOKUP(E1373,Sheet3!A:H,8,0),"")</f>
        <v xml:space="preserve">ファイブテン    </v>
      </c>
      <c r="H1373" s="22" t="str">
        <f>IFERROR(VLOOKUP(E1373,Sheet2!A:B,2,0),"")</f>
        <v/>
      </c>
      <c r="I1373" s="22" t="str">
        <f t="shared" si="89"/>
        <v>46104</v>
      </c>
      <c r="J1373" s="22">
        <f t="shared" si="90"/>
        <v>3</v>
      </c>
      <c r="K1373" s="22">
        <f t="shared" si="91"/>
        <v>4</v>
      </c>
    </row>
    <row r="1374" spans="1:11" x14ac:dyDescent="0.15">
      <c r="A1374" s="22">
        <f>IFERROR(テーブル_Swim015[[#This Row],[競技番号]],"")</f>
        <v>104</v>
      </c>
      <c r="B1374" s="22">
        <f>IFERROR(テーブル_Swim015[[#This Row],[組]],"")</f>
        <v>3</v>
      </c>
      <c r="C1374" s="22">
        <f>IFERROR(テーブル_Swim015[[#This Row],[水路]],"")</f>
        <v>5</v>
      </c>
      <c r="D1374" s="22" t="str">
        <f t="shared" si="88"/>
        <v>10435</v>
      </c>
      <c r="E1374" s="22">
        <f>IFERROR(テーブル_Swim015[[#This Row],[選手番号]],"")</f>
        <v>1123</v>
      </c>
      <c r="F1374" s="22" t="str">
        <f>IFERROR(VLOOKUP(E1374,Sheet3!A:H,3,0),"")</f>
        <v xml:space="preserve">木村さくら                    </v>
      </c>
      <c r="G1374" s="22" t="str">
        <f>IFERROR(VLOOKUP(E1374,Sheet3!A:H,8,0),"")</f>
        <v xml:space="preserve">ﾌｨｯﾀｴﾐﾌﾙ松前    </v>
      </c>
      <c r="H1374" s="22" t="str">
        <f>IFERROR(VLOOKUP(E1374,Sheet2!A:B,2,0),"")</f>
        <v/>
      </c>
      <c r="I1374" s="22" t="str">
        <f t="shared" si="89"/>
        <v>1123104</v>
      </c>
      <c r="J1374" s="22">
        <f t="shared" si="90"/>
        <v>3</v>
      </c>
      <c r="K1374" s="22">
        <f t="shared" si="91"/>
        <v>5</v>
      </c>
    </row>
    <row r="1375" spans="1:11" x14ac:dyDescent="0.15">
      <c r="A1375" s="22">
        <f>IFERROR(テーブル_Swim015[[#This Row],[競技番号]],"")</f>
        <v>104</v>
      </c>
      <c r="B1375" s="22">
        <f>IFERROR(テーブル_Swim015[[#This Row],[組]],"")</f>
        <v>3</v>
      </c>
      <c r="C1375" s="22">
        <f>IFERROR(テーブル_Swim015[[#This Row],[水路]],"")</f>
        <v>6</v>
      </c>
      <c r="D1375" s="22" t="str">
        <f t="shared" si="88"/>
        <v>10436</v>
      </c>
      <c r="E1375" s="22">
        <f>IFERROR(テーブル_Swim015[[#This Row],[選手番号]],"")</f>
        <v>1201</v>
      </c>
      <c r="F1375" s="22" t="str">
        <f>IFERROR(VLOOKUP(E1375,Sheet3!A:H,3,0),"")</f>
        <v>神野　未羽</v>
      </c>
      <c r="G1375" s="22" t="str">
        <f>IFERROR(VLOOKUP(E1375,Sheet3!A:H,8,0),"")</f>
        <v>南海ＤＣ</v>
      </c>
      <c r="H1375" s="22" t="str">
        <f>IFERROR(VLOOKUP(E1375,Sheet2!A:B,2,0),"")</f>
        <v/>
      </c>
      <c r="I1375" s="22" t="str">
        <f t="shared" si="89"/>
        <v>1201104</v>
      </c>
      <c r="J1375" s="22">
        <f t="shared" si="90"/>
        <v>3</v>
      </c>
      <c r="K1375" s="22">
        <f t="shared" si="91"/>
        <v>6</v>
      </c>
    </row>
    <row r="1376" spans="1:11" x14ac:dyDescent="0.15">
      <c r="A1376" s="22">
        <f>IFERROR(テーブル_Swim015[[#This Row],[競技番号]],"")</f>
        <v>104</v>
      </c>
      <c r="B1376" s="22">
        <f>IFERROR(テーブル_Swim015[[#This Row],[組]],"")</f>
        <v>3</v>
      </c>
      <c r="C1376" s="22">
        <f>IFERROR(テーブル_Swim015[[#This Row],[水路]],"")</f>
        <v>7</v>
      </c>
      <c r="D1376" s="22" t="str">
        <f t="shared" si="88"/>
        <v>10437</v>
      </c>
      <c r="E1376" s="22">
        <f>IFERROR(テーブル_Swim015[[#This Row],[選手番号]],"")</f>
        <v>1062</v>
      </c>
      <c r="F1376" s="22" t="str">
        <f>IFERROR(VLOOKUP(E1376,Sheet3!A:H,3,0),"")</f>
        <v xml:space="preserve">三島　彩織                    </v>
      </c>
      <c r="G1376" s="22" t="str">
        <f>IFERROR(VLOOKUP(E1376,Sheet3!A:H,8,0),"")</f>
        <v xml:space="preserve">フィッタ松山    </v>
      </c>
      <c r="H1376" s="22" t="str">
        <f>IFERROR(VLOOKUP(E1376,Sheet2!A:B,2,0),"")</f>
        <v/>
      </c>
      <c r="I1376" s="22" t="str">
        <f t="shared" si="89"/>
        <v>1062104</v>
      </c>
      <c r="J1376" s="22">
        <f t="shared" si="90"/>
        <v>3</v>
      </c>
      <c r="K1376" s="22">
        <f t="shared" si="91"/>
        <v>7</v>
      </c>
    </row>
    <row r="1377" spans="1:11" x14ac:dyDescent="0.15">
      <c r="A1377" s="22">
        <f>IFERROR(テーブル_Swim015[[#This Row],[競技番号]],"")</f>
        <v>104</v>
      </c>
      <c r="B1377" s="22">
        <f>IFERROR(テーブル_Swim015[[#This Row],[組]],"")</f>
        <v>3</v>
      </c>
      <c r="C1377" s="22">
        <f>IFERROR(テーブル_Swim015[[#This Row],[水路]],"")</f>
        <v>8</v>
      </c>
      <c r="D1377" s="22" t="str">
        <f t="shared" si="88"/>
        <v>10438</v>
      </c>
      <c r="E1377" s="22">
        <f>IFERROR(テーブル_Swim015[[#This Row],[選手番号]],"")</f>
        <v>1203</v>
      </c>
      <c r="F1377" s="22" t="str">
        <f>IFERROR(VLOOKUP(E1377,Sheet3!A:H,3,0),"")</f>
        <v>藤本  彩里</v>
      </c>
      <c r="G1377" s="22" t="str">
        <f>IFERROR(VLOOKUP(E1377,Sheet3!A:H,8,0),"")</f>
        <v>南海ＤＣ</v>
      </c>
      <c r="H1377" s="22" t="str">
        <f>IFERROR(VLOOKUP(E1377,Sheet2!A:B,2,0),"")</f>
        <v/>
      </c>
      <c r="I1377" s="22" t="str">
        <f t="shared" si="89"/>
        <v>1203104</v>
      </c>
      <c r="J1377" s="22">
        <f t="shared" si="90"/>
        <v>3</v>
      </c>
      <c r="K1377" s="22">
        <f t="shared" si="91"/>
        <v>8</v>
      </c>
    </row>
    <row r="1378" spans="1:11" x14ac:dyDescent="0.15">
      <c r="A1378" s="22">
        <f>IFERROR(テーブル_Swim015[[#This Row],[競技番号]],"")</f>
        <v>105</v>
      </c>
      <c r="B1378" s="22">
        <f>IFERROR(テーブル_Swim015[[#This Row],[組]],"")</f>
        <v>1</v>
      </c>
      <c r="C1378" s="22">
        <f>IFERROR(テーブル_Swim015[[#This Row],[水路]],"")</f>
        <v>1</v>
      </c>
      <c r="D1378" s="22" t="str">
        <f t="shared" si="88"/>
        <v>10511</v>
      </c>
      <c r="E1378" s="22">
        <f>IFERROR(テーブル_Swim015[[#This Row],[選手番号]],"")</f>
        <v>0</v>
      </c>
      <c r="F1378" s="22" t="str">
        <f>IFERROR(VLOOKUP(E1378,Sheet3!A:H,3,0),"")</f>
        <v/>
      </c>
      <c r="G1378" s="22" t="str">
        <f>IFERROR(VLOOKUP(E1378,Sheet3!A:H,8,0),"")</f>
        <v/>
      </c>
      <c r="H1378" s="22" t="str">
        <f>IFERROR(VLOOKUP(E1378,Sheet2!A:B,2,0),"")</f>
        <v/>
      </c>
      <c r="I1378" s="22" t="str">
        <f t="shared" si="89"/>
        <v>0105</v>
      </c>
      <c r="J1378" s="22">
        <f t="shared" si="90"/>
        <v>1</v>
      </c>
      <c r="K1378" s="22">
        <f t="shared" si="91"/>
        <v>1</v>
      </c>
    </row>
    <row r="1379" spans="1:11" x14ac:dyDescent="0.15">
      <c r="A1379" s="22">
        <f>IFERROR(テーブル_Swim015[[#This Row],[競技番号]],"")</f>
        <v>105</v>
      </c>
      <c r="B1379" s="22">
        <f>IFERROR(テーブル_Swim015[[#This Row],[組]],"")</f>
        <v>1</v>
      </c>
      <c r="C1379" s="22">
        <f>IFERROR(テーブル_Swim015[[#This Row],[水路]],"")</f>
        <v>2</v>
      </c>
      <c r="D1379" s="22" t="str">
        <f t="shared" si="88"/>
        <v>10512</v>
      </c>
      <c r="E1379" s="22">
        <f>IFERROR(テーブル_Swim015[[#This Row],[選手番号]],"")</f>
        <v>0</v>
      </c>
      <c r="F1379" s="22" t="str">
        <f>IFERROR(VLOOKUP(E1379,Sheet3!A:H,3,0),"")</f>
        <v/>
      </c>
      <c r="G1379" s="22" t="str">
        <f>IFERROR(VLOOKUP(E1379,Sheet3!A:H,8,0),"")</f>
        <v/>
      </c>
      <c r="H1379" s="22" t="str">
        <f>IFERROR(VLOOKUP(E1379,Sheet2!A:B,2,0),"")</f>
        <v/>
      </c>
      <c r="I1379" s="22" t="str">
        <f t="shared" si="89"/>
        <v>0105</v>
      </c>
      <c r="J1379" s="22">
        <f t="shared" si="90"/>
        <v>1</v>
      </c>
      <c r="K1379" s="22">
        <f t="shared" si="91"/>
        <v>2</v>
      </c>
    </row>
    <row r="1380" spans="1:11" x14ac:dyDescent="0.15">
      <c r="A1380" s="22">
        <f>IFERROR(テーブル_Swim015[[#This Row],[競技番号]],"")</f>
        <v>105</v>
      </c>
      <c r="B1380" s="22">
        <f>IFERROR(テーブル_Swim015[[#This Row],[組]],"")</f>
        <v>1</v>
      </c>
      <c r="C1380" s="22">
        <f>IFERROR(テーブル_Swim015[[#This Row],[水路]],"")</f>
        <v>3</v>
      </c>
      <c r="D1380" s="22" t="str">
        <f t="shared" si="88"/>
        <v>10513</v>
      </c>
      <c r="E1380" s="22">
        <f>IFERROR(テーブル_Swim015[[#This Row],[選手番号]],"")</f>
        <v>23</v>
      </c>
      <c r="F1380" s="22" t="str">
        <f>IFERROR(VLOOKUP(E1380,Sheet3!A:H,3,0),"")</f>
        <v xml:space="preserve">曽我部有利                    </v>
      </c>
      <c r="G1380" s="22" t="str">
        <f>IFERROR(VLOOKUP(E1380,Sheet3!A:H,8,0),"")</f>
        <v xml:space="preserve">Z-UP            </v>
      </c>
      <c r="H1380" s="22" t="str">
        <f>IFERROR(VLOOKUP(E1380,Sheet2!A:B,2,0),"")</f>
        <v/>
      </c>
      <c r="I1380" s="22" t="str">
        <f t="shared" si="89"/>
        <v>23105</v>
      </c>
      <c r="J1380" s="22">
        <f t="shared" si="90"/>
        <v>1</v>
      </c>
      <c r="K1380" s="22">
        <f t="shared" si="91"/>
        <v>3</v>
      </c>
    </row>
    <row r="1381" spans="1:11" x14ac:dyDescent="0.15">
      <c r="A1381" s="22">
        <f>IFERROR(テーブル_Swim015[[#This Row],[競技番号]],"")</f>
        <v>105</v>
      </c>
      <c r="B1381" s="22">
        <f>IFERROR(テーブル_Swim015[[#This Row],[組]],"")</f>
        <v>1</v>
      </c>
      <c r="C1381" s="22">
        <f>IFERROR(テーブル_Swim015[[#This Row],[水路]],"")</f>
        <v>4</v>
      </c>
      <c r="D1381" s="22" t="str">
        <f t="shared" si="88"/>
        <v>10514</v>
      </c>
      <c r="E1381" s="22">
        <f>IFERROR(テーブル_Swim015[[#This Row],[選手番号]],"")</f>
        <v>24</v>
      </c>
      <c r="F1381" s="22" t="str">
        <f>IFERROR(VLOOKUP(E1381,Sheet3!A:H,3,0),"")</f>
        <v xml:space="preserve">中木戸之博                    </v>
      </c>
      <c r="G1381" s="22" t="str">
        <f>IFERROR(VLOOKUP(E1381,Sheet3!A:H,8,0),"")</f>
        <v xml:space="preserve">Z-UP            </v>
      </c>
      <c r="H1381" s="22" t="str">
        <f>IFERROR(VLOOKUP(E1381,Sheet2!A:B,2,0),"")</f>
        <v/>
      </c>
      <c r="I1381" s="22" t="str">
        <f t="shared" si="89"/>
        <v>24105</v>
      </c>
      <c r="J1381" s="22">
        <f t="shared" si="90"/>
        <v>1</v>
      </c>
      <c r="K1381" s="22">
        <f t="shared" si="91"/>
        <v>4</v>
      </c>
    </row>
    <row r="1382" spans="1:11" x14ac:dyDescent="0.15">
      <c r="A1382" s="22">
        <f>IFERROR(テーブル_Swim015[[#This Row],[競技番号]],"")</f>
        <v>105</v>
      </c>
      <c r="B1382" s="22">
        <f>IFERROR(テーブル_Swim015[[#This Row],[組]],"")</f>
        <v>1</v>
      </c>
      <c r="C1382" s="22">
        <f>IFERROR(テーブル_Swim015[[#This Row],[水路]],"")</f>
        <v>5</v>
      </c>
      <c r="D1382" s="22" t="str">
        <f t="shared" si="88"/>
        <v>10515</v>
      </c>
      <c r="E1382" s="22">
        <f>IFERROR(テーブル_Swim015[[#This Row],[選手番号]],"")</f>
        <v>1080</v>
      </c>
      <c r="F1382" s="22" t="str">
        <f>IFERROR(VLOOKUP(E1382,Sheet3!A:H,3,0),"")</f>
        <v xml:space="preserve">北脇　太耀                    </v>
      </c>
      <c r="G1382" s="22" t="str">
        <f>IFERROR(VLOOKUP(E1382,Sheet3!A:H,8,0),"")</f>
        <v xml:space="preserve">フィッタ重信    </v>
      </c>
      <c r="H1382" s="22" t="str">
        <f>IFERROR(VLOOKUP(E1382,Sheet2!A:B,2,0),"")</f>
        <v/>
      </c>
      <c r="I1382" s="22" t="str">
        <f t="shared" si="89"/>
        <v>1080105</v>
      </c>
      <c r="J1382" s="22">
        <f t="shared" si="90"/>
        <v>1</v>
      </c>
      <c r="K1382" s="22">
        <f t="shared" si="91"/>
        <v>5</v>
      </c>
    </row>
    <row r="1383" spans="1:11" x14ac:dyDescent="0.15">
      <c r="A1383" s="22">
        <f>IFERROR(テーブル_Swim015[[#This Row],[競技番号]],"")</f>
        <v>105</v>
      </c>
      <c r="B1383" s="22">
        <f>IFERROR(テーブル_Swim015[[#This Row],[組]],"")</f>
        <v>1</v>
      </c>
      <c r="C1383" s="22">
        <f>IFERROR(テーブル_Swim015[[#This Row],[水路]],"")</f>
        <v>6</v>
      </c>
      <c r="D1383" s="22" t="str">
        <f t="shared" si="88"/>
        <v>10516</v>
      </c>
      <c r="E1383" s="22">
        <f>IFERROR(テーブル_Swim015[[#This Row],[選手番号]],"")</f>
        <v>0</v>
      </c>
      <c r="F1383" s="22" t="str">
        <f>IFERROR(VLOOKUP(E1383,Sheet3!A:H,3,0),"")</f>
        <v/>
      </c>
      <c r="G1383" s="22" t="str">
        <f>IFERROR(VLOOKUP(E1383,Sheet3!A:H,8,0),"")</f>
        <v/>
      </c>
      <c r="H1383" s="22" t="str">
        <f>IFERROR(VLOOKUP(E1383,Sheet2!A:B,2,0),"")</f>
        <v/>
      </c>
      <c r="I1383" s="22" t="str">
        <f t="shared" si="89"/>
        <v>0105</v>
      </c>
      <c r="J1383" s="22">
        <f t="shared" si="90"/>
        <v>1</v>
      </c>
      <c r="K1383" s="22">
        <f t="shared" si="91"/>
        <v>6</v>
      </c>
    </row>
    <row r="1384" spans="1:11" x14ac:dyDescent="0.15">
      <c r="A1384" s="22">
        <f>IFERROR(テーブル_Swim015[[#This Row],[競技番号]],"")</f>
        <v>105</v>
      </c>
      <c r="B1384" s="22">
        <f>IFERROR(テーブル_Swim015[[#This Row],[組]],"")</f>
        <v>1</v>
      </c>
      <c r="C1384" s="22">
        <f>IFERROR(テーブル_Swim015[[#This Row],[水路]],"")</f>
        <v>7</v>
      </c>
      <c r="D1384" s="22" t="str">
        <f t="shared" si="88"/>
        <v>10517</v>
      </c>
      <c r="E1384" s="22">
        <f>IFERROR(テーブル_Swim015[[#This Row],[選手番号]],"")</f>
        <v>0</v>
      </c>
      <c r="F1384" s="22" t="str">
        <f>IFERROR(VLOOKUP(E1384,Sheet3!A:H,3,0),"")</f>
        <v/>
      </c>
      <c r="G1384" s="22" t="str">
        <f>IFERROR(VLOOKUP(E1384,Sheet3!A:H,8,0),"")</f>
        <v/>
      </c>
      <c r="H1384" s="22" t="str">
        <f>IFERROR(VLOOKUP(E1384,Sheet2!A:B,2,0),"")</f>
        <v/>
      </c>
      <c r="I1384" s="22" t="str">
        <f t="shared" si="89"/>
        <v>0105</v>
      </c>
      <c r="J1384" s="22">
        <f t="shared" si="90"/>
        <v>1</v>
      </c>
      <c r="K1384" s="22">
        <f t="shared" si="91"/>
        <v>7</v>
      </c>
    </row>
    <row r="1385" spans="1:11" x14ac:dyDescent="0.15">
      <c r="A1385" s="22">
        <f>IFERROR(テーブル_Swim015[[#This Row],[競技番号]],"")</f>
        <v>105</v>
      </c>
      <c r="B1385" s="22">
        <f>IFERROR(テーブル_Swim015[[#This Row],[組]],"")</f>
        <v>1</v>
      </c>
      <c r="C1385" s="22">
        <f>IFERROR(テーブル_Swim015[[#This Row],[水路]],"")</f>
        <v>8</v>
      </c>
      <c r="D1385" s="22" t="str">
        <f t="shared" si="88"/>
        <v>10518</v>
      </c>
      <c r="E1385" s="22">
        <f>IFERROR(テーブル_Swim015[[#This Row],[選手番号]],"")</f>
        <v>0</v>
      </c>
      <c r="F1385" s="22" t="str">
        <f>IFERROR(VLOOKUP(E1385,Sheet3!A:H,3,0),"")</f>
        <v/>
      </c>
      <c r="G1385" s="22" t="str">
        <f>IFERROR(VLOOKUP(E1385,Sheet3!A:H,8,0),"")</f>
        <v/>
      </c>
      <c r="H1385" s="22" t="str">
        <f>IFERROR(VLOOKUP(E1385,Sheet2!A:B,2,0),"")</f>
        <v/>
      </c>
      <c r="I1385" s="22" t="str">
        <f t="shared" si="89"/>
        <v>0105</v>
      </c>
      <c r="J1385" s="22">
        <f t="shared" si="90"/>
        <v>1</v>
      </c>
      <c r="K1385" s="22">
        <f t="shared" si="91"/>
        <v>8</v>
      </c>
    </row>
    <row r="1386" spans="1:11" x14ac:dyDescent="0.15">
      <c r="A1386" s="22">
        <f>IFERROR(テーブル_Swim015[[#This Row],[競技番号]],"")</f>
        <v>105</v>
      </c>
      <c r="B1386" s="22">
        <f>IFERROR(テーブル_Swim015[[#This Row],[組]],"")</f>
        <v>2</v>
      </c>
      <c r="C1386" s="22">
        <f>IFERROR(テーブル_Swim015[[#This Row],[水路]],"")</f>
        <v>1</v>
      </c>
      <c r="D1386" s="22" t="str">
        <f t="shared" si="88"/>
        <v>10521</v>
      </c>
      <c r="E1386" s="22">
        <f>IFERROR(テーブル_Swim015[[#This Row],[選手番号]],"")</f>
        <v>0</v>
      </c>
      <c r="F1386" s="22" t="str">
        <f>IFERROR(VLOOKUP(E1386,Sheet3!A:H,3,0),"")</f>
        <v/>
      </c>
      <c r="G1386" s="22" t="str">
        <f>IFERROR(VLOOKUP(E1386,Sheet3!A:H,8,0),"")</f>
        <v/>
      </c>
      <c r="H1386" s="22" t="str">
        <f>IFERROR(VLOOKUP(E1386,Sheet2!A:B,2,0),"")</f>
        <v/>
      </c>
      <c r="I1386" s="22" t="str">
        <f t="shared" si="89"/>
        <v>0105</v>
      </c>
      <c r="J1386" s="22">
        <f t="shared" si="90"/>
        <v>2</v>
      </c>
      <c r="K1386" s="22">
        <f t="shared" si="91"/>
        <v>1</v>
      </c>
    </row>
    <row r="1387" spans="1:11" x14ac:dyDescent="0.15">
      <c r="A1387" s="22">
        <f>IFERROR(テーブル_Swim015[[#This Row],[競技番号]],"")</f>
        <v>105</v>
      </c>
      <c r="B1387" s="22">
        <f>IFERROR(テーブル_Swim015[[#This Row],[組]],"")</f>
        <v>2</v>
      </c>
      <c r="C1387" s="22">
        <f>IFERROR(テーブル_Swim015[[#This Row],[水路]],"")</f>
        <v>2</v>
      </c>
      <c r="D1387" s="22" t="str">
        <f t="shared" si="88"/>
        <v>10522</v>
      </c>
      <c r="E1387" s="22">
        <f>IFERROR(テーブル_Swim015[[#This Row],[選手番号]],"")</f>
        <v>1147</v>
      </c>
      <c r="F1387" s="22" t="str">
        <f>IFERROR(VLOOKUP(E1387,Sheet3!A:H,3,0),"")</f>
        <v xml:space="preserve">坂本　龍彦                    </v>
      </c>
      <c r="G1387" s="22" t="str">
        <f>IFERROR(VLOOKUP(E1387,Sheet3!A:H,8,0),"")</f>
        <v xml:space="preserve">AGAIN           </v>
      </c>
      <c r="H1387" s="22" t="str">
        <f>IFERROR(VLOOKUP(E1387,Sheet2!A:B,2,0),"")</f>
        <v/>
      </c>
      <c r="I1387" s="22" t="str">
        <f t="shared" si="89"/>
        <v>1147105</v>
      </c>
      <c r="J1387" s="22">
        <f t="shared" si="90"/>
        <v>2</v>
      </c>
      <c r="K1387" s="22">
        <f t="shared" si="91"/>
        <v>2</v>
      </c>
    </row>
    <row r="1388" spans="1:11" x14ac:dyDescent="0.15">
      <c r="A1388" s="22">
        <f>IFERROR(テーブル_Swim015[[#This Row],[競技番号]],"")</f>
        <v>105</v>
      </c>
      <c r="B1388" s="22">
        <f>IFERROR(テーブル_Swim015[[#This Row],[組]],"")</f>
        <v>2</v>
      </c>
      <c r="C1388" s="22">
        <f>IFERROR(テーブル_Swim015[[#This Row],[水路]],"")</f>
        <v>3</v>
      </c>
      <c r="D1388" s="22" t="str">
        <f t="shared" si="88"/>
        <v>10523</v>
      </c>
      <c r="E1388" s="22">
        <f>IFERROR(テーブル_Swim015[[#This Row],[選手番号]],"")</f>
        <v>1518</v>
      </c>
      <c r="F1388" s="22" t="str">
        <f>IFERROR(VLOOKUP(E1388,Sheet3!A:H,3,0),"")</f>
        <v xml:space="preserve">古谷　　旭                    </v>
      </c>
      <c r="G1388" s="22" t="str">
        <f>IFERROR(VLOOKUP(E1388,Sheet3!A:H,8,0),"")</f>
        <v xml:space="preserve">フィッタ吉田    </v>
      </c>
      <c r="H1388" s="22" t="str">
        <f>IFERROR(VLOOKUP(E1388,Sheet2!A:B,2,0),"")</f>
        <v/>
      </c>
      <c r="I1388" s="22" t="str">
        <f t="shared" si="89"/>
        <v>1518105</v>
      </c>
      <c r="J1388" s="22">
        <f t="shared" si="90"/>
        <v>2</v>
      </c>
      <c r="K1388" s="22">
        <f t="shared" si="91"/>
        <v>3</v>
      </c>
    </row>
    <row r="1389" spans="1:11" x14ac:dyDescent="0.15">
      <c r="A1389" s="22">
        <f>IFERROR(テーブル_Swim015[[#This Row],[競技番号]],"")</f>
        <v>105</v>
      </c>
      <c r="B1389" s="22">
        <f>IFERROR(テーブル_Swim015[[#This Row],[組]],"")</f>
        <v>2</v>
      </c>
      <c r="C1389" s="22">
        <f>IFERROR(テーブル_Swim015[[#This Row],[水路]],"")</f>
        <v>4</v>
      </c>
      <c r="D1389" s="22" t="str">
        <f t="shared" si="88"/>
        <v>10524</v>
      </c>
      <c r="E1389" s="22">
        <f>IFERROR(テーブル_Swim015[[#This Row],[選手番号]],"")</f>
        <v>1110</v>
      </c>
      <c r="F1389" s="22" t="str">
        <f>IFERROR(VLOOKUP(E1389,Sheet3!A:H,3,0),"")</f>
        <v xml:space="preserve">西岡　　駿                    </v>
      </c>
      <c r="G1389" s="22" t="str">
        <f>IFERROR(VLOOKUP(E1389,Sheet3!A:H,8,0),"")</f>
        <v xml:space="preserve">ﾌｨｯﾀｴﾐﾌﾙ松前    </v>
      </c>
      <c r="H1389" s="22" t="str">
        <f>IFERROR(VLOOKUP(E1389,Sheet2!A:B,2,0),"")</f>
        <v/>
      </c>
      <c r="I1389" s="22" t="str">
        <f t="shared" si="89"/>
        <v>1110105</v>
      </c>
      <c r="J1389" s="22">
        <f t="shared" si="90"/>
        <v>2</v>
      </c>
      <c r="K1389" s="22">
        <f t="shared" si="91"/>
        <v>4</v>
      </c>
    </row>
    <row r="1390" spans="1:11" x14ac:dyDescent="0.15">
      <c r="A1390" s="22">
        <f>IFERROR(テーブル_Swim015[[#This Row],[競技番号]],"")</f>
        <v>105</v>
      </c>
      <c r="B1390" s="22">
        <f>IFERROR(テーブル_Swim015[[#This Row],[組]],"")</f>
        <v>2</v>
      </c>
      <c r="C1390" s="22">
        <f>IFERROR(テーブル_Swim015[[#This Row],[水路]],"")</f>
        <v>5</v>
      </c>
      <c r="D1390" s="22" t="str">
        <f t="shared" si="88"/>
        <v>10525</v>
      </c>
      <c r="E1390" s="22">
        <f>IFERROR(テーブル_Swim015[[#This Row],[選手番号]],"")</f>
        <v>90</v>
      </c>
      <c r="F1390" s="22" t="str">
        <f>IFERROR(VLOOKUP(E1390,Sheet3!A:H,3,0),"")</f>
        <v>村上　凌空</v>
      </c>
      <c r="G1390" s="22" t="str">
        <f>IFERROR(VLOOKUP(E1390,Sheet3!A:H,8,0),"")</f>
        <v>ファイブテン</v>
      </c>
      <c r="H1390" s="22" t="str">
        <f>IFERROR(VLOOKUP(E1390,Sheet2!A:B,2,0),"")</f>
        <v/>
      </c>
      <c r="I1390" s="22" t="str">
        <f t="shared" si="89"/>
        <v>90105</v>
      </c>
      <c r="J1390" s="22">
        <f t="shared" si="90"/>
        <v>2</v>
      </c>
      <c r="K1390" s="22">
        <f t="shared" si="91"/>
        <v>5</v>
      </c>
    </row>
    <row r="1391" spans="1:11" x14ac:dyDescent="0.15">
      <c r="A1391" s="22">
        <f>IFERROR(テーブル_Swim015[[#This Row],[競技番号]],"")</f>
        <v>105</v>
      </c>
      <c r="B1391" s="22">
        <f>IFERROR(テーブル_Swim015[[#This Row],[組]],"")</f>
        <v>2</v>
      </c>
      <c r="C1391" s="22">
        <f>IFERROR(テーブル_Swim015[[#This Row],[水路]],"")</f>
        <v>6</v>
      </c>
      <c r="D1391" s="22" t="str">
        <f t="shared" si="88"/>
        <v>10526</v>
      </c>
      <c r="E1391" s="22">
        <f>IFERROR(テーブル_Swim015[[#This Row],[選手番号]],"")</f>
        <v>1184</v>
      </c>
      <c r="F1391" s="22" t="str">
        <f>IFERROR(VLOOKUP(E1391,Sheet3!A:H,3,0),"")</f>
        <v>河内　康伸</v>
      </c>
      <c r="G1391" s="22" t="str">
        <f>IFERROR(VLOOKUP(E1391,Sheet3!A:H,8,0),"")</f>
        <v>南海ＤＣ</v>
      </c>
      <c r="H1391" s="22" t="str">
        <f>IFERROR(VLOOKUP(E1391,Sheet2!A:B,2,0),"")</f>
        <v/>
      </c>
      <c r="I1391" s="22" t="str">
        <f t="shared" si="89"/>
        <v>1184105</v>
      </c>
      <c r="J1391" s="22">
        <f t="shared" si="90"/>
        <v>2</v>
      </c>
      <c r="K1391" s="22">
        <f t="shared" si="91"/>
        <v>6</v>
      </c>
    </row>
    <row r="1392" spans="1:11" x14ac:dyDescent="0.15">
      <c r="A1392" s="22">
        <f>IFERROR(テーブル_Swim015[[#This Row],[競技番号]],"")</f>
        <v>105</v>
      </c>
      <c r="B1392" s="22">
        <f>IFERROR(テーブル_Swim015[[#This Row],[組]],"")</f>
        <v>2</v>
      </c>
      <c r="C1392" s="22">
        <f>IFERROR(テーブル_Swim015[[#This Row],[水路]],"")</f>
        <v>7</v>
      </c>
      <c r="D1392" s="22" t="str">
        <f t="shared" si="88"/>
        <v>10527</v>
      </c>
      <c r="E1392" s="22">
        <f>IFERROR(テーブル_Swim015[[#This Row],[選手番号]],"")</f>
        <v>1182</v>
      </c>
      <c r="F1392" s="22" t="str">
        <f>IFERROR(VLOOKUP(E1392,Sheet3!A:H,3,0),"")</f>
        <v xml:space="preserve">木村虎太朗                    </v>
      </c>
      <c r="G1392" s="22" t="str">
        <f>IFERROR(VLOOKUP(E1392,Sheet3!A:H,8,0),"")</f>
        <v xml:space="preserve">南海ＤＣ        </v>
      </c>
      <c r="H1392" s="22" t="str">
        <f>IFERROR(VLOOKUP(E1392,Sheet2!A:B,2,0),"")</f>
        <v/>
      </c>
      <c r="I1392" s="22" t="str">
        <f t="shared" si="89"/>
        <v>1182105</v>
      </c>
      <c r="J1392" s="22">
        <f t="shared" si="90"/>
        <v>2</v>
      </c>
      <c r="K1392" s="22">
        <f t="shared" si="91"/>
        <v>7</v>
      </c>
    </row>
    <row r="1393" spans="1:11" x14ac:dyDescent="0.15">
      <c r="A1393" s="22">
        <f>IFERROR(テーブル_Swim015[[#This Row],[競技番号]],"")</f>
        <v>105</v>
      </c>
      <c r="B1393" s="22">
        <f>IFERROR(テーブル_Swim015[[#This Row],[組]],"")</f>
        <v>2</v>
      </c>
      <c r="C1393" s="22">
        <f>IFERROR(テーブル_Swim015[[#This Row],[水路]],"")</f>
        <v>8</v>
      </c>
      <c r="D1393" s="22" t="str">
        <f t="shared" si="88"/>
        <v>10528</v>
      </c>
      <c r="E1393" s="22">
        <f>IFERROR(テーブル_Swim015[[#This Row],[選手番号]],"")</f>
        <v>0</v>
      </c>
      <c r="F1393" s="22" t="str">
        <f>IFERROR(VLOOKUP(E1393,Sheet3!A:H,3,0),"")</f>
        <v/>
      </c>
      <c r="G1393" s="22" t="str">
        <f>IFERROR(VLOOKUP(E1393,Sheet3!A:H,8,0),"")</f>
        <v/>
      </c>
      <c r="H1393" s="22" t="str">
        <f>IFERROR(VLOOKUP(E1393,Sheet2!A:B,2,0),"")</f>
        <v/>
      </c>
      <c r="I1393" s="22" t="str">
        <f t="shared" si="89"/>
        <v>0105</v>
      </c>
      <c r="J1393" s="22">
        <f t="shared" si="90"/>
        <v>2</v>
      </c>
      <c r="K1393" s="22">
        <f t="shared" si="91"/>
        <v>8</v>
      </c>
    </row>
    <row r="1394" spans="1:11" x14ac:dyDescent="0.15">
      <c r="A1394" s="22">
        <f>IFERROR(テーブル_Swim015[[#This Row],[競技番号]],"")</f>
        <v>105</v>
      </c>
      <c r="B1394" s="22">
        <f>IFERROR(テーブル_Swim015[[#This Row],[組]],"")</f>
        <v>3</v>
      </c>
      <c r="C1394" s="22">
        <f>IFERROR(テーブル_Swim015[[#This Row],[水路]],"")</f>
        <v>1</v>
      </c>
      <c r="D1394" s="22" t="str">
        <f t="shared" si="88"/>
        <v>10531</v>
      </c>
      <c r="E1394" s="22">
        <f>IFERROR(テーブル_Swim015[[#This Row],[選手番号]],"")</f>
        <v>1136</v>
      </c>
      <c r="F1394" s="22" t="str">
        <f>IFERROR(VLOOKUP(E1394,Sheet3!A:H,3,0),"")</f>
        <v>松下　昂正</v>
      </c>
      <c r="G1394" s="22" t="str">
        <f>IFERROR(VLOOKUP(E1394,Sheet3!A:H,8,0),"")</f>
        <v>AQUA</v>
      </c>
      <c r="H1394" s="22" t="str">
        <f>IFERROR(VLOOKUP(E1394,Sheet2!A:B,2,0),"")</f>
        <v/>
      </c>
      <c r="I1394" s="22" t="str">
        <f t="shared" si="89"/>
        <v>1136105</v>
      </c>
      <c r="J1394" s="22">
        <f t="shared" si="90"/>
        <v>3</v>
      </c>
      <c r="K1394" s="22">
        <f t="shared" si="91"/>
        <v>1</v>
      </c>
    </row>
    <row r="1395" spans="1:11" x14ac:dyDescent="0.15">
      <c r="A1395" s="22">
        <f>IFERROR(テーブル_Swim015[[#This Row],[競技番号]],"")</f>
        <v>105</v>
      </c>
      <c r="B1395" s="22">
        <f>IFERROR(テーブル_Swim015[[#This Row],[組]],"")</f>
        <v>3</v>
      </c>
      <c r="C1395" s="22">
        <f>IFERROR(テーブル_Swim015[[#This Row],[水路]],"")</f>
        <v>2</v>
      </c>
      <c r="D1395" s="22" t="str">
        <f t="shared" si="88"/>
        <v>10532</v>
      </c>
      <c r="E1395" s="22">
        <f>IFERROR(テーブル_Swim015[[#This Row],[選手番号]],"")</f>
        <v>114</v>
      </c>
      <c r="F1395" s="22" t="str">
        <f>IFERROR(VLOOKUP(E1395,Sheet3!A:H,3,0),"")</f>
        <v xml:space="preserve">森　　瑛心                    </v>
      </c>
      <c r="G1395" s="22" t="str">
        <f>IFERROR(VLOOKUP(E1395,Sheet3!A:H,8,0),"")</f>
        <v xml:space="preserve">ＭＧ瀬戸内      </v>
      </c>
      <c r="H1395" s="22" t="str">
        <f>IFERROR(VLOOKUP(E1395,Sheet2!A:B,2,0),"")</f>
        <v/>
      </c>
      <c r="I1395" s="22" t="str">
        <f t="shared" si="89"/>
        <v>114105</v>
      </c>
      <c r="J1395" s="22">
        <f t="shared" si="90"/>
        <v>3</v>
      </c>
      <c r="K1395" s="22">
        <f t="shared" si="91"/>
        <v>2</v>
      </c>
    </row>
    <row r="1396" spans="1:11" x14ac:dyDescent="0.15">
      <c r="A1396" s="22">
        <f>IFERROR(テーブル_Swim015[[#This Row],[競技番号]],"")</f>
        <v>105</v>
      </c>
      <c r="B1396" s="22">
        <f>IFERROR(テーブル_Swim015[[#This Row],[組]],"")</f>
        <v>3</v>
      </c>
      <c r="C1396" s="22">
        <f>IFERROR(テーブル_Swim015[[#This Row],[水路]],"")</f>
        <v>3</v>
      </c>
      <c r="D1396" s="22" t="str">
        <f t="shared" si="88"/>
        <v>10533</v>
      </c>
      <c r="E1396" s="22">
        <f>IFERROR(テーブル_Swim015[[#This Row],[選手番号]],"")</f>
        <v>1214</v>
      </c>
      <c r="F1396" s="22" t="str">
        <f>IFERROR(VLOOKUP(E1396,Sheet3!A:H,3,0),"")</f>
        <v>近藤　慶大</v>
      </c>
      <c r="G1396" s="22" t="str">
        <f>IFERROR(VLOOKUP(E1396,Sheet3!A:H,8,0),"")</f>
        <v>えいしSC砥部</v>
      </c>
      <c r="H1396" s="22" t="str">
        <f>IFERROR(VLOOKUP(E1396,Sheet2!A:B,2,0),"")</f>
        <v/>
      </c>
      <c r="I1396" s="22" t="str">
        <f t="shared" si="89"/>
        <v>1214105</v>
      </c>
      <c r="J1396" s="22">
        <f t="shared" si="90"/>
        <v>3</v>
      </c>
      <c r="K1396" s="22">
        <f t="shared" si="91"/>
        <v>3</v>
      </c>
    </row>
    <row r="1397" spans="1:11" x14ac:dyDescent="0.15">
      <c r="A1397" s="22">
        <f>IFERROR(テーブル_Swim015[[#This Row],[競技番号]],"")</f>
        <v>105</v>
      </c>
      <c r="B1397" s="22">
        <f>IFERROR(テーブル_Swim015[[#This Row],[組]],"")</f>
        <v>3</v>
      </c>
      <c r="C1397" s="22">
        <f>IFERROR(テーブル_Swim015[[#This Row],[水路]],"")</f>
        <v>4</v>
      </c>
      <c r="D1397" s="22" t="str">
        <f t="shared" si="88"/>
        <v>10534</v>
      </c>
      <c r="E1397" s="22">
        <f>IFERROR(テーブル_Swim015[[#This Row],[選手番号]],"")</f>
        <v>39</v>
      </c>
      <c r="F1397" s="22" t="str">
        <f>IFERROR(VLOOKUP(E1397,Sheet3!A:H,3,0),"")</f>
        <v xml:space="preserve">高橋　昇暉                    </v>
      </c>
      <c r="G1397" s="22" t="str">
        <f>IFERROR(VLOOKUP(E1397,Sheet3!A:H,8,0),"")</f>
        <v xml:space="preserve">ファイブテン    </v>
      </c>
      <c r="H1397" s="22" t="str">
        <f>IFERROR(VLOOKUP(E1397,Sheet2!A:B,2,0),"")</f>
        <v/>
      </c>
      <c r="I1397" s="22" t="str">
        <f t="shared" si="89"/>
        <v>39105</v>
      </c>
      <c r="J1397" s="22">
        <f t="shared" si="90"/>
        <v>3</v>
      </c>
      <c r="K1397" s="22">
        <f t="shared" si="91"/>
        <v>4</v>
      </c>
    </row>
    <row r="1398" spans="1:11" x14ac:dyDescent="0.15">
      <c r="A1398" s="22">
        <f>IFERROR(テーブル_Swim015[[#This Row],[競技番号]],"")</f>
        <v>105</v>
      </c>
      <c r="B1398" s="22">
        <f>IFERROR(テーブル_Swim015[[#This Row],[組]],"")</f>
        <v>3</v>
      </c>
      <c r="C1398" s="22">
        <f>IFERROR(テーブル_Swim015[[#This Row],[水路]],"")</f>
        <v>5</v>
      </c>
      <c r="D1398" s="22" t="str">
        <f t="shared" si="88"/>
        <v>10535</v>
      </c>
      <c r="E1398" s="22">
        <f>IFERROR(テーブル_Swim015[[#This Row],[選手番号]],"")</f>
        <v>56</v>
      </c>
      <c r="F1398" s="22" t="str">
        <f>IFERROR(VLOOKUP(E1398,Sheet3!A:H,3,0),"")</f>
        <v xml:space="preserve">越智　裕惺                    </v>
      </c>
      <c r="G1398" s="22" t="str">
        <f>IFERROR(VLOOKUP(E1398,Sheet3!A:H,8,0),"")</f>
        <v xml:space="preserve">ＭＧ双葉        </v>
      </c>
      <c r="H1398" s="22" t="str">
        <f>IFERROR(VLOOKUP(E1398,Sheet2!A:B,2,0),"")</f>
        <v/>
      </c>
      <c r="I1398" s="22" t="str">
        <f t="shared" si="89"/>
        <v>56105</v>
      </c>
      <c r="J1398" s="22">
        <f t="shared" si="90"/>
        <v>3</v>
      </c>
      <c r="K1398" s="22">
        <f t="shared" si="91"/>
        <v>5</v>
      </c>
    </row>
    <row r="1399" spans="1:11" x14ac:dyDescent="0.15">
      <c r="A1399" s="22">
        <f>IFERROR(テーブル_Swim015[[#This Row],[競技番号]],"")</f>
        <v>105</v>
      </c>
      <c r="B1399" s="22">
        <f>IFERROR(テーブル_Swim015[[#This Row],[組]],"")</f>
        <v>3</v>
      </c>
      <c r="C1399" s="22">
        <f>IFERROR(テーブル_Swim015[[#This Row],[水路]],"")</f>
        <v>6</v>
      </c>
      <c r="D1399" s="22" t="str">
        <f t="shared" si="88"/>
        <v>10536</v>
      </c>
      <c r="E1399" s="22">
        <f>IFERROR(テーブル_Swim015[[#This Row],[選手番号]],"")</f>
        <v>7</v>
      </c>
      <c r="F1399" s="22" t="str">
        <f>IFERROR(VLOOKUP(E1399,Sheet3!A:H,3,0),"")</f>
        <v xml:space="preserve">大西　凰生                    </v>
      </c>
      <c r="G1399" s="22" t="str">
        <f>IFERROR(VLOOKUP(E1399,Sheet3!A:H,8,0),"")</f>
        <v xml:space="preserve">ｴﾘｴｰﾙSRT        </v>
      </c>
      <c r="H1399" s="22" t="str">
        <f>IFERROR(VLOOKUP(E1399,Sheet2!A:B,2,0),"")</f>
        <v/>
      </c>
      <c r="I1399" s="22" t="str">
        <f t="shared" si="89"/>
        <v>7105</v>
      </c>
      <c r="J1399" s="22">
        <f t="shared" si="90"/>
        <v>3</v>
      </c>
      <c r="K1399" s="22">
        <f t="shared" si="91"/>
        <v>6</v>
      </c>
    </row>
    <row r="1400" spans="1:11" x14ac:dyDescent="0.15">
      <c r="A1400" s="22">
        <f>IFERROR(テーブル_Swim015[[#This Row],[競技番号]],"")</f>
        <v>105</v>
      </c>
      <c r="B1400" s="22">
        <f>IFERROR(テーブル_Swim015[[#This Row],[組]],"")</f>
        <v>3</v>
      </c>
      <c r="C1400" s="22">
        <f>IFERROR(テーブル_Swim015[[#This Row],[水路]],"")</f>
        <v>7</v>
      </c>
      <c r="D1400" s="22" t="str">
        <f t="shared" si="88"/>
        <v>10537</v>
      </c>
      <c r="E1400" s="22">
        <f>IFERROR(テーブル_Swim015[[#This Row],[選手番号]],"")</f>
        <v>1231</v>
      </c>
      <c r="F1400" s="22" t="str">
        <f>IFERROR(VLOOKUP(E1400,Sheet3!A:H,3,0),"")</f>
        <v>畦地　遥斗</v>
      </c>
      <c r="G1400" s="22" t="str">
        <f>IFERROR(VLOOKUP(E1400,Sheet3!A:H,8,0),"")</f>
        <v>アズサ松山</v>
      </c>
      <c r="H1400" s="22" t="str">
        <f>IFERROR(VLOOKUP(E1400,Sheet2!A:B,2,0),"")</f>
        <v/>
      </c>
      <c r="I1400" s="22" t="str">
        <f t="shared" si="89"/>
        <v>1231105</v>
      </c>
      <c r="J1400" s="22">
        <f t="shared" si="90"/>
        <v>3</v>
      </c>
      <c r="K1400" s="22">
        <f t="shared" si="91"/>
        <v>7</v>
      </c>
    </row>
    <row r="1401" spans="1:11" x14ac:dyDescent="0.15">
      <c r="A1401" s="22">
        <f>IFERROR(テーブル_Swim015[[#This Row],[競技番号]],"")</f>
        <v>105</v>
      </c>
      <c r="B1401" s="22">
        <f>IFERROR(テーブル_Swim015[[#This Row],[組]],"")</f>
        <v>3</v>
      </c>
      <c r="C1401" s="22">
        <f>IFERROR(テーブル_Swim015[[#This Row],[水路]],"")</f>
        <v>8</v>
      </c>
      <c r="D1401" s="22" t="str">
        <f t="shared" si="88"/>
        <v>10538</v>
      </c>
      <c r="E1401" s="22">
        <f>IFERROR(テーブル_Swim015[[#This Row],[選手番号]],"")</f>
        <v>1026</v>
      </c>
      <c r="F1401" s="22" t="str">
        <f>IFERROR(VLOOKUP(E1401,Sheet3!A:H,3,0),"")</f>
        <v xml:space="preserve">堀川　卓幹                    </v>
      </c>
      <c r="G1401" s="22" t="str">
        <f>IFERROR(VLOOKUP(E1401,Sheet3!A:H,8,0),"")</f>
        <v xml:space="preserve">石原ＳＣ        </v>
      </c>
      <c r="H1401" s="22" t="str">
        <f>IFERROR(VLOOKUP(E1401,Sheet2!A:B,2,0),"")</f>
        <v/>
      </c>
      <c r="I1401" s="22" t="str">
        <f t="shared" si="89"/>
        <v>1026105</v>
      </c>
      <c r="J1401" s="22">
        <f t="shared" si="90"/>
        <v>3</v>
      </c>
      <c r="K1401" s="22">
        <f t="shared" si="91"/>
        <v>8</v>
      </c>
    </row>
    <row r="1402" spans="1:11" x14ac:dyDescent="0.15">
      <c r="A1402" s="22">
        <f>IFERROR(テーブル_Swim015[[#This Row],[競技番号]],"")</f>
        <v>105</v>
      </c>
      <c r="B1402" s="22">
        <f>IFERROR(テーブル_Swim015[[#This Row],[組]],"")</f>
        <v>4</v>
      </c>
      <c r="C1402" s="22">
        <f>IFERROR(テーブル_Swim015[[#This Row],[水路]],"")</f>
        <v>1</v>
      </c>
      <c r="D1402" s="22" t="str">
        <f t="shared" si="88"/>
        <v>10541</v>
      </c>
      <c r="E1402" s="22">
        <f>IFERROR(テーブル_Swim015[[#This Row],[選手番号]],"")</f>
        <v>1223</v>
      </c>
      <c r="F1402" s="22" t="str">
        <f>IFERROR(VLOOKUP(E1402,Sheet3!A:H,3,0),"")</f>
        <v>阿部　  輝</v>
      </c>
      <c r="G1402" s="22" t="str">
        <f>IFERROR(VLOOKUP(E1402,Sheet3!A:H,8,0),"")</f>
        <v>AQUA</v>
      </c>
      <c r="H1402" s="22" t="str">
        <f>IFERROR(VLOOKUP(E1402,Sheet2!A:B,2,0),"")</f>
        <v/>
      </c>
      <c r="I1402" s="22" t="str">
        <f t="shared" si="89"/>
        <v>1223105</v>
      </c>
      <c r="J1402" s="22">
        <f t="shared" si="90"/>
        <v>4</v>
      </c>
      <c r="K1402" s="22">
        <f t="shared" si="91"/>
        <v>1</v>
      </c>
    </row>
    <row r="1403" spans="1:11" x14ac:dyDescent="0.15">
      <c r="A1403" s="22">
        <f>IFERROR(テーブル_Swim015[[#This Row],[競技番号]],"")</f>
        <v>105</v>
      </c>
      <c r="B1403" s="22">
        <f>IFERROR(テーブル_Swim015[[#This Row],[組]],"")</f>
        <v>4</v>
      </c>
      <c r="C1403" s="22">
        <f>IFERROR(テーブル_Swim015[[#This Row],[水路]],"")</f>
        <v>2</v>
      </c>
      <c r="D1403" s="22" t="str">
        <f t="shared" si="88"/>
        <v>10542</v>
      </c>
      <c r="E1403" s="22">
        <f>IFERROR(テーブル_Swim015[[#This Row],[選手番号]],"")</f>
        <v>514</v>
      </c>
      <c r="F1403" s="22" t="str">
        <f>IFERROR(VLOOKUP(E1403,Sheet3!A:H,3,0),"")</f>
        <v xml:space="preserve">近藤　由都                    </v>
      </c>
      <c r="G1403" s="22" t="str">
        <f>IFERROR(VLOOKUP(E1403,Sheet3!A:H,8,0),"")</f>
        <v xml:space="preserve">ファイブテン    </v>
      </c>
      <c r="H1403" s="22" t="str">
        <f>IFERROR(VLOOKUP(E1403,Sheet2!A:B,2,0),"")</f>
        <v/>
      </c>
      <c r="I1403" s="22" t="str">
        <f t="shared" si="89"/>
        <v>514105</v>
      </c>
      <c r="J1403" s="22">
        <f t="shared" si="90"/>
        <v>4</v>
      </c>
      <c r="K1403" s="22">
        <f t="shared" si="91"/>
        <v>2</v>
      </c>
    </row>
    <row r="1404" spans="1:11" x14ac:dyDescent="0.15">
      <c r="A1404" s="22">
        <f>IFERROR(テーブル_Swim015[[#This Row],[競技番号]],"")</f>
        <v>105</v>
      </c>
      <c r="B1404" s="22">
        <f>IFERROR(テーブル_Swim015[[#This Row],[組]],"")</f>
        <v>4</v>
      </c>
      <c r="C1404" s="22">
        <f>IFERROR(テーブル_Swim015[[#This Row],[水路]],"")</f>
        <v>3</v>
      </c>
      <c r="D1404" s="22" t="str">
        <f t="shared" si="88"/>
        <v>10543</v>
      </c>
      <c r="E1404" s="22">
        <f>IFERROR(テーブル_Swim015[[#This Row],[選手番号]],"")</f>
        <v>1038</v>
      </c>
      <c r="F1404" s="22" t="str">
        <f>IFERROR(VLOOKUP(E1404,Sheet3!A:H,3,0),"")</f>
        <v xml:space="preserve">久保　嘉輝                    </v>
      </c>
      <c r="G1404" s="22" t="str">
        <f>IFERROR(VLOOKUP(E1404,Sheet3!A:H,8,0),"")</f>
        <v xml:space="preserve">フィッタ松山    </v>
      </c>
      <c r="H1404" s="22" t="str">
        <f>IFERROR(VLOOKUP(E1404,Sheet2!A:B,2,0),"")</f>
        <v/>
      </c>
      <c r="I1404" s="22" t="str">
        <f t="shared" si="89"/>
        <v>1038105</v>
      </c>
      <c r="J1404" s="22">
        <f t="shared" si="90"/>
        <v>4</v>
      </c>
      <c r="K1404" s="22">
        <f t="shared" si="91"/>
        <v>3</v>
      </c>
    </row>
    <row r="1405" spans="1:11" x14ac:dyDescent="0.15">
      <c r="A1405" s="22">
        <f>IFERROR(テーブル_Swim015[[#This Row],[競技番号]],"")</f>
        <v>105</v>
      </c>
      <c r="B1405" s="22">
        <f>IFERROR(テーブル_Swim015[[#This Row],[組]],"")</f>
        <v>4</v>
      </c>
      <c r="C1405" s="22">
        <f>IFERROR(テーブル_Swim015[[#This Row],[水路]],"")</f>
        <v>4</v>
      </c>
      <c r="D1405" s="22" t="str">
        <f t="shared" si="88"/>
        <v>10544</v>
      </c>
      <c r="E1405" s="22">
        <f>IFERROR(テーブル_Swim015[[#This Row],[選手番号]],"")</f>
        <v>57</v>
      </c>
      <c r="F1405" s="22" t="str">
        <f>IFERROR(VLOOKUP(E1405,Sheet3!A:H,3,0),"")</f>
        <v xml:space="preserve">山内　大和                    </v>
      </c>
      <c r="G1405" s="22" t="str">
        <f>IFERROR(VLOOKUP(E1405,Sheet3!A:H,8,0),"")</f>
        <v xml:space="preserve">ＭＧ双葉        </v>
      </c>
      <c r="H1405" s="22" t="str">
        <f>IFERROR(VLOOKUP(E1405,Sheet2!A:B,2,0),"")</f>
        <v/>
      </c>
      <c r="I1405" s="22" t="str">
        <f t="shared" si="89"/>
        <v>57105</v>
      </c>
      <c r="J1405" s="22">
        <f t="shared" si="90"/>
        <v>4</v>
      </c>
      <c r="K1405" s="22">
        <f t="shared" si="91"/>
        <v>4</v>
      </c>
    </row>
    <row r="1406" spans="1:11" x14ac:dyDescent="0.15">
      <c r="A1406" s="22">
        <f>IFERROR(テーブル_Swim015[[#This Row],[競技番号]],"")</f>
        <v>105</v>
      </c>
      <c r="B1406" s="22">
        <f>IFERROR(テーブル_Swim015[[#This Row],[組]],"")</f>
        <v>4</v>
      </c>
      <c r="C1406" s="22">
        <f>IFERROR(テーブル_Swim015[[#This Row],[水路]],"")</f>
        <v>5</v>
      </c>
      <c r="D1406" s="22" t="str">
        <f t="shared" si="88"/>
        <v>10545</v>
      </c>
      <c r="E1406" s="22">
        <f>IFERROR(テーブル_Swim015[[#This Row],[選手番号]],"")</f>
        <v>1003</v>
      </c>
      <c r="F1406" s="22" t="str">
        <f>IFERROR(VLOOKUP(E1406,Sheet3!A:H,3,0),"")</f>
        <v xml:space="preserve">菅野　　笙                    </v>
      </c>
      <c r="G1406" s="22" t="str">
        <f>IFERROR(VLOOKUP(E1406,Sheet3!A:H,8,0),"")</f>
        <v xml:space="preserve">五百木ＳＣ      </v>
      </c>
      <c r="H1406" s="22" t="str">
        <f>IFERROR(VLOOKUP(E1406,Sheet2!A:B,2,0),"")</f>
        <v/>
      </c>
      <c r="I1406" s="22" t="str">
        <f t="shared" si="89"/>
        <v>1003105</v>
      </c>
      <c r="J1406" s="22">
        <f t="shared" si="90"/>
        <v>4</v>
      </c>
      <c r="K1406" s="22">
        <f t="shared" si="91"/>
        <v>5</v>
      </c>
    </row>
    <row r="1407" spans="1:11" x14ac:dyDescent="0.15">
      <c r="A1407" s="22">
        <f>IFERROR(テーブル_Swim015[[#This Row],[競技番号]],"")</f>
        <v>105</v>
      </c>
      <c r="B1407" s="22">
        <f>IFERROR(テーブル_Swim015[[#This Row],[組]],"")</f>
        <v>4</v>
      </c>
      <c r="C1407" s="22">
        <f>IFERROR(テーブル_Swim015[[#This Row],[水路]],"")</f>
        <v>6</v>
      </c>
      <c r="D1407" s="22" t="str">
        <f t="shared" si="88"/>
        <v>10546</v>
      </c>
      <c r="E1407" s="22">
        <f>IFERROR(テーブル_Swim015[[#This Row],[選手番号]],"")</f>
        <v>1135</v>
      </c>
      <c r="F1407" s="22" t="str">
        <f>IFERROR(VLOOKUP(E1407,Sheet3!A:H,3,0),"")</f>
        <v>兵頭　煌晟</v>
      </c>
      <c r="G1407" s="22" t="str">
        <f>IFERROR(VLOOKUP(E1407,Sheet3!A:H,8,0),"")</f>
        <v>AQUA</v>
      </c>
      <c r="H1407" s="22" t="str">
        <f>IFERROR(VLOOKUP(E1407,Sheet2!A:B,2,0),"")</f>
        <v/>
      </c>
      <c r="I1407" s="22" t="str">
        <f t="shared" si="89"/>
        <v>1135105</v>
      </c>
      <c r="J1407" s="22">
        <f t="shared" si="90"/>
        <v>4</v>
      </c>
      <c r="K1407" s="22">
        <f t="shared" si="91"/>
        <v>6</v>
      </c>
    </row>
    <row r="1408" spans="1:11" x14ac:dyDescent="0.15">
      <c r="A1408" s="22">
        <f>IFERROR(テーブル_Swim015[[#This Row],[競技番号]],"")</f>
        <v>105</v>
      </c>
      <c r="B1408" s="22">
        <f>IFERROR(テーブル_Swim015[[#This Row],[組]],"")</f>
        <v>4</v>
      </c>
      <c r="C1408" s="22">
        <f>IFERROR(テーブル_Swim015[[#This Row],[水路]],"")</f>
        <v>7</v>
      </c>
      <c r="D1408" s="22" t="str">
        <f t="shared" si="88"/>
        <v>10547</v>
      </c>
      <c r="E1408" s="22">
        <f>IFERROR(テーブル_Swim015[[#This Row],[選手番号]],"")</f>
        <v>1501</v>
      </c>
      <c r="F1408" s="22" t="str">
        <f>IFERROR(VLOOKUP(E1408,Sheet3!A:H,3,0),"")</f>
        <v xml:space="preserve">廣瀬　功武                    </v>
      </c>
      <c r="G1408" s="22" t="str">
        <f>IFERROR(VLOOKUP(E1408,Sheet3!A:H,8,0),"")</f>
        <v xml:space="preserve">八幡浜ＳＣ      </v>
      </c>
      <c r="H1408" s="22" t="str">
        <f>IFERROR(VLOOKUP(E1408,Sheet2!A:B,2,0),"")</f>
        <v/>
      </c>
      <c r="I1408" s="22" t="str">
        <f t="shared" si="89"/>
        <v>1501105</v>
      </c>
      <c r="J1408" s="22">
        <f t="shared" si="90"/>
        <v>4</v>
      </c>
      <c r="K1408" s="22">
        <f t="shared" si="91"/>
        <v>7</v>
      </c>
    </row>
    <row r="1409" spans="1:11" x14ac:dyDescent="0.15">
      <c r="A1409" s="22">
        <f>IFERROR(テーブル_Swim015[[#This Row],[競技番号]],"")</f>
        <v>105</v>
      </c>
      <c r="B1409" s="22">
        <f>IFERROR(テーブル_Swim015[[#This Row],[組]],"")</f>
        <v>4</v>
      </c>
      <c r="C1409" s="22">
        <f>IFERROR(テーブル_Swim015[[#This Row],[水路]],"")</f>
        <v>8</v>
      </c>
      <c r="D1409" s="22" t="str">
        <f t="shared" si="88"/>
        <v>10548</v>
      </c>
      <c r="E1409" s="22">
        <f>IFERROR(テーブル_Swim015[[#This Row],[選手番号]],"")</f>
        <v>8</v>
      </c>
      <c r="F1409" s="22" t="str">
        <f>IFERROR(VLOOKUP(E1409,Sheet3!A:H,3,0),"")</f>
        <v xml:space="preserve">藤井　煌真                    </v>
      </c>
      <c r="G1409" s="22" t="str">
        <f>IFERROR(VLOOKUP(E1409,Sheet3!A:H,8,0),"")</f>
        <v xml:space="preserve">ｴﾘｴｰﾙSRT        </v>
      </c>
      <c r="H1409" s="22" t="str">
        <f>IFERROR(VLOOKUP(E1409,Sheet2!A:B,2,0),"")</f>
        <v/>
      </c>
      <c r="I1409" s="22" t="str">
        <f t="shared" si="89"/>
        <v>8105</v>
      </c>
      <c r="J1409" s="22">
        <f t="shared" si="90"/>
        <v>4</v>
      </c>
      <c r="K1409" s="22">
        <f t="shared" si="91"/>
        <v>8</v>
      </c>
    </row>
    <row r="1410" spans="1:11" x14ac:dyDescent="0.15">
      <c r="A1410" s="22">
        <f>IFERROR(テーブル_Swim015[[#This Row],[競技番号]],"")</f>
        <v>106</v>
      </c>
      <c r="B1410" s="22">
        <f>IFERROR(テーブル_Swim015[[#This Row],[組]],"")</f>
        <v>1</v>
      </c>
      <c r="C1410" s="22">
        <f>IFERROR(テーブル_Swim015[[#This Row],[水路]],"")</f>
        <v>1</v>
      </c>
      <c r="D1410" s="22" t="str">
        <f t="shared" si="88"/>
        <v>10611</v>
      </c>
      <c r="E1410" s="22">
        <f>IFERROR(テーブル_Swim015[[#This Row],[選手番号]],"")</f>
        <v>27</v>
      </c>
      <c r="F1410" s="22" t="str">
        <f>IFERROR(VLOOKUP(E1410,Sheet3!A:H,3,0),"")</f>
        <v xml:space="preserve">田中　美咲                    </v>
      </c>
      <c r="G1410" s="22" t="str">
        <f>IFERROR(VLOOKUP(E1410,Sheet3!A:H,8,0),"")</f>
        <v xml:space="preserve">Z-UP            </v>
      </c>
      <c r="H1410" s="22" t="str">
        <f>IFERROR(VLOOKUP(E1410,Sheet2!A:B,2,0),"")</f>
        <v/>
      </c>
      <c r="I1410" s="22" t="str">
        <f t="shared" si="89"/>
        <v>27106</v>
      </c>
      <c r="J1410" s="22">
        <f t="shared" si="90"/>
        <v>1</v>
      </c>
      <c r="K1410" s="22">
        <f t="shared" si="91"/>
        <v>1</v>
      </c>
    </row>
    <row r="1411" spans="1:11" x14ac:dyDescent="0.15">
      <c r="A1411" s="22">
        <f>IFERROR(テーブル_Swim015[[#This Row],[競技番号]],"")</f>
        <v>106</v>
      </c>
      <c r="B1411" s="22">
        <f>IFERROR(テーブル_Swim015[[#This Row],[組]],"")</f>
        <v>1</v>
      </c>
      <c r="C1411" s="22">
        <f>IFERROR(テーブル_Swim015[[#This Row],[水路]],"")</f>
        <v>2</v>
      </c>
      <c r="D1411" s="22" t="str">
        <f t="shared" si="88"/>
        <v>10612</v>
      </c>
      <c r="E1411" s="22">
        <f>IFERROR(テーブル_Swim015[[#This Row],[選手番号]],"")</f>
        <v>1191</v>
      </c>
      <c r="F1411" s="22" t="str">
        <f>IFERROR(VLOOKUP(E1411,Sheet3!A:H,3,0),"")</f>
        <v xml:space="preserve">中山　優南                    </v>
      </c>
      <c r="G1411" s="22" t="str">
        <f>IFERROR(VLOOKUP(E1411,Sheet3!A:H,8,0),"")</f>
        <v xml:space="preserve">南海ＤＣ        </v>
      </c>
      <c r="H1411" s="22" t="str">
        <f>IFERROR(VLOOKUP(E1411,Sheet2!A:B,2,0),"")</f>
        <v/>
      </c>
      <c r="I1411" s="22" t="str">
        <f t="shared" si="89"/>
        <v>1191106</v>
      </c>
      <c r="J1411" s="22">
        <f t="shared" si="90"/>
        <v>1</v>
      </c>
      <c r="K1411" s="22">
        <f t="shared" si="91"/>
        <v>2</v>
      </c>
    </row>
    <row r="1412" spans="1:11" x14ac:dyDescent="0.15">
      <c r="A1412" s="22">
        <f>IFERROR(テーブル_Swim015[[#This Row],[競技番号]],"")</f>
        <v>106</v>
      </c>
      <c r="B1412" s="22">
        <f>IFERROR(テーブル_Swim015[[#This Row],[組]],"")</f>
        <v>1</v>
      </c>
      <c r="C1412" s="22">
        <f>IFERROR(テーブル_Swim015[[#This Row],[水路]],"")</f>
        <v>3</v>
      </c>
      <c r="D1412" s="22" t="str">
        <f t="shared" si="88"/>
        <v>10613</v>
      </c>
      <c r="E1412" s="22">
        <f>IFERROR(テーブル_Swim015[[#This Row],[選手番号]],"")</f>
        <v>83</v>
      </c>
      <c r="F1412" s="22" t="str">
        <f>IFERROR(VLOOKUP(E1412,Sheet3!A:H,3,0),"")</f>
        <v xml:space="preserve">岡本　心桜                    </v>
      </c>
      <c r="G1412" s="22" t="str">
        <f>IFERROR(VLOOKUP(E1412,Sheet3!A:H,8,0),"")</f>
        <v xml:space="preserve">しまなみST      </v>
      </c>
      <c r="H1412" s="22" t="str">
        <f>IFERROR(VLOOKUP(E1412,Sheet2!A:B,2,0),"")</f>
        <v/>
      </c>
      <c r="I1412" s="22" t="str">
        <f t="shared" si="89"/>
        <v>83106</v>
      </c>
      <c r="J1412" s="22">
        <f t="shared" si="90"/>
        <v>1</v>
      </c>
      <c r="K1412" s="22">
        <f t="shared" si="91"/>
        <v>3</v>
      </c>
    </row>
    <row r="1413" spans="1:11" x14ac:dyDescent="0.15">
      <c r="A1413" s="22">
        <f>IFERROR(テーブル_Swim015[[#This Row],[競技番号]],"")</f>
        <v>106</v>
      </c>
      <c r="B1413" s="22">
        <f>IFERROR(テーブル_Swim015[[#This Row],[組]],"")</f>
        <v>1</v>
      </c>
      <c r="C1413" s="22">
        <f>IFERROR(テーブル_Swim015[[#This Row],[水路]],"")</f>
        <v>4</v>
      </c>
      <c r="D1413" s="22" t="str">
        <f t="shared" si="88"/>
        <v>10614</v>
      </c>
      <c r="E1413" s="22">
        <f>IFERROR(テーブル_Swim015[[#This Row],[選手番号]],"")</f>
        <v>520</v>
      </c>
      <c r="F1413" s="22" t="str">
        <f>IFERROR(VLOOKUP(E1413,Sheet3!A:H,3,0),"")</f>
        <v xml:space="preserve">八束充名子                    </v>
      </c>
      <c r="G1413" s="22" t="str">
        <f>IFERROR(VLOOKUP(E1413,Sheet3!A:H,8,0),"")</f>
        <v xml:space="preserve">ﾌｧｲﾌﾞﾃﾝ東予     </v>
      </c>
      <c r="H1413" s="22" t="str">
        <f>IFERROR(VLOOKUP(E1413,Sheet2!A:B,2,0),"")</f>
        <v/>
      </c>
      <c r="I1413" s="22" t="str">
        <f t="shared" si="89"/>
        <v>520106</v>
      </c>
      <c r="J1413" s="22">
        <f t="shared" si="90"/>
        <v>1</v>
      </c>
      <c r="K1413" s="22">
        <f t="shared" si="91"/>
        <v>4</v>
      </c>
    </row>
    <row r="1414" spans="1:11" x14ac:dyDescent="0.15">
      <c r="A1414" s="22">
        <f>IFERROR(テーブル_Swim015[[#This Row],[競技番号]],"")</f>
        <v>106</v>
      </c>
      <c r="B1414" s="22">
        <f>IFERROR(テーブル_Swim015[[#This Row],[組]],"")</f>
        <v>1</v>
      </c>
      <c r="C1414" s="22">
        <f>IFERROR(テーブル_Swim015[[#This Row],[水路]],"")</f>
        <v>5</v>
      </c>
      <c r="D1414" s="22" t="str">
        <f t="shared" si="88"/>
        <v>10615</v>
      </c>
      <c r="E1414" s="22">
        <f>IFERROR(テーブル_Swim015[[#This Row],[選手番号]],"")</f>
        <v>1521</v>
      </c>
      <c r="F1414" s="22" t="str">
        <f>IFERROR(VLOOKUP(E1414,Sheet3!A:H,3,0),"")</f>
        <v xml:space="preserve">髙山　弥久                    </v>
      </c>
      <c r="G1414" s="22" t="str">
        <f>IFERROR(VLOOKUP(E1414,Sheet3!A:H,8,0),"")</f>
        <v xml:space="preserve">フィッタ吉田    </v>
      </c>
      <c r="H1414" s="22" t="str">
        <f>IFERROR(VLOOKUP(E1414,Sheet2!A:B,2,0),"")</f>
        <v/>
      </c>
      <c r="I1414" s="22" t="str">
        <f t="shared" si="89"/>
        <v>1521106</v>
      </c>
      <c r="J1414" s="22">
        <f t="shared" si="90"/>
        <v>1</v>
      </c>
      <c r="K1414" s="22">
        <f t="shared" si="91"/>
        <v>5</v>
      </c>
    </row>
    <row r="1415" spans="1:11" x14ac:dyDescent="0.15">
      <c r="A1415" s="22">
        <f>IFERROR(テーブル_Swim015[[#This Row],[競技番号]],"")</f>
        <v>106</v>
      </c>
      <c r="B1415" s="22">
        <f>IFERROR(テーブル_Swim015[[#This Row],[組]],"")</f>
        <v>1</v>
      </c>
      <c r="C1415" s="22">
        <f>IFERROR(テーブル_Swim015[[#This Row],[水路]],"")</f>
        <v>6</v>
      </c>
      <c r="D1415" s="22" t="str">
        <f t="shared" si="88"/>
        <v>10616</v>
      </c>
      <c r="E1415" s="22">
        <f>IFERROR(テーブル_Swim015[[#This Row],[選手番号]],"")</f>
        <v>517</v>
      </c>
      <c r="F1415" s="22" t="str">
        <f>IFERROR(VLOOKUP(E1415,Sheet3!A:H,3,0),"")</f>
        <v xml:space="preserve">宮崎　羽叶                    </v>
      </c>
      <c r="G1415" s="22" t="str">
        <f>IFERROR(VLOOKUP(E1415,Sheet3!A:H,8,0),"")</f>
        <v xml:space="preserve">ﾌｧｲﾌﾞﾃﾝ東予     </v>
      </c>
      <c r="H1415" s="22" t="str">
        <f>IFERROR(VLOOKUP(E1415,Sheet2!A:B,2,0),"")</f>
        <v/>
      </c>
      <c r="I1415" s="22" t="str">
        <f t="shared" si="89"/>
        <v>517106</v>
      </c>
      <c r="J1415" s="22">
        <f t="shared" si="90"/>
        <v>1</v>
      </c>
      <c r="K1415" s="22">
        <f t="shared" si="91"/>
        <v>6</v>
      </c>
    </row>
    <row r="1416" spans="1:11" x14ac:dyDescent="0.15">
      <c r="A1416" s="22">
        <f>IFERROR(テーブル_Swim015[[#This Row],[競技番号]],"")</f>
        <v>106</v>
      </c>
      <c r="B1416" s="22">
        <f>IFERROR(テーブル_Swim015[[#This Row],[組]],"")</f>
        <v>1</v>
      </c>
      <c r="C1416" s="22">
        <f>IFERROR(テーブル_Swim015[[#This Row],[水路]],"")</f>
        <v>7</v>
      </c>
      <c r="D1416" s="22" t="str">
        <f t="shared" si="88"/>
        <v>10617</v>
      </c>
      <c r="E1416" s="22">
        <f>IFERROR(テーブル_Swim015[[#This Row],[選手番号]],"")</f>
        <v>1537</v>
      </c>
      <c r="F1416" s="22" t="str">
        <f>IFERROR(VLOOKUP(E1416,Sheet3!A:H,3,0),"")</f>
        <v>平井　結月</v>
      </c>
      <c r="G1416" s="22" t="str">
        <f>IFERROR(VLOOKUP(E1416,Sheet3!A:H,8,0),"")</f>
        <v>Ryuow</v>
      </c>
      <c r="H1416" s="22" t="str">
        <f>IFERROR(VLOOKUP(E1416,Sheet2!A:B,2,0),"")</f>
        <v/>
      </c>
      <c r="I1416" s="22" t="str">
        <f t="shared" si="89"/>
        <v>1537106</v>
      </c>
      <c r="J1416" s="22">
        <f t="shared" si="90"/>
        <v>1</v>
      </c>
      <c r="K1416" s="22">
        <f t="shared" si="91"/>
        <v>7</v>
      </c>
    </row>
    <row r="1417" spans="1:11" x14ac:dyDescent="0.15">
      <c r="A1417" s="22">
        <f>IFERROR(テーブル_Swim015[[#This Row],[競技番号]],"")</f>
        <v>106</v>
      </c>
      <c r="B1417" s="22">
        <f>IFERROR(テーブル_Swim015[[#This Row],[組]],"")</f>
        <v>1</v>
      </c>
      <c r="C1417" s="22">
        <f>IFERROR(テーブル_Swim015[[#This Row],[水路]],"")</f>
        <v>8</v>
      </c>
      <c r="D1417" s="22" t="str">
        <f t="shared" si="88"/>
        <v>10618</v>
      </c>
      <c r="E1417" s="22">
        <f>IFERROR(テーブル_Swim015[[#This Row],[選手番号]],"")</f>
        <v>1158</v>
      </c>
      <c r="F1417" s="22" t="str">
        <f>IFERROR(VLOOKUP(E1417,Sheet3!A:H,3,0),"")</f>
        <v>門田　陽咲</v>
      </c>
      <c r="G1417" s="22" t="str">
        <f>IFERROR(VLOOKUP(E1417,Sheet3!A:H,8,0),"")</f>
        <v>五百木ＳＣ</v>
      </c>
      <c r="H1417" s="22" t="str">
        <f>IFERROR(VLOOKUP(E1417,Sheet2!A:B,2,0),"")</f>
        <v/>
      </c>
      <c r="I1417" s="22" t="str">
        <f t="shared" si="89"/>
        <v>1158106</v>
      </c>
      <c r="J1417" s="22">
        <f t="shared" si="90"/>
        <v>1</v>
      </c>
      <c r="K1417" s="22">
        <f t="shared" si="91"/>
        <v>8</v>
      </c>
    </row>
    <row r="1418" spans="1:11" x14ac:dyDescent="0.15">
      <c r="A1418" s="22">
        <f>IFERROR(テーブル_Swim015[[#This Row],[競技番号]],"")</f>
        <v>106</v>
      </c>
      <c r="B1418" s="22">
        <f>IFERROR(テーブル_Swim015[[#This Row],[組]],"")</f>
        <v>2</v>
      </c>
      <c r="C1418" s="22">
        <f>IFERROR(テーブル_Swim015[[#This Row],[水路]],"")</f>
        <v>1</v>
      </c>
      <c r="D1418" s="22" t="str">
        <f t="shared" si="88"/>
        <v>10621</v>
      </c>
      <c r="E1418" s="22">
        <f>IFERROR(テーブル_Swim015[[#This Row],[選手番号]],"")</f>
        <v>64</v>
      </c>
      <c r="F1418" s="22" t="str">
        <f>IFERROR(VLOOKUP(E1418,Sheet3!A:H,3,0),"")</f>
        <v xml:space="preserve">菊川　莉愛                    </v>
      </c>
      <c r="G1418" s="22" t="str">
        <f>IFERROR(VLOOKUP(E1418,Sheet3!A:H,8,0),"")</f>
        <v xml:space="preserve">ＭＧ双葉        </v>
      </c>
      <c r="H1418" s="22" t="str">
        <f>IFERROR(VLOOKUP(E1418,Sheet2!A:B,2,0),"")</f>
        <v/>
      </c>
      <c r="I1418" s="22" t="str">
        <f t="shared" si="89"/>
        <v>64106</v>
      </c>
      <c r="J1418" s="22">
        <f t="shared" si="90"/>
        <v>2</v>
      </c>
      <c r="K1418" s="22">
        <f t="shared" si="91"/>
        <v>1</v>
      </c>
    </row>
    <row r="1419" spans="1:11" x14ac:dyDescent="0.15">
      <c r="A1419" s="22">
        <f>IFERROR(テーブル_Swim015[[#This Row],[競技番号]],"")</f>
        <v>106</v>
      </c>
      <c r="B1419" s="22">
        <f>IFERROR(テーブル_Swim015[[#This Row],[組]],"")</f>
        <v>2</v>
      </c>
      <c r="C1419" s="22">
        <f>IFERROR(テーブル_Swim015[[#This Row],[水路]],"")</f>
        <v>2</v>
      </c>
      <c r="D1419" s="22" t="str">
        <f t="shared" si="88"/>
        <v>10622</v>
      </c>
      <c r="E1419" s="22">
        <f>IFERROR(テーブル_Swim015[[#This Row],[選手番号]],"")</f>
        <v>1531</v>
      </c>
      <c r="F1419" s="22" t="str">
        <f>IFERROR(VLOOKUP(E1419,Sheet3!A:H,3,0),"")</f>
        <v xml:space="preserve">前田　京香                    </v>
      </c>
      <c r="G1419" s="22" t="str">
        <f>IFERROR(VLOOKUP(E1419,Sheet3!A:H,8,0),"")</f>
        <v xml:space="preserve">Ryuow           </v>
      </c>
      <c r="H1419" s="22" t="str">
        <f>IFERROR(VLOOKUP(E1419,Sheet2!A:B,2,0),"")</f>
        <v/>
      </c>
      <c r="I1419" s="22" t="str">
        <f t="shared" si="89"/>
        <v>1531106</v>
      </c>
      <c r="J1419" s="22">
        <f t="shared" si="90"/>
        <v>2</v>
      </c>
      <c r="K1419" s="22">
        <f t="shared" si="91"/>
        <v>2</v>
      </c>
    </row>
    <row r="1420" spans="1:11" x14ac:dyDescent="0.15">
      <c r="A1420" s="22">
        <f>IFERROR(テーブル_Swim015[[#This Row],[競技番号]],"")</f>
        <v>106</v>
      </c>
      <c r="B1420" s="22">
        <f>IFERROR(テーブル_Swim015[[#This Row],[組]],"")</f>
        <v>2</v>
      </c>
      <c r="C1420" s="22">
        <f>IFERROR(テーブル_Swim015[[#This Row],[水路]],"")</f>
        <v>3</v>
      </c>
      <c r="D1420" s="22" t="str">
        <f t="shared" si="88"/>
        <v>10623</v>
      </c>
      <c r="E1420" s="22">
        <f>IFERROR(テーブル_Swim015[[#This Row],[選手番号]],"")</f>
        <v>1520</v>
      </c>
      <c r="F1420" s="22" t="str">
        <f>IFERROR(VLOOKUP(E1420,Sheet3!A:H,3,0),"")</f>
        <v xml:space="preserve">原　　綾香                    </v>
      </c>
      <c r="G1420" s="22" t="str">
        <f>IFERROR(VLOOKUP(E1420,Sheet3!A:H,8,0),"")</f>
        <v xml:space="preserve">フィッタ吉田    </v>
      </c>
      <c r="H1420" s="22" t="str">
        <f>IFERROR(VLOOKUP(E1420,Sheet2!A:B,2,0),"")</f>
        <v/>
      </c>
      <c r="I1420" s="22" t="str">
        <f t="shared" si="89"/>
        <v>1520106</v>
      </c>
      <c r="J1420" s="22">
        <f t="shared" si="90"/>
        <v>2</v>
      </c>
      <c r="K1420" s="22">
        <f t="shared" si="91"/>
        <v>3</v>
      </c>
    </row>
    <row r="1421" spans="1:11" x14ac:dyDescent="0.15">
      <c r="A1421" s="22">
        <f>IFERROR(テーブル_Swim015[[#This Row],[競技番号]],"")</f>
        <v>106</v>
      </c>
      <c r="B1421" s="22">
        <f>IFERROR(テーブル_Swim015[[#This Row],[組]],"")</f>
        <v>2</v>
      </c>
      <c r="C1421" s="22">
        <f>IFERROR(テーブル_Swim015[[#This Row],[水路]],"")</f>
        <v>4</v>
      </c>
      <c r="D1421" s="22" t="str">
        <f t="shared" si="88"/>
        <v>10624</v>
      </c>
      <c r="E1421" s="22">
        <f>IFERROR(テーブル_Swim015[[#This Row],[選手番号]],"")</f>
        <v>1236</v>
      </c>
      <c r="F1421" s="22" t="str">
        <f>IFERROR(VLOOKUP(E1421,Sheet3!A:H,3,0),"")</f>
        <v>山口　紗弥</v>
      </c>
      <c r="G1421" s="22" t="str">
        <f>IFERROR(VLOOKUP(E1421,Sheet3!A:H,8,0),"")</f>
        <v>アズサ松山</v>
      </c>
      <c r="H1421" s="22" t="str">
        <f>IFERROR(VLOOKUP(E1421,Sheet2!A:B,2,0),"")</f>
        <v/>
      </c>
      <c r="I1421" s="22" t="str">
        <f t="shared" si="89"/>
        <v>1236106</v>
      </c>
      <c r="J1421" s="22">
        <f t="shared" si="90"/>
        <v>2</v>
      </c>
      <c r="K1421" s="22">
        <f t="shared" si="91"/>
        <v>4</v>
      </c>
    </row>
    <row r="1422" spans="1:11" x14ac:dyDescent="0.15">
      <c r="A1422" s="22">
        <f>IFERROR(テーブル_Swim015[[#This Row],[競技番号]],"")</f>
        <v>106</v>
      </c>
      <c r="B1422" s="22">
        <f>IFERROR(テーブル_Swim015[[#This Row],[組]],"")</f>
        <v>2</v>
      </c>
      <c r="C1422" s="22">
        <f>IFERROR(テーブル_Swim015[[#This Row],[水路]],"")</f>
        <v>5</v>
      </c>
      <c r="D1422" s="22" t="str">
        <f t="shared" si="88"/>
        <v>10625</v>
      </c>
      <c r="E1422" s="22">
        <f>IFERROR(テーブル_Swim015[[#This Row],[選手番号]],"")</f>
        <v>1519</v>
      </c>
      <c r="F1422" s="22" t="str">
        <f>IFERROR(VLOOKUP(E1422,Sheet3!A:H,3,0),"")</f>
        <v xml:space="preserve">酒井　優衣                    </v>
      </c>
      <c r="G1422" s="22" t="str">
        <f>IFERROR(VLOOKUP(E1422,Sheet3!A:H,8,0),"")</f>
        <v xml:space="preserve">フィッタ吉田    </v>
      </c>
      <c r="H1422" s="22" t="str">
        <f>IFERROR(VLOOKUP(E1422,Sheet2!A:B,2,0),"")</f>
        <v/>
      </c>
      <c r="I1422" s="22" t="str">
        <f t="shared" si="89"/>
        <v>1519106</v>
      </c>
      <c r="J1422" s="22">
        <f t="shared" si="90"/>
        <v>2</v>
      </c>
      <c r="K1422" s="22">
        <f t="shared" si="91"/>
        <v>5</v>
      </c>
    </row>
    <row r="1423" spans="1:11" x14ac:dyDescent="0.15">
      <c r="A1423" s="22">
        <f>IFERROR(テーブル_Swim015[[#This Row],[競技番号]],"")</f>
        <v>106</v>
      </c>
      <c r="B1423" s="22">
        <f>IFERROR(テーブル_Swim015[[#This Row],[組]],"")</f>
        <v>2</v>
      </c>
      <c r="C1423" s="22">
        <f>IFERROR(テーブル_Swim015[[#This Row],[水路]],"")</f>
        <v>6</v>
      </c>
      <c r="D1423" s="22" t="str">
        <f t="shared" si="88"/>
        <v>10626</v>
      </c>
      <c r="E1423" s="22">
        <f>IFERROR(テーブル_Swim015[[#This Row],[選手番号]],"")</f>
        <v>1511</v>
      </c>
      <c r="F1423" s="22" t="str">
        <f>IFERROR(VLOOKUP(E1423,Sheet3!A:H,3,0),"")</f>
        <v xml:space="preserve">菊池　真帆                    </v>
      </c>
      <c r="G1423" s="22" t="str">
        <f>IFERROR(VLOOKUP(E1423,Sheet3!A:H,8,0),"")</f>
        <v xml:space="preserve">リー保内        </v>
      </c>
      <c r="H1423" s="22" t="str">
        <f>IFERROR(VLOOKUP(E1423,Sheet2!A:B,2,0),"")</f>
        <v/>
      </c>
      <c r="I1423" s="22" t="str">
        <f t="shared" si="89"/>
        <v>1511106</v>
      </c>
      <c r="J1423" s="22">
        <f t="shared" si="90"/>
        <v>2</v>
      </c>
      <c r="K1423" s="22">
        <f t="shared" si="91"/>
        <v>6</v>
      </c>
    </row>
    <row r="1424" spans="1:11" x14ac:dyDescent="0.15">
      <c r="A1424" s="22">
        <f>IFERROR(テーブル_Swim015[[#This Row],[競技番号]],"")</f>
        <v>106</v>
      </c>
      <c r="B1424" s="22">
        <f>IFERROR(テーブル_Swim015[[#This Row],[組]],"")</f>
        <v>2</v>
      </c>
      <c r="C1424" s="22">
        <f>IFERROR(テーブル_Swim015[[#This Row],[水路]],"")</f>
        <v>7</v>
      </c>
      <c r="D1424" s="22" t="str">
        <f t="shared" si="88"/>
        <v>10627</v>
      </c>
      <c r="E1424" s="22">
        <f>IFERROR(テーブル_Swim015[[#This Row],[選手番号]],"")</f>
        <v>96</v>
      </c>
      <c r="F1424" s="22" t="str">
        <f>IFERROR(VLOOKUP(E1424,Sheet3!A:H,3,0),"")</f>
        <v>酒井　  淀</v>
      </c>
      <c r="G1424" s="22" t="str">
        <f>IFERROR(VLOOKUP(E1424,Sheet3!A:H,8,0),"")</f>
        <v>ファイブテン</v>
      </c>
      <c r="H1424" s="22" t="str">
        <f>IFERROR(VLOOKUP(E1424,Sheet2!A:B,2,0),"")</f>
        <v/>
      </c>
      <c r="I1424" s="22" t="str">
        <f t="shared" si="89"/>
        <v>96106</v>
      </c>
      <c r="J1424" s="22">
        <f t="shared" si="90"/>
        <v>2</v>
      </c>
      <c r="K1424" s="22">
        <f t="shared" si="91"/>
        <v>7</v>
      </c>
    </row>
    <row r="1425" spans="1:11" x14ac:dyDescent="0.15">
      <c r="A1425" s="22">
        <f>IFERROR(テーブル_Swim015[[#This Row],[競技番号]],"")</f>
        <v>106</v>
      </c>
      <c r="B1425" s="22">
        <f>IFERROR(テーブル_Swim015[[#This Row],[組]],"")</f>
        <v>2</v>
      </c>
      <c r="C1425" s="22">
        <f>IFERROR(テーブル_Swim015[[#This Row],[水路]],"")</f>
        <v>8</v>
      </c>
      <c r="D1425" s="22" t="str">
        <f t="shared" si="88"/>
        <v>10628</v>
      </c>
      <c r="E1425" s="22">
        <f>IFERROR(テーブル_Swim015[[#This Row],[選手番号]],"")</f>
        <v>1144</v>
      </c>
      <c r="F1425" s="22" t="str">
        <f>IFERROR(VLOOKUP(E1425,Sheet3!A:H,3,0),"")</f>
        <v xml:space="preserve">谷本いづみ                    </v>
      </c>
      <c r="G1425" s="22" t="str">
        <f>IFERROR(VLOOKUP(E1425,Sheet3!A:H,8,0),"")</f>
        <v xml:space="preserve">えいしSC砥部    </v>
      </c>
      <c r="H1425" s="22" t="str">
        <f>IFERROR(VLOOKUP(E1425,Sheet2!A:B,2,0),"")</f>
        <v/>
      </c>
      <c r="I1425" s="22" t="str">
        <f t="shared" si="89"/>
        <v>1144106</v>
      </c>
      <c r="J1425" s="22">
        <f t="shared" si="90"/>
        <v>2</v>
      </c>
      <c r="K1425" s="22">
        <f t="shared" si="91"/>
        <v>8</v>
      </c>
    </row>
    <row r="1426" spans="1:11" x14ac:dyDescent="0.15">
      <c r="A1426" s="22">
        <f>IFERROR(テーブル_Swim015[[#This Row],[競技番号]],"")</f>
        <v>106</v>
      </c>
      <c r="B1426" s="22">
        <f>IFERROR(テーブル_Swim015[[#This Row],[組]],"")</f>
        <v>3</v>
      </c>
      <c r="C1426" s="22">
        <f>IFERROR(テーブル_Swim015[[#This Row],[水路]],"")</f>
        <v>1</v>
      </c>
      <c r="D1426" s="22" t="str">
        <f t="shared" ref="D1426:D1489" si="92">CONCATENATE(A1426,B1426,C1426)</f>
        <v>10631</v>
      </c>
      <c r="E1426" s="22">
        <f>IFERROR(テーブル_Swim015[[#This Row],[選手番号]],"")</f>
        <v>1120</v>
      </c>
      <c r="F1426" s="22" t="str">
        <f>IFERROR(VLOOKUP(E1426,Sheet3!A:H,3,0),"")</f>
        <v xml:space="preserve">忽那　風香                    </v>
      </c>
      <c r="G1426" s="22" t="str">
        <f>IFERROR(VLOOKUP(E1426,Sheet3!A:H,8,0),"")</f>
        <v xml:space="preserve">ﾌｨｯﾀｴﾐﾌﾙ松前    </v>
      </c>
      <c r="H1426" s="22" t="str">
        <f>IFERROR(VLOOKUP(E1426,Sheet2!A:B,2,0),"")</f>
        <v/>
      </c>
      <c r="I1426" s="22" t="str">
        <f t="shared" si="89"/>
        <v>1120106</v>
      </c>
      <c r="J1426" s="22">
        <f t="shared" si="90"/>
        <v>3</v>
      </c>
      <c r="K1426" s="22">
        <f t="shared" si="91"/>
        <v>1</v>
      </c>
    </row>
    <row r="1427" spans="1:11" x14ac:dyDescent="0.15">
      <c r="A1427" s="22">
        <f>IFERROR(テーブル_Swim015[[#This Row],[競技番号]],"")</f>
        <v>106</v>
      </c>
      <c r="B1427" s="22">
        <f>IFERROR(テーブル_Swim015[[#This Row],[組]],"")</f>
        <v>3</v>
      </c>
      <c r="C1427" s="22">
        <f>IFERROR(テーブル_Swim015[[#This Row],[水路]],"")</f>
        <v>2</v>
      </c>
      <c r="D1427" s="22" t="str">
        <f t="shared" si="92"/>
        <v>10632</v>
      </c>
      <c r="E1427" s="22">
        <f>IFERROR(テーブル_Swim015[[#This Row],[選手番号]],"")</f>
        <v>12</v>
      </c>
      <c r="F1427" s="22" t="str">
        <f>IFERROR(VLOOKUP(E1427,Sheet3!A:H,3,0),"")</f>
        <v xml:space="preserve">岡本　彩花                    </v>
      </c>
      <c r="G1427" s="22" t="str">
        <f>IFERROR(VLOOKUP(E1427,Sheet3!A:H,8,0),"")</f>
        <v xml:space="preserve">ｴﾘｴｰﾙSRT        </v>
      </c>
      <c r="H1427" s="22" t="str">
        <f>IFERROR(VLOOKUP(E1427,Sheet2!A:B,2,0),"")</f>
        <v/>
      </c>
      <c r="I1427" s="22" t="str">
        <f t="shared" ref="I1427:I1490" si="93">CONCATENATE(E1427,A1427)</f>
        <v>12106</v>
      </c>
      <c r="J1427" s="22">
        <f t="shared" ref="J1427:J1490" si="94">B1427</f>
        <v>3</v>
      </c>
      <c r="K1427" s="22">
        <f t="shared" ref="K1427:K1490" si="95">C1427</f>
        <v>2</v>
      </c>
    </row>
    <row r="1428" spans="1:11" x14ac:dyDescent="0.15">
      <c r="A1428" s="22">
        <f>IFERROR(テーブル_Swim015[[#This Row],[競技番号]],"")</f>
        <v>106</v>
      </c>
      <c r="B1428" s="22">
        <f>IFERROR(テーブル_Swim015[[#This Row],[組]],"")</f>
        <v>3</v>
      </c>
      <c r="C1428" s="22">
        <f>IFERROR(テーブル_Swim015[[#This Row],[水路]],"")</f>
        <v>3</v>
      </c>
      <c r="D1428" s="22" t="str">
        <f t="shared" si="92"/>
        <v>10633</v>
      </c>
      <c r="E1428" s="22">
        <f>IFERROR(テーブル_Swim015[[#This Row],[選手番号]],"")</f>
        <v>60</v>
      </c>
      <c r="F1428" s="22" t="str">
        <f>IFERROR(VLOOKUP(E1428,Sheet3!A:H,3,0),"")</f>
        <v xml:space="preserve">日浅　由彩                    </v>
      </c>
      <c r="G1428" s="22" t="str">
        <f>IFERROR(VLOOKUP(E1428,Sheet3!A:H,8,0),"")</f>
        <v xml:space="preserve">ＭＧ双葉        </v>
      </c>
      <c r="H1428" s="22" t="str">
        <f>IFERROR(VLOOKUP(E1428,Sheet2!A:B,2,0),"")</f>
        <v/>
      </c>
      <c r="I1428" s="22" t="str">
        <f t="shared" si="93"/>
        <v>60106</v>
      </c>
      <c r="J1428" s="22">
        <f t="shared" si="94"/>
        <v>3</v>
      </c>
      <c r="K1428" s="22">
        <f t="shared" si="95"/>
        <v>3</v>
      </c>
    </row>
    <row r="1429" spans="1:11" x14ac:dyDescent="0.15">
      <c r="A1429" s="22">
        <f>IFERROR(テーブル_Swim015[[#This Row],[競技番号]],"")</f>
        <v>106</v>
      </c>
      <c r="B1429" s="22">
        <f>IFERROR(テーブル_Swim015[[#This Row],[組]],"")</f>
        <v>3</v>
      </c>
      <c r="C1429" s="22">
        <f>IFERROR(テーブル_Swim015[[#This Row],[水路]],"")</f>
        <v>4</v>
      </c>
      <c r="D1429" s="22" t="str">
        <f t="shared" si="92"/>
        <v>10634</v>
      </c>
      <c r="E1429" s="22">
        <f>IFERROR(テーブル_Swim015[[#This Row],[選手番号]],"")</f>
        <v>1137</v>
      </c>
      <c r="F1429" s="22" t="str">
        <f>IFERROR(VLOOKUP(E1429,Sheet3!A:H,3,0),"")</f>
        <v>村田　　椛</v>
      </c>
      <c r="G1429" s="22" t="str">
        <f>IFERROR(VLOOKUP(E1429,Sheet3!A:H,8,0),"")</f>
        <v>AQUA</v>
      </c>
      <c r="H1429" s="22" t="str">
        <f>IFERROR(VLOOKUP(E1429,Sheet2!A:B,2,0),"")</f>
        <v/>
      </c>
      <c r="I1429" s="22" t="str">
        <f t="shared" si="93"/>
        <v>1137106</v>
      </c>
      <c r="J1429" s="22">
        <f t="shared" si="94"/>
        <v>3</v>
      </c>
      <c r="K1429" s="22">
        <f t="shared" si="95"/>
        <v>4</v>
      </c>
    </row>
    <row r="1430" spans="1:11" x14ac:dyDescent="0.15">
      <c r="A1430" s="22">
        <f>IFERROR(テーブル_Swim015[[#This Row],[競技番号]],"")</f>
        <v>106</v>
      </c>
      <c r="B1430" s="22">
        <f>IFERROR(テーブル_Swim015[[#This Row],[組]],"")</f>
        <v>3</v>
      </c>
      <c r="C1430" s="22">
        <f>IFERROR(テーブル_Swim015[[#This Row],[水路]],"")</f>
        <v>5</v>
      </c>
      <c r="D1430" s="22" t="str">
        <f t="shared" si="92"/>
        <v>10635</v>
      </c>
      <c r="E1430" s="22">
        <f>IFERROR(テーブル_Swim015[[#This Row],[選手番号]],"")</f>
        <v>1053</v>
      </c>
      <c r="F1430" s="22" t="str">
        <f>IFERROR(VLOOKUP(E1430,Sheet3!A:H,3,0),"")</f>
        <v xml:space="preserve">乃万　美嘉                    </v>
      </c>
      <c r="G1430" s="22" t="str">
        <f>IFERROR(VLOOKUP(E1430,Sheet3!A:H,8,0),"")</f>
        <v xml:space="preserve">フィッタ松山    </v>
      </c>
      <c r="H1430" s="22" t="str">
        <f>IFERROR(VLOOKUP(E1430,Sheet2!A:B,2,0),"")</f>
        <v/>
      </c>
      <c r="I1430" s="22" t="str">
        <f t="shared" si="93"/>
        <v>1053106</v>
      </c>
      <c r="J1430" s="22">
        <f t="shared" si="94"/>
        <v>3</v>
      </c>
      <c r="K1430" s="22">
        <f t="shared" si="95"/>
        <v>5</v>
      </c>
    </row>
    <row r="1431" spans="1:11" x14ac:dyDescent="0.15">
      <c r="A1431" s="22">
        <f>IFERROR(テーブル_Swim015[[#This Row],[競技番号]],"")</f>
        <v>106</v>
      </c>
      <c r="B1431" s="22">
        <f>IFERROR(テーブル_Swim015[[#This Row],[組]],"")</f>
        <v>3</v>
      </c>
      <c r="C1431" s="22">
        <f>IFERROR(テーブル_Swim015[[#This Row],[水路]],"")</f>
        <v>6</v>
      </c>
      <c r="D1431" s="22" t="str">
        <f t="shared" si="92"/>
        <v>10636</v>
      </c>
      <c r="E1431" s="22">
        <f>IFERROR(テーブル_Swim015[[#This Row],[選手番号]],"")</f>
        <v>42</v>
      </c>
      <c r="F1431" s="22" t="str">
        <f>IFERROR(VLOOKUP(E1431,Sheet3!A:H,3,0),"")</f>
        <v xml:space="preserve">山林　美貴                    </v>
      </c>
      <c r="G1431" s="22" t="str">
        <f>IFERROR(VLOOKUP(E1431,Sheet3!A:H,8,0),"")</f>
        <v xml:space="preserve">ファイブテン    </v>
      </c>
      <c r="H1431" s="22" t="str">
        <f>IFERROR(VLOOKUP(E1431,Sheet2!A:B,2,0),"")</f>
        <v/>
      </c>
      <c r="I1431" s="22" t="str">
        <f t="shared" si="93"/>
        <v>42106</v>
      </c>
      <c r="J1431" s="22">
        <f t="shared" si="94"/>
        <v>3</v>
      </c>
      <c r="K1431" s="22">
        <f t="shared" si="95"/>
        <v>6</v>
      </c>
    </row>
    <row r="1432" spans="1:11" x14ac:dyDescent="0.15">
      <c r="A1432" s="22">
        <f>IFERROR(テーブル_Swim015[[#This Row],[競技番号]],"")</f>
        <v>106</v>
      </c>
      <c r="B1432" s="22">
        <f>IFERROR(テーブル_Swim015[[#This Row],[組]],"")</f>
        <v>3</v>
      </c>
      <c r="C1432" s="22">
        <f>IFERROR(テーブル_Swim015[[#This Row],[水路]],"")</f>
        <v>7</v>
      </c>
      <c r="D1432" s="22" t="str">
        <f t="shared" si="92"/>
        <v>10637</v>
      </c>
      <c r="E1432" s="22">
        <f>IFERROR(テーブル_Swim015[[#This Row],[選手番号]],"")</f>
        <v>1116</v>
      </c>
      <c r="F1432" s="22" t="str">
        <f>IFERROR(VLOOKUP(E1432,Sheet3!A:H,3,0),"")</f>
        <v xml:space="preserve">内藤　結華                    </v>
      </c>
      <c r="G1432" s="22" t="str">
        <f>IFERROR(VLOOKUP(E1432,Sheet3!A:H,8,0),"")</f>
        <v xml:space="preserve">ﾌｨｯﾀｴﾐﾌﾙ松前    </v>
      </c>
      <c r="H1432" s="22" t="str">
        <f>IFERROR(VLOOKUP(E1432,Sheet2!A:B,2,0),"")</f>
        <v/>
      </c>
      <c r="I1432" s="22" t="str">
        <f t="shared" si="93"/>
        <v>1116106</v>
      </c>
      <c r="J1432" s="22">
        <f t="shared" si="94"/>
        <v>3</v>
      </c>
      <c r="K1432" s="22">
        <f t="shared" si="95"/>
        <v>7</v>
      </c>
    </row>
    <row r="1433" spans="1:11" x14ac:dyDescent="0.15">
      <c r="A1433" s="22">
        <f>IFERROR(テーブル_Swim015[[#This Row],[競技番号]],"")</f>
        <v>106</v>
      </c>
      <c r="B1433" s="22">
        <f>IFERROR(テーブル_Swim015[[#This Row],[組]],"")</f>
        <v>3</v>
      </c>
      <c r="C1433" s="22">
        <f>IFERROR(テーブル_Swim015[[#This Row],[水路]],"")</f>
        <v>8</v>
      </c>
      <c r="D1433" s="22" t="str">
        <f t="shared" si="92"/>
        <v>10638</v>
      </c>
      <c r="E1433" s="22">
        <f>IFERROR(テーブル_Swim015[[#This Row],[選手番号]],"")</f>
        <v>1504</v>
      </c>
      <c r="F1433" s="22" t="str">
        <f>IFERROR(VLOOKUP(E1433,Sheet3!A:H,3,0),"")</f>
        <v xml:space="preserve">大竹　紗生                    </v>
      </c>
      <c r="G1433" s="22" t="str">
        <f>IFERROR(VLOOKUP(E1433,Sheet3!A:H,8,0),"")</f>
        <v xml:space="preserve">八幡浜ＳＣ      </v>
      </c>
      <c r="H1433" s="22" t="str">
        <f>IFERROR(VLOOKUP(E1433,Sheet2!A:B,2,0),"")</f>
        <v/>
      </c>
      <c r="I1433" s="22" t="str">
        <f t="shared" si="93"/>
        <v>1504106</v>
      </c>
      <c r="J1433" s="22">
        <f t="shared" si="94"/>
        <v>3</v>
      </c>
      <c r="K1433" s="22">
        <f t="shared" si="95"/>
        <v>8</v>
      </c>
    </row>
    <row r="1434" spans="1:11" x14ac:dyDescent="0.15">
      <c r="A1434" s="22">
        <f>IFERROR(テーブル_Swim015[[#This Row],[競技番号]],"")</f>
        <v>107</v>
      </c>
      <c r="B1434" s="22">
        <f>IFERROR(テーブル_Swim015[[#This Row],[組]],"")</f>
        <v>1</v>
      </c>
      <c r="C1434" s="22">
        <f>IFERROR(テーブル_Swim015[[#This Row],[水路]],"")</f>
        <v>1</v>
      </c>
      <c r="D1434" s="22" t="str">
        <f t="shared" si="92"/>
        <v>10711</v>
      </c>
      <c r="E1434" s="22">
        <f>IFERROR(テーブル_Swim015[[#This Row],[選手番号]],"")</f>
        <v>1554</v>
      </c>
      <c r="F1434" s="22" t="str">
        <f>IFERROR(VLOOKUP(E1434,Sheet3!A:H,3,0),"")</f>
        <v xml:space="preserve">中島　芳徳                    </v>
      </c>
      <c r="G1434" s="22" t="str">
        <f>IFERROR(VLOOKUP(E1434,Sheet3!A:H,8,0),"")</f>
        <v xml:space="preserve">B&amp;G愛南         </v>
      </c>
      <c r="H1434" s="22" t="str">
        <f>IFERROR(VLOOKUP(E1434,Sheet2!A:B,2,0),"")</f>
        <v/>
      </c>
      <c r="I1434" s="22" t="str">
        <f t="shared" si="93"/>
        <v>1554107</v>
      </c>
      <c r="J1434" s="22">
        <f t="shared" si="94"/>
        <v>1</v>
      </c>
      <c r="K1434" s="22">
        <f t="shared" si="95"/>
        <v>1</v>
      </c>
    </row>
    <row r="1435" spans="1:11" x14ac:dyDescent="0.15">
      <c r="A1435" s="22">
        <f>IFERROR(テーブル_Swim015[[#This Row],[競技番号]],"")</f>
        <v>107</v>
      </c>
      <c r="B1435" s="22">
        <f>IFERROR(テーブル_Swim015[[#This Row],[組]],"")</f>
        <v>1</v>
      </c>
      <c r="C1435" s="22">
        <f>IFERROR(テーブル_Swim015[[#This Row],[水路]],"")</f>
        <v>2</v>
      </c>
      <c r="D1435" s="22" t="str">
        <f t="shared" si="92"/>
        <v>10712</v>
      </c>
      <c r="E1435" s="22">
        <f>IFERROR(テーブル_Swim015[[#This Row],[選手番号]],"")</f>
        <v>1538</v>
      </c>
      <c r="F1435" s="22" t="str">
        <f>IFERROR(VLOOKUP(E1435,Sheet3!A:H,3,0),"")</f>
        <v>宮岡　拓都</v>
      </c>
      <c r="G1435" s="22" t="str">
        <f>IFERROR(VLOOKUP(E1435,Sheet3!A:H,8,0),"")</f>
        <v>Ryuow</v>
      </c>
      <c r="H1435" s="22" t="str">
        <f>IFERROR(VLOOKUP(E1435,Sheet2!A:B,2,0),"")</f>
        <v/>
      </c>
      <c r="I1435" s="22" t="str">
        <f t="shared" si="93"/>
        <v>1538107</v>
      </c>
      <c r="J1435" s="22">
        <f t="shared" si="94"/>
        <v>1</v>
      </c>
      <c r="K1435" s="22">
        <f t="shared" si="95"/>
        <v>2</v>
      </c>
    </row>
    <row r="1436" spans="1:11" x14ac:dyDescent="0.15">
      <c r="A1436" s="22">
        <f>IFERROR(テーブル_Swim015[[#This Row],[競技番号]],"")</f>
        <v>107</v>
      </c>
      <c r="B1436" s="22">
        <f>IFERROR(テーブル_Swim015[[#This Row],[組]],"")</f>
        <v>1</v>
      </c>
      <c r="C1436" s="22">
        <f>IFERROR(テーブル_Swim015[[#This Row],[水路]],"")</f>
        <v>3</v>
      </c>
      <c r="D1436" s="22" t="str">
        <f t="shared" si="92"/>
        <v>10713</v>
      </c>
      <c r="E1436" s="22">
        <f>IFERROR(テーブル_Swim015[[#This Row],[選手番号]],"")</f>
        <v>526</v>
      </c>
      <c r="F1436" s="22" t="str">
        <f>IFERROR(VLOOKUP(E1436,Sheet3!A:H,3,0),"")</f>
        <v xml:space="preserve">藤原　明士                    </v>
      </c>
      <c r="G1436" s="22" t="str">
        <f>IFERROR(VLOOKUP(E1436,Sheet3!A:H,8,0),"")</f>
        <v xml:space="preserve">ﾌｧｲﾌﾞﾃﾝ東予     </v>
      </c>
      <c r="H1436" s="22" t="str">
        <f>IFERROR(VLOOKUP(E1436,Sheet2!A:B,2,0),"")</f>
        <v/>
      </c>
      <c r="I1436" s="22" t="str">
        <f t="shared" si="93"/>
        <v>526107</v>
      </c>
      <c r="J1436" s="22">
        <f t="shared" si="94"/>
        <v>1</v>
      </c>
      <c r="K1436" s="22">
        <f t="shared" si="95"/>
        <v>3</v>
      </c>
    </row>
    <row r="1437" spans="1:11" x14ac:dyDescent="0.15">
      <c r="A1437" s="22">
        <f>IFERROR(テーブル_Swim015[[#This Row],[競技番号]],"")</f>
        <v>107</v>
      </c>
      <c r="B1437" s="22">
        <f>IFERROR(テーブル_Swim015[[#This Row],[組]],"")</f>
        <v>1</v>
      </c>
      <c r="C1437" s="22">
        <f>IFERROR(テーブル_Swim015[[#This Row],[水路]],"")</f>
        <v>4</v>
      </c>
      <c r="D1437" s="22" t="str">
        <f t="shared" si="92"/>
        <v>10714</v>
      </c>
      <c r="E1437" s="22">
        <f>IFERROR(テーブル_Swim015[[#This Row],[選手番号]],"")</f>
        <v>2</v>
      </c>
      <c r="F1437" s="22" t="str">
        <f>IFERROR(VLOOKUP(E1437,Sheet3!A:H,3,0),"")</f>
        <v xml:space="preserve">守谷　亮飛                    </v>
      </c>
      <c r="G1437" s="22" t="str">
        <f>IFERROR(VLOOKUP(E1437,Sheet3!A:H,8,0),"")</f>
        <v xml:space="preserve">ｴﾘｴｰﾙSRT        </v>
      </c>
      <c r="H1437" s="22" t="str">
        <f>IFERROR(VLOOKUP(E1437,Sheet2!A:B,2,0),"")</f>
        <v/>
      </c>
      <c r="I1437" s="22" t="str">
        <f t="shared" si="93"/>
        <v>2107</v>
      </c>
      <c r="J1437" s="22">
        <f t="shared" si="94"/>
        <v>1</v>
      </c>
      <c r="K1437" s="22">
        <f t="shared" si="95"/>
        <v>4</v>
      </c>
    </row>
    <row r="1438" spans="1:11" x14ac:dyDescent="0.15">
      <c r="A1438" s="22">
        <f>IFERROR(テーブル_Swim015[[#This Row],[競技番号]],"")</f>
        <v>107</v>
      </c>
      <c r="B1438" s="22">
        <f>IFERROR(テーブル_Swim015[[#This Row],[組]],"")</f>
        <v>1</v>
      </c>
      <c r="C1438" s="22">
        <f>IFERROR(テーブル_Swim015[[#This Row],[水路]],"")</f>
        <v>5</v>
      </c>
      <c r="D1438" s="22" t="str">
        <f t="shared" si="92"/>
        <v>10715</v>
      </c>
      <c r="E1438" s="22">
        <f>IFERROR(テーブル_Swim015[[#This Row],[選手番号]],"")</f>
        <v>525</v>
      </c>
      <c r="F1438" s="22" t="str">
        <f>IFERROR(VLOOKUP(E1438,Sheet3!A:H,3,0),"")</f>
        <v xml:space="preserve">檜垣　駿哉                    </v>
      </c>
      <c r="G1438" s="22" t="str">
        <f>IFERROR(VLOOKUP(E1438,Sheet3!A:H,8,0),"")</f>
        <v xml:space="preserve">ﾌｧｲﾌﾞﾃﾝ東予     </v>
      </c>
      <c r="H1438" s="22" t="str">
        <f>IFERROR(VLOOKUP(E1438,Sheet2!A:B,2,0),"")</f>
        <v/>
      </c>
      <c r="I1438" s="22" t="str">
        <f t="shared" si="93"/>
        <v>525107</v>
      </c>
      <c r="J1438" s="22">
        <f t="shared" si="94"/>
        <v>1</v>
      </c>
      <c r="K1438" s="22">
        <f t="shared" si="95"/>
        <v>5</v>
      </c>
    </row>
    <row r="1439" spans="1:11" x14ac:dyDescent="0.15">
      <c r="A1439" s="22">
        <f>IFERROR(テーブル_Swim015[[#This Row],[競技番号]],"")</f>
        <v>107</v>
      </c>
      <c r="B1439" s="22">
        <f>IFERROR(テーブル_Swim015[[#This Row],[組]],"")</f>
        <v>1</v>
      </c>
      <c r="C1439" s="22">
        <f>IFERROR(テーブル_Swim015[[#This Row],[水路]],"")</f>
        <v>6</v>
      </c>
      <c r="D1439" s="22" t="str">
        <f t="shared" si="92"/>
        <v>10716</v>
      </c>
      <c r="E1439" s="22">
        <f>IFERROR(テーブル_Swim015[[#This Row],[選手番号]],"")</f>
        <v>1228</v>
      </c>
      <c r="F1439" s="22" t="str">
        <f>IFERROR(VLOOKUP(E1439,Sheet3!A:H,3,0),"")</f>
        <v xml:space="preserve">古見　一起                    </v>
      </c>
      <c r="G1439" s="22" t="str">
        <f>IFERROR(VLOOKUP(E1439,Sheet3!A:H,8,0),"")</f>
        <v xml:space="preserve">アズサ松山      </v>
      </c>
      <c r="H1439" s="22" t="str">
        <f>IFERROR(VLOOKUP(E1439,Sheet2!A:B,2,0),"")</f>
        <v/>
      </c>
      <c r="I1439" s="22" t="str">
        <f t="shared" si="93"/>
        <v>1228107</v>
      </c>
      <c r="J1439" s="22">
        <f t="shared" si="94"/>
        <v>1</v>
      </c>
      <c r="K1439" s="22">
        <f t="shared" si="95"/>
        <v>6</v>
      </c>
    </row>
    <row r="1440" spans="1:11" x14ac:dyDescent="0.15">
      <c r="A1440" s="22">
        <f>IFERROR(テーブル_Swim015[[#This Row],[競技番号]],"")</f>
        <v>107</v>
      </c>
      <c r="B1440" s="22">
        <f>IFERROR(テーブル_Swim015[[#This Row],[組]],"")</f>
        <v>1</v>
      </c>
      <c r="C1440" s="22">
        <f>IFERROR(テーブル_Swim015[[#This Row],[水路]],"")</f>
        <v>7</v>
      </c>
      <c r="D1440" s="22" t="str">
        <f t="shared" si="92"/>
        <v>10717</v>
      </c>
      <c r="E1440" s="22">
        <f>IFERROR(テーブル_Swim015[[#This Row],[選手番号]],"")</f>
        <v>1220</v>
      </c>
      <c r="F1440" s="22" t="str">
        <f>IFERROR(VLOOKUP(E1440,Sheet3!A:H,3,0),"")</f>
        <v xml:space="preserve">中島　健斗                    </v>
      </c>
      <c r="G1440" s="22" t="str">
        <f>IFERROR(VLOOKUP(E1440,Sheet3!A:H,8,0),"")</f>
        <v xml:space="preserve">えいしSC砥部    </v>
      </c>
      <c r="H1440" s="22" t="str">
        <f>IFERROR(VLOOKUP(E1440,Sheet2!A:B,2,0),"")</f>
        <v/>
      </c>
      <c r="I1440" s="22" t="str">
        <f t="shared" si="93"/>
        <v>1220107</v>
      </c>
      <c r="J1440" s="22">
        <f t="shared" si="94"/>
        <v>1</v>
      </c>
      <c r="K1440" s="22">
        <f t="shared" si="95"/>
        <v>7</v>
      </c>
    </row>
    <row r="1441" spans="1:11" x14ac:dyDescent="0.15">
      <c r="A1441" s="22">
        <f>IFERROR(テーブル_Swim015[[#This Row],[競技番号]],"")</f>
        <v>107</v>
      </c>
      <c r="B1441" s="22">
        <f>IFERROR(テーブル_Swim015[[#This Row],[組]],"")</f>
        <v>1</v>
      </c>
      <c r="C1441" s="22">
        <f>IFERROR(テーブル_Swim015[[#This Row],[水路]],"")</f>
        <v>8</v>
      </c>
      <c r="D1441" s="22" t="str">
        <f t="shared" si="92"/>
        <v>10718</v>
      </c>
      <c r="E1441" s="22">
        <f>IFERROR(テーブル_Swim015[[#This Row],[選手番号]],"")</f>
        <v>0</v>
      </c>
      <c r="F1441" s="22" t="str">
        <f>IFERROR(VLOOKUP(E1441,Sheet3!A:H,3,0),"")</f>
        <v/>
      </c>
      <c r="G1441" s="22" t="str">
        <f>IFERROR(VLOOKUP(E1441,Sheet3!A:H,8,0),"")</f>
        <v/>
      </c>
      <c r="H1441" s="22" t="str">
        <f>IFERROR(VLOOKUP(E1441,Sheet2!A:B,2,0),"")</f>
        <v/>
      </c>
      <c r="I1441" s="22" t="str">
        <f t="shared" si="93"/>
        <v>0107</v>
      </c>
      <c r="J1441" s="22">
        <f t="shared" si="94"/>
        <v>1</v>
      </c>
      <c r="K1441" s="22">
        <f t="shared" si="95"/>
        <v>8</v>
      </c>
    </row>
    <row r="1442" spans="1:11" x14ac:dyDescent="0.15">
      <c r="A1442" s="22">
        <f>IFERROR(テーブル_Swim015[[#This Row],[競技番号]],"")</f>
        <v>107</v>
      </c>
      <c r="B1442" s="22">
        <f>IFERROR(テーブル_Swim015[[#This Row],[組]],"")</f>
        <v>2</v>
      </c>
      <c r="C1442" s="22">
        <f>IFERROR(テーブル_Swim015[[#This Row],[水路]],"")</f>
        <v>1</v>
      </c>
      <c r="D1442" s="22" t="str">
        <f t="shared" si="92"/>
        <v>10721</v>
      </c>
      <c r="E1442" s="22">
        <f>IFERROR(テーブル_Swim015[[#This Row],[選手番号]],"")</f>
        <v>1178</v>
      </c>
      <c r="F1442" s="22" t="str">
        <f>IFERROR(VLOOKUP(E1442,Sheet3!A:H,3,0),"")</f>
        <v>菅野　  琉</v>
      </c>
      <c r="G1442" s="22" t="str">
        <f>IFERROR(VLOOKUP(E1442,Sheet3!A:H,8,0),"")</f>
        <v>五百木ＳＣ</v>
      </c>
      <c r="H1442" s="22" t="str">
        <f>IFERROR(VLOOKUP(E1442,Sheet2!A:B,2,0),"")</f>
        <v/>
      </c>
      <c r="I1442" s="22" t="str">
        <f t="shared" si="93"/>
        <v>1178107</v>
      </c>
      <c r="J1442" s="22">
        <f t="shared" si="94"/>
        <v>2</v>
      </c>
      <c r="K1442" s="22">
        <f t="shared" si="95"/>
        <v>1</v>
      </c>
    </row>
    <row r="1443" spans="1:11" x14ac:dyDescent="0.15">
      <c r="A1443" s="22">
        <f>IFERROR(テーブル_Swim015[[#This Row],[競技番号]],"")</f>
        <v>107</v>
      </c>
      <c r="B1443" s="22">
        <f>IFERROR(テーブル_Swim015[[#This Row],[組]],"")</f>
        <v>2</v>
      </c>
      <c r="C1443" s="22">
        <f>IFERROR(テーブル_Swim015[[#This Row],[水路]],"")</f>
        <v>2</v>
      </c>
      <c r="D1443" s="22" t="str">
        <f t="shared" si="92"/>
        <v>10722</v>
      </c>
      <c r="E1443" s="22">
        <f>IFERROR(テーブル_Swim015[[#This Row],[選手番号]],"")</f>
        <v>1105</v>
      </c>
      <c r="F1443" s="22" t="str">
        <f>IFERROR(VLOOKUP(E1443,Sheet3!A:H,3,0),"")</f>
        <v xml:space="preserve">宇都宮　充                    </v>
      </c>
      <c r="G1443" s="22" t="str">
        <f>IFERROR(VLOOKUP(E1443,Sheet3!A:H,8,0),"")</f>
        <v xml:space="preserve">ﾌｨｯﾀｴﾐﾌﾙ松前    </v>
      </c>
      <c r="H1443" s="22" t="str">
        <f>IFERROR(VLOOKUP(E1443,Sheet2!A:B,2,0),"")</f>
        <v/>
      </c>
      <c r="I1443" s="22" t="str">
        <f t="shared" si="93"/>
        <v>1105107</v>
      </c>
      <c r="J1443" s="22">
        <f t="shared" si="94"/>
        <v>2</v>
      </c>
      <c r="K1443" s="22">
        <f t="shared" si="95"/>
        <v>2</v>
      </c>
    </row>
    <row r="1444" spans="1:11" x14ac:dyDescent="0.15">
      <c r="A1444" s="22">
        <f>IFERROR(テーブル_Swim015[[#This Row],[競技番号]],"")</f>
        <v>107</v>
      </c>
      <c r="B1444" s="22">
        <f>IFERROR(テーブル_Swim015[[#This Row],[組]],"")</f>
        <v>2</v>
      </c>
      <c r="C1444" s="22">
        <f>IFERROR(テーブル_Swim015[[#This Row],[水路]],"")</f>
        <v>3</v>
      </c>
      <c r="D1444" s="22" t="str">
        <f t="shared" si="92"/>
        <v>10723</v>
      </c>
      <c r="E1444" s="22">
        <f>IFERROR(テーブル_Swim015[[#This Row],[選手番号]],"")</f>
        <v>1</v>
      </c>
      <c r="F1444" s="22" t="str">
        <f>IFERROR(VLOOKUP(E1444,Sheet3!A:H,3,0),"")</f>
        <v xml:space="preserve">赤野　弘幸                    </v>
      </c>
      <c r="G1444" s="22" t="str">
        <f>IFERROR(VLOOKUP(E1444,Sheet3!A:H,8,0),"")</f>
        <v xml:space="preserve">ｴﾘｴｰﾙSRT        </v>
      </c>
      <c r="H1444" s="22" t="str">
        <f>IFERROR(VLOOKUP(E1444,Sheet2!A:B,2,0),"")</f>
        <v/>
      </c>
      <c r="I1444" s="22" t="str">
        <f t="shared" si="93"/>
        <v>1107</v>
      </c>
      <c r="J1444" s="22">
        <f t="shared" si="94"/>
        <v>2</v>
      </c>
      <c r="K1444" s="22">
        <f t="shared" si="95"/>
        <v>3</v>
      </c>
    </row>
    <row r="1445" spans="1:11" x14ac:dyDescent="0.15">
      <c r="A1445" s="22">
        <f>IFERROR(テーブル_Swim015[[#This Row],[競技番号]],"")</f>
        <v>107</v>
      </c>
      <c r="B1445" s="22">
        <f>IFERROR(テーブル_Swim015[[#This Row],[組]],"")</f>
        <v>2</v>
      </c>
      <c r="C1445" s="22">
        <f>IFERROR(テーブル_Swim015[[#This Row],[水路]],"")</f>
        <v>4</v>
      </c>
      <c r="D1445" s="22" t="str">
        <f t="shared" si="92"/>
        <v>10724</v>
      </c>
      <c r="E1445" s="22">
        <f>IFERROR(テーブル_Swim015[[#This Row],[選手番号]],"")</f>
        <v>1516</v>
      </c>
      <c r="F1445" s="22" t="str">
        <f>IFERROR(VLOOKUP(E1445,Sheet3!A:H,3,0),"")</f>
        <v xml:space="preserve">畔地　俊輔                    </v>
      </c>
      <c r="G1445" s="22" t="str">
        <f>IFERROR(VLOOKUP(E1445,Sheet3!A:H,8,0),"")</f>
        <v xml:space="preserve">フィッタ吉田    </v>
      </c>
      <c r="H1445" s="22" t="str">
        <f>IFERROR(VLOOKUP(E1445,Sheet2!A:B,2,0),"")</f>
        <v/>
      </c>
      <c r="I1445" s="22" t="str">
        <f t="shared" si="93"/>
        <v>1516107</v>
      </c>
      <c r="J1445" s="22">
        <f t="shared" si="94"/>
        <v>2</v>
      </c>
      <c r="K1445" s="22">
        <f t="shared" si="95"/>
        <v>4</v>
      </c>
    </row>
    <row r="1446" spans="1:11" x14ac:dyDescent="0.15">
      <c r="A1446" s="22">
        <f>IFERROR(テーブル_Swim015[[#This Row],[競技番号]],"")</f>
        <v>107</v>
      </c>
      <c r="B1446" s="22">
        <f>IFERROR(テーブル_Swim015[[#This Row],[組]],"")</f>
        <v>2</v>
      </c>
      <c r="C1446" s="22">
        <f>IFERROR(テーブル_Swim015[[#This Row],[水路]],"")</f>
        <v>5</v>
      </c>
      <c r="D1446" s="22" t="str">
        <f t="shared" si="92"/>
        <v>10725</v>
      </c>
      <c r="E1446" s="22">
        <f>IFERROR(テーブル_Swim015[[#This Row],[選手番号]],"")</f>
        <v>85</v>
      </c>
      <c r="F1446" s="22" t="str">
        <f>IFERROR(VLOOKUP(E1446,Sheet3!A:H,3,0),"")</f>
        <v>髙石　健翔</v>
      </c>
      <c r="G1446" s="22" t="str">
        <f>IFERROR(VLOOKUP(E1446,Sheet3!A:H,8,0),"")</f>
        <v>ファイブテン</v>
      </c>
      <c r="H1446" s="22" t="str">
        <f>IFERROR(VLOOKUP(E1446,Sheet2!A:B,2,0),"")</f>
        <v/>
      </c>
      <c r="I1446" s="22" t="str">
        <f t="shared" si="93"/>
        <v>85107</v>
      </c>
      <c r="J1446" s="22">
        <f t="shared" si="94"/>
        <v>2</v>
      </c>
      <c r="K1446" s="22">
        <f t="shared" si="95"/>
        <v>5</v>
      </c>
    </row>
    <row r="1447" spans="1:11" x14ac:dyDescent="0.15">
      <c r="A1447" s="22">
        <f>IFERROR(テーブル_Swim015[[#This Row],[競技番号]],"")</f>
        <v>107</v>
      </c>
      <c r="B1447" s="22">
        <f>IFERROR(テーブル_Swim015[[#This Row],[組]],"")</f>
        <v>2</v>
      </c>
      <c r="C1447" s="22">
        <f>IFERROR(テーブル_Swim015[[#This Row],[水路]],"")</f>
        <v>6</v>
      </c>
      <c r="D1447" s="22" t="str">
        <f t="shared" si="92"/>
        <v>10726</v>
      </c>
      <c r="E1447" s="22">
        <f>IFERROR(テーブル_Swim015[[#This Row],[選手番号]],"")</f>
        <v>21</v>
      </c>
      <c r="F1447" s="22" t="str">
        <f>IFERROR(VLOOKUP(E1447,Sheet3!A:H,3,0),"")</f>
        <v xml:space="preserve">加藤　大貴                    </v>
      </c>
      <c r="G1447" s="22" t="str">
        <f>IFERROR(VLOOKUP(E1447,Sheet3!A:H,8,0),"")</f>
        <v xml:space="preserve">Z-UP            </v>
      </c>
      <c r="H1447" s="22" t="str">
        <f>IFERROR(VLOOKUP(E1447,Sheet2!A:B,2,0),"")</f>
        <v/>
      </c>
      <c r="I1447" s="22" t="str">
        <f t="shared" si="93"/>
        <v>21107</v>
      </c>
      <c r="J1447" s="22">
        <f t="shared" si="94"/>
        <v>2</v>
      </c>
      <c r="K1447" s="22">
        <f t="shared" si="95"/>
        <v>6</v>
      </c>
    </row>
    <row r="1448" spans="1:11" x14ac:dyDescent="0.15">
      <c r="A1448" s="22">
        <f>IFERROR(テーブル_Swim015[[#This Row],[競技番号]],"")</f>
        <v>107</v>
      </c>
      <c r="B1448" s="22">
        <f>IFERROR(テーブル_Swim015[[#This Row],[組]],"")</f>
        <v>2</v>
      </c>
      <c r="C1448" s="22">
        <f>IFERROR(テーブル_Swim015[[#This Row],[水路]],"")</f>
        <v>7</v>
      </c>
      <c r="D1448" s="22" t="str">
        <f t="shared" si="92"/>
        <v>10727</v>
      </c>
      <c r="E1448" s="22">
        <f>IFERROR(テーブル_Swim015[[#This Row],[選手番号]],"")</f>
        <v>1104</v>
      </c>
      <c r="F1448" s="22" t="str">
        <f>IFERROR(VLOOKUP(E1448,Sheet3!A:H,3,0),"")</f>
        <v xml:space="preserve">二宮　海哩                    </v>
      </c>
      <c r="G1448" s="22" t="str">
        <f>IFERROR(VLOOKUP(E1448,Sheet3!A:H,8,0),"")</f>
        <v xml:space="preserve">ﾌｨｯﾀｴﾐﾌﾙ松前    </v>
      </c>
      <c r="H1448" s="22" t="str">
        <f>IFERROR(VLOOKUP(E1448,Sheet2!A:B,2,0),"")</f>
        <v/>
      </c>
      <c r="I1448" s="22" t="str">
        <f t="shared" si="93"/>
        <v>1104107</v>
      </c>
      <c r="J1448" s="22">
        <f t="shared" si="94"/>
        <v>2</v>
      </c>
      <c r="K1448" s="22">
        <f t="shared" si="95"/>
        <v>7</v>
      </c>
    </row>
    <row r="1449" spans="1:11" x14ac:dyDescent="0.15">
      <c r="A1449" s="22">
        <f>IFERROR(テーブル_Swim015[[#This Row],[競技番号]],"")</f>
        <v>107</v>
      </c>
      <c r="B1449" s="22">
        <f>IFERROR(テーブル_Swim015[[#This Row],[組]],"")</f>
        <v>2</v>
      </c>
      <c r="C1449" s="22">
        <f>IFERROR(テーブル_Swim015[[#This Row],[水路]],"")</f>
        <v>8</v>
      </c>
      <c r="D1449" s="22" t="str">
        <f t="shared" si="92"/>
        <v>10728</v>
      </c>
      <c r="E1449" s="22">
        <f>IFERROR(テーブル_Swim015[[#This Row],[選手番号]],"")</f>
        <v>1515</v>
      </c>
      <c r="F1449" s="22" t="str">
        <f>IFERROR(VLOOKUP(E1449,Sheet3!A:H,3,0),"")</f>
        <v xml:space="preserve">古谷　空大                    </v>
      </c>
      <c r="G1449" s="22" t="str">
        <f>IFERROR(VLOOKUP(E1449,Sheet3!A:H,8,0),"")</f>
        <v xml:space="preserve">フィッタ吉田    </v>
      </c>
      <c r="H1449" s="22" t="str">
        <f>IFERROR(VLOOKUP(E1449,Sheet2!A:B,2,0),"")</f>
        <v/>
      </c>
      <c r="I1449" s="22" t="str">
        <f t="shared" si="93"/>
        <v>1515107</v>
      </c>
      <c r="J1449" s="22">
        <f t="shared" si="94"/>
        <v>2</v>
      </c>
      <c r="K1449" s="22">
        <f t="shared" si="95"/>
        <v>8</v>
      </c>
    </row>
    <row r="1450" spans="1:11" x14ac:dyDescent="0.15">
      <c r="A1450" s="22">
        <f>IFERROR(テーブル_Swim015[[#This Row],[競技番号]],"")</f>
        <v>107</v>
      </c>
      <c r="B1450" s="22">
        <f>IFERROR(テーブル_Swim015[[#This Row],[組]],"")</f>
        <v>3</v>
      </c>
      <c r="C1450" s="22">
        <f>IFERROR(テーブル_Swim015[[#This Row],[水路]],"")</f>
        <v>1</v>
      </c>
      <c r="D1450" s="22" t="str">
        <f t="shared" si="92"/>
        <v>10731</v>
      </c>
      <c r="E1450" s="22">
        <f>IFERROR(テーブル_Swim015[[#This Row],[選手番号]],"")</f>
        <v>1002</v>
      </c>
      <c r="F1450" s="22" t="str">
        <f>IFERROR(VLOOKUP(E1450,Sheet3!A:H,3,0),"")</f>
        <v xml:space="preserve">田村　　然                    </v>
      </c>
      <c r="G1450" s="22" t="str">
        <f>IFERROR(VLOOKUP(E1450,Sheet3!A:H,8,0),"")</f>
        <v xml:space="preserve">五百木ＳＣ      </v>
      </c>
      <c r="H1450" s="22" t="str">
        <f>IFERROR(VLOOKUP(E1450,Sheet2!A:B,2,0),"")</f>
        <v/>
      </c>
      <c r="I1450" s="22" t="str">
        <f t="shared" si="93"/>
        <v>1002107</v>
      </c>
      <c r="J1450" s="22">
        <f t="shared" si="94"/>
        <v>3</v>
      </c>
      <c r="K1450" s="22">
        <f t="shared" si="95"/>
        <v>1</v>
      </c>
    </row>
    <row r="1451" spans="1:11" x14ac:dyDescent="0.15">
      <c r="A1451" s="22">
        <f>IFERROR(テーブル_Swim015[[#This Row],[競技番号]],"")</f>
        <v>107</v>
      </c>
      <c r="B1451" s="22">
        <f>IFERROR(テーブル_Swim015[[#This Row],[組]],"")</f>
        <v>3</v>
      </c>
      <c r="C1451" s="22">
        <f>IFERROR(テーブル_Swim015[[#This Row],[水路]],"")</f>
        <v>2</v>
      </c>
      <c r="D1451" s="22" t="str">
        <f t="shared" si="92"/>
        <v>10732</v>
      </c>
      <c r="E1451" s="22">
        <f>IFERROR(テーブル_Swim015[[#This Row],[選手番号]],"")</f>
        <v>1102</v>
      </c>
      <c r="F1451" s="22" t="str">
        <f>IFERROR(VLOOKUP(E1451,Sheet3!A:H,3,0),"")</f>
        <v xml:space="preserve">牧野　源志                    </v>
      </c>
      <c r="G1451" s="22" t="str">
        <f>IFERROR(VLOOKUP(E1451,Sheet3!A:H,8,0),"")</f>
        <v xml:space="preserve">ﾌｨｯﾀｴﾐﾌﾙ松前    </v>
      </c>
      <c r="H1451" s="22" t="str">
        <f>IFERROR(VLOOKUP(E1451,Sheet2!A:B,2,0),"")</f>
        <v/>
      </c>
      <c r="I1451" s="22" t="str">
        <f t="shared" si="93"/>
        <v>1102107</v>
      </c>
      <c r="J1451" s="22">
        <f t="shared" si="94"/>
        <v>3</v>
      </c>
      <c r="K1451" s="22">
        <f t="shared" si="95"/>
        <v>2</v>
      </c>
    </row>
    <row r="1452" spans="1:11" x14ac:dyDescent="0.15">
      <c r="A1452" s="22">
        <f>IFERROR(テーブル_Swim015[[#This Row],[競技番号]],"")</f>
        <v>107</v>
      </c>
      <c r="B1452" s="22">
        <f>IFERROR(テーブル_Swim015[[#This Row],[組]],"")</f>
        <v>3</v>
      </c>
      <c r="C1452" s="22">
        <f>IFERROR(テーブル_Swim015[[#This Row],[水路]],"")</f>
        <v>3</v>
      </c>
      <c r="D1452" s="22" t="str">
        <f t="shared" si="92"/>
        <v>10733</v>
      </c>
      <c r="E1452" s="22">
        <f>IFERROR(テーブル_Swim015[[#This Row],[選手番号]],"")</f>
        <v>1525</v>
      </c>
      <c r="F1452" s="22" t="str">
        <f>IFERROR(VLOOKUP(E1452,Sheet3!A:H,3,0),"")</f>
        <v xml:space="preserve">井上　幹雄                    </v>
      </c>
      <c r="G1452" s="22" t="str">
        <f>IFERROR(VLOOKUP(E1452,Sheet3!A:H,8,0),"")</f>
        <v xml:space="preserve">Ryuow           </v>
      </c>
      <c r="H1452" s="22" t="str">
        <f>IFERROR(VLOOKUP(E1452,Sheet2!A:B,2,0),"")</f>
        <v/>
      </c>
      <c r="I1452" s="22" t="str">
        <f t="shared" si="93"/>
        <v>1525107</v>
      </c>
      <c r="J1452" s="22">
        <f t="shared" si="94"/>
        <v>3</v>
      </c>
      <c r="K1452" s="22">
        <f t="shared" si="95"/>
        <v>3</v>
      </c>
    </row>
    <row r="1453" spans="1:11" x14ac:dyDescent="0.15">
      <c r="A1453" s="22">
        <f>IFERROR(テーブル_Swim015[[#This Row],[競技番号]],"")</f>
        <v>107</v>
      </c>
      <c r="B1453" s="22">
        <f>IFERROR(テーブル_Swim015[[#This Row],[組]],"")</f>
        <v>3</v>
      </c>
      <c r="C1453" s="22">
        <f>IFERROR(テーブル_Swim015[[#This Row],[水路]],"")</f>
        <v>4</v>
      </c>
      <c r="D1453" s="22" t="str">
        <f t="shared" si="92"/>
        <v>10734</v>
      </c>
      <c r="E1453" s="22">
        <f>IFERROR(テーブル_Swim015[[#This Row],[選手番号]],"")</f>
        <v>1100</v>
      </c>
      <c r="F1453" s="22" t="str">
        <f>IFERROR(VLOOKUP(E1453,Sheet3!A:H,3,0),"")</f>
        <v xml:space="preserve">小松　久人                    </v>
      </c>
      <c r="G1453" s="22" t="str">
        <f>IFERROR(VLOOKUP(E1453,Sheet3!A:H,8,0),"")</f>
        <v xml:space="preserve">ﾌｨｯﾀｴﾐﾌﾙ松前    </v>
      </c>
      <c r="H1453" s="22" t="str">
        <f>IFERROR(VLOOKUP(E1453,Sheet2!A:B,2,0),"")</f>
        <v/>
      </c>
      <c r="I1453" s="22" t="str">
        <f t="shared" si="93"/>
        <v>1100107</v>
      </c>
      <c r="J1453" s="22">
        <f t="shared" si="94"/>
        <v>3</v>
      </c>
      <c r="K1453" s="22">
        <f t="shared" si="95"/>
        <v>4</v>
      </c>
    </row>
    <row r="1454" spans="1:11" x14ac:dyDescent="0.15">
      <c r="A1454" s="22">
        <f>IFERROR(テーブル_Swim015[[#This Row],[競技番号]],"")</f>
        <v>107</v>
      </c>
      <c r="B1454" s="22">
        <f>IFERROR(テーブル_Swim015[[#This Row],[組]],"")</f>
        <v>3</v>
      </c>
      <c r="C1454" s="22">
        <f>IFERROR(テーブル_Swim015[[#This Row],[水路]],"")</f>
        <v>5</v>
      </c>
      <c r="D1454" s="22" t="str">
        <f t="shared" si="92"/>
        <v>10735</v>
      </c>
      <c r="E1454" s="22">
        <f>IFERROR(テーブル_Swim015[[#This Row],[選手番号]],"")</f>
        <v>71</v>
      </c>
      <c r="F1454" s="22" t="str">
        <f>IFERROR(VLOOKUP(E1454,Sheet3!A:H,3,0),"")</f>
        <v xml:space="preserve">宇佐美弥市                    </v>
      </c>
      <c r="G1454" s="22" t="str">
        <f>IFERROR(VLOOKUP(E1454,Sheet3!A:H,8,0),"")</f>
        <v xml:space="preserve">ﾌｧｲﾌﾞﾃﾝ東予     </v>
      </c>
      <c r="H1454" s="22" t="str">
        <f>IFERROR(VLOOKUP(E1454,Sheet2!A:B,2,0),"")</f>
        <v/>
      </c>
      <c r="I1454" s="22" t="str">
        <f t="shared" si="93"/>
        <v>71107</v>
      </c>
      <c r="J1454" s="22">
        <f t="shared" si="94"/>
        <v>3</v>
      </c>
      <c r="K1454" s="22">
        <f t="shared" si="95"/>
        <v>5</v>
      </c>
    </row>
    <row r="1455" spans="1:11" x14ac:dyDescent="0.15">
      <c r="A1455" s="22">
        <f>IFERROR(テーブル_Swim015[[#This Row],[競技番号]],"")</f>
        <v>107</v>
      </c>
      <c r="B1455" s="22">
        <f>IFERROR(テーブル_Swim015[[#This Row],[組]],"")</f>
        <v>3</v>
      </c>
      <c r="C1455" s="22">
        <f>IFERROR(テーブル_Swim015[[#This Row],[水路]],"")</f>
        <v>6</v>
      </c>
      <c r="D1455" s="22" t="str">
        <f t="shared" si="92"/>
        <v>10736</v>
      </c>
      <c r="E1455" s="22">
        <f>IFERROR(テーブル_Swim015[[#This Row],[選手番号]],"")</f>
        <v>1036</v>
      </c>
      <c r="F1455" s="22" t="str">
        <f>IFERROR(VLOOKUP(E1455,Sheet3!A:H,3,0),"")</f>
        <v xml:space="preserve">藤並　拓郎                    </v>
      </c>
      <c r="G1455" s="22" t="str">
        <f>IFERROR(VLOOKUP(E1455,Sheet3!A:H,8,0),"")</f>
        <v xml:space="preserve">フィッタ松山    </v>
      </c>
      <c r="H1455" s="22" t="str">
        <f>IFERROR(VLOOKUP(E1455,Sheet2!A:B,2,0),"")</f>
        <v/>
      </c>
      <c r="I1455" s="22" t="str">
        <f t="shared" si="93"/>
        <v>1036107</v>
      </c>
      <c r="J1455" s="22">
        <f t="shared" si="94"/>
        <v>3</v>
      </c>
      <c r="K1455" s="22">
        <f t="shared" si="95"/>
        <v>6</v>
      </c>
    </row>
    <row r="1456" spans="1:11" x14ac:dyDescent="0.15">
      <c r="A1456" s="22">
        <f>IFERROR(テーブル_Swim015[[#This Row],[競技番号]],"")</f>
        <v>107</v>
      </c>
      <c r="B1456" s="22">
        <f>IFERROR(テーブル_Swim015[[#This Row],[組]],"")</f>
        <v>3</v>
      </c>
      <c r="C1456" s="22">
        <f>IFERROR(テーブル_Swim015[[#This Row],[水路]],"")</f>
        <v>7</v>
      </c>
      <c r="D1456" s="22" t="str">
        <f t="shared" si="92"/>
        <v>10737</v>
      </c>
      <c r="E1456" s="22">
        <f>IFERROR(テーブル_Swim015[[#This Row],[選手番号]],"")</f>
        <v>1033</v>
      </c>
      <c r="F1456" s="22" t="str">
        <f>IFERROR(VLOOKUP(E1456,Sheet3!A:H,3,0),"")</f>
        <v xml:space="preserve">前田　湊仁                    </v>
      </c>
      <c r="G1456" s="22" t="str">
        <f>IFERROR(VLOOKUP(E1456,Sheet3!A:H,8,0),"")</f>
        <v xml:space="preserve">フィッタ松山    </v>
      </c>
      <c r="H1456" s="22" t="str">
        <f>IFERROR(VLOOKUP(E1456,Sheet2!A:B,2,0),"")</f>
        <v/>
      </c>
      <c r="I1456" s="22" t="str">
        <f t="shared" si="93"/>
        <v>1033107</v>
      </c>
      <c r="J1456" s="22">
        <f t="shared" si="94"/>
        <v>3</v>
      </c>
      <c r="K1456" s="22">
        <f t="shared" si="95"/>
        <v>7</v>
      </c>
    </row>
    <row r="1457" spans="1:11" x14ac:dyDescent="0.15">
      <c r="A1457" s="22">
        <f>IFERROR(テーブル_Swim015[[#This Row],[競技番号]],"")</f>
        <v>107</v>
      </c>
      <c r="B1457" s="22">
        <f>IFERROR(テーブル_Swim015[[#This Row],[組]],"")</f>
        <v>3</v>
      </c>
      <c r="C1457" s="22">
        <f>IFERROR(テーブル_Swim015[[#This Row],[水路]],"")</f>
        <v>8</v>
      </c>
      <c r="D1457" s="22" t="str">
        <f t="shared" si="92"/>
        <v>10738</v>
      </c>
      <c r="E1457" s="22">
        <f>IFERROR(テーブル_Swim015[[#This Row],[選手番号]],"")</f>
        <v>113</v>
      </c>
      <c r="F1457" s="22" t="str">
        <f>IFERROR(VLOOKUP(E1457,Sheet3!A:H,3,0),"")</f>
        <v xml:space="preserve">山本　朝陽                    </v>
      </c>
      <c r="G1457" s="22" t="str">
        <f>IFERROR(VLOOKUP(E1457,Sheet3!A:H,8,0),"")</f>
        <v xml:space="preserve">ＭＧ瀬戸内      </v>
      </c>
      <c r="H1457" s="22" t="str">
        <f>IFERROR(VLOOKUP(E1457,Sheet2!A:B,2,0),"")</f>
        <v/>
      </c>
      <c r="I1457" s="22" t="str">
        <f t="shared" si="93"/>
        <v>113107</v>
      </c>
      <c r="J1457" s="22">
        <f t="shared" si="94"/>
        <v>3</v>
      </c>
      <c r="K1457" s="22">
        <f t="shared" si="95"/>
        <v>8</v>
      </c>
    </row>
    <row r="1458" spans="1:11" x14ac:dyDescent="0.15">
      <c r="A1458" s="22">
        <f>IFERROR(テーブル_Swim015[[#This Row],[競技番号]],"")</f>
        <v>108</v>
      </c>
      <c r="B1458" s="22">
        <f>IFERROR(テーブル_Swim015[[#This Row],[組]],"")</f>
        <v>1</v>
      </c>
      <c r="C1458" s="22">
        <f>IFERROR(テーブル_Swim015[[#This Row],[水路]],"")</f>
        <v>1</v>
      </c>
      <c r="D1458" s="22" t="str">
        <f t="shared" si="92"/>
        <v>10811</v>
      </c>
      <c r="E1458" s="22">
        <f>IFERROR(テーブル_Swim015[[#This Row],[選手番号]],"")</f>
        <v>0</v>
      </c>
      <c r="F1458" s="22" t="str">
        <f>IFERROR(VLOOKUP(E1458,Sheet3!A:H,3,0),"")</f>
        <v/>
      </c>
      <c r="G1458" s="22" t="str">
        <f>IFERROR(VLOOKUP(E1458,Sheet3!A:H,8,0),"")</f>
        <v/>
      </c>
      <c r="H1458" s="22" t="str">
        <f>IFERROR(VLOOKUP(E1458,Sheet2!A:B,2,0),"")</f>
        <v/>
      </c>
      <c r="I1458" s="22" t="str">
        <f t="shared" si="93"/>
        <v>0108</v>
      </c>
      <c r="J1458" s="22">
        <f t="shared" si="94"/>
        <v>1</v>
      </c>
      <c r="K1458" s="22">
        <f t="shared" si="95"/>
        <v>1</v>
      </c>
    </row>
    <row r="1459" spans="1:11" x14ac:dyDescent="0.15">
      <c r="A1459" s="22">
        <f>IFERROR(テーブル_Swim015[[#This Row],[競技番号]],"")</f>
        <v>108</v>
      </c>
      <c r="B1459" s="22">
        <f>IFERROR(テーブル_Swim015[[#This Row],[組]],"")</f>
        <v>1</v>
      </c>
      <c r="C1459" s="22">
        <f>IFERROR(テーブル_Swim015[[#This Row],[水路]],"")</f>
        <v>2</v>
      </c>
      <c r="D1459" s="22" t="str">
        <f t="shared" si="92"/>
        <v>10812</v>
      </c>
      <c r="E1459" s="22">
        <f>IFERROR(テーブル_Swim015[[#This Row],[選手番号]],"")</f>
        <v>1154</v>
      </c>
      <c r="F1459" s="22" t="str">
        <f>IFERROR(VLOOKUP(E1459,Sheet3!A:H,3,0),"")</f>
        <v>秀野　  光</v>
      </c>
      <c r="G1459" s="22" t="str">
        <f>IFERROR(VLOOKUP(E1459,Sheet3!A:H,8,0),"")</f>
        <v>五百木ＳＣ</v>
      </c>
      <c r="H1459" s="22" t="str">
        <f>IFERROR(VLOOKUP(E1459,Sheet2!A:B,2,0),"")</f>
        <v/>
      </c>
      <c r="I1459" s="22" t="str">
        <f t="shared" si="93"/>
        <v>1154108</v>
      </c>
      <c r="J1459" s="22">
        <f t="shared" si="94"/>
        <v>1</v>
      </c>
      <c r="K1459" s="22">
        <f t="shared" si="95"/>
        <v>2</v>
      </c>
    </row>
    <row r="1460" spans="1:11" x14ac:dyDescent="0.15">
      <c r="A1460" s="22">
        <f>IFERROR(テーブル_Swim015[[#This Row],[競技番号]],"")</f>
        <v>108</v>
      </c>
      <c r="B1460" s="22">
        <f>IFERROR(テーブル_Swim015[[#This Row],[組]],"")</f>
        <v>1</v>
      </c>
      <c r="C1460" s="22">
        <f>IFERROR(テーブル_Swim015[[#This Row],[水路]],"")</f>
        <v>3</v>
      </c>
      <c r="D1460" s="22" t="str">
        <f t="shared" si="92"/>
        <v>10813</v>
      </c>
      <c r="E1460" s="22">
        <f>IFERROR(テーブル_Swim015[[#This Row],[選手番号]],"")</f>
        <v>17</v>
      </c>
      <c r="F1460" s="22" t="str">
        <f>IFERROR(VLOOKUP(E1460,Sheet3!A:H,3,0),"")</f>
        <v xml:space="preserve">坂下　梨紗                    </v>
      </c>
      <c r="G1460" s="22" t="str">
        <f>IFERROR(VLOOKUP(E1460,Sheet3!A:H,8,0),"")</f>
        <v xml:space="preserve">ｴﾘｴｰﾙSRT        </v>
      </c>
      <c r="H1460" s="22" t="str">
        <f>IFERROR(VLOOKUP(E1460,Sheet2!A:B,2,0),"")</f>
        <v/>
      </c>
      <c r="I1460" s="22" t="str">
        <f t="shared" si="93"/>
        <v>17108</v>
      </c>
      <c r="J1460" s="22">
        <f t="shared" si="94"/>
        <v>1</v>
      </c>
      <c r="K1460" s="22">
        <f t="shared" si="95"/>
        <v>3</v>
      </c>
    </row>
    <row r="1461" spans="1:11" x14ac:dyDescent="0.15">
      <c r="A1461" s="22">
        <f>IFERROR(テーブル_Swim015[[#This Row],[競技番号]],"")</f>
        <v>108</v>
      </c>
      <c r="B1461" s="22">
        <f>IFERROR(テーブル_Swim015[[#This Row],[組]],"")</f>
        <v>1</v>
      </c>
      <c r="C1461" s="22">
        <f>IFERROR(テーブル_Swim015[[#This Row],[水路]],"")</f>
        <v>4</v>
      </c>
      <c r="D1461" s="22" t="str">
        <f t="shared" si="92"/>
        <v>10814</v>
      </c>
      <c r="E1461" s="22">
        <f>IFERROR(テーブル_Swim015[[#This Row],[選手番号]],"")</f>
        <v>1552</v>
      </c>
      <c r="F1461" s="22" t="str">
        <f>IFERROR(VLOOKUP(E1461,Sheet3!A:H,3,0),"")</f>
        <v xml:space="preserve">中田　楓歌                    </v>
      </c>
      <c r="G1461" s="22" t="str">
        <f>IFERROR(VLOOKUP(E1461,Sheet3!A:H,8,0),"")</f>
        <v xml:space="preserve">リー保内        </v>
      </c>
      <c r="H1461" s="22" t="str">
        <f>IFERROR(VLOOKUP(E1461,Sheet2!A:B,2,0),"")</f>
        <v/>
      </c>
      <c r="I1461" s="22" t="str">
        <f t="shared" si="93"/>
        <v>1552108</v>
      </c>
      <c r="J1461" s="22">
        <f t="shared" si="94"/>
        <v>1</v>
      </c>
      <c r="K1461" s="22">
        <f t="shared" si="95"/>
        <v>4</v>
      </c>
    </row>
    <row r="1462" spans="1:11" x14ac:dyDescent="0.15">
      <c r="A1462" s="22">
        <f>IFERROR(テーブル_Swim015[[#This Row],[競技番号]],"")</f>
        <v>108</v>
      </c>
      <c r="B1462" s="22">
        <f>IFERROR(テーブル_Swim015[[#This Row],[組]],"")</f>
        <v>1</v>
      </c>
      <c r="C1462" s="22">
        <f>IFERROR(テーブル_Swim015[[#This Row],[水路]],"")</f>
        <v>5</v>
      </c>
      <c r="D1462" s="22" t="str">
        <f t="shared" si="92"/>
        <v>10815</v>
      </c>
      <c r="E1462" s="22">
        <f>IFERROR(テーブル_Swim015[[#This Row],[選手番号]],"")</f>
        <v>1507</v>
      </c>
      <c r="F1462" s="22" t="str">
        <f>IFERROR(VLOOKUP(E1462,Sheet3!A:H,3,0),"")</f>
        <v xml:space="preserve">兵頭　奏真                    </v>
      </c>
      <c r="G1462" s="22" t="str">
        <f>IFERROR(VLOOKUP(E1462,Sheet3!A:H,8,0),"")</f>
        <v xml:space="preserve">八幡浜ＳＣ      </v>
      </c>
      <c r="H1462" s="22" t="str">
        <f>IFERROR(VLOOKUP(E1462,Sheet2!A:B,2,0),"")</f>
        <v/>
      </c>
      <c r="I1462" s="22" t="str">
        <f t="shared" si="93"/>
        <v>1507108</v>
      </c>
      <c r="J1462" s="22">
        <f t="shared" si="94"/>
        <v>1</v>
      </c>
      <c r="K1462" s="22">
        <f t="shared" si="95"/>
        <v>5</v>
      </c>
    </row>
    <row r="1463" spans="1:11" x14ac:dyDescent="0.15">
      <c r="A1463" s="22">
        <f>IFERROR(テーブル_Swim015[[#This Row],[競技番号]],"")</f>
        <v>108</v>
      </c>
      <c r="B1463" s="22">
        <f>IFERROR(テーブル_Swim015[[#This Row],[組]],"")</f>
        <v>1</v>
      </c>
      <c r="C1463" s="22">
        <f>IFERROR(テーブル_Swim015[[#This Row],[水路]],"")</f>
        <v>6</v>
      </c>
      <c r="D1463" s="22" t="str">
        <f t="shared" si="92"/>
        <v>10816</v>
      </c>
      <c r="E1463" s="22">
        <f>IFERROR(テーブル_Swim015[[#This Row],[選手番号]],"")</f>
        <v>1161</v>
      </c>
      <c r="F1463" s="22" t="str">
        <f>IFERROR(VLOOKUP(E1463,Sheet3!A:H,3,0),"")</f>
        <v>阪田　心結</v>
      </c>
      <c r="G1463" s="22" t="str">
        <f>IFERROR(VLOOKUP(E1463,Sheet3!A:H,8,0),"")</f>
        <v>五百木ＳＣ</v>
      </c>
      <c r="H1463" s="22" t="str">
        <f>IFERROR(VLOOKUP(E1463,Sheet2!A:B,2,0),"")</f>
        <v/>
      </c>
      <c r="I1463" s="22" t="str">
        <f t="shared" si="93"/>
        <v>1161108</v>
      </c>
      <c r="J1463" s="22">
        <f t="shared" si="94"/>
        <v>1</v>
      </c>
      <c r="K1463" s="22">
        <f t="shared" si="95"/>
        <v>6</v>
      </c>
    </row>
    <row r="1464" spans="1:11" x14ac:dyDescent="0.15">
      <c r="A1464" s="22">
        <f>IFERROR(テーブル_Swim015[[#This Row],[競技番号]],"")</f>
        <v>108</v>
      </c>
      <c r="B1464" s="22">
        <f>IFERROR(テーブル_Swim015[[#This Row],[組]],"")</f>
        <v>1</v>
      </c>
      <c r="C1464" s="22">
        <f>IFERROR(テーブル_Swim015[[#This Row],[水路]],"")</f>
        <v>7</v>
      </c>
      <c r="D1464" s="22" t="str">
        <f t="shared" si="92"/>
        <v>10817</v>
      </c>
      <c r="E1464" s="22">
        <f>IFERROR(テーブル_Swim015[[#This Row],[選手番号]],"")</f>
        <v>79</v>
      </c>
      <c r="F1464" s="22" t="str">
        <f>IFERROR(VLOOKUP(E1464,Sheet3!A:H,3,0),"")</f>
        <v xml:space="preserve">石川　沙来                    </v>
      </c>
      <c r="G1464" s="22" t="str">
        <f>IFERROR(VLOOKUP(E1464,Sheet3!A:H,8,0),"")</f>
        <v xml:space="preserve">ﾌｨｯﾀ川之江      </v>
      </c>
      <c r="H1464" s="22" t="str">
        <f>IFERROR(VLOOKUP(E1464,Sheet2!A:B,2,0),"")</f>
        <v/>
      </c>
      <c r="I1464" s="22" t="str">
        <f t="shared" si="93"/>
        <v>79108</v>
      </c>
      <c r="J1464" s="22">
        <f t="shared" si="94"/>
        <v>1</v>
      </c>
      <c r="K1464" s="22">
        <f t="shared" si="95"/>
        <v>7</v>
      </c>
    </row>
    <row r="1465" spans="1:11" x14ac:dyDescent="0.15">
      <c r="A1465" s="22">
        <f>IFERROR(テーブル_Swim015[[#This Row],[競技番号]],"")</f>
        <v>108</v>
      </c>
      <c r="B1465" s="22">
        <f>IFERROR(テーブル_Swim015[[#This Row],[組]],"")</f>
        <v>1</v>
      </c>
      <c r="C1465" s="22">
        <f>IFERROR(テーブル_Swim015[[#This Row],[水路]],"")</f>
        <v>8</v>
      </c>
      <c r="D1465" s="22" t="str">
        <f t="shared" si="92"/>
        <v>10818</v>
      </c>
      <c r="E1465" s="22">
        <f>IFERROR(テーブル_Swim015[[#This Row],[選手番号]],"")</f>
        <v>0</v>
      </c>
      <c r="F1465" s="22" t="str">
        <f>IFERROR(VLOOKUP(E1465,Sheet3!A:H,3,0),"")</f>
        <v/>
      </c>
      <c r="G1465" s="22" t="str">
        <f>IFERROR(VLOOKUP(E1465,Sheet3!A:H,8,0),"")</f>
        <v/>
      </c>
      <c r="H1465" s="22" t="str">
        <f>IFERROR(VLOOKUP(E1465,Sheet2!A:B,2,0),"")</f>
        <v/>
      </c>
      <c r="I1465" s="22" t="str">
        <f t="shared" si="93"/>
        <v>0108</v>
      </c>
      <c r="J1465" s="22">
        <f t="shared" si="94"/>
        <v>1</v>
      </c>
      <c r="K1465" s="22">
        <f t="shared" si="95"/>
        <v>8</v>
      </c>
    </row>
    <row r="1466" spans="1:11" x14ac:dyDescent="0.15">
      <c r="A1466" s="22">
        <f>IFERROR(テーブル_Swim015[[#This Row],[競技番号]],"")</f>
        <v>108</v>
      </c>
      <c r="B1466" s="22">
        <f>IFERROR(テーブル_Swim015[[#This Row],[組]],"")</f>
        <v>2</v>
      </c>
      <c r="C1466" s="22">
        <f>IFERROR(テーブル_Swim015[[#This Row],[水路]],"")</f>
        <v>1</v>
      </c>
      <c r="D1466" s="22" t="str">
        <f t="shared" si="92"/>
        <v>10821</v>
      </c>
      <c r="E1466" s="22">
        <f>IFERROR(テーブル_Swim015[[#This Row],[選手番号]],"")</f>
        <v>1087</v>
      </c>
      <c r="F1466" s="22" t="str">
        <f>IFERROR(VLOOKUP(E1466,Sheet3!A:H,3,0),"")</f>
        <v xml:space="preserve">田中　莉菜                    </v>
      </c>
      <c r="G1466" s="22" t="str">
        <f>IFERROR(VLOOKUP(E1466,Sheet3!A:H,8,0),"")</f>
        <v xml:space="preserve">フィッタ重信    </v>
      </c>
      <c r="H1466" s="22" t="str">
        <f>IFERROR(VLOOKUP(E1466,Sheet2!A:B,2,0),"")</f>
        <v/>
      </c>
      <c r="I1466" s="22" t="str">
        <f t="shared" si="93"/>
        <v>1087108</v>
      </c>
      <c r="J1466" s="22">
        <f t="shared" si="94"/>
        <v>2</v>
      </c>
      <c r="K1466" s="22">
        <f t="shared" si="95"/>
        <v>1</v>
      </c>
    </row>
    <row r="1467" spans="1:11" x14ac:dyDescent="0.15">
      <c r="A1467" s="22">
        <f>IFERROR(テーブル_Swim015[[#This Row],[競技番号]],"")</f>
        <v>108</v>
      </c>
      <c r="B1467" s="22">
        <f>IFERROR(テーブル_Swim015[[#This Row],[組]],"")</f>
        <v>2</v>
      </c>
      <c r="C1467" s="22">
        <f>IFERROR(テーブル_Swim015[[#This Row],[水路]],"")</f>
        <v>2</v>
      </c>
      <c r="D1467" s="22" t="str">
        <f t="shared" si="92"/>
        <v>10822</v>
      </c>
      <c r="E1467" s="22">
        <f>IFERROR(テーブル_Swim015[[#This Row],[選手番号]],"")</f>
        <v>44</v>
      </c>
      <c r="F1467" s="22" t="str">
        <f>IFERROR(VLOOKUP(E1467,Sheet3!A:H,3,0),"")</f>
        <v xml:space="preserve">向井　咲夏                    </v>
      </c>
      <c r="G1467" s="22" t="str">
        <f>IFERROR(VLOOKUP(E1467,Sheet3!A:H,8,0),"")</f>
        <v xml:space="preserve">ファイブテン    </v>
      </c>
      <c r="H1467" s="22" t="str">
        <f>IFERROR(VLOOKUP(E1467,Sheet2!A:B,2,0),"")</f>
        <v/>
      </c>
      <c r="I1467" s="22" t="str">
        <f t="shared" si="93"/>
        <v>44108</v>
      </c>
      <c r="J1467" s="22">
        <f t="shared" si="94"/>
        <v>2</v>
      </c>
      <c r="K1467" s="22">
        <f t="shared" si="95"/>
        <v>2</v>
      </c>
    </row>
    <row r="1468" spans="1:11" x14ac:dyDescent="0.15">
      <c r="A1468" s="22">
        <f>IFERROR(テーブル_Swim015[[#This Row],[競技番号]],"")</f>
        <v>108</v>
      </c>
      <c r="B1468" s="22">
        <f>IFERROR(テーブル_Swim015[[#This Row],[組]],"")</f>
        <v>2</v>
      </c>
      <c r="C1468" s="22">
        <f>IFERROR(テーブル_Swim015[[#This Row],[水路]],"")</f>
        <v>3</v>
      </c>
      <c r="D1468" s="22" t="str">
        <f t="shared" si="92"/>
        <v>10823</v>
      </c>
      <c r="E1468" s="22">
        <f>IFERROR(テーブル_Swim015[[#This Row],[選手番号]],"")</f>
        <v>45</v>
      </c>
      <c r="F1468" s="22" t="str">
        <f>IFERROR(VLOOKUP(E1468,Sheet3!A:H,3,0),"")</f>
        <v xml:space="preserve">永井　陽菜                    </v>
      </c>
      <c r="G1468" s="22" t="str">
        <f>IFERROR(VLOOKUP(E1468,Sheet3!A:H,8,0),"")</f>
        <v xml:space="preserve">ファイブテン    </v>
      </c>
      <c r="H1468" s="22" t="str">
        <f>IFERROR(VLOOKUP(E1468,Sheet2!A:B,2,0),"")</f>
        <v/>
      </c>
      <c r="I1468" s="22" t="str">
        <f t="shared" si="93"/>
        <v>45108</v>
      </c>
      <c r="J1468" s="22">
        <f t="shared" si="94"/>
        <v>2</v>
      </c>
      <c r="K1468" s="22">
        <f t="shared" si="95"/>
        <v>3</v>
      </c>
    </row>
    <row r="1469" spans="1:11" x14ac:dyDescent="0.15">
      <c r="A1469" s="22">
        <f>IFERROR(テーブル_Swim015[[#This Row],[競技番号]],"")</f>
        <v>108</v>
      </c>
      <c r="B1469" s="22">
        <f>IFERROR(テーブル_Swim015[[#This Row],[組]],"")</f>
        <v>2</v>
      </c>
      <c r="C1469" s="22">
        <f>IFERROR(テーブル_Swim015[[#This Row],[水路]],"")</f>
        <v>4</v>
      </c>
      <c r="D1469" s="22" t="str">
        <f t="shared" si="92"/>
        <v>10824</v>
      </c>
      <c r="E1469" s="22">
        <f>IFERROR(テーブル_Swim015[[#This Row],[選手番号]],"")</f>
        <v>110</v>
      </c>
      <c r="F1469" s="22" t="str">
        <f>IFERROR(VLOOKUP(E1469,Sheet3!A:H,3,0),"")</f>
        <v xml:space="preserve">三宅　玲奈                    </v>
      </c>
      <c r="G1469" s="22" t="str">
        <f>IFERROR(VLOOKUP(E1469,Sheet3!A:H,8,0),"")</f>
        <v xml:space="preserve">西条ＳＣ        </v>
      </c>
      <c r="H1469" s="22" t="str">
        <f>IFERROR(VLOOKUP(E1469,Sheet2!A:B,2,0),"")</f>
        <v/>
      </c>
      <c r="I1469" s="22" t="str">
        <f t="shared" si="93"/>
        <v>110108</v>
      </c>
      <c r="J1469" s="22">
        <f t="shared" si="94"/>
        <v>2</v>
      </c>
      <c r="K1469" s="22">
        <f t="shared" si="95"/>
        <v>4</v>
      </c>
    </row>
    <row r="1470" spans="1:11" x14ac:dyDescent="0.15">
      <c r="A1470" s="22">
        <f>IFERROR(テーブル_Swim015[[#This Row],[競技番号]],"")</f>
        <v>108</v>
      </c>
      <c r="B1470" s="22">
        <f>IFERROR(テーブル_Swim015[[#This Row],[組]],"")</f>
        <v>2</v>
      </c>
      <c r="C1470" s="22">
        <f>IFERROR(テーブル_Swim015[[#This Row],[水路]],"")</f>
        <v>5</v>
      </c>
      <c r="D1470" s="22" t="str">
        <f t="shared" si="92"/>
        <v>10825</v>
      </c>
      <c r="E1470" s="22">
        <f>IFERROR(テーブル_Swim015[[#This Row],[選手番号]],"")</f>
        <v>15</v>
      </c>
      <c r="F1470" s="22" t="str">
        <f>IFERROR(VLOOKUP(E1470,Sheet3!A:H,3,0),"")</f>
        <v xml:space="preserve">脇　　栞那                    </v>
      </c>
      <c r="G1470" s="22" t="str">
        <f>IFERROR(VLOOKUP(E1470,Sheet3!A:H,8,0),"")</f>
        <v xml:space="preserve">ｴﾘｴｰﾙSRT        </v>
      </c>
      <c r="H1470" s="22" t="str">
        <f>IFERROR(VLOOKUP(E1470,Sheet2!A:B,2,0),"")</f>
        <v/>
      </c>
      <c r="I1470" s="22" t="str">
        <f t="shared" si="93"/>
        <v>15108</v>
      </c>
      <c r="J1470" s="22">
        <f t="shared" si="94"/>
        <v>2</v>
      </c>
      <c r="K1470" s="22">
        <f t="shared" si="95"/>
        <v>5</v>
      </c>
    </row>
    <row r="1471" spans="1:11" x14ac:dyDescent="0.15">
      <c r="A1471" s="22">
        <f>IFERROR(テーブル_Swim015[[#This Row],[競技番号]],"")</f>
        <v>108</v>
      </c>
      <c r="B1471" s="22">
        <f>IFERROR(テーブル_Swim015[[#This Row],[組]],"")</f>
        <v>2</v>
      </c>
      <c r="C1471" s="22">
        <f>IFERROR(テーブル_Swim015[[#This Row],[水路]],"")</f>
        <v>6</v>
      </c>
      <c r="D1471" s="22" t="str">
        <f t="shared" si="92"/>
        <v>10826</v>
      </c>
      <c r="E1471" s="22">
        <f>IFERROR(テーブル_Swim015[[#This Row],[選手番号]],"")</f>
        <v>1086</v>
      </c>
      <c r="F1471" s="22" t="str">
        <f>IFERROR(VLOOKUP(E1471,Sheet3!A:H,3,0),"")</f>
        <v xml:space="preserve">小田　花純                    </v>
      </c>
      <c r="G1471" s="22" t="str">
        <f>IFERROR(VLOOKUP(E1471,Sheet3!A:H,8,0),"")</f>
        <v xml:space="preserve">フィッタ重信    </v>
      </c>
      <c r="H1471" s="22" t="str">
        <f>IFERROR(VLOOKUP(E1471,Sheet2!A:B,2,0),"")</f>
        <v/>
      </c>
      <c r="I1471" s="22" t="str">
        <f t="shared" si="93"/>
        <v>1086108</v>
      </c>
      <c r="J1471" s="22">
        <f t="shared" si="94"/>
        <v>2</v>
      </c>
      <c r="K1471" s="22">
        <f t="shared" si="95"/>
        <v>6</v>
      </c>
    </row>
    <row r="1472" spans="1:11" x14ac:dyDescent="0.15">
      <c r="A1472" s="22">
        <f>IFERROR(テーブル_Swim015[[#This Row],[競技番号]],"")</f>
        <v>108</v>
      </c>
      <c r="B1472" s="22">
        <f>IFERROR(テーブル_Swim015[[#This Row],[組]],"")</f>
        <v>2</v>
      </c>
      <c r="C1472" s="22">
        <f>IFERROR(テーブル_Swim015[[#This Row],[水路]],"")</f>
        <v>7</v>
      </c>
      <c r="D1472" s="22" t="str">
        <f t="shared" si="92"/>
        <v>10827</v>
      </c>
      <c r="E1472" s="22">
        <f>IFERROR(テーブル_Swim015[[#This Row],[選手番号]],"")</f>
        <v>109</v>
      </c>
      <c r="F1472" s="22" t="str">
        <f>IFERROR(VLOOKUP(E1472,Sheet3!A:H,3,0),"")</f>
        <v xml:space="preserve">山内　美音                    </v>
      </c>
      <c r="G1472" s="22" t="str">
        <f>IFERROR(VLOOKUP(E1472,Sheet3!A:H,8,0),"")</f>
        <v xml:space="preserve">西条ＳＣ        </v>
      </c>
      <c r="H1472" s="22" t="str">
        <f>IFERROR(VLOOKUP(E1472,Sheet2!A:B,2,0),"")</f>
        <v/>
      </c>
      <c r="I1472" s="22" t="str">
        <f t="shared" si="93"/>
        <v>109108</v>
      </c>
      <c r="J1472" s="22">
        <f t="shared" si="94"/>
        <v>2</v>
      </c>
      <c r="K1472" s="22">
        <f t="shared" si="95"/>
        <v>7</v>
      </c>
    </row>
    <row r="1473" spans="1:11" x14ac:dyDescent="0.15">
      <c r="A1473" s="22">
        <f>IFERROR(テーブル_Swim015[[#This Row],[競技番号]],"")</f>
        <v>108</v>
      </c>
      <c r="B1473" s="22">
        <f>IFERROR(テーブル_Swim015[[#This Row],[組]],"")</f>
        <v>2</v>
      </c>
      <c r="C1473" s="22">
        <f>IFERROR(テーブル_Swim015[[#This Row],[水路]],"")</f>
        <v>8</v>
      </c>
      <c r="D1473" s="22" t="str">
        <f t="shared" si="92"/>
        <v>10828</v>
      </c>
      <c r="E1473" s="22">
        <f>IFERROR(テーブル_Swim015[[#This Row],[選手番号]],"")</f>
        <v>1551</v>
      </c>
      <c r="F1473" s="22" t="str">
        <f>IFERROR(VLOOKUP(E1473,Sheet3!A:H,3,0),"")</f>
        <v xml:space="preserve">町田　結菜                    </v>
      </c>
      <c r="G1473" s="22" t="str">
        <f>IFERROR(VLOOKUP(E1473,Sheet3!A:H,8,0),"")</f>
        <v xml:space="preserve">リー保内        </v>
      </c>
      <c r="H1473" s="22" t="str">
        <f>IFERROR(VLOOKUP(E1473,Sheet2!A:B,2,0),"")</f>
        <v/>
      </c>
      <c r="I1473" s="22" t="str">
        <f t="shared" si="93"/>
        <v>1551108</v>
      </c>
      <c r="J1473" s="22">
        <f t="shared" si="94"/>
        <v>2</v>
      </c>
      <c r="K1473" s="22">
        <f t="shared" si="95"/>
        <v>8</v>
      </c>
    </row>
    <row r="1474" spans="1:11" x14ac:dyDescent="0.15">
      <c r="A1474" s="22">
        <f>IFERROR(テーブル_Swim015[[#This Row],[競技番号]],"")</f>
        <v>109</v>
      </c>
      <c r="B1474" s="22">
        <f>IFERROR(テーブル_Swim015[[#This Row],[組]],"")</f>
        <v>1</v>
      </c>
      <c r="C1474" s="22">
        <f>IFERROR(テーブル_Swim015[[#This Row],[水路]],"")</f>
        <v>1</v>
      </c>
      <c r="D1474" s="22" t="str">
        <f t="shared" si="92"/>
        <v>10911</v>
      </c>
      <c r="E1474" s="22">
        <f>IFERROR(テーブル_Swim015[[#This Row],[選手番号]],"")</f>
        <v>1041</v>
      </c>
      <c r="F1474" s="22" t="str">
        <f>IFERROR(VLOOKUP(E1474,Sheet3!A:H,3,0),"")</f>
        <v xml:space="preserve">橋本　旺典                    </v>
      </c>
      <c r="G1474" s="22" t="str">
        <f>IFERROR(VLOOKUP(E1474,Sheet3!A:H,8,0),"")</f>
        <v xml:space="preserve">フィッタ松山    </v>
      </c>
      <c r="H1474" s="22" t="str">
        <f>IFERROR(VLOOKUP(E1474,Sheet2!A:B,2,0),"")</f>
        <v/>
      </c>
      <c r="I1474" s="22" t="str">
        <f t="shared" si="93"/>
        <v>1041109</v>
      </c>
      <c r="J1474" s="22">
        <f t="shared" si="94"/>
        <v>1</v>
      </c>
      <c r="K1474" s="22">
        <f t="shared" si="95"/>
        <v>1</v>
      </c>
    </row>
    <row r="1475" spans="1:11" x14ac:dyDescent="0.15">
      <c r="A1475" s="22">
        <f>IFERROR(テーブル_Swim015[[#This Row],[競技番号]],"")</f>
        <v>109</v>
      </c>
      <c r="B1475" s="22">
        <f>IFERROR(テーブル_Swim015[[#This Row],[組]],"")</f>
        <v>1</v>
      </c>
      <c r="C1475" s="22">
        <f>IFERROR(テーブル_Swim015[[#This Row],[水路]],"")</f>
        <v>2</v>
      </c>
      <c r="D1475" s="22" t="str">
        <f t="shared" si="92"/>
        <v>10912</v>
      </c>
      <c r="E1475" s="22">
        <f>IFERROR(テーブル_Swim015[[#This Row],[選手番号]],"")</f>
        <v>1543</v>
      </c>
      <c r="F1475" s="22" t="str">
        <f>IFERROR(VLOOKUP(E1475,Sheet3!A:H,3,0),"")</f>
        <v>多田　歩高</v>
      </c>
      <c r="G1475" s="22" t="str">
        <f>IFERROR(VLOOKUP(E1475,Sheet3!A:H,8,0),"")</f>
        <v>リー保内</v>
      </c>
      <c r="H1475" s="22" t="str">
        <f>IFERROR(VLOOKUP(E1475,Sheet2!A:B,2,0),"")</f>
        <v/>
      </c>
      <c r="I1475" s="22" t="str">
        <f t="shared" si="93"/>
        <v>1543109</v>
      </c>
      <c r="J1475" s="22">
        <f t="shared" si="94"/>
        <v>1</v>
      </c>
      <c r="K1475" s="22">
        <f t="shared" si="95"/>
        <v>2</v>
      </c>
    </row>
    <row r="1476" spans="1:11" x14ac:dyDescent="0.15">
      <c r="A1476" s="22">
        <f>IFERROR(テーブル_Swim015[[#This Row],[競技番号]],"")</f>
        <v>109</v>
      </c>
      <c r="B1476" s="22">
        <f>IFERROR(テーブル_Swim015[[#This Row],[組]],"")</f>
        <v>1</v>
      </c>
      <c r="C1476" s="22">
        <f>IFERROR(テーブル_Swim015[[#This Row],[水路]],"")</f>
        <v>3</v>
      </c>
      <c r="D1476" s="22" t="str">
        <f t="shared" si="92"/>
        <v>10913</v>
      </c>
      <c r="E1476" s="22">
        <f>IFERROR(テーブル_Swim015[[#This Row],[選手番号]],"")</f>
        <v>1175</v>
      </c>
      <c r="F1476" s="22" t="str">
        <f>IFERROR(VLOOKUP(E1476,Sheet3!A:H,3,0),"")</f>
        <v>中岡　翔大</v>
      </c>
      <c r="G1476" s="22" t="str">
        <f>IFERROR(VLOOKUP(E1476,Sheet3!A:H,8,0),"")</f>
        <v>五百木ＳＣ</v>
      </c>
      <c r="H1476" s="22" t="str">
        <f>IFERROR(VLOOKUP(E1476,Sheet2!A:B,2,0),"")</f>
        <v/>
      </c>
      <c r="I1476" s="22" t="str">
        <f t="shared" si="93"/>
        <v>1175109</v>
      </c>
      <c r="J1476" s="22">
        <f t="shared" si="94"/>
        <v>1</v>
      </c>
      <c r="K1476" s="22">
        <f t="shared" si="95"/>
        <v>3</v>
      </c>
    </row>
    <row r="1477" spans="1:11" x14ac:dyDescent="0.15">
      <c r="A1477" s="22">
        <f>IFERROR(テーブル_Swim015[[#This Row],[競技番号]],"")</f>
        <v>109</v>
      </c>
      <c r="B1477" s="22">
        <f>IFERROR(テーブル_Swim015[[#This Row],[組]],"")</f>
        <v>1</v>
      </c>
      <c r="C1477" s="22">
        <f>IFERROR(テーブル_Swim015[[#This Row],[水路]],"")</f>
        <v>4</v>
      </c>
      <c r="D1477" s="22" t="str">
        <f t="shared" si="92"/>
        <v>10914</v>
      </c>
      <c r="E1477" s="22">
        <f>IFERROR(テーブル_Swim015[[#This Row],[選手番号]],"")</f>
        <v>503</v>
      </c>
      <c r="F1477" s="22" t="str">
        <f>IFERROR(VLOOKUP(E1477,Sheet3!A:H,3,0),"")</f>
        <v xml:space="preserve">佐々木裕月                    </v>
      </c>
      <c r="G1477" s="22" t="str">
        <f>IFERROR(VLOOKUP(E1477,Sheet3!A:H,8,0),"")</f>
        <v xml:space="preserve">西条ＳＣ        </v>
      </c>
      <c r="H1477" s="22" t="str">
        <f>IFERROR(VLOOKUP(E1477,Sheet2!A:B,2,0),"")</f>
        <v/>
      </c>
      <c r="I1477" s="22" t="str">
        <f t="shared" si="93"/>
        <v>503109</v>
      </c>
      <c r="J1477" s="22">
        <f t="shared" si="94"/>
        <v>1</v>
      </c>
      <c r="K1477" s="22">
        <f t="shared" si="95"/>
        <v>4</v>
      </c>
    </row>
    <row r="1478" spans="1:11" x14ac:dyDescent="0.15">
      <c r="A1478" s="22">
        <f>IFERROR(テーブル_Swim015[[#This Row],[競技番号]],"")</f>
        <v>109</v>
      </c>
      <c r="B1478" s="22">
        <f>IFERROR(テーブル_Swim015[[#This Row],[組]],"")</f>
        <v>1</v>
      </c>
      <c r="C1478" s="22">
        <f>IFERROR(テーブル_Swim015[[#This Row],[水路]],"")</f>
        <v>5</v>
      </c>
      <c r="D1478" s="22" t="str">
        <f t="shared" si="92"/>
        <v>10915</v>
      </c>
      <c r="E1478" s="22">
        <f>IFERROR(テーブル_Swim015[[#This Row],[選手番号]],"")</f>
        <v>1503</v>
      </c>
      <c r="F1478" s="22" t="str">
        <f>IFERROR(VLOOKUP(E1478,Sheet3!A:H,3,0),"")</f>
        <v xml:space="preserve">白石　一颯                    </v>
      </c>
      <c r="G1478" s="22" t="str">
        <f>IFERROR(VLOOKUP(E1478,Sheet3!A:H,8,0),"")</f>
        <v xml:space="preserve">八幡浜ＳＣ      </v>
      </c>
      <c r="H1478" s="22" t="str">
        <f>IFERROR(VLOOKUP(E1478,Sheet2!A:B,2,0),"")</f>
        <v/>
      </c>
      <c r="I1478" s="22" t="str">
        <f t="shared" si="93"/>
        <v>1503109</v>
      </c>
      <c r="J1478" s="22">
        <f t="shared" si="94"/>
        <v>1</v>
      </c>
      <c r="K1478" s="22">
        <f t="shared" si="95"/>
        <v>5</v>
      </c>
    </row>
    <row r="1479" spans="1:11" x14ac:dyDescent="0.15">
      <c r="A1479" s="22">
        <f>IFERROR(テーブル_Swim015[[#This Row],[競技番号]],"")</f>
        <v>109</v>
      </c>
      <c r="B1479" s="22">
        <f>IFERROR(テーブル_Swim015[[#This Row],[組]],"")</f>
        <v>1</v>
      </c>
      <c r="C1479" s="22">
        <f>IFERROR(テーブル_Swim015[[#This Row],[水路]],"")</f>
        <v>6</v>
      </c>
      <c r="D1479" s="22" t="str">
        <f t="shared" si="92"/>
        <v>10916</v>
      </c>
      <c r="E1479" s="22">
        <f>IFERROR(テーブル_Swim015[[#This Row],[選手番号]],"")</f>
        <v>107</v>
      </c>
      <c r="F1479" s="22" t="str">
        <f>IFERROR(VLOOKUP(E1479,Sheet3!A:H,3,0),"")</f>
        <v xml:space="preserve">松尾　篤城                    </v>
      </c>
      <c r="G1479" s="22" t="str">
        <f>IFERROR(VLOOKUP(E1479,Sheet3!A:H,8,0),"")</f>
        <v xml:space="preserve">西条ＳＣ        </v>
      </c>
      <c r="H1479" s="22" t="str">
        <f>IFERROR(VLOOKUP(E1479,Sheet2!A:B,2,0),"")</f>
        <v/>
      </c>
      <c r="I1479" s="22" t="str">
        <f t="shared" si="93"/>
        <v>107109</v>
      </c>
      <c r="J1479" s="22">
        <f t="shared" si="94"/>
        <v>1</v>
      </c>
      <c r="K1479" s="22">
        <f t="shared" si="95"/>
        <v>6</v>
      </c>
    </row>
    <row r="1480" spans="1:11" x14ac:dyDescent="0.15">
      <c r="A1480" s="22">
        <f>IFERROR(テーブル_Swim015[[#This Row],[競技番号]],"")</f>
        <v>109</v>
      </c>
      <c r="B1480" s="22">
        <f>IFERROR(テーブル_Swim015[[#This Row],[組]],"")</f>
        <v>1</v>
      </c>
      <c r="C1480" s="22">
        <f>IFERROR(テーブル_Swim015[[#This Row],[水路]],"")</f>
        <v>7</v>
      </c>
      <c r="D1480" s="22" t="str">
        <f t="shared" si="92"/>
        <v>10917</v>
      </c>
      <c r="E1480" s="22">
        <f>IFERROR(テーブル_Swim015[[#This Row],[選手番号]],"")</f>
        <v>38</v>
      </c>
      <c r="F1480" s="22" t="str">
        <f>IFERROR(VLOOKUP(E1480,Sheet3!A:H,3,0),"")</f>
        <v xml:space="preserve">大西　颯真                    </v>
      </c>
      <c r="G1480" s="22" t="str">
        <f>IFERROR(VLOOKUP(E1480,Sheet3!A:H,8,0),"")</f>
        <v xml:space="preserve">ファイブテン    </v>
      </c>
      <c r="H1480" s="22" t="str">
        <f>IFERROR(VLOOKUP(E1480,Sheet2!A:B,2,0),"")</f>
        <v/>
      </c>
      <c r="I1480" s="22" t="str">
        <f t="shared" si="93"/>
        <v>38109</v>
      </c>
      <c r="J1480" s="22">
        <f t="shared" si="94"/>
        <v>1</v>
      </c>
      <c r="K1480" s="22">
        <f t="shared" si="95"/>
        <v>7</v>
      </c>
    </row>
    <row r="1481" spans="1:11" x14ac:dyDescent="0.15">
      <c r="A1481" s="22">
        <f>IFERROR(テーブル_Swim015[[#This Row],[競技番号]],"")</f>
        <v>109</v>
      </c>
      <c r="B1481" s="22">
        <f>IFERROR(テーブル_Swim015[[#This Row],[組]],"")</f>
        <v>1</v>
      </c>
      <c r="C1481" s="22">
        <f>IFERROR(テーブル_Swim015[[#This Row],[水路]],"")</f>
        <v>8</v>
      </c>
      <c r="D1481" s="22" t="str">
        <f t="shared" si="92"/>
        <v>10918</v>
      </c>
      <c r="E1481" s="22">
        <f>IFERROR(テーブル_Swim015[[#This Row],[選手番号]],"")</f>
        <v>1549</v>
      </c>
      <c r="F1481" s="22" t="str">
        <f>IFERROR(VLOOKUP(E1481,Sheet3!A:H,3,0),"")</f>
        <v>井上　晴貴</v>
      </c>
      <c r="G1481" s="22" t="str">
        <f>IFERROR(VLOOKUP(E1481,Sheet3!A:H,8,0),"")</f>
        <v>リー保内</v>
      </c>
      <c r="H1481" s="22" t="str">
        <f>IFERROR(VLOOKUP(E1481,Sheet2!A:B,2,0),"")</f>
        <v/>
      </c>
      <c r="I1481" s="22" t="str">
        <f t="shared" si="93"/>
        <v>1549109</v>
      </c>
      <c r="J1481" s="22">
        <f t="shared" si="94"/>
        <v>1</v>
      </c>
      <c r="K1481" s="22">
        <f t="shared" si="95"/>
        <v>8</v>
      </c>
    </row>
    <row r="1482" spans="1:11" x14ac:dyDescent="0.15">
      <c r="A1482" s="22">
        <f>IFERROR(テーブル_Swim015[[#This Row],[競技番号]],"")</f>
        <v>109</v>
      </c>
      <c r="B1482" s="22">
        <f>IFERROR(テーブル_Swim015[[#This Row],[組]],"")</f>
        <v>2</v>
      </c>
      <c r="C1482" s="22">
        <f>IFERROR(テーブル_Swim015[[#This Row],[水路]],"")</f>
        <v>1</v>
      </c>
      <c r="D1482" s="22" t="str">
        <f t="shared" si="92"/>
        <v>10921</v>
      </c>
      <c r="E1482" s="22">
        <f>IFERROR(テーブル_Swim015[[#This Row],[選手番号]],"")</f>
        <v>1229</v>
      </c>
      <c r="F1482" s="22" t="str">
        <f>IFERROR(VLOOKUP(E1482,Sheet3!A:H,3,0),"")</f>
        <v>乗松　侑青</v>
      </c>
      <c r="G1482" s="22" t="str">
        <f>IFERROR(VLOOKUP(E1482,Sheet3!A:H,8,0),"")</f>
        <v>アズサ松山</v>
      </c>
      <c r="H1482" s="22" t="str">
        <f>IFERROR(VLOOKUP(E1482,Sheet2!A:B,2,0),"")</f>
        <v/>
      </c>
      <c r="I1482" s="22" t="str">
        <f t="shared" si="93"/>
        <v>1229109</v>
      </c>
      <c r="J1482" s="22">
        <f t="shared" si="94"/>
        <v>2</v>
      </c>
      <c r="K1482" s="22">
        <f t="shared" si="95"/>
        <v>1</v>
      </c>
    </row>
    <row r="1483" spans="1:11" x14ac:dyDescent="0.15">
      <c r="A1483" s="22">
        <f>IFERROR(テーブル_Swim015[[#This Row],[競技番号]],"")</f>
        <v>109</v>
      </c>
      <c r="B1483" s="22">
        <f>IFERROR(テーブル_Swim015[[#This Row],[組]],"")</f>
        <v>2</v>
      </c>
      <c r="C1483" s="22">
        <f>IFERROR(テーブル_Swim015[[#This Row],[水路]],"")</f>
        <v>2</v>
      </c>
      <c r="D1483" s="22" t="str">
        <f t="shared" si="92"/>
        <v>10922</v>
      </c>
      <c r="E1483" s="22">
        <f>IFERROR(テーブル_Swim015[[#This Row],[選手番号]],"")</f>
        <v>1141</v>
      </c>
      <c r="F1483" s="22" t="str">
        <f>IFERROR(VLOOKUP(E1483,Sheet3!A:H,3,0),"")</f>
        <v xml:space="preserve">藤田　海心                    </v>
      </c>
      <c r="G1483" s="22" t="str">
        <f>IFERROR(VLOOKUP(E1483,Sheet3!A:H,8,0),"")</f>
        <v xml:space="preserve">えいしSC北条    </v>
      </c>
      <c r="H1483" s="22" t="str">
        <f>IFERROR(VLOOKUP(E1483,Sheet2!A:B,2,0),"")</f>
        <v/>
      </c>
      <c r="I1483" s="22" t="str">
        <f t="shared" si="93"/>
        <v>1141109</v>
      </c>
      <c r="J1483" s="22">
        <f t="shared" si="94"/>
        <v>2</v>
      </c>
      <c r="K1483" s="22">
        <f t="shared" si="95"/>
        <v>2</v>
      </c>
    </row>
    <row r="1484" spans="1:11" x14ac:dyDescent="0.15">
      <c r="A1484" s="22">
        <f>IFERROR(テーブル_Swim015[[#This Row],[競技番号]],"")</f>
        <v>109</v>
      </c>
      <c r="B1484" s="22">
        <f>IFERROR(テーブル_Swim015[[#This Row],[組]],"")</f>
        <v>2</v>
      </c>
      <c r="C1484" s="22">
        <f>IFERROR(テーブル_Swim015[[#This Row],[水路]],"")</f>
        <v>3</v>
      </c>
      <c r="D1484" s="22" t="str">
        <f t="shared" si="92"/>
        <v>10923</v>
      </c>
      <c r="E1484" s="22">
        <f>IFERROR(テーブル_Swim015[[#This Row],[選手番号]],"")</f>
        <v>1077</v>
      </c>
      <c r="F1484" s="22" t="str">
        <f>IFERROR(VLOOKUP(E1484,Sheet3!A:H,3,0),"")</f>
        <v xml:space="preserve">長野　篤生                    </v>
      </c>
      <c r="G1484" s="22" t="str">
        <f>IFERROR(VLOOKUP(E1484,Sheet3!A:H,8,0),"")</f>
        <v xml:space="preserve">フィッタ重信    </v>
      </c>
      <c r="H1484" s="22" t="str">
        <f>IFERROR(VLOOKUP(E1484,Sheet2!A:B,2,0),"")</f>
        <v/>
      </c>
      <c r="I1484" s="22" t="str">
        <f t="shared" si="93"/>
        <v>1077109</v>
      </c>
      <c r="J1484" s="22">
        <f t="shared" si="94"/>
        <v>2</v>
      </c>
      <c r="K1484" s="22">
        <f t="shared" si="95"/>
        <v>3</v>
      </c>
    </row>
    <row r="1485" spans="1:11" x14ac:dyDescent="0.15">
      <c r="A1485" s="22">
        <f>IFERROR(テーブル_Swim015[[#This Row],[競技番号]],"")</f>
        <v>109</v>
      </c>
      <c r="B1485" s="22">
        <f>IFERROR(テーブル_Swim015[[#This Row],[組]],"")</f>
        <v>2</v>
      </c>
      <c r="C1485" s="22">
        <f>IFERROR(テーブル_Swim015[[#This Row],[水路]],"")</f>
        <v>4</v>
      </c>
      <c r="D1485" s="22" t="str">
        <f t="shared" si="92"/>
        <v>10924</v>
      </c>
      <c r="E1485" s="22">
        <f>IFERROR(テーブル_Swim015[[#This Row],[選手番号]],"")</f>
        <v>1135</v>
      </c>
      <c r="F1485" s="22" t="str">
        <f>IFERROR(VLOOKUP(E1485,Sheet3!A:H,3,0),"")</f>
        <v>兵頭　煌晟</v>
      </c>
      <c r="G1485" s="22" t="str">
        <f>IFERROR(VLOOKUP(E1485,Sheet3!A:H,8,0),"")</f>
        <v>AQUA</v>
      </c>
      <c r="H1485" s="22" t="str">
        <f>IFERROR(VLOOKUP(E1485,Sheet2!A:B,2,0),"")</f>
        <v/>
      </c>
      <c r="I1485" s="22" t="str">
        <f t="shared" si="93"/>
        <v>1135109</v>
      </c>
      <c r="J1485" s="22">
        <f t="shared" si="94"/>
        <v>2</v>
      </c>
      <c r="K1485" s="22">
        <f t="shared" si="95"/>
        <v>4</v>
      </c>
    </row>
    <row r="1486" spans="1:11" x14ac:dyDescent="0.15">
      <c r="A1486" s="22">
        <f>IFERROR(テーブル_Swim015[[#This Row],[競技番号]],"")</f>
        <v>109</v>
      </c>
      <c r="B1486" s="22">
        <f>IFERROR(テーブル_Swim015[[#This Row],[組]],"")</f>
        <v>2</v>
      </c>
      <c r="C1486" s="22">
        <f>IFERROR(テーブル_Swim015[[#This Row],[水路]],"")</f>
        <v>5</v>
      </c>
      <c r="D1486" s="22" t="str">
        <f t="shared" si="92"/>
        <v>10925</v>
      </c>
      <c r="E1486" s="22">
        <f>IFERROR(テーブル_Swim015[[#This Row],[選手番号]],"")</f>
        <v>1533</v>
      </c>
      <c r="F1486" s="22" t="str">
        <f>IFERROR(VLOOKUP(E1486,Sheet3!A:H,3,0),"")</f>
        <v xml:space="preserve">土居　愛宙                    </v>
      </c>
      <c r="G1486" s="22" t="str">
        <f>IFERROR(VLOOKUP(E1486,Sheet3!A:H,8,0),"")</f>
        <v xml:space="preserve">MESSA           </v>
      </c>
      <c r="H1486" s="22" t="str">
        <f>IFERROR(VLOOKUP(E1486,Sheet2!A:B,2,0),"")</f>
        <v/>
      </c>
      <c r="I1486" s="22" t="str">
        <f t="shared" si="93"/>
        <v>1533109</v>
      </c>
      <c r="J1486" s="22">
        <f t="shared" si="94"/>
        <v>2</v>
      </c>
      <c r="K1486" s="22">
        <f t="shared" si="95"/>
        <v>5</v>
      </c>
    </row>
    <row r="1487" spans="1:11" x14ac:dyDescent="0.15">
      <c r="A1487" s="22">
        <f>IFERROR(テーブル_Swim015[[#This Row],[競技番号]],"")</f>
        <v>109</v>
      </c>
      <c r="B1487" s="22">
        <f>IFERROR(テーブル_Swim015[[#This Row],[組]],"")</f>
        <v>2</v>
      </c>
      <c r="C1487" s="22">
        <f>IFERROR(テーブル_Swim015[[#This Row],[水路]],"")</f>
        <v>6</v>
      </c>
      <c r="D1487" s="22" t="str">
        <f t="shared" si="92"/>
        <v>10926</v>
      </c>
      <c r="E1487" s="22">
        <f>IFERROR(テーブル_Swim015[[#This Row],[選手番号]],"")</f>
        <v>1040</v>
      </c>
      <c r="F1487" s="22" t="str">
        <f>IFERROR(VLOOKUP(E1487,Sheet3!A:H,3,0),"")</f>
        <v xml:space="preserve">平田　克貴                    </v>
      </c>
      <c r="G1487" s="22" t="str">
        <f>IFERROR(VLOOKUP(E1487,Sheet3!A:H,8,0),"")</f>
        <v xml:space="preserve">フィッタ松山    </v>
      </c>
      <c r="H1487" s="22" t="str">
        <f>IFERROR(VLOOKUP(E1487,Sheet2!A:B,2,0),"")</f>
        <v/>
      </c>
      <c r="I1487" s="22" t="str">
        <f t="shared" si="93"/>
        <v>1040109</v>
      </c>
      <c r="J1487" s="22">
        <f t="shared" si="94"/>
        <v>2</v>
      </c>
      <c r="K1487" s="22">
        <f t="shared" si="95"/>
        <v>6</v>
      </c>
    </row>
    <row r="1488" spans="1:11" x14ac:dyDescent="0.15">
      <c r="A1488" s="22">
        <f>IFERROR(テーブル_Swim015[[#This Row],[競技番号]],"")</f>
        <v>109</v>
      </c>
      <c r="B1488" s="22">
        <f>IFERROR(テーブル_Swim015[[#This Row],[組]],"")</f>
        <v>2</v>
      </c>
      <c r="C1488" s="22">
        <f>IFERROR(テーブル_Swim015[[#This Row],[水路]],"")</f>
        <v>7</v>
      </c>
      <c r="D1488" s="22" t="str">
        <f t="shared" si="92"/>
        <v>10927</v>
      </c>
      <c r="E1488" s="22">
        <f>IFERROR(テーブル_Swim015[[#This Row],[選手番号]],"")</f>
        <v>1109</v>
      </c>
      <c r="F1488" s="22" t="str">
        <f>IFERROR(VLOOKUP(E1488,Sheet3!A:H,3,0),"")</f>
        <v xml:space="preserve">鶴田　勇心                    </v>
      </c>
      <c r="G1488" s="22" t="str">
        <f>IFERROR(VLOOKUP(E1488,Sheet3!A:H,8,0),"")</f>
        <v xml:space="preserve">ﾌｨｯﾀｴﾐﾌﾙ松前    </v>
      </c>
      <c r="H1488" s="22" t="str">
        <f>IFERROR(VLOOKUP(E1488,Sheet2!A:B,2,0),"")</f>
        <v/>
      </c>
      <c r="I1488" s="22" t="str">
        <f t="shared" si="93"/>
        <v>1109109</v>
      </c>
      <c r="J1488" s="22">
        <f t="shared" si="94"/>
        <v>2</v>
      </c>
      <c r="K1488" s="22">
        <f t="shared" si="95"/>
        <v>7</v>
      </c>
    </row>
    <row r="1489" spans="1:11" x14ac:dyDescent="0.15">
      <c r="A1489" s="22">
        <f>IFERROR(テーブル_Swim015[[#This Row],[競技番号]],"")</f>
        <v>109</v>
      </c>
      <c r="B1489" s="22">
        <f>IFERROR(テーブル_Swim015[[#This Row],[組]],"")</f>
        <v>2</v>
      </c>
      <c r="C1489" s="22">
        <f>IFERROR(テーブル_Swim015[[#This Row],[水路]],"")</f>
        <v>8</v>
      </c>
      <c r="D1489" s="22" t="str">
        <f t="shared" si="92"/>
        <v>10928</v>
      </c>
      <c r="E1489" s="22">
        <f>IFERROR(テーブル_Swim015[[#This Row],[選手番号]],"")</f>
        <v>1526</v>
      </c>
      <c r="F1489" s="22" t="str">
        <f>IFERROR(VLOOKUP(E1489,Sheet3!A:H,3,0),"")</f>
        <v xml:space="preserve">松本　韻生                    </v>
      </c>
      <c r="G1489" s="22" t="str">
        <f>IFERROR(VLOOKUP(E1489,Sheet3!A:H,8,0),"")</f>
        <v xml:space="preserve">Ryuow           </v>
      </c>
      <c r="H1489" s="22" t="str">
        <f>IFERROR(VLOOKUP(E1489,Sheet2!A:B,2,0),"")</f>
        <v/>
      </c>
      <c r="I1489" s="22" t="str">
        <f t="shared" si="93"/>
        <v>1526109</v>
      </c>
      <c r="J1489" s="22">
        <f t="shared" si="94"/>
        <v>2</v>
      </c>
      <c r="K1489" s="22">
        <f t="shared" si="95"/>
        <v>8</v>
      </c>
    </row>
    <row r="1490" spans="1:11" x14ac:dyDescent="0.15">
      <c r="A1490" s="22">
        <f>IFERROR(テーブル_Swim015[[#This Row],[競技番号]],"")</f>
        <v>110</v>
      </c>
      <c r="B1490" s="22">
        <f>IFERROR(テーブル_Swim015[[#This Row],[組]],"")</f>
        <v>1</v>
      </c>
      <c r="C1490" s="22">
        <f>IFERROR(テーブル_Swim015[[#This Row],[水路]],"")</f>
        <v>1</v>
      </c>
      <c r="D1490" s="22" t="str">
        <f t="shared" ref="D1490:D1553" si="96">CONCATENATE(A1490,B1490,C1490)</f>
        <v>11011</v>
      </c>
      <c r="E1490" s="22">
        <f>IFERROR(テーブル_Swim015[[#This Row],[選手番号]],"")</f>
        <v>0</v>
      </c>
      <c r="F1490" s="22" t="str">
        <f>IFERROR(VLOOKUP(E1490,Sheet3!A:H,3,0),"")</f>
        <v/>
      </c>
      <c r="G1490" s="22" t="str">
        <f>IFERROR(VLOOKUP(E1490,Sheet3!A:H,8,0),"")</f>
        <v/>
      </c>
      <c r="H1490" s="22" t="str">
        <f>IFERROR(VLOOKUP(E1490,Sheet2!A:B,2,0),"")</f>
        <v/>
      </c>
      <c r="I1490" s="22" t="str">
        <f t="shared" si="93"/>
        <v>0110</v>
      </c>
      <c r="J1490" s="22">
        <f t="shared" si="94"/>
        <v>1</v>
      </c>
      <c r="K1490" s="22">
        <f t="shared" si="95"/>
        <v>1</v>
      </c>
    </row>
    <row r="1491" spans="1:11" x14ac:dyDescent="0.15">
      <c r="A1491" s="22">
        <f>IFERROR(テーブル_Swim015[[#This Row],[競技番号]],"")</f>
        <v>110</v>
      </c>
      <c r="B1491" s="22">
        <f>IFERROR(テーブル_Swim015[[#This Row],[組]],"")</f>
        <v>1</v>
      </c>
      <c r="C1491" s="22">
        <f>IFERROR(テーブル_Swim015[[#This Row],[水路]],"")</f>
        <v>2</v>
      </c>
      <c r="D1491" s="22" t="str">
        <f t="shared" si="96"/>
        <v>11012</v>
      </c>
      <c r="E1491" s="22">
        <f>IFERROR(テーブル_Swim015[[#This Row],[選手番号]],"")</f>
        <v>0</v>
      </c>
      <c r="F1491" s="22" t="str">
        <f>IFERROR(VLOOKUP(E1491,Sheet3!A:H,3,0),"")</f>
        <v/>
      </c>
      <c r="G1491" s="22" t="str">
        <f>IFERROR(VLOOKUP(E1491,Sheet3!A:H,8,0),"")</f>
        <v/>
      </c>
      <c r="H1491" s="22" t="str">
        <f>IFERROR(VLOOKUP(E1491,Sheet2!A:B,2,0),"")</f>
        <v/>
      </c>
      <c r="I1491" s="22" t="str">
        <f t="shared" ref="I1491:I1554" si="97">CONCATENATE(E1491,A1491)</f>
        <v>0110</v>
      </c>
      <c r="J1491" s="22">
        <f t="shared" ref="J1491:J1554" si="98">B1491</f>
        <v>1</v>
      </c>
      <c r="K1491" s="22">
        <f t="shared" ref="K1491:K1554" si="99">C1491</f>
        <v>2</v>
      </c>
    </row>
    <row r="1492" spans="1:11" x14ac:dyDescent="0.15">
      <c r="A1492" s="22">
        <f>IFERROR(テーブル_Swim015[[#This Row],[競技番号]],"")</f>
        <v>110</v>
      </c>
      <c r="B1492" s="22">
        <f>IFERROR(テーブル_Swim015[[#This Row],[組]],"")</f>
        <v>1</v>
      </c>
      <c r="C1492" s="22">
        <f>IFERROR(テーブル_Swim015[[#This Row],[水路]],"")</f>
        <v>3</v>
      </c>
      <c r="D1492" s="22" t="str">
        <f t="shared" si="96"/>
        <v>11013</v>
      </c>
      <c r="E1492" s="22">
        <f>IFERROR(テーブル_Swim015[[#This Row],[選手番号]],"")</f>
        <v>1157</v>
      </c>
      <c r="F1492" s="22" t="str">
        <f>IFERROR(VLOOKUP(E1492,Sheet3!A:H,3,0),"")</f>
        <v xml:space="preserve">谷中　さと                    </v>
      </c>
      <c r="G1492" s="22" t="str">
        <f>IFERROR(VLOOKUP(E1492,Sheet3!A:H,8,0),"")</f>
        <v xml:space="preserve">五百木ＳＣ      </v>
      </c>
      <c r="H1492" s="22" t="str">
        <f>IFERROR(VLOOKUP(E1492,Sheet2!A:B,2,0),"")</f>
        <v/>
      </c>
      <c r="I1492" s="22" t="str">
        <f t="shared" si="97"/>
        <v>1157110</v>
      </c>
      <c r="J1492" s="22">
        <f t="shared" si="98"/>
        <v>1</v>
      </c>
      <c r="K1492" s="22">
        <f t="shared" si="99"/>
        <v>3</v>
      </c>
    </row>
    <row r="1493" spans="1:11" x14ac:dyDescent="0.15">
      <c r="A1493" s="22">
        <f>IFERROR(テーブル_Swim015[[#This Row],[競技番号]],"")</f>
        <v>110</v>
      </c>
      <c r="B1493" s="22">
        <f>IFERROR(テーブル_Swim015[[#This Row],[組]],"")</f>
        <v>1</v>
      </c>
      <c r="C1493" s="22">
        <f>IFERROR(テーブル_Swim015[[#This Row],[水路]],"")</f>
        <v>4</v>
      </c>
      <c r="D1493" s="22" t="str">
        <f t="shared" si="96"/>
        <v>11014</v>
      </c>
      <c r="E1493" s="22">
        <f>IFERROR(テーブル_Swim015[[#This Row],[選手番号]],"")</f>
        <v>1580</v>
      </c>
      <c r="F1493" s="22" t="str">
        <f>IFERROR(VLOOKUP(E1493,Sheet3!A:H,3,0),"")</f>
        <v xml:space="preserve">門石　光生                    </v>
      </c>
      <c r="G1493" s="22" t="str">
        <f>IFERROR(VLOOKUP(E1493,Sheet3!A:H,8,0),"")</f>
        <v xml:space="preserve">八幡浜ＳＣ      </v>
      </c>
      <c r="H1493" s="22" t="str">
        <f>IFERROR(VLOOKUP(E1493,Sheet2!A:B,2,0),"")</f>
        <v/>
      </c>
      <c r="I1493" s="22" t="str">
        <f t="shared" si="97"/>
        <v>1580110</v>
      </c>
      <c r="J1493" s="22">
        <f t="shared" si="98"/>
        <v>1</v>
      </c>
      <c r="K1493" s="22">
        <f t="shared" si="99"/>
        <v>4</v>
      </c>
    </row>
    <row r="1494" spans="1:11" x14ac:dyDescent="0.15">
      <c r="A1494" s="22">
        <f>IFERROR(テーブル_Swim015[[#This Row],[競技番号]],"")</f>
        <v>110</v>
      </c>
      <c r="B1494" s="22">
        <f>IFERROR(テーブル_Swim015[[#This Row],[組]],"")</f>
        <v>1</v>
      </c>
      <c r="C1494" s="22">
        <f>IFERROR(テーブル_Swim015[[#This Row],[水路]],"")</f>
        <v>5</v>
      </c>
      <c r="D1494" s="22" t="str">
        <f t="shared" si="96"/>
        <v>11015</v>
      </c>
      <c r="E1494" s="22">
        <f>IFERROR(テーブル_Swim015[[#This Row],[選手番号]],"")</f>
        <v>1545</v>
      </c>
      <c r="F1494" s="22" t="str">
        <f>IFERROR(VLOOKUP(E1494,Sheet3!A:H,3,0),"")</f>
        <v xml:space="preserve">上甲　千尋                    </v>
      </c>
      <c r="G1494" s="22" t="str">
        <f>IFERROR(VLOOKUP(E1494,Sheet3!A:H,8,0),"")</f>
        <v xml:space="preserve">リー保内        </v>
      </c>
      <c r="H1494" s="22" t="str">
        <f>IFERROR(VLOOKUP(E1494,Sheet2!A:B,2,0),"")</f>
        <v/>
      </c>
      <c r="I1494" s="22" t="str">
        <f t="shared" si="97"/>
        <v>1545110</v>
      </c>
      <c r="J1494" s="22">
        <f t="shared" si="98"/>
        <v>1</v>
      </c>
      <c r="K1494" s="22">
        <f t="shared" si="99"/>
        <v>5</v>
      </c>
    </row>
    <row r="1495" spans="1:11" x14ac:dyDescent="0.15">
      <c r="A1495" s="22">
        <f>IFERROR(テーブル_Swim015[[#This Row],[競技番号]],"")</f>
        <v>110</v>
      </c>
      <c r="B1495" s="22">
        <f>IFERROR(テーブル_Swim015[[#This Row],[組]],"")</f>
        <v>1</v>
      </c>
      <c r="C1495" s="22">
        <f>IFERROR(テーブル_Swim015[[#This Row],[水路]],"")</f>
        <v>6</v>
      </c>
      <c r="D1495" s="22" t="str">
        <f t="shared" si="96"/>
        <v>11016</v>
      </c>
      <c r="E1495" s="22">
        <f>IFERROR(テーブル_Swim015[[#This Row],[選手番号]],"")</f>
        <v>0</v>
      </c>
      <c r="F1495" s="22" t="str">
        <f>IFERROR(VLOOKUP(E1495,Sheet3!A:H,3,0),"")</f>
        <v/>
      </c>
      <c r="G1495" s="22" t="str">
        <f>IFERROR(VLOOKUP(E1495,Sheet3!A:H,8,0),"")</f>
        <v/>
      </c>
      <c r="H1495" s="22" t="str">
        <f>IFERROR(VLOOKUP(E1495,Sheet2!A:B,2,0),"")</f>
        <v/>
      </c>
      <c r="I1495" s="22" t="str">
        <f t="shared" si="97"/>
        <v>0110</v>
      </c>
      <c r="J1495" s="22">
        <f t="shared" si="98"/>
        <v>1</v>
      </c>
      <c r="K1495" s="22">
        <f t="shared" si="99"/>
        <v>6</v>
      </c>
    </row>
    <row r="1496" spans="1:11" x14ac:dyDescent="0.15">
      <c r="A1496" s="22">
        <f>IFERROR(テーブル_Swim015[[#This Row],[競技番号]],"")</f>
        <v>110</v>
      </c>
      <c r="B1496" s="22">
        <f>IFERROR(テーブル_Swim015[[#This Row],[組]],"")</f>
        <v>1</v>
      </c>
      <c r="C1496" s="22">
        <f>IFERROR(テーブル_Swim015[[#This Row],[水路]],"")</f>
        <v>7</v>
      </c>
      <c r="D1496" s="22" t="str">
        <f t="shared" si="96"/>
        <v>11017</v>
      </c>
      <c r="E1496" s="22">
        <f>IFERROR(テーブル_Swim015[[#This Row],[選手番号]],"")</f>
        <v>0</v>
      </c>
      <c r="F1496" s="22" t="str">
        <f>IFERROR(VLOOKUP(E1496,Sheet3!A:H,3,0),"")</f>
        <v/>
      </c>
      <c r="G1496" s="22" t="str">
        <f>IFERROR(VLOOKUP(E1496,Sheet3!A:H,8,0),"")</f>
        <v/>
      </c>
      <c r="H1496" s="22" t="str">
        <f>IFERROR(VLOOKUP(E1496,Sheet2!A:B,2,0),"")</f>
        <v/>
      </c>
      <c r="I1496" s="22" t="str">
        <f t="shared" si="97"/>
        <v>0110</v>
      </c>
      <c r="J1496" s="22">
        <f t="shared" si="98"/>
        <v>1</v>
      </c>
      <c r="K1496" s="22">
        <f t="shared" si="99"/>
        <v>7</v>
      </c>
    </row>
    <row r="1497" spans="1:11" x14ac:dyDescent="0.15">
      <c r="A1497" s="22">
        <f>IFERROR(テーブル_Swim015[[#This Row],[競技番号]],"")</f>
        <v>110</v>
      </c>
      <c r="B1497" s="22">
        <f>IFERROR(テーブル_Swim015[[#This Row],[組]],"")</f>
        <v>1</v>
      </c>
      <c r="C1497" s="22">
        <f>IFERROR(テーブル_Swim015[[#This Row],[水路]],"")</f>
        <v>8</v>
      </c>
      <c r="D1497" s="22" t="str">
        <f t="shared" si="96"/>
        <v>11018</v>
      </c>
      <c r="E1497" s="22">
        <f>IFERROR(テーブル_Swim015[[#This Row],[選手番号]],"")</f>
        <v>0</v>
      </c>
      <c r="F1497" s="22" t="str">
        <f>IFERROR(VLOOKUP(E1497,Sheet3!A:H,3,0),"")</f>
        <v/>
      </c>
      <c r="G1497" s="22" t="str">
        <f>IFERROR(VLOOKUP(E1497,Sheet3!A:H,8,0),"")</f>
        <v/>
      </c>
      <c r="H1497" s="22" t="str">
        <f>IFERROR(VLOOKUP(E1497,Sheet2!A:B,2,0),"")</f>
        <v/>
      </c>
      <c r="I1497" s="22" t="str">
        <f t="shared" si="97"/>
        <v>0110</v>
      </c>
      <c r="J1497" s="22">
        <f t="shared" si="98"/>
        <v>1</v>
      </c>
      <c r="K1497" s="22">
        <f t="shared" si="99"/>
        <v>8</v>
      </c>
    </row>
    <row r="1498" spans="1:11" x14ac:dyDescent="0.15">
      <c r="A1498" s="22">
        <f>IFERROR(テーブル_Swim015[[#This Row],[競技番号]],"")</f>
        <v>110</v>
      </c>
      <c r="B1498" s="22">
        <f>IFERROR(テーブル_Swim015[[#This Row],[組]],"")</f>
        <v>2</v>
      </c>
      <c r="C1498" s="22">
        <f>IFERROR(テーブル_Swim015[[#This Row],[水路]],"")</f>
        <v>1</v>
      </c>
      <c r="D1498" s="22" t="str">
        <f t="shared" si="96"/>
        <v>11021</v>
      </c>
      <c r="E1498" s="22">
        <f>IFERROR(テーブル_Swim015[[#This Row],[選手番号]],"")</f>
        <v>0</v>
      </c>
      <c r="F1498" s="22" t="str">
        <f>IFERROR(VLOOKUP(E1498,Sheet3!A:H,3,0),"")</f>
        <v/>
      </c>
      <c r="G1498" s="22" t="str">
        <f>IFERROR(VLOOKUP(E1498,Sheet3!A:H,8,0),"")</f>
        <v/>
      </c>
      <c r="H1498" s="22" t="str">
        <f>IFERROR(VLOOKUP(E1498,Sheet2!A:B,2,0),"")</f>
        <v/>
      </c>
      <c r="I1498" s="22" t="str">
        <f t="shared" si="97"/>
        <v>0110</v>
      </c>
      <c r="J1498" s="22">
        <f t="shared" si="98"/>
        <v>2</v>
      </c>
      <c r="K1498" s="22">
        <f t="shared" si="99"/>
        <v>1</v>
      </c>
    </row>
    <row r="1499" spans="1:11" x14ac:dyDescent="0.15">
      <c r="A1499" s="22">
        <f>IFERROR(テーブル_Swim015[[#This Row],[競技番号]],"")</f>
        <v>110</v>
      </c>
      <c r="B1499" s="22">
        <f>IFERROR(テーブル_Swim015[[#This Row],[組]],"")</f>
        <v>2</v>
      </c>
      <c r="C1499" s="22">
        <f>IFERROR(テーブル_Swim015[[#This Row],[水路]],"")</f>
        <v>2</v>
      </c>
      <c r="D1499" s="22" t="str">
        <f t="shared" si="96"/>
        <v>11022</v>
      </c>
      <c r="E1499" s="22">
        <f>IFERROR(テーブル_Swim015[[#This Row],[選手番号]],"")</f>
        <v>1166</v>
      </c>
      <c r="F1499" s="22" t="str">
        <f>IFERROR(VLOOKUP(E1499,Sheet3!A:H,3,0),"")</f>
        <v xml:space="preserve">村上　  葵                    </v>
      </c>
      <c r="G1499" s="22" t="str">
        <f>IFERROR(VLOOKUP(E1499,Sheet3!A:H,8,0),"")</f>
        <v xml:space="preserve">五百木ＳＣ      </v>
      </c>
      <c r="H1499" s="22" t="str">
        <f>IFERROR(VLOOKUP(E1499,Sheet2!A:B,2,0),"")</f>
        <v/>
      </c>
      <c r="I1499" s="22" t="str">
        <f t="shared" si="97"/>
        <v>1166110</v>
      </c>
      <c r="J1499" s="22">
        <f t="shared" si="98"/>
        <v>2</v>
      </c>
      <c r="K1499" s="22">
        <f t="shared" si="99"/>
        <v>2</v>
      </c>
    </row>
    <row r="1500" spans="1:11" x14ac:dyDescent="0.15">
      <c r="A1500" s="22">
        <f>IFERROR(テーブル_Swim015[[#This Row],[競技番号]],"")</f>
        <v>110</v>
      </c>
      <c r="B1500" s="22">
        <f>IFERROR(テーブル_Swim015[[#This Row],[組]],"")</f>
        <v>2</v>
      </c>
      <c r="C1500" s="22">
        <f>IFERROR(テーブル_Swim015[[#This Row],[水路]],"")</f>
        <v>3</v>
      </c>
      <c r="D1500" s="22" t="str">
        <f t="shared" si="96"/>
        <v>11023</v>
      </c>
      <c r="E1500" s="22">
        <f>IFERROR(テーブル_Swim015[[#This Row],[選手番号]],"")</f>
        <v>1060</v>
      </c>
      <c r="F1500" s="22" t="str">
        <f>IFERROR(VLOOKUP(E1500,Sheet3!A:H,3,0),"")</f>
        <v xml:space="preserve">吉野　彩来                    </v>
      </c>
      <c r="G1500" s="22" t="str">
        <f>IFERROR(VLOOKUP(E1500,Sheet3!A:H,8,0),"")</f>
        <v xml:space="preserve">フィッタ松山    </v>
      </c>
      <c r="H1500" s="22" t="str">
        <f>IFERROR(VLOOKUP(E1500,Sheet2!A:B,2,0),"")</f>
        <v/>
      </c>
      <c r="I1500" s="22" t="str">
        <f t="shared" si="97"/>
        <v>1060110</v>
      </c>
      <c r="J1500" s="22">
        <f t="shared" si="98"/>
        <v>2</v>
      </c>
      <c r="K1500" s="22">
        <f t="shared" si="99"/>
        <v>3</v>
      </c>
    </row>
    <row r="1501" spans="1:11" x14ac:dyDescent="0.15">
      <c r="A1501" s="22">
        <f>IFERROR(テーブル_Swim015[[#This Row],[競技番号]],"")</f>
        <v>110</v>
      </c>
      <c r="B1501" s="22">
        <f>IFERROR(テーブル_Swim015[[#This Row],[組]],"")</f>
        <v>2</v>
      </c>
      <c r="C1501" s="22">
        <f>IFERROR(テーブル_Swim015[[#This Row],[水路]],"")</f>
        <v>4</v>
      </c>
      <c r="D1501" s="22" t="str">
        <f t="shared" si="96"/>
        <v>11024</v>
      </c>
      <c r="E1501" s="22">
        <f>IFERROR(テーブル_Swim015[[#This Row],[選手番号]],"")</f>
        <v>1139</v>
      </c>
      <c r="F1501" s="22" t="str">
        <f>IFERROR(VLOOKUP(E1501,Sheet3!A:H,3,0),"")</f>
        <v>越智　南月</v>
      </c>
      <c r="G1501" s="22" t="str">
        <f>IFERROR(VLOOKUP(E1501,Sheet3!A:H,8,0),"")</f>
        <v>アズサ松山</v>
      </c>
      <c r="H1501" s="22" t="str">
        <f>IFERROR(VLOOKUP(E1501,Sheet2!A:B,2,0),"")</f>
        <v/>
      </c>
      <c r="I1501" s="22" t="str">
        <f t="shared" si="97"/>
        <v>1139110</v>
      </c>
      <c r="J1501" s="22">
        <f t="shared" si="98"/>
        <v>2</v>
      </c>
      <c r="K1501" s="22">
        <f t="shared" si="99"/>
        <v>4</v>
      </c>
    </row>
    <row r="1502" spans="1:11" x14ac:dyDescent="0.15">
      <c r="A1502" s="22">
        <f>IFERROR(テーブル_Swim015[[#This Row],[競技番号]],"")</f>
        <v>110</v>
      </c>
      <c r="B1502" s="22">
        <f>IFERROR(テーブル_Swim015[[#This Row],[組]],"")</f>
        <v>2</v>
      </c>
      <c r="C1502" s="22">
        <f>IFERROR(テーブル_Swim015[[#This Row],[水路]],"")</f>
        <v>5</v>
      </c>
      <c r="D1502" s="22" t="str">
        <f t="shared" si="96"/>
        <v>11025</v>
      </c>
      <c r="E1502" s="22">
        <f>IFERROR(テーブル_Swim015[[#This Row],[選手番号]],"")</f>
        <v>81</v>
      </c>
      <c r="F1502" s="22" t="str">
        <f>IFERROR(VLOOKUP(E1502,Sheet3!A:H,3,0),"")</f>
        <v xml:space="preserve">越智　　葵                    </v>
      </c>
      <c r="G1502" s="22" t="str">
        <f>IFERROR(VLOOKUP(E1502,Sheet3!A:H,8,0),"")</f>
        <v xml:space="preserve">しまなみST      </v>
      </c>
      <c r="H1502" s="22" t="str">
        <f>IFERROR(VLOOKUP(E1502,Sheet2!A:B,2,0),"")</f>
        <v/>
      </c>
      <c r="I1502" s="22" t="str">
        <f t="shared" si="97"/>
        <v>81110</v>
      </c>
      <c r="J1502" s="22">
        <f t="shared" si="98"/>
        <v>2</v>
      </c>
      <c r="K1502" s="22">
        <f t="shared" si="99"/>
        <v>5</v>
      </c>
    </row>
    <row r="1503" spans="1:11" x14ac:dyDescent="0.15">
      <c r="A1503" s="22">
        <f>IFERROR(テーブル_Swim015[[#This Row],[競技番号]],"")</f>
        <v>110</v>
      </c>
      <c r="B1503" s="22">
        <f>IFERROR(テーブル_Swim015[[#This Row],[組]],"")</f>
        <v>2</v>
      </c>
      <c r="C1503" s="22">
        <f>IFERROR(テーブル_Swim015[[#This Row],[水路]],"")</f>
        <v>6</v>
      </c>
      <c r="D1503" s="22" t="str">
        <f t="shared" si="96"/>
        <v>11026</v>
      </c>
      <c r="E1503" s="22">
        <f>IFERROR(テーブル_Swim015[[#This Row],[選手番号]],"")</f>
        <v>1506</v>
      </c>
      <c r="F1503" s="22" t="str">
        <f>IFERROR(VLOOKUP(E1503,Sheet3!A:H,3,0),"")</f>
        <v xml:space="preserve">上杉　美羽                    </v>
      </c>
      <c r="G1503" s="22" t="str">
        <f>IFERROR(VLOOKUP(E1503,Sheet3!A:H,8,0),"")</f>
        <v xml:space="preserve">八幡浜ＳＣ      </v>
      </c>
      <c r="H1503" s="22" t="str">
        <f>IFERROR(VLOOKUP(E1503,Sheet2!A:B,2,0),"")</f>
        <v/>
      </c>
      <c r="I1503" s="22" t="str">
        <f t="shared" si="97"/>
        <v>1506110</v>
      </c>
      <c r="J1503" s="22">
        <f t="shared" si="98"/>
        <v>2</v>
      </c>
      <c r="K1503" s="22">
        <f t="shared" si="99"/>
        <v>6</v>
      </c>
    </row>
    <row r="1504" spans="1:11" x14ac:dyDescent="0.15">
      <c r="A1504" s="22">
        <f>IFERROR(テーブル_Swim015[[#This Row],[競技番号]],"")</f>
        <v>110</v>
      </c>
      <c r="B1504" s="22">
        <f>IFERROR(テーブル_Swim015[[#This Row],[組]],"")</f>
        <v>2</v>
      </c>
      <c r="C1504" s="22">
        <f>IFERROR(テーブル_Swim015[[#This Row],[水路]],"")</f>
        <v>7</v>
      </c>
      <c r="D1504" s="22" t="str">
        <f t="shared" si="96"/>
        <v>11027</v>
      </c>
      <c r="E1504" s="22">
        <f>IFERROR(テーブル_Swim015[[#This Row],[選手番号]],"")</f>
        <v>82</v>
      </c>
      <c r="F1504" s="22" t="str">
        <f>IFERROR(VLOOKUP(E1504,Sheet3!A:H,3,0),"")</f>
        <v xml:space="preserve">矢野　凪菜                    </v>
      </c>
      <c r="G1504" s="22" t="str">
        <f>IFERROR(VLOOKUP(E1504,Sheet3!A:H,8,0),"")</f>
        <v xml:space="preserve">しまなみST      </v>
      </c>
      <c r="H1504" s="22" t="str">
        <f>IFERROR(VLOOKUP(E1504,Sheet2!A:B,2,0),"")</f>
        <v/>
      </c>
      <c r="I1504" s="22" t="str">
        <f t="shared" si="97"/>
        <v>82110</v>
      </c>
      <c r="J1504" s="22">
        <f t="shared" si="98"/>
        <v>2</v>
      </c>
      <c r="K1504" s="22">
        <f t="shared" si="99"/>
        <v>7</v>
      </c>
    </row>
    <row r="1505" spans="1:11" x14ac:dyDescent="0.15">
      <c r="A1505" s="22">
        <f>IFERROR(テーブル_Swim015[[#This Row],[競技番号]],"")</f>
        <v>110</v>
      </c>
      <c r="B1505" s="22">
        <f>IFERROR(テーブル_Swim015[[#This Row],[組]],"")</f>
        <v>2</v>
      </c>
      <c r="C1505" s="22">
        <f>IFERROR(テーブル_Swim015[[#This Row],[水路]],"")</f>
        <v>8</v>
      </c>
      <c r="D1505" s="22" t="str">
        <f t="shared" si="96"/>
        <v>11028</v>
      </c>
      <c r="E1505" s="22">
        <f>IFERROR(テーブル_Swim015[[#This Row],[選手番号]],"")</f>
        <v>0</v>
      </c>
      <c r="F1505" s="22" t="str">
        <f>IFERROR(VLOOKUP(E1505,Sheet3!A:H,3,0),"")</f>
        <v/>
      </c>
      <c r="G1505" s="22" t="str">
        <f>IFERROR(VLOOKUP(E1505,Sheet3!A:H,8,0),"")</f>
        <v/>
      </c>
      <c r="H1505" s="22" t="str">
        <f>IFERROR(VLOOKUP(E1505,Sheet2!A:B,2,0),"")</f>
        <v/>
      </c>
      <c r="I1505" s="22" t="str">
        <f t="shared" si="97"/>
        <v>0110</v>
      </c>
      <c r="J1505" s="22">
        <f t="shared" si="98"/>
        <v>2</v>
      </c>
      <c r="K1505" s="22">
        <f t="shared" si="99"/>
        <v>8</v>
      </c>
    </row>
    <row r="1506" spans="1:11" x14ac:dyDescent="0.15">
      <c r="A1506" s="22">
        <f>IFERROR(テーブル_Swim015[[#This Row],[競技番号]],"")</f>
        <v>110</v>
      </c>
      <c r="B1506" s="22">
        <f>IFERROR(テーブル_Swim015[[#This Row],[組]],"")</f>
        <v>3</v>
      </c>
      <c r="C1506" s="22">
        <f>IFERROR(テーブル_Swim015[[#This Row],[水路]],"")</f>
        <v>1</v>
      </c>
      <c r="D1506" s="22" t="str">
        <f t="shared" si="96"/>
        <v>11031</v>
      </c>
      <c r="E1506" s="22">
        <f>IFERROR(テーブル_Swim015[[#This Row],[選手番号]],"")</f>
        <v>1513</v>
      </c>
      <c r="F1506" s="22" t="str">
        <f>IFERROR(VLOOKUP(E1506,Sheet3!A:H,3,0),"")</f>
        <v xml:space="preserve">兵頭　萌綾                    </v>
      </c>
      <c r="G1506" s="22" t="str">
        <f>IFERROR(VLOOKUP(E1506,Sheet3!A:H,8,0),"")</f>
        <v xml:space="preserve">リー保内        </v>
      </c>
      <c r="H1506" s="22" t="str">
        <f>IFERROR(VLOOKUP(E1506,Sheet2!A:B,2,0),"")</f>
        <v/>
      </c>
      <c r="I1506" s="22" t="str">
        <f t="shared" si="97"/>
        <v>1513110</v>
      </c>
      <c r="J1506" s="22">
        <f t="shared" si="98"/>
        <v>3</v>
      </c>
      <c r="K1506" s="22">
        <f t="shared" si="99"/>
        <v>1</v>
      </c>
    </row>
    <row r="1507" spans="1:11" x14ac:dyDescent="0.15">
      <c r="A1507" s="22">
        <f>IFERROR(テーブル_Swim015[[#This Row],[競技番号]],"")</f>
        <v>110</v>
      </c>
      <c r="B1507" s="22">
        <f>IFERROR(テーブル_Swim015[[#This Row],[組]],"")</f>
        <v>3</v>
      </c>
      <c r="C1507" s="22">
        <f>IFERROR(テーブル_Swim015[[#This Row],[水路]],"")</f>
        <v>2</v>
      </c>
      <c r="D1507" s="22" t="str">
        <f t="shared" si="96"/>
        <v>11032</v>
      </c>
      <c r="E1507" s="22">
        <f>IFERROR(テーブル_Swim015[[#This Row],[選手番号]],"")</f>
        <v>1008</v>
      </c>
      <c r="F1507" s="22" t="str">
        <f>IFERROR(VLOOKUP(E1507,Sheet3!A:H,3,0),"")</f>
        <v xml:space="preserve">山本　　実                    </v>
      </c>
      <c r="G1507" s="22" t="str">
        <f>IFERROR(VLOOKUP(E1507,Sheet3!A:H,8,0),"")</f>
        <v xml:space="preserve">五百木ＳＣ      </v>
      </c>
      <c r="H1507" s="22" t="str">
        <f>IFERROR(VLOOKUP(E1507,Sheet2!A:B,2,0),"")</f>
        <v/>
      </c>
      <c r="I1507" s="22" t="str">
        <f t="shared" si="97"/>
        <v>1008110</v>
      </c>
      <c r="J1507" s="22">
        <f t="shared" si="98"/>
        <v>3</v>
      </c>
      <c r="K1507" s="22">
        <f t="shared" si="99"/>
        <v>2</v>
      </c>
    </row>
    <row r="1508" spans="1:11" x14ac:dyDescent="0.15">
      <c r="A1508" s="22">
        <f>IFERROR(テーブル_Swim015[[#This Row],[競技番号]],"")</f>
        <v>110</v>
      </c>
      <c r="B1508" s="22">
        <f>IFERROR(テーブル_Swim015[[#This Row],[組]],"")</f>
        <v>3</v>
      </c>
      <c r="C1508" s="22">
        <f>IFERROR(テーブル_Swim015[[#This Row],[水路]],"")</f>
        <v>3</v>
      </c>
      <c r="D1508" s="22" t="str">
        <f t="shared" si="96"/>
        <v>11033</v>
      </c>
      <c r="E1508" s="22">
        <f>IFERROR(テーブル_Swim015[[#This Row],[選手番号]],"")</f>
        <v>28</v>
      </c>
      <c r="F1508" s="22" t="str">
        <f>IFERROR(VLOOKUP(E1508,Sheet3!A:H,3,0),"")</f>
        <v xml:space="preserve">井原美姫奈                    </v>
      </c>
      <c r="G1508" s="22" t="str">
        <f>IFERROR(VLOOKUP(E1508,Sheet3!A:H,8,0),"")</f>
        <v xml:space="preserve">Z-UP            </v>
      </c>
      <c r="H1508" s="22" t="str">
        <f>IFERROR(VLOOKUP(E1508,Sheet2!A:B,2,0),"")</f>
        <v/>
      </c>
      <c r="I1508" s="22" t="str">
        <f t="shared" si="97"/>
        <v>28110</v>
      </c>
      <c r="J1508" s="22">
        <f t="shared" si="98"/>
        <v>3</v>
      </c>
      <c r="K1508" s="22">
        <f t="shared" si="99"/>
        <v>3</v>
      </c>
    </row>
    <row r="1509" spans="1:11" x14ac:dyDescent="0.15">
      <c r="A1509" s="22">
        <f>IFERROR(テーブル_Swim015[[#This Row],[競技番号]],"")</f>
        <v>110</v>
      </c>
      <c r="B1509" s="22">
        <f>IFERROR(テーブル_Swim015[[#This Row],[組]],"")</f>
        <v>3</v>
      </c>
      <c r="C1509" s="22">
        <f>IFERROR(テーブル_Swim015[[#This Row],[水路]],"")</f>
        <v>4</v>
      </c>
      <c r="D1509" s="22" t="str">
        <f t="shared" si="96"/>
        <v>11034</v>
      </c>
      <c r="E1509" s="22">
        <f>IFERROR(テーブル_Swim015[[#This Row],[選手番号]],"")</f>
        <v>1054</v>
      </c>
      <c r="F1509" s="22" t="str">
        <f>IFERROR(VLOOKUP(E1509,Sheet3!A:H,3,0),"")</f>
        <v xml:space="preserve">星山　心結                    </v>
      </c>
      <c r="G1509" s="22" t="str">
        <f>IFERROR(VLOOKUP(E1509,Sheet3!A:H,8,0),"")</f>
        <v xml:space="preserve">フィッタ松山    </v>
      </c>
      <c r="H1509" s="22" t="str">
        <f>IFERROR(VLOOKUP(E1509,Sheet2!A:B,2,0),"")</f>
        <v/>
      </c>
      <c r="I1509" s="22" t="str">
        <f t="shared" si="97"/>
        <v>1054110</v>
      </c>
      <c r="J1509" s="22">
        <f t="shared" si="98"/>
        <v>3</v>
      </c>
      <c r="K1509" s="22">
        <f t="shared" si="99"/>
        <v>4</v>
      </c>
    </row>
    <row r="1510" spans="1:11" x14ac:dyDescent="0.15">
      <c r="A1510" s="22">
        <f>IFERROR(テーブル_Swim015[[#This Row],[競技番号]],"")</f>
        <v>110</v>
      </c>
      <c r="B1510" s="22">
        <f>IFERROR(テーブル_Swim015[[#This Row],[組]],"")</f>
        <v>3</v>
      </c>
      <c r="C1510" s="22">
        <f>IFERROR(テーブル_Swim015[[#This Row],[水路]],"")</f>
        <v>5</v>
      </c>
      <c r="D1510" s="22" t="str">
        <f t="shared" si="96"/>
        <v>11035</v>
      </c>
      <c r="E1510" s="22">
        <f>IFERROR(テーブル_Swim015[[#This Row],[選手番号]],"")</f>
        <v>1059</v>
      </c>
      <c r="F1510" s="22" t="str">
        <f>IFERROR(VLOOKUP(E1510,Sheet3!A:H,3,0),"")</f>
        <v xml:space="preserve">石川　　葵                    </v>
      </c>
      <c r="G1510" s="22" t="str">
        <f>IFERROR(VLOOKUP(E1510,Sheet3!A:H,8,0),"")</f>
        <v xml:space="preserve">フィッタ松山    </v>
      </c>
      <c r="H1510" s="22" t="str">
        <f>IFERROR(VLOOKUP(E1510,Sheet2!A:B,2,0),"")</f>
        <v/>
      </c>
      <c r="I1510" s="22" t="str">
        <f t="shared" si="97"/>
        <v>1059110</v>
      </c>
      <c r="J1510" s="22">
        <f t="shared" si="98"/>
        <v>3</v>
      </c>
      <c r="K1510" s="22">
        <f t="shared" si="99"/>
        <v>5</v>
      </c>
    </row>
    <row r="1511" spans="1:11" x14ac:dyDescent="0.15">
      <c r="A1511" s="22">
        <f>IFERROR(テーブル_Swim015[[#This Row],[競技番号]],"")</f>
        <v>110</v>
      </c>
      <c r="B1511" s="22">
        <f>IFERROR(テーブル_Swim015[[#This Row],[組]],"")</f>
        <v>3</v>
      </c>
      <c r="C1511" s="22">
        <f>IFERROR(テーブル_Swim015[[#This Row],[水路]],"")</f>
        <v>6</v>
      </c>
      <c r="D1511" s="22" t="str">
        <f t="shared" si="96"/>
        <v>11036</v>
      </c>
      <c r="E1511" s="22">
        <f>IFERROR(テーブル_Swim015[[#This Row],[選手番号]],"")</f>
        <v>1119</v>
      </c>
      <c r="F1511" s="22" t="str">
        <f>IFERROR(VLOOKUP(E1511,Sheet3!A:H,3,0),"")</f>
        <v xml:space="preserve">渡邊　杏奈                    </v>
      </c>
      <c r="G1511" s="22" t="str">
        <f>IFERROR(VLOOKUP(E1511,Sheet3!A:H,8,0),"")</f>
        <v xml:space="preserve">ﾌｨｯﾀｴﾐﾌﾙ松前    </v>
      </c>
      <c r="H1511" s="22" t="str">
        <f>IFERROR(VLOOKUP(E1511,Sheet2!A:B,2,0),"")</f>
        <v/>
      </c>
      <c r="I1511" s="22" t="str">
        <f t="shared" si="97"/>
        <v>1119110</v>
      </c>
      <c r="J1511" s="22">
        <f t="shared" si="98"/>
        <v>3</v>
      </c>
      <c r="K1511" s="22">
        <f t="shared" si="99"/>
        <v>6</v>
      </c>
    </row>
    <row r="1512" spans="1:11" x14ac:dyDescent="0.15">
      <c r="A1512" s="22">
        <f>IFERROR(テーブル_Swim015[[#This Row],[競技番号]],"")</f>
        <v>110</v>
      </c>
      <c r="B1512" s="22">
        <f>IFERROR(テーブル_Swim015[[#This Row],[組]],"")</f>
        <v>3</v>
      </c>
      <c r="C1512" s="22">
        <f>IFERROR(テーブル_Swim015[[#This Row],[水路]],"")</f>
        <v>7</v>
      </c>
      <c r="D1512" s="22" t="str">
        <f t="shared" si="96"/>
        <v>11037</v>
      </c>
      <c r="E1512" s="22">
        <f>IFERROR(テーブル_Swim015[[#This Row],[選手番号]],"")</f>
        <v>1056</v>
      </c>
      <c r="F1512" s="22" t="str">
        <f>IFERROR(VLOOKUP(E1512,Sheet3!A:H,3,0),"")</f>
        <v xml:space="preserve">大野　結菜                    </v>
      </c>
      <c r="G1512" s="22" t="str">
        <f>IFERROR(VLOOKUP(E1512,Sheet3!A:H,8,0),"")</f>
        <v xml:space="preserve">フィッタ松山    </v>
      </c>
      <c r="H1512" s="22" t="str">
        <f>IFERROR(VLOOKUP(E1512,Sheet2!A:B,2,0),"")</f>
        <v/>
      </c>
      <c r="I1512" s="22" t="str">
        <f t="shared" si="97"/>
        <v>1056110</v>
      </c>
      <c r="J1512" s="22">
        <f t="shared" si="98"/>
        <v>3</v>
      </c>
      <c r="K1512" s="22">
        <f t="shared" si="99"/>
        <v>7</v>
      </c>
    </row>
    <row r="1513" spans="1:11" x14ac:dyDescent="0.15">
      <c r="A1513" s="22">
        <f>IFERROR(テーブル_Swim015[[#This Row],[競技番号]],"")</f>
        <v>110</v>
      </c>
      <c r="B1513" s="22">
        <f>IFERROR(テーブル_Swim015[[#This Row],[組]],"")</f>
        <v>3</v>
      </c>
      <c r="C1513" s="22">
        <f>IFERROR(テーブル_Swim015[[#This Row],[水路]],"")</f>
        <v>8</v>
      </c>
      <c r="D1513" s="22" t="str">
        <f t="shared" si="96"/>
        <v>11038</v>
      </c>
      <c r="E1513" s="22">
        <f>IFERROR(テーブル_Swim015[[#This Row],[選手番号]],"")</f>
        <v>26</v>
      </c>
      <c r="F1513" s="22" t="str">
        <f>IFERROR(VLOOKUP(E1513,Sheet3!A:H,3,0),"")</f>
        <v xml:space="preserve">北條　そら                    </v>
      </c>
      <c r="G1513" s="22" t="str">
        <f>IFERROR(VLOOKUP(E1513,Sheet3!A:H,8,0),"")</f>
        <v xml:space="preserve">Z-UP            </v>
      </c>
      <c r="H1513" s="22" t="str">
        <f>IFERROR(VLOOKUP(E1513,Sheet2!A:B,2,0),"")</f>
        <v/>
      </c>
      <c r="I1513" s="22" t="str">
        <f t="shared" si="97"/>
        <v>26110</v>
      </c>
      <c r="J1513" s="22">
        <f t="shared" si="98"/>
        <v>3</v>
      </c>
      <c r="K1513" s="22">
        <f t="shared" si="99"/>
        <v>8</v>
      </c>
    </row>
    <row r="1514" spans="1:11" x14ac:dyDescent="0.15">
      <c r="A1514" s="22">
        <f>IFERROR(テーブル_Swim015[[#This Row],[競技番号]],"")</f>
        <v>110</v>
      </c>
      <c r="B1514" s="22">
        <f>IFERROR(テーブル_Swim015[[#This Row],[組]],"")</f>
        <v>4</v>
      </c>
      <c r="C1514" s="22">
        <f>IFERROR(テーブル_Swim015[[#This Row],[水路]],"")</f>
        <v>1</v>
      </c>
      <c r="D1514" s="22" t="str">
        <f t="shared" si="96"/>
        <v>11041</v>
      </c>
      <c r="E1514" s="22">
        <f>IFERROR(テーブル_Swim015[[#This Row],[選手番号]],"")</f>
        <v>1512</v>
      </c>
      <c r="F1514" s="22" t="str">
        <f>IFERROR(VLOOKUP(E1514,Sheet3!A:H,3,0),"")</f>
        <v xml:space="preserve">清水　結生                    </v>
      </c>
      <c r="G1514" s="22" t="str">
        <f>IFERROR(VLOOKUP(E1514,Sheet3!A:H,8,0),"")</f>
        <v xml:space="preserve">リー保内        </v>
      </c>
      <c r="H1514" s="22" t="str">
        <f>IFERROR(VLOOKUP(E1514,Sheet2!A:B,2,0),"")</f>
        <v/>
      </c>
      <c r="I1514" s="22" t="str">
        <f t="shared" si="97"/>
        <v>1512110</v>
      </c>
      <c r="J1514" s="22">
        <f t="shared" si="98"/>
        <v>4</v>
      </c>
      <c r="K1514" s="22">
        <f t="shared" si="99"/>
        <v>1</v>
      </c>
    </row>
    <row r="1515" spans="1:11" x14ac:dyDescent="0.15">
      <c r="A1515" s="22">
        <f>IFERROR(テーブル_Swim015[[#This Row],[競技番号]],"")</f>
        <v>110</v>
      </c>
      <c r="B1515" s="22">
        <f>IFERROR(テーブル_Swim015[[#This Row],[組]],"")</f>
        <v>4</v>
      </c>
      <c r="C1515" s="22">
        <f>IFERROR(テーブル_Swim015[[#This Row],[水路]],"")</f>
        <v>2</v>
      </c>
      <c r="D1515" s="22" t="str">
        <f t="shared" si="96"/>
        <v>11042</v>
      </c>
      <c r="E1515" s="22">
        <f>IFERROR(テーブル_Swim015[[#This Row],[選手番号]],"")</f>
        <v>43</v>
      </c>
      <c r="F1515" s="22" t="str">
        <f>IFERROR(VLOOKUP(E1515,Sheet3!A:H,3,0),"")</f>
        <v xml:space="preserve">深川　花夏                    </v>
      </c>
      <c r="G1515" s="22" t="str">
        <f>IFERROR(VLOOKUP(E1515,Sheet3!A:H,8,0),"")</f>
        <v xml:space="preserve">ファイブテン    </v>
      </c>
      <c r="H1515" s="22" t="str">
        <f>IFERROR(VLOOKUP(E1515,Sheet2!A:B,2,0),"")</f>
        <v/>
      </c>
      <c r="I1515" s="22" t="str">
        <f t="shared" si="97"/>
        <v>43110</v>
      </c>
      <c r="J1515" s="22">
        <f t="shared" si="98"/>
        <v>4</v>
      </c>
      <c r="K1515" s="22">
        <f t="shared" si="99"/>
        <v>2</v>
      </c>
    </row>
    <row r="1516" spans="1:11" x14ac:dyDescent="0.15">
      <c r="A1516" s="22">
        <f>IFERROR(テーブル_Swim015[[#This Row],[競技番号]],"")</f>
        <v>110</v>
      </c>
      <c r="B1516" s="22">
        <f>IFERROR(テーブル_Swim015[[#This Row],[組]],"")</f>
        <v>4</v>
      </c>
      <c r="C1516" s="22">
        <f>IFERROR(テーブル_Swim015[[#This Row],[水路]],"")</f>
        <v>3</v>
      </c>
      <c r="D1516" s="22" t="str">
        <f t="shared" si="96"/>
        <v>11043</v>
      </c>
      <c r="E1516" s="22">
        <f>IFERROR(テーブル_Swim015[[#This Row],[選手番号]],"")</f>
        <v>1053</v>
      </c>
      <c r="F1516" s="22" t="str">
        <f>IFERROR(VLOOKUP(E1516,Sheet3!A:H,3,0),"")</f>
        <v xml:space="preserve">乃万　美嘉                    </v>
      </c>
      <c r="G1516" s="22" t="str">
        <f>IFERROR(VLOOKUP(E1516,Sheet3!A:H,8,0),"")</f>
        <v xml:space="preserve">フィッタ松山    </v>
      </c>
      <c r="H1516" s="22" t="str">
        <f>IFERROR(VLOOKUP(E1516,Sheet2!A:B,2,0),"")</f>
        <v/>
      </c>
      <c r="I1516" s="22" t="str">
        <f t="shared" si="97"/>
        <v>1053110</v>
      </c>
      <c r="J1516" s="22">
        <f t="shared" si="98"/>
        <v>4</v>
      </c>
      <c r="K1516" s="22">
        <f t="shared" si="99"/>
        <v>3</v>
      </c>
    </row>
    <row r="1517" spans="1:11" x14ac:dyDescent="0.15">
      <c r="A1517" s="22">
        <f>IFERROR(テーブル_Swim015[[#This Row],[競技番号]],"")</f>
        <v>110</v>
      </c>
      <c r="B1517" s="22">
        <f>IFERROR(テーブル_Swim015[[#This Row],[組]],"")</f>
        <v>4</v>
      </c>
      <c r="C1517" s="22">
        <f>IFERROR(テーブル_Swim015[[#This Row],[水路]],"")</f>
        <v>4</v>
      </c>
      <c r="D1517" s="22" t="str">
        <f t="shared" si="96"/>
        <v>11044</v>
      </c>
      <c r="E1517" s="22">
        <f>IFERROR(テーブル_Swim015[[#This Row],[選手番号]],"")</f>
        <v>1528</v>
      </c>
      <c r="F1517" s="22" t="str">
        <f>IFERROR(VLOOKUP(E1517,Sheet3!A:H,3,0),"")</f>
        <v xml:space="preserve">上田こはる                    </v>
      </c>
      <c r="G1517" s="22" t="str">
        <f>IFERROR(VLOOKUP(E1517,Sheet3!A:H,8,0),"")</f>
        <v xml:space="preserve">Ryuow           </v>
      </c>
      <c r="H1517" s="22" t="str">
        <f>IFERROR(VLOOKUP(E1517,Sheet2!A:B,2,0),"")</f>
        <v/>
      </c>
      <c r="I1517" s="22" t="str">
        <f t="shared" si="97"/>
        <v>1528110</v>
      </c>
      <c r="J1517" s="22">
        <f t="shared" si="98"/>
        <v>4</v>
      </c>
      <c r="K1517" s="22">
        <f t="shared" si="99"/>
        <v>4</v>
      </c>
    </row>
    <row r="1518" spans="1:11" x14ac:dyDescent="0.15">
      <c r="A1518" s="22">
        <f>IFERROR(テーブル_Swim015[[#This Row],[競技番号]],"")</f>
        <v>110</v>
      </c>
      <c r="B1518" s="22">
        <f>IFERROR(テーブル_Swim015[[#This Row],[組]],"")</f>
        <v>4</v>
      </c>
      <c r="C1518" s="22">
        <f>IFERROR(テーブル_Swim015[[#This Row],[水路]],"")</f>
        <v>5</v>
      </c>
      <c r="D1518" s="22" t="str">
        <f t="shared" si="96"/>
        <v>11045</v>
      </c>
      <c r="E1518" s="22">
        <f>IFERROR(テーブル_Swim015[[#This Row],[選手番号]],"")</f>
        <v>1018</v>
      </c>
      <c r="F1518" s="22" t="str">
        <f>IFERROR(VLOOKUP(E1518,Sheet3!A:H,3,0),"")</f>
        <v xml:space="preserve">永田　実悠                    </v>
      </c>
      <c r="G1518" s="22" t="str">
        <f>IFERROR(VLOOKUP(E1518,Sheet3!A:H,8,0),"")</f>
        <v xml:space="preserve">アズサ松山      </v>
      </c>
      <c r="H1518" s="22" t="str">
        <f>IFERROR(VLOOKUP(E1518,Sheet2!A:B,2,0),"")</f>
        <v/>
      </c>
      <c r="I1518" s="22" t="str">
        <f t="shared" si="97"/>
        <v>1018110</v>
      </c>
      <c r="J1518" s="22">
        <f t="shared" si="98"/>
        <v>4</v>
      </c>
      <c r="K1518" s="22">
        <f t="shared" si="99"/>
        <v>5</v>
      </c>
    </row>
    <row r="1519" spans="1:11" x14ac:dyDescent="0.15">
      <c r="A1519" s="22">
        <f>IFERROR(テーブル_Swim015[[#This Row],[競技番号]],"")</f>
        <v>110</v>
      </c>
      <c r="B1519" s="22">
        <f>IFERROR(テーブル_Swim015[[#This Row],[組]],"")</f>
        <v>4</v>
      </c>
      <c r="C1519" s="22">
        <f>IFERROR(テーブル_Swim015[[#This Row],[水路]],"")</f>
        <v>6</v>
      </c>
      <c r="D1519" s="22" t="str">
        <f t="shared" si="96"/>
        <v>11046</v>
      </c>
      <c r="E1519" s="22">
        <f>IFERROR(テーブル_Swim015[[#This Row],[選手番号]],"")</f>
        <v>1117</v>
      </c>
      <c r="F1519" s="22" t="str">
        <f>IFERROR(VLOOKUP(E1519,Sheet3!A:H,3,0),"")</f>
        <v xml:space="preserve">藤本　結香                    </v>
      </c>
      <c r="G1519" s="22" t="str">
        <f>IFERROR(VLOOKUP(E1519,Sheet3!A:H,8,0),"")</f>
        <v xml:space="preserve">ﾌｨｯﾀｴﾐﾌﾙ松前    </v>
      </c>
      <c r="H1519" s="22" t="str">
        <f>IFERROR(VLOOKUP(E1519,Sheet2!A:B,2,0),"")</f>
        <v/>
      </c>
      <c r="I1519" s="22" t="str">
        <f t="shared" si="97"/>
        <v>1117110</v>
      </c>
      <c r="J1519" s="22">
        <f t="shared" si="98"/>
        <v>4</v>
      </c>
      <c r="K1519" s="22">
        <f t="shared" si="99"/>
        <v>6</v>
      </c>
    </row>
    <row r="1520" spans="1:11" x14ac:dyDescent="0.15">
      <c r="A1520" s="22">
        <f>IFERROR(テーブル_Swim015[[#This Row],[競技番号]],"")</f>
        <v>110</v>
      </c>
      <c r="B1520" s="22">
        <f>IFERROR(テーブル_Swim015[[#This Row],[組]],"")</f>
        <v>4</v>
      </c>
      <c r="C1520" s="22">
        <f>IFERROR(テーブル_Swim015[[#This Row],[水路]],"")</f>
        <v>7</v>
      </c>
      <c r="D1520" s="22" t="str">
        <f t="shared" si="96"/>
        <v>11047</v>
      </c>
      <c r="E1520" s="22">
        <f>IFERROR(テーブル_Swim015[[#This Row],[選手番号]],"")</f>
        <v>59</v>
      </c>
      <c r="F1520" s="22" t="str">
        <f>IFERROR(VLOOKUP(E1520,Sheet3!A:H,3,0),"")</f>
        <v xml:space="preserve">杉本　奈月                    </v>
      </c>
      <c r="G1520" s="22" t="str">
        <f>IFERROR(VLOOKUP(E1520,Sheet3!A:H,8,0),"")</f>
        <v xml:space="preserve">ＭＧ双葉        </v>
      </c>
      <c r="H1520" s="22" t="str">
        <f>IFERROR(VLOOKUP(E1520,Sheet2!A:B,2,0),"")</f>
        <v/>
      </c>
      <c r="I1520" s="22" t="str">
        <f t="shared" si="97"/>
        <v>59110</v>
      </c>
      <c r="J1520" s="22">
        <f t="shared" si="98"/>
        <v>4</v>
      </c>
      <c r="K1520" s="22">
        <f t="shared" si="99"/>
        <v>7</v>
      </c>
    </row>
    <row r="1521" spans="1:11" x14ac:dyDescent="0.15">
      <c r="A1521" s="22">
        <f>IFERROR(テーブル_Swim015[[#This Row],[競技番号]],"")</f>
        <v>110</v>
      </c>
      <c r="B1521" s="22">
        <f>IFERROR(テーブル_Swim015[[#This Row],[組]],"")</f>
        <v>4</v>
      </c>
      <c r="C1521" s="22">
        <f>IFERROR(テーブル_Swim015[[#This Row],[水路]],"")</f>
        <v>8</v>
      </c>
      <c r="D1521" s="22" t="str">
        <f t="shared" si="96"/>
        <v>11048</v>
      </c>
      <c r="E1521" s="22">
        <f>IFERROR(テーブル_Swim015[[#This Row],[選手番号]],"")</f>
        <v>1505</v>
      </c>
      <c r="F1521" s="22" t="str">
        <f>IFERROR(VLOOKUP(E1521,Sheet3!A:H,3,0),"")</f>
        <v xml:space="preserve">竹林　優貴                    </v>
      </c>
      <c r="G1521" s="22" t="str">
        <f>IFERROR(VLOOKUP(E1521,Sheet3!A:H,8,0),"")</f>
        <v xml:space="preserve">八幡浜ＳＣ      </v>
      </c>
      <c r="H1521" s="22" t="str">
        <f>IFERROR(VLOOKUP(E1521,Sheet2!A:B,2,0),"")</f>
        <v/>
      </c>
      <c r="I1521" s="22" t="str">
        <f t="shared" si="97"/>
        <v>1505110</v>
      </c>
      <c r="J1521" s="22">
        <f t="shared" si="98"/>
        <v>4</v>
      </c>
      <c r="K1521" s="22">
        <f t="shared" si="99"/>
        <v>8</v>
      </c>
    </row>
    <row r="1522" spans="1:11" x14ac:dyDescent="0.15">
      <c r="A1522" s="22">
        <f>IFERROR(テーブル_Swim015[[#This Row],[競技番号]],"")</f>
        <v>111</v>
      </c>
      <c r="B1522" s="22">
        <f>IFERROR(テーブル_Swim015[[#This Row],[組]],"")</f>
        <v>1</v>
      </c>
      <c r="C1522" s="22">
        <f>IFERROR(テーブル_Swim015[[#This Row],[水路]],"")</f>
        <v>1</v>
      </c>
      <c r="D1522" s="22" t="str">
        <f t="shared" si="96"/>
        <v>11111</v>
      </c>
      <c r="E1522" s="22">
        <f>IFERROR(テーブル_Swim015[[#This Row],[選手番号]],"")</f>
        <v>0</v>
      </c>
      <c r="F1522" s="22" t="str">
        <f>IFERROR(VLOOKUP(E1522,Sheet3!A:H,3,0),"")</f>
        <v/>
      </c>
      <c r="G1522" s="22" t="str">
        <f>IFERROR(VLOOKUP(E1522,Sheet3!A:H,8,0),"")</f>
        <v/>
      </c>
      <c r="H1522" s="22" t="str">
        <f>IFERROR(VLOOKUP(E1522,Sheet2!A:B,2,0),"")</f>
        <v/>
      </c>
      <c r="I1522" s="22" t="str">
        <f t="shared" si="97"/>
        <v>0111</v>
      </c>
      <c r="J1522" s="22">
        <f t="shared" si="98"/>
        <v>1</v>
      </c>
      <c r="K1522" s="22">
        <f t="shared" si="99"/>
        <v>1</v>
      </c>
    </row>
    <row r="1523" spans="1:11" x14ac:dyDescent="0.15">
      <c r="A1523" s="22">
        <f>IFERROR(テーブル_Swim015[[#This Row],[競技番号]],"")</f>
        <v>111</v>
      </c>
      <c r="B1523" s="22">
        <f>IFERROR(テーブル_Swim015[[#This Row],[組]],"")</f>
        <v>1</v>
      </c>
      <c r="C1523" s="22">
        <f>IFERROR(テーブル_Swim015[[#This Row],[水路]],"")</f>
        <v>2</v>
      </c>
      <c r="D1523" s="22" t="str">
        <f t="shared" si="96"/>
        <v>11112</v>
      </c>
      <c r="E1523" s="22">
        <f>IFERROR(テーブル_Swim015[[#This Row],[選手番号]],"")</f>
        <v>0</v>
      </c>
      <c r="F1523" s="22" t="str">
        <f>IFERROR(VLOOKUP(E1523,Sheet3!A:H,3,0),"")</f>
        <v/>
      </c>
      <c r="G1523" s="22" t="str">
        <f>IFERROR(VLOOKUP(E1523,Sheet3!A:H,8,0),"")</f>
        <v/>
      </c>
      <c r="H1523" s="22" t="str">
        <f>IFERROR(VLOOKUP(E1523,Sheet2!A:B,2,0),"")</f>
        <v/>
      </c>
      <c r="I1523" s="22" t="str">
        <f t="shared" si="97"/>
        <v>0111</v>
      </c>
      <c r="J1523" s="22">
        <f t="shared" si="98"/>
        <v>1</v>
      </c>
      <c r="K1523" s="22">
        <f t="shared" si="99"/>
        <v>2</v>
      </c>
    </row>
    <row r="1524" spans="1:11" x14ac:dyDescent="0.15">
      <c r="A1524" s="22">
        <f>IFERROR(テーブル_Swim015[[#This Row],[競技番号]],"")</f>
        <v>111</v>
      </c>
      <c r="B1524" s="22">
        <f>IFERROR(テーブル_Swim015[[#This Row],[組]],"")</f>
        <v>1</v>
      </c>
      <c r="C1524" s="22">
        <f>IFERROR(テーブル_Swim015[[#This Row],[水路]],"")</f>
        <v>3</v>
      </c>
      <c r="D1524" s="22" t="str">
        <f t="shared" si="96"/>
        <v>11113</v>
      </c>
      <c r="E1524" s="22">
        <f>IFERROR(テーブル_Swim015[[#This Row],[選手番号]],"")</f>
        <v>22</v>
      </c>
      <c r="F1524" s="22" t="str">
        <f>IFERROR(VLOOKUP(E1524,Sheet3!A:H,3,0),"")</f>
        <v xml:space="preserve">西原　大護                    </v>
      </c>
      <c r="G1524" s="22" t="str">
        <f>IFERROR(VLOOKUP(E1524,Sheet3!A:H,8,0),"")</f>
        <v xml:space="preserve">Z-UP            </v>
      </c>
      <c r="H1524" s="22" t="str">
        <f>IFERROR(VLOOKUP(E1524,Sheet2!A:B,2,0),"")</f>
        <v/>
      </c>
      <c r="I1524" s="22" t="str">
        <f t="shared" si="97"/>
        <v>22111</v>
      </c>
      <c r="J1524" s="22">
        <f t="shared" si="98"/>
        <v>1</v>
      </c>
      <c r="K1524" s="22">
        <f t="shared" si="99"/>
        <v>3</v>
      </c>
    </row>
    <row r="1525" spans="1:11" x14ac:dyDescent="0.15">
      <c r="A1525" s="22">
        <f>IFERROR(テーブル_Swim015[[#This Row],[競技番号]],"")</f>
        <v>111</v>
      </c>
      <c r="B1525" s="22">
        <f>IFERROR(テーブル_Swim015[[#This Row],[組]],"")</f>
        <v>1</v>
      </c>
      <c r="C1525" s="22">
        <f>IFERROR(テーブル_Swim015[[#This Row],[水路]],"")</f>
        <v>4</v>
      </c>
      <c r="D1525" s="22" t="str">
        <f t="shared" si="96"/>
        <v>11114</v>
      </c>
      <c r="E1525" s="22">
        <f>IFERROR(テーブル_Swim015[[#This Row],[選手番号]],"")</f>
        <v>1573</v>
      </c>
      <c r="F1525" s="22" t="str">
        <f>IFERROR(VLOOKUP(E1525,Sheet3!A:H,3,0),"")</f>
        <v xml:space="preserve">清水進太郎                    </v>
      </c>
      <c r="G1525" s="22" t="str">
        <f>IFERROR(VLOOKUP(E1525,Sheet3!A:H,8,0),"")</f>
        <v xml:space="preserve">八幡浜ＳＣ      </v>
      </c>
      <c r="H1525" s="22" t="str">
        <f>IFERROR(VLOOKUP(E1525,Sheet2!A:B,2,0),"")</f>
        <v/>
      </c>
      <c r="I1525" s="22" t="str">
        <f t="shared" si="97"/>
        <v>1573111</v>
      </c>
      <c r="J1525" s="22">
        <f t="shared" si="98"/>
        <v>1</v>
      </c>
      <c r="K1525" s="22">
        <f t="shared" si="99"/>
        <v>4</v>
      </c>
    </row>
    <row r="1526" spans="1:11" x14ac:dyDescent="0.15">
      <c r="A1526" s="22">
        <f>IFERROR(テーブル_Swim015[[#This Row],[競技番号]],"")</f>
        <v>111</v>
      </c>
      <c r="B1526" s="22">
        <f>IFERROR(テーブル_Swim015[[#This Row],[組]],"")</f>
        <v>1</v>
      </c>
      <c r="C1526" s="22">
        <f>IFERROR(テーブル_Swim015[[#This Row],[水路]],"")</f>
        <v>5</v>
      </c>
      <c r="D1526" s="22" t="str">
        <f t="shared" si="96"/>
        <v>11115</v>
      </c>
      <c r="E1526" s="22">
        <f>IFERROR(テーブル_Swim015[[#This Row],[選手番号]],"")</f>
        <v>1556</v>
      </c>
      <c r="F1526" s="22" t="str">
        <f>IFERROR(VLOOKUP(E1526,Sheet3!A:H,3,0),"")</f>
        <v xml:space="preserve">菊地　海翔                    </v>
      </c>
      <c r="G1526" s="22" t="str">
        <f>IFERROR(VLOOKUP(E1526,Sheet3!A:H,8,0),"")</f>
        <v xml:space="preserve">MESSA           </v>
      </c>
      <c r="H1526" s="22" t="str">
        <f>IFERROR(VLOOKUP(E1526,Sheet2!A:B,2,0),"")</f>
        <v/>
      </c>
      <c r="I1526" s="22" t="str">
        <f t="shared" si="97"/>
        <v>1556111</v>
      </c>
      <c r="J1526" s="22">
        <f t="shared" si="98"/>
        <v>1</v>
      </c>
      <c r="K1526" s="22">
        <f t="shared" si="99"/>
        <v>5</v>
      </c>
    </row>
    <row r="1527" spans="1:11" x14ac:dyDescent="0.15">
      <c r="A1527" s="22">
        <f>IFERROR(テーブル_Swim015[[#This Row],[競技番号]],"")</f>
        <v>111</v>
      </c>
      <c r="B1527" s="22">
        <f>IFERROR(テーブル_Swim015[[#This Row],[組]],"")</f>
        <v>1</v>
      </c>
      <c r="C1527" s="22">
        <f>IFERROR(テーブル_Swim015[[#This Row],[水路]],"")</f>
        <v>6</v>
      </c>
      <c r="D1527" s="22" t="str">
        <f t="shared" si="96"/>
        <v>11116</v>
      </c>
      <c r="E1527" s="22">
        <f>IFERROR(テーブル_Swim015[[#This Row],[選手番号]],"")</f>
        <v>0</v>
      </c>
      <c r="F1527" s="22" t="str">
        <f>IFERROR(VLOOKUP(E1527,Sheet3!A:H,3,0),"")</f>
        <v/>
      </c>
      <c r="G1527" s="22" t="str">
        <f>IFERROR(VLOOKUP(E1527,Sheet3!A:H,8,0),"")</f>
        <v/>
      </c>
      <c r="H1527" s="22" t="str">
        <f>IFERROR(VLOOKUP(E1527,Sheet2!A:B,2,0),"")</f>
        <v/>
      </c>
      <c r="I1527" s="22" t="str">
        <f t="shared" si="97"/>
        <v>0111</v>
      </c>
      <c r="J1527" s="22">
        <f t="shared" si="98"/>
        <v>1</v>
      </c>
      <c r="K1527" s="22">
        <f t="shared" si="99"/>
        <v>6</v>
      </c>
    </row>
    <row r="1528" spans="1:11" x14ac:dyDescent="0.15">
      <c r="A1528" s="22">
        <f>IFERROR(テーブル_Swim015[[#This Row],[競技番号]],"")</f>
        <v>111</v>
      </c>
      <c r="B1528" s="22">
        <f>IFERROR(テーブル_Swim015[[#This Row],[組]],"")</f>
        <v>1</v>
      </c>
      <c r="C1528" s="22">
        <f>IFERROR(テーブル_Swim015[[#This Row],[水路]],"")</f>
        <v>7</v>
      </c>
      <c r="D1528" s="22" t="str">
        <f t="shared" si="96"/>
        <v>11117</v>
      </c>
      <c r="E1528" s="22">
        <f>IFERROR(テーブル_Swim015[[#This Row],[選手番号]],"")</f>
        <v>0</v>
      </c>
      <c r="F1528" s="22" t="str">
        <f>IFERROR(VLOOKUP(E1528,Sheet3!A:H,3,0),"")</f>
        <v/>
      </c>
      <c r="G1528" s="22" t="str">
        <f>IFERROR(VLOOKUP(E1528,Sheet3!A:H,8,0),"")</f>
        <v/>
      </c>
      <c r="H1528" s="22" t="str">
        <f>IFERROR(VLOOKUP(E1528,Sheet2!A:B,2,0),"")</f>
        <v/>
      </c>
      <c r="I1528" s="22" t="str">
        <f t="shared" si="97"/>
        <v>0111</v>
      </c>
      <c r="J1528" s="22">
        <f t="shared" si="98"/>
        <v>1</v>
      </c>
      <c r="K1528" s="22">
        <f t="shared" si="99"/>
        <v>7</v>
      </c>
    </row>
    <row r="1529" spans="1:11" x14ac:dyDescent="0.15">
      <c r="A1529" s="22">
        <f>IFERROR(テーブル_Swim015[[#This Row],[競技番号]],"")</f>
        <v>111</v>
      </c>
      <c r="B1529" s="22">
        <f>IFERROR(テーブル_Swim015[[#This Row],[組]],"")</f>
        <v>1</v>
      </c>
      <c r="C1529" s="22">
        <f>IFERROR(テーブル_Swim015[[#This Row],[水路]],"")</f>
        <v>8</v>
      </c>
      <c r="D1529" s="22" t="str">
        <f t="shared" si="96"/>
        <v>11118</v>
      </c>
      <c r="E1529" s="22">
        <f>IFERROR(テーブル_Swim015[[#This Row],[選手番号]],"")</f>
        <v>0</v>
      </c>
      <c r="F1529" s="22" t="str">
        <f>IFERROR(VLOOKUP(E1529,Sheet3!A:H,3,0),"")</f>
        <v/>
      </c>
      <c r="G1529" s="22" t="str">
        <f>IFERROR(VLOOKUP(E1529,Sheet3!A:H,8,0),"")</f>
        <v/>
      </c>
      <c r="H1529" s="22" t="str">
        <f>IFERROR(VLOOKUP(E1529,Sheet2!A:B,2,0),"")</f>
        <v/>
      </c>
      <c r="I1529" s="22" t="str">
        <f t="shared" si="97"/>
        <v>0111</v>
      </c>
      <c r="J1529" s="22">
        <f t="shared" si="98"/>
        <v>1</v>
      </c>
      <c r="K1529" s="22">
        <f t="shared" si="99"/>
        <v>8</v>
      </c>
    </row>
    <row r="1530" spans="1:11" x14ac:dyDescent="0.15">
      <c r="A1530" s="22">
        <f>IFERROR(テーブル_Swim015[[#This Row],[競技番号]],"")</f>
        <v>111</v>
      </c>
      <c r="B1530" s="22">
        <f>IFERROR(テーブル_Swim015[[#This Row],[組]],"")</f>
        <v>2</v>
      </c>
      <c r="C1530" s="22">
        <f>IFERROR(テーブル_Swim015[[#This Row],[水路]],"")</f>
        <v>1</v>
      </c>
      <c r="D1530" s="22" t="str">
        <f t="shared" si="96"/>
        <v>11121</v>
      </c>
      <c r="E1530" s="22">
        <f>IFERROR(テーブル_Swim015[[#This Row],[選手番号]],"")</f>
        <v>72</v>
      </c>
      <c r="F1530" s="22" t="str">
        <f>IFERROR(VLOOKUP(E1530,Sheet3!A:H,3,0),"")</f>
        <v xml:space="preserve">西原　唯人                    </v>
      </c>
      <c r="G1530" s="22" t="str">
        <f>IFERROR(VLOOKUP(E1530,Sheet3!A:H,8,0),"")</f>
        <v xml:space="preserve">ﾌｨｯﾀ川之江      </v>
      </c>
      <c r="H1530" s="22" t="str">
        <f>IFERROR(VLOOKUP(E1530,Sheet2!A:B,2,0),"")</f>
        <v/>
      </c>
      <c r="I1530" s="22" t="str">
        <f t="shared" si="97"/>
        <v>72111</v>
      </c>
      <c r="J1530" s="22">
        <f t="shared" si="98"/>
        <v>2</v>
      </c>
      <c r="K1530" s="22">
        <f t="shared" si="99"/>
        <v>1</v>
      </c>
    </row>
    <row r="1531" spans="1:11" x14ac:dyDescent="0.15">
      <c r="A1531" s="22">
        <f>IFERROR(テーブル_Swim015[[#This Row],[競技番号]],"")</f>
        <v>111</v>
      </c>
      <c r="B1531" s="22">
        <f>IFERROR(テーブル_Swim015[[#This Row],[組]],"")</f>
        <v>2</v>
      </c>
      <c r="C1531" s="22">
        <f>IFERROR(テーブル_Swim015[[#This Row],[水路]],"")</f>
        <v>2</v>
      </c>
      <c r="D1531" s="22" t="str">
        <f t="shared" si="96"/>
        <v>11122</v>
      </c>
      <c r="E1531" s="22">
        <f>IFERROR(テーブル_Swim015[[#This Row],[選手番号]],"")</f>
        <v>1568</v>
      </c>
      <c r="F1531" s="22" t="str">
        <f>IFERROR(VLOOKUP(E1531,Sheet3!A:H,3,0),"")</f>
        <v xml:space="preserve">西田　飛博                    </v>
      </c>
      <c r="G1531" s="22" t="str">
        <f>IFERROR(VLOOKUP(E1531,Sheet3!A:H,8,0),"")</f>
        <v xml:space="preserve">MESSA           </v>
      </c>
      <c r="H1531" s="22" t="str">
        <f>IFERROR(VLOOKUP(E1531,Sheet2!A:B,2,0),"")</f>
        <v/>
      </c>
      <c r="I1531" s="22" t="str">
        <f t="shared" si="97"/>
        <v>1568111</v>
      </c>
      <c r="J1531" s="22">
        <f t="shared" si="98"/>
        <v>2</v>
      </c>
      <c r="K1531" s="22">
        <f t="shared" si="99"/>
        <v>2</v>
      </c>
    </row>
    <row r="1532" spans="1:11" x14ac:dyDescent="0.15">
      <c r="A1532" s="22">
        <f>IFERROR(テーブル_Swim015[[#This Row],[競技番号]],"")</f>
        <v>111</v>
      </c>
      <c r="B1532" s="22">
        <f>IFERROR(テーブル_Swim015[[#This Row],[組]],"")</f>
        <v>2</v>
      </c>
      <c r="C1532" s="22">
        <f>IFERROR(テーブル_Swim015[[#This Row],[水路]],"")</f>
        <v>3</v>
      </c>
      <c r="D1532" s="22" t="str">
        <f t="shared" si="96"/>
        <v>11123</v>
      </c>
      <c r="E1532" s="22">
        <f>IFERROR(テーブル_Swim015[[#This Row],[選手番号]],"")</f>
        <v>502</v>
      </c>
      <c r="F1532" s="22" t="str">
        <f>IFERROR(VLOOKUP(E1532,Sheet3!A:H,3,0),"")</f>
        <v xml:space="preserve">濱田　　基                    </v>
      </c>
      <c r="G1532" s="22" t="str">
        <f>IFERROR(VLOOKUP(E1532,Sheet3!A:H,8,0),"")</f>
        <v xml:space="preserve">西条ＳＣ        </v>
      </c>
      <c r="H1532" s="22" t="str">
        <f>IFERROR(VLOOKUP(E1532,Sheet2!A:B,2,0),"")</f>
        <v/>
      </c>
      <c r="I1532" s="22" t="str">
        <f t="shared" si="97"/>
        <v>502111</v>
      </c>
      <c r="J1532" s="22">
        <f t="shared" si="98"/>
        <v>2</v>
      </c>
      <c r="K1532" s="22">
        <f t="shared" si="99"/>
        <v>3</v>
      </c>
    </row>
    <row r="1533" spans="1:11" x14ac:dyDescent="0.15">
      <c r="A1533" s="22">
        <f>IFERROR(テーブル_Swim015[[#This Row],[競技番号]],"")</f>
        <v>111</v>
      </c>
      <c r="B1533" s="22">
        <f>IFERROR(テーブル_Swim015[[#This Row],[組]],"")</f>
        <v>2</v>
      </c>
      <c r="C1533" s="22">
        <f>IFERROR(テーブル_Swim015[[#This Row],[水路]],"")</f>
        <v>4</v>
      </c>
      <c r="D1533" s="22" t="str">
        <f t="shared" si="96"/>
        <v>11124</v>
      </c>
      <c r="E1533" s="22">
        <f>IFERROR(テーブル_Swim015[[#This Row],[選手番号]],"")</f>
        <v>1542</v>
      </c>
      <c r="F1533" s="22" t="str">
        <f>IFERROR(VLOOKUP(E1533,Sheet3!A:H,3,0),"")</f>
        <v>長谷川　蓮</v>
      </c>
      <c r="G1533" s="22" t="str">
        <f>IFERROR(VLOOKUP(E1533,Sheet3!A:H,8,0),"")</f>
        <v>リー保内</v>
      </c>
      <c r="H1533" s="22" t="str">
        <f>IFERROR(VLOOKUP(E1533,Sheet2!A:B,2,0),"")</f>
        <v/>
      </c>
      <c r="I1533" s="22" t="str">
        <f t="shared" si="97"/>
        <v>1542111</v>
      </c>
      <c r="J1533" s="22">
        <f t="shared" si="98"/>
        <v>2</v>
      </c>
      <c r="K1533" s="22">
        <f t="shared" si="99"/>
        <v>4</v>
      </c>
    </row>
    <row r="1534" spans="1:11" x14ac:dyDescent="0.15">
      <c r="A1534" s="22">
        <f>IFERROR(テーブル_Swim015[[#This Row],[競技番号]],"")</f>
        <v>111</v>
      </c>
      <c r="B1534" s="22">
        <f>IFERROR(テーブル_Swim015[[#This Row],[組]],"")</f>
        <v>2</v>
      </c>
      <c r="C1534" s="22">
        <f>IFERROR(テーブル_Swim015[[#This Row],[水路]],"")</f>
        <v>5</v>
      </c>
      <c r="D1534" s="22" t="str">
        <f t="shared" si="96"/>
        <v>11125</v>
      </c>
      <c r="E1534" s="22">
        <f>IFERROR(テーブル_Swim015[[#This Row],[選手番号]],"")</f>
        <v>501</v>
      </c>
      <c r="F1534" s="22" t="str">
        <f>IFERROR(VLOOKUP(E1534,Sheet3!A:H,3,0),"")</f>
        <v xml:space="preserve">塩出　心剛                    </v>
      </c>
      <c r="G1534" s="22" t="str">
        <f>IFERROR(VLOOKUP(E1534,Sheet3!A:H,8,0),"")</f>
        <v xml:space="preserve">西条ＳＣ        </v>
      </c>
      <c r="H1534" s="22" t="str">
        <f>IFERROR(VLOOKUP(E1534,Sheet2!A:B,2,0),"")</f>
        <v/>
      </c>
      <c r="I1534" s="22" t="str">
        <f t="shared" si="97"/>
        <v>501111</v>
      </c>
      <c r="J1534" s="22">
        <f t="shared" si="98"/>
        <v>2</v>
      </c>
      <c r="K1534" s="22">
        <f t="shared" si="99"/>
        <v>5</v>
      </c>
    </row>
    <row r="1535" spans="1:11" x14ac:dyDescent="0.15">
      <c r="A1535" s="22">
        <f>IFERROR(テーブル_Swim015[[#This Row],[競技番号]],"")</f>
        <v>111</v>
      </c>
      <c r="B1535" s="22">
        <f>IFERROR(テーブル_Swim015[[#This Row],[組]],"")</f>
        <v>2</v>
      </c>
      <c r="C1535" s="22">
        <f>IFERROR(テーブル_Swim015[[#This Row],[水路]],"")</f>
        <v>6</v>
      </c>
      <c r="D1535" s="22" t="str">
        <f t="shared" si="96"/>
        <v>11126</v>
      </c>
      <c r="E1535" s="22">
        <f>IFERROR(テーブル_Swim015[[#This Row],[選手番号]],"")</f>
        <v>524</v>
      </c>
      <c r="F1535" s="22" t="str">
        <f>IFERROR(VLOOKUP(E1535,Sheet3!A:H,3,0),"")</f>
        <v xml:space="preserve">石原　凌介                    </v>
      </c>
      <c r="G1535" s="22" t="str">
        <f>IFERROR(VLOOKUP(E1535,Sheet3!A:H,8,0),"")</f>
        <v xml:space="preserve">ﾌｧｲﾌﾞﾃﾝ東予     </v>
      </c>
      <c r="H1535" s="22" t="str">
        <f>IFERROR(VLOOKUP(E1535,Sheet2!A:B,2,0),"")</f>
        <v/>
      </c>
      <c r="I1535" s="22" t="str">
        <f t="shared" si="97"/>
        <v>524111</v>
      </c>
      <c r="J1535" s="22">
        <f t="shared" si="98"/>
        <v>2</v>
      </c>
      <c r="K1535" s="22">
        <f t="shared" si="99"/>
        <v>6</v>
      </c>
    </row>
    <row r="1536" spans="1:11" x14ac:dyDescent="0.15">
      <c r="A1536" s="22">
        <f>IFERROR(テーブル_Swim015[[#This Row],[競技番号]],"")</f>
        <v>111</v>
      </c>
      <c r="B1536" s="22">
        <f>IFERROR(テーブル_Swim015[[#This Row],[組]],"")</f>
        <v>2</v>
      </c>
      <c r="C1536" s="22">
        <f>IFERROR(テーブル_Swim015[[#This Row],[水路]],"")</f>
        <v>7</v>
      </c>
      <c r="D1536" s="22" t="str">
        <f t="shared" si="96"/>
        <v>11127</v>
      </c>
      <c r="E1536" s="22">
        <f>IFERROR(テーブル_Swim015[[#This Row],[選手番号]],"")</f>
        <v>1541</v>
      </c>
      <c r="F1536" s="22" t="str">
        <f>IFERROR(VLOOKUP(E1536,Sheet3!A:H,3,0),"")</f>
        <v xml:space="preserve">守田　聖陽                    </v>
      </c>
      <c r="G1536" s="22" t="str">
        <f>IFERROR(VLOOKUP(E1536,Sheet3!A:H,8,0),"")</f>
        <v xml:space="preserve">リー保内        </v>
      </c>
      <c r="H1536" s="22" t="str">
        <f>IFERROR(VLOOKUP(E1536,Sheet2!A:B,2,0),"")</f>
        <v/>
      </c>
      <c r="I1536" s="22" t="str">
        <f t="shared" si="97"/>
        <v>1541111</v>
      </c>
      <c r="J1536" s="22">
        <f t="shared" si="98"/>
        <v>2</v>
      </c>
      <c r="K1536" s="22">
        <f t="shared" si="99"/>
        <v>7</v>
      </c>
    </row>
    <row r="1537" spans="1:11" x14ac:dyDescent="0.15">
      <c r="A1537" s="22">
        <f>IFERROR(テーブル_Swim015[[#This Row],[競技番号]],"")</f>
        <v>111</v>
      </c>
      <c r="B1537" s="22">
        <f>IFERROR(テーブル_Swim015[[#This Row],[組]],"")</f>
        <v>2</v>
      </c>
      <c r="C1537" s="22">
        <f>IFERROR(テーブル_Swim015[[#This Row],[水路]],"")</f>
        <v>8</v>
      </c>
      <c r="D1537" s="22" t="str">
        <f t="shared" si="96"/>
        <v>11128</v>
      </c>
      <c r="E1537" s="22">
        <f>IFERROR(テーブル_Swim015[[#This Row],[選手番号]],"")</f>
        <v>0</v>
      </c>
      <c r="F1537" s="22" t="str">
        <f>IFERROR(VLOOKUP(E1537,Sheet3!A:H,3,0),"")</f>
        <v/>
      </c>
      <c r="G1537" s="22" t="str">
        <f>IFERROR(VLOOKUP(E1537,Sheet3!A:H,8,0),"")</f>
        <v/>
      </c>
      <c r="H1537" s="22" t="str">
        <f>IFERROR(VLOOKUP(E1537,Sheet2!A:B,2,0),"")</f>
        <v/>
      </c>
      <c r="I1537" s="22" t="str">
        <f t="shared" si="97"/>
        <v>0111</v>
      </c>
      <c r="J1537" s="22">
        <f t="shared" si="98"/>
        <v>2</v>
      </c>
      <c r="K1537" s="22">
        <f t="shared" si="99"/>
        <v>8</v>
      </c>
    </row>
    <row r="1538" spans="1:11" x14ac:dyDescent="0.15">
      <c r="A1538" s="22">
        <f>IFERROR(テーブル_Swim015[[#This Row],[競技番号]],"")</f>
        <v>111</v>
      </c>
      <c r="B1538" s="22">
        <f>IFERROR(テーブル_Swim015[[#This Row],[組]],"")</f>
        <v>3</v>
      </c>
      <c r="C1538" s="22">
        <f>IFERROR(テーブル_Swim015[[#This Row],[水路]],"")</f>
        <v>1</v>
      </c>
      <c r="D1538" s="22" t="str">
        <f t="shared" si="96"/>
        <v>11131</v>
      </c>
      <c r="E1538" s="22">
        <f>IFERROR(テーブル_Swim015[[#This Row],[選手番号]],"")</f>
        <v>1509</v>
      </c>
      <c r="F1538" s="22" t="str">
        <f>IFERROR(VLOOKUP(E1538,Sheet3!A:H,3,0),"")</f>
        <v xml:space="preserve">髙藤　颯心                    </v>
      </c>
      <c r="G1538" s="22" t="str">
        <f>IFERROR(VLOOKUP(E1538,Sheet3!A:H,8,0),"")</f>
        <v xml:space="preserve">リー保内        </v>
      </c>
      <c r="H1538" s="22" t="str">
        <f>IFERROR(VLOOKUP(E1538,Sheet2!A:B,2,0),"")</f>
        <v/>
      </c>
      <c r="I1538" s="22" t="str">
        <f t="shared" si="97"/>
        <v>1509111</v>
      </c>
      <c r="J1538" s="22">
        <f t="shared" si="98"/>
        <v>3</v>
      </c>
      <c r="K1538" s="22">
        <f t="shared" si="99"/>
        <v>1</v>
      </c>
    </row>
    <row r="1539" spans="1:11" x14ac:dyDescent="0.15">
      <c r="A1539" s="22">
        <f>IFERROR(テーブル_Swim015[[#This Row],[競技番号]],"")</f>
        <v>111</v>
      </c>
      <c r="B1539" s="22">
        <f>IFERROR(テーブル_Swim015[[#This Row],[組]],"")</f>
        <v>3</v>
      </c>
      <c r="C1539" s="22">
        <f>IFERROR(テーブル_Swim015[[#This Row],[水路]],"")</f>
        <v>2</v>
      </c>
      <c r="D1539" s="22" t="str">
        <f t="shared" si="96"/>
        <v>11132</v>
      </c>
      <c r="E1539" s="22">
        <f>IFERROR(テーブル_Swim015[[#This Row],[選手番号]],"")</f>
        <v>1219</v>
      </c>
      <c r="F1539" s="22" t="str">
        <f>IFERROR(VLOOKUP(E1539,Sheet3!A:H,3,0),"")</f>
        <v>児玉　旺典</v>
      </c>
      <c r="G1539" s="22" t="str">
        <f>IFERROR(VLOOKUP(E1539,Sheet3!A:H,8,0),"")</f>
        <v>えいしSC砥部</v>
      </c>
      <c r="H1539" s="22" t="str">
        <f>IFERROR(VLOOKUP(E1539,Sheet2!A:B,2,0),"")</f>
        <v/>
      </c>
      <c r="I1539" s="22" t="str">
        <f t="shared" si="97"/>
        <v>1219111</v>
      </c>
      <c r="J1539" s="22">
        <f t="shared" si="98"/>
        <v>3</v>
      </c>
      <c r="K1539" s="22">
        <f t="shared" si="99"/>
        <v>2</v>
      </c>
    </row>
    <row r="1540" spans="1:11" x14ac:dyDescent="0.15">
      <c r="A1540" s="22">
        <f>IFERROR(テーブル_Swim015[[#This Row],[競技番号]],"")</f>
        <v>111</v>
      </c>
      <c r="B1540" s="22">
        <f>IFERROR(テーブル_Swim015[[#This Row],[組]],"")</f>
        <v>3</v>
      </c>
      <c r="C1540" s="22">
        <f>IFERROR(テーブル_Swim015[[#This Row],[水路]],"")</f>
        <v>3</v>
      </c>
      <c r="D1540" s="22" t="str">
        <f t="shared" si="96"/>
        <v>11133</v>
      </c>
      <c r="E1540" s="22">
        <f>IFERROR(テーブル_Swim015[[#This Row],[選手番号]],"")</f>
        <v>112</v>
      </c>
      <c r="F1540" s="22" t="str">
        <f>IFERROR(VLOOKUP(E1540,Sheet3!A:H,3,0),"")</f>
        <v xml:space="preserve">青野　公紀                    </v>
      </c>
      <c r="G1540" s="22" t="str">
        <f>IFERROR(VLOOKUP(E1540,Sheet3!A:H,8,0),"")</f>
        <v xml:space="preserve">ＭＧ瀬戸内      </v>
      </c>
      <c r="H1540" s="22" t="str">
        <f>IFERROR(VLOOKUP(E1540,Sheet2!A:B,2,0),"")</f>
        <v/>
      </c>
      <c r="I1540" s="22" t="str">
        <f t="shared" si="97"/>
        <v>112111</v>
      </c>
      <c r="J1540" s="22">
        <f t="shared" si="98"/>
        <v>3</v>
      </c>
      <c r="K1540" s="22">
        <f t="shared" si="99"/>
        <v>3</v>
      </c>
    </row>
    <row r="1541" spans="1:11" x14ac:dyDescent="0.15">
      <c r="A1541" s="22">
        <f>IFERROR(テーブル_Swim015[[#This Row],[競技番号]],"")</f>
        <v>111</v>
      </c>
      <c r="B1541" s="22">
        <f>IFERROR(テーブル_Swim015[[#This Row],[組]],"")</f>
        <v>3</v>
      </c>
      <c r="C1541" s="22">
        <f>IFERROR(テーブル_Swim015[[#This Row],[水路]],"")</f>
        <v>4</v>
      </c>
      <c r="D1541" s="22" t="str">
        <f t="shared" si="96"/>
        <v>11134</v>
      </c>
      <c r="E1541" s="22">
        <f>IFERROR(テーブル_Swim015[[#This Row],[選手番号]],"")</f>
        <v>52</v>
      </c>
      <c r="F1541" s="22" t="str">
        <f>IFERROR(VLOOKUP(E1541,Sheet3!A:H,3,0),"")</f>
        <v xml:space="preserve">山口　莉玖                    </v>
      </c>
      <c r="G1541" s="22" t="str">
        <f>IFERROR(VLOOKUP(E1541,Sheet3!A:H,8,0),"")</f>
        <v xml:space="preserve">ＭＧ双葉        </v>
      </c>
      <c r="H1541" s="22" t="str">
        <f>IFERROR(VLOOKUP(E1541,Sheet2!A:B,2,0),"")</f>
        <v/>
      </c>
      <c r="I1541" s="22" t="str">
        <f t="shared" si="97"/>
        <v>52111</v>
      </c>
      <c r="J1541" s="22">
        <f t="shared" si="98"/>
        <v>3</v>
      </c>
      <c r="K1541" s="22">
        <f t="shared" si="99"/>
        <v>4</v>
      </c>
    </row>
    <row r="1542" spans="1:11" x14ac:dyDescent="0.15">
      <c r="A1542" s="22">
        <f>IFERROR(テーブル_Swim015[[#This Row],[競技番号]],"")</f>
        <v>111</v>
      </c>
      <c r="B1542" s="22">
        <f>IFERROR(テーブル_Swim015[[#This Row],[組]],"")</f>
        <v>3</v>
      </c>
      <c r="C1542" s="22">
        <f>IFERROR(テーブル_Swim015[[#This Row],[水路]],"")</f>
        <v>5</v>
      </c>
      <c r="D1542" s="22" t="str">
        <f t="shared" si="96"/>
        <v>11135</v>
      </c>
      <c r="E1542" s="22">
        <f>IFERROR(テーブル_Swim015[[#This Row],[選手番号]],"")</f>
        <v>70</v>
      </c>
      <c r="F1542" s="22" t="str">
        <f>IFERROR(VLOOKUP(E1542,Sheet3!A:H,3,0),"")</f>
        <v xml:space="preserve">越智　翔麻                    </v>
      </c>
      <c r="G1542" s="22" t="str">
        <f>IFERROR(VLOOKUP(E1542,Sheet3!A:H,8,0),"")</f>
        <v xml:space="preserve">ﾌｧｲﾌﾞﾃﾝ東予     </v>
      </c>
      <c r="H1542" s="22" t="str">
        <f>IFERROR(VLOOKUP(E1542,Sheet2!A:B,2,0),"")</f>
        <v/>
      </c>
      <c r="I1542" s="22" t="str">
        <f t="shared" si="97"/>
        <v>70111</v>
      </c>
      <c r="J1542" s="22">
        <f t="shared" si="98"/>
        <v>3</v>
      </c>
      <c r="K1542" s="22">
        <f t="shared" si="99"/>
        <v>5</v>
      </c>
    </row>
    <row r="1543" spans="1:11" x14ac:dyDescent="0.15">
      <c r="A1543" s="22">
        <f>IFERROR(テーブル_Swim015[[#This Row],[競技番号]],"")</f>
        <v>111</v>
      </c>
      <c r="B1543" s="22">
        <f>IFERROR(テーブル_Swim015[[#This Row],[組]],"")</f>
        <v>3</v>
      </c>
      <c r="C1543" s="22">
        <f>IFERROR(テーブル_Swim015[[#This Row],[水路]],"")</f>
        <v>6</v>
      </c>
      <c r="D1543" s="22" t="str">
        <f t="shared" si="96"/>
        <v>11136</v>
      </c>
      <c r="E1543" s="22">
        <f>IFERROR(テーブル_Swim015[[#This Row],[選手番号]],"")</f>
        <v>1014</v>
      </c>
      <c r="F1543" s="22" t="str">
        <f>IFERROR(VLOOKUP(E1543,Sheet3!A:H,3,0),"")</f>
        <v xml:space="preserve">大山　葵生                    </v>
      </c>
      <c r="G1543" s="22" t="str">
        <f>IFERROR(VLOOKUP(E1543,Sheet3!A:H,8,0),"")</f>
        <v xml:space="preserve">南海ＤＣ        </v>
      </c>
      <c r="H1543" s="22" t="str">
        <f>IFERROR(VLOOKUP(E1543,Sheet2!A:B,2,0),"")</f>
        <v/>
      </c>
      <c r="I1543" s="22" t="str">
        <f t="shared" si="97"/>
        <v>1014111</v>
      </c>
      <c r="J1543" s="22">
        <f t="shared" si="98"/>
        <v>3</v>
      </c>
      <c r="K1543" s="22">
        <f t="shared" si="99"/>
        <v>6</v>
      </c>
    </row>
    <row r="1544" spans="1:11" x14ac:dyDescent="0.15">
      <c r="A1544" s="22">
        <f>IFERROR(テーブル_Swim015[[#This Row],[競技番号]],"")</f>
        <v>111</v>
      </c>
      <c r="B1544" s="22">
        <f>IFERROR(テーブル_Swim015[[#This Row],[組]],"")</f>
        <v>3</v>
      </c>
      <c r="C1544" s="22">
        <f>IFERROR(テーブル_Swim015[[#This Row],[水路]],"")</f>
        <v>7</v>
      </c>
      <c r="D1544" s="22" t="str">
        <f t="shared" si="96"/>
        <v>11137</v>
      </c>
      <c r="E1544" s="22">
        <f>IFERROR(テーブル_Swim015[[#This Row],[選手番号]],"")</f>
        <v>1570</v>
      </c>
      <c r="F1544" s="22" t="str">
        <f>IFERROR(VLOOKUP(E1544,Sheet3!A:H,3,0),"")</f>
        <v>土居蒼一朗</v>
      </c>
      <c r="G1544" s="22" t="str">
        <f>IFERROR(VLOOKUP(E1544,Sheet3!A:H,8,0),"")</f>
        <v>ﾓｰﾆSS</v>
      </c>
      <c r="H1544" s="22" t="str">
        <f>IFERROR(VLOOKUP(E1544,Sheet2!A:B,2,0),"")</f>
        <v/>
      </c>
      <c r="I1544" s="22" t="str">
        <f t="shared" si="97"/>
        <v>1570111</v>
      </c>
      <c r="J1544" s="22">
        <f t="shared" si="98"/>
        <v>3</v>
      </c>
      <c r="K1544" s="22">
        <f t="shared" si="99"/>
        <v>7</v>
      </c>
    </row>
    <row r="1545" spans="1:11" x14ac:dyDescent="0.15">
      <c r="A1545" s="22">
        <f>IFERROR(テーブル_Swim015[[#This Row],[競技番号]],"")</f>
        <v>111</v>
      </c>
      <c r="B1545" s="22">
        <f>IFERROR(テーブル_Swim015[[#This Row],[組]],"")</f>
        <v>3</v>
      </c>
      <c r="C1545" s="22">
        <f>IFERROR(テーブル_Swim015[[#This Row],[水路]],"")</f>
        <v>8</v>
      </c>
      <c r="D1545" s="22" t="str">
        <f t="shared" si="96"/>
        <v>11138</v>
      </c>
      <c r="E1545" s="22">
        <f>IFERROR(テーブル_Swim015[[#This Row],[選手番号]],"")</f>
        <v>1024</v>
      </c>
      <c r="F1545" s="22" t="str">
        <f>IFERROR(VLOOKUP(E1545,Sheet3!A:H,3,0),"")</f>
        <v xml:space="preserve">大西　琉唯                    </v>
      </c>
      <c r="G1545" s="22" t="str">
        <f>IFERROR(VLOOKUP(E1545,Sheet3!A:H,8,0),"")</f>
        <v xml:space="preserve">石原ＳＣ        </v>
      </c>
      <c r="H1545" s="22" t="str">
        <f>IFERROR(VLOOKUP(E1545,Sheet2!A:B,2,0),"")</f>
        <v/>
      </c>
      <c r="I1545" s="22" t="str">
        <f t="shared" si="97"/>
        <v>1024111</v>
      </c>
      <c r="J1545" s="22">
        <f t="shared" si="98"/>
        <v>3</v>
      </c>
      <c r="K1545" s="22">
        <f t="shared" si="99"/>
        <v>8</v>
      </c>
    </row>
    <row r="1546" spans="1:11" x14ac:dyDescent="0.15">
      <c r="A1546" s="22">
        <f>IFERROR(テーブル_Swim015[[#This Row],[競技番号]],"")</f>
        <v>111</v>
      </c>
      <c r="B1546" s="22">
        <f>IFERROR(テーブル_Swim015[[#This Row],[組]],"")</f>
        <v>4</v>
      </c>
      <c r="C1546" s="22">
        <f>IFERROR(テーブル_Swim015[[#This Row],[水路]],"")</f>
        <v>1</v>
      </c>
      <c r="D1546" s="22" t="str">
        <f t="shared" si="96"/>
        <v>11141</v>
      </c>
      <c r="E1546" s="22">
        <f>IFERROR(テーブル_Swim015[[#This Row],[選手番号]],"")</f>
        <v>111</v>
      </c>
      <c r="F1546" s="22" t="str">
        <f>IFERROR(VLOOKUP(E1546,Sheet3!A:H,3,0),"")</f>
        <v xml:space="preserve">小林　蒼涼                    </v>
      </c>
      <c r="G1546" s="22" t="str">
        <f>IFERROR(VLOOKUP(E1546,Sheet3!A:H,8,0),"")</f>
        <v xml:space="preserve">ＭＧ瀬戸内      </v>
      </c>
      <c r="H1546" s="22" t="str">
        <f>IFERROR(VLOOKUP(E1546,Sheet2!A:B,2,0),"")</f>
        <v/>
      </c>
      <c r="I1546" s="22" t="str">
        <f t="shared" si="97"/>
        <v>111111</v>
      </c>
      <c r="J1546" s="22">
        <f t="shared" si="98"/>
        <v>4</v>
      </c>
      <c r="K1546" s="22">
        <f t="shared" si="99"/>
        <v>1</v>
      </c>
    </row>
    <row r="1547" spans="1:11" x14ac:dyDescent="0.15">
      <c r="A1547" s="22">
        <f>IFERROR(テーブル_Swim015[[#This Row],[競技番号]],"")</f>
        <v>111</v>
      </c>
      <c r="B1547" s="22">
        <f>IFERROR(テーブル_Swim015[[#This Row],[組]],"")</f>
        <v>4</v>
      </c>
      <c r="C1547" s="22">
        <f>IFERROR(テーブル_Swim015[[#This Row],[水路]],"")</f>
        <v>2</v>
      </c>
      <c r="D1547" s="22" t="str">
        <f t="shared" si="96"/>
        <v>11142</v>
      </c>
      <c r="E1547" s="22">
        <f>IFERROR(テーブル_Swim015[[#This Row],[選手番号]],"")</f>
        <v>1099</v>
      </c>
      <c r="F1547" s="22" t="str">
        <f>IFERROR(VLOOKUP(E1547,Sheet3!A:H,3,0),"")</f>
        <v xml:space="preserve">弓達　歩夢                    </v>
      </c>
      <c r="G1547" s="22" t="str">
        <f>IFERROR(VLOOKUP(E1547,Sheet3!A:H,8,0),"")</f>
        <v xml:space="preserve">ﾌｨｯﾀｴﾐﾌﾙ松前    </v>
      </c>
      <c r="H1547" s="22" t="str">
        <f>IFERROR(VLOOKUP(E1547,Sheet2!A:B,2,0),"")</f>
        <v/>
      </c>
      <c r="I1547" s="22" t="str">
        <f t="shared" si="97"/>
        <v>1099111</v>
      </c>
      <c r="J1547" s="22">
        <f t="shared" si="98"/>
        <v>4</v>
      </c>
      <c r="K1547" s="22">
        <f t="shared" si="99"/>
        <v>2</v>
      </c>
    </row>
    <row r="1548" spans="1:11" x14ac:dyDescent="0.15">
      <c r="A1548" s="22">
        <f>IFERROR(テーブル_Swim015[[#This Row],[競技番号]],"")</f>
        <v>111</v>
      </c>
      <c r="B1548" s="22">
        <f>IFERROR(テーブル_Swim015[[#This Row],[組]],"")</f>
        <v>4</v>
      </c>
      <c r="C1548" s="22">
        <f>IFERROR(テーブル_Swim015[[#This Row],[水路]],"")</f>
        <v>3</v>
      </c>
      <c r="D1548" s="22" t="str">
        <f t="shared" si="96"/>
        <v>11143</v>
      </c>
      <c r="E1548" s="22">
        <f>IFERROR(テーブル_Swim015[[#This Row],[選手番号]],"")</f>
        <v>1031</v>
      </c>
      <c r="F1548" s="22" t="str">
        <f>IFERROR(VLOOKUP(E1548,Sheet3!A:H,3,0),"")</f>
        <v xml:space="preserve">八重川　輝                    </v>
      </c>
      <c r="G1548" s="22" t="str">
        <f>IFERROR(VLOOKUP(E1548,Sheet3!A:H,8,0),"")</f>
        <v xml:space="preserve">フィッタ松山    </v>
      </c>
      <c r="H1548" s="22" t="str">
        <f>IFERROR(VLOOKUP(E1548,Sheet2!A:B,2,0),"")</f>
        <v/>
      </c>
      <c r="I1548" s="22" t="str">
        <f t="shared" si="97"/>
        <v>1031111</v>
      </c>
      <c r="J1548" s="22">
        <f t="shared" si="98"/>
        <v>4</v>
      </c>
      <c r="K1548" s="22">
        <f t="shared" si="99"/>
        <v>3</v>
      </c>
    </row>
    <row r="1549" spans="1:11" x14ac:dyDescent="0.15">
      <c r="A1549" s="22">
        <f>IFERROR(テーブル_Swim015[[#This Row],[競技番号]],"")</f>
        <v>111</v>
      </c>
      <c r="B1549" s="22">
        <f>IFERROR(テーブル_Swim015[[#This Row],[組]],"")</f>
        <v>4</v>
      </c>
      <c r="C1549" s="22">
        <f>IFERROR(テーブル_Swim015[[#This Row],[水路]],"")</f>
        <v>4</v>
      </c>
      <c r="D1549" s="22" t="str">
        <f t="shared" si="96"/>
        <v>11144</v>
      </c>
      <c r="E1549" s="22">
        <f>IFERROR(テーブル_Swim015[[#This Row],[選手番号]],"")</f>
        <v>1100</v>
      </c>
      <c r="F1549" s="22" t="str">
        <f>IFERROR(VLOOKUP(E1549,Sheet3!A:H,3,0),"")</f>
        <v xml:space="preserve">小松　久人                    </v>
      </c>
      <c r="G1549" s="22" t="str">
        <f>IFERROR(VLOOKUP(E1549,Sheet3!A:H,8,0),"")</f>
        <v xml:space="preserve">ﾌｨｯﾀｴﾐﾌﾙ松前    </v>
      </c>
      <c r="H1549" s="22" t="str">
        <f>IFERROR(VLOOKUP(E1549,Sheet2!A:B,2,0),"")</f>
        <v/>
      </c>
      <c r="I1549" s="22" t="str">
        <f t="shared" si="97"/>
        <v>1100111</v>
      </c>
      <c r="J1549" s="22">
        <f t="shared" si="98"/>
        <v>4</v>
      </c>
      <c r="K1549" s="22">
        <f t="shared" si="99"/>
        <v>4</v>
      </c>
    </row>
    <row r="1550" spans="1:11" x14ac:dyDescent="0.15">
      <c r="A1550" s="22">
        <f>IFERROR(テーブル_Swim015[[#This Row],[競技番号]],"")</f>
        <v>111</v>
      </c>
      <c r="B1550" s="22">
        <f>IFERROR(テーブル_Swim015[[#This Row],[組]],"")</f>
        <v>4</v>
      </c>
      <c r="C1550" s="22">
        <f>IFERROR(テーブル_Swim015[[#This Row],[水路]],"")</f>
        <v>5</v>
      </c>
      <c r="D1550" s="22" t="str">
        <f t="shared" si="96"/>
        <v>11145</v>
      </c>
      <c r="E1550" s="22">
        <f>IFERROR(テーブル_Swim015[[#This Row],[選手番号]],"")</f>
        <v>1524</v>
      </c>
      <c r="F1550" s="22" t="str">
        <f>IFERROR(VLOOKUP(E1550,Sheet3!A:H,3,0),"")</f>
        <v xml:space="preserve">竹本　大輝                    </v>
      </c>
      <c r="G1550" s="22" t="str">
        <f>IFERROR(VLOOKUP(E1550,Sheet3!A:H,8,0),"")</f>
        <v xml:space="preserve">Ryuow           </v>
      </c>
      <c r="H1550" s="22" t="str">
        <f>IFERROR(VLOOKUP(E1550,Sheet2!A:B,2,0),"")</f>
        <v/>
      </c>
      <c r="I1550" s="22" t="str">
        <f t="shared" si="97"/>
        <v>1524111</v>
      </c>
      <c r="J1550" s="22">
        <f t="shared" si="98"/>
        <v>4</v>
      </c>
      <c r="K1550" s="22">
        <f t="shared" si="99"/>
        <v>5</v>
      </c>
    </row>
    <row r="1551" spans="1:11" x14ac:dyDescent="0.15">
      <c r="A1551" s="22">
        <f>IFERROR(テーブル_Swim015[[#This Row],[競技番号]],"")</f>
        <v>111</v>
      </c>
      <c r="B1551" s="22">
        <f>IFERROR(テーブル_Swim015[[#This Row],[組]],"")</f>
        <v>4</v>
      </c>
      <c r="C1551" s="22">
        <f>IFERROR(テーブル_Swim015[[#This Row],[水路]],"")</f>
        <v>6</v>
      </c>
      <c r="D1551" s="22" t="str">
        <f t="shared" si="96"/>
        <v>11146</v>
      </c>
      <c r="E1551" s="22">
        <f>IFERROR(テーブル_Swim015[[#This Row],[選手番号]],"")</f>
        <v>1095</v>
      </c>
      <c r="F1551" s="22" t="str">
        <f>IFERROR(VLOOKUP(E1551,Sheet3!A:H,3,0),"")</f>
        <v xml:space="preserve">谷　　宗賢                    </v>
      </c>
      <c r="G1551" s="22" t="str">
        <f>IFERROR(VLOOKUP(E1551,Sheet3!A:H,8,0),"")</f>
        <v xml:space="preserve">ﾌｨｯﾀｴﾐﾌﾙ松前    </v>
      </c>
      <c r="H1551" s="22" t="str">
        <f>IFERROR(VLOOKUP(E1551,Sheet2!A:B,2,0),"")</f>
        <v/>
      </c>
      <c r="I1551" s="22" t="str">
        <f t="shared" si="97"/>
        <v>1095111</v>
      </c>
      <c r="J1551" s="22">
        <f t="shared" si="98"/>
        <v>4</v>
      </c>
      <c r="K1551" s="22">
        <f t="shared" si="99"/>
        <v>6</v>
      </c>
    </row>
    <row r="1552" spans="1:11" x14ac:dyDescent="0.15">
      <c r="A1552" s="22">
        <f>IFERROR(テーブル_Swim015[[#This Row],[競技番号]],"")</f>
        <v>111</v>
      </c>
      <c r="B1552" s="22">
        <f>IFERROR(テーブル_Swim015[[#This Row],[組]],"")</f>
        <v>4</v>
      </c>
      <c r="C1552" s="22">
        <f>IFERROR(テーブル_Swim015[[#This Row],[水路]],"")</f>
        <v>7</v>
      </c>
      <c r="D1552" s="22" t="str">
        <f t="shared" si="96"/>
        <v>11147</v>
      </c>
      <c r="E1552" s="22">
        <f>IFERROR(テーブル_Swim015[[#This Row],[選手番号]],"")</f>
        <v>84</v>
      </c>
      <c r="F1552" s="22" t="str">
        <f>IFERROR(VLOOKUP(E1552,Sheet3!A:H,3,0),"")</f>
        <v>後藤　謙斗</v>
      </c>
      <c r="G1552" s="22" t="str">
        <f>IFERROR(VLOOKUP(E1552,Sheet3!A:H,8,0),"")</f>
        <v>ファイブテン</v>
      </c>
      <c r="H1552" s="22" t="str">
        <f>IFERROR(VLOOKUP(E1552,Sheet2!A:B,2,0),"")</f>
        <v/>
      </c>
      <c r="I1552" s="22" t="str">
        <f t="shared" si="97"/>
        <v>84111</v>
      </c>
      <c r="J1552" s="22">
        <f t="shared" si="98"/>
        <v>4</v>
      </c>
      <c r="K1552" s="22">
        <f t="shared" si="99"/>
        <v>7</v>
      </c>
    </row>
    <row r="1553" spans="1:11" x14ac:dyDescent="0.15">
      <c r="A1553" s="22">
        <f>IFERROR(テーブル_Swim015[[#This Row],[競技番号]],"")</f>
        <v>111</v>
      </c>
      <c r="B1553" s="22">
        <f>IFERROR(テーブル_Swim015[[#This Row],[組]],"")</f>
        <v>4</v>
      </c>
      <c r="C1553" s="22">
        <f>IFERROR(テーブル_Swim015[[#This Row],[水路]],"")</f>
        <v>8</v>
      </c>
      <c r="D1553" s="22" t="str">
        <f t="shared" si="96"/>
        <v>11148</v>
      </c>
      <c r="E1553" s="22">
        <f>IFERROR(テーブル_Swim015[[#This Row],[選手番号]],"")</f>
        <v>53</v>
      </c>
      <c r="F1553" s="22" t="str">
        <f>IFERROR(VLOOKUP(E1553,Sheet3!A:H,3,0),"")</f>
        <v xml:space="preserve">鎌田　凌徳                    </v>
      </c>
      <c r="G1553" s="22" t="str">
        <f>IFERROR(VLOOKUP(E1553,Sheet3!A:H,8,0),"")</f>
        <v xml:space="preserve">ＭＧ双葉        </v>
      </c>
      <c r="H1553" s="22" t="str">
        <f>IFERROR(VLOOKUP(E1553,Sheet2!A:B,2,0),"")</f>
        <v/>
      </c>
      <c r="I1553" s="22" t="str">
        <f t="shared" si="97"/>
        <v>53111</v>
      </c>
      <c r="J1553" s="22">
        <f t="shared" si="98"/>
        <v>4</v>
      </c>
      <c r="K1553" s="22">
        <f t="shared" si="99"/>
        <v>8</v>
      </c>
    </row>
    <row r="1554" spans="1:11" x14ac:dyDescent="0.15">
      <c r="A1554" s="22">
        <f>IFERROR(テーブル_Swim015[[#This Row],[競技番号]],"")</f>
        <v>112</v>
      </c>
      <c r="B1554" s="22">
        <f>IFERROR(テーブル_Swim015[[#This Row],[組]],"")</f>
        <v>1</v>
      </c>
      <c r="C1554" s="22">
        <f>IFERROR(テーブル_Swim015[[#This Row],[水路]],"")</f>
        <v>1</v>
      </c>
      <c r="D1554" s="22" t="str">
        <f t="shared" ref="D1554:D1617" si="100">CONCATENATE(A1554,B1554,C1554)</f>
        <v>11211</v>
      </c>
      <c r="E1554" s="22">
        <f>IFERROR(テーブル_Swim015[[#This Row],[選手番号]],"")</f>
        <v>65</v>
      </c>
      <c r="F1554" s="22" t="str">
        <f>IFERROR(VLOOKUP(E1554,Sheet3!A:H,3,0),"")</f>
        <v xml:space="preserve">原　　杏奈                    </v>
      </c>
      <c r="G1554" s="22" t="str">
        <f>IFERROR(VLOOKUP(E1554,Sheet3!A:H,8,0),"")</f>
        <v xml:space="preserve">ＭＧ双葉        </v>
      </c>
      <c r="H1554" s="22" t="str">
        <f>IFERROR(VLOOKUP(E1554,Sheet2!A:B,2,0),"")</f>
        <v/>
      </c>
      <c r="I1554" s="22" t="str">
        <f t="shared" si="97"/>
        <v>65112</v>
      </c>
      <c r="J1554" s="22">
        <f t="shared" si="98"/>
        <v>1</v>
      </c>
      <c r="K1554" s="22">
        <f t="shared" si="99"/>
        <v>1</v>
      </c>
    </row>
    <row r="1555" spans="1:11" x14ac:dyDescent="0.15">
      <c r="A1555" s="22">
        <f>IFERROR(テーブル_Swim015[[#This Row],[競技番号]],"")</f>
        <v>112</v>
      </c>
      <c r="B1555" s="22">
        <f>IFERROR(テーブル_Swim015[[#This Row],[組]],"")</f>
        <v>1</v>
      </c>
      <c r="C1555" s="22">
        <f>IFERROR(テーブル_Swim015[[#This Row],[水路]],"")</f>
        <v>2</v>
      </c>
      <c r="D1555" s="22" t="str">
        <f t="shared" si="100"/>
        <v>11212</v>
      </c>
      <c r="E1555" s="22">
        <f>IFERROR(テーブル_Swim015[[#This Row],[選手番号]],"")</f>
        <v>1530</v>
      </c>
      <c r="F1555" s="22" t="str">
        <f>IFERROR(VLOOKUP(E1555,Sheet3!A:H,3,0),"")</f>
        <v xml:space="preserve">西村　柚良                    </v>
      </c>
      <c r="G1555" s="22" t="str">
        <f>IFERROR(VLOOKUP(E1555,Sheet3!A:H,8,0),"")</f>
        <v xml:space="preserve">Ryuow           </v>
      </c>
      <c r="H1555" s="22" t="str">
        <f>IFERROR(VLOOKUP(E1555,Sheet2!A:B,2,0),"")</f>
        <v/>
      </c>
      <c r="I1555" s="22" t="str">
        <f t="shared" ref="I1555:I1618" si="101">CONCATENATE(E1555,A1555)</f>
        <v>1530112</v>
      </c>
      <c r="J1555" s="22">
        <f t="shared" ref="J1555:J1618" si="102">B1555</f>
        <v>1</v>
      </c>
      <c r="K1555" s="22">
        <f t="shared" ref="K1555:K1618" si="103">C1555</f>
        <v>2</v>
      </c>
    </row>
    <row r="1556" spans="1:11" x14ac:dyDescent="0.15">
      <c r="A1556" s="22">
        <f>IFERROR(テーブル_Swim015[[#This Row],[競技番号]],"")</f>
        <v>112</v>
      </c>
      <c r="B1556" s="22">
        <f>IFERROR(テーブル_Swim015[[#This Row],[組]],"")</f>
        <v>1</v>
      </c>
      <c r="C1556" s="22">
        <f>IFERROR(テーブル_Swim015[[#This Row],[水路]],"")</f>
        <v>3</v>
      </c>
      <c r="D1556" s="22" t="str">
        <f t="shared" si="100"/>
        <v>11213</v>
      </c>
      <c r="E1556" s="22">
        <f>IFERROR(テーブル_Swim015[[#This Row],[選手番号]],"")</f>
        <v>1560</v>
      </c>
      <c r="F1556" s="22" t="str">
        <f>IFERROR(VLOOKUP(E1556,Sheet3!A:H,3,0),"")</f>
        <v>田中紗百合</v>
      </c>
      <c r="G1556" s="22" t="str">
        <f>IFERROR(VLOOKUP(E1556,Sheet3!A:H,8,0),"")</f>
        <v>MESSA</v>
      </c>
      <c r="H1556" s="22" t="str">
        <f>IFERROR(VLOOKUP(E1556,Sheet2!A:B,2,0),"")</f>
        <v/>
      </c>
      <c r="I1556" s="22" t="str">
        <f t="shared" si="101"/>
        <v>1560112</v>
      </c>
      <c r="J1556" s="22">
        <f t="shared" si="102"/>
        <v>1</v>
      </c>
      <c r="K1556" s="22">
        <f t="shared" si="103"/>
        <v>3</v>
      </c>
    </row>
    <row r="1557" spans="1:11" x14ac:dyDescent="0.15">
      <c r="A1557" s="22">
        <f>IFERROR(テーブル_Swim015[[#This Row],[競技番号]],"")</f>
        <v>112</v>
      </c>
      <c r="B1557" s="22">
        <f>IFERROR(テーブル_Swim015[[#This Row],[組]],"")</f>
        <v>1</v>
      </c>
      <c r="C1557" s="22">
        <f>IFERROR(テーブル_Swim015[[#This Row],[水路]],"")</f>
        <v>4</v>
      </c>
      <c r="D1557" s="22" t="str">
        <f t="shared" si="100"/>
        <v>11214</v>
      </c>
      <c r="E1557" s="22">
        <f>IFERROR(テーブル_Swim015[[#This Row],[選手番号]],"")</f>
        <v>78</v>
      </c>
      <c r="F1557" s="22" t="str">
        <f>IFERROR(VLOOKUP(E1557,Sheet3!A:H,3,0),"")</f>
        <v xml:space="preserve">佐藤　由梨                    </v>
      </c>
      <c r="G1557" s="22" t="str">
        <f>IFERROR(VLOOKUP(E1557,Sheet3!A:H,8,0),"")</f>
        <v xml:space="preserve">ﾌｨｯﾀ川之江      </v>
      </c>
      <c r="H1557" s="22" t="str">
        <f>IFERROR(VLOOKUP(E1557,Sheet2!A:B,2,0),"")</f>
        <v/>
      </c>
      <c r="I1557" s="22" t="str">
        <f t="shared" si="101"/>
        <v>78112</v>
      </c>
      <c r="J1557" s="22">
        <f t="shared" si="102"/>
        <v>1</v>
      </c>
      <c r="K1557" s="22">
        <f t="shared" si="103"/>
        <v>4</v>
      </c>
    </row>
    <row r="1558" spans="1:11" x14ac:dyDescent="0.15">
      <c r="A1558" s="22">
        <f>IFERROR(テーブル_Swim015[[#This Row],[競技番号]],"")</f>
        <v>112</v>
      </c>
      <c r="B1558" s="22">
        <f>IFERROR(テーブル_Swim015[[#This Row],[組]],"")</f>
        <v>1</v>
      </c>
      <c r="C1558" s="22">
        <f>IFERROR(テーブル_Swim015[[#This Row],[水路]],"")</f>
        <v>5</v>
      </c>
      <c r="D1558" s="22" t="str">
        <f t="shared" si="100"/>
        <v>11215</v>
      </c>
      <c r="E1558" s="22">
        <f>IFERROR(テーブル_Swim015[[#This Row],[選手番号]],"")</f>
        <v>1217</v>
      </c>
      <c r="F1558" s="22" t="str">
        <f>IFERROR(VLOOKUP(E1558,Sheet3!A:H,3,0),"")</f>
        <v>薬師寺利帆</v>
      </c>
      <c r="G1558" s="22" t="str">
        <f>IFERROR(VLOOKUP(E1558,Sheet3!A:H,8,0),"")</f>
        <v>えいしSC砥部</v>
      </c>
      <c r="H1558" s="22" t="str">
        <f>IFERROR(VLOOKUP(E1558,Sheet2!A:B,2,0),"")</f>
        <v/>
      </c>
      <c r="I1558" s="22" t="str">
        <f t="shared" si="101"/>
        <v>1217112</v>
      </c>
      <c r="J1558" s="22">
        <f t="shared" si="102"/>
        <v>1</v>
      </c>
      <c r="K1558" s="22">
        <f t="shared" si="103"/>
        <v>5</v>
      </c>
    </row>
    <row r="1559" spans="1:11" x14ac:dyDescent="0.15">
      <c r="A1559" s="22">
        <f>IFERROR(テーブル_Swim015[[#This Row],[競技番号]],"")</f>
        <v>112</v>
      </c>
      <c r="B1559" s="22">
        <f>IFERROR(テーブル_Swim015[[#This Row],[組]],"")</f>
        <v>1</v>
      </c>
      <c r="C1559" s="22">
        <f>IFERROR(テーブル_Swim015[[#This Row],[水路]],"")</f>
        <v>6</v>
      </c>
      <c r="D1559" s="22" t="str">
        <f t="shared" si="100"/>
        <v>11216</v>
      </c>
      <c r="E1559" s="22">
        <f>IFERROR(テーブル_Swim015[[#This Row],[選手番号]],"")</f>
        <v>62</v>
      </c>
      <c r="F1559" s="22" t="str">
        <f>IFERROR(VLOOKUP(E1559,Sheet3!A:H,3,0),"")</f>
        <v xml:space="preserve">渡部　夢菜                    </v>
      </c>
      <c r="G1559" s="22" t="str">
        <f>IFERROR(VLOOKUP(E1559,Sheet3!A:H,8,0),"")</f>
        <v xml:space="preserve">ＭＧ双葉        </v>
      </c>
      <c r="H1559" s="22" t="str">
        <f>IFERROR(VLOOKUP(E1559,Sheet2!A:B,2,0),"")</f>
        <v/>
      </c>
      <c r="I1559" s="22" t="str">
        <f t="shared" si="101"/>
        <v>62112</v>
      </c>
      <c r="J1559" s="22">
        <f t="shared" si="102"/>
        <v>1</v>
      </c>
      <c r="K1559" s="22">
        <f t="shared" si="103"/>
        <v>6</v>
      </c>
    </row>
    <row r="1560" spans="1:11" x14ac:dyDescent="0.15">
      <c r="A1560" s="22">
        <f>IFERROR(テーブル_Swim015[[#This Row],[競技番号]],"")</f>
        <v>112</v>
      </c>
      <c r="B1560" s="22">
        <f>IFERROR(テーブル_Swim015[[#This Row],[組]],"")</f>
        <v>1</v>
      </c>
      <c r="C1560" s="22">
        <f>IFERROR(テーブル_Swim015[[#This Row],[水路]],"")</f>
        <v>7</v>
      </c>
      <c r="D1560" s="22" t="str">
        <f t="shared" si="100"/>
        <v>11217</v>
      </c>
      <c r="E1560" s="22">
        <f>IFERROR(テーブル_Swim015[[#This Row],[選手番号]],"")</f>
        <v>116</v>
      </c>
      <c r="F1560" s="22" t="str">
        <f>IFERROR(VLOOKUP(E1560,Sheet3!A:H,3,0),"")</f>
        <v xml:space="preserve">浦田　　楓                    </v>
      </c>
      <c r="G1560" s="22" t="str">
        <f>IFERROR(VLOOKUP(E1560,Sheet3!A:H,8,0),"")</f>
        <v xml:space="preserve">ＭＧ瀬戸内      </v>
      </c>
      <c r="H1560" s="22" t="str">
        <f>IFERROR(VLOOKUP(E1560,Sheet2!A:B,2,0),"")</f>
        <v/>
      </c>
      <c r="I1560" s="22" t="str">
        <f t="shared" si="101"/>
        <v>116112</v>
      </c>
      <c r="J1560" s="22">
        <f t="shared" si="102"/>
        <v>1</v>
      </c>
      <c r="K1560" s="22">
        <f t="shared" si="103"/>
        <v>7</v>
      </c>
    </row>
    <row r="1561" spans="1:11" x14ac:dyDescent="0.15">
      <c r="A1561" s="22">
        <f>IFERROR(テーブル_Swim015[[#This Row],[競技番号]],"")</f>
        <v>112</v>
      </c>
      <c r="B1561" s="22">
        <f>IFERROR(テーブル_Swim015[[#This Row],[組]],"")</f>
        <v>1</v>
      </c>
      <c r="C1561" s="22">
        <f>IFERROR(テーブル_Swim015[[#This Row],[水路]],"")</f>
        <v>8</v>
      </c>
      <c r="D1561" s="22" t="str">
        <f t="shared" si="100"/>
        <v>11218</v>
      </c>
      <c r="E1561" s="22">
        <f>IFERROR(テーブル_Swim015[[#This Row],[選手番号]],"")</f>
        <v>0</v>
      </c>
      <c r="F1561" s="22" t="str">
        <f>IFERROR(VLOOKUP(E1561,Sheet3!A:H,3,0),"")</f>
        <v/>
      </c>
      <c r="G1561" s="22" t="str">
        <f>IFERROR(VLOOKUP(E1561,Sheet3!A:H,8,0),"")</f>
        <v/>
      </c>
      <c r="H1561" s="22" t="str">
        <f>IFERROR(VLOOKUP(E1561,Sheet2!A:B,2,0),"")</f>
        <v/>
      </c>
      <c r="I1561" s="22" t="str">
        <f t="shared" si="101"/>
        <v>0112</v>
      </c>
      <c r="J1561" s="22">
        <f t="shared" si="102"/>
        <v>1</v>
      </c>
      <c r="K1561" s="22">
        <f t="shared" si="103"/>
        <v>8</v>
      </c>
    </row>
    <row r="1562" spans="1:11" x14ac:dyDescent="0.15">
      <c r="A1562" s="22">
        <f>IFERROR(テーブル_Swim015[[#This Row],[競技番号]],"")</f>
        <v>112</v>
      </c>
      <c r="B1562" s="22">
        <f>IFERROR(テーブル_Swim015[[#This Row],[組]],"")</f>
        <v>2</v>
      </c>
      <c r="C1562" s="22">
        <f>IFERROR(テーブル_Swim015[[#This Row],[水路]],"")</f>
        <v>1</v>
      </c>
      <c r="D1562" s="22" t="str">
        <f t="shared" si="100"/>
        <v>11221</v>
      </c>
      <c r="E1562" s="22">
        <f>IFERROR(テーブル_Swim015[[#This Row],[選手番号]],"")</f>
        <v>1057</v>
      </c>
      <c r="F1562" s="22" t="str">
        <f>IFERROR(VLOOKUP(E1562,Sheet3!A:H,3,0),"")</f>
        <v xml:space="preserve">山本　涼華                    </v>
      </c>
      <c r="G1562" s="22" t="str">
        <f>IFERROR(VLOOKUP(E1562,Sheet3!A:H,8,0),"")</f>
        <v xml:space="preserve">フィッタ松山    </v>
      </c>
      <c r="H1562" s="22" t="str">
        <f>IFERROR(VLOOKUP(E1562,Sheet2!A:B,2,0),"")</f>
        <v/>
      </c>
      <c r="I1562" s="22" t="str">
        <f t="shared" si="101"/>
        <v>1057112</v>
      </c>
      <c r="J1562" s="22">
        <f t="shared" si="102"/>
        <v>2</v>
      </c>
      <c r="K1562" s="22">
        <f t="shared" si="103"/>
        <v>1</v>
      </c>
    </row>
    <row r="1563" spans="1:11" x14ac:dyDescent="0.15">
      <c r="A1563" s="22">
        <f>IFERROR(テーブル_Swim015[[#This Row],[競技番号]],"")</f>
        <v>112</v>
      </c>
      <c r="B1563" s="22">
        <f>IFERROR(テーブル_Swim015[[#This Row],[組]],"")</f>
        <v>2</v>
      </c>
      <c r="C1563" s="22">
        <f>IFERROR(テーブル_Swim015[[#This Row],[水路]],"")</f>
        <v>2</v>
      </c>
      <c r="D1563" s="22" t="str">
        <f t="shared" si="100"/>
        <v>11222</v>
      </c>
      <c r="E1563" s="22">
        <f>IFERROR(テーブル_Swim015[[#This Row],[選手番号]],"")</f>
        <v>1019</v>
      </c>
      <c r="F1563" s="22" t="str">
        <f>IFERROR(VLOOKUP(E1563,Sheet3!A:H,3,0),"")</f>
        <v xml:space="preserve">山﨑　千世                    </v>
      </c>
      <c r="G1563" s="22" t="str">
        <f>IFERROR(VLOOKUP(E1563,Sheet3!A:H,8,0),"")</f>
        <v xml:space="preserve">アズサ松山      </v>
      </c>
      <c r="H1563" s="22" t="str">
        <f>IFERROR(VLOOKUP(E1563,Sheet2!A:B,2,0),"")</f>
        <v/>
      </c>
      <c r="I1563" s="22" t="str">
        <f t="shared" si="101"/>
        <v>1019112</v>
      </c>
      <c r="J1563" s="22">
        <f t="shared" si="102"/>
        <v>2</v>
      </c>
      <c r="K1563" s="22">
        <f t="shared" si="103"/>
        <v>2</v>
      </c>
    </row>
    <row r="1564" spans="1:11" x14ac:dyDescent="0.15">
      <c r="A1564" s="22">
        <f>IFERROR(テーブル_Swim015[[#This Row],[競技番号]],"")</f>
        <v>112</v>
      </c>
      <c r="B1564" s="22">
        <f>IFERROR(テーブル_Swim015[[#This Row],[組]],"")</f>
        <v>2</v>
      </c>
      <c r="C1564" s="22">
        <f>IFERROR(テーブル_Swim015[[#This Row],[水路]],"")</f>
        <v>3</v>
      </c>
      <c r="D1564" s="22" t="str">
        <f t="shared" si="100"/>
        <v>11223</v>
      </c>
      <c r="E1564" s="22">
        <f>IFERROR(テーブル_Swim015[[#This Row],[選手番号]],"")</f>
        <v>1005</v>
      </c>
      <c r="F1564" s="22" t="str">
        <f>IFERROR(VLOOKUP(E1564,Sheet3!A:H,3,0),"")</f>
        <v xml:space="preserve">秀野　　葵                    </v>
      </c>
      <c r="G1564" s="22" t="str">
        <f>IFERROR(VLOOKUP(E1564,Sheet3!A:H,8,0),"")</f>
        <v xml:space="preserve">五百木ＳＣ      </v>
      </c>
      <c r="H1564" s="22" t="str">
        <f>IFERROR(VLOOKUP(E1564,Sheet2!A:B,2,0),"")</f>
        <v/>
      </c>
      <c r="I1564" s="22" t="str">
        <f t="shared" si="101"/>
        <v>1005112</v>
      </c>
      <c r="J1564" s="22">
        <f t="shared" si="102"/>
        <v>2</v>
      </c>
      <c r="K1564" s="22">
        <f t="shared" si="103"/>
        <v>3</v>
      </c>
    </row>
    <row r="1565" spans="1:11" x14ac:dyDescent="0.15">
      <c r="A1565" s="22">
        <f>IFERROR(テーブル_Swim015[[#This Row],[競技番号]],"")</f>
        <v>112</v>
      </c>
      <c r="B1565" s="22">
        <f>IFERROR(テーブル_Swim015[[#This Row],[組]],"")</f>
        <v>2</v>
      </c>
      <c r="C1565" s="22">
        <f>IFERROR(テーブル_Swim015[[#This Row],[水路]],"")</f>
        <v>4</v>
      </c>
      <c r="D1565" s="22" t="str">
        <f t="shared" si="100"/>
        <v>11224</v>
      </c>
      <c r="E1565" s="22">
        <f>IFERROR(テーブル_Swim015[[#This Row],[選手番号]],"")</f>
        <v>1016</v>
      </c>
      <c r="F1565" s="22" t="str">
        <f>IFERROR(VLOOKUP(E1565,Sheet3!A:H,3,0),"")</f>
        <v xml:space="preserve">伊須　彩葉                    </v>
      </c>
      <c r="G1565" s="22" t="str">
        <f>IFERROR(VLOOKUP(E1565,Sheet3!A:H,8,0),"")</f>
        <v xml:space="preserve">南海ＤＣ        </v>
      </c>
      <c r="H1565" s="22" t="str">
        <f>IFERROR(VLOOKUP(E1565,Sheet2!A:B,2,0),"")</f>
        <v/>
      </c>
      <c r="I1565" s="22" t="str">
        <f t="shared" si="101"/>
        <v>1016112</v>
      </c>
      <c r="J1565" s="22">
        <f t="shared" si="102"/>
        <v>2</v>
      </c>
      <c r="K1565" s="22">
        <f t="shared" si="103"/>
        <v>4</v>
      </c>
    </row>
    <row r="1566" spans="1:11" x14ac:dyDescent="0.15">
      <c r="A1566" s="22">
        <f>IFERROR(テーブル_Swim015[[#This Row],[競技番号]],"")</f>
        <v>112</v>
      </c>
      <c r="B1566" s="22">
        <f>IFERROR(テーブル_Swim015[[#This Row],[組]],"")</f>
        <v>2</v>
      </c>
      <c r="C1566" s="22">
        <f>IFERROR(テーブル_Swim015[[#This Row],[水路]],"")</f>
        <v>5</v>
      </c>
      <c r="D1566" s="22" t="str">
        <f t="shared" si="100"/>
        <v>11225</v>
      </c>
      <c r="E1566" s="22">
        <f>IFERROR(テーブル_Swim015[[#This Row],[選手番号]],"")</f>
        <v>1529</v>
      </c>
      <c r="F1566" s="22" t="str">
        <f>IFERROR(VLOOKUP(E1566,Sheet3!A:H,3,0),"")</f>
        <v xml:space="preserve">菊地　希実                    </v>
      </c>
      <c r="G1566" s="22" t="str">
        <f>IFERROR(VLOOKUP(E1566,Sheet3!A:H,8,0),"")</f>
        <v xml:space="preserve">Ryuow           </v>
      </c>
      <c r="H1566" s="22" t="str">
        <f>IFERROR(VLOOKUP(E1566,Sheet2!A:B,2,0),"")</f>
        <v/>
      </c>
      <c r="I1566" s="22" t="str">
        <f t="shared" si="101"/>
        <v>1529112</v>
      </c>
      <c r="J1566" s="22">
        <f t="shared" si="102"/>
        <v>2</v>
      </c>
      <c r="K1566" s="22">
        <f t="shared" si="103"/>
        <v>5</v>
      </c>
    </row>
    <row r="1567" spans="1:11" x14ac:dyDescent="0.15">
      <c r="A1567" s="22">
        <f>IFERROR(テーブル_Swim015[[#This Row],[競技番号]],"")</f>
        <v>112</v>
      </c>
      <c r="B1567" s="22">
        <f>IFERROR(テーブル_Swim015[[#This Row],[組]],"")</f>
        <v>2</v>
      </c>
      <c r="C1567" s="22">
        <f>IFERROR(テーブル_Swim015[[#This Row],[水路]],"")</f>
        <v>6</v>
      </c>
      <c r="D1567" s="22" t="str">
        <f t="shared" si="100"/>
        <v>11226</v>
      </c>
      <c r="E1567" s="22">
        <f>IFERROR(テーブル_Swim015[[#This Row],[選手番号]],"")</f>
        <v>115</v>
      </c>
      <c r="F1567" s="22" t="str">
        <f>IFERROR(VLOOKUP(E1567,Sheet3!A:H,3,0),"")</f>
        <v xml:space="preserve">門田　紗空                    </v>
      </c>
      <c r="G1567" s="22" t="str">
        <f>IFERROR(VLOOKUP(E1567,Sheet3!A:H,8,0),"")</f>
        <v xml:space="preserve">ＭＧ瀬戸内      </v>
      </c>
      <c r="H1567" s="22" t="str">
        <f>IFERROR(VLOOKUP(E1567,Sheet2!A:B,2,0),"")</f>
        <v/>
      </c>
      <c r="I1567" s="22" t="str">
        <f t="shared" si="101"/>
        <v>115112</v>
      </c>
      <c r="J1567" s="22">
        <f t="shared" si="102"/>
        <v>2</v>
      </c>
      <c r="K1567" s="22">
        <f t="shared" si="103"/>
        <v>6</v>
      </c>
    </row>
    <row r="1568" spans="1:11" x14ac:dyDescent="0.15">
      <c r="A1568" s="22">
        <f>IFERROR(テーブル_Swim015[[#This Row],[競技番号]],"")</f>
        <v>112</v>
      </c>
      <c r="B1568" s="22">
        <f>IFERROR(テーブル_Swim015[[#This Row],[組]],"")</f>
        <v>2</v>
      </c>
      <c r="C1568" s="22">
        <f>IFERROR(テーブル_Swim015[[#This Row],[水路]],"")</f>
        <v>7</v>
      </c>
      <c r="D1568" s="22" t="str">
        <f t="shared" si="100"/>
        <v>11227</v>
      </c>
      <c r="E1568" s="22">
        <f>IFERROR(テーブル_Swim015[[#This Row],[選手番号]],"")</f>
        <v>80</v>
      </c>
      <c r="F1568" s="22" t="str">
        <f>IFERROR(VLOOKUP(E1568,Sheet3!A:H,3,0),"")</f>
        <v xml:space="preserve">日淺　　華                    </v>
      </c>
      <c r="G1568" s="22" t="str">
        <f>IFERROR(VLOOKUP(E1568,Sheet3!A:H,8,0),"")</f>
        <v xml:space="preserve">しまなみST      </v>
      </c>
      <c r="H1568" s="22" t="str">
        <f>IFERROR(VLOOKUP(E1568,Sheet2!A:B,2,0),"")</f>
        <v/>
      </c>
      <c r="I1568" s="22" t="str">
        <f t="shared" si="101"/>
        <v>80112</v>
      </c>
      <c r="J1568" s="22">
        <f t="shared" si="102"/>
        <v>2</v>
      </c>
      <c r="K1568" s="22">
        <f t="shared" si="103"/>
        <v>7</v>
      </c>
    </row>
    <row r="1569" spans="1:11" x14ac:dyDescent="0.15">
      <c r="A1569" s="22">
        <f>IFERROR(テーブル_Swim015[[#This Row],[競技番号]],"")</f>
        <v>112</v>
      </c>
      <c r="B1569" s="22">
        <f>IFERROR(テーブル_Swim015[[#This Row],[組]],"")</f>
        <v>2</v>
      </c>
      <c r="C1569" s="22">
        <f>IFERROR(テーブル_Swim015[[#This Row],[水路]],"")</f>
        <v>8</v>
      </c>
      <c r="D1569" s="22" t="str">
        <f t="shared" si="100"/>
        <v>11228</v>
      </c>
      <c r="E1569" s="22">
        <f>IFERROR(テーブル_Swim015[[#This Row],[選手番号]],"")</f>
        <v>1138</v>
      </c>
      <c r="F1569" s="22" t="str">
        <f>IFERROR(VLOOKUP(E1569,Sheet3!A:H,3,0),"")</f>
        <v>越智　咲月</v>
      </c>
      <c r="G1569" s="22" t="str">
        <f>IFERROR(VLOOKUP(E1569,Sheet3!A:H,8,0),"")</f>
        <v>アズサ松山</v>
      </c>
      <c r="H1569" s="22" t="str">
        <f>IFERROR(VLOOKUP(E1569,Sheet2!A:B,2,0),"")</f>
        <v/>
      </c>
      <c r="I1569" s="22" t="str">
        <f t="shared" si="101"/>
        <v>1138112</v>
      </c>
      <c r="J1569" s="22">
        <f t="shared" si="102"/>
        <v>2</v>
      </c>
      <c r="K1569" s="22">
        <f t="shared" si="103"/>
        <v>8</v>
      </c>
    </row>
    <row r="1570" spans="1:11" x14ac:dyDescent="0.15">
      <c r="A1570" s="22">
        <f>IFERROR(テーブル_Swim015[[#This Row],[競技番号]],"")</f>
        <v>113</v>
      </c>
      <c r="B1570" s="22">
        <f>IFERROR(テーブル_Swim015[[#This Row],[組]],"")</f>
        <v>1</v>
      </c>
      <c r="C1570" s="22">
        <f>IFERROR(テーブル_Swim015[[#This Row],[水路]],"")</f>
        <v>1</v>
      </c>
      <c r="D1570" s="22" t="str">
        <f t="shared" si="100"/>
        <v>11311</v>
      </c>
      <c r="E1570" s="22">
        <f>IFERROR(テーブル_Swim015[[#This Row],[選手番号]],"")</f>
        <v>1176</v>
      </c>
      <c r="F1570" s="22" t="str">
        <f>IFERROR(VLOOKUP(E1570,Sheet3!A:H,3,0),"")</f>
        <v>阪田　雄太</v>
      </c>
      <c r="G1570" s="22" t="str">
        <f>IFERROR(VLOOKUP(E1570,Sheet3!A:H,8,0),"")</f>
        <v>五百木ＳＣ</v>
      </c>
      <c r="H1570" s="22" t="str">
        <f>IFERROR(VLOOKUP(E1570,Sheet2!A:B,2,0),"")</f>
        <v/>
      </c>
      <c r="I1570" s="22" t="str">
        <f t="shared" si="101"/>
        <v>1176113</v>
      </c>
      <c r="J1570" s="22">
        <f t="shared" si="102"/>
        <v>1</v>
      </c>
      <c r="K1570" s="22">
        <f t="shared" si="103"/>
        <v>1</v>
      </c>
    </row>
    <row r="1571" spans="1:11" x14ac:dyDescent="0.15">
      <c r="A1571" s="22">
        <f>IFERROR(テーブル_Swim015[[#This Row],[競技番号]],"")</f>
        <v>113</v>
      </c>
      <c r="B1571" s="22">
        <f>IFERROR(テーブル_Swim015[[#This Row],[組]],"")</f>
        <v>1</v>
      </c>
      <c r="C1571" s="22">
        <f>IFERROR(テーブル_Swim015[[#This Row],[水路]],"")</f>
        <v>2</v>
      </c>
      <c r="D1571" s="22" t="str">
        <f t="shared" si="100"/>
        <v>11312</v>
      </c>
      <c r="E1571" s="22">
        <f>IFERROR(テーブル_Swim015[[#This Row],[選手番号]],"")</f>
        <v>86</v>
      </c>
      <c r="F1571" s="22" t="str">
        <f>IFERROR(VLOOKUP(E1571,Sheet3!A:H,3,0),"")</f>
        <v>長谷川陽希</v>
      </c>
      <c r="G1571" s="22" t="str">
        <f>IFERROR(VLOOKUP(E1571,Sheet3!A:H,8,0),"")</f>
        <v>ファイブテン</v>
      </c>
      <c r="H1571" s="22" t="str">
        <f>IFERROR(VLOOKUP(E1571,Sheet2!A:B,2,0),"")</f>
        <v/>
      </c>
      <c r="I1571" s="22" t="str">
        <f t="shared" si="101"/>
        <v>86113</v>
      </c>
      <c r="J1571" s="22">
        <f t="shared" si="102"/>
        <v>1</v>
      </c>
      <c r="K1571" s="22">
        <f t="shared" si="103"/>
        <v>2</v>
      </c>
    </row>
    <row r="1572" spans="1:11" x14ac:dyDescent="0.15">
      <c r="A1572" s="22">
        <f>IFERROR(テーブル_Swim015[[#This Row],[競技番号]],"")</f>
        <v>113</v>
      </c>
      <c r="B1572" s="22">
        <f>IFERROR(テーブル_Swim015[[#This Row],[組]],"")</f>
        <v>1</v>
      </c>
      <c r="C1572" s="22">
        <f>IFERROR(テーブル_Swim015[[#This Row],[水路]],"")</f>
        <v>3</v>
      </c>
      <c r="D1572" s="22" t="str">
        <f t="shared" si="100"/>
        <v>11313</v>
      </c>
      <c r="E1572" s="22">
        <f>IFERROR(テーブル_Swim015[[#This Row],[選手番号]],"")</f>
        <v>1189</v>
      </c>
      <c r="F1572" s="22" t="str">
        <f>IFERROR(VLOOKUP(E1572,Sheet3!A:H,3,0),"")</f>
        <v>神野　叶羽</v>
      </c>
      <c r="G1572" s="22" t="str">
        <f>IFERROR(VLOOKUP(E1572,Sheet3!A:H,8,0),"")</f>
        <v>南海ＤＣ</v>
      </c>
      <c r="H1572" s="22" t="str">
        <f>IFERROR(VLOOKUP(E1572,Sheet2!A:B,2,0),"")</f>
        <v/>
      </c>
      <c r="I1572" s="22" t="str">
        <f t="shared" si="101"/>
        <v>1189113</v>
      </c>
      <c r="J1572" s="22">
        <f t="shared" si="102"/>
        <v>1</v>
      </c>
      <c r="K1572" s="22">
        <f t="shared" si="103"/>
        <v>3</v>
      </c>
    </row>
    <row r="1573" spans="1:11" x14ac:dyDescent="0.15">
      <c r="A1573" s="22">
        <f>IFERROR(テーブル_Swim015[[#This Row],[競技番号]],"")</f>
        <v>113</v>
      </c>
      <c r="B1573" s="22">
        <f>IFERROR(テーブル_Swim015[[#This Row],[組]],"")</f>
        <v>1</v>
      </c>
      <c r="C1573" s="22">
        <f>IFERROR(テーブル_Swim015[[#This Row],[水路]],"")</f>
        <v>4</v>
      </c>
      <c r="D1573" s="22" t="str">
        <f t="shared" si="100"/>
        <v>11314</v>
      </c>
      <c r="E1573" s="22">
        <f>IFERROR(テーブル_Swim015[[#This Row],[選手番号]],"")</f>
        <v>1561</v>
      </c>
      <c r="F1573" s="22" t="str">
        <f>IFERROR(VLOOKUP(E1573,Sheet3!A:H,3,0),"")</f>
        <v>飯田　空武</v>
      </c>
      <c r="G1573" s="22" t="str">
        <f>IFERROR(VLOOKUP(E1573,Sheet3!A:H,8,0),"")</f>
        <v>MESSA</v>
      </c>
      <c r="H1573" s="22" t="str">
        <f>IFERROR(VLOOKUP(E1573,Sheet2!A:B,2,0),"")</f>
        <v/>
      </c>
      <c r="I1573" s="22" t="str">
        <f t="shared" si="101"/>
        <v>1561113</v>
      </c>
      <c r="J1573" s="22">
        <f t="shared" si="102"/>
        <v>1</v>
      </c>
      <c r="K1573" s="22">
        <f t="shared" si="103"/>
        <v>4</v>
      </c>
    </row>
    <row r="1574" spans="1:11" x14ac:dyDescent="0.15">
      <c r="A1574" s="22">
        <f>IFERROR(テーブル_Swim015[[#This Row],[競技番号]],"")</f>
        <v>113</v>
      </c>
      <c r="B1574" s="22">
        <f>IFERROR(テーブル_Swim015[[#This Row],[組]],"")</f>
        <v>1</v>
      </c>
      <c r="C1574" s="22">
        <f>IFERROR(テーブル_Swim015[[#This Row],[水路]],"")</f>
        <v>5</v>
      </c>
      <c r="D1574" s="22" t="str">
        <f t="shared" si="100"/>
        <v>11315</v>
      </c>
      <c r="E1574" s="22">
        <f>IFERROR(テーブル_Swim015[[#This Row],[選手番号]],"")</f>
        <v>1032</v>
      </c>
      <c r="F1574" s="22" t="str">
        <f>IFERROR(VLOOKUP(E1574,Sheet3!A:H,3,0),"")</f>
        <v xml:space="preserve">水野　太貴                    </v>
      </c>
      <c r="G1574" s="22" t="str">
        <f>IFERROR(VLOOKUP(E1574,Sheet3!A:H,8,0),"")</f>
        <v xml:space="preserve">フィッタ松山    </v>
      </c>
      <c r="H1574" s="22" t="str">
        <f>IFERROR(VLOOKUP(E1574,Sheet2!A:B,2,0),"")</f>
        <v/>
      </c>
      <c r="I1574" s="22" t="str">
        <f t="shared" si="101"/>
        <v>1032113</v>
      </c>
      <c r="J1574" s="22">
        <f t="shared" si="102"/>
        <v>1</v>
      </c>
      <c r="K1574" s="22">
        <f t="shared" si="103"/>
        <v>5</v>
      </c>
    </row>
    <row r="1575" spans="1:11" x14ac:dyDescent="0.15">
      <c r="A1575" s="22">
        <f>IFERROR(テーブル_Swim015[[#This Row],[競技番号]],"")</f>
        <v>113</v>
      </c>
      <c r="B1575" s="22">
        <f>IFERROR(テーブル_Swim015[[#This Row],[組]],"")</f>
        <v>1</v>
      </c>
      <c r="C1575" s="22">
        <f>IFERROR(テーブル_Swim015[[#This Row],[水路]],"")</f>
        <v>6</v>
      </c>
      <c r="D1575" s="22" t="str">
        <f t="shared" si="100"/>
        <v>11316</v>
      </c>
      <c r="E1575" s="22">
        <f>IFERROR(テーブル_Swim015[[#This Row],[選手番号]],"")</f>
        <v>518</v>
      </c>
      <c r="F1575" s="22" t="str">
        <f>IFERROR(VLOOKUP(E1575,Sheet3!A:H,3,0),"")</f>
        <v>山口　珠璃</v>
      </c>
      <c r="G1575" s="22" t="str">
        <f>IFERROR(VLOOKUP(E1575,Sheet3!A:H,8,0),"")</f>
        <v>ファイブテン</v>
      </c>
      <c r="H1575" s="22" t="str">
        <f>IFERROR(VLOOKUP(E1575,Sheet2!A:B,2,0),"")</f>
        <v/>
      </c>
      <c r="I1575" s="22" t="str">
        <f t="shared" si="101"/>
        <v>518113</v>
      </c>
      <c r="J1575" s="22">
        <f t="shared" si="102"/>
        <v>1</v>
      </c>
      <c r="K1575" s="22">
        <f t="shared" si="103"/>
        <v>6</v>
      </c>
    </row>
    <row r="1576" spans="1:11" x14ac:dyDescent="0.15">
      <c r="A1576" s="22">
        <f>IFERROR(テーブル_Swim015[[#This Row],[競技番号]],"")</f>
        <v>113</v>
      </c>
      <c r="B1576" s="22">
        <f>IFERROR(テーブル_Swim015[[#This Row],[組]],"")</f>
        <v>1</v>
      </c>
      <c r="C1576" s="22">
        <f>IFERROR(テーブル_Swim015[[#This Row],[水路]],"")</f>
        <v>7</v>
      </c>
      <c r="D1576" s="22" t="str">
        <f t="shared" si="100"/>
        <v>11317</v>
      </c>
      <c r="E1576" s="22">
        <f>IFERROR(テーブル_Swim015[[#This Row],[選手番号]],"")</f>
        <v>1555</v>
      </c>
      <c r="F1576" s="22" t="str">
        <f>IFERROR(VLOOKUP(E1576,Sheet3!A:H,3,0),"")</f>
        <v>平田　佑斗</v>
      </c>
      <c r="G1576" s="22" t="str">
        <f>IFERROR(VLOOKUP(E1576,Sheet3!A:H,8,0),"")</f>
        <v>MESSA</v>
      </c>
      <c r="H1576" s="22" t="str">
        <f>IFERROR(VLOOKUP(E1576,Sheet2!A:B,2,0),"")</f>
        <v/>
      </c>
      <c r="I1576" s="22" t="str">
        <f t="shared" si="101"/>
        <v>1555113</v>
      </c>
      <c r="J1576" s="22">
        <f t="shared" si="102"/>
        <v>1</v>
      </c>
      <c r="K1576" s="22">
        <f t="shared" si="103"/>
        <v>7</v>
      </c>
    </row>
    <row r="1577" spans="1:11" x14ac:dyDescent="0.15">
      <c r="A1577" s="22">
        <f>IFERROR(テーブル_Swim015[[#This Row],[競技番号]],"")</f>
        <v>113</v>
      </c>
      <c r="B1577" s="22">
        <f>IFERROR(テーブル_Swim015[[#This Row],[組]],"")</f>
        <v>1</v>
      </c>
      <c r="C1577" s="22">
        <f>IFERROR(テーブル_Swim015[[#This Row],[水路]],"")</f>
        <v>8</v>
      </c>
      <c r="D1577" s="22" t="str">
        <f t="shared" si="100"/>
        <v>11318</v>
      </c>
      <c r="E1577" s="22">
        <f>IFERROR(テーブル_Swim015[[#This Row],[選手番号]],"")</f>
        <v>22</v>
      </c>
      <c r="F1577" s="22" t="str">
        <f>IFERROR(VLOOKUP(E1577,Sheet3!A:H,3,0),"")</f>
        <v xml:space="preserve">西原　大護                    </v>
      </c>
      <c r="G1577" s="22" t="str">
        <f>IFERROR(VLOOKUP(E1577,Sheet3!A:H,8,0),"")</f>
        <v xml:space="preserve">Z-UP            </v>
      </c>
      <c r="H1577" s="22" t="str">
        <f>IFERROR(VLOOKUP(E1577,Sheet2!A:B,2,0),"")</f>
        <v/>
      </c>
      <c r="I1577" s="22" t="str">
        <f t="shared" si="101"/>
        <v>22113</v>
      </c>
      <c r="J1577" s="22">
        <f t="shared" si="102"/>
        <v>1</v>
      </c>
      <c r="K1577" s="22">
        <f t="shared" si="103"/>
        <v>8</v>
      </c>
    </row>
    <row r="1578" spans="1:11" x14ac:dyDescent="0.15">
      <c r="A1578" s="22">
        <f>IFERROR(テーブル_Swim015[[#This Row],[競技番号]],"")</f>
        <v>113</v>
      </c>
      <c r="B1578" s="22">
        <f>IFERROR(テーブル_Swim015[[#This Row],[組]],"")</f>
        <v>2</v>
      </c>
      <c r="C1578" s="22">
        <f>IFERROR(テーブル_Swim015[[#This Row],[水路]],"")</f>
        <v>1</v>
      </c>
      <c r="D1578" s="22" t="str">
        <f t="shared" si="100"/>
        <v>11321</v>
      </c>
      <c r="E1578" s="22">
        <f>IFERROR(テーブル_Swim015[[#This Row],[選手番号]],"")</f>
        <v>1033</v>
      </c>
      <c r="F1578" s="22" t="str">
        <f>IFERROR(VLOOKUP(E1578,Sheet3!A:H,3,0),"")</f>
        <v xml:space="preserve">前田　湊仁                    </v>
      </c>
      <c r="G1578" s="22" t="str">
        <f>IFERROR(VLOOKUP(E1578,Sheet3!A:H,8,0),"")</f>
        <v xml:space="preserve">フィッタ松山    </v>
      </c>
      <c r="H1578" s="22" t="str">
        <f>IFERROR(VLOOKUP(E1578,Sheet2!A:B,2,0),"")</f>
        <v/>
      </c>
      <c r="I1578" s="22" t="str">
        <f t="shared" si="101"/>
        <v>1033113</v>
      </c>
      <c r="J1578" s="22">
        <f t="shared" si="102"/>
        <v>2</v>
      </c>
      <c r="K1578" s="22">
        <f t="shared" si="103"/>
        <v>1</v>
      </c>
    </row>
    <row r="1579" spans="1:11" x14ac:dyDescent="0.15">
      <c r="A1579" s="22">
        <f>IFERROR(テーブル_Swim015[[#This Row],[競技番号]],"")</f>
        <v>113</v>
      </c>
      <c r="B1579" s="22">
        <f>IFERROR(テーブル_Swim015[[#This Row],[組]],"")</f>
        <v>2</v>
      </c>
      <c r="C1579" s="22">
        <f>IFERROR(テーブル_Swim015[[#This Row],[水路]],"")</f>
        <v>2</v>
      </c>
      <c r="D1579" s="22" t="str">
        <f t="shared" si="100"/>
        <v>11322</v>
      </c>
      <c r="E1579" s="22">
        <f>IFERROR(テーブル_Swim015[[#This Row],[選手番号]],"")</f>
        <v>515</v>
      </c>
      <c r="F1579" s="22" t="str">
        <f>IFERROR(VLOOKUP(E1579,Sheet3!A:H,3,0),"")</f>
        <v xml:space="preserve">尾田　絆莉                    </v>
      </c>
      <c r="G1579" s="22" t="str">
        <f>IFERROR(VLOOKUP(E1579,Sheet3!A:H,8,0),"")</f>
        <v xml:space="preserve">ﾌｧｲﾌﾞﾃﾝ東予     </v>
      </c>
      <c r="H1579" s="22" t="str">
        <f>IFERROR(VLOOKUP(E1579,Sheet2!A:B,2,0),"")</f>
        <v/>
      </c>
      <c r="I1579" s="22" t="str">
        <f t="shared" si="101"/>
        <v>515113</v>
      </c>
      <c r="J1579" s="22">
        <f t="shared" si="102"/>
        <v>2</v>
      </c>
      <c r="K1579" s="22">
        <f t="shared" si="103"/>
        <v>2</v>
      </c>
    </row>
    <row r="1580" spans="1:11" x14ac:dyDescent="0.15">
      <c r="A1580" s="22">
        <f>IFERROR(テーブル_Swim015[[#This Row],[競技番号]],"")</f>
        <v>113</v>
      </c>
      <c r="B1580" s="22">
        <f>IFERROR(テーブル_Swim015[[#This Row],[組]],"")</f>
        <v>2</v>
      </c>
      <c r="C1580" s="22">
        <f>IFERROR(テーブル_Swim015[[#This Row],[水路]],"")</f>
        <v>3</v>
      </c>
      <c r="D1580" s="22" t="str">
        <f t="shared" si="100"/>
        <v>11323</v>
      </c>
      <c r="E1580" s="22">
        <f>IFERROR(テーブル_Swim015[[#This Row],[選手番号]],"")</f>
        <v>1103</v>
      </c>
      <c r="F1580" s="22" t="str">
        <f>IFERROR(VLOOKUP(E1580,Sheet3!A:H,3,0),"")</f>
        <v xml:space="preserve">梅﨑　　煌                    </v>
      </c>
      <c r="G1580" s="22" t="str">
        <f>IFERROR(VLOOKUP(E1580,Sheet3!A:H,8,0),"")</f>
        <v xml:space="preserve">ﾌｨｯﾀｴﾐﾌﾙ松前    </v>
      </c>
      <c r="H1580" s="22" t="str">
        <f>IFERROR(VLOOKUP(E1580,Sheet2!A:B,2,0),"")</f>
        <v/>
      </c>
      <c r="I1580" s="22" t="str">
        <f t="shared" si="101"/>
        <v>1103113</v>
      </c>
      <c r="J1580" s="22">
        <f t="shared" si="102"/>
        <v>2</v>
      </c>
      <c r="K1580" s="22">
        <f t="shared" si="103"/>
        <v>3</v>
      </c>
    </row>
    <row r="1581" spans="1:11" x14ac:dyDescent="0.15">
      <c r="A1581" s="22">
        <f>IFERROR(テーブル_Swim015[[#This Row],[競技番号]],"")</f>
        <v>113</v>
      </c>
      <c r="B1581" s="22">
        <f>IFERROR(テーブル_Swim015[[#This Row],[組]],"")</f>
        <v>2</v>
      </c>
      <c r="C1581" s="22">
        <f>IFERROR(テーブル_Swim015[[#This Row],[水路]],"")</f>
        <v>4</v>
      </c>
      <c r="D1581" s="22" t="str">
        <f t="shared" si="100"/>
        <v>11324</v>
      </c>
      <c r="E1581" s="22">
        <f>IFERROR(テーブル_Swim015[[#This Row],[選手番号]],"")</f>
        <v>33</v>
      </c>
      <c r="F1581" s="22" t="str">
        <f>IFERROR(VLOOKUP(E1581,Sheet3!A:H,3,0),"")</f>
        <v xml:space="preserve">森田　蒼琉                    </v>
      </c>
      <c r="G1581" s="22" t="str">
        <f>IFERROR(VLOOKUP(E1581,Sheet3!A:H,8,0),"")</f>
        <v xml:space="preserve">ファイブテン    </v>
      </c>
      <c r="H1581" s="22" t="str">
        <f>IFERROR(VLOOKUP(E1581,Sheet2!A:B,2,0),"")</f>
        <v/>
      </c>
      <c r="I1581" s="22" t="str">
        <f t="shared" si="101"/>
        <v>33113</v>
      </c>
      <c r="J1581" s="22">
        <f t="shared" si="102"/>
        <v>2</v>
      </c>
      <c r="K1581" s="22">
        <f t="shared" si="103"/>
        <v>4</v>
      </c>
    </row>
    <row r="1582" spans="1:11" x14ac:dyDescent="0.15">
      <c r="A1582" s="22">
        <f>IFERROR(テーブル_Swim015[[#This Row],[競技番号]],"")</f>
        <v>113</v>
      </c>
      <c r="B1582" s="22">
        <f>IFERROR(テーブル_Swim015[[#This Row],[組]],"")</f>
        <v>2</v>
      </c>
      <c r="C1582" s="22">
        <f>IFERROR(テーブル_Swim015[[#This Row],[水路]],"")</f>
        <v>5</v>
      </c>
      <c r="D1582" s="22" t="str">
        <f t="shared" si="100"/>
        <v>11325</v>
      </c>
      <c r="E1582" s="22">
        <f>IFERROR(テーブル_Swim015[[#This Row],[選手番号]],"")</f>
        <v>1034</v>
      </c>
      <c r="F1582" s="22" t="str">
        <f>IFERROR(VLOOKUP(E1582,Sheet3!A:H,3,0),"")</f>
        <v xml:space="preserve">田村　　公                    </v>
      </c>
      <c r="G1582" s="22" t="str">
        <f>IFERROR(VLOOKUP(E1582,Sheet3!A:H,8,0),"")</f>
        <v xml:space="preserve">フィッタ松山    </v>
      </c>
      <c r="H1582" s="22" t="str">
        <f>IFERROR(VLOOKUP(E1582,Sheet2!A:B,2,0),"")</f>
        <v/>
      </c>
      <c r="I1582" s="22" t="str">
        <f t="shared" si="101"/>
        <v>1034113</v>
      </c>
      <c r="J1582" s="22">
        <f t="shared" si="102"/>
        <v>2</v>
      </c>
      <c r="K1582" s="22">
        <f t="shared" si="103"/>
        <v>5</v>
      </c>
    </row>
    <row r="1583" spans="1:11" x14ac:dyDescent="0.15">
      <c r="A1583" s="22">
        <f>IFERROR(テーブル_Swim015[[#This Row],[競技番号]],"")</f>
        <v>113</v>
      </c>
      <c r="B1583" s="22">
        <f>IFERROR(テーブル_Swim015[[#This Row],[組]],"")</f>
        <v>2</v>
      </c>
      <c r="C1583" s="22">
        <f>IFERROR(テーブル_Swim015[[#This Row],[水路]],"")</f>
        <v>6</v>
      </c>
      <c r="D1583" s="22" t="str">
        <f t="shared" si="100"/>
        <v>11326</v>
      </c>
      <c r="E1583" s="22">
        <f>IFERROR(テーブル_Swim015[[#This Row],[選手番号]],"")</f>
        <v>1190</v>
      </c>
      <c r="F1583" s="22" t="str">
        <f>IFERROR(VLOOKUP(E1583,Sheet3!A:H,3,0),"")</f>
        <v>白地　  凌</v>
      </c>
      <c r="G1583" s="22" t="str">
        <f>IFERROR(VLOOKUP(E1583,Sheet3!A:H,8,0),"")</f>
        <v>南海ＤＣ</v>
      </c>
      <c r="H1583" s="22" t="str">
        <f>IFERROR(VLOOKUP(E1583,Sheet2!A:B,2,0),"")</f>
        <v/>
      </c>
      <c r="I1583" s="22" t="str">
        <f t="shared" si="101"/>
        <v>1190113</v>
      </c>
      <c r="J1583" s="22">
        <f t="shared" si="102"/>
        <v>2</v>
      </c>
      <c r="K1583" s="22">
        <f t="shared" si="103"/>
        <v>6</v>
      </c>
    </row>
    <row r="1584" spans="1:11" x14ac:dyDescent="0.15">
      <c r="A1584" s="22">
        <f>IFERROR(テーブル_Swim015[[#This Row],[競技番号]],"")</f>
        <v>113</v>
      </c>
      <c r="B1584" s="22">
        <f>IFERROR(テーブル_Swim015[[#This Row],[組]],"")</f>
        <v>2</v>
      </c>
      <c r="C1584" s="22">
        <f>IFERROR(テーブル_Swim015[[#This Row],[水路]],"")</f>
        <v>7</v>
      </c>
      <c r="D1584" s="22" t="str">
        <f t="shared" si="100"/>
        <v>11327</v>
      </c>
      <c r="E1584" s="22">
        <f>IFERROR(テーブル_Swim015[[#This Row],[選手番号]],"")</f>
        <v>37</v>
      </c>
      <c r="F1584" s="22" t="str">
        <f>IFERROR(VLOOKUP(E1584,Sheet3!A:H,3,0),"")</f>
        <v xml:space="preserve">金田　莉東                    </v>
      </c>
      <c r="G1584" s="22" t="str">
        <f>IFERROR(VLOOKUP(E1584,Sheet3!A:H,8,0),"")</f>
        <v xml:space="preserve">ファイブテン    </v>
      </c>
      <c r="H1584" s="22" t="str">
        <f>IFERROR(VLOOKUP(E1584,Sheet2!A:B,2,0),"")</f>
        <v/>
      </c>
      <c r="I1584" s="22" t="str">
        <f t="shared" si="101"/>
        <v>37113</v>
      </c>
      <c r="J1584" s="22">
        <f t="shared" si="102"/>
        <v>2</v>
      </c>
      <c r="K1584" s="22">
        <f t="shared" si="103"/>
        <v>7</v>
      </c>
    </row>
    <row r="1585" spans="1:11" x14ac:dyDescent="0.15">
      <c r="A1585" s="22">
        <f>IFERROR(テーブル_Swim015[[#This Row],[競技番号]],"")</f>
        <v>113</v>
      </c>
      <c r="B1585" s="22">
        <f>IFERROR(テーブル_Swim015[[#This Row],[組]],"")</f>
        <v>2</v>
      </c>
      <c r="C1585" s="22">
        <f>IFERROR(テーブル_Swim015[[#This Row],[水路]],"")</f>
        <v>8</v>
      </c>
      <c r="D1585" s="22" t="str">
        <f t="shared" si="100"/>
        <v>11328</v>
      </c>
      <c r="E1585" s="22">
        <f>IFERROR(テーブル_Swim015[[#This Row],[選手番号]],"")</f>
        <v>1074</v>
      </c>
      <c r="F1585" s="22" t="str">
        <f>IFERROR(VLOOKUP(E1585,Sheet3!A:H,3,0),"")</f>
        <v xml:space="preserve">児島　煌大                    </v>
      </c>
      <c r="G1585" s="22" t="str">
        <f>IFERROR(VLOOKUP(E1585,Sheet3!A:H,8,0),"")</f>
        <v xml:space="preserve">フィッタ重信    </v>
      </c>
      <c r="H1585" s="22" t="str">
        <f>IFERROR(VLOOKUP(E1585,Sheet2!A:B,2,0),"")</f>
        <v/>
      </c>
      <c r="I1585" s="22" t="str">
        <f t="shared" si="101"/>
        <v>1074113</v>
      </c>
      <c r="J1585" s="22">
        <f t="shared" si="102"/>
        <v>2</v>
      </c>
      <c r="K1585" s="22">
        <f t="shared" si="103"/>
        <v>8</v>
      </c>
    </row>
    <row r="1586" spans="1:11" x14ac:dyDescent="0.15">
      <c r="A1586" s="22">
        <f>IFERROR(テーブル_Swim015[[#This Row],[競技番号]],"")</f>
        <v>114</v>
      </c>
      <c r="B1586" s="22">
        <f>IFERROR(テーブル_Swim015[[#This Row],[組]],"")</f>
        <v>1</v>
      </c>
      <c r="C1586" s="22">
        <f>IFERROR(テーブル_Swim015[[#This Row],[水路]],"")</f>
        <v>1</v>
      </c>
      <c r="D1586" s="22" t="str">
        <f t="shared" si="100"/>
        <v>11411</v>
      </c>
      <c r="E1586" s="22">
        <f>IFERROR(テーブル_Swim015[[#This Row],[選手番号]],"")</f>
        <v>1084</v>
      </c>
      <c r="F1586" s="22" t="str">
        <f>IFERROR(VLOOKUP(E1586,Sheet3!A:H,3,0),"")</f>
        <v xml:space="preserve">小糸　凛子                    </v>
      </c>
      <c r="G1586" s="22" t="str">
        <f>IFERROR(VLOOKUP(E1586,Sheet3!A:H,8,0),"")</f>
        <v xml:space="preserve">フィッタ重信    </v>
      </c>
      <c r="H1586" s="22" t="str">
        <f>IFERROR(VLOOKUP(E1586,Sheet2!A:B,2,0),"")</f>
        <v/>
      </c>
      <c r="I1586" s="22" t="str">
        <f t="shared" si="101"/>
        <v>1084114</v>
      </c>
      <c r="J1586" s="22">
        <f t="shared" si="102"/>
        <v>1</v>
      </c>
      <c r="K1586" s="22">
        <f t="shared" si="103"/>
        <v>1</v>
      </c>
    </row>
    <row r="1587" spans="1:11" x14ac:dyDescent="0.15">
      <c r="A1587" s="22">
        <f>IFERROR(テーブル_Swim015[[#This Row],[競技番号]],"")</f>
        <v>114</v>
      </c>
      <c r="B1587" s="22">
        <f>IFERROR(テーブル_Swim015[[#This Row],[組]],"")</f>
        <v>1</v>
      </c>
      <c r="C1587" s="22">
        <f>IFERROR(テーブル_Swim015[[#This Row],[水路]],"")</f>
        <v>2</v>
      </c>
      <c r="D1587" s="22" t="str">
        <f t="shared" si="100"/>
        <v>11412</v>
      </c>
      <c r="E1587" s="22">
        <f>IFERROR(テーブル_Swim015[[#This Row],[選手番号]],"")</f>
        <v>1235</v>
      </c>
      <c r="F1587" s="22" t="str">
        <f>IFERROR(VLOOKUP(E1587,Sheet3!A:H,3,0),"")</f>
        <v>山田　  媛</v>
      </c>
      <c r="G1587" s="22" t="str">
        <f>IFERROR(VLOOKUP(E1587,Sheet3!A:H,8,0),"")</f>
        <v>アズサ松山</v>
      </c>
      <c r="H1587" s="22" t="str">
        <f>IFERROR(VLOOKUP(E1587,Sheet2!A:B,2,0),"")</f>
        <v/>
      </c>
      <c r="I1587" s="22" t="str">
        <f t="shared" si="101"/>
        <v>1235114</v>
      </c>
      <c r="J1587" s="22">
        <f t="shared" si="102"/>
        <v>1</v>
      </c>
      <c r="K1587" s="22">
        <f t="shared" si="103"/>
        <v>2</v>
      </c>
    </row>
    <row r="1588" spans="1:11" x14ac:dyDescent="0.15">
      <c r="A1588" s="22">
        <f>IFERROR(テーブル_Swim015[[#This Row],[競技番号]],"")</f>
        <v>114</v>
      </c>
      <c r="B1588" s="22">
        <f>IFERROR(テーブル_Swim015[[#This Row],[組]],"")</f>
        <v>1</v>
      </c>
      <c r="C1588" s="22">
        <f>IFERROR(テーブル_Swim015[[#This Row],[水路]],"")</f>
        <v>3</v>
      </c>
      <c r="D1588" s="22" t="str">
        <f t="shared" si="100"/>
        <v>11413</v>
      </c>
      <c r="E1588" s="22">
        <f>IFERROR(テーブル_Swim015[[#This Row],[選手番号]],"")</f>
        <v>58</v>
      </c>
      <c r="F1588" s="22" t="str">
        <f>IFERROR(VLOOKUP(E1588,Sheet3!A:H,3,0),"")</f>
        <v xml:space="preserve">別府　明彩                    </v>
      </c>
      <c r="G1588" s="22" t="str">
        <f>IFERROR(VLOOKUP(E1588,Sheet3!A:H,8,0),"")</f>
        <v xml:space="preserve">ＭＧ双葉        </v>
      </c>
      <c r="H1588" s="22" t="str">
        <f>IFERROR(VLOOKUP(E1588,Sheet2!A:B,2,0),"")</f>
        <v/>
      </c>
      <c r="I1588" s="22" t="str">
        <f t="shared" si="101"/>
        <v>58114</v>
      </c>
      <c r="J1588" s="22">
        <f t="shared" si="102"/>
        <v>1</v>
      </c>
      <c r="K1588" s="22">
        <f t="shared" si="103"/>
        <v>3</v>
      </c>
    </row>
    <row r="1589" spans="1:11" x14ac:dyDescent="0.15">
      <c r="A1589" s="22">
        <f>IFERROR(テーブル_Swim015[[#This Row],[競技番号]],"")</f>
        <v>114</v>
      </c>
      <c r="B1589" s="22">
        <f>IFERROR(テーブル_Swim015[[#This Row],[組]],"")</f>
        <v>1</v>
      </c>
      <c r="C1589" s="22">
        <f>IFERROR(テーブル_Swim015[[#This Row],[水路]],"")</f>
        <v>4</v>
      </c>
      <c r="D1589" s="22" t="str">
        <f t="shared" si="100"/>
        <v>11414</v>
      </c>
      <c r="E1589" s="22">
        <f>IFERROR(テーブル_Swim015[[#This Row],[選手番号]],"")</f>
        <v>1006</v>
      </c>
      <c r="F1589" s="22" t="str">
        <f>IFERROR(VLOOKUP(E1589,Sheet3!A:H,3,0),"")</f>
        <v xml:space="preserve">松岡　茉那                    </v>
      </c>
      <c r="G1589" s="22" t="str">
        <f>IFERROR(VLOOKUP(E1589,Sheet3!A:H,8,0),"")</f>
        <v xml:space="preserve">五百木ＳＣ      </v>
      </c>
      <c r="H1589" s="22" t="str">
        <f>IFERROR(VLOOKUP(E1589,Sheet2!A:B,2,0),"")</f>
        <v/>
      </c>
      <c r="I1589" s="22" t="str">
        <f t="shared" si="101"/>
        <v>1006114</v>
      </c>
      <c r="J1589" s="22">
        <f t="shared" si="102"/>
        <v>1</v>
      </c>
      <c r="K1589" s="22">
        <f t="shared" si="103"/>
        <v>4</v>
      </c>
    </row>
    <row r="1590" spans="1:11" x14ac:dyDescent="0.15">
      <c r="A1590" s="22">
        <f>IFERROR(テーブル_Swim015[[#This Row],[競技番号]],"")</f>
        <v>114</v>
      </c>
      <c r="B1590" s="22">
        <f>IFERROR(テーブル_Swim015[[#This Row],[組]],"")</f>
        <v>1</v>
      </c>
      <c r="C1590" s="22">
        <f>IFERROR(テーブル_Swim015[[#This Row],[水路]],"")</f>
        <v>5</v>
      </c>
      <c r="D1590" s="22" t="str">
        <f t="shared" si="100"/>
        <v>11415</v>
      </c>
      <c r="E1590" s="22">
        <f>IFERROR(テーブル_Swim015[[#This Row],[選手番号]],"")</f>
        <v>81</v>
      </c>
      <c r="F1590" s="22" t="str">
        <f>IFERROR(VLOOKUP(E1590,Sheet3!A:H,3,0),"")</f>
        <v xml:space="preserve">越智　　葵                    </v>
      </c>
      <c r="G1590" s="22" t="str">
        <f>IFERROR(VLOOKUP(E1590,Sheet3!A:H,8,0),"")</f>
        <v xml:space="preserve">しまなみST      </v>
      </c>
      <c r="H1590" s="22" t="str">
        <f>IFERROR(VLOOKUP(E1590,Sheet2!A:B,2,0),"")</f>
        <v/>
      </c>
      <c r="I1590" s="22" t="str">
        <f t="shared" si="101"/>
        <v>81114</v>
      </c>
      <c r="J1590" s="22">
        <f t="shared" si="102"/>
        <v>1</v>
      </c>
      <c r="K1590" s="22">
        <f t="shared" si="103"/>
        <v>5</v>
      </c>
    </row>
    <row r="1591" spans="1:11" x14ac:dyDescent="0.15">
      <c r="A1591" s="22">
        <f>IFERROR(テーブル_Swim015[[#This Row],[競技番号]],"")</f>
        <v>114</v>
      </c>
      <c r="B1591" s="22">
        <f>IFERROR(テーブル_Swim015[[#This Row],[組]],"")</f>
        <v>1</v>
      </c>
      <c r="C1591" s="22">
        <f>IFERROR(テーブル_Swim015[[#This Row],[水路]],"")</f>
        <v>6</v>
      </c>
      <c r="D1591" s="22" t="str">
        <f t="shared" si="100"/>
        <v>11416</v>
      </c>
      <c r="E1591" s="22">
        <f>IFERROR(テーブル_Swim015[[#This Row],[選手番号]],"")</f>
        <v>63</v>
      </c>
      <c r="F1591" s="22" t="str">
        <f>IFERROR(VLOOKUP(E1591,Sheet3!A:H,3,0),"")</f>
        <v xml:space="preserve">寺町　莉恋                    </v>
      </c>
      <c r="G1591" s="22" t="str">
        <f>IFERROR(VLOOKUP(E1591,Sheet3!A:H,8,0),"")</f>
        <v xml:space="preserve">ＭＧ双葉        </v>
      </c>
      <c r="H1591" s="22" t="str">
        <f>IFERROR(VLOOKUP(E1591,Sheet2!A:B,2,0),"")</f>
        <v/>
      </c>
      <c r="I1591" s="22" t="str">
        <f t="shared" si="101"/>
        <v>63114</v>
      </c>
      <c r="J1591" s="22">
        <f t="shared" si="102"/>
        <v>1</v>
      </c>
      <c r="K1591" s="22">
        <f t="shared" si="103"/>
        <v>6</v>
      </c>
    </row>
    <row r="1592" spans="1:11" x14ac:dyDescent="0.15">
      <c r="A1592" s="22">
        <f>IFERROR(テーブル_Swim015[[#This Row],[競技番号]],"")</f>
        <v>114</v>
      </c>
      <c r="B1592" s="22">
        <f>IFERROR(テーブル_Swim015[[#This Row],[組]],"")</f>
        <v>1</v>
      </c>
      <c r="C1592" s="22">
        <f>IFERROR(テーブル_Swim015[[#This Row],[水路]],"")</f>
        <v>7</v>
      </c>
      <c r="D1592" s="22" t="str">
        <f t="shared" si="100"/>
        <v>11417</v>
      </c>
      <c r="E1592" s="22">
        <f>IFERROR(テーブル_Swim015[[#This Row],[選手番号]],"")</f>
        <v>1150</v>
      </c>
      <c r="F1592" s="22" t="str">
        <f>IFERROR(VLOOKUP(E1592,Sheet3!A:H,3,0),"")</f>
        <v>桐内　愛実</v>
      </c>
      <c r="G1592" s="22" t="str">
        <f>IFERROR(VLOOKUP(E1592,Sheet3!A:H,8,0),"")</f>
        <v>AGAIN</v>
      </c>
      <c r="H1592" s="22" t="str">
        <f>IFERROR(VLOOKUP(E1592,Sheet2!A:B,2,0),"")</f>
        <v/>
      </c>
      <c r="I1592" s="22" t="str">
        <f t="shared" si="101"/>
        <v>1150114</v>
      </c>
      <c r="J1592" s="22">
        <f t="shared" si="102"/>
        <v>1</v>
      </c>
      <c r="K1592" s="22">
        <f t="shared" si="103"/>
        <v>7</v>
      </c>
    </row>
    <row r="1593" spans="1:11" x14ac:dyDescent="0.15">
      <c r="A1593" s="22">
        <f>IFERROR(テーブル_Swim015[[#This Row],[競技番号]],"")</f>
        <v>114</v>
      </c>
      <c r="B1593" s="22">
        <f>IFERROR(テーブル_Swim015[[#This Row],[組]],"")</f>
        <v>1</v>
      </c>
      <c r="C1593" s="22">
        <f>IFERROR(テーブル_Swim015[[#This Row],[水路]],"")</f>
        <v>8</v>
      </c>
      <c r="D1593" s="22" t="str">
        <f t="shared" si="100"/>
        <v>11418</v>
      </c>
      <c r="E1593" s="22">
        <f>IFERROR(テーブル_Swim015[[#This Row],[選手番号]],"")</f>
        <v>65</v>
      </c>
      <c r="F1593" s="22" t="str">
        <f>IFERROR(VLOOKUP(E1593,Sheet3!A:H,3,0),"")</f>
        <v xml:space="preserve">原　　杏奈                    </v>
      </c>
      <c r="G1593" s="22" t="str">
        <f>IFERROR(VLOOKUP(E1593,Sheet3!A:H,8,0),"")</f>
        <v xml:space="preserve">ＭＧ双葉        </v>
      </c>
      <c r="H1593" s="22" t="str">
        <f>IFERROR(VLOOKUP(E1593,Sheet2!A:B,2,0),"")</f>
        <v/>
      </c>
      <c r="I1593" s="22" t="str">
        <f t="shared" si="101"/>
        <v>65114</v>
      </c>
      <c r="J1593" s="22">
        <f t="shared" si="102"/>
        <v>1</v>
      </c>
      <c r="K1593" s="22">
        <f t="shared" si="103"/>
        <v>8</v>
      </c>
    </row>
    <row r="1594" spans="1:11" x14ac:dyDescent="0.15">
      <c r="A1594" s="22">
        <f>IFERROR(テーブル_Swim015[[#This Row],[競技番号]],"")</f>
        <v>114</v>
      </c>
      <c r="B1594" s="22">
        <f>IFERROR(テーブル_Swim015[[#This Row],[組]],"")</f>
        <v>2</v>
      </c>
      <c r="C1594" s="22">
        <f>IFERROR(テーブル_Swim015[[#This Row],[水路]],"")</f>
        <v>1</v>
      </c>
      <c r="D1594" s="22" t="str">
        <f t="shared" si="100"/>
        <v>11421</v>
      </c>
      <c r="E1594" s="22">
        <f>IFERROR(テーブル_Swim015[[#This Row],[選手番号]],"")</f>
        <v>1145</v>
      </c>
      <c r="F1594" s="22" t="str">
        <f>IFERROR(VLOOKUP(E1594,Sheet3!A:H,3,0),"")</f>
        <v>サラモノフスキモ</v>
      </c>
      <c r="G1594" s="22" t="str">
        <f>IFERROR(VLOOKUP(E1594,Sheet3!A:H,8,0),"")</f>
        <v>AGAIN</v>
      </c>
      <c r="H1594" s="22" t="str">
        <f>IFERROR(VLOOKUP(E1594,Sheet2!A:B,2,0),"")</f>
        <v/>
      </c>
      <c r="I1594" s="22" t="str">
        <f t="shared" si="101"/>
        <v>1145114</v>
      </c>
      <c r="J1594" s="22">
        <f t="shared" si="102"/>
        <v>2</v>
      </c>
      <c r="K1594" s="22">
        <f t="shared" si="103"/>
        <v>1</v>
      </c>
    </row>
    <row r="1595" spans="1:11" x14ac:dyDescent="0.15">
      <c r="A1595" s="22">
        <f>IFERROR(テーブル_Swim015[[#This Row],[競技番号]],"")</f>
        <v>114</v>
      </c>
      <c r="B1595" s="22">
        <f>IFERROR(テーブル_Swim015[[#This Row],[組]],"")</f>
        <v>2</v>
      </c>
      <c r="C1595" s="22">
        <f>IFERROR(テーブル_Swim015[[#This Row],[水路]],"")</f>
        <v>2</v>
      </c>
      <c r="D1595" s="22" t="str">
        <f t="shared" si="100"/>
        <v>11422</v>
      </c>
      <c r="E1595" s="22">
        <f>IFERROR(テーブル_Swim015[[#This Row],[選手番号]],"")</f>
        <v>516</v>
      </c>
      <c r="F1595" s="22" t="str">
        <f>IFERROR(VLOOKUP(E1595,Sheet3!A:H,3,0),"")</f>
        <v xml:space="preserve">佐々木結萌                    </v>
      </c>
      <c r="G1595" s="22" t="str">
        <f>IFERROR(VLOOKUP(E1595,Sheet3!A:H,8,0),"")</f>
        <v xml:space="preserve">ﾌｧｲﾌﾞﾃﾝ東予     </v>
      </c>
      <c r="H1595" s="22" t="str">
        <f>IFERROR(VLOOKUP(E1595,Sheet2!A:B,2,0),"")</f>
        <v/>
      </c>
      <c r="I1595" s="22" t="str">
        <f t="shared" si="101"/>
        <v>516114</v>
      </c>
      <c r="J1595" s="22">
        <f t="shared" si="102"/>
        <v>2</v>
      </c>
      <c r="K1595" s="22">
        <f t="shared" si="103"/>
        <v>2</v>
      </c>
    </row>
    <row r="1596" spans="1:11" x14ac:dyDescent="0.15">
      <c r="A1596" s="22">
        <f>IFERROR(テーブル_Swim015[[#This Row],[競技番号]],"")</f>
        <v>114</v>
      </c>
      <c r="B1596" s="22">
        <f>IFERROR(テーブル_Swim015[[#This Row],[組]],"")</f>
        <v>2</v>
      </c>
      <c r="C1596" s="22">
        <f>IFERROR(テーブル_Swim015[[#This Row],[水路]],"")</f>
        <v>3</v>
      </c>
      <c r="D1596" s="22" t="str">
        <f t="shared" si="100"/>
        <v>11423</v>
      </c>
      <c r="E1596" s="22">
        <f>IFERROR(テーブル_Swim015[[#This Row],[選手番号]],"")</f>
        <v>1510</v>
      </c>
      <c r="F1596" s="22" t="str">
        <f>IFERROR(VLOOKUP(E1596,Sheet3!A:H,3,0),"")</f>
        <v xml:space="preserve">大西　未桜                    </v>
      </c>
      <c r="G1596" s="22" t="str">
        <f>IFERROR(VLOOKUP(E1596,Sheet3!A:H,8,0),"")</f>
        <v xml:space="preserve">リー保内        </v>
      </c>
      <c r="H1596" s="22" t="str">
        <f>IFERROR(VLOOKUP(E1596,Sheet2!A:B,2,0),"")</f>
        <v/>
      </c>
      <c r="I1596" s="22" t="str">
        <f t="shared" si="101"/>
        <v>1510114</v>
      </c>
      <c r="J1596" s="22">
        <f t="shared" si="102"/>
        <v>2</v>
      </c>
      <c r="K1596" s="22">
        <f t="shared" si="103"/>
        <v>3</v>
      </c>
    </row>
    <row r="1597" spans="1:11" x14ac:dyDescent="0.15">
      <c r="A1597" s="22">
        <f>IFERROR(テーブル_Swim015[[#This Row],[競技番号]],"")</f>
        <v>114</v>
      </c>
      <c r="B1597" s="22">
        <f>IFERROR(テーブル_Swim015[[#This Row],[組]],"")</f>
        <v>2</v>
      </c>
      <c r="C1597" s="22">
        <f>IFERROR(テーブル_Swim015[[#This Row],[水路]],"")</f>
        <v>4</v>
      </c>
      <c r="D1597" s="22" t="str">
        <f t="shared" si="100"/>
        <v>11424</v>
      </c>
      <c r="E1597" s="22">
        <f>IFERROR(テーブル_Swim015[[#This Row],[選手番号]],"")</f>
        <v>1058</v>
      </c>
      <c r="F1597" s="22" t="str">
        <f>IFERROR(VLOOKUP(E1597,Sheet3!A:H,3,0),"")</f>
        <v xml:space="preserve">得永　法花                    </v>
      </c>
      <c r="G1597" s="22" t="str">
        <f>IFERROR(VLOOKUP(E1597,Sheet3!A:H,8,0),"")</f>
        <v xml:space="preserve">フィッタ松山    </v>
      </c>
      <c r="H1597" s="22" t="str">
        <f>IFERROR(VLOOKUP(E1597,Sheet2!A:B,2,0),"")</f>
        <v/>
      </c>
      <c r="I1597" s="22" t="str">
        <f t="shared" si="101"/>
        <v>1058114</v>
      </c>
      <c r="J1597" s="22">
        <f t="shared" si="102"/>
        <v>2</v>
      </c>
      <c r="K1597" s="22">
        <f t="shared" si="103"/>
        <v>4</v>
      </c>
    </row>
    <row r="1598" spans="1:11" x14ac:dyDescent="0.15">
      <c r="A1598" s="22">
        <f>IFERROR(テーブル_Swim015[[#This Row],[競技番号]],"")</f>
        <v>114</v>
      </c>
      <c r="B1598" s="22">
        <f>IFERROR(テーブル_Swim015[[#This Row],[組]],"")</f>
        <v>2</v>
      </c>
      <c r="C1598" s="22">
        <f>IFERROR(テーブル_Swim015[[#This Row],[水路]],"")</f>
        <v>5</v>
      </c>
      <c r="D1598" s="22" t="str">
        <f t="shared" si="100"/>
        <v>11425</v>
      </c>
      <c r="E1598" s="22">
        <f>IFERROR(テーブル_Swim015[[#This Row],[選手番号]],"")</f>
        <v>1055</v>
      </c>
      <c r="F1598" s="22" t="str">
        <f>IFERROR(VLOOKUP(E1598,Sheet3!A:H,3,0),"")</f>
        <v xml:space="preserve">西田　瑚雪                    </v>
      </c>
      <c r="G1598" s="22" t="str">
        <f>IFERROR(VLOOKUP(E1598,Sheet3!A:H,8,0),"")</f>
        <v xml:space="preserve">フィッタ松山    </v>
      </c>
      <c r="H1598" s="22" t="str">
        <f>IFERROR(VLOOKUP(E1598,Sheet2!A:B,2,0),"")</f>
        <v/>
      </c>
      <c r="I1598" s="22" t="str">
        <f t="shared" si="101"/>
        <v>1055114</v>
      </c>
      <c r="J1598" s="22">
        <f t="shared" si="102"/>
        <v>2</v>
      </c>
      <c r="K1598" s="22">
        <f t="shared" si="103"/>
        <v>5</v>
      </c>
    </row>
    <row r="1599" spans="1:11" x14ac:dyDescent="0.15">
      <c r="A1599" s="22">
        <f>IFERROR(テーブル_Swim015[[#This Row],[競技番号]],"")</f>
        <v>114</v>
      </c>
      <c r="B1599" s="22">
        <f>IFERROR(テーブル_Swim015[[#This Row],[組]],"")</f>
        <v>2</v>
      </c>
      <c r="C1599" s="22">
        <f>IFERROR(テーブル_Swim015[[#This Row],[水路]],"")</f>
        <v>6</v>
      </c>
      <c r="D1599" s="22" t="str">
        <f t="shared" si="100"/>
        <v>11426</v>
      </c>
      <c r="E1599" s="22">
        <f>IFERROR(テーブル_Swim015[[#This Row],[選手番号]],"")</f>
        <v>1085</v>
      </c>
      <c r="F1599" s="22" t="str">
        <f>IFERROR(VLOOKUP(E1599,Sheet3!A:H,3,0),"")</f>
        <v xml:space="preserve">神野　心愛                    </v>
      </c>
      <c r="G1599" s="22" t="str">
        <f>IFERROR(VLOOKUP(E1599,Sheet3!A:H,8,0),"")</f>
        <v xml:space="preserve">フィッタ重信    </v>
      </c>
      <c r="H1599" s="22" t="str">
        <f>IFERROR(VLOOKUP(E1599,Sheet2!A:B,2,0),"")</f>
        <v/>
      </c>
      <c r="I1599" s="22" t="str">
        <f t="shared" si="101"/>
        <v>1085114</v>
      </c>
      <c r="J1599" s="22">
        <f t="shared" si="102"/>
        <v>2</v>
      </c>
      <c r="K1599" s="22">
        <f t="shared" si="103"/>
        <v>6</v>
      </c>
    </row>
    <row r="1600" spans="1:11" x14ac:dyDescent="0.15">
      <c r="A1600" s="22">
        <f>IFERROR(テーブル_Swim015[[#This Row],[競技番号]],"")</f>
        <v>114</v>
      </c>
      <c r="B1600" s="22">
        <f>IFERROR(テーブル_Swim015[[#This Row],[組]],"")</f>
        <v>2</v>
      </c>
      <c r="C1600" s="22">
        <f>IFERROR(テーブル_Swim015[[#This Row],[水路]],"")</f>
        <v>7</v>
      </c>
      <c r="D1600" s="22" t="str">
        <f t="shared" si="100"/>
        <v>11427</v>
      </c>
      <c r="E1600" s="22">
        <f>IFERROR(テーブル_Swim015[[#This Row],[選手番号]],"")</f>
        <v>14</v>
      </c>
      <c r="F1600" s="22" t="str">
        <f>IFERROR(VLOOKUP(E1600,Sheet3!A:H,3,0),"")</f>
        <v xml:space="preserve">宮崎　倖歩                    </v>
      </c>
      <c r="G1600" s="22" t="str">
        <f>IFERROR(VLOOKUP(E1600,Sheet3!A:H,8,0),"")</f>
        <v xml:space="preserve">ｴﾘｴｰﾙSRT        </v>
      </c>
      <c r="H1600" s="22" t="str">
        <f>IFERROR(VLOOKUP(E1600,Sheet2!A:B,2,0),"")</f>
        <v/>
      </c>
      <c r="I1600" s="22" t="str">
        <f t="shared" si="101"/>
        <v>14114</v>
      </c>
      <c r="J1600" s="22">
        <f t="shared" si="102"/>
        <v>2</v>
      </c>
      <c r="K1600" s="22">
        <f t="shared" si="103"/>
        <v>7</v>
      </c>
    </row>
    <row r="1601" spans="1:11" x14ac:dyDescent="0.15">
      <c r="A1601" s="22">
        <f>IFERROR(テーブル_Swim015[[#This Row],[競技番号]],"")</f>
        <v>114</v>
      </c>
      <c r="B1601" s="22">
        <f>IFERROR(テーブル_Swim015[[#This Row],[組]],"")</f>
        <v>2</v>
      </c>
      <c r="C1601" s="22">
        <f>IFERROR(テーブル_Swim015[[#This Row],[水路]],"")</f>
        <v>8</v>
      </c>
      <c r="D1601" s="22" t="str">
        <f t="shared" si="100"/>
        <v>11428</v>
      </c>
      <c r="E1601" s="22">
        <f>IFERROR(テーブル_Swim015[[#This Row],[選手番号]],"")</f>
        <v>1118</v>
      </c>
      <c r="F1601" s="22" t="str">
        <f>IFERROR(VLOOKUP(E1601,Sheet3!A:H,3,0),"")</f>
        <v xml:space="preserve">森實　乃愛                    </v>
      </c>
      <c r="G1601" s="22" t="str">
        <f>IFERROR(VLOOKUP(E1601,Sheet3!A:H,8,0),"")</f>
        <v xml:space="preserve">ﾌｨｯﾀｴﾐﾌﾙ松前    </v>
      </c>
      <c r="H1601" s="22" t="str">
        <f>IFERROR(VLOOKUP(E1601,Sheet2!A:B,2,0),"")</f>
        <v/>
      </c>
      <c r="I1601" s="22" t="str">
        <f t="shared" si="101"/>
        <v>1118114</v>
      </c>
      <c r="J1601" s="22">
        <f t="shared" si="102"/>
        <v>2</v>
      </c>
      <c r="K1601" s="22">
        <f t="shared" si="103"/>
        <v>8</v>
      </c>
    </row>
    <row r="1602" spans="1:11" x14ac:dyDescent="0.15">
      <c r="A1602" s="22">
        <f>IFERROR(テーブル_Swim015[[#This Row],[競技番号]],"")</f>
        <v>115</v>
      </c>
      <c r="B1602" s="22">
        <f>IFERROR(テーブル_Swim015[[#This Row],[組]],"")</f>
        <v>1</v>
      </c>
      <c r="C1602" s="22">
        <f>IFERROR(テーブル_Swim015[[#This Row],[水路]],"")</f>
        <v>1</v>
      </c>
      <c r="D1602" s="22" t="str">
        <f t="shared" si="100"/>
        <v>11511</v>
      </c>
      <c r="E1602" s="22">
        <f>IFERROR(テーブル_Swim015[[#This Row],[選手番号]],"")</f>
        <v>0</v>
      </c>
      <c r="F1602" s="22" t="str">
        <f>IFERROR(VLOOKUP(E1602,Sheet3!A:H,3,0),"")</f>
        <v/>
      </c>
      <c r="G1602" s="22" t="str">
        <f>IFERROR(VLOOKUP(E1602,Sheet3!A:H,8,0),"")</f>
        <v/>
      </c>
      <c r="H1602" s="22" t="str">
        <f>IFERROR(VLOOKUP(E1602,Sheet2!A:B,2,0),"")</f>
        <v/>
      </c>
      <c r="I1602" s="22" t="str">
        <f t="shared" si="101"/>
        <v>0115</v>
      </c>
      <c r="J1602" s="22">
        <f t="shared" si="102"/>
        <v>1</v>
      </c>
      <c r="K1602" s="22">
        <f t="shared" si="103"/>
        <v>1</v>
      </c>
    </row>
    <row r="1603" spans="1:11" x14ac:dyDescent="0.15">
      <c r="A1603" s="22">
        <f>IFERROR(テーブル_Swim015[[#This Row],[競技番号]],"")</f>
        <v>115</v>
      </c>
      <c r="B1603" s="22">
        <f>IFERROR(テーブル_Swim015[[#This Row],[組]],"")</f>
        <v>1</v>
      </c>
      <c r="C1603" s="22">
        <f>IFERROR(テーブル_Swim015[[#This Row],[水路]],"")</f>
        <v>2</v>
      </c>
      <c r="D1603" s="22" t="str">
        <f t="shared" si="100"/>
        <v>11512</v>
      </c>
      <c r="E1603" s="22">
        <f>IFERROR(テーブル_Swim015[[#This Row],[選手番号]],"")</f>
        <v>0</v>
      </c>
      <c r="F1603" s="22" t="str">
        <f>IFERROR(VLOOKUP(E1603,Sheet3!A:H,3,0),"")</f>
        <v/>
      </c>
      <c r="G1603" s="22" t="str">
        <f>IFERROR(VLOOKUP(E1603,Sheet3!A:H,8,0),"")</f>
        <v/>
      </c>
      <c r="H1603" s="22" t="str">
        <f>IFERROR(VLOOKUP(E1603,Sheet2!A:B,2,0),"")</f>
        <v/>
      </c>
      <c r="I1603" s="22" t="str">
        <f t="shared" si="101"/>
        <v>0115</v>
      </c>
      <c r="J1603" s="22">
        <f t="shared" si="102"/>
        <v>1</v>
      </c>
      <c r="K1603" s="22">
        <f t="shared" si="103"/>
        <v>2</v>
      </c>
    </row>
    <row r="1604" spans="1:11" x14ac:dyDescent="0.15">
      <c r="A1604" s="22">
        <f>IFERROR(テーブル_Swim015[[#This Row],[競技番号]],"")</f>
        <v>115</v>
      </c>
      <c r="B1604" s="22">
        <f>IFERROR(テーブル_Swim015[[#This Row],[組]],"")</f>
        <v>1</v>
      </c>
      <c r="C1604" s="22">
        <f>IFERROR(テーブル_Swim015[[#This Row],[水路]],"")</f>
        <v>3</v>
      </c>
      <c r="D1604" s="22" t="str">
        <f t="shared" si="100"/>
        <v>11513</v>
      </c>
      <c r="E1604" s="22">
        <f>IFERROR(テーブル_Swim015[[#This Row],[選手番号]],"")</f>
        <v>105</v>
      </c>
      <c r="F1604" s="22" t="str">
        <f>IFERROR(VLOOKUP(E1604,Sheet3!A:H,3,0),"")</f>
        <v xml:space="preserve">松尾　秀晟                    </v>
      </c>
      <c r="G1604" s="22" t="str">
        <f>IFERROR(VLOOKUP(E1604,Sheet3!A:H,8,0),"")</f>
        <v xml:space="preserve">西条ＳＣ        </v>
      </c>
      <c r="H1604" s="22" t="str">
        <f>IFERROR(VLOOKUP(E1604,Sheet2!A:B,2,0),"")</f>
        <v/>
      </c>
      <c r="I1604" s="22" t="str">
        <f t="shared" si="101"/>
        <v>105115</v>
      </c>
      <c r="J1604" s="22">
        <f t="shared" si="102"/>
        <v>1</v>
      </c>
      <c r="K1604" s="22">
        <f t="shared" si="103"/>
        <v>3</v>
      </c>
    </row>
    <row r="1605" spans="1:11" x14ac:dyDescent="0.15">
      <c r="A1605" s="22">
        <f>IFERROR(テーブル_Swim015[[#This Row],[競技番号]],"")</f>
        <v>115</v>
      </c>
      <c r="B1605" s="22">
        <f>IFERROR(テーブル_Swim015[[#This Row],[組]],"")</f>
        <v>1</v>
      </c>
      <c r="C1605" s="22">
        <f>IFERROR(テーブル_Swim015[[#This Row],[水路]],"")</f>
        <v>4</v>
      </c>
      <c r="D1605" s="22" t="str">
        <f t="shared" si="100"/>
        <v>11514</v>
      </c>
      <c r="E1605" s="22">
        <f>IFERROR(テーブル_Swim015[[#This Row],[選手番号]],"")</f>
        <v>3</v>
      </c>
      <c r="F1605" s="22" t="str">
        <f>IFERROR(VLOOKUP(E1605,Sheet3!A:H,3,0),"")</f>
        <v xml:space="preserve">玉井　豪大                    </v>
      </c>
      <c r="G1605" s="22" t="str">
        <f>IFERROR(VLOOKUP(E1605,Sheet3!A:H,8,0),"")</f>
        <v xml:space="preserve">ｴﾘｴｰﾙSRT        </v>
      </c>
      <c r="H1605" s="22" t="str">
        <f>IFERROR(VLOOKUP(E1605,Sheet2!A:B,2,0),"")</f>
        <v/>
      </c>
      <c r="I1605" s="22" t="str">
        <f t="shared" si="101"/>
        <v>3115</v>
      </c>
      <c r="J1605" s="22">
        <f t="shared" si="102"/>
        <v>1</v>
      </c>
      <c r="K1605" s="22">
        <f t="shared" si="103"/>
        <v>4</v>
      </c>
    </row>
    <row r="1606" spans="1:11" x14ac:dyDescent="0.15">
      <c r="A1606" s="22">
        <f>IFERROR(テーブル_Swim015[[#This Row],[競技番号]],"")</f>
        <v>115</v>
      </c>
      <c r="B1606" s="22">
        <f>IFERROR(テーブル_Swim015[[#This Row],[組]],"")</f>
        <v>1</v>
      </c>
      <c r="C1606" s="22">
        <f>IFERROR(テーブル_Swim015[[#This Row],[水路]],"")</f>
        <v>5</v>
      </c>
      <c r="D1606" s="22" t="str">
        <f t="shared" si="100"/>
        <v>11515</v>
      </c>
      <c r="E1606" s="22">
        <f>IFERROR(テーブル_Swim015[[#This Row],[選手番号]],"")</f>
        <v>1143</v>
      </c>
      <c r="F1606" s="22" t="str">
        <f>IFERROR(VLOOKUP(E1606,Sheet3!A:H,3,0),"")</f>
        <v xml:space="preserve">岡田　英明                    </v>
      </c>
      <c r="G1606" s="22" t="str">
        <f>IFERROR(VLOOKUP(E1606,Sheet3!A:H,8,0),"")</f>
        <v xml:space="preserve">えいしSC砥部    </v>
      </c>
      <c r="H1606" s="22" t="str">
        <f>IFERROR(VLOOKUP(E1606,Sheet2!A:B,2,0),"")</f>
        <v/>
      </c>
      <c r="I1606" s="22" t="str">
        <f t="shared" si="101"/>
        <v>1143115</v>
      </c>
      <c r="J1606" s="22">
        <f t="shared" si="102"/>
        <v>1</v>
      </c>
      <c r="K1606" s="22">
        <f t="shared" si="103"/>
        <v>5</v>
      </c>
    </row>
    <row r="1607" spans="1:11" x14ac:dyDescent="0.15">
      <c r="A1607" s="22">
        <f>IFERROR(テーブル_Swim015[[#This Row],[競技番号]],"")</f>
        <v>115</v>
      </c>
      <c r="B1607" s="22">
        <f>IFERROR(テーブル_Swim015[[#This Row],[組]],"")</f>
        <v>1</v>
      </c>
      <c r="C1607" s="22">
        <f>IFERROR(テーブル_Swim015[[#This Row],[水路]],"")</f>
        <v>6</v>
      </c>
      <c r="D1607" s="22" t="str">
        <f t="shared" si="100"/>
        <v>11516</v>
      </c>
      <c r="E1607" s="22">
        <f>IFERROR(テーブル_Swim015[[#This Row],[選手番号]],"")</f>
        <v>0</v>
      </c>
      <c r="F1607" s="22" t="str">
        <f>IFERROR(VLOOKUP(E1607,Sheet3!A:H,3,0),"")</f>
        <v/>
      </c>
      <c r="G1607" s="22" t="str">
        <f>IFERROR(VLOOKUP(E1607,Sheet3!A:H,8,0),"")</f>
        <v/>
      </c>
      <c r="H1607" s="22" t="str">
        <f>IFERROR(VLOOKUP(E1607,Sheet2!A:B,2,0),"")</f>
        <v/>
      </c>
      <c r="I1607" s="22" t="str">
        <f t="shared" si="101"/>
        <v>0115</v>
      </c>
      <c r="J1607" s="22">
        <f t="shared" si="102"/>
        <v>1</v>
      </c>
      <c r="K1607" s="22">
        <f t="shared" si="103"/>
        <v>6</v>
      </c>
    </row>
    <row r="1608" spans="1:11" x14ac:dyDescent="0.15">
      <c r="A1608" s="22">
        <f>IFERROR(テーブル_Swim015[[#This Row],[競技番号]],"")</f>
        <v>115</v>
      </c>
      <c r="B1608" s="22">
        <f>IFERROR(テーブル_Swim015[[#This Row],[組]],"")</f>
        <v>1</v>
      </c>
      <c r="C1608" s="22">
        <f>IFERROR(テーブル_Swim015[[#This Row],[水路]],"")</f>
        <v>7</v>
      </c>
      <c r="D1608" s="22" t="str">
        <f t="shared" si="100"/>
        <v>11517</v>
      </c>
      <c r="E1608" s="22">
        <f>IFERROR(テーブル_Swim015[[#This Row],[選手番号]],"")</f>
        <v>0</v>
      </c>
      <c r="F1608" s="22" t="str">
        <f>IFERROR(VLOOKUP(E1608,Sheet3!A:H,3,0),"")</f>
        <v/>
      </c>
      <c r="G1608" s="22" t="str">
        <f>IFERROR(VLOOKUP(E1608,Sheet3!A:H,8,0),"")</f>
        <v/>
      </c>
      <c r="H1608" s="22" t="str">
        <f>IFERROR(VLOOKUP(E1608,Sheet2!A:B,2,0),"")</f>
        <v/>
      </c>
      <c r="I1608" s="22" t="str">
        <f t="shared" si="101"/>
        <v>0115</v>
      </c>
      <c r="J1608" s="22">
        <f t="shared" si="102"/>
        <v>1</v>
      </c>
      <c r="K1608" s="22">
        <f t="shared" si="103"/>
        <v>7</v>
      </c>
    </row>
    <row r="1609" spans="1:11" x14ac:dyDescent="0.15">
      <c r="A1609" s="22">
        <f>IFERROR(テーブル_Swim015[[#This Row],[競技番号]],"")</f>
        <v>115</v>
      </c>
      <c r="B1609" s="22">
        <f>IFERROR(テーブル_Swim015[[#This Row],[組]],"")</f>
        <v>1</v>
      </c>
      <c r="C1609" s="22">
        <f>IFERROR(テーブル_Swim015[[#This Row],[水路]],"")</f>
        <v>8</v>
      </c>
      <c r="D1609" s="22" t="str">
        <f t="shared" si="100"/>
        <v>11518</v>
      </c>
      <c r="E1609" s="22">
        <f>IFERROR(テーブル_Swim015[[#This Row],[選手番号]],"")</f>
        <v>0</v>
      </c>
      <c r="F1609" s="22" t="str">
        <f>IFERROR(VLOOKUP(E1609,Sheet3!A:H,3,0),"")</f>
        <v/>
      </c>
      <c r="G1609" s="22" t="str">
        <f>IFERROR(VLOOKUP(E1609,Sheet3!A:H,8,0),"")</f>
        <v/>
      </c>
      <c r="H1609" s="22" t="str">
        <f>IFERROR(VLOOKUP(E1609,Sheet2!A:B,2,0),"")</f>
        <v/>
      </c>
      <c r="I1609" s="22" t="str">
        <f t="shared" si="101"/>
        <v>0115</v>
      </c>
      <c r="J1609" s="22">
        <f t="shared" si="102"/>
        <v>1</v>
      </c>
      <c r="K1609" s="22">
        <f t="shared" si="103"/>
        <v>8</v>
      </c>
    </row>
    <row r="1610" spans="1:11" x14ac:dyDescent="0.15">
      <c r="A1610" s="22">
        <f>IFERROR(テーブル_Swim015[[#This Row],[競技番号]],"")</f>
        <v>115</v>
      </c>
      <c r="B1610" s="22">
        <f>IFERROR(テーブル_Swim015[[#This Row],[組]],"")</f>
        <v>2</v>
      </c>
      <c r="C1610" s="22">
        <f>IFERROR(テーブル_Swim015[[#This Row],[水路]],"")</f>
        <v>1</v>
      </c>
      <c r="D1610" s="22" t="str">
        <f t="shared" si="100"/>
        <v>11521</v>
      </c>
      <c r="E1610" s="22">
        <f>IFERROR(テーブル_Swim015[[#This Row],[選手番号]],"")</f>
        <v>0</v>
      </c>
      <c r="F1610" s="22" t="str">
        <f>IFERROR(VLOOKUP(E1610,Sheet3!A:H,3,0),"")</f>
        <v/>
      </c>
      <c r="G1610" s="22" t="str">
        <f>IFERROR(VLOOKUP(E1610,Sheet3!A:H,8,0),"")</f>
        <v/>
      </c>
      <c r="H1610" s="22" t="str">
        <f>IFERROR(VLOOKUP(E1610,Sheet2!A:B,2,0),"")</f>
        <v/>
      </c>
      <c r="I1610" s="22" t="str">
        <f t="shared" si="101"/>
        <v>0115</v>
      </c>
      <c r="J1610" s="22">
        <f t="shared" si="102"/>
        <v>2</v>
      </c>
      <c r="K1610" s="22">
        <f t="shared" si="103"/>
        <v>1</v>
      </c>
    </row>
    <row r="1611" spans="1:11" x14ac:dyDescent="0.15">
      <c r="A1611" s="22">
        <f>IFERROR(テーブル_Swim015[[#This Row],[競技番号]],"")</f>
        <v>115</v>
      </c>
      <c r="B1611" s="22">
        <f>IFERROR(テーブル_Swim015[[#This Row],[組]],"")</f>
        <v>2</v>
      </c>
      <c r="C1611" s="22">
        <f>IFERROR(テーブル_Swim015[[#This Row],[水路]],"")</f>
        <v>2</v>
      </c>
      <c r="D1611" s="22" t="str">
        <f t="shared" si="100"/>
        <v>11522</v>
      </c>
      <c r="E1611" s="22">
        <f>IFERROR(テーブル_Swim015[[#This Row],[選手番号]],"")</f>
        <v>1101</v>
      </c>
      <c r="F1611" s="22" t="str">
        <f>IFERROR(VLOOKUP(E1611,Sheet3!A:H,3,0),"")</f>
        <v xml:space="preserve">松本　拓真                    </v>
      </c>
      <c r="G1611" s="22" t="str">
        <f>IFERROR(VLOOKUP(E1611,Sheet3!A:H,8,0),"")</f>
        <v xml:space="preserve">ﾌｨｯﾀｴﾐﾌﾙ松前    </v>
      </c>
      <c r="H1611" s="22" t="str">
        <f>IFERROR(VLOOKUP(E1611,Sheet2!A:B,2,0),"")</f>
        <v/>
      </c>
      <c r="I1611" s="22" t="str">
        <f t="shared" si="101"/>
        <v>1101115</v>
      </c>
      <c r="J1611" s="22">
        <f t="shared" si="102"/>
        <v>2</v>
      </c>
      <c r="K1611" s="22">
        <f t="shared" si="103"/>
        <v>2</v>
      </c>
    </row>
    <row r="1612" spans="1:11" x14ac:dyDescent="0.15">
      <c r="A1612" s="22">
        <f>IFERROR(テーブル_Swim015[[#This Row],[競技番号]],"")</f>
        <v>115</v>
      </c>
      <c r="B1612" s="22">
        <f>IFERROR(テーブル_Swim015[[#This Row],[組]],"")</f>
        <v>2</v>
      </c>
      <c r="C1612" s="22">
        <f>IFERROR(テーブル_Swim015[[#This Row],[水路]],"")</f>
        <v>3</v>
      </c>
      <c r="D1612" s="22" t="str">
        <f t="shared" si="100"/>
        <v>11523</v>
      </c>
      <c r="E1612" s="22">
        <f>IFERROR(テーブル_Swim015[[#This Row],[選手番号]],"")</f>
        <v>1098</v>
      </c>
      <c r="F1612" s="22" t="str">
        <f>IFERROR(VLOOKUP(E1612,Sheet3!A:H,3,0),"")</f>
        <v xml:space="preserve">明比　琉斗                    </v>
      </c>
      <c r="G1612" s="22" t="str">
        <f>IFERROR(VLOOKUP(E1612,Sheet3!A:H,8,0),"")</f>
        <v xml:space="preserve">ﾌｨｯﾀｴﾐﾌﾙ松前    </v>
      </c>
      <c r="H1612" s="22" t="str">
        <f>IFERROR(VLOOKUP(E1612,Sheet2!A:B,2,0),"")</f>
        <v/>
      </c>
      <c r="I1612" s="22" t="str">
        <f t="shared" si="101"/>
        <v>1098115</v>
      </c>
      <c r="J1612" s="22">
        <f t="shared" si="102"/>
        <v>2</v>
      </c>
      <c r="K1612" s="22">
        <f t="shared" si="103"/>
        <v>3</v>
      </c>
    </row>
    <row r="1613" spans="1:11" x14ac:dyDescent="0.15">
      <c r="A1613" s="22">
        <f>IFERROR(テーブル_Swim015[[#This Row],[競技番号]],"")</f>
        <v>115</v>
      </c>
      <c r="B1613" s="22">
        <f>IFERROR(テーブル_Swim015[[#This Row],[組]],"")</f>
        <v>2</v>
      </c>
      <c r="C1613" s="22">
        <f>IFERROR(テーブル_Swim015[[#This Row],[水路]],"")</f>
        <v>4</v>
      </c>
      <c r="D1613" s="22" t="str">
        <f t="shared" si="100"/>
        <v>11524</v>
      </c>
      <c r="E1613" s="22">
        <f>IFERROR(テーブル_Swim015[[#This Row],[選手番号]],"")</f>
        <v>1508</v>
      </c>
      <c r="F1613" s="22" t="str">
        <f>IFERROR(VLOOKUP(E1613,Sheet3!A:H,3,0),"")</f>
        <v xml:space="preserve">三好　郁哉                    </v>
      </c>
      <c r="G1613" s="22" t="str">
        <f>IFERROR(VLOOKUP(E1613,Sheet3!A:H,8,0),"")</f>
        <v xml:space="preserve">リー保内        </v>
      </c>
      <c r="H1613" s="22" t="str">
        <f>IFERROR(VLOOKUP(E1613,Sheet2!A:B,2,0),"")</f>
        <v/>
      </c>
      <c r="I1613" s="22" t="str">
        <f t="shared" si="101"/>
        <v>1508115</v>
      </c>
      <c r="J1613" s="22">
        <f t="shared" si="102"/>
        <v>2</v>
      </c>
      <c r="K1613" s="22">
        <f t="shared" si="103"/>
        <v>4</v>
      </c>
    </row>
    <row r="1614" spans="1:11" x14ac:dyDescent="0.15">
      <c r="A1614" s="22">
        <f>IFERROR(テーブル_Swim015[[#This Row],[競技番号]],"")</f>
        <v>115</v>
      </c>
      <c r="B1614" s="22">
        <f>IFERROR(テーブル_Swim015[[#This Row],[組]],"")</f>
        <v>2</v>
      </c>
      <c r="C1614" s="22">
        <f>IFERROR(テーブル_Swim015[[#This Row],[水路]],"")</f>
        <v>5</v>
      </c>
      <c r="D1614" s="22" t="str">
        <f t="shared" si="100"/>
        <v>11525</v>
      </c>
      <c r="E1614" s="22">
        <f>IFERROR(テーブル_Swim015[[#This Row],[選手番号]],"")</f>
        <v>1035</v>
      </c>
      <c r="F1614" s="22" t="str">
        <f>IFERROR(VLOOKUP(E1614,Sheet3!A:H,3,0),"")</f>
        <v xml:space="preserve">高山　　翔                    </v>
      </c>
      <c r="G1614" s="22" t="str">
        <f>IFERROR(VLOOKUP(E1614,Sheet3!A:H,8,0),"")</f>
        <v xml:space="preserve">フィッタ松山    </v>
      </c>
      <c r="H1614" s="22" t="str">
        <f>IFERROR(VLOOKUP(E1614,Sheet2!A:B,2,0),"")</f>
        <v/>
      </c>
      <c r="I1614" s="22" t="str">
        <f t="shared" si="101"/>
        <v>1035115</v>
      </c>
      <c r="J1614" s="22">
        <f t="shared" si="102"/>
        <v>2</v>
      </c>
      <c r="K1614" s="22">
        <f t="shared" si="103"/>
        <v>5</v>
      </c>
    </row>
    <row r="1615" spans="1:11" x14ac:dyDescent="0.15">
      <c r="A1615" s="22">
        <f>IFERROR(テーブル_Swim015[[#This Row],[競技番号]],"")</f>
        <v>115</v>
      </c>
      <c r="B1615" s="22">
        <f>IFERROR(テーブル_Swim015[[#This Row],[組]],"")</f>
        <v>2</v>
      </c>
      <c r="C1615" s="22">
        <f>IFERROR(テーブル_Swim015[[#This Row],[水路]],"")</f>
        <v>6</v>
      </c>
      <c r="D1615" s="22" t="str">
        <f t="shared" si="100"/>
        <v>11526</v>
      </c>
      <c r="E1615" s="22">
        <f>IFERROR(テーブル_Swim015[[#This Row],[選手番号]],"")</f>
        <v>1071</v>
      </c>
      <c r="F1615" s="22" t="str">
        <f>IFERROR(VLOOKUP(E1615,Sheet3!A:H,3,0),"")</f>
        <v xml:space="preserve">北脇　雄大                    </v>
      </c>
      <c r="G1615" s="22" t="str">
        <f>IFERROR(VLOOKUP(E1615,Sheet3!A:H,8,0),"")</f>
        <v xml:space="preserve">フィッタ重信    </v>
      </c>
      <c r="H1615" s="22" t="str">
        <f>IFERROR(VLOOKUP(E1615,Sheet2!A:B,2,0),"")</f>
        <v/>
      </c>
      <c r="I1615" s="22" t="str">
        <f t="shared" si="101"/>
        <v>1071115</v>
      </c>
      <c r="J1615" s="22">
        <f t="shared" si="102"/>
        <v>2</v>
      </c>
      <c r="K1615" s="22">
        <f t="shared" si="103"/>
        <v>6</v>
      </c>
    </row>
    <row r="1616" spans="1:11" x14ac:dyDescent="0.15">
      <c r="A1616" s="22">
        <f>IFERROR(テーブル_Swim015[[#This Row],[競技番号]],"")</f>
        <v>115</v>
      </c>
      <c r="B1616" s="22">
        <f>IFERROR(テーブル_Swim015[[#This Row],[組]],"")</f>
        <v>2</v>
      </c>
      <c r="C1616" s="22">
        <f>IFERROR(テーブル_Swim015[[#This Row],[水路]],"")</f>
        <v>7</v>
      </c>
      <c r="D1616" s="22" t="str">
        <f t="shared" si="100"/>
        <v>11527</v>
      </c>
      <c r="E1616" s="22">
        <f>IFERROR(テーブル_Swim015[[#This Row],[選手番号]],"")</f>
        <v>1072</v>
      </c>
      <c r="F1616" s="22" t="str">
        <f>IFERROR(VLOOKUP(E1616,Sheet3!A:H,3,0),"")</f>
        <v xml:space="preserve">安永　　櫂                    </v>
      </c>
      <c r="G1616" s="22" t="str">
        <f>IFERROR(VLOOKUP(E1616,Sheet3!A:H,8,0),"")</f>
        <v xml:space="preserve">フィッタ重信    </v>
      </c>
      <c r="H1616" s="22" t="str">
        <f>IFERROR(VLOOKUP(E1616,Sheet2!A:B,2,0),"")</f>
        <v/>
      </c>
      <c r="I1616" s="22" t="str">
        <f t="shared" si="101"/>
        <v>1072115</v>
      </c>
      <c r="J1616" s="22">
        <f t="shared" si="102"/>
        <v>2</v>
      </c>
      <c r="K1616" s="22">
        <f t="shared" si="103"/>
        <v>7</v>
      </c>
    </row>
    <row r="1617" spans="1:11" x14ac:dyDescent="0.15">
      <c r="A1617" s="22">
        <f>IFERROR(テーブル_Swim015[[#This Row],[競技番号]],"")</f>
        <v>115</v>
      </c>
      <c r="B1617" s="22">
        <f>IFERROR(テーブル_Swim015[[#This Row],[組]],"")</f>
        <v>2</v>
      </c>
      <c r="C1617" s="22">
        <f>IFERROR(テーブル_Swim015[[#This Row],[水路]],"")</f>
        <v>8</v>
      </c>
      <c r="D1617" s="22" t="str">
        <f t="shared" si="100"/>
        <v>11528</v>
      </c>
      <c r="E1617" s="22">
        <f>IFERROR(テーブル_Swim015[[#This Row],[選手番号]],"")</f>
        <v>0</v>
      </c>
      <c r="F1617" s="22" t="str">
        <f>IFERROR(VLOOKUP(E1617,Sheet3!A:H,3,0),"")</f>
        <v/>
      </c>
      <c r="G1617" s="22" t="str">
        <f>IFERROR(VLOOKUP(E1617,Sheet3!A:H,8,0),"")</f>
        <v/>
      </c>
      <c r="H1617" s="22" t="str">
        <f>IFERROR(VLOOKUP(E1617,Sheet2!A:B,2,0),"")</f>
        <v/>
      </c>
      <c r="I1617" s="22" t="str">
        <f t="shared" si="101"/>
        <v>0115</v>
      </c>
      <c r="J1617" s="22">
        <f t="shared" si="102"/>
        <v>2</v>
      </c>
      <c r="K1617" s="22">
        <f t="shared" si="103"/>
        <v>8</v>
      </c>
    </row>
    <row r="1618" spans="1:11" x14ac:dyDescent="0.15">
      <c r="A1618" s="22">
        <f>IFERROR(テーブル_Swim015[[#This Row],[競技番号]],"")</f>
        <v>115</v>
      </c>
      <c r="B1618" s="22">
        <f>IFERROR(テーブル_Swim015[[#This Row],[組]],"")</f>
        <v>3</v>
      </c>
      <c r="C1618" s="22">
        <f>IFERROR(テーブル_Swim015[[#This Row],[水路]],"")</f>
        <v>1</v>
      </c>
      <c r="D1618" s="22" t="str">
        <f t="shared" ref="D1618:D1681" si="104">CONCATENATE(A1618,B1618,C1618)</f>
        <v>11531</v>
      </c>
      <c r="E1618" s="22">
        <f>IFERROR(テーブル_Swim015[[#This Row],[選手番号]],"")</f>
        <v>1073</v>
      </c>
      <c r="F1618" s="22" t="str">
        <f>IFERROR(VLOOKUP(E1618,Sheet3!A:H,3,0),"")</f>
        <v xml:space="preserve">十亀　優哉                    </v>
      </c>
      <c r="G1618" s="22" t="str">
        <f>IFERROR(VLOOKUP(E1618,Sheet3!A:H,8,0),"")</f>
        <v xml:space="preserve">フィッタ重信    </v>
      </c>
      <c r="H1618" s="22" t="str">
        <f>IFERROR(VLOOKUP(E1618,Sheet2!A:B,2,0),"")</f>
        <v/>
      </c>
      <c r="I1618" s="22" t="str">
        <f t="shared" si="101"/>
        <v>1073115</v>
      </c>
      <c r="J1618" s="22">
        <f t="shared" si="102"/>
        <v>3</v>
      </c>
      <c r="K1618" s="22">
        <f t="shared" si="103"/>
        <v>1</v>
      </c>
    </row>
    <row r="1619" spans="1:11" x14ac:dyDescent="0.15">
      <c r="A1619" s="22">
        <f>IFERROR(テーブル_Swim015[[#This Row],[競技番号]],"")</f>
        <v>115</v>
      </c>
      <c r="B1619" s="22">
        <f>IFERROR(テーブル_Swim015[[#This Row],[組]],"")</f>
        <v>3</v>
      </c>
      <c r="C1619" s="22">
        <f>IFERROR(テーブル_Swim015[[#This Row],[水路]],"")</f>
        <v>2</v>
      </c>
      <c r="D1619" s="22" t="str">
        <f t="shared" si="104"/>
        <v>11532</v>
      </c>
      <c r="E1619" s="22">
        <f>IFERROR(テーブル_Swim015[[#This Row],[選手番号]],"")</f>
        <v>34</v>
      </c>
      <c r="F1619" s="22" t="str">
        <f>IFERROR(VLOOKUP(E1619,Sheet3!A:H,3,0),"")</f>
        <v xml:space="preserve">森田　尚斗                    </v>
      </c>
      <c r="G1619" s="22" t="str">
        <f>IFERROR(VLOOKUP(E1619,Sheet3!A:H,8,0),"")</f>
        <v xml:space="preserve">ファイブテン    </v>
      </c>
      <c r="H1619" s="22" t="str">
        <f>IFERROR(VLOOKUP(E1619,Sheet2!A:B,2,0),"")</f>
        <v/>
      </c>
      <c r="I1619" s="22" t="str">
        <f t="shared" ref="I1619:I1682" si="105">CONCATENATE(E1619,A1619)</f>
        <v>34115</v>
      </c>
      <c r="J1619" s="22">
        <f t="shared" ref="J1619:J1682" si="106">B1619</f>
        <v>3</v>
      </c>
      <c r="K1619" s="22">
        <f t="shared" ref="K1619:K1682" si="107">C1619</f>
        <v>2</v>
      </c>
    </row>
    <row r="1620" spans="1:11" x14ac:dyDescent="0.15">
      <c r="A1620" s="22">
        <f>IFERROR(テーブル_Swim015[[#This Row],[競技番号]],"")</f>
        <v>115</v>
      </c>
      <c r="B1620" s="22">
        <f>IFERROR(テーブル_Swim015[[#This Row],[組]],"")</f>
        <v>3</v>
      </c>
      <c r="C1620" s="22">
        <f>IFERROR(テーブル_Swim015[[#This Row],[水路]],"")</f>
        <v>3</v>
      </c>
      <c r="D1620" s="22" t="str">
        <f t="shared" si="104"/>
        <v>11533</v>
      </c>
      <c r="E1620" s="22">
        <f>IFERROR(テーブル_Swim015[[#This Row],[選手番号]],"")</f>
        <v>1030</v>
      </c>
      <c r="F1620" s="22" t="str">
        <f>IFERROR(VLOOKUP(E1620,Sheet3!A:H,3,0),"")</f>
        <v xml:space="preserve">平田　優貴                    </v>
      </c>
      <c r="G1620" s="22" t="str">
        <f>IFERROR(VLOOKUP(E1620,Sheet3!A:H,8,0),"")</f>
        <v xml:space="preserve">フィッタ松山    </v>
      </c>
      <c r="H1620" s="22" t="str">
        <f>IFERROR(VLOOKUP(E1620,Sheet2!A:B,2,0),"")</f>
        <v/>
      </c>
      <c r="I1620" s="22" t="str">
        <f t="shared" si="105"/>
        <v>1030115</v>
      </c>
      <c r="J1620" s="22">
        <f t="shared" si="106"/>
        <v>3</v>
      </c>
      <c r="K1620" s="22">
        <f t="shared" si="107"/>
        <v>3</v>
      </c>
    </row>
    <row r="1621" spans="1:11" x14ac:dyDescent="0.15">
      <c r="A1621" s="22">
        <f>IFERROR(テーブル_Swim015[[#This Row],[競技番号]],"")</f>
        <v>115</v>
      </c>
      <c r="B1621" s="22">
        <f>IFERROR(テーブル_Swim015[[#This Row],[組]],"")</f>
        <v>3</v>
      </c>
      <c r="C1621" s="22">
        <f>IFERROR(テーブル_Swim015[[#This Row],[水路]],"")</f>
        <v>4</v>
      </c>
      <c r="D1621" s="22" t="str">
        <f t="shared" si="104"/>
        <v>11534</v>
      </c>
      <c r="E1621" s="22">
        <f>IFERROR(テーブル_Swim015[[#This Row],[選手番号]],"")</f>
        <v>88</v>
      </c>
      <c r="F1621" s="22" t="str">
        <f>IFERROR(VLOOKUP(E1621,Sheet3!A:H,3,0),"")</f>
        <v>吉原　壮祐</v>
      </c>
      <c r="G1621" s="22" t="str">
        <f>IFERROR(VLOOKUP(E1621,Sheet3!A:H,8,0),"")</f>
        <v>ファイブテン</v>
      </c>
      <c r="H1621" s="22" t="str">
        <f>IFERROR(VLOOKUP(E1621,Sheet2!A:B,2,0),"")</f>
        <v/>
      </c>
      <c r="I1621" s="22" t="str">
        <f t="shared" si="105"/>
        <v>88115</v>
      </c>
      <c r="J1621" s="22">
        <f t="shared" si="106"/>
        <v>3</v>
      </c>
      <c r="K1621" s="22">
        <f t="shared" si="107"/>
        <v>4</v>
      </c>
    </row>
    <row r="1622" spans="1:11" x14ac:dyDescent="0.15">
      <c r="A1622" s="22">
        <f>IFERROR(テーブル_Swim015[[#This Row],[競技番号]],"")</f>
        <v>115</v>
      </c>
      <c r="B1622" s="22">
        <f>IFERROR(テーブル_Swim015[[#This Row],[組]],"")</f>
        <v>3</v>
      </c>
      <c r="C1622" s="22">
        <f>IFERROR(テーブル_Swim015[[#This Row],[水路]],"")</f>
        <v>5</v>
      </c>
      <c r="D1622" s="22" t="str">
        <f t="shared" si="104"/>
        <v>11535</v>
      </c>
      <c r="E1622" s="22">
        <f>IFERROR(テーブル_Swim015[[#This Row],[選手番号]],"")</f>
        <v>1517</v>
      </c>
      <c r="F1622" s="22" t="str">
        <f>IFERROR(VLOOKUP(E1622,Sheet3!A:H,3,0),"")</f>
        <v xml:space="preserve">宇都宮　旬                    </v>
      </c>
      <c r="G1622" s="22" t="str">
        <f>IFERROR(VLOOKUP(E1622,Sheet3!A:H,8,0),"")</f>
        <v xml:space="preserve">フィッタ吉田    </v>
      </c>
      <c r="H1622" s="22" t="str">
        <f>IFERROR(VLOOKUP(E1622,Sheet2!A:B,2,0),"")</f>
        <v/>
      </c>
      <c r="I1622" s="22" t="str">
        <f t="shared" si="105"/>
        <v>1517115</v>
      </c>
      <c r="J1622" s="22">
        <f t="shared" si="106"/>
        <v>3</v>
      </c>
      <c r="K1622" s="22">
        <f t="shared" si="107"/>
        <v>5</v>
      </c>
    </row>
    <row r="1623" spans="1:11" x14ac:dyDescent="0.15">
      <c r="A1623" s="22">
        <f>IFERROR(テーブル_Swim015[[#This Row],[競技番号]],"")</f>
        <v>115</v>
      </c>
      <c r="B1623" s="22">
        <f>IFERROR(テーブル_Swim015[[#This Row],[組]],"")</f>
        <v>3</v>
      </c>
      <c r="C1623" s="22">
        <f>IFERROR(テーブル_Swim015[[#This Row],[水路]],"")</f>
        <v>6</v>
      </c>
      <c r="D1623" s="22" t="str">
        <f t="shared" si="104"/>
        <v>11536</v>
      </c>
      <c r="E1623" s="22">
        <f>IFERROR(テーブル_Swim015[[#This Row],[選手番号]],"")</f>
        <v>1134</v>
      </c>
      <c r="F1623" s="22" t="str">
        <f>IFERROR(VLOOKUP(E1623,Sheet3!A:H,3,0),"")</f>
        <v>近藤　創太</v>
      </c>
      <c r="G1623" s="22" t="str">
        <f>IFERROR(VLOOKUP(E1623,Sheet3!A:H,8,0),"")</f>
        <v>AQUA</v>
      </c>
      <c r="H1623" s="22" t="str">
        <f>IFERROR(VLOOKUP(E1623,Sheet2!A:B,2,0),"")</f>
        <v/>
      </c>
      <c r="I1623" s="22" t="str">
        <f t="shared" si="105"/>
        <v>1134115</v>
      </c>
      <c r="J1623" s="22">
        <f t="shared" si="106"/>
        <v>3</v>
      </c>
      <c r="K1623" s="22">
        <f t="shared" si="107"/>
        <v>6</v>
      </c>
    </row>
    <row r="1624" spans="1:11" x14ac:dyDescent="0.15">
      <c r="A1624" s="22">
        <f>IFERROR(テーブル_Swim015[[#This Row],[競技番号]],"")</f>
        <v>115</v>
      </c>
      <c r="B1624" s="22">
        <f>IFERROR(テーブル_Swim015[[#This Row],[組]],"")</f>
        <v>3</v>
      </c>
      <c r="C1624" s="22">
        <f>IFERROR(テーブル_Swim015[[#This Row],[水路]],"")</f>
        <v>7</v>
      </c>
      <c r="D1624" s="22" t="str">
        <f t="shared" si="104"/>
        <v>11537</v>
      </c>
      <c r="E1624" s="22">
        <f>IFERROR(テーブル_Swim015[[#This Row],[選手番号]],"")</f>
        <v>87</v>
      </c>
      <c r="F1624" s="22" t="str">
        <f>IFERROR(VLOOKUP(E1624,Sheet3!A:H,3,0),"")</f>
        <v>向井　蒼空</v>
      </c>
      <c r="G1624" s="22" t="str">
        <f>IFERROR(VLOOKUP(E1624,Sheet3!A:H,8,0),"")</f>
        <v>ファイブテン</v>
      </c>
      <c r="H1624" s="22" t="str">
        <f>IFERROR(VLOOKUP(E1624,Sheet2!A:B,2,0),"")</f>
        <v/>
      </c>
      <c r="I1624" s="22" t="str">
        <f t="shared" si="105"/>
        <v>87115</v>
      </c>
      <c r="J1624" s="22">
        <f t="shared" si="106"/>
        <v>3</v>
      </c>
      <c r="K1624" s="22">
        <f t="shared" si="107"/>
        <v>7</v>
      </c>
    </row>
    <row r="1625" spans="1:11" x14ac:dyDescent="0.15">
      <c r="A1625" s="22">
        <f>IFERROR(テーブル_Swim015[[#This Row],[競技番号]],"")</f>
        <v>115</v>
      </c>
      <c r="B1625" s="22">
        <f>IFERROR(テーブル_Swim015[[#This Row],[組]],"")</f>
        <v>3</v>
      </c>
      <c r="C1625" s="22">
        <f>IFERROR(テーブル_Swim015[[#This Row],[水路]],"")</f>
        <v>8</v>
      </c>
      <c r="D1625" s="22" t="str">
        <f t="shared" si="104"/>
        <v>11538</v>
      </c>
      <c r="E1625" s="22">
        <f>IFERROR(テーブル_Swim015[[#This Row],[選手番号]],"")</f>
        <v>4</v>
      </c>
      <c r="F1625" s="22" t="str">
        <f>IFERROR(VLOOKUP(E1625,Sheet3!A:H,3,0),"")</f>
        <v xml:space="preserve">尾藤　渉大                    </v>
      </c>
      <c r="G1625" s="22" t="str">
        <f>IFERROR(VLOOKUP(E1625,Sheet3!A:H,8,0),"")</f>
        <v xml:space="preserve">ｴﾘｴｰﾙSRT        </v>
      </c>
      <c r="H1625" s="22" t="str">
        <f>IFERROR(VLOOKUP(E1625,Sheet2!A:B,2,0),"")</f>
        <v/>
      </c>
      <c r="I1625" s="22" t="str">
        <f t="shared" si="105"/>
        <v>4115</v>
      </c>
      <c r="J1625" s="22">
        <f t="shared" si="106"/>
        <v>3</v>
      </c>
      <c r="K1625" s="22">
        <f t="shared" si="107"/>
        <v>8</v>
      </c>
    </row>
    <row r="1626" spans="1:11" x14ac:dyDescent="0.15">
      <c r="A1626" s="22">
        <f>IFERROR(テーブル_Swim015[[#This Row],[競技番号]],"")</f>
        <v>116</v>
      </c>
      <c r="B1626" s="22">
        <f>IFERROR(テーブル_Swim015[[#This Row],[組]],"")</f>
        <v>1</v>
      </c>
      <c r="C1626" s="22">
        <f>IFERROR(テーブル_Swim015[[#This Row],[水路]],"")</f>
        <v>1</v>
      </c>
      <c r="D1626" s="22" t="str">
        <f t="shared" si="104"/>
        <v>11611</v>
      </c>
      <c r="E1626" s="22">
        <f>IFERROR(テーブル_Swim015[[#This Row],[選手番号]],"")</f>
        <v>0</v>
      </c>
      <c r="F1626" s="22" t="str">
        <f>IFERROR(VLOOKUP(E1626,Sheet3!A:H,3,0),"")</f>
        <v/>
      </c>
      <c r="G1626" s="22" t="str">
        <f>IFERROR(VLOOKUP(E1626,Sheet3!A:H,8,0),"")</f>
        <v/>
      </c>
      <c r="H1626" s="22" t="str">
        <f>IFERROR(VLOOKUP(E1626,Sheet2!A:B,2,0),"")</f>
        <v/>
      </c>
      <c r="I1626" s="22" t="str">
        <f t="shared" si="105"/>
        <v>0116</v>
      </c>
      <c r="J1626" s="22">
        <f t="shared" si="106"/>
        <v>1</v>
      </c>
      <c r="K1626" s="22">
        <f t="shared" si="107"/>
        <v>1</v>
      </c>
    </row>
    <row r="1627" spans="1:11" x14ac:dyDescent="0.15">
      <c r="A1627" s="22">
        <f>IFERROR(テーブル_Swim015[[#This Row],[競技番号]],"")</f>
        <v>116</v>
      </c>
      <c r="B1627" s="22">
        <f>IFERROR(テーブル_Swim015[[#This Row],[組]],"")</f>
        <v>1</v>
      </c>
      <c r="C1627" s="22">
        <f>IFERROR(テーブル_Swim015[[#This Row],[水路]],"")</f>
        <v>2</v>
      </c>
      <c r="D1627" s="22" t="str">
        <f t="shared" si="104"/>
        <v>11612</v>
      </c>
      <c r="E1627" s="22">
        <f>IFERROR(テーブル_Swim015[[#This Row],[選手番号]],"")</f>
        <v>1197</v>
      </c>
      <c r="F1627" s="22" t="str">
        <f>IFERROR(VLOOKUP(E1627,Sheet3!A:H,3,0),"")</f>
        <v>白石穂乃花</v>
      </c>
      <c r="G1627" s="22" t="str">
        <f>IFERROR(VLOOKUP(E1627,Sheet3!A:H,8,0),"")</f>
        <v>南海ＤＣ</v>
      </c>
      <c r="H1627" s="22" t="str">
        <f>IFERROR(VLOOKUP(E1627,Sheet2!A:B,2,0),"")</f>
        <v/>
      </c>
      <c r="I1627" s="22" t="str">
        <f t="shared" si="105"/>
        <v>1197116</v>
      </c>
      <c r="J1627" s="22">
        <f t="shared" si="106"/>
        <v>1</v>
      </c>
      <c r="K1627" s="22">
        <f t="shared" si="107"/>
        <v>2</v>
      </c>
    </row>
    <row r="1628" spans="1:11" x14ac:dyDescent="0.15">
      <c r="A1628" s="22">
        <f>IFERROR(テーブル_Swim015[[#This Row],[競技番号]],"")</f>
        <v>116</v>
      </c>
      <c r="B1628" s="22">
        <f>IFERROR(テーブル_Swim015[[#This Row],[組]],"")</f>
        <v>1</v>
      </c>
      <c r="C1628" s="22">
        <f>IFERROR(テーブル_Swim015[[#This Row],[水路]],"")</f>
        <v>3</v>
      </c>
      <c r="D1628" s="22" t="str">
        <f t="shared" si="104"/>
        <v>11613</v>
      </c>
      <c r="E1628" s="22">
        <f>IFERROR(テーブル_Swim015[[#This Row],[選手番号]],"")</f>
        <v>78</v>
      </c>
      <c r="F1628" s="22" t="str">
        <f>IFERROR(VLOOKUP(E1628,Sheet3!A:H,3,0),"")</f>
        <v xml:space="preserve">佐藤　由梨                    </v>
      </c>
      <c r="G1628" s="22" t="str">
        <f>IFERROR(VLOOKUP(E1628,Sheet3!A:H,8,0),"")</f>
        <v xml:space="preserve">ﾌｨｯﾀ川之江      </v>
      </c>
      <c r="H1628" s="22" t="str">
        <f>IFERROR(VLOOKUP(E1628,Sheet2!A:B,2,0),"")</f>
        <v/>
      </c>
      <c r="I1628" s="22" t="str">
        <f t="shared" si="105"/>
        <v>78116</v>
      </c>
      <c r="J1628" s="22">
        <f t="shared" si="106"/>
        <v>1</v>
      </c>
      <c r="K1628" s="22">
        <f t="shared" si="107"/>
        <v>3</v>
      </c>
    </row>
    <row r="1629" spans="1:11" x14ac:dyDescent="0.15">
      <c r="A1629" s="22">
        <f>IFERROR(テーブル_Swim015[[#This Row],[競技番号]],"")</f>
        <v>116</v>
      </c>
      <c r="B1629" s="22">
        <f>IFERROR(テーブル_Swim015[[#This Row],[組]],"")</f>
        <v>1</v>
      </c>
      <c r="C1629" s="22">
        <f>IFERROR(テーブル_Swim015[[#This Row],[水路]],"")</f>
        <v>4</v>
      </c>
      <c r="D1629" s="22" t="str">
        <f t="shared" si="104"/>
        <v>11614</v>
      </c>
      <c r="E1629" s="22">
        <f>IFERROR(テーブル_Swim015[[#This Row],[選手番号]],"")</f>
        <v>1511</v>
      </c>
      <c r="F1629" s="22" t="str">
        <f>IFERROR(VLOOKUP(E1629,Sheet3!A:H,3,0),"")</f>
        <v xml:space="preserve">菊池　真帆                    </v>
      </c>
      <c r="G1629" s="22" t="str">
        <f>IFERROR(VLOOKUP(E1629,Sheet3!A:H,8,0),"")</f>
        <v xml:space="preserve">リー保内        </v>
      </c>
      <c r="H1629" s="22" t="str">
        <f>IFERROR(VLOOKUP(E1629,Sheet2!A:B,2,0),"")</f>
        <v/>
      </c>
      <c r="I1629" s="22" t="str">
        <f t="shared" si="105"/>
        <v>1511116</v>
      </c>
      <c r="J1629" s="22">
        <f t="shared" si="106"/>
        <v>1</v>
      </c>
      <c r="K1629" s="22">
        <f t="shared" si="107"/>
        <v>4</v>
      </c>
    </row>
    <row r="1630" spans="1:11" x14ac:dyDescent="0.15">
      <c r="A1630" s="22">
        <f>IFERROR(テーブル_Swim015[[#This Row],[競技番号]],"")</f>
        <v>116</v>
      </c>
      <c r="B1630" s="22">
        <f>IFERROR(テーブル_Swim015[[#This Row],[組]],"")</f>
        <v>1</v>
      </c>
      <c r="C1630" s="22">
        <f>IFERROR(テーブル_Swim015[[#This Row],[水路]],"")</f>
        <v>5</v>
      </c>
      <c r="D1630" s="22" t="str">
        <f t="shared" si="104"/>
        <v>11615</v>
      </c>
      <c r="E1630" s="22">
        <f>IFERROR(テーブル_Swim015[[#This Row],[選手番号]],"")</f>
        <v>83</v>
      </c>
      <c r="F1630" s="22" t="str">
        <f>IFERROR(VLOOKUP(E1630,Sheet3!A:H,3,0),"")</f>
        <v xml:space="preserve">岡本　心桜                    </v>
      </c>
      <c r="G1630" s="22" t="str">
        <f>IFERROR(VLOOKUP(E1630,Sheet3!A:H,8,0),"")</f>
        <v xml:space="preserve">しまなみST      </v>
      </c>
      <c r="H1630" s="22" t="str">
        <f>IFERROR(VLOOKUP(E1630,Sheet2!A:B,2,0),"")</f>
        <v/>
      </c>
      <c r="I1630" s="22" t="str">
        <f t="shared" si="105"/>
        <v>83116</v>
      </c>
      <c r="J1630" s="22">
        <f t="shared" si="106"/>
        <v>1</v>
      </c>
      <c r="K1630" s="22">
        <f t="shared" si="107"/>
        <v>5</v>
      </c>
    </row>
    <row r="1631" spans="1:11" x14ac:dyDescent="0.15">
      <c r="A1631" s="22">
        <f>IFERROR(テーブル_Swim015[[#This Row],[競技番号]],"")</f>
        <v>116</v>
      </c>
      <c r="B1631" s="22">
        <f>IFERROR(テーブル_Swim015[[#This Row],[組]],"")</f>
        <v>1</v>
      </c>
      <c r="C1631" s="22">
        <f>IFERROR(テーブル_Swim015[[#This Row],[水路]],"")</f>
        <v>6</v>
      </c>
      <c r="D1631" s="22" t="str">
        <f t="shared" si="104"/>
        <v>11616</v>
      </c>
      <c r="E1631" s="22">
        <f>IFERROR(テーブル_Swim015[[#This Row],[選手番号]],"")</f>
        <v>1236</v>
      </c>
      <c r="F1631" s="22" t="str">
        <f>IFERROR(VLOOKUP(E1631,Sheet3!A:H,3,0),"")</f>
        <v>山口　紗弥</v>
      </c>
      <c r="G1631" s="22" t="str">
        <f>IFERROR(VLOOKUP(E1631,Sheet3!A:H,8,0),"")</f>
        <v>アズサ松山</v>
      </c>
      <c r="H1631" s="22" t="str">
        <f>IFERROR(VLOOKUP(E1631,Sheet2!A:B,2,0),"")</f>
        <v/>
      </c>
      <c r="I1631" s="22" t="str">
        <f t="shared" si="105"/>
        <v>1236116</v>
      </c>
      <c r="J1631" s="22">
        <f t="shared" si="106"/>
        <v>1</v>
      </c>
      <c r="K1631" s="22">
        <f t="shared" si="107"/>
        <v>6</v>
      </c>
    </row>
    <row r="1632" spans="1:11" x14ac:dyDescent="0.15">
      <c r="A1632" s="22">
        <f>IFERROR(テーブル_Swim015[[#This Row],[競技番号]],"")</f>
        <v>116</v>
      </c>
      <c r="B1632" s="22">
        <f>IFERROR(テーブル_Swim015[[#This Row],[組]],"")</f>
        <v>1</v>
      </c>
      <c r="C1632" s="22">
        <f>IFERROR(テーブル_Swim015[[#This Row],[水路]],"")</f>
        <v>7</v>
      </c>
      <c r="D1632" s="22" t="str">
        <f t="shared" si="104"/>
        <v>11617</v>
      </c>
      <c r="E1632" s="22">
        <f>IFERROR(テーブル_Swim015[[#This Row],[選手番号]],"")</f>
        <v>1158</v>
      </c>
      <c r="F1632" s="22" t="str">
        <f>IFERROR(VLOOKUP(E1632,Sheet3!A:H,3,0),"")</f>
        <v>門田　陽咲</v>
      </c>
      <c r="G1632" s="22" t="str">
        <f>IFERROR(VLOOKUP(E1632,Sheet3!A:H,8,0),"")</f>
        <v>五百木ＳＣ</v>
      </c>
      <c r="H1632" s="22" t="str">
        <f>IFERROR(VLOOKUP(E1632,Sheet2!A:B,2,0),"")</f>
        <v/>
      </c>
      <c r="I1632" s="22" t="str">
        <f t="shared" si="105"/>
        <v>1158116</v>
      </c>
      <c r="J1632" s="22">
        <f t="shared" si="106"/>
        <v>1</v>
      </c>
      <c r="K1632" s="22">
        <f t="shared" si="107"/>
        <v>7</v>
      </c>
    </row>
    <row r="1633" spans="1:11" x14ac:dyDescent="0.15">
      <c r="A1633" s="22">
        <f>IFERROR(テーブル_Swim015[[#This Row],[競技番号]],"")</f>
        <v>116</v>
      </c>
      <c r="B1633" s="22">
        <f>IFERROR(テーブル_Swim015[[#This Row],[組]],"")</f>
        <v>1</v>
      </c>
      <c r="C1633" s="22">
        <f>IFERROR(テーブル_Swim015[[#This Row],[水路]],"")</f>
        <v>8</v>
      </c>
      <c r="D1633" s="22" t="str">
        <f t="shared" si="104"/>
        <v>11618</v>
      </c>
      <c r="E1633" s="22">
        <f>IFERROR(テーブル_Swim015[[#This Row],[選手番号]],"")</f>
        <v>0</v>
      </c>
      <c r="F1633" s="22" t="str">
        <f>IFERROR(VLOOKUP(E1633,Sheet3!A:H,3,0),"")</f>
        <v/>
      </c>
      <c r="G1633" s="22" t="str">
        <f>IFERROR(VLOOKUP(E1633,Sheet3!A:H,8,0),"")</f>
        <v/>
      </c>
      <c r="H1633" s="22" t="str">
        <f>IFERROR(VLOOKUP(E1633,Sheet2!A:B,2,0),"")</f>
        <v/>
      </c>
      <c r="I1633" s="22" t="str">
        <f t="shared" si="105"/>
        <v>0116</v>
      </c>
      <c r="J1633" s="22">
        <f t="shared" si="106"/>
        <v>1</v>
      </c>
      <c r="K1633" s="22">
        <f t="shared" si="107"/>
        <v>8</v>
      </c>
    </row>
    <row r="1634" spans="1:11" x14ac:dyDescent="0.15">
      <c r="A1634" s="22">
        <f>IFERROR(テーブル_Swim015[[#This Row],[競技番号]],"")</f>
        <v>116</v>
      </c>
      <c r="B1634" s="22">
        <f>IFERROR(テーブル_Swim015[[#This Row],[組]],"")</f>
        <v>2</v>
      </c>
      <c r="C1634" s="22">
        <f>IFERROR(テーブル_Swim015[[#This Row],[水路]],"")</f>
        <v>1</v>
      </c>
      <c r="D1634" s="22" t="str">
        <f t="shared" si="104"/>
        <v>11621</v>
      </c>
      <c r="E1634" s="22">
        <f>IFERROR(テーブル_Swim015[[#This Row],[選手番号]],"")</f>
        <v>41</v>
      </c>
      <c r="F1634" s="22" t="str">
        <f>IFERROR(VLOOKUP(E1634,Sheet3!A:H,3,0),"")</f>
        <v xml:space="preserve">今井　楓乃                    </v>
      </c>
      <c r="G1634" s="22" t="str">
        <f>IFERROR(VLOOKUP(E1634,Sheet3!A:H,8,0),"")</f>
        <v xml:space="preserve">ファイブテン    </v>
      </c>
      <c r="H1634" s="22" t="str">
        <f>IFERROR(VLOOKUP(E1634,Sheet2!A:B,2,0),"")</f>
        <v/>
      </c>
      <c r="I1634" s="22" t="str">
        <f t="shared" si="105"/>
        <v>41116</v>
      </c>
      <c r="J1634" s="22">
        <f t="shared" si="106"/>
        <v>2</v>
      </c>
      <c r="K1634" s="22">
        <f t="shared" si="107"/>
        <v>1</v>
      </c>
    </row>
    <row r="1635" spans="1:11" x14ac:dyDescent="0.15">
      <c r="A1635" s="22">
        <f>IFERROR(テーブル_Swim015[[#This Row],[競技番号]],"")</f>
        <v>116</v>
      </c>
      <c r="B1635" s="22">
        <f>IFERROR(テーブル_Swim015[[#This Row],[組]],"")</f>
        <v>2</v>
      </c>
      <c r="C1635" s="22">
        <f>IFERROR(テーブル_Swim015[[#This Row],[水路]],"")</f>
        <v>2</v>
      </c>
      <c r="D1635" s="22" t="str">
        <f t="shared" si="104"/>
        <v>11622</v>
      </c>
      <c r="E1635" s="22">
        <f>IFERROR(テーブル_Swim015[[#This Row],[選手番号]],"")</f>
        <v>1120</v>
      </c>
      <c r="F1635" s="22" t="str">
        <f>IFERROR(VLOOKUP(E1635,Sheet3!A:H,3,0),"")</f>
        <v xml:space="preserve">忽那　風香                    </v>
      </c>
      <c r="G1635" s="22" t="str">
        <f>IFERROR(VLOOKUP(E1635,Sheet3!A:H,8,0),"")</f>
        <v xml:space="preserve">ﾌｨｯﾀｴﾐﾌﾙ松前    </v>
      </c>
      <c r="H1635" s="22" t="str">
        <f>IFERROR(VLOOKUP(E1635,Sheet2!A:B,2,0),"")</f>
        <v/>
      </c>
      <c r="I1635" s="22" t="str">
        <f t="shared" si="105"/>
        <v>1120116</v>
      </c>
      <c r="J1635" s="22">
        <f t="shared" si="106"/>
        <v>2</v>
      </c>
      <c r="K1635" s="22">
        <f t="shared" si="107"/>
        <v>2</v>
      </c>
    </row>
    <row r="1636" spans="1:11" x14ac:dyDescent="0.15">
      <c r="A1636" s="22">
        <f>IFERROR(テーブル_Swim015[[#This Row],[競技番号]],"")</f>
        <v>116</v>
      </c>
      <c r="B1636" s="22">
        <f>IFERROR(テーブル_Swim015[[#This Row],[組]],"")</f>
        <v>2</v>
      </c>
      <c r="C1636" s="22">
        <f>IFERROR(テーブル_Swim015[[#This Row],[水路]],"")</f>
        <v>3</v>
      </c>
      <c r="D1636" s="22" t="str">
        <f t="shared" si="104"/>
        <v>11623</v>
      </c>
      <c r="E1636" s="22">
        <f>IFERROR(テーブル_Swim015[[#This Row],[選手番号]],"")</f>
        <v>1116</v>
      </c>
      <c r="F1636" s="22" t="str">
        <f>IFERROR(VLOOKUP(E1636,Sheet3!A:H,3,0),"")</f>
        <v xml:space="preserve">内藤　結華                    </v>
      </c>
      <c r="G1636" s="22" t="str">
        <f>IFERROR(VLOOKUP(E1636,Sheet3!A:H,8,0),"")</f>
        <v xml:space="preserve">ﾌｨｯﾀｴﾐﾌﾙ松前    </v>
      </c>
      <c r="H1636" s="22" t="str">
        <f>IFERROR(VLOOKUP(E1636,Sheet2!A:B,2,0),"")</f>
        <v/>
      </c>
      <c r="I1636" s="22" t="str">
        <f t="shared" si="105"/>
        <v>1116116</v>
      </c>
      <c r="J1636" s="22">
        <f t="shared" si="106"/>
        <v>2</v>
      </c>
      <c r="K1636" s="22">
        <f t="shared" si="107"/>
        <v>3</v>
      </c>
    </row>
    <row r="1637" spans="1:11" x14ac:dyDescent="0.15">
      <c r="A1637" s="22">
        <f>IFERROR(テーブル_Swim015[[#This Row],[競技番号]],"")</f>
        <v>116</v>
      </c>
      <c r="B1637" s="22">
        <f>IFERROR(テーブル_Swim015[[#This Row],[組]],"")</f>
        <v>2</v>
      </c>
      <c r="C1637" s="22">
        <f>IFERROR(テーブル_Swim015[[#This Row],[水路]],"")</f>
        <v>4</v>
      </c>
      <c r="D1637" s="22" t="str">
        <f t="shared" si="104"/>
        <v>11624</v>
      </c>
      <c r="E1637" s="22">
        <f>IFERROR(テーブル_Swim015[[#This Row],[選手番号]],"")</f>
        <v>1137</v>
      </c>
      <c r="F1637" s="22" t="str">
        <f>IFERROR(VLOOKUP(E1637,Sheet3!A:H,3,0),"")</f>
        <v>村田　　椛</v>
      </c>
      <c r="G1637" s="22" t="str">
        <f>IFERROR(VLOOKUP(E1637,Sheet3!A:H,8,0),"")</f>
        <v>AQUA</v>
      </c>
      <c r="H1637" s="22" t="str">
        <f>IFERROR(VLOOKUP(E1637,Sheet2!A:B,2,0),"")</f>
        <v/>
      </c>
      <c r="I1637" s="22" t="str">
        <f t="shared" si="105"/>
        <v>1137116</v>
      </c>
      <c r="J1637" s="22">
        <f t="shared" si="106"/>
        <v>2</v>
      </c>
      <c r="K1637" s="22">
        <f t="shared" si="107"/>
        <v>4</v>
      </c>
    </row>
    <row r="1638" spans="1:11" x14ac:dyDescent="0.15">
      <c r="A1638" s="22">
        <f>IFERROR(テーブル_Swim015[[#This Row],[競技番号]],"")</f>
        <v>116</v>
      </c>
      <c r="B1638" s="22">
        <f>IFERROR(テーブル_Swim015[[#This Row],[組]],"")</f>
        <v>2</v>
      </c>
      <c r="C1638" s="22">
        <f>IFERROR(テーブル_Swim015[[#This Row],[水路]],"")</f>
        <v>5</v>
      </c>
      <c r="D1638" s="22" t="str">
        <f t="shared" si="104"/>
        <v>11625</v>
      </c>
      <c r="E1638" s="22">
        <f>IFERROR(テーブル_Swim015[[#This Row],[選手番号]],"")</f>
        <v>1083</v>
      </c>
      <c r="F1638" s="22" t="str">
        <f>IFERROR(VLOOKUP(E1638,Sheet3!A:H,3,0),"")</f>
        <v xml:space="preserve">中田　律子                    </v>
      </c>
      <c r="G1638" s="22" t="str">
        <f>IFERROR(VLOOKUP(E1638,Sheet3!A:H,8,0),"")</f>
        <v xml:space="preserve">フィッタ重信    </v>
      </c>
      <c r="H1638" s="22" t="str">
        <f>IFERROR(VLOOKUP(E1638,Sheet2!A:B,2,0),"")</f>
        <v/>
      </c>
      <c r="I1638" s="22" t="str">
        <f t="shared" si="105"/>
        <v>1083116</v>
      </c>
      <c r="J1638" s="22">
        <f t="shared" si="106"/>
        <v>2</v>
      </c>
      <c r="K1638" s="22">
        <f t="shared" si="107"/>
        <v>5</v>
      </c>
    </row>
    <row r="1639" spans="1:11" x14ac:dyDescent="0.15">
      <c r="A1639" s="22">
        <f>IFERROR(テーブル_Swim015[[#This Row],[競技番号]],"")</f>
        <v>116</v>
      </c>
      <c r="B1639" s="22">
        <f>IFERROR(テーブル_Swim015[[#This Row],[組]],"")</f>
        <v>2</v>
      </c>
      <c r="C1639" s="22">
        <f>IFERROR(テーブル_Swim015[[#This Row],[水路]],"")</f>
        <v>6</v>
      </c>
      <c r="D1639" s="22" t="str">
        <f t="shared" si="104"/>
        <v>11626</v>
      </c>
      <c r="E1639" s="22">
        <f>IFERROR(テーブル_Swim015[[#This Row],[選手番号]],"")</f>
        <v>40</v>
      </c>
      <c r="F1639" s="22" t="str">
        <f>IFERROR(VLOOKUP(E1639,Sheet3!A:H,3,0),"")</f>
        <v xml:space="preserve">二宮　花音                    </v>
      </c>
      <c r="G1639" s="22" t="str">
        <f>IFERROR(VLOOKUP(E1639,Sheet3!A:H,8,0),"")</f>
        <v xml:space="preserve">ファイブテン    </v>
      </c>
      <c r="H1639" s="22" t="str">
        <f>IFERROR(VLOOKUP(E1639,Sheet2!A:B,2,0),"")</f>
        <v/>
      </c>
      <c r="I1639" s="22" t="str">
        <f t="shared" si="105"/>
        <v>40116</v>
      </c>
      <c r="J1639" s="22">
        <f t="shared" si="106"/>
        <v>2</v>
      </c>
      <c r="K1639" s="22">
        <f t="shared" si="107"/>
        <v>6</v>
      </c>
    </row>
    <row r="1640" spans="1:11" x14ac:dyDescent="0.15">
      <c r="A1640" s="22">
        <f>IFERROR(テーブル_Swim015[[#This Row],[競技番号]],"")</f>
        <v>116</v>
      </c>
      <c r="B1640" s="22">
        <f>IFERROR(テーブル_Swim015[[#This Row],[組]],"")</f>
        <v>2</v>
      </c>
      <c r="C1640" s="22">
        <f>IFERROR(テーブル_Swim015[[#This Row],[水路]],"")</f>
        <v>7</v>
      </c>
      <c r="D1640" s="22" t="str">
        <f t="shared" si="104"/>
        <v>11627</v>
      </c>
      <c r="E1640" s="22">
        <f>IFERROR(テーブル_Swim015[[#This Row],[選手番号]],"")</f>
        <v>12</v>
      </c>
      <c r="F1640" s="22" t="str">
        <f>IFERROR(VLOOKUP(E1640,Sheet3!A:H,3,0),"")</f>
        <v xml:space="preserve">岡本　彩花                    </v>
      </c>
      <c r="G1640" s="22" t="str">
        <f>IFERROR(VLOOKUP(E1640,Sheet3!A:H,8,0),"")</f>
        <v xml:space="preserve">ｴﾘｴｰﾙSRT        </v>
      </c>
      <c r="H1640" s="22" t="str">
        <f>IFERROR(VLOOKUP(E1640,Sheet2!A:B,2,0),"")</f>
        <v/>
      </c>
      <c r="I1640" s="22" t="str">
        <f t="shared" si="105"/>
        <v>12116</v>
      </c>
      <c r="J1640" s="22">
        <f t="shared" si="106"/>
        <v>2</v>
      </c>
      <c r="K1640" s="22">
        <f t="shared" si="107"/>
        <v>7</v>
      </c>
    </row>
    <row r="1641" spans="1:11" x14ac:dyDescent="0.15">
      <c r="A1641" s="22">
        <f>IFERROR(テーブル_Swim015[[#This Row],[競技番号]],"")</f>
        <v>116</v>
      </c>
      <c r="B1641" s="22">
        <f>IFERROR(テーブル_Swim015[[#This Row],[組]],"")</f>
        <v>2</v>
      </c>
      <c r="C1641" s="22">
        <f>IFERROR(テーブル_Swim015[[#This Row],[水路]],"")</f>
        <v>8</v>
      </c>
      <c r="D1641" s="22" t="str">
        <f t="shared" si="104"/>
        <v>11628</v>
      </c>
      <c r="E1641" s="22">
        <f>IFERROR(テーブル_Swim015[[#This Row],[選手番号]],"")</f>
        <v>60</v>
      </c>
      <c r="F1641" s="22" t="str">
        <f>IFERROR(VLOOKUP(E1641,Sheet3!A:H,3,0),"")</f>
        <v xml:space="preserve">日浅　由彩                    </v>
      </c>
      <c r="G1641" s="22" t="str">
        <f>IFERROR(VLOOKUP(E1641,Sheet3!A:H,8,0),"")</f>
        <v xml:space="preserve">ＭＧ双葉        </v>
      </c>
      <c r="H1641" s="22" t="str">
        <f>IFERROR(VLOOKUP(E1641,Sheet2!A:B,2,0),"")</f>
        <v/>
      </c>
      <c r="I1641" s="22" t="str">
        <f t="shared" si="105"/>
        <v>60116</v>
      </c>
      <c r="J1641" s="22">
        <f t="shared" si="106"/>
        <v>2</v>
      </c>
      <c r="K1641" s="22">
        <f t="shared" si="107"/>
        <v>8</v>
      </c>
    </row>
    <row r="1642" spans="1:11" x14ac:dyDescent="0.15">
      <c r="A1642" s="22">
        <f>IFERROR(テーブル_Swim015[[#This Row],[競技番号]],"")</f>
        <v>117</v>
      </c>
      <c r="B1642" s="22">
        <f>IFERROR(テーブル_Swim015[[#This Row],[組]],"")</f>
        <v>1</v>
      </c>
      <c r="C1642" s="22">
        <f>IFERROR(テーブル_Swim015[[#This Row],[水路]],"")</f>
        <v>1</v>
      </c>
      <c r="D1642" s="22" t="str">
        <f t="shared" si="104"/>
        <v>11711</v>
      </c>
      <c r="E1642" s="22">
        <f>IFERROR(テーブル_Swim015[[#This Row],[選手番号]],"")</f>
        <v>0</v>
      </c>
      <c r="F1642" s="22" t="str">
        <f>IFERROR(VLOOKUP(E1642,Sheet3!A:H,3,0),"")</f>
        <v/>
      </c>
      <c r="G1642" s="22" t="str">
        <f>IFERROR(VLOOKUP(E1642,Sheet3!A:H,8,0),"")</f>
        <v/>
      </c>
      <c r="H1642" s="22" t="str">
        <f>IFERROR(VLOOKUP(E1642,Sheet2!A:B,2,0),"")</f>
        <v/>
      </c>
      <c r="I1642" s="22" t="str">
        <f t="shared" si="105"/>
        <v>0117</v>
      </c>
      <c r="J1642" s="22">
        <f t="shared" si="106"/>
        <v>1</v>
      </c>
      <c r="K1642" s="22">
        <f t="shared" si="107"/>
        <v>1</v>
      </c>
    </row>
    <row r="1643" spans="1:11" x14ac:dyDescent="0.15">
      <c r="A1643" s="22">
        <f>IFERROR(テーブル_Swim015[[#This Row],[競技番号]],"")</f>
        <v>117</v>
      </c>
      <c r="B1643" s="22">
        <f>IFERROR(テーブル_Swim015[[#This Row],[組]],"")</f>
        <v>1</v>
      </c>
      <c r="C1643" s="22">
        <f>IFERROR(テーブル_Swim015[[#This Row],[水路]],"")</f>
        <v>2</v>
      </c>
      <c r="D1643" s="22" t="str">
        <f t="shared" si="104"/>
        <v>11712</v>
      </c>
      <c r="E1643" s="22">
        <f>IFERROR(テーブル_Swim015[[#This Row],[選手番号]],"")</f>
        <v>73</v>
      </c>
      <c r="F1643" s="22" t="str">
        <f>IFERROR(VLOOKUP(E1643,Sheet3!A:H,3,0),"")</f>
        <v xml:space="preserve">渡辺　桃知                    </v>
      </c>
      <c r="G1643" s="22" t="str">
        <f>IFERROR(VLOOKUP(E1643,Sheet3!A:H,8,0),"")</f>
        <v xml:space="preserve">ﾌｨｯﾀ川之江      </v>
      </c>
      <c r="H1643" s="22" t="str">
        <f>IFERROR(VLOOKUP(E1643,Sheet2!A:B,2,0),"")</f>
        <v/>
      </c>
      <c r="I1643" s="22" t="str">
        <f t="shared" si="105"/>
        <v>73117</v>
      </c>
      <c r="J1643" s="22">
        <f t="shared" si="106"/>
        <v>1</v>
      </c>
      <c r="K1643" s="22">
        <f t="shared" si="107"/>
        <v>2</v>
      </c>
    </row>
    <row r="1644" spans="1:11" x14ac:dyDescent="0.15">
      <c r="A1644" s="22">
        <f>IFERROR(テーブル_Swim015[[#This Row],[競技番号]],"")</f>
        <v>117</v>
      </c>
      <c r="B1644" s="22">
        <f>IFERROR(テーブル_Swim015[[#This Row],[組]],"")</f>
        <v>1</v>
      </c>
      <c r="C1644" s="22">
        <f>IFERROR(テーブル_Swim015[[#This Row],[水路]],"")</f>
        <v>3</v>
      </c>
      <c r="D1644" s="22" t="str">
        <f t="shared" si="104"/>
        <v>11713</v>
      </c>
      <c r="E1644" s="22">
        <f>IFERROR(テーブル_Swim015[[#This Row],[選手番号]],"")</f>
        <v>1178</v>
      </c>
      <c r="F1644" s="22" t="str">
        <f>IFERROR(VLOOKUP(E1644,Sheet3!A:H,3,0),"")</f>
        <v>菅野　  琉</v>
      </c>
      <c r="G1644" s="22" t="str">
        <f>IFERROR(VLOOKUP(E1644,Sheet3!A:H,8,0),"")</f>
        <v>五百木ＳＣ</v>
      </c>
      <c r="H1644" s="22" t="str">
        <f>IFERROR(VLOOKUP(E1644,Sheet2!A:B,2,0),"")</f>
        <v/>
      </c>
      <c r="I1644" s="22" t="str">
        <f t="shared" si="105"/>
        <v>1178117</v>
      </c>
      <c r="J1644" s="22">
        <f t="shared" si="106"/>
        <v>1</v>
      </c>
      <c r="K1644" s="22">
        <f t="shared" si="107"/>
        <v>3</v>
      </c>
    </row>
    <row r="1645" spans="1:11" x14ac:dyDescent="0.15">
      <c r="A1645" s="22">
        <f>IFERROR(テーブル_Swim015[[#This Row],[競技番号]],"")</f>
        <v>117</v>
      </c>
      <c r="B1645" s="22">
        <f>IFERROR(テーブル_Swim015[[#This Row],[組]],"")</f>
        <v>1</v>
      </c>
      <c r="C1645" s="22">
        <f>IFERROR(テーブル_Swim015[[#This Row],[水路]],"")</f>
        <v>4</v>
      </c>
      <c r="D1645" s="22" t="str">
        <f t="shared" si="104"/>
        <v>11714</v>
      </c>
      <c r="E1645" s="22">
        <f>IFERROR(テーブル_Swim015[[#This Row],[選手番号]],"")</f>
        <v>1567</v>
      </c>
      <c r="F1645" s="22" t="str">
        <f>IFERROR(VLOOKUP(E1645,Sheet3!A:H,3,0),"")</f>
        <v>土居　蒼空</v>
      </c>
      <c r="G1645" s="22" t="str">
        <f>IFERROR(VLOOKUP(E1645,Sheet3!A:H,8,0),"")</f>
        <v>MESSA</v>
      </c>
      <c r="H1645" s="22" t="str">
        <f>IFERROR(VLOOKUP(E1645,Sheet2!A:B,2,0),"")</f>
        <v/>
      </c>
      <c r="I1645" s="22" t="str">
        <f t="shared" si="105"/>
        <v>1567117</v>
      </c>
      <c r="J1645" s="22">
        <f t="shared" si="106"/>
        <v>1</v>
      </c>
      <c r="K1645" s="22">
        <f t="shared" si="107"/>
        <v>4</v>
      </c>
    </row>
    <row r="1646" spans="1:11" x14ac:dyDescent="0.15">
      <c r="A1646" s="22">
        <f>IFERROR(テーブル_Swim015[[#This Row],[競技番号]],"")</f>
        <v>117</v>
      </c>
      <c r="B1646" s="22">
        <f>IFERROR(テーブル_Swim015[[#This Row],[組]],"")</f>
        <v>1</v>
      </c>
      <c r="C1646" s="22">
        <f>IFERROR(テーブル_Swim015[[#This Row],[水路]],"")</f>
        <v>5</v>
      </c>
      <c r="D1646" s="22" t="str">
        <f t="shared" si="104"/>
        <v>11715</v>
      </c>
      <c r="E1646" s="22">
        <f>IFERROR(テーブル_Swim015[[#This Row],[選手番号]],"")</f>
        <v>2</v>
      </c>
      <c r="F1646" s="22" t="str">
        <f>IFERROR(VLOOKUP(E1646,Sheet3!A:H,3,0),"")</f>
        <v xml:space="preserve">守谷　亮飛                    </v>
      </c>
      <c r="G1646" s="22" t="str">
        <f>IFERROR(VLOOKUP(E1646,Sheet3!A:H,8,0),"")</f>
        <v xml:space="preserve">ｴﾘｴｰﾙSRT        </v>
      </c>
      <c r="H1646" s="22" t="str">
        <f>IFERROR(VLOOKUP(E1646,Sheet2!A:B,2,0),"")</f>
        <v/>
      </c>
      <c r="I1646" s="22" t="str">
        <f t="shared" si="105"/>
        <v>2117</v>
      </c>
      <c r="J1646" s="22">
        <f t="shared" si="106"/>
        <v>1</v>
      </c>
      <c r="K1646" s="22">
        <f t="shared" si="107"/>
        <v>5</v>
      </c>
    </row>
    <row r="1647" spans="1:11" x14ac:dyDescent="0.15">
      <c r="A1647" s="22">
        <f>IFERROR(テーブル_Swim015[[#This Row],[競技番号]],"")</f>
        <v>117</v>
      </c>
      <c r="B1647" s="22">
        <f>IFERROR(テーブル_Swim015[[#This Row],[組]],"")</f>
        <v>1</v>
      </c>
      <c r="C1647" s="22">
        <f>IFERROR(テーブル_Swim015[[#This Row],[水路]],"")</f>
        <v>6</v>
      </c>
      <c r="D1647" s="22" t="str">
        <f t="shared" si="104"/>
        <v>11716</v>
      </c>
      <c r="E1647" s="22">
        <f>IFERROR(テーブル_Swim015[[#This Row],[選手番号]],"")</f>
        <v>1</v>
      </c>
      <c r="F1647" s="22" t="str">
        <f>IFERROR(VLOOKUP(E1647,Sheet3!A:H,3,0),"")</f>
        <v xml:space="preserve">赤野　弘幸                    </v>
      </c>
      <c r="G1647" s="22" t="str">
        <f>IFERROR(VLOOKUP(E1647,Sheet3!A:H,8,0),"")</f>
        <v xml:space="preserve">ｴﾘｴｰﾙSRT        </v>
      </c>
      <c r="H1647" s="22" t="str">
        <f>IFERROR(VLOOKUP(E1647,Sheet2!A:B,2,0),"")</f>
        <v/>
      </c>
      <c r="I1647" s="22" t="str">
        <f t="shared" si="105"/>
        <v>1117</v>
      </c>
      <c r="J1647" s="22">
        <f t="shared" si="106"/>
        <v>1</v>
      </c>
      <c r="K1647" s="22">
        <f t="shared" si="107"/>
        <v>6</v>
      </c>
    </row>
    <row r="1648" spans="1:11" x14ac:dyDescent="0.15">
      <c r="A1648" s="22">
        <f>IFERROR(テーブル_Swim015[[#This Row],[競技番号]],"")</f>
        <v>117</v>
      </c>
      <c r="B1648" s="22">
        <f>IFERROR(テーブル_Swim015[[#This Row],[組]],"")</f>
        <v>1</v>
      </c>
      <c r="C1648" s="22">
        <f>IFERROR(テーブル_Swim015[[#This Row],[水路]],"")</f>
        <v>7</v>
      </c>
      <c r="D1648" s="22" t="str">
        <f t="shared" si="104"/>
        <v>11717</v>
      </c>
      <c r="E1648" s="22">
        <f>IFERROR(テーブル_Swim015[[#This Row],[選手番号]],"")</f>
        <v>0</v>
      </c>
      <c r="F1648" s="22" t="str">
        <f>IFERROR(VLOOKUP(E1648,Sheet3!A:H,3,0),"")</f>
        <v/>
      </c>
      <c r="G1648" s="22" t="str">
        <f>IFERROR(VLOOKUP(E1648,Sheet3!A:H,8,0),"")</f>
        <v/>
      </c>
      <c r="H1648" s="22" t="str">
        <f>IFERROR(VLOOKUP(E1648,Sheet2!A:B,2,0),"")</f>
        <v/>
      </c>
      <c r="I1648" s="22" t="str">
        <f t="shared" si="105"/>
        <v>0117</v>
      </c>
      <c r="J1648" s="22">
        <f t="shared" si="106"/>
        <v>1</v>
      </c>
      <c r="K1648" s="22">
        <f t="shared" si="107"/>
        <v>7</v>
      </c>
    </row>
    <row r="1649" spans="1:11" x14ac:dyDescent="0.15">
      <c r="A1649" s="22">
        <f>IFERROR(テーブル_Swim015[[#This Row],[競技番号]],"")</f>
        <v>117</v>
      </c>
      <c r="B1649" s="22">
        <f>IFERROR(テーブル_Swim015[[#This Row],[組]],"")</f>
        <v>1</v>
      </c>
      <c r="C1649" s="22">
        <f>IFERROR(テーブル_Swim015[[#This Row],[水路]],"")</f>
        <v>8</v>
      </c>
      <c r="D1649" s="22" t="str">
        <f t="shared" si="104"/>
        <v>11718</v>
      </c>
      <c r="E1649" s="22">
        <f>IFERROR(テーブル_Swim015[[#This Row],[選手番号]],"")</f>
        <v>0</v>
      </c>
      <c r="F1649" s="22" t="str">
        <f>IFERROR(VLOOKUP(E1649,Sheet3!A:H,3,0),"")</f>
        <v/>
      </c>
      <c r="G1649" s="22" t="str">
        <f>IFERROR(VLOOKUP(E1649,Sheet3!A:H,8,0),"")</f>
        <v/>
      </c>
      <c r="H1649" s="22" t="str">
        <f>IFERROR(VLOOKUP(E1649,Sheet2!A:B,2,0),"")</f>
        <v/>
      </c>
      <c r="I1649" s="22" t="str">
        <f t="shared" si="105"/>
        <v>0117</v>
      </c>
      <c r="J1649" s="22">
        <f t="shared" si="106"/>
        <v>1</v>
      </c>
      <c r="K1649" s="22">
        <f t="shared" si="107"/>
        <v>8</v>
      </c>
    </row>
    <row r="1650" spans="1:11" x14ac:dyDescent="0.15">
      <c r="A1650" s="22">
        <f>IFERROR(テーブル_Swim015[[#This Row],[競技番号]],"")</f>
        <v>117</v>
      </c>
      <c r="B1650" s="22">
        <f>IFERROR(テーブル_Swim015[[#This Row],[組]],"")</f>
        <v>2</v>
      </c>
      <c r="C1650" s="22">
        <f>IFERROR(テーブル_Swim015[[#This Row],[水路]],"")</f>
        <v>1</v>
      </c>
      <c r="D1650" s="22" t="str">
        <f t="shared" si="104"/>
        <v>11721</v>
      </c>
      <c r="E1650" s="22">
        <f>IFERROR(テーブル_Swim015[[#This Row],[選手番号]],"")</f>
        <v>1075</v>
      </c>
      <c r="F1650" s="22" t="str">
        <f>IFERROR(VLOOKUP(E1650,Sheet3!A:H,3,0),"")</f>
        <v xml:space="preserve">松浦　　蒼                    </v>
      </c>
      <c r="G1650" s="22" t="str">
        <f>IFERROR(VLOOKUP(E1650,Sheet3!A:H,8,0),"")</f>
        <v xml:space="preserve">フィッタ重信    </v>
      </c>
      <c r="H1650" s="22" t="str">
        <f>IFERROR(VLOOKUP(E1650,Sheet2!A:B,2,0),"")</f>
        <v/>
      </c>
      <c r="I1650" s="22" t="str">
        <f t="shared" si="105"/>
        <v>1075117</v>
      </c>
      <c r="J1650" s="22">
        <f t="shared" si="106"/>
        <v>2</v>
      </c>
      <c r="K1650" s="22">
        <f t="shared" si="107"/>
        <v>1</v>
      </c>
    </row>
    <row r="1651" spans="1:11" x14ac:dyDescent="0.15">
      <c r="A1651" s="22">
        <f>IFERROR(テーブル_Swim015[[#This Row],[競技番号]],"")</f>
        <v>117</v>
      </c>
      <c r="B1651" s="22">
        <f>IFERROR(テーブル_Swim015[[#This Row],[組]],"")</f>
        <v>2</v>
      </c>
      <c r="C1651" s="22">
        <f>IFERROR(テーブル_Swim015[[#This Row],[水路]],"")</f>
        <v>2</v>
      </c>
      <c r="D1651" s="22" t="str">
        <f t="shared" si="104"/>
        <v>11722</v>
      </c>
      <c r="E1651" s="22">
        <f>IFERROR(テーブル_Swim015[[#This Row],[選手番号]],"")</f>
        <v>1013</v>
      </c>
      <c r="F1651" s="22" t="str">
        <f>IFERROR(VLOOKUP(E1651,Sheet3!A:H,3,0),"")</f>
        <v xml:space="preserve">渡部　泰成                    </v>
      </c>
      <c r="G1651" s="22" t="str">
        <f>IFERROR(VLOOKUP(E1651,Sheet3!A:H,8,0),"")</f>
        <v xml:space="preserve">南海ＤＣ        </v>
      </c>
      <c r="H1651" s="22" t="str">
        <f>IFERROR(VLOOKUP(E1651,Sheet2!A:B,2,0),"")</f>
        <v/>
      </c>
      <c r="I1651" s="22" t="str">
        <f t="shared" si="105"/>
        <v>1013117</v>
      </c>
      <c r="J1651" s="22">
        <f t="shared" si="106"/>
        <v>2</v>
      </c>
      <c r="K1651" s="22">
        <f t="shared" si="107"/>
        <v>2</v>
      </c>
    </row>
    <row r="1652" spans="1:11" x14ac:dyDescent="0.15">
      <c r="A1652" s="22">
        <f>IFERROR(テーブル_Swim015[[#This Row],[競技番号]],"")</f>
        <v>117</v>
      </c>
      <c r="B1652" s="22">
        <f>IFERROR(テーブル_Swim015[[#This Row],[組]],"")</f>
        <v>2</v>
      </c>
      <c r="C1652" s="22">
        <f>IFERROR(テーブル_Swim015[[#This Row],[水路]],"")</f>
        <v>3</v>
      </c>
      <c r="D1652" s="22" t="str">
        <f t="shared" si="104"/>
        <v>11723</v>
      </c>
      <c r="E1652" s="22">
        <f>IFERROR(テーブル_Swim015[[#This Row],[選手番号]],"")</f>
        <v>1001</v>
      </c>
      <c r="F1652" s="22" t="str">
        <f>IFERROR(VLOOKUP(E1652,Sheet3!A:H,3,0),"")</f>
        <v xml:space="preserve">玉井　央輔                    </v>
      </c>
      <c r="G1652" s="22" t="str">
        <f>IFERROR(VLOOKUP(E1652,Sheet3!A:H,8,0),"")</f>
        <v xml:space="preserve">五百木ＳＣ      </v>
      </c>
      <c r="H1652" s="22" t="str">
        <f>IFERROR(VLOOKUP(E1652,Sheet2!A:B,2,0),"")</f>
        <v/>
      </c>
      <c r="I1652" s="22" t="str">
        <f t="shared" si="105"/>
        <v>1001117</v>
      </c>
      <c r="J1652" s="22">
        <f t="shared" si="106"/>
        <v>2</v>
      </c>
      <c r="K1652" s="22">
        <f t="shared" si="107"/>
        <v>3</v>
      </c>
    </row>
    <row r="1653" spans="1:11" x14ac:dyDescent="0.15">
      <c r="A1653" s="22">
        <f>IFERROR(テーブル_Swim015[[#This Row],[競技番号]],"")</f>
        <v>117</v>
      </c>
      <c r="B1653" s="22">
        <f>IFERROR(テーブル_Swim015[[#This Row],[組]],"")</f>
        <v>2</v>
      </c>
      <c r="C1653" s="22">
        <f>IFERROR(テーブル_Swim015[[#This Row],[水路]],"")</f>
        <v>4</v>
      </c>
      <c r="D1653" s="22" t="str">
        <f t="shared" si="104"/>
        <v>11724</v>
      </c>
      <c r="E1653" s="22">
        <f>IFERROR(テーブル_Swim015[[#This Row],[選手番号]],"")</f>
        <v>1524</v>
      </c>
      <c r="F1653" s="22" t="str">
        <f>IFERROR(VLOOKUP(E1653,Sheet3!A:H,3,0),"")</f>
        <v xml:space="preserve">竹本　大輝                    </v>
      </c>
      <c r="G1653" s="22" t="str">
        <f>IFERROR(VLOOKUP(E1653,Sheet3!A:H,8,0),"")</f>
        <v xml:space="preserve">Ryuow           </v>
      </c>
      <c r="H1653" s="22" t="str">
        <f>IFERROR(VLOOKUP(E1653,Sheet2!A:B,2,0),"")</f>
        <v/>
      </c>
      <c r="I1653" s="22" t="str">
        <f t="shared" si="105"/>
        <v>1524117</v>
      </c>
      <c r="J1653" s="22">
        <f t="shared" si="106"/>
        <v>2</v>
      </c>
      <c r="K1653" s="22">
        <f t="shared" si="107"/>
        <v>4</v>
      </c>
    </row>
    <row r="1654" spans="1:11" x14ac:dyDescent="0.15">
      <c r="A1654" s="22">
        <f>IFERROR(テーブル_Swim015[[#This Row],[競技番号]],"")</f>
        <v>117</v>
      </c>
      <c r="B1654" s="22">
        <f>IFERROR(テーブル_Swim015[[#This Row],[組]],"")</f>
        <v>2</v>
      </c>
      <c r="C1654" s="22">
        <f>IFERROR(テーブル_Swim015[[#This Row],[水路]],"")</f>
        <v>5</v>
      </c>
      <c r="D1654" s="22" t="str">
        <f t="shared" si="104"/>
        <v>11725</v>
      </c>
      <c r="E1654" s="22">
        <f>IFERROR(テーブル_Swim015[[#This Row],[選手番号]],"")</f>
        <v>1096</v>
      </c>
      <c r="F1654" s="22" t="str">
        <f>IFERROR(VLOOKUP(E1654,Sheet3!A:H,3,0),"")</f>
        <v xml:space="preserve">長野　愛斗                    </v>
      </c>
      <c r="G1654" s="22" t="str">
        <f>IFERROR(VLOOKUP(E1654,Sheet3!A:H,8,0),"")</f>
        <v xml:space="preserve">ﾌｨｯﾀｴﾐﾌﾙ松前    </v>
      </c>
      <c r="H1654" s="22" t="str">
        <f>IFERROR(VLOOKUP(E1654,Sheet2!A:B,2,0),"")</f>
        <v/>
      </c>
      <c r="I1654" s="22" t="str">
        <f t="shared" si="105"/>
        <v>1096117</v>
      </c>
      <c r="J1654" s="22">
        <f t="shared" si="106"/>
        <v>2</v>
      </c>
      <c r="K1654" s="22">
        <f t="shared" si="107"/>
        <v>5</v>
      </c>
    </row>
    <row r="1655" spans="1:11" x14ac:dyDescent="0.15">
      <c r="A1655" s="22">
        <f>IFERROR(テーブル_Swim015[[#This Row],[競技番号]],"")</f>
        <v>117</v>
      </c>
      <c r="B1655" s="22">
        <f>IFERROR(テーブル_Swim015[[#This Row],[組]],"")</f>
        <v>2</v>
      </c>
      <c r="C1655" s="22">
        <f>IFERROR(テーブル_Swim015[[#This Row],[水路]],"")</f>
        <v>6</v>
      </c>
      <c r="D1655" s="22" t="str">
        <f t="shared" si="104"/>
        <v>11726</v>
      </c>
      <c r="E1655" s="22">
        <f>IFERROR(テーブル_Swim015[[#This Row],[選手番号]],"")</f>
        <v>71</v>
      </c>
      <c r="F1655" s="22" t="str">
        <f>IFERROR(VLOOKUP(E1655,Sheet3!A:H,3,0),"")</f>
        <v xml:space="preserve">宇佐美弥市                    </v>
      </c>
      <c r="G1655" s="22" t="str">
        <f>IFERROR(VLOOKUP(E1655,Sheet3!A:H,8,0),"")</f>
        <v xml:space="preserve">ﾌｧｲﾌﾞﾃﾝ東予     </v>
      </c>
      <c r="H1655" s="22" t="str">
        <f>IFERROR(VLOOKUP(E1655,Sheet2!A:B,2,0),"")</f>
        <v/>
      </c>
      <c r="I1655" s="22" t="str">
        <f t="shared" si="105"/>
        <v>71117</v>
      </c>
      <c r="J1655" s="22">
        <f t="shared" si="106"/>
        <v>2</v>
      </c>
      <c r="K1655" s="22">
        <f t="shared" si="107"/>
        <v>6</v>
      </c>
    </row>
    <row r="1656" spans="1:11" x14ac:dyDescent="0.15">
      <c r="A1656" s="22">
        <f>IFERROR(テーブル_Swim015[[#This Row],[競技番号]],"")</f>
        <v>117</v>
      </c>
      <c r="B1656" s="22">
        <f>IFERROR(テーブル_Swim015[[#This Row],[組]],"")</f>
        <v>2</v>
      </c>
      <c r="C1656" s="22">
        <f>IFERROR(テーブル_Swim015[[#This Row],[水路]],"")</f>
        <v>7</v>
      </c>
      <c r="D1656" s="22" t="str">
        <f t="shared" si="104"/>
        <v>11727</v>
      </c>
      <c r="E1656" s="22">
        <f>IFERROR(テーブル_Swim015[[#This Row],[選手番号]],"")</f>
        <v>1525</v>
      </c>
      <c r="F1656" s="22" t="str">
        <f>IFERROR(VLOOKUP(E1656,Sheet3!A:H,3,0),"")</f>
        <v xml:space="preserve">井上　幹雄                    </v>
      </c>
      <c r="G1656" s="22" t="str">
        <f>IFERROR(VLOOKUP(E1656,Sheet3!A:H,8,0),"")</f>
        <v xml:space="preserve">Ryuow           </v>
      </c>
      <c r="H1656" s="22" t="str">
        <f>IFERROR(VLOOKUP(E1656,Sheet2!A:B,2,0),"")</f>
        <v/>
      </c>
      <c r="I1656" s="22" t="str">
        <f t="shared" si="105"/>
        <v>1525117</v>
      </c>
      <c r="J1656" s="22">
        <f t="shared" si="106"/>
        <v>2</v>
      </c>
      <c r="K1656" s="22">
        <f t="shared" si="107"/>
        <v>7</v>
      </c>
    </row>
    <row r="1657" spans="1:11" x14ac:dyDescent="0.15">
      <c r="A1657" s="22">
        <f>IFERROR(テーブル_Swim015[[#This Row],[競技番号]],"")</f>
        <v>117</v>
      </c>
      <c r="B1657" s="22">
        <f>IFERROR(テーブル_Swim015[[#This Row],[組]],"")</f>
        <v>2</v>
      </c>
      <c r="C1657" s="22">
        <f>IFERROR(テーブル_Swim015[[#This Row],[水路]],"")</f>
        <v>8</v>
      </c>
      <c r="D1657" s="22" t="str">
        <f t="shared" si="104"/>
        <v>11728</v>
      </c>
      <c r="E1657" s="22">
        <f>IFERROR(テーブル_Swim015[[#This Row],[選手番号]],"")</f>
        <v>5</v>
      </c>
      <c r="F1657" s="22" t="str">
        <f>IFERROR(VLOOKUP(E1657,Sheet3!A:H,3,0),"")</f>
        <v xml:space="preserve">脇　　章人                    </v>
      </c>
      <c r="G1657" s="22" t="str">
        <f>IFERROR(VLOOKUP(E1657,Sheet3!A:H,8,0),"")</f>
        <v xml:space="preserve">ｴﾘｴｰﾙSRT        </v>
      </c>
      <c r="H1657" s="22" t="str">
        <f>IFERROR(VLOOKUP(E1657,Sheet2!A:B,2,0),"")</f>
        <v/>
      </c>
      <c r="I1657" s="22" t="str">
        <f t="shared" si="105"/>
        <v>5117</v>
      </c>
      <c r="J1657" s="22">
        <f t="shared" si="106"/>
        <v>2</v>
      </c>
      <c r="K1657" s="22">
        <f t="shared" si="107"/>
        <v>8</v>
      </c>
    </row>
    <row r="1658" spans="1:11" x14ac:dyDescent="0.15">
      <c r="A1658" s="22">
        <f>IFERROR(テーブル_Swim015[[#This Row],[競技番号]],"")</f>
        <v>118</v>
      </c>
      <c r="B1658" s="22">
        <f>IFERROR(テーブル_Swim015[[#This Row],[組]],"")</f>
        <v>1</v>
      </c>
      <c r="C1658" s="22">
        <f>IFERROR(テーブル_Swim015[[#This Row],[水路]],"")</f>
        <v>1</v>
      </c>
      <c r="D1658" s="22" t="str">
        <f t="shared" si="104"/>
        <v>11811</v>
      </c>
      <c r="E1658" s="22">
        <f>IFERROR(テーブル_Swim015[[#This Row],[選手番号]],"")</f>
        <v>0</v>
      </c>
      <c r="F1658" s="22" t="str">
        <f>IFERROR(VLOOKUP(E1658,Sheet3!A:H,3,0),"")</f>
        <v/>
      </c>
      <c r="G1658" s="22" t="str">
        <f>IFERROR(VLOOKUP(E1658,Sheet3!A:H,8,0),"")</f>
        <v/>
      </c>
      <c r="H1658" s="22" t="str">
        <f>IFERROR(VLOOKUP(E1658,Sheet2!A:B,2,0),"")</f>
        <v/>
      </c>
      <c r="I1658" s="22" t="str">
        <f t="shared" si="105"/>
        <v>0118</v>
      </c>
      <c r="J1658" s="22">
        <f t="shared" si="106"/>
        <v>1</v>
      </c>
      <c r="K1658" s="22">
        <f t="shared" si="107"/>
        <v>1</v>
      </c>
    </row>
    <row r="1659" spans="1:11" x14ac:dyDescent="0.15">
      <c r="A1659" s="22">
        <f>IFERROR(テーブル_Swim015[[#This Row],[競技番号]],"")</f>
        <v>118</v>
      </c>
      <c r="B1659" s="22">
        <f>IFERROR(テーブル_Swim015[[#This Row],[組]],"")</f>
        <v>1</v>
      </c>
      <c r="C1659" s="22">
        <f>IFERROR(テーブル_Swim015[[#This Row],[水路]],"")</f>
        <v>2</v>
      </c>
      <c r="D1659" s="22" t="str">
        <f t="shared" si="104"/>
        <v>11812</v>
      </c>
      <c r="E1659" s="22">
        <f>IFERROR(テーブル_Swim015[[#This Row],[選手番号]],"")</f>
        <v>0</v>
      </c>
      <c r="F1659" s="22" t="str">
        <f>IFERROR(VLOOKUP(E1659,Sheet3!A:H,3,0),"")</f>
        <v/>
      </c>
      <c r="G1659" s="22" t="str">
        <f>IFERROR(VLOOKUP(E1659,Sheet3!A:H,8,0),"")</f>
        <v/>
      </c>
      <c r="H1659" s="22" t="str">
        <f>IFERROR(VLOOKUP(E1659,Sheet2!A:B,2,0),"")</f>
        <v/>
      </c>
      <c r="I1659" s="22" t="str">
        <f t="shared" si="105"/>
        <v>0118</v>
      </c>
      <c r="J1659" s="22">
        <f t="shared" si="106"/>
        <v>1</v>
      </c>
      <c r="K1659" s="22">
        <f t="shared" si="107"/>
        <v>2</v>
      </c>
    </row>
    <row r="1660" spans="1:11" x14ac:dyDescent="0.15">
      <c r="A1660" s="22">
        <f>IFERROR(テーブル_Swim015[[#This Row],[競技番号]],"")</f>
        <v>118</v>
      </c>
      <c r="B1660" s="22">
        <f>IFERROR(テーブル_Swim015[[#This Row],[組]],"")</f>
        <v>1</v>
      </c>
      <c r="C1660" s="22">
        <f>IFERROR(テーブル_Swim015[[#This Row],[水路]],"")</f>
        <v>3</v>
      </c>
      <c r="D1660" s="22" t="str">
        <f t="shared" si="104"/>
        <v>11813</v>
      </c>
      <c r="E1660" s="22">
        <f>IFERROR(テーブル_Swim015[[#This Row],[選手番号]],"")</f>
        <v>2503</v>
      </c>
      <c r="F1660" s="22" t="str">
        <f>IFERROR(VLOOKUP(E1660,Sheet3!A:H,3,0),"")</f>
        <v/>
      </c>
      <c r="G1660" s="22" t="str">
        <f>IFERROR(VLOOKUP(E1660,Sheet3!A:H,8,0),"")</f>
        <v/>
      </c>
      <c r="H1660" s="22" t="str">
        <f>IFERROR(VLOOKUP(E1660,Sheet2!A:B,2,0),"")</f>
        <v>ﾌｧｲﾌﾞﾃﾝ東予</v>
      </c>
      <c r="I1660" s="22" t="str">
        <f t="shared" si="105"/>
        <v>2503118</v>
      </c>
      <c r="J1660" s="22">
        <f t="shared" si="106"/>
        <v>1</v>
      </c>
      <c r="K1660" s="22">
        <f t="shared" si="107"/>
        <v>3</v>
      </c>
    </row>
    <row r="1661" spans="1:11" x14ac:dyDescent="0.15">
      <c r="A1661" s="22">
        <f>IFERROR(テーブル_Swim015[[#This Row],[競技番号]],"")</f>
        <v>118</v>
      </c>
      <c r="B1661" s="22">
        <f>IFERROR(テーブル_Swim015[[#This Row],[組]],"")</f>
        <v>1</v>
      </c>
      <c r="C1661" s="22">
        <f>IFERROR(テーブル_Swim015[[#This Row],[水路]],"")</f>
        <v>4</v>
      </c>
      <c r="D1661" s="22" t="str">
        <f t="shared" si="104"/>
        <v>11814</v>
      </c>
      <c r="E1661" s="22">
        <f>IFERROR(テーブル_Swim015[[#This Row],[選手番号]],"")</f>
        <v>3013</v>
      </c>
      <c r="F1661" s="22" t="str">
        <f>IFERROR(VLOOKUP(E1661,Sheet3!A:H,3,0),"")</f>
        <v/>
      </c>
      <c r="G1661" s="22" t="str">
        <f>IFERROR(VLOOKUP(E1661,Sheet3!A:H,8,0),"")</f>
        <v/>
      </c>
      <c r="H1661" s="22" t="str">
        <f>IFERROR(VLOOKUP(E1661,Sheet2!A:B,2,0),"")</f>
        <v>フィッタ重信</v>
      </c>
      <c r="I1661" s="22" t="str">
        <f t="shared" si="105"/>
        <v>3013118</v>
      </c>
      <c r="J1661" s="22">
        <f t="shared" si="106"/>
        <v>1</v>
      </c>
      <c r="K1661" s="22">
        <f t="shared" si="107"/>
        <v>4</v>
      </c>
    </row>
    <row r="1662" spans="1:11" x14ac:dyDescent="0.15">
      <c r="A1662" s="22">
        <f>IFERROR(テーブル_Swim015[[#This Row],[競技番号]],"")</f>
        <v>118</v>
      </c>
      <c r="B1662" s="22">
        <f>IFERROR(テーブル_Swim015[[#This Row],[組]],"")</f>
        <v>1</v>
      </c>
      <c r="C1662" s="22">
        <f>IFERROR(テーブル_Swim015[[#This Row],[水路]],"")</f>
        <v>5</v>
      </c>
      <c r="D1662" s="22" t="str">
        <f t="shared" si="104"/>
        <v>11815</v>
      </c>
      <c r="E1662" s="22">
        <f>IFERROR(テーブル_Swim015[[#This Row],[選手番号]],"")</f>
        <v>3006</v>
      </c>
      <c r="F1662" s="22" t="str">
        <f>IFERROR(VLOOKUP(E1662,Sheet3!A:H,3,0),"")</f>
        <v/>
      </c>
      <c r="G1662" s="22" t="str">
        <f>IFERROR(VLOOKUP(E1662,Sheet3!A:H,8,0),"")</f>
        <v/>
      </c>
      <c r="H1662" s="22" t="str">
        <f>IFERROR(VLOOKUP(E1662,Sheet2!A:B,2,0),"")</f>
        <v>南海ＤＣ</v>
      </c>
      <c r="I1662" s="22" t="str">
        <f t="shared" si="105"/>
        <v>3006118</v>
      </c>
      <c r="J1662" s="22">
        <f t="shared" si="106"/>
        <v>1</v>
      </c>
      <c r="K1662" s="22">
        <f t="shared" si="107"/>
        <v>5</v>
      </c>
    </row>
    <row r="1663" spans="1:11" x14ac:dyDescent="0.15">
      <c r="A1663" s="22">
        <f>IFERROR(テーブル_Swim015[[#This Row],[競技番号]],"")</f>
        <v>118</v>
      </c>
      <c r="B1663" s="22">
        <f>IFERROR(テーブル_Swim015[[#This Row],[組]],"")</f>
        <v>1</v>
      </c>
      <c r="C1663" s="22">
        <f>IFERROR(テーブル_Swim015[[#This Row],[水路]],"")</f>
        <v>6</v>
      </c>
      <c r="D1663" s="22" t="str">
        <f t="shared" si="104"/>
        <v>11816</v>
      </c>
      <c r="E1663" s="22">
        <f>IFERROR(テーブル_Swim015[[#This Row],[選手番号]],"")</f>
        <v>0</v>
      </c>
      <c r="F1663" s="22" t="str">
        <f>IFERROR(VLOOKUP(E1663,Sheet3!A:H,3,0),"")</f>
        <v/>
      </c>
      <c r="G1663" s="22" t="str">
        <f>IFERROR(VLOOKUP(E1663,Sheet3!A:H,8,0),"")</f>
        <v/>
      </c>
      <c r="H1663" s="22" t="str">
        <f>IFERROR(VLOOKUP(E1663,Sheet2!A:B,2,0),"")</f>
        <v/>
      </c>
      <c r="I1663" s="22" t="str">
        <f t="shared" si="105"/>
        <v>0118</v>
      </c>
      <c r="J1663" s="22">
        <f t="shared" si="106"/>
        <v>1</v>
      </c>
      <c r="K1663" s="22">
        <f t="shared" si="107"/>
        <v>6</v>
      </c>
    </row>
    <row r="1664" spans="1:11" x14ac:dyDescent="0.15">
      <c r="A1664" s="22">
        <f>IFERROR(テーブル_Swim015[[#This Row],[競技番号]],"")</f>
        <v>118</v>
      </c>
      <c r="B1664" s="22">
        <f>IFERROR(テーブル_Swim015[[#This Row],[組]],"")</f>
        <v>1</v>
      </c>
      <c r="C1664" s="22">
        <f>IFERROR(テーブル_Swim015[[#This Row],[水路]],"")</f>
        <v>7</v>
      </c>
      <c r="D1664" s="22" t="str">
        <f t="shared" si="104"/>
        <v>11817</v>
      </c>
      <c r="E1664" s="22">
        <f>IFERROR(テーブル_Swim015[[#This Row],[選手番号]],"")</f>
        <v>0</v>
      </c>
      <c r="F1664" s="22" t="str">
        <f>IFERROR(VLOOKUP(E1664,Sheet3!A:H,3,0),"")</f>
        <v/>
      </c>
      <c r="G1664" s="22" t="str">
        <f>IFERROR(VLOOKUP(E1664,Sheet3!A:H,8,0),"")</f>
        <v/>
      </c>
      <c r="H1664" s="22" t="str">
        <f>IFERROR(VLOOKUP(E1664,Sheet2!A:B,2,0),"")</f>
        <v/>
      </c>
      <c r="I1664" s="22" t="str">
        <f t="shared" si="105"/>
        <v>0118</v>
      </c>
      <c r="J1664" s="22">
        <f t="shared" si="106"/>
        <v>1</v>
      </c>
      <c r="K1664" s="22">
        <f t="shared" si="107"/>
        <v>7</v>
      </c>
    </row>
    <row r="1665" spans="1:11" x14ac:dyDescent="0.15">
      <c r="A1665" s="22">
        <f>IFERROR(テーブル_Swim015[[#This Row],[競技番号]],"")</f>
        <v>118</v>
      </c>
      <c r="B1665" s="22">
        <f>IFERROR(テーブル_Swim015[[#This Row],[組]],"")</f>
        <v>1</v>
      </c>
      <c r="C1665" s="22">
        <f>IFERROR(テーブル_Swim015[[#This Row],[水路]],"")</f>
        <v>8</v>
      </c>
      <c r="D1665" s="22" t="str">
        <f t="shared" si="104"/>
        <v>11818</v>
      </c>
      <c r="E1665" s="22">
        <f>IFERROR(テーブル_Swim015[[#This Row],[選手番号]],"")</f>
        <v>0</v>
      </c>
      <c r="F1665" s="22" t="str">
        <f>IFERROR(VLOOKUP(E1665,Sheet3!A:H,3,0),"")</f>
        <v/>
      </c>
      <c r="G1665" s="22" t="str">
        <f>IFERROR(VLOOKUP(E1665,Sheet3!A:H,8,0),"")</f>
        <v/>
      </c>
      <c r="H1665" s="22" t="str">
        <f>IFERROR(VLOOKUP(E1665,Sheet2!A:B,2,0),"")</f>
        <v/>
      </c>
      <c r="I1665" s="22" t="str">
        <f t="shared" si="105"/>
        <v>0118</v>
      </c>
      <c r="J1665" s="22">
        <f t="shared" si="106"/>
        <v>1</v>
      </c>
      <c r="K1665" s="22">
        <f t="shared" si="107"/>
        <v>8</v>
      </c>
    </row>
    <row r="1666" spans="1:11" x14ac:dyDescent="0.15">
      <c r="A1666" s="22">
        <f>IFERROR(テーブル_Swim015[[#This Row],[競技番号]],"")</f>
        <v>118</v>
      </c>
      <c r="B1666" s="22">
        <f>IFERROR(テーブル_Swim015[[#This Row],[組]],"")</f>
        <v>2</v>
      </c>
      <c r="C1666" s="22">
        <f>IFERROR(テーブル_Swim015[[#This Row],[水路]],"")</f>
        <v>1</v>
      </c>
      <c r="D1666" s="22" t="str">
        <f t="shared" si="104"/>
        <v>11821</v>
      </c>
      <c r="E1666" s="22">
        <f>IFERROR(テーブル_Swim015[[#This Row],[選手番号]],"")</f>
        <v>3015</v>
      </c>
      <c r="F1666" s="22" t="str">
        <f>IFERROR(VLOOKUP(E1666,Sheet3!A:H,3,0),"")</f>
        <v/>
      </c>
      <c r="G1666" s="22" t="str">
        <f>IFERROR(VLOOKUP(E1666,Sheet3!A:H,8,0),"")</f>
        <v/>
      </c>
      <c r="H1666" s="22" t="str">
        <f>IFERROR(VLOOKUP(E1666,Sheet2!A:B,2,0),"")</f>
        <v>ﾌｨｯﾀｴﾐﾌﾙ松前</v>
      </c>
      <c r="I1666" s="22" t="str">
        <f t="shared" si="105"/>
        <v>3015118</v>
      </c>
      <c r="J1666" s="22">
        <f t="shared" si="106"/>
        <v>2</v>
      </c>
      <c r="K1666" s="22">
        <f t="shared" si="107"/>
        <v>1</v>
      </c>
    </row>
    <row r="1667" spans="1:11" x14ac:dyDescent="0.15">
      <c r="A1667" s="22">
        <f>IFERROR(テーブル_Swim015[[#This Row],[競技番号]],"")</f>
        <v>118</v>
      </c>
      <c r="B1667" s="22">
        <f>IFERROR(テーブル_Swim015[[#This Row],[組]],"")</f>
        <v>2</v>
      </c>
      <c r="C1667" s="22">
        <f>IFERROR(テーブル_Swim015[[#This Row],[水路]],"")</f>
        <v>2</v>
      </c>
      <c r="D1667" s="22" t="str">
        <f t="shared" si="104"/>
        <v>11822</v>
      </c>
      <c r="E1667" s="22">
        <f>IFERROR(テーブル_Swim015[[#This Row],[選手番号]],"")</f>
        <v>2009</v>
      </c>
      <c r="F1667" s="22" t="str">
        <f>IFERROR(VLOOKUP(E1667,Sheet3!A:H,3,0),"")</f>
        <v/>
      </c>
      <c r="G1667" s="22" t="str">
        <f>IFERROR(VLOOKUP(E1667,Sheet3!A:H,8,0),"")</f>
        <v/>
      </c>
      <c r="H1667" s="22" t="str">
        <f>IFERROR(VLOOKUP(E1667,Sheet2!A:B,2,0),"")</f>
        <v>ファイブテン</v>
      </c>
      <c r="I1667" s="22" t="str">
        <f t="shared" si="105"/>
        <v>2009118</v>
      </c>
      <c r="J1667" s="22">
        <f t="shared" si="106"/>
        <v>2</v>
      </c>
      <c r="K1667" s="22">
        <f t="shared" si="107"/>
        <v>2</v>
      </c>
    </row>
    <row r="1668" spans="1:11" x14ac:dyDescent="0.15">
      <c r="A1668" s="22">
        <f>IFERROR(テーブル_Swim015[[#This Row],[競技番号]],"")</f>
        <v>118</v>
      </c>
      <c r="B1668" s="22">
        <f>IFERROR(テーブル_Swim015[[#This Row],[組]],"")</f>
        <v>2</v>
      </c>
      <c r="C1668" s="22">
        <f>IFERROR(テーブル_Swim015[[#This Row],[水路]],"")</f>
        <v>3</v>
      </c>
      <c r="D1668" s="22" t="str">
        <f t="shared" si="104"/>
        <v>11823</v>
      </c>
      <c r="E1668" s="22">
        <f>IFERROR(テーブル_Swim015[[#This Row],[選手番号]],"")</f>
        <v>2502</v>
      </c>
      <c r="F1668" s="22" t="str">
        <f>IFERROR(VLOOKUP(E1668,Sheet3!A:H,3,0),"")</f>
        <v/>
      </c>
      <c r="G1668" s="22" t="str">
        <f>IFERROR(VLOOKUP(E1668,Sheet3!A:H,8,0),"")</f>
        <v/>
      </c>
      <c r="H1668" s="22" t="str">
        <f>IFERROR(VLOOKUP(E1668,Sheet2!A:B,2,0),"")</f>
        <v>西条ＳＣ</v>
      </c>
      <c r="I1668" s="22" t="str">
        <f t="shared" si="105"/>
        <v>2502118</v>
      </c>
      <c r="J1668" s="22">
        <f t="shared" si="106"/>
        <v>2</v>
      </c>
      <c r="K1668" s="22">
        <f t="shared" si="107"/>
        <v>3</v>
      </c>
    </row>
    <row r="1669" spans="1:11" x14ac:dyDescent="0.15">
      <c r="A1669" s="22">
        <f>IFERROR(テーブル_Swim015[[#This Row],[競技番号]],"")</f>
        <v>118</v>
      </c>
      <c r="B1669" s="22">
        <f>IFERROR(テーブル_Swim015[[#This Row],[組]],"")</f>
        <v>2</v>
      </c>
      <c r="C1669" s="22">
        <f>IFERROR(テーブル_Swim015[[#This Row],[水路]],"")</f>
        <v>4</v>
      </c>
      <c r="D1669" s="22" t="str">
        <f t="shared" si="104"/>
        <v>11824</v>
      </c>
      <c r="E1669" s="22">
        <f>IFERROR(テーブル_Swim015[[#This Row],[選手番号]],"")</f>
        <v>3009</v>
      </c>
      <c r="F1669" s="22" t="str">
        <f>IFERROR(VLOOKUP(E1669,Sheet3!A:H,3,0),"")</f>
        <v/>
      </c>
      <c r="G1669" s="22" t="str">
        <f>IFERROR(VLOOKUP(E1669,Sheet3!A:H,8,0),"")</f>
        <v/>
      </c>
      <c r="H1669" s="22" t="str">
        <f>IFERROR(VLOOKUP(E1669,Sheet2!A:B,2,0),"")</f>
        <v>フィッタ松山</v>
      </c>
      <c r="I1669" s="22" t="str">
        <f t="shared" si="105"/>
        <v>3009118</v>
      </c>
      <c r="J1669" s="22">
        <f t="shared" si="106"/>
        <v>2</v>
      </c>
      <c r="K1669" s="22">
        <f t="shared" si="107"/>
        <v>4</v>
      </c>
    </row>
    <row r="1670" spans="1:11" x14ac:dyDescent="0.15">
      <c r="A1670" s="22">
        <f>IFERROR(テーブル_Swim015[[#This Row],[競技番号]],"")</f>
        <v>118</v>
      </c>
      <c r="B1670" s="22">
        <f>IFERROR(テーブル_Swim015[[#This Row],[組]],"")</f>
        <v>2</v>
      </c>
      <c r="C1670" s="22">
        <f>IFERROR(テーブル_Swim015[[#This Row],[水路]],"")</f>
        <v>5</v>
      </c>
      <c r="D1670" s="22" t="str">
        <f t="shared" si="104"/>
        <v>11825</v>
      </c>
      <c r="E1670" s="22">
        <f>IFERROR(テーブル_Swim015[[#This Row],[選手番号]],"")</f>
        <v>3001</v>
      </c>
      <c r="F1670" s="22" t="str">
        <f>IFERROR(VLOOKUP(E1670,Sheet3!A:H,3,0),"")</f>
        <v/>
      </c>
      <c r="G1670" s="22" t="str">
        <f>IFERROR(VLOOKUP(E1670,Sheet3!A:H,8,0),"")</f>
        <v/>
      </c>
      <c r="H1670" s="22" t="str">
        <f>IFERROR(VLOOKUP(E1670,Sheet2!A:B,2,0),"")</f>
        <v>五百木ＳＣ</v>
      </c>
      <c r="I1670" s="22" t="str">
        <f t="shared" si="105"/>
        <v>3001118</v>
      </c>
      <c r="J1670" s="22">
        <f t="shared" si="106"/>
        <v>2</v>
      </c>
      <c r="K1670" s="22">
        <f t="shared" si="107"/>
        <v>5</v>
      </c>
    </row>
    <row r="1671" spans="1:11" x14ac:dyDescent="0.15">
      <c r="A1671" s="22">
        <f>IFERROR(テーブル_Swim015[[#This Row],[競技番号]],"")</f>
        <v>118</v>
      </c>
      <c r="B1671" s="22">
        <f>IFERROR(テーブル_Swim015[[#This Row],[組]],"")</f>
        <v>2</v>
      </c>
      <c r="C1671" s="22">
        <f>IFERROR(テーブル_Swim015[[#This Row],[水路]],"")</f>
        <v>6</v>
      </c>
      <c r="D1671" s="22" t="str">
        <f t="shared" si="104"/>
        <v>11826</v>
      </c>
      <c r="E1671" s="22">
        <f>IFERROR(テーブル_Swim015[[#This Row],[選手番号]],"")</f>
        <v>3008</v>
      </c>
      <c r="F1671" s="22" t="str">
        <f>IFERROR(VLOOKUP(E1671,Sheet3!A:H,3,0),"")</f>
        <v/>
      </c>
      <c r="G1671" s="22" t="str">
        <f>IFERROR(VLOOKUP(E1671,Sheet3!A:H,8,0),"")</f>
        <v/>
      </c>
      <c r="H1671" s="22" t="str">
        <f>IFERROR(VLOOKUP(E1671,Sheet2!A:B,2,0),"")</f>
        <v>アズサ松山</v>
      </c>
      <c r="I1671" s="22" t="str">
        <f t="shared" si="105"/>
        <v>3008118</v>
      </c>
      <c r="J1671" s="22">
        <f t="shared" si="106"/>
        <v>2</v>
      </c>
      <c r="K1671" s="22">
        <f t="shared" si="107"/>
        <v>6</v>
      </c>
    </row>
    <row r="1672" spans="1:11" x14ac:dyDescent="0.15">
      <c r="A1672" s="22">
        <f>IFERROR(テーブル_Swim015[[#This Row],[競技番号]],"")</f>
        <v>118</v>
      </c>
      <c r="B1672" s="22">
        <f>IFERROR(テーブル_Swim015[[#This Row],[組]],"")</f>
        <v>2</v>
      </c>
      <c r="C1672" s="22">
        <f>IFERROR(テーブル_Swim015[[#This Row],[水路]],"")</f>
        <v>7</v>
      </c>
      <c r="D1672" s="22" t="str">
        <f t="shared" si="104"/>
        <v>11827</v>
      </c>
      <c r="E1672" s="22">
        <f>IFERROR(テーブル_Swim015[[#This Row],[選手番号]],"")</f>
        <v>2002</v>
      </c>
      <c r="F1672" s="22" t="str">
        <f>IFERROR(VLOOKUP(E1672,Sheet3!A:H,3,0),"")</f>
        <v/>
      </c>
      <c r="G1672" s="22" t="str">
        <f>IFERROR(VLOOKUP(E1672,Sheet3!A:H,8,0),"")</f>
        <v/>
      </c>
      <c r="H1672" s="22" t="str">
        <f>IFERROR(VLOOKUP(E1672,Sheet2!A:B,2,0),"")</f>
        <v>ｴﾘｴｰﾙSRT</v>
      </c>
      <c r="I1672" s="22" t="str">
        <f t="shared" si="105"/>
        <v>2002118</v>
      </c>
      <c r="J1672" s="22">
        <f t="shared" si="106"/>
        <v>2</v>
      </c>
      <c r="K1672" s="22">
        <f t="shared" si="107"/>
        <v>7</v>
      </c>
    </row>
    <row r="1673" spans="1:11" x14ac:dyDescent="0.15">
      <c r="A1673" s="22">
        <f>IFERROR(テーブル_Swim015[[#This Row],[競技番号]],"")</f>
        <v>118</v>
      </c>
      <c r="B1673" s="22">
        <f>IFERROR(テーブル_Swim015[[#This Row],[組]],"")</f>
        <v>2</v>
      </c>
      <c r="C1673" s="22">
        <f>IFERROR(テーブル_Swim015[[#This Row],[水路]],"")</f>
        <v>8</v>
      </c>
      <c r="D1673" s="22" t="str">
        <f t="shared" si="104"/>
        <v>11828</v>
      </c>
      <c r="E1673" s="22">
        <f>IFERROR(テーブル_Swim015[[#This Row],[選手番号]],"")</f>
        <v>0</v>
      </c>
      <c r="F1673" s="22" t="str">
        <f>IFERROR(VLOOKUP(E1673,Sheet3!A:H,3,0),"")</f>
        <v/>
      </c>
      <c r="G1673" s="22" t="str">
        <f>IFERROR(VLOOKUP(E1673,Sheet3!A:H,8,0),"")</f>
        <v/>
      </c>
      <c r="H1673" s="22" t="str">
        <f>IFERROR(VLOOKUP(E1673,Sheet2!A:B,2,0),"")</f>
        <v/>
      </c>
      <c r="I1673" s="22" t="str">
        <f t="shared" si="105"/>
        <v>0118</v>
      </c>
      <c r="J1673" s="22">
        <f t="shared" si="106"/>
        <v>2</v>
      </c>
      <c r="K1673" s="22">
        <f t="shared" si="107"/>
        <v>8</v>
      </c>
    </row>
    <row r="1674" spans="1:11" x14ac:dyDescent="0.15">
      <c r="A1674" s="22">
        <f>IFERROR(テーブル_Swim015[[#This Row],[競技番号]],"")</f>
        <v>119</v>
      </c>
      <c r="B1674" s="22">
        <f>IFERROR(テーブル_Swim015[[#This Row],[組]],"")</f>
        <v>1</v>
      </c>
      <c r="C1674" s="22">
        <f>IFERROR(テーブル_Swim015[[#This Row],[水路]],"")</f>
        <v>1</v>
      </c>
      <c r="D1674" s="22" t="str">
        <f t="shared" si="104"/>
        <v>11911</v>
      </c>
      <c r="E1674" s="22">
        <f>IFERROR(テーブル_Swim015[[#This Row],[選手番号]],"")</f>
        <v>0</v>
      </c>
      <c r="F1674" s="22" t="str">
        <f>IFERROR(VLOOKUP(E1674,Sheet3!A:H,3,0),"")</f>
        <v/>
      </c>
      <c r="G1674" s="22" t="str">
        <f>IFERROR(VLOOKUP(E1674,Sheet3!A:H,8,0),"")</f>
        <v/>
      </c>
      <c r="H1674" s="22" t="str">
        <f>IFERROR(VLOOKUP(E1674,Sheet2!A:B,2,0),"")</f>
        <v/>
      </c>
      <c r="I1674" s="22" t="str">
        <f t="shared" si="105"/>
        <v>0119</v>
      </c>
      <c r="J1674" s="22">
        <f t="shared" si="106"/>
        <v>1</v>
      </c>
      <c r="K1674" s="22">
        <f t="shared" si="107"/>
        <v>1</v>
      </c>
    </row>
    <row r="1675" spans="1:11" x14ac:dyDescent="0.15">
      <c r="A1675" s="22">
        <f>IFERROR(テーブル_Swim015[[#This Row],[競技番号]],"")</f>
        <v>119</v>
      </c>
      <c r="B1675" s="22">
        <f>IFERROR(テーブル_Swim015[[#This Row],[組]],"")</f>
        <v>1</v>
      </c>
      <c r="C1675" s="22">
        <f>IFERROR(テーブル_Swim015[[#This Row],[水路]],"")</f>
        <v>2</v>
      </c>
      <c r="D1675" s="22" t="str">
        <f t="shared" si="104"/>
        <v>11912</v>
      </c>
      <c r="E1675" s="22">
        <f>IFERROR(テーブル_Swim015[[#This Row],[選手番号]],"")</f>
        <v>2005</v>
      </c>
      <c r="F1675" s="22" t="str">
        <f>IFERROR(VLOOKUP(E1675,Sheet3!A:H,3,0),"")</f>
        <v/>
      </c>
      <c r="G1675" s="22" t="str">
        <f>IFERROR(VLOOKUP(E1675,Sheet3!A:H,8,0),"")</f>
        <v/>
      </c>
      <c r="H1675" s="22" t="str">
        <f>IFERROR(VLOOKUP(E1675,Sheet2!A:B,2,0),"")</f>
        <v>Z-UP</v>
      </c>
      <c r="I1675" s="22" t="str">
        <f t="shared" si="105"/>
        <v>2005119</v>
      </c>
      <c r="J1675" s="22">
        <f t="shared" si="106"/>
        <v>1</v>
      </c>
      <c r="K1675" s="22">
        <f t="shared" si="107"/>
        <v>2</v>
      </c>
    </row>
    <row r="1676" spans="1:11" x14ac:dyDescent="0.15">
      <c r="A1676" s="22">
        <f>IFERROR(テーブル_Swim015[[#This Row],[競技番号]],"")</f>
        <v>119</v>
      </c>
      <c r="B1676" s="22">
        <f>IFERROR(テーブル_Swim015[[#This Row],[組]],"")</f>
        <v>1</v>
      </c>
      <c r="C1676" s="22">
        <f>IFERROR(テーブル_Swim015[[#This Row],[水路]],"")</f>
        <v>3</v>
      </c>
      <c r="D1676" s="22" t="str">
        <f t="shared" si="104"/>
        <v>11913</v>
      </c>
      <c r="E1676" s="22">
        <f>IFERROR(テーブル_Swim015[[#This Row],[選手番号]],"")</f>
        <v>3502</v>
      </c>
      <c r="F1676" s="22" t="str">
        <f>IFERROR(VLOOKUP(E1676,Sheet3!A:H,3,0),"")</f>
        <v/>
      </c>
      <c r="G1676" s="22" t="str">
        <f>IFERROR(VLOOKUP(E1676,Sheet3!A:H,8,0),"")</f>
        <v/>
      </c>
      <c r="H1676" s="22" t="str">
        <f>IFERROR(VLOOKUP(E1676,Sheet2!A:B,2,0),"")</f>
        <v>八幡浜ＳＣ</v>
      </c>
      <c r="I1676" s="22" t="str">
        <f t="shared" si="105"/>
        <v>3502119</v>
      </c>
      <c r="J1676" s="22">
        <f t="shared" si="106"/>
        <v>1</v>
      </c>
      <c r="K1676" s="22">
        <f t="shared" si="107"/>
        <v>3</v>
      </c>
    </row>
    <row r="1677" spans="1:11" x14ac:dyDescent="0.15">
      <c r="A1677" s="22">
        <f>IFERROR(テーブル_Swim015[[#This Row],[競技番号]],"")</f>
        <v>119</v>
      </c>
      <c r="B1677" s="22">
        <f>IFERROR(テーブル_Swim015[[#This Row],[組]],"")</f>
        <v>1</v>
      </c>
      <c r="C1677" s="22">
        <f>IFERROR(テーブル_Swim015[[#This Row],[水路]],"")</f>
        <v>4</v>
      </c>
      <c r="D1677" s="22" t="str">
        <f t="shared" si="104"/>
        <v>11914</v>
      </c>
      <c r="E1677" s="22">
        <f>IFERROR(テーブル_Swim015[[#This Row],[選手番号]],"")</f>
        <v>3503</v>
      </c>
      <c r="F1677" s="22" t="str">
        <f>IFERROR(VLOOKUP(E1677,Sheet3!A:H,3,0),"")</f>
        <v/>
      </c>
      <c r="G1677" s="22" t="str">
        <f>IFERROR(VLOOKUP(E1677,Sheet3!A:H,8,0),"")</f>
        <v/>
      </c>
      <c r="H1677" s="22" t="str">
        <f>IFERROR(VLOOKUP(E1677,Sheet2!A:B,2,0),"")</f>
        <v>リー保内</v>
      </c>
      <c r="I1677" s="22" t="str">
        <f t="shared" si="105"/>
        <v>3503119</v>
      </c>
      <c r="J1677" s="22">
        <f t="shared" si="106"/>
        <v>1</v>
      </c>
      <c r="K1677" s="22">
        <f t="shared" si="107"/>
        <v>4</v>
      </c>
    </row>
    <row r="1678" spans="1:11" x14ac:dyDescent="0.15">
      <c r="A1678" s="22">
        <f>IFERROR(テーブル_Swim015[[#This Row],[競技番号]],"")</f>
        <v>119</v>
      </c>
      <c r="B1678" s="22">
        <f>IFERROR(テーブル_Swim015[[#This Row],[組]],"")</f>
        <v>1</v>
      </c>
      <c r="C1678" s="22">
        <f>IFERROR(テーブル_Swim015[[#This Row],[水路]],"")</f>
        <v>5</v>
      </c>
      <c r="D1678" s="22" t="str">
        <f t="shared" si="104"/>
        <v>11915</v>
      </c>
      <c r="E1678" s="22">
        <f>IFERROR(テーブル_Swim015[[#This Row],[選手番号]],"")</f>
        <v>3004</v>
      </c>
      <c r="F1678" s="22" t="str">
        <f>IFERROR(VLOOKUP(E1678,Sheet3!A:H,3,0),"")</f>
        <v/>
      </c>
      <c r="G1678" s="22" t="str">
        <f>IFERROR(VLOOKUP(E1678,Sheet3!A:H,8,0),"")</f>
        <v/>
      </c>
      <c r="H1678" s="22" t="str">
        <f>IFERROR(VLOOKUP(E1678,Sheet2!A:B,2,0),"")</f>
        <v>南海ＤＣ</v>
      </c>
      <c r="I1678" s="22" t="str">
        <f t="shared" si="105"/>
        <v>3004119</v>
      </c>
      <c r="J1678" s="22">
        <f t="shared" si="106"/>
        <v>1</v>
      </c>
      <c r="K1678" s="22">
        <f t="shared" si="107"/>
        <v>5</v>
      </c>
    </row>
    <row r="1679" spans="1:11" x14ac:dyDescent="0.15">
      <c r="A1679" s="22">
        <f>IFERROR(テーブル_Swim015[[#This Row],[競技番号]],"")</f>
        <v>119</v>
      </c>
      <c r="B1679" s="22">
        <f>IFERROR(テーブル_Swim015[[#This Row],[組]],"")</f>
        <v>1</v>
      </c>
      <c r="C1679" s="22">
        <f>IFERROR(テーブル_Swim015[[#This Row],[水路]],"")</f>
        <v>6</v>
      </c>
      <c r="D1679" s="22" t="str">
        <f t="shared" si="104"/>
        <v>11916</v>
      </c>
      <c r="E1679" s="22">
        <f>IFERROR(テーブル_Swim015[[#This Row],[選手番号]],"")</f>
        <v>3506</v>
      </c>
      <c r="F1679" s="22" t="str">
        <f>IFERROR(VLOOKUP(E1679,Sheet3!A:H,3,0),"")</f>
        <v/>
      </c>
      <c r="G1679" s="22" t="str">
        <f>IFERROR(VLOOKUP(E1679,Sheet3!A:H,8,0),"")</f>
        <v/>
      </c>
      <c r="H1679" s="22" t="str">
        <f>IFERROR(VLOOKUP(E1679,Sheet2!A:B,2,0),"")</f>
        <v>Ryuow</v>
      </c>
      <c r="I1679" s="22" t="str">
        <f t="shared" si="105"/>
        <v>3506119</v>
      </c>
      <c r="J1679" s="22">
        <f t="shared" si="106"/>
        <v>1</v>
      </c>
      <c r="K1679" s="22">
        <f t="shared" si="107"/>
        <v>6</v>
      </c>
    </row>
    <row r="1680" spans="1:11" x14ac:dyDescent="0.15">
      <c r="A1680" s="22">
        <f>IFERROR(テーブル_Swim015[[#This Row],[競技番号]],"")</f>
        <v>119</v>
      </c>
      <c r="B1680" s="22">
        <f>IFERROR(テーブル_Swim015[[#This Row],[組]],"")</f>
        <v>1</v>
      </c>
      <c r="C1680" s="22">
        <f>IFERROR(テーブル_Swim015[[#This Row],[水路]],"")</f>
        <v>7</v>
      </c>
      <c r="D1680" s="22" t="str">
        <f t="shared" si="104"/>
        <v>11917</v>
      </c>
      <c r="E1680" s="22">
        <f>IFERROR(テーブル_Swim015[[#This Row],[選手番号]],"")</f>
        <v>0</v>
      </c>
      <c r="F1680" s="22" t="str">
        <f>IFERROR(VLOOKUP(E1680,Sheet3!A:H,3,0),"")</f>
        <v/>
      </c>
      <c r="G1680" s="22" t="str">
        <f>IFERROR(VLOOKUP(E1680,Sheet3!A:H,8,0),"")</f>
        <v/>
      </c>
      <c r="H1680" s="22" t="str">
        <f>IFERROR(VLOOKUP(E1680,Sheet2!A:B,2,0),"")</f>
        <v/>
      </c>
      <c r="I1680" s="22" t="str">
        <f t="shared" si="105"/>
        <v>0119</v>
      </c>
      <c r="J1680" s="22">
        <f t="shared" si="106"/>
        <v>1</v>
      </c>
      <c r="K1680" s="22">
        <f t="shared" si="107"/>
        <v>7</v>
      </c>
    </row>
    <row r="1681" spans="1:11" x14ac:dyDescent="0.15">
      <c r="A1681" s="22">
        <f>IFERROR(テーブル_Swim015[[#This Row],[競技番号]],"")</f>
        <v>119</v>
      </c>
      <c r="B1681" s="22">
        <f>IFERROR(テーブル_Swim015[[#This Row],[組]],"")</f>
        <v>1</v>
      </c>
      <c r="C1681" s="22">
        <f>IFERROR(テーブル_Swim015[[#This Row],[水路]],"")</f>
        <v>8</v>
      </c>
      <c r="D1681" s="22" t="str">
        <f t="shared" si="104"/>
        <v>11918</v>
      </c>
      <c r="E1681" s="22">
        <f>IFERROR(テーブル_Swim015[[#This Row],[選手番号]],"")</f>
        <v>0</v>
      </c>
      <c r="F1681" s="22" t="str">
        <f>IFERROR(VLOOKUP(E1681,Sheet3!A:H,3,0),"")</f>
        <v/>
      </c>
      <c r="G1681" s="22" t="str">
        <f>IFERROR(VLOOKUP(E1681,Sheet3!A:H,8,0),"")</f>
        <v/>
      </c>
      <c r="H1681" s="22" t="str">
        <f>IFERROR(VLOOKUP(E1681,Sheet2!A:B,2,0),"")</f>
        <v/>
      </c>
      <c r="I1681" s="22" t="str">
        <f t="shared" si="105"/>
        <v>0119</v>
      </c>
      <c r="J1681" s="22">
        <f t="shared" si="106"/>
        <v>1</v>
      </c>
      <c r="K1681" s="22">
        <f t="shared" si="107"/>
        <v>8</v>
      </c>
    </row>
    <row r="1682" spans="1:11" x14ac:dyDescent="0.15">
      <c r="A1682" s="22">
        <f>IFERROR(テーブル_Swim015[[#This Row],[競技番号]],"")</f>
        <v>119</v>
      </c>
      <c r="B1682" s="22">
        <f>IFERROR(テーブル_Swim015[[#This Row],[組]],"")</f>
        <v>2</v>
      </c>
      <c r="C1682" s="22">
        <f>IFERROR(テーブル_Swim015[[#This Row],[水路]],"")</f>
        <v>1</v>
      </c>
      <c r="D1682" s="22" t="str">
        <f t="shared" ref="D1682:D1745" si="108">CONCATENATE(A1682,B1682,C1682)</f>
        <v>11921</v>
      </c>
      <c r="E1682" s="22">
        <f>IFERROR(テーブル_Swim015[[#This Row],[選手番号]],"")</f>
        <v>2501</v>
      </c>
      <c r="F1682" s="22" t="str">
        <f>IFERROR(VLOOKUP(E1682,Sheet3!A:H,3,0),"")</f>
        <v/>
      </c>
      <c r="G1682" s="22" t="str">
        <f>IFERROR(VLOOKUP(E1682,Sheet3!A:H,8,0),"")</f>
        <v/>
      </c>
      <c r="H1682" s="22" t="str">
        <f>IFERROR(VLOOKUP(E1682,Sheet2!A:B,2,0),"")</f>
        <v>西条ＳＣ</v>
      </c>
      <c r="I1682" s="22" t="str">
        <f t="shared" si="105"/>
        <v>2501119</v>
      </c>
      <c r="J1682" s="22">
        <f t="shared" si="106"/>
        <v>2</v>
      </c>
      <c r="K1682" s="22">
        <f t="shared" si="107"/>
        <v>1</v>
      </c>
    </row>
    <row r="1683" spans="1:11" x14ac:dyDescent="0.15">
      <c r="A1683" s="22">
        <f>IFERROR(テーブル_Swim015[[#This Row],[競技番号]],"")</f>
        <v>119</v>
      </c>
      <c r="B1683" s="22">
        <f>IFERROR(テーブル_Swim015[[#This Row],[組]],"")</f>
        <v>2</v>
      </c>
      <c r="C1683" s="22">
        <f>IFERROR(テーブル_Swim015[[#This Row],[水路]],"")</f>
        <v>2</v>
      </c>
      <c r="D1683" s="22" t="str">
        <f t="shared" si="108"/>
        <v>11922</v>
      </c>
      <c r="E1683" s="22">
        <f>IFERROR(テーブル_Swim015[[#This Row],[選手番号]],"")</f>
        <v>2008</v>
      </c>
      <c r="F1683" s="22" t="str">
        <f>IFERROR(VLOOKUP(E1683,Sheet3!A:H,3,0),"")</f>
        <v/>
      </c>
      <c r="G1683" s="22" t="str">
        <f>IFERROR(VLOOKUP(E1683,Sheet3!A:H,8,0),"")</f>
        <v/>
      </c>
      <c r="H1683" s="22" t="str">
        <f>IFERROR(VLOOKUP(E1683,Sheet2!A:B,2,0),"")</f>
        <v>ＭＧ双葉</v>
      </c>
      <c r="I1683" s="22" t="str">
        <f t="shared" ref="I1683:I1746" si="109">CONCATENATE(E1683,A1683)</f>
        <v>2008119</v>
      </c>
      <c r="J1683" s="22">
        <f t="shared" ref="J1683:J1746" si="110">B1683</f>
        <v>2</v>
      </c>
      <c r="K1683" s="22">
        <f t="shared" ref="K1683:K1746" si="111">C1683</f>
        <v>2</v>
      </c>
    </row>
    <row r="1684" spans="1:11" x14ac:dyDescent="0.15">
      <c r="A1684" s="22">
        <f>IFERROR(テーブル_Swim015[[#This Row],[競技番号]],"")</f>
        <v>119</v>
      </c>
      <c r="B1684" s="22">
        <f>IFERROR(テーブル_Swim015[[#This Row],[組]],"")</f>
        <v>2</v>
      </c>
      <c r="C1684" s="22">
        <f>IFERROR(テーブル_Swim015[[#This Row],[水路]],"")</f>
        <v>3</v>
      </c>
      <c r="D1684" s="22" t="str">
        <f t="shared" si="108"/>
        <v>11923</v>
      </c>
      <c r="E1684" s="22">
        <f>IFERROR(テーブル_Swim015[[#This Row],[選手番号]],"")</f>
        <v>3016</v>
      </c>
      <c r="F1684" s="22" t="str">
        <f>IFERROR(VLOOKUP(E1684,Sheet3!A:H,3,0),"")</f>
        <v/>
      </c>
      <c r="G1684" s="22" t="str">
        <f>IFERROR(VLOOKUP(E1684,Sheet3!A:H,8,0),"")</f>
        <v/>
      </c>
      <c r="H1684" s="22" t="str">
        <f>IFERROR(VLOOKUP(E1684,Sheet2!A:B,2,0),"")</f>
        <v>ﾌｨｯﾀｴﾐﾌﾙ松前</v>
      </c>
      <c r="I1684" s="22" t="str">
        <f t="shared" si="109"/>
        <v>3016119</v>
      </c>
      <c r="J1684" s="22">
        <f t="shared" si="110"/>
        <v>2</v>
      </c>
      <c r="K1684" s="22">
        <f t="shared" si="111"/>
        <v>3</v>
      </c>
    </row>
    <row r="1685" spans="1:11" x14ac:dyDescent="0.15">
      <c r="A1685" s="22">
        <f>IFERROR(テーブル_Swim015[[#This Row],[競技番号]],"")</f>
        <v>119</v>
      </c>
      <c r="B1685" s="22">
        <f>IFERROR(テーブル_Swim015[[#This Row],[組]],"")</f>
        <v>2</v>
      </c>
      <c r="C1685" s="22">
        <f>IFERROR(テーブル_Swim015[[#This Row],[水路]],"")</f>
        <v>4</v>
      </c>
      <c r="D1685" s="22" t="str">
        <f t="shared" si="108"/>
        <v>11924</v>
      </c>
      <c r="E1685" s="22">
        <f>IFERROR(テーブル_Swim015[[#This Row],[選手番号]],"")</f>
        <v>2010</v>
      </c>
      <c r="F1685" s="22" t="str">
        <f>IFERROR(VLOOKUP(E1685,Sheet3!A:H,3,0),"")</f>
        <v/>
      </c>
      <c r="G1685" s="22" t="str">
        <f>IFERROR(VLOOKUP(E1685,Sheet3!A:H,8,0),"")</f>
        <v/>
      </c>
      <c r="H1685" s="22" t="str">
        <f>IFERROR(VLOOKUP(E1685,Sheet2!A:B,2,0),"")</f>
        <v>ファイブテン</v>
      </c>
      <c r="I1685" s="22" t="str">
        <f t="shared" si="109"/>
        <v>2010119</v>
      </c>
      <c r="J1685" s="22">
        <f t="shared" si="110"/>
        <v>2</v>
      </c>
      <c r="K1685" s="22">
        <f t="shared" si="111"/>
        <v>4</v>
      </c>
    </row>
    <row r="1686" spans="1:11" x14ac:dyDescent="0.15">
      <c r="A1686" s="22">
        <f>IFERROR(テーブル_Swim015[[#This Row],[競技番号]],"")</f>
        <v>119</v>
      </c>
      <c r="B1686" s="22">
        <f>IFERROR(テーブル_Swim015[[#This Row],[組]],"")</f>
        <v>2</v>
      </c>
      <c r="C1686" s="22">
        <f>IFERROR(テーブル_Swim015[[#This Row],[水路]],"")</f>
        <v>5</v>
      </c>
      <c r="D1686" s="22" t="str">
        <f t="shared" si="108"/>
        <v>11925</v>
      </c>
      <c r="E1686" s="22">
        <f>IFERROR(テーブル_Swim015[[#This Row],[選手番号]],"")</f>
        <v>3010</v>
      </c>
      <c r="F1686" s="22" t="str">
        <f>IFERROR(VLOOKUP(E1686,Sheet3!A:H,3,0),"")</f>
        <v/>
      </c>
      <c r="G1686" s="22" t="str">
        <f>IFERROR(VLOOKUP(E1686,Sheet3!A:H,8,0),"")</f>
        <v/>
      </c>
      <c r="H1686" s="22" t="str">
        <f>IFERROR(VLOOKUP(E1686,Sheet2!A:B,2,0),"")</f>
        <v>フィッタ松山</v>
      </c>
      <c r="I1686" s="22" t="str">
        <f t="shared" si="109"/>
        <v>3010119</v>
      </c>
      <c r="J1686" s="22">
        <f t="shared" si="110"/>
        <v>2</v>
      </c>
      <c r="K1686" s="22">
        <f t="shared" si="111"/>
        <v>5</v>
      </c>
    </row>
    <row r="1687" spans="1:11" x14ac:dyDescent="0.15">
      <c r="A1687" s="22">
        <f>IFERROR(テーブル_Swim015[[#This Row],[競技番号]],"")</f>
        <v>119</v>
      </c>
      <c r="B1687" s="22">
        <f>IFERROR(テーブル_Swim015[[#This Row],[組]],"")</f>
        <v>2</v>
      </c>
      <c r="C1687" s="22">
        <f>IFERROR(テーブル_Swim015[[#This Row],[水路]],"")</f>
        <v>6</v>
      </c>
      <c r="D1687" s="22" t="str">
        <f t="shared" si="108"/>
        <v>11926</v>
      </c>
      <c r="E1687" s="22">
        <f>IFERROR(テーブル_Swim015[[#This Row],[選手番号]],"")</f>
        <v>3014</v>
      </c>
      <c r="F1687" s="22" t="str">
        <f>IFERROR(VLOOKUP(E1687,Sheet3!A:H,3,0),"")</f>
        <v/>
      </c>
      <c r="G1687" s="22" t="str">
        <f>IFERROR(VLOOKUP(E1687,Sheet3!A:H,8,0),"")</f>
        <v/>
      </c>
      <c r="H1687" s="22" t="str">
        <f>IFERROR(VLOOKUP(E1687,Sheet2!A:B,2,0),"")</f>
        <v>フィッタ重信</v>
      </c>
      <c r="I1687" s="22" t="str">
        <f t="shared" si="109"/>
        <v>3014119</v>
      </c>
      <c r="J1687" s="22">
        <f t="shared" si="110"/>
        <v>2</v>
      </c>
      <c r="K1687" s="22">
        <f t="shared" si="111"/>
        <v>6</v>
      </c>
    </row>
    <row r="1688" spans="1:11" x14ac:dyDescent="0.15">
      <c r="A1688" s="22">
        <f>IFERROR(テーブル_Swim015[[#This Row],[競技番号]],"")</f>
        <v>119</v>
      </c>
      <c r="B1688" s="22">
        <f>IFERROR(テーブル_Swim015[[#This Row],[組]],"")</f>
        <v>2</v>
      </c>
      <c r="C1688" s="22">
        <f>IFERROR(テーブル_Swim015[[#This Row],[水路]],"")</f>
        <v>7</v>
      </c>
      <c r="D1688" s="22" t="str">
        <f t="shared" si="108"/>
        <v>11927</v>
      </c>
      <c r="E1688" s="22">
        <f>IFERROR(テーブル_Swim015[[#This Row],[選手番号]],"")</f>
        <v>3003</v>
      </c>
      <c r="F1688" s="22" t="str">
        <f>IFERROR(VLOOKUP(E1688,Sheet3!A:H,3,0),"")</f>
        <v/>
      </c>
      <c r="G1688" s="22" t="str">
        <f>IFERROR(VLOOKUP(E1688,Sheet3!A:H,8,0),"")</f>
        <v/>
      </c>
      <c r="H1688" s="22" t="str">
        <f>IFERROR(VLOOKUP(E1688,Sheet2!A:B,2,0),"")</f>
        <v>五百木ＳＣ</v>
      </c>
      <c r="I1688" s="22" t="str">
        <f t="shared" si="109"/>
        <v>3003119</v>
      </c>
      <c r="J1688" s="22">
        <f t="shared" si="110"/>
        <v>2</v>
      </c>
      <c r="K1688" s="22">
        <f t="shared" si="111"/>
        <v>7</v>
      </c>
    </row>
    <row r="1689" spans="1:11" x14ac:dyDescent="0.15">
      <c r="A1689" s="22">
        <f>IFERROR(テーブル_Swim015[[#This Row],[競技番号]],"")</f>
        <v>119</v>
      </c>
      <c r="B1689" s="22">
        <f>IFERROR(テーブル_Swim015[[#This Row],[組]],"")</f>
        <v>2</v>
      </c>
      <c r="C1689" s="22">
        <f>IFERROR(テーブル_Swim015[[#This Row],[水路]],"")</f>
        <v>8</v>
      </c>
      <c r="D1689" s="22" t="str">
        <f t="shared" si="108"/>
        <v>11928</v>
      </c>
      <c r="E1689" s="22">
        <f>IFERROR(テーブル_Swim015[[#This Row],[選手番号]],"")</f>
        <v>2003</v>
      </c>
      <c r="F1689" s="22" t="str">
        <f>IFERROR(VLOOKUP(E1689,Sheet3!A:H,3,0),"")</f>
        <v/>
      </c>
      <c r="G1689" s="22" t="str">
        <f>IFERROR(VLOOKUP(E1689,Sheet3!A:H,8,0),"")</f>
        <v/>
      </c>
      <c r="H1689" s="22" t="str">
        <f>IFERROR(VLOOKUP(E1689,Sheet2!A:B,2,0),"")</f>
        <v>ｴﾘｴｰﾙSRT</v>
      </c>
      <c r="I1689" s="22" t="str">
        <f t="shared" si="109"/>
        <v>2003119</v>
      </c>
      <c r="J1689" s="22">
        <f t="shared" si="110"/>
        <v>2</v>
      </c>
      <c r="K1689" s="22">
        <f t="shared" si="111"/>
        <v>8</v>
      </c>
    </row>
    <row r="1690" spans="1:11" x14ac:dyDescent="0.15">
      <c r="A1690" s="22">
        <f>IFERROR(テーブル_Swim015[[#This Row],[競技番号]],"")</f>
        <v>120</v>
      </c>
      <c r="B1690" s="22">
        <f>IFERROR(テーブル_Swim015[[#This Row],[組]],"")</f>
        <v>1</v>
      </c>
      <c r="C1690" s="22">
        <f>IFERROR(テーブル_Swim015[[#This Row],[水路]],"")</f>
        <v>1</v>
      </c>
      <c r="D1690" s="22" t="str">
        <f t="shared" si="108"/>
        <v>12011</v>
      </c>
      <c r="E1690" s="22">
        <f>IFERROR(テーブル_Swim015[[#This Row],[選手番号]],"")</f>
        <v>0</v>
      </c>
      <c r="F1690" s="22" t="str">
        <f>IFERROR(VLOOKUP(E1690,Sheet3!A:H,3,0),"")</f>
        <v/>
      </c>
      <c r="G1690" s="22" t="str">
        <f>IFERROR(VLOOKUP(E1690,Sheet3!A:H,8,0),"")</f>
        <v/>
      </c>
      <c r="H1690" s="22" t="str">
        <f>IFERROR(VLOOKUP(E1690,Sheet2!A:B,2,0),"")</f>
        <v/>
      </c>
      <c r="I1690" s="22" t="str">
        <f t="shared" si="109"/>
        <v>0120</v>
      </c>
      <c r="J1690" s="22">
        <f t="shared" si="110"/>
        <v>1</v>
      </c>
      <c r="K1690" s="22">
        <f t="shared" si="111"/>
        <v>1</v>
      </c>
    </row>
    <row r="1691" spans="1:11" x14ac:dyDescent="0.15">
      <c r="A1691" s="22">
        <f>IFERROR(テーブル_Swim015[[#This Row],[競技番号]],"")</f>
        <v>120</v>
      </c>
      <c r="B1691" s="22">
        <f>IFERROR(テーブル_Swim015[[#This Row],[組]],"")</f>
        <v>1</v>
      </c>
      <c r="C1691" s="22">
        <f>IFERROR(テーブル_Swim015[[#This Row],[水路]],"")</f>
        <v>2</v>
      </c>
      <c r="D1691" s="22" t="str">
        <f t="shared" si="108"/>
        <v>12012</v>
      </c>
      <c r="E1691" s="22">
        <f>IFERROR(テーブル_Swim015[[#This Row],[選手番号]],"")</f>
        <v>0</v>
      </c>
      <c r="F1691" s="22" t="str">
        <f>IFERROR(VLOOKUP(E1691,Sheet3!A:H,3,0),"")</f>
        <v/>
      </c>
      <c r="G1691" s="22" t="str">
        <f>IFERROR(VLOOKUP(E1691,Sheet3!A:H,8,0),"")</f>
        <v/>
      </c>
      <c r="H1691" s="22" t="str">
        <f>IFERROR(VLOOKUP(E1691,Sheet2!A:B,2,0),"")</f>
        <v/>
      </c>
      <c r="I1691" s="22" t="str">
        <f t="shared" si="109"/>
        <v>0120</v>
      </c>
      <c r="J1691" s="22">
        <f t="shared" si="110"/>
        <v>1</v>
      </c>
      <c r="K1691" s="22">
        <f t="shared" si="111"/>
        <v>2</v>
      </c>
    </row>
    <row r="1692" spans="1:11" x14ac:dyDescent="0.15">
      <c r="A1692" s="22">
        <f>IFERROR(テーブル_Swim015[[#This Row],[競技番号]],"")</f>
        <v>120</v>
      </c>
      <c r="B1692" s="22">
        <f>IFERROR(テーブル_Swim015[[#This Row],[組]],"")</f>
        <v>1</v>
      </c>
      <c r="C1692" s="22">
        <f>IFERROR(テーブル_Swim015[[#This Row],[水路]],"")</f>
        <v>3</v>
      </c>
      <c r="D1692" s="22" t="str">
        <f t="shared" si="108"/>
        <v>12013</v>
      </c>
      <c r="E1692" s="22">
        <f>IFERROR(テーブル_Swim015[[#This Row],[選手番号]],"")</f>
        <v>2006</v>
      </c>
      <c r="F1692" s="22" t="str">
        <f>IFERROR(VLOOKUP(E1692,Sheet3!A:H,3,0),"")</f>
        <v/>
      </c>
      <c r="G1692" s="22" t="str">
        <f>IFERROR(VLOOKUP(E1692,Sheet3!A:H,8,0),"")</f>
        <v/>
      </c>
      <c r="H1692" s="22" t="str">
        <f>IFERROR(VLOOKUP(E1692,Sheet2!A:B,2,0),"")</f>
        <v>Z-UP</v>
      </c>
      <c r="I1692" s="22" t="str">
        <f t="shared" si="109"/>
        <v>2006120</v>
      </c>
      <c r="J1692" s="22">
        <f t="shared" si="110"/>
        <v>1</v>
      </c>
      <c r="K1692" s="22">
        <f t="shared" si="111"/>
        <v>3</v>
      </c>
    </row>
    <row r="1693" spans="1:11" x14ac:dyDescent="0.15">
      <c r="A1693" s="22">
        <f>IFERROR(テーブル_Swim015[[#This Row],[競技番号]],"")</f>
        <v>120</v>
      </c>
      <c r="B1693" s="22">
        <f>IFERROR(テーブル_Swim015[[#This Row],[組]],"")</f>
        <v>1</v>
      </c>
      <c r="C1693" s="22">
        <f>IFERROR(テーブル_Swim015[[#This Row],[水路]],"")</f>
        <v>4</v>
      </c>
      <c r="D1693" s="22" t="str">
        <f t="shared" si="108"/>
        <v>12014</v>
      </c>
      <c r="E1693" s="22">
        <f>IFERROR(テーブル_Swim015[[#This Row],[選手番号]],"")</f>
        <v>3508</v>
      </c>
      <c r="F1693" s="22" t="str">
        <f>IFERROR(VLOOKUP(E1693,Sheet3!A:H,3,0),"")</f>
        <v/>
      </c>
      <c r="G1693" s="22" t="str">
        <f>IFERROR(VLOOKUP(E1693,Sheet3!A:H,8,0),"")</f>
        <v/>
      </c>
      <c r="H1693" s="22" t="str">
        <f>IFERROR(VLOOKUP(E1693,Sheet2!A:B,2,0),"")</f>
        <v>MESSA</v>
      </c>
      <c r="I1693" s="22" t="str">
        <f t="shared" si="109"/>
        <v>3508120</v>
      </c>
      <c r="J1693" s="22">
        <f t="shared" si="110"/>
        <v>1</v>
      </c>
      <c r="K1693" s="22">
        <f t="shared" si="111"/>
        <v>4</v>
      </c>
    </row>
    <row r="1694" spans="1:11" x14ac:dyDescent="0.15">
      <c r="A1694" s="22">
        <f>IFERROR(テーブル_Swim015[[#This Row],[競技番号]],"")</f>
        <v>120</v>
      </c>
      <c r="B1694" s="22">
        <f>IFERROR(テーブル_Swim015[[#This Row],[組]],"")</f>
        <v>1</v>
      </c>
      <c r="C1694" s="22">
        <f>IFERROR(テーブル_Swim015[[#This Row],[水路]],"")</f>
        <v>5</v>
      </c>
      <c r="D1694" s="22" t="str">
        <f t="shared" si="108"/>
        <v>12015</v>
      </c>
      <c r="E1694" s="22">
        <f>IFERROR(テーブル_Swim015[[#This Row],[選手番号]],"")</f>
        <v>3501</v>
      </c>
      <c r="F1694" s="22" t="str">
        <f>IFERROR(VLOOKUP(E1694,Sheet3!A:H,3,0),"")</f>
        <v/>
      </c>
      <c r="G1694" s="22" t="str">
        <f>IFERROR(VLOOKUP(E1694,Sheet3!A:H,8,0),"")</f>
        <v/>
      </c>
      <c r="H1694" s="22" t="str">
        <f>IFERROR(VLOOKUP(E1694,Sheet2!A:B,2,0),"")</f>
        <v>八幡浜ＳＣ</v>
      </c>
      <c r="I1694" s="22" t="str">
        <f t="shared" si="109"/>
        <v>3501120</v>
      </c>
      <c r="J1694" s="22">
        <f t="shared" si="110"/>
        <v>1</v>
      </c>
      <c r="K1694" s="22">
        <f t="shared" si="111"/>
        <v>5</v>
      </c>
    </row>
    <row r="1695" spans="1:11" x14ac:dyDescent="0.15">
      <c r="A1695" s="22">
        <f>IFERROR(テーブル_Swim015[[#This Row],[競技番号]],"")</f>
        <v>120</v>
      </c>
      <c r="B1695" s="22">
        <f>IFERROR(テーブル_Swim015[[#This Row],[組]],"")</f>
        <v>1</v>
      </c>
      <c r="C1695" s="22">
        <f>IFERROR(テーブル_Swim015[[#This Row],[水路]],"")</f>
        <v>6</v>
      </c>
      <c r="D1695" s="22" t="str">
        <f t="shared" si="108"/>
        <v>12016</v>
      </c>
      <c r="E1695" s="22">
        <f>IFERROR(テーブル_Swim015[[#This Row],[選手番号]],"")</f>
        <v>0</v>
      </c>
      <c r="F1695" s="22" t="str">
        <f>IFERROR(VLOOKUP(E1695,Sheet3!A:H,3,0),"")</f>
        <v/>
      </c>
      <c r="G1695" s="22" t="str">
        <f>IFERROR(VLOOKUP(E1695,Sheet3!A:H,8,0),"")</f>
        <v/>
      </c>
      <c r="H1695" s="22" t="str">
        <f>IFERROR(VLOOKUP(E1695,Sheet2!A:B,2,0),"")</f>
        <v/>
      </c>
      <c r="I1695" s="22" t="str">
        <f t="shared" si="109"/>
        <v>0120</v>
      </c>
      <c r="J1695" s="22">
        <f t="shared" si="110"/>
        <v>1</v>
      </c>
      <c r="K1695" s="22">
        <f t="shared" si="111"/>
        <v>6</v>
      </c>
    </row>
    <row r="1696" spans="1:11" x14ac:dyDescent="0.15">
      <c r="A1696" s="22">
        <f>IFERROR(テーブル_Swim015[[#This Row],[競技番号]],"")</f>
        <v>120</v>
      </c>
      <c r="B1696" s="22">
        <f>IFERROR(テーブル_Swim015[[#This Row],[組]],"")</f>
        <v>1</v>
      </c>
      <c r="C1696" s="22">
        <f>IFERROR(テーブル_Swim015[[#This Row],[水路]],"")</f>
        <v>7</v>
      </c>
      <c r="D1696" s="22" t="str">
        <f t="shared" si="108"/>
        <v>12017</v>
      </c>
      <c r="E1696" s="22">
        <f>IFERROR(テーブル_Swim015[[#This Row],[選手番号]],"")</f>
        <v>0</v>
      </c>
      <c r="F1696" s="22" t="str">
        <f>IFERROR(VLOOKUP(E1696,Sheet3!A:H,3,0),"")</f>
        <v/>
      </c>
      <c r="G1696" s="22" t="str">
        <f>IFERROR(VLOOKUP(E1696,Sheet3!A:H,8,0),"")</f>
        <v/>
      </c>
      <c r="H1696" s="22" t="str">
        <f>IFERROR(VLOOKUP(E1696,Sheet2!A:B,2,0),"")</f>
        <v/>
      </c>
      <c r="I1696" s="22" t="str">
        <f t="shared" si="109"/>
        <v>0120</v>
      </c>
      <c r="J1696" s="22">
        <f t="shared" si="110"/>
        <v>1</v>
      </c>
      <c r="K1696" s="22">
        <f t="shared" si="111"/>
        <v>7</v>
      </c>
    </row>
    <row r="1697" spans="1:11" x14ac:dyDescent="0.15">
      <c r="A1697" s="22">
        <f>IFERROR(テーブル_Swim015[[#This Row],[競技番号]],"")</f>
        <v>120</v>
      </c>
      <c r="B1697" s="22">
        <f>IFERROR(テーブル_Swim015[[#This Row],[組]],"")</f>
        <v>1</v>
      </c>
      <c r="C1697" s="22">
        <f>IFERROR(テーブル_Swim015[[#This Row],[水路]],"")</f>
        <v>8</v>
      </c>
      <c r="D1697" s="22" t="str">
        <f t="shared" si="108"/>
        <v>12018</v>
      </c>
      <c r="E1697" s="22">
        <f>IFERROR(テーブル_Swim015[[#This Row],[選手番号]],"")</f>
        <v>0</v>
      </c>
      <c r="F1697" s="22" t="str">
        <f>IFERROR(VLOOKUP(E1697,Sheet3!A:H,3,0),"")</f>
        <v/>
      </c>
      <c r="G1697" s="22" t="str">
        <f>IFERROR(VLOOKUP(E1697,Sheet3!A:H,8,0),"")</f>
        <v/>
      </c>
      <c r="H1697" s="22" t="str">
        <f>IFERROR(VLOOKUP(E1697,Sheet2!A:B,2,0),"")</f>
        <v/>
      </c>
      <c r="I1697" s="22" t="str">
        <f t="shared" si="109"/>
        <v>0120</v>
      </c>
      <c r="J1697" s="22">
        <f t="shared" si="110"/>
        <v>1</v>
      </c>
      <c r="K1697" s="22">
        <f t="shared" si="111"/>
        <v>8</v>
      </c>
    </row>
    <row r="1698" spans="1:11" x14ac:dyDescent="0.15">
      <c r="A1698" s="22">
        <f>IFERROR(テーブル_Swim015[[#This Row],[競技番号]],"")</f>
        <v>120</v>
      </c>
      <c r="B1698" s="22">
        <f>IFERROR(テーブル_Swim015[[#This Row],[組]],"")</f>
        <v>2</v>
      </c>
      <c r="C1698" s="22">
        <f>IFERROR(テーブル_Swim015[[#This Row],[水路]],"")</f>
        <v>1</v>
      </c>
      <c r="D1698" s="22" t="str">
        <f t="shared" si="108"/>
        <v>12021</v>
      </c>
      <c r="E1698" s="22">
        <f>IFERROR(テーブル_Swim015[[#This Row],[選手番号]],"")</f>
        <v>0</v>
      </c>
      <c r="F1698" s="22" t="str">
        <f>IFERROR(VLOOKUP(E1698,Sheet3!A:H,3,0),"")</f>
        <v/>
      </c>
      <c r="G1698" s="22" t="str">
        <f>IFERROR(VLOOKUP(E1698,Sheet3!A:H,8,0),"")</f>
        <v/>
      </c>
      <c r="H1698" s="22" t="str">
        <f>IFERROR(VLOOKUP(E1698,Sheet2!A:B,2,0),"")</f>
        <v/>
      </c>
      <c r="I1698" s="22" t="str">
        <f t="shared" si="109"/>
        <v>0120</v>
      </c>
      <c r="J1698" s="22">
        <f t="shared" si="110"/>
        <v>2</v>
      </c>
      <c r="K1698" s="22">
        <f t="shared" si="111"/>
        <v>1</v>
      </c>
    </row>
    <row r="1699" spans="1:11" x14ac:dyDescent="0.15">
      <c r="A1699" s="22">
        <f>IFERROR(テーブル_Swim015[[#This Row],[競技番号]],"")</f>
        <v>120</v>
      </c>
      <c r="B1699" s="22">
        <f>IFERROR(テーブル_Swim015[[#This Row],[組]],"")</f>
        <v>2</v>
      </c>
      <c r="C1699" s="22">
        <f>IFERROR(テーブル_Swim015[[#This Row],[水路]],"")</f>
        <v>2</v>
      </c>
      <c r="D1699" s="22" t="str">
        <f t="shared" si="108"/>
        <v>12022</v>
      </c>
      <c r="E1699" s="22">
        <f>IFERROR(テーブル_Swim015[[#This Row],[選手番号]],"")</f>
        <v>2004</v>
      </c>
      <c r="F1699" s="22" t="str">
        <f>IFERROR(VLOOKUP(E1699,Sheet3!A:H,3,0),"")</f>
        <v/>
      </c>
      <c r="G1699" s="22" t="str">
        <f>IFERROR(VLOOKUP(E1699,Sheet3!A:H,8,0),"")</f>
        <v/>
      </c>
      <c r="H1699" s="22" t="str">
        <f>IFERROR(VLOOKUP(E1699,Sheet2!A:B,2,0),"")</f>
        <v>ＭＧ瀬戸内</v>
      </c>
      <c r="I1699" s="22" t="str">
        <f t="shared" si="109"/>
        <v>2004120</v>
      </c>
      <c r="J1699" s="22">
        <f t="shared" si="110"/>
        <v>2</v>
      </c>
      <c r="K1699" s="22">
        <f t="shared" si="111"/>
        <v>2</v>
      </c>
    </row>
    <row r="1700" spans="1:11" x14ac:dyDescent="0.15">
      <c r="A1700" s="22">
        <f>IFERROR(テーブル_Swim015[[#This Row],[競技番号]],"")</f>
        <v>120</v>
      </c>
      <c r="B1700" s="22">
        <f>IFERROR(テーブル_Swim015[[#This Row],[組]],"")</f>
        <v>2</v>
      </c>
      <c r="C1700" s="22">
        <f>IFERROR(テーブル_Swim015[[#This Row],[水路]],"")</f>
        <v>3</v>
      </c>
      <c r="D1700" s="22" t="str">
        <f t="shared" si="108"/>
        <v>12023</v>
      </c>
      <c r="E1700" s="22">
        <f>IFERROR(テーブル_Swim015[[#This Row],[選手番号]],"")</f>
        <v>3007</v>
      </c>
      <c r="F1700" s="22" t="str">
        <f>IFERROR(VLOOKUP(E1700,Sheet3!A:H,3,0),"")</f>
        <v/>
      </c>
      <c r="G1700" s="22" t="str">
        <f>IFERROR(VLOOKUP(E1700,Sheet3!A:H,8,0),"")</f>
        <v/>
      </c>
      <c r="H1700" s="22" t="str">
        <f>IFERROR(VLOOKUP(E1700,Sheet2!A:B,2,0),"")</f>
        <v>アズサ松山</v>
      </c>
      <c r="I1700" s="22" t="str">
        <f t="shared" si="109"/>
        <v>3007120</v>
      </c>
      <c r="J1700" s="22">
        <f t="shared" si="110"/>
        <v>2</v>
      </c>
      <c r="K1700" s="22">
        <f t="shared" si="111"/>
        <v>3</v>
      </c>
    </row>
    <row r="1701" spans="1:11" x14ac:dyDescent="0.15">
      <c r="A1701" s="22">
        <f>IFERROR(テーブル_Swim015[[#This Row],[競技番号]],"")</f>
        <v>120</v>
      </c>
      <c r="B1701" s="22">
        <f>IFERROR(テーブル_Swim015[[#This Row],[組]],"")</f>
        <v>2</v>
      </c>
      <c r="C1701" s="22">
        <f>IFERROR(テーブル_Swim015[[#This Row],[水路]],"")</f>
        <v>4</v>
      </c>
      <c r="D1701" s="22" t="str">
        <f t="shared" si="108"/>
        <v>12024</v>
      </c>
      <c r="E1701" s="22">
        <f>IFERROR(テーブル_Swim015[[#This Row],[選手番号]],"")</f>
        <v>3505</v>
      </c>
      <c r="F1701" s="22" t="str">
        <f>IFERROR(VLOOKUP(E1701,Sheet3!A:H,3,0),"")</f>
        <v/>
      </c>
      <c r="G1701" s="22" t="str">
        <f>IFERROR(VLOOKUP(E1701,Sheet3!A:H,8,0),"")</f>
        <v/>
      </c>
      <c r="H1701" s="22" t="str">
        <f>IFERROR(VLOOKUP(E1701,Sheet2!A:B,2,0),"")</f>
        <v>フィッタ吉田</v>
      </c>
      <c r="I1701" s="22" t="str">
        <f t="shared" si="109"/>
        <v>3505120</v>
      </c>
      <c r="J1701" s="22">
        <f t="shared" si="110"/>
        <v>2</v>
      </c>
      <c r="K1701" s="22">
        <f t="shared" si="111"/>
        <v>4</v>
      </c>
    </row>
    <row r="1702" spans="1:11" x14ac:dyDescent="0.15">
      <c r="A1702" s="22">
        <f>IFERROR(テーブル_Swim015[[#This Row],[競技番号]],"")</f>
        <v>120</v>
      </c>
      <c r="B1702" s="22">
        <f>IFERROR(テーブル_Swim015[[#This Row],[組]],"")</f>
        <v>2</v>
      </c>
      <c r="C1702" s="22">
        <f>IFERROR(テーブル_Swim015[[#This Row],[水路]],"")</f>
        <v>5</v>
      </c>
      <c r="D1702" s="22" t="str">
        <f t="shared" si="108"/>
        <v>12025</v>
      </c>
      <c r="E1702" s="22">
        <f>IFERROR(テーブル_Swim015[[#This Row],[選手番号]],"")</f>
        <v>2001</v>
      </c>
      <c r="F1702" s="22" t="str">
        <f>IFERROR(VLOOKUP(E1702,Sheet3!A:H,3,0),"")</f>
        <v/>
      </c>
      <c r="G1702" s="22" t="str">
        <f>IFERROR(VLOOKUP(E1702,Sheet3!A:H,8,0),"")</f>
        <v/>
      </c>
      <c r="H1702" s="22" t="str">
        <f>IFERROR(VLOOKUP(E1702,Sheet2!A:B,2,0),"")</f>
        <v>ｴﾘｴｰﾙSRT</v>
      </c>
      <c r="I1702" s="22" t="str">
        <f t="shared" si="109"/>
        <v>2001120</v>
      </c>
      <c r="J1702" s="22">
        <f t="shared" si="110"/>
        <v>2</v>
      </c>
      <c r="K1702" s="22">
        <f t="shared" si="111"/>
        <v>5</v>
      </c>
    </row>
    <row r="1703" spans="1:11" x14ac:dyDescent="0.15">
      <c r="A1703" s="22">
        <f>IFERROR(テーブル_Swim015[[#This Row],[競技番号]],"")</f>
        <v>120</v>
      </c>
      <c r="B1703" s="22">
        <f>IFERROR(テーブル_Swim015[[#This Row],[組]],"")</f>
        <v>2</v>
      </c>
      <c r="C1703" s="22">
        <f>IFERROR(テーブル_Swim015[[#This Row],[水路]],"")</f>
        <v>6</v>
      </c>
      <c r="D1703" s="22" t="str">
        <f t="shared" si="108"/>
        <v>12026</v>
      </c>
      <c r="E1703" s="22">
        <f>IFERROR(テーブル_Swim015[[#This Row],[選手番号]],"")</f>
        <v>2504</v>
      </c>
      <c r="F1703" s="22" t="str">
        <f>IFERROR(VLOOKUP(E1703,Sheet3!A:H,3,0),"")</f>
        <v/>
      </c>
      <c r="G1703" s="22" t="str">
        <f>IFERROR(VLOOKUP(E1703,Sheet3!A:H,8,0),"")</f>
        <v/>
      </c>
      <c r="H1703" s="22" t="str">
        <f>IFERROR(VLOOKUP(E1703,Sheet2!A:B,2,0),"")</f>
        <v>ﾌｧｲﾌﾞﾃﾝ東予</v>
      </c>
      <c r="I1703" s="22" t="str">
        <f t="shared" si="109"/>
        <v>2504120</v>
      </c>
      <c r="J1703" s="22">
        <f t="shared" si="110"/>
        <v>2</v>
      </c>
      <c r="K1703" s="22">
        <f t="shared" si="111"/>
        <v>6</v>
      </c>
    </row>
    <row r="1704" spans="1:11" x14ac:dyDescent="0.15">
      <c r="A1704" s="22">
        <f>IFERROR(テーブル_Swim015[[#This Row],[競技番号]],"")</f>
        <v>120</v>
      </c>
      <c r="B1704" s="22">
        <f>IFERROR(テーブル_Swim015[[#This Row],[組]],"")</f>
        <v>2</v>
      </c>
      <c r="C1704" s="22">
        <f>IFERROR(テーブル_Swim015[[#This Row],[水路]],"")</f>
        <v>7</v>
      </c>
      <c r="D1704" s="22" t="str">
        <f t="shared" si="108"/>
        <v>12027</v>
      </c>
      <c r="E1704" s="22">
        <f>IFERROR(テーブル_Swim015[[#This Row],[選手番号]],"")</f>
        <v>3504</v>
      </c>
      <c r="F1704" s="22" t="str">
        <f>IFERROR(VLOOKUP(E1704,Sheet3!A:H,3,0),"")</f>
        <v/>
      </c>
      <c r="G1704" s="22" t="str">
        <f>IFERROR(VLOOKUP(E1704,Sheet3!A:H,8,0),"")</f>
        <v/>
      </c>
      <c r="H1704" s="22" t="str">
        <f>IFERROR(VLOOKUP(E1704,Sheet2!A:B,2,0),"")</f>
        <v>リー保内</v>
      </c>
      <c r="I1704" s="22" t="str">
        <f t="shared" si="109"/>
        <v>3504120</v>
      </c>
      <c r="J1704" s="22">
        <f t="shared" si="110"/>
        <v>2</v>
      </c>
      <c r="K1704" s="22">
        <f t="shared" si="111"/>
        <v>7</v>
      </c>
    </row>
    <row r="1705" spans="1:11" x14ac:dyDescent="0.15">
      <c r="A1705" s="22">
        <f>IFERROR(テーブル_Swim015[[#This Row],[競技番号]],"")</f>
        <v>120</v>
      </c>
      <c r="B1705" s="22">
        <f>IFERROR(テーブル_Swim015[[#This Row],[組]],"")</f>
        <v>2</v>
      </c>
      <c r="C1705" s="22">
        <f>IFERROR(テーブル_Swim015[[#This Row],[水路]],"")</f>
        <v>8</v>
      </c>
      <c r="D1705" s="22" t="str">
        <f t="shared" si="108"/>
        <v>12028</v>
      </c>
      <c r="E1705" s="22">
        <f>IFERROR(テーブル_Swim015[[#This Row],[選手番号]],"")</f>
        <v>0</v>
      </c>
      <c r="F1705" s="22" t="str">
        <f>IFERROR(VLOOKUP(E1705,Sheet3!A:H,3,0),"")</f>
        <v/>
      </c>
      <c r="G1705" s="22" t="str">
        <f>IFERROR(VLOOKUP(E1705,Sheet3!A:H,8,0),"")</f>
        <v/>
      </c>
      <c r="H1705" s="22" t="str">
        <f>IFERROR(VLOOKUP(E1705,Sheet2!A:B,2,0),"")</f>
        <v/>
      </c>
      <c r="I1705" s="22" t="str">
        <f t="shared" si="109"/>
        <v>0120</v>
      </c>
      <c r="J1705" s="22">
        <f t="shared" si="110"/>
        <v>2</v>
      </c>
      <c r="K1705" s="22">
        <f t="shared" si="111"/>
        <v>8</v>
      </c>
    </row>
    <row r="1706" spans="1:11" x14ac:dyDescent="0.15">
      <c r="A1706" s="22">
        <f>IFERROR(テーブル_Swim015[[#This Row],[競技番号]],"")</f>
        <v>120</v>
      </c>
      <c r="B1706" s="22">
        <f>IFERROR(テーブル_Swim015[[#This Row],[組]],"")</f>
        <v>3</v>
      </c>
      <c r="C1706" s="22">
        <f>IFERROR(テーブル_Swim015[[#This Row],[水路]],"")</f>
        <v>1</v>
      </c>
      <c r="D1706" s="22" t="str">
        <f t="shared" si="108"/>
        <v>12031</v>
      </c>
      <c r="E1706" s="22">
        <f>IFERROR(テーブル_Swim015[[#This Row],[選手番号]],"")</f>
        <v>3012</v>
      </c>
      <c r="F1706" s="22" t="str">
        <f>IFERROR(VLOOKUP(E1706,Sheet3!A:H,3,0),"")</f>
        <v/>
      </c>
      <c r="G1706" s="22" t="str">
        <f>IFERROR(VLOOKUP(E1706,Sheet3!A:H,8,0),"")</f>
        <v/>
      </c>
      <c r="H1706" s="22" t="str">
        <f>IFERROR(VLOOKUP(E1706,Sheet2!A:B,2,0),"")</f>
        <v>フィッタ重信</v>
      </c>
      <c r="I1706" s="22" t="str">
        <f t="shared" si="109"/>
        <v>3012120</v>
      </c>
      <c r="J1706" s="22">
        <f t="shared" si="110"/>
        <v>3</v>
      </c>
      <c r="K1706" s="22">
        <f t="shared" si="111"/>
        <v>1</v>
      </c>
    </row>
    <row r="1707" spans="1:11" x14ac:dyDescent="0.15">
      <c r="A1707" s="22">
        <f>IFERROR(テーブル_Swim015[[#This Row],[競技番号]],"")</f>
        <v>120</v>
      </c>
      <c r="B1707" s="22">
        <f>IFERROR(テーブル_Swim015[[#This Row],[組]],"")</f>
        <v>3</v>
      </c>
      <c r="C1707" s="22">
        <f>IFERROR(テーブル_Swim015[[#This Row],[水路]],"")</f>
        <v>2</v>
      </c>
      <c r="D1707" s="22" t="str">
        <f t="shared" si="108"/>
        <v>12032</v>
      </c>
      <c r="E1707" s="22">
        <f>IFERROR(テーブル_Swim015[[#This Row],[選手番号]],"")</f>
        <v>3002</v>
      </c>
      <c r="F1707" s="22" t="str">
        <f>IFERROR(VLOOKUP(E1707,Sheet3!A:H,3,0),"")</f>
        <v/>
      </c>
      <c r="G1707" s="22" t="str">
        <f>IFERROR(VLOOKUP(E1707,Sheet3!A:H,8,0),"")</f>
        <v/>
      </c>
      <c r="H1707" s="22" t="str">
        <f>IFERROR(VLOOKUP(E1707,Sheet2!A:B,2,0),"")</f>
        <v>五百木ＳＣ</v>
      </c>
      <c r="I1707" s="22" t="str">
        <f t="shared" si="109"/>
        <v>3002120</v>
      </c>
      <c r="J1707" s="22">
        <f t="shared" si="110"/>
        <v>3</v>
      </c>
      <c r="K1707" s="22">
        <f t="shared" si="111"/>
        <v>2</v>
      </c>
    </row>
    <row r="1708" spans="1:11" x14ac:dyDescent="0.15">
      <c r="A1708" s="22">
        <f>IFERROR(テーブル_Swim015[[#This Row],[競技番号]],"")</f>
        <v>120</v>
      </c>
      <c r="B1708" s="22">
        <f>IFERROR(テーブル_Swim015[[#This Row],[組]],"")</f>
        <v>3</v>
      </c>
      <c r="C1708" s="22">
        <f>IFERROR(テーブル_Swim015[[#This Row],[水路]],"")</f>
        <v>3</v>
      </c>
      <c r="D1708" s="22" t="str">
        <f t="shared" si="108"/>
        <v>12033</v>
      </c>
      <c r="E1708" s="22">
        <f>IFERROR(テーブル_Swim015[[#This Row],[選手番号]],"")</f>
        <v>2011</v>
      </c>
      <c r="F1708" s="22" t="str">
        <f>IFERROR(VLOOKUP(E1708,Sheet3!A:H,3,0),"")</f>
        <v/>
      </c>
      <c r="G1708" s="22" t="str">
        <f>IFERROR(VLOOKUP(E1708,Sheet3!A:H,8,0),"")</f>
        <v/>
      </c>
      <c r="H1708" s="22" t="str">
        <f>IFERROR(VLOOKUP(E1708,Sheet2!A:B,2,0),"")</f>
        <v>ファイブテン</v>
      </c>
      <c r="I1708" s="22" t="str">
        <f t="shared" si="109"/>
        <v>2011120</v>
      </c>
      <c r="J1708" s="22">
        <f t="shared" si="110"/>
        <v>3</v>
      </c>
      <c r="K1708" s="22">
        <f t="shared" si="111"/>
        <v>3</v>
      </c>
    </row>
    <row r="1709" spans="1:11" x14ac:dyDescent="0.15">
      <c r="A1709" s="22">
        <f>IFERROR(テーブル_Swim015[[#This Row],[競技番号]],"")</f>
        <v>120</v>
      </c>
      <c r="B1709" s="22">
        <f>IFERROR(テーブル_Swim015[[#This Row],[組]],"")</f>
        <v>3</v>
      </c>
      <c r="C1709" s="22">
        <f>IFERROR(テーブル_Swim015[[#This Row],[水路]],"")</f>
        <v>4</v>
      </c>
      <c r="D1709" s="22" t="str">
        <f t="shared" si="108"/>
        <v>12034</v>
      </c>
      <c r="E1709" s="22">
        <f>IFERROR(テーブル_Swim015[[#This Row],[選手番号]],"")</f>
        <v>3507</v>
      </c>
      <c r="F1709" s="22" t="str">
        <f>IFERROR(VLOOKUP(E1709,Sheet3!A:H,3,0),"")</f>
        <v/>
      </c>
      <c r="G1709" s="22" t="str">
        <f>IFERROR(VLOOKUP(E1709,Sheet3!A:H,8,0),"")</f>
        <v/>
      </c>
      <c r="H1709" s="22" t="str">
        <f>IFERROR(VLOOKUP(E1709,Sheet2!A:B,2,0),"")</f>
        <v>Ryuow</v>
      </c>
      <c r="I1709" s="22" t="str">
        <f t="shared" si="109"/>
        <v>3507120</v>
      </c>
      <c r="J1709" s="22">
        <f t="shared" si="110"/>
        <v>3</v>
      </c>
      <c r="K1709" s="22">
        <f t="shared" si="111"/>
        <v>4</v>
      </c>
    </row>
    <row r="1710" spans="1:11" x14ac:dyDescent="0.15">
      <c r="A1710" s="22">
        <f>IFERROR(テーブル_Swim015[[#This Row],[競技番号]],"")</f>
        <v>120</v>
      </c>
      <c r="B1710" s="22">
        <f>IFERROR(テーブル_Swim015[[#This Row],[組]],"")</f>
        <v>3</v>
      </c>
      <c r="C1710" s="22">
        <f>IFERROR(テーブル_Swim015[[#This Row],[水路]],"")</f>
        <v>5</v>
      </c>
      <c r="D1710" s="22" t="str">
        <f t="shared" si="108"/>
        <v>12035</v>
      </c>
      <c r="E1710" s="22">
        <f>IFERROR(テーブル_Swim015[[#This Row],[選手番号]],"")</f>
        <v>3017</v>
      </c>
      <c r="F1710" s="22" t="str">
        <f>IFERROR(VLOOKUP(E1710,Sheet3!A:H,3,0),"")</f>
        <v/>
      </c>
      <c r="G1710" s="22" t="str">
        <f>IFERROR(VLOOKUP(E1710,Sheet3!A:H,8,0),"")</f>
        <v/>
      </c>
      <c r="H1710" s="22" t="str">
        <f>IFERROR(VLOOKUP(E1710,Sheet2!A:B,2,0),"")</f>
        <v>ﾌｨｯﾀｴﾐﾌﾙ松前</v>
      </c>
      <c r="I1710" s="22" t="str">
        <f t="shared" si="109"/>
        <v>3017120</v>
      </c>
      <c r="J1710" s="22">
        <f t="shared" si="110"/>
        <v>3</v>
      </c>
      <c r="K1710" s="22">
        <f t="shared" si="111"/>
        <v>5</v>
      </c>
    </row>
    <row r="1711" spans="1:11" x14ac:dyDescent="0.15">
      <c r="A1711" s="22">
        <f>IFERROR(テーブル_Swim015[[#This Row],[競技番号]],"")</f>
        <v>120</v>
      </c>
      <c r="B1711" s="22">
        <f>IFERROR(テーブル_Swim015[[#This Row],[組]],"")</f>
        <v>3</v>
      </c>
      <c r="C1711" s="22">
        <f>IFERROR(テーブル_Swim015[[#This Row],[水路]],"")</f>
        <v>6</v>
      </c>
      <c r="D1711" s="22" t="str">
        <f t="shared" si="108"/>
        <v>12036</v>
      </c>
      <c r="E1711" s="22">
        <f>IFERROR(テーブル_Swim015[[#This Row],[選手番号]],"")</f>
        <v>3011</v>
      </c>
      <c r="F1711" s="22" t="str">
        <f>IFERROR(VLOOKUP(E1711,Sheet3!A:H,3,0),"")</f>
        <v/>
      </c>
      <c r="G1711" s="22" t="str">
        <f>IFERROR(VLOOKUP(E1711,Sheet3!A:H,8,0),"")</f>
        <v/>
      </c>
      <c r="H1711" s="22" t="str">
        <f>IFERROR(VLOOKUP(E1711,Sheet2!A:B,2,0),"")</f>
        <v>フィッタ松山</v>
      </c>
      <c r="I1711" s="22" t="str">
        <f t="shared" si="109"/>
        <v>3011120</v>
      </c>
      <c r="J1711" s="22">
        <f t="shared" si="110"/>
        <v>3</v>
      </c>
      <c r="K1711" s="22">
        <f t="shared" si="111"/>
        <v>6</v>
      </c>
    </row>
    <row r="1712" spans="1:11" x14ac:dyDescent="0.15">
      <c r="A1712" s="22">
        <f>IFERROR(テーブル_Swim015[[#This Row],[競技番号]],"")</f>
        <v>120</v>
      </c>
      <c r="B1712" s="22">
        <f>IFERROR(テーブル_Swim015[[#This Row],[組]],"")</f>
        <v>3</v>
      </c>
      <c r="C1712" s="22">
        <f>IFERROR(テーブル_Swim015[[#This Row],[水路]],"")</f>
        <v>7</v>
      </c>
      <c r="D1712" s="22" t="str">
        <f t="shared" si="108"/>
        <v>12037</v>
      </c>
      <c r="E1712" s="22">
        <f>IFERROR(テーブル_Swim015[[#This Row],[選手番号]],"")</f>
        <v>3005</v>
      </c>
      <c r="F1712" s="22" t="str">
        <f>IFERROR(VLOOKUP(E1712,Sheet3!A:H,3,0),"")</f>
        <v/>
      </c>
      <c r="G1712" s="22" t="str">
        <f>IFERROR(VLOOKUP(E1712,Sheet3!A:H,8,0),"")</f>
        <v/>
      </c>
      <c r="H1712" s="22" t="str">
        <f>IFERROR(VLOOKUP(E1712,Sheet2!A:B,2,0),"")</f>
        <v>南海ＤＣ</v>
      </c>
      <c r="I1712" s="22" t="str">
        <f t="shared" si="109"/>
        <v>3005120</v>
      </c>
      <c r="J1712" s="22">
        <f t="shared" si="110"/>
        <v>3</v>
      </c>
      <c r="K1712" s="22">
        <f t="shared" si="111"/>
        <v>7</v>
      </c>
    </row>
    <row r="1713" spans="1:11" x14ac:dyDescent="0.15">
      <c r="A1713" s="22">
        <f>IFERROR(テーブル_Swim015[[#This Row],[競技番号]],"")</f>
        <v>120</v>
      </c>
      <c r="B1713" s="22">
        <f>IFERROR(テーブル_Swim015[[#This Row],[組]],"")</f>
        <v>3</v>
      </c>
      <c r="C1713" s="22">
        <f>IFERROR(テーブル_Swim015[[#This Row],[水路]],"")</f>
        <v>8</v>
      </c>
      <c r="D1713" s="22" t="str">
        <f t="shared" si="108"/>
        <v>12038</v>
      </c>
      <c r="E1713" s="22">
        <f>IFERROR(テーブル_Swim015[[#This Row],[選手番号]],"")</f>
        <v>2007</v>
      </c>
      <c r="F1713" s="22" t="str">
        <f>IFERROR(VLOOKUP(E1713,Sheet3!A:H,3,0),"")</f>
        <v/>
      </c>
      <c r="G1713" s="22" t="str">
        <f>IFERROR(VLOOKUP(E1713,Sheet3!A:H,8,0),"")</f>
        <v/>
      </c>
      <c r="H1713" s="22" t="str">
        <f>IFERROR(VLOOKUP(E1713,Sheet2!A:B,2,0),"")</f>
        <v>ＭＧ双葉</v>
      </c>
      <c r="I1713" s="22" t="str">
        <f t="shared" si="109"/>
        <v>2007120</v>
      </c>
      <c r="J1713" s="22">
        <f t="shared" si="110"/>
        <v>3</v>
      </c>
      <c r="K1713" s="22">
        <f t="shared" si="111"/>
        <v>8</v>
      </c>
    </row>
    <row r="1714" spans="1:11" x14ac:dyDescent="0.15">
      <c r="A1714" s="22" t="str">
        <f>IFERROR(テーブル_Swim015[[#This Row],[競技番号]],"")</f>
        <v/>
      </c>
      <c r="B1714" s="22" t="str">
        <f>IFERROR(テーブル_Swim015[[#This Row],[組]],"")</f>
        <v/>
      </c>
      <c r="C1714" s="22" t="str">
        <f>IFERROR(テーブル_Swim015[[#This Row],[水路]],"")</f>
        <v/>
      </c>
      <c r="D1714" s="22" t="str">
        <f t="shared" si="108"/>
        <v/>
      </c>
      <c r="E1714" s="22" t="str">
        <f>IFERROR(テーブル_Swim015[[#This Row],[選手番号]],"")</f>
        <v/>
      </c>
      <c r="F1714" s="22" t="str">
        <f>IFERROR(VLOOKUP(E1714,Sheet3!A:H,3,0),"")</f>
        <v/>
      </c>
      <c r="G1714" s="22" t="str">
        <f>IFERROR(VLOOKUP(E1714,Sheet3!A:H,8,0),"")</f>
        <v/>
      </c>
      <c r="H1714" s="22" t="str">
        <f>IFERROR(VLOOKUP(E1714,Sheet2!A:B,2,0),"")</f>
        <v/>
      </c>
      <c r="I1714" s="22" t="str">
        <f t="shared" si="109"/>
        <v/>
      </c>
      <c r="J1714" s="22" t="str">
        <f t="shared" si="110"/>
        <v/>
      </c>
      <c r="K1714" s="22" t="str">
        <f t="shared" si="111"/>
        <v/>
      </c>
    </row>
    <row r="1715" spans="1:11" x14ac:dyDescent="0.15">
      <c r="A1715" s="22" t="str">
        <f>IFERROR(テーブル_Swim015[[#This Row],[競技番号]],"")</f>
        <v/>
      </c>
      <c r="B1715" s="22" t="str">
        <f>IFERROR(テーブル_Swim015[[#This Row],[組]],"")</f>
        <v/>
      </c>
      <c r="C1715" s="22" t="str">
        <f>IFERROR(テーブル_Swim015[[#This Row],[水路]],"")</f>
        <v/>
      </c>
      <c r="D1715" s="22" t="str">
        <f t="shared" si="108"/>
        <v/>
      </c>
      <c r="E1715" s="22" t="str">
        <f>IFERROR(テーブル_Swim015[[#This Row],[選手番号]],"")</f>
        <v/>
      </c>
      <c r="F1715" s="22" t="str">
        <f>IFERROR(VLOOKUP(E1715,Sheet3!A:H,3,0),"")</f>
        <v/>
      </c>
      <c r="G1715" s="22" t="str">
        <f>IFERROR(VLOOKUP(E1715,Sheet3!A:H,8,0),"")</f>
        <v/>
      </c>
      <c r="H1715" s="22" t="str">
        <f>IFERROR(VLOOKUP(E1715,Sheet2!A:B,2,0),"")</f>
        <v/>
      </c>
      <c r="I1715" s="22" t="str">
        <f t="shared" si="109"/>
        <v/>
      </c>
      <c r="J1715" s="22" t="str">
        <f t="shared" si="110"/>
        <v/>
      </c>
      <c r="K1715" s="22" t="str">
        <f t="shared" si="111"/>
        <v/>
      </c>
    </row>
    <row r="1716" spans="1:11" x14ac:dyDescent="0.15">
      <c r="A1716" s="22" t="str">
        <f>IFERROR(テーブル_Swim015[[#This Row],[競技番号]],"")</f>
        <v/>
      </c>
      <c r="B1716" s="22" t="str">
        <f>IFERROR(テーブル_Swim015[[#This Row],[組]],"")</f>
        <v/>
      </c>
      <c r="C1716" s="22" t="str">
        <f>IFERROR(テーブル_Swim015[[#This Row],[水路]],"")</f>
        <v/>
      </c>
      <c r="D1716" s="22" t="str">
        <f t="shared" si="108"/>
        <v/>
      </c>
      <c r="E1716" s="22" t="str">
        <f>IFERROR(テーブル_Swim015[[#This Row],[選手番号]],"")</f>
        <v/>
      </c>
      <c r="F1716" s="22" t="str">
        <f>IFERROR(VLOOKUP(E1716,Sheet3!A:H,3,0),"")</f>
        <v/>
      </c>
      <c r="G1716" s="22" t="str">
        <f>IFERROR(VLOOKUP(E1716,Sheet3!A:H,8,0),"")</f>
        <v/>
      </c>
      <c r="H1716" s="22" t="str">
        <f>IFERROR(VLOOKUP(E1716,Sheet2!A:B,2,0),"")</f>
        <v/>
      </c>
      <c r="I1716" s="22" t="str">
        <f t="shared" si="109"/>
        <v/>
      </c>
      <c r="J1716" s="22" t="str">
        <f t="shared" si="110"/>
        <v/>
      </c>
      <c r="K1716" s="22" t="str">
        <f t="shared" si="111"/>
        <v/>
      </c>
    </row>
    <row r="1717" spans="1:11" x14ac:dyDescent="0.15">
      <c r="A1717" s="22" t="str">
        <f>IFERROR(テーブル_Swim015[[#This Row],[競技番号]],"")</f>
        <v/>
      </c>
      <c r="B1717" s="22" t="str">
        <f>IFERROR(テーブル_Swim015[[#This Row],[組]],"")</f>
        <v/>
      </c>
      <c r="C1717" s="22" t="str">
        <f>IFERROR(テーブル_Swim015[[#This Row],[水路]],"")</f>
        <v/>
      </c>
      <c r="D1717" s="22" t="str">
        <f t="shared" si="108"/>
        <v/>
      </c>
      <c r="E1717" s="22" t="str">
        <f>IFERROR(テーブル_Swim015[[#This Row],[選手番号]],"")</f>
        <v/>
      </c>
      <c r="F1717" s="22" t="str">
        <f>IFERROR(VLOOKUP(E1717,Sheet3!A:H,3,0),"")</f>
        <v/>
      </c>
      <c r="G1717" s="22" t="str">
        <f>IFERROR(VLOOKUP(E1717,Sheet3!A:H,8,0),"")</f>
        <v/>
      </c>
      <c r="H1717" s="22" t="str">
        <f>IFERROR(VLOOKUP(E1717,Sheet2!A:B,2,0),"")</f>
        <v/>
      </c>
      <c r="I1717" s="22" t="str">
        <f t="shared" si="109"/>
        <v/>
      </c>
      <c r="J1717" s="22" t="str">
        <f t="shared" si="110"/>
        <v/>
      </c>
      <c r="K1717" s="22" t="str">
        <f t="shared" si="111"/>
        <v/>
      </c>
    </row>
    <row r="1718" spans="1:11" x14ac:dyDescent="0.15">
      <c r="A1718" s="22" t="str">
        <f>IFERROR(テーブル_Swim015[[#This Row],[競技番号]],"")</f>
        <v/>
      </c>
      <c r="B1718" s="22" t="str">
        <f>IFERROR(テーブル_Swim015[[#This Row],[組]],"")</f>
        <v/>
      </c>
      <c r="C1718" s="22" t="str">
        <f>IFERROR(テーブル_Swim015[[#This Row],[水路]],"")</f>
        <v/>
      </c>
      <c r="D1718" s="22" t="str">
        <f t="shared" si="108"/>
        <v/>
      </c>
      <c r="E1718" s="22" t="str">
        <f>IFERROR(テーブル_Swim015[[#This Row],[選手番号]],"")</f>
        <v/>
      </c>
      <c r="F1718" s="22" t="str">
        <f>IFERROR(VLOOKUP(E1718,Sheet3!A:H,3,0),"")</f>
        <v/>
      </c>
      <c r="G1718" s="22" t="str">
        <f>IFERROR(VLOOKUP(E1718,Sheet3!A:H,8,0),"")</f>
        <v/>
      </c>
      <c r="H1718" s="22" t="str">
        <f>IFERROR(VLOOKUP(E1718,Sheet2!A:B,2,0),"")</f>
        <v/>
      </c>
      <c r="I1718" s="22" t="str">
        <f t="shared" si="109"/>
        <v/>
      </c>
      <c r="J1718" s="22" t="str">
        <f t="shared" si="110"/>
        <v/>
      </c>
      <c r="K1718" s="22" t="str">
        <f t="shared" si="111"/>
        <v/>
      </c>
    </row>
    <row r="1719" spans="1:11" x14ac:dyDescent="0.15">
      <c r="A1719" s="22" t="str">
        <f>IFERROR(テーブル_Swim015[[#This Row],[競技番号]],"")</f>
        <v/>
      </c>
      <c r="B1719" s="22" t="str">
        <f>IFERROR(テーブル_Swim015[[#This Row],[組]],"")</f>
        <v/>
      </c>
      <c r="C1719" s="22" t="str">
        <f>IFERROR(テーブル_Swim015[[#This Row],[水路]],"")</f>
        <v/>
      </c>
      <c r="D1719" s="22" t="str">
        <f t="shared" si="108"/>
        <v/>
      </c>
      <c r="E1719" s="22" t="str">
        <f>IFERROR(テーブル_Swim015[[#This Row],[選手番号]],"")</f>
        <v/>
      </c>
      <c r="F1719" s="22" t="str">
        <f>IFERROR(VLOOKUP(E1719,Sheet3!A:H,3,0),"")</f>
        <v/>
      </c>
      <c r="G1719" s="22" t="str">
        <f>IFERROR(VLOOKUP(E1719,Sheet3!A:H,8,0),"")</f>
        <v/>
      </c>
      <c r="H1719" s="22" t="str">
        <f>IFERROR(VLOOKUP(E1719,Sheet2!A:B,2,0),"")</f>
        <v/>
      </c>
      <c r="I1719" s="22" t="str">
        <f t="shared" si="109"/>
        <v/>
      </c>
      <c r="J1719" s="22" t="str">
        <f t="shared" si="110"/>
        <v/>
      </c>
      <c r="K1719" s="22" t="str">
        <f t="shared" si="111"/>
        <v/>
      </c>
    </row>
    <row r="1720" spans="1:11" x14ac:dyDescent="0.15">
      <c r="A1720" s="22" t="str">
        <f>IFERROR(テーブル_Swim015[[#This Row],[競技番号]],"")</f>
        <v/>
      </c>
      <c r="B1720" s="22" t="str">
        <f>IFERROR(テーブル_Swim015[[#This Row],[組]],"")</f>
        <v/>
      </c>
      <c r="C1720" s="22" t="str">
        <f>IFERROR(テーブル_Swim015[[#This Row],[水路]],"")</f>
        <v/>
      </c>
      <c r="D1720" s="22" t="str">
        <f t="shared" si="108"/>
        <v/>
      </c>
      <c r="E1720" s="22" t="str">
        <f>IFERROR(テーブル_Swim015[[#This Row],[選手番号]],"")</f>
        <v/>
      </c>
      <c r="F1720" s="22" t="str">
        <f>IFERROR(VLOOKUP(E1720,Sheet3!A:H,3,0),"")</f>
        <v/>
      </c>
      <c r="G1720" s="22" t="str">
        <f>IFERROR(VLOOKUP(E1720,Sheet3!A:H,8,0),"")</f>
        <v/>
      </c>
      <c r="H1720" s="22" t="str">
        <f>IFERROR(VLOOKUP(E1720,Sheet2!A:B,2,0),"")</f>
        <v/>
      </c>
      <c r="I1720" s="22" t="str">
        <f t="shared" si="109"/>
        <v/>
      </c>
      <c r="J1720" s="22" t="str">
        <f t="shared" si="110"/>
        <v/>
      </c>
      <c r="K1720" s="22" t="str">
        <f t="shared" si="111"/>
        <v/>
      </c>
    </row>
    <row r="1721" spans="1:11" x14ac:dyDescent="0.15">
      <c r="A1721" s="22" t="str">
        <f>IFERROR(テーブル_Swim015[[#This Row],[競技番号]],"")</f>
        <v/>
      </c>
      <c r="B1721" s="22" t="str">
        <f>IFERROR(テーブル_Swim015[[#This Row],[組]],"")</f>
        <v/>
      </c>
      <c r="C1721" s="22" t="str">
        <f>IFERROR(テーブル_Swim015[[#This Row],[水路]],"")</f>
        <v/>
      </c>
      <c r="D1721" s="22" t="str">
        <f t="shared" si="108"/>
        <v/>
      </c>
      <c r="E1721" s="22" t="str">
        <f>IFERROR(テーブル_Swim015[[#This Row],[選手番号]],"")</f>
        <v/>
      </c>
      <c r="F1721" s="22" t="str">
        <f>IFERROR(VLOOKUP(E1721,Sheet3!A:H,3,0),"")</f>
        <v/>
      </c>
      <c r="G1721" s="22" t="str">
        <f>IFERROR(VLOOKUP(E1721,Sheet3!A:H,8,0),"")</f>
        <v/>
      </c>
      <c r="H1721" s="22" t="str">
        <f>IFERROR(VLOOKUP(E1721,Sheet2!A:B,2,0),"")</f>
        <v/>
      </c>
      <c r="I1721" s="22" t="str">
        <f t="shared" si="109"/>
        <v/>
      </c>
      <c r="J1721" s="22" t="str">
        <f t="shared" si="110"/>
        <v/>
      </c>
      <c r="K1721" s="22" t="str">
        <f t="shared" si="111"/>
        <v/>
      </c>
    </row>
    <row r="1722" spans="1:11" x14ac:dyDescent="0.15">
      <c r="A1722" s="22" t="str">
        <f>IFERROR(テーブル_Swim015[[#This Row],[競技番号]],"")</f>
        <v/>
      </c>
      <c r="B1722" s="22" t="str">
        <f>IFERROR(テーブル_Swim015[[#This Row],[組]],"")</f>
        <v/>
      </c>
      <c r="C1722" s="22" t="str">
        <f>IFERROR(テーブル_Swim015[[#This Row],[水路]],"")</f>
        <v/>
      </c>
      <c r="D1722" s="22" t="str">
        <f t="shared" si="108"/>
        <v/>
      </c>
      <c r="E1722" s="22" t="str">
        <f>IFERROR(テーブル_Swim015[[#This Row],[選手番号]],"")</f>
        <v/>
      </c>
      <c r="F1722" s="22" t="str">
        <f>IFERROR(VLOOKUP(E1722,Sheet3!A:H,3,0),"")</f>
        <v/>
      </c>
      <c r="G1722" s="22" t="str">
        <f>IFERROR(VLOOKUP(E1722,Sheet3!A:H,8,0),"")</f>
        <v/>
      </c>
      <c r="H1722" s="22" t="str">
        <f>IFERROR(VLOOKUP(E1722,Sheet2!A:B,2,0),"")</f>
        <v/>
      </c>
      <c r="I1722" s="22" t="str">
        <f t="shared" si="109"/>
        <v/>
      </c>
      <c r="J1722" s="22" t="str">
        <f t="shared" si="110"/>
        <v/>
      </c>
      <c r="K1722" s="22" t="str">
        <f t="shared" si="111"/>
        <v/>
      </c>
    </row>
    <row r="1723" spans="1:11" x14ac:dyDescent="0.15">
      <c r="A1723" s="22" t="str">
        <f>IFERROR(テーブル_Swim015[[#This Row],[競技番号]],"")</f>
        <v/>
      </c>
      <c r="B1723" s="22" t="str">
        <f>IFERROR(テーブル_Swim015[[#This Row],[組]],"")</f>
        <v/>
      </c>
      <c r="C1723" s="22" t="str">
        <f>IFERROR(テーブル_Swim015[[#This Row],[水路]],"")</f>
        <v/>
      </c>
      <c r="D1723" s="22" t="str">
        <f t="shared" si="108"/>
        <v/>
      </c>
      <c r="E1723" s="22" t="str">
        <f>IFERROR(テーブル_Swim015[[#This Row],[選手番号]],"")</f>
        <v/>
      </c>
      <c r="F1723" s="22" t="str">
        <f>IFERROR(VLOOKUP(E1723,Sheet3!A:H,3,0),"")</f>
        <v/>
      </c>
      <c r="G1723" s="22" t="str">
        <f>IFERROR(VLOOKUP(E1723,Sheet3!A:H,8,0),"")</f>
        <v/>
      </c>
      <c r="H1723" s="22" t="str">
        <f>IFERROR(VLOOKUP(E1723,Sheet2!A:B,2,0),"")</f>
        <v/>
      </c>
      <c r="I1723" s="22" t="str">
        <f t="shared" si="109"/>
        <v/>
      </c>
      <c r="J1723" s="22" t="str">
        <f t="shared" si="110"/>
        <v/>
      </c>
      <c r="K1723" s="22" t="str">
        <f t="shared" si="111"/>
        <v/>
      </c>
    </row>
    <row r="1724" spans="1:11" x14ac:dyDescent="0.15">
      <c r="A1724" s="22" t="str">
        <f>IFERROR(テーブル_Swim015[[#This Row],[競技番号]],"")</f>
        <v/>
      </c>
      <c r="B1724" s="22" t="str">
        <f>IFERROR(テーブル_Swim015[[#This Row],[組]],"")</f>
        <v/>
      </c>
      <c r="C1724" s="22" t="str">
        <f>IFERROR(テーブル_Swim015[[#This Row],[水路]],"")</f>
        <v/>
      </c>
      <c r="D1724" s="22" t="str">
        <f t="shared" si="108"/>
        <v/>
      </c>
      <c r="E1724" s="22" t="str">
        <f>IFERROR(テーブル_Swim015[[#This Row],[選手番号]],"")</f>
        <v/>
      </c>
      <c r="F1724" s="22" t="str">
        <f>IFERROR(VLOOKUP(E1724,Sheet3!A:H,3,0),"")</f>
        <v/>
      </c>
      <c r="G1724" s="22" t="str">
        <f>IFERROR(VLOOKUP(E1724,Sheet3!A:H,8,0),"")</f>
        <v/>
      </c>
      <c r="H1724" s="22" t="str">
        <f>IFERROR(VLOOKUP(E1724,Sheet2!A:B,2,0),"")</f>
        <v/>
      </c>
      <c r="I1724" s="22" t="str">
        <f t="shared" si="109"/>
        <v/>
      </c>
      <c r="J1724" s="22" t="str">
        <f t="shared" si="110"/>
        <v/>
      </c>
      <c r="K1724" s="22" t="str">
        <f t="shared" si="111"/>
        <v/>
      </c>
    </row>
    <row r="1725" spans="1:11" x14ac:dyDescent="0.15">
      <c r="A1725" s="22" t="str">
        <f>IFERROR(テーブル_Swim015[[#This Row],[競技番号]],"")</f>
        <v/>
      </c>
      <c r="B1725" s="22" t="str">
        <f>IFERROR(テーブル_Swim015[[#This Row],[組]],"")</f>
        <v/>
      </c>
      <c r="C1725" s="22" t="str">
        <f>IFERROR(テーブル_Swim015[[#This Row],[水路]],"")</f>
        <v/>
      </c>
      <c r="D1725" s="22" t="str">
        <f t="shared" si="108"/>
        <v/>
      </c>
      <c r="E1725" s="22" t="str">
        <f>IFERROR(テーブル_Swim015[[#This Row],[選手番号]],"")</f>
        <v/>
      </c>
      <c r="F1725" s="22" t="str">
        <f>IFERROR(VLOOKUP(E1725,Sheet3!A:H,3,0),"")</f>
        <v/>
      </c>
      <c r="G1725" s="22" t="str">
        <f>IFERROR(VLOOKUP(E1725,Sheet3!A:H,8,0),"")</f>
        <v/>
      </c>
      <c r="H1725" s="22" t="str">
        <f>IFERROR(VLOOKUP(E1725,Sheet2!A:B,2,0),"")</f>
        <v/>
      </c>
      <c r="I1725" s="22" t="str">
        <f t="shared" si="109"/>
        <v/>
      </c>
      <c r="J1725" s="22" t="str">
        <f t="shared" si="110"/>
        <v/>
      </c>
      <c r="K1725" s="22" t="str">
        <f t="shared" si="111"/>
        <v/>
      </c>
    </row>
    <row r="1726" spans="1:11" x14ac:dyDescent="0.15">
      <c r="A1726" s="22" t="str">
        <f>IFERROR(テーブル_Swim015[[#This Row],[競技番号]],"")</f>
        <v/>
      </c>
      <c r="B1726" s="22" t="str">
        <f>IFERROR(テーブル_Swim015[[#This Row],[組]],"")</f>
        <v/>
      </c>
      <c r="C1726" s="22" t="str">
        <f>IFERROR(テーブル_Swim015[[#This Row],[水路]],"")</f>
        <v/>
      </c>
      <c r="D1726" s="22" t="str">
        <f t="shared" si="108"/>
        <v/>
      </c>
      <c r="E1726" s="22" t="str">
        <f>IFERROR(テーブル_Swim015[[#This Row],[選手番号]],"")</f>
        <v/>
      </c>
      <c r="F1726" s="22" t="str">
        <f>IFERROR(VLOOKUP(E1726,Sheet3!A:H,3,0),"")</f>
        <v/>
      </c>
      <c r="G1726" s="22" t="str">
        <f>IFERROR(VLOOKUP(E1726,Sheet3!A:H,8,0),"")</f>
        <v/>
      </c>
      <c r="H1726" s="22" t="str">
        <f>IFERROR(VLOOKUP(E1726,Sheet2!A:B,2,0),"")</f>
        <v/>
      </c>
      <c r="I1726" s="22" t="str">
        <f t="shared" si="109"/>
        <v/>
      </c>
      <c r="J1726" s="22" t="str">
        <f t="shared" si="110"/>
        <v/>
      </c>
      <c r="K1726" s="22" t="str">
        <f t="shared" si="111"/>
        <v/>
      </c>
    </row>
    <row r="1727" spans="1:11" x14ac:dyDescent="0.15">
      <c r="A1727" s="22" t="str">
        <f>IFERROR(テーブル_Swim015[[#This Row],[競技番号]],"")</f>
        <v/>
      </c>
      <c r="B1727" s="22" t="str">
        <f>IFERROR(テーブル_Swim015[[#This Row],[組]],"")</f>
        <v/>
      </c>
      <c r="C1727" s="22" t="str">
        <f>IFERROR(テーブル_Swim015[[#This Row],[水路]],"")</f>
        <v/>
      </c>
      <c r="D1727" s="22" t="str">
        <f t="shared" si="108"/>
        <v/>
      </c>
      <c r="E1727" s="22" t="str">
        <f>IFERROR(テーブル_Swim015[[#This Row],[選手番号]],"")</f>
        <v/>
      </c>
      <c r="F1727" s="22" t="str">
        <f>IFERROR(VLOOKUP(E1727,Sheet3!A:H,3,0),"")</f>
        <v/>
      </c>
      <c r="G1727" s="22" t="str">
        <f>IFERROR(VLOOKUP(E1727,Sheet3!A:H,8,0),"")</f>
        <v/>
      </c>
      <c r="H1727" s="22" t="str">
        <f>IFERROR(VLOOKUP(E1727,Sheet2!A:B,2,0),"")</f>
        <v/>
      </c>
      <c r="I1727" s="22" t="str">
        <f t="shared" si="109"/>
        <v/>
      </c>
      <c r="J1727" s="22" t="str">
        <f t="shared" si="110"/>
        <v/>
      </c>
      <c r="K1727" s="22" t="str">
        <f t="shared" si="111"/>
        <v/>
      </c>
    </row>
    <row r="1728" spans="1:11" x14ac:dyDescent="0.15">
      <c r="A1728" s="22" t="str">
        <f>IFERROR(テーブル_Swim015[[#This Row],[競技番号]],"")</f>
        <v/>
      </c>
      <c r="B1728" s="22" t="str">
        <f>IFERROR(テーブル_Swim015[[#This Row],[組]],"")</f>
        <v/>
      </c>
      <c r="C1728" s="22" t="str">
        <f>IFERROR(テーブル_Swim015[[#This Row],[水路]],"")</f>
        <v/>
      </c>
      <c r="D1728" s="22" t="str">
        <f t="shared" si="108"/>
        <v/>
      </c>
      <c r="E1728" s="22" t="str">
        <f>IFERROR(テーブル_Swim015[[#This Row],[選手番号]],"")</f>
        <v/>
      </c>
      <c r="F1728" s="22" t="str">
        <f>IFERROR(VLOOKUP(E1728,Sheet3!A:H,3,0),"")</f>
        <v/>
      </c>
      <c r="G1728" s="22" t="str">
        <f>IFERROR(VLOOKUP(E1728,Sheet3!A:H,8,0),"")</f>
        <v/>
      </c>
      <c r="H1728" s="22" t="str">
        <f>IFERROR(VLOOKUP(E1728,Sheet2!A:B,2,0),"")</f>
        <v/>
      </c>
      <c r="I1728" s="22" t="str">
        <f t="shared" si="109"/>
        <v/>
      </c>
      <c r="J1728" s="22" t="str">
        <f t="shared" si="110"/>
        <v/>
      </c>
      <c r="K1728" s="22" t="str">
        <f t="shared" si="111"/>
        <v/>
      </c>
    </row>
    <row r="1729" spans="1:11" x14ac:dyDescent="0.15">
      <c r="A1729" s="22" t="str">
        <f>IFERROR(テーブル_Swim015[[#This Row],[競技番号]],"")</f>
        <v/>
      </c>
      <c r="B1729" s="22" t="str">
        <f>IFERROR(テーブル_Swim015[[#This Row],[組]],"")</f>
        <v/>
      </c>
      <c r="C1729" s="22" t="str">
        <f>IFERROR(テーブル_Swim015[[#This Row],[水路]],"")</f>
        <v/>
      </c>
      <c r="D1729" s="22" t="str">
        <f t="shared" si="108"/>
        <v/>
      </c>
      <c r="E1729" s="22" t="str">
        <f>IFERROR(テーブル_Swim015[[#This Row],[選手番号]],"")</f>
        <v/>
      </c>
      <c r="F1729" s="22" t="str">
        <f>IFERROR(VLOOKUP(E1729,Sheet3!A:H,3,0),"")</f>
        <v/>
      </c>
      <c r="G1729" s="22" t="str">
        <f>IFERROR(VLOOKUP(E1729,Sheet3!A:H,8,0),"")</f>
        <v/>
      </c>
      <c r="H1729" s="22" t="str">
        <f>IFERROR(VLOOKUP(E1729,Sheet2!A:B,2,0),"")</f>
        <v/>
      </c>
      <c r="I1729" s="22" t="str">
        <f t="shared" si="109"/>
        <v/>
      </c>
      <c r="J1729" s="22" t="str">
        <f t="shared" si="110"/>
        <v/>
      </c>
      <c r="K1729" s="22" t="str">
        <f t="shared" si="111"/>
        <v/>
      </c>
    </row>
    <row r="1730" spans="1:11" x14ac:dyDescent="0.15">
      <c r="A1730" s="22" t="str">
        <f>IFERROR(テーブル_Swim015[[#This Row],[競技番号]],"")</f>
        <v/>
      </c>
      <c r="B1730" s="22" t="str">
        <f>IFERROR(テーブル_Swim015[[#This Row],[組]],"")</f>
        <v/>
      </c>
      <c r="C1730" s="22" t="str">
        <f>IFERROR(テーブル_Swim015[[#This Row],[水路]],"")</f>
        <v/>
      </c>
      <c r="D1730" s="22" t="str">
        <f t="shared" si="108"/>
        <v/>
      </c>
      <c r="E1730" s="22" t="str">
        <f>IFERROR(テーブル_Swim015[[#This Row],[選手番号]],"")</f>
        <v/>
      </c>
      <c r="F1730" s="22" t="str">
        <f>IFERROR(VLOOKUP(E1730,Sheet3!A:H,3,0),"")</f>
        <v/>
      </c>
      <c r="G1730" s="22" t="str">
        <f>IFERROR(VLOOKUP(E1730,Sheet3!A:H,8,0),"")</f>
        <v/>
      </c>
      <c r="H1730" s="22" t="str">
        <f>IFERROR(VLOOKUP(E1730,Sheet2!A:B,2,0),"")</f>
        <v/>
      </c>
      <c r="I1730" s="22" t="str">
        <f t="shared" si="109"/>
        <v/>
      </c>
      <c r="J1730" s="22" t="str">
        <f t="shared" si="110"/>
        <v/>
      </c>
      <c r="K1730" s="22" t="str">
        <f t="shared" si="111"/>
        <v/>
      </c>
    </row>
    <row r="1731" spans="1:11" x14ac:dyDescent="0.15">
      <c r="A1731" s="22" t="str">
        <f>IFERROR(テーブル_Swim015[[#This Row],[競技番号]],"")</f>
        <v/>
      </c>
      <c r="B1731" s="22" t="str">
        <f>IFERROR(テーブル_Swim015[[#This Row],[組]],"")</f>
        <v/>
      </c>
      <c r="C1731" s="22" t="str">
        <f>IFERROR(テーブル_Swim015[[#This Row],[水路]],"")</f>
        <v/>
      </c>
      <c r="D1731" s="22" t="str">
        <f t="shared" si="108"/>
        <v/>
      </c>
      <c r="E1731" s="22" t="str">
        <f>IFERROR(テーブル_Swim015[[#This Row],[選手番号]],"")</f>
        <v/>
      </c>
      <c r="F1731" s="22" t="str">
        <f>IFERROR(VLOOKUP(E1731,Sheet3!A:H,3,0),"")</f>
        <v/>
      </c>
      <c r="G1731" s="22" t="str">
        <f>IFERROR(VLOOKUP(E1731,Sheet3!A:H,8,0),"")</f>
        <v/>
      </c>
      <c r="H1731" s="22" t="str">
        <f>IFERROR(VLOOKUP(E1731,Sheet2!A:B,2,0),"")</f>
        <v/>
      </c>
      <c r="I1731" s="22" t="str">
        <f t="shared" si="109"/>
        <v/>
      </c>
      <c r="J1731" s="22" t="str">
        <f t="shared" si="110"/>
        <v/>
      </c>
      <c r="K1731" s="22" t="str">
        <f t="shared" si="111"/>
        <v/>
      </c>
    </row>
    <row r="1732" spans="1:11" x14ac:dyDescent="0.15">
      <c r="A1732" s="22" t="str">
        <f>IFERROR(テーブル_Swim015[[#This Row],[競技番号]],"")</f>
        <v/>
      </c>
      <c r="B1732" s="22" t="str">
        <f>IFERROR(テーブル_Swim015[[#This Row],[組]],"")</f>
        <v/>
      </c>
      <c r="C1732" s="22" t="str">
        <f>IFERROR(テーブル_Swim015[[#This Row],[水路]],"")</f>
        <v/>
      </c>
      <c r="D1732" s="22" t="str">
        <f t="shared" si="108"/>
        <v/>
      </c>
      <c r="E1732" s="22" t="str">
        <f>IFERROR(テーブル_Swim015[[#This Row],[選手番号]],"")</f>
        <v/>
      </c>
      <c r="F1732" s="22" t="str">
        <f>IFERROR(VLOOKUP(E1732,Sheet3!A:H,3,0),"")</f>
        <v/>
      </c>
      <c r="G1732" s="22" t="str">
        <f>IFERROR(VLOOKUP(E1732,Sheet3!A:H,8,0),"")</f>
        <v/>
      </c>
      <c r="H1732" s="22" t="str">
        <f>IFERROR(VLOOKUP(E1732,Sheet2!A:B,2,0),"")</f>
        <v/>
      </c>
      <c r="I1732" s="22" t="str">
        <f t="shared" si="109"/>
        <v/>
      </c>
      <c r="J1732" s="22" t="str">
        <f t="shared" si="110"/>
        <v/>
      </c>
      <c r="K1732" s="22" t="str">
        <f t="shared" si="111"/>
        <v/>
      </c>
    </row>
    <row r="1733" spans="1:11" x14ac:dyDescent="0.15">
      <c r="A1733" s="22" t="str">
        <f>IFERROR(テーブル_Swim015[[#This Row],[競技番号]],"")</f>
        <v/>
      </c>
      <c r="B1733" s="22" t="str">
        <f>IFERROR(テーブル_Swim015[[#This Row],[組]],"")</f>
        <v/>
      </c>
      <c r="C1733" s="22" t="str">
        <f>IFERROR(テーブル_Swim015[[#This Row],[水路]],"")</f>
        <v/>
      </c>
      <c r="D1733" s="22" t="str">
        <f t="shared" si="108"/>
        <v/>
      </c>
      <c r="E1733" s="22" t="str">
        <f>IFERROR(テーブル_Swim015[[#This Row],[選手番号]],"")</f>
        <v/>
      </c>
      <c r="F1733" s="22" t="str">
        <f>IFERROR(VLOOKUP(E1733,Sheet3!A:H,3,0),"")</f>
        <v/>
      </c>
      <c r="G1733" s="22" t="str">
        <f>IFERROR(VLOOKUP(E1733,Sheet3!A:H,8,0),"")</f>
        <v/>
      </c>
      <c r="H1733" s="22" t="str">
        <f>IFERROR(VLOOKUP(E1733,Sheet2!A:B,2,0),"")</f>
        <v/>
      </c>
      <c r="I1733" s="22" t="str">
        <f t="shared" si="109"/>
        <v/>
      </c>
      <c r="J1733" s="22" t="str">
        <f t="shared" si="110"/>
        <v/>
      </c>
      <c r="K1733" s="22" t="str">
        <f t="shared" si="111"/>
        <v/>
      </c>
    </row>
    <row r="1734" spans="1:11" x14ac:dyDescent="0.15">
      <c r="A1734" s="22" t="str">
        <f>IFERROR(テーブル_Swim015[[#This Row],[競技番号]],"")</f>
        <v/>
      </c>
      <c r="B1734" s="22" t="str">
        <f>IFERROR(テーブル_Swim015[[#This Row],[組]],"")</f>
        <v/>
      </c>
      <c r="C1734" s="22" t="str">
        <f>IFERROR(テーブル_Swim015[[#This Row],[水路]],"")</f>
        <v/>
      </c>
      <c r="D1734" s="22" t="str">
        <f t="shared" si="108"/>
        <v/>
      </c>
      <c r="E1734" s="22" t="str">
        <f>IFERROR(テーブル_Swim015[[#This Row],[選手番号]],"")</f>
        <v/>
      </c>
      <c r="F1734" s="22" t="str">
        <f>IFERROR(VLOOKUP(E1734,Sheet3!A:H,3,0),"")</f>
        <v/>
      </c>
      <c r="G1734" s="22" t="str">
        <f>IFERROR(VLOOKUP(E1734,Sheet3!A:H,8,0),"")</f>
        <v/>
      </c>
      <c r="H1734" s="22" t="str">
        <f>IFERROR(VLOOKUP(E1734,Sheet2!A:B,2,0),"")</f>
        <v/>
      </c>
      <c r="I1734" s="22" t="str">
        <f t="shared" si="109"/>
        <v/>
      </c>
      <c r="J1734" s="22" t="str">
        <f t="shared" si="110"/>
        <v/>
      </c>
      <c r="K1734" s="22" t="str">
        <f t="shared" si="111"/>
        <v/>
      </c>
    </row>
    <row r="1735" spans="1:11" x14ac:dyDescent="0.15">
      <c r="A1735" s="22" t="str">
        <f>IFERROR(テーブル_Swim015[[#This Row],[競技番号]],"")</f>
        <v/>
      </c>
      <c r="B1735" s="22" t="str">
        <f>IFERROR(テーブル_Swim015[[#This Row],[組]],"")</f>
        <v/>
      </c>
      <c r="C1735" s="22" t="str">
        <f>IFERROR(テーブル_Swim015[[#This Row],[水路]],"")</f>
        <v/>
      </c>
      <c r="D1735" s="22" t="str">
        <f t="shared" si="108"/>
        <v/>
      </c>
      <c r="E1735" s="22" t="str">
        <f>IFERROR(テーブル_Swim015[[#This Row],[選手番号]],"")</f>
        <v/>
      </c>
      <c r="F1735" s="22" t="str">
        <f>IFERROR(VLOOKUP(E1735,Sheet3!A:H,3,0),"")</f>
        <v/>
      </c>
      <c r="G1735" s="22" t="str">
        <f>IFERROR(VLOOKUP(E1735,Sheet3!A:H,8,0),"")</f>
        <v/>
      </c>
      <c r="H1735" s="22" t="str">
        <f>IFERROR(VLOOKUP(E1735,Sheet2!A:B,2,0),"")</f>
        <v/>
      </c>
      <c r="I1735" s="22" t="str">
        <f t="shared" si="109"/>
        <v/>
      </c>
      <c r="J1735" s="22" t="str">
        <f t="shared" si="110"/>
        <v/>
      </c>
      <c r="K1735" s="22" t="str">
        <f t="shared" si="111"/>
        <v/>
      </c>
    </row>
    <row r="1736" spans="1:11" x14ac:dyDescent="0.15">
      <c r="A1736" s="22" t="str">
        <f>IFERROR(テーブル_Swim015[[#This Row],[競技番号]],"")</f>
        <v/>
      </c>
      <c r="B1736" s="22" t="str">
        <f>IFERROR(テーブル_Swim015[[#This Row],[組]],"")</f>
        <v/>
      </c>
      <c r="C1736" s="22" t="str">
        <f>IFERROR(テーブル_Swim015[[#This Row],[水路]],"")</f>
        <v/>
      </c>
      <c r="D1736" s="22" t="str">
        <f t="shared" si="108"/>
        <v/>
      </c>
      <c r="E1736" s="22" t="str">
        <f>IFERROR(テーブル_Swim015[[#This Row],[選手番号]],"")</f>
        <v/>
      </c>
      <c r="F1736" s="22" t="str">
        <f>IFERROR(VLOOKUP(E1736,Sheet3!A:H,3,0),"")</f>
        <v/>
      </c>
      <c r="G1736" s="22" t="str">
        <f>IFERROR(VLOOKUP(E1736,Sheet3!A:H,8,0),"")</f>
        <v/>
      </c>
      <c r="H1736" s="22" t="str">
        <f>IFERROR(VLOOKUP(E1736,Sheet2!A:B,2,0),"")</f>
        <v/>
      </c>
      <c r="I1736" s="22" t="str">
        <f t="shared" si="109"/>
        <v/>
      </c>
      <c r="J1736" s="22" t="str">
        <f t="shared" si="110"/>
        <v/>
      </c>
      <c r="K1736" s="22" t="str">
        <f t="shared" si="111"/>
        <v/>
      </c>
    </row>
    <row r="1737" spans="1:11" x14ac:dyDescent="0.15">
      <c r="A1737" s="22" t="str">
        <f>IFERROR(テーブル_Swim015[[#This Row],[競技番号]],"")</f>
        <v/>
      </c>
      <c r="B1737" s="22" t="str">
        <f>IFERROR(テーブル_Swim015[[#This Row],[組]],"")</f>
        <v/>
      </c>
      <c r="C1737" s="22" t="str">
        <f>IFERROR(テーブル_Swim015[[#This Row],[水路]],"")</f>
        <v/>
      </c>
      <c r="D1737" s="22" t="str">
        <f t="shared" si="108"/>
        <v/>
      </c>
      <c r="E1737" s="22" t="str">
        <f>IFERROR(テーブル_Swim015[[#This Row],[選手番号]],"")</f>
        <v/>
      </c>
      <c r="F1737" s="22" t="str">
        <f>IFERROR(VLOOKUP(E1737,Sheet3!A:H,3,0),"")</f>
        <v/>
      </c>
      <c r="G1737" s="22" t="str">
        <f>IFERROR(VLOOKUP(E1737,Sheet3!A:H,8,0),"")</f>
        <v/>
      </c>
      <c r="H1737" s="22" t="str">
        <f>IFERROR(VLOOKUP(E1737,Sheet2!A:B,2,0),"")</f>
        <v/>
      </c>
      <c r="I1737" s="22" t="str">
        <f t="shared" si="109"/>
        <v/>
      </c>
      <c r="J1737" s="22" t="str">
        <f t="shared" si="110"/>
        <v/>
      </c>
      <c r="K1737" s="22" t="str">
        <f t="shared" si="111"/>
        <v/>
      </c>
    </row>
    <row r="1738" spans="1:11" x14ac:dyDescent="0.15">
      <c r="A1738" s="22" t="str">
        <f>IFERROR(テーブル_Swim015[[#This Row],[競技番号]],"")</f>
        <v/>
      </c>
      <c r="B1738" s="22" t="str">
        <f>IFERROR(テーブル_Swim015[[#This Row],[組]],"")</f>
        <v/>
      </c>
      <c r="C1738" s="22" t="str">
        <f>IFERROR(テーブル_Swim015[[#This Row],[水路]],"")</f>
        <v/>
      </c>
      <c r="D1738" s="22" t="str">
        <f t="shared" si="108"/>
        <v/>
      </c>
      <c r="E1738" s="22" t="str">
        <f>IFERROR(テーブル_Swim015[[#This Row],[選手番号]],"")</f>
        <v/>
      </c>
      <c r="F1738" s="22" t="str">
        <f>IFERROR(VLOOKUP(E1738,Sheet3!A:H,3,0),"")</f>
        <v/>
      </c>
      <c r="G1738" s="22" t="str">
        <f>IFERROR(VLOOKUP(E1738,Sheet3!A:H,8,0),"")</f>
        <v/>
      </c>
      <c r="H1738" s="22" t="str">
        <f>IFERROR(VLOOKUP(E1738,Sheet2!A:B,2,0),"")</f>
        <v/>
      </c>
      <c r="I1738" s="22" t="str">
        <f t="shared" si="109"/>
        <v/>
      </c>
      <c r="J1738" s="22" t="str">
        <f t="shared" si="110"/>
        <v/>
      </c>
      <c r="K1738" s="22" t="str">
        <f t="shared" si="111"/>
        <v/>
      </c>
    </row>
    <row r="1739" spans="1:11" x14ac:dyDescent="0.15">
      <c r="A1739" s="22" t="str">
        <f>IFERROR(テーブル_Swim015[[#This Row],[競技番号]],"")</f>
        <v/>
      </c>
      <c r="B1739" s="22" t="str">
        <f>IFERROR(テーブル_Swim015[[#This Row],[組]],"")</f>
        <v/>
      </c>
      <c r="C1739" s="22" t="str">
        <f>IFERROR(テーブル_Swim015[[#This Row],[水路]],"")</f>
        <v/>
      </c>
      <c r="D1739" s="22" t="str">
        <f t="shared" si="108"/>
        <v/>
      </c>
      <c r="E1739" s="22" t="str">
        <f>IFERROR(テーブル_Swim015[[#This Row],[選手番号]],"")</f>
        <v/>
      </c>
      <c r="F1739" s="22" t="str">
        <f>IFERROR(VLOOKUP(E1739,Sheet3!A:H,3,0),"")</f>
        <v/>
      </c>
      <c r="G1739" s="22" t="str">
        <f>IFERROR(VLOOKUP(E1739,Sheet3!A:H,8,0),"")</f>
        <v/>
      </c>
      <c r="H1739" s="22" t="str">
        <f>IFERROR(VLOOKUP(E1739,Sheet2!A:B,2,0),"")</f>
        <v/>
      </c>
      <c r="I1739" s="22" t="str">
        <f t="shared" si="109"/>
        <v/>
      </c>
      <c r="J1739" s="22" t="str">
        <f t="shared" si="110"/>
        <v/>
      </c>
      <c r="K1739" s="22" t="str">
        <f t="shared" si="111"/>
        <v/>
      </c>
    </row>
    <row r="1740" spans="1:11" x14ac:dyDescent="0.15">
      <c r="A1740" s="22" t="str">
        <f>IFERROR(テーブル_Swim015[[#This Row],[競技番号]],"")</f>
        <v/>
      </c>
      <c r="B1740" s="22" t="str">
        <f>IFERROR(テーブル_Swim015[[#This Row],[組]],"")</f>
        <v/>
      </c>
      <c r="C1740" s="22" t="str">
        <f>IFERROR(テーブル_Swim015[[#This Row],[水路]],"")</f>
        <v/>
      </c>
      <c r="D1740" s="22" t="str">
        <f t="shared" si="108"/>
        <v/>
      </c>
      <c r="E1740" s="22" t="str">
        <f>IFERROR(テーブル_Swim015[[#This Row],[選手番号]],"")</f>
        <v/>
      </c>
      <c r="F1740" s="22" t="str">
        <f>IFERROR(VLOOKUP(E1740,Sheet3!A:H,3,0),"")</f>
        <v/>
      </c>
      <c r="G1740" s="22" t="str">
        <f>IFERROR(VLOOKUP(E1740,Sheet3!A:H,8,0),"")</f>
        <v/>
      </c>
      <c r="H1740" s="22" t="str">
        <f>IFERROR(VLOOKUP(E1740,Sheet2!A:B,2,0),"")</f>
        <v/>
      </c>
      <c r="I1740" s="22" t="str">
        <f t="shared" si="109"/>
        <v/>
      </c>
      <c r="J1740" s="22" t="str">
        <f t="shared" si="110"/>
        <v/>
      </c>
      <c r="K1740" s="22" t="str">
        <f t="shared" si="111"/>
        <v/>
      </c>
    </row>
    <row r="1741" spans="1:11" x14ac:dyDescent="0.15">
      <c r="A1741" s="22" t="str">
        <f>IFERROR(テーブル_Swim015[[#This Row],[競技番号]],"")</f>
        <v/>
      </c>
      <c r="B1741" s="22" t="str">
        <f>IFERROR(テーブル_Swim015[[#This Row],[組]],"")</f>
        <v/>
      </c>
      <c r="C1741" s="22" t="str">
        <f>IFERROR(テーブル_Swim015[[#This Row],[水路]],"")</f>
        <v/>
      </c>
      <c r="D1741" s="22" t="str">
        <f t="shared" si="108"/>
        <v/>
      </c>
      <c r="E1741" s="22" t="str">
        <f>IFERROR(テーブル_Swim015[[#This Row],[選手番号]],"")</f>
        <v/>
      </c>
      <c r="F1741" s="22" t="str">
        <f>IFERROR(VLOOKUP(E1741,Sheet3!A:H,3,0),"")</f>
        <v/>
      </c>
      <c r="G1741" s="22" t="str">
        <f>IFERROR(VLOOKUP(E1741,Sheet3!A:H,8,0),"")</f>
        <v/>
      </c>
      <c r="H1741" s="22" t="str">
        <f>IFERROR(VLOOKUP(E1741,Sheet2!A:B,2,0),"")</f>
        <v/>
      </c>
      <c r="I1741" s="22" t="str">
        <f t="shared" si="109"/>
        <v/>
      </c>
      <c r="J1741" s="22" t="str">
        <f t="shared" si="110"/>
        <v/>
      </c>
      <c r="K1741" s="22" t="str">
        <f t="shared" si="111"/>
        <v/>
      </c>
    </row>
    <row r="1742" spans="1:11" x14ac:dyDescent="0.15">
      <c r="A1742" s="22" t="str">
        <f>IFERROR(テーブル_Swim015[[#This Row],[競技番号]],"")</f>
        <v/>
      </c>
      <c r="B1742" s="22" t="str">
        <f>IFERROR(テーブル_Swim015[[#This Row],[組]],"")</f>
        <v/>
      </c>
      <c r="C1742" s="22" t="str">
        <f>IFERROR(テーブル_Swim015[[#This Row],[水路]],"")</f>
        <v/>
      </c>
      <c r="D1742" s="22" t="str">
        <f t="shared" si="108"/>
        <v/>
      </c>
      <c r="E1742" s="22" t="str">
        <f>IFERROR(テーブル_Swim015[[#This Row],[選手番号]],"")</f>
        <v/>
      </c>
      <c r="F1742" s="22" t="str">
        <f>IFERROR(VLOOKUP(E1742,Sheet3!A:H,3,0),"")</f>
        <v/>
      </c>
      <c r="G1742" s="22" t="str">
        <f>IFERROR(VLOOKUP(E1742,Sheet3!A:H,8,0),"")</f>
        <v/>
      </c>
      <c r="H1742" s="22" t="str">
        <f>IFERROR(VLOOKUP(E1742,Sheet2!A:B,2,0),"")</f>
        <v/>
      </c>
      <c r="I1742" s="22" t="str">
        <f t="shared" si="109"/>
        <v/>
      </c>
      <c r="J1742" s="22" t="str">
        <f t="shared" si="110"/>
        <v/>
      </c>
      <c r="K1742" s="22" t="str">
        <f t="shared" si="111"/>
        <v/>
      </c>
    </row>
    <row r="1743" spans="1:11" x14ac:dyDescent="0.15">
      <c r="A1743" s="22" t="str">
        <f>IFERROR(テーブル_Swim015[[#This Row],[競技番号]],"")</f>
        <v/>
      </c>
      <c r="B1743" s="22" t="str">
        <f>IFERROR(テーブル_Swim015[[#This Row],[組]],"")</f>
        <v/>
      </c>
      <c r="C1743" s="22" t="str">
        <f>IFERROR(テーブル_Swim015[[#This Row],[水路]],"")</f>
        <v/>
      </c>
      <c r="D1743" s="22" t="str">
        <f t="shared" si="108"/>
        <v/>
      </c>
      <c r="E1743" s="22" t="str">
        <f>IFERROR(テーブル_Swim015[[#This Row],[選手番号]],"")</f>
        <v/>
      </c>
      <c r="F1743" s="22" t="str">
        <f>IFERROR(VLOOKUP(E1743,Sheet3!A:H,3,0),"")</f>
        <v/>
      </c>
      <c r="G1743" s="22" t="str">
        <f>IFERROR(VLOOKUP(E1743,Sheet3!A:H,8,0),"")</f>
        <v/>
      </c>
      <c r="H1743" s="22" t="str">
        <f>IFERROR(VLOOKUP(E1743,Sheet2!A:B,2,0),"")</f>
        <v/>
      </c>
      <c r="I1743" s="22" t="str">
        <f t="shared" si="109"/>
        <v/>
      </c>
      <c r="J1743" s="22" t="str">
        <f t="shared" si="110"/>
        <v/>
      </c>
      <c r="K1743" s="22" t="str">
        <f t="shared" si="111"/>
        <v/>
      </c>
    </row>
    <row r="1744" spans="1:11" x14ac:dyDescent="0.15">
      <c r="A1744" s="22" t="str">
        <f>IFERROR(テーブル_Swim015[[#This Row],[競技番号]],"")</f>
        <v/>
      </c>
      <c r="B1744" s="22" t="str">
        <f>IFERROR(テーブル_Swim015[[#This Row],[組]],"")</f>
        <v/>
      </c>
      <c r="C1744" s="22" t="str">
        <f>IFERROR(テーブル_Swim015[[#This Row],[水路]],"")</f>
        <v/>
      </c>
      <c r="D1744" s="22" t="str">
        <f t="shared" si="108"/>
        <v/>
      </c>
      <c r="E1744" s="22" t="str">
        <f>IFERROR(テーブル_Swim015[[#This Row],[選手番号]],"")</f>
        <v/>
      </c>
      <c r="F1744" s="22" t="str">
        <f>IFERROR(VLOOKUP(E1744,Sheet3!A:H,3,0),"")</f>
        <v/>
      </c>
      <c r="G1744" s="22" t="str">
        <f>IFERROR(VLOOKUP(E1744,Sheet3!A:H,8,0),"")</f>
        <v/>
      </c>
      <c r="H1744" s="22" t="str">
        <f>IFERROR(VLOOKUP(E1744,Sheet2!A:B,2,0),"")</f>
        <v/>
      </c>
      <c r="I1744" s="22" t="str">
        <f t="shared" si="109"/>
        <v/>
      </c>
      <c r="J1744" s="22" t="str">
        <f t="shared" si="110"/>
        <v/>
      </c>
      <c r="K1744" s="22" t="str">
        <f t="shared" si="111"/>
        <v/>
      </c>
    </row>
    <row r="1745" spans="1:11" x14ac:dyDescent="0.15">
      <c r="A1745" s="22" t="str">
        <f>IFERROR(テーブル_Swim015[[#This Row],[競技番号]],"")</f>
        <v/>
      </c>
      <c r="B1745" s="22" t="str">
        <f>IFERROR(テーブル_Swim015[[#This Row],[組]],"")</f>
        <v/>
      </c>
      <c r="C1745" s="22" t="str">
        <f>IFERROR(テーブル_Swim015[[#This Row],[水路]],"")</f>
        <v/>
      </c>
      <c r="D1745" s="22" t="str">
        <f t="shared" si="108"/>
        <v/>
      </c>
      <c r="E1745" s="22" t="str">
        <f>IFERROR(テーブル_Swim015[[#This Row],[選手番号]],"")</f>
        <v/>
      </c>
      <c r="F1745" s="22" t="str">
        <f>IFERROR(VLOOKUP(E1745,Sheet3!A:H,3,0),"")</f>
        <v/>
      </c>
      <c r="G1745" s="22" t="str">
        <f>IFERROR(VLOOKUP(E1745,Sheet3!A:H,8,0),"")</f>
        <v/>
      </c>
      <c r="H1745" s="22" t="str">
        <f>IFERROR(VLOOKUP(E1745,Sheet2!A:B,2,0),"")</f>
        <v/>
      </c>
      <c r="I1745" s="22" t="str">
        <f t="shared" si="109"/>
        <v/>
      </c>
      <c r="J1745" s="22" t="str">
        <f t="shared" si="110"/>
        <v/>
      </c>
      <c r="K1745" s="22" t="str">
        <f t="shared" si="111"/>
        <v/>
      </c>
    </row>
    <row r="1746" spans="1:11" x14ac:dyDescent="0.15">
      <c r="A1746" s="22" t="str">
        <f>IFERROR(テーブル_Swim015[[#This Row],[競技番号]],"")</f>
        <v/>
      </c>
      <c r="B1746" s="22" t="str">
        <f>IFERROR(テーブル_Swim015[[#This Row],[組]],"")</f>
        <v/>
      </c>
      <c r="C1746" s="22" t="str">
        <f>IFERROR(テーブル_Swim015[[#This Row],[水路]],"")</f>
        <v/>
      </c>
      <c r="D1746" s="22" t="str">
        <f t="shared" ref="D1746:D1809" si="112">CONCATENATE(A1746,B1746,C1746)</f>
        <v/>
      </c>
      <c r="E1746" s="22" t="str">
        <f>IFERROR(テーブル_Swim015[[#This Row],[選手番号]],"")</f>
        <v/>
      </c>
      <c r="F1746" s="22" t="str">
        <f>IFERROR(VLOOKUP(E1746,Sheet3!A:H,3,0),"")</f>
        <v/>
      </c>
      <c r="G1746" s="22" t="str">
        <f>IFERROR(VLOOKUP(E1746,Sheet3!A:H,8,0),"")</f>
        <v/>
      </c>
      <c r="H1746" s="22" t="str">
        <f>IFERROR(VLOOKUP(E1746,Sheet2!A:B,2,0),"")</f>
        <v/>
      </c>
      <c r="I1746" s="22" t="str">
        <f t="shared" si="109"/>
        <v/>
      </c>
      <c r="J1746" s="22" t="str">
        <f t="shared" si="110"/>
        <v/>
      </c>
      <c r="K1746" s="22" t="str">
        <f t="shared" si="111"/>
        <v/>
      </c>
    </row>
    <row r="1747" spans="1:11" x14ac:dyDescent="0.15">
      <c r="A1747" s="22" t="str">
        <f>IFERROR(テーブル_Swim015[[#This Row],[競技番号]],"")</f>
        <v/>
      </c>
      <c r="B1747" s="22" t="str">
        <f>IFERROR(テーブル_Swim015[[#This Row],[組]],"")</f>
        <v/>
      </c>
      <c r="C1747" s="22" t="str">
        <f>IFERROR(テーブル_Swim015[[#This Row],[水路]],"")</f>
        <v/>
      </c>
      <c r="D1747" s="22" t="str">
        <f t="shared" si="112"/>
        <v/>
      </c>
      <c r="E1747" s="22" t="str">
        <f>IFERROR(テーブル_Swim015[[#This Row],[選手番号]],"")</f>
        <v/>
      </c>
      <c r="F1747" s="22" t="str">
        <f>IFERROR(VLOOKUP(E1747,Sheet3!A:H,3,0),"")</f>
        <v/>
      </c>
      <c r="G1747" s="22" t="str">
        <f>IFERROR(VLOOKUP(E1747,Sheet3!A:H,8,0),"")</f>
        <v/>
      </c>
      <c r="H1747" s="22" t="str">
        <f>IFERROR(VLOOKUP(E1747,Sheet2!A:B,2,0),"")</f>
        <v/>
      </c>
      <c r="I1747" s="22" t="str">
        <f t="shared" ref="I1747:I1810" si="113">CONCATENATE(E1747,A1747)</f>
        <v/>
      </c>
      <c r="J1747" s="22" t="str">
        <f t="shared" ref="J1747:J1810" si="114">B1747</f>
        <v/>
      </c>
      <c r="K1747" s="22" t="str">
        <f t="shared" ref="K1747:K1810" si="115">C1747</f>
        <v/>
      </c>
    </row>
    <row r="1748" spans="1:11" x14ac:dyDescent="0.15">
      <c r="A1748" s="22" t="str">
        <f>IFERROR(テーブル_Swim015[[#This Row],[競技番号]],"")</f>
        <v/>
      </c>
      <c r="B1748" s="22" t="str">
        <f>IFERROR(テーブル_Swim015[[#This Row],[組]],"")</f>
        <v/>
      </c>
      <c r="C1748" s="22" t="str">
        <f>IFERROR(テーブル_Swim015[[#This Row],[水路]],"")</f>
        <v/>
      </c>
      <c r="D1748" s="22" t="str">
        <f t="shared" si="112"/>
        <v/>
      </c>
      <c r="E1748" s="22" t="str">
        <f>IFERROR(テーブル_Swim015[[#This Row],[選手番号]],"")</f>
        <v/>
      </c>
      <c r="F1748" s="22" t="str">
        <f>IFERROR(VLOOKUP(E1748,Sheet3!A:H,3,0),"")</f>
        <v/>
      </c>
      <c r="G1748" s="22" t="str">
        <f>IFERROR(VLOOKUP(E1748,Sheet3!A:H,8,0),"")</f>
        <v/>
      </c>
      <c r="H1748" s="22" t="str">
        <f>IFERROR(VLOOKUP(E1748,Sheet2!A:B,2,0),"")</f>
        <v/>
      </c>
      <c r="I1748" s="22" t="str">
        <f t="shared" si="113"/>
        <v/>
      </c>
      <c r="J1748" s="22" t="str">
        <f t="shared" si="114"/>
        <v/>
      </c>
      <c r="K1748" s="22" t="str">
        <f t="shared" si="115"/>
        <v/>
      </c>
    </row>
    <row r="1749" spans="1:11" x14ac:dyDescent="0.15">
      <c r="A1749" s="22" t="str">
        <f>IFERROR(テーブル_Swim015[[#This Row],[競技番号]],"")</f>
        <v/>
      </c>
      <c r="B1749" s="22" t="str">
        <f>IFERROR(テーブル_Swim015[[#This Row],[組]],"")</f>
        <v/>
      </c>
      <c r="C1749" s="22" t="str">
        <f>IFERROR(テーブル_Swim015[[#This Row],[水路]],"")</f>
        <v/>
      </c>
      <c r="D1749" s="22" t="str">
        <f t="shared" si="112"/>
        <v/>
      </c>
      <c r="E1749" s="22" t="str">
        <f>IFERROR(テーブル_Swim015[[#This Row],[選手番号]],"")</f>
        <v/>
      </c>
      <c r="F1749" s="22" t="str">
        <f>IFERROR(VLOOKUP(E1749,Sheet3!A:H,3,0),"")</f>
        <v/>
      </c>
      <c r="G1749" s="22" t="str">
        <f>IFERROR(VLOOKUP(E1749,Sheet3!A:H,8,0),"")</f>
        <v/>
      </c>
      <c r="H1749" s="22" t="str">
        <f>IFERROR(VLOOKUP(E1749,Sheet2!A:B,2,0),"")</f>
        <v/>
      </c>
      <c r="I1749" s="22" t="str">
        <f t="shared" si="113"/>
        <v/>
      </c>
      <c r="J1749" s="22" t="str">
        <f t="shared" si="114"/>
        <v/>
      </c>
      <c r="K1749" s="22" t="str">
        <f t="shared" si="115"/>
        <v/>
      </c>
    </row>
    <row r="1750" spans="1:11" x14ac:dyDescent="0.15">
      <c r="A1750" s="22" t="str">
        <f>IFERROR(テーブル_Swim015[[#This Row],[競技番号]],"")</f>
        <v/>
      </c>
      <c r="B1750" s="22" t="str">
        <f>IFERROR(テーブル_Swim015[[#This Row],[組]],"")</f>
        <v/>
      </c>
      <c r="C1750" s="22" t="str">
        <f>IFERROR(テーブル_Swim015[[#This Row],[水路]],"")</f>
        <v/>
      </c>
      <c r="D1750" s="22" t="str">
        <f t="shared" si="112"/>
        <v/>
      </c>
      <c r="E1750" s="22" t="str">
        <f>IFERROR(テーブル_Swim015[[#This Row],[選手番号]],"")</f>
        <v/>
      </c>
      <c r="F1750" s="22" t="str">
        <f>IFERROR(VLOOKUP(E1750,Sheet3!A:H,3,0),"")</f>
        <v/>
      </c>
      <c r="G1750" s="22" t="str">
        <f>IFERROR(VLOOKUP(E1750,Sheet3!A:H,8,0),"")</f>
        <v/>
      </c>
      <c r="H1750" s="22" t="str">
        <f>IFERROR(VLOOKUP(E1750,Sheet2!A:B,2,0),"")</f>
        <v/>
      </c>
      <c r="I1750" s="22" t="str">
        <f t="shared" si="113"/>
        <v/>
      </c>
      <c r="J1750" s="22" t="str">
        <f t="shared" si="114"/>
        <v/>
      </c>
      <c r="K1750" s="22" t="str">
        <f t="shared" si="115"/>
        <v/>
      </c>
    </row>
    <row r="1751" spans="1:11" x14ac:dyDescent="0.15">
      <c r="A1751" s="22" t="str">
        <f>IFERROR(テーブル_Swim015[[#This Row],[競技番号]],"")</f>
        <v/>
      </c>
      <c r="B1751" s="22" t="str">
        <f>IFERROR(テーブル_Swim015[[#This Row],[組]],"")</f>
        <v/>
      </c>
      <c r="C1751" s="22" t="str">
        <f>IFERROR(テーブル_Swim015[[#This Row],[水路]],"")</f>
        <v/>
      </c>
      <c r="D1751" s="22" t="str">
        <f t="shared" si="112"/>
        <v/>
      </c>
      <c r="E1751" s="22" t="str">
        <f>IFERROR(テーブル_Swim015[[#This Row],[選手番号]],"")</f>
        <v/>
      </c>
      <c r="F1751" s="22" t="str">
        <f>IFERROR(VLOOKUP(E1751,Sheet3!A:H,3,0),"")</f>
        <v/>
      </c>
      <c r="G1751" s="22" t="str">
        <f>IFERROR(VLOOKUP(E1751,Sheet3!A:H,8,0),"")</f>
        <v/>
      </c>
      <c r="H1751" s="22" t="str">
        <f>IFERROR(VLOOKUP(E1751,Sheet2!A:B,2,0),"")</f>
        <v/>
      </c>
      <c r="I1751" s="22" t="str">
        <f t="shared" si="113"/>
        <v/>
      </c>
      <c r="J1751" s="22" t="str">
        <f t="shared" si="114"/>
        <v/>
      </c>
      <c r="K1751" s="22" t="str">
        <f t="shared" si="115"/>
        <v/>
      </c>
    </row>
    <row r="1752" spans="1:11" x14ac:dyDescent="0.15">
      <c r="A1752" s="22" t="str">
        <f>IFERROR(テーブル_Swim015[[#This Row],[競技番号]],"")</f>
        <v/>
      </c>
      <c r="B1752" s="22" t="str">
        <f>IFERROR(テーブル_Swim015[[#This Row],[組]],"")</f>
        <v/>
      </c>
      <c r="C1752" s="22" t="str">
        <f>IFERROR(テーブル_Swim015[[#This Row],[水路]],"")</f>
        <v/>
      </c>
      <c r="D1752" s="22" t="str">
        <f t="shared" si="112"/>
        <v/>
      </c>
      <c r="E1752" s="22" t="str">
        <f>IFERROR(テーブル_Swim015[[#This Row],[選手番号]],"")</f>
        <v/>
      </c>
      <c r="F1752" s="22" t="str">
        <f>IFERROR(VLOOKUP(E1752,Sheet3!A:H,3,0),"")</f>
        <v/>
      </c>
      <c r="G1752" s="22" t="str">
        <f>IFERROR(VLOOKUP(E1752,Sheet3!A:H,8,0),"")</f>
        <v/>
      </c>
      <c r="H1752" s="22" t="str">
        <f>IFERROR(VLOOKUP(E1752,Sheet2!A:B,2,0),"")</f>
        <v/>
      </c>
      <c r="I1752" s="22" t="str">
        <f t="shared" si="113"/>
        <v/>
      </c>
      <c r="J1752" s="22" t="str">
        <f t="shared" si="114"/>
        <v/>
      </c>
      <c r="K1752" s="22" t="str">
        <f t="shared" si="115"/>
        <v/>
      </c>
    </row>
    <row r="1753" spans="1:11" x14ac:dyDescent="0.15">
      <c r="A1753" s="22" t="str">
        <f>IFERROR(テーブル_Swim015[[#This Row],[競技番号]],"")</f>
        <v/>
      </c>
      <c r="B1753" s="22" t="str">
        <f>IFERROR(テーブル_Swim015[[#This Row],[組]],"")</f>
        <v/>
      </c>
      <c r="C1753" s="22" t="str">
        <f>IFERROR(テーブル_Swim015[[#This Row],[水路]],"")</f>
        <v/>
      </c>
      <c r="D1753" s="22" t="str">
        <f t="shared" si="112"/>
        <v/>
      </c>
      <c r="E1753" s="22" t="str">
        <f>IFERROR(テーブル_Swim015[[#This Row],[選手番号]],"")</f>
        <v/>
      </c>
      <c r="F1753" s="22" t="str">
        <f>IFERROR(VLOOKUP(E1753,Sheet3!A:H,3,0),"")</f>
        <v/>
      </c>
      <c r="G1753" s="22" t="str">
        <f>IFERROR(VLOOKUP(E1753,Sheet3!A:H,8,0),"")</f>
        <v/>
      </c>
      <c r="H1753" s="22" t="str">
        <f>IFERROR(VLOOKUP(E1753,Sheet2!A:B,2,0),"")</f>
        <v/>
      </c>
      <c r="I1753" s="22" t="str">
        <f t="shared" si="113"/>
        <v/>
      </c>
      <c r="J1753" s="22" t="str">
        <f t="shared" si="114"/>
        <v/>
      </c>
      <c r="K1753" s="22" t="str">
        <f t="shared" si="115"/>
        <v/>
      </c>
    </row>
    <row r="1754" spans="1:11" x14ac:dyDescent="0.15">
      <c r="A1754" s="22" t="str">
        <f>IFERROR(テーブル_Swim015[[#This Row],[競技番号]],"")</f>
        <v/>
      </c>
      <c r="B1754" s="22" t="str">
        <f>IFERROR(テーブル_Swim015[[#This Row],[組]],"")</f>
        <v/>
      </c>
      <c r="C1754" s="22" t="str">
        <f>IFERROR(テーブル_Swim015[[#This Row],[水路]],"")</f>
        <v/>
      </c>
      <c r="D1754" s="22" t="str">
        <f t="shared" si="112"/>
        <v/>
      </c>
      <c r="E1754" s="22" t="str">
        <f>IFERROR(テーブル_Swim015[[#This Row],[選手番号]],"")</f>
        <v/>
      </c>
      <c r="F1754" s="22" t="str">
        <f>IFERROR(VLOOKUP(E1754,Sheet3!A:H,3,0),"")</f>
        <v/>
      </c>
      <c r="G1754" s="22" t="str">
        <f>IFERROR(VLOOKUP(E1754,Sheet3!A:H,8,0),"")</f>
        <v/>
      </c>
      <c r="H1754" s="22" t="str">
        <f>IFERROR(VLOOKUP(E1754,Sheet2!A:B,2,0),"")</f>
        <v/>
      </c>
      <c r="I1754" s="22" t="str">
        <f t="shared" si="113"/>
        <v/>
      </c>
      <c r="J1754" s="22" t="str">
        <f t="shared" si="114"/>
        <v/>
      </c>
      <c r="K1754" s="22" t="str">
        <f t="shared" si="115"/>
        <v/>
      </c>
    </row>
    <row r="1755" spans="1:11" x14ac:dyDescent="0.15">
      <c r="A1755" s="22" t="str">
        <f>IFERROR(テーブル_Swim015[[#This Row],[競技番号]],"")</f>
        <v/>
      </c>
      <c r="B1755" s="22" t="str">
        <f>IFERROR(テーブル_Swim015[[#This Row],[組]],"")</f>
        <v/>
      </c>
      <c r="C1755" s="22" t="str">
        <f>IFERROR(テーブル_Swim015[[#This Row],[水路]],"")</f>
        <v/>
      </c>
      <c r="D1755" s="22" t="str">
        <f t="shared" si="112"/>
        <v/>
      </c>
      <c r="E1755" s="22" t="str">
        <f>IFERROR(テーブル_Swim015[[#This Row],[選手番号]],"")</f>
        <v/>
      </c>
      <c r="F1755" s="22" t="str">
        <f>IFERROR(VLOOKUP(E1755,Sheet3!A:H,3,0),"")</f>
        <v/>
      </c>
      <c r="G1755" s="22" t="str">
        <f>IFERROR(VLOOKUP(E1755,Sheet3!A:H,8,0),"")</f>
        <v/>
      </c>
      <c r="H1755" s="22" t="str">
        <f>IFERROR(VLOOKUP(E1755,Sheet2!A:B,2,0),"")</f>
        <v/>
      </c>
      <c r="I1755" s="22" t="str">
        <f t="shared" si="113"/>
        <v/>
      </c>
      <c r="J1755" s="22" t="str">
        <f t="shared" si="114"/>
        <v/>
      </c>
      <c r="K1755" s="22" t="str">
        <f t="shared" si="115"/>
        <v/>
      </c>
    </row>
    <row r="1756" spans="1:11" x14ac:dyDescent="0.15">
      <c r="A1756" s="22" t="str">
        <f>IFERROR(テーブル_Swim015[[#This Row],[競技番号]],"")</f>
        <v/>
      </c>
      <c r="B1756" s="22" t="str">
        <f>IFERROR(テーブル_Swim015[[#This Row],[組]],"")</f>
        <v/>
      </c>
      <c r="C1756" s="22" t="str">
        <f>IFERROR(テーブル_Swim015[[#This Row],[水路]],"")</f>
        <v/>
      </c>
      <c r="D1756" s="22" t="str">
        <f t="shared" si="112"/>
        <v/>
      </c>
      <c r="E1756" s="22" t="str">
        <f>IFERROR(テーブル_Swim015[[#This Row],[選手番号]],"")</f>
        <v/>
      </c>
      <c r="F1756" s="22" t="str">
        <f>IFERROR(VLOOKUP(E1756,Sheet3!A:H,3,0),"")</f>
        <v/>
      </c>
      <c r="G1756" s="22" t="str">
        <f>IFERROR(VLOOKUP(E1756,Sheet3!A:H,8,0),"")</f>
        <v/>
      </c>
      <c r="H1756" s="22" t="str">
        <f>IFERROR(VLOOKUP(E1756,Sheet2!A:B,2,0),"")</f>
        <v/>
      </c>
      <c r="I1756" s="22" t="str">
        <f t="shared" si="113"/>
        <v/>
      </c>
      <c r="J1756" s="22" t="str">
        <f t="shared" si="114"/>
        <v/>
      </c>
      <c r="K1756" s="22" t="str">
        <f t="shared" si="115"/>
        <v/>
      </c>
    </row>
    <row r="1757" spans="1:11" x14ac:dyDescent="0.15">
      <c r="A1757" s="22" t="str">
        <f>IFERROR(テーブル_Swim015[[#This Row],[競技番号]],"")</f>
        <v/>
      </c>
      <c r="B1757" s="22" t="str">
        <f>IFERROR(テーブル_Swim015[[#This Row],[組]],"")</f>
        <v/>
      </c>
      <c r="C1757" s="22" t="str">
        <f>IFERROR(テーブル_Swim015[[#This Row],[水路]],"")</f>
        <v/>
      </c>
      <c r="D1757" s="22" t="str">
        <f t="shared" si="112"/>
        <v/>
      </c>
      <c r="E1757" s="22" t="str">
        <f>IFERROR(テーブル_Swim015[[#This Row],[選手番号]],"")</f>
        <v/>
      </c>
      <c r="F1757" s="22" t="str">
        <f>IFERROR(VLOOKUP(E1757,Sheet3!A:H,3,0),"")</f>
        <v/>
      </c>
      <c r="G1757" s="22" t="str">
        <f>IFERROR(VLOOKUP(E1757,Sheet3!A:H,8,0),"")</f>
        <v/>
      </c>
      <c r="H1757" s="22" t="str">
        <f>IFERROR(VLOOKUP(E1757,Sheet2!A:B,2,0),"")</f>
        <v/>
      </c>
      <c r="I1757" s="22" t="str">
        <f t="shared" si="113"/>
        <v/>
      </c>
      <c r="J1757" s="22" t="str">
        <f t="shared" si="114"/>
        <v/>
      </c>
      <c r="K1757" s="22" t="str">
        <f t="shared" si="115"/>
        <v/>
      </c>
    </row>
    <row r="1758" spans="1:11" x14ac:dyDescent="0.15">
      <c r="A1758" s="22" t="str">
        <f>IFERROR(テーブル_Swim015[[#This Row],[競技番号]],"")</f>
        <v/>
      </c>
      <c r="B1758" s="22" t="str">
        <f>IFERROR(テーブル_Swim015[[#This Row],[組]],"")</f>
        <v/>
      </c>
      <c r="C1758" s="22" t="str">
        <f>IFERROR(テーブル_Swim015[[#This Row],[水路]],"")</f>
        <v/>
      </c>
      <c r="D1758" s="22" t="str">
        <f t="shared" si="112"/>
        <v/>
      </c>
      <c r="E1758" s="22" t="str">
        <f>IFERROR(テーブル_Swim015[[#This Row],[選手番号]],"")</f>
        <v/>
      </c>
      <c r="F1758" s="22" t="str">
        <f>IFERROR(VLOOKUP(E1758,Sheet3!A:H,3,0),"")</f>
        <v/>
      </c>
      <c r="G1758" s="22" t="str">
        <f>IFERROR(VLOOKUP(E1758,Sheet3!A:H,8,0),"")</f>
        <v/>
      </c>
      <c r="H1758" s="22" t="str">
        <f>IFERROR(VLOOKUP(E1758,Sheet2!A:B,2,0),"")</f>
        <v/>
      </c>
      <c r="I1758" s="22" t="str">
        <f t="shared" si="113"/>
        <v/>
      </c>
      <c r="J1758" s="22" t="str">
        <f t="shared" si="114"/>
        <v/>
      </c>
      <c r="K1758" s="22" t="str">
        <f t="shared" si="115"/>
        <v/>
      </c>
    </row>
    <row r="1759" spans="1:11" x14ac:dyDescent="0.15">
      <c r="A1759" s="22" t="str">
        <f>IFERROR(テーブル_Swim015[[#This Row],[競技番号]],"")</f>
        <v/>
      </c>
      <c r="B1759" s="22" t="str">
        <f>IFERROR(テーブル_Swim015[[#This Row],[組]],"")</f>
        <v/>
      </c>
      <c r="C1759" s="22" t="str">
        <f>IFERROR(テーブル_Swim015[[#This Row],[水路]],"")</f>
        <v/>
      </c>
      <c r="D1759" s="22" t="str">
        <f t="shared" si="112"/>
        <v/>
      </c>
      <c r="E1759" s="22" t="str">
        <f>IFERROR(テーブル_Swim015[[#This Row],[選手番号]],"")</f>
        <v/>
      </c>
      <c r="F1759" s="22" t="str">
        <f>IFERROR(VLOOKUP(E1759,Sheet3!A:H,3,0),"")</f>
        <v/>
      </c>
      <c r="G1759" s="22" t="str">
        <f>IFERROR(VLOOKUP(E1759,Sheet3!A:H,8,0),"")</f>
        <v/>
      </c>
      <c r="H1759" s="22" t="str">
        <f>IFERROR(VLOOKUP(E1759,Sheet2!A:B,2,0),"")</f>
        <v/>
      </c>
      <c r="I1759" s="22" t="str">
        <f t="shared" si="113"/>
        <v/>
      </c>
      <c r="J1759" s="22" t="str">
        <f t="shared" si="114"/>
        <v/>
      </c>
      <c r="K1759" s="22" t="str">
        <f t="shared" si="115"/>
        <v/>
      </c>
    </row>
    <row r="1760" spans="1:11" x14ac:dyDescent="0.15">
      <c r="A1760" s="22" t="str">
        <f>IFERROR(テーブル_Swim015[[#This Row],[競技番号]],"")</f>
        <v/>
      </c>
      <c r="B1760" s="22" t="str">
        <f>IFERROR(テーブル_Swim015[[#This Row],[組]],"")</f>
        <v/>
      </c>
      <c r="C1760" s="22" t="str">
        <f>IFERROR(テーブル_Swim015[[#This Row],[水路]],"")</f>
        <v/>
      </c>
      <c r="D1760" s="22" t="str">
        <f t="shared" si="112"/>
        <v/>
      </c>
      <c r="E1760" s="22" t="str">
        <f>IFERROR(テーブル_Swim015[[#This Row],[選手番号]],"")</f>
        <v/>
      </c>
      <c r="F1760" s="22" t="str">
        <f>IFERROR(VLOOKUP(E1760,Sheet3!A:H,3,0),"")</f>
        <v/>
      </c>
      <c r="G1760" s="22" t="str">
        <f>IFERROR(VLOOKUP(E1760,Sheet3!A:H,8,0),"")</f>
        <v/>
      </c>
      <c r="H1760" s="22" t="str">
        <f>IFERROR(VLOOKUP(E1760,Sheet2!A:B,2,0),"")</f>
        <v/>
      </c>
      <c r="I1760" s="22" t="str">
        <f t="shared" si="113"/>
        <v/>
      </c>
      <c r="J1760" s="22" t="str">
        <f t="shared" si="114"/>
        <v/>
      </c>
      <c r="K1760" s="22" t="str">
        <f t="shared" si="115"/>
        <v/>
      </c>
    </row>
    <row r="1761" spans="1:11" x14ac:dyDescent="0.15">
      <c r="A1761" s="22" t="str">
        <f>IFERROR(テーブル_Swim015[[#This Row],[競技番号]],"")</f>
        <v/>
      </c>
      <c r="B1761" s="22" t="str">
        <f>IFERROR(テーブル_Swim015[[#This Row],[組]],"")</f>
        <v/>
      </c>
      <c r="C1761" s="22" t="str">
        <f>IFERROR(テーブル_Swim015[[#This Row],[水路]],"")</f>
        <v/>
      </c>
      <c r="D1761" s="22" t="str">
        <f t="shared" si="112"/>
        <v/>
      </c>
      <c r="E1761" s="22" t="str">
        <f>IFERROR(テーブル_Swim015[[#This Row],[選手番号]],"")</f>
        <v/>
      </c>
      <c r="F1761" s="22" t="str">
        <f>IFERROR(VLOOKUP(E1761,Sheet3!A:H,3,0),"")</f>
        <v/>
      </c>
      <c r="G1761" s="22" t="str">
        <f>IFERROR(VLOOKUP(E1761,Sheet3!A:H,8,0),"")</f>
        <v/>
      </c>
      <c r="H1761" s="22" t="str">
        <f>IFERROR(VLOOKUP(E1761,Sheet2!A:B,2,0),"")</f>
        <v/>
      </c>
      <c r="I1761" s="22" t="str">
        <f t="shared" si="113"/>
        <v/>
      </c>
      <c r="J1761" s="22" t="str">
        <f t="shared" si="114"/>
        <v/>
      </c>
      <c r="K1761" s="22" t="str">
        <f t="shared" si="115"/>
        <v/>
      </c>
    </row>
    <row r="1762" spans="1:11" x14ac:dyDescent="0.15">
      <c r="A1762" s="22" t="str">
        <f>IFERROR(テーブル_Swim015[[#This Row],[競技番号]],"")</f>
        <v/>
      </c>
      <c r="B1762" s="22" t="str">
        <f>IFERROR(テーブル_Swim015[[#This Row],[組]],"")</f>
        <v/>
      </c>
      <c r="C1762" s="22" t="str">
        <f>IFERROR(テーブル_Swim015[[#This Row],[水路]],"")</f>
        <v/>
      </c>
      <c r="D1762" s="22" t="str">
        <f t="shared" si="112"/>
        <v/>
      </c>
      <c r="E1762" s="22" t="str">
        <f>IFERROR(テーブル_Swim015[[#This Row],[選手番号]],"")</f>
        <v/>
      </c>
      <c r="F1762" s="22" t="str">
        <f>IFERROR(VLOOKUP(E1762,Sheet3!A:H,3,0),"")</f>
        <v/>
      </c>
      <c r="G1762" s="22" t="str">
        <f>IFERROR(VLOOKUP(E1762,Sheet3!A:H,8,0),"")</f>
        <v/>
      </c>
      <c r="H1762" s="22" t="str">
        <f>IFERROR(VLOOKUP(E1762,Sheet2!A:B,2,0),"")</f>
        <v/>
      </c>
      <c r="I1762" s="22" t="str">
        <f t="shared" si="113"/>
        <v/>
      </c>
      <c r="J1762" s="22" t="str">
        <f t="shared" si="114"/>
        <v/>
      </c>
      <c r="K1762" s="22" t="str">
        <f t="shared" si="115"/>
        <v/>
      </c>
    </row>
    <row r="1763" spans="1:11" x14ac:dyDescent="0.15">
      <c r="A1763" s="22" t="str">
        <f>IFERROR(テーブル_Swim015[[#This Row],[競技番号]],"")</f>
        <v/>
      </c>
      <c r="B1763" s="22" t="str">
        <f>IFERROR(テーブル_Swim015[[#This Row],[組]],"")</f>
        <v/>
      </c>
      <c r="C1763" s="22" t="str">
        <f>IFERROR(テーブル_Swim015[[#This Row],[水路]],"")</f>
        <v/>
      </c>
      <c r="D1763" s="22" t="str">
        <f t="shared" si="112"/>
        <v/>
      </c>
      <c r="E1763" s="22" t="str">
        <f>IFERROR(テーブル_Swim015[[#This Row],[選手番号]],"")</f>
        <v/>
      </c>
      <c r="F1763" s="22" t="str">
        <f>IFERROR(VLOOKUP(E1763,Sheet3!A:H,3,0),"")</f>
        <v/>
      </c>
      <c r="G1763" s="22" t="str">
        <f>IFERROR(VLOOKUP(E1763,Sheet3!A:H,8,0),"")</f>
        <v/>
      </c>
      <c r="H1763" s="22" t="str">
        <f>IFERROR(VLOOKUP(E1763,Sheet2!A:B,2,0),"")</f>
        <v/>
      </c>
      <c r="I1763" s="22" t="str">
        <f t="shared" si="113"/>
        <v/>
      </c>
      <c r="J1763" s="22" t="str">
        <f t="shared" si="114"/>
        <v/>
      </c>
      <c r="K1763" s="22" t="str">
        <f t="shared" si="115"/>
        <v/>
      </c>
    </row>
    <row r="1764" spans="1:11" x14ac:dyDescent="0.15">
      <c r="A1764" s="22" t="str">
        <f>IFERROR(テーブル_Swim015[[#This Row],[競技番号]],"")</f>
        <v/>
      </c>
      <c r="B1764" s="22" t="str">
        <f>IFERROR(テーブル_Swim015[[#This Row],[組]],"")</f>
        <v/>
      </c>
      <c r="C1764" s="22" t="str">
        <f>IFERROR(テーブル_Swim015[[#This Row],[水路]],"")</f>
        <v/>
      </c>
      <c r="D1764" s="22" t="str">
        <f t="shared" si="112"/>
        <v/>
      </c>
      <c r="E1764" s="22" t="str">
        <f>IFERROR(テーブル_Swim015[[#This Row],[選手番号]],"")</f>
        <v/>
      </c>
      <c r="F1764" s="22" t="str">
        <f>IFERROR(VLOOKUP(E1764,Sheet3!A:H,3,0),"")</f>
        <v/>
      </c>
      <c r="G1764" s="22" t="str">
        <f>IFERROR(VLOOKUP(E1764,Sheet3!A:H,8,0),"")</f>
        <v/>
      </c>
      <c r="H1764" s="22" t="str">
        <f>IFERROR(VLOOKUP(E1764,Sheet2!A:B,2,0),"")</f>
        <v/>
      </c>
      <c r="I1764" s="22" t="str">
        <f t="shared" si="113"/>
        <v/>
      </c>
      <c r="J1764" s="22" t="str">
        <f t="shared" si="114"/>
        <v/>
      </c>
      <c r="K1764" s="22" t="str">
        <f t="shared" si="115"/>
        <v/>
      </c>
    </row>
    <row r="1765" spans="1:11" x14ac:dyDescent="0.15">
      <c r="A1765" s="22" t="str">
        <f>IFERROR(テーブル_Swim015[[#This Row],[競技番号]],"")</f>
        <v/>
      </c>
      <c r="B1765" s="22" t="str">
        <f>IFERROR(テーブル_Swim015[[#This Row],[組]],"")</f>
        <v/>
      </c>
      <c r="C1765" s="22" t="str">
        <f>IFERROR(テーブル_Swim015[[#This Row],[水路]],"")</f>
        <v/>
      </c>
      <c r="D1765" s="22" t="str">
        <f t="shared" si="112"/>
        <v/>
      </c>
      <c r="E1765" s="22" t="str">
        <f>IFERROR(テーブル_Swim015[[#This Row],[選手番号]],"")</f>
        <v/>
      </c>
      <c r="F1765" s="22" t="str">
        <f>IFERROR(VLOOKUP(E1765,Sheet3!A:H,3,0),"")</f>
        <v/>
      </c>
      <c r="G1765" s="22" t="str">
        <f>IFERROR(VLOOKUP(E1765,Sheet3!A:H,8,0),"")</f>
        <v/>
      </c>
      <c r="H1765" s="22" t="str">
        <f>IFERROR(VLOOKUP(E1765,Sheet2!A:B,2,0),"")</f>
        <v/>
      </c>
      <c r="I1765" s="22" t="str">
        <f t="shared" si="113"/>
        <v/>
      </c>
      <c r="J1765" s="22" t="str">
        <f t="shared" si="114"/>
        <v/>
      </c>
      <c r="K1765" s="22" t="str">
        <f t="shared" si="115"/>
        <v/>
      </c>
    </row>
    <row r="1766" spans="1:11" x14ac:dyDescent="0.15">
      <c r="A1766" s="22" t="str">
        <f>IFERROR(テーブル_Swim015[[#This Row],[競技番号]],"")</f>
        <v/>
      </c>
      <c r="B1766" s="22" t="str">
        <f>IFERROR(テーブル_Swim015[[#This Row],[組]],"")</f>
        <v/>
      </c>
      <c r="C1766" s="22" t="str">
        <f>IFERROR(テーブル_Swim015[[#This Row],[水路]],"")</f>
        <v/>
      </c>
      <c r="D1766" s="22" t="str">
        <f t="shared" si="112"/>
        <v/>
      </c>
      <c r="E1766" s="22" t="str">
        <f>IFERROR(テーブル_Swim015[[#This Row],[選手番号]],"")</f>
        <v/>
      </c>
      <c r="F1766" s="22" t="str">
        <f>IFERROR(VLOOKUP(E1766,Sheet3!A:H,3,0),"")</f>
        <v/>
      </c>
      <c r="G1766" s="22" t="str">
        <f>IFERROR(VLOOKUP(E1766,Sheet3!A:H,8,0),"")</f>
        <v/>
      </c>
      <c r="H1766" s="22" t="str">
        <f>IFERROR(VLOOKUP(E1766,Sheet2!A:B,2,0),"")</f>
        <v/>
      </c>
      <c r="I1766" s="22" t="str">
        <f t="shared" si="113"/>
        <v/>
      </c>
      <c r="J1766" s="22" t="str">
        <f t="shared" si="114"/>
        <v/>
      </c>
      <c r="K1766" s="22" t="str">
        <f t="shared" si="115"/>
        <v/>
      </c>
    </row>
    <row r="1767" spans="1:11" x14ac:dyDescent="0.15">
      <c r="A1767" s="22" t="str">
        <f>IFERROR(テーブル_Swim015[[#This Row],[競技番号]],"")</f>
        <v/>
      </c>
      <c r="B1767" s="22" t="str">
        <f>IFERROR(テーブル_Swim015[[#This Row],[組]],"")</f>
        <v/>
      </c>
      <c r="C1767" s="22" t="str">
        <f>IFERROR(テーブル_Swim015[[#This Row],[水路]],"")</f>
        <v/>
      </c>
      <c r="D1767" s="22" t="str">
        <f t="shared" si="112"/>
        <v/>
      </c>
      <c r="E1767" s="22" t="str">
        <f>IFERROR(テーブル_Swim015[[#This Row],[選手番号]],"")</f>
        <v/>
      </c>
      <c r="F1767" s="22" t="str">
        <f>IFERROR(VLOOKUP(E1767,Sheet3!A:H,3,0),"")</f>
        <v/>
      </c>
      <c r="G1767" s="22" t="str">
        <f>IFERROR(VLOOKUP(E1767,Sheet3!A:H,8,0),"")</f>
        <v/>
      </c>
      <c r="H1767" s="22" t="str">
        <f>IFERROR(VLOOKUP(E1767,Sheet2!A:B,2,0),"")</f>
        <v/>
      </c>
      <c r="I1767" s="22" t="str">
        <f t="shared" si="113"/>
        <v/>
      </c>
      <c r="J1767" s="22" t="str">
        <f t="shared" si="114"/>
        <v/>
      </c>
      <c r="K1767" s="22" t="str">
        <f t="shared" si="115"/>
        <v/>
      </c>
    </row>
    <row r="1768" spans="1:11" x14ac:dyDescent="0.15">
      <c r="A1768" s="22" t="str">
        <f>IFERROR(テーブル_Swim015[[#This Row],[競技番号]],"")</f>
        <v/>
      </c>
      <c r="B1768" s="22" t="str">
        <f>IFERROR(テーブル_Swim015[[#This Row],[組]],"")</f>
        <v/>
      </c>
      <c r="C1768" s="22" t="str">
        <f>IFERROR(テーブル_Swim015[[#This Row],[水路]],"")</f>
        <v/>
      </c>
      <c r="D1768" s="22" t="str">
        <f t="shared" si="112"/>
        <v/>
      </c>
      <c r="E1768" s="22" t="str">
        <f>IFERROR(テーブル_Swim015[[#This Row],[選手番号]],"")</f>
        <v/>
      </c>
      <c r="F1768" s="22" t="str">
        <f>IFERROR(VLOOKUP(E1768,Sheet3!A:H,3,0),"")</f>
        <v/>
      </c>
      <c r="G1768" s="22" t="str">
        <f>IFERROR(VLOOKUP(E1768,Sheet3!A:H,8,0),"")</f>
        <v/>
      </c>
      <c r="H1768" s="22" t="str">
        <f>IFERROR(VLOOKUP(E1768,Sheet2!A:B,2,0),"")</f>
        <v/>
      </c>
      <c r="I1768" s="22" t="str">
        <f t="shared" si="113"/>
        <v/>
      </c>
      <c r="J1768" s="22" t="str">
        <f t="shared" si="114"/>
        <v/>
      </c>
      <c r="K1768" s="22" t="str">
        <f t="shared" si="115"/>
        <v/>
      </c>
    </row>
    <row r="1769" spans="1:11" x14ac:dyDescent="0.15">
      <c r="A1769" s="22" t="str">
        <f>IFERROR(テーブル_Swim015[[#This Row],[競技番号]],"")</f>
        <v/>
      </c>
      <c r="B1769" s="22" t="str">
        <f>IFERROR(テーブル_Swim015[[#This Row],[組]],"")</f>
        <v/>
      </c>
      <c r="C1769" s="22" t="str">
        <f>IFERROR(テーブル_Swim015[[#This Row],[水路]],"")</f>
        <v/>
      </c>
      <c r="D1769" s="22" t="str">
        <f t="shared" si="112"/>
        <v/>
      </c>
      <c r="E1769" s="22" t="str">
        <f>IFERROR(テーブル_Swim015[[#This Row],[選手番号]],"")</f>
        <v/>
      </c>
      <c r="F1769" s="22" t="str">
        <f>IFERROR(VLOOKUP(E1769,Sheet3!A:H,3,0),"")</f>
        <v/>
      </c>
      <c r="G1769" s="22" t="str">
        <f>IFERROR(VLOOKUP(E1769,Sheet3!A:H,8,0),"")</f>
        <v/>
      </c>
      <c r="H1769" s="22" t="str">
        <f>IFERROR(VLOOKUP(E1769,Sheet2!A:B,2,0),"")</f>
        <v/>
      </c>
      <c r="I1769" s="22" t="str">
        <f t="shared" si="113"/>
        <v/>
      </c>
      <c r="J1769" s="22" t="str">
        <f t="shared" si="114"/>
        <v/>
      </c>
      <c r="K1769" s="22" t="str">
        <f t="shared" si="115"/>
        <v/>
      </c>
    </row>
    <row r="1770" spans="1:11" x14ac:dyDescent="0.15">
      <c r="A1770" s="22" t="str">
        <f>IFERROR(テーブル_Swim015[[#This Row],[競技番号]],"")</f>
        <v/>
      </c>
      <c r="B1770" s="22" t="str">
        <f>IFERROR(テーブル_Swim015[[#This Row],[組]],"")</f>
        <v/>
      </c>
      <c r="C1770" s="22" t="str">
        <f>IFERROR(テーブル_Swim015[[#This Row],[水路]],"")</f>
        <v/>
      </c>
      <c r="D1770" s="22" t="str">
        <f t="shared" si="112"/>
        <v/>
      </c>
      <c r="E1770" s="22" t="str">
        <f>IFERROR(テーブル_Swim015[[#This Row],[選手番号]],"")</f>
        <v/>
      </c>
      <c r="F1770" s="22" t="str">
        <f>IFERROR(VLOOKUP(E1770,Sheet3!A:H,3,0),"")</f>
        <v/>
      </c>
      <c r="G1770" s="22" t="str">
        <f>IFERROR(VLOOKUP(E1770,Sheet3!A:H,8,0),"")</f>
        <v/>
      </c>
      <c r="H1770" s="22" t="str">
        <f>IFERROR(VLOOKUP(E1770,Sheet2!A:B,2,0),"")</f>
        <v/>
      </c>
      <c r="I1770" s="22" t="str">
        <f t="shared" si="113"/>
        <v/>
      </c>
      <c r="J1770" s="22" t="str">
        <f t="shared" si="114"/>
        <v/>
      </c>
      <c r="K1770" s="22" t="str">
        <f t="shared" si="115"/>
        <v/>
      </c>
    </row>
    <row r="1771" spans="1:11" x14ac:dyDescent="0.15">
      <c r="A1771" s="22" t="str">
        <f>IFERROR(テーブル_Swim015[[#This Row],[競技番号]],"")</f>
        <v/>
      </c>
      <c r="B1771" s="22" t="str">
        <f>IFERROR(テーブル_Swim015[[#This Row],[組]],"")</f>
        <v/>
      </c>
      <c r="C1771" s="22" t="str">
        <f>IFERROR(テーブル_Swim015[[#This Row],[水路]],"")</f>
        <v/>
      </c>
      <c r="D1771" s="22" t="str">
        <f t="shared" si="112"/>
        <v/>
      </c>
      <c r="E1771" s="22" t="str">
        <f>IFERROR(テーブル_Swim015[[#This Row],[選手番号]],"")</f>
        <v/>
      </c>
      <c r="F1771" s="22" t="str">
        <f>IFERROR(VLOOKUP(E1771,Sheet3!A:H,3,0),"")</f>
        <v/>
      </c>
      <c r="G1771" s="22" t="str">
        <f>IFERROR(VLOOKUP(E1771,Sheet3!A:H,8,0),"")</f>
        <v/>
      </c>
      <c r="H1771" s="22" t="str">
        <f>IFERROR(VLOOKUP(E1771,Sheet2!A:B,2,0),"")</f>
        <v/>
      </c>
      <c r="I1771" s="22" t="str">
        <f t="shared" si="113"/>
        <v/>
      </c>
      <c r="J1771" s="22" t="str">
        <f t="shared" si="114"/>
        <v/>
      </c>
      <c r="K1771" s="22" t="str">
        <f t="shared" si="115"/>
        <v/>
      </c>
    </row>
    <row r="1772" spans="1:11" x14ac:dyDescent="0.15">
      <c r="A1772" s="22" t="str">
        <f>IFERROR(テーブル_Swim015[[#This Row],[競技番号]],"")</f>
        <v/>
      </c>
      <c r="B1772" s="22" t="str">
        <f>IFERROR(テーブル_Swim015[[#This Row],[組]],"")</f>
        <v/>
      </c>
      <c r="C1772" s="22" t="str">
        <f>IFERROR(テーブル_Swim015[[#This Row],[水路]],"")</f>
        <v/>
      </c>
      <c r="D1772" s="22" t="str">
        <f t="shared" si="112"/>
        <v/>
      </c>
      <c r="E1772" s="22" t="str">
        <f>IFERROR(テーブル_Swim015[[#This Row],[選手番号]],"")</f>
        <v/>
      </c>
      <c r="F1772" s="22" t="str">
        <f>IFERROR(VLOOKUP(E1772,Sheet3!A:H,3,0),"")</f>
        <v/>
      </c>
      <c r="G1772" s="22" t="str">
        <f>IFERROR(VLOOKUP(E1772,Sheet3!A:H,8,0),"")</f>
        <v/>
      </c>
      <c r="H1772" s="22" t="str">
        <f>IFERROR(VLOOKUP(E1772,Sheet2!A:B,2,0),"")</f>
        <v/>
      </c>
      <c r="I1772" s="22" t="str">
        <f t="shared" si="113"/>
        <v/>
      </c>
      <c r="J1772" s="22" t="str">
        <f t="shared" si="114"/>
        <v/>
      </c>
      <c r="K1772" s="22" t="str">
        <f t="shared" si="115"/>
        <v/>
      </c>
    </row>
    <row r="1773" spans="1:11" x14ac:dyDescent="0.15">
      <c r="A1773" s="22" t="str">
        <f>IFERROR(テーブル_Swim015[[#This Row],[競技番号]],"")</f>
        <v/>
      </c>
      <c r="B1773" s="22" t="str">
        <f>IFERROR(テーブル_Swim015[[#This Row],[組]],"")</f>
        <v/>
      </c>
      <c r="C1773" s="22" t="str">
        <f>IFERROR(テーブル_Swim015[[#This Row],[水路]],"")</f>
        <v/>
      </c>
      <c r="D1773" s="22" t="str">
        <f t="shared" si="112"/>
        <v/>
      </c>
      <c r="E1773" s="22" t="str">
        <f>IFERROR(テーブル_Swim015[[#This Row],[選手番号]],"")</f>
        <v/>
      </c>
      <c r="F1773" s="22" t="str">
        <f>IFERROR(VLOOKUP(E1773,Sheet3!A:H,3,0),"")</f>
        <v/>
      </c>
      <c r="G1773" s="22" t="str">
        <f>IFERROR(VLOOKUP(E1773,Sheet3!A:H,8,0),"")</f>
        <v/>
      </c>
      <c r="H1773" s="22" t="str">
        <f>IFERROR(VLOOKUP(E1773,Sheet2!A:B,2,0),"")</f>
        <v/>
      </c>
      <c r="I1773" s="22" t="str">
        <f t="shared" si="113"/>
        <v/>
      </c>
      <c r="J1773" s="22" t="str">
        <f t="shared" si="114"/>
        <v/>
      </c>
      <c r="K1773" s="22" t="str">
        <f t="shared" si="115"/>
        <v/>
      </c>
    </row>
    <row r="1774" spans="1:11" x14ac:dyDescent="0.15">
      <c r="A1774" s="22" t="str">
        <f>IFERROR(テーブル_Swim015[[#This Row],[競技番号]],"")</f>
        <v/>
      </c>
      <c r="B1774" s="22" t="str">
        <f>IFERROR(テーブル_Swim015[[#This Row],[組]],"")</f>
        <v/>
      </c>
      <c r="C1774" s="22" t="str">
        <f>IFERROR(テーブル_Swim015[[#This Row],[水路]],"")</f>
        <v/>
      </c>
      <c r="D1774" s="22" t="str">
        <f t="shared" si="112"/>
        <v/>
      </c>
      <c r="E1774" s="22" t="str">
        <f>IFERROR(テーブル_Swim015[[#This Row],[選手番号]],"")</f>
        <v/>
      </c>
      <c r="F1774" s="22" t="str">
        <f>IFERROR(VLOOKUP(E1774,Sheet3!A:H,3,0),"")</f>
        <v/>
      </c>
      <c r="G1774" s="22" t="str">
        <f>IFERROR(VLOOKUP(E1774,Sheet3!A:H,8,0),"")</f>
        <v/>
      </c>
      <c r="H1774" s="22" t="str">
        <f>IFERROR(VLOOKUP(E1774,Sheet2!A:B,2,0),"")</f>
        <v/>
      </c>
      <c r="I1774" s="22" t="str">
        <f t="shared" si="113"/>
        <v/>
      </c>
      <c r="J1774" s="22" t="str">
        <f t="shared" si="114"/>
        <v/>
      </c>
      <c r="K1774" s="22" t="str">
        <f t="shared" si="115"/>
        <v/>
      </c>
    </row>
    <row r="1775" spans="1:11" x14ac:dyDescent="0.15">
      <c r="A1775" s="22" t="str">
        <f>IFERROR(テーブル_Swim015[[#This Row],[競技番号]],"")</f>
        <v/>
      </c>
      <c r="B1775" s="22" t="str">
        <f>IFERROR(テーブル_Swim015[[#This Row],[組]],"")</f>
        <v/>
      </c>
      <c r="C1775" s="22" t="str">
        <f>IFERROR(テーブル_Swim015[[#This Row],[水路]],"")</f>
        <v/>
      </c>
      <c r="D1775" s="22" t="str">
        <f t="shared" si="112"/>
        <v/>
      </c>
      <c r="E1775" s="22" t="str">
        <f>IFERROR(テーブル_Swim015[[#This Row],[選手番号]],"")</f>
        <v/>
      </c>
      <c r="F1775" s="22" t="str">
        <f>IFERROR(VLOOKUP(E1775,Sheet3!A:H,3,0),"")</f>
        <v/>
      </c>
      <c r="G1775" s="22" t="str">
        <f>IFERROR(VLOOKUP(E1775,Sheet3!A:H,8,0),"")</f>
        <v/>
      </c>
      <c r="H1775" s="22" t="str">
        <f>IFERROR(VLOOKUP(E1775,Sheet2!A:B,2,0),"")</f>
        <v/>
      </c>
      <c r="I1775" s="22" t="str">
        <f t="shared" si="113"/>
        <v/>
      </c>
      <c r="J1775" s="22" t="str">
        <f t="shared" si="114"/>
        <v/>
      </c>
      <c r="K1775" s="22" t="str">
        <f t="shared" si="115"/>
        <v/>
      </c>
    </row>
    <row r="1776" spans="1:11" x14ac:dyDescent="0.15">
      <c r="A1776" s="22" t="str">
        <f>IFERROR(テーブル_Swim015[[#This Row],[競技番号]],"")</f>
        <v/>
      </c>
      <c r="B1776" s="22" t="str">
        <f>IFERROR(テーブル_Swim015[[#This Row],[組]],"")</f>
        <v/>
      </c>
      <c r="C1776" s="22" t="str">
        <f>IFERROR(テーブル_Swim015[[#This Row],[水路]],"")</f>
        <v/>
      </c>
      <c r="D1776" s="22" t="str">
        <f t="shared" si="112"/>
        <v/>
      </c>
      <c r="E1776" s="22" t="str">
        <f>IFERROR(テーブル_Swim015[[#This Row],[選手番号]],"")</f>
        <v/>
      </c>
      <c r="F1776" s="22" t="str">
        <f>IFERROR(VLOOKUP(E1776,Sheet3!A:H,3,0),"")</f>
        <v/>
      </c>
      <c r="G1776" s="22" t="str">
        <f>IFERROR(VLOOKUP(E1776,Sheet3!A:H,8,0),"")</f>
        <v/>
      </c>
      <c r="H1776" s="22" t="str">
        <f>IFERROR(VLOOKUP(E1776,Sheet2!A:B,2,0),"")</f>
        <v/>
      </c>
      <c r="I1776" s="22" t="str">
        <f t="shared" si="113"/>
        <v/>
      </c>
      <c r="J1776" s="22" t="str">
        <f t="shared" si="114"/>
        <v/>
      </c>
      <c r="K1776" s="22" t="str">
        <f t="shared" si="115"/>
        <v/>
      </c>
    </row>
    <row r="1777" spans="1:11" x14ac:dyDescent="0.15">
      <c r="A1777" s="22" t="str">
        <f>IFERROR(テーブル_Swim015[[#This Row],[競技番号]],"")</f>
        <v/>
      </c>
      <c r="B1777" s="22" t="str">
        <f>IFERROR(テーブル_Swim015[[#This Row],[組]],"")</f>
        <v/>
      </c>
      <c r="C1777" s="22" t="str">
        <f>IFERROR(テーブル_Swim015[[#This Row],[水路]],"")</f>
        <v/>
      </c>
      <c r="D1777" s="22" t="str">
        <f t="shared" si="112"/>
        <v/>
      </c>
      <c r="E1777" s="22" t="str">
        <f>IFERROR(テーブル_Swim015[[#This Row],[選手番号]],"")</f>
        <v/>
      </c>
      <c r="F1777" s="22" t="str">
        <f>IFERROR(VLOOKUP(E1777,Sheet3!A:H,3,0),"")</f>
        <v/>
      </c>
      <c r="G1777" s="22" t="str">
        <f>IFERROR(VLOOKUP(E1777,Sheet3!A:H,8,0),"")</f>
        <v/>
      </c>
      <c r="H1777" s="22" t="str">
        <f>IFERROR(VLOOKUP(E1777,Sheet2!A:B,2,0),"")</f>
        <v/>
      </c>
      <c r="I1777" s="22" t="str">
        <f t="shared" si="113"/>
        <v/>
      </c>
      <c r="J1777" s="22" t="str">
        <f t="shared" si="114"/>
        <v/>
      </c>
      <c r="K1777" s="22" t="str">
        <f t="shared" si="115"/>
        <v/>
      </c>
    </row>
    <row r="1778" spans="1:11" x14ac:dyDescent="0.15">
      <c r="A1778" s="22" t="str">
        <f>IFERROR(テーブル_Swim015[[#This Row],[競技番号]],"")</f>
        <v/>
      </c>
      <c r="B1778" s="22" t="str">
        <f>IFERROR(テーブル_Swim015[[#This Row],[組]],"")</f>
        <v/>
      </c>
      <c r="C1778" s="22" t="str">
        <f>IFERROR(テーブル_Swim015[[#This Row],[水路]],"")</f>
        <v/>
      </c>
      <c r="D1778" s="22" t="str">
        <f t="shared" si="112"/>
        <v/>
      </c>
      <c r="E1778" s="22" t="str">
        <f>IFERROR(テーブル_Swim015[[#This Row],[選手番号]],"")</f>
        <v/>
      </c>
      <c r="F1778" s="22" t="str">
        <f>IFERROR(VLOOKUP(E1778,Sheet3!A:H,3,0),"")</f>
        <v/>
      </c>
      <c r="G1778" s="22" t="str">
        <f>IFERROR(VLOOKUP(E1778,Sheet3!A:H,8,0),"")</f>
        <v/>
      </c>
      <c r="H1778" s="22" t="str">
        <f>IFERROR(VLOOKUP(E1778,Sheet2!A:B,2,0),"")</f>
        <v/>
      </c>
      <c r="I1778" s="22" t="str">
        <f t="shared" si="113"/>
        <v/>
      </c>
      <c r="J1778" s="22" t="str">
        <f t="shared" si="114"/>
        <v/>
      </c>
      <c r="K1778" s="22" t="str">
        <f t="shared" si="115"/>
        <v/>
      </c>
    </row>
    <row r="1779" spans="1:11" x14ac:dyDescent="0.15">
      <c r="A1779" s="22" t="str">
        <f>IFERROR(テーブル_Swim015[[#This Row],[競技番号]],"")</f>
        <v/>
      </c>
      <c r="B1779" s="22" t="str">
        <f>IFERROR(テーブル_Swim015[[#This Row],[組]],"")</f>
        <v/>
      </c>
      <c r="C1779" s="22" t="str">
        <f>IFERROR(テーブル_Swim015[[#This Row],[水路]],"")</f>
        <v/>
      </c>
      <c r="D1779" s="22" t="str">
        <f t="shared" si="112"/>
        <v/>
      </c>
      <c r="E1779" s="22" t="str">
        <f>IFERROR(テーブル_Swim015[[#This Row],[選手番号]],"")</f>
        <v/>
      </c>
      <c r="F1779" s="22" t="str">
        <f>IFERROR(VLOOKUP(E1779,Sheet3!A:H,3,0),"")</f>
        <v/>
      </c>
      <c r="G1779" s="22" t="str">
        <f>IFERROR(VLOOKUP(E1779,Sheet3!A:H,8,0),"")</f>
        <v/>
      </c>
      <c r="H1779" s="22" t="str">
        <f>IFERROR(VLOOKUP(E1779,Sheet2!A:B,2,0),"")</f>
        <v/>
      </c>
      <c r="I1779" s="22" t="str">
        <f t="shared" si="113"/>
        <v/>
      </c>
      <c r="J1779" s="22" t="str">
        <f t="shared" si="114"/>
        <v/>
      </c>
      <c r="K1779" s="22" t="str">
        <f t="shared" si="115"/>
        <v/>
      </c>
    </row>
    <row r="1780" spans="1:11" x14ac:dyDescent="0.15">
      <c r="A1780" s="22" t="str">
        <f>IFERROR(テーブル_Swim015[[#This Row],[競技番号]],"")</f>
        <v/>
      </c>
      <c r="B1780" s="22" t="str">
        <f>IFERROR(テーブル_Swim015[[#This Row],[組]],"")</f>
        <v/>
      </c>
      <c r="C1780" s="22" t="str">
        <f>IFERROR(テーブル_Swim015[[#This Row],[水路]],"")</f>
        <v/>
      </c>
      <c r="D1780" s="22" t="str">
        <f t="shared" si="112"/>
        <v/>
      </c>
      <c r="E1780" s="22" t="str">
        <f>IFERROR(テーブル_Swim015[[#This Row],[選手番号]],"")</f>
        <v/>
      </c>
      <c r="F1780" s="22" t="str">
        <f>IFERROR(VLOOKUP(E1780,Sheet3!A:H,3,0),"")</f>
        <v/>
      </c>
      <c r="G1780" s="22" t="str">
        <f>IFERROR(VLOOKUP(E1780,Sheet3!A:H,8,0),"")</f>
        <v/>
      </c>
      <c r="H1780" s="22" t="str">
        <f>IFERROR(VLOOKUP(E1780,Sheet2!A:B,2,0),"")</f>
        <v/>
      </c>
      <c r="I1780" s="22" t="str">
        <f t="shared" si="113"/>
        <v/>
      </c>
      <c r="J1780" s="22" t="str">
        <f t="shared" si="114"/>
        <v/>
      </c>
      <c r="K1780" s="22" t="str">
        <f t="shared" si="115"/>
        <v/>
      </c>
    </row>
    <row r="1781" spans="1:11" x14ac:dyDescent="0.15">
      <c r="A1781" s="22" t="str">
        <f>IFERROR(テーブル_Swim015[[#This Row],[競技番号]],"")</f>
        <v/>
      </c>
      <c r="B1781" s="22" t="str">
        <f>IFERROR(テーブル_Swim015[[#This Row],[組]],"")</f>
        <v/>
      </c>
      <c r="C1781" s="22" t="str">
        <f>IFERROR(テーブル_Swim015[[#This Row],[水路]],"")</f>
        <v/>
      </c>
      <c r="D1781" s="22" t="str">
        <f t="shared" si="112"/>
        <v/>
      </c>
      <c r="E1781" s="22" t="str">
        <f>IFERROR(テーブル_Swim015[[#This Row],[選手番号]],"")</f>
        <v/>
      </c>
      <c r="F1781" s="22" t="str">
        <f>IFERROR(VLOOKUP(E1781,Sheet3!A:H,3,0),"")</f>
        <v/>
      </c>
      <c r="G1781" s="22" t="str">
        <f>IFERROR(VLOOKUP(E1781,Sheet3!A:H,8,0),"")</f>
        <v/>
      </c>
      <c r="H1781" s="22" t="str">
        <f>IFERROR(VLOOKUP(E1781,Sheet2!A:B,2,0),"")</f>
        <v/>
      </c>
      <c r="I1781" s="22" t="str">
        <f t="shared" si="113"/>
        <v/>
      </c>
      <c r="J1781" s="22" t="str">
        <f t="shared" si="114"/>
        <v/>
      </c>
      <c r="K1781" s="22" t="str">
        <f t="shared" si="115"/>
        <v/>
      </c>
    </row>
    <row r="1782" spans="1:11" x14ac:dyDescent="0.15">
      <c r="A1782" s="22" t="str">
        <f>IFERROR(テーブル_Swim015[[#This Row],[競技番号]],"")</f>
        <v/>
      </c>
      <c r="B1782" s="22" t="str">
        <f>IFERROR(テーブル_Swim015[[#This Row],[組]],"")</f>
        <v/>
      </c>
      <c r="C1782" s="22" t="str">
        <f>IFERROR(テーブル_Swim015[[#This Row],[水路]],"")</f>
        <v/>
      </c>
      <c r="D1782" s="22" t="str">
        <f t="shared" si="112"/>
        <v/>
      </c>
      <c r="E1782" s="22" t="str">
        <f>IFERROR(テーブル_Swim015[[#This Row],[選手番号]],"")</f>
        <v/>
      </c>
      <c r="F1782" s="22" t="str">
        <f>IFERROR(VLOOKUP(E1782,Sheet3!A:H,3,0),"")</f>
        <v/>
      </c>
      <c r="G1782" s="22" t="str">
        <f>IFERROR(VLOOKUP(E1782,Sheet3!A:H,8,0),"")</f>
        <v/>
      </c>
      <c r="H1782" s="22" t="str">
        <f>IFERROR(VLOOKUP(E1782,Sheet2!A:B,2,0),"")</f>
        <v/>
      </c>
      <c r="I1782" s="22" t="str">
        <f t="shared" si="113"/>
        <v/>
      </c>
      <c r="J1782" s="22" t="str">
        <f t="shared" si="114"/>
        <v/>
      </c>
      <c r="K1782" s="22" t="str">
        <f t="shared" si="115"/>
        <v/>
      </c>
    </row>
    <row r="1783" spans="1:11" x14ac:dyDescent="0.15">
      <c r="A1783" s="22" t="str">
        <f>IFERROR(テーブル_Swim015[[#This Row],[競技番号]],"")</f>
        <v/>
      </c>
      <c r="B1783" s="22" t="str">
        <f>IFERROR(テーブル_Swim015[[#This Row],[組]],"")</f>
        <v/>
      </c>
      <c r="C1783" s="22" t="str">
        <f>IFERROR(テーブル_Swim015[[#This Row],[水路]],"")</f>
        <v/>
      </c>
      <c r="D1783" s="22" t="str">
        <f t="shared" si="112"/>
        <v/>
      </c>
      <c r="E1783" s="22" t="str">
        <f>IFERROR(テーブル_Swim015[[#This Row],[選手番号]],"")</f>
        <v/>
      </c>
      <c r="F1783" s="22" t="str">
        <f>IFERROR(VLOOKUP(E1783,Sheet3!A:H,3,0),"")</f>
        <v/>
      </c>
      <c r="G1783" s="22" t="str">
        <f>IFERROR(VLOOKUP(E1783,Sheet3!A:H,8,0),"")</f>
        <v/>
      </c>
      <c r="H1783" s="22" t="str">
        <f>IFERROR(VLOOKUP(E1783,Sheet2!A:B,2,0),"")</f>
        <v/>
      </c>
      <c r="I1783" s="22" t="str">
        <f t="shared" si="113"/>
        <v/>
      </c>
      <c r="J1783" s="22" t="str">
        <f t="shared" si="114"/>
        <v/>
      </c>
      <c r="K1783" s="22" t="str">
        <f t="shared" si="115"/>
        <v/>
      </c>
    </row>
    <row r="1784" spans="1:11" x14ac:dyDescent="0.15">
      <c r="A1784" s="22" t="str">
        <f>IFERROR(テーブル_Swim015[[#This Row],[競技番号]],"")</f>
        <v/>
      </c>
      <c r="B1784" s="22" t="str">
        <f>IFERROR(テーブル_Swim015[[#This Row],[組]],"")</f>
        <v/>
      </c>
      <c r="C1784" s="22" t="str">
        <f>IFERROR(テーブル_Swim015[[#This Row],[水路]],"")</f>
        <v/>
      </c>
      <c r="D1784" s="22" t="str">
        <f t="shared" si="112"/>
        <v/>
      </c>
      <c r="E1784" s="22" t="str">
        <f>IFERROR(テーブル_Swim015[[#This Row],[選手番号]],"")</f>
        <v/>
      </c>
      <c r="F1784" s="22" t="str">
        <f>IFERROR(VLOOKUP(E1784,Sheet3!A:H,3,0),"")</f>
        <v/>
      </c>
      <c r="G1784" s="22" t="str">
        <f>IFERROR(VLOOKUP(E1784,Sheet3!A:H,8,0),"")</f>
        <v/>
      </c>
      <c r="H1784" s="22" t="str">
        <f>IFERROR(VLOOKUP(E1784,Sheet2!A:B,2,0),"")</f>
        <v/>
      </c>
      <c r="I1784" s="22" t="str">
        <f t="shared" si="113"/>
        <v/>
      </c>
      <c r="J1784" s="22" t="str">
        <f t="shared" si="114"/>
        <v/>
      </c>
      <c r="K1784" s="22" t="str">
        <f t="shared" si="115"/>
        <v/>
      </c>
    </row>
    <row r="1785" spans="1:11" x14ac:dyDescent="0.15">
      <c r="A1785" s="22" t="str">
        <f>IFERROR(テーブル_Swim015[[#This Row],[競技番号]],"")</f>
        <v/>
      </c>
      <c r="B1785" s="22" t="str">
        <f>IFERROR(テーブル_Swim015[[#This Row],[組]],"")</f>
        <v/>
      </c>
      <c r="C1785" s="22" t="str">
        <f>IFERROR(テーブル_Swim015[[#This Row],[水路]],"")</f>
        <v/>
      </c>
      <c r="D1785" s="22" t="str">
        <f t="shared" si="112"/>
        <v/>
      </c>
      <c r="E1785" s="22" t="str">
        <f>IFERROR(テーブル_Swim015[[#This Row],[選手番号]],"")</f>
        <v/>
      </c>
      <c r="F1785" s="22" t="str">
        <f>IFERROR(VLOOKUP(E1785,Sheet3!A:H,3,0),"")</f>
        <v/>
      </c>
      <c r="G1785" s="22" t="str">
        <f>IFERROR(VLOOKUP(E1785,Sheet3!A:H,8,0),"")</f>
        <v/>
      </c>
      <c r="H1785" s="22" t="str">
        <f>IFERROR(VLOOKUP(E1785,Sheet2!A:B,2,0),"")</f>
        <v/>
      </c>
      <c r="I1785" s="22" t="str">
        <f t="shared" si="113"/>
        <v/>
      </c>
      <c r="J1785" s="22" t="str">
        <f t="shared" si="114"/>
        <v/>
      </c>
      <c r="K1785" s="22" t="str">
        <f t="shared" si="115"/>
        <v/>
      </c>
    </row>
    <row r="1786" spans="1:11" x14ac:dyDescent="0.15">
      <c r="A1786" s="22" t="str">
        <f>IFERROR(テーブル_Swim015[[#This Row],[競技番号]],"")</f>
        <v/>
      </c>
      <c r="B1786" s="22" t="str">
        <f>IFERROR(テーブル_Swim015[[#This Row],[組]],"")</f>
        <v/>
      </c>
      <c r="C1786" s="22" t="str">
        <f>IFERROR(テーブル_Swim015[[#This Row],[水路]],"")</f>
        <v/>
      </c>
      <c r="D1786" s="22" t="str">
        <f t="shared" si="112"/>
        <v/>
      </c>
      <c r="E1786" s="22" t="str">
        <f>IFERROR(テーブル_Swim015[[#This Row],[選手番号]],"")</f>
        <v/>
      </c>
      <c r="F1786" s="22" t="str">
        <f>IFERROR(VLOOKUP(E1786,Sheet3!A:H,3,0),"")</f>
        <v/>
      </c>
      <c r="G1786" s="22" t="str">
        <f>IFERROR(VLOOKUP(E1786,Sheet3!A:H,8,0),"")</f>
        <v/>
      </c>
      <c r="H1786" s="22" t="str">
        <f>IFERROR(VLOOKUP(E1786,Sheet2!A:B,2,0),"")</f>
        <v/>
      </c>
      <c r="I1786" s="22" t="str">
        <f t="shared" si="113"/>
        <v/>
      </c>
      <c r="J1786" s="22" t="str">
        <f t="shared" si="114"/>
        <v/>
      </c>
      <c r="K1786" s="22" t="str">
        <f t="shared" si="115"/>
        <v/>
      </c>
    </row>
    <row r="1787" spans="1:11" x14ac:dyDescent="0.15">
      <c r="A1787" s="22" t="str">
        <f>IFERROR(テーブル_Swim015[[#This Row],[競技番号]],"")</f>
        <v/>
      </c>
      <c r="B1787" s="22" t="str">
        <f>IFERROR(テーブル_Swim015[[#This Row],[組]],"")</f>
        <v/>
      </c>
      <c r="C1787" s="22" t="str">
        <f>IFERROR(テーブル_Swim015[[#This Row],[水路]],"")</f>
        <v/>
      </c>
      <c r="D1787" s="22" t="str">
        <f t="shared" si="112"/>
        <v/>
      </c>
      <c r="E1787" s="22" t="str">
        <f>IFERROR(テーブル_Swim015[[#This Row],[選手番号]],"")</f>
        <v/>
      </c>
      <c r="F1787" s="22" t="str">
        <f>IFERROR(VLOOKUP(E1787,Sheet3!A:H,3,0),"")</f>
        <v/>
      </c>
      <c r="G1787" s="22" t="str">
        <f>IFERROR(VLOOKUP(E1787,Sheet3!A:H,8,0),"")</f>
        <v/>
      </c>
      <c r="H1787" s="22" t="str">
        <f>IFERROR(VLOOKUP(E1787,Sheet2!A:B,2,0),"")</f>
        <v/>
      </c>
      <c r="I1787" s="22" t="str">
        <f t="shared" si="113"/>
        <v/>
      </c>
      <c r="J1787" s="22" t="str">
        <f t="shared" si="114"/>
        <v/>
      </c>
      <c r="K1787" s="22" t="str">
        <f t="shared" si="115"/>
        <v/>
      </c>
    </row>
    <row r="1788" spans="1:11" x14ac:dyDescent="0.15">
      <c r="A1788" s="22" t="str">
        <f>IFERROR(テーブル_Swim015[[#This Row],[競技番号]],"")</f>
        <v/>
      </c>
      <c r="B1788" s="22" t="str">
        <f>IFERROR(テーブル_Swim015[[#This Row],[組]],"")</f>
        <v/>
      </c>
      <c r="C1788" s="22" t="str">
        <f>IFERROR(テーブル_Swim015[[#This Row],[水路]],"")</f>
        <v/>
      </c>
      <c r="D1788" s="22" t="str">
        <f t="shared" si="112"/>
        <v/>
      </c>
      <c r="E1788" s="22" t="str">
        <f>IFERROR(テーブル_Swim015[[#This Row],[選手番号]],"")</f>
        <v/>
      </c>
      <c r="F1788" s="22" t="str">
        <f>IFERROR(VLOOKUP(E1788,Sheet3!A:H,3,0),"")</f>
        <v/>
      </c>
      <c r="G1788" s="22" t="str">
        <f>IFERROR(VLOOKUP(E1788,Sheet3!A:H,8,0),"")</f>
        <v/>
      </c>
      <c r="H1788" s="22" t="str">
        <f>IFERROR(VLOOKUP(E1788,Sheet2!A:B,2,0),"")</f>
        <v/>
      </c>
      <c r="I1788" s="22" t="str">
        <f t="shared" si="113"/>
        <v/>
      </c>
      <c r="J1788" s="22" t="str">
        <f t="shared" si="114"/>
        <v/>
      </c>
      <c r="K1788" s="22" t="str">
        <f t="shared" si="115"/>
        <v/>
      </c>
    </row>
    <row r="1789" spans="1:11" x14ac:dyDescent="0.15">
      <c r="A1789" s="22" t="str">
        <f>IFERROR(テーブル_Swim015[[#This Row],[競技番号]],"")</f>
        <v/>
      </c>
      <c r="B1789" s="22" t="str">
        <f>IFERROR(テーブル_Swim015[[#This Row],[組]],"")</f>
        <v/>
      </c>
      <c r="C1789" s="22" t="str">
        <f>IFERROR(テーブル_Swim015[[#This Row],[水路]],"")</f>
        <v/>
      </c>
      <c r="D1789" s="22" t="str">
        <f t="shared" si="112"/>
        <v/>
      </c>
      <c r="E1789" s="22" t="str">
        <f>IFERROR(テーブル_Swim015[[#This Row],[選手番号]],"")</f>
        <v/>
      </c>
      <c r="F1789" s="22" t="str">
        <f>IFERROR(VLOOKUP(E1789,Sheet3!A:H,3,0),"")</f>
        <v/>
      </c>
      <c r="G1789" s="22" t="str">
        <f>IFERROR(VLOOKUP(E1789,Sheet3!A:H,8,0),"")</f>
        <v/>
      </c>
      <c r="H1789" s="22" t="str">
        <f>IFERROR(VLOOKUP(E1789,Sheet2!A:B,2,0),"")</f>
        <v/>
      </c>
      <c r="I1789" s="22" t="str">
        <f t="shared" si="113"/>
        <v/>
      </c>
      <c r="J1789" s="22" t="str">
        <f t="shared" si="114"/>
        <v/>
      </c>
      <c r="K1789" s="22" t="str">
        <f t="shared" si="115"/>
        <v/>
      </c>
    </row>
    <row r="1790" spans="1:11" x14ac:dyDescent="0.15">
      <c r="A1790" s="22" t="str">
        <f>IFERROR(テーブル_Swim015[[#This Row],[競技番号]],"")</f>
        <v/>
      </c>
      <c r="B1790" s="22" t="str">
        <f>IFERROR(テーブル_Swim015[[#This Row],[組]],"")</f>
        <v/>
      </c>
      <c r="C1790" s="22" t="str">
        <f>IFERROR(テーブル_Swim015[[#This Row],[水路]],"")</f>
        <v/>
      </c>
      <c r="D1790" s="22" t="str">
        <f t="shared" si="112"/>
        <v/>
      </c>
      <c r="E1790" s="22" t="str">
        <f>IFERROR(テーブル_Swim015[[#This Row],[選手番号]],"")</f>
        <v/>
      </c>
      <c r="F1790" s="22" t="str">
        <f>IFERROR(VLOOKUP(E1790,Sheet3!A:H,3,0),"")</f>
        <v/>
      </c>
      <c r="G1790" s="22" t="str">
        <f>IFERROR(VLOOKUP(E1790,Sheet3!A:H,8,0),"")</f>
        <v/>
      </c>
      <c r="H1790" s="22" t="str">
        <f>IFERROR(VLOOKUP(E1790,Sheet2!A:B,2,0),"")</f>
        <v/>
      </c>
      <c r="I1790" s="22" t="str">
        <f t="shared" si="113"/>
        <v/>
      </c>
      <c r="J1790" s="22" t="str">
        <f t="shared" si="114"/>
        <v/>
      </c>
      <c r="K1790" s="22" t="str">
        <f t="shared" si="115"/>
        <v/>
      </c>
    </row>
    <row r="1791" spans="1:11" x14ac:dyDescent="0.15">
      <c r="A1791" s="22" t="str">
        <f>IFERROR(テーブル_Swim015[[#This Row],[競技番号]],"")</f>
        <v/>
      </c>
      <c r="B1791" s="22" t="str">
        <f>IFERROR(テーブル_Swim015[[#This Row],[組]],"")</f>
        <v/>
      </c>
      <c r="C1791" s="22" t="str">
        <f>IFERROR(テーブル_Swim015[[#This Row],[水路]],"")</f>
        <v/>
      </c>
      <c r="D1791" s="22" t="str">
        <f t="shared" si="112"/>
        <v/>
      </c>
      <c r="E1791" s="22" t="str">
        <f>IFERROR(テーブル_Swim015[[#This Row],[選手番号]],"")</f>
        <v/>
      </c>
      <c r="F1791" s="22" t="str">
        <f>IFERROR(VLOOKUP(E1791,Sheet3!A:H,3,0),"")</f>
        <v/>
      </c>
      <c r="G1791" s="22" t="str">
        <f>IFERROR(VLOOKUP(E1791,Sheet3!A:H,8,0),"")</f>
        <v/>
      </c>
      <c r="H1791" s="22" t="str">
        <f>IFERROR(VLOOKUP(E1791,Sheet2!A:B,2,0),"")</f>
        <v/>
      </c>
      <c r="I1791" s="22" t="str">
        <f t="shared" si="113"/>
        <v/>
      </c>
      <c r="J1791" s="22" t="str">
        <f t="shared" si="114"/>
        <v/>
      </c>
      <c r="K1791" s="22" t="str">
        <f t="shared" si="115"/>
        <v/>
      </c>
    </row>
    <row r="1792" spans="1:11" x14ac:dyDescent="0.15">
      <c r="A1792" s="22" t="str">
        <f>IFERROR(テーブル_Swim015[[#This Row],[競技番号]],"")</f>
        <v/>
      </c>
      <c r="B1792" s="22" t="str">
        <f>IFERROR(テーブル_Swim015[[#This Row],[組]],"")</f>
        <v/>
      </c>
      <c r="C1792" s="22" t="str">
        <f>IFERROR(テーブル_Swim015[[#This Row],[水路]],"")</f>
        <v/>
      </c>
      <c r="D1792" s="22" t="str">
        <f t="shared" si="112"/>
        <v/>
      </c>
      <c r="E1792" s="22" t="str">
        <f>IFERROR(テーブル_Swim015[[#This Row],[選手番号]],"")</f>
        <v/>
      </c>
      <c r="F1792" s="22" t="str">
        <f>IFERROR(VLOOKUP(E1792,Sheet3!A:H,3,0),"")</f>
        <v/>
      </c>
      <c r="G1792" s="22" t="str">
        <f>IFERROR(VLOOKUP(E1792,Sheet3!A:H,8,0),"")</f>
        <v/>
      </c>
      <c r="H1792" s="22" t="str">
        <f>IFERROR(VLOOKUP(E1792,Sheet2!A:B,2,0),"")</f>
        <v/>
      </c>
      <c r="I1792" s="22" t="str">
        <f t="shared" si="113"/>
        <v/>
      </c>
      <c r="J1792" s="22" t="str">
        <f t="shared" si="114"/>
        <v/>
      </c>
      <c r="K1792" s="22" t="str">
        <f t="shared" si="115"/>
        <v/>
      </c>
    </row>
    <row r="1793" spans="1:11" x14ac:dyDescent="0.15">
      <c r="A1793" s="22" t="str">
        <f>IFERROR(テーブル_Swim015[[#This Row],[競技番号]],"")</f>
        <v/>
      </c>
      <c r="B1793" s="22" t="str">
        <f>IFERROR(テーブル_Swim015[[#This Row],[組]],"")</f>
        <v/>
      </c>
      <c r="C1793" s="22" t="str">
        <f>IFERROR(テーブル_Swim015[[#This Row],[水路]],"")</f>
        <v/>
      </c>
      <c r="D1793" s="22" t="str">
        <f t="shared" si="112"/>
        <v/>
      </c>
      <c r="E1793" s="22" t="str">
        <f>IFERROR(テーブル_Swim015[[#This Row],[選手番号]],"")</f>
        <v/>
      </c>
      <c r="F1793" s="22" t="str">
        <f>IFERROR(VLOOKUP(E1793,Sheet3!A:H,3,0),"")</f>
        <v/>
      </c>
      <c r="G1793" s="22" t="str">
        <f>IFERROR(VLOOKUP(E1793,Sheet3!A:H,8,0),"")</f>
        <v/>
      </c>
      <c r="H1793" s="22" t="str">
        <f>IFERROR(VLOOKUP(E1793,Sheet2!A:B,2,0),"")</f>
        <v/>
      </c>
      <c r="I1793" s="22" t="str">
        <f t="shared" si="113"/>
        <v/>
      </c>
      <c r="J1793" s="22" t="str">
        <f t="shared" si="114"/>
        <v/>
      </c>
      <c r="K1793" s="22" t="str">
        <f t="shared" si="115"/>
        <v/>
      </c>
    </row>
    <row r="1794" spans="1:11" x14ac:dyDescent="0.15">
      <c r="A1794" s="22" t="str">
        <f>IFERROR(テーブル_Swim015[[#This Row],[競技番号]],"")</f>
        <v/>
      </c>
      <c r="B1794" s="22" t="str">
        <f>IFERROR(テーブル_Swim015[[#This Row],[組]],"")</f>
        <v/>
      </c>
      <c r="C1794" s="22" t="str">
        <f>IFERROR(テーブル_Swim015[[#This Row],[水路]],"")</f>
        <v/>
      </c>
      <c r="D1794" s="22" t="str">
        <f t="shared" si="112"/>
        <v/>
      </c>
      <c r="E1794" s="22" t="str">
        <f>IFERROR(テーブル_Swim015[[#This Row],[選手番号]],"")</f>
        <v/>
      </c>
      <c r="F1794" s="22" t="str">
        <f>IFERROR(VLOOKUP(E1794,Sheet3!A:H,3,0),"")</f>
        <v/>
      </c>
      <c r="G1794" s="22" t="str">
        <f>IFERROR(VLOOKUP(E1794,Sheet3!A:H,8,0),"")</f>
        <v/>
      </c>
      <c r="H1794" s="22" t="str">
        <f>IFERROR(VLOOKUP(E1794,Sheet2!A:B,2,0),"")</f>
        <v/>
      </c>
      <c r="I1794" s="22" t="str">
        <f t="shared" si="113"/>
        <v/>
      </c>
      <c r="J1794" s="22" t="str">
        <f t="shared" si="114"/>
        <v/>
      </c>
      <c r="K1794" s="22" t="str">
        <f t="shared" si="115"/>
        <v/>
      </c>
    </row>
    <row r="1795" spans="1:11" x14ac:dyDescent="0.15">
      <c r="A1795" s="22" t="str">
        <f>IFERROR(テーブル_Swim015[[#This Row],[競技番号]],"")</f>
        <v/>
      </c>
      <c r="B1795" s="22" t="str">
        <f>IFERROR(テーブル_Swim015[[#This Row],[組]],"")</f>
        <v/>
      </c>
      <c r="C1795" s="22" t="str">
        <f>IFERROR(テーブル_Swim015[[#This Row],[水路]],"")</f>
        <v/>
      </c>
      <c r="D1795" s="22" t="str">
        <f t="shared" si="112"/>
        <v/>
      </c>
      <c r="E1795" s="22" t="str">
        <f>IFERROR(テーブル_Swim015[[#This Row],[選手番号]],"")</f>
        <v/>
      </c>
      <c r="F1795" s="22" t="str">
        <f>IFERROR(VLOOKUP(E1795,Sheet3!A:H,3,0),"")</f>
        <v/>
      </c>
      <c r="G1795" s="22" t="str">
        <f>IFERROR(VLOOKUP(E1795,Sheet3!A:H,8,0),"")</f>
        <v/>
      </c>
      <c r="H1795" s="22" t="str">
        <f>IFERROR(VLOOKUP(E1795,Sheet2!A:B,2,0),"")</f>
        <v/>
      </c>
      <c r="I1795" s="22" t="str">
        <f t="shared" si="113"/>
        <v/>
      </c>
      <c r="J1795" s="22" t="str">
        <f t="shared" si="114"/>
        <v/>
      </c>
      <c r="K1795" s="22" t="str">
        <f t="shared" si="115"/>
        <v/>
      </c>
    </row>
    <row r="1796" spans="1:11" x14ac:dyDescent="0.15">
      <c r="A1796" s="22" t="str">
        <f>IFERROR(テーブル_Swim015[[#This Row],[競技番号]],"")</f>
        <v/>
      </c>
      <c r="B1796" s="22" t="str">
        <f>IFERROR(テーブル_Swim015[[#This Row],[組]],"")</f>
        <v/>
      </c>
      <c r="C1796" s="22" t="str">
        <f>IFERROR(テーブル_Swim015[[#This Row],[水路]],"")</f>
        <v/>
      </c>
      <c r="D1796" s="22" t="str">
        <f t="shared" si="112"/>
        <v/>
      </c>
      <c r="E1796" s="22" t="str">
        <f>IFERROR(テーブル_Swim015[[#This Row],[選手番号]],"")</f>
        <v/>
      </c>
      <c r="F1796" s="22" t="str">
        <f>IFERROR(VLOOKUP(E1796,Sheet3!A:H,3,0),"")</f>
        <v/>
      </c>
      <c r="G1796" s="22" t="str">
        <f>IFERROR(VLOOKUP(E1796,Sheet3!A:H,8,0),"")</f>
        <v/>
      </c>
      <c r="H1796" s="22" t="str">
        <f>IFERROR(VLOOKUP(E1796,Sheet2!A:B,2,0),"")</f>
        <v/>
      </c>
      <c r="I1796" s="22" t="str">
        <f t="shared" si="113"/>
        <v/>
      </c>
      <c r="J1796" s="22" t="str">
        <f t="shared" si="114"/>
        <v/>
      </c>
      <c r="K1796" s="22" t="str">
        <f t="shared" si="115"/>
        <v/>
      </c>
    </row>
    <row r="1797" spans="1:11" x14ac:dyDescent="0.15">
      <c r="A1797" s="22" t="str">
        <f>IFERROR(テーブル_Swim015[[#This Row],[競技番号]],"")</f>
        <v/>
      </c>
      <c r="B1797" s="22" t="str">
        <f>IFERROR(テーブル_Swim015[[#This Row],[組]],"")</f>
        <v/>
      </c>
      <c r="C1797" s="22" t="str">
        <f>IFERROR(テーブル_Swim015[[#This Row],[水路]],"")</f>
        <v/>
      </c>
      <c r="D1797" s="22" t="str">
        <f t="shared" si="112"/>
        <v/>
      </c>
      <c r="E1797" s="22" t="str">
        <f>IFERROR(テーブル_Swim015[[#This Row],[選手番号]],"")</f>
        <v/>
      </c>
      <c r="F1797" s="22" t="str">
        <f>IFERROR(VLOOKUP(E1797,Sheet3!A:H,3,0),"")</f>
        <v/>
      </c>
      <c r="G1797" s="22" t="str">
        <f>IFERROR(VLOOKUP(E1797,Sheet3!A:H,8,0),"")</f>
        <v/>
      </c>
      <c r="H1797" s="22" t="str">
        <f>IFERROR(VLOOKUP(E1797,Sheet2!A:B,2,0),"")</f>
        <v/>
      </c>
      <c r="I1797" s="22" t="str">
        <f t="shared" si="113"/>
        <v/>
      </c>
      <c r="J1797" s="22" t="str">
        <f t="shared" si="114"/>
        <v/>
      </c>
      <c r="K1797" s="22" t="str">
        <f t="shared" si="115"/>
        <v/>
      </c>
    </row>
    <row r="1798" spans="1:11" x14ac:dyDescent="0.15">
      <c r="A1798" s="22" t="str">
        <f>IFERROR(テーブル_Swim015[[#This Row],[競技番号]],"")</f>
        <v/>
      </c>
      <c r="B1798" s="22" t="str">
        <f>IFERROR(テーブル_Swim015[[#This Row],[組]],"")</f>
        <v/>
      </c>
      <c r="C1798" s="22" t="str">
        <f>IFERROR(テーブル_Swim015[[#This Row],[水路]],"")</f>
        <v/>
      </c>
      <c r="D1798" s="22" t="str">
        <f t="shared" si="112"/>
        <v/>
      </c>
      <c r="E1798" s="22" t="str">
        <f>IFERROR(テーブル_Swim015[[#This Row],[選手番号]],"")</f>
        <v/>
      </c>
      <c r="F1798" s="22" t="str">
        <f>IFERROR(VLOOKUP(E1798,Sheet3!A:H,3,0),"")</f>
        <v/>
      </c>
      <c r="G1798" s="22" t="str">
        <f>IFERROR(VLOOKUP(E1798,Sheet3!A:H,8,0),"")</f>
        <v/>
      </c>
      <c r="H1798" s="22" t="str">
        <f>IFERROR(VLOOKUP(E1798,Sheet2!A:B,2,0),"")</f>
        <v/>
      </c>
      <c r="I1798" s="22" t="str">
        <f t="shared" si="113"/>
        <v/>
      </c>
      <c r="J1798" s="22" t="str">
        <f t="shared" si="114"/>
        <v/>
      </c>
      <c r="K1798" s="22" t="str">
        <f t="shared" si="115"/>
        <v/>
      </c>
    </row>
    <row r="1799" spans="1:11" x14ac:dyDescent="0.15">
      <c r="A1799" s="22" t="str">
        <f>IFERROR(テーブル_Swim015[[#This Row],[競技番号]],"")</f>
        <v/>
      </c>
      <c r="B1799" s="22" t="str">
        <f>IFERROR(テーブル_Swim015[[#This Row],[組]],"")</f>
        <v/>
      </c>
      <c r="C1799" s="22" t="str">
        <f>IFERROR(テーブル_Swim015[[#This Row],[水路]],"")</f>
        <v/>
      </c>
      <c r="D1799" s="22" t="str">
        <f t="shared" si="112"/>
        <v/>
      </c>
      <c r="E1799" s="22" t="str">
        <f>IFERROR(テーブル_Swim015[[#This Row],[選手番号]],"")</f>
        <v/>
      </c>
      <c r="F1799" s="22" t="str">
        <f>IFERROR(VLOOKUP(E1799,Sheet3!A:H,3,0),"")</f>
        <v/>
      </c>
      <c r="G1799" s="22" t="str">
        <f>IFERROR(VLOOKUP(E1799,Sheet3!A:H,8,0),"")</f>
        <v/>
      </c>
      <c r="H1799" s="22" t="str">
        <f>IFERROR(VLOOKUP(E1799,Sheet2!A:B,2,0),"")</f>
        <v/>
      </c>
      <c r="I1799" s="22" t="str">
        <f t="shared" si="113"/>
        <v/>
      </c>
      <c r="J1799" s="22" t="str">
        <f t="shared" si="114"/>
        <v/>
      </c>
      <c r="K1799" s="22" t="str">
        <f t="shared" si="115"/>
        <v/>
      </c>
    </row>
    <row r="1800" spans="1:11" x14ac:dyDescent="0.15">
      <c r="A1800" s="22" t="str">
        <f>IFERROR(テーブル_Swim015[[#This Row],[競技番号]],"")</f>
        <v/>
      </c>
      <c r="B1800" s="22" t="str">
        <f>IFERROR(テーブル_Swim015[[#This Row],[組]],"")</f>
        <v/>
      </c>
      <c r="C1800" s="22" t="str">
        <f>IFERROR(テーブル_Swim015[[#This Row],[水路]],"")</f>
        <v/>
      </c>
      <c r="D1800" s="22" t="str">
        <f t="shared" si="112"/>
        <v/>
      </c>
      <c r="E1800" s="22" t="str">
        <f>IFERROR(テーブル_Swim015[[#This Row],[選手番号]],"")</f>
        <v/>
      </c>
      <c r="F1800" s="22" t="str">
        <f>IFERROR(VLOOKUP(E1800,Sheet3!A:H,3,0),"")</f>
        <v/>
      </c>
      <c r="G1800" s="22" t="str">
        <f>IFERROR(VLOOKUP(E1800,Sheet3!A:H,8,0),"")</f>
        <v/>
      </c>
      <c r="H1800" s="22" t="str">
        <f>IFERROR(VLOOKUP(E1800,Sheet2!A:B,2,0),"")</f>
        <v/>
      </c>
      <c r="I1800" s="22" t="str">
        <f t="shared" si="113"/>
        <v/>
      </c>
      <c r="J1800" s="22" t="str">
        <f t="shared" si="114"/>
        <v/>
      </c>
      <c r="K1800" s="22" t="str">
        <f t="shared" si="115"/>
        <v/>
      </c>
    </row>
    <row r="1801" spans="1:11" x14ac:dyDescent="0.15">
      <c r="A1801" s="22" t="str">
        <f>IFERROR(テーブル_Swim015[[#This Row],[競技番号]],"")</f>
        <v/>
      </c>
      <c r="B1801" s="22" t="str">
        <f>IFERROR(テーブル_Swim015[[#This Row],[組]],"")</f>
        <v/>
      </c>
      <c r="C1801" s="22" t="str">
        <f>IFERROR(テーブル_Swim015[[#This Row],[水路]],"")</f>
        <v/>
      </c>
      <c r="D1801" s="22" t="str">
        <f t="shared" si="112"/>
        <v/>
      </c>
      <c r="E1801" s="22" t="str">
        <f>IFERROR(テーブル_Swim015[[#This Row],[選手番号]],"")</f>
        <v/>
      </c>
      <c r="F1801" s="22" t="str">
        <f>IFERROR(VLOOKUP(E1801,Sheet3!A:H,3,0),"")</f>
        <v/>
      </c>
      <c r="G1801" s="22" t="str">
        <f>IFERROR(VLOOKUP(E1801,Sheet3!A:H,8,0),"")</f>
        <v/>
      </c>
      <c r="H1801" s="22" t="str">
        <f>IFERROR(VLOOKUP(E1801,Sheet2!A:B,2,0),"")</f>
        <v/>
      </c>
      <c r="I1801" s="22" t="str">
        <f t="shared" si="113"/>
        <v/>
      </c>
      <c r="J1801" s="22" t="str">
        <f t="shared" si="114"/>
        <v/>
      </c>
      <c r="K1801" s="22" t="str">
        <f t="shared" si="115"/>
        <v/>
      </c>
    </row>
    <row r="1802" spans="1:11" x14ac:dyDescent="0.15">
      <c r="A1802" s="22" t="str">
        <f>IFERROR(テーブル_Swim015[[#This Row],[競技番号]],"")</f>
        <v/>
      </c>
      <c r="B1802" s="22" t="str">
        <f>IFERROR(テーブル_Swim015[[#This Row],[組]],"")</f>
        <v/>
      </c>
      <c r="C1802" s="22" t="str">
        <f>IFERROR(テーブル_Swim015[[#This Row],[水路]],"")</f>
        <v/>
      </c>
      <c r="D1802" s="22" t="str">
        <f t="shared" si="112"/>
        <v/>
      </c>
      <c r="E1802" s="22" t="str">
        <f>IFERROR(テーブル_Swim015[[#This Row],[選手番号]],"")</f>
        <v/>
      </c>
      <c r="F1802" s="22" t="str">
        <f>IFERROR(VLOOKUP(E1802,Sheet3!A:H,3,0),"")</f>
        <v/>
      </c>
      <c r="G1802" s="22" t="str">
        <f>IFERROR(VLOOKUP(E1802,Sheet3!A:H,8,0),"")</f>
        <v/>
      </c>
      <c r="H1802" s="22" t="str">
        <f>IFERROR(VLOOKUP(E1802,Sheet2!A:B,2,0),"")</f>
        <v/>
      </c>
      <c r="I1802" s="22" t="str">
        <f t="shared" si="113"/>
        <v/>
      </c>
      <c r="J1802" s="22" t="str">
        <f t="shared" si="114"/>
        <v/>
      </c>
      <c r="K1802" s="22" t="str">
        <f t="shared" si="115"/>
        <v/>
      </c>
    </row>
    <row r="1803" spans="1:11" x14ac:dyDescent="0.15">
      <c r="A1803" s="22" t="str">
        <f>IFERROR(テーブル_Swim015[[#This Row],[競技番号]],"")</f>
        <v/>
      </c>
      <c r="B1803" s="22" t="str">
        <f>IFERROR(テーブル_Swim015[[#This Row],[組]],"")</f>
        <v/>
      </c>
      <c r="C1803" s="22" t="str">
        <f>IFERROR(テーブル_Swim015[[#This Row],[水路]],"")</f>
        <v/>
      </c>
      <c r="D1803" s="22" t="str">
        <f t="shared" si="112"/>
        <v/>
      </c>
      <c r="E1803" s="22" t="str">
        <f>IFERROR(テーブル_Swim015[[#This Row],[選手番号]],"")</f>
        <v/>
      </c>
      <c r="F1803" s="22" t="str">
        <f>IFERROR(VLOOKUP(E1803,Sheet3!A:H,3,0),"")</f>
        <v/>
      </c>
      <c r="G1803" s="22" t="str">
        <f>IFERROR(VLOOKUP(E1803,Sheet3!A:H,8,0),"")</f>
        <v/>
      </c>
      <c r="H1803" s="22" t="str">
        <f>IFERROR(VLOOKUP(E1803,Sheet2!A:B,2,0),"")</f>
        <v/>
      </c>
      <c r="I1803" s="22" t="str">
        <f t="shared" si="113"/>
        <v/>
      </c>
      <c r="J1803" s="22" t="str">
        <f t="shared" si="114"/>
        <v/>
      </c>
      <c r="K1803" s="22" t="str">
        <f t="shared" si="115"/>
        <v/>
      </c>
    </row>
    <row r="1804" spans="1:11" x14ac:dyDescent="0.15">
      <c r="A1804" s="22" t="str">
        <f>IFERROR(テーブル_Swim015[[#This Row],[競技番号]],"")</f>
        <v/>
      </c>
      <c r="B1804" s="22" t="str">
        <f>IFERROR(テーブル_Swim015[[#This Row],[組]],"")</f>
        <v/>
      </c>
      <c r="C1804" s="22" t="str">
        <f>IFERROR(テーブル_Swim015[[#This Row],[水路]],"")</f>
        <v/>
      </c>
      <c r="D1804" s="22" t="str">
        <f t="shared" si="112"/>
        <v/>
      </c>
      <c r="E1804" s="22" t="str">
        <f>IFERROR(テーブル_Swim015[[#This Row],[選手番号]],"")</f>
        <v/>
      </c>
      <c r="F1804" s="22" t="str">
        <f>IFERROR(VLOOKUP(E1804,Sheet3!A:H,3,0),"")</f>
        <v/>
      </c>
      <c r="G1804" s="22" t="str">
        <f>IFERROR(VLOOKUP(E1804,Sheet3!A:H,8,0),"")</f>
        <v/>
      </c>
      <c r="H1804" s="22" t="str">
        <f>IFERROR(VLOOKUP(E1804,Sheet2!A:B,2,0),"")</f>
        <v/>
      </c>
      <c r="I1804" s="22" t="str">
        <f t="shared" si="113"/>
        <v/>
      </c>
      <c r="J1804" s="22" t="str">
        <f t="shared" si="114"/>
        <v/>
      </c>
      <c r="K1804" s="22" t="str">
        <f t="shared" si="115"/>
        <v/>
      </c>
    </row>
    <row r="1805" spans="1:11" x14ac:dyDescent="0.15">
      <c r="A1805" s="22" t="str">
        <f>IFERROR(テーブル_Swim015[[#This Row],[競技番号]],"")</f>
        <v/>
      </c>
      <c r="B1805" s="22" t="str">
        <f>IFERROR(テーブル_Swim015[[#This Row],[組]],"")</f>
        <v/>
      </c>
      <c r="C1805" s="22" t="str">
        <f>IFERROR(テーブル_Swim015[[#This Row],[水路]],"")</f>
        <v/>
      </c>
      <c r="D1805" s="22" t="str">
        <f t="shared" si="112"/>
        <v/>
      </c>
      <c r="E1805" s="22" t="str">
        <f>IFERROR(テーブル_Swim015[[#This Row],[選手番号]],"")</f>
        <v/>
      </c>
      <c r="F1805" s="22" t="str">
        <f>IFERROR(VLOOKUP(E1805,Sheet3!A:H,3,0),"")</f>
        <v/>
      </c>
      <c r="G1805" s="22" t="str">
        <f>IFERROR(VLOOKUP(E1805,Sheet3!A:H,8,0),"")</f>
        <v/>
      </c>
      <c r="H1805" s="22" t="str">
        <f>IFERROR(VLOOKUP(E1805,Sheet2!A:B,2,0),"")</f>
        <v/>
      </c>
      <c r="I1805" s="22" t="str">
        <f t="shared" si="113"/>
        <v/>
      </c>
      <c r="J1805" s="22" t="str">
        <f t="shared" si="114"/>
        <v/>
      </c>
      <c r="K1805" s="22" t="str">
        <f t="shared" si="115"/>
        <v/>
      </c>
    </row>
    <row r="1806" spans="1:11" x14ac:dyDescent="0.15">
      <c r="A1806" s="22" t="str">
        <f>IFERROR(テーブル_Swim015[[#This Row],[競技番号]],"")</f>
        <v/>
      </c>
      <c r="B1806" s="22" t="str">
        <f>IFERROR(テーブル_Swim015[[#This Row],[組]],"")</f>
        <v/>
      </c>
      <c r="C1806" s="22" t="str">
        <f>IFERROR(テーブル_Swim015[[#This Row],[水路]],"")</f>
        <v/>
      </c>
      <c r="D1806" s="22" t="str">
        <f t="shared" si="112"/>
        <v/>
      </c>
      <c r="E1806" s="22" t="str">
        <f>IFERROR(テーブル_Swim015[[#This Row],[選手番号]],"")</f>
        <v/>
      </c>
      <c r="F1806" s="22" t="str">
        <f>IFERROR(VLOOKUP(E1806,Sheet3!A:H,3,0),"")</f>
        <v/>
      </c>
      <c r="G1806" s="22" t="str">
        <f>IFERROR(VLOOKUP(E1806,Sheet3!A:H,8,0),"")</f>
        <v/>
      </c>
      <c r="H1806" s="22" t="str">
        <f>IFERROR(VLOOKUP(E1806,Sheet2!A:B,2,0),"")</f>
        <v/>
      </c>
      <c r="I1806" s="22" t="str">
        <f t="shared" si="113"/>
        <v/>
      </c>
      <c r="J1806" s="22" t="str">
        <f t="shared" si="114"/>
        <v/>
      </c>
      <c r="K1806" s="22" t="str">
        <f t="shared" si="115"/>
        <v/>
      </c>
    </row>
    <row r="1807" spans="1:11" x14ac:dyDescent="0.15">
      <c r="A1807" s="22" t="str">
        <f>IFERROR(テーブル_Swim015[[#This Row],[競技番号]],"")</f>
        <v/>
      </c>
      <c r="B1807" s="22" t="str">
        <f>IFERROR(テーブル_Swim015[[#This Row],[組]],"")</f>
        <v/>
      </c>
      <c r="C1807" s="22" t="str">
        <f>IFERROR(テーブル_Swim015[[#This Row],[水路]],"")</f>
        <v/>
      </c>
      <c r="D1807" s="22" t="str">
        <f t="shared" si="112"/>
        <v/>
      </c>
      <c r="E1807" s="22" t="str">
        <f>IFERROR(テーブル_Swim015[[#This Row],[選手番号]],"")</f>
        <v/>
      </c>
      <c r="F1807" s="22" t="str">
        <f>IFERROR(VLOOKUP(E1807,Sheet3!A:H,3,0),"")</f>
        <v/>
      </c>
      <c r="G1807" s="22" t="str">
        <f>IFERROR(VLOOKUP(E1807,Sheet3!A:H,8,0),"")</f>
        <v/>
      </c>
      <c r="H1807" s="22" t="str">
        <f>IFERROR(VLOOKUP(E1807,Sheet2!A:B,2,0),"")</f>
        <v/>
      </c>
      <c r="I1807" s="22" t="str">
        <f t="shared" si="113"/>
        <v/>
      </c>
      <c r="J1807" s="22" t="str">
        <f t="shared" si="114"/>
        <v/>
      </c>
      <c r="K1807" s="22" t="str">
        <f t="shared" si="115"/>
        <v/>
      </c>
    </row>
    <row r="1808" spans="1:11" x14ac:dyDescent="0.15">
      <c r="A1808" s="22" t="str">
        <f>IFERROR(テーブル_Swim015[[#This Row],[競技番号]],"")</f>
        <v/>
      </c>
      <c r="B1808" s="22" t="str">
        <f>IFERROR(テーブル_Swim015[[#This Row],[組]],"")</f>
        <v/>
      </c>
      <c r="C1808" s="22" t="str">
        <f>IFERROR(テーブル_Swim015[[#This Row],[水路]],"")</f>
        <v/>
      </c>
      <c r="D1808" s="22" t="str">
        <f t="shared" si="112"/>
        <v/>
      </c>
      <c r="E1808" s="22" t="str">
        <f>IFERROR(テーブル_Swim015[[#This Row],[選手番号]],"")</f>
        <v/>
      </c>
      <c r="F1808" s="22" t="str">
        <f>IFERROR(VLOOKUP(E1808,Sheet3!A:H,3,0),"")</f>
        <v/>
      </c>
      <c r="G1808" s="22" t="str">
        <f>IFERROR(VLOOKUP(E1808,Sheet3!A:H,8,0),"")</f>
        <v/>
      </c>
      <c r="H1808" s="22" t="str">
        <f>IFERROR(VLOOKUP(E1808,Sheet2!A:B,2,0),"")</f>
        <v/>
      </c>
      <c r="I1808" s="22" t="str">
        <f t="shared" si="113"/>
        <v/>
      </c>
      <c r="J1808" s="22" t="str">
        <f t="shared" si="114"/>
        <v/>
      </c>
      <c r="K1808" s="22" t="str">
        <f t="shared" si="115"/>
        <v/>
      </c>
    </row>
    <row r="1809" spans="1:11" x14ac:dyDescent="0.15">
      <c r="A1809" s="22" t="str">
        <f>IFERROR(テーブル_Swim015[[#This Row],[競技番号]],"")</f>
        <v/>
      </c>
      <c r="B1809" s="22" t="str">
        <f>IFERROR(テーブル_Swim015[[#This Row],[組]],"")</f>
        <v/>
      </c>
      <c r="C1809" s="22" t="str">
        <f>IFERROR(テーブル_Swim015[[#This Row],[水路]],"")</f>
        <v/>
      </c>
      <c r="D1809" s="22" t="str">
        <f t="shared" si="112"/>
        <v/>
      </c>
      <c r="E1809" s="22" t="str">
        <f>IFERROR(テーブル_Swim015[[#This Row],[選手番号]],"")</f>
        <v/>
      </c>
      <c r="F1809" s="22" t="str">
        <f>IFERROR(VLOOKUP(E1809,Sheet3!A:H,3,0),"")</f>
        <v/>
      </c>
      <c r="G1809" s="22" t="str">
        <f>IFERROR(VLOOKUP(E1809,Sheet3!A:H,8,0),"")</f>
        <v/>
      </c>
      <c r="H1809" s="22" t="str">
        <f>IFERROR(VLOOKUP(E1809,Sheet2!A:B,2,0),"")</f>
        <v/>
      </c>
      <c r="I1809" s="22" t="str">
        <f t="shared" si="113"/>
        <v/>
      </c>
      <c r="J1809" s="22" t="str">
        <f t="shared" si="114"/>
        <v/>
      </c>
      <c r="K1809" s="22" t="str">
        <f t="shared" si="115"/>
        <v/>
      </c>
    </row>
    <row r="1810" spans="1:11" x14ac:dyDescent="0.15">
      <c r="A1810" s="22" t="str">
        <f>IFERROR(テーブル_Swim015[[#This Row],[競技番号]],"")</f>
        <v/>
      </c>
      <c r="B1810" s="22" t="str">
        <f>IFERROR(テーブル_Swim015[[#This Row],[組]],"")</f>
        <v/>
      </c>
      <c r="C1810" s="22" t="str">
        <f>IFERROR(テーブル_Swim015[[#This Row],[水路]],"")</f>
        <v/>
      </c>
      <c r="D1810" s="22" t="str">
        <f t="shared" ref="D1810:D1873" si="116">CONCATENATE(A1810,B1810,C1810)</f>
        <v/>
      </c>
      <c r="E1810" s="22" t="str">
        <f>IFERROR(テーブル_Swim015[[#This Row],[選手番号]],"")</f>
        <v/>
      </c>
      <c r="F1810" s="22" t="str">
        <f>IFERROR(VLOOKUP(E1810,Sheet3!A:H,3,0),"")</f>
        <v/>
      </c>
      <c r="G1810" s="22" t="str">
        <f>IFERROR(VLOOKUP(E1810,Sheet3!A:H,8,0),"")</f>
        <v/>
      </c>
      <c r="H1810" s="22" t="str">
        <f>IFERROR(VLOOKUP(E1810,Sheet2!A:B,2,0),"")</f>
        <v/>
      </c>
      <c r="I1810" s="22" t="str">
        <f t="shared" si="113"/>
        <v/>
      </c>
      <c r="J1810" s="22" t="str">
        <f t="shared" si="114"/>
        <v/>
      </c>
      <c r="K1810" s="22" t="str">
        <f t="shared" si="115"/>
        <v/>
      </c>
    </row>
    <row r="1811" spans="1:11" x14ac:dyDescent="0.15">
      <c r="A1811" s="22" t="str">
        <f>IFERROR(テーブル_Swim015[[#This Row],[競技番号]],"")</f>
        <v/>
      </c>
      <c r="B1811" s="22" t="str">
        <f>IFERROR(テーブル_Swim015[[#This Row],[組]],"")</f>
        <v/>
      </c>
      <c r="C1811" s="22" t="str">
        <f>IFERROR(テーブル_Swim015[[#This Row],[水路]],"")</f>
        <v/>
      </c>
      <c r="D1811" s="22" t="str">
        <f t="shared" si="116"/>
        <v/>
      </c>
      <c r="E1811" s="22" t="str">
        <f>IFERROR(テーブル_Swim015[[#This Row],[選手番号]],"")</f>
        <v/>
      </c>
      <c r="F1811" s="22" t="str">
        <f>IFERROR(VLOOKUP(E1811,Sheet3!A:H,3,0),"")</f>
        <v/>
      </c>
      <c r="G1811" s="22" t="str">
        <f>IFERROR(VLOOKUP(E1811,Sheet3!A:H,8,0),"")</f>
        <v/>
      </c>
      <c r="H1811" s="22" t="str">
        <f>IFERROR(VLOOKUP(E1811,Sheet2!A:B,2,0),"")</f>
        <v/>
      </c>
      <c r="I1811" s="22" t="str">
        <f t="shared" ref="I1811:I1874" si="117">CONCATENATE(E1811,A1811)</f>
        <v/>
      </c>
      <c r="J1811" s="22" t="str">
        <f t="shared" ref="J1811:J1874" si="118">B1811</f>
        <v/>
      </c>
      <c r="K1811" s="22" t="str">
        <f t="shared" ref="K1811:K1874" si="119">C1811</f>
        <v/>
      </c>
    </row>
    <row r="1812" spans="1:11" x14ac:dyDescent="0.15">
      <c r="A1812" s="22" t="str">
        <f>IFERROR(テーブル_Swim015[[#This Row],[競技番号]],"")</f>
        <v/>
      </c>
      <c r="B1812" s="22" t="str">
        <f>IFERROR(テーブル_Swim015[[#This Row],[組]],"")</f>
        <v/>
      </c>
      <c r="C1812" s="22" t="str">
        <f>IFERROR(テーブル_Swim015[[#This Row],[水路]],"")</f>
        <v/>
      </c>
      <c r="D1812" s="22" t="str">
        <f t="shared" si="116"/>
        <v/>
      </c>
      <c r="E1812" s="22" t="str">
        <f>IFERROR(テーブル_Swim015[[#This Row],[選手番号]],"")</f>
        <v/>
      </c>
      <c r="F1812" s="22" t="str">
        <f>IFERROR(VLOOKUP(E1812,Sheet3!A:H,3,0),"")</f>
        <v/>
      </c>
      <c r="G1812" s="22" t="str">
        <f>IFERROR(VLOOKUP(E1812,Sheet3!A:H,8,0),"")</f>
        <v/>
      </c>
      <c r="H1812" s="22" t="str">
        <f>IFERROR(VLOOKUP(E1812,Sheet2!A:B,2,0),"")</f>
        <v/>
      </c>
      <c r="I1812" s="22" t="str">
        <f t="shared" si="117"/>
        <v/>
      </c>
      <c r="J1812" s="22" t="str">
        <f t="shared" si="118"/>
        <v/>
      </c>
      <c r="K1812" s="22" t="str">
        <f t="shared" si="119"/>
        <v/>
      </c>
    </row>
    <row r="1813" spans="1:11" x14ac:dyDescent="0.15">
      <c r="A1813" s="22" t="str">
        <f>IFERROR(テーブル_Swim015[[#This Row],[競技番号]],"")</f>
        <v/>
      </c>
      <c r="B1813" s="22" t="str">
        <f>IFERROR(テーブル_Swim015[[#This Row],[組]],"")</f>
        <v/>
      </c>
      <c r="C1813" s="22" t="str">
        <f>IFERROR(テーブル_Swim015[[#This Row],[水路]],"")</f>
        <v/>
      </c>
      <c r="D1813" s="22" t="str">
        <f t="shared" si="116"/>
        <v/>
      </c>
      <c r="E1813" s="22" t="str">
        <f>IFERROR(テーブル_Swim015[[#This Row],[選手番号]],"")</f>
        <v/>
      </c>
      <c r="F1813" s="22" t="str">
        <f>IFERROR(VLOOKUP(E1813,Sheet3!A:H,3,0),"")</f>
        <v/>
      </c>
      <c r="G1813" s="22" t="str">
        <f>IFERROR(VLOOKUP(E1813,Sheet3!A:H,8,0),"")</f>
        <v/>
      </c>
      <c r="H1813" s="22" t="str">
        <f>IFERROR(VLOOKUP(E1813,Sheet2!A:B,2,0),"")</f>
        <v/>
      </c>
      <c r="I1813" s="22" t="str">
        <f t="shared" si="117"/>
        <v/>
      </c>
      <c r="J1813" s="22" t="str">
        <f t="shared" si="118"/>
        <v/>
      </c>
      <c r="K1813" s="22" t="str">
        <f t="shared" si="119"/>
        <v/>
      </c>
    </row>
    <row r="1814" spans="1:11" x14ac:dyDescent="0.15">
      <c r="A1814" s="22" t="str">
        <f>IFERROR(テーブル_Swim015[[#This Row],[競技番号]],"")</f>
        <v/>
      </c>
      <c r="B1814" s="22" t="str">
        <f>IFERROR(テーブル_Swim015[[#This Row],[組]],"")</f>
        <v/>
      </c>
      <c r="C1814" s="22" t="str">
        <f>IFERROR(テーブル_Swim015[[#This Row],[水路]],"")</f>
        <v/>
      </c>
      <c r="D1814" s="22" t="str">
        <f t="shared" si="116"/>
        <v/>
      </c>
      <c r="E1814" s="22" t="str">
        <f>IFERROR(テーブル_Swim015[[#This Row],[選手番号]],"")</f>
        <v/>
      </c>
      <c r="F1814" s="22" t="str">
        <f>IFERROR(VLOOKUP(E1814,Sheet3!A:H,3,0),"")</f>
        <v/>
      </c>
      <c r="G1814" s="22" t="str">
        <f>IFERROR(VLOOKUP(E1814,Sheet3!A:H,8,0),"")</f>
        <v/>
      </c>
      <c r="H1814" s="22" t="str">
        <f>IFERROR(VLOOKUP(E1814,Sheet2!A:B,2,0),"")</f>
        <v/>
      </c>
      <c r="I1814" s="22" t="str">
        <f t="shared" si="117"/>
        <v/>
      </c>
      <c r="J1814" s="22" t="str">
        <f t="shared" si="118"/>
        <v/>
      </c>
      <c r="K1814" s="22" t="str">
        <f t="shared" si="119"/>
        <v/>
      </c>
    </row>
    <row r="1815" spans="1:11" x14ac:dyDescent="0.15">
      <c r="A1815" s="22" t="str">
        <f>IFERROR(テーブル_Swim015[[#This Row],[競技番号]],"")</f>
        <v/>
      </c>
      <c r="B1815" s="22" t="str">
        <f>IFERROR(テーブル_Swim015[[#This Row],[組]],"")</f>
        <v/>
      </c>
      <c r="C1815" s="22" t="str">
        <f>IFERROR(テーブル_Swim015[[#This Row],[水路]],"")</f>
        <v/>
      </c>
      <c r="D1815" s="22" t="str">
        <f t="shared" si="116"/>
        <v/>
      </c>
      <c r="E1815" s="22" t="str">
        <f>IFERROR(テーブル_Swim015[[#This Row],[選手番号]],"")</f>
        <v/>
      </c>
      <c r="F1815" s="22" t="str">
        <f>IFERROR(VLOOKUP(E1815,Sheet3!A:H,3,0),"")</f>
        <v/>
      </c>
      <c r="G1815" s="22" t="str">
        <f>IFERROR(VLOOKUP(E1815,Sheet3!A:H,8,0),"")</f>
        <v/>
      </c>
      <c r="H1815" s="22" t="str">
        <f>IFERROR(VLOOKUP(E1815,Sheet2!A:B,2,0),"")</f>
        <v/>
      </c>
      <c r="I1815" s="22" t="str">
        <f t="shared" si="117"/>
        <v/>
      </c>
      <c r="J1815" s="22" t="str">
        <f t="shared" si="118"/>
        <v/>
      </c>
      <c r="K1815" s="22" t="str">
        <f t="shared" si="119"/>
        <v/>
      </c>
    </row>
    <row r="1816" spans="1:11" x14ac:dyDescent="0.15">
      <c r="A1816" s="22" t="str">
        <f>IFERROR(テーブル_Swim015[[#This Row],[競技番号]],"")</f>
        <v/>
      </c>
      <c r="B1816" s="22" t="str">
        <f>IFERROR(テーブル_Swim015[[#This Row],[組]],"")</f>
        <v/>
      </c>
      <c r="C1816" s="22" t="str">
        <f>IFERROR(テーブル_Swim015[[#This Row],[水路]],"")</f>
        <v/>
      </c>
      <c r="D1816" s="22" t="str">
        <f t="shared" si="116"/>
        <v/>
      </c>
      <c r="E1816" s="22" t="str">
        <f>IFERROR(テーブル_Swim015[[#This Row],[選手番号]],"")</f>
        <v/>
      </c>
      <c r="F1816" s="22" t="str">
        <f>IFERROR(VLOOKUP(E1816,Sheet3!A:H,3,0),"")</f>
        <v/>
      </c>
      <c r="G1816" s="22" t="str">
        <f>IFERROR(VLOOKUP(E1816,Sheet3!A:H,8,0),"")</f>
        <v/>
      </c>
      <c r="H1816" s="22" t="str">
        <f>IFERROR(VLOOKUP(E1816,Sheet2!A:B,2,0),"")</f>
        <v/>
      </c>
      <c r="I1816" s="22" t="str">
        <f t="shared" si="117"/>
        <v/>
      </c>
      <c r="J1816" s="22" t="str">
        <f t="shared" si="118"/>
        <v/>
      </c>
      <c r="K1816" s="22" t="str">
        <f t="shared" si="119"/>
        <v/>
      </c>
    </row>
    <row r="1817" spans="1:11" x14ac:dyDescent="0.15">
      <c r="A1817" s="22" t="str">
        <f>IFERROR(テーブル_Swim015[[#This Row],[競技番号]],"")</f>
        <v/>
      </c>
      <c r="B1817" s="22" t="str">
        <f>IFERROR(テーブル_Swim015[[#This Row],[組]],"")</f>
        <v/>
      </c>
      <c r="C1817" s="22" t="str">
        <f>IFERROR(テーブル_Swim015[[#This Row],[水路]],"")</f>
        <v/>
      </c>
      <c r="D1817" s="22" t="str">
        <f t="shared" si="116"/>
        <v/>
      </c>
      <c r="E1817" s="22" t="str">
        <f>IFERROR(テーブル_Swim015[[#This Row],[選手番号]],"")</f>
        <v/>
      </c>
      <c r="F1817" s="22" t="str">
        <f>IFERROR(VLOOKUP(E1817,Sheet3!A:H,3,0),"")</f>
        <v/>
      </c>
      <c r="G1817" s="22" t="str">
        <f>IFERROR(VLOOKUP(E1817,Sheet3!A:H,8,0),"")</f>
        <v/>
      </c>
      <c r="H1817" s="22" t="str">
        <f>IFERROR(VLOOKUP(E1817,Sheet2!A:B,2,0),"")</f>
        <v/>
      </c>
      <c r="I1817" s="22" t="str">
        <f t="shared" si="117"/>
        <v/>
      </c>
      <c r="J1817" s="22" t="str">
        <f t="shared" si="118"/>
        <v/>
      </c>
      <c r="K1817" s="22" t="str">
        <f t="shared" si="119"/>
        <v/>
      </c>
    </row>
    <row r="1818" spans="1:11" x14ac:dyDescent="0.15">
      <c r="A1818" s="22" t="str">
        <f>IFERROR(テーブル_Swim015[[#This Row],[競技番号]],"")</f>
        <v/>
      </c>
      <c r="B1818" s="22" t="str">
        <f>IFERROR(テーブル_Swim015[[#This Row],[組]],"")</f>
        <v/>
      </c>
      <c r="C1818" s="22" t="str">
        <f>IFERROR(テーブル_Swim015[[#This Row],[水路]],"")</f>
        <v/>
      </c>
      <c r="D1818" s="22" t="str">
        <f t="shared" si="116"/>
        <v/>
      </c>
      <c r="E1818" s="22" t="str">
        <f>IFERROR(テーブル_Swim015[[#This Row],[選手番号]],"")</f>
        <v/>
      </c>
      <c r="F1818" s="22" t="str">
        <f>IFERROR(VLOOKUP(E1818,Sheet3!A:H,3,0),"")</f>
        <v/>
      </c>
      <c r="G1818" s="22" t="str">
        <f>IFERROR(VLOOKUP(E1818,Sheet3!A:H,8,0),"")</f>
        <v/>
      </c>
      <c r="H1818" s="22" t="str">
        <f>IFERROR(VLOOKUP(E1818,Sheet2!A:B,2,0),"")</f>
        <v/>
      </c>
      <c r="I1818" s="22" t="str">
        <f t="shared" si="117"/>
        <v/>
      </c>
      <c r="J1818" s="22" t="str">
        <f t="shared" si="118"/>
        <v/>
      </c>
      <c r="K1818" s="22" t="str">
        <f t="shared" si="119"/>
        <v/>
      </c>
    </row>
    <row r="1819" spans="1:11" x14ac:dyDescent="0.15">
      <c r="A1819" s="22" t="str">
        <f>IFERROR(テーブル_Swim015[[#This Row],[競技番号]],"")</f>
        <v/>
      </c>
      <c r="B1819" s="22" t="str">
        <f>IFERROR(テーブル_Swim015[[#This Row],[組]],"")</f>
        <v/>
      </c>
      <c r="C1819" s="22" t="str">
        <f>IFERROR(テーブル_Swim015[[#This Row],[水路]],"")</f>
        <v/>
      </c>
      <c r="D1819" s="22" t="str">
        <f t="shared" si="116"/>
        <v/>
      </c>
      <c r="E1819" s="22" t="str">
        <f>IFERROR(テーブル_Swim015[[#This Row],[選手番号]],"")</f>
        <v/>
      </c>
      <c r="F1819" s="22" t="str">
        <f>IFERROR(VLOOKUP(E1819,Sheet3!A:H,3,0),"")</f>
        <v/>
      </c>
      <c r="G1819" s="22" t="str">
        <f>IFERROR(VLOOKUP(E1819,Sheet3!A:H,8,0),"")</f>
        <v/>
      </c>
      <c r="H1819" s="22" t="str">
        <f>IFERROR(VLOOKUP(E1819,Sheet2!A:B,2,0),"")</f>
        <v/>
      </c>
      <c r="I1819" s="22" t="str">
        <f t="shared" si="117"/>
        <v/>
      </c>
      <c r="J1819" s="22" t="str">
        <f t="shared" si="118"/>
        <v/>
      </c>
      <c r="K1819" s="22" t="str">
        <f t="shared" si="119"/>
        <v/>
      </c>
    </row>
    <row r="1820" spans="1:11" x14ac:dyDescent="0.15">
      <c r="A1820" s="22" t="str">
        <f>IFERROR(テーブル_Swim015[[#This Row],[競技番号]],"")</f>
        <v/>
      </c>
      <c r="B1820" s="22" t="str">
        <f>IFERROR(テーブル_Swim015[[#This Row],[組]],"")</f>
        <v/>
      </c>
      <c r="C1820" s="22" t="str">
        <f>IFERROR(テーブル_Swim015[[#This Row],[水路]],"")</f>
        <v/>
      </c>
      <c r="D1820" s="22" t="str">
        <f t="shared" si="116"/>
        <v/>
      </c>
      <c r="E1820" s="22" t="str">
        <f>IFERROR(テーブル_Swim015[[#This Row],[選手番号]],"")</f>
        <v/>
      </c>
      <c r="F1820" s="22" t="str">
        <f>IFERROR(VLOOKUP(E1820,Sheet3!A:H,3,0),"")</f>
        <v/>
      </c>
      <c r="G1820" s="22" t="str">
        <f>IFERROR(VLOOKUP(E1820,Sheet3!A:H,8,0),"")</f>
        <v/>
      </c>
      <c r="H1820" s="22" t="str">
        <f>IFERROR(VLOOKUP(E1820,Sheet2!A:B,2,0),"")</f>
        <v/>
      </c>
      <c r="I1820" s="22" t="str">
        <f t="shared" si="117"/>
        <v/>
      </c>
      <c r="J1820" s="22" t="str">
        <f t="shared" si="118"/>
        <v/>
      </c>
      <c r="K1820" s="22" t="str">
        <f t="shared" si="119"/>
        <v/>
      </c>
    </row>
    <row r="1821" spans="1:11" x14ac:dyDescent="0.15">
      <c r="A1821" s="22" t="str">
        <f>IFERROR(テーブル_Swim015[[#This Row],[競技番号]],"")</f>
        <v/>
      </c>
      <c r="B1821" s="22" t="str">
        <f>IFERROR(テーブル_Swim015[[#This Row],[組]],"")</f>
        <v/>
      </c>
      <c r="C1821" s="22" t="str">
        <f>IFERROR(テーブル_Swim015[[#This Row],[水路]],"")</f>
        <v/>
      </c>
      <c r="D1821" s="22" t="str">
        <f t="shared" si="116"/>
        <v/>
      </c>
      <c r="E1821" s="22" t="str">
        <f>IFERROR(テーブル_Swim015[[#This Row],[選手番号]],"")</f>
        <v/>
      </c>
      <c r="F1821" s="22" t="str">
        <f>IFERROR(VLOOKUP(E1821,Sheet3!A:H,3,0),"")</f>
        <v/>
      </c>
      <c r="G1821" s="22" t="str">
        <f>IFERROR(VLOOKUP(E1821,Sheet3!A:H,8,0),"")</f>
        <v/>
      </c>
      <c r="H1821" s="22" t="str">
        <f>IFERROR(VLOOKUP(E1821,Sheet2!A:B,2,0),"")</f>
        <v/>
      </c>
      <c r="I1821" s="22" t="str">
        <f t="shared" si="117"/>
        <v/>
      </c>
      <c r="J1821" s="22" t="str">
        <f t="shared" si="118"/>
        <v/>
      </c>
      <c r="K1821" s="22" t="str">
        <f t="shared" si="119"/>
        <v/>
      </c>
    </row>
    <row r="1822" spans="1:11" x14ac:dyDescent="0.15">
      <c r="A1822" s="22" t="str">
        <f>IFERROR(テーブル_Swim015[[#This Row],[競技番号]],"")</f>
        <v/>
      </c>
      <c r="B1822" s="22" t="str">
        <f>IFERROR(テーブル_Swim015[[#This Row],[組]],"")</f>
        <v/>
      </c>
      <c r="C1822" s="22" t="str">
        <f>IFERROR(テーブル_Swim015[[#This Row],[水路]],"")</f>
        <v/>
      </c>
      <c r="D1822" s="22" t="str">
        <f t="shared" si="116"/>
        <v/>
      </c>
      <c r="E1822" s="22" t="str">
        <f>IFERROR(テーブル_Swim015[[#This Row],[選手番号]],"")</f>
        <v/>
      </c>
      <c r="F1822" s="22" t="str">
        <f>IFERROR(VLOOKUP(E1822,Sheet3!A:H,3,0),"")</f>
        <v/>
      </c>
      <c r="G1822" s="22" t="str">
        <f>IFERROR(VLOOKUP(E1822,Sheet3!A:H,8,0),"")</f>
        <v/>
      </c>
      <c r="H1822" s="22" t="str">
        <f>IFERROR(VLOOKUP(E1822,Sheet2!A:B,2,0),"")</f>
        <v/>
      </c>
      <c r="I1822" s="22" t="str">
        <f t="shared" si="117"/>
        <v/>
      </c>
      <c r="J1822" s="22" t="str">
        <f t="shared" si="118"/>
        <v/>
      </c>
      <c r="K1822" s="22" t="str">
        <f t="shared" si="119"/>
        <v/>
      </c>
    </row>
    <row r="1823" spans="1:11" x14ac:dyDescent="0.15">
      <c r="A1823" s="22" t="str">
        <f>IFERROR(テーブル_Swim015[[#This Row],[競技番号]],"")</f>
        <v/>
      </c>
      <c r="B1823" s="22" t="str">
        <f>IFERROR(テーブル_Swim015[[#This Row],[組]],"")</f>
        <v/>
      </c>
      <c r="C1823" s="22" t="str">
        <f>IFERROR(テーブル_Swim015[[#This Row],[水路]],"")</f>
        <v/>
      </c>
      <c r="D1823" s="22" t="str">
        <f t="shared" si="116"/>
        <v/>
      </c>
      <c r="E1823" s="22" t="str">
        <f>IFERROR(テーブル_Swim015[[#This Row],[選手番号]],"")</f>
        <v/>
      </c>
      <c r="F1823" s="22" t="str">
        <f>IFERROR(VLOOKUP(E1823,Sheet3!A:H,3,0),"")</f>
        <v/>
      </c>
      <c r="G1823" s="22" t="str">
        <f>IFERROR(VLOOKUP(E1823,Sheet3!A:H,8,0),"")</f>
        <v/>
      </c>
      <c r="H1823" s="22" t="str">
        <f>IFERROR(VLOOKUP(E1823,Sheet2!A:B,2,0),"")</f>
        <v/>
      </c>
      <c r="I1823" s="22" t="str">
        <f t="shared" si="117"/>
        <v/>
      </c>
      <c r="J1823" s="22" t="str">
        <f t="shared" si="118"/>
        <v/>
      </c>
      <c r="K1823" s="22" t="str">
        <f t="shared" si="119"/>
        <v/>
      </c>
    </row>
    <row r="1824" spans="1:11" x14ac:dyDescent="0.15">
      <c r="A1824" s="22" t="str">
        <f>IFERROR(テーブル_Swim015[[#This Row],[競技番号]],"")</f>
        <v/>
      </c>
      <c r="B1824" s="22" t="str">
        <f>IFERROR(テーブル_Swim015[[#This Row],[組]],"")</f>
        <v/>
      </c>
      <c r="C1824" s="22" t="str">
        <f>IFERROR(テーブル_Swim015[[#This Row],[水路]],"")</f>
        <v/>
      </c>
      <c r="D1824" s="22" t="str">
        <f t="shared" si="116"/>
        <v/>
      </c>
      <c r="E1824" s="22" t="str">
        <f>IFERROR(テーブル_Swim015[[#This Row],[選手番号]],"")</f>
        <v/>
      </c>
      <c r="F1824" s="22" t="str">
        <f>IFERROR(VLOOKUP(E1824,Sheet3!A:H,3,0),"")</f>
        <v/>
      </c>
      <c r="G1824" s="22" t="str">
        <f>IFERROR(VLOOKUP(E1824,Sheet3!A:H,8,0),"")</f>
        <v/>
      </c>
      <c r="H1824" s="22" t="str">
        <f>IFERROR(VLOOKUP(E1824,Sheet2!A:B,2,0),"")</f>
        <v/>
      </c>
      <c r="I1824" s="22" t="str">
        <f t="shared" si="117"/>
        <v/>
      </c>
      <c r="J1824" s="22" t="str">
        <f t="shared" si="118"/>
        <v/>
      </c>
      <c r="K1824" s="22" t="str">
        <f t="shared" si="119"/>
        <v/>
      </c>
    </row>
    <row r="1825" spans="1:11" x14ac:dyDescent="0.15">
      <c r="A1825" s="22" t="str">
        <f>IFERROR(テーブル_Swim015[[#This Row],[競技番号]],"")</f>
        <v/>
      </c>
      <c r="B1825" s="22" t="str">
        <f>IFERROR(テーブル_Swim015[[#This Row],[組]],"")</f>
        <v/>
      </c>
      <c r="C1825" s="22" t="str">
        <f>IFERROR(テーブル_Swim015[[#This Row],[水路]],"")</f>
        <v/>
      </c>
      <c r="D1825" s="22" t="str">
        <f t="shared" si="116"/>
        <v/>
      </c>
      <c r="E1825" s="22" t="str">
        <f>IFERROR(テーブル_Swim015[[#This Row],[選手番号]],"")</f>
        <v/>
      </c>
      <c r="F1825" s="22" t="str">
        <f>IFERROR(VLOOKUP(E1825,Sheet3!A:H,3,0),"")</f>
        <v/>
      </c>
      <c r="G1825" s="22" t="str">
        <f>IFERROR(VLOOKUP(E1825,Sheet3!A:H,8,0),"")</f>
        <v/>
      </c>
      <c r="H1825" s="22" t="str">
        <f>IFERROR(VLOOKUP(E1825,Sheet2!A:B,2,0),"")</f>
        <v/>
      </c>
      <c r="I1825" s="22" t="str">
        <f t="shared" si="117"/>
        <v/>
      </c>
      <c r="J1825" s="22" t="str">
        <f t="shared" si="118"/>
        <v/>
      </c>
      <c r="K1825" s="22" t="str">
        <f t="shared" si="119"/>
        <v/>
      </c>
    </row>
    <row r="1826" spans="1:11" x14ac:dyDescent="0.15">
      <c r="A1826" s="22" t="str">
        <f>IFERROR(テーブル_Swim015[[#This Row],[競技番号]],"")</f>
        <v/>
      </c>
      <c r="B1826" s="22" t="str">
        <f>IFERROR(テーブル_Swim015[[#This Row],[組]],"")</f>
        <v/>
      </c>
      <c r="C1826" s="22" t="str">
        <f>IFERROR(テーブル_Swim015[[#This Row],[水路]],"")</f>
        <v/>
      </c>
      <c r="D1826" s="22" t="str">
        <f t="shared" si="116"/>
        <v/>
      </c>
      <c r="E1826" s="22" t="str">
        <f>IFERROR(テーブル_Swim015[[#This Row],[選手番号]],"")</f>
        <v/>
      </c>
      <c r="F1826" s="22" t="str">
        <f>IFERROR(VLOOKUP(E1826,Sheet3!A:H,3,0),"")</f>
        <v/>
      </c>
      <c r="G1826" s="22" t="str">
        <f>IFERROR(VLOOKUP(E1826,Sheet3!A:H,8,0),"")</f>
        <v/>
      </c>
      <c r="H1826" s="22" t="str">
        <f>IFERROR(VLOOKUP(E1826,Sheet2!A:B,2,0),"")</f>
        <v/>
      </c>
      <c r="I1826" s="22" t="str">
        <f t="shared" si="117"/>
        <v/>
      </c>
      <c r="J1826" s="22" t="str">
        <f t="shared" si="118"/>
        <v/>
      </c>
      <c r="K1826" s="22" t="str">
        <f t="shared" si="119"/>
        <v/>
      </c>
    </row>
    <row r="1827" spans="1:11" x14ac:dyDescent="0.15">
      <c r="A1827" s="22" t="str">
        <f>IFERROR(テーブル_Swim015[[#This Row],[競技番号]],"")</f>
        <v/>
      </c>
      <c r="B1827" s="22" t="str">
        <f>IFERROR(テーブル_Swim015[[#This Row],[組]],"")</f>
        <v/>
      </c>
      <c r="C1827" s="22" t="str">
        <f>IFERROR(テーブル_Swim015[[#This Row],[水路]],"")</f>
        <v/>
      </c>
      <c r="D1827" s="22" t="str">
        <f t="shared" si="116"/>
        <v/>
      </c>
      <c r="E1827" s="22" t="str">
        <f>IFERROR(テーブル_Swim015[[#This Row],[選手番号]],"")</f>
        <v/>
      </c>
      <c r="F1827" s="22" t="str">
        <f>IFERROR(VLOOKUP(E1827,Sheet3!A:H,3,0),"")</f>
        <v/>
      </c>
      <c r="G1827" s="22" t="str">
        <f>IFERROR(VLOOKUP(E1827,Sheet3!A:H,8,0),"")</f>
        <v/>
      </c>
      <c r="H1827" s="22" t="str">
        <f>IFERROR(VLOOKUP(E1827,Sheet2!A:B,2,0),"")</f>
        <v/>
      </c>
      <c r="I1827" s="22" t="str">
        <f t="shared" si="117"/>
        <v/>
      </c>
      <c r="J1827" s="22" t="str">
        <f t="shared" si="118"/>
        <v/>
      </c>
      <c r="K1827" s="22" t="str">
        <f t="shared" si="119"/>
        <v/>
      </c>
    </row>
    <row r="1828" spans="1:11" x14ac:dyDescent="0.15">
      <c r="A1828" s="22" t="str">
        <f>IFERROR(テーブル_Swim015[[#This Row],[競技番号]],"")</f>
        <v/>
      </c>
      <c r="B1828" s="22" t="str">
        <f>IFERROR(テーブル_Swim015[[#This Row],[組]],"")</f>
        <v/>
      </c>
      <c r="C1828" s="22" t="str">
        <f>IFERROR(テーブル_Swim015[[#This Row],[水路]],"")</f>
        <v/>
      </c>
      <c r="D1828" s="22" t="str">
        <f t="shared" si="116"/>
        <v/>
      </c>
      <c r="E1828" s="22" t="str">
        <f>IFERROR(テーブル_Swim015[[#This Row],[選手番号]],"")</f>
        <v/>
      </c>
      <c r="F1828" s="22" t="str">
        <f>IFERROR(VLOOKUP(E1828,Sheet3!A:H,3,0),"")</f>
        <v/>
      </c>
      <c r="G1828" s="22" t="str">
        <f>IFERROR(VLOOKUP(E1828,Sheet3!A:H,8,0),"")</f>
        <v/>
      </c>
      <c r="H1828" s="22" t="str">
        <f>IFERROR(VLOOKUP(E1828,Sheet2!A:B,2,0),"")</f>
        <v/>
      </c>
      <c r="I1828" s="22" t="str">
        <f t="shared" si="117"/>
        <v/>
      </c>
      <c r="J1828" s="22" t="str">
        <f t="shared" si="118"/>
        <v/>
      </c>
      <c r="K1828" s="22" t="str">
        <f t="shared" si="119"/>
        <v/>
      </c>
    </row>
    <row r="1829" spans="1:11" x14ac:dyDescent="0.15">
      <c r="A1829" s="22" t="str">
        <f>IFERROR(テーブル_Swim015[[#This Row],[競技番号]],"")</f>
        <v/>
      </c>
      <c r="B1829" s="22" t="str">
        <f>IFERROR(テーブル_Swim015[[#This Row],[組]],"")</f>
        <v/>
      </c>
      <c r="C1829" s="22" t="str">
        <f>IFERROR(テーブル_Swim015[[#This Row],[水路]],"")</f>
        <v/>
      </c>
      <c r="D1829" s="22" t="str">
        <f t="shared" si="116"/>
        <v/>
      </c>
      <c r="E1829" s="22" t="str">
        <f>IFERROR(テーブル_Swim015[[#This Row],[選手番号]],"")</f>
        <v/>
      </c>
      <c r="F1829" s="22" t="str">
        <f>IFERROR(VLOOKUP(E1829,Sheet3!A:H,3,0),"")</f>
        <v/>
      </c>
      <c r="G1829" s="22" t="str">
        <f>IFERROR(VLOOKUP(E1829,Sheet3!A:H,8,0),"")</f>
        <v/>
      </c>
      <c r="H1829" s="22" t="str">
        <f>IFERROR(VLOOKUP(E1829,Sheet2!A:B,2,0),"")</f>
        <v/>
      </c>
      <c r="I1829" s="22" t="str">
        <f t="shared" si="117"/>
        <v/>
      </c>
      <c r="J1829" s="22" t="str">
        <f t="shared" si="118"/>
        <v/>
      </c>
      <c r="K1829" s="22" t="str">
        <f t="shared" si="119"/>
        <v/>
      </c>
    </row>
    <row r="1830" spans="1:11" x14ac:dyDescent="0.15">
      <c r="A1830" s="22" t="str">
        <f>IFERROR(テーブル_Swim015[[#This Row],[競技番号]],"")</f>
        <v/>
      </c>
      <c r="B1830" s="22" t="str">
        <f>IFERROR(テーブル_Swim015[[#This Row],[組]],"")</f>
        <v/>
      </c>
      <c r="C1830" s="22" t="str">
        <f>IFERROR(テーブル_Swim015[[#This Row],[水路]],"")</f>
        <v/>
      </c>
      <c r="D1830" s="22" t="str">
        <f t="shared" si="116"/>
        <v/>
      </c>
      <c r="E1830" s="22" t="str">
        <f>IFERROR(テーブル_Swim015[[#This Row],[選手番号]],"")</f>
        <v/>
      </c>
      <c r="F1830" s="22" t="str">
        <f>IFERROR(VLOOKUP(E1830,Sheet3!A:H,3,0),"")</f>
        <v/>
      </c>
      <c r="G1830" s="22" t="str">
        <f>IFERROR(VLOOKUP(E1830,Sheet3!A:H,8,0),"")</f>
        <v/>
      </c>
      <c r="H1830" s="22" t="str">
        <f>IFERROR(VLOOKUP(E1830,Sheet2!A:B,2,0),"")</f>
        <v/>
      </c>
      <c r="I1830" s="22" t="str">
        <f t="shared" si="117"/>
        <v/>
      </c>
      <c r="J1830" s="22" t="str">
        <f t="shared" si="118"/>
        <v/>
      </c>
      <c r="K1830" s="22" t="str">
        <f t="shared" si="119"/>
        <v/>
      </c>
    </row>
    <row r="1831" spans="1:11" x14ac:dyDescent="0.15">
      <c r="A1831" s="22" t="str">
        <f>IFERROR(テーブル_Swim015[[#This Row],[競技番号]],"")</f>
        <v/>
      </c>
      <c r="B1831" s="22" t="str">
        <f>IFERROR(テーブル_Swim015[[#This Row],[組]],"")</f>
        <v/>
      </c>
      <c r="C1831" s="22" t="str">
        <f>IFERROR(テーブル_Swim015[[#This Row],[水路]],"")</f>
        <v/>
      </c>
      <c r="D1831" s="22" t="str">
        <f t="shared" si="116"/>
        <v/>
      </c>
      <c r="E1831" s="22" t="str">
        <f>IFERROR(テーブル_Swim015[[#This Row],[選手番号]],"")</f>
        <v/>
      </c>
      <c r="F1831" s="22" t="str">
        <f>IFERROR(VLOOKUP(E1831,Sheet3!A:H,3,0),"")</f>
        <v/>
      </c>
      <c r="G1831" s="22" t="str">
        <f>IFERROR(VLOOKUP(E1831,Sheet3!A:H,8,0),"")</f>
        <v/>
      </c>
      <c r="H1831" s="22" t="str">
        <f>IFERROR(VLOOKUP(E1831,Sheet2!A:B,2,0),"")</f>
        <v/>
      </c>
      <c r="I1831" s="22" t="str">
        <f t="shared" si="117"/>
        <v/>
      </c>
      <c r="J1831" s="22" t="str">
        <f t="shared" si="118"/>
        <v/>
      </c>
      <c r="K1831" s="22" t="str">
        <f t="shared" si="119"/>
        <v/>
      </c>
    </row>
    <row r="1832" spans="1:11" x14ac:dyDescent="0.15">
      <c r="A1832" s="22" t="str">
        <f>IFERROR(テーブル_Swim015[[#This Row],[競技番号]],"")</f>
        <v/>
      </c>
      <c r="B1832" s="22" t="str">
        <f>IFERROR(テーブル_Swim015[[#This Row],[組]],"")</f>
        <v/>
      </c>
      <c r="C1832" s="22" t="str">
        <f>IFERROR(テーブル_Swim015[[#This Row],[水路]],"")</f>
        <v/>
      </c>
      <c r="D1832" s="22" t="str">
        <f t="shared" si="116"/>
        <v/>
      </c>
      <c r="E1832" s="22" t="str">
        <f>IFERROR(テーブル_Swim015[[#This Row],[選手番号]],"")</f>
        <v/>
      </c>
      <c r="F1832" s="22" t="str">
        <f>IFERROR(VLOOKUP(E1832,Sheet3!A:H,3,0),"")</f>
        <v/>
      </c>
      <c r="G1832" s="22" t="str">
        <f>IFERROR(VLOOKUP(E1832,Sheet3!A:H,8,0),"")</f>
        <v/>
      </c>
      <c r="H1832" s="22" t="str">
        <f>IFERROR(VLOOKUP(E1832,Sheet2!A:B,2,0),"")</f>
        <v/>
      </c>
      <c r="I1832" s="22" t="str">
        <f t="shared" si="117"/>
        <v/>
      </c>
      <c r="J1832" s="22" t="str">
        <f t="shared" si="118"/>
        <v/>
      </c>
      <c r="K1832" s="22" t="str">
        <f t="shared" si="119"/>
        <v/>
      </c>
    </row>
    <row r="1833" spans="1:11" x14ac:dyDescent="0.15">
      <c r="A1833" s="22" t="str">
        <f>IFERROR(テーブル_Swim015[[#This Row],[競技番号]],"")</f>
        <v/>
      </c>
      <c r="B1833" s="22" t="str">
        <f>IFERROR(テーブル_Swim015[[#This Row],[組]],"")</f>
        <v/>
      </c>
      <c r="C1833" s="22" t="str">
        <f>IFERROR(テーブル_Swim015[[#This Row],[水路]],"")</f>
        <v/>
      </c>
      <c r="D1833" s="22" t="str">
        <f t="shared" si="116"/>
        <v/>
      </c>
      <c r="E1833" s="22" t="str">
        <f>IFERROR(テーブル_Swim015[[#This Row],[選手番号]],"")</f>
        <v/>
      </c>
      <c r="F1833" s="22" t="str">
        <f>IFERROR(VLOOKUP(E1833,Sheet3!A:H,3,0),"")</f>
        <v/>
      </c>
      <c r="G1833" s="22" t="str">
        <f>IFERROR(VLOOKUP(E1833,Sheet3!A:H,8,0),"")</f>
        <v/>
      </c>
      <c r="H1833" s="22" t="str">
        <f>IFERROR(VLOOKUP(E1833,Sheet2!A:B,2,0),"")</f>
        <v/>
      </c>
      <c r="I1833" s="22" t="str">
        <f t="shared" si="117"/>
        <v/>
      </c>
      <c r="J1833" s="22" t="str">
        <f t="shared" si="118"/>
        <v/>
      </c>
      <c r="K1833" s="22" t="str">
        <f t="shared" si="119"/>
        <v/>
      </c>
    </row>
    <row r="1834" spans="1:11" x14ac:dyDescent="0.15">
      <c r="A1834" s="22" t="str">
        <f>IFERROR(テーブル_Swim015[[#This Row],[競技番号]],"")</f>
        <v/>
      </c>
      <c r="B1834" s="22" t="str">
        <f>IFERROR(テーブル_Swim015[[#This Row],[組]],"")</f>
        <v/>
      </c>
      <c r="C1834" s="22" t="str">
        <f>IFERROR(テーブル_Swim015[[#This Row],[水路]],"")</f>
        <v/>
      </c>
      <c r="D1834" s="22" t="str">
        <f t="shared" si="116"/>
        <v/>
      </c>
      <c r="E1834" s="22" t="str">
        <f>IFERROR(テーブル_Swim015[[#This Row],[選手番号]],"")</f>
        <v/>
      </c>
      <c r="F1834" s="22" t="str">
        <f>IFERROR(VLOOKUP(E1834,Sheet3!A:H,3,0),"")</f>
        <v/>
      </c>
      <c r="G1834" s="22" t="str">
        <f>IFERROR(VLOOKUP(E1834,Sheet3!A:H,8,0),"")</f>
        <v/>
      </c>
      <c r="H1834" s="22" t="str">
        <f>IFERROR(VLOOKUP(E1834,Sheet2!A:B,2,0),"")</f>
        <v/>
      </c>
      <c r="I1834" s="22" t="str">
        <f t="shared" si="117"/>
        <v/>
      </c>
      <c r="J1834" s="22" t="str">
        <f t="shared" si="118"/>
        <v/>
      </c>
      <c r="K1834" s="22" t="str">
        <f t="shared" si="119"/>
        <v/>
      </c>
    </row>
    <row r="1835" spans="1:11" x14ac:dyDescent="0.15">
      <c r="A1835" s="22" t="str">
        <f>IFERROR(テーブル_Swim015[[#This Row],[競技番号]],"")</f>
        <v/>
      </c>
      <c r="B1835" s="22" t="str">
        <f>IFERROR(テーブル_Swim015[[#This Row],[組]],"")</f>
        <v/>
      </c>
      <c r="C1835" s="22" t="str">
        <f>IFERROR(テーブル_Swim015[[#This Row],[水路]],"")</f>
        <v/>
      </c>
      <c r="D1835" s="22" t="str">
        <f t="shared" si="116"/>
        <v/>
      </c>
      <c r="E1835" s="22" t="str">
        <f>IFERROR(テーブル_Swim015[[#This Row],[選手番号]],"")</f>
        <v/>
      </c>
      <c r="F1835" s="22" t="str">
        <f>IFERROR(VLOOKUP(E1835,Sheet3!A:H,3,0),"")</f>
        <v/>
      </c>
      <c r="G1835" s="22" t="str">
        <f>IFERROR(VLOOKUP(E1835,Sheet3!A:H,8,0),"")</f>
        <v/>
      </c>
      <c r="H1835" s="22" t="str">
        <f>IFERROR(VLOOKUP(E1835,Sheet2!A:B,2,0),"")</f>
        <v/>
      </c>
      <c r="I1835" s="22" t="str">
        <f t="shared" si="117"/>
        <v/>
      </c>
      <c r="J1835" s="22" t="str">
        <f t="shared" si="118"/>
        <v/>
      </c>
      <c r="K1835" s="22" t="str">
        <f t="shared" si="119"/>
        <v/>
      </c>
    </row>
    <row r="1836" spans="1:11" x14ac:dyDescent="0.15">
      <c r="A1836" s="22" t="str">
        <f>IFERROR(テーブル_Swim015[[#This Row],[競技番号]],"")</f>
        <v/>
      </c>
      <c r="B1836" s="22" t="str">
        <f>IFERROR(テーブル_Swim015[[#This Row],[組]],"")</f>
        <v/>
      </c>
      <c r="C1836" s="22" t="str">
        <f>IFERROR(テーブル_Swim015[[#This Row],[水路]],"")</f>
        <v/>
      </c>
      <c r="D1836" s="22" t="str">
        <f t="shared" si="116"/>
        <v/>
      </c>
      <c r="E1836" s="22" t="str">
        <f>IFERROR(テーブル_Swim015[[#This Row],[選手番号]],"")</f>
        <v/>
      </c>
      <c r="F1836" s="22" t="str">
        <f>IFERROR(VLOOKUP(E1836,Sheet3!A:H,3,0),"")</f>
        <v/>
      </c>
      <c r="G1836" s="22" t="str">
        <f>IFERROR(VLOOKUP(E1836,Sheet3!A:H,8,0),"")</f>
        <v/>
      </c>
      <c r="H1836" s="22" t="str">
        <f>IFERROR(VLOOKUP(E1836,Sheet2!A:B,2,0),"")</f>
        <v/>
      </c>
      <c r="I1836" s="22" t="str">
        <f t="shared" si="117"/>
        <v/>
      </c>
      <c r="J1836" s="22" t="str">
        <f t="shared" si="118"/>
        <v/>
      </c>
      <c r="K1836" s="22" t="str">
        <f t="shared" si="119"/>
        <v/>
      </c>
    </row>
    <row r="1837" spans="1:11" x14ac:dyDescent="0.15">
      <c r="A1837" s="22" t="str">
        <f>IFERROR(テーブル_Swim015[[#This Row],[競技番号]],"")</f>
        <v/>
      </c>
      <c r="B1837" s="22" t="str">
        <f>IFERROR(テーブル_Swim015[[#This Row],[組]],"")</f>
        <v/>
      </c>
      <c r="C1837" s="22" t="str">
        <f>IFERROR(テーブル_Swim015[[#This Row],[水路]],"")</f>
        <v/>
      </c>
      <c r="D1837" s="22" t="str">
        <f t="shared" si="116"/>
        <v/>
      </c>
      <c r="E1837" s="22" t="str">
        <f>IFERROR(テーブル_Swim015[[#This Row],[選手番号]],"")</f>
        <v/>
      </c>
      <c r="F1837" s="22" t="str">
        <f>IFERROR(VLOOKUP(E1837,Sheet3!A:H,3,0),"")</f>
        <v/>
      </c>
      <c r="G1837" s="22" t="str">
        <f>IFERROR(VLOOKUP(E1837,Sheet3!A:H,8,0),"")</f>
        <v/>
      </c>
      <c r="H1837" s="22" t="str">
        <f>IFERROR(VLOOKUP(E1837,Sheet2!A:B,2,0),"")</f>
        <v/>
      </c>
      <c r="I1837" s="22" t="str">
        <f t="shared" si="117"/>
        <v/>
      </c>
      <c r="J1837" s="22" t="str">
        <f t="shared" si="118"/>
        <v/>
      </c>
      <c r="K1837" s="22" t="str">
        <f t="shared" si="119"/>
        <v/>
      </c>
    </row>
    <row r="1838" spans="1:11" x14ac:dyDescent="0.15">
      <c r="A1838" s="22" t="str">
        <f>IFERROR(テーブル_Swim015[[#This Row],[競技番号]],"")</f>
        <v/>
      </c>
      <c r="B1838" s="22" t="str">
        <f>IFERROR(テーブル_Swim015[[#This Row],[組]],"")</f>
        <v/>
      </c>
      <c r="C1838" s="22" t="str">
        <f>IFERROR(テーブル_Swim015[[#This Row],[水路]],"")</f>
        <v/>
      </c>
      <c r="D1838" s="22" t="str">
        <f t="shared" si="116"/>
        <v/>
      </c>
      <c r="E1838" s="22" t="str">
        <f>IFERROR(テーブル_Swim015[[#This Row],[選手番号]],"")</f>
        <v/>
      </c>
      <c r="F1838" s="22" t="str">
        <f>IFERROR(VLOOKUP(E1838,Sheet3!A:H,3,0),"")</f>
        <v/>
      </c>
      <c r="G1838" s="22" t="str">
        <f>IFERROR(VLOOKUP(E1838,Sheet3!A:H,8,0),"")</f>
        <v/>
      </c>
      <c r="H1838" s="22" t="str">
        <f>IFERROR(VLOOKUP(E1838,Sheet2!A:B,2,0),"")</f>
        <v/>
      </c>
      <c r="I1838" s="22" t="str">
        <f t="shared" si="117"/>
        <v/>
      </c>
      <c r="J1838" s="22" t="str">
        <f t="shared" si="118"/>
        <v/>
      </c>
      <c r="K1838" s="22" t="str">
        <f t="shared" si="119"/>
        <v/>
      </c>
    </row>
    <row r="1839" spans="1:11" x14ac:dyDescent="0.15">
      <c r="A1839" s="22" t="str">
        <f>IFERROR(テーブル_Swim015[[#This Row],[競技番号]],"")</f>
        <v/>
      </c>
      <c r="B1839" s="22" t="str">
        <f>IFERROR(テーブル_Swim015[[#This Row],[組]],"")</f>
        <v/>
      </c>
      <c r="C1839" s="22" t="str">
        <f>IFERROR(テーブル_Swim015[[#This Row],[水路]],"")</f>
        <v/>
      </c>
      <c r="D1839" s="22" t="str">
        <f t="shared" si="116"/>
        <v/>
      </c>
      <c r="E1839" s="22" t="str">
        <f>IFERROR(テーブル_Swim015[[#This Row],[選手番号]],"")</f>
        <v/>
      </c>
      <c r="F1839" s="22" t="str">
        <f>IFERROR(VLOOKUP(E1839,Sheet3!A:H,3,0),"")</f>
        <v/>
      </c>
      <c r="G1839" s="22" t="str">
        <f>IFERROR(VLOOKUP(E1839,Sheet3!A:H,8,0),"")</f>
        <v/>
      </c>
      <c r="H1839" s="22" t="str">
        <f>IFERROR(VLOOKUP(E1839,Sheet2!A:B,2,0),"")</f>
        <v/>
      </c>
      <c r="I1839" s="22" t="str">
        <f t="shared" si="117"/>
        <v/>
      </c>
      <c r="J1839" s="22" t="str">
        <f t="shared" si="118"/>
        <v/>
      </c>
      <c r="K1839" s="22" t="str">
        <f t="shared" si="119"/>
        <v/>
      </c>
    </row>
    <row r="1840" spans="1:11" x14ac:dyDescent="0.15">
      <c r="A1840" s="22" t="str">
        <f>IFERROR(テーブル_Swim015[[#This Row],[競技番号]],"")</f>
        <v/>
      </c>
      <c r="B1840" s="22" t="str">
        <f>IFERROR(テーブル_Swim015[[#This Row],[組]],"")</f>
        <v/>
      </c>
      <c r="C1840" s="22" t="str">
        <f>IFERROR(テーブル_Swim015[[#This Row],[水路]],"")</f>
        <v/>
      </c>
      <c r="D1840" s="22" t="str">
        <f t="shared" si="116"/>
        <v/>
      </c>
      <c r="E1840" s="22" t="str">
        <f>IFERROR(テーブル_Swim015[[#This Row],[選手番号]],"")</f>
        <v/>
      </c>
      <c r="F1840" s="22" t="str">
        <f>IFERROR(VLOOKUP(E1840,Sheet3!A:H,3,0),"")</f>
        <v/>
      </c>
      <c r="G1840" s="22" t="str">
        <f>IFERROR(VLOOKUP(E1840,Sheet3!A:H,8,0),"")</f>
        <v/>
      </c>
      <c r="H1840" s="22" t="str">
        <f>IFERROR(VLOOKUP(E1840,Sheet2!A:B,2,0),"")</f>
        <v/>
      </c>
      <c r="I1840" s="22" t="str">
        <f t="shared" si="117"/>
        <v/>
      </c>
      <c r="J1840" s="22" t="str">
        <f t="shared" si="118"/>
        <v/>
      </c>
      <c r="K1840" s="22" t="str">
        <f t="shared" si="119"/>
        <v/>
      </c>
    </row>
    <row r="1841" spans="1:11" x14ac:dyDescent="0.15">
      <c r="A1841" s="22" t="str">
        <f>IFERROR(テーブル_Swim015[[#This Row],[競技番号]],"")</f>
        <v/>
      </c>
      <c r="B1841" s="22" t="str">
        <f>IFERROR(テーブル_Swim015[[#This Row],[組]],"")</f>
        <v/>
      </c>
      <c r="C1841" s="22" t="str">
        <f>IFERROR(テーブル_Swim015[[#This Row],[水路]],"")</f>
        <v/>
      </c>
      <c r="D1841" s="22" t="str">
        <f t="shared" si="116"/>
        <v/>
      </c>
      <c r="E1841" s="22" t="str">
        <f>IFERROR(テーブル_Swim015[[#This Row],[選手番号]],"")</f>
        <v/>
      </c>
      <c r="F1841" s="22" t="str">
        <f>IFERROR(VLOOKUP(E1841,Sheet3!A:H,3,0),"")</f>
        <v/>
      </c>
      <c r="G1841" s="22" t="str">
        <f>IFERROR(VLOOKUP(E1841,Sheet3!A:H,8,0),"")</f>
        <v/>
      </c>
      <c r="H1841" s="22" t="str">
        <f>IFERROR(VLOOKUP(E1841,Sheet2!A:B,2,0),"")</f>
        <v/>
      </c>
      <c r="I1841" s="22" t="str">
        <f t="shared" si="117"/>
        <v/>
      </c>
      <c r="J1841" s="22" t="str">
        <f t="shared" si="118"/>
        <v/>
      </c>
      <c r="K1841" s="22" t="str">
        <f t="shared" si="119"/>
        <v/>
      </c>
    </row>
    <row r="1842" spans="1:11" x14ac:dyDescent="0.15">
      <c r="A1842" s="22" t="str">
        <f>IFERROR(テーブル_Swim015[[#This Row],[競技番号]],"")</f>
        <v/>
      </c>
      <c r="B1842" s="22" t="str">
        <f>IFERROR(テーブル_Swim015[[#This Row],[組]],"")</f>
        <v/>
      </c>
      <c r="C1842" s="22" t="str">
        <f>IFERROR(テーブル_Swim015[[#This Row],[水路]],"")</f>
        <v/>
      </c>
      <c r="D1842" s="22" t="str">
        <f t="shared" si="116"/>
        <v/>
      </c>
      <c r="E1842" s="22" t="str">
        <f>IFERROR(テーブル_Swim015[[#This Row],[選手番号]],"")</f>
        <v/>
      </c>
      <c r="F1842" s="22" t="str">
        <f>IFERROR(VLOOKUP(E1842,Sheet3!A:H,3,0),"")</f>
        <v/>
      </c>
      <c r="G1842" s="22" t="str">
        <f>IFERROR(VLOOKUP(E1842,Sheet3!A:H,8,0),"")</f>
        <v/>
      </c>
      <c r="H1842" s="22" t="str">
        <f>IFERROR(VLOOKUP(E1842,Sheet2!A:B,2,0),"")</f>
        <v/>
      </c>
      <c r="I1842" s="22" t="str">
        <f t="shared" si="117"/>
        <v/>
      </c>
      <c r="J1842" s="22" t="str">
        <f t="shared" si="118"/>
        <v/>
      </c>
      <c r="K1842" s="22" t="str">
        <f t="shared" si="119"/>
        <v/>
      </c>
    </row>
    <row r="1843" spans="1:11" x14ac:dyDescent="0.15">
      <c r="A1843" s="22" t="str">
        <f>IFERROR(テーブル_Swim015[[#This Row],[競技番号]],"")</f>
        <v/>
      </c>
      <c r="B1843" s="22" t="str">
        <f>IFERROR(テーブル_Swim015[[#This Row],[組]],"")</f>
        <v/>
      </c>
      <c r="C1843" s="22" t="str">
        <f>IFERROR(テーブル_Swim015[[#This Row],[水路]],"")</f>
        <v/>
      </c>
      <c r="D1843" s="22" t="str">
        <f t="shared" si="116"/>
        <v/>
      </c>
      <c r="E1843" s="22" t="str">
        <f>IFERROR(テーブル_Swim015[[#This Row],[選手番号]],"")</f>
        <v/>
      </c>
      <c r="F1843" s="22" t="str">
        <f>IFERROR(VLOOKUP(E1843,Sheet3!A:H,3,0),"")</f>
        <v/>
      </c>
      <c r="G1843" s="22" t="str">
        <f>IFERROR(VLOOKUP(E1843,Sheet3!A:H,8,0),"")</f>
        <v/>
      </c>
      <c r="H1843" s="22" t="str">
        <f>IFERROR(VLOOKUP(E1843,Sheet2!A:B,2,0),"")</f>
        <v/>
      </c>
      <c r="I1843" s="22" t="str">
        <f t="shared" si="117"/>
        <v/>
      </c>
      <c r="J1843" s="22" t="str">
        <f t="shared" si="118"/>
        <v/>
      </c>
      <c r="K1843" s="22" t="str">
        <f t="shared" si="119"/>
        <v/>
      </c>
    </row>
    <row r="1844" spans="1:11" x14ac:dyDescent="0.15">
      <c r="A1844" s="22" t="str">
        <f>IFERROR(テーブル_Swim015[[#This Row],[競技番号]],"")</f>
        <v/>
      </c>
      <c r="B1844" s="22" t="str">
        <f>IFERROR(テーブル_Swim015[[#This Row],[組]],"")</f>
        <v/>
      </c>
      <c r="C1844" s="22" t="str">
        <f>IFERROR(テーブル_Swim015[[#This Row],[水路]],"")</f>
        <v/>
      </c>
      <c r="D1844" s="22" t="str">
        <f t="shared" si="116"/>
        <v/>
      </c>
      <c r="E1844" s="22" t="str">
        <f>IFERROR(テーブル_Swim015[[#This Row],[選手番号]],"")</f>
        <v/>
      </c>
      <c r="F1844" s="22" t="str">
        <f>IFERROR(VLOOKUP(E1844,Sheet3!A:H,3,0),"")</f>
        <v/>
      </c>
      <c r="G1844" s="22" t="str">
        <f>IFERROR(VLOOKUP(E1844,Sheet3!A:H,8,0),"")</f>
        <v/>
      </c>
      <c r="H1844" s="22" t="str">
        <f>IFERROR(VLOOKUP(E1844,Sheet2!A:B,2,0),"")</f>
        <v/>
      </c>
      <c r="I1844" s="22" t="str">
        <f t="shared" si="117"/>
        <v/>
      </c>
      <c r="J1844" s="22" t="str">
        <f t="shared" si="118"/>
        <v/>
      </c>
      <c r="K1844" s="22" t="str">
        <f t="shared" si="119"/>
        <v/>
      </c>
    </row>
    <row r="1845" spans="1:11" x14ac:dyDescent="0.15">
      <c r="A1845" s="22" t="str">
        <f>IFERROR(テーブル_Swim015[[#This Row],[競技番号]],"")</f>
        <v/>
      </c>
      <c r="B1845" s="22" t="str">
        <f>IFERROR(テーブル_Swim015[[#This Row],[組]],"")</f>
        <v/>
      </c>
      <c r="C1845" s="22" t="str">
        <f>IFERROR(テーブル_Swim015[[#This Row],[水路]],"")</f>
        <v/>
      </c>
      <c r="D1845" s="22" t="str">
        <f t="shared" si="116"/>
        <v/>
      </c>
      <c r="E1845" s="22" t="str">
        <f>IFERROR(テーブル_Swim015[[#This Row],[選手番号]],"")</f>
        <v/>
      </c>
      <c r="F1845" s="22" t="str">
        <f>IFERROR(VLOOKUP(E1845,Sheet3!A:H,3,0),"")</f>
        <v/>
      </c>
      <c r="G1845" s="22" t="str">
        <f>IFERROR(VLOOKUP(E1845,Sheet3!A:H,8,0),"")</f>
        <v/>
      </c>
      <c r="H1845" s="22" t="str">
        <f>IFERROR(VLOOKUP(E1845,Sheet2!A:B,2,0),"")</f>
        <v/>
      </c>
      <c r="I1845" s="22" t="str">
        <f t="shared" si="117"/>
        <v/>
      </c>
      <c r="J1845" s="22" t="str">
        <f t="shared" si="118"/>
        <v/>
      </c>
      <c r="K1845" s="22" t="str">
        <f t="shared" si="119"/>
        <v/>
      </c>
    </row>
    <row r="1846" spans="1:11" x14ac:dyDescent="0.15">
      <c r="A1846" s="22" t="str">
        <f>IFERROR(テーブル_Swim015[[#This Row],[競技番号]],"")</f>
        <v/>
      </c>
      <c r="B1846" s="22" t="str">
        <f>IFERROR(テーブル_Swim015[[#This Row],[組]],"")</f>
        <v/>
      </c>
      <c r="C1846" s="22" t="str">
        <f>IFERROR(テーブル_Swim015[[#This Row],[水路]],"")</f>
        <v/>
      </c>
      <c r="D1846" s="22" t="str">
        <f t="shared" si="116"/>
        <v/>
      </c>
      <c r="E1846" s="22" t="str">
        <f>IFERROR(テーブル_Swim015[[#This Row],[選手番号]],"")</f>
        <v/>
      </c>
      <c r="F1846" s="22" t="str">
        <f>IFERROR(VLOOKUP(E1846,Sheet3!A:H,3,0),"")</f>
        <v/>
      </c>
      <c r="G1846" s="22" t="str">
        <f>IFERROR(VLOOKUP(E1846,Sheet3!A:H,8,0),"")</f>
        <v/>
      </c>
      <c r="H1846" s="22" t="str">
        <f>IFERROR(VLOOKUP(E1846,Sheet2!A:B,2,0),"")</f>
        <v/>
      </c>
      <c r="I1846" s="22" t="str">
        <f t="shared" si="117"/>
        <v/>
      </c>
      <c r="J1846" s="22" t="str">
        <f t="shared" si="118"/>
        <v/>
      </c>
      <c r="K1846" s="22" t="str">
        <f t="shared" si="119"/>
        <v/>
      </c>
    </row>
    <row r="1847" spans="1:11" x14ac:dyDescent="0.15">
      <c r="A1847" s="22" t="str">
        <f>IFERROR(テーブル_Swim015[[#This Row],[競技番号]],"")</f>
        <v/>
      </c>
      <c r="B1847" s="22" t="str">
        <f>IFERROR(テーブル_Swim015[[#This Row],[組]],"")</f>
        <v/>
      </c>
      <c r="C1847" s="22" t="str">
        <f>IFERROR(テーブル_Swim015[[#This Row],[水路]],"")</f>
        <v/>
      </c>
      <c r="D1847" s="22" t="str">
        <f t="shared" si="116"/>
        <v/>
      </c>
      <c r="E1847" s="22" t="str">
        <f>IFERROR(テーブル_Swim015[[#This Row],[選手番号]],"")</f>
        <v/>
      </c>
      <c r="F1847" s="22" t="str">
        <f>IFERROR(VLOOKUP(E1847,Sheet3!A:H,3,0),"")</f>
        <v/>
      </c>
      <c r="G1847" s="22" t="str">
        <f>IFERROR(VLOOKUP(E1847,Sheet3!A:H,8,0),"")</f>
        <v/>
      </c>
      <c r="H1847" s="22" t="str">
        <f>IFERROR(VLOOKUP(E1847,Sheet2!A:B,2,0),"")</f>
        <v/>
      </c>
      <c r="I1847" s="22" t="str">
        <f t="shared" si="117"/>
        <v/>
      </c>
      <c r="J1847" s="22" t="str">
        <f t="shared" si="118"/>
        <v/>
      </c>
      <c r="K1847" s="22" t="str">
        <f t="shared" si="119"/>
        <v/>
      </c>
    </row>
    <row r="1848" spans="1:11" x14ac:dyDescent="0.15">
      <c r="A1848" s="22" t="str">
        <f>IFERROR(テーブル_Swim015[[#This Row],[競技番号]],"")</f>
        <v/>
      </c>
      <c r="B1848" s="22" t="str">
        <f>IFERROR(テーブル_Swim015[[#This Row],[組]],"")</f>
        <v/>
      </c>
      <c r="C1848" s="22" t="str">
        <f>IFERROR(テーブル_Swim015[[#This Row],[水路]],"")</f>
        <v/>
      </c>
      <c r="D1848" s="22" t="str">
        <f t="shared" si="116"/>
        <v/>
      </c>
      <c r="E1848" s="22" t="str">
        <f>IFERROR(テーブル_Swim015[[#This Row],[選手番号]],"")</f>
        <v/>
      </c>
      <c r="F1848" s="22" t="str">
        <f>IFERROR(VLOOKUP(E1848,Sheet3!A:H,3,0),"")</f>
        <v/>
      </c>
      <c r="G1848" s="22" t="str">
        <f>IFERROR(VLOOKUP(E1848,Sheet3!A:H,8,0),"")</f>
        <v/>
      </c>
      <c r="H1848" s="22" t="str">
        <f>IFERROR(VLOOKUP(E1848,Sheet2!A:B,2,0),"")</f>
        <v/>
      </c>
      <c r="I1848" s="22" t="str">
        <f t="shared" si="117"/>
        <v/>
      </c>
      <c r="J1848" s="22" t="str">
        <f t="shared" si="118"/>
        <v/>
      </c>
      <c r="K1848" s="22" t="str">
        <f t="shared" si="119"/>
        <v/>
      </c>
    </row>
    <row r="1849" spans="1:11" x14ac:dyDescent="0.15">
      <c r="A1849" s="22" t="str">
        <f>IFERROR(テーブル_Swim015[[#This Row],[競技番号]],"")</f>
        <v/>
      </c>
      <c r="B1849" s="22" t="str">
        <f>IFERROR(テーブル_Swim015[[#This Row],[組]],"")</f>
        <v/>
      </c>
      <c r="C1849" s="22" t="str">
        <f>IFERROR(テーブル_Swim015[[#This Row],[水路]],"")</f>
        <v/>
      </c>
      <c r="D1849" s="22" t="str">
        <f t="shared" si="116"/>
        <v/>
      </c>
      <c r="E1849" s="22" t="str">
        <f>IFERROR(テーブル_Swim015[[#This Row],[選手番号]],"")</f>
        <v/>
      </c>
      <c r="F1849" s="22" t="str">
        <f>IFERROR(VLOOKUP(E1849,Sheet3!A:H,3,0),"")</f>
        <v/>
      </c>
      <c r="G1849" s="22" t="str">
        <f>IFERROR(VLOOKUP(E1849,Sheet3!A:H,8,0),"")</f>
        <v/>
      </c>
      <c r="H1849" s="22" t="str">
        <f>IFERROR(VLOOKUP(E1849,Sheet2!A:B,2,0),"")</f>
        <v/>
      </c>
      <c r="I1849" s="22" t="str">
        <f t="shared" si="117"/>
        <v/>
      </c>
      <c r="J1849" s="22" t="str">
        <f t="shared" si="118"/>
        <v/>
      </c>
      <c r="K1849" s="22" t="str">
        <f t="shared" si="119"/>
        <v/>
      </c>
    </row>
    <row r="1850" spans="1:11" x14ac:dyDescent="0.15">
      <c r="A1850" s="22" t="str">
        <f>IFERROR(テーブル_Swim015[[#This Row],[競技番号]],"")</f>
        <v/>
      </c>
      <c r="B1850" s="22" t="str">
        <f>IFERROR(テーブル_Swim015[[#This Row],[組]],"")</f>
        <v/>
      </c>
      <c r="C1850" s="22" t="str">
        <f>IFERROR(テーブル_Swim015[[#This Row],[水路]],"")</f>
        <v/>
      </c>
      <c r="D1850" s="22" t="str">
        <f t="shared" si="116"/>
        <v/>
      </c>
      <c r="E1850" s="22" t="str">
        <f>IFERROR(テーブル_Swim015[[#This Row],[選手番号]],"")</f>
        <v/>
      </c>
      <c r="F1850" s="22" t="str">
        <f>IFERROR(VLOOKUP(E1850,Sheet3!A:H,3,0),"")</f>
        <v/>
      </c>
      <c r="G1850" s="22" t="str">
        <f>IFERROR(VLOOKUP(E1850,Sheet3!A:H,8,0),"")</f>
        <v/>
      </c>
      <c r="H1850" s="22" t="str">
        <f>IFERROR(VLOOKUP(E1850,Sheet2!A:B,2,0),"")</f>
        <v/>
      </c>
      <c r="I1850" s="22" t="str">
        <f t="shared" si="117"/>
        <v/>
      </c>
      <c r="J1850" s="22" t="str">
        <f t="shared" si="118"/>
        <v/>
      </c>
      <c r="K1850" s="22" t="str">
        <f t="shared" si="119"/>
        <v/>
      </c>
    </row>
    <row r="1851" spans="1:11" x14ac:dyDescent="0.15">
      <c r="A1851" s="22" t="str">
        <f>IFERROR(テーブル_Swim015[[#This Row],[競技番号]],"")</f>
        <v/>
      </c>
      <c r="B1851" s="22" t="str">
        <f>IFERROR(テーブル_Swim015[[#This Row],[組]],"")</f>
        <v/>
      </c>
      <c r="C1851" s="22" t="str">
        <f>IFERROR(テーブル_Swim015[[#This Row],[水路]],"")</f>
        <v/>
      </c>
      <c r="D1851" s="22" t="str">
        <f t="shared" si="116"/>
        <v/>
      </c>
      <c r="E1851" s="22" t="str">
        <f>IFERROR(テーブル_Swim015[[#This Row],[選手番号]],"")</f>
        <v/>
      </c>
      <c r="F1851" s="22" t="str">
        <f>IFERROR(VLOOKUP(E1851,Sheet3!A:H,3,0),"")</f>
        <v/>
      </c>
      <c r="G1851" s="22" t="str">
        <f>IFERROR(VLOOKUP(E1851,Sheet3!A:H,8,0),"")</f>
        <v/>
      </c>
      <c r="H1851" s="22" t="str">
        <f>IFERROR(VLOOKUP(E1851,Sheet2!A:B,2,0),"")</f>
        <v/>
      </c>
      <c r="I1851" s="22" t="str">
        <f t="shared" si="117"/>
        <v/>
      </c>
      <c r="J1851" s="22" t="str">
        <f t="shared" si="118"/>
        <v/>
      </c>
      <c r="K1851" s="22" t="str">
        <f t="shared" si="119"/>
        <v/>
      </c>
    </row>
    <row r="1852" spans="1:11" x14ac:dyDescent="0.15">
      <c r="A1852" s="22" t="str">
        <f>IFERROR(テーブル_Swim015[[#This Row],[競技番号]],"")</f>
        <v/>
      </c>
      <c r="B1852" s="22" t="str">
        <f>IFERROR(テーブル_Swim015[[#This Row],[組]],"")</f>
        <v/>
      </c>
      <c r="C1852" s="22" t="str">
        <f>IFERROR(テーブル_Swim015[[#This Row],[水路]],"")</f>
        <v/>
      </c>
      <c r="D1852" s="22" t="str">
        <f t="shared" si="116"/>
        <v/>
      </c>
      <c r="E1852" s="22" t="str">
        <f>IFERROR(テーブル_Swim015[[#This Row],[選手番号]],"")</f>
        <v/>
      </c>
      <c r="F1852" s="22" t="str">
        <f>IFERROR(VLOOKUP(E1852,Sheet3!A:H,3,0),"")</f>
        <v/>
      </c>
      <c r="G1852" s="22" t="str">
        <f>IFERROR(VLOOKUP(E1852,Sheet3!A:H,8,0),"")</f>
        <v/>
      </c>
      <c r="H1852" s="22" t="str">
        <f>IFERROR(VLOOKUP(E1852,Sheet2!A:B,2,0),"")</f>
        <v/>
      </c>
      <c r="I1852" s="22" t="str">
        <f t="shared" si="117"/>
        <v/>
      </c>
      <c r="J1852" s="22" t="str">
        <f t="shared" si="118"/>
        <v/>
      </c>
      <c r="K1852" s="22" t="str">
        <f t="shared" si="119"/>
        <v/>
      </c>
    </row>
    <row r="1853" spans="1:11" x14ac:dyDescent="0.15">
      <c r="A1853" s="22" t="str">
        <f>IFERROR(テーブル_Swim015[[#This Row],[競技番号]],"")</f>
        <v/>
      </c>
      <c r="B1853" s="22" t="str">
        <f>IFERROR(テーブル_Swim015[[#This Row],[組]],"")</f>
        <v/>
      </c>
      <c r="C1853" s="22" t="str">
        <f>IFERROR(テーブル_Swim015[[#This Row],[水路]],"")</f>
        <v/>
      </c>
      <c r="D1853" s="22" t="str">
        <f t="shared" si="116"/>
        <v/>
      </c>
      <c r="E1853" s="22" t="str">
        <f>IFERROR(テーブル_Swim015[[#This Row],[選手番号]],"")</f>
        <v/>
      </c>
      <c r="F1853" s="22" t="str">
        <f>IFERROR(VLOOKUP(E1853,Sheet3!A:H,3,0),"")</f>
        <v/>
      </c>
      <c r="G1853" s="22" t="str">
        <f>IFERROR(VLOOKUP(E1853,Sheet3!A:H,8,0),"")</f>
        <v/>
      </c>
      <c r="H1853" s="22" t="str">
        <f>IFERROR(VLOOKUP(E1853,Sheet2!A:B,2,0),"")</f>
        <v/>
      </c>
      <c r="I1853" s="22" t="str">
        <f t="shared" si="117"/>
        <v/>
      </c>
      <c r="J1853" s="22" t="str">
        <f t="shared" si="118"/>
        <v/>
      </c>
      <c r="K1853" s="22" t="str">
        <f t="shared" si="119"/>
        <v/>
      </c>
    </row>
    <row r="1854" spans="1:11" x14ac:dyDescent="0.15">
      <c r="A1854" s="22" t="str">
        <f>IFERROR(テーブル_Swim015[[#This Row],[競技番号]],"")</f>
        <v/>
      </c>
      <c r="B1854" s="22" t="str">
        <f>IFERROR(テーブル_Swim015[[#This Row],[組]],"")</f>
        <v/>
      </c>
      <c r="C1854" s="22" t="str">
        <f>IFERROR(テーブル_Swim015[[#This Row],[水路]],"")</f>
        <v/>
      </c>
      <c r="D1854" s="22" t="str">
        <f t="shared" si="116"/>
        <v/>
      </c>
      <c r="E1854" s="22" t="str">
        <f>IFERROR(テーブル_Swim015[[#This Row],[選手番号]],"")</f>
        <v/>
      </c>
      <c r="F1854" s="22" t="str">
        <f>IFERROR(VLOOKUP(E1854,Sheet3!A:H,3,0),"")</f>
        <v/>
      </c>
      <c r="G1854" s="22" t="str">
        <f>IFERROR(VLOOKUP(E1854,Sheet3!A:H,8,0),"")</f>
        <v/>
      </c>
      <c r="H1854" s="22" t="str">
        <f>IFERROR(VLOOKUP(E1854,Sheet2!A:B,2,0),"")</f>
        <v/>
      </c>
      <c r="I1854" s="22" t="str">
        <f t="shared" si="117"/>
        <v/>
      </c>
      <c r="J1854" s="22" t="str">
        <f t="shared" si="118"/>
        <v/>
      </c>
      <c r="K1854" s="22" t="str">
        <f t="shared" si="119"/>
        <v/>
      </c>
    </row>
    <row r="1855" spans="1:11" x14ac:dyDescent="0.15">
      <c r="A1855" s="22" t="str">
        <f>IFERROR(テーブル_Swim015[[#This Row],[競技番号]],"")</f>
        <v/>
      </c>
      <c r="B1855" s="22" t="str">
        <f>IFERROR(テーブル_Swim015[[#This Row],[組]],"")</f>
        <v/>
      </c>
      <c r="C1855" s="22" t="str">
        <f>IFERROR(テーブル_Swim015[[#This Row],[水路]],"")</f>
        <v/>
      </c>
      <c r="D1855" s="22" t="str">
        <f t="shared" si="116"/>
        <v/>
      </c>
      <c r="E1855" s="22" t="str">
        <f>IFERROR(テーブル_Swim015[[#This Row],[選手番号]],"")</f>
        <v/>
      </c>
      <c r="F1855" s="22" t="str">
        <f>IFERROR(VLOOKUP(E1855,Sheet3!A:H,3,0),"")</f>
        <v/>
      </c>
      <c r="G1855" s="22" t="str">
        <f>IFERROR(VLOOKUP(E1855,Sheet3!A:H,8,0),"")</f>
        <v/>
      </c>
      <c r="H1855" s="22" t="str">
        <f>IFERROR(VLOOKUP(E1855,Sheet2!A:B,2,0),"")</f>
        <v/>
      </c>
      <c r="I1855" s="22" t="str">
        <f t="shared" si="117"/>
        <v/>
      </c>
      <c r="J1855" s="22" t="str">
        <f t="shared" si="118"/>
        <v/>
      </c>
      <c r="K1855" s="22" t="str">
        <f t="shared" si="119"/>
        <v/>
      </c>
    </row>
    <row r="1856" spans="1:11" x14ac:dyDescent="0.15">
      <c r="A1856" s="22" t="str">
        <f>IFERROR(テーブル_Swim015[[#This Row],[競技番号]],"")</f>
        <v/>
      </c>
      <c r="B1856" s="22" t="str">
        <f>IFERROR(テーブル_Swim015[[#This Row],[組]],"")</f>
        <v/>
      </c>
      <c r="C1856" s="22" t="str">
        <f>IFERROR(テーブル_Swim015[[#This Row],[水路]],"")</f>
        <v/>
      </c>
      <c r="D1856" s="22" t="str">
        <f t="shared" si="116"/>
        <v/>
      </c>
      <c r="E1856" s="22" t="str">
        <f>IFERROR(テーブル_Swim015[[#This Row],[選手番号]],"")</f>
        <v/>
      </c>
      <c r="F1856" s="22" t="str">
        <f>IFERROR(VLOOKUP(E1856,Sheet3!A:H,3,0),"")</f>
        <v/>
      </c>
      <c r="G1856" s="22" t="str">
        <f>IFERROR(VLOOKUP(E1856,Sheet3!A:H,8,0),"")</f>
        <v/>
      </c>
      <c r="H1856" s="22" t="str">
        <f>IFERROR(VLOOKUP(E1856,Sheet2!A:B,2,0),"")</f>
        <v/>
      </c>
      <c r="I1856" s="22" t="str">
        <f t="shared" si="117"/>
        <v/>
      </c>
      <c r="J1856" s="22" t="str">
        <f t="shared" si="118"/>
        <v/>
      </c>
      <c r="K1856" s="22" t="str">
        <f t="shared" si="119"/>
        <v/>
      </c>
    </row>
    <row r="1857" spans="1:11" x14ac:dyDescent="0.15">
      <c r="A1857" s="22" t="str">
        <f>IFERROR(テーブル_Swim015[[#This Row],[競技番号]],"")</f>
        <v/>
      </c>
      <c r="B1857" s="22" t="str">
        <f>IFERROR(テーブル_Swim015[[#This Row],[組]],"")</f>
        <v/>
      </c>
      <c r="C1857" s="22" t="str">
        <f>IFERROR(テーブル_Swim015[[#This Row],[水路]],"")</f>
        <v/>
      </c>
      <c r="D1857" s="22" t="str">
        <f t="shared" si="116"/>
        <v/>
      </c>
      <c r="E1857" s="22" t="str">
        <f>IFERROR(テーブル_Swim015[[#This Row],[選手番号]],"")</f>
        <v/>
      </c>
      <c r="F1857" s="22" t="str">
        <f>IFERROR(VLOOKUP(E1857,Sheet3!A:H,3,0),"")</f>
        <v/>
      </c>
      <c r="G1857" s="22" t="str">
        <f>IFERROR(VLOOKUP(E1857,Sheet3!A:H,8,0),"")</f>
        <v/>
      </c>
      <c r="H1857" s="22" t="str">
        <f>IFERROR(VLOOKUP(E1857,Sheet2!A:B,2,0),"")</f>
        <v/>
      </c>
      <c r="I1857" s="22" t="str">
        <f t="shared" si="117"/>
        <v/>
      </c>
      <c r="J1857" s="22" t="str">
        <f t="shared" si="118"/>
        <v/>
      </c>
      <c r="K1857" s="22" t="str">
        <f t="shared" si="119"/>
        <v/>
      </c>
    </row>
    <row r="1858" spans="1:11" x14ac:dyDescent="0.15">
      <c r="A1858" s="22" t="str">
        <f>IFERROR(テーブル_Swim015[[#This Row],[競技番号]],"")</f>
        <v/>
      </c>
      <c r="B1858" s="22" t="str">
        <f>IFERROR(テーブル_Swim015[[#This Row],[組]],"")</f>
        <v/>
      </c>
      <c r="C1858" s="22" t="str">
        <f>IFERROR(テーブル_Swim015[[#This Row],[水路]],"")</f>
        <v/>
      </c>
      <c r="D1858" s="22" t="str">
        <f t="shared" si="116"/>
        <v/>
      </c>
      <c r="E1858" s="22" t="str">
        <f>IFERROR(テーブル_Swim015[[#This Row],[選手番号]],"")</f>
        <v/>
      </c>
      <c r="F1858" s="22" t="str">
        <f>IFERROR(VLOOKUP(E1858,Sheet3!A:H,3,0),"")</f>
        <v/>
      </c>
      <c r="G1858" s="22" t="str">
        <f>IFERROR(VLOOKUP(E1858,Sheet3!A:H,8,0),"")</f>
        <v/>
      </c>
      <c r="H1858" s="22" t="str">
        <f>IFERROR(VLOOKUP(E1858,Sheet2!A:B,2,0),"")</f>
        <v/>
      </c>
      <c r="I1858" s="22" t="str">
        <f t="shared" si="117"/>
        <v/>
      </c>
      <c r="J1858" s="22" t="str">
        <f t="shared" si="118"/>
        <v/>
      </c>
      <c r="K1858" s="22" t="str">
        <f t="shared" si="119"/>
        <v/>
      </c>
    </row>
    <row r="1859" spans="1:11" x14ac:dyDescent="0.15">
      <c r="A1859" s="22" t="str">
        <f>IFERROR(テーブル_Swim015[[#This Row],[競技番号]],"")</f>
        <v/>
      </c>
      <c r="B1859" s="22" t="str">
        <f>IFERROR(テーブル_Swim015[[#This Row],[組]],"")</f>
        <v/>
      </c>
      <c r="C1859" s="22" t="str">
        <f>IFERROR(テーブル_Swim015[[#This Row],[水路]],"")</f>
        <v/>
      </c>
      <c r="D1859" s="22" t="str">
        <f t="shared" si="116"/>
        <v/>
      </c>
      <c r="E1859" s="22" t="str">
        <f>IFERROR(テーブル_Swim015[[#This Row],[選手番号]],"")</f>
        <v/>
      </c>
      <c r="F1859" s="22" t="str">
        <f>IFERROR(VLOOKUP(E1859,Sheet3!A:H,3,0),"")</f>
        <v/>
      </c>
      <c r="G1859" s="22" t="str">
        <f>IFERROR(VLOOKUP(E1859,Sheet3!A:H,8,0),"")</f>
        <v/>
      </c>
      <c r="H1859" s="22" t="str">
        <f>IFERROR(VLOOKUP(E1859,Sheet2!A:B,2,0),"")</f>
        <v/>
      </c>
      <c r="I1859" s="22" t="str">
        <f t="shared" si="117"/>
        <v/>
      </c>
      <c r="J1859" s="22" t="str">
        <f t="shared" si="118"/>
        <v/>
      </c>
      <c r="K1859" s="22" t="str">
        <f t="shared" si="119"/>
        <v/>
      </c>
    </row>
    <row r="1860" spans="1:11" x14ac:dyDescent="0.15">
      <c r="A1860" s="22" t="str">
        <f>IFERROR(テーブル_Swim015[[#This Row],[競技番号]],"")</f>
        <v/>
      </c>
      <c r="B1860" s="22" t="str">
        <f>IFERROR(テーブル_Swim015[[#This Row],[組]],"")</f>
        <v/>
      </c>
      <c r="C1860" s="22" t="str">
        <f>IFERROR(テーブル_Swim015[[#This Row],[水路]],"")</f>
        <v/>
      </c>
      <c r="D1860" s="22" t="str">
        <f t="shared" si="116"/>
        <v/>
      </c>
      <c r="E1860" s="22" t="str">
        <f>IFERROR(テーブル_Swim015[[#This Row],[選手番号]],"")</f>
        <v/>
      </c>
      <c r="F1860" s="22" t="str">
        <f>IFERROR(VLOOKUP(E1860,Sheet3!A:H,3,0),"")</f>
        <v/>
      </c>
      <c r="G1860" s="22" t="str">
        <f>IFERROR(VLOOKUP(E1860,Sheet3!A:H,8,0),"")</f>
        <v/>
      </c>
      <c r="H1860" s="22" t="str">
        <f>IFERROR(VLOOKUP(E1860,Sheet2!A:B,2,0),"")</f>
        <v/>
      </c>
      <c r="I1860" s="22" t="str">
        <f t="shared" si="117"/>
        <v/>
      </c>
      <c r="J1860" s="22" t="str">
        <f t="shared" si="118"/>
        <v/>
      </c>
      <c r="K1860" s="22" t="str">
        <f t="shared" si="119"/>
        <v/>
      </c>
    </row>
    <row r="1861" spans="1:11" x14ac:dyDescent="0.15">
      <c r="A1861" s="22" t="str">
        <f>IFERROR(テーブル_Swim015[[#This Row],[競技番号]],"")</f>
        <v/>
      </c>
      <c r="B1861" s="22" t="str">
        <f>IFERROR(テーブル_Swim015[[#This Row],[組]],"")</f>
        <v/>
      </c>
      <c r="C1861" s="22" t="str">
        <f>IFERROR(テーブル_Swim015[[#This Row],[水路]],"")</f>
        <v/>
      </c>
      <c r="D1861" s="22" t="str">
        <f t="shared" si="116"/>
        <v/>
      </c>
      <c r="E1861" s="22" t="str">
        <f>IFERROR(テーブル_Swim015[[#This Row],[選手番号]],"")</f>
        <v/>
      </c>
      <c r="F1861" s="22" t="str">
        <f>IFERROR(VLOOKUP(E1861,Sheet3!A:H,3,0),"")</f>
        <v/>
      </c>
      <c r="G1861" s="22" t="str">
        <f>IFERROR(VLOOKUP(E1861,Sheet3!A:H,8,0),"")</f>
        <v/>
      </c>
      <c r="H1861" s="22" t="str">
        <f>IFERROR(VLOOKUP(E1861,Sheet2!A:B,2,0),"")</f>
        <v/>
      </c>
      <c r="I1861" s="22" t="str">
        <f t="shared" si="117"/>
        <v/>
      </c>
      <c r="J1861" s="22" t="str">
        <f t="shared" si="118"/>
        <v/>
      </c>
      <c r="K1861" s="22" t="str">
        <f t="shared" si="119"/>
        <v/>
      </c>
    </row>
    <row r="1862" spans="1:11" x14ac:dyDescent="0.15">
      <c r="A1862" s="22" t="str">
        <f>IFERROR(テーブル_Swim015[[#This Row],[競技番号]],"")</f>
        <v/>
      </c>
      <c r="B1862" s="22" t="str">
        <f>IFERROR(テーブル_Swim015[[#This Row],[組]],"")</f>
        <v/>
      </c>
      <c r="C1862" s="22" t="str">
        <f>IFERROR(テーブル_Swim015[[#This Row],[水路]],"")</f>
        <v/>
      </c>
      <c r="D1862" s="22" t="str">
        <f t="shared" si="116"/>
        <v/>
      </c>
      <c r="E1862" s="22" t="str">
        <f>IFERROR(テーブル_Swim015[[#This Row],[選手番号]],"")</f>
        <v/>
      </c>
      <c r="F1862" s="22" t="str">
        <f>IFERROR(VLOOKUP(E1862,Sheet3!A:H,3,0),"")</f>
        <v/>
      </c>
      <c r="G1862" s="22" t="str">
        <f>IFERROR(VLOOKUP(E1862,Sheet3!A:H,8,0),"")</f>
        <v/>
      </c>
      <c r="H1862" s="22" t="str">
        <f>IFERROR(VLOOKUP(E1862,Sheet2!A:B,2,0),"")</f>
        <v/>
      </c>
      <c r="I1862" s="22" t="str">
        <f t="shared" si="117"/>
        <v/>
      </c>
      <c r="J1862" s="22" t="str">
        <f t="shared" si="118"/>
        <v/>
      </c>
      <c r="K1862" s="22" t="str">
        <f t="shared" si="119"/>
        <v/>
      </c>
    </row>
    <row r="1863" spans="1:11" x14ac:dyDescent="0.15">
      <c r="A1863" s="22" t="str">
        <f>IFERROR(テーブル_Swim015[[#This Row],[競技番号]],"")</f>
        <v/>
      </c>
      <c r="B1863" s="22" t="str">
        <f>IFERROR(テーブル_Swim015[[#This Row],[組]],"")</f>
        <v/>
      </c>
      <c r="C1863" s="22" t="str">
        <f>IFERROR(テーブル_Swim015[[#This Row],[水路]],"")</f>
        <v/>
      </c>
      <c r="D1863" s="22" t="str">
        <f t="shared" si="116"/>
        <v/>
      </c>
      <c r="E1863" s="22" t="str">
        <f>IFERROR(テーブル_Swim015[[#This Row],[選手番号]],"")</f>
        <v/>
      </c>
      <c r="F1863" s="22" t="str">
        <f>IFERROR(VLOOKUP(E1863,Sheet3!A:H,3,0),"")</f>
        <v/>
      </c>
      <c r="G1863" s="22" t="str">
        <f>IFERROR(VLOOKUP(E1863,Sheet3!A:H,8,0),"")</f>
        <v/>
      </c>
      <c r="H1863" s="22" t="str">
        <f>IFERROR(VLOOKUP(E1863,Sheet2!A:B,2,0),"")</f>
        <v/>
      </c>
      <c r="I1863" s="22" t="str">
        <f t="shared" si="117"/>
        <v/>
      </c>
      <c r="J1863" s="22" t="str">
        <f t="shared" si="118"/>
        <v/>
      </c>
      <c r="K1863" s="22" t="str">
        <f t="shared" si="119"/>
        <v/>
      </c>
    </row>
    <row r="1864" spans="1:11" x14ac:dyDescent="0.15">
      <c r="A1864" s="22" t="str">
        <f>IFERROR(テーブル_Swim015[[#This Row],[競技番号]],"")</f>
        <v/>
      </c>
      <c r="B1864" s="22" t="str">
        <f>IFERROR(テーブル_Swim015[[#This Row],[組]],"")</f>
        <v/>
      </c>
      <c r="C1864" s="22" t="str">
        <f>IFERROR(テーブル_Swim015[[#This Row],[水路]],"")</f>
        <v/>
      </c>
      <c r="D1864" s="22" t="str">
        <f t="shared" si="116"/>
        <v/>
      </c>
      <c r="E1864" s="22" t="str">
        <f>IFERROR(テーブル_Swim015[[#This Row],[選手番号]],"")</f>
        <v/>
      </c>
      <c r="F1864" s="22" t="str">
        <f>IFERROR(VLOOKUP(E1864,Sheet3!A:H,3,0),"")</f>
        <v/>
      </c>
      <c r="G1864" s="22" t="str">
        <f>IFERROR(VLOOKUP(E1864,Sheet3!A:H,8,0),"")</f>
        <v/>
      </c>
      <c r="H1864" s="22" t="str">
        <f>IFERROR(VLOOKUP(E1864,Sheet2!A:B,2,0),"")</f>
        <v/>
      </c>
      <c r="I1864" s="22" t="str">
        <f t="shared" si="117"/>
        <v/>
      </c>
      <c r="J1864" s="22" t="str">
        <f t="shared" si="118"/>
        <v/>
      </c>
      <c r="K1864" s="22" t="str">
        <f t="shared" si="119"/>
        <v/>
      </c>
    </row>
    <row r="1865" spans="1:11" x14ac:dyDescent="0.15">
      <c r="A1865" s="22" t="str">
        <f>IFERROR(テーブル_Swim015[[#This Row],[競技番号]],"")</f>
        <v/>
      </c>
      <c r="B1865" s="22" t="str">
        <f>IFERROR(テーブル_Swim015[[#This Row],[組]],"")</f>
        <v/>
      </c>
      <c r="C1865" s="22" t="str">
        <f>IFERROR(テーブル_Swim015[[#This Row],[水路]],"")</f>
        <v/>
      </c>
      <c r="D1865" s="22" t="str">
        <f t="shared" si="116"/>
        <v/>
      </c>
      <c r="E1865" s="22" t="str">
        <f>IFERROR(テーブル_Swim015[[#This Row],[選手番号]],"")</f>
        <v/>
      </c>
      <c r="F1865" s="22" t="str">
        <f>IFERROR(VLOOKUP(E1865,Sheet3!A:H,3,0),"")</f>
        <v/>
      </c>
      <c r="G1865" s="22" t="str">
        <f>IFERROR(VLOOKUP(E1865,Sheet3!A:H,8,0),"")</f>
        <v/>
      </c>
      <c r="H1865" s="22" t="str">
        <f>IFERROR(VLOOKUP(E1865,Sheet2!A:B,2,0),"")</f>
        <v/>
      </c>
      <c r="I1865" s="22" t="str">
        <f t="shared" si="117"/>
        <v/>
      </c>
      <c r="J1865" s="22" t="str">
        <f t="shared" si="118"/>
        <v/>
      </c>
      <c r="K1865" s="22" t="str">
        <f t="shared" si="119"/>
        <v/>
      </c>
    </row>
    <row r="1866" spans="1:11" x14ac:dyDescent="0.15">
      <c r="A1866" s="22" t="str">
        <f>IFERROR(テーブル_Swim015[[#This Row],[競技番号]],"")</f>
        <v/>
      </c>
      <c r="B1866" s="22" t="str">
        <f>IFERROR(テーブル_Swim015[[#This Row],[組]],"")</f>
        <v/>
      </c>
      <c r="C1866" s="22" t="str">
        <f>IFERROR(テーブル_Swim015[[#This Row],[水路]],"")</f>
        <v/>
      </c>
      <c r="D1866" s="22" t="str">
        <f t="shared" si="116"/>
        <v/>
      </c>
      <c r="E1866" s="22" t="str">
        <f>IFERROR(テーブル_Swim015[[#This Row],[選手番号]],"")</f>
        <v/>
      </c>
      <c r="F1866" s="22" t="str">
        <f>IFERROR(VLOOKUP(E1866,Sheet3!A:H,3,0),"")</f>
        <v/>
      </c>
      <c r="G1866" s="22" t="str">
        <f>IFERROR(VLOOKUP(E1866,Sheet3!A:H,8,0),"")</f>
        <v/>
      </c>
      <c r="H1866" s="22" t="str">
        <f>IFERROR(VLOOKUP(E1866,Sheet2!A:B,2,0),"")</f>
        <v/>
      </c>
      <c r="I1866" s="22" t="str">
        <f t="shared" si="117"/>
        <v/>
      </c>
      <c r="J1866" s="22" t="str">
        <f t="shared" si="118"/>
        <v/>
      </c>
      <c r="K1866" s="22" t="str">
        <f t="shared" si="119"/>
        <v/>
      </c>
    </row>
    <row r="1867" spans="1:11" x14ac:dyDescent="0.15">
      <c r="A1867" s="22" t="str">
        <f>IFERROR(テーブル_Swim015[[#This Row],[競技番号]],"")</f>
        <v/>
      </c>
      <c r="B1867" s="22" t="str">
        <f>IFERROR(テーブル_Swim015[[#This Row],[組]],"")</f>
        <v/>
      </c>
      <c r="C1867" s="22" t="str">
        <f>IFERROR(テーブル_Swim015[[#This Row],[水路]],"")</f>
        <v/>
      </c>
      <c r="D1867" s="22" t="str">
        <f t="shared" si="116"/>
        <v/>
      </c>
      <c r="E1867" s="22" t="str">
        <f>IFERROR(テーブル_Swim015[[#This Row],[選手番号]],"")</f>
        <v/>
      </c>
      <c r="F1867" s="22" t="str">
        <f>IFERROR(VLOOKUP(E1867,Sheet3!A:H,3,0),"")</f>
        <v/>
      </c>
      <c r="G1867" s="22" t="str">
        <f>IFERROR(VLOOKUP(E1867,Sheet3!A:H,8,0),"")</f>
        <v/>
      </c>
      <c r="H1867" s="22" t="str">
        <f>IFERROR(VLOOKUP(E1867,Sheet2!A:B,2,0),"")</f>
        <v/>
      </c>
      <c r="I1867" s="22" t="str">
        <f t="shared" si="117"/>
        <v/>
      </c>
      <c r="J1867" s="22" t="str">
        <f t="shared" si="118"/>
        <v/>
      </c>
      <c r="K1867" s="22" t="str">
        <f t="shared" si="119"/>
        <v/>
      </c>
    </row>
    <row r="1868" spans="1:11" x14ac:dyDescent="0.15">
      <c r="A1868" s="22" t="str">
        <f>IFERROR(テーブル_Swim015[[#This Row],[競技番号]],"")</f>
        <v/>
      </c>
      <c r="B1868" s="22" t="str">
        <f>IFERROR(テーブル_Swim015[[#This Row],[組]],"")</f>
        <v/>
      </c>
      <c r="C1868" s="22" t="str">
        <f>IFERROR(テーブル_Swim015[[#This Row],[水路]],"")</f>
        <v/>
      </c>
      <c r="D1868" s="22" t="str">
        <f t="shared" si="116"/>
        <v/>
      </c>
      <c r="E1868" s="22" t="str">
        <f>IFERROR(テーブル_Swim015[[#This Row],[選手番号]],"")</f>
        <v/>
      </c>
      <c r="F1868" s="22" t="str">
        <f>IFERROR(VLOOKUP(E1868,Sheet3!A:H,3,0),"")</f>
        <v/>
      </c>
      <c r="G1868" s="22" t="str">
        <f>IFERROR(VLOOKUP(E1868,Sheet3!A:H,8,0),"")</f>
        <v/>
      </c>
      <c r="H1868" s="22" t="str">
        <f>IFERROR(VLOOKUP(E1868,Sheet2!A:B,2,0),"")</f>
        <v/>
      </c>
      <c r="I1868" s="22" t="str">
        <f t="shared" si="117"/>
        <v/>
      </c>
      <c r="J1868" s="22" t="str">
        <f t="shared" si="118"/>
        <v/>
      </c>
      <c r="K1868" s="22" t="str">
        <f t="shared" si="119"/>
        <v/>
      </c>
    </row>
    <row r="1869" spans="1:11" x14ac:dyDescent="0.15">
      <c r="A1869" s="22" t="str">
        <f>IFERROR(テーブル_Swim015[[#This Row],[競技番号]],"")</f>
        <v/>
      </c>
      <c r="B1869" s="22" t="str">
        <f>IFERROR(テーブル_Swim015[[#This Row],[組]],"")</f>
        <v/>
      </c>
      <c r="C1869" s="22" t="str">
        <f>IFERROR(テーブル_Swim015[[#This Row],[水路]],"")</f>
        <v/>
      </c>
      <c r="D1869" s="22" t="str">
        <f t="shared" si="116"/>
        <v/>
      </c>
      <c r="E1869" s="22" t="str">
        <f>IFERROR(テーブル_Swim015[[#This Row],[選手番号]],"")</f>
        <v/>
      </c>
      <c r="F1869" s="22" t="str">
        <f>IFERROR(VLOOKUP(E1869,Sheet3!A:H,3,0),"")</f>
        <v/>
      </c>
      <c r="G1869" s="22" t="str">
        <f>IFERROR(VLOOKUP(E1869,Sheet3!A:H,8,0),"")</f>
        <v/>
      </c>
      <c r="H1869" s="22" t="str">
        <f>IFERROR(VLOOKUP(E1869,Sheet2!A:B,2,0),"")</f>
        <v/>
      </c>
      <c r="I1869" s="22" t="str">
        <f t="shared" si="117"/>
        <v/>
      </c>
      <c r="J1869" s="22" t="str">
        <f t="shared" si="118"/>
        <v/>
      </c>
      <c r="K1869" s="22" t="str">
        <f t="shared" si="119"/>
        <v/>
      </c>
    </row>
    <row r="1870" spans="1:11" x14ac:dyDescent="0.15">
      <c r="A1870" s="22" t="str">
        <f>IFERROR(テーブル_Swim015[[#This Row],[競技番号]],"")</f>
        <v/>
      </c>
      <c r="B1870" s="22" t="str">
        <f>IFERROR(テーブル_Swim015[[#This Row],[組]],"")</f>
        <v/>
      </c>
      <c r="C1870" s="22" t="str">
        <f>IFERROR(テーブル_Swim015[[#This Row],[水路]],"")</f>
        <v/>
      </c>
      <c r="D1870" s="22" t="str">
        <f t="shared" si="116"/>
        <v/>
      </c>
      <c r="E1870" s="22" t="str">
        <f>IFERROR(テーブル_Swim015[[#This Row],[選手番号]],"")</f>
        <v/>
      </c>
      <c r="F1870" s="22" t="str">
        <f>IFERROR(VLOOKUP(E1870,Sheet3!A:H,3,0),"")</f>
        <v/>
      </c>
      <c r="G1870" s="22" t="str">
        <f>IFERROR(VLOOKUP(E1870,Sheet3!A:H,8,0),"")</f>
        <v/>
      </c>
      <c r="H1870" s="22" t="str">
        <f>IFERROR(VLOOKUP(E1870,Sheet2!A:B,2,0),"")</f>
        <v/>
      </c>
      <c r="I1870" s="22" t="str">
        <f t="shared" si="117"/>
        <v/>
      </c>
      <c r="J1870" s="22" t="str">
        <f t="shared" si="118"/>
        <v/>
      </c>
      <c r="K1870" s="22" t="str">
        <f t="shared" si="119"/>
        <v/>
      </c>
    </row>
    <row r="1871" spans="1:11" x14ac:dyDescent="0.15">
      <c r="A1871" s="22" t="str">
        <f>IFERROR(テーブル_Swim015[[#This Row],[競技番号]],"")</f>
        <v/>
      </c>
      <c r="B1871" s="22" t="str">
        <f>IFERROR(テーブル_Swim015[[#This Row],[組]],"")</f>
        <v/>
      </c>
      <c r="C1871" s="22" t="str">
        <f>IFERROR(テーブル_Swim015[[#This Row],[水路]],"")</f>
        <v/>
      </c>
      <c r="D1871" s="22" t="str">
        <f t="shared" si="116"/>
        <v/>
      </c>
      <c r="E1871" s="22" t="str">
        <f>IFERROR(テーブル_Swim015[[#This Row],[選手番号]],"")</f>
        <v/>
      </c>
      <c r="F1871" s="22" t="str">
        <f>IFERROR(VLOOKUP(E1871,Sheet3!A:H,3,0),"")</f>
        <v/>
      </c>
      <c r="G1871" s="22" t="str">
        <f>IFERROR(VLOOKUP(E1871,Sheet3!A:H,8,0),"")</f>
        <v/>
      </c>
      <c r="H1871" s="22" t="str">
        <f>IFERROR(VLOOKUP(E1871,Sheet2!A:B,2,0),"")</f>
        <v/>
      </c>
      <c r="I1871" s="22" t="str">
        <f t="shared" si="117"/>
        <v/>
      </c>
      <c r="J1871" s="22" t="str">
        <f t="shared" si="118"/>
        <v/>
      </c>
      <c r="K1871" s="22" t="str">
        <f t="shared" si="119"/>
        <v/>
      </c>
    </row>
    <row r="1872" spans="1:11" x14ac:dyDescent="0.15">
      <c r="A1872" s="22" t="str">
        <f>IFERROR(テーブル_Swim015[[#This Row],[競技番号]],"")</f>
        <v/>
      </c>
      <c r="B1872" s="22" t="str">
        <f>IFERROR(テーブル_Swim015[[#This Row],[組]],"")</f>
        <v/>
      </c>
      <c r="C1872" s="22" t="str">
        <f>IFERROR(テーブル_Swim015[[#This Row],[水路]],"")</f>
        <v/>
      </c>
      <c r="D1872" s="22" t="str">
        <f t="shared" si="116"/>
        <v/>
      </c>
      <c r="E1872" s="22" t="str">
        <f>IFERROR(テーブル_Swim015[[#This Row],[選手番号]],"")</f>
        <v/>
      </c>
      <c r="F1872" s="22" t="str">
        <f>IFERROR(VLOOKUP(E1872,Sheet3!A:H,3,0),"")</f>
        <v/>
      </c>
      <c r="G1872" s="22" t="str">
        <f>IFERROR(VLOOKUP(E1872,Sheet3!A:H,8,0),"")</f>
        <v/>
      </c>
      <c r="H1872" s="22" t="str">
        <f>IFERROR(VLOOKUP(E1872,Sheet2!A:B,2,0),"")</f>
        <v/>
      </c>
      <c r="I1872" s="22" t="str">
        <f t="shared" si="117"/>
        <v/>
      </c>
      <c r="J1872" s="22" t="str">
        <f t="shared" si="118"/>
        <v/>
      </c>
      <c r="K1872" s="22" t="str">
        <f t="shared" si="119"/>
        <v/>
      </c>
    </row>
    <row r="1873" spans="1:11" x14ac:dyDescent="0.15">
      <c r="A1873" s="22" t="str">
        <f>IFERROR(テーブル_Swim015[[#This Row],[競技番号]],"")</f>
        <v/>
      </c>
      <c r="B1873" s="22" t="str">
        <f>IFERROR(テーブル_Swim015[[#This Row],[組]],"")</f>
        <v/>
      </c>
      <c r="C1873" s="22" t="str">
        <f>IFERROR(テーブル_Swim015[[#This Row],[水路]],"")</f>
        <v/>
      </c>
      <c r="D1873" s="22" t="str">
        <f t="shared" si="116"/>
        <v/>
      </c>
      <c r="E1873" s="22" t="str">
        <f>IFERROR(テーブル_Swim015[[#This Row],[選手番号]],"")</f>
        <v/>
      </c>
      <c r="F1873" s="22" t="str">
        <f>IFERROR(VLOOKUP(E1873,Sheet3!A:H,3,0),"")</f>
        <v/>
      </c>
      <c r="G1873" s="22" t="str">
        <f>IFERROR(VLOOKUP(E1873,Sheet3!A:H,8,0),"")</f>
        <v/>
      </c>
      <c r="H1873" s="22" t="str">
        <f>IFERROR(VLOOKUP(E1873,Sheet2!A:B,2,0),"")</f>
        <v/>
      </c>
      <c r="I1873" s="22" t="str">
        <f t="shared" si="117"/>
        <v/>
      </c>
      <c r="J1873" s="22" t="str">
        <f t="shared" si="118"/>
        <v/>
      </c>
      <c r="K1873" s="22" t="str">
        <f t="shared" si="119"/>
        <v/>
      </c>
    </row>
    <row r="1874" spans="1:11" x14ac:dyDescent="0.15">
      <c r="A1874" s="22" t="str">
        <f>IFERROR(テーブル_Swim015[[#This Row],[競技番号]],"")</f>
        <v/>
      </c>
      <c r="B1874" s="22" t="str">
        <f>IFERROR(テーブル_Swim015[[#This Row],[組]],"")</f>
        <v/>
      </c>
      <c r="C1874" s="22" t="str">
        <f>IFERROR(テーブル_Swim015[[#This Row],[水路]],"")</f>
        <v/>
      </c>
      <c r="D1874" s="22" t="str">
        <f t="shared" ref="D1874:D1937" si="120">CONCATENATE(A1874,B1874,C1874)</f>
        <v/>
      </c>
      <c r="E1874" s="22" t="str">
        <f>IFERROR(テーブル_Swim015[[#This Row],[選手番号]],"")</f>
        <v/>
      </c>
      <c r="F1874" s="22" t="str">
        <f>IFERROR(VLOOKUP(E1874,Sheet3!A:H,3,0),"")</f>
        <v/>
      </c>
      <c r="G1874" s="22" t="str">
        <f>IFERROR(VLOOKUP(E1874,Sheet3!A:H,8,0),"")</f>
        <v/>
      </c>
      <c r="H1874" s="22" t="str">
        <f>IFERROR(VLOOKUP(E1874,Sheet2!A:B,2,0),"")</f>
        <v/>
      </c>
      <c r="I1874" s="22" t="str">
        <f t="shared" si="117"/>
        <v/>
      </c>
      <c r="J1874" s="22" t="str">
        <f t="shared" si="118"/>
        <v/>
      </c>
      <c r="K1874" s="22" t="str">
        <f t="shared" si="119"/>
        <v/>
      </c>
    </row>
    <row r="1875" spans="1:11" x14ac:dyDescent="0.15">
      <c r="A1875" s="22" t="str">
        <f>IFERROR(テーブル_Swim015[[#This Row],[競技番号]],"")</f>
        <v/>
      </c>
      <c r="B1875" s="22" t="str">
        <f>IFERROR(テーブル_Swim015[[#This Row],[組]],"")</f>
        <v/>
      </c>
      <c r="C1875" s="22" t="str">
        <f>IFERROR(テーブル_Swim015[[#This Row],[水路]],"")</f>
        <v/>
      </c>
      <c r="D1875" s="22" t="str">
        <f t="shared" si="120"/>
        <v/>
      </c>
      <c r="E1875" s="22" t="str">
        <f>IFERROR(テーブル_Swim015[[#This Row],[選手番号]],"")</f>
        <v/>
      </c>
      <c r="F1875" s="22" t="str">
        <f>IFERROR(VLOOKUP(E1875,Sheet3!A:H,3,0),"")</f>
        <v/>
      </c>
      <c r="G1875" s="22" t="str">
        <f>IFERROR(VLOOKUP(E1875,Sheet3!A:H,8,0),"")</f>
        <v/>
      </c>
      <c r="H1875" s="22" t="str">
        <f>IFERROR(VLOOKUP(E1875,Sheet2!A:B,2,0),"")</f>
        <v/>
      </c>
      <c r="I1875" s="22" t="str">
        <f t="shared" ref="I1875:I1938" si="121">CONCATENATE(E1875,A1875)</f>
        <v/>
      </c>
      <c r="J1875" s="22" t="str">
        <f t="shared" ref="J1875:J1938" si="122">B1875</f>
        <v/>
      </c>
      <c r="K1875" s="22" t="str">
        <f t="shared" ref="K1875:K1938" si="123">C1875</f>
        <v/>
      </c>
    </row>
    <row r="1876" spans="1:11" x14ac:dyDescent="0.15">
      <c r="A1876" s="22" t="str">
        <f>IFERROR(テーブル_Swim015[[#This Row],[競技番号]],"")</f>
        <v/>
      </c>
      <c r="B1876" s="22" t="str">
        <f>IFERROR(テーブル_Swim015[[#This Row],[組]],"")</f>
        <v/>
      </c>
      <c r="C1876" s="22" t="str">
        <f>IFERROR(テーブル_Swim015[[#This Row],[水路]],"")</f>
        <v/>
      </c>
      <c r="D1876" s="22" t="str">
        <f t="shared" si="120"/>
        <v/>
      </c>
      <c r="E1876" s="22" t="str">
        <f>IFERROR(テーブル_Swim015[[#This Row],[選手番号]],"")</f>
        <v/>
      </c>
      <c r="F1876" s="22" t="str">
        <f>IFERROR(VLOOKUP(E1876,Sheet3!A:H,3,0),"")</f>
        <v/>
      </c>
      <c r="G1876" s="22" t="str">
        <f>IFERROR(VLOOKUP(E1876,Sheet3!A:H,8,0),"")</f>
        <v/>
      </c>
      <c r="H1876" s="22" t="str">
        <f>IFERROR(VLOOKUP(E1876,Sheet2!A:B,2,0),"")</f>
        <v/>
      </c>
      <c r="I1876" s="22" t="str">
        <f t="shared" si="121"/>
        <v/>
      </c>
      <c r="J1876" s="22" t="str">
        <f t="shared" si="122"/>
        <v/>
      </c>
      <c r="K1876" s="22" t="str">
        <f t="shared" si="123"/>
        <v/>
      </c>
    </row>
    <row r="1877" spans="1:11" x14ac:dyDescent="0.15">
      <c r="A1877" s="22" t="str">
        <f>IFERROR(テーブル_Swim015[[#This Row],[競技番号]],"")</f>
        <v/>
      </c>
      <c r="B1877" s="22" t="str">
        <f>IFERROR(テーブル_Swim015[[#This Row],[組]],"")</f>
        <v/>
      </c>
      <c r="C1877" s="22" t="str">
        <f>IFERROR(テーブル_Swim015[[#This Row],[水路]],"")</f>
        <v/>
      </c>
      <c r="D1877" s="22" t="str">
        <f t="shared" si="120"/>
        <v/>
      </c>
      <c r="E1877" s="22" t="str">
        <f>IFERROR(テーブル_Swim015[[#This Row],[選手番号]],"")</f>
        <v/>
      </c>
      <c r="F1877" s="22" t="str">
        <f>IFERROR(VLOOKUP(E1877,Sheet3!A:H,3,0),"")</f>
        <v/>
      </c>
      <c r="G1877" s="22" t="str">
        <f>IFERROR(VLOOKUP(E1877,Sheet3!A:H,8,0),"")</f>
        <v/>
      </c>
      <c r="H1877" s="22" t="str">
        <f>IFERROR(VLOOKUP(E1877,Sheet2!A:B,2,0),"")</f>
        <v/>
      </c>
      <c r="I1877" s="22" t="str">
        <f t="shared" si="121"/>
        <v/>
      </c>
      <c r="J1877" s="22" t="str">
        <f t="shared" si="122"/>
        <v/>
      </c>
      <c r="K1877" s="22" t="str">
        <f t="shared" si="123"/>
        <v/>
      </c>
    </row>
    <row r="1878" spans="1:11" x14ac:dyDescent="0.15">
      <c r="A1878" s="22" t="str">
        <f>IFERROR(テーブル_Swim015[[#This Row],[競技番号]],"")</f>
        <v/>
      </c>
      <c r="B1878" s="22" t="str">
        <f>IFERROR(テーブル_Swim015[[#This Row],[組]],"")</f>
        <v/>
      </c>
      <c r="C1878" s="22" t="str">
        <f>IFERROR(テーブル_Swim015[[#This Row],[水路]],"")</f>
        <v/>
      </c>
      <c r="D1878" s="22" t="str">
        <f t="shared" si="120"/>
        <v/>
      </c>
      <c r="E1878" s="22" t="str">
        <f>IFERROR(テーブル_Swim015[[#This Row],[選手番号]],"")</f>
        <v/>
      </c>
      <c r="F1878" s="22" t="str">
        <f>IFERROR(VLOOKUP(E1878,Sheet3!A:H,3,0),"")</f>
        <v/>
      </c>
      <c r="G1878" s="22" t="str">
        <f>IFERROR(VLOOKUP(E1878,Sheet3!A:H,8,0),"")</f>
        <v/>
      </c>
      <c r="H1878" s="22" t="str">
        <f>IFERROR(VLOOKUP(E1878,Sheet2!A:B,2,0),"")</f>
        <v/>
      </c>
      <c r="I1878" s="22" t="str">
        <f t="shared" si="121"/>
        <v/>
      </c>
      <c r="J1878" s="22" t="str">
        <f t="shared" si="122"/>
        <v/>
      </c>
      <c r="K1878" s="22" t="str">
        <f t="shared" si="123"/>
        <v/>
      </c>
    </row>
    <row r="1879" spans="1:11" x14ac:dyDescent="0.15">
      <c r="A1879" s="22" t="str">
        <f>IFERROR(テーブル_Swim015[[#This Row],[競技番号]],"")</f>
        <v/>
      </c>
      <c r="B1879" s="22" t="str">
        <f>IFERROR(テーブル_Swim015[[#This Row],[組]],"")</f>
        <v/>
      </c>
      <c r="C1879" s="22" t="str">
        <f>IFERROR(テーブル_Swim015[[#This Row],[水路]],"")</f>
        <v/>
      </c>
      <c r="D1879" s="22" t="str">
        <f t="shared" si="120"/>
        <v/>
      </c>
      <c r="E1879" s="22" t="str">
        <f>IFERROR(テーブル_Swim015[[#This Row],[選手番号]],"")</f>
        <v/>
      </c>
      <c r="F1879" s="22" t="str">
        <f>IFERROR(VLOOKUP(E1879,Sheet3!A:H,3,0),"")</f>
        <v/>
      </c>
      <c r="G1879" s="22" t="str">
        <f>IFERROR(VLOOKUP(E1879,Sheet3!A:H,8,0),"")</f>
        <v/>
      </c>
      <c r="H1879" s="22" t="str">
        <f>IFERROR(VLOOKUP(E1879,Sheet2!A:B,2,0),"")</f>
        <v/>
      </c>
      <c r="I1879" s="22" t="str">
        <f t="shared" si="121"/>
        <v/>
      </c>
      <c r="J1879" s="22" t="str">
        <f t="shared" si="122"/>
        <v/>
      </c>
      <c r="K1879" s="22" t="str">
        <f t="shared" si="123"/>
        <v/>
      </c>
    </row>
    <row r="1880" spans="1:11" x14ac:dyDescent="0.15">
      <c r="A1880" s="22" t="str">
        <f>IFERROR(テーブル_Swim015[[#This Row],[競技番号]],"")</f>
        <v/>
      </c>
      <c r="B1880" s="22" t="str">
        <f>IFERROR(テーブル_Swim015[[#This Row],[組]],"")</f>
        <v/>
      </c>
      <c r="C1880" s="22" t="str">
        <f>IFERROR(テーブル_Swim015[[#This Row],[水路]],"")</f>
        <v/>
      </c>
      <c r="D1880" s="22" t="str">
        <f t="shared" si="120"/>
        <v/>
      </c>
      <c r="E1880" s="22" t="str">
        <f>IFERROR(テーブル_Swim015[[#This Row],[選手番号]],"")</f>
        <v/>
      </c>
      <c r="F1880" s="22" t="str">
        <f>IFERROR(VLOOKUP(E1880,Sheet3!A:H,3,0),"")</f>
        <v/>
      </c>
      <c r="G1880" s="22" t="str">
        <f>IFERROR(VLOOKUP(E1880,Sheet3!A:H,8,0),"")</f>
        <v/>
      </c>
      <c r="H1880" s="22" t="str">
        <f>IFERROR(VLOOKUP(E1880,Sheet2!A:B,2,0),"")</f>
        <v/>
      </c>
      <c r="I1880" s="22" t="str">
        <f t="shared" si="121"/>
        <v/>
      </c>
      <c r="J1880" s="22" t="str">
        <f t="shared" si="122"/>
        <v/>
      </c>
      <c r="K1880" s="22" t="str">
        <f t="shared" si="123"/>
        <v/>
      </c>
    </row>
    <row r="1881" spans="1:11" x14ac:dyDescent="0.15">
      <c r="A1881" s="22" t="str">
        <f>IFERROR(テーブル_Swim015[[#This Row],[競技番号]],"")</f>
        <v/>
      </c>
      <c r="B1881" s="22" t="str">
        <f>IFERROR(テーブル_Swim015[[#This Row],[組]],"")</f>
        <v/>
      </c>
      <c r="C1881" s="22" t="str">
        <f>IFERROR(テーブル_Swim015[[#This Row],[水路]],"")</f>
        <v/>
      </c>
      <c r="D1881" s="22" t="str">
        <f t="shared" si="120"/>
        <v/>
      </c>
      <c r="E1881" s="22" t="str">
        <f>IFERROR(テーブル_Swim015[[#This Row],[選手番号]],"")</f>
        <v/>
      </c>
      <c r="F1881" s="22" t="str">
        <f>IFERROR(VLOOKUP(E1881,Sheet3!A:H,3,0),"")</f>
        <v/>
      </c>
      <c r="G1881" s="22" t="str">
        <f>IFERROR(VLOOKUP(E1881,Sheet3!A:H,8,0),"")</f>
        <v/>
      </c>
      <c r="H1881" s="22" t="str">
        <f>IFERROR(VLOOKUP(E1881,Sheet2!A:B,2,0),"")</f>
        <v/>
      </c>
      <c r="I1881" s="22" t="str">
        <f t="shared" si="121"/>
        <v/>
      </c>
      <c r="J1881" s="22" t="str">
        <f t="shared" si="122"/>
        <v/>
      </c>
      <c r="K1881" s="22" t="str">
        <f t="shared" si="123"/>
        <v/>
      </c>
    </row>
    <row r="1882" spans="1:11" x14ac:dyDescent="0.15">
      <c r="A1882" s="22" t="str">
        <f>IFERROR(テーブル_Swim015[[#This Row],[競技番号]],"")</f>
        <v/>
      </c>
      <c r="B1882" s="22" t="str">
        <f>IFERROR(テーブル_Swim015[[#This Row],[組]],"")</f>
        <v/>
      </c>
      <c r="C1882" s="22" t="str">
        <f>IFERROR(テーブル_Swim015[[#This Row],[水路]],"")</f>
        <v/>
      </c>
      <c r="D1882" s="22" t="str">
        <f t="shared" si="120"/>
        <v/>
      </c>
      <c r="E1882" s="22" t="str">
        <f>IFERROR(テーブル_Swim015[[#This Row],[選手番号]],"")</f>
        <v/>
      </c>
      <c r="F1882" s="22" t="str">
        <f>IFERROR(VLOOKUP(E1882,Sheet3!A:H,3,0),"")</f>
        <v/>
      </c>
      <c r="G1882" s="22" t="str">
        <f>IFERROR(VLOOKUP(E1882,Sheet3!A:H,8,0),"")</f>
        <v/>
      </c>
      <c r="H1882" s="22" t="str">
        <f>IFERROR(VLOOKUP(E1882,Sheet2!A:B,2,0),"")</f>
        <v/>
      </c>
      <c r="I1882" s="22" t="str">
        <f t="shared" si="121"/>
        <v/>
      </c>
      <c r="J1882" s="22" t="str">
        <f t="shared" si="122"/>
        <v/>
      </c>
      <c r="K1882" s="22" t="str">
        <f t="shared" si="123"/>
        <v/>
      </c>
    </row>
    <row r="1883" spans="1:11" x14ac:dyDescent="0.15">
      <c r="A1883" s="22" t="str">
        <f>IFERROR(テーブル_Swim015[[#This Row],[競技番号]],"")</f>
        <v/>
      </c>
      <c r="B1883" s="22" t="str">
        <f>IFERROR(テーブル_Swim015[[#This Row],[組]],"")</f>
        <v/>
      </c>
      <c r="C1883" s="22" t="str">
        <f>IFERROR(テーブル_Swim015[[#This Row],[水路]],"")</f>
        <v/>
      </c>
      <c r="D1883" s="22" t="str">
        <f t="shared" si="120"/>
        <v/>
      </c>
      <c r="E1883" s="22" t="str">
        <f>IFERROR(テーブル_Swim015[[#This Row],[選手番号]],"")</f>
        <v/>
      </c>
      <c r="F1883" s="22" t="str">
        <f>IFERROR(VLOOKUP(E1883,Sheet3!A:H,3,0),"")</f>
        <v/>
      </c>
      <c r="G1883" s="22" t="str">
        <f>IFERROR(VLOOKUP(E1883,Sheet3!A:H,8,0),"")</f>
        <v/>
      </c>
      <c r="H1883" s="22" t="str">
        <f>IFERROR(VLOOKUP(E1883,Sheet2!A:B,2,0),"")</f>
        <v/>
      </c>
      <c r="I1883" s="22" t="str">
        <f t="shared" si="121"/>
        <v/>
      </c>
      <c r="J1883" s="22" t="str">
        <f t="shared" si="122"/>
        <v/>
      </c>
      <c r="K1883" s="22" t="str">
        <f t="shared" si="123"/>
        <v/>
      </c>
    </row>
    <row r="1884" spans="1:11" x14ac:dyDescent="0.15">
      <c r="A1884" s="22" t="str">
        <f>IFERROR(テーブル_Swim015[[#This Row],[競技番号]],"")</f>
        <v/>
      </c>
      <c r="B1884" s="22" t="str">
        <f>IFERROR(テーブル_Swim015[[#This Row],[組]],"")</f>
        <v/>
      </c>
      <c r="C1884" s="22" t="str">
        <f>IFERROR(テーブル_Swim015[[#This Row],[水路]],"")</f>
        <v/>
      </c>
      <c r="D1884" s="22" t="str">
        <f t="shared" si="120"/>
        <v/>
      </c>
      <c r="E1884" s="22" t="str">
        <f>IFERROR(テーブル_Swim015[[#This Row],[選手番号]],"")</f>
        <v/>
      </c>
      <c r="F1884" s="22" t="str">
        <f>IFERROR(VLOOKUP(E1884,Sheet3!A:H,3,0),"")</f>
        <v/>
      </c>
      <c r="G1884" s="22" t="str">
        <f>IFERROR(VLOOKUP(E1884,Sheet3!A:H,8,0),"")</f>
        <v/>
      </c>
      <c r="H1884" s="22" t="str">
        <f>IFERROR(VLOOKUP(E1884,Sheet2!A:B,2,0),"")</f>
        <v/>
      </c>
      <c r="I1884" s="22" t="str">
        <f t="shared" si="121"/>
        <v/>
      </c>
      <c r="J1884" s="22" t="str">
        <f t="shared" si="122"/>
        <v/>
      </c>
      <c r="K1884" s="22" t="str">
        <f t="shared" si="123"/>
        <v/>
      </c>
    </row>
    <row r="1885" spans="1:11" x14ac:dyDescent="0.15">
      <c r="A1885" s="22" t="str">
        <f>IFERROR(テーブル_Swim015[[#This Row],[競技番号]],"")</f>
        <v/>
      </c>
      <c r="B1885" s="22" t="str">
        <f>IFERROR(テーブル_Swim015[[#This Row],[組]],"")</f>
        <v/>
      </c>
      <c r="C1885" s="22" t="str">
        <f>IFERROR(テーブル_Swim015[[#This Row],[水路]],"")</f>
        <v/>
      </c>
      <c r="D1885" s="22" t="str">
        <f t="shared" si="120"/>
        <v/>
      </c>
      <c r="E1885" s="22" t="str">
        <f>IFERROR(テーブル_Swim015[[#This Row],[選手番号]],"")</f>
        <v/>
      </c>
      <c r="F1885" s="22" t="str">
        <f>IFERROR(VLOOKUP(E1885,Sheet3!A:H,3,0),"")</f>
        <v/>
      </c>
      <c r="G1885" s="22" t="str">
        <f>IFERROR(VLOOKUP(E1885,Sheet3!A:H,8,0),"")</f>
        <v/>
      </c>
      <c r="H1885" s="22" t="str">
        <f>IFERROR(VLOOKUP(E1885,Sheet2!A:B,2,0),"")</f>
        <v/>
      </c>
      <c r="I1885" s="22" t="str">
        <f t="shared" si="121"/>
        <v/>
      </c>
      <c r="J1885" s="22" t="str">
        <f t="shared" si="122"/>
        <v/>
      </c>
      <c r="K1885" s="22" t="str">
        <f t="shared" si="123"/>
        <v/>
      </c>
    </row>
    <row r="1886" spans="1:11" x14ac:dyDescent="0.15">
      <c r="A1886" s="22" t="str">
        <f>IFERROR(テーブル_Swim015[[#This Row],[競技番号]],"")</f>
        <v/>
      </c>
      <c r="B1886" s="22" t="str">
        <f>IFERROR(テーブル_Swim015[[#This Row],[組]],"")</f>
        <v/>
      </c>
      <c r="C1886" s="22" t="str">
        <f>IFERROR(テーブル_Swim015[[#This Row],[水路]],"")</f>
        <v/>
      </c>
      <c r="D1886" s="22" t="str">
        <f t="shared" si="120"/>
        <v/>
      </c>
      <c r="E1886" s="22" t="str">
        <f>IFERROR(テーブル_Swim015[[#This Row],[選手番号]],"")</f>
        <v/>
      </c>
      <c r="F1886" s="22" t="str">
        <f>IFERROR(VLOOKUP(E1886,Sheet3!A:H,3,0),"")</f>
        <v/>
      </c>
      <c r="G1886" s="22" t="str">
        <f>IFERROR(VLOOKUP(E1886,Sheet3!A:H,8,0),"")</f>
        <v/>
      </c>
      <c r="H1886" s="22" t="str">
        <f>IFERROR(VLOOKUP(E1886,Sheet2!A:B,2,0),"")</f>
        <v/>
      </c>
      <c r="I1886" s="22" t="str">
        <f t="shared" si="121"/>
        <v/>
      </c>
      <c r="J1886" s="22" t="str">
        <f t="shared" si="122"/>
        <v/>
      </c>
      <c r="K1886" s="22" t="str">
        <f t="shared" si="123"/>
        <v/>
      </c>
    </row>
    <row r="1887" spans="1:11" x14ac:dyDescent="0.15">
      <c r="A1887" s="22" t="str">
        <f>IFERROR(テーブル_Swim015[[#This Row],[競技番号]],"")</f>
        <v/>
      </c>
      <c r="B1887" s="22" t="str">
        <f>IFERROR(テーブル_Swim015[[#This Row],[組]],"")</f>
        <v/>
      </c>
      <c r="C1887" s="22" t="str">
        <f>IFERROR(テーブル_Swim015[[#This Row],[水路]],"")</f>
        <v/>
      </c>
      <c r="D1887" s="22" t="str">
        <f t="shared" si="120"/>
        <v/>
      </c>
      <c r="E1887" s="22" t="str">
        <f>IFERROR(テーブル_Swim015[[#This Row],[選手番号]],"")</f>
        <v/>
      </c>
      <c r="F1887" s="22" t="str">
        <f>IFERROR(VLOOKUP(E1887,Sheet3!A:H,3,0),"")</f>
        <v/>
      </c>
      <c r="G1887" s="22" t="str">
        <f>IFERROR(VLOOKUP(E1887,Sheet3!A:H,8,0),"")</f>
        <v/>
      </c>
      <c r="H1887" s="22" t="str">
        <f>IFERROR(VLOOKUP(E1887,Sheet2!A:B,2,0),"")</f>
        <v/>
      </c>
      <c r="I1887" s="22" t="str">
        <f t="shared" si="121"/>
        <v/>
      </c>
      <c r="J1887" s="22" t="str">
        <f t="shared" si="122"/>
        <v/>
      </c>
      <c r="K1887" s="22" t="str">
        <f t="shared" si="123"/>
        <v/>
      </c>
    </row>
    <row r="1888" spans="1:11" x14ac:dyDescent="0.15">
      <c r="A1888" s="22" t="str">
        <f>IFERROR(テーブル_Swim015[[#This Row],[競技番号]],"")</f>
        <v/>
      </c>
      <c r="B1888" s="22" t="str">
        <f>IFERROR(テーブル_Swim015[[#This Row],[組]],"")</f>
        <v/>
      </c>
      <c r="C1888" s="22" t="str">
        <f>IFERROR(テーブル_Swim015[[#This Row],[水路]],"")</f>
        <v/>
      </c>
      <c r="D1888" s="22" t="str">
        <f t="shared" si="120"/>
        <v/>
      </c>
      <c r="E1888" s="22" t="str">
        <f>IFERROR(テーブル_Swim015[[#This Row],[選手番号]],"")</f>
        <v/>
      </c>
      <c r="F1888" s="22" t="str">
        <f>IFERROR(VLOOKUP(E1888,Sheet3!A:H,3,0),"")</f>
        <v/>
      </c>
      <c r="G1888" s="22" t="str">
        <f>IFERROR(VLOOKUP(E1888,Sheet3!A:H,8,0),"")</f>
        <v/>
      </c>
      <c r="H1888" s="22" t="str">
        <f>IFERROR(VLOOKUP(E1888,Sheet2!A:B,2,0),"")</f>
        <v/>
      </c>
      <c r="I1888" s="22" t="str">
        <f t="shared" si="121"/>
        <v/>
      </c>
      <c r="J1888" s="22" t="str">
        <f t="shared" si="122"/>
        <v/>
      </c>
      <c r="K1888" s="22" t="str">
        <f t="shared" si="123"/>
        <v/>
      </c>
    </row>
    <row r="1889" spans="1:11" x14ac:dyDescent="0.15">
      <c r="A1889" s="22" t="str">
        <f>IFERROR(テーブル_Swim015[[#This Row],[競技番号]],"")</f>
        <v/>
      </c>
      <c r="B1889" s="22" t="str">
        <f>IFERROR(テーブル_Swim015[[#This Row],[組]],"")</f>
        <v/>
      </c>
      <c r="C1889" s="22" t="str">
        <f>IFERROR(テーブル_Swim015[[#This Row],[水路]],"")</f>
        <v/>
      </c>
      <c r="D1889" s="22" t="str">
        <f t="shared" si="120"/>
        <v/>
      </c>
      <c r="E1889" s="22" t="str">
        <f>IFERROR(テーブル_Swim015[[#This Row],[選手番号]],"")</f>
        <v/>
      </c>
      <c r="F1889" s="22" t="str">
        <f>IFERROR(VLOOKUP(E1889,Sheet3!A:H,3,0),"")</f>
        <v/>
      </c>
      <c r="G1889" s="22" t="str">
        <f>IFERROR(VLOOKUP(E1889,Sheet3!A:H,8,0),"")</f>
        <v/>
      </c>
      <c r="H1889" s="22" t="str">
        <f>IFERROR(VLOOKUP(E1889,Sheet2!A:B,2,0),"")</f>
        <v/>
      </c>
      <c r="I1889" s="22" t="str">
        <f t="shared" si="121"/>
        <v/>
      </c>
      <c r="J1889" s="22" t="str">
        <f t="shared" si="122"/>
        <v/>
      </c>
      <c r="K1889" s="22" t="str">
        <f t="shared" si="123"/>
        <v/>
      </c>
    </row>
    <row r="1890" spans="1:11" x14ac:dyDescent="0.15">
      <c r="A1890" s="22" t="str">
        <f>IFERROR(テーブル_Swim015[[#This Row],[競技番号]],"")</f>
        <v/>
      </c>
      <c r="B1890" s="22" t="str">
        <f>IFERROR(テーブル_Swim015[[#This Row],[組]],"")</f>
        <v/>
      </c>
      <c r="C1890" s="22" t="str">
        <f>IFERROR(テーブル_Swim015[[#This Row],[水路]],"")</f>
        <v/>
      </c>
      <c r="D1890" s="22" t="str">
        <f t="shared" si="120"/>
        <v/>
      </c>
      <c r="E1890" s="22" t="str">
        <f>IFERROR(テーブル_Swim015[[#This Row],[選手番号]],"")</f>
        <v/>
      </c>
      <c r="F1890" s="22" t="str">
        <f>IFERROR(VLOOKUP(E1890,Sheet3!A:H,3,0),"")</f>
        <v/>
      </c>
      <c r="G1890" s="22" t="str">
        <f>IFERROR(VLOOKUP(E1890,Sheet3!A:H,8,0),"")</f>
        <v/>
      </c>
      <c r="H1890" s="22" t="str">
        <f>IFERROR(VLOOKUP(E1890,Sheet2!A:B,2,0),"")</f>
        <v/>
      </c>
      <c r="I1890" s="22" t="str">
        <f t="shared" si="121"/>
        <v/>
      </c>
      <c r="J1890" s="22" t="str">
        <f t="shared" si="122"/>
        <v/>
      </c>
      <c r="K1890" s="22" t="str">
        <f t="shared" si="123"/>
        <v/>
      </c>
    </row>
    <row r="1891" spans="1:11" x14ac:dyDescent="0.15">
      <c r="A1891" s="22" t="str">
        <f>IFERROR(テーブル_Swim015[[#This Row],[競技番号]],"")</f>
        <v/>
      </c>
      <c r="B1891" s="22" t="str">
        <f>IFERROR(テーブル_Swim015[[#This Row],[組]],"")</f>
        <v/>
      </c>
      <c r="C1891" s="22" t="str">
        <f>IFERROR(テーブル_Swim015[[#This Row],[水路]],"")</f>
        <v/>
      </c>
      <c r="D1891" s="22" t="str">
        <f t="shared" si="120"/>
        <v/>
      </c>
      <c r="E1891" s="22" t="str">
        <f>IFERROR(テーブル_Swim015[[#This Row],[選手番号]],"")</f>
        <v/>
      </c>
      <c r="F1891" s="22" t="str">
        <f>IFERROR(VLOOKUP(E1891,Sheet3!A:H,3,0),"")</f>
        <v/>
      </c>
      <c r="G1891" s="22" t="str">
        <f>IFERROR(VLOOKUP(E1891,Sheet3!A:H,8,0),"")</f>
        <v/>
      </c>
      <c r="H1891" s="22" t="str">
        <f>IFERROR(VLOOKUP(E1891,Sheet2!A:B,2,0),"")</f>
        <v/>
      </c>
      <c r="I1891" s="22" t="str">
        <f t="shared" si="121"/>
        <v/>
      </c>
      <c r="J1891" s="22" t="str">
        <f t="shared" si="122"/>
        <v/>
      </c>
      <c r="K1891" s="22" t="str">
        <f t="shared" si="123"/>
        <v/>
      </c>
    </row>
    <row r="1892" spans="1:11" x14ac:dyDescent="0.15">
      <c r="A1892" s="22" t="str">
        <f>IFERROR(テーブル_Swim015[[#This Row],[競技番号]],"")</f>
        <v/>
      </c>
      <c r="B1892" s="22" t="str">
        <f>IFERROR(テーブル_Swim015[[#This Row],[組]],"")</f>
        <v/>
      </c>
      <c r="C1892" s="22" t="str">
        <f>IFERROR(テーブル_Swim015[[#This Row],[水路]],"")</f>
        <v/>
      </c>
      <c r="D1892" s="22" t="str">
        <f t="shared" si="120"/>
        <v/>
      </c>
      <c r="E1892" s="22" t="str">
        <f>IFERROR(テーブル_Swim015[[#This Row],[選手番号]],"")</f>
        <v/>
      </c>
      <c r="F1892" s="22" t="str">
        <f>IFERROR(VLOOKUP(E1892,Sheet3!A:H,3,0),"")</f>
        <v/>
      </c>
      <c r="G1892" s="22" t="str">
        <f>IFERROR(VLOOKUP(E1892,Sheet3!A:H,8,0),"")</f>
        <v/>
      </c>
      <c r="H1892" s="22" t="str">
        <f>IFERROR(VLOOKUP(E1892,Sheet2!A:B,2,0),"")</f>
        <v/>
      </c>
      <c r="I1892" s="22" t="str">
        <f t="shared" si="121"/>
        <v/>
      </c>
      <c r="J1892" s="22" t="str">
        <f t="shared" si="122"/>
        <v/>
      </c>
      <c r="K1892" s="22" t="str">
        <f t="shared" si="123"/>
        <v/>
      </c>
    </row>
    <row r="1893" spans="1:11" x14ac:dyDescent="0.15">
      <c r="A1893" s="22" t="str">
        <f>IFERROR(テーブル_Swim015[[#This Row],[競技番号]],"")</f>
        <v/>
      </c>
      <c r="B1893" s="22" t="str">
        <f>IFERROR(テーブル_Swim015[[#This Row],[組]],"")</f>
        <v/>
      </c>
      <c r="C1893" s="22" t="str">
        <f>IFERROR(テーブル_Swim015[[#This Row],[水路]],"")</f>
        <v/>
      </c>
      <c r="D1893" s="22" t="str">
        <f t="shared" si="120"/>
        <v/>
      </c>
      <c r="E1893" s="22" t="str">
        <f>IFERROR(テーブル_Swim015[[#This Row],[選手番号]],"")</f>
        <v/>
      </c>
      <c r="F1893" s="22" t="str">
        <f>IFERROR(VLOOKUP(E1893,Sheet3!A:H,3,0),"")</f>
        <v/>
      </c>
      <c r="G1893" s="22" t="str">
        <f>IFERROR(VLOOKUP(E1893,Sheet3!A:H,8,0),"")</f>
        <v/>
      </c>
      <c r="H1893" s="22" t="str">
        <f>IFERROR(VLOOKUP(E1893,Sheet2!A:B,2,0),"")</f>
        <v/>
      </c>
      <c r="I1893" s="22" t="str">
        <f t="shared" si="121"/>
        <v/>
      </c>
      <c r="J1893" s="22" t="str">
        <f t="shared" si="122"/>
        <v/>
      </c>
      <c r="K1893" s="22" t="str">
        <f t="shared" si="123"/>
        <v/>
      </c>
    </row>
    <row r="1894" spans="1:11" x14ac:dyDescent="0.15">
      <c r="A1894" s="22" t="str">
        <f>IFERROR(テーブル_Swim015[[#This Row],[競技番号]],"")</f>
        <v/>
      </c>
      <c r="B1894" s="22" t="str">
        <f>IFERROR(テーブル_Swim015[[#This Row],[組]],"")</f>
        <v/>
      </c>
      <c r="C1894" s="22" t="str">
        <f>IFERROR(テーブル_Swim015[[#This Row],[水路]],"")</f>
        <v/>
      </c>
      <c r="D1894" s="22" t="str">
        <f t="shared" si="120"/>
        <v/>
      </c>
      <c r="E1894" s="22" t="str">
        <f>IFERROR(テーブル_Swim015[[#This Row],[選手番号]],"")</f>
        <v/>
      </c>
      <c r="F1894" s="22" t="str">
        <f>IFERROR(VLOOKUP(E1894,Sheet3!A:H,3,0),"")</f>
        <v/>
      </c>
      <c r="G1894" s="22" t="str">
        <f>IFERROR(VLOOKUP(E1894,Sheet3!A:H,8,0),"")</f>
        <v/>
      </c>
      <c r="H1894" s="22" t="str">
        <f>IFERROR(VLOOKUP(E1894,Sheet2!A:B,2,0),"")</f>
        <v/>
      </c>
      <c r="I1894" s="22" t="str">
        <f t="shared" si="121"/>
        <v/>
      </c>
      <c r="J1894" s="22" t="str">
        <f t="shared" si="122"/>
        <v/>
      </c>
      <c r="K1894" s="22" t="str">
        <f t="shared" si="123"/>
        <v/>
      </c>
    </row>
    <row r="1895" spans="1:11" x14ac:dyDescent="0.15">
      <c r="A1895" s="22" t="str">
        <f>IFERROR(テーブル_Swim015[[#This Row],[競技番号]],"")</f>
        <v/>
      </c>
      <c r="B1895" s="22" t="str">
        <f>IFERROR(テーブル_Swim015[[#This Row],[組]],"")</f>
        <v/>
      </c>
      <c r="C1895" s="22" t="str">
        <f>IFERROR(テーブル_Swim015[[#This Row],[水路]],"")</f>
        <v/>
      </c>
      <c r="D1895" s="22" t="str">
        <f t="shared" si="120"/>
        <v/>
      </c>
      <c r="E1895" s="22" t="str">
        <f>IFERROR(テーブル_Swim015[[#This Row],[選手番号]],"")</f>
        <v/>
      </c>
      <c r="F1895" s="22" t="str">
        <f>IFERROR(VLOOKUP(E1895,Sheet3!A:H,3,0),"")</f>
        <v/>
      </c>
      <c r="G1895" s="22" t="str">
        <f>IFERROR(VLOOKUP(E1895,Sheet3!A:H,8,0),"")</f>
        <v/>
      </c>
      <c r="H1895" s="22" t="str">
        <f>IFERROR(VLOOKUP(E1895,Sheet2!A:B,2,0),"")</f>
        <v/>
      </c>
      <c r="I1895" s="22" t="str">
        <f t="shared" si="121"/>
        <v/>
      </c>
      <c r="J1895" s="22" t="str">
        <f t="shared" si="122"/>
        <v/>
      </c>
      <c r="K1895" s="22" t="str">
        <f t="shared" si="123"/>
        <v/>
      </c>
    </row>
    <row r="1896" spans="1:11" x14ac:dyDescent="0.15">
      <c r="A1896" s="22" t="str">
        <f>IFERROR(テーブル_Swim015[[#This Row],[競技番号]],"")</f>
        <v/>
      </c>
      <c r="B1896" s="22" t="str">
        <f>IFERROR(テーブル_Swim015[[#This Row],[組]],"")</f>
        <v/>
      </c>
      <c r="C1896" s="22" t="str">
        <f>IFERROR(テーブル_Swim015[[#This Row],[水路]],"")</f>
        <v/>
      </c>
      <c r="D1896" s="22" t="str">
        <f t="shared" si="120"/>
        <v/>
      </c>
      <c r="E1896" s="22" t="str">
        <f>IFERROR(テーブル_Swim015[[#This Row],[選手番号]],"")</f>
        <v/>
      </c>
      <c r="F1896" s="22" t="str">
        <f>IFERROR(VLOOKUP(E1896,Sheet3!A:H,3,0),"")</f>
        <v/>
      </c>
      <c r="G1896" s="22" t="str">
        <f>IFERROR(VLOOKUP(E1896,Sheet3!A:H,8,0),"")</f>
        <v/>
      </c>
      <c r="H1896" s="22" t="str">
        <f>IFERROR(VLOOKUP(E1896,Sheet2!A:B,2,0),"")</f>
        <v/>
      </c>
      <c r="I1896" s="22" t="str">
        <f t="shared" si="121"/>
        <v/>
      </c>
      <c r="J1896" s="22" t="str">
        <f t="shared" si="122"/>
        <v/>
      </c>
      <c r="K1896" s="22" t="str">
        <f t="shared" si="123"/>
        <v/>
      </c>
    </row>
    <row r="1897" spans="1:11" x14ac:dyDescent="0.15">
      <c r="A1897" s="22" t="str">
        <f>IFERROR(テーブル_Swim015[[#This Row],[競技番号]],"")</f>
        <v/>
      </c>
      <c r="B1897" s="22" t="str">
        <f>IFERROR(テーブル_Swim015[[#This Row],[組]],"")</f>
        <v/>
      </c>
      <c r="C1897" s="22" t="str">
        <f>IFERROR(テーブル_Swim015[[#This Row],[水路]],"")</f>
        <v/>
      </c>
      <c r="D1897" s="22" t="str">
        <f t="shared" si="120"/>
        <v/>
      </c>
      <c r="E1897" s="22" t="str">
        <f>IFERROR(テーブル_Swim015[[#This Row],[選手番号]],"")</f>
        <v/>
      </c>
      <c r="F1897" s="22" t="str">
        <f>IFERROR(VLOOKUP(E1897,Sheet3!A:H,3,0),"")</f>
        <v/>
      </c>
      <c r="G1897" s="22" t="str">
        <f>IFERROR(VLOOKUP(E1897,Sheet3!A:H,8,0),"")</f>
        <v/>
      </c>
      <c r="H1897" s="22" t="str">
        <f>IFERROR(VLOOKUP(E1897,Sheet2!A:B,2,0),"")</f>
        <v/>
      </c>
      <c r="I1897" s="22" t="str">
        <f t="shared" si="121"/>
        <v/>
      </c>
      <c r="J1897" s="22" t="str">
        <f t="shared" si="122"/>
        <v/>
      </c>
      <c r="K1897" s="22" t="str">
        <f t="shared" si="123"/>
        <v/>
      </c>
    </row>
    <row r="1898" spans="1:11" x14ac:dyDescent="0.15">
      <c r="A1898" s="22" t="str">
        <f>IFERROR(テーブル_Swim015[[#This Row],[競技番号]],"")</f>
        <v/>
      </c>
      <c r="B1898" s="22" t="str">
        <f>IFERROR(テーブル_Swim015[[#This Row],[組]],"")</f>
        <v/>
      </c>
      <c r="C1898" s="22" t="str">
        <f>IFERROR(テーブル_Swim015[[#This Row],[水路]],"")</f>
        <v/>
      </c>
      <c r="D1898" s="22" t="str">
        <f t="shared" si="120"/>
        <v/>
      </c>
      <c r="E1898" s="22" t="str">
        <f>IFERROR(テーブル_Swim015[[#This Row],[選手番号]],"")</f>
        <v/>
      </c>
      <c r="F1898" s="22" t="str">
        <f>IFERROR(VLOOKUP(E1898,Sheet3!A:H,3,0),"")</f>
        <v/>
      </c>
      <c r="G1898" s="22" t="str">
        <f>IFERROR(VLOOKUP(E1898,Sheet3!A:H,8,0),"")</f>
        <v/>
      </c>
      <c r="H1898" s="22" t="str">
        <f>IFERROR(VLOOKUP(E1898,Sheet2!A:B,2,0),"")</f>
        <v/>
      </c>
      <c r="I1898" s="22" t="str">
        <f t="shared" si="121"/>
        <v/>
      </c>
      <c r="J1898" s="22" t="str">
        <f t="shared" si="122"/>
        <v/>
      </c>
      <c r="K1898" s="22" t="str">
        <f t="shared" si="123"/>
        <v/>
      </c>
    </row>
    <row r="1899" spans="1:11" x14ac:dyDescent="0.15">
      <c r="A1899" s="22" t="str">
        <f>IFERROR(テーブル_Swim015[[#This Row],[競技番号]],"")</f>
        <v/>
      </c>
      <c r="B1899" s="22" t="str">
        <f>IFERROR(テーブル_Swim015[[#This Row],[組]],"")</f>
        <v/>
      </c>
      <c r="C1899" s="22" t="str">
        <f>IFERROR(テーブル_Swim015[[#This Row],[水路]],"")</f>
        <v/>
      </c>
      <c r="D1899" s="22" t="str">
        <f t="shared" si="120"/>
        <v/>
      </c>
      <c r="E1899" s="22" t="str">
        <f>IFERROR(テーブル_Swim015[[#This Row],[選手番号]],"")</f>
        <v/>
      </c>
      <c r="F1899" s="22" t="str">
        <f>IFERROR(VLOOKUP(E1899,Sheet3!A:H,3,0),"")</f>
        <v/>
      </c>
      <c r="G1899" s="22" t="str">
        <f>IFERROR(VLOOKUP(E1899,Sheet3!A:H,8,0),"")</f>
        <v/>
      </c>
      <c r="H1899" s="22" t="str">
        <f>IFERROR(VLOOKUP(E1899,Sheet2!A:B,2,0),"")</f>
        <v/>
      </c>
      <c r="I1899" s="22" t="str">
        <f t="shared" si="121"/>
        <v/>
      </c>
      <c r="J1899" s="22" t="str">
        <f t="shared" si="122"/>
        <v/>
      </c>
      <c r="K1899" s="22" t="str">
        <f t="shared" si="123"/>
        <v/>
      </c>
    </row>
    <row r="1900" spans="1:11" x14ac:dyDescent="0.15">
      <c r="A1900" s="22" t="str">
        <f>IFERROR(テーブル_Swim015[[#This Row],[競技番号]],"")</f>
        <v/>
      </c>
      <c r="B1900" s="22" t="str">
        <f>IFERROR(テーブル_Swim015[[#This Row],[組]],"")</f>
        <v/>
      </c>
      <c r="C1900" s="22" t="str">
        <f>IFERROR(テーブル_Swim015[[#This Row],[水路]],"")</f>
        <v/>
      </c>
      <c r="D1900" s="22" t="str">
        <f t="shared" si="120"/>
        <v/>
      </c>
      <c r="E1900" s="22" t="str">
        <f>IFERROR(テーブル_Swim015[[#This Row],[選手番号]],"")</f>
        <v/>
      </c>
      <c r="F1900" s="22" t="str">
        <f>IFERROR(VLOOKUP(E1900,Sheet3!A:H,3,0),"")</f>
        <v/>
      </c>
      <c r="G1900" s="22" t="str">
        <f>IFERROR(VLOOKUP(E1900,Sheet3!A:H,8,0),"")</f>
        <v/>
      </c>
      <c r="H1900" s="22" t="str">
        <f>IFERROR(VLOOKUP(E1900,Sheet2!A:B,2,0),"")</f>
        <v/>
      </c>
      <c r="I1900" s="22" t="str">
        <f t="shared" si="121"/>
        <v/>
      </c>
      <c r="J1900" s="22" t="str">
        <f t="shared" si="122"/>
        <v/>
      </c>
      <c r="K1900" s="22" t="str">
        <f t="shared" si="123"/>
        <v/>
      </c>
    </row>
    <row r="1901" spans="1:11" x14ac:dyDescent="0.15">
      <c r="A1901" s="22" t="str">
        <f>IFERROR(テーブル_Swim015[[#This Row],[競技番号]],"")</f>
        <v/>
      </c>
      <c r="B1901" s="22" t="str">
        <f>IFERROR(テーブル_Swim015[[#This Row],[組]],"")</f>
        <v/>
      </c>
      <c r="C1901" s="22" t="str">
        <f>IFERROR(テーブル_Swim015[[#This Row],[水路]],"")</f>
        <v/>
      </c>
      <c r="D1901" s="22" t="str">
        <f t="shared" si="120"/>
        <v/>
      </c>
      <c r="E1901" s="22" t="str">
        <f>IFERROR(テーブル_Swim015[[#This Row],[選手番号]],"")</f>
        <v/>
      </c>
      <c r="F1901" s="22" t="str">
        <f>IFERROR(VLOOKUP(E1901,Sheet3!A:H,3,0),"")</f>
        <v/>
      </c>
      <c r="G1901" s="22" t="str">
        <f>IFERROR(VLOOKUP(E1901,Sheet3!A:H,8,0),"")</f>
        <v/>
      </c>
      <c r="H1901" s="22" t="str">
        <f>IFERROR(VLOOKUP(E1901,Sheet2!A:B,2,0),"")</f>
        <v/>
      </c>
      <c r="I1901" s="22" t="str">
        <f t="shared" si="121"/>
        <v/>
      </c>
      <c r="J1901" s="22" t="str">
        <f t="shared" si="122"/>
        <v/>
      </c>
      <c r="K1901" s="22" t="str">
        <f t="shared" si="123"/>
        <v/>
      </c>
    </row>
    <row r="1902" spans="1:11" x14ac:dyDescent="0.15">
      <c r="A1902" s="22" t="str">
        <f>IFERROR(テーブル_Swim015[[#This Row],[競技番号]],"")</f>
        <v/>
      </c>
      <c r="B1902" s="22" t="str">
        <f>IFERROR(テーブル_Swim015[[#This Row],[組]],"")</f>
        <v/>
      </c>
      <c r="C1902" s="22" t="str">
        <f>IFERROR(テーブル_Swim015[[#This Row],[水路]],"")</f>
        <v/>
      </c>
      <c r="D1902" s="22" t="str">
        <f t="shared" si="120"/>
        <v/>
      </c>
      <c r="E1902" s="22" t="str">
        <f>IFERROR(テーブル_Swim015[[#This Row],[選手番号]],"")</f>
        <v/>
      </c>
      <c r="F1902" s="22" t="str">
        <f>IFERROR(VLOOKUP(E1902,Sheet3!A:H,3,0),"")</f>
        <v/>
      </c>
      <c r="G1902" s="22" t="str">
        <f>IFERROR(VLOOKUP(E1902,Sheet3!A:H,8,0),"")</f>
        <v/>
      </c>
      <c r="H1902" s="22" t="str">
        <f>IFERROR(VLOOKUP(E1902,Sheet2!A:B,2,0),"")</f>
        <v/>
      </c>
      <c r="I1902" s="22" t="str">
        <f t="shared" si="121"/>
        <v/>
      </c>
      <c r="J1902" s="22" t="str">
        <f t="shared" si="122"/>
        <v/>
      </c>
      <c r="K1902" s="22" t="str">
        <f t="shared" si="123"/>
        <v/>
      </c>
    </row>
    <row r="1903" spans="1:11" x14ac:dyDescent="0.15">
      <c r="A1903" s="22" t="str">
        <f>IFERROR(テーブル_Swim015[[#This Row],[競技番号]],"")</f>
        <v/>
      </c>
      <c r="B1903" s="22" t="str">
        <f>IFERROR(テーブル_Swim015[[#This Row],[組]],"")</f>
        <v/>
      </c>
      <c r="C1903" s="22" t="str">
        <f>IFERROR(テーブル_Swim015[[#This Row],[水路]],"")</f>
        <v/>
      </c>
      <c r="D1903" s="22" t="str">
        <f t="shared" si="120"/>
        <v/>
      </c>
      <c r="E1903" s="22" t="str">
        <f>IFERROR(テーブル_Swim015[[#This Row],[選手番号]],"")</f>
        <v/>
      </c>
      <c r="F1903" s="22" t="str">
        <f>IFERROR(VLOOKUP(E1903,Sheet3!A:H,3,0),"")</f>
        <v/>
      </c>
      <c r="G1903" s="22" t="str">
        <f>IFERROR(VLOOKUP(E1903,Sheet3!A:H,8,0),"")</f>
        <v/>
      </c>
      <c r="H1903" s="22" t="str">
        <f>IFERROR(VLOOKUP(E1903,Sheet2!A:B,2,0),"")</f>
        <v/>
      </c>
      <c r="I1903" s="22" t="str">
        <f t="shared" si="121"/>
        <v/>
      </c>
      <c r="J1903" s="22" t="str">
        <f t="shared" si="122"/>
        <v/>
      </c>
      <c r="K1903" s="22" t="str">
        <f t="shared" si="123"/>
        <v/>
      </c>
    </row>
    <row r="1904" spans="1:11" x14ac:dyDescent="0.15">
      <c r="A1904" s="22" t="str">
        <f>IFERROR(テーブル_Swim015[[#This Row],[競技番号]],"")</f>
        <v/>
      </c>
      <c r="B1904" s="22" t="str">
        <f>IFERROR(テーブル_Swim015[[#This Row],[組]],"")</f>
        <v/>
      </c>
      <c r="C1904" s="22" t="str">
        <f>IFERROR(テーブル_Swim015[[#This Row],[水路]],"")</f>
        <v/>
      </c>
      <c r="D1904" s="22" t="str">
        <f t="shared" si="120"/>
        <v/>
      </c>
      <c r="E1904" s="22" t="str">
        <f>IFERROR(テーブル_Swim015[[#This Row],[選手番号]],"")</f>
        <v/>
      </c>
      <c r="F1904" s="22" t="str">
        <f>IFERROR(VLOOKUP(E1904,Sheet3!A:H,3,0),"")</f>
        <v/>
      </c>
      <c r="G1904" s="22" t="str">
        <f>IFERROR(VLOOKUP(E1904,Sheet3!A:H,8,0),"")</f>
        <v/>
      </c>
      <c r="H1904" s="22" t="str">
        <f>IFERROR(VLOOKUP(E1904,Sheet2!A:B,2,0),"")</f>
        <v/>
      </c>
      <c r="I1904" s="22" t="str">
        <f t="shared" si="121"/>
        <v/>
      </c>
      <c r="J1904" s="22" t="str">
        <f t="shared" si="122"/>
        <v/>
      </c>
      <c r="K1904" s="22" t="str">
        <f t="shared" si="123"/>
        <v/>
      </c>
    </row>
    <row r="1905" spans="1:11" x14ac:dyDescent="0.15">
      <c r="A1905" s="22" t="str">
        <f>IFERROR(テーブル_Swim015[[#This Row],[競技番号]],"")</f>
        <v/>
      </c>
      <c r="B1905" s="22" t="str">
        <f>IFERROR(テーブル_Swim015[[#This Row],[組]],"")</f>
        <v/>
      </c>
      <c r="C1905" s="22" t="str">
        <f>IFERROR(テーブル_Swim015[[#This Row],[水路]],"")</f>
        <v/>
      </c>
      <c r="D1905" s="22" t="str">
        <f t="shared" si="120"/>
        <v/>
      </c>
      <c r="E1905" s="22" t="str">
        <f>IFERROR(テーブル_Swim015[[#This Row],[選手番号]],"")</f>
        <v/>
      </c>
      <c r="F1905" s="22" t="str">
        <f>IFERROR(VLOOKUP(E1905,Sheet3!A:H,3,0),"")</f>
        <v/>
      </c>
      <c r="G1905" s="22" t="str">
        <f>IFERROR(VLOOKUP(E1905,Sheet3!A:H,8,0),"")</f>
        <v/>
      </c>
      <c r="H1905" s="22" t="str">
        <f>IFERROR(VLOOKUP(E1905,Sheet2!A:B,2,0),"")</f>
        <v/>
      </c>
      <c r="I1905" s="22" t="str">
        <f t="shared" si="121"/>
        <v/>
      </c>
      <c r="J1905" s="22" t="str">
        <f t="shared" si="122"/>
        <v/>
      </c>
      <c r="K1905" s="22" t="str">
        <f t="shared" si="123"/>
        <v/>
      </c>
    </row>
    <row r="1906" spans="1:11" x14ac:dyDescent="0.15">
      <c r="A1906" s="22" t="str">
        <f>IFERROR(テーブル_Swim015[[#This Row],[競技番号]],"")</f>
        <v/>
      </c>
      <c r="B1906" s="22" t="str">
        <f>IFERROR(テーブル_Swim015[[#This Row],[組]],"")</f>
        <v/>
      </c>
      <c r="C1906" s="22" t="str">
        <f>IFERROR(テーブル_Swim015[[#This Row],[水路]],"")</f>
        <v/>
      </c>
      <c r="D1906" s="22" t="str">
        <f t="shared" si="120"/>
        <v/>
      </c>
      <c r="E1906" s="22" t="str">
        <f>IFERROR(テーブル_Swim015[[#This Row],[選手番号]],"")</f>
        <v/>
      </c>
      <c r="F1906" s="22" t="str">
        <f>IFERROR(VLOOKUP(E1906,Sheet3!A:H,3,0),"")</f>
        <v/>
      </c>
      <c r="G1906" s="22" t="str">
        <f>IFERROR(VLOOKUP(E1906,Sheet3!A:H,8,0),"")</f>
        <v/>
      </c>
      <c r="H1906" s="22" t="str">
        <f>IFERROR(VLOOKUP(E1906,Sheet2!A:B,2,0),"")</f>
        <v/>
      </c>
      <c r="I1906" s="22" t="str">
        <f t="shared" si="121"/>
        <v/>
      </c>
      <c r="J1906" s="22" t="str">
        <f t="shared" si="122"/>
        <v/>
      </c>
      <c r="K1906" s="22" t="str">
        <f t="shared" si="123"/>
        <v/>
      </c>
    </row>
    <row r="1907" spans="1:11" x14ac:dyDescent="0.15">
      <c r="A1907" s="22" t="str">
        <f>IFERROR(テーブル_Swim015[[#This Row],[競技番号]],"")</f>
        <v/>
      </c>
      <c r="B1907" s="22" t="str">
        <f>IFERROR(テーブル_Swim015[[#This Row],[組]],"")</f>
        <v/>
      </c>
      <c r="C1907" s="22" t="str">
        <f>IFERROR(テーブル_Swim015[[#This Row],[水路]],"")</f>
        <v/>
      </c>
      <c r="D1907" s="22" t="str">
        <f t="shared" si="120"/>
        <v/>
      </c>
      <c r="E1907" s="22" t="str">
        <f>IFERROR(テーブル_Swim015[[#This Row],[選手番号]],"")</f>
        <v/>
      </c>
      <c r="F1907" s="22" t="str">
        <f>IFERROR(VLOOKUP(E1907,Sheet3!A:H,3,0),"")</f>
        <v/>
      </c>
      <c r="G1907" s="22" t="str">
        <f>IFERROR(VLOOKUP(E1907,Sheet3!A:H,8,0),"")</f>
        <v/>
      </c>
      <c r="H1907" s="22" t="str">
        <f>IFERROR(VLOOKUP(E1907,Sheet2!A:B,2,0),"")</f>
        <v/>
      </c>
      <c r="I1907" s="22" t="str">
        <f t="shared" si="121"/>
        <v/>
      </c>
      <c r="J1907" s="22" t="str">
        <f t="shared" si="122"/>
        <v/>
      </c>
      <c r="K1907" s="22" t="str">
        <f t="shared" si="123"/>
        <v/>
      </c>
    </row>
    <row r="1908" spans="1:11" x14ac:dyDescent="0.15">
      <c r="A1908" s="22" t="str">
        <f>IFERROR(テーブル_Swim015[[#This Row],[競技番号]],"")</f>
        <v/>
      </c>
      <c r="B1908" s="22" t="str">
        <f>IFERROR(テーブル_Swim015[[#This Row],[組]],"")</f>
        <v/>
      </c>
      <c r="C1908" s="22" t="str">
        <f>IFERROR(テーブル_Swim015[[#This Row],[水路]],"")</f>
        <v/>
      </c>
      <c r="D1908" s="22" t="str">
        <f t="shared" si="120"/>
        <v/>
      </c>
      <c r="E1908" s="22" t="str">
        <f>IFERROR(テーブル_Swim015[[#This Row],[選手番号]],"")</f>
        <v/>
      </c>
      <c r="F1908" s="22" t="str">
        <f>IFERROR(VLOOKUP(E1908,Sheet3!A:H,3,0),"")</f>
        <v/>
      </c>
      <c r="G1908" s="22" t="str">
        <f>IFERROR(VLOOKUP(E1908,Sheet3!A:H,8,0),"")</f>
        <v/>
      </c>
      <c r="H1908" s="22" t="str">
        <f>IFERROR(VLOOKUP(E1908,Sheet2!A:B,2,0),"")</f>
        <v/>
      </c>
      <c r="I1908" s="22" t="str">
        <f t="shared" si="121"/>
        <v/>
      </c>
      <c r="J1908" s="22" t="str">
        <f t="shared" si="122"/>
        <v/>
      </c>
      <c r="K1908" s="22" t="str">
        <f t="shared" si="123"/>
        <v/>
      </c>
    </row>
    <row r="1909" spans="1:11" x14ac:dyDescent="0.15">
      <c r="A1909" s="22" t="str">
        <f>IFERROR(テーブル_Swim015[[#This Row],[競技番号]],"")</f>
        <v/>
      </c>
      <c r="B1909" s="22" t="str">
        <f>IFERROR(テーブル_Swim015[[#This Row],[組]],"")</f>
        <v/>
      </c>
      <c r="C1909" s="22" t="str">
        <f>IFERROR(テーブル_Swim015[[#This Row],[水路]],"")</f>
        <v/>
      </c>
      <c r="D1909" s="22" t="str">
        <f t="shared" si="120"/>
        <v/>
      </c>
      <c r="E1909" s="22" t="str">
        <f>IFERROR(テーブル_Swim015[[#This Row],[選手番号]],"")</f>
        <v/>
      </c>
      <c r="F1909" s="22" t="str">
        <f>IFERROR(VLOOKUP(E1909,Sheet3!A:H,3,0),"")</f>
        <v/>
      </c>
      <c r="G1909" s="22" t="str">
        <f>IFERROR(VLOOKUP(E1909,Sheet3!A:H,8,0),"")</f>
        <v/>
      </c>
      <c r="H1909" s="22" t="str">
        <f>IFERROR(VLOOKUP(E1909,Sheet2!A:B,2,0),"")</f>
        <v/>
      </c>
      <c r="I1909" s="22" t="str">
        <f t="shared" si="121"/>
        <v/>
      </c>
      <c r="J1909" s="22" t="str">
        <f t="shared" si="122"/>
        <v/>
      </c>
      <c r="K1909" s="22" t="str">
        <f t="shared" si="123"/>
        <v/>
      </c>
    </row>
    <row r="1910" spans="1:11" x14ac:dyDescent="0.15">
      <c r="A1910" s="22" t="str">
        <f>IFERROR(テーブル_Swim015[[#This Row],[競技番号]],"")</f>
        <v/>
      </c>
      <c r="B1910" s="22" t="str">
        <f>IFERROR(テーブル_Swim015[[#This Row],[組]],"")</f>
        <v/>
      </c>
      <c r="C1910" s="22" t="str">
        <f>IFERROR(テーブル_Swim015[[#This Row],[水路]],"")</f>
        <v/>
      </c>
      <c r="D1910" s="22" t="str">
        <f t="shared" si="120"/>
        <v/>
      </c>
      <c r="E1910" s="22" t="str">
        <f>IFERROR(テーブル_Swim015[[#This Row],[選手番号]],"")</f>
        <v/>
      </c>
      <c r="F1910" s="22" t="str">
        <f>IFERROR(VLOOKUP(E1910,Sheet3!A:H,3,0),"")</f>
        <v/>
      </c>
      <c r="G1910" s="22" t="str">
        <f>IFERROR(VLOOKUP(E1910,Sheet3!A:H,8,0),"")</f>
        <v/>
      </c>
      <c r="H1910" s="22" t="str">
        <f>IFERROR(VLOOKUP(E1910,Sheet2!A:B,2,0),"")</f>
        <v/>
      </c>
      <c r="I1910" s="22" t="str">
        <f t="shared" si="121"/>
        <v/>
      </c>
      <c r="J1910" s="22" t="str">
        <f t="shared" si="122"/>
        <v/>
      </c>
      <c r="K1910" s="22" t="str">
        <f t="shared" si="123"/>
        <v/>
      </c>
    </row>
    <row r="1911" spans="1:11" x14ac:dyDescent="0.15">
      <c r="A1911" s="22" t="str">
        <f>IFERROR(テーブル_Swim015[[#This Row],[競技番号]],"")</f>
        <v/>
      </c>
      <c r="B1911" s="22" t="str">
        <f>IFERROR(テーブル_Swim015[[#This Row],[組]],"")</f>
        <v/>
      </c>
      <c r="C1911" s="22" t="str">
        <f>IFERROR(テーブル_Swim015[[#This Row],[水路]],"")</f>
        <v/>
      </c>
      <c r="D1911" s="22" t="str">
        <f t="shared" si="120"/>
        <v/>
      </c>
      <c r="E1911" s="22" t="str">
        <f>IFERROR(テーブル_Swim015[[#This Row],[選手番号]],"")</f>
        <v/>
      </c>
      <c r="F1911" s="22" t="str">
        <f>IFERROR(VLOOKUP(E1911,Sheet3!A:H,3,0),"")</f>
        <v/>
      </c>
      <c r="G1911" s="22" t="str">
        <f>IFERROR(VLOOKUP(E1911,Sheet3!A:H,8,0),"")</f>
        <v/>
      </c>
      <c r="H1911" s="22" t="str">
        <f>IFERROR(VLOOKUP(E1911,Sheet2!A:B,2,0),"")</f>
        <v/>
      </c>
      <c r="I1911" s="22" t="str">
        <f t="shared" si="121"/>
        <v/>
      </c>
      <c r="J1911" s="22" t="str">
        <f t="shared" si="122"/>
        <v/>
      </c>
      <c r="K1911" s="22" t="str">
        <f t="shared" si="123"/>
        <v/>
      </c>
    </row>
    <row r="1912" spans="1:11" x14ac:dyDescent="0.15">
      <c r="A1912" s="22" t="str">
        <f>IFERROR(テーブル_Swim015[[#This Row],[競技番号]],"")</f>
        <v/>
      </c>
      <c r="B1912" s="22" t="str">
        <f>IFERROR(テーブル_Swim015[[#This Row],[組]],"")</f>
        <v/>
      </c>
      <c r="C1912" s="22" t="str">
        <f>IFERROR(テーブル_Swim015[[#This Row],[水路]],"")</f>
        <v/>
      </c>
      <c r="D1912" s="22" t="str">
        <f t="shared" si="120"/>
        <v/>
      </c>
      <c r="E1912" s="22" t="str">
        <f>IFERROR(テーブル_Swim015[[#This Row],[選手番号]],"")</f>
        <v/>
      </c>
      <c r="F1912" s="22" t="str">
        <f>IFERROR(VLOOKUP(E1912,Sheet3!A:H,3,0),"")</f>
        <v/>
      </c>
      <c r="G1912" s="22" t="str">
        <f>IFERROR(VLOOKUP(E1912,Sheet3!A:H,8,0),"")</f>
        <v/>
      </c>
      <c r="H1912" s="22" t="str">
        <f>IFERROR(VLOOKUP(E1912,Sheet2!A:B,2,0),"")</f>
        <v/>
      </c>
      <c r="I1912" s="22" t="str">
        <f t="shared" si="121"/>
        <v/>
      </c>
      <c r="J1912" s="22" t="str">
        <f t="shared" si="122"/>
        <v/>
      </c>
      <c r="K1912" s="22" t="str">
        <f t="shared" si="123"/>
        <v/>
      </c>
    </row>
    <row r="1913" spans="1:11" x14ac:dyDescent="0.15">
      <c r="A1913" s="22" t="str">
        <f>IFERROR(テーブル_Swim015[[#This Row],[競技番号]],"")</f>
        <v/>
      </c>
      <c r="B1913" s="22" t="str">
        <f>IFERROR(テーブル_Swim015[[#This Row],[組]],"")</f>
        <v/>
      </c>
      <c r="C1913" s="22" t="str">
        <f>IFERROR(テーブル_Swim015[[#This Row],[水路]],"")</f>
        <v/>
      </c>
      <c r="D1913" s="22" t="str">
        <f t="shared" si="120"/>
        <v/>
      </c>
      <c r="E1913" s="22" t="str">
        <f>IFERROR(テーブル_Swim015[[#This Row],[選手番号]],"")</f>
        <v/>
      </c>
      <c r="F1913" s="22" t="str">
        <f>IFERROR(VLOOKUP(E1913,Sheet3!A:H,3,0),"")</f>
        <v/>
      </c>
      <c r="G1913" s="22" t="str">
        <f>IFERROR(VLOOKUP(E1913,Sheet3!A:H,8,0),"")</f>
        <v/>
      </c>
      <c r="H1913" s="22" t="str">
        <f>IFERROR(VLOOKUP(E1913,Sheet2!A:B,2,0),"")</f>
        <v/>
      </c>
      <c r="I1913" s="22" t="str">
        <f t="shared" si="121"/>
        <v/>
      </c>
      <c r="J1913" s="22" t="str">
        <f t="shared" si="122"/>
        <v/>
      </c>
      <c r="K1913" s="22" t="str">
        <f t="shared" si="123"/>
        <v/>
      </c>
    </row>
    <row r="1914" spans="1:11" x14ac:dyDescent="0.15">
      <c r="A1914" s="22" t="str">
        <f>IFERROR(テーブル_Swim015[[#This Row],[競技番号]],"")</f>
        <v/>
      </c>
      <c r="B1914" s="22" t="str">
        <f>IFERROR(テーブル_Swim015[[#This Row],[組]],"")</f>
        <v/>
      </c>
      <c r="C1914" s="22" t="str">
        <f>IFERROR(テーブル_Swim015[[#This Row],[水路]],"")</f>
        <v/>
      </c>
      <c r="D1914" s="22" t="str">
        <f t="shared" si="120"/>
        <v/>
      </c>
      <c r="E1914" s="22" t="str">
        <f>IFERROR(テーブル_Swim015[[#This Row],[選手番号]],"")</f>
        <v/>
      </c>
      <c r="F1914" s="22" t="str">
        <f>IFERROR(VLOOKUP(E1914,Sheet3!A:H,3,0),"")</f>
        <v/>
      </c>
      <c r="G1914" s="22" t="str">
        <f>IFERROR(VLOOKUP(E1914,Sheet3!A:H,8,0),"")</f>
        <v/>
      </c>
      <c r="H1914" s="22" t="str">
        <f>IFERROR(VLOOKUP(E1914,Sheet2!A:B,2,0),"")</f>
        <v/>
      </c>
      <c r="I1914" s="22" t="str">
        <f t="shared" si="121"/>
        <v/>
      </c>
      <c r="J1914" s="22" t="str">
        <f t="shared" si="122"/>
        <v/>
      </c>
      <c r="K1914" s="22" t="str">
        <f t="shared" si="123"/>
        <v/>
      </c>
    </row>
    <row r="1915" spans="1:11" x14ac:dyDescent="0.15">
      <c r="A1915" s="22" t="str">
        <f>IFERROR(テーブル_Swim015[[#This Row],[競技番号]],"")</f>
        <v/>
      </c>
      <c r="B1915" s="22" t="str">
        <f>IFERROR(テーブル_Swim015[[#This Row],[組]],"")</f>
        <v/>
      </c>
      <c r="C1915" s="22" t="str">
        <f>IFERROR(テーブル_Swim015[[#This Row],[水路]],"")</f>
        <v/>
      </c>
      <c r="D1915" s="22" t="str">
        <f t="shared" si="120"/>
        <v/>
      </c>
      <c r="E1915" s="22" t="str">
        <f>IFERROR(テーブル_Swim015[[#This Row],[選手番号]],"")</f>
        <v/>
      </c>
      <c r="F1915" s="22" t="str">
        <f>IFERROR(VLOOKUP(E1915,Sheet3!A:H,3,0),"")</f>
        <v/>
      </c>
      <c r="G1915" s="22" t="str">
        <f>IFERROR(VLOOKUP(E1915,Sheet3!A:H,8,0),"")</f>
        <v/>
      </c>
      <c r="H1915" s="22" t="str">
        <f>IFERROR(VLOOKUP(E1915,Sheet2!A:B,2,0),"")</f>
        <v/>
      </c>
      <c r="I1915" s="22" t="str">
        <f t="shared" si="121"/>
        <v/>
      </c>
      <c r="J1915" s="22" t="str">
        <f t="shared" si="122"/>
        <v/>
      </c>
      <c r="K1915" s="22" t="str">
        <f t="shared" si="123"/>
        <v/>
      </c>
    </row>
    <row r="1916" spans="1:11" x14ac:dyDescent="0.15">
      <c r="A1916" s="22" t="str">
        <f>IFERROR(テーブル_Swim015[[#This Row],[競技番号]],"")</f>
        <v/>
      </c>
      <c r="B1916" s="22" t="str">
        <f>IFERROR(テーブル_Swim015[[#This Row],[組]],"")</f>
        <v/>
      </c>
      <c r="C1916" s="22" t="str">
        <f>IFERROR(テーブル_Swim015[[#This Row],[水路]],"")</f>
        <v/>
      </c>
      <c r="D1916" s="22" t="str">
        <f t="shared" si="120"/>
        <v/>
      </c>
      <c r="E1916" s="22" t="str">
        <f>IFERROR(テーブル_Swim015[[#This Row],[選手番号]],"")</f>
        <v/>
      </c>
      <c r="F1916" s="22" t="str">
        <f>IFERROR(VLOOKUP(E1916,Sheet3!A:H,3,0),"")</f>
        <v/>
      </c>
      <c r="G1916" s="22" t="str">
        <f>IFERROR(VLOOKUP(E1916,Sheet3!A:H,8,0),"")</f>
        <v/>
      </c>
      <c r="H1916" s="22" t="str">
        <f>IFERROR(VLOOKUP(E1916,Sheet2!A:B,2,0),"")</f>
        <v/>
      </c>
      <c r="I1916" s="22" t="str">
        <f t="shared" si="121"/>
        <v/>
      </c>
      <c r="J1916" s="22" t="str">
        <f t="shared" si="122"/>
        <v/>
      </c>
      <c r="K1916" s="22" t="str">
        <f t="shared" si="123"/>
        <v/>
      </c>
    </row>
    <row r="1917" spans="1:11" x14ac:dyDescent="0.15">
      <c r="A1917" s="22" t="str">
        <f>IFERROR(テーブル_Swim015[[#This Row],[競技番号]],"")</f>
        <v/>
      </c>
      <c r="B1917" s="22" t="str">
        <f>IFERROR(テーブル_Swim015[[#This Row],[組]],"")</f>
        <v/>
      </c>
      <c r="C1917" s="22" t="str">
        <f>IFERROR(テーブル_Swim015[[#This Row],[水路]],"")</f>
        <v/>
      </c>
      <c r="D1917" s="22" t="str">
        <f t="shared" si="120"/>
        <v/>
      </c>
      <c r="E1917" s="22" t="str">
        <f>IFERROR(テーブル_Swim015[[#This Row],[選手番号]],"")</f>
        <v/>
      </c>
      <c r="F1917" s="22" t="str">
        <f>IFERROR(VLOOKUP(E1917,Sheet3!A:H,3,0),"")</f>
        <v/>
      </c>
      <c r="G1917" s="22" t="str">
        <f>IFERROR(VLOOKUP(E1917,Sheet3!A:H,8,0),"")</f>
        <v/>
      </c>
      <c r="H1917" s="22" t="str">
        <f>IFERROR(VLOOKUP(E1917,Sheet2!A:B,2,0),"")</f>
        <v/>
      </c>
      <c r="I1917" s="22" t="str">
        <f t="shared" si="121"/>
        <v/>
      </c>
      <c r="J1917" s="22" t="str">
        <f t="shared" si="122"/>
        <v/>
      </c>
      <c r="K1917" s="22" t="str">
        <f t="shared" si="123"/>
        <v/>
      </c>
    </row>
    <row r="1918" spans="1:11" x14ac:dyDescent="0.15">
      <c r="A1918" s="22" t="str">
        <f>IFERROR(テーブル_Swim015[[#This Row],[競技番号]],"")</f>
        <v/>
      </c>
      <c r="B1918" s="22" t="str">
        <f>IFERROR(テーブル_Swim015[[#This Row],[組]],"")</f>
        <v/>
      </c>
      <c r="C1918" s="22" t="str">
        <f>IFERROR(テーブル_Swim015[[#This Row],[水路]],"")</f>
        <v/>
      </c>
      <c r="D1918" s="22" t="str">
        <f t="shared" si="120"/>
        <v/>
      </c>
      <c r="E1918" s="22" t="str">
        <f>IFERROR(テーブル_Swim015[[#This Row],[選手番号]],"")</f>
        <v/>
      </c>
      <c r="F1918" s="22" t="str">
        <f>IFERROR(VLOOKUP(E1918,Sheet3!A:H,3,0),"")</f>
        <v/>
      </c>
      <c r="G1918" s="22" t="str">
        <f>IFERROR(VLOOKUP(E1918,Sheet3!A:H,8,0),"")</f>
        <v/>
      </c>
      <c r="H1918" s="22" t="str">
        <f>IFERROR(VLOOKUP(E1918,Sheet2!A:B,2,0),"")</f>
        <v/>
      </c>
      <c r="I1918" s="22" t="str">
        <f t="shared" si="121"/>
        <v/>
      </c>
      <c r="J1918" s="22" t="str">
        <f t="shared" si="122"/>
        <v/>
      </c>
      <c r="K1918" s="22" t="str">
        <f t="shared" si="123"/>
        <v/>
      </c>
    </row>
    <row r="1919" spans="1:11" x14ac:dyDescent="0.15">
      <c r="A1919" s="22" t="str">
        <f>IFERROR(テーブル_Swim015[[#This Row],[競技番号]],"")</f>
        <v/>
      </c>
      <c r="B1919" s="22" t="str">
        <f>IFERROR(テーブル_Swim015[[#This Row],[組]],"")</f>
        <v/>
      </c>
      <c r="C1919" s="22" t="str">
        <f>IFERROR(テーブル_Swim015[[#This Row],[水路]],"")</f>
        <v/>
      </c>
      <c r="D1919" s="22" t="str">
        <f t="shared" si="120"/>
        <v/>
      </c>
      <c r="E1919" s="22" t="str">
        <f>IFERROR(テーブル_Swim015[[#This Row],[選手番号]],"")</f>
        <v/>
      </c>
      <c r="F1919" s="22" t="str">
        <f>IFERROR(VLOOKUP(E1919,Sheet3!A:H,3,0),"")</f>
        <v/>
      </c>
      <c r="G1919" s="22" t="str">
        <f>IFERROR(VLOOKUP(E1919,Sheet3!A:H,8,0),"")</f>
        <v/>
      </c>
      <c r="H1919" s="22" t="str">
        <f>IFERROR(VLOOKUP(E1919,Sheet2!A:B,2,0),"")</f>
        <v/>
      </c>
      <c r="I1919" s="22" t="str">
        <f t="shared" si="121"/>
        <v/>
      </c>
      <c r="J1919" s="22" t="str">
        <f t="shared" si="122"/>
        <v/>
      </c>
      <c r="K1919" s="22" t="str">
        <f t="shared" si="123"/>
        <v/>
      </c>
    </row>
    <row r="1920" spans="1:11" x14ac:dyDescent="0.15">
      <c r="A1920" s="22" t="str">
        <f>IFERROR(テーブル_Swim015[[#This Row],[競技番号]],"")</f>
        <v/>
      </c>
      <c r="B1920" s="22" t="str">
        <f>IFERROR(テーブル_Swim015[[#This Row],[組]],"")</f>
        <v/>
      </c>
      <c r="C1920" s="22" t="str">
        <f>IFERROR(テーブル_Swim015[[#This Row],[水路]],"")</f>
        <v/>
      </c>
      <c r="D1920" s="22" t="str">
        <f t="shared" si="120"/>
        <v/>
      </c>
      <c r="E1920" s="22" t="str">
        <f>IFERROR(テーブル_Swim015[[#This Row],[選手番号]],"")</f>
        <v/>
      </c>
      <c r="F1920" s="22" t="str">
        <f>IFERROR(VLOOKUP(E1920,Sheet3!A:H,3,0),"")</f>
        <v/>
      </c>
      <c r="G1920" s="22" t="str">
        <f>IFERROR(VLOOKUP(E1920,Sheet3!A:H,8,0),"")</f>
        <v/>
      </c>
      <c r="H1920" s="22" t="str">
        <f>IFERROR(VLOOKUP(E1920,Sheet2!A:B,2,0),"")</f>
        <v/>
      </c>
      <c r="I1920" s="22" t="str">
        <f t="shared" si="121"/>
        <v/>
      </c>
      <c r="J1920" s="22" t="str">
        <f t="shared" si="122"/>
        <v/>
      </c>
      <c r="K1920" s="22" t="str">
        <f t="shared" si="123"/>
        <v/>
      </c>
    </row>
    <row r="1921" spans="1:11" x14ac:dyDescent="0.15">
      <c r="A1921" s="22" t="str">
        <f>IFERROR(テーブル_Swim015[[#This Row],[競技番号]],"")</f>
        <v/>
      </c>
      <c r="B1921" s="22" t="str">
        <f>IFERROR(テーブル_Swim015[[#This Row],[組]],"")</f>
        <v/>
      </c>
      <c r="C1921" s="22" t="str">
        <f>IFERROR(テーブル_Swim015[[#This Row],[水路]],"")</f>
        <v/>
      </c>
      <c r="D1921" s="22" t="str">
        <f t="shared" si="120"/>
        <v/>
      </c>
      <c r="E1921" s="22" t="str">
        <f>IFERROR(テーブル_Swim015[[#This Row],[選手番号]],"")</f>
        <v/>
      </c>
      <c r="F1921" s="22" t="str">
        <f>IFERROR(VLOOKUP(E1921,Sheet3!A:H,3,0),"")</f>
        <v/>
      </c>
      <c r="G1921" s="22" t="str">
        <f>IFERROR(VLOOKUP(E1921,Sheet3!A:H,8,0),"")</f>
        <v/>
      </c>
      <c r="H1921" s="22" t="str">
        <f>IFERROR(VLOOKUP(E1921,Sheet2!A:B,2,0),"")</f>
        <v/>
      </c>
      <c r="I1921" s="22" t="str">
        <f t="shared" si="121"/>
        <v/>
      </c>
      <c r="J1921" s="22" t="str">
        <f t="shared" si="122"/>
        <v/>
      </c>
      <c r="K1921" s="22" t="str">
        <f t="shared" si="123"/>
        <v/>
      </c>
    </row>
    <row r="1922" spans="1:11" x14ac:dyDescent="0.15">
      <c r="A1922" s="22" t="str">
        <f>IFERROR(テーブル_Swim015[[#This Row],[競技番号]],"")</f>
        <v/>
      </c>
      <c r="B1922" s="22" t="str">
        <f>IFERROR(テーブル_Swim015[[#This Row],[組]],"")</f>
        <v/>
      </c>
      <c r="C1922" s="22" t="str">
        <f>IFERROR(テーブル_Swim015[[#This Row],[水路]],"")</f>
        <v/>
      </c>
      <c r="D1922" s="22" t="str">
        <f t="shared" si="120"/>
        <v/>
      </c>
      <c r="E1922" s="22" t="str">
        <f>IFERROR(テーブル_Swim015[[#This Row],[選手番号]],"")</f>
        <v/>
      </c>
      <c r="F1922" s="22" t="str">
        <f>IFERROR(VLOOKUP(E1922,Sheet3!A:H,3,0),"")</f>
        <v/>
      </c>
      <c r="G1922" s="22" t="str">
        <f>IFERROR(VLOOKUP(E1922,Sheet3!A:H,8,0),"")</f>
        <v/>
      </c>
      <c r="H1922" s="22" t="str">
        <f>IFERROR(VLOOKUP(E1922,Sheet2!A:B,2,0),"")</f>
        <v/>
      </c>
      <c r="I1922" s="22" t="str">
        <f t="shared" si="121"/>
        <v/>
      </c>
      <c r="J1922" s="22" t="str">
        <f t="shared" si="122"/>
        <v/>
      </c>
      <c r="K1922" s="22" t="str">
        <f t="shared" si="123"/>
        <v/>
      </c>
    </row>
    <row r="1923" spans="1:11" x14ac:dyDescent="0.15">
      <c r="A1923" s="22" t="str">
        <f>IFERROR(テーブル_Swim015[[#This Row],[競技番号]],"")</f>
        <v/>
      </c>
      <c r="B1923" s="22" t="str">
        <f>IFERROR(テーブル_Swim015[[#This Row],[組]],"")</f>
        <v/>
      </c>
      <c r="C1923" s="22" t="str">
        <f>IFERROR(テーブル_Swim015[[#This Row],[水路]],"")</f>
        <v/>
      </c>
      <c r="D1923" s="22" t="str">
        <f t="shared" si="120"/>
        <v/>
      </c>
      <c r="E1923" s="22" t="str">
        <f>IFERROR(テーブル_Swim015[[#This Row],[選手番号]],"")</f>
        <v/>
      </c>
      <c r="F1923" s="22" t="str">
        <f>IFERROR(VLOOKUP(E1923,Sheet3!A:H,3,0),"")</f>
        <v/>
      </c>
      <c r="G1923" s="22" t="str">
        <f>IFERROR(VLOOKUP(E1923,Sheet3!A:H,8,0),"")</f>
        <v/>
      </c>
      <c r="H1923" s="22" t="str">
        <f>IFERROR(VLOOKUP(E1923,Sheet2!A:B,2,0),"")</f>
        <v/>
      </c>
      <c r="I1923" s="22" t="str">
        <f t="shared" si="121"/>
        <v/>
      </c>
      <c r="J1923" s="22" t="str">
        <f t="shared" si="122"/>
        <v/>
      </c>
      <c r="K1923" s="22" t="str">
        <f t="shared" si="123"/>
        <v/>
      </c>
    </row>
    <row r="1924" spans="1:11" x14ac:dyDescent="0.15">
      <c r="A1924" s="22" t="str">
        <f>IFERROR(テーブル_Swim015[[#This Row],[競技番号]],"")</f>
        <v/>
      </c>
      <c r="B1924" s="22" t="str">
        <f>IFERROR(テーブル_Swim015[[#This Row],[組]],"")</f>
        <v/>
      </c>
      <c r="C1924" s="22" t="str">
        <f>IFERROR(テーブル_Swim015[[#This Row],[水路]],"")</f>
        <v/>
      </c>
      <c r="D1924" s="22" t="str">
        <f t="shared" si="120"/>
        <v/>
      </c>
      <c r="E1924" s="22" t="str">
        <f>IFERROR(テーブル_Swim015[[#This Row],[選手番号]],"")</f>
        <v/>
      </c>
      <c r="F1924" s="22" t="str">
        <f>IFERROR(VLOOKUP(E1924,Sheet3!A:H,3,0),"")</f>
        <v/>
      </c>
      <c r="G1924" s="22" t="str">
        <f>IFERROR(VLOOKUP(E1924,Sheet3!A:H,8,0),"")</f>
        <v/>
      </c>
      <c r="H1924" s="22" t="str">
        <f>IFERROR(VLOOKUP(E1924,Sheet2!A:B,2,0),"")</f>
        <v/>
      </c>
      <c r="I1924" s="22" t="str">
        <f t="shared" si="121"/>
        <v/>
      </c>
      <c r="J1924" s="22" t="str">
        <f t="shared" si="122"/>
        <v/>
      </c>
      <c r="K1924" s="22" t="str">
        <f t="shared" si="123"/>
        <v/>
      </c>
    </row>
    <row r="1925" spans="1:11" x14ac:dyDescent="0.15">
      <c r="A1925" s="22" t="str">
        <f>IFERROR(テーブル_Swim015[[#This Row],[競技番号]],"")</f>
        <v/>
      </c>
      <c r="B1925" s="22" t="str">
        <f>IFERROR(テーブル_Swim015[[#This Row],[組]],"")</f>
        <v/>
      </c>
      <c r="C1925" s="22" t="str">
        <f>IFERROR(テーブル_Swim015[[#This Row],[水路]],"")</f>
        <v/>
      </c>
      <c r="D1925" s="22" t="str">
        <f t="shared" si="120"/>
        <v/>
      </c>
      <c r="E1925" s="22" t="str">
        <f>IFERROR(テーブル_Swim015[[#This Row],[選手番号]],"")</f>
        <v/>
      </c>
      <c r="F1925" s="22" t="str">
        <f>IFERROR(VLOOKUP(E1925,Sheet3!A:H,3,0),"")</f>
        <v/>
      </c>
      <c r="G1925" s="22" t="str">
        <f>IFERROR(VLOOKUP(E1925,Sheet3!A:H,8,0),"")</f>
        <v/>
      </c>
      <c r="H1925" s="22" t="str">
        <f>IFERROR(VLOOKUP(E1925,Sheet2!A:B,2,0),"")</f>
        <v/>
      </c>
      <c r="I1925" s="22" t="str">
        <f t="shared" si="121"/>
        <v/>
      </c>
      <c r="J1925" s="22" t="str">
        <f t="shared" si="122"/>
        <v/>
      </c>
      <c r="K1925" s="22" t="str">
        <f t="shared" si="123"/>
        <v/>
      </c>
    </row>
    <row r="1926" spans="1:11" x14ac:dyDescent="0.15">
      <c r="A1926" s="22" t="str">
        <f>IFERROR(テーブル_Swim015[[#This Row],[競技番号]],"")</f>
        <v/>
      </c>
      <c r="B1926" s="22" t="str">
        <f>IFERROR(テーブル_Swim015[[#This Row],[組]],"")</f>
        <v/>
      </c>
      <c r="C1926" s="22" t="str">
        <f>IFERROR(テーブル_Swim015[[#This Row],[水路]],"")</f>
        <v/>
      </c>
      <c r="D1926" s="22" t="str">
        <f t="shared" si="120"/>
        <v/>
      </c>
      <c r="E1926" s="22" t="str">
        <f>IFERROR(テーブル_Swim015[[#This Row],[選手番号]],"")</f>
        <v/>
      </c>
      <c r="F1926" s="22" t="str">
        <f>IFERROR(VLOOKUP(E1926,Sheet3!A:H,3,0),"")</f>
        <v/>
      </c>
      <c r="G1926" s="22" t="str">
        <f>IFERROR(VLOOKUP(E1926,Sheet3!A:H,8,0),"")</f>
        <v/>
      </c>
      <c r="H1926" s="22" t="str">
        <f>IFERROR(VLOOKUP(E1926,Sheet2!A:B,2,0),"")</f>
        <v/>
      </c>
      <c r="I1926" s="22" t="str">
        <f t="shared" si="121"/>
        <v/>
      </c>
      <c r="J1926" s="22" t="str">
        <f t="shared" si="122"/>
        <v/>
      </c>
      <c r="K1926" s="22" t="str">
        <f t="shared" si="123"/>
        <v/>
      </c>
    </row>
    <row r="1927" spans="1:11" x14ac:dyDescent="0.15">
      <c r="A1927" s="22" t="str">
        <f>IFERROR(テーブル_Swim015[[#This Row],[競技番号]],"")</f>
        <v/>
      </c>
      <c r="B1927" s="22" t="str">
        <f>IFERROR(テーブル_Swim015[[#This Row],[組]],"")</f>
        <v/>
      </c>
      <c r="C1927" s="22" t="str">
        <f>IFERROR(テーブル_Swim015[[#This Row],[水路]],"")</f>
        <v/>
      </c>
      <c r="D1927" s="22" t="str">
        <f t="shared" si="120"/>
        <v/>
      </c>
      <c r="E1927" s="22" t="str">
        <f>IFERROR(テーブル_Swim015[[#This Row],[選手番号]],"")</f>
        <v/>
      </c>
      <c r="F1927" s="22" t="str">
        <f>IFERROR(VLOOKUP(E1927,Sheet3!A:H,3,0),"")</f>
        <v/>
      </c>
      <c r="G1927" s="22" t="str">
        <f>IFERROR(VLOOKUP(E1927,Sheet3!A:H,8,0),"")</f>
        <v/>
      </c>
      <c r="H1927" s="22" t="str">
        <f>IFERROR(VLOOKUP(E1927,Sheet2!A:B,2,0),"")</f>
        <v/>
      </c>
      <c r="I1927" s="22" t="str">
        <f t="shared" si="121"/>
        <v/>
      </c>
      <c r="J1927" s="22" t="str">
        <f t="shared" si="122"/>
        <v/>
      </c>
      <c r="K1927" s="22" t="str">
        <f t="shared" si="123"/>
        <v/>
      </c>
    </row>
    <row r="1928" spans="1:11" x14ac:dyDescent="0.15">
      <c r="A1928" s="22" t="str">
        <f>IFERROR(テーブル_Swim015[[#This Row],[競技番号]],"")</f>
        <v/>
      </c>
      <c r="B1928" s="22" t="str">
        <f>IFERROR(テーブル_Swim015[[#This Row],[組]],"")</f>
        <v/>
      </c>
      <c r="C1928" s="22" t="str">
        <f>IFERROR(テーブル_Swim015[[#This Row],[水路]],"")</f>
        <v/>
      </c>
      <c r="D1928" s="22" t="str">
        <f t="shared" si="120"/>
        <v/>
      </c>
      <c r="E1928" s="22" t="str">
        <f>IFERROR(テーブル_Swim015[[#This Row],[選手番号]],"")</f>
        <v/>
      </c>
      <c r="F1928" s="22" t="str">
        <f>IFERROR(VLOOKUP(E1928,Sheet3!A:H,3,0),"")</f>
        <v/>
      </c>
      <c r="G1928" s="22" t="str">
        <f>IFERROR(VLOOKUP(E1928,Sheet3!A:H,8,0),"")</f>
        <v/>
      </c>
      <c r="H1928" s="22" t="str">
        <f>IFERROR(VLOOKUP(E1928,Sheet2!A:B,2,0),"")</f>
        <v/>
      </c>
      <c r="I1928" s="22" t="str">
        <f t="shared" si="121"/>
        <v/>
      </c>
      <c r="J1928" s="22" t="str">
        <f t="shared" si="122"/>
        <v/>
      </c>
      <c r="K1928" s="22" t="str">
        <f t="shared" si="123"/>
        <v/>
      </c>
    </row>
    <row r="1929" spans="1:11" x14ac:dyDescent="0.15">
      <c r="A1929" s="22" t="str">
        <f>IFERROR(テーブル_Swim015[[#This Row],[競技番号]],"")</f>
        <v/>
      </c>
      <c r="B1929" s="22" t="str">
        <f>IFERROR(テーブル_Swim015[[#This Row],[組]],"")</f>
        <v/>
      </c>
      <c r="C1929" s="22" t="str">
        <f>IFERROR(テーブル_Swim015[[#This Row],[水路]],"")</f>
        <v/>
      </c>
      <c r="D1929" s="22" t="str">
        <f t="shared" si="120"/>
        <v/>
      </c>
      <c r="E1929" s="22" t="str">
        <f>IFERROR(テーブル_Swim015[[#This Row],[選手番号]],"")</f>
        <v/>
      </c>
      <c r="F1929" s="22" t="str">
        <f>IFERROR(VLOOKUP(E1929,Sheet3!A:H,3,0),"")</f>
        <v/>
      </c>
      <c r="G1929" s="22" t="str">
        <f>IFERROR(VLOOKUP(E1929,Sheet3!A:H,8,0),"")</f>
        <v/>
      </c>
      <c r="H1929" s="22" t="str">
        <f>IFERROR(VLOOKUP(E1929,Sheet2!A:B,2,0),"")</f>
        <v/>
      </c>
      <c r="I1929" s="22" t="str">
        <f t="shared" si="121"/>
        <v/>
      </c>
      <c r="J1929" s="22" t="str">
        <f t="shared" si="122"/>
        <v/>
      </c>
      <c r="K1929" s="22" t="str">
        <f t="shared" si="123"/>
        <v/>
      </c>
    </row>
    <row r="1930" spans="1:11" x14ac:dyDescent="0.15">
      <c r="A1930" s="22" t="str">
        <f>IFERROR(テーブル_Swim015[[#This Row],[競技番号]],"")</f>
        <v/>
      </c>
      <c r="B1930" s="22" t="str">
        <f>IFERROR(テーブル_Swim015[[#This Row],[組]],"")</f>
        <v/>
      </c>
      <c r="C1930" s="22" t="str">
        <f>IFERROR(テーブル_Swim015[[#This Row],[水路]],"")</f>
        <v/>
      </c>
      <c r="D1930" s="22" t="str">
        <f t="shared" si="120"/>
        <v/>
      </c>
      <c r="E1930" s="22" t="str">
        <f>IFERROR(テーブル_Swim015[[#This Row],[選手番号]],"")</f>
        <v/>
      </c>
      <c r="F1930" s="22" t="str">
        <f>IFERROR(VLOOKUP(E1930,Sheet3!A:H,3,0),"")</f>
        <v/>
      </c>
      <c r="G1930" s="22" t="str">
        <f>IFERROR(VLOOKUP(E1930,Sheet3!A:H,8,0),"")</f>
        <v/>
      </c>
      <c r="H1930" s="22" t="str">
        <f>IFERROR(VLOOKUP(E1930,Sheet2!A:B,2,0),"")</f>
        <v/>
      </c>
      <c r="I1930" s="22" t="str">
        <f t="shared" si="121"/>
        <v/>
      </c>
      <c r="J1930" s="22" t="str">
        <f t="shared" si="122"/>
        <v/>
      </c>
      <c r="K1930" s="22" t="str">
        <f t="shared" si="123"/>
        <v/>
      </c>
    </row>
    <row r="1931" spans="1:11" x14ac:dyDescent="0.15">
      <c r="A1931" s="22" t="str">
        <f>IFERROR(テーブル_Swim015[[#This Row],[競技番号]],"")</f>
        <v/>
      </c>
      <c r="B1931" s="22" t="str">
        <f>IFERROR(テーブル_Swim015[[#This Row],[組]],"")</f>
        <v/>
      </c>
      <c r="C1931" s="22" t="str">
        <f>IFERROR(テーブル_Swim015[[#This Row],[水路]],"")</f>
        <v/>
      </c>
      <c r="D1931" s="22" t="str">
        <f t="shared" si="120"/>
        <v/>
      </c>
      <c r="E1931" s="22" t="str">
        <f>IFERROR(テーブル_Swim015[[#This Row],[選手番号]],"")</f>
        <v/>
      </c>
      <c r="F1931" s="22" t="str">
        <f>IFERROR(VLOOKUP(E1931,Sheet3!A:H,3,0),"")</f>
        <v/>
      </c>
      <c r="G1931" s="22" t="str">
        <f>IFERROR(VLOOKUP(E1931,Sheet3!A:H,8,0),"")</f>
        <v/>
      </c>
      <c r="H1931" s="22" t="str">
        <f>IFERROR(VLOOKUP(E1931,Sheet2!A:B,2,0),"")</f>
        <v/>
      </c>
      <c r="I1931" s="22" t="str">
        <f t="shared" si="121"/>
        <v/>
      </c>
      <c r="J1931" s="22" t="str">
        <f t="shared" si="122"/>
        <v/>
      </c>
      <c r="K1931" s="22" t="str">
        <f t="shared" si="123"/>
        <v/>
      </c>
    </row>
    <row r="1932" spans="1:11" x14ac:dyDescent="0.15">
      <c r="A1932" s="22" t="str">
        <f>IFERROR(テーブル_Swim015[[#This Row],[競技番号]],"")</f>
        <v/>
      </c>
      <c r="B1932" s="22" t="str">
        <f>IFERROR(テーブル_Swim015[[#This Row],[組]],"")</f>
        <v/>
      </c>
      <c r="C1932" s="22" t="str">
        <f>IFERROR(テーブル_Swim015[[#This Row],[水路]],"")</f>
        <v/>
      </c>
      <c r="D1932" s="22" t="str">
        <f t="shared" si="120"/>
        <v/>
      </c>
      <c r="E1932" s="22" t="str">
        <f>IFERROR(テーブル_Swim015[[#This Row],[選手番号]],"")</f>
        <v/>
      </c>
      <c r="F1932" s="22" t="str">
        <f>IFERROR(VLOOKUP(E1932,Sheet3!A:H,3,0),"")</f>
        <v/>
      </c>
      <c r="G1932" s="22" t="str">
        <f>IFERROR(VLOOKUP(E1932,Sheet3!A:H,8,0),"")</f>
        <v/>
      </c>
      <c r="H1932" s="22" t="str">
        <f>IFERROR(VLOOKUP(E1932,Sheet2!A:B,2,0),"")</f>
        <v/>
      </c>
      <c r="I1932" s="22" t="str">
        <f t="shared" si="121"/>
        <v/>
      </c>
      <c r="J1932" s="22" t="str">
        <f t="shared" si="122"/>
        <v/>
      </c>
      <c r="K1932" s="22" t="str">
        <f t="shared" si="123"/>
        <v/>
      </c>
    </row>
    <row r="1933" spans="1:11" x14ac:dyDescent="0.15">
      <c r="A1933" s="22" t="str">
        <f>IFERROR(テーブル_Swim015[[#This Row],[競技番号]],"")</f>
        <v/>
      </c>
      <c r="B1933" s="22" t="str">
        <f>IFERROR(テーブル_Swim015[[#This Row],[組]],"")</f>
        <v/>
      </c>
      <c r="C1933" s="22" t="str">
        <f>IFERROR(テーブル_Swim015[[#This Row],[水路]],"")</f>
        <v/>
      </c>
      <c r="D1933" s="22" t="str">
        <f t="shared" si="120"/>
        <v/>
      </c>
      <c r="E1933" s="22" t="str">
        <f>IFERROR(テーブル_Swim015[[#This Row],[選手番号]],"")</f>
        <v/>
      </c>
      <c r="F1933" s="22" t="str">
        <f>IFERROR(VLOOKUP(E1933,Sheet3!A:H,3,0),"")</f>
        <v/>
      </c>
      <c r="G1933" s="22" t="str">
        <f>IFERROR(VLOOKUP(E1933,Sheet3!A:H,8,0),"")</f>
        <v/>
      </c>
      <c r="H1933" s="22" t="str">
        <f>IFERROR(VLOOKUP(E1933,Sheet2!A:B,2,0),"")</f>
        <v/>
      </c>
      <c r="I1933" s="22" t="str">
        <f t="shared" si="121"/>
        <v/>
      </c>
      <c r="J1933" s="22" t="str">
        <f t="shared" si="122"/>
        <v/>
      </c>
      <c r="K1933" s="22" t="str">
        <f t="shared" si="123"/>
        <v/>
      </c>
    </row>
    <row r="1934" spans="1:11" x14ac:dyDescent="0.15">
      <c r="A1934" s="22" t="str">
        <f>IFERROR(テーブル_Swim015[[#This Row],[競技番号]],"")</f>
        <v/>
      </c>
      <c r="B1934" s="22" t="str">
        <f>IFERROR(テーブル_Swim015[[#This Row],[組]],"")</f>
        <v/>
      </c>
      <c r="C1934" s="22" t="str">
        <f>IFERROR(テーブル_Swim015[[#This Row],[水路]],"")</f>
        <v/>
      </c>
      <c r="D1934" s="22" t="str">
        <f t="shared" si="120"/>
        <v/>
      </c>
      <c r="E1934" s="22" t="str">
        <f>IFERROR(テーブル_Swim015[[#This Row],[選手番号]],"")</f>
        <v/>
      </c>
      <c r="F1934" s="22" t="str">
        <f>IFERROR(VLOOKUP(E1934,Sheet3!A:H,3,0),"")</f>
        <v/>
      </c>
      <c r="G1934" s="22" t="str">
        <f>IFERROR(VLOOKUP(E1934,Sheet3!A:H,8,0),"")</f>
        <v/>
      </c>
      <c r="H1934" s="22" t="str">
        <f>IFERROR(VLOOKUP(E1934,Sheet2!A:B,2,0),"")</f>
        <v/>
      </c>
      <c r="I1934" s="22" t="str">
        <f t="shared" si="121"/>
        <v/>
      </c>
      <c r="J1934" s="22" t="str">
        <f t="shared" si="122"/>
        <v/>
      </c>
      <c r="K1934" s="22" t="str">
        <f t="shared" si="123"/>
        <v/>
      </c>
    </row>
    <row r="1935" spans="1:11" x14ac:dyDescent="0.15">
      <c r="A1935" s="22" t="str">
        <f>IFERROR(テーブル_Swim015[[#This Row],[競技番号]],"")</f>
        <v/>
      </c>
      <c r="B1935" s="22" t="str">
        <f>IFERROR(テーブル_Swim015[[#This Row],[組]],"")</f>
        <v/>
      </c>
      <c r="C1935" s="22" t="str">
        <f>IFERROR(テーブル_Swim015[[#This Row],[水路]],"")</f>
        <v/>
      </c>
      <c r="D1935" s="22" t="str">
        <f t="shared" si="120"/>
        <v/>
      </c>
      <c r="E1935" s="22" t="str">
        <f>IFERROR(テーブル_Swim015[[#This Row],[選手番号]],"")</f>
        <v/>
      </c>
      <c r="F1935" s="22" t="str">
        <f>IFERROR(VLOOKUP(E1935,Sheet3!A:H,3,0),"")</f>
        <v/>
      </c>
      <c r="G1935" s="22" t="str">
        <f>IFERROR(VLOOKUP(E1935,Sheet3!A:H,8,0),"")</f>
        <v/>
      </c>
      <c r="H1935" s="22" t="str">
        <f>IFERROR(VLOOKUP(E1935,Sheet2!A:B,2,0),"")</f>
        <v/>
      </c>
      <c r="I1935" s="22" t="str">
        <f t="shared" si="121"/>
        <v/>
      </c>
      <c r="J1935" s="22" t="str">
        <f t="shared" si="122"/>
        <v/>
      </c>
      <c r="K1935" s="22" t="str">
        <f t="shared" si="123"/>
        <v/>
      </c>
    </row>
    <row r="1936" spans="1:11" x14ac:dyDescent="0.15">
      <c r="A1936" s="22" t="str">
        <f>IFERROR(テーブル_Swim015[[#This Row],[競技番号]],"")</f>
        <v/>
      </c>
      <c r="B1936" s="22" t="str">
        <f>IFERROR(テーブル_Swim015[[#This Row],[組]],"")</f>
        <v/>
      </c>
      <c r="C1936" s="22" t="str">
        <f>IFERROR(テーブル_Swim015[[#This Row],[水路]],"")</f>
        <v/>
      </c>
      <c r="D1936" s="22" t="str">
        <f t="shared" si="120"/>
        <v/>
      </c>
      <c r="E1936" s="22" t="str">
        <f>IFERROR(テーブル_Swim015[[#This Row],[選手番号]],"")</f>
        <v/>
      </c>
      <c r="F1936" s="22" t="str">
        <f>IFERROR(VLOOKUP(E1936,Sheet3!A:H,3,0),"")</f>
        <v/>
      </c>
      <c r="G1936" s="22" t="str">
        <f>IFERROR(VLOOKUP(E1936,Sheet3!A:H,8,0),"")</f>
        <v/>
      </c>
      <c r="H1936" s="22" t="str">
        <f>IFERROR(VLOOKUP(E1936,Sheet2!A:B,2,0),"")</f>
        <v/>
      </c>
      <c r="I1936" s="22" t="str">
        <f t="shared" si="121"/>
        <v/>
      </c>
      <c r="J1936" s="22" t="str">
        <f t="shared" si="122"/>
        <v/>
      </c>
      <c r="K1936" s="22" t="str">
        <f t="shared" si="123"/>
        <v/>
      </c>
    </row>
    <row r="1937" spans="1:11" x14ac:dyDescent="0.15">
      <c r="A1937" s="22" t="str">
        <f>IFERROR(テーブル_Swim015[[#This Row],[競技番号]],"")</f>
        <v/>
      </c>
      <c r="B1937" s="22" t="str">
        <f>IFERROR(テーブル_Swim015[[#This Row],[組]],"")</f>
        <v/>
      </c>
      <c r="C1937" s="22" t="str">
        <f>IFERROR(テーブル_Swim015[[#This Row],[水路]],"")</f>
        <v/>
      </c>
      <c r="D1937" s="22" t="str">
        <f t="shared" si="120"/>
        <v/>
      </c>
      <c r="E1937" s="22" t="str">
        <f>IFERROR(テーブル_Swim015[[#This Row],[選手番号]],"")</f>
        <v/>
      </c>
      <c r="F1937" s="22" t="str">
        <f>IFERROR(VLOOKUP(E1937,Sheet3!A:H,3,0),"")</f>
        <v/>
      </c>
      <c r="G1937" s="22" t="str">
        <f>IFERROR(VLOOKUP(E1937,Sheet3!A:H,8,0),"")</f>
        <v/>
      </c>
      <c r="H1937" s="22" t="str">
        <f>IFERROR(VLOOKUP(E1937,Sheet2!A:B,2,0),"")</f>
        <v/>
      </c>
      <c r="I1937" s="22" t="str">
        <f t="shared" si="121"/>
        <v/>
      </c>
      <c r="J1937" s="22" t="str">
        <f t="shared" si="122"/>
        <v/>
      </c>
      <c r="K1937" s="22" t="str">
        <f t="shared" si="123"/>
        <v/>
      </c>
    </row>
    <row r="1938" spans="1:11" x14ac:dyDescent="0.15">
      <c r="A1938" s="22" t="str">
        <f>IFERROR(テーブル_Swim015[[#This Row],[競技番号]],"")</f>
        <v/>
      </c>
      <c r="B1938" s="22" t="str">
        <f>IFERROR(テーブル_Swim015[[#This Row],[組]],"")</f>
        <v/>
      </c>
      <c r="C1938" s="22" t="str">
        <f>IFERROR(テーブル_Swim015[[#This Row],[水路]],"")</f>
        <v/>
      </c>
      <c r="D1938" s="22" t="str">
        <f t="shared" ref="D1938:D2001" si="124">CONCATENATE(A1938,B1938,C1938)</f>
        <v/>
      </c>
      <c r="E1938" s="22" t="str">
        <f>IFERROR(テーブル_Swim015[[#This Row],[選手番号]],"")</f>
        <v/>
      </c>
      <c r="F1938" s="22" t="str">
        <f>IFERROR(VLOOKUP(E1938,Sheet3!A:H,3,0),"")</f>
        <v/>
      </c>
      <c r="G1938" s="22" t="str">
        <f>IFERROR(VLOOKUP(E1938,Sheet3!A:H,8,0),"")</f>
        <v/>
      </c>
      <c r="H1938" s="22" t="str">
        <f>IFERROR(VLOOKUP(E1938,Sheet2!A:B,2,0),"")</f>
        <v/>
      </c>
      <c r="I1938" s="22" t="str">
        <f t="shared" si="121"/>
        <v/>
      </c>
      <c r="J1938" s="22" t="str">
        <f t="shared" si="122"/>
        <v/>
      </c>
      <c r="K1938" s="22" t="str">
        <f t="shared" si="123"/>
        <v/>
      </c>
    </row>
    <row r="1939" spans="1:11" x14ac:dyDescent="0.15">
      <c r="A1939" s="22" t="str">
        <f>IFERROR(テーブル_Swim015[[#This Row],[競技番号]],"")</f>
        <v/>
      </c>
      <c r="B1939" s="22" t="str">
        <f>IFERROR(テーブル_Swim015[[#This Row],[組]],"")</f>
        <v/>
      </c>
      <c r="C1939" s="22" t="str">
        <f>IFERROR(テーブル_Swim015[[#This Row],[水路]],"")</f>
        <v/>
      </c>
      <c r="D1939" s="22" t="str">
        <f t="shared" si="124"/>
        <v/>
      </c>
      <c r="E1939" s="22" t="str">
        <f>IFERROR(テーブル_Swim015[[#This Row],[選手番号]],"")</f>
        <v/>
      </c>
      <c r="F1939" s="22" t="str">
        <f>IFERROR(VLOOKUP(E1939,Sheet3!A:H,3,0),"")</f>
        <v/>
      </c>
      <c r="G1939" s="22" t="str">
        <f>IFERROR(VLOOKUP(E1939,Sheet3!A:H,8,0),"")</f>
        <v/>
      </c>
      <c r="H1939" s="22" t="str">
        <f>IFERROR(VLOOKUP(E1939,Sheet2!A:B,2,0),"")</f>
        <v/>
      </c>
      <c r="I1939" s="22" t="str">
        <f t="shared" ref="I1939:I2002" si="125">CONCATENATE(E1939,A1939)</f>
        <v/>
      </c>
      <c r="J1939" s="22" t="str">
        <f t="shared" ref="J1939:J2002" si="126">B1939</f>
        <v/>
      </c>
      <c r="K1939" s="22" t="str">
        <f t="shared" ref="K1939:K2002" si="127">C1939</f>
        <v/>
      </c>
    </row>
    <row r="1940" spans="1:11" x14ac:dyDescent="0.15">
      <c r="A1940" s="22" t="str">
        <f>IFERROR(テーブル_Swim015[[#This Row],[競技番号]],"")</f>
        <v/>
      </c>
      <c r="B1940" s="22" t="str">
        <f>IFERROR(テーブル_Swim015[[#This Row],[組]],"")</f>
        <v/>
      </c>
      <c r="C1940" s="22" t="str">
        <f>IFERROR(テーブル_Swim015[[#This Row],[水路]],"")</f>
        <v/>
      </c>
      <c r="D1940" s="22" t="str">
        <f t="shared" si="124"/>
        <v/>
      </c>
      <c r="E1940" s="22" t="str">
        <f>IFERROR(テーブル_Swim015[[#This Row],[選手番号]],"")</f>
        <v/>
      </c>
      <c r="F1940" s="22" t="str">
        <f>IFERROR(VLOOKUP(E1940,Sheet3!A:H,3,0),"")</f>
        <v/>
      </c>
      <c r="G1940" s="22" t="str">
        <f>IFERROR(VLOOKUP(E1940,Sheet3!A:H,8,0),"")</f>
        <v/>
      </c>
      <c r="H1940" s="22" t="str">
        <f>IFERROR(VLOOKUP(E1940,Sheet2!A:B,2,0),"")</f>
        <v/>
      </c>
      <c r="I1940" s="22" t="str">
        <f t="shared" si="125"/>
        <v/>
      </c>
      <c r="J1940" s="22" t="str">
        <f t="shared" si="126"/>
        <v/>
      </c>
      <c r="K1940" s="22" t="str">
        <f t="shared" si="127"/>
        <v/>
      </c>
    </row>
    <row r="1941" spans="1:11" x14ac:dyDescent="0.15">
      <c r="A1941" s="22" t="str">
        <f>IFERROR(テーブル_Swim015[[#This Row],[競技番号]],"")</f>
        <v/>
      </c>
      <c r="B1941" s="22" t="str">
        <f>IFERROR(テーブル_Swim015[[#This Row],[組]],"")</f>
        <v/>
      </c>
      <c r="C1941" s="22" t="str">
        <f>IFERROR(テーブル_Swim015[[#This Row],[水路]],"")</f>
        <v/>
      </c>
      <c r="D1941" s="22" t="str">
        <f t="shared" si="124"/>
        <v/>
      </c>
      <c r="E1941" s="22" t="str">
        <f>IFERROR(テーブル_Swim015[[#This Row],[選手番号]],"")</f>
        <v/>
      </c>
      <c r="F1941" s="22" t="str">
        <f>IFERROR(VLOOKUP(E1941,Sheet3!A:H,3,0),"")</f>
        <v/>
      </c>
      <c r="G1941" s="22" t="str">
        <f>IFERROR(VLOOKUP(E1941,Sheet3!A:H,8,0),"")</f>
        <v/>
      </c>
      <c r="H1941" s="22" t="str">
        <f>IFERROR(VLOOKUP(E1941,Sheet2!A:B,2,0),"")</f>
        <v/>
      </c>
      <c r="I1941" s="22" t="str">
        <f t="shared" si="125"/>
        <v/>
      </c>
      <c r="J1941" s="22" t="str">
        <f t="shared" si="126"/>
        <v/>
      </c>
      <c r="K1941" s="22" t="str">
        <f t="shared" si="127"/>
        <v/>
      </c>
    </row>
    <row r="1942" spans="1:11" x14ac:dyDescent="0.15">
      <c r="A1942" s="22" t="str">
        <f>IFERROR(テーブル_Swim015[[#This Row],[競技番号]],"")</f>
        <v/>
      </c>
      <c r="B1942" s="22" t="str">
        <f>IFERROR(テーブル_Swim015[[#This Row],[組]],"")</f>
        <v/>
      </c>
      <c r="C1942" s="22" t="str">
        <f>IFERROR(テーブル_Swim015[[#This Row],[水路]],"")</f>
        <v/>
      </c>
      <c r="D1942" s="22" t="str">
        <f t="shared" si="124"/>
        <v/>
      </c>
      <c r="E1942" s="22" t="str">
        <f>IFERROR(テーブル_Swim015[[#This Row],[選手番号]],"")</f>
        <v/>
      </c>
      <c r="F1942" s="22" t="str">
        <f>IFERROR(VLOOKUP(E1942,Sheet3!A:H,3,0),"")</f>
        <v/>
      </c>
      <c r="G1942" s="22" t="str">
        <f>IFERROR(VLOOKUP(E1942,Sheet3!A:H,8,0),"")</f>
        <v/>
      </c>
      <c r="H1942" s="22" t="str">
        <f>IFERROR(VLOOKUP(E1942,Sheet2!A:B,2,0),"")</f>
        <v/>
      </c>
      <c r="I1942" s="22" t="str">
        <f t="shared" si="125"/>
        <v/>
      </c>
      <c r="J1942" s="22" t="str">
        <f t="shared" si="126"/>
        <v/>
      </c>
      <c r="K1942" s="22" t="str">
        <f t="shared" si="127"/>
        <v/>
      </c>
    </row>
    <row r="1943" spans="1:11" x14ac:dyDescent="0.15">
      <c r="A1943" s="22" t="str">
        <f>IFERROR(テーブル_Swim015[[#This Row],[競技番号]],"")</f>
        <v/>
      </c>
      <c r="B1943" s="22" t="str">
        <f>IFERROR(テーブル_Swim015[[#This Row],[組]],"")</f>
        <v/>
      </c>
      <c r="C1943" s="22" t="str">
        <f>IFERROR(テーブル_Swim015[[#This Row],[水路]],"")</f>
        <v/>
      </c>
      <c r="D1943" s="22" t="str">
        <f t="shared" si="124"/>
        <v/>
      </c>
      <c r="E1943" s="22" t="str">
        <f>IFERROR(テーブル_Swim015[[#This Row],[選手番号]],"")</f>
        <v/>
      </c>
      <c r="F1943" s="22" t="str">
        <f>IFERROR(VLOOKUP(E1943,Sheet3!A:H,3,0),"")</f>
        <v/>
      </c>
      <c r="G1943" s="22" t="str">
        <f>IFERROR(VLOOKUP(E1943,Sheet3!A:H,8,0),"")</f>
        <v/>
      </c>
      <c r="H1943" s="22" t="str">
        <f>IFERROR(VLOOKUP(E1943,Sheet2!A:B,2,0),"")</f>
        <v/>
      </c>
      <c r="I1943" s="22" t="str">
        <f t="shared" si="125"/>
        <v/>
      </c>
      <c r="J1943" s="22" t="str">
        <f t="shared" si="126"/>
        <v/>
      </c>
      <c r="K1943" s="22" t="str">
        <f t="shared" si="127"/>
        <v/>
      </c>
    </row>
    <row r="1944" spans="1:11" x14ac:dyDescent="0.15">
      <c r="A1944" s="22" t="str">
        <f>IFERROR(テーブル_Swim015[[#This Row],[競技番号]],"")</f>
        <v/>
      </c>
      <c r="B1944" s="22" t="str">
        <f>IFERROR(テーブル_Swim015[[#This Row],[組]],"")</f>
        <v/>
      </c>
      <c r="C1944" s="22" t="str">
        <f>IFERROR(テーブル_Swim015[[#This Row],[水路]],"")</f>
        <v/>
      </c>
      <c r="D1944" s="22" t="str">
        <f t="shared" si="124"/>
        <v/>
      </c>
      <c r="E1944" s="22" t="str">
        <f>IFERROR(テーブル_Swim015[[#This Row],[選手番号]],"")</f>
        <v/>
      </c>
      <c r="F1944" s="22" t="str">
        <f>IFERROR(VLOOKUP(E1944,Sheet3!A:H,3,0),"")</f>
        <v/>
      </c>
      <c r="G1944" s="22" t="str">
        <f>IFERROR(VLOOKUP(E1944,Sheet3!A:H,8,0),"")</f>
        <v/>
      </c>
      <c r="H1944" s="22" t="str">
        <f>IFERROR(VLOOKUP(E1944,Sheet2!A:B,2,0),"")</f>
        <v/>
      </c>
      <c r="I1944" s="22" t="str">
        <f t="shared" si="125"/>
        <v/>
      </c>
      <c r="J1944" s="22" t="str">
        <f t="shared" si="126"/>
        <v/>
      </c>
      <c r="K1944" s="22" t="str">
        <f t="shared" si="127"/>
        <v/>
      </c>
    </row>
    <row r="1945" spans="1:11" x14ac:dyDescent="0.15">
      <c r="A1945" s="22" t="str">
        <f>IFERROR(テーブル_Swim015[[#This Row],[競技番号]],"")</f>
        <v/>
      </c>
      <c r="B1945" s="22" t="str">
        <f>IFERROR(テーブル_Swim015[[#This Row],[組]],"")</f>
        <v/>
      </c>
      <c r="C1945" s="22" t="str">
        <f>IFERROR(テーブル_Swim015[[#This Row],[水路]],"")</f>
        <v/>
      </c>
      <c r="D1945" s="22" t="str">
        <f t="shared" si="124"/>
        <v/>
      </c>
      <c r="E1945" s="22" t="str">
        <f>IFERROR(テーブル_Swim015[[#This Row],[選手番号]],"")</f>
        <v/>
      </c>
      <c r="F1945" s="22" t="str">
        <f>IFERROR(VLOOKUP(E1945,Sheet3!A:H,3,0),"")</f>
        <v/>
      </c>
      <c r="G1945" s="22" t="str">
        <f>IFERROR(VLOOKUP(E1945,Sheet3!A:H,8,0),"")</f>
        <v/>
      </c>
      <c r="H1945" s="22" t="str">
        <f>IFERROR(VLOOKUP(E1945,Sheet2!A:B,2,0),"")</f>
        <v/>
      </c>
      <c r="I1945" s="22" t="str">
        <f t="shared" si="125"/>
        <v/>
      </c>
      <c r="J1945" s="22" t="str">
        <f t="shared" si="126"/>
        <v/>
      </c>
      <c r="K1945" s="22" t="str">
        <f t="shared" si="127"/>
        <v/>
      </c>
    </row>
    <row r="1946" spans="1:11" x14ac:dyDescent="0.15">
      <c r="A1946" s="22" t="str">
        <f>IFERROR(テーブル_Swim015[[#This Row],[競技番号]],"")</f>
        <v/>
      </c>
      <c r="B1946" s="22" t="str">
        <f>IFERROR(テーブル_Swim015[[#This Row],[組]],"")</f>
        <v/>
      </c>
      <c r="C1946" s="22" t="str">
        <f>IFERROR(テーブル_Swim015[[#This Row],[水路]],"")</f>
        <v/>
      </c>
      <c r="D1946" s="22" t="str">
        <f t="shared" si="124"/>
        <v/>
      </c>
      <c r="E1946" s="22" t="str">
        <f>IFERROR(テーブル_Swim015[[#This Row],[選手番号]],"")</f>
        <v/>
      </c>
      <c r="F1946" s="22" t="str">
        <f>IFERROR(VLOOKUP(E1946,Sheet3!A:H,3,0),"")</f>
        <v/>
      </c>
      <c r="G1946" s="22" t="str">
        <f>IFERROR(VLOOKUP(E1946,Sheet3!A:H,8,0),"")</f>
        <v/>
      </c>
      <c r="H1946" s="22" t="str">
        <f>IFERROR(VLOOKUP(E1946,Sheet2!A:B,2,0),"")</f>
        <v/>
      </c>
      <c r="I1946" s="22" t="str">
        <f t="shared" si="125"/>
        <v/>
      </c>
      <c r="J1946" s="22" t="str">
        <f t="shared" si="126"/>
        <v/>
      </c>
      <c r="K1946" s="22" t="str">
        <f t="shared" si="127"/>
        <v/>
      </c>
    </row>
    <row r="1947" spans="1:11" x14ac:dyDescent="0.15">
      <c r="A1947" s="22" t="str">
        <f>IFERROR(テーブル_Swim015[[#This Row],[競技番号]],"")</f>
        <v/>
      </c>
      <c r="B1947" s="22" t="str">
        <f>IFERROR(テーブル_Swim015[[#This Row],[組]],"")</f>
        <v/>
      </c>
      <c r="C1947" s="22" t="str">
        <f>IFERROR(テーブル_Swim015[[#This Row],[水路]],"")</f>
        <v/>
      </c>
      <c r="D1947" s="22" t="str">
        <f t="shared" si="124"/>
        <v/>
      </c>
      <c r="E1947" s="22" t="str">
        <f>IFERROR(テーブル_Swim015[[#This Row],[選手番号]],"")</f>
        <v/>
      </c>
      <c r="F1947" s="22" t="str">
        <f>IFERROR(VLOOKUP(E1947,Sheet3!A:H,3,0),"")</f>
        <v/>
      </c>
      <c r="G1947" s="22" t="str">
        <f>IFERROR(VLOOKUP(E1947,Sheet3!A:H,8,0),"")</f>
        <v/>
      </c>
      <c r="H1947" s="22" t="str">
        <f>IFERROR(VLOOKUP(E1947,Sheet2!A:B,2,0),"")</f>
        <v/>
      </c>
      <c r="I1947" s="22" t="str">
        <f t="shared" si="125"/>
        <v/>
      </c>
      <c r="J1947" s="22" t="str">
        <f t="shared" si="126"/>
        <v/>
      </c>
      <c r="K1947" s="22" t="str">
        <f t="shared" si="127"/>
        <v/>
      </c>
    </row>
    <row r="1948" spans="1:11" x14ac:dyDescent="0.15">
      <c r="A1948" s="22" t="str">
        <f>IFERROR(テーブル_Swim015[[#This Row],[競技番号]],"")</f>
        <v/>
      </c>
      <c r="B1948" s="22" t="str">
        <f>IFERROR(テーブル_Swim015[[#This Row],[組]],"")</f>
        <v/>
      </c>
      <c r="C1948" s="22" t="str">
        <f>IFERROR(テーブル_Swim015[[#This Row],[水路]],"")</f>
        <v/>
      </c>
      <c r="D1948" s="22" t="str">
        <f t="shared" si="124"/>
        <v/>
      </c>
      <c r="E1948" s="22" t="str">
        <f>IFERROR(テーブル_Swim015[[#This Row],[選手番号]],"")</f>
        <v/>
      </c>
      <c r="F1948" s="22" t="str">
        <f>IFERROR(VLOOKUP(E1948,Sheet3!A:H,3,0),"")</f>
        <v/>
      </c>
      <c r="G1948" s="22" t="str">
        <f>IFERROR(VLOOKUP(E1948,Sheet3!A:H,8,0),"")</f>
        <v/>
      </c>
      <c r="H1948" s="22" t="str">
        <f>IFERROR(VLOOKUP(E1948,Sheet2!A:B,2,0),"")</f>
        <v/>
      </c>
      <c r="I1948" s="22" t="str">
        <f t="shared" si="125"/>
        <v/>
      </c>
      <c r="J1948" s="22" t="str">
        <f t="shared" si="126"/>
        <v/>
      </c>
      <c r="K1948" s="22" t="str">
        <f t="shared" si="127"/>
        <v/>
      </c>
    </row>
    <row r="1949" spans="1:11" x14ac:dyDescent="0.15">
      <c r="A1949" s="22" t="str">
        <f>IFERROR(テーブル_Swim015[[#This Row],[競技番号]],"")</f>
        <v/>
      </c>
      <c r="B1949" s="22" t="str">
        <f>IFERROR(テーブル_Swim015[[#This Row],[組]],"")</f>
        <v/>
      </c>
      <c r="C1949" s="22" t="str">
        <f>IFERROR(テーブル_Swim015[[#This Row],[水路]],"")</f>
        <v/>
      </c>
      <c r="D1949" s="22" t="str">
        <f t="shared" si="124"/>
        <v/>
      </c>
      <c r="E1949" s="22" t="str">
        <f>IFERROR(テーブル_Swim015[[#This Row],[選手番号]],"")</f>
        <v/>
      </c>
      <c r="F1949" s="22" t="str">
        <f>IFERROR(VLOOKUP(E1949,Sheet3!A:H,3,0),"")</f>
        <v/>
      </c>
      <c r="G1949" s="22" t="str">
        <f>IFERROR(VLOOKUP(E1949,Sheet3!A:H,8,0),"")</f>
        <v/>
      </c>
      <c r="H1949" s="22" t="str">
        <f>IFERROR(VLOOKUP(E1949,Sheet2!A:B,2,0),"")</f>
        <v/>
      </c>
      <c r="I1949" s="22" t="str">
        <f t="shared" si="125"/>
        <v/>
      </c>
      <c r="J1949" s="22" t="str">
        <f t="shared" si="126"/>
        <v/>
      </c>
      <c r="K1949" s="22" t="str">
        <f t="shared" si="127"/>
        <v/>
      </c>
    </row>
    <row r="1950" spans="1:11" x14ac:dyDescent="0.15">
      <c r="A1950" s="22" t="str">
        <f>IFERROR(テーブル_Swim015[[#This Row],[競技番号]],"")</f>
        <v/>
      </c>
      <c r="B1950" s="22" t="str">
        <f>IFERROR(テーブル_Swim015[[#This Row],[組]],"")</f>
        <v/>
      </c>
      <c r="C1950" s="22" t="str">
        <f>IFERROR(テーブル_Swim015[[#This Row],[水路]],"")</f>
        <v/>
      </c>
      <c r="D1950" s="22" t="str">
        <f t="shared" si="124"/>
        <v/>
      </c>
      <c r="E1950" s="22" t="str">
        <f>IFERROR(テーブル_Swim015[[#This Row],[選手番号]],"")</f>
        <v/>
      </c>
      <c r="F1950" s="22" t="str">
        <f>IFERROR(VLOOKUP(E1950,Sheet3!A:H,3,0),"")</f>
        <v/>
      </c>
      <c r="G1950" s="22" t="str">
        <f>IFERROR(VLOOKUP(E1950,Sheet3!A:H,8,0),"")</f>
        <v/>
      </c>
      <c r="H1950" s="22" t="str">
        <f>IFERROR(VLOOKUP(E1950,Sheet2!A:B,2,0),"")</f>
        <v/>
      </c>
      <c r="I1950" s="22" t="str">
        <f t="shared" si="125"/>
        <v/>
      </c>
      <c r="J1950" s="22" t="str">
        <f t="shared" si="126"/>
        <v/>
      </c>
      <c r="K1950" s="22" t="str">
        <f t="shared" si="127"/>
        <v/>
      </c>
    </row>
    <row r="1951" spans="1:11" x14ac:dyDescent="0.15">
      <c r="A1951" s="22" t="str">
        <f>IFERROR(テーブル_Swim015[[#This Row],[競技番号]],"")</f>
        <v/>
      </c>
      <c r="B1951" s="22" t="str">
        <f>IFERROR(テーブル_Swim015[[#This Row],[組]],"")</f>
        <v/>
      </c>
      <c r="C1951" s="22" t="str">
        <f>IFERROR(テーブル_Swim015[[#This Row],[水路]],"")</f>
        <v/>
      </c>
      <c r="D1951" s="22" t="str">
        <f t="shared" si="124"/>
        <v/>
      </c>
      <c r="E1951" s="22" t="str">
        <f>IFERROR(テーブル_Swim015[[#This Row],[選手番号]],"")</f>
        <v/>
      </c>
      <c r="F1951" s="22" t="str">
        <f>IFERROR(VLOOKUP(E1951,Sheet3!A:H,3,0),"")</f>
        <v/>
      </c>
      <c r="G1951" s="22" t="str">
        <f>IFERROR(VLOOKUP(E1951,Sheet3!A:H,8,0),"")</f>
        <v/>
      </c>
      <c r="H1951" s="22" t="str">
        <f>IFERROR(VLOOKUP(E1951,Sheet2!A:B,2,0),"")</f>
        <v/>
      </c>
      <c r="I1951" s="22" t="str">
        <f t="shared" si="125"/>
        <v/>
      </c>
      <c r="J1951" s="22" t="str">
        <f t="shared" si="126"/>
        <v/>
      </c>
      <c r="K1951" s="22" t="str">
        <f t="shared" si="127"/>
        <v/>
      </c>
    </row>
    <row r="1952" spans="1:11" x14ac:dyDescent="0.15">
      <c r="A1952" s="22" t="str">
        <f>IFERROR(テーブル_Swim015[[#This Row],[競技番号]],"")</f>
        <v/>
      </c>
      <c r="B1952" s="22" t="str">
        <f>IFERROR(テーブル_Swim015[[#This Row],[組]],"")</f>
        <v/>
      </c>
      <c r="C1952" s="22" t="str">
        <f>IFERROR(テーブル_Swim015[[#This Row],[水路]],"")</f>
        <v/>
      </c>
      <c r="D1952" s="22" t="str">
        <f t="shared" si="124"/>
        <v/>
      </c>
      <c r="E1952" s="22" t="str">
        <f>IFERROR(テーブル_Swim015[[#This Row],[選手番号]],"")</f>
        <v/>
      </c>
      <c r="F1952" s="22" t="str">
        <f>IFERROR(VLOOKUP(E1952,Sheet3!A:H,3,0),"")</f>
        <v/>
      </c>
      <c r="G1952" s="22" t="str">
        <f>IFERROR(VLOOKUP(E1952,Sheet3!A:H,8,0),"")</f>
        <v/>
      </c>
      <c r="H1952" s="22" t="str">
        <f>IFERROR(VLOOKUP(E1952,Sheet2!A:B,2,0),"")</f>
        <v/>
      </c>
      <c r="I1952" s="22" t="str">
        <f t="shared" si="125"/>
        <v/>
      </c>
      <c r="J1952" s="22" t="str">
        <f t="shared" si="126"/>
        <v/>
      </c>
      <c r="K1952" s="22" t="str">
        <f t="shared" si="127"/>
        <v/>
      </c>
    </row>
    <row r="1953" spans="1:11" x14ac:dyDescent="0.15">
      <c r="A1953" s="22" t="str">
        <f>IFERROR(テーブル_Swim015[[#This Row],[競技番号]],"")</f>
        <v/>
      </c>
      <c r="B1953" s="22" t="str">
        <f>IFERROR(テーブル_Swim015[[#This Row],[組]],"")</f>
        <v/>
      </c>
      <c r="C1953" s="22" t="str">
        <f>IFERROR(テーブル_Swim015[[#This Row],[水路]],"")</f>
        <v/>
      </c>
      <c r="D1953" s="22" t="str">
        <f t="shared" si="124"/>
        <v/>
      </c>
      <c r="E1953" s="22" t="str">
        <f>IFERROR(テーブル_Swim015[[#This Row],[選手番号]],"")</f>
        <v/>
      </c>
      <c r="F1953" s="22" t="str">
        <f>IFERROR(VLOOKUP(E1953,Sheet3!A:H,3,0),"")</f>
        <v/>
      </c>
      <c r="G1953" s="22" t="str">
        <f>IFERROR(VLOOKUP(E1953,Sheet3!A:H,8,0),"")</f>
        <v/>
      </c>
      <c r="H1953" s="22" t="str">
        <f>IFERROR(VLOOKUP(E1953,Sheet2!A:B,2,0),"")</f>
        <v/>
      </c>
      <c r="I1953" s="22" t="str">
        <f t="shared" si="125"/>
        <v/>
      </c>
      <c r="J1953" s="22" t="str">
        <f t="shared" si="126"/>
        <v/>
      </c>
      <c r="K1953" s="22" t="str">
        <f t="shared" si="127"/>
        <v/>
      </c>
    </row>
    <row r="1954" spans="1:11" x14ac:dyDescent="0.15">
      <c r="A1954" s="22" t="str">
        <f>IFERROR(テーブル_Swim015[[#This Row],[競技番号]],"")</f>
        <v/>
      </c>
      <c r="B1954" s="22" t="str">
        <f>IFERROR(テーブル_Swim015[[#This Row],[組]],"")</f>
        <v/>
      </c>
      <c r="C1954" s="22" t="str">
        <f>IFERROR(テーブル_Swim015[[#This Row],[水路]],"")</f>
        <v/>
      </c>
      <c r="D1954" s="22" t="str">
        <f t="shared" si="124"/>
        <v/>
      </c>
      <c r="E1954" s="22" t="str">
        <f>IFERROR(テーブル_Swim015[[#This Row],[選手番号]],"")</f>
        <v/>
      </c>
      <c r="F1954" s="22" t="str">
        <f>IFERROR(VLOOKUP(E1954,Sheet3!A:H,3,0),"")</f>
        <v/>
      </c>
      <c r="G1954" s="22" t="str">
        <f>IFERROR(VLOOKUP(E1954,Sheet3!A:H,8,0),"")</f>
        <v/>
      </c>
      <c r="H1954" s="22" t="str">
        <f>IFERROR(VLOOKUP(E1954,Sheet2!A:B,2,0),"")</f>
        <v/>
      </c>
      <c r="I1954" s="22" t="str">
        <f t="shared" si="125"/>
        <v/>
      </c>
      <c r="J1954" s="22" t="str">
        <f t="shared" si="126"/>
        <v/>
      </c>
      <c r="K1954" s="22" t="str">
        <f t="shared" si="127"/>
        <v/>
      </c>
    </row>
    <row r="1955" spans="1:11" x14ac:dyDescent="0.15">
      <c r="A1955" s="22" t="str">
        <f>IFERROR(テーブル_Swim015[[#This Row],[競技番号]],"")</f>
        <v/>
      </c>
      <c r="B1955" s="22" t="str">
        <f>IFERROR(テーブル_Swim015[[#This Row],[組]],"")</f>
        <v/>
      </c>
      <c r="C1955" s="22" t="str">
        <f>IFERROR(テーブル_Swim015[[#This Row],[水路]],"")</f>
        <v/>
      </c>
      <c r="D1955" s="22" t="str">
        <f t="shared" si="124"/>
        <v/>
      </c>
      <c r="E1955" s="22" t="str">
        <f>IFERROR(テーブル_Swim015[[#This Row],[選手番号]],"")</f>
        <v/>
      </c>
      <c r="F1955" s="22" t="str">
        <f>IFERROR(VLOOKUP(E1955,Sheet3!A:H,3,0),"")</f>
        <v/>
      </c>
      <c r="G1955" s="22" t="str">
        <f>IFERROR(VLOOKUP(E1955,Sheet3!A:H,8,0),"")</f>
        <v/>
      </c>
      <c r="H1955" s="22" t="str">
        <f>IFERROR(VLOOKUP(E1955,Sheet2!A:B,2,0),"")</f>
        <v/>
      </c>
      <c r="I1955" s="22" t="str">
        <f t="shared" si="125"/>
        <v/>
      </c>
      <c r="J1955" s="22" t="str">
        <f t="shared" si="126"/>
        <v/>
      </c>
      <c r="K1955" s="22" t="str">
        <f t="shared" si="127"/>
        <v/>
      </c>
    </row>
    <row r="1956" spans="1:11" x14ac:dyDescent="0.15">
      <c r="A1956" s="22" t="str">
        <f>IFERROR(テーブル_Swim015[[#This Row],[競技番号]],"")</f>
        <v/>
      </c>
      <c r="B1956" s="22" t="str">
        <f>IFERROR(テーブル_Swim015[[#This Row],[組]],"")</f>
        <v/>
      </c>
      <c r="C1956" s="22" t="str">
        <f>IFERROR(テーブル_Swim015[[#This Row],[水路]],"")</f>
        <v/>
      </c>
      <c r="D1956" s="22" t="str">
        <f t="shared" si="124"/>
        <v/>
      </c>
      <c r="E1956" s="22" t="str">
        <f>IFERROR(テーブル_Swim015[[#This Row],[選手番号]],"")</f>
        <v/>
      </c>
      <c r="F1956" s="22" t="str">
        <f>IFERROR(VLOOKUP(E1956,Sheet3!A:H,3,0),"")</f>
        <v/>
      </c>
      <c r="G1956" s="22" t="str">
        <f>IFERROR(VLOOKUP(E1956,Sheet3!A:H,8,0),"")</f>
        <v/>
      </c>
      <c r="H1956" s="22" t="str">
        <f>IFERROR(VLOOKUP(E1956,Sheet2!A:B,2,0),"")</f>
        <v/>
      </c>
      <c r="I1956" s="22" t="str">
        <f t="shared" si="125"/>
        <v/>
      </c>
      <c r="J1956" s="22" t="str">
        <f t="shared" si="126"/>
        <v/>
      </c>
      <c r="K1956" s="22" t="str">
        <f t="shared" si="127"/>
        <v/>
      </c>
    </row>
    <row r="1957" spans="1:11" x14ac:dyDescent="0.15">
      <c r="A1957" s="22" t="str">
        <f>IFERROR(テーブル_Swim015[[#This Row],[競技番号]],"")</f>
        <v/>
      </c>
      <c r="B1957" s="22" t="str">
        <f>IFERROR(テーブル_Swim015[[#This Row],[組]],"")</f>
        <v/>
      </c>
      <c r="C1957" s="22" t="str">
        <f>IFERROR(テーブル_Swim015[[#This Row],[水路]],"")</f>
        <v/>
      </c>
      <c r="D1957" s="22" t="str">
        <f t="shared" si="124"/>
        <v/>
      </c>
      <c r="E1957" s="22" t="str">
        <f>IFERROR(テーブル_Swim015[[#This Row],[選手番号]],"")</f>
        <v/>
      </c>
      <c r="F1957" s="22" t="str">
        <f>IFERROR(VLOOKUP(E1957,Sheet3!A:H,3,0),"")</f>
        <v/>
      </c>
      <c r="G1957" s="22" t="str">
        <f>IFERROR(VLOOKUP(E1957,Sheet3!A:H,8,0),"")</f>
        <v/>
      </c>
      <c r="H1957" s="22" t="str">
        <f>IFERROR(VLOOKUP(E1957,Sheet2!A:B,2,0),"")</f>
        <v/>
      </c>
      <c r="I1957" s="22" t="str">
        <f t="shared" si="125"/>
        <v/>
      </c>
      <c r="J1957" s="22" t="str">
        <f t="shared" si="126"/>
        <v/>
      </c>
      <c r="K1957" s="22" t="str">
        <f t="shared" si="127"/>
        <v/>
      </c>
    </row>
    <row r="1958" spans="1:11" x14ac:dyDescent="0.15">
      <c r="A1958" s="22" t="str">
        <f>IFERROR(テーブル_Swim015[[#This Row],[競技番号]],"")</f>
        <v/>
      </c>
      <c r="B1958" s="22" t="str">
        <f>IFERROR(テーブル_Swim015[[#This Row],[組]],"")</f>
        <v/>
      </c>
      <c r="C1958" s="22" t="str">
        <f>IFERROR(テーブル_Swim015[[#This Row],[水路]],"")</f>
        <v/>
      </c>
      <c r="D1958" s="22" t="str">
        <f t="shared" si="124"/>
        <v/>
      </c>
      <c r="E1958" s="22" t="str">
        <f>IFERROR(テーブル_Swim015[[#This Row],[選手番号]],"")</f>
        <v/>
      </c>
      <c r="F1958" s="22" t="str">
        <f>IFERROR(VLOOKUP(E1958,Sheet3!A:H,3,0),"")</f>
        <v/>
      </c>
      <c r="G1958" s="22" t="str">
        <f>IFERROR(VLOOKUP(E1958,Sheet3!A:H,8,0),"")</f>
        <v/>
      </c>
      <c r="H1958" s="22" t="str">
        <f>IFERROR(VLOOKUP(E1958,Sheet2!A:B,2,0),"")</f>
        <v/>
      </c>
      <c r="I1958" s="22" t="str">
        <f t="shared" si="125"/>
        <v/>
      </c>
      <c r="J1958" s="22" t="str">
        <f t="shared" si="126"/>
        <v/>
      </c>
      <c r="K1958" s="22" t="str">
        <f t="shared" si="127"/>
        <v/>
      </c>
    </row>
    <row r="1959" spans="1:11" x14ac:dyDescent="0.15">
      <c r="A1959" s="22" t="str">
        <f>IFERROR(テーブル_Swim015[[#This Row],[競技番号]],"")</f>
        <v/>
      </c>
      <c r="B1959" s="22" t="str">
        <f>IFERROR(テーブル_Swim015[[#This Row],[組]],"")</f>
        <v/>
      </c>
      <c r="C1959" s="22" t="str">
        <f>IFERROR(テーブル_Swim015[[#This Row],[水路]],"")</f>
        <v/>
      </c>
      <c r="D1959" s="22" t="str">
        <f t="shared" si="124"/>
        <v/>
      </c>
      <c r="E1959" s="22" t="str">
        <f>IFERROR(テーブル_Swim015[[#This Row],[選手番号]],"")</f>
        <v/>
      </c>
      <c r="F1959" s="22" t="str">
        <f>IFERROR(VLOOKUP(E1959,Sheet3!A:H,3,0),"")</f>
        <v/>
      </c>
      <c r="G1959" s="22" t="str">
        <f>IFERROR(VLOOKUP(E1959,Sheet3!A:H,8,0),"")</f>
        <v/>
      </c>
      <c r="H1959" s="22" t="str">
        <f>IFERROR(VLOOKUP(E1959,Sheet2!A:B,2,0),"")</f>
        <v/>
      </c>
      <c r="I1959" s="22" t="str">
        <f t="shared" si="125"/>
        <v/>
      </c>
      <c r="J1959" s="22" t="str">
        <f t="shared" si="126"/>
        <v/>
      </c>
      <c r="K1959" s="22" t="str">
        <f t="shared" si="127"/>
        <v/>
      </c>
    </row>
    <row r="1960" spans="1:11" x14ac:dyDescent="0.15">
      <c r="A1960" s="22" t="str">
        <f>IFERROR(テーブル_Swim015[[#This Row],[競技番号]],"")</f>
        <v/>
      </c>
      <c r="B1960" s="22" t="str">
        <f>IFERROR(テーブル_Swim015[[#This Row],[組]],"")</f>
        <v/>
      </c>
      <c r="C1960" s="22" t="str">
        <f>IFERROR(テーブル_Swim015[[#This Row],[水路]],"")</f>
        <v/>
      </c>
      <c r="D1960" s="22" t="str">
        <f t="shared" si="124"/>
        <v/>
      </c>
      <c r="E1960" s="22" t="str">
        <f>IFERROR(テーブル_Swim015[[#This Row],[選手番号]],"")</f>
        <v/>
      </c>
      <c r="F1960" s="22" t="str">
        <f>IFERROR(VLOOKUP(E1960,Sheet3!A:H,3,0),"")</f>
        <v/>
      </c>
      <c r="G1960" s="22" t="str">
        <f>IFERROR(VLOOKUP(E1960,Sheet3!A:H,8,0),"")</f>
        <v/>
      </c>
      <c r="H1960" s="22" t="str">
        <f>IFERROR(VLOOKUP(E1960,Sheet2!A:B,2,0),"")</f>
        <v/>
      </c>
      <c r="I1960" s="22" t="str">
        <f t="shared" si="125"/>
        <v/>
      </c>
      <c r="J1960" s="22" t="str">
        <f t="shared" si="126"/>
        <v/>
      </c>
      <c r="K1960" s="22" t="str">
        <f t="shared" si="127"/>
        <v/>
      </c>
    </row>
    <row r="1961" spans="1:11" x14ac:dyDescent="0.15">
      <c r="A1961" s="22" t="str">
        <f>IFERROR(テーブル_Swim015[[#This Row],[競技番号]],"")</f>
        <v/>
      </c>
      <c r="B1961" s="22" t="str">
        <f>IFERROR(テーブル_Swim015[[#This Row],[組]],"")</f>
        <v/>
      </c>
      <c r="C1961" s="22" t="str">
        <f>IFERROR(テーブル_Swim015[[#This Row],[水路]],"")</f>
        <v/>
      </c>
      <c r="D1961" s="22" t="str">
        <f t="shared" si="124"/>
        <v/>
      </c>
      <c r="E1961" s="22" t="str">
        <f>IFERROR(テーブル_Swim015[[#This Row],[選手番号]],"")</f>
        <v/>
      </c>
      <c r="F1961" s="22" t="str">
        <f>IFERROR(VLOOKUP(E1961,Sheet3!A:H,3,0),"")</f>
        <v/>
      </c>
      <c r="G1961" s="22" t="str">
        <f>IFERROR(VLOOKUP(E1961,Sheet3!A:H,8,0),"")</f>
        <v/>
      </c>
      <c r="H1961" s="22" t="str">
        <f>IFERROR(VLOOKUP(E1961,Sheet2!A:B,2,0),"")</f>
        <v/>
      </c>
      <c r="I1961" s="22" t="str">
        <f t="shared" si="125"/>
        <v/>
      </c>
      <c r="J1961" s="22" t="str">
        <f t="shared" si="126"/>
        <v/>
      </c>
      <c r="K1961" s="22" t="str">
        <f t="shared" si="127"/>
        <v/>
      </c>
    </row>
    <row r="1962" spans="1:11" x14ac:dyDescent="0.15">
      <c r="A1962" s="22" t="str">
        <f>IFERROR(テーブル_Swim015[[#This Row],[競技番号]],"")</f>
        <v/>
      </c>
      <c r="B1962" s="22" t="str">
        <f>IFERROR(テーブル_Swim015[[#This Row],[組]],"")</f>
        <v/>
      </c>
      <c r="C1962" s="22" t="str">
        <f>IFERROR(テーブル_Swim015[[#This Row],[水路]],"")</f>
        <v/>
      </c>
      <c r="D1962" s="22" t="str">
        <f t="shared" si="124"/>
        <v/>
      </c>
      <c r="E1962" s="22" t="str">
        <f>IFERROR(テーブル_Swim015[[#This Row],[選手番号]],"")</f>
        <v/>
      </c>
      <c r="F1962" s="22" t="str">
        <f>IFERROR(VLOOKUP(E1962,Sheet3!A:H,3,0),"")</f>
        <v/>
      </c>
      <c r="G1962" s="22" t="str">
        <f>IFERROR(VLOOKUP(E1962,Sheet3!A:H,8,0),"")</f>
        <v/>
      </c>
      <c r="H1962" s="22" t="str">
        <f>IFERROR(VLOOKUP(E1962,Sheet2!A:B,2,0),"")</f>
        <v/>
      </c>
      <c r="I1962" s="22" t="str">
        <f t="shared" si="125"/>
        <v/>
      </c>
      <c r="J1962" s="22" t="str">
        <f t="shared" si="126"/>
        <v/>
      </c>
      <c r="K1962" s="22" t="str">
        <f t="shared" si="127"/>
        <v/>
      </c>
    </row>
    <row r="1963" spans="1:11" x14ac:dyDescent="0.15">
      <c r="A1963" s="22" t="str">
        <f>IFERROR(テーブル_Swim015[[#This Row],[競技番号]],"")</f>
        <v/>
      </c>
      <c r="B1963" s="22" t="str">
        <f>IFERROR(テーブル_Swim015[[#This Row],[組]],"")</f>
        <v/>
      </c>
      <c r="C1963" s="22" t="str">
        <f>IFERROR(テーブル_Swim015[[#This Row],[水路]],"")</f>
        <v/>
      </c>
      <c r="D1963" s="22" t="str">
        <f t="shared" si="124"/>
        <v/>
      </c>
      <c r="E1963" s="22" t="str">
        <f>IFERROR(テーブル_Swim015[[#This Row],[選手番号]],"")</f>
        <v/>
      </c>
      <c r="F1963" s="22" t="str">
        <f>IFERROR(VLOOKUP(E1963,Sheet3!A:H,3,0),"")</f>
        <v/>
      </c>
      <c r="G1963" s="22" t="str">
        <f>IFERROR(VLOOKUP(E1963,Sheet3!A:H,8,0),"")</f>
        <v/>
      </c>
      <c r="H1963" s="22" t="str">
        <f>IFERROR(VLOOKUP(E1963,Sheet2!A:B,2,0),"")</f>
        <v/>
      </c>
      <c r="I1963" s="22" t="str">
        <f t="shared" si="125"/>
        <v/>
      </c>
      <c r="J1963" s="22" t="str">
        <f t="shared" si="126"/>
        <v/>
      </c>
      <c r="K1963" s="22" t="str">
        <f t="shared" si="127"/>
        <v/>
      </c>
    </row>
    <row r="1964" spans="1:11" x14ac:dyDescent="0.15">
      <c r="A1964" s="22" t="str">
        <f>IFERROR(テーブル_Swim015[[#This Row],[競技番号]],"")</f>
        <v/>
      </c>
      <c r="B1964" s="22" t="str">
        <f>IFERROR(テーブル_Swim015[[#This Row],[組]],"")</f>
        <v/>
      </c>
      <c r="C1964" s="22" t="str">
        <f>IFERROR(テーブル_Swim015[[#This Row],[水路]],"")</f>
        <v/>
      </c>
      <c r="D1964" s="22" t="str">
        <f t="shared" si="124"/>
        <v/>
      </c>
      <c r="E1964" s="22" t="str">
        <f>IFERROR(テーブル_Swim015[[#This Row],[選手番号]],"")</f>
        <v/>
      </c>
      <c r="F1964" s="22" t="str">
        <f>IFERROR(VLOOKUP(E1964,Sheet3!A:H,3,0),"")</f>
        <v/>
      </c>
      <c r="G1964" s="22" t="str">
        <f>IFERROR(VLOOKUP(E1964,Sheet3!A:H,8,0),"")</f>
        <v/>
      </c>
      <c r="H1964" s="22" t="str">
        <f>IFERROR(VLOOKUP(E1964,Sheet2!A:B,2,0),"")</f>
        <v/>
      </c>
      <c r="I1964" s="22" t="str">
        <f t="shared" si="125"/>
        <v/>
      </c>
      <c r="J1964" s="22" t="str">
        <f t="shared" si="126"/>
        <v/>
      </c>
      <c r="K1964" s="22" t="str">
        <f t="shared" si="127"/>
        <v/>
      </c>
    </row>
    <row r="1965" spans="1:11" x14ac:dyDescent="0.15">
      <c r="A1965" s="22" t="str">
        <f>IFERROR(テーブル_Swim015[[#This Row],[競技番号]],"")</f>
        <v/>
      </c>
      <c r="B1965" s="22" t="str">
        <f>IFERROR(テーブル_Swim015[[#This Row],[組]],"")</f>
        <v/>
      </c>
      <c r="C1965" s="22" t="str">
        <f>IFERROR(テーブル_Swim015[[#This Row],[水路]],"")</f>
        <v/>
      </c>
      <c r="D1965" s="22" t="str">
        <f t="shared" si="124"/>
        <v/>
      </c>
      <c r="E1965" s="22" t="str">
        <f>IFERROR(テーブル_Swim015[[#This Row],[選手番号]],"")</f>
        <v/>
      </c>
      <c r="F1965" s="22" t="str">
        <f>IFERROR(VLOOKUP(E1965,Sheet3!A:H,3,0),"")</f>
        <v/>
      </c>
      <c r="G1965" s="22" t="str">
        <f>IFERROR(VLOOKUP(E1965,Sheet3!A:H,8,0),"")</f>
        <v/>
      </c>
      <c r="H1965" s="22" t="str">
        <f>IFERROR(VLOOKUP(E1965,Sheet2!A:B,2,0),"")</f>
        <v/>
      </c>
      <c r="I1965" s="22" t="str">
        <f t="shared" si="125"/>
        <v/>
      </c>
      <c r="J1965" s="22" t="str">
        <f t="shared" si="126"/>
        <v/>
      </c>
      <c r="K1965" s="22" t="str">
        <f t="shared" si="127"/>
        <v/>
      </c>
    </row>
    <row r="1966" spans="1:11" x14ac:dyDescent="0.15">
      <c r="A1966" s="22" t="str">
        <f>IFERROR(テーブル_Swim015[[#This Row],[競技番号]],"")</f>
        <v/>
      </c>
      <c r="B1966" s="22" t="str">
        <f>IFERROR(テーブル_Swim015[[#This Row],[組]],"")</f>
        <v/>
      </c>
      <c r="C1966" s="22" t="str">
        <f>IFERROR(テーブル_Swim015[[#This Row],[水路]],"")</f>
        <v/>
      </c>
      <c r="D1966" s="22" t="str">
        <f t="shared" si="124"/>
        <v/>
      </c>
      <c r="E1966" s="22" t="str">
        <f>IFERROR(テーブル_Swim015[[#This Row],[選手番号]],"")</f>
        <v/>
      </c>
      <c r="F1966" s="22" t="str">
        <f>IFERROR(VLOOKUP(E1966,Sheet3!A:H,3,0),"")</f>
        <v/>
      </c>
      <c r="G1966" s="22" t="str">
        <f>IFERROR(VLOOKUP(E1966,Sheet3!A:H,8,0),"")</f>
        <v/>
      </c>
      <c r="H1966" s="22" t="str">
        <f>IFERROR(VLOOKUP(E1966,Sheet2!A:B,2,0),"")</f>
        <v/>
      </c>
      <c r="I1966" s="22" t="str">
        <f t="shared" si="125"/>
        <v/>
      </c>
      <c r="J1966" s="22" t="str">
        <f t="shared" si="126"/>
        <v/>
      </c>
      <c r="K1966" s="22" t="str">
        <f t="shared" si="127"/>
        <v/>
      </c>
    </row>
    <row r="1967" spans="1:11" x14ac:dyDescent="0.15">
      <c r="A1967" s="22" t="str">
        <f>IFERROR(テーブル_Swim015[[#This Row],[競技番号]],"")</f>
        <v/>
      </c>
      <c r="B1967" s="22" t="str">
        <f>IFERROR(テーブル_Swim015[[#This Row],[組]],"")</f>
        <v/>
      </c>
      <c r="C1967" s="22" t="str">
        <f>IFERROR(テーブル_Swim015[[#This Row],[水路]],"")</f>
        <v/>
      </c>
      <c r="D1967" s="22" t="str">
        <f t="shared" si="124"/>
        <v/>
      </c>
      <c r="E1967" s="22" t="str">
        <f>IFERROR(テーブル_Swim015[[#This Row],[選手番号]],"")</f>
        <v/>
      </c>
      <c r="F1967" s="22" t="str">
        <f>IFERROR(VLOOKUP(E1967,Sheet3!A:H,3,0),"")</f>
        <v/>
      </c>
      <c r="G1967" s="22" t="str">
        <f>IFERROR(VLOOKUP(E1967,Sheet3!A:H,8,0),"")</f>
        <v/>
      </c>
      <c r="H1967" s="22" t="str">
        <f>IFERROR(VLOOKUP(E1967,Sheet2!A:B,2,0),"")</f>
        <v/>
      </c>
      <c r="I1967" s="22" t="str">
        <f t="shared" si="125"/>
        <v/>
      </c>
      <c r="J1967" s="22" t="str">
        <f t="shared" si="126"/>
        <v/>
      </c>
      <c r="K1967" s="22" t="str">
        <f t="shared" si="127"/>
        <v/>
      </c>
    </row>
    <row r="1968" spans="1:11" x14ac:dyDescent="0.15">
      <c r="A1968" s="22" t="str">
        <f>IFERROR(テーブル_Swim015[[#This Row],[競技番号]],"")</f>
        <v/>
      </c>
      <c r="B1968" s="22" t="str">
        <f>IFERROR(テーブル_Swim015[[#This Row],[組]],"")</f>
        <v/>
      </c>
      <c r="C1968" s="22" t="str">
        <f>IFERROR(テーブル_Swim015[[#This Row],[水路]],"")</f>
        <v/>
      </c>
      <c r="D1968" s="22" t="str">
        <f t="shared" si="124"/>
        <v/>
      </c>
      <c r="E1968" s="22" t="str">
        <f>IFERROR(テーブル_Swim015[[#This Row],[選手番号]],"")</f>
        <v/>
      </c>
      <c r="F1968" s="22" t="str">
        <f>IFERROR(VLOOKUP(E1968,Sheet3!A:H,3,0),"")</f>
        <v/>
      </c>
      <c r="G1968" s="22" t="str">
        <f>IFERROR(VLOOKUP(E1968,Sheet3!A:H,8,0),"")</f>
        <v/>
      </c>
      <c r="H1968" s="22" t="str">
        <f>IFERROR(VLOOKUP(E1968,Sheet2!A:B,2,0),"")</f>
        <v/>
      </c>
      <c r="I1968" s="22" t="str">
        <f t="shared" si="125"/>
        <v/>
      </c>
      <c r="J1968" s="22" t="str">
        <f t="shared" si="126"/>
        <v/>
      </c>
      <c r="K1968" s="22" t="str">
        <f t="shared" si="127"/>
        <v/>
      </c>
    </row>
    <row r="1969" spans="1:11" x14ac:dyDescent="0.15">
      <c r="A1969" s="22" t="str">
        <f>IFERROR(テーブル_Swim015[[#This Row],[競技番号]],"")</f>
        <v/>
      </c>
      <c r="B1969" s="22" t="str">
        <f>IFERROR(テーブル_Swim015[[#This Row],[組]],"")</f>
        <v/>
      </c>
      <c r="C1969" s="22" t="str">
        <f>IFERROR(テーブル_Swim015[[#This Row],[水路]],"")</f>
        <v/>
      </c>
      <c r="D1969" s="22" t="str">
        <f t="shared" si="124"/>
        <v/>
      </c>
      <c r="E1969" s="22" t="str">
        <f>IFERROR(テーブル_Swim015[[#This Row],[選手番号]],"")</f>
        <v/>
      </c>
      <c r="F1969" s="22" t="str">
        <f>IFERROR(VLOOKUP(E1969,Sheet3!A:H,3,0),"")</f>
        <v/>
      </c>
      <c r="G1969" s="22" t="str">
        <f>IFERROR(VLOOKUP(E1969,Sheet3!A:H,8,0),"")</f>
        <v/>
      </c>
      <c r="H1969" s="22" t="str">
        <f>IFERROR(VLOOKUP(E1969,Sheet2!A:B,2,0),"")</f>
        <v/>
      </c>
      <c r="I1969" s="22" t="str">
        <f t="shared" si="125"/>
        <v/>
      </c>
      <c r="J1969" s="22" t="str">
        <f t="shared" si="126"/>
        <v/>
      </c>
      <c r="K1969" s="22" t="str">
        <f t="shared" si="127"/>
        <v/>
      </c>
    </row>
    <row r="1970" spans="1:11" x14ac:dyDescent="0.15">
      <c r="A1970" s="22" t="str">
        <f>IFERROR(テーブル_Swim015[[#This Row],[競技番号]],"")</f>
        <v/>
      </c>
      <c r="B1970" s="22" t="str">
        <f>IFERROR(テーブル_Swim015[[#This Row],[組]],"")</f>
        <v/>
      </c>
      <c r="C1970" s="22" t="str">
        <f>IFERROR(テーブル_Swim015[[#This Row],[水路]],"")</f>
        <v/>
      </c>
      <c r="D1970" s="22" t="str">
        <f t="shared" si="124"/>
        <v/>
      </c>
      <c r="E1970" s="22" t="str">
        <f>IFERROR(テーブル_Swim015[[#This Row],[選手番号]],"")</f>
        <v/>
      </c>
      <c r="F1970" s="22" t="str">
        <f>IFERROR(VLOOKUP(E1970,Sheet3!A:H,3,0),"")</f>
        <v/>
      </c>
      <c r="G1970" s="22" t="str">
        <f>IFERROR(VLOOKUP(E1970,Sheet3!A:H,8,0),"")</f>
        <v/>
      </c>
      <c r="H1970" s="22" t="str">
        <f>IFERROR(VLOOKUP(E1970,Sheet2!A:B,2,0),"")</f>
        <v/>
      </c>
      <c r="I1970" s="22" t="str">
        <f t="shared" si="125"/>
        <v/>
      </c>
      <c r="J1970" s="22" t="str">
        <f t="shared" si="126"/>
        <v/>
      </c>
      <c r="K1970" s="22" t="str">
        <f t="shared" si="127"/>
        <v/>
      </c>
    </row>
    <row r="1971" spans="1:11" x14ac:dyDescent="0.15">
      <c r="A1971" s="22" t="str">
        <f>IFERROR(テーブル_Swim015[[#This Row],[競技番号]],"")</f>
        <v/>
      </c>
      <c r="B1971" s="22" t="str">
        <f>IFERROR(テーブル_Swim015[[#This Row],[組]],"")</f>
        <v/>
      </c>
      <c r="C1971" s="22" t="str">
        <f>IFERROR(テーブル_Swim015[[#This Row],[水路]],"")</f>
        <v/>
      </c>
      <c r="D1971" s="22" t="str">
        <f t="shared" si="124"/>
        <v/>
      </c>
      <c r="E1971" s="22" t="str">
        <f>IFERROR(テーブル_Swim015[[#This Row],[選手番号]],"")</f>
        <v/>
      </c>
      <c r="F1971" s="22" t="str">
        <f>IFERROR(VLOOKUP(E1971,Sheet3!A:H,3,0),"")</f>
        <v/>
      </c>
      <c r="G1971" s="22" t="str">
        <f>IFERROR(VLOOKUP(E1971,Sheet3!A:H,8,0),"")</f>
        <v/>
      </c>
      <c r="H1971" s="22" t="str">
        <f>IFERROR(VLOOKUP(E1971,Sheet2!A:B,2,0),"")</f>
        <v/>
      </c>
      <c r="I1971" s="22" t="str">
        <f t="shared" si="125"/>
        <v/>
      </c>
      <c r="J1971" s="22" t="str">
        <f t="shared" si="126"/>
        <v/>
      </c>
      <c r="K1971" s="22" t="str">
        <f t="shared" si="127"/>
        <v/>
      </c>
    </row>
    <row r="1972" spans="1:11" x14ac:dyDescent="0.15">
      <c r="A1972" s="22" t="str">
        <f>IFERROR(テーブル_Swim015[[#This Row],[競技番号]],"")</f>
        <v/>
      </c>
      <c r="B1972" s="22" t="str">
        <f>IFERROR(テーブル_Swim015[[#This Row],[組]],"")</f>
        <v/>
      </c>
      <c r="C1972" s="22" t="str">
        <f>IFERROR(テーブル_Swim015[[#This Row],[水路]],"")</f>
        <v/>
      </c>
      <c r="D1972" s="22" t="str">
        <f t="shared" si="124"/>
        <v/>
      </c>
      <c r="E1972" s="22" t="str">
        <f>IFERROR(テーブル_Swim015[[#This Row],[選手番号]],"")</f>
        <v/>
      </c>
      <c r="F1972" s="22" t="str">
        <f>IFERROR(VLOOKUP(E1972,Sheet3!A:H,3,0),"")</f>
        <v/>
      </c>
      <c r="G1972" s="22" t="str">
        <f>IFERROR(VLOOKUP(E1972,Sheet3!A:H,8,0),"")</f>
        <v/>
      </c>
      <c r="H1972" s="22" t="str">
        <f>IFERROR(VLOOKUP(E1972,Sheet2!A:B,2,0),"")</f>
        <v/>
      </c>
      <c r="I1972" s="22" t="str">
        <f t="shared" si="125"/>
        <v/>
      </c>
      <c r="J1972" s="22" t="str">
        <f t="shared" si="126"/>
        <v/>
      </c>
      <c r="K1972" s="22" t="str">
        <f t="shared" si="127"/>
        <v/>
      </c>
    </row>
    <row r="1973" spans="1:11" x14ac:dyDescent="0.15">
      <c r="A1973" s="22" t="str">
        <f>IFERROR(テーブル_Swim015[[#This Row],[競技番号]],"")</f>
        <v/>
      </c>
      <c r="B1973" s="22" t="str">
        <f>IFERROR(テーブル_Swim015[[#This Row],[組]],"")</f>
        <v/>
      </c>
      <c r="C1973" s="22" t="str">
        <f>IFERROR(テーブル_Swim015[[#This Row],[水路]],"")</f>
        <v/>
      </c>
      <c r="D1973" s="22" t="str">
        <f t="shared" si="124"/>
        <v/>
      </c>
      <c r="E1973" s="22" t="str">
        <f>IFERROR(テーブル_Swim015[[#This Row],[選手番号]],"")</f>
        <v/>
      </c>
      <c r="F1973" s="22" t="str">
        <f>IFERROR(VLOOKUP(E1973,Sheet3!A:H,3,0),"")</f>
        <v/>
      </c>
      <c r="G1973" s="22" t="str">
        <f>IFERROR(VLOOKUP(E1973,Sheet3!A:H,8,0),"")</f>
        <v/>
      </c>
      <c r="H1973" s="22" t="str">
        <f>IFERROR(VLOOKUP(E1973,Sheet2!A:B,2,0),"")</f>
        <v/>
      </c>
      <c r="I1973" s="22" t="str">
        <f t="shared" si="125"/>
        <v/>
      </c>
      <c r="J1973" s="22" t="str">
        <f t="shared" si="126"/>
        <v/>
      </c>
      <c r="K1973" s="22" t="str">
        <f t="shared" si="127"/>
        <v/>
      </c>
    </row>
    <row r="1974" spans="1:11" x14ac:dyDescent="0.15">
      <c r="A1974" s="22" t="str">
        <f>IFERROR(テーブル_Swim015[[#This Row],[競技番号]],"")</f>
        <v/>
      </c>
      <c r="B1974" s="22" t="str">
        <f>IFERROR(テーブル_Swim015[[#This Row],[組]],"")</f>
        <v/>
      </c>
      <c r="C1974" s="22" t="str">
        <f>IFERROR(テーブル_Swim015[[#This Row],[水路]],"")</f>
        <v/>
      </c>
      <c r="D1974" s="22" t="str">
        <f t="shared" si="124"/>
        <v/>
      </c>
      <c r="E1974" s="22" t="str">
        <f>IFERROR(テーブル_Swim015[[#This Row],[選手番号]],"")</f>
        <v/>
      </c>
      <c r="F1974" s="22" t="str">
        <f>IFERROR(VLOOKUP(E1974,Sheet3!A:H,3,0),"")</f>
        <v/>
      </c>
      <c r="G1974" s="22" t="str">
        <f>IFERROR(VLOOKUP(E1974,Sheet3!A:H,8,0),"")</f>
        <v/>
      </c>
      <c r="H1974" s="22" t="str">
        <f>IFERROR(VLOOKUP(E1974,Sheet2!A:B,2,0),"")</f>
        <v/>
      </c>
      <c r="I1974" s="22" t="str">
        <f t="shared" si="125"/>
        <v/>
      </c>
      <c r="J1974" s="22" t="str">
        <f t="shared" si="126"/>
        <v/>
      </c>
      <c r="K1974" s="22" t="str">
        <f t="shared" si="127"/>
        <v/>
      </c>
    </row>
    <row r="1975" spans="1:11" x14ac:dyDescent="0.15">
      <c r="A1975" s="22" t="str">
        <f>IFERROR(テーブル_Swim015[[#This Row],[競技番号]],"")</f>
        <v/>
      </c>
      <c r="B1975" s="22" t="str">
        <f>IFERROR(テーブル_Swim015[[#This Row],[組]],"")</f>
        <v/>
      </c>
      <c r="C1975" s="22" t="str">
        <f>IFERROR(テーブル_Swim015[[#This Row],[水路]],"")</f>
        <v/>
      </c>
      <c r="D1975" s="22" t="str">
        <f t="shared" si="124"/>
        <v/>
      </c>
      <c r="E1975" s="22" t="str">
        <f>IFERROR(テーブル_Swim015[[#This Row],[選手番号]],"")</f>
        <v/>
      </c>
      <c r="F1975" s="22" t="str">
        <f>IFERROR(VLOOKUP(E1975,Sheet3!A:H,3,0),"")</f>
        <v/>
      </c>
      <c r="G1975" s="22" t="str">
        <f>IFERROR(VLOOKUP(E1975,Sheet3!A:H,8,0),"")</f>
        <v/>
      </c>
      <c r="H1975" s="22" t="str">
        <f>IFERROR(VLOOKUP(E1975,Sheet2!A:B,2,0),"")</f>
        <v/>
      </c>
      <c r="I1975" s="22" t="str">
        <f t="shared" si="125"/>
        <v/>
      </c>
      <c r="J1975" s="22" t="str">
        <f t="shared" si="126"/>
        <v/>
      </c>
      <c r="K1975" s="22" t="str">
        <f t="shared" si="127"/>
        <v/>
      </c>
    </row>
    <row r="1976" spans="1:11" x14ac:dyDescent="0.15">
      <c r="A1976" s="22" t="str">
        <f>IFERROR(テーブル_Swim015[[#This Row],[競技番号]],"")</f>
        <v/>
      </c>
      <c r="B1976" s="22" t="str">
        <f>IFERROR(テーブル_Swim015[[#This Row],[組]],"")</f>
        <v/>
      </c>
      <c r="C1976" s="22" t="str">
        <f>IFERROR(テーブル_Swim015[[#This Row],[水路]],"")</f>
        <v/>
      </c>
      <c r="D1976" s="22" t="str">
        <f t="shared" si="124"/>
        <v/>
      </c>
      <c r="E1976" s="22" t="str">
        <f>IFERROR(テーブル_Swim015[[#This Row],[選手番号]],"")</f>
        <v/>
      </c>
      <c r="F1976" s="22" t="str">
        <f>IFERROR(VLOOKUP(E1976,Sheet3!A:H,3,0),"")</f>
        <v/>
      </c>
      <c r="G1976" s="22" t="str">
        <f>IFERROR(VLOOKUP(E1976,Sheet3!A:H,8,0),"")</f>
        <v/>
      </c>
      <c r="H1976" s="22" t="str">
        <f>IFERROR(VLOOKUP(E1976,Sheet2!A:B,2,0),"")</f>
        <v/>
      </c>
      <c r="I1976" s="22" t="str">
        <f t="shared" si="125"/>
        <v/>
      </c>
      <c r="J1976" s="22" t="str">
        <f t="shared" si="126"/>
        <v/>
      </c>
      <c r="K1976" s="22" t="str">
        <f t="shared" si="127"/>
        <v/>
      </c>
    </row>
    <row r="1977" spans="1:11" x14ac:dyDescent="0.15">
      <c r="A1977" s="22" t="str">
        <f>IFERROR(テーブル_Swim015[[#This Row],[競技番号]],"")</f>
        <v/>
      </c>
      <c r="B1977" s="22" t="str">
        <f>IFERROR(テーブル_Swim015[[#This Row],[組]],"")</f>
        <v/>
      </c>
      <c r="C1977" s="22" t="str">
        <f>IFERROR(テーブル_Swim015[[#This Row],[水路]],"")</f>
        <v/>
      </c>
      <c r="D1977" s="22" t="str">
        <f t="shared" si="124"/>
        <v/>
      </c>
      <c r="E1977" s="22" t="str">
        <f>IFERROR(テーブル_Swim015[[#This Row],[選手番号]],"")</f>
        <v/>
      </c>
      <c r="F1977" s="22" t="str">
        <f>IFERROR(VLOOKUP(E1977,Sheet3!A:H,3,0),"")</f>
        <v/>
      </c>
      <c r="G1977" s="22" t="str">
        <f>IFERROR(VLOOKUP(E1977,Sheet3!A:H,8,0),"")</f>
        <v/>
      </c>
      <c r="H1977" s="22" t="str">
        <f>IFERROR(VLOOKUP(E1977,Sheet2!A:B,2,0),"")</f>
        <v/>
      </c>
      <c r="I1977" s="22" t="str">
        <f t="shared" si="125"/>
        <v/>
      </c>
      <c r="J1977" s="22" t="str">
        <f t="shared" si="126"/>
        <v/>
      </c>
      <c r="K1977" s="22" t="str">
        <f t="shared" si="127"/>
        <v/>
      </c>
    </row>
    <row r="1978" spans="1:11" x14ac:dyDescent="0.15">
      <c r="A1978" s="22" t="str">
        <f>IFERROR(テーブル_Swim015[[#This Row],[競技番号]],"")</f>
        <v/>
      </c>
      <c r="B1978" s="22" t="str">
        <f>IFERROR(テーブル_Swim015[[#This Row],[組]],"")</f>
        <v/>
      </c>
      <c r="C1978" s="22" t="str">
        <f>IFERROR(テーブル_Swim015[[#This Row],[水路]],"")</f>
        <v/>
      </c>
      <c r="D1978" s="22" t="str">
        <f t="shared" si="124"/>
        <v/>
      </c>
      <c r="E1978" s="22" t="str">
        <f>IFERROR(テーブル_Swim015[[#This Row],[選手番号]],"")</f>
        <v/>
      </c>
      <c r="F1978" s="22" t="str">
        <f>IFERROR(VLOOKUP(E1978,Sheet3!A:H,3,0),"")</f>
        <v/>
      </c>
      <c r="G1978" s="22" t="str">
        <f>IFERROR(VLOOKUP(E1978,Sheet3!A:H,8,0),"")</f>
        <v/>
      </c>
      <c r="H1978" s="22" t="str">
        <f>IFERROR(VLOOKUP(E1978,Sheet2!A:B,2,0),"")</f>
        <v/>
      </c>
      <c r="I1978" s="22" t="str">
        <f t="shared" si="125"/>
        <v/>
      </c>
      <c r="J1978" s="22" t="str">
        <f t="shared" si="126"/>
        <v/>
      </c>
      <c r="K1978" s="22" t="str">
        <f t="shared" si="127"/>
        <v/>
      </c>
    </row>
    <row r="1979" spans="1:11" x14ac:dyDescent="0.15">
      <c r="A1979" s="22" t="str">
        <f>IFERROR(テーブル_Swim015[[#This Row],[競技番号]],"")</f>
        <v/>
      </c>
      <c r="B1979" s="22" t="str">
        <f>IFERROR(テーブル_Swim015[[#This Row],[組]],"")</f>
        <v/>
      </c>
      <c r="C1979" s="22" t="str">
        <f>IFERROR(テーブル_Swim015[[#This Row],[水路]],"")</f>
        <v/>
      </c>
      <c r="D1979" s="22" t="str">
        <f t="shared" si="124"/>
        <v/>
      </c>
      <c r="E1979" s="22" t="str">
        <f>IFERROR(テーブル_Swim015[[#This Row],[選手番号]],"")</f>
        <v/>
      </c>
      <c r="F1979" s="22" t="str">
        <f>IFERROR(VLOOKUP(E1979,Sheet3!A:H,3,0),"")</f>
        <v/>
      </c>
      <c r="G1979" s="22" t="str">
        <f>IFERROR(VLOOKUP(E1979,Sheet3!A:H,8,0),"")</f>
        <v/>
      </c>
      <c r="H1979" s="22" t="str">
        <f>IFERROR(VLOOKUP(E1979,Sheet2!A:B,2,0),"")</f>
        <v/>
      </c>
      <c r="I1979" s="22" t="str">
        <f t="shared" si="125"/>
        <v/>
      </c>
      <c r="J1979" s="22" t="str">
        <f t="shared" si="126"/>
        <v/>
      </c>
      <c r="K1979" s="22" t="str">
        <f t="shared" si="127"/>
        <v/>
      </c>
    </row>
    <row r="1980" spans="1:11" x14ac:dyDescent="0.15">
      <c r="A1980" s="22" t="str">
        <f>IFERROR(テーブル_Swim015[[#This Row],[競技番号]],"")</f>
        <v/>
      </c>
      <c r="B1980" s="22" t="str">
        <f>IFERROR(テーブル_Swim015[[#This Row],[組]],"")</f>
        <v/>
      </c>
      <c r="C1980" s="22" t="str">
        <f>IFERROR(テーブル_Swim015[[#This Row],[水路]],"")</f>
        <v/>
      </c>
      <c r="D1980" s="22" t="str">
        <f t="shared" si="124"/>
        <v/>
      </c>
      <c r="E1980" s="22" t="str">
        <f>IFERROR(テーブル_Swim015[[#This Row],[選手番号]],"")</f>
        <v/>
      </c>
      <c r="F1980" s="22" t="str">
        <f>IFERROR(VLOOKUP(E1980,Sheet3!A:H,3,0),"")</f>
        <v/>
      </c>
      <c r="G1980" s="22" t="str">
        <f>IFERROR(VLOOKUP(E1980,Sheet3!A:H,8,0),"")</f>
        <v/>
      </c>
      <c r="H1980" s="22" t="str">
        <f>IFERROR(VLOOKUP(E1980,Sheet2!A:B,2,0),"")</f>
        <v/>
      </c>
      <c r="I1980" s="22" t="str">
        <f t="shared" si="125"/>
        <v/>
      </c>
      <c r="J1980" s="22" t="str">
        <f t="shared" si="126"/>
        <v/>
      </c>
      <c r="K1980" s="22" t="str">
        <f t="shared" si="127"/>
        <v/>
      </c>
    </row>
    <row r="1981" spans="1:11" x14ac:dyDescent="0.15">
      <c r="A1981" s="22" t="str">
        <f>IFERROR(テーブル_Swim015[[#This Row],[競技番号]],"")</f>
        <v/>
      </c>
      <c r="B1981" s="22" t="str">
        <f>IFERROR(テーブル_Swim015[[#This Row],[組]],"")</f>
        <v/>
      </c>
      <c r="C1981" s="22" t="str">
        <f>IFERROR(テーブル_Swim015[[#This Row],[水路]],"")</f>
        <v/>
      </c>
      <c r="D1981" s="22" t="str">
        <f t="shared" si="124"/>
        <v/>
      </c>
      <c r="E1981" s="22" t="str">
        <f>IFERROR(テーブル_Swim015[[#This Row],[選手番号]],"")</f>
        <v/>
      </c>
      <c r="F1981" s="22" t="str">
        <f>IFERROR(VLOOKUP(E1981,Sheet3!A:H,3,0),"")</f>
        <v/>
      </c>
      <c r="G1981" s="22" t="str">
        <f>IFERROR(VLOOKUP(E1981,Sheet3!A:H,8,0),"")</f>
        <v/>
      </c>
      <c r="H1981" s="22" t="str">
        <f>IFERROR(VLOOKUP(E1981,Sheet2!A:B,2,0),"")</f>
        <v/>
      </c>
      <c r="I1981" s="22" t="str">
        <f t="shared" si="125"/>
        <v/>
      </c>
      <c r="J1981" s="22" t="str">
        <f t="shared" si="126"/>
        <v/>
      </c>
      <c r="K1981" s="22" t="str">
        <f t="shared" si="127"/>
        <v/>
      </c>
    </row>
    <row r="1982" spans="1:11" x14ac:dyDescent="0.15">
      <c r="A1982" s="22" t="str">
        <f>IFERROR(テーブル_Swim015[[#This Row],[競技番号]],"")</f>
        <v/>
      </c>
      <c r="B1982" s="22" t="str">
        <f>IFERROR(テーブル_Swim015[[#This Row],[組]],"")</f>
        <v/>
      </c>
      <c r="C1982" s="22" t="str">
        <f>IFERROR(テーブル_Swim015[[#This Row],[水路]],"")</f>
        <v/>
      </c>
      <c r="D1982" s="22" t="str">
        <f t="shared" si="124"/>
        <v/>
      </c>
      <c r="E1982" s="22" t="str">
        <f>IFERROR(テーブル_Swim015[[#This Row],[選手番号]],"")</f>
        <v/>
      </c>
      <c r="F1982" s="22" t="str">
        <f>IFERROR(VLOOKUP(E1982,Sheet3!A:H,3,0),"")</f>
        <v/>
      </c>
      <c r="G1982" s="22" t="str">
        <f>IFERROR(VLOOKUP(E1982,Sheet3!A:H,8,0),"")</f>
        <v/>
      </c>
      <c r="H1982" s="22" t="str">
        <f>IFERROR(VLOOKUP(E1982,Sheet2!A:B,2,0),"")</f>
        <v/>
      </c>
      <c r="I1982" s="22" t="str">
        <f t="shared" si="125"/>
        <v/>
      </c>
      <c r="J1982" s="22" t="str">
        <f t="shared" si="126"/>
        <v/>
      </c>
      <c r="K1982" s="22" t="str">
        <f t="shared" si="127"/>
        <v/>
      </c>
    </row>
    <row r="1983" spans="1:11" x14ac:dyDescent="0.15">
      <c r="A1983" s="22" t="str">
        <f>IFERROR(テーブル_Swim015[[#This Row],[競技番号]],"")</f>
        <v/>
      </c>
      <c r="B1983" s="22" t="str">
        <f>IFERROR(テーブル_Swim015[[#This Row],[組]],"")</f>
        <v/>
      </c>
      <c r="C1983" s="22" t="str">
        <f>IFERROR(テーブル_Swim015[[#This Row],[水路]],"")</f>
        <v/>
      </c>
      <c r="D1983" s="22" t="str">
        <f t="shared" si="124"/>
        <v/>
      </c>
      <c r="E1983" s="22" t="str">
        <f>IFERROR(テーブル_Swim015[[#This Row],[選手番号]],"")</f>
        <v/>
      </c>
      <c r="F1983" s="22" t="str">
        <f>IFERROR(VLOOKUP(E1983,Sheet3!A:H,3,0),"")</f>
        <v/>
      </c>
      <c r="G1983" s="22" t="str">
        <f>IFERROR(VLOOKUP(E1983,Sheet3!A:H,8,0),"")</f>
        <v/>
      </c>
      <c r="H1983" s="22" t="str">
        <f>IFERROR(VLOOKUP(E1983,Sheet2!A:B,2,0),"")</f>
        <v/>
      </c>
      <c r="I1983" s="22" t="str">
        <f t="shared" si="125"/>
        <v/>
      </c>
      <c r="J1983" s="22" t="str">
        <f t="shared" si="126"/>
        <v/>
      </c>
      <c r="K1983" s="22" t="str">
        <f t="shared" si="127"/>
        <v/>
      </c>
    </row>
    <row r="1984" spans="1:11" x14ac:dyDescent="0.15">
      <c r="A1984" s="22" t="str">
        <f>IFERROR(テーブル_Swim015[[#This Row],[競技番号]],"")</f>
        <v/>
      </c>
      <c r="B1984" s="22" t="str">
        <f>IFERROR(テーブル_Swim015[[#This Row],[組]],"")</f>
        <v/>
      </c>
      <c r="C1984" s="22" t="str">
        <f>IFERROR(テーブル_Swim015[[#This Row],[水路]],"")</f>
        <v/>
      </c>
      <c r="D1984" s="22" t="str">
        <f t="shared" si="124"/>
        <v/>
      </c>
      <c r="E1984" s="22" t="str">
        <f>IFERROR(テーブル_Swim015[[#This Row],[選手番号]],"")</f>
        <v/>
      </c>
      <c r="F1984" s="22" t="str">
        <f>IFERROR(VLOOKUP(E1984,Sheet3!A:H,3,0),"")</f>
        <v/>
      </c>
      <c r="G1984" s="22" t="str">
        <f>IFERROR(VLOOKUP(E1984,Sheet3!A:H,8,0),"")</f>
        <v/>
      </c>
      <c r="H1984" s="22" t="str">
        <f>IFERROR(VLOOKUP(E1984,Sheet2!A:B,2,0),"")</f>
        <v/>
      </c>
      <c r="I1984" s="22" t="str">
        <f t="shared" si="125"/>
        <v/>
      </c>
      <c r="J1984" s="22" t="str">
        <f t="shared" si="126"/>
        <v/>
      </c>
      <c r="K1984" s="22" t="str">
        <f t="shared" si="127"/>
        <v/>
      </c>
    </row>
    <row r="1985" spans="1:11" x14ac:dyDescent="0.15">
      <c r="A1985" s="22" t="str">
        <f>IFERROR(テーブル_Swim015[[#This Row],[競技番号]],"")</f>
        <v/>
      </c>
      <c r="B1985" s="22" t="str">
        <f>IFERROR(テーブル_Swim015[[#This Row],[組]],"")</f>
        <v/>
      </c>
      <c r="C1985" s="22" t="str">
        <f>IFERROR(テーブル_Swim015[[#This Row],[水路]],"")</f>
        <v/>
      </c>
      <c r="D1985" s="22" t="str">
        <f t="shared" si="124"/>
        <v/>
      </c>
      <c r="E1985" s="22" t="str">
        <f>IFERROR(テーブル_Swim015[[#This Row],[選手番号]],"")</f>
        <v/>
      </c>
      <c r="F1985" s="22" t="str">
        <f>IFERROR(VLOOKUP(E1985,Sheet3!A:H,3,0),"")</f>
        <v/>
      </c>
      <c r="G1985" s="22" t="str">
        <f>IFERROR(VLOOKUP(E1985,Sheet3!A:H,8,0),"")</f>
        <v/>
      </c>
      <c r="H1985" s="22" t="str">
        <f>IFERROR(VLOOKUP(E1985,Sheet2!A:B,2,0),"")</f>
        <v/>
      </c>
      <c r="I1985" s="22" t="str">
        <f t="shared" si="125"/>
        <v/>
      </c>
      <c r="J1985" s="22" t="str">
        <f t="shared" si="126"/>
        <v/>
      </c>
      <c r="K1985" s="22" t="str">
        <f t="shared" si="127"/>
        <v/>
      </c>
    </row>
    <row r="1986" spans="1:11" x14ac:dyDescent="0.15">
      <c r="A1986" s="22" t="str">
        <f>IFERROR(テーブル_Swim015[[#This Row],[競技番号]],"")</f>
        <v/>
      </c>
      <c r="B1986" s="22" t="str">
        <f>IFERROR(テーブル_Swim015[[#This Row],[組]],"")</f>
        <v/>
      </c>
      <c r="C1986" s="22" t="str">
        <f>IFERROR(テーブル_Swim015[[#This Row],[水路]],"")</f>
        <v/>
      </c>
      <c r="D1986" s="22" t="str">
        <f t="shared" si="124"/>
        <v/>
      </c>
      <c r="E1986" s="22" t="str">
        <f>IFERROR(テーブル_Swim015[[#This Row],[選手番号]],"")</f>
        <v/>
      </c>
      <c r="F1986" s="22" t="str">
        <f>IFERROR(VLOOKUP(E1986,Sheet3!A:H,3,0),"")</f>
        <v/>
      </c>
      <c r="G1986" s="22" t="str">
        <f>IFERROR(VLOOKUP(E1986,Sheet3!A:H,8,0),"")</f>
        <v/>
      </c>
      <c r="H1986" s="22" t="str">
        <f>IFERROR(VLOOKUP(E1986,Sheet2!A:B,2,0),"")</f>
        <v/>
      </c>
      <c r="I1986" s="22" t="str">
        <f t="shared" si="125"/>
        <v/>
      </c>
      <c r="J1986" s="22" t="str">
        <f t="shared" si="126"/>
        <v/>
      </c>
      <c r="K1986" s="22" t="str">
        <f t="shared" si="127"/>
        <v/>
      </c>
    </row>
    <row r="1987" spans="1:11" x14ac:dyDescent="0.15">
      <c r="A1987" s="22" t="str">
        <f>IFERROR(テーブル_Swim015[[#This Row],[競技番号]],"")</f>
        <v/>
      </c>
      <c r="B1987" s="22" t="str">
        <f>IFERROR(テーブル_Swim015[[#This Row],[組]],"")</f>
        <v/>
      </c>
      <c r="C1987" s="22" t="str">
        <f>IFERROR(テーブル_Swim015[[#This Row],[水路]],"")</f>
        <v/>
      </c>
      <c r="D1987" s="22" t="str">
        <f t="shared" si="124"/>
        <v/>
      </c>
      <c r="E1987" s="22" t="str">
        <f>IFERROR(テーブル_Swim015[[#This Row],[選手番号]],"")</f>
        <v/>
      </c>
      <c r="F1987" s="22" t="str">
        <f>IFERROR(VLOOKUP(E1987,Sheet3!A:H,3,0),"")</f>
        <v/>
      </c>
      <c r="G1987" s="22" t="str">
        <f>IFERROR(VLOOKUP(E1987,Sheet3!A:H,8,0),"")</f>
        <v/>
      </c>
      <c r="H1987" s="22" t="str">
        <f>IFERROR(VLOOKUP(E1987,Sheet2!A:B,2,0),"")</f>
        <v/>
      </c>
      <c r="I1987" s="22" t="str">
        <f t="shared" si="125"/>
        <v/>
      </c>
      <c r="J1987" s="22" t="str">
        <f t="shared" si="126"/>
        <v/>
      </c>
      <c r="K1987" s="22" t="str">
        <f t="shared" si="127"/>
        <v/>
      </c>
    </row>
    <row r="1988" spans="1:11" x14ac:dyDescent="0.15">
      <c r="A1988" s="22" t="str">
        <f>IFERROR(テーブル_Swim015[[#This Row],[競技番号]],"")</f>
        <v/>
      </c>
      <c r="B1988" s="22" t="str">
        <f>IFERROR(テーブル_Swim015[[#This Row],[組]],"")</f>
        <v/>
      </c>
      <c r="C1988" s="22" t="str">
        <f>IFERROR(テーブル_Swim015[[#This Row],[水路]],"")</f>
        <v/>
      </c>
      <c r="D1988" s="22" t="str">
        <f t="shared" si="124"/>
        <v/>
      </c>
      <c r="E1988" s="22" t="str">
        <f>IFERROR(テーブル_Swim015[[#This Row],[選手番号]],"")</f>
        <v/>
      </c>
      <c r="F1988" s="22" t="str">
        <f>IFERROR(VLOOKUP(E1988,Sheet3!A:H,3,0),"")</f>
        <v/>
      </c>
      <c r="G1988" s="22" t="str">
        <f>IFERROR(VLOOKUP(E1988,Sheet3!A:H,8,0),"")</f>
        <v/>
      </c>
      <c r="H1988" s="22" t="str">
        <f>IFERROR(VLOOKUP(E1988,Sheet2!A:B,2,0),"")</f>
        <v/>
      </c>
      <c r="I1988" s="22" t="str">
        <f t="shared" si="125"/>
        <v/>
      </c>
      <c r="J1988" s="22" t="str">
        <f t="shared" si="126"/>
        <v/>
      </c>
      <c r="K1988" s="22" t="str">
        <f t="shared" si="127"/>
        <v/>
      </c>
    </row>
    <row r="1989" spans="1:11" x14ac:dyDescent="0.15">
      <c r="A1989" s="22" t="str">
        <f>IFERROR(テーブル_Swim015[[#This Row],[競技番号]],"")</f>
        <v/>
      </c>
      <c r="B1989" s="22" t="str">
        <f>IFERROR(テーブル_Swim015[[#This Row],[組]],"")</f>
        <v/>
      </c>
      <c r="C1989" s="22" t="str">
        <f>IFERROR(テーブル_Swim015[[#This Row],[水路]],"")</f>
        <v/>
      </c>
      <c r="D1989" s="22" t="str">
        <f t="shared" si="124"/>
        <v/>
      </c>
      <c r="E1989" s="22" t="str">
        <f>IFERROR(テーブル_Swim015[[#This Row],[選手番号]],"")</f>
        <v/>
      </c>
      <c r="F1989" s="22" t="str">
        <f>IFERROR(VLOOKUP(E1989,Sheet3!A:H,3,0),"")</f>
        <v/>
      </c>
      <c r="G1989" s="22" t="str">
        <f>IFERROR(VLOOKUP(E1989,Sheet3!A:H,8,0),"")</f>
        <v/>
      </c>
      <c r="H1989" s="22" t="str">
        <f>IFERROR(VLOOKUP(E1989,Sheet2!A:B,2,0),"")</f>
        <v/>
      </c>
      <c r="I1989" s="22" t="str">
        <f t="shared" si="125"/>
        <v/>
      </c>
      <c r="J1989" s="22" t="str">
        <f t="shared" si="126"/>
        <v/>
      </c>
      <c r="K1989" s="22" t="str">
        <f t="shared" si="127"/>
        <v/>
      </c>
    </row>
    <row r="1990" spans="1:11" x14ac:dyDescent="0.15">
      <c r="A1990" s="22" t="str">
        <f>IFERROR(テーブル_Swim015[[#This Row],[競技番号]],"")</f>
        <v/>
      </c>
      <c r="B1990" s="22" t="str">
        <f>IFERROR(テーブル_Swim015[[#This Row],[組]],"")</f>
        <v/>
      </c>
      <c r="C1990" s="22" t="str">
        <f>IFERROR(テーブル_Swim015[[#This Row],[水路]],"")</f>
        <v/>
      </c>
      <c r="D1990" s="22" t="str">
        <f t="shared" si="124"/>
        <v/>
      </c>
      <c r="E1990" s="22" t="str">
        <f>IFERROR(テーブル_Swim015[[#This Row],[選手番号]],"")</f>
        <v/>
      </c>
      <c r="F1990" s="22" t="str">
        <f>IFERROR(VLOOKUP(E1990,Sheet3!A:H,3,0),"")</f>
        <v/>
      </c>
      <c r="G1990" s="22" t="str">
        <f>IFERROR(VLOOKUP(E1990,Sheet3!A:H,8,0),"")</f>
        <v/>
      </c>
      <c r="H1990" s="22" t="str">
        <f>IFERROR(VLOOKUP(E1990,Sheet2!A:B,2,0),"")</f>
        <v/>
      </c>
      <c r="I1990" s="22" t="str">
        <f t="shared" si="125"/>
        <v/>
      </c>
      <c r="J1990" s="22" t="str">
        <f t="shared" si="126"/>
        <v/>
      </c>
      <c r="K1990" s="22" t="str">
        <f t="shared" si="127"/>
        <v/>
      </c>
    </row>
    <row r="1991" spans="1:11" x14ac:dyDescent="0.15">
      <c r="A1991" s="22" t="str">
        <f>IFERROR(テーブル_Swim015[[#This Row],[競技番号]],"")</f>
        <v/>
      </c>
      <c r="B1991" s="22" t="str">
        <f>IFERROR(テーブル_Swim015[[#This Row],[組]],"")</f>
        <v/>
      </c>
      <c r="C1991" s="22" t="str">
        <f>IFERROR(テーブル_Swim015[[#This Row],[水路]],"")</f>
        <v/>
      </c>
      <c r="D1991" s="22" t="str">
        <f t="shared" si="124"/>
        <v/>
      </c>
      <c r="E1991" s="22" t="str">
        <f>IFERROR(テーブル_Swim015[[#This Row],[選手番号]],"")</f>
        <v/>
      </c>
      <c r="F1991" s="22" t="str">
        <f>IFERROR(VLOOKUP(E1991,Sheet3!A:H,3,0),"")</f>
        <v/>
      </c>
      <c r="G1991" s="22" t="str">
        <f>IFERROR(VLOOKUP(E1991,Sheet3!A:H,8,0),"")</f>
        <v/>
      </c>
      <c r="H1991" s="22" t="str">
        <f>IFERROR(VLOOKUP(E1991,Sheet2!A:B,2,0),"")</f>
        <v/>
      </c>
      <c r="I1991" s="22" t="str">
        <f t="shared" si="125"/>
        <v/>
      </c>
      <c r="J1991" s="22" t="str">
        <f t="shared" si="126"/>
        <v/>
      </c>
      <c r="K1991" s="22" t="str">
        <f t="shared" si="127"/>
        <v/>
      </c>
    </row>
    <row r="1992" spans="1:11" x14ac:dyDescent="0.15">
      <c r="A1992" s="22" t="str">
        <f>IFERROR(テーブル_Swim015[[#This Row],[競技番号]],"")</f>
        <v/>
      </c>
      <c r="B1992" s="22" t="str">
        <f>IFERROR(テーブル_Swim015[[#This Row],[組]],"")</f>
        <v/>
      </c>
      <c r="C1992" s="22" t="str">
        <f>IFERROR(テーブル_Swim015[[#This Row],[水路]],"")</f>
        <v/>
      </c>
      <c r="D1992" s="22" t="str">
        <f t="shared" si="124"/>
        <v/>
      </c>
      <c r="E1992" s="22" t="str">
        <f>IFERROR(テーブル_Swim015[[#This Row],[選手番号]],"")</f>
        <v/>
      </c>
      <c r="F1992" s="22" t="str">
        <f>IFERROR(VLOOKUP(E1992,Sheet3!A:H,3,0),"")</f>
        <v/>
      </c>
      <c r="G1992" s="22" t="str">
        <f>IFERROR(VLOOKUP(E1992,Sheet3!A:H,8,0),"")</f>
        <v/>
      </c>
      <c r="H1992" s="22" t="str">
        <f>IFERROR(VLOOKUP(E1992,Sheet2!A:B,2,0),"")</f>
        <v/>
      </c>
      <c r="I1992" s="22" t="str">
        <f t="shared" si="125"/>
        <v/>
      </c>
      <c r="J1992" s="22" t="str">
        <f t="shared" si="126"/>
        <v/>
      </c>
      <c r="K1992" s="22" t="str">
        <f t="shared" si="127"/>
        <v/>
      </c>
    </row>
    <row r="1993" spans="1:11" x14ac:dyDescent="0.15">
      <c r="A1993" s="22" t="str">
        <f>IFERROR(テーブル_Swim015[[#This Row],[競技番号]],"")</f>
        <v/>
      </c>
      <c r="B1993" s="22" t="str">
        <f>IFERROR(テーブル_Swim015[[#This Row],[組]],"")</f>
        <v/>
      </c>
      <c r="C1993" s="22" t="str">
        <f>IFERROR(テーブル_Swim015[[#This Row],[水路]],"")</f>
        <v/>
      </c>
      <c r="D1993" s="22" t="str">
        <f t="shared" si="124"/>
        <v/>
      </c>
      <c r="E1993" s="22" t="str">
        <f>IFERROR(テーブル_Swim015[[#This Row],[選手番号]],"")</f>
        <v/>
      </c>
      <c r="F1993" s="22" t="str">
        <f>IFERROR(VLOOKUP(E1993,Sheet3!A:H,3,0),"")</f>
        <v/>
      </c>
      <c r="G1993" s="22" t="str">
        <f>IFERROR(VLOOKUP(E1993,Sheet3!A:H,8,0),"")</f>
        <v/>
      </c>
      <c r="H1993" s="22" t="str">
        <f>IFERROR(VLOOKUP(E1993,Sheet2!A:B,2,0),"")</f>
        <v/>
      </c>
      <c r="I1993" s="22" t="str">
        <f t="shared" si="125"/>
        <v/>
      </c>
      <c r="J1993" s="22" t="str">
        <f t="shared" si="126"/>
        <v/>
      </c>
      <c r="K1993" s="22" t="str">
        <f t="shared" si="127"/>
        <v/>
      </c>
    </row>
    <row r="1994" spans="1:11" x14ac:dyDescent="0.15">
      <c r="A1994" s="22" t="str">
        <f>IFERROR(テーブル_Swim015[[#This Row],[競技番号]],"")</f>
        <v/>
      </c>
      <c r="B1994" s="22" t="str">
        <f>IFERROR(テーブル_Swim015[[#This Row],[組]],"")</f>
        <v/>
      </c>
      <c r="C1994" s="22" t="str">
        <f>IFERROR(テーブル_Swim015[[#This Row],[水路]],"")</f>
        <v/>
      </c>
      <c r="D1994" s="22" t="str">
        <f t="shared" si="124"/>
        <v/>
      </c>
      <c r="E1994" s="22" t="str">
        <f>IFERROR(テーブル_Swim015[[#This Row],[選手番号]],"")</f>
        <v/>
      </c>
      <c r="F1994" s="22" t="str">
        <f>IFERROR(VLOOKUP(E1994,Sheet3!A:H,3,0),"")</f>
        <v/>
      </c>
      <c r="G1994" s="22" t="str">
        <f>IFERROR(VLOOKUP(E1994,Sheet3!A:H,8,0),"")</f>
        <v/>
      </c>
      <c r="H1994" s="22" t="str">
        <f>IFERROR(VLOOKUP(E1994,Sheet2!A:B,2,0),"")</f>
        <v/>
      </c>
      <c r="I1994" s="22" t="str">
        <f t="shared" si="125"/>
        <v/>
      </c>
      <c r="J1994" s="22" t="str">
        <f t="shared" si="126"/>
        <v/>
      </c>
      <c r="K1994" s="22" t="str">
        <f t="shared" si="127"/>
        <v/>
      </c>
    </row>
    <row r="1995" spans="1:11" x14ac:dyDescent="0.15">
      <c r="A1995" s="22" t="str">
        <f>IFERROR(テーブル_Swim015[[#This Row],[競技番号]],"")</f>
        <v/>
      </c>
      <c r="B1995" s="22" t="str">
        <f>IFERROR(テーブル_Swim015[[#This Row],[組]],"")</f>
        <v/>
      </c>
      <c r="C1995" s="22" t="str">
        <f>IFERROR(テーブル_Swim015[[#This Row],[水路]],"")</f>
        <v/>
      </c>
      <c r="D1995" s="22" t="str">
        <f t="shared" si="124"/>
        <v/>
      </c>
      <c r="E1995" s="22" t="str">
        <f>IFERROR(テーブル_Swim015[[#This Row],[選手番号]],"")</f>
        <v/>
      </c>
      <c r="F1995" s="22" t="str">
        <f>IFERROR(VLOOKUP(E1995,Sheet3!A:H,3,0),"")</f>
        <v/>
      </c>
      <c r="G1995" s="22" t="str">
        <f>IFERROR(VLOOKUP(E1995,Sheet3!A:H,8,0),"")</f>
        <v/>
      </c>
      <c r="H1995" s="22" t="str">
        <f>IFERROR(VLOOKUP(E1995,Sheet2!A:B,2,0),"")</f>
        <v/>
      </c>
      <c r="I1995" s="22" t="str">
        <f t="shared" si="125"/>
        <v/>
      </c>
      <c r="J1995" s="22" t="str">
        <f t="shared" si="126"/>
        <v/>
      </c>
      <c r="K1995" s="22" t="str">
        <f t="shared" si="127"/>
        <v/>
      </c>
    </row>
    <row r="1996" spans="1:11" x14ac:dyDescent="0.15">
      <c r="A1996" s="22" t="str">
        <f>IFERROR(テーブル_Swim015[[#This Row],[競技番号]],"")</f>
        <v/>
      </c>
      <c r="B1996" s="22" t="str">
        <f>IFERROR(テーブル_Swim015[[#This Row],[組]],"")</f>
        <v/>
      </c>
      <c r="C1996" s="22" t="str">
        <f>IFERROR(テーブル_Swim015[[#This Row],[水路]],"")</f>
        <v/>
      </c>
      <c r="D1996" s="22" t="str">
        <f t="shared" si="124"/>
        <v/>
      </c>
      <c r="E1996" s="22" t="str">
        <f>IFERROR(テーブル_Swim015[[#This Row],[選手番号]],"")</f>
        <v/>
      </c>
      <c r="F1996" s="22" t="str">
        <f>IFERROR(VLOOKUP(E1996,Sheet3!A:H,3,0),"")</f>
        <v/>
      </c>
      <c r="G1996" s="22" t="str">
        <f>IFERROR(VLOOKUP(E1996,Sheet3!A:H,8,0),"")</f>
        <v/>
      </c>
      <c r="H1996" s="22" t="str">
        <f>IFERROR(VLOOKUP(E1996,Sheet2!A:B,2,0),"")</f>
        <v/>
      </c>
      <c r="I1996" s="22" t="str">
        <f t="shared" si="125"/>
        <v/>
      </c>
      <c r="J1996" s="22" t="str">
        <f t="shared" si="126"/>
        <v/>
      </c>
      <c r="K1996" s="22" t="str">
        <f t="shared" si="127"/>
        <v/>
      </c>
    </row>
    <row r="1997" spans="1:11" x14ac:dyDescent="0.15">
      <c r="A1997" s="22" t="str">
        <f>IFERROR(テーブル_Swim015[[#This Row],[競技番号]],"")</f>
        <v/>
      </c>
      <c r="B1997" s="22" t="str">
        <f>IFERROR(テーブル_Swim015[[#This Row],[組]],"")</f>
        <v/>
      </c>
      <c r="C1997" s="22" t="str">
        <f>IFERROR(テーブル_Swim015[[#This Row],[水路]],"")</f>
        <v/>
      </c>
      <c r="D1997" s="22" t="str">
        <f t="shared" si="124"/>
        <v/>
      </c>
      <c r="E1997" s="22" t="str">
        <f>IFERROR(テーブル_Swim015[[#This Row],[選手番号]],"")</f>
        <v/>
      </c>
      <c r="F1997" s="22" t="str">
        <f>IFERROR(VLOOKUP(E1997,Sheet3!A:H,3,0),"")</f>
        <v/>
      </c>
      <c r="G1997" s="22" t="str">
        <f>IFERROR(VLOOKUP(E1997,Sheet3!A:H,8,0),"")</f>
        <v/>
      </c>
      <c r="H1997" s="22" t="str">
        <f>IFERROR(VLOOKUP(E1997,Sheet2!A:B,2,0),"")</f>
        <v/>
      </c>
      <c r="I1997" s="22" t="str">
        <f t="shared" si="125"/>
        <v/>
      </c>
      <c r="J1997" s="22" t="str">
        <f t="shared" si="126"/>
        <v/>
      </c>
      <c r="K1997" s="22" t="str">
        <f t="shared" si="127"/>
        <v/>
      </c>
    </row>
    <row r="1998" spans="1:11" x14ac:dyDescent="0.15">
      <c r="A1998" s="22" t="str">
        <f>IFERROR(テーブル_Swim015[[#This Row],[競技番号]],"")</f>
        <v/>
      </c>
      <c r="B1998" s="22" t="str">
        <f>IFERROR(テーブル_Swim015[[#This Row],[組]],"")</f>
        <v/>
      </c>
      <c r="C1998" s="22" t="str">
        <f>IFERROR(テーブル_Swim015[[#This Row],[水路]],"")</f>
        <v/>
      </c>
      <c r="D1998" s="22" t="str">
        <f t="shared" si="124"/>
        <v/>
      </c>
      <c r="E1998" s="22" t="str">
        <f>IFERROR(テーブル_Swim015[[#This Row],[選手番号]],"")</f>
        <v/>
      </c>
      <c r="F1998" s="22" t="str">
        <f>IFERROR(VLOOKUP(E1998,Sheet3!A:H,3,0),"")</f>
        <v/>
      </c>
      <c r="G1998" s="22" t="str">
        <f>IFERROR(VLOOKUP(E1998,Sheet3!A:H,8,0),"")</f>
        <v/>
      </c>
      <c r="H1998" s="22" t="str">
        <f>IFERROR(VLOOKUP(E1998,Sheet2!A:B,2,0),"")</f>
        <v/>
      </c>
      <c r="I1998" s="22" t="str">
        <f t="shared" si="125"/>
        <v/>
      </c>
      <c r="J1998" s="22" t="str">
        <f t="shared" si="126"/>
        <v/>
      </c>
      <c r="K1998" s="22" t="str">
        <f t="shared" si="127"/>
        <v/>
      </c>
    </row>
    <row r="1999" spans="1:11" x14ac:dyDescent="0.15">
      <c r="A1999" s="22" t="str">
        <f>IFERROR(テーブル_Swim015[[#This Row],[競技番号]],"")</f>
        <v/>
      </c>
      <c r="B1999" s="22" t="str">
        <f>IFERROR(テーブル_Swim015[[#This Row],[組]],"")</f>
        <v/>
      </c>
      <c r="C1999" s="22" t="str">
        <f>IFERROR(テーブル_Swim015[[#This Row],[水路]],"")</f>
        <v/>
      </c>
      <c r="D1999" s="22" t="str">
        <f t="shared" si="124"/>
        <v/>
      </c>
      <c r="E1999" s="22" t="str">
        <f>IFERROR(テーブル_Swim015[[#This Row],[選手番号]],"")</f>
        <v/>
      </c>
      <c r="F1999" s="22" t="str">
        <f>IFERROR(VLOOKUP(E1999,Sheet3!A:H,3,0),"")</f>
        <v/>
      </c>
      <c r="G1999" s="22" t="str">
        <f>IFERROR(VLOOKUP(E1999,Sheet3!A:H,8,0),"")</f>
        <v/>
      </c>
      <c r="H1999" s="22" t="str">
        <f>IFERROR(VLOOKUP(E1999,Sheet2!A:B,2,0),"")</f>
        <v/>
      </c>
      <c r="I1999" s="22" t="str">
        <f t="shared" si="125"/>
        <v/>
      </c>
      <c r="J1999" s="22" t="str">
        <f t="shared" si="126"/>
        <v/>
      </c>
      <c r="K1999" s="22" t="str">
        <f t="shared" si="127"/>
        <v/>
      </c>
    </row>
    <row r="2000" spans="1:11" x14ac:dyDescent="0.15">
      <c r="A2000" s="22" t="str">
        <f>IFERROR(テーブル_Swim015[[#This Row],[競技番号]],"")</f>
        <v/>
      </c>
      <c r="B2000" s="22" t="str">
        <f>IFERROR(テーブル_Swim015[[#This Row],[組]],"")</f>
        <v/>
      </c>
      <c r="C2000" s="22" t="str">
        <f>IFERROR(テーブル_Swim015[[#This Row],[水路]],"")</f>
        <v/>
      </c>
      <c r="D2000" s="22" t="str">
        <f t="shared" si="124"/>
        <v/>
      </c>
      <c r="E2000" s="22" t="str">
        <f>IFERROR(テーブル_Swim015[[#This Row],[選手番号]],"")</f>
        <v/>
      </c>
      <c r="F2000" s="22" t="str">
        <f>IFERROR(VLOOKUP(E2000,Sheet3!A:H,3,0),"")</f>
        <v/>
      </c>
      <c r="G2000" s="22" t="str">
        <f>IFERROR(VLOOKUP(E2000,Sheet3!A:H,8,0),"")</f>
        <v/>
      </c>
      <c r="H2000" s="22" t="str">
        <f>IFERROR(VLOOKUP(E2000,Sheet2!A:B,2,0),"")</f>
        <v/>
      </c>
      <c r="I2000" s="22" t="str">
        <f t="shared" si="125"/>
        <v/>
      </c>
      <c r="J2000" s="22" t="str">
        <f t="shared" si="126"/>
        <v/>
      </c>
      <c r="K2000" s="22" t="str">
        <f t="shared" si="127"/>
        <v/>
      </c>
    </row>
    <row r="2001" spans="1:11" x14ac:dyDescent="0.15">
      <c r="A2001" s="22" t="str">
        <f>IFERROR(テーブル_Swim015[[#This Row],[競技番号]],"")</f>
        <v/>
      </c>
      <c r="B2001" s="22" t="str">
        <f>IFERROR(テーブル_Swim015[[#This Row],[組]],"")</f>
        <v/>
      </c>
      <c r="C2001" s="22" t="str">
        <f>IFERROR(テーブル_Swim015[[#This Row],[水路]],"")</f>
        <v/>
      </c>
      <c r="D2001" s="22" t="str">
        <f t="shared" si="124"/>
        <v/>
      </c>
      <c r="E2001" s="22" t="str">
        <f>IFERROR(テーブル_Swim015[[#This Row],[選手番号]],"")</f>
        <v/>
      </c>
      <c r="F2001" s="22" t="str">
        <f>IFERROR(VLOOKUP(E2001,Sheet3!A:H,3,0),"")</f>
        <v/>
      </c>
      <c r="G2001" s="22" t="str">
        <f>IFERROR(VLOOKUP(E2001,Sheet3!A:H,8,0),"")</f>
        <v/>
      </c>
      <c r="H2001" s="22" t="str">
        <f>IFERROR(VLOOKUP(E2001,Sheet2!A:B,2,0),"")</f>
        <v/>
      </c>
      <c r="I2001" s="22" t="str">
        <f t="shared" si="125"/>
        <v/>
      </c>
      <c r="J2001" s="22" t="str">
        <f t="shared" si="126"/>
        <v/>
      </c>
      <c r="K2001" s="22" t="str">
        <f t="shared" si="127"/>
        <v/>
      </c>
    </row>
    <row r="2002" spans="1:11" x14ac:dyDescent="0.15">
      <c r="A2002" s="22" t="str">
        <f>IFERROR(テーブル_Swim015[[#This Row],[競技番号]],"")</f>
        <v/>
      </c>
      <c r="B2002" s="22" t="str">
        <f>IFERROR(テーブル_Swim015[[#This Row],[組]],"")</f>
        <v/>
      </c>
      <c r="C2002" s="22" t="str">
        <f>IFERROR(テーブル_Swim015[[#This Row],[水路]],"")</f>
        <v/>
      </c>
      <c r="D2002" s="22" t="str">
        <f t="shared" ref="D2002:D2065" si="128">CONCATENATE(A2002,B2002,C2002)</f>
        <v/>
      </c>
      <c r="E2002" s="22" t="str">
        <f>IFERROR(テーブル_Swim015[[#This Row],[選手番号]],"")</f>
        <v/>
      </c>
      <c r="F2002" s="22" t="str">
        <f>IFERROR(VLOOKUP(E2002,Sheet3!A:H,3,0),"")</f>
        <v/>
      </c>
      <c r="G2002" s="22" t="str">
        <f>IFERROR(VLOOKUP(E2002,Sheet3!A:H,8,0),"")</f>
        <v/>
      </c>
      <c r="H2002" s="22" t="str">
        <f>IFERROR(VLOOKUP(E2002,Sheet2!A:B,2,0),"")</f>
        <v/>
      </c>
      <c r="I2002" s="22" t="str">
        <f t="shared" si="125"/>
        <v/>
      </c>
      <c r="J2002" s="22" t="str">
        <f t="shared" si="126"/>
        <v/>
      </c>
      <c r="K2002" s="22" t="str">
        <f t="shared" si="127"/>
        <v/>
      </c>
    </row>
    <row r="2003" spans="1:11" x14ac:dyDescent="0.15">
      <c r="A2003" s="22" t="str">
        <f>IFERROR(テーブル_Swim015[[#This Row],[競技番号]],"")</f>
        <v/>
      </c>
      <c r="B2003" s="22" t="str">
        <f>IFERROR(テーブル_Swim015[[#This Row],[組]],"")</f>
        <v/>
      </c>
      <c r="C2003" s="22" t="str">
        <f>IFERROR(テーブル_Swim015[[#This Row],[水路]],"")</f>
        <v/>
      </c>
      <c r="D2003" s="22" t="str">
        <f t="shared" si="128"/>
        <v/>
      </c>
      <c r="E2003" s="22" t="str">
        <f>IFERROR(テーブル_Swim015[[#This Row],[選手番号]],"")</f>
        <v/>
      </c>
      <c r="F2003" s="22" t="str">
        <f>IFERROR(VLOOKUP(E2003,Sheet3!A:H,3,0),"")</f>
        <v/>
      </c>
      <c r="G2003" s="22" t="str">
        <f>IFERROR(VLOOKUP(E2003,Sheet3!A:H,8,0),"")</f>
        <v/>
      </c>
      <c r="H2003" s="22" t="str">
        <f>IFERROR(VLOOKUP(E2003,Sheet2!A:B,2,0),"")</f>
        <v/>
      </c>
      <c r="I2003" s="22" t="str">
        <f t="shared" ref="I2003:I2062" si="129">CONCATENATE(E2003,A2003)</f>
        <v/>
      </c>
      <c r="J2003" s="22" t="str">
        <f t="shared" ref="J2003:J2062" si="130">B2003</f>
        <v/>
      </c>
      <c r="K2003" s="22" t="str">
        <f t="shared" ref="K2003:K2062" si="131">C2003</f>
        <v/>
      </c>
    </row>
    <row r="2004" spans="1:11" x14ac:dyDescent="0.15">
      <c r="A2004" s="22" t="str">
        <f>IFERROR(テーブル_Swim015[[#This Row],[競技番号]],"")</f>
        <v/>
      </c>
      <c r="B2004" s="22" t="str">
        <f>IFERROR(テーブル_Swim015[[#This Row],[組]],"")</f>
        <v/>
      </c>
      <c r="C2004" s="22" t="str">
        <f>IFERROR(テーブル_Swim015[[#This Row],[水路]],"")</f>
        <v/>
      </c>
      <c r="D2004" s="22" t="str">
        <f t="shared" si="128"/>
        <v/>
      </c>
      <c r="E2004" s="22" t="str">
        <f>IFERROR(テーブル_Swim015[[#This Row],[選手番号]],"")</f>
        <v/>
      </c>
      <c r="F2004" s="22" t="str">
        <f>IFERROR(VLOOKUP(E2004,Sheet3!A:H,3,0),"")</f>
        <v/>
      </c>
      <c r="G2004" s="22" t="str">
        <f>IFERROR(VLOOKUP(E2004,Sheet3!A:H,8,0),"")</f>
        <v/>
      </c>
      <c r="H2004" s="22" t="str">
        <f>IFERROR(VLOOKUP(E2004,Sheet2!A:B,2,0),"")</f>
        <v/>
      </c>
      <c r="I2004" s="22" t="str">
        <f t="shared" si="129"/>
        <v/>
      </c>
      <c r="J2004" s="22" t="str">
        <f t="shared" si="130"/>
        <v/>
      </c>
      <c r="K2004" s="22" t="str">
        <f t="shared" si="131"/>
        <v/>
      </c>
    </row>
    <row r="2005" spans="1:11" x14ac:dyDescent="0.15">
      <c r="A2005" s="22" t="str">
        <f>IFERROR(テーブル_Swim015[[#This Row],[競技番号]],"")</f>
        <v/>
      </c>
      <c r="B2005" s="22" t="str">
        <f>IFERROR(テーブル_Swim015[[#This Row],[組]],"")</f>
        <v/>
      </c>
      <c r="C2005" s="22" t="str">
        <f>IFERROR(テーブル_Swim015[[#This Row],[水路]],"")</f>
        <v/>
      </c>
      <c r="D2005" s="22" t="str">
        <f t="shared" si="128"/>
        <v/>
      </c>
      <c r="E2005" s="22" t="str">
        <f>IFERROR(テーブル_Swim015[[#This Row],[選手番号]],"")</f>
        <v/>
      </c>
      <c r="F2005" s="22" t="str">
        <f>IFERROR(VLOOKUP(E2005,Sheet3!A:H,3,0),"")</f>
        <v/>
      </c>
      <c r="G2005" s="22" t="str">
        <f>IFERROR(VLOOKUP(E2005,Sheet3!A:H,8,0),"")</f>
        <v/>
      </c>
      <c r="H2005" s="22" t="str">
        <f>IFERROR(VLOOKUP(E2005,Sheet2!A:B,2,0),"")</f>
        <v/>
      </c>
      <c r="I2005" s="22" t="str">
        <f t="shared" si="129"/>
        <v/>
      </c>
      <c r="J2005" s="22" t="str">
        <f t="shared" si="130"/>
        <v/>
      </c>
      <c r="K2005" s="22" t="str">
        <f t="shared" si="131"/>
        <v/>
      </c>
    </row>
    <row r="2006" spans="1:11" x14ac:dyDescent="0.15">
      <c r="A2006" s="22" t="str">
        <f>IFERROR(テーブル_Swim015[[#This Row],[競技番号]],"")</f>
        <v/>
      </c>
      <c r="B2006" s="22" t="str">
        <f>IFERROR(テーブル_Swim015[[#This Row],[組]],"")</f>
        <v/>
      </c>
      <c r="C2006" s="22" t="str">
        <f>IFERROR(テーブル_Swim015[[#This Row],[水路]],"")</f>
        <v/>
      </c>
      <c r="D2006" s="22" t="str">
        <f t="shared" si="128"/>
        <v/>
      </c>
      <c r="E2006" s="22" t="str">
        <f>IFERROR(テーブル_Swim015[[#This Row],[選手番号]],"")</f>
        <v/>
      </c>
      <c r="F2006" s="22" t="str">
        <f>IFERROR(VLOOKUP(E2006,Sheet3!A:H,3,0),"")</f>
        <v/>
      </c>
      <c r="G2006" s="22" t="str">
        <f>IFERROR(VLOOKUP(E2006,Sheet3!A:H,8,0),"")</f>
        <v/>
      </c>
      <c r="H2006" s="22" t="str">
        <f>IFERROR(VLOOKUP(E2006,Sheet2!A:B,2,0),"")</f>
        <v/>
      </c>
      <c r="I2006" s="22" t="str">
        <f t="shared" si="129"/>
        <v/>
      </c>
      <c r="J2006" s="22" t="str">
        <f t="shared" si="130"/>
        <v/>
      </c>
      <c r="K2006" s="22" t="str">
        <f t="shared" si="131"/>
        <v/>
      </c>
    </row>
    <row r="2007" spans="1:11" x14ac:dyDescent="0.15">
      <c r="A2007" s="22" t="str">
        <f>IFERROR(テーブル_Swim015[[#This Row],[競技番号]],"")</f>
        <v/>
      </c>
      <c r="B2007" s="22" t="str">
        <f>IFERROR(テーブル_Swim015[[#This Row],[組]],"")</f>
        <v/>
      </c>
      <c r="C2007" s="22" t="str">
        <f>IFERROR(テーブル_Swim015[[#This Row],[水路]],"")</f>
        <v/>
      </c>
      <c r="D2007" s="22" t="str">
        <f t="shared" si="128"/>
        <v/>
      </c>
      <c r="E2007" s="22" t="str">
        <f>IFERROR(テーブル_Swim015[[#This Row],[選手番号]],"")</f>
        <v/>
      </c>
      <c r="F2007" s="22" t="str">
        <f>IFERROR(VLOOKUP(E2007,Sheet3!A:H,3,0),"")</f>
        <v/>
      </c>
      <c r="G2007" s="22" t="str">
        <f>IFERROR(VLOOKUP(E2007,Sheet3!A:H,8,0),"")</f>
        <v/>
      </c>
      <c r="H2007" s="22" t="str">
        <f>IFERROR(VLOOKUP(E2007,Sheet2!A:B,2,0),"")</f>
        <v/>
      </c>
      <c r="I2007" s="22" t="str">
        <f t="shared" si="129"/>
        <v/>
      </c>
      <c r="J2007" s="22" t="str">
        <f t="shared" si="130"/>
        <v/>
      </c>
      <c r="K2007" s="22" t="str">
        <f t="shared" si="131"/>
        <v/>
      </c>
    </row>
    <row r="2008" spans="1:11" x14ac:dyDescent="0.15">
      <c r="A2008" s="22" t="str">
        <f>IFERROR(テーブル_Swim015[[#This Row],[競技番号]],"")</f>
        <v/>
      </c>
      <c r="B2008" s="22" t="str">
        <f>IFERROR(テーブル_Swim015[[#This Row],[組]],"")</f>
        <v/>
      </c>
      <c r="C2008" s="22" t="str">
        <f>IFERROR(テーブル_Swim015[[#This Row],[水路]],"")</f>
        <v/>
      </c>
      <c r="D2008" s="22" t="str">
        <f t="shared" si="128"/>
        <v/>
      </c>
      <c r="E2008" s="22" t="str">
        <f>IFERROR(テーブル_Swim015[[#This Row],[選手番号]],"")</f>
        <v/>
      </c>
      <c r="F2008" s="22" t="str">
        <f>IFERROR(VLOOKUP(E2008,Sheet3!A:H,3,0),"")</f>
        <v/>
      </c>
      <c r="G2008" s="22" t="str">
        <f>IFERROR(VLOOKUP(E2008,Sheet3!A:H,8,0),"")</f>
        <v/>
      </c>
      <c r="H2008" s="22" t="str">
        <f>IFERROR(VLOOKUP(E2008,Sheet2!A:B,2,0),"")</f>
        <v/>
      </c>
      <c r="I2008" s="22" t="str">
        <f t="shared" si="129"/>
        <v/>
      </c>
      <c r="J2008" s="22" t="str">
        <f t="shared" si="130"/>
        <v/>
      </c>
      <c r="K2008" s="22" t="str">
        <f t="shared" si="131"/>
        <v/>
      </c>
    </row>
    <row r="2009" spans="1:11" x14ac:dyDescent="0.15">
      <c r="A2009" s="22" t="str">
        <f>IFERROR(テーブル_Swim015[[#This Row],[競技番号]],"")</f>
        <v/>
      </c>
      <c r="B2009" s="22" t="str">
        <f>IFERROR(テーブル_Swim015[[#This Row],[組]],"")</f>
        <v/>
      </c>
      <c r="C2009" s="22" t="str">
        <f>IFERROR(テーブル_Swim015[[#This Row],[水路]],"")</f>
        <v/>
      </c>
      <c r="D2009" s="22" t="str">
        <f t="shared" si="128"/>
        <v/>
      </c>
      <c r="E2009" s="22" t="str">
        <f>IFERROR(テーブル_Swim015[[#This Row],[選手番号]],"")</f>
        <v/>
      </c>
      <c r="F2009" s="22" t="str">
        <f>IFERROR(VLOOKUP(E2009,Sheet3!A:H,3,0),"")</f>
        <v/>
      </c>
      <c r="G2009" s="22" t="str">
        <f>IFERROR(VLOOKUP(E2009,Sheet3!A:H,8,0),"")</f>
        <v/>
      </c>
      <c r="H2009" s="22" t="str">
        <f>IFERROR(VLOOKUP(E2009,Sheet2!A:B,2,0),"")</f>
        <v/>
      </c>
      <c r="I2009" s="22" t="str">
        <f t="shared" si="129"/>
        <v/>
      </c>
      <c r="J2009" s="22" t="str">
        <f t="shared" si="130"/>
        <v/>
      </c>
      <c r="K2009" s="22" t="str">
        <f t="shared" si="131"/>
        <v/>
      </c>
    </row>
    <row r="2010" spans="1:11" x14ac:dyDescent="0.15">
      <c r="A2010" s="22" t="str">
        <f>IFERROR(テーブル_Swim015[[#This Row],[競技番号]],"")</f>
        <v/>
      </c>
      <c r="B2010" s="22" t="str">
        <f>IFERROR(テーブル_Swim015[[#This Row],[組]],"")</f>
        <v/>
      </c>
      <c r="C2010" s="22" t="str">
        <f>IFERROR(テーブル_Swim015[[#This Row],[水路]],"")</f>
        <v/>
      </c>
      <c r="D2010" s="22" t="str">
        <f t="shared" si="128"/>
        <v/>
      </c>
      <c r="E2010" s="22" t="str">
        <f>IFERROR(テーブル_Swim015[[#This Row],[選手番号]],"")</f>
        <v/>
      </c>
      <c r="F2010" s="22" t="str">
        <f>IFERROR(VLOOKUP(E2010,Sheet3!A:H,3,0),"")</f>
        <v/>
      </c>
      <c r="G2010" s="22" t="str">
        <f>IFERROR(VLOOKUP(E2010,Sheet3!A:H,8,0),"")</f>
        <v/>
      </c>
      <c r="H2010" s="22" t="str">
        <f>IFERROR(VLOOKUP(E2010,Sheet2!A:B,2,0),"")</f>
        <v/>
      </c>
      <c r="I2010" s="22" t="str">
        <f t="shared" si="129"/>
        <v/>
      </c>
      <c r="J2010" s="22" t="str">
        <f t="shared" si="130"/>
        <v/>
      </c>
      <c r="K2010" s="22" t="str">
        <f t="shared" si="131"/>
        <v/>
      </c>
    </row>
    <row r="2011" spans="1:11" x14ac:dyDescent="0.15">
      <c r="A2011" s="22" t="str">
        <f>IFERROR(テーブル_Swim015[[#This Row],[競技番号]],"")</f>
        <v/>
      </c>
      <c r="B2011" s="22" t="str">
        <f>IFERROR(テーブル_Swim015[[#This Row],[組]],"")</f>
        <v/>
      </c>
      <c r="C2011" s="22" t="str">
        <f>IFERROR(テーブル_Swim015[[#This Row],[水路]],"")</f>
        <v/>
      </c>
      <c r="D2011" s="22" t="str">
        <f t="shared" si="128"/>
        <v/>
      </c>
      <c r="E2011" s="22" t="str">
        <f>IFERROR(テーブル_Swim015[[#This Row],[選手番号]],"")</f>
        <v/>
      </c>
      <c r="F2011" s="22" t="str">
        <f>IFERROR(VLOOKUP(E2011,Sheet3!A:H,3,0),"")</f>
        <v/>
      </c>
      <c r="G2011" s="22" t="str">
        <f>IFERROR(VLOOKUP(E2011,Sheet3!A:H,8,0),"")</f>
        <v/>
      </c>
      <c r="H2011" s="22" t="str">
        <f>IFERROR(VLOOKUP(E2011,Sheet2!A:B,2,0),"")</f>
        <v/>
      </c>
      <c r="I2011" s="22" t="str">
        <f t="shared" si="129"/>
        <v/>
      </c>
      <c r="J2011" s="22" t="str">
        <f t="shared" si="130"/>
        <v/>
      </c>
      <c r="K2011" s="22" t="str">
        <f t="shared" si="131"/>
        <v/>
      </c>
    </row>
    <row r="2012" spans="1:11" x14ac:dyDescent="0.15">
      <c r="A2012" s="22" t="str">
        <f>IFERROR(テーブル_Swim015[[#This Row],[競技番号]],"")</f>
        <v/>
      </c>
      <c r="B2012" s="22" t="str">
        <f>IFERROR(テーブル_Swim015[[#This Row],[組]],"")</f>
        <v/>
      </c>
      <c r="C2012" s="22" t="str">
        <f>IFERROR(テーブル_Swim015[[#This Row],[水路]],"")</f>
        <v/>
      </c>
      <c r="D2012" s="22" t="str">
        <f t="shared" si="128"/>
        <v/>
      </c>
      <c r="E2012" s="22" t="str">
        <f>IFERROR(テーブル_Swim015[[#This Row],[選手番号]],"")</f>
        <v/>
      </c>
      <c r="F2012" s="22" t="str">
        <f>IFERROR(VLOOKUP(E2012,Sheet3!A:H,3,0),"")</f>
        <v/>
      </c>
      <c r="G2012" s="22" t="str">
        <f>IFERROR(VLOOKUP(E2012,Sheet3!A:H,8,0),"")</f>
        <v/>
      </c>
      <c r="H2012" s="22" t="str">
        <f>IFERROR(VLOOKUP(E2012,Sheet2!A:B,2,0),"")</f>
        <v/>
      </c>
      <c r="I2012" s="22" t="str">
        <f t="shared" si="129"/>
        <v/>
      </c>
      <c r="J2012" s="22" t="str">
        <f t="shared" si="130"/>
        <v/>
      </c>
      <c r="K2012" s="22" t="str">
        <f t="shared" si="131"/>
        <v/>
      </c>
    </row>
    <row r="2013" spans="1:11" x14ac:dyDescent="0.15">
      <c r="A2013" s="22" t="str">
        <f>IFERROR(テーブル_Swim015[[#This Row],[競技番号]],"")</f>
        <v/>
      </c>
      <c r="B2013" s="22" t="str">
        <f>IFERROR(テーブル_Swim015[[#This Row],[組]],"")</f>
        <v/>
      </c>
      <c r="C2013" s="22" t="str">
        <f>IFERROR(テーブル_Swim015[[#This Row],[水路]],"")</f>
        <v/>
      </c>
      <c r="D2013" s="22" t="str">
        <f t="shared" si="128"/>
        <v/>
      </c>
      <c r="E2013" s="22" t="str">
        <f>IFERROR(テーブル_Swim015[[#This Row],[選手番号]],"")</f>
        <v/>
      </c>
      <c r="F2013" s="22" t="str">
        <f>IFERROR(VLOOKUP(E2013,Sheet3!A:H,3,0),"")</f>
        <v/>
      </c>
      <c r="G2013" s="22" t="str">
        <f>IFERROR(VLOOKUP(E2013,Sheet3!A:H,8,0),"")</f>
        <v/>
      </c>
      <c r="H2013" s="22" t="str">
        <f>IFERROR(VLOOKUP(E2013,Sheet2!A:B,2,0),"")</f>
        <v/>
      </c>
      <c r="I2013" s="22" t="str">
        <f t="shared" si="129"/>
        <v/>
      </c>
      <c r="J2013" s="22" t="str">
        <f t="shared" si="130"/>
        <v/>
      </c>
      <c r="K2013" s="22" t="str">
        <f t="shared" si="131"/>
        <v/>
      </c>
    </row>
    <row r="2014" spans="1:11" x14ac:dyDescent="0.15">
      <c r="A2014" s="22" t="str">
        <f>IFERROR(テーブル_Swim015[[#This Row],[競技番号]],"")</f>
        <v/>
      </c>
      <c r="B2014" s="22" t="str">
        <f>IFERROR(テーブル_Swim015[[#This Row],[組]],"")</f>
        <v/>
      </c>
      <c r="C2014" s="22" t="str">
        <f>IFERROR(テーブル_Swim015[[#This Row],[水路]],"")</f>
        <v/>
      </c>
      <c r="D2014" s="22" t="str">
        <f t="shared" si="128"/>
        <v/>
      </c>
      <c r="E2014" s="22" t="str">
        <f>IFERROR(テーブル_Swim015[[#This Row],[選手番号]],"")</f>
        <v/>
      </c>
      <c r="F2014" s="22" t="str">
        <f>IFERROR(VLOOKUP(E2014,Sheet3!A:H,3,0),"")</f>
        <v/>
      </c>
      <c r="G2014" s="22" t="str">
        <f>IFERROR(VLOOKUP(E2014,Sheet3!A:H,8,0),"")</f>
        <v/>
      </c>
      <c r="H2014" s="22" t="str">
        <f>IFERROR(VLOOKUP(E2014,Sheet2!A:B,2,0),"")</f>
        <v/>
      </c>
      <c r="I2014" s="22" t="str">
        <f t="shared" si="129"/>
        <v/>
      </c>
      <c r="J2014" s="22" t="str">
        <f t="shared" si="130"/>
        <v/>
      </c>
      <c r="K2014" s="22" t="str">
        <f t="shared" si="131"/>
        <v/>
      </c>
    </row>
    <row r="2015" spans="1:11" x14ac:dyDescent="0.15">
      <c r="A2015" s="22" t="str">
        <f>IFERROR(テーブル_Swim015[[#This Row],[競技番号]],"")</f>
        <v/>
      </c>
      <c r="B2015" s="22" t="str">
        <f>IFERROR(テーブル_Swim015[[#This Row],[組]],"")</f>
        <v/>
      </c>
      <c r="C2015" s="22" t="str">
        <f>IFERROR(テーブル_Swim015[[#This Row],[水路]],"")</f>
        <v/>
      </c>
      <c r="D2015" s="22" t="str">
        <f t="shared" si="128"/>
        <v/>
      </c>
      <c r="E2015" s="22" t="str">
        <f>IFERROR(テーブル_Swim015[[#This Row],[選手番号]],"")</f>
        <v/>
      </c>
      <c r="F2015" s="22" t="str">
        <f>IFERROR(VLOOKUP(E2015,Sheet3!A:H,3,0),"")</f>
        <v/>
      </c>
      <c r="G2015" s="22" t="str">
        <f>IFERROR(VLOOKUP(E2015,Sheet3!A:H,8,0),"")</f>
        <v/>
      </c>
      <c r="H2015" s="22" t="str">
        <f>IFERROR(VLOOKUP(E2015,Sheet2!A:B,2,0),"")</f>
        <v/>
      </c>
      <c r="I2015" s="22" t="str">
        <f t="shared" si="129"/>
        <v/>
      </c>
      <c r="J2015" s="22" t="str">
        <f t="shared" si="130"/>
        <v/>
      </c>
      <c r="K2015" s="22" t="str">
        <f t="shared" si="131"/>
        <v/>
      </c>
    </row>
    <row r="2016" spans="1:11" x14ac:dyDescent="0.15">
      <c r="A2016" s="22" t="str">
        <f>IFERROR(テーブル_Swim015[[#This Row],[競技番号]],"")</f>
        <v/>
      </c>
      <c r="B2016" s="22" t="str">
        <f>IFERROR(テーブル_Swim015[[#This Row],[組]],"")</f>
        <v/>
      </c>
      <c r="C2016" s="22" t="str">
        <f>IFERROR(テーブル_Swim015[[#This Row],[水路]],"")</f>
        <v/>
      </c>
      <c r="D2016" s="22" t="str">
        <f t="shared" si="128"/>
        <v/>
      </c>
      <c r="E2016" s="22" t="str">
        <f>IFERROR(テーブル_Swim015[[#This Row],[選手番号]],"")</f>
        <v/>
      </c>
      <c r="F2016" s="22" t="str">
        <f>IFERROR(VLOOKUP(E2016,Sheet3!A:H,3,0),"")</f>
        <v/>
      </c>
      <c r="G2016" s="22" t="str">
        <f>IFERROR(VLOOKUP(E2016,Sheet3!A:H,8,0),"")</f>
        <v/>
      </c>
      <c r="H2016" s="22" t="str">
        <f>IFERROR(VLOOKUP(E2016,Sheet2!A:B,2,0),"")</f>
        <v/>
      </c>
      <c r="I2016" s="22" t="str">
        <f t="shared" si="129"/>
        <v/>
      </c>
      <c r="J2016" s="22" t="str">
        <f t="shared" si="130"/>
        <v/>
      </c>
      <c r="K2016" s="22" t="str">
        <f t="shared" si="131"/>
        <v/>
      </c>
    </row>
    <row r="2017" spans="1:11" x14ac:dyDescent="0.15">
      <c r="A2017" s="22" t="str">
        <f>IFERROR(テーブル_Swim015[[#This Row],[競技番号]],"")</f>
        <v/>
      </c>
      <c r="B2017" s="22" t="str">
        <f>IFERROR(テーブル_Swim015[[#This Row],[組]],"")</f>
        <v/>
      </c>
      <c r="C2017" s="22" t="str">
        <f>IFERROR(テーブル_Swim015[[#This Row],[水路]],"")</f>
        <v/>
      </c>
      <c r="D2017" s="22" t="str">
        <f t="shared" si="128"/>
        <v/>
      </c>
      <c r="E2017" s="22" t="str">
        <f>IFERROR(テーブル_Swim015[[#This Row],[選手番号]],"")</f>
        <v/>
      </c>
      <c r="F2017" s="22" t="str">
        <f>IFERROR(VLOOKUP(E2017,Sheet3!A:H,3,0),"")</f>
        <v/>
      </c>
      <c r="G2017" s="22" t="str">
        <f>IFERROR(VLOOKUP(E2017,Sheet3!A:H,8,0),"")</f>
        <v/>
      </c>
      <c r="H2017" s="22" t="str">
        <f>IFERROR(VLOOKUP(E2017,Sheet2!A:B,2,0),"")</f>
        <v/>
      </c>
      <c r="I2017" s="22" t="str">
        <f t="shared" si="129"/>
        <v/>
      </c>
      <c r="J2017" s="22" t="str">
        <f t="shared" si="130"/>
        <v/>
      </c>
      <c r="K2017" s="22" t="str">
        <f t="shared" si="131"/>
        <v/>
      </c>
    </row>
    <row r="2018" spans="1:11" x14ac:dyDescent="0.15">
      <c r="A2018" s="22" t="str">
        <f>IFERROR(テーブル_Swim015[[#This Row],[競技番号]],"")</f>
        <v/>
      </c>
      <c r="B2018" s="22" t="str">
        <f>IFERROR(テーブル_Swim015[[#This Row],[組]],"")</f>
        <v/>
      </c>
      <c r="C2018" s="22" t="str">
        <f>IFERROR(テーブル_Swim015[[#This Row],[水路]],"")</f>
        <v/>
      </c>
      <c r="D2018" s="22" t="str">
        <f t="shared" si="128"/>
        <v/>
      </c>
      <c r="E2018" s="22" t="str">
        <f>IFERROR(テーブル_Swim015[[#This Row],[選手番号]],"")</f>
        <v/>
      </c>
      <c r="F2018" s="22" t="str">
        <f>IFERROR(VLOOKUP(E2018,Sheet3!A:H,3,0),"")</f>
        <v/>
      </c>
      <c r="G2018" s="22" t="str">
        <f>IFERROR(VLOOKUP(E2018,Sheet3!A:H,8,0),"")</f>
        <v/>
      </c>
      <c r="H2018" s="22" t="str">
        <f>IFERROR(VLOOKUP(E2018,Sheet2!A:B,2,0),"")</f>
        <v/>
      </c>
      <c r="I2018" s="22" t="str">
        <f t="shared" si="129"/>
        <v/>
      </c>
      <c r="J2018" s="22" t="str">
        <f t="shared" si="130"/>
        <v/>
      </c>
      <c r="K2018" s="22" t="str">
        <f t="shared" si="131"/>
        <v/>
      </c>
    </row>
    <row r="2019" spans="1:11" x14ac:dyDescent="0.15">
      <c r="A2019" s="22" t="str">
        <f>IFERROR(テーブル_Swim015[[#This Row],[競技番号]],"")</f>
        <v/>
      </c>
      <c r="B2019" s="22" t="str">
        <f>IFERROR(テーブル_Swim015[[#This Row],[組]],"")</f>
        <v/>
      </c>
      <c r="C2019" s="22" t="str">
        <f>IFERROR(テーブル_Swim015[[#This Row],[水路]],"")</f>
        <v/>
      </c>
      <c r="D2019" s="22" t="str">
        <f t="shared" si="128"/>
        <v/>
      </c>
      <c r="E2019" s="22" t="str">
        <f>IFERROR(テーブル_Swim015[[#This Row],[選手番号]],"")</f>
        <v/>
      </c>
      <c r="F2019" s="22" t="str">
        <f>IFERROR(VLOOKUP(E2019,Sheet3!A:H,3,0),"")</f>
        <v/>
      </c>
      <c r="G2019" s="22" t="str">
        <f>IFERROR(VLOOKUP(E2019,Sheet3!A:H,8,0),"")</f>
        <v/>
      </c>
      <c r="H2019" s="22" t="str">
        <f>IFERROR(VLOOKUP(E2019,Sheet2!A:B,2,0),"")</f>
        <v/>
      </c>
      <c r="I2019" s="22" t="str">
        <f t="shared" si="129"/>
        <v/>
      </c>
      <c r="J2019" s="22" t="str">
        <f t="shared" si="130"/>
        <v/>
      </c>
      <c r="K2019" s="22" t="str">
        <f t="shared" si="131"/>
        <v/>
      </c>
    </row>
    <row r="2020" spans="1:11" x14ac:dyDescent="0.15">
      <c r="A2020" s="22" t="str">
        <f>IFERROR(テーブル_Swim015[[#This Row],[競技番号]],"")</f>
        <v/>
      </c>
      <c r="B2020" s="22" t="str">
        <f>IFERROR(テーブル_Swim015[[#This Row],[組]],"")</f>
        <v/>
      </c>
      <c r="C2020" s="22" t="str">
        <f>IFERROR(テーブル_Swim015[[#This Row],[水路]],"")</f>
        <v/>
      </c>
      <c r="D2020" s="22" t="str">
        <f t="shared" si="128"/>
        <v/>
      </c>
      <c r="E2020" s="22" t="str">
        <f>IFERROR(テーブル_Swim015[[#This Row],[選手番号]],"")</f>
        <v/>
      </c>
      <c r="F2020" s="22" t="str">
        <f>IFERROR(VLOOKUP(E2020,Sheet3!A:H,3,0),"")</f>
        <v/>
      </c>
      <c r="G2020" s="22" t="str">
        <f>IFERROR(VLOOKUP(E2020,Sheet3!A:H,8,0),"")</f>
        <v/>
      </c>
      <c r="H2020" s="22" t="str">
        <f>IFERROR(VLOOKUP(E2020,Sheet2!A:B,2,0),"")</f>
        <v/>
      </c>
      <c r="I2020" s="22" t="str">
        <f t="shared" si="129"/>
        <v/>
      </c>
      <c r="J2020" s="22" t="str">
        <f t="shared" si="130"/>
        <v/>
      </c>
      <c r="K2020" s="22" t="str">
        <f t="shared" si="131"/>
        <v/>
      </c>
    </row>
    <row r="2021" spans="1:11" x14ac:dyDescent="0.15">
      <c r="A2021" s="22" t="str">
        <f>IFERROR(テーブル_Swim015[[#This Row],[競技番号]],"")</f>
        <v/>
      </c>
      <c r="B2021" s="22" t="str">
        <f>IFERROR(テーブル_Swim015[[#This Row],[組]],"")</f>
        <v/>
      </c>
      <c r="C2021" s="22" t="str">
        <f>IFERROR(テーブル_Swim015[[#This Row],[水路]],"")</f>
        <v/>
      </c>
      <c r="D2021" s="22" t="str">
        <f t="shared" si="128"/>
        <v/>
      </c>
      <c r="E2021" s="22" t="str">
        <f>IFERROR(テーブル_Swim015[[#This Row],[選手番号]],"")</f>
        <v/>
      </c>
      <c r="F2021" s="22" t="str">
        <f>IFERROR(VLOOKUP(E2021,Sheet3!A:H,3,0),"")</f>
        <v/>
      </c>
      <c r="G2021" s="22" t="str">
        <f>IFERROR(VLOOKUP(E2021,Sheet3!A:H,8,0),"")</f>
        <v/>
      </c>
      <c r="H2021" s="22" t="str">
        <f>IFERROR(VLOOKUP(E2021,Sheet2!A:B,2,0),"")</f>
        <v/>
      </c>
      <c r="I2021" s="22" t="str">
        <f t="shared" si="129"/>
        <v/>
      </c>
      <c r="J2021" s="22" t="str">
        <f t="shared" si="130"/>
        <v/>
      </c>
      <c r="K2021" s="22" t="str">
        <f t="shared" si="131"/>
        <v/>
      </c>
    </row>
    <row r="2022" spans="1:11" x14ac:dyDescent="0.15">
      <c r="A2022" s="22" t="str">
        <f>IFERROR(テーブル_Swim015[[#This Row],[競技番号]],"")</f>
        <v/>
      </c>
      <c r="B2022" s="22" t="str">
        <f>IFERROR(テーブル_Swim015[[#This Row],[組]],"")</f>
        <v/>
      </c>
      <c r="C2022" s="22" t="str">
        <f>IFERROR(テーブル_Swim015[[#This Row],[水路]],"")</f>
        <v/>
      </c>
      <c r="D2022" s="22" t="str">
        <f t="shared" si="128"/>
        <v/>
      </c>
      <c r="E2022" s="22" t="str">
        <f>IFERROR(テーブル_Swim015[[#This Row],[選手番号]],"")</f>
        <v/>
      </c>
      <c r="F2022" s="22" t="str">
        <f>IFERROR(VLOOKUP(E2022,Sheet3!A:H,3,0),"")</f>
        <v/>
      </c>
      <c r="G2022" s="22" t="str">
        <f>IFERROR(VLOOKUP(E2022,Sheet3!A:H,8,0),"")</f>
        <v/>
      </c>
      <c r="H2022" s="22" t="str">
        <f>IFERROR(VLOOKUP(E2022,Sheet2!A:B,2,0),"")</f>
        <v/>
      </c>
      <c r="I2022" s="22" t="str">
        <f t="shared" si="129"/>
        <v/>
      </c>
      <c r="J2022" s="22" t="str">
        <f t="shared" si="130"/>
        <v/>
      </c>
      <c r="K2022" s="22" t="str">
        <f t="shared" si="131"/>
        <v/>
      </c>
    </row>
    <row r="2023" spans="1:11" x14ac:dyDescent="0.15">
      <c r="A2023" s="22" t="str">
        <f>IFERROR(テーブル_Swim015[[#This Row],[競技番号]],"")</f>
        <v/>
      </c>
      <c r="B2023" s="22" t="str">
        <f>IFERROR(テーブル_Swim015[[#This Row],[組]],"")</f>
        <v/>
      </c>
      <c r="C2023" s="22" t="str">
        <f>IFERROR(テーブル_Swim015[[#This Row],[水路]],"")</f>
        <v/>
      </c>
      <c r="D2023" s="22" t="str">
        <f t="shared" si="128"/>
        <v/>
      </c>
      <c r="E2023" s="22" t="str">
        <f>IFERROR(テーブル_Swim015[[#This Row],[選手番号]],"")</f>
        <v/>
      </c>
      <c r="F2023" s="22" t="str">
        <f>IFERROR(VLOOKUP(E2023,Sheet3!A:H,3,0),"")</f>
        <v/>
      </c>
      <c r="G2023" s="22" t="str">
        <f>IFERROR(VLOOKUP(E2023,Sheet3!A:H,8,0),"")</f>
        <v/>
      </c>
      <c r="H2023" s="22" t="str">
        <f>IFERROR(VLOOKUP(E2023,Sheet2!A:B,2,0),"")</f>
        <v/>
      </c>
      <c r="I2023" s="22" t="str">
        <f t="shared" si="129"/>
        <v/>
      </c>
      <c r="J2023" s="22" t="str">
        <f t="shared" si="130"/>
        <v/>
      </c>
      <c r="K2023" s="22" t="str">
        <f t="shared" si="131"/>
        <v/>
      </c>
    </row>
    <row r="2024" spans="1:11" x14ac:dyDescent="0.15">
      <c r="A2024" s="22" t="str">
        <f>IFERROR(テーブル_Swim015[[#This Row],[競技番号]],"")</f>
        <v/>
      </c>
      <c r="B2024" s="22" t="str">
        <f>IFERROR(テーブル_Swim015[[#This Row],[組]],"")</f>
        <v/>
      </c>
      <c r="C2024" s="22" t="str">
        <f>IFERROR(テーブル_Swim015[[#This Row],[水路]],"")</f>
        <v/>
      </c>
      <c r="D2024" s="22" t="str">
        <f t="shared" si="128"/>
        <v/>
      </c>
      <c r="E2024" s="22" t="str">
        <f>IFERROR(テーブル_Swim015[[#This Row],[選手番号]],"")</f>
        <v/>
      </c>
      <c r="F2024" s="22" t="str">
        <f>IFERROR(VLOOKUP(E2024,Sheet3!A:H,3,0),"")</f>
        <v/>
      </c>
      <c r="G2024" s="22" t="str">
        <f>IFERROR(VLOOKUP(E2024,Sheet3!A:H,8,0),"")</f>
        <v/>
      </c>
      <c r="H2024" s="22" t="str">
        <f>IFERROR(VLOOKUP(E2024,Sheet2!A:B,2,0),"")</f>
        <v/>
      </c>
      <c r="I2024" s="22" t="str">
        <f t="shared" si="129"/>
        <v/>
      </c>
      <c r="J2024" s="22" t="str">
        <f t="shared" si="130"/>
        <v/>
      </c>
      <c r="K2024" s="22" t="str">
        <f t="shared" si="131"/>
        <v/>
      </c>
    </row>
    <row r="2025" spans="1:11" x14ac:dyDescent="0.15">
      <c r="A2025" s="22" t="str">
        <f>IFERROR(テーブル_Swim015[[#This Row],[競技番号]],"")</f>
        <v/>
      </c>
      <c r="B2025" s="22" t="str">
        <f>IFERROR(テーブル_Swim015[[#This Row],[組]],"")</f>
        <v/>
      </c>
      <c r="C2025" s="22" t="str">
        <f>IFERROR(テーブル_Swim015[[#This Row],[水路]],"")</f>
        <v/>
      </c>
      <c r="D2025" s="22" t="str">
        <f t="shared" si="128"/>
        <v/>
      </c>
      <c r="E2025" s="22" t="str">
        <f>IFERROR(テーブル_Swim015[[#This Row],[選手番号]],"")</f>
        <v/>
      </c>
      <c r="F2025" s="22" t="str">
        <f>IFERROR(VLOOKUP(E2025,Sheet3!A:H,3,0),"")</f>
        <v/>
      </c>
      <c r="G2025" s="22" t="str">
        <f>IFERROR(VLOOKUP(E2025,Sheet3!A:H,8,0),"")</f>
        <v/>
      </c>
      <c r="H2025" s="22" t="str">
        <f>IFERROR(VLOOKUP(E2025,Sheet2!A:B,2,0),"")</f>
        <v/>
      </c>
      <c r="I2025" s="22" t="str">
        <f t="shared" si="129"/>
        <v/>
      </c>
      <c r="J2025" s="22" t="str">
        <f t="shared" si="130"/>
        <v/>
      </c>
      <c r="K2025" s="22" t="str">
        <f t="shared" si="131"/>
        <v/>
      </c>
    </row>
    <row r="2026" spans="1:11" x14ac:dyDescent="0.15">
      <c r="A2026" s="22" t="str">
        <f>IFERROR(テーブル_Swim015[[#This Row],[競技番号]],"")</f>
        <v/>
      </c>
      <c r="B2026" s="22" t="str">
        <f>IFERROR(テーブル_Swim015[[#This Row],[組]],"")</f>
        <v/>
      </c>
      <c r="C2026" s="22" t="str">
        <f>IFERROR(テーブル_Swim015[[#This Row],[水路]],"")</f>
        <v/>
      </c>
      <c r="D2026" s="22" t="str">
        <f t="shared" si="128"/>
        <v/>
      </c>
      <c r="E2026" s="22" t="str">
        <f>IFERROR(テーブル_Swim015[[#This Row],[選手番号]],"")</f>
        <v/>
      </c>
      <c r="F2026" s="22" t="str">
        <f>IFERROR(VLOOKUP(E2026,Sheet3!A:H,3,0),"")</f>
        <v/>
      </c>
      <c r="G2026" s="22" t="str">
        <f>IFERROR(VLOOKUP(E2026,Sheet3!A:H,8,0),"")</f>
        <v/>
      </c>
      <c r="H2026" s="22" t="str">
        <f>IFERROR(VLOOKUP(E2026,Sheet2!A:B,2,0),"")</f>
        <v/>
      </c>
      <c r="I2026" s="22" t="str">
        <f t="shared" si="129"/>
        <v/>
      </c>
      <c r="J2026" s="22" t="str">
        <f t="shared" si="130"/>
        <v/>
      </c>
      <c r="K2026" s="22" t="str">
        <f t="shared" si="131"/>
        <v/>
      </c>
    </row>
    <row r="2027" spans="1:11" x14ac:dyDescent="0.15">
      <c r="A2027" s="22" t="str">
        <f>IFERROR(テーブル_Swim015[[#This Row],[競技番号]],"")</f>
        <v/>
      </c>
      <c r="B2027" s="22" t="str">
        <f>IFERROR(テーブル_Swim015[[#This Row],[組]],"")</f>
        <v/>
      </c>
      <c r="C2027" s="22" t="str">
        <f>IFERROR(テーブル_Swim015[[#This Row],[水路]],"")</f>
        <v/>
      </c>
      <c r="D2027" s="22" t="str">
        <f t="shared" si="128"/>
        <v/>
      </c>
      <c r="E2027" s="22" t="str">
        <f>IFERROR(テーブル_Swim015[[#This Row],[選手番号]],"")</f>
        <v/>
      </c>
      <c r="F2027" s="22" t="str">
        <f>IFERROR(VLOOKUP(E2027,Sheet3!A:H,3,0),"")</f>
        <v/>
      </c>
      <c r="G2027" s="22" t="str">
        <f>IFERROR(VLOOKUP(E2027,Sheet3!A:H,8,0),"")</f>
        <v/>
      </c>
      <c r="H2027" s="22" t="str">
        <f>IFERROR(VLOOKUP(E2027,Sheet2!A:B,2,0),"")</f>
        <v/>
      </c>
      <c r="I2027" s="22" t="str">
        <f t="shared" si="129"/>
        <v/>
      </c>
      <c r="J2027" s="22" t="str">
        <f t="shared" si="130"/>
        <v/>
      </c>
      <c r="K2027" s="22" t="str">
        <f t="shared" si="131"/>
        <v/>
      </c>
    </row>
    <row r="2028" spans="1:11" x14ac:dyDescent="0.15">
      <c r="A2028" s="22" t="str">
        <f>IFERROR(テーブル_Swim015[[#This Row],[競技番号]],"")</f>
        <v/>
      </c>
      <c r="B2028" s="22" t="str">
        <f>IFERROR(テーブル_Swim015[[#This Row],[組]],"")</f>
        <v/>
      </c>
      <c r="C2028" s="22" t="str">
        <f>IFERROR(テーブル_Swim015[[#This Row],[水路]],"")</f>
        <v/>
      </c>
      <c r="D2028" s="22" t="str">
        <f t="shared" si="128"/>
        <v/>
      </c>
      <c r="E2028" s="22" t="str">
        <f>IFERROR(テーブル_Swim015[[#This Row],[選手番号]],"")</f>
        <v/>
      </c>
      <c r="F2028" s="22" t="str">
        <f>IFERROR(VLOOKUP(E2028,Sheet3!A:H,3,0),"")</f>
        <v/>
      </c>
      <c r="G2028" s="22" t="str">
        <f>IFERROR(VLOOKUP(E2028,Sheet3!A:H,8,0),"")</f>
        <v/>
      </c>
      <c r="H2028" s="22" t="str">
        <f>IFERROR(VLOOKUP(E2028,Sheet2!A:B,2,0),"")</f>
        <v/>
      </c>
      <c r="I2028" s="22" t="str">
        <f t="shared" si="129"/>
        <v/>
      </c>
      <c r="J2028" s="22" t="str">
        <f t="shared" si="130"/>
        <v/>
      </c>
      <c r="K2028" s="22" t="str">
        <f t="shared" si="131"/>
        <v/>
      </c>
    </row>
    <row r="2029" spans="1:11" x14ac:dyDescent="0.15">
      <c r="A2029" s="22" t="str">
        <f>IFERROR(テーブル_Swim015[[#This Row],[競技番号]],"")</f>
        <v/>
      </c>
      <c r="B2029" s="22" t="str">
        <f>IFERROR(テーブル_Swim015[[#This Row],[組]],"")</f>
        <v/>
      </c>
      <c r="C2029" s="22" t="str">
        <f>IFERROR(テーブル_Swim015[[#This Row],[水路]],"")</f>
        <v/>
      </c>
      <c r="D2029" s="22" t="str">
        <f t="shared" si="128"/>
        <v/>
      </c>
      <c r="E2029" s="22" t="str">
        <f>IFERROR(テーブル_Swim015[[#This Row],[選手番号]],"")</f>
        <v/>
      </c>
      <c r="F2029" s="22" t="str">
        <f>IFERROR(VLOOKUP(E2029,Sheet3!A:H,3,0),"")</f>
        <v/>
      </c>
      <c r="G2029" s="22" t="str">
        <f>IFERROR(VLOOKUP(E2029,Sheet3!A:H,8,0),"")</f>
        <v/>
      </c>
      <c r="H2029" s="22" t="str">
        <f>IFERROR(VLOOKUP(E2029,Sheet2!A:B,2,0),"")</f>
        <v/>
      </c>
      <c r="I2029" s="22" t="str">
        <f t="shared" si="129"/>
        <v/>
      </c>
      <c r="J2029" s="22" t="str">
        <f t="shared" si="130"/>
        <v/>
      </c>
      <c r="K2029" s="22" t="str">
        <f t="shared" si="131"/>
        <v/>
      </c>
    </row>
    <row r="2030" spans="1:11" x14ac:dyDescent="0.15">
      <c r="A2030" s="22" t="str">
        <f>IFERROR(テーブル_Swim015[[#This Row],[競技番号]],"")</f>
        <v/>
      </c>
      <c r="B2030" s="22" t="str">
        <f>IFERROR(テーブル_Swim015[[#This Row],[組]],"")</f>
        <v/>
      </c>
      <c r="C2030" s="22" t="str">
        <f>IFERROR(テーブル_Swim015[[#This Row],[水路]],"")</f>
        <v/>
      </c>
      <c r="D2030" s="22" t="str">
        <f t="shared" si="128"/>
        <v/>
      </c>
      <c r="E2030" s="22" t="str">
        <f>IFERROR(テーブル_Swim015[[#This Row],[選手番号]],"")</f>
        <v/>
      </c>
      <c r="F2030" s="22" t="str">
        <f>IFERROR(VLOOKUP(E2030,Sheet3!A:H,3,0),"")</f>
        <v/>
      </c>
      <c r="G2030" s="22" t="str">
        <f>IFERROR(VLOOKUP(E2030,Sheet3!A:H,8,0),"")</f>
        <v/>
      </c>
      <c r="H2030" s="22" t="str">
        <f>IFERROR(VLOOKUP(E2030,Sheet2!A:B,2,0),"")</f>
        <v/>
      </c>
      <c r="I2030" s="22" t="str">
        <f t="shared" si="129"/>
        <v/>
      </c>
      <c r="J2030" s="22" t="str">
        <f t="shared" si="130"/>
        <v/>
      </c>
      <c r="K2030" s="22" t="str">
        <f t="shared" si="131"/>
        <v/>
      </c>
    </row>
    <row r="2031" spans="1:11" x14ac:dyDescent="0.15">
      <c r="A2031" s="22" t="str">
        <f>IFERROR(テーブル_Swim015[[#This Row],[競技番号]],"")</f>
        <v/>
      </c>
      <c r="B2031" s="22" t="str">
        <f>IFERROR(テーブル_Swim015[[#This Row],[組]],"")</f>
        <v/>
      </c>
      <c r="C2031" s="22" t="str">
        <f>IFERROR(テーブル_Swim015[[#This Row],[水路]],"")</f>
        <v/>
      </c>
      <c r="D2031" s="22" t="str">
        <f t="shared" si="128"/>
        <v/>
      </c>
      <c r="E2031" s="22" t="str">
        <f>IFERROR(テーブル_Swim015[[#This Row],[選手番号]],"")</f>
        <v/>
      </c>
      <c r="F2031" s="22" t="str">
        <f>IFERROR(VLOOKUP(E2031,Sheet3!A:H,3,0),"")</f>
        <v/>
      </c>
      <c r="G2031" s="22" t="str">
        <f>IFERROR(VLOOKUP(E2031,Sheet3!A:H,8,0),"")</f>
        <v/>
      </c>
      <c r="H2031" s="22" t="str">
        <f>IFERROR(VLOOKUP(E2031,Sheet2!A:B,2,0),"")</f>
        <v/>
      </c>
      <c r="I2031" s="22" t="str">
        <f t="shared" si="129"/>
        <v/>
      </c>
      <c r="J2031" s="22" t="str">
        <f t="shared" si="130"/>
        <v/>
      </c>
      <c r="K2031" s="22" t="str">
        <f t="shared" si="131"/>
        <v/>
      </c>
    </row>
    <row r="2032" spans="1:11" x14ac:dyDescent="0.15">
      <c r="A2032" s="22" t="str">
        <f>IFERROR(テーブル_Swim015[[#This Row],[競技番号]],"")</f>
        <v/>
      </c>
      <c r="B2032" s="22" t="str">
        <f>IFERROR(テーブル_Swim015[[#This Row],[組]],"")</f>
        <v/>
      </c>
      <c r="C2032" s="22" t="str">
        <f>IFERROR(テーブル_Swim015[[#This Row],[水路]],"")</f>
        <v/>
      </c>
      <c r="D2032" s="22" t="str">
        <f t="shared" si="128"/>
        <v/>
      </c>
      <c r="E2032" s="22" t="str">
        <f>IFERROR(テーブル_Swim015[[#This Row],[選手番号]],"")</f>
        <v/>
      </c>
      <c r="F2032" s="22" t="str">
        <f>IFERROR(VLOOKUP(E2032,Sheet3!A:H,3,0),"")</f>
        <v/>
      </c>
      <c r="G2032" s="22" t="str">
        <f>IFERROR(VLOOKUP(E2032,Sheet3!A:H,8,0),"")</f>
        <v/>
      </c>
      <c r="H2032" s="22" t="str">
        <f>IFERROR(VLOOKUP(E2032,Sheet2!A:B,2,0),"")</f>
        <v/>
      </c>
      <c r="I2032" s="22" t="str">
        <f t="shared" si="129"/>
        <v/>
      </c>
      <c r="J2032" s="22" t="str">
        <f t="shared" si="130"/>
        <v/>
      </c>
      <c r="K2032" s="22" t="str">
        <f t="shared" si="131"/>
        <v/>
      </c>
    </row>
    <row r="2033" spans="1:11" x14ac:dyDescent="0.15">
      <c r="A2033" s="22" t="str">
        <f>IFERROR(テーブル_Swim015[[#This Row],[競技番号]],"")</f>
        <v/>
      </c>
      <c r="B2033" s="22" t="str">
        <f>IFERROR(テーブル_Swim015[[#This Row],[組]],"")</f>
        <v/>
      </c>
      <c r="C2033" s="22" t="str">
        <f>IFERROR(テーブル_Swim015[[#This Row],[水路]],"")</f>
        <v/>
      </c>
      <c r="D2033" s="22" t="str">
        <f t="shared" si="128"/>
        <v/>
      </c>
      <c r="E2033" s="22" t="str">
        <f>IFERROR(テーブル_Swim015[[#This Row],[選手番号]],"")</f>
        <v/>
      </c>
      <c r="F2033" s="22" t="str">
        <f>IFERROR(VLOOKUP(E2033,Sheet3!A:H,3,0),"")</f>
        <v/>
      </c>
      <c r="G2033" s="22" t="str">
        <f>IFERROR(VLOOKUP(E2033,Sheet3!A:H,8,0),"")</f>
        <v/>
      </c>
      <c r="H2033" s="22" t="str">
        <f>IFERROR(VLOOKUP(E2033,Sheet2!A:B,2,0),"")</f>
        <v/>
      </c>
      <c r="I2033" s="22" t="str">
        <f t="shared" si="129"/>
        <v/>
      </c>
      <c r="J2033" s="22" t="str">
        <f t="shared" si="130"/>
        <v/>
      </c>
      <c r="K2033" s="22" t="str">
        <f t="shared" si="131"/>
        <v/>
      </c>
    </row>
    <row r="2034" spans="1:11" x14ac:dyDescent="0.15">
      <c r="A2034" s="22" t="str">
        <f>IFERROR(テーブル_Swim015[[#This Row],[競技番号]],"")</f>
        <v/>
      </c>
      <c r="B2034" s="22" t="str">
        <f>IFERROR(テーブル_Swim015[[#This Row],[組]],"")</f>
        <v/>
      </c>
      <c r="C2034" s="22" t="str">
        <f>IFERROR(テーブル_Swim015[[#This Row],[水路]],"")</f>
        <v/>
      </c>
      <c r="D2034" s="22" t="str">
        <f t="shared" si="128"/>
        <v/>
      </c>
      <c r="E2034" s="22" t="str">
        <f>IFERROR(テーブル_Swim015[[#This Row],[選手番号]],"")</f>
        <v/>
      </c>
      <c r="F2034" s="22" t="str">
        <f>IFERROR(VLOOKUP(E2034,Sheet3!A:H,3,0),"")</f>
        <v/>
      </c>
      <c r="G2034" s="22" t="str">
        <f>IFERROR(VLOOKUP(E2034,Sheet3!A:H,8,0),"")</f>
        <v/>
      </c>
      <c r="H2034" s="22" t="str">
        <f>IFERROR(VLOOKUP(E2034,Sheet2!A:B,2,0),"")</f>
        <v/>
      </c>
      <c r="I2034" s="22" t="str">
        <f t="shared" si="129"/>
        <v/>
      </c>
      <c r="J2034" s="22" t="str">
        <f t="shared" si="130"/>
        <v/>
      </c>
      <c r="K2034" s="22" t="str">
        <f t="shared" si="131"/>
        <v/>
      </c>
    </row>
    <row r="2035" spans="1:11" x14ac:dyDescent="0.15">
      <c r="A2035" s="22" t="str">
        <f>IFERROR(テーブル_Swim015[[#This Row],[競技番号]],"")</f>
        <v/>
      </c>
      <c r="B2035" s="22" t="str">
        <f>IFERROR(テーブル_Swim015[[#This Row],[組]],"")</f>
        <v/>
      </c>
      <c r="C2035" s="22" t="str">
        <f>IFERROR(テーブル_Swim015[[#This Row],[水路]],"")</f>
        <v/>
      </c>
      <c r="D2035" s="22" t="str">
        <f t="shared" si="128"/>
        <v/>
      </c>
      <c r="E2035" s="22" t="str">
        <f>IFERROR(テーブル_Swim015[[#This Row],[選手番号]],"")</f>
        <v/>
      </c>
      <c r="F2035" s="22" t="str">
        <f>IFERROR(VLOOKUP(E2035,Sheet3!A:H,3,0),"")</f>
        <v/>
      </c>
      <c r="G2035" s="22" t="str">
        <f>IFERROR(VLOOKUP(E2035,Sheet3!A:H,8,0),"")</f>
        <v/>
      </c>
      <c r="H2035" s="22" t="str">
        <f>IFERROR(VLOOKUP(E2035,Sheet2!A:B,2,0),"")</f>
        <v/>
      </c>
      <c r="I2035" s="22" t="str">
        <f t="shared" si="129"/>
        <v/>
      </c>
      <c r="J2035" s="22" t="str">
        <f t="shared" si="130"/>
        <v/>
      </c>
      <c r="K2035" s="22" t="str">
        <f t="shared" si="131"/>
        <v/>
      </c>
    </row>
    <row r="2036" spans="1:11" x14ac:dyDescent="0.15">
      <c r="A2036" s="22" t="str">
        <f>IFERROR(テーブル_Swim015[[#This Row],[競技番号]],"")</f>
        <v/>
      </c>
      <c r="B2036" s="22" t="str">
        <f>IFERROR(テーブル_Swim015[[#This Row],[組]],"")</f>
        <v/>
      </c>
      <c r="C2036" s="22" t="str">
        <f>IFERROR(テーブル_Swim015[[#This Row],[水路]],"")</f>
        <v/>
      </c>
      <c r="D2036" s="22" t="str">
        <f t="shared" si="128"/>
        <v/>
      </c>
      <c r="E2036" s="22" t="str">
        <f>IFERROR(テーブル_Swim015[[#This Row],[選手番号]],"")</f>
        <v/>
      </c>
      <c r="F2036" s="22" t="str">
        <f>IFERROR(VLOOKUP(E2036,Sheet3!A:H,3,0),"")</f>
        <v/>
      </c>
      <c r="G2036" s="22" t="str">
        <f>IFERROR(VLOOKUP(E2036,Sheet3!A:H,8,0),"")</f>
        <v/>
      </c>
      <c r="H2036" s="22" t="str">
        <f>IFERROR(VLOOKUP(E2036,Sheet2!A:B,2,0),"")</f>
        <v/>
      </c>
      <c r="I2036" s="22" t="str">
        <f t="shared" si="129"/>
        <v/>
      </c>
      <c r="J2036" s="22" t="str">
        <f t="shared" si="130"/>
        <v/>
      </c>
      <c r="K2036" s="22" t="str">
        <f t="shared" si="131"/>
        <v/>
      </c>
    </row>
    <row r="2037" spans="1:11" x14ac:dyDescent="0.15">
      <c r="A2037" s="22" t="str">
        <f>IFERROR(テーブル_Swim015[[#This Row],[競技番号]],"")</f>
        <v/>
      </c>
      <c r="B2037" s="22" t="str">
        <f>IFERROR(テーブル_Swim015[[#This Row],[組]],"")</f>
        <v/>
      </c>
      <c r="C2037" s="22" t="str">
        <f>IFERROR(テーブル_Swim015[[#This Row],[水路]],"")</f>
        <v/>
      </c>
      <c r="D2037" s="22" t="str">
        <f t="shared" si="128"/>
        <v/>
      </c>
      <c r="E2037" s="22" t="str">
        <f>IFERROR(テーブル_Swim015[[#This Row],[選手番号]],"")</f>
        <v/>
      </c>
      <c r="F2037" s="22" t="str">
        <f>IFERROR(VLOOKUP(E2037,Sheet3!A:H,3,0),"")</f>
        <v/>
      </c>
      <c r="G2037" s="22" t="str">
        <f>IFERROR(VLOOKUP(E2037,Sheet3!A:H,8,0),"")</f>
        <v/>
      </c>
      <c r="H2037" s="22" t="str">
        <f>IFERROR(VLOOKUP(E2037,Sheet2!A:B,2,0),"")</f>
        <v/>
      </c>
      <c r="I2037" s="22" t="str">
        <f t="shared" si="129"/>
        <v/>
      </c>
      <c r="J2037" s="22" t="str">
        <f t="shared" si="130"/>
        <v/>
      </c>
      <c r="K2037" s="22" t="str">
        <f t="shared" si="131"/>
        <v/>
      </c>
    </row>
    <row r="2038" spans="1:11" x14ac:dyDescent="0.15">
      <c r="A2038" s="22" t="str">
        <f>IFERROR(テーブル_Swim015[[#This Row],[競技番号]],"")</f>
        <v/>
      </c>
      <c r="B2038" s="22" t="str">
        <f>IFERROR(テーブル_Swim015[[#This Row],[組]],"")</f>
        <v/>
      </c>
      <c r="C2038" s="22" t="str">
        <f>IFERROR(テーブル_Swim015[[#This Row],[水路]],"")</f>
        <v/>
      </c>
      <c r="D2038" s="22" t="str">
        <f t="shared" si="128"/>
        <v/>
      </c>
      <c r="E2038" s="22" t="str">
        <f>IFERROR(テーブル_Swim015[[#This Row],[選手番号]],"")</f>
        <v/>
      </c>
      <c r="F2038" s="22" t="str">
        <f>IFERROR(VLOOKUP(E2038,Sheet3!A:H,3,0),"")</f>
        <v/>
      </c>
      <c r="G2038" s="22" t="str">
        <f>IFERROR(VLOOKUP(E2038,Sheet3!A:H,8,0),"")</f>
        <v/>
      </c>
      <c r="H2038" s="22" t="str">
        <f>IFERROR(VLOOKUP(E2038,Sheet2!A:B,2,0),"")</f>
        <v/>
      </c>
      <c r="I2038" s="22" t="str">
        <f t="shared" si="129"/>
        <v/>
      </c>
      <c r="J2038" s="22" t="str">
        <f t="shared" si="130"/>
        <v/>
      </c>
      <c r="K2038" s="22" t="str">
        <f t="shared" si="131"/>
        <v/>
      </c>
    </row>
    <row r="2039" spans="1:11" x14ac:dyDescent="0.15">
      <c r="A2039" s="22" t="str">
        <f>IFERROR(テーブル_Swim015[[#This Row],[競技番号]],"")</f>
        <v/>
      </c>
      <c r="B2039" s="22" t="str">
        <f>IFERROR(テーブル_Swim015[[#This Row],[組]],"")</f>
        <v/>
      </c>
      <c r="C2039" s="22" t="str">
        <f>IFERROR(テーブル_Swim015[[#This Row],[水路]],"")</f>
        <v/>
      </c>
      <c r="D2039" s="22" t="str">
        <f t="shared" si="128"/>
        <v/>
      </c>
      <c r="E2039" s="22" t="str">
        <f>IFERROR(テーブル_Swim015[[#This Row],[選手番号]],"")</f>
        <v/>
      </c>
      <c r="F2039" s="22" t="str">
        <f>IFERROR(VLOOKUP(E2039,Sheet3!A:H,3,0),"")</f>
        <v/>
      </c>
      <c r="G2039" s="22" t="str">
        <f>IFERROR(VLOOKUP(E2039,Sheet3!A:H,8,0),"")</f>
        <v/>
      </c>
      <c r="H2039" s="22" t="str">
        <f>IFERROR(VLOOKUP(E2039,Sheet2!A:B,2,0),"")</f>
        <v/>
      </c>
      <c r="I2039" s="22" t="str">
        <f t="shared" si="129"/>
        <v/>
      </c>
      <c r="J2039" s="22" t="str">
        <f t="shared" si="130"/>
        <v/>
      </c>
      <c r="K2039" s="22" t="str">
        <f t="shared" si="131"/>
        <v/>
      </c>
    </row>
    <row r="2040" spans="1:11" x14ac:dyDescent="0.15">
      <c r="A2040" s="22" t="str">
        <f>IFERROR(テーブル_Swim015[[#This Row],[競技番号]],"")</f>
        <v/>
      </c>
      <c r="B2040" s="22" t="str">
        <f>IFERROR(テーブル_Swim015[[#This Row],[組]],"")</f>
        <v/>
      </c>
      <c r="C2040" s="22" t="str">
        <f>IFERROR(テーブル_Swim015[[#This Row],[水路]],"")</f>
        <v/>
      </c>
      <c r="D2040" s="22" t="str">
        <f t="shared" si="128"/>
        <v/>
      </c>
      <c r="E2040" s="22" t="str">
        <f>IFERROR(テーブル_Swim015[[#This Row],[選手番号]],"")</f>
        <v/>
      </c>
      <c r="F2040" s="22" t="str">
        <f>IFERROR(VLOOKUP(E2040,Sheet3!A:H,3,0),"")</f>
        <v/>
      </c>
      <c r="G2040" s="22" t="str">
        <f>IFERROR(VLOOKUP(E2040,Sheet3!A:H,8,0),"")</f>
        <v/>
      </c>
      <c r="H2040" s="22" t="str">
        <f>IFERROR(VLOOKUP(E2040,Sheet2!A:B,2,0),"")</f>
        <v/>
      </c>
      <c r="I2040" s="22" t="str">
        <f t="shared" si="129"/>
        <v/>
      </c>
      <c r="J2040" s="22" t="str">
        <f t="shared" si="130"/>
        <v/>
      </c>
      <c r="K2040" s="22" t="str">
        <f t="shared" si="131"/>
        <v/>
      </c>
    </row>
    <row r="2041" spans="1:11" x14ac:dyDescent="0.15">
      <c r="A2041" s="22" t="str">
        <f>IFERROR(テーブル_Swim015[[#This Row],[競技番号]],"")</f>
        <v/>
      </c>
      <c r="B2041" s="22" t="str">
        <f>IFERROR(テーブル_Swim015[[#This Row],[組]],"")</f>
        <v/>
      </c>
      <c r="C2041" s="22" t="str">
        <f>IFERROR(テーブル_Swim015[[#This Row],[水路]],"")</f>
        <v/>
      </c>
      <c r="D2041" s="22" t="str">
        <f t="shared" si="128"/>
        <v/>
      </c>
      <c r="E2041" s="22" t="str">
        <f>IFERROR(テーブル_Swim015[[#This Row],[選手番号]],"")</f>
        <v/>
      </c>
      <c r="F2041" s="22" t="str">
        <f>IFERROR(VLOOKUP(E2041,Sheet3!A:H,3,0),"")</f>
        <v/>
      </c>
      <c r="G2041" s="22" t="str">
        <f>IFERROR(VLOOKUP(E2041,Sheet3!A:H,8,0),"")</f>
        <v/>
      </c>
      <c r="H2041" s="22" t="str">
        <f>IFERROR(VLOOKUP(E2041,Sheet2!A:B,2,0),"")</f>
        <v/>
      </c>
      <c r="I2041" s="22" t="str">
        <f t="shared" si="129"/>
        <v/>
      </c>
      <c r="J2041" s="22" t="str">
        <f t="shared" si="130"/>
        <v/>
      </c>
      <c r="K2041" s="22" t="str">
        <f t="shared" si="131"/>
        <v/>
      </c>
    </row>
    <row r="2042" spans="1:11" x14ac:dyDescent="0.15">
      <c r="A2042" s="22" t="str">
        <f>IFERROR(テーブル_Swim015[[#This Row],[競技番号]],"")</f>
        <v/>
      </c>
      <c r="B2042" s="22" t="str">
        <f>IFERROR(テーブル_Swim015[[#This Row],[組]],"")</f>
        <v/>
      </c>
      <c r="C2042" s="22" t="str">
        <f>IFERROR(テーブル_Swim015[[#This Row],[水路]],"")</f>
        <v/>
      </c>
      <c r="D2042" s="22" t="str">
        <f t="shared" si="128"/>
        <v/>
      </c>
      <c r="E2042" s="22" t="str">
        <f>IFERROR(テーブル_Swim015[[#This Row],[選手番号]],"")</f>
        <v/>
      </c>
      <c r="F2042" s="22" t="str">
        <f>IFERROR(VLOOKUP(E2042,Sheet3!A:H,3,0),"")</f>
        <v/>
      </c>
      <c r="G2042" s="22" t="str">
        <f>IFERROR(VLOOKUP(E2042,Sheet3!A:H,8,0),"")</f>
        <v/>
      </c>
      <c r="H2042" s="22" t="str">
        <f>IFERROR(VLOOKUP(E2042,Sheet2!A:B,2,0),"")</f>
        <v/>
      </c>
      <c r="I2042" s="22" t="str">
        <f t="shared" si="129"/>
        <v/>
      </c>
      <c r="J2042" s="22" t="str">
        <f t="shared" si="130"/>
        <v/>
      </c>
      <c r="K2042" s="22" t="str">
        <f t="shared" si="131"/>
        <v/>
      </c>
    </row>
    <row r="2043" spans="1:11" x14ac:dyDescent="0.15">
      <c r="A2043" s="22" t="str">
        <f>IFERROR(テーブル_Swim015[[#This Row],[競技番号]],"")</f>
        <v/>
      </c>
      <c r="B2043" s="22" t="str">
        <f>IFERROR(テーブル_Swim015[[#This Row],[組]],"")</f>
        <v/>
      </c>
      <c r="C2043" s="22" t="str">
        <f>IFERROR(テーブル_Swim015[[#This Row],[水路]],"")</f>
        <v/>
      </c>
      <c r="D2043" s="22" t="str">
        <f t="shared" si="128"/>
        <v/>
      </c>
      <c r="E2043" s="22" t="str">
        <f>IFERROR(テーブル_Swim015[[#This Row],[選手番号]],"")</f>
        <v/>
      </c>
      <c r="F2043" s="22" t="str">
        <f>IFERROR(VLOOKUP(E2043,Sheet3!A:H,3,0),"")</f>
        <v/>
      </c>
      <c r="G2043" s="22" t="str">
        <f>IFERROR(VLOOKUP(E2043,Sheet3!A:H,8,0),"")</f>
        <v/>
      </c>
      <c r="H2043" s="22" t="str">
        <f>IFERROR(VLOOKUP(E2043,Sheet2!A:B,2,0),"")</f>
        <v/>
      </c>
      <c r="I2043" s="22" t="str">
        <f t="shared" si="129"/>
        <v/>
      </c>
      <c r="J2043" s="22" t="str">
        <f t="shared" si="130"/>
        <v/>
      </c>
      <c r="K2043" s="22" t="str">
        <f t="shared" si="131"/>
        <v/>
      </c>
    </row>
    <row r="2044" spans="1:11" x14ac:dyDescent="0.15">
      <c r="A2044" s="22" t="str">
        <f>IFERROR(テーブル_Swim015[[#This Row],[競技番号]],"")</f>
        <v/>
      </c>
      <c r="B2044" s="22" t="str">
        <f>IFERROR(テーブル_Swim015[[#This Row],[組]],"")</f>
        <v/>
      </c>
      <c r="C2044" s="22" t="str">
        <f>IFERROR(テーブル_Swim015[[#This Row],[水路]],"")</f>
        <v/>
      </c>
      <c r="D2044" s="22" t="str">
        <f t="shared" si="128"/>
        <v/>
      </c>
      <c r="E2044" s="22" t="str">
        <f>IFERROR(テーブル_Swim015[[#This Row],[選手番号]],"")</f>
        <v/>
      </c>
      <c r="F2044" s="22" t="str">
        <f>IFERROR(VLOOKUP(E2044,Sheet3!A:H,3,0),"")</f>
        <v/>
      </c>
      <c r="G2044" s="22" t="str">
        <f>IFERROR(VLOOKUP(E2044,Sheet3!A:H,8,0),"")</f>
        <v/>
      </c>
      <c r="H2044" s="22" t="str">
        <f>IFERROR(VLOOKUP(E2044,Sheet2!A:B,2,0),"")</f>
        <v/>
      </c>
      <c r="I2044" s="22" t="str">
        <f t="shared" si="129"/>
        <v/>
      </c>
      <c r="J2044" s="22" t="str">
        <f t="shared" si="130"/>
        <v/>
      </c>
      <c r="K2044" s="22" t="str">
        <f t="shared" si="131"/>
        <v/>
      </c>
    </row>
    <row r="2045" spans="1:11" x14ac:dyDescent="0.15">
      <c r="A2045" s="22" t="str">
        <f>IFERROR(テーブル_Swim015[[#This Row],[競技番号]],"")</f>
        <v/>
      </c>
      <c r="B2045" s="22" t="str">
        <f>IFERROR(テーブル_Swim015[[#This Row],[組]],"")</f>
        <v/>
      </c>
      <c r="C2045" s="22" t="str">
        <f>IFERROR(テーブル_Swim015[[#This Row],[水路]],"")</f>
        <v/>
      </c>
      <c r="D2045" s="22" t="str">
        <f t="shared" si="128"/>
        <v/>
      </c>
      <c r="E2045" s="22" t="str">
        <f>IFERROR(テーブル_Swim015[[#This Row],[選手番号]],"")</f>
        <v/>
      </c>
      <c r="F2045" s="22" t="str">
        <f>IFERROR(VLOOKUP(E2045,Sheet3!A:H,3,0),"")</f>
        <v/>
      </c>
      <c r="G2045" s="22" t="str">
        <f>IFERROR(VLOOKUP(E2045,Sheet3!A:H,8,0),"")</f>
        <v/>
      </c>
      <c r="H2045" s="22" t="str">
        <f>IFERROR(VLOOKUP(E2045,Sheet2!A:B,2,0),"")</f>
        <v/>
      </c>
      <c r="I2045" s="22" t="str">
        <f t="shared" si="129"/>
        <v/>
      </c>
      <c r="J2045" s="22" t="str">
        <f t="shared" si="130"/>
        <v/>
      </c>
      <c r="K2045" s="22" t="str">
        <f t="shared" si="131"/>
        <v/>
      </c>
    </row>
    <row r="2046" spans="1:11" x14ac:dyDescent="0.15">
      <c r="A2046" s="22" t="str">
        <f>IFERROR(テーブル_Swim015[[#This Row],[競技番号]],"")</f>
        <v/>
      </c>
      <c r="B2046" s="22" t="str">
        <f>IFERROR(テーブル_Swim015[[#This Row],[組]],"")</f>
        <v/>
      </c>
      <c r="C2046" s="22" t="str">
        <f>IFERROR(テーブル_Swim015[[#This Row],[水路]],"")</f>
        <v/>
      </c>
      <c r="D2046" s="22" t="str">
        <f t="shared" si="128"/>
        <v/>
      </c>
      <c r="E2046" s="22" t="str">
        <f>IFERROR(テーブル_Swim015[[#This Row],[選手番号]],"")</f>
        <v/>
      </c>
      <c r="F2046" s="22" t="str">
        <f>IFERROR(VLOOKUP(E2046,Sheet3!A:H,3,0),"")</f>
        <v/>
      </c>
      <c r="G2046" s="22" t="str">
        <f>IFERROR(VLOOKUP(E2046,Sheet3!A:H,8,0),"")</f>
        <v/>
      </c>
      <c r="H2046" s="22" t="str">
        <f>IFERROR(VLOOKUP(E2046,Sheet2!A:B,2,0),"")</f>
        <v/>
      </c>
      <c r="I2046" s="22" t="str">
        <f t="shared" si="129"/>
        <v/>
      </c>
      <c r="J2046" s="22" t="str">
        <f t="shared" si="130"/>
        <v/>
      </c>
      <c r="K2046" s="22" t="str">
        <f t="shared" si="131"/>
        <v/>
      </c>
    </row>
    <row r="2047" spans="1:11" x14ac:dyDescent="0.15">
      <c r="A2047" s="22" t="str">
        <f>IFERROR(テーブル_Swim015[[#This Row],[競技番号]],"")</f>
        <v/>
      </c>
      <c r="B2047" s="22" t="str">
        <f>IFERROR(テーブル_Swim015[[#This Row],[組]],"")</f>
        <v/>
      </c>
      <c r="C2047" s="22" t="str">
        <f>IFERROR(テーブル_Swim015[[#This Row],[水路]],"")</f>
        <v/>
      </c>
      <c r="D2047" s="22" t="str">
        <f t="shared" si="128"/>
        <v/>
      </c>
      <c r="E2047" s="22" t="str">
        <f>IFERROR(テーブル_Swim015[[#This Row],[選手番号]],"")</f>
        <v/>
      </c>
      <c r="F2047" s="22" t="str">
        <f>IFERROR(VLOOKUP(E2047,Sheet3!A:H,3,0),"")</f>
        <v/>
      </c>
      <c r="G2047" s="22" t="str">
        <f>IFERROR(VLOOKUP(E2047,Sheet3!A:H,8,0),"")</f>
        <v/>
      </c>
      <c r="H2047" s="22" t="str">
        <f>IFERROR(VLOOKUP(E2047,Sheet2!A:B,2,0),"")</f>
        <v/>
      </c>
      <c r="I2047" s="22" t="str">
        <f t="shared" si="129"/>
        <v/>
      </c>
      <c r="J2047" s="22" t="str">
        <f t="shared" si="130"/>
        <v/>
      </c>
      <c r="K2047" s="22" t="str">
        <f t="shared" si="131"/>
        <v/>
      </c>
    </row>
    <row r="2048" spans="1:11" x14ac:dyDescent="0.15">
      <c r="A2048" s="22" t="str">
        <f>IFERROR(テーブル_Swim015[[#This Row],[競技番号]],"")</f>
        <v/>
      </c>
      <c r="B2048" s="22" t="str">
        <f>IFERROR(テーブル_Swim015[[#This Row],[組]],"")</f>
        <v/>
      </c>
      <c r="C2048" s="22" t="str">
        <f>IFERROR(テーブル_Swim015[[#This Row],[水路]],"")</f>
        <v/>
      </c>
      <c r="D2048" s="22" t="str">
        <f t="shared" si="128"/>
        <v/>
      </c>
      <c r="E2048" s="22" t="str">
        <f>IFERROR(テーブル_Swim015[[#This Row],[選手番号]],"")</f>
        <v/>
      </c>
      <c r="F2048" s="22" t="str">
        <f>IFERROR(VLOOKUP(E2048,Sheet3!A:H,3,0),"")</f>
        <v/>
      </c>
      <c r="G2048" s="22" t="str">
        <f>IFERROR(VLOOKUP(E2048,Sheet3!A:H,8,0),"")</f>
        <v/>
      </c>
      <c r="H2048" s="22" t="str">
        <f>IFERROR(VLOOKUP(E2048,Sheet2!A:B,2,0),"")</f>
        <v/>
      </c>
      <c r="I2048" s="22" t="str">
        <f t="shared" si="129"/>
        <v/>
      </c>
      <c r="J2048" s="22" t="str">
        <f t="shared" si="130"/>
        <v/>
      </c>
      <c r="K2048" s="22" t="str">
        <f t="shared" si="131"/>
        <v/>
      </c>
    </row>
    <row r="2049" spans="1:11" x14ac:dyDescent="0.15">
      <c r="A2049" s="22" t="str">
        <f>IFERROR(テーブル_Swim015[[#This Row],[競技番号]],"")</f>
        <v/>
      </c>
      <c r="B2049" s="22" t="str">
        <f>IFERROR(テーブル_Swim015[[#This Row],[組]],"")</f>
        <v/>
      </c>
      <c r="C2049" s="22" t="str">
        <f>IFERROR(テーブル_Swim015[[#This Row],[水路]],"")</f>
        <v/>
      </c>
      <c r="D2049" s="22" t="str">
        <f t="shared" si="128"/>
        <v/>
      </c>
      <c r="E2049" s="22" t="str">
        <f>IFERROR(テーブル_Swim015[[#This Row],[選手番号]],"")</f>
        <v/>
      </c>
      <c r="F2049" s="22" t="str">
        <f>IFERROR(VLOOKUP(E2049,Sheet3!A:H,3,0),"")</f>
        <v/>
      </c>
      <c r="G2049" s="22" t="str">
        <f>IFERROR(VLOOKUP(E2049,Sheet3!A:H,8,0),"")</f>
        <v/>
      </c>
      <c r="H2049" s="22" t="str">
        <f>IFERROR(VLOOKUP(E2049,Sheet2!A:B,2,0),"")</f>
        <v/>
      </c>
      <c r="I2049" s="22" t="str">
        <f t="shared" si="129"/>
        <v/>
      </c>
      <c r="J2049" s="22" t="str">
        <f t="shared" si="130"/>
        <v/>
      </c>
      <c r="K2049" s="22" t="str">
        <f t="shared" si="131"/>
        <v/>
      </c>
    </row>
    <row r="2050" spans="1:11" x14ac:dyDescent="0.15">
      <c r="A2050" s="22" t="str">
        <f>IFERROR(テーブル_Swim015[[#This Row],[競技番号]],"")</f>
        <v/>
      </c>
      <c r="B2050" s="22" t="str">
        <f>IFERROR(テーブル_Swim015[[#This Row],[組]],"")</f>
        <v/>
      </c>
      <c r="C2050" s="22" t="str">
        <f>IFERROR(テーブル_Swim015[[#This Row],[水路]],"")</f>
        <v/>
      </c>
      <c r="D2050" s="22" t="str">
        <f t="shared" si="128"/>
        <v/>
      </c>
      <c r="E2050" s="22" t="str">
        <f>IFERROR(テーブル_Swim015[[#This Row],[選手番号]],"")</f>
        <v/>
      </c>
      <c r="F2050" s="22" t="str">
        <f>IFERROR(VLOOKUP(E2050,Sheet3!A:H,3,0),"")</f>
        <v/>
      </c>
      <c r="G2050" s="22" t="str">
        <f>IFERROR(VLOOKUP(E2050,Sheet3!A:H,8,0),"")</f>
        <v/>
      </c>
      <c r="H2050" s="22" t="str">
        <f>IFERROR(VLOOKUP(E2050,Sheet2!A:B,2,0),"")</f>
        <v/>
      </c>
      <c r="I2050" s="22" t="str">
        <f t="shared" si="129"/>
        <v/>
      </c>
      <c r="J2050" s="22" t="str">
        <f t="shared" si="130"/>
        <v/>
      </c>
      <c r="K2050" s="22" t="str">
        <f t="shared" si="131"/>
        <v/>
      </c>
    </row>
    <row r="2051" spans="1:11" x14ac:dyDescent="0.15">
      <c r="A2051" s="22" t="str">
        <f>IFERROR(テーブル_Swim015[[#This Row],[競技番号]],"")</f>
        <v/>
      </c>
      <c r="B2051" s="22" t="str">
        <f>IFERROR(テーブル_Swim015[[#This Row],[組]],"")</f>
        <v/>
      </c>
      <c r="C2051" s="22" t="str">
        <f>IFERROR(テーブル_Swim015[[#This Row],[水路]],"")</f>
        <v/>
      </c>
      <c r="D2051" s="22" t="str">
        <f t="shared" si="128"/>
        <v/>
      </c>
      <c r="E2051" s="22" t="str">
        <f>IFERROR(テーブル_Swim015[[#This Row],[選手番号]],"")</f>
        <v/>
      </c>
      <c r="F2051" s="22" t="str">
        <f>IFERROR(VLOOKUP(E2051,Sheet3!A:H,3,0),"")</f>
        <v/>
      </c>
      <c r="G2051" s="22" t="str">
        <f>IFERROR(VLOOKUP(E2051,Sheet3!A:H,8,0),"")</f>
        <v/>
      </c>
      <c r="H2051" s="22" t="str">
        <f>IFERROR(VLOOKUP(E2051,Sheet2!A:B,2,0),"")</f>
        <v/>
      </c>
      <c r="I2051" s="22" t="str">
        <f t="shared" si="129"/>
        <v/>
      </c>
      <c r="J2051" s="22" t="str">
        <f t="shared" si="130"/>
        <v/>
      </c>
      <c r="K2051" s="22" t="str">
        <f t="shared" si="131"/>
        <v/>
      </c>
    </row>
    <row r="2052" spans="1:11" x14ac:dyDescent="0.15">
      <c r="A2052" s="22" t="str">
        <f>IFERROR(テーブル_Swim015[[#This Row],[競技番号]],"")</f>
        <v/>
      </c>
      <c r="B2052" s="22" t="str">
        <f>IFERROR(テーブル_Swim015[[#This Row],[組]],"")</f>
        <v/>
      </c>
      <c r="C2052" s="22" t="str">
        <f>IFERROR(テーブル_Swim015[[#This Row],[水路]],"")</f>
        <v/>
      </c>
      <c r="D2052" s="22" t="str">
        <f t="shared" si="128"/>
        <v/>
      </c>
      <c r="E2052" s="22" t="str">
        <f>IFERROR(テーブル_Swim015[[#This Row],[選手番号]],"")</f>
        <v/>
      </c>
      <c r="F2052" s="22" t="str">
        <f>IFERROR(VLOOKUP(E2052,Sheet3!A:H,3,0),"")</f>
        <v/>
      </c>
      <c r="G2052" s="22" t="str">
        <f>IFERROR(VLOOKUP(E2052,Sheet3!A:H,8,0),"")</f>
        <v/>
      </c>
      <c r="H2052" s="22" t="str">
        <f>IFERROR(VLOOKUP(E2052,Sheet2!A:B,2,0),"")</f>
        <v/>
      </c>
      <c r="I2052" s="22" t="str">
        <f t="shared" si="129"/>
        <v/>
      </c>
      <c r="J2052" s="22" t="str">
        <f t="shared" si="130"/>
        <v/>
      </c>
      <c r="K2052" s="22" t="str">
        <f t="shared" si="131"/>
        <v/>
      </c>
    </row>
    <row r="2053" spans="1:11" x14ac:dyDescent="0.15">
      <c r="A2053" s="22" t="str">
        <f>IFERROR(テーブル_Swim015[[#This Row],[競技番号]],"")</f>
        <v/>
      </c>
      <c r="B2053" s="22" t="str">
        <f>IFERROR(テーブル_Swim015[[#This Row],[組]],"")</f>
        <v/>
      </c>
      <c r="C2053" s="22" t="str">
        <f>IFERROR(テーブル_Swim015[[#This Row],[水路]],"")</f>
        <v/>
      </c>
      <c r="D2053" s="22" t="str">
        <f t="shared" si="128"/>
        <v/>
      </c>
      <c r="E2053" s="22" t="str">
        <f>IFERROR(テーブル_Swim015[[#This Row],[選手番号]],"")</f>
        <v/>
      </c>
      <c r="F2053" s="22" t="str">
        <f>IFERROR(VLOOKUP(E2053,Sheet3!A:H,3,0),"")</f>
        <v/>
      </c>
      <c r="G2053" s="22" t="str">
        <f>IFERROR(VLOOKUP(E2053,Sheet3!A:H,8,0),"")</f>
        <v/>
      </c>
      <c r="H2053" s="22" t="str">
        <f>IFERROR(VLOOKUP(E2053,Sheet2!A:B,2,0),"")</f>
        <v/>
      </c>
      <c r="I2053" s="22" t="str">
        <f t="shared" si="129"/>
        <v/>
      </c>
      <c r="J2053" s="22" t="str">
        <f t="shared" si="130"/>
        <v/>
      </c>
      <c r="K2053" s="22" t="str">
        <f t="shared" si="131"/>
        <v/>
      </c>
    </row>
    <row r="2054" spans="1:11" x14ac:dyDescent="0.15">
      <c r="A2054" s="22" t="str">
        <f>IFERROR(テーブル_Swim015[[#This Row],[競技番号]],"")</f>
        <v/>
      </c>
      <c r="B2054" s="22" t="str">
        <f>IFERROR(テーブル_Swim015[[#This Row],[組]],"")</f>
        <v/>
      </c>
      <c r="C2054" s="22" t="str">
        <f>IFERROR(テーブル_Swim015[[#This Row],[水路]],"")</f>
        <v/>
      </c>
      <c r="D2054" s="22" t="str">
        <f t="shared" si="128"/>
        <v/>
      </c>
      <c r="E2054" s="22" t="str">
        <f>IFERROR(テーブル_Swim015[[#This Row],[選手番号]],"")</f>
        <v/>
      </c>
      <c r="F2054" s="22" t="str">
        <f>IFERROR(VLOOKUP(E2054,Sheet3!A:H,3,0),"")</f>
        <v/>
      </c>
      <c r="G2054" s="22" t="str">
        <f>IFERROR(VLOOKUP(E2054,Sheet3!A:H,8,0),"")</f>
        <v/>
      </c>
      <c r="H2054" s="22" t="str">
        <f>IFERROR(VLOOKUP(E2054,Sheet2!A:B,2,0),"")</f>
        <v/>
      </c>
      <c r="I2054" s="22" t="str">
        <f t="shared" si="129"/>
        <v/>
      </c>
      <c r="J2054" s="22" t="str">
        <f t="shared" si="130"/>
        <v/>
      </c>
      <c r="K2054" s="22" t="str">
        <f t="shared" si="131"/>
        <v/>
      </c>
    </row>
    <row r="2055" spans="1:11" x14ac:dyDescent="0.15">
      <c r="A2055" s="22" t="str">
        <f>IFERROR(テーブル_Swim015[[#This Row],[競技番号]],"")</f>
        <v/>
      </c>
      <c r="B2055" s="22" t="str">
        <f>IFERROR(テーブル_Swim015[[#This Row],[組]],"")</f>
        <v/>
      </c>
      <c r="C2055" s="22" t="str">
        <f>IFERROR(テーブル_Swim015[[#This Row],[水路]],"")</f>
        <v/>
      </c>
      <c r="D2055" s="22" t="str">
        <f t="shared" si="128"/>
        <v/>
      </c>
      <c r="E2055" s="22" t="str">
        <f>IFERROR(テーブル_Swim015[[#This Row],[選手番号]],"")</f>
        <v/>
      </c>
      <c r="F2055" s="22" t="str">
        <f>IFERROR(VLOOKUP(E2055,Sheet3!A:H,3,0),"")</f>
        <v/>
      </c>
      <c r="G2055" s="22" t="str">
        <f>IFERROR(VLOOKUP(E2055,Sheet3!A:H,8,0),"")</f>
        <v/>
      </c>
      <c r="H2055" s="22" t="str">
        <f>IFERROR(VLOOKUP(E2055,Sheet2!A:B,2,0),"")</f>
        <v/>
      </c>
      <c r="I2055" s="22" t="str">
        <f t="shared" si="129"/>
        <v/>
      </c>
      <c r="J2055" s="22" t="str">
        <f t="shared" si="130"/>
        <v/>
      </c>
      <c r="K2055" s="22" t="str">
        <f t="shared" si="131"/>
        <v/>
      </c>
    </row>
    <row r="2056" spans="1:11" x14ac:dyDescent="0.15">
      <c r="A2056" s="22" t="str">
        <f>IFERROR(テーブル_Swim015[[#This Row],[競技番号]],"")</f>
        <v/>
      </c>
      <c r="B2056" s="22" t="str">
        <f>IFERROR(テーブル_Swim015[[#This Row],[組]],"")</f>
        <v/>
      </c>
      <c r="C2056" s="22" t="str">
        <f>IFERROR(テーブル_Swim015[[#This Row],[水路]],"")</f>
        <v/>
      </c>
      <c r="D2056" s="22" t="str">
        <f t="shared" si="128"/>
        <v/>
      </c>
      <c r="E2056" s="22" t="str">
        <f>IFERROR(テーブル_Swim015[[#This Row],[選手番号]],"")</f>
        <v/>
      </c>
      <c r="F2056" s="22" t="str">
        <f>IFERROR(VLOOKUP(E2056,Sheet3!A:H,3,0),"")</f>
        <v/>
      </c>
      <c r="G2056" s="22" t="str">
        <f>IFERROR(VLOOKUP(E2056,Sheet3!A:H,8,0),"")</f>
        <v/>
      </c>
      <c r="H2056" s="22" t="str">
        <f>IFERROR(VLOOKUP(E2056,Sheet2!A:B,2,0),"")</f>
        <v/>
      </c>
      <c r="I2056" s="22" t="str">
        <f t="shared" si="129"/>
        <v/>
      </c>
      <c r="J2056" s="22" t="str">
        <f t="shared" si="130"/>
        <v/>
      </c>
      <c r="K2056" s="22" t="str">
        <f t="shared" si="131"/>
        <v/>
      </c>
    </row>
    <row r="2057" spans="1:11" x14ac:dyDescent="0.15">
      <c r="A2057" s="22" t="str">
        <f>IFERROR(テーブル_Swim015[[#This Row],[競技番号]],"")</f>
        <v/>
      </c>
      <c r="B2057" s="22" t="str">
        <f>IFERROR(テーブル_Swim015[[#This Row],[組]],"")</f>
        <v/>
      </c>
      <c r="C2057" s="22" t="str">
        <f>IFERROR(テーブル_Swim015[[#This Row],[水路]],"")</f>
        <v/>
      </c>
      <c r="D2057" s="22" t="str">
        <f t="shared" si="128"/>
        <v/>
      </c>
      <c r="E2057" s="22" t="str">
        <f>IFERROR(テーブル_Swim015[[#This Row],[選手番号]],"")</f>
        <v/>
      </c>
      <c r="F2057" s="22" t="str">
        <f>IFERROR(VLOOKUP(E2057,Sheet3!A:H,3,0),"")</f>
        <v/>
      </c>
      <c r="G2057" s="22" t="str">
        <f>IFERROR(VLOOKUP(E2057,Sheet3!A:H,8,0),"")</f>
        <v/>
      </c>
      <c r="H2057" s="22" t="str">
        <f>IFERROR(VLOOKUP(E2057,Sheet2!A:B,2,0),"")</f>
        <v/>
      </c>
      <c r="I2057" s="22" t="str">
        <f t="shared" si="129"/>
        <v/>
      </c>
      <c r="J2057" s="22" t="str">
        <f t="shared" si="130"/>
        <v/>
      </c>
      <c r="K2057" s="22" t="str">
        <f t="shared" si="131"/>
        <v/>
      </c>
    </row>
    <row r="2058" spans="1:11" x14ac:dyDescent="0.15">
      <c r="A2058" s="22" t="str">
        <f>IFERROR(テーブル_Swim015[[#This Row],[競技番号]],"")</f>
        <v/>
      </c>
      <c r="B2058" s="22" t="str">
        <f>IFERROR(テーブル_Swim015[[#This Row],[組]],"")</f>
        <v/>
      </c>
      <c r="C2058" s="22" t="str">
        <f>IFERROR(テーブル_Swim015[[#This Row],[水路]],"")</f>
        <v/>
      </c>
      <c r="D2058" s="22" t="str">
        <f t="shared" si="128"/>
        <v/>
      </c>
      <c r="E2058" s="22" t="str">
        <f>IFERROR(テーブル_Swim015[[#This Row],[選手番号]],"")</f>
        <v/>
      </c>
      <c r="F2058" s="22" t="str">
        <f>IFERROR(VLOOKUP(E2058,Sheet3!A:H,3,0),"")</f>
        <v/>
      </c>
      <c r="G2058" s="22" t="str">
        <f>IFERROR(VLOOKUP(E2058,Sheet3!A:H,8,0),"")</f>
        <v/>
      </c>
      <c r="H2058" s="22" t="str">
        <f>IFERROR(VLOOKUP(E2058,Sheet2!A:B,2,0),"")</f>
        <v/>
      </c>
      <c r="I2058" s="22" t="str">
        <f t="shared" si="129"/>
        <v/>
      </c>
      <c r="J2058" s="22" t="str">
        <f t="shared" si="130"/>
        <v/>
      </c>
      <c r="K2058" s="22" t="str">
        <f t="shared" si="131"/>
        <v/>
      </c>
    </row>
    <row r="2059" spans="1:11" x14ac:dyDescent="0.15">
      <c r="A2059" s="22" t="str">
        <f>IFERROR(テーブル_Swim015[[#This Row],[競技番号]],"")</f>
        <v/>
      </c>
      <c r="B2059" s="22" t="str">
        <f>IFERROR(テーブル_Swim015[[#This Row],[組]],"")</f>
        <v/>
      </c>
      <c r="C2059" s="22" t="str">
        <f>IFERROR(テーブル_Swim015[[#This Row],[水路]],"")</f>
        <v/>
      </c>
      <c r="D2059" s="22" t="str">
        <f t="shared" si="128"/>
        <v/>
      </c>
      <c r="E2059" s="22" t="str">
        <f>IFERROR(テーブル_Swim015[[#This Row],[選手番号]],"")</f>
        <v/>
      </c>
      <c r="F2059" s="22" t="str">
        <f>IFERROR(VLOOKUP(E2059,Sheet3!A:H,3,0),"")</f>
        <v/>
      </c>
      <c r="G2059" s="22" t="str">
        <f>IFERROR(VLOOKUP(E2059,Sheet3!A:H,8,0),"")</f>
        <v/>
      </c>
      <c r="H2059" s="22" t="str">
        <f>IFERROR(VLOOKUP(E2059,Sheet2!A:B,2,0),"")</f>
        <v/>
      </c>
      <c r="I2059" s="22" t="str">
        <f t="shared" si="129"/>
        <v/>
      </c>
      <c r="J2059" s="22" t="str">
        <f t="shared" si="130"/>
        <v/>
      </c>
      <c r="K2059" s="22" t="str">
        <f t="shared" si="131"/>
        <v/>
      </c>
    </row>
    <row r="2060" spans="1:11" x14ac:dyDescent="0.15">
      <c r="A2060" s="22" t="str">
        <f>IFERROR(テーブル_Swim015[[#This Row],[競技番号]],"")</f>
        <v/>
      </c>
      <c r="B2060" s="22" t="str">
        <f>IFERROR(テーブル_Swim015[[#This Row],[組]],"")</f>
        <v/>
      </c>
      <c r="C2060" s="22" t="str">
        <f>IFERROR(テーブル_Swim015[[#This Row],[水路]],"")</f>
        <v/>
      </c>
      <c r="D2060" s="22" t="str">
        <f t="shared" si="128"/>
        <v/>
      </c>
      <c r="E2060" s="22" t="str">
        <f>IFERROR(テーブル_Swim015[[#This Row],[選手番号]],"")</f>
        <v/>
      </c>
      <c r="F2060" s="22" t="str">
        <f>IFERROR(VLOOKUP(E2060,Sheet3!A:H,3,0),"")</f>
        <v/>
      </c>
      <c r="G2060" s="22" t="str">
        <f>IFERROR(VLOOKUP(E2060,Sheet3!A:H,8,0),"")</f>
        <v/>
      </c>
      <c r="H2060" s="22" t="str">
        <f>IFERROR(VLOOKUP(E2060,Sheet2!A:B,2,0),"")</f>
        <v/>
      </c>
      <c r="I2060" s="22" t="str">
        <f t="shared" si="129"/>
        <v/>
      </c>
      <c r="J2060" s="22" t="str">
        <f t="shared" si="130"/>
        <v/>
      </c>
      <c r="K2060" s="22" t="str">
        <f t="shared" si="131"/>
        <v/>
      </c>
    </row>
    <row r="2061" spans="1:11" x14ac:dyDescent="0.15">
      <c r="A2061" s="22" t="str">
        <f>IFERROR(テーブル_Swim015[[#This Row],[競技番号]],"")</f>
        <v/>
      </c>
      <c r="B2061" s="22" t="str">
        <f>IFERROR(テーブル_Swim015[[#This Row],[組]],"")</f>
        <v/>
      </c>
      <c r="C2061" s="22" t="str">
        <f>IFERROR(テーブル_Swim015[[#This Row],[水路]],"")</f>
        <v/>
      </c>
      <c r="D2061" s="22" t="str">
        <f t="shared" si="128"/>
        <v/>
      </c>
      <c r="E2061" s="22" t="str">
        <f>IFERROR(テーブル_Swim015[[#This Row],[選手番号]],"")</f>
        <v/>
      </c>
      <c r="F2061" s="22" t="str">
        <f>IFERROR(VLOOKUP(E2061,Sheet3!A:H,3,0),"")</f>
        <v/>
      </c>
      <c r="G2061" s="22" t="str">
        <f>IFERROR(VLOOKUP(E2061,Sheet3!A:H,8,0),"")</f>
        <v/>
      </c>
      <c r="H2061" s="22" t="str">
        <f>IFERROR(VLOOKUP(E2061,Sheet2!A:B,2,0),"")</f>
        <v/>
      </c>
      <c r="I2061" s="22" t="str">
        <f t="shared" si="129"/>
        <v/>
      </c>
      <c r="J2061" s="22" t="str">
        <f t="shared" si="130"/>
        <v/>
      </c>
      <c r="K2061" s="22" t="str">
        <f t="shared" si="131"/>
        <v/>
      </c>
    </row>
    <row r="2062" spans="1:11" x14ac:dyDescent="0.15">
      <c r="A2062" s="22" t="str">
        <f>IFERROR(テーブル_Swim015[[#This Row],[競技番号]],"")</f>
        <v/>
      </c>
      <c r="B2062" s="22" t="str">
        <f>IFERROR(テーブル_Swim015[[#This Row],[組]],"")</f>
        <v/>
      </c>
      <c r="C2062" s="22" t="str">
        <f>IFERROR(テーブル_Swim015[[#This Row],[水路]],"")</f>
        <v/>
      </c>
      <c r="D2062" s="22" t="str">
        <f t="shared" si="128"/>
        <v/>
      </c>
      <c r="E2062" s="22" t="str">
        <f>IFERROR(テーブル_Swim015[[#This Row],[選手番号]],"")</f>
        <v/>
      </c>
      <c r="F2062" s="22" t="str">
        <f>IFERROR(VLOOKUP(E2062,Sheet3!A:H,3,0),"")</f>
        <v/>
      </c>
      <c r="G2062" s="22" t="str">
        <f>IFERROR(VLOOKUP(E2062,Sheet3!A:H,8,0),"")</f>
        <v/>
      </c>
      <c r="H2062" s="22" t="str">
        <f>IFERROR(VLOOKUP(E2062,Sheet2!A:B,2,0),"")</f>
        <v/>
      </c>
      <c r="I2062" s="22" t="str">
        <f t="shared" si="129"/>
        <v/>
      </c>
      <c r="J2062" s="22" t="str">
        <f t="shared" si="130"/>
        <v/>
      </c>
      <c r="K2062" s="22" t="str">
        <f t="shared" si="131"/>
        <v/>
      </c>
    </row>
    <row r="2063" spans="1:11" x14ac:dyDescent="0.15">
      <c r="A2063" s="22" t="str">
        <f>IFERROR(テーブル_Swim015[[#This Row],[競技番号]],"")</f>
        <v/>
      </c>
      <c r="B2063" s="22" t="str">
        <f>IFERROR(テーブル_Swim015[[#This Row],[組]],"")</f>
        <v/>
      </c>
      <c r="C2063" s="22" t="str">
        <f>IFERROR(テーブル_Swim015[[#This Row],[水路]],"")</f>
        <v/>
      </c>
      <c r="D2063" s="22" t="str">
        <f t="shared" si="128"/>
        <v/>
      </c>
      <c r="E2063" s="22" t="str">
        <f>IFERROR(テーブル_Swim015[[#This Row],[選手番号]],"")</f>
        <v/>
      </c>
      <c r="F2063" s="22" t="str">
        <f>IFERROR(VLOOKUP(E2063,Sheet3!A:H,3,0),"")</f>
        <v/>
      </c>
      <c r="G2063" s="22" t="str">
        <f>IFERROR(VLOOKUP(E2063,Sheet3!A:H,8,0),"")</f>
        <v/>
      </c>
      <c r="H2063" s="22" t="str">
        <f>IFERROR(VLOOKUP(E2063,Sheet2!A:B,2,0),"")</f>
        <v/>
      </c>
      <c r="I2063" s="22" t="str">
        <f t="shared" ref="I2063:I2126" si="132">CONCATENATE(E2063,A2063)</f>
        <v/>
      </c>
      <c r="J2063" s="22" t="str">
        <f t="shared" ref="J2063:J2126" si="133">B2063</f>
        <v/>
      </c>
      <c r="K2063" s="22" t="str">
        <f t="shared" ref="K2063:K2126" si="134">C2063</f>
        <v/>
      </c>
    </row>
    <row r="2064" spans="1:11" x14ac:dyDescent="0.15">
      <c r="A2064" s="22" t="str">
        <f>IFERROR(テーブル_Swim015[[#This Row],[競技番号]],"")</f>
        <v/>
      </c>
      <c r="B2064" s="22" t="str">
        <f>IFERROR(テーブル_Swim015[[#This Row],[組]],"")</f>
        <v/>
      </c>
      <c r="C2064" s="22" t="str">
        <f>IFERROR(テーブル_Swim015[[#This Row],[水路]],"")</f>
        <v/>
      </c>
      <c r="D2064" s="22" t="str">
        <f t="shared" si="128"/>
        <v/>
      </c>
      <c r="E2064" s="22" t="str">
        <f>IFERROR(テーブル_Swim015[[#This Row],[選手番号]],"")</f>
        <v/>
      </c>
      <c r="F2064" s="22" t="str">
        <f>IFERROR(VLOOKUP(E2064,Sheet3!A:H,3,0),"")</f>
        <v/>
      </c>
      <c r="G2064" s="22" t="str">
        <f>IFERROR(VLOOKUP(E2064,Sheet3!A:H,8,0),"")</f>
        <v/>
      </c>
      <c r="H2064" s="22" t="str">
        <f>IFERROR(VLOOKUP(E2064,Sheet2!A:B,2,0),"")</f>
        <v/>
      </c>
      <c r="I2064" s="22" t="str">
        <f t="shared" si="132"/>
        <v/>
      </c>
      <c r="J2064" s="22" t="str">
        <f t="shared" si="133"/>
        <v/>
      </c>
      <c r="K2064" s="22" t="str">
        <f t="shared" si="134"/>
        <v/>
      </c>
    </row>
    <row r="2065" spans="1:11" x14ac:dyDescent="0.15">
      <c r="A2065" s="22" t="str">
        <f>IFERROR(テーブル_Swim015[[#This Row],[競技番号]],"")</f>
        <v/>
      </c>
      <c r="B2065" s="22" t="str">
        <f>IFERROR(テーブル_Swim015[[#This Row],[組]],"")</f>
        <v/>
      </c>
      <c r="C2065" s="22" t="str">
        <f>IFERROR(テーブル_Swim015[[#This Row],[水路]],"")</f>
        <v/>
      </c>
      <c r="D2065" s="22" t="str">
        <f t="shared" si="128"/>
        <v/>
      </c>
      <c r="E2065" s="22" t="str">
        <f>IFERROR(テーブル_Swim015[[#This Row],[選手番号]],"")</f>
        <v/>
      </c>
      <c r="F2065" s="22" t="str">
        <f>IFERROR(VLOOKUP(E2065,Sheet3!A:H,3,0),"")</f>
        <v/>
      </c>
      <c r="G2065" s="22" t="str">
        <f>IFERROR(VLOOKUP(E2065,Sheet3!A:H,8,0),"")</f>
        <v/>
      </c>
      <c r="H2065" s="22" t="str">
        <f>IFERROR(VLOOKUP(E2065,Sheet2!A:B,2,0),"")</f>
        <v/>
      </c>
      <c r="I2065" s="22" t="str">
        <f t="shared" si="132"/>
        <v/>
      </c>
      <c r="J2065" s="22" t="str">
        <f t="shared" si="133"/>
        <v/>
      </c>
      <c r="K2065" s="22" t="str">
        <f t="shared" si="134"/>
        <v/>
      </c>
    </row>
    <row r="2066" spans="1:11" x14ac:dyDescent="0.15">
      <c r="A2066" s="22" t="str">
        <f>IFERROR(テーブル_Swim015[[#This Row],[競技番号]],"")</f>
        <v/>
      </c>
      <c r="B2066" s="22" t="str">
        <f>IFERROR(テーブル_Swim015[[#This Row],[組]],"")</f>
        <v/>
      </c>
      <c r="C2066" s="22" t="str">
        <f>IFERROR(テーブル_Swim015[[#This Row],[水路]],"")</f>
        <v/>
      </c>
      <c r="D2066" s="22" t="str">
        <f t="shared" ref="D2066:D2129" si="135">CONCATENATE(A2066,B2066,C2066)</f>
        <v/>
      </c>
      <c r="E2066" s="22" t="str">
        <f>IFERROR(テーブル_Swim015[[#This Row],[選手番号]],"")</f>
        <v/>
      </c>
      <c r="F2066" s="22" t="str">
        <f>IFERROR(VLOOKUP(E2066,Sheet3!A:H,3,0),"")</f>
        <v/>
      </c>
      <c r="G2066" s="22" t="str">
        <f>IFERROR(VLOOKUP(E2066,Sheet3!A:H,8,0),"")</f>
        <v/>
      </c>
      <c r="H2066" s="22" t="str">
        <f>IFERROR(VLOOKUP(E2066,Sheet2!A:B,2,0),"")</f>
        <v/>
      </c>
      <c r="I2066" s="22" t="str">
        <f t="shared" si="132"/>
        <v/>
      </c>
      <c r="J2066" s="22" t="str">
        <f t="shared" si="133"/>
        <v/>
      </c>
      <c r="K2066" s="22" t="str">
        <f t="shared" si="134"/>
        <v/>
      </c>
    </row>
    <row r="2067" spans="1:11" x14ac:dyDescent="0.15">
      <c r="A2067" s="22" t="str">
        <f>IFERROR(テーブル_Swim015[[#This Row],[競技番号]],"")</f>
        <v/>
      </c>
      <c r="B2067" s="22" t="str">
        <f>IFERROR(テーブル_Swim015[[#This Row],[組]],"")</f>
        <v/>
      </c>
      <c r="C2067" s="22" t="str">
        <f>IFERROR(テーブル_Swim015[[#This Row],[水路]],"")</f>
        <v/>
      </c>
      <c r="D2067" s="22" t="str">
        <f t="shared" si="135"/>
        <v/>
      </c>
      <c r="E2067" s="22" t="str">
        <f>IFERROR(テーブル_Swim015[[#This Row],[選手番号]],"")</f>
        <v/>
      </c>
      <c r="F2067" s="22" t="str">
        <f>IFERROR(VLOOKUP(E2067,Sheet3!A:H,3,0),"")</f>
        <v/>
      </c>
      <c r="G2067" s="22" t="str">
        <f>IFERROR(VLOOKUP(E2067,Sheet3!A:H,8,0),"")</f>
        <v/>
      </c>
      <c r="H2067" s="22" t="str">
        <f>IFERROR(VLOOKUP(E2067,Sheet2!A:B,2,0),"")</f>
        <v/>
      </c>
      <c r="I2067" s="22" t="str">
        <f t="shared" si="132"/>
        <v/>
      </c>
      <c r="J2067" s="22" t="str">
        <f t="shared" si="133"/>
        <v/>
      </c>
      <c r="K2067" s="22" t="str">
        <f t="shared" si="134"/>
        <v/>
      </c>
    </row>
    <row r="2068" spans="1:11" x14ac:dyDescent="0.15">
      <c r="A2068" s="22" t="str">
        <f>IFERROR(テーブル_Swim015[[#This Row],[競技番号]],"")</f>
        <v/>
      </c>
      <c r="B2068" s="22" t="str">
        <f>IFERROR(テーブル_Swim015[[#This Row],[組]],"")</f>
        <v/>
      </c>
      <c r="C2068" s="22" t="str">
        <f>IFERROR(テーブル_Swim015[[#This Row],[水路]],"")</f>
        <v/>
      </c>
      <c r="D2068" s="22" t="str">
        <f t="shared" si="135"/>
        <v/>
      </c>
      <c r="E2068" s="22" t="str">
        <f>IFERROR(テーブル_Swim015[[#This Row],[選手番号]],"")</f>
        <v/>
      </c>
      <c r="F2068" s="22" t="str">
        <f>IFERROR(VLOOKUP(E2068,Sheet3!A:H,3,0),"")</f>
        <v/>
      </c>
      <c r="G2068" s="22" t="str">
        <f>IFERROR(VLOOKUP(E2068,Sheet3!A:H,8,0),"")</f>
        <v/>
      </c>
      <c r="H2068" s="22" t="str">
        <f>IFERROR(VLOOKUP(E2068,Sheet2!A:B,2,0),"")</f>
        <v/>
      </c>
      <c r="I2068" s="22" t="str">
        <f t="shared" si="132"/>
        <v/>
      </c>
      <c r="J2068" s="22" t="str">
        <f t="shared" si="133"/>
        <v/>
      </c>
      <c r="K2068" s="22" t="str">
        <f t="shared" si="134"/>
        <v/>
      </c>
    </row>
    <row r="2069" spans="1:11" x14ac:dyDescent="0.15">
      <c r="A2069" s="22" t="str">
        <f>IFERROR(テーブル_Swim015[[#This Row],[競技番号]],"")</f>
        <v/>
      </c>
      <c r="B2069" s="22" t="str">
        <f>IFERROR(テーブル_Swim015[[#This Row],[組]],"")</f>
        <v/>
      </c>
      <c r="C2069" s="22" t="str">
        <f>IFERROR(テーブル_Swim015[[#This Row],[水路]],"")</f>
        <v/>
      </c>
      <c r="D2069" s="22" t="str">
        <f t="shared" si="135"/>
        <v/>
      </c>
      <c r="E2069" s="22" t="str">
        <f>IFERROR(テーブル_Swim015[[#This Row],[選手番号]],"")</f>
        <v/>
      </c>
      <c r="F2069" s="22" t="str">
        <f>IFERROR(VLOOKUP(E2069,Sheet3!A:H,3,0),"")</f>
        <v/>
      </c>
      <c r="G2069" s="22" t="str">
        <f>IFERROR(VLOOKUP(E2069,Sheet3!A:H,8,0),"")</f>
        <v/>
      </c>
      <c r="H2069" s="22" t="str">
        <f>IFERROR(VLOOKUP(E2069,Sheet2!A:B,2,0),"")</f>
        <v/>
      </c>
      <c r="I2069" s="22" t="str">
        <f t="shared" si="132"/>
        <v/>
      </c>
      <c r="J2069" s="22" t="str">
        <f t="shared" si="133"/>
        <v/>
      </c>
      <c r="K2069" s="22" t="str">
        <f t="shared" si="134"/>
        <v/>
      </c>
    </row>
    <row r="2070" spans="1:11" x14ac:dyDescent="0.15">
      <c r="A2070" s="22" t="str">
        <f>IFERROR(テーブル_Swim015[[#This Row],[競技番号]],"")</f>
        <v/>
      </c>
      <c r="B2070" s="22" t="str">
        <f>IFERROR(テーブル_Swim015[[#This Row],[組]],"")</f>
        <v/>
      </c>
      <c r="C2070" s="22" t="str">
        <f>IFERROR(テーブル_Swim015[[#This Row],[水路]],"")</f>
        <v/>
      </c>
      <c r="D2070" s="22" t="str">
        <f t="shared" si="135"/>
        <v/>
      </c>
      <c r="E2070" s="22" t="str">
        <f>IFERROR(テーブル_Swim015[[#This Row],[選手番号]],"")</f>
        <v/>
      </c>
      <c r="F2070" s="22" t="str">
        <f>IFERROR(VLOOKUP(E2070,Sheet3!A:H,3,0),"")</f>
        <v/>
      </c>
      <c r="G2070" s="22" t="str">
        <f>IFERROR(VLOOKUP(E2070,Sheet3!A:H,8,0),"")</f>
        <v/>
      </c>
      <c r="H2070" s="22" t="str">
        <f>IFERROR(VLOOKUP(E2070,Sheet2!A:B,2,0),"")</f>
        <v/>
      </c>
      <c r="I2070" s="22" t="str">
        <f t="shared" si="132"/>
        <v/>
      </c>
      <c r="J2070" s="22" t="str">
        <f t="shared" si="133"/>
        <v/>
      </c>
      <c r="K2070" s="22" t="str">
        <f t="shared" si="134"/>
        <v/>
      </c>
    </row>
    <row r="2071" spans="1:11" x14ac:dyDescent="0.15">
      <c r="A2071" s="22" t="str">
        <f>IFERROR(テーブル_Swim015[[#This Row],[競技番号]],"")</f>
        <v/>
      </c>
      <c r="B2071" s="22" t="str">
        <f>IFERROR(テーブル_Swim015[[#This Row],[組]],"")</f>
        <v/>
      </c>
      <c r="C2071" s="22" t="str">
        <f>IFERROR(テーブル_Swim015[[#This Row],[水路]],"")</f>
        <v/>
      </c>
      <c r="D2071" s="22" t="str">
        <f t="shared" si="135"/>
        <v/>
      </c>
      <c r="E2071" s="22" t="str">
        <f>IFERROR(テーブル_Swim015[[#This Row],[選手番号]],"")</f>
        <v/>
      </c>
      <c r="F2071" s="22" t="str">
        <f>IFERROR(VLOOKUP(E2071,Sheet3!A:H,3,0),"")</f>
        <v/>
      </c>
      <c r="G2071" s="22" t="str">
        <f>IFERROR(VLOOKUP(E2071,Sheet3!A:H,8,0),"")</f>
        <v/>
      </c>
      <c r="H2071" s="22" t="str">
        <f>IFERROR(VLOOKUP(E2071,Sheet2!A:B,2,0),"")</f>
        <v/>
      </c>
      <c r="I2071" s="22" t="str">
        <f t="shared" si="132"/>
        <v/>
      </c>
      <c r="J2071" s="22" t="str">
        <f t="shared" si="133"/>
        <v/>
      </c>
      <c r="K2071" s="22" t="str">
        <f t="shared" si="134"/>
        <v/>
      </c>
    </row>
    <row r="2072" spans="1:11" x14ac:dyDescent="0.15">
      <c r="A2072" s="22" t="str">
        <f>IFERROR(テーブル_Swim015[[#This Row],[競技番号]],"")</f>
        <v/>
      </c>
      <c r="B2072" s="22" t="str">
        <f>IFERROR(テーブル_Swim015[[#This Row],[組]],"")</f>
        <v/>
      </c>
      <c r="C2072" s="22" t="str">
        <f>IFERROR(テーブル_Swim015[[#This Row],[水路]],"")</f>
        <v/>
      </c>
      <c r="D2072" s="22" t="str">
        <f t="shared" si="135"/>
        <v/>
      </c>
      <c r="E2072" s="22" t="str">
        <f>IFERROR(テーブル_Swim015[[#This Row],[選手番号]],"")</f>
        <v/>
      </c>
      <c r="F2072" s="22" t="str">
        <f>IFERROR(VLOOKUP(E2072,Sheet3!A:H,3,0),"")</f>
        <v/>
      </c>
      <c r="G2072" s="22" t="str">
        <f>IFERROR(VLOOKUP(E2072,Sheet3!A:H,8,0),"")</f>
        <v/>
      </c>
      <c r="H2072" s="22" t="str">
        <f>IFERROR(VLOOKUP(E2072,Sheet2!A:B,2,0),"")</f>
        <v/>
      </c>
      <c r="I2072" s="22" t="str">
        <f t="shared" si="132"/>
        <v/>
      </c>
      <c r="J2072" s="22" t="str">
        <f t="shared" si="133"/>
        <v/>
      </c>
      <c r="K2072" s="22" t="str">
        <f t="shared" si="134"/>
        <v/>
      </c>
    </row>
    <row r="2073" spans="1:11" x14ac:dyDescent="0.15">
      <c r="A2073" s="22" t="str">
        <f>IFERROR(テーブル_Swim015[[#This Row],[競技番号]],"")</f>
        <v/>
      </c>
      <c r="B2073" s="22" t="str">
        <f>IFERROR(テーブル_Swim015[[#This Row],[組]],"")</f>
        <v/>
      </c>
      <c r="C2073" s="22" t="str">
        <f>IFERROR(テーブル_Swim015[[#This Row],[水路]],"")</f>
        <v/>
      </c>
      <c r="D2073" s="22" t="str">
        <f t="shared" si="135"/>
        <v/>
      </c>
      <c r="E2073" s="22" t="str">
        <f>IFERROR(テーブル_Swim015[[#This Row],[選手番号]],"")</f>
        <v/>
      </c>
      <c r="F2073" s="22" t="str">
        <f>IFERROR(VLOOKUP(E2073,Sheet3!A:H,3,0),"")</f>
        <v/>
      </c>
      <c r="G2073" s="22" t="str">
        <f>IFERROR(VLOOKUP(E2073,Sheet3!A:H,8,0),"")</f>
        <v/>
      </c>
      <c r="H2073" s="22" t="str">
        <f>IFERROR(VLOOKUP(E2073,Sheet2!A:B,2,0),"")</f>
        <v/>
      </c>
      <c r="I2073" s="22" t="str">
        <f t="shared" si="132"/>
        <v/>
      </c>
      <c r="J2073" s="22" t="str">
        <f t="shared" si="133"/>
        <v/>
      </c>
      <c r="K2073" s="22" t="str">
        <f t="shared" si="134"/>
        <v/>
      </c>
    </row>
    <row r="2074" spans="1:11" x14ac:dyDescent="0.15">
      <c r="A2074" s="22" t="str">
        <f>IFERROR(テーブル_Swim015[[#This Row],[競技番号]],"")</f>
        <v/>
      </c>
      <c r="B2074" s="22" t="str">
        <f>IFERROR(テーブル_Swim015[[#This Row],[組]],"")</f>
        <v/>
      </c>
      <c r="C2074" s="22" t="str">
        <f>IFERROR(テーブル_Swim015[[#This Row],[水路]],"")</f>
        <v/>
      </c>
      <c r="D2074" s="22" t="str">
        <f t="shared" si="135"/>
        <v/>
      </c>
      <c r="E2074" s="22" t="str">
        <f>IFERROR(テーブル_Swim015[[#This Row],[選手番号]],"")</f>
        <v/>
      </c>
      <c r="F2074" s="22" t="str">
        <f>IFERROR(VLOOKUP(E2074,Sheet3!A:H,3,0),"")</f>
        <v/>
      </c>
      <c r="G2074" s="22" t="str">
        <f>IFERROR(VLOOKUP(E2074,Sheet3!A:H,8,0),"")</f>
        <v/>
      </c>
      <c r="H2074" s="22" t="str">
        <f>IFERROR(VLOOKUP(E2074,Sheet2!A:B,2,0),"")</f>
        <v/>
      </c>
      <c r="I2074" s="22" t="str">
        <f t="shared" si="132"/>
        <v/>
      </c>
      <c r="J2074" s="22" t="str">
        <f t="shared" si="133"/>
        <v/>
      </c>
      <c r="K2074" s="22" t="str">
        <f t="shared" si="134"/>
        <v/>
      </c>
    </row>
    <row r="2075" spans="1:11" x14ac:dyDescent="0.15">
      <c r="A2075" s="22" t="str">
        <f>IFERROR(テーブル_Swim015[[#This Row],[競技番号]],"")</f>
        <v/>
      </c>
      <c r="B2075" s="22" t="str">
        <f>IFERROR(テーブル_Swim015[[#This Row],[組]],"")</f>
        <v/>
      </c>
      <c r="C2075" s="22" t="str">
        <f>IFERROR(テーブル_Swim015[[#This Row],[水路]],"")</f>
        <v/>
      </c>
      <c r="D2075" s="22" t="str">
        <f t="shared" si="135"/>
        <v/>
      </c>
      <c r="E2075" s="22" t="str">
        <f>IFERROR(テーブル_Swim015[[#This Row],[選手番号]],"")</f>
        <v/>
      </c>
      <c r="F2075" s="22" t="str">
        <f>IFERROR(VLOOKUP(E2075,Sheet3!A:H,3,0),"")</f>
        <v/>
      </c>
      <c r="G2075" s="22" t="str">
        <f>IFERROR(VLOOKUP(E2075,Sheet3!A:H,8,0),"")</f>
        <v/>
      </c>
      <c r="H2075" s="22" t="str">
        <f>IFERROR(VLOOKUP(E2075,Sheet2!A:B,2,0),"")</f>
        <v/>
      </c>
      <c r="I2075" s="22" t="str">
        <f t="shared" si="132"/>
        <v/>
      </c>
      <c r="J2075" s="22" t="str">
        <f t="shared" si="133"/>
        <v/>
      </c>
      <c r="K2075" s="22" t="str">
        <f t="shared" si="134"/>
        <v/>
      </c>
    </row>
    <row r="2076" spans="1:11" x14ac:dyDescent="0.15">
      <c r="A2076" s="22" t="str">
        <f>IFERROR(テーブル_Swim015[[#This Row],[競技番号]],"")</f>
        <v/>
      </c>
      <c r="B2076" s="22" t="str">
        <f>IFERROR(テーブル_Swim015[[#This Row],[組]],"")</f>
        <v/>
      </c>
      <c r="C2076" s="22" t="str">
        <f>IFERROR(テーブル_Swim015[[#This Row],[水路]],"")</f>
        <v/>
      </c>
      <c r="D2076" s="22" t="str">
        <f t="shared" si="135"/>
        <v/>
      </c>
      <c r="E2076" s="22" t="str">
        <f>IFERROR(テーブル_Swim015[[#This Row],[選手番号]],"")</f>
        <v/>
      </c>
      <c r="F2076" s="22" t="str">
        <f>IFERROR(VLOOKUP(E2076,Sheet3!A:H,3,0),"")</f>
        <v/>
      </c>
      <c r="G2076" s="22" t="str">
        <f>IFERROR(VLOOKUP(E2076,Sheet3!A:H,8,0),"")</f>
        <v/>
      </c>
      <c r="H2076" s="22" t="str">
        <f>IFERROR(VLOOKUP(E2076,Sheet2!A:B,2,0),"")</f>
        <v/>
      </c>
      <c r="I2076" s="22" t="str">
        <f t="shared" si="132"/>
        <v/>
      </c>
      <c r="J2076" s="22" t="str">
        <f t="shared" si="133"/>
        <v/>
      </c>
      <c r="K2076" s="22" t="str">
        <f t="shared" si="134"/>
        <v/>
      </c>
    </row>
    <row r="2077" spans="1:11" x14ac:dyDescent="0.15">
      <c r="A2077" s="22" t="str">
        <f>IFERROR(テーブル_Swim015[[#This Row],[競技番号]],"")</f>
        <v/>
      </c>
      <c r="B2077" s="22" t="str">
        <f>IFERROR(テーブル_Swim015[[#This Row],[組]],"")</f>
        <v/>
      </c>
      <c r="C2077" s="22" t="str">
        <f>IFERROR(テーブル_Swim015[[#This Row],[水路]],"")</f>
        <v/>
      </c>
      <c r="D2077" s="22" t="str">
        <f t="shared" si="135"/>
        <v/>
      </c>
      <c r="E2077" s="22" t="str">
        <f>IFERROR(テーブル_Swim015[[#This Row],[選手番号]],"")</f>
        <v/>
      </c>
      <c r="F2077" s="22" t="str">
        <f>IFERROR(VLOOKUP(E2077,Sheet3!A:H,3,0),"")</f>
        <v/>
      </c>
      <c r="G2077" s="22" t="str">
        <f>IFERROR(VLOOKUP(E2077,Sheet3!A:H,8,0),"")</f>
        <v/>
      </c>
      <c r="H2077" s="22" t="str">
        <f>IFERROR(VLOOKUP(E2077,Sheet2!A:B,2,0),"")</f>
        <v/>
      </c>
      <c r="I2077" s="22" t="str">
        <f t="shared" si="132"/>
        <v/>
      </c>
      <c r="J2077" s="22" t="str">
        <f t="shared" si="133"/>
        <v/>
      </c>
      <c r="K2077" s="22" t="str">
        <f t="shared" si="134"/>
        <v/>
      </c>
    </row>
    <row r="2078" spans="1:11" x14ac:dyDescent="0.15">
      <c r="A2078" s="22" t="str">
        <f>IFERROR(テーブル_Swim015[[#This Row],[競技番号]],"")</f>
        <v/>
      </c>
      <c r="B2078" s="22" t="str">
        <f>IFERROR(テーブル_Swim015[[#This Row],[組]],"")</f>
        <v/>
      </c>
      <c r="C2078" s="22" t="str">
        <f>IFERROR(テーブル_Swim015[[#This Row],[水路]],"")</f>
        <v/>
      </c>
      <c r="D2078" s="22" t="str">
        <f t="shared" si="135"/>
        <v/>
      </c>
      <c r="E2078" s="22" t="str">
        <f>IFERROR(テーブル_Swim015[[#This Row],[選手番号]],"")</f>
        <v/>
      </c>
      <c r="F2078" s="22" t="str">
        <f>IFERROR(VLOOKUP(E2078,Sheet3!A:H,3,0),"")</f>
        <v/>
      </c>
      <c r="G2078" s="22" t="str">
        <f>IFERROR(VLOOKUP(E2078,Sheet3!A:H,8,0),"")</f>
        <v/>
      </c>
      <c r="H2078" s="22" t="str">
        <f>IFERROR(VLOOKUP(E2078,Sheet2!A:B,2,0),"")</f>
        <v/>
      </c>
      <c r="I2078" s="22" t="str">
        <f t="shared" si="132"/>
        <v/>
      </c>
      <c r="J2078" s="22" t="str">
        <f t="shared" si="133"/>
        <v/>
      </c>
      <c r="K2078" s="22" t="str">
        <f t="shared" si="134"/>
        <v/>
      </c>
    </row>
    <row r="2079" spans="1:11" x14ac:dyDescent="0.15">
      <c r="A2079" s="22" t="str">
        <f>IFERROR(テーブル_Swim015[[#This Row],[競技番号]],"")</f>
        <v/>
      </c>
      <c r="B2079" s="22" t="str">
        <f>IFERROR(テーブル_Swim015[[#This Row],[組]],"")</f>
        <v/>
      </c>
      <c r="C2079" s="22" t="str">
        <f>IFERROR(テーブル_Swim015[[#This Row],[水路]],"")</f>
        <v/>
      </c>
      <c r="D2079" s="22" t="str">
        <f t="shared" si="135"/>
        <v/>
      </c>
      <c r="E2079" s="22" t="str">
        <f>IFERROR(テーブル_Swim015[[#This Row],[選手番号]],"")</f>
        <v/>
      </c>
      <c r="F2079" s="22" t="str">
        <f>IFERROR(VLOOKUP(E2079,Sheet3!A:H,3,0),"")</f>
        <v/>
      </c>
      <c r="G2079" s="22" t="str">
        <f>IFERROR(VLOOKUP(E2079,Sheet3!A:H,8,0),"")</f>
        <v/>
      </c>
      <c r="H2079" s="22" t="str">
        <f>IFERROR(VLOOKUP(E2079,Sheet2!A:B,2,0),"")</f>
        <v/>
      </c>
      <c r="I2079" s="22" t="str">
        <f t="shared" si="132"/>
        <v/>
      </c>
      <c r="J2079" s="22" t="str">
        <f t="shared" si="133"/>
        <v/>
      </c>
      <c r="K2079" s="22" t="str">
        <f t="shared" si="134"/>
        <v/>
      </c>
    </row>
    <row r="2080" spans="1:11" x14ac:dyDescent="0.15">
      <c r="A2080" s="22" t="str">
        <f>IFERROR(テーブル_Swim015[[#This Row],[競技番号]],"")</f>
        <v/>
      </c>
      <c r="B2080" s="22" t="str">
        <f>IFERROR(テーブル_Swim015[[#This Row],[組]],"")</f>
        <v/>
      </c>
      <c r="C2080" s="22" t="str">
        <f>IFERROR(テーブル_Swim015[[#This Row],[水路]],"")</f>
        <v/>
      </c>
      <c r="D2080" s="22" t="str">
        <f t="shared" si="135"/>
        <v/>
      </c>
      <c r="E2080" s="22" t="str">
        <f>IFERROR(テーブル_Swim015[[#This Row],[選手番号]],"")</f>
        <v/>
      </c>
      <c r="F2080" s="22" t="str">
        <f>IFERROR(VLOOKUP(E2080,Sheet3!A:H,3,0),"")</f>
        <v/>
      </c>
      <c r="G2080" s="22" t="str">
        <f>IFERROR(VLOOKUP(E2080,Sheet3!A:H,8,0),"")</f>
        <v/>
      </c>
      <c r="H2080" s="22" t="str">
        <f>IFERROR(VLOOKUP(E2080,Sheet2!A:B,2,0),"")</f>
        <v/>
      </c>
      <c r="I2080" s="22" t="str">
        <f t="shared" si="132"/>
        <v/>
      </c>
      <c r="J2080" s="22" t="str">
        <f t="shared" si="133"/>
        <v/>
      </c>
      <c r="K2080" s="22" t="str">
        <f t="shared" si="134"/>
        <v/>
      </c>
    </row>
    <row r="2081" spans="1:11" x14ac:dyDescent="0.15">
      <c r="A2081" s="22" t="str">
        <f>IFERROR(テーブル_Swim015[[#This Row],[競技番号]],"")</f>
        <v/>
      </c>
      <c r="B2081" s="22" t="str">
        <f>IFERROR(テーブル_Swim015[[#This Row],[組]],"")</f>
        <v/>
      </c>
      <c r="C2081" s="22" t="str">
        <f>IFERROR(テーブル_Swim015[[#This Row],[水路]],"")</f>
        <v/>
      </c>
      <c r="D2081" s="22" t="str">
        <f t="shared" si="135"/>
        <v/>
      </c>
      <c r="E2081" s="22" t="str">
        <f>IFERROR(テーブル_Swim015[[#This Row],[選手番号]],"")</f>
        <v/>
      </c>
      <c r="F2081" s="22" t="str">
        <f>IFERROR(VLOOKUP(E2081,Sheet3!A:H,3,0),"")</f>
        <v/>
      </c>
      <c r="G2081" s="22" t="str">
        <f>IFERROR(VLOOKUP(E2081,Sheet3!A:H,8,0),"")</f>
        <v/>
      </c>
      <c r="H2081" s="22" t="str">
        <f>IFERROR(VLOOKUP(E2081,Sheet2!A:B,2,0),"")</f>
        <v/>
      </c>
      <c r="I2081" s="22" t="str">
        <f t="shared" si="132"/>
        <v/>
      </c>
      <c r="J2081" s="22" t="str">
        <f t="shared" si="133"/>
        <v/>
      </c>
      <c r="K2081" s="22" t="str">
        <f t="shared" si="134"/>
        <v/>
      </c>
    </row>
    <row r="2082" spans="1:11" x14ac:dyDescent="0.15">
      <c r="A2082" s="22" t="str">
        <f>IFERROR(テーブル_Swim015[[#This Row],[競技番号]],"")</f>
        <v/>
      </c>
      <c r="B2082" s="22" t="str">
        <f>IFERROR(テーブル_Swim015[[#This Row],[組]],"")</f>
        <v/>
      </c>
      <c r="C2082" s="22" t="str">
        <f>IFERROR(テーブル_Swim015[[#This Row],[水路]],"")</f>
        <v/>
      </c>
      <c r="D2082" s="22" t="str">
        <f t="shared" si="135"/>
        <v/>
      </c>
      <c r="E2082" s="22" t="str">
        <f>IFERROR(テーブル_Swim015[[#This Row],[選手番号]],"")</f>
        <v/>
      </c>
      <c r="F2082" s="22" t="str">
        <f>IFERROR(VLOOKUP(E2082,Sheet3!A:H,3,0),"")</f>
        <v/>
      </c>
      <c r="G2082" s="22" t="str">
        <f>IFERROR(VLOOKUP(E2082,Sheet3!A:H,8,0),"")</f>
        <v/>
      </c>
      <c r="H2082" s="22" t="str">
        <f>IFERROR(VLOOKUP(E2082,Sheet2!A:B,2,0),"")</f>
        <v/>
      </c>
      <c r="I2082" s="22" t="str">
        <f t="shared" si="132"/>
        <v/>
      </c>
      <c r="J2082" s="22" t="str">
        <f t="shared" si="133"/>
        <v/>
      </c>
      <c r="K2082" s="22" t="str">
        <f t="shared" si="134"/>
        <v/>
      </c>
    </row>
    <row r="2083" spans="1:11" x14ac:dyDescent="0.15">
      <c r="A2083" s="22" t="str">
        <f>IFERROR(テーブル_Swim015[[#This Row],[競技番号]],"")</f>
        <v/>
      </c>
      <c r="B2083" s="22" t="str">
        <f>IFERROR(テーブル_Swim015[[#This Row],[組]],"")</f>
        <v/>
      </c>
      <c r="C2083" s="22" t="str">
        <f>IFERROR(テーブル_Swim015[[#This Row],[水路]],"")</f>
        <v/>
      </c>
      <c r="D2083" s="22" t="str">
        <f t="shared" si="135"/>
        <v/>
      </c>
      <c r="E2083" s="22" t="str">
        <f>IFERROR(テーブル_Swim015[[#This Row],[選手番号]],"")</f>
        <v/>
      </c>
      <c r="F2083" s="22" t="str">
        <f>IFERROR(VLOOKUP(E2083,Sheet3!A:H,3,0),"")</f>
        <v/>
      </c>
      <c r="G2083" s="22" t="str">
        <f>IFERROR(VLOOKUP(E2083,Sheet3!A:H,8,0),"")</f>
        <v/>
      </c>
      <c r="H2083" s="22" t="str">
        <f>IFERROR(VLOOKUP(E2083,Sheet2!A:B,2,0),"")</f>
        <v/>
      </c>
      <c r="I2083" s="22" t="str">
        <f t="shared" si="132"/>
        <v/>
      </c>
      <c r="J2083" s="22" t="str">
        <f t="shared" si="133"/>
        <v/>
      </c>
      <c r="K2083" s="22" t="str">
        <f t="shared" si="134"/>
        <v/>
      </c>
    </row>
    <row r="2084" spans="1:11" x14ac:dyDescent="0.15">
      <c r="A2084" s="22" t="str">
        <f>IFERROR(テーブル_Swim015[[#This Row],[競技番号]],"")</f>
        <v/>
      </c>
      <c r="B2084" s="22" t="str">
        <f>IFERROR(テーブル_Swim015[[#This Row],[組]],"")</f>
        <v/>
      </c>
      <c r="C2084" s="22" t="str">
        <f>IFERROR(テーブル_Swim015[[#This Row],[水路]],"")</f>
        <v/>
      </c>
      <c r="D2084" s="22" t="str">
        <f t="shared" si="135"/>
        <v/>
      </c>
      <c r="E2084" s="22" t="str">
        <f>IFERROR(テーブル_Swim015[[#This Row],[選手番号]],"")</f>
        <v/>
      </c>
      <c r="F2084" s="22" t="str">
        <f>IFERROR(VLOOKUP(E2084,Sheet3!A:H,3,0),"")</f>
        <v/>
      </c>
      <c r="G2084" s="22" t="str">
        <f>IFERROR(VLOOKUP(E2084,Sheet3!A:H,8,0),"")</f>
        <v/>
      </c>
      <c r="H2084" s="22" t="str">
        <f>IFERROR(VLOOKUP(E2084,Sheet2!A:B,2,0),"")</f>
        <v/>
      </c>
      <c r="I2084" s="22" t="str">
        <f t="shared" si="132"/>
        <v/>
      </c>
      <c r="J2084" s="22" t="str">
        <f t="shared" si="133"/>
        <v/>
      </c>
      <c r="K2084" s="22" t="str">
        <f t="shared" si="134"/>
        <v/>
      </c>
    </row>
    <row r="2085" spans="1:11" x14ac:dyDescent="0.15">
      <c r="A2085" s="22" t="str">
        <f>IFERROR(テーブル_Swim015[[#This Row],[競技番号]],"")</f>
        <v/>
      </c>
      <c r="B2085" s="22" t="str">
        <f>IFERROR(テーブル_Swim015[[#This Row],[組]],"")</f>
        <v/>
      </c>
      <c r="C2085" s="22" t="str">
        <f>IFERROR(テーブル_Swim015[[#This Row],[水路]],"")</f>
        <v/>
      </c>
      <c r="D2085" s="22" t="str">
        <f t="shared" si="135"/>
        <v/>
      </c>
      <c r="E2085" s="22" t="str">
        <f>IFERROR(テーブル_Swim015[[#This Row],[選手番号]],"")</f>
        <v/>
      </c>
      <c r="F2085" s="22" t="str">
        <f>IFERROR(VLOOKUP(E2085,Sheet3!A:H,3,0),"")</f>
        <v/>
      </c>
      <c r="G2085" s="22" t="str">
        <f>IFERROR(VLOOKUP(E2085,Sheet3!A:H,8,0),"")</f>
        <v/>
      </c>
      <c r="H2085" s="22" t="str">
        <f>IFERROR(VLOOKUP(E2085,Sheet2!A:B,2,0),"")</f>
        <v/>
      </c>
      <c r="I2085" s="22" t="str">
        <f t="shared" si="132"/>
        <v/>
      </c>
      <c r="J2085" s="22" t="str">
        <f t="shared" si="133"/>
        <v/>
      </c>
      <c r="K2085" s="22" t="str">
        <f t="shared" si="134"/>
        <v/>
      </c>
    </row>
    <row r="2086" spans="1:11" x14ac:dyDescent="0.15">
      <c r="A2086" s="22" t="str">
        <f>IFERROR(テーブル_Swim015[[#This Row],[競技番号]],"")</f>
        <v/>
      </c>
      <c r="B2086" s="22" t="str">
        <f>IFERROR(テーブル_Swim015[[#This Row],[組]],"")</f>
        <v/>
      </c>
      <c r="C2086" s="22" t="str">
        <f>IFERROR(テーブル_Swim015[[#This Row],[水路]],"")</f>
        <v/>
      </c>
      <c r="D2086" s="22" t="str">
        <f t="shared" si="135"/>
        <v/>
      </c>
      <c r="E2086" s="22" t="str">
        <f>IFERROR(テーブル_Swim015[[#This Row],[選手番号]],"")</f>
        <v/>
      </c>
      <c r="F2086" s="22" t="str">
        <f>IFERROR(VLOOKUP(E2086,Sheet3!A:H,3,0),"")</f>
        <v/>
      </c>
      <c r="G2086" s="22" t="str">
        <f>IFERROR(VLOOKUP(E2086,Sheet3!A:H,8,0),"")</f>
        <v/>
      </c>
      <c r="H2086" s="22" t="str">
        <f>IFERROR(VLOOKUP(E2086,Sheet2!A:B,2,0),"")</f>
        <v/>
      </c>
      <c r="I2086" s="22" t="str">
        <f t="shared" si="132"/>
        <v/>
      </c>
      <c r="J2086" s="22" t="str">
        <f t="shared" si="133"/>
        <v/>
      </c>
      <c r="K2086" s="22" t="str">
        <f t="shared" si="134"/>
        <v/>
      </c>
    </row>
    <row r="2087" spans="1:11" x14ac:dyDescent="0.15">
      <c r="A2087" s="22" t="str">
        <f>IFERROR(テーブル_Swim015[[#This Row],[競技番号]],"")</f>
        <v/>
      </c>
      <c r="B2087" s="22" t="str">
        <f>IFERROR(テーブル_Swim015[[#This Row],[組]],"")</f>
        <v/>
      </c>
      <c r="C2087" s="22" t="str">
        <f>IFERROR(テーブル_Swim015[[#This Row],[水路]],"")</f>
        <v/>
      </c>
      <c r="D2087" s="22" t="str">
        <f t="shared" si="135"/>
        <v/>
      </c>
      <c r="E2087" s="22" t="str">
        <f>IFERROR(テーブル_Swim015[[#This Row],[選手番号]],"")</f>
        <v/>
      </c>
      <c r="F2087" s="22" t="str">
        <f>IFERROR(VLOOKUP(E2087,Sheet3!A:H,3,0),"")</f>
        <v/>
      </c>
      <c r="G2087" s="22" t="str">
        <f>IFERROR(VLOOKUP(E2087,Sheet3!A:H,8,0),"")</f>
        <v/>
      </c>
      <c r="H2087" s="22" t="str">
        <f>IFERROR(VLOOKUP(E2087,Sheet2!A:B,2,0),"")</f>
        <v/>
      </c>
      <c r="I2087" s="22" t="str">
        <f t="shared" si="132"/>
        <v/>
      </c>
      <c r="J2087" s="22" t="str">
        <f t="shared" si="133"/>
        <v/>
      </c>
      <c r="K2087" s="22" t="str">
        <f t="shared" si="134"/>
        <v/>
      </c>
    </row>
    <row r="2088" spans="1:11" x14ac:dyDescent="0.15">
      <c r="A2088" s="22" t="str">
        <f>IFERROR(テーブル_Swim015[[#This Row],[競技番号]],"")</f>
        <v/>
      </c>
      <c r="B2088" s="22" t="str">
        <f>IFERROR(テーブル_Swim015[[#This Row],[組]],"")</f>
        <v/>
      </c>
      <c r="C2088" s="22" t="str">
        <f>IFERROR(テーブル_Swim015[[#This Row],[水路]],"")</f>
        <v/>
      </c>
      <c r="D2088" s="22" t="str">
        <f t="shared" si="135"/>
        <v/>
      </c>
      <c r="E2088" s="22" t="str">
        <f>IFERROR(テーブル_Swim015[[#This Row],[選手番号]],"")</f>
        <v/>
      </c>
      <c r="F2088" s="22" t="str">
        <f>IFERROR(VLOOKUP(E2088,Sheet3!A:H,3,0),"")</f>
        <v/>
      </c>
      <c r="G2088" s="22" t="str">
        <f>IFERROR(VLOOKUP(E2088,Sheet3!A:H,8,0),"")</f>
        <v/>
      </c>
      <c r="H2088" s="22" t="str">
        <f>IFERROR(VLOOKUP(E2088,Sheet2!A:B,2,0),"")</f>
        <v/>
      </c>
      <c r="I2088" s="22" t="str">
        <f t="shared" si="132"/>
        <v/>
      </c>
      <c r="J2088" s="22" t="str">
        <f t="shared" si="133"/>
        <v/>
      </c>
      <c r="K2088" s="22" t="str">
        <f t="shared" si="134"/>
        <v/>
      </c>
    </row>
    <row r="2089" spans="1:11" x14ac:dyDescent="0.15">
      <c r="A2089" s="22" t="str">
        <f>IFERROR(テーブル_Swim015[[#This Row],[競技番号]],"")</f>
        <v/>
      </c>
      <c r="B2089" s="22" t="str">
        <f>IFERROR(テーブル_Swim015[[#This Row],[組]],"")</f>
        <v/>
      </c>
      <c r="C2089" s="22" t="str">
        <f>IFERROR(テーブル_Swim015[[#This Row],[水路]],"")</f>
        <v/>
      </c>
      <c r="D2089" s="22" t="str">
        <f t="shared" si="135"/>
        <v/>
      </c>
      <c r="E2089" s="22" t="str">
        <f>IFERROR(テーブル_Swim015[[#This Row],[選手番号]],"")</f>
        <v/>
      </c>
      <c r="F2089" s="22" t="str">
        <f>IFERROR(VLOOKUP(E2089,Sheet3!A:H,3,0),"")</f>
        <v/>
      </c>
      <c r="G2089" s="22" t="str">
        <f>IFERROR(VLOOKUP(E2089,Sheet3!A:H,8,0),"")</f>
        <v/>
      </c>
      <c r="H2089" s="22" t="str">
        <f>IFERROR(VLOOKUP(E2089,Sheet2!A:B,2,0),"")</f>
        <v/>
      </c>
      <c r="I2089" s="22" t="str">
        <f t="shared" si="132"/>
        <v/>
      </c>
      <c r="J2089" s="22" t="str">
        <f t="shared" si="133"/>
        <v/>
      </c>
      <c r="K2089" s="22" t="str">
        <f t="shared" si="134"/>
        <v/>
      </c>
    </row>
    <row r="2090" spans="1:11" x14ac:dyDescent="0.15">
      <c r="A2090" s="22" t="str">
        <f>IFERROR(テーブル_Swim015[[#This Row],[競技番号]],"")</f>
        <v/>
      </c>
      <c r="B2090" s="22" t="str">
        <f>IFERROR(テーブル_Swim015[[#This Row],[組]],"")</f>
        <v/>
      </c>
      <c r="C2090" s="22" t="str">
        <f>IFERROR(テーブル_Swim015[[#This Row],[水路]],"")</f>
        <v/>
      </c>
      <c r="D2090" s="22" t="str">
        <f t="shared" si="135"/>
        <v/>
      </c>
      <c r="E2090" s="22" t="str">
        <f>IFERROR(テーブル_Swim015[[#This Row],[選手番号]],"")</f>
        <v/>
      </c>
      <c r="F2090" s="22" t="str">
        <f>IFERROR(VLOOKUP(E2090,Sheet3!A:H,3,0),"")</f>
        <v/>
      </c>
      <c r="G2090" s="22" t="str">
        <f>IFERROR(VLOOKUP(E2090,Sheet3!A:H,8,0),"")</f>
        <v/>
      </c>
      <c r="H2090" s="22" t="str">
        <f>IFERROR(VLOOKUP(E2090,Sheet2!A:B,2,0),"")</f>
        <v/>
      </c>
      <c r="I2090" s="22" t="str">
        <f t="shared" si="132"/>
        <v/>
      </c>
      <c r="J2090" s="22" t="str">
        <f t="shared" si="133"/>
        <v/>
      </c>
      <c r="K2090" s="22" t="str">
        <f t="shared" si="134"/>
        <v/>
      </c>
    </row>
    <row r="2091" spans="1:11" x14ac:dyDescent="0.15">
      <c r="A2091" s="22" t="str">
        <f>IFERROR(テーブル_Swim015[[#This Row],[競技番号]],"")</f>
        <v/>
      </c>
      <c r="B2091" s="22" t="str">
        <f>IFERROR(テーブル_Swim015[[#This Row],[組]],"")</f>
        <v/>
      </c>
      <c r="C2091" s="22" t="str">
        <f>IFERROR(テーブル_Swim015[[#This Row],[水路]],"")</f>
        <v/>
      </c>
      <c r="D2091" s="22" t="str">
        <f t="shared" si="135"/>
        <v/>
      </c>
      <c r="E2091" s="22" t="str">
        <f>IFERROR(テーブル_Swim015[[#This Row],[選手番号]],"")</f>
        <v/>
      </c>
      <c r="F2091" s="22" t="str">
        <f>IFERROR(VLOOKUP(E2091,Sheet3!A:H,3,0),"")</f>
        <v/>
      </c>
      <c r="G2091" s="22" t="str">
        <f>IFERROR(VLOOKUP(E2091,Sheet3!A:H,8,0),"")</f>
        <v/>
      </c>
      <c r="H2091" s="22" t="str">
        <f>IFERROR(VLOOKUP(E2091,Sheet2!A:B,2,0),"")</f>
        <v/>
      </c>
      <c r="I2091" s="22" t="str">
        <f t="shared" si="132"/>
        <v/>
      </c>
      <c r="J2091" s="22" t="str">
        <f t="shared" si="133"/>
        <v/>
      </c>
      <c r="K2091" s="22" t="str">
        <f t="shared" si="134"/>
        <v/>
      </c>
    </row>
    <row r="2092" spans="1:11" x14ac:dyDescent="0.15">
      <c r="A2092" s="22" t="str">
        <f>IFERROR(テーブル_Swim015[[#This Row],[競技番号]],"")</f>
        <v/>
      </c>
      <c r="B2092" s="22" t="str">
        <f>IFERROR(テーブル_Swim015[[#This Row],[組]],"")</f>
        <v/>
      </c>
      <c r="C2092" s="22" t="str">
        <f>IFERROR(テーブル_Swim015[[#This Row],[水路]],"")</f>
        <v/>
      </c>
      <c r="D2092" s="22" t="str">
        <f t="shared" si="135"/>
        <v/>
      </c>
      <c r="E2092" s="22" t="str">
        <f>IFERROR(テーブル_Swim015[[#This Row],[選手番号]],"")</f>
        <v/>
      </c>
      <c r="F2092" s="22" t="str">
        <f>IFERROR(VLOOKUP(E2092,Sheet3!A:H,3,0),"")</f>
        <v/>
      </c>
      <c r="G2092" s="22" t="str">
        <f>IFERROR(VLOOKUP(E2092,Sheet3!A:H,8,0),"")</f>
        <v/>
      </c>
      <c r="H2092" s="22" t="str">
        <f>IFERROR(VLOOKUP(E2092,Sheet2!A:B,2,0),"")</f>
        <v/>
      </c>
      <c r="I2092" s="22" t="str">
        <f t="shared" si="132"/>
        <v/>
      </c>
      <c r="J2092" s="22" t="str">
        <f t="shared" si="133"/>
        <v/>
      </c>
      <c r="K2092" s="22" t="str">
        <f t="shared" si="134"/>
        <v/>
      </c>
    </row>
    <row r="2093" spans="1:11" x14ac:dyDescent="0.15">
      <c r="A2093" s="22" t="str">
        <f>IFERROR(テーブル_Swim015[[#This Row],[競技番号]],"")</f>
        <v/>
      </c>
      <c r="B2093" s="22" t="str">
        <f>IFERROR(テーブル_Swim015[[#This Row],[組]],"")</f>
        <v/>
      </c>
      <c r="C2093" s="22" t="str">
        <f>IFERROR(テーブル_Swim015[[#This Row],[水路]],"")</f>
        <v/>
      </c>
      <c r="D2093" s="22" t="str">
        <f t="shared" si="135"/>
        <v/>
      </c>
      <c r="E2093" s="22" t="str">
        <f>IFERROR(テーブル_Swim015[[#This Row],[選手番号]],"")</f>
        <v/>
      </c>
      <c r="F2093" s="22" t="str">
        <f>IFERROR(VLOOKUP(E2093,Sheet3!A:H,3,0),"")</f>
        <v/>
      </c>
      <c r="G2093" s="22" t="str">
        <f>IFERROR(VLOOKUP(E2093,Sheet3!A:H,8,0),"")</f>
        <v/>
      </c>
      <c r="H2093" s="22" t="str">
        <f>IFERROR(VLOOKUP(E2093,Sheet2!A:B,2,0),"")</f>
        <v/>
      </c>
      <c r="I2093" s="22" t="str">
        <f t="shared" si="132"/>
        <v/>
      </c>
      <c r="J2093" s="22" t="str">
        <f t="shared" si="133"/>
        <v/>
      </c>
      <c r="K2093" s="22" t="str">
        <f t="shared" si="134"/>
        <v/>
      </c>
    </row>
    <row r="2094" spans="1:11" x14ac:dyDescent="0.15">
      <c r="A2094" s="22" t="str">
        <f>IFERROR(テーブル_Swim015[[#This Row],[競技番号]],"")</f>
        <v/>
      </c>
      <c r="B2094" s="22" t="str">
        <f>IFERROR(テーブル_Swim015[[#This Row],[組]],"")</f>
        <v/>
      </c>
      <c r="C2094" s="22" t="str">
        <f>IFERROR(テーブル_Swim015[[#This Row],[水路]],"")</f>
        <v/>
      </c>
      <c r="D2094" s="22" t="str">
        <f t="shared" si="135"/>
        <v/>
      </c>
      <c r="E2094" s="22" t="str">
        <f>IFERROR(テーブル_Swim015[[#This Row],[選手番号]],"")</f>
        <v/>
      </c>
      <c r="F2094" s="22" t="str">
        <f>IFERROR(VLOOKUP(E2094,Sheet3!A:H,3,0),"")</f>
        <v/>
      </c>
      <c r="G2094" s="22" t="str">
        <f>IFERROR(VLOOKUP(E2094,Sheet3!A:H,8,0),"")</f>
        <v/>
      </c>
      <c r="H2094" s="22" t="str">
        <f>IFERROR(VLOOKUP(E2094,Sheet2!A:B,2,0),"")</f>
        <v/>
      </c>
      <c r="I2094" s="22" t="str">
        <f t="shared" si="132"/>
        <v/>
      </c>
      <c r="J2094" s="22" t="str">
        <f t="shared" si="133"/>
        <v/>
      </c>
      <c r="K2094" s="22" t="str">
        <f t="shared" si="134"/>
        <v/>
      </c>
    </row>
    <row r="2095" spans="1:11" x14ac:dyDescent="0.15">
      <c r="A2095" s="22" t="str">
        <f>IFERROR(テーブル_Swim015[[#This Row],[競技番号]],"")</f>
        <v/>
      </c>
      <c r="B2095" s="22" t="str">
        <f>IFERROR(テーブル_Swim015[[#This Row],[組]],"")</f>
        <v/>
      </c>
      <c r="C2095" s="22" t="str">
        <f>IFERROR(テーブル_Swim015[[#This Row],[水路]],"")</f>
        <v/>
      </c>
      <c r="D2095" s="22" t="str">
        <f t="shared" si="135"/>
        <v/>
      </c>
      <c r="E2095" s="22" t="str">
        <f>IFERROR(テーブル_Swim015[[#This Row],[選手番号]],"")</f>
        <v/>
      </c>
      <c r="F2095" s="22" t="str">
        <f>IFERROR(VLOOKUP(E2095,Sheet3!A:H,3,0),"")</f>
        <v/>
      </c>
      <c r="G2095" s="22" t="str">
        <f>IFERROR(VLOOKUP(E2095,Sheet3!A:H,8,0),"")</f>
        <v/>
      </c>
      <c r="H2095" s="22" t="str">
        <f>IFERROR(VLOOKUP(E2095,Sheet2!A:B,2,0),"")</f>
        <v/>
      </c>
      <c r="I2095" s="22" t="str">
        <f t="shared" si="132"/>
        <v/>
      </c>
      <c r="J2095" s="22" t="str">
        <f t="shared" si="133"/>
        <v/>
      </c>
      <c r="K2095" s="22" t="str">
        <f t="shared" si="134"/>
        <v/>
      </c>
    </row>
    <row r="2096" spans="1:11" x14ac:dyDescent="0.15">
      <c r="A2096" s="22" t="str">
        <f>IFERROR(テーブル_Swim015[[#This Row],[競技番号]],"")</f>
        <v/>
      </c>
      <c r="B2096" s="22" t="str">
        <f>IFERROR(テーブル_Swim015[[#This Row],[組]],"")</f>
        <v/>
      </c>
      <c r="C2096" s="22" t="str">
        <f>IFERROR(テーブル_Swim015[[#This Row],[水路]],"")</f>
        <v/>
      </c>
      <c r="D2096" s="22" t="str">
        <f t="shared" si="135"/>
        <v/>
      </c>
      <c r="E2096" s="22" t="str">
        <f>IFERROR(テーブル_Swim015[[#This Row],[選手番号]],"")</f>
        <v/>
      </c>
      <c r="F2096" s="22" t="str">
        <f>IFERROR(VLOOKUP(E2096,Sheet3!A:H,3,0),"")</f>
        <v/>
      </c>
      <c r="G2096" s="22" t="str">
        <f>IFERROR(VLOOKUP(E2096,Sheet3!A:H,8,0),"")</f>
        <v/>
      </c>
      <c r="H2096" s="22" t="str">
        <f>IFERROR(VLOOKUP(E2096,Sheet2!A:B,2,0),"")</f>
        <v/>
      </c>
      <c r="I2096" s="22" t="str">
        <f t="shared" si="132"/>
        <v/>
      </c>
      <c r="J2096" s="22" t="str">
        <f t="shared" si="133"/>
        <v/>
      </c>
      <c r="K2096" s="22" t="str">
        <f t="shared" si="134"/>
        <v/>
      </c>
    </row>
    <row r="2097" spans="1:11" x14ac:dyDescent="0.15">
      <c r="A2097" s="22" t="str">
        <f>IFERROR(テーブル_Swim015[[#This Row],[競技番号]],"")</f>
        <v/>
      </c>
      <c r="B2097" s="22" t="str">
        <f>IFERROR(テーブル_Swim015[[#This Row],[組]],"")</f>
        <v/>
      </c>
      <c r="C2097" s="22" t="str">
        <f>IFERROR(テーブル_Swim015[[#This Row],[水路]],"")</f>
        <v/>
      </c>
      <c r="D2097" s="22" t="str">
        <f t="shared" si="135"/>
        <v/>
      </c>
      <c r="E2097" s="22" t="str">
        <f>IFERROR(テーブル_Swim015[[#This Row],[選手番号]],"")</f>
        <v/>
      </c>
      <c r="F2097" s="22" t="str">
        <f>IFERROR(VLOOKUP(E2097,Sheet3!A:H,3,0),"")</f>
        <v/>
      </c>
      <c r="G2097" s="22" t="str">
        <f>IFERROR(VLOOKUP(E2097,Sheet3!A:H,8,0),"")</f>
        <v/>
      </c>
      <c r="H2097" s="22" t="str">
        <f>IFERROR(VLOOKUP(E2097,Sheet2!A:B,2,0),"")</f>
        <v/>
      </c>
      <c r="I2097" s="22" t="str">
        <f t="shared" si="132"/>
        <v/>
      </c>
      <c r="J2097" s="22" t="str">
        <f t="shared" si="133"/>
        <v/>
      </c>
      <c r="K2097" s="22" t="str">
        <f t="shared" si="134"/>
        <v/>
      </c>
    </row>
    <row r="2098" spans="1:11" x14ac:dyDescent="0.15">
      <c r="A2098" s="22" t="str">
        <f>IFERROR(テーブル_Swim015[[#This Row],[競技番号]],"")</f>
        <v/>
      </c>
      <c r="B2098" s="22" t="str">
        <f>IFERROR(テーブル_Swim015[[#This Row],[組]],"")</f>
        <v/>
      </c>
      <c r="C2098" s="22" t="str">
        <f>IFERROR(テーブル_Swim015[[#This Row],[水路]],"")</f>
        <v/>
      </c>
      <c r="D2098" s="22" t="str">
        <f t="shared" si="135"/>
        <v/>
      </c>
      <c r="E2098" s="22" t="str">
        <f>IFERROR(テーブル_Swim015[[#This Row],[選手番号]],"")</f>
        <v/>
      </c>
      <c r="F2098" s="22" t="str">
        <f>IFERROR(VLOOKUP(E2098,Sheet3!A:H,3,0),"")</f>
        <v/>
      </c>
      <c r="G2098" s="22" t="str">
        <f>IFERROR(VLOOKUP(E2098,Sheet3!A:H,8,0),"")</f>
        <v/>
      </c>
      <c r="H2098" s="22" t="str">
        <f>IFERROR(VLOOKUP(E2098,Sheet2!A:B,2,0),"")</f>
        <v/>
      </c>
      <c r="I2098" s="22" t="str">
        <f t="shared" si="132"/>
        <v/>
      </c>
      <c r="J2098" s="22" t="str">
        <f t="shared" si="133"/>
        <v/>
      </c>
      <c r="K2098" s="22" t="str">
        <f t="shared" si="134"/>
        <v/>
      </c>
    </row>
    <row r="2099" spans="1:11" x14ac:dyDescent="0.15">
      <c r="A2099" s="22" t="str">
        <f>IFERROR(テーブル_Swim015[[#This Row],[競技番号]],"")</f>
        <v/>
      </c>
      <c r="B2099" s="22" t="str">
        <f>IFERROR(テーブル_Swim015[[#This Row],[組]],"")</f>
        <v/>
      </c>
      <c r="C2099" s="22" t="str">
        <f>IFERROR(テーブル_Swim015[[#This Row],[水路]],"")</f>
        <v/>
      </c>
      <c r="D2099" s="22" t="str">
        <f t="shared" si="135"/>
        <v/>
      </c>
      <c r="E2099" s="22" t="str">
        <f>IFERROR(テーブル_Swim015[[#This Row],[選手番号]],"")</f>
        <v/>
      </c>
      <c r="F2099" s="22" t="str">
        <f>IFERROR(VLOOKUP(E2099,Sheet3!A:H,3,0),"")</f>
        <v/>
      </c>
      <c r="G2099" s="22" t="str">
        <f>IFERROR(VLOOKUP(E2099,Sheet3!A:H,8,0),"")</f>
        <v/>
      </c>
      <c r="H2099" s="22" t="str">
        <f>IFERROR(VLOOKUP(E2099,Sheet2!A:B,2,0),"")</f>
        <v/>
      </c>
      <c r="I2099" s="22" t="str">
        <f t="shared" si="132"/>
        <v/>
      </c>
      <c r="J2099" s="22" t="str">
        <f t="shared" si="133"/>
        <v/>
      </c>
      <c r="K2099" s="22" t="str">
        <f t="shared" si="134"/>
        <v/>
      </c>
    </row>
    <row r="2100" spans="1:11" x14ac:dyDescent="0.15">
      <c r="A2100" s="22" t="str">
        <f>IFERROR(テーブル_Swim015[[#This Row],[競技番号]],"")</f>
        <v/>
      </c>
      <c r="B2100" s="22" t="str">
        <f>IFERROR(テーブル_Swim015[[#This Row],[組]],"")</f>
        <v/>
      </c>
      <c r="C2100" s="22" t="str">
        <f>IFERROR(テーブル_Swim015[[#This Row],[水路]],"")</f>
        <v/>
      </c>
      <c r="D2100" s="22" t="str">
        <f t="shared" si="135"/>
        <v/>
      </c>
      <c r="E2100" s="22" t="str">
        <f>IFERROR(テーブル_Swim015[[#This Row],[選手番号]],"")</f>
        <v/>
      </c>
      <c r="F2100" s="22" t="str">
        <f>IFERROR(VLOOKUP(E2100,Sheet3!A:H,3,0),"")</f>
        <v/>
      </c>
      <c r="G2100" s="22" t="str">
        <f>IFERROR(VLOOKUP(E2100,Sheet3!A:H,8,0),"")</f>
        <v/>
      </c>
      <c r="H2100" s="22" t="str">
        <f>IFERROR(VLOOKUP(E2100,Sheet2!A:B,2,0),"")</f>
        <v/>
      </c>
      <c r="I2100" s="22" t="str">
        <f t="shared" si="132"/>
        <v/>
      </c>
      <c r="J2100" s="22" t="str">
        <f t="shared" si="133"/>
        <v/>
      </c>
      <c r="K2100" s="22" t="str">
        <f t="shared" si="134"/>
        <v/>
      </c>
    </row>
    <row r="2101" spans="1:11" x14ac:dyDescent="0.15">
      <c r="A2101" s="22" t="str">
        <f>IFERROR(テーブル_Swim015[[#This Row],[競技番号]],"")</f>
        <v/>
      </c>
      <c r="B2101" s="22" t="str">
        <f>IFERROR(テーブル_Swim015[[#This Row],[組]],"")</f>
        <v/>
      </c>
      <c r="C2101" s="22" t="str">
        <f>IFERROR(テーブル_Swim015[[#This Row],[水路]],"")</f>
        <v/>
      </c>
      <c r="D2101" s="22" t="str">
        <f t="shared" si="135"/>
        <v/>
      </c>
      <c r="E2101" s="22" t="str">
        <f>IFERROR(テーブル_Swim015[[#This Row],[選手番号]],"")</f>
        <v/>
      </c>
      <c r="F2101" s="22" t="str">
        <f>IFERROR(VLOOKUP(E2101,Sheet3!A:H,3,0),"")</f>
        <v/>
      </c>
      <c r="G2101" s="22" t="str">
        <f>IFERROR(VLOOKUP(E2101,Sheet3!A:H,8,0),"")</f>
        <v/>
      </c>
      <c r="H2101" s="22" t="str">
        <f>IFERROR(VLOOKUP(E2101,Sheet2!A:B,2,0),"")</f>
        <v/>
      </c>
      <c r="I2101" s="22" t="str">
        <f t="shared" si="132"/>
        <v/>
      </c>
      <c r="J2101" s="22" t="str">
        <f t="shared" si="133"/>
        <v/>
      </c>
      <c r="K2101" s="22" t="str">
        <f t="shared" si="134"/>
        <v/>
      </c>
    </row>
    <row r="2102" spans="1:11" x14ac:dyDescent="0.15">
      <c r="A2102" s="22" t="str">
        <f>IFERROR(テーブル_Swim015[[#This Row],[競技番号]],"")</f>
        <v/>
      </c>
      <c r="B2102" s="22" t="str">
        <f>IFERROR(テーブル_Swim015[[#This Row],[組]],"")</f>
        <v/>
      </c>
      <c r="C2102" s="22" t="str">
        <f>IFERROR(テーブル_Swim015[[#This Row],[水路]],"")</f>
        <v/>
      </c>
      <c r="D2102" s="22" t="str">
        <f t="shared" si="135"/>
        <v/>
      </c>
      <c r="E2102" s="22" t="str">
        <f>IFERROR(テーブル_Swim015[[#This Row],[選手番号]],"")</f>
        <v/>
      </c>
      <c r="F2102" s="22" t="str">
        <f>IFERROR(VLOOKUP(E2102,Sheet3!A:H,3,0),"")</f>
        <v/>
      </c>
      <c r="G2102" s="22" t="str">
        <f>IFERROR(VLOOKUP(E2102,Sheet3!A:H,8,0),"")</f>
        <v/>
      </c>
      <c r="H2102" s="22" t="str">
        <f>IFERROR(VLOOKUP(E2102,Sheet2!A:B,2,0),"")</f>
        <v/>
      </c>
      <c r="I2102" s="22" t="str">
        <f t="shared" si="132"/>
        <v/>
      </c>
      <c r="J2102" s="22" t="str">
        <f t="shared" si="133"/>
        <v/>
      </c>
      <c r="K2102" s="22" t="str">
        <f t="shared" si="134"/>
        <v/>
      </c>
    </row>
    <row r="2103" spans="1:11" x14ac:dyDescent="0.15">
      <c r="A2103" s="22" t="str">
        <f>IFERROR(テーブル_Swim015[[#This Row],[競技番号]],"")</f>
        <v/>
      </c>
      <c r="B2103" s="22" t="str">
        <f>IFERROR(テーブル_Swim015[[#This Row],[組]],"")</f>
        <v/>
      </c>
      <c r="C2103" s="22" t="str">
        <f>IFERROR(テーブル_Swim015[[#This Row],[水路]],"")</f>
        <v/>
      </c>
      <c r="D2103" s="22" t="str">
        <f t="shared" si="135"/>
        <v/>
      </c>
      <c r="E2103" s="22" t="str">
        <f>IFERROR(テーブル_Swim015[[#This Row],[選手番号]],"")</f>
        <v/>
      </c>
      <c r="F2103" s="22" t="str">
        <f>IFERROR(VLOOKUP(E2103,Sheet3!A:H,3,0),"")</f>
        <v/>
      </c>
      <c r="G2103" s="22" t="str">
        <f>IFERROR(VLOOKUP(E2103,Sheet3!A:H,8,0),"")</f>
        <v/>
      </c>
      <c r="H2103" s="22" t="str">
        <f>IFERROR(VLOOKUP(E2103,Sheet2!A:B,2,0),"")</f>
        <v/>
      </c>
      <c r="I2103" s="22" t="str">
        <f t="shared" si="132"/>
        <v/>
      </c>
      <c r="J2103" s="22" t="str">
        <f t="shared" si="133"/>
        <v/>
      </c>
      <c r="K2103" s="22" t="str">
        <f t="shared" si="134"/>
        <v/>
      </c>
    </row>
    <row r="2104" spans="1:11" x14ac:dyDescent="0.15">
      <c r="A2104" s="22" t="str">
        <f>IFERROR(テーブル_Swim015[[#This Row],[競技番号]],"")</f>
        <v/>
      </c>
      <c r="B2104" s="22" t="str">
        <f>IFERROR(テーブル_Swim015[[#This Row],[組]],"")</f>
        <v/>
      </c>
      <c r="C2104" s="22" t="str">
        <f>IFERROR(テーブル_Swim015[[#This Row],[水路]],"")</f>
        <v/>
      </c>
      <c r="D2104" s="22" t="str">
        <f t="shared" si="135"/>
        <v/>
      </c>
      <c r="E2104" s="22" t="str">
        <f>IFERROR(テーブル_Swim015[[#This Row],[選手番号]],"")</f>
        <v/>
      </c>
      <c r="F2104" s="22" t="str">
        <f>IFERROR(VLOOKUP(E2104,Sheet3!A:H,3,0),"")</f>
        <v/>
      </c>
      <c r="G2104" s="22" t="str">
        <f>IFERROR(VLOOKUP(E2104,Sheet3!A:H,8,0),"")</f>
        <v/>
      </c>
      <c r="H2104" s="22" t="str">
        <f>IFERROR(VLOOKUP(E2104,Sheet2!A:B,2,0),"")</f>
        <v/>
      </c>
      <c r="I2104" s="22" t="str">
        <f t="shared" si="132"/>
        <v/>
      </c>
      <c r="J2104" s="22" t="str">
        <f t="shared" si="133"/>
        <v/>
      </c>
      <c r="K2104" s="22" t="str">
        <f t="shared" si="134"/>
        <v/>
      </c>
    </row>
    <row r="2105" spans="1:11" x14ac:dyDescent="0.15">
      <c r="A2105" s="22" t="str">
        <f>IFERROR(テーブル_Swim015[[#This Row],[競技番号]],"")</f>
        <v/>
      </c>
      <c r="B2105" s="22" t="str">
        <f>IFERROR(テーブル_Swim015[[#This Row],[組]],"")</f>
        <v/>
      </c>
      <c r="C2105" s="22" t="str">
        <f>IFERROR(テーブル_Swim015[[#This Row],[水路]],"")</f>
        <v/>
      </c>
      <c r="D2105" s="22" t="str">
        <f t="shared" si="135"/>
        <v/>
      </c>
      <c r="E2105" s="22" t="str">
        <f>IFERROR(テーブル_Swim015[[#This Row],[選手番号]],"")</f>
        <v/>
      </c>
      <c r="F2105" s="22" t="str">
        <f>IFERROR(VLOOKUP(E2105,Sheet3!A:H,3,0),"")</f>
        <v/>
      </c>
      <c r="G2105" s="22" t="str">
        <f>IFERROR(VLOOKUP(E2105,Sheet3!A:H,8,0),"")</f>
        <v/>
      </c>
      <c r="H2105" s="22" t="str">
        <f>IFERROR(VLOOKUP(E2105,Sheet2!A:B,2,0),"")</f>
        <v/>
      </c>
      <c r="I2105" s="22" t="str">
        <f t="shared" si="132"/>
        <v/>
      </c>
      <c r="J2105" s="22" t="str">
        <f t="shared" si="133"/>
        <v/>
      </c>
      <c r="K2105" s="22" t="str">
        <f t="shared" si="134"/>
        <v/>
      </c>
    </row>
    <row r="2106" spans="1:11" x14ac:dyDescent="0.15">
      <c r="A2106" s="22" t="str">
        <f>IFERROR(テーブル_Swim015[[#This Row],[競技番号]],"")</f>
        <v/>
      </c>
      <c r="B2106" s="22" t="str">
        <f>IFERROR(テーブル_Swim015[[#This Row],[組]],"")</f>
        <v/>
      </c>
      <c r="C2106" s="22" t="str">
        <f>IFERROR(テーブル_Swim015[[#This Row],[水路]],"")</f>
        <v/>
      </c>
      <c r="D2106" s="22" t="str">
        <f t="shared" si="135"/>
        <v/>
      </c>
      <c r="E2106" s="22" t="str">
        <f>IFERROR(テーブル_Swim015[[#This Row],[選手番号]],"")</f>
        <v/>
      </c>
      <c r="F2106" s="22" t="str">
        <f>IFERROR(VLOOKUP(E2106,Sheet3!A:H,3,0),"")</f>
        <v/>
      </c>
      <c r="G2106" s="22" t="str">
        <f>IFERROR(VLOOKUP(E2106,Sheet3!A:H,8,0),"")</f>
        <v/>
      </c>
      <c r="H2106" s="22" t="str">
        <f>IFERROR(VLOOKUP(E2106,Sheet2!A:B,2,0),"")</f>
        <v/>
      </c>
      <c r="I2106" s="22" t="str">
        <f t="shared" si="132"/>
        <v/>
      </c>
      <c r="J2106" s="22" t="str">
        <f t="shared" si="133"/>
        <v/>
      </c>
      <c r="K2106" s="22" t="str">
        <f t="shared" si="134"/>
        <v/>
      </c>
    </row>
    <row r="2107" spans="1:11" x14ac:dyDescent="0.15">
      <c r="A2107" s="22" t="str">
        <f>IFERROR(テーブル_Swim015[[#This Row],[競技番号]],"")</f>
        <v/>
      </c>
      <c r="B2107" s="22" t="str">
        <f>IFERROR(テーブル_Swim015[[#This Row],[組]],"")</f>
        <v/>
      </c>
      <c r="C2107" s="22" t="str">
        <f>IFERROR(テーブル_Swim015[[#This Row],[水路]],"")</f>
        <v/>
      </c>
      <c r="D2107" s="22" t="str">
        <f t="shared" si="135"/>
        <v/>
      </c>
      <c r="E2107" s="22" t="str">
        <f>IFERROR(テーブル_Swim015[[#This Row],[選手番号]],"")</f>
        <v/>
      </c>
      <c r="F2107" s="22" t="str">
        <f>IFERROR(VLOOKUP(E2107,Sheet3!A:H,3,0),"")</f>
        <v/>
      </c>
      <c r="G2107" s="22" t="str">
        <f>IFERROR(VLOOKUP(E2107,Sheet3!A:H,8,0),"")</f>
        <v/>
      </c>
      <c r="H2107" s="22" t="str">
        <f>IFERROR(VLOOKUP(E2107,Sheet2!A:B,2,0),"")</f>
        <v/>
      </c>
      <c r="I2107" s="22" t="str">
        <f t="shared" si="132"/>
        <v/>
      </c>
      <c r="J2107" s="22" t="str">
        <f t="shared" si="133"/>
        <v/>
      </c>
      <c r="K2107" s="22" t="str">
        <f t="shared" si="134"/>
        <v/>
      </c>
    </row>
    <row r="2108" spans="1:11" x14ac:dyDescent="0.15">
      <c r="A2108" s="22" t="str">
        <f>IFERROR(テーブル_Swim015[[#This Row],[競技番号]],"")</f>
        <v/>
      </c>
      <c r="B2108" s="22" t="str">
        <f>IFERROR(テーブル_Swim015[[#This Row],[組]],"")</f>
        <v/>
      </c>
      <c r="C2108" s="22" t="str">
        <f>IFERROR(テーブル_Swim015[[#This Row],[水路]],"")</f>
        <v/>
      </c>
      <c r="D2108" s="22" t="str">
        <f t="shared" si="135"/>
        <v/>
      </c>
      <c r="E2108" s="22" t="str">
        <f>IFERROR(テーブル_Swim015[[#This Row],[選手番号]],"")</f>
        <v/>
      </c>
      <c r="F2108" s="22" t="str">
        <f>IFERROR(VLOOKUP(E2108,Sheet3!A:H,3,0),"")</f>
        <v/>
      </c>
      <c r="G2108" s="22" t="str">
        <f>IFERROR(VLOOKUP(E2108,Sheet3!A:H,8,0),"")</f>
        <v/>
      </c>
      <c r="H2108" s="22" t="str">
        <f>IFERROR(VLOOKUP(E2108,Sheet2!A:B,2,0),"")</f>
        <v/>
      </c>
      <c r="I2108" s="22" t="str">
        <f t="shared" si="132"/>
        <v/>
      </c>
      <c r="J2108" s="22" t="str">
        <f t="shared" si="133"/>
        <v/>
      </c>
      <c r="K2108" s="22" t="str">
        <f t="shared" si="134"/>
        <v/>
      </c>
    </row>
    <row r="2109" spans="1:11" x14ac:dyDescent="0.15">
      <c r="A2109" s="22" t="str">
        <f>IFERROR(テーブル_Swim015[[#This Row],[競技番号]],"")</f>
        <v/>
      </c>
      <c r="B2109" s="22" t="str">
        <f>IFERROR(テーブル_Swim015[[#This Row],[組]],"")</f>
        <v/>
      </c>
      <c r="C2109" s="22" t="str">
        <f>IFERROR(テーブル_Swim015[[#This Row],[水路]],"")</f>
        <v/>
      </c>
      <c r="D2109" s="22" t="str">
        <f t="shared" si="135"/>
        <v/>
      </c>
      <c r="E2109" s="22" t="str">
        <f>IFERROR(テーブル_Swim015[[#This Row],[選手番号]],"")</f>
        <v/>
      </c>
      <c r="F2109" s="22" t="str">
        <f>IFERROR(VLOOKUP(E2109,Sheet3!A:H,3,0),"")</f>
        <v/>
      </c>
      <c r="G2109" s="22" t="str">
        <f>IFERROR(VLOOKUP(E2109,Sheet3!A:H,8,0),"")</f>
        <v/>
      </c>
      <c r="H2109" s="22" t="str">
        <f>IFERROR(VLOOKUP(E2109,Sheet2!A:B,2,0),"")</f>
        <v/>
      </c>
      <c r="I2109" s="22" t="str">
        <f t="shared" si="132"/>
        <v/>
      </c>
      <c r="J2109" s="22" t="str">
        <f t="shared" si="133"/>
        <v/>
      </c>
      <c r="K2109" s="22" t="str">
        <f t="shared" si="134"/>
        <v/>
      </c>
    </row>
    <row r="2110" spans="1:11" x14ac:dyDescent="0.15">
      <c r="A2110" s="22" t="str">
        <f>IFERROR(テーブル_Swim015[[#This Row],[競技番号]],"")</f>
        <v/>
      </c>
      <c r="B2110" s="22" t="str">
        <f>IFERROR(テーブル_Swim015[[#This Row],[組]],"")</f>
        <v/>
      </c>
      <c r="C2110" s="22" t="str">
        <f>IFERROR(テーブル_Swim015[[#This Row],[水路]],"")</f>
        <v/>
      </c>
      <c r="D2110" s="22" t="str">
        <f t="shared" si="135"/>
        <v/>
      </c>
      <c r="E2110" s="22" t="str">
        <f>IFERROR(テーブル_Swim015[[#This Row],[選手番号]],"")</f>
        <v/>
      </c>
      <c r="F2110" s="22" t="str">
        <f>IFERROR(VLOOKUP(E2110,Sheet3!A:H,3,0),"")</f>
        <v/>
      </c>
      <c r="G2110" s="22" t="str">
        <f>IFERROR(VLOOKUP(E2110,Sheet3!A:H,8,0),"")</f>
        <v/>
      </c>
      <c r="H2110" s="22" t="str">
        <f>IFERROR(VLOOKUP(E2110,Sheet2!A:B,2,0),"")</f>
        <v/>
      </c>
      <c r="I2110" s="22" t="str">
        <f t="shared" si="132"/>
        <v/>
      </c>
      <c r="J2110" s="22" t="str">
        <f t="shared" si="133"/>
        <v/>
      </c>
      <c r="K2110" s="22" t="str">
        <f t="shared" si="134"/>
        <v/>
      </c>
    </row>
    <row r="2111" spans="1:11" x14ac:dyDescent="0.15">
      <c r="A2111" s="22" t="str">
        <f>IFERROR(テーブル_Swim015[[#This Row],[競技番号]],"")</f>
        <v/>
      </c>
      <c r="B2111" s="22" t="str">
        <f>IFERROR(テーブル_Swim015[[#This Row],[組]],"")</f>
        <v/>
      </c>
      <c r="C2111" s="22" t="str">
        <f>IFERROR(テーブル_Swim015[[#This Row],[水路]],"")</f>
        <v/>
      </c>
      <c r="D2111" s="22" t="str">
        <f t="shared" si="135"/>
        <v/>
      </c>
      <c r="E2111" s="22" t="str">
        <f>IFERROR(テーブル_Swim015[[#This Row],[選手番号]],"")</f>
        <v/>
      </c>
      <c r="F2111" s="22" t="str">
        <f>IFERROR(VLOOKUP(E2111,Sheet3!A:H,3,0),"")</f>
        <v/>
      </c>
      <c r="G2111" s="22" t="str">
        <f>IFERROR(VLOOKUP(E2111,Sheet3!A:H,8,0),"")</f>
        <v/>
      </c>
      <c r="H2111" s="22" t="str">
        <f>IFERROR(VLOOKUP(E2111,Sheet2!A:B,2,0),"")</f>
        <v/>
      </c>
      <c r="I2111" s="22" t="str">
        <f t="shared" si="132"/>
        <v/>
      </c>
      <c r="J2111" s="22" t="str">
        <f t="shared" si="133"/>
        <v/>
      </c>
      <c r="K2111" s="22" t="str">
        <f t="shared" si="134"/>
        <v/>
      </c>
    </row>
    <row r="2112" spans="1:11" x14ac:dyDescent="0.15">
      <c r="A2112" s="22" t="str">
        <f>IFERROR(テーブル_Swim015[[#This Row],[競技番号]],"")</f>
        <v/>
      </c>
      <c r="B2112" s="22" t="str">
        <f>IFERROR(テーブル_Swim015[[#This Row],[組]],"")</f>
        <v/>
      </c>
      <c r="C2112" s="22" t="str">
        <f>IFERROR(テーブル_Swim015[[#This Row],[水路]],"")</f>
        <v/>
      </c>
      <c r="D2112" s="22" t="str">
        <f t="shared" si="135"/>
        <v/>
      </c>
      <c r="E2112" s="22" t="str">
        <f>IFERROR(テーブル_Swim015[[#This Row],[選手番号]],"")</f>
        <v/>
      </c>
      <c r="F2112" s="22" t="str">
        <f>IFERROR(VLOOKUP(E2112,Sheet3!A:H,3,0),"")</f>
        <v/>
      </c>
      <c r="G2112" s="22" t="str">
        <f>IFERROR(VLOOKUP(E2112,Sheet3!A:H,8,0),"")</f>
        <v/>
      </c>
      <c r="H2112" s="22" t="str">
        <f>IFERROR(VLOOKUP(E2112,Sheet2!A:B,2,0),"")</f>
        <v/>
      </c>
      <c r="I2112" s="22" t="str">
        <f t="shared" si="132"/>
        <v/>
      </c>
      <c r="J2112" s="22" t="str">
        <f t="shared" si="133"/>
        <v/>
      </c>
      <c r="K2112" s="22" t="str">
        <f t="shared" si="134"/>
        <v/>
      </c>
    </row>
    <row r="2113" spans="1:11" x14ac:dyDescent="0.15">
      <c r="A2113" s="22" t="str">
        <f>IFERROR(テーブル_Swim015[[#This Row],[競技番号]],"")</f>
        <v/>
      </c>
      <c r="B2113" s="22" t="str">
        <f>IFERROR(テーブル_Swim015[[#This Row],[組]],"")</f>
        <v/>
      </c>
      <c r="C2113" s="22" t="str">
        <f>IFERROR(テーブル_Swim015[[#This Row],[水路]],"")</f>
        <v/>
      </c>
      <c r="D2113" s="22" t="str">
        <f t="shared" si="135"/>
        <v/>
      </c>
      <c r="E2113" s="22" t="str">
        <f>IFERROR(テーブル_Swim015[[#This Row],[選手番号]],"")</f>
        <v/>
      </c>
      <c r="F2113" s="22" t="str">
        <f>IFERROR(VLOOKUP(E2113,Sheet3!A:H,3,0),"")</f>
        <v/>
      </c>
      <c r="G2113" s="22" t="str">
        <f>IFERROR(VLOOKUP(E2113,Sheet3!A:H,8,0),"")</f>
        <v/>
      </c>
      <c r="H2113" s="22" t="str">
        <f>IFERROR(VLOOKUP(E2113,Sheet2!A:B,2,0),"")</f>
        <v/>
      </c>
      <c r="I2113" s="22" t="str">
        <f t="shared" si="132"/>
        <v/>
      </c>
      <c r="J2113" s="22" t="str">
        <f t="shared" si="133"/>
        <v/>
      </c>
      <c r="K2113" s="22" t="str">
        <f t="shared" si="134"/>
        <v/>
      </c>
    </row>
    <row r="2114" spans="1:11" x14ac:dyDescent="0.15">
      <c r="A2114" s="22" t="str">
        <f>IFERROR(テーブル_Swim015[[#This Row],[競技番号]],"")</f>
        <v/>
      </c>
      <c r="B2114" s="22" t="str">
        <f>IFERROR(テーブル_Swim015[[#This Row],[組]],"")</f>
        <v/>
      </c>
      <c r="C2114" s="22" t="str">
        <f>IFERROR(テーブル_Swim015[[#This Row],[水路]],"")</f>
        <v/>
      </c>
      <c r="D2114" s="22" t="str">
        <f t="shared" si="135"/>
        <v/>
      </c>
      <c r="E2114" s="22" t="str">
        <f>IFERROR(テーブル_Swim015[[#This Row],[選手番号]],"")</f>
        <v/>
      </c>
      <c r="F2114" s="22" t="str">
        <f>IFERROR(VLOOKUP(E2114,Sheet3!A:H,3,0),"")</f>
        <v/>
      </c>
      <c r="G2114" s="22" t="str">
        <f>IFERROR(VLOOKUP(E2114,Sheet3!A:H,8,0),"")</f>
        <v/>
      </c>
      <c r="H2114" s="22" t="str">
        <f>IFERROR(VLOOKUP(E2114,Sheet2!A:B,2,0),"")</f>
        <v/>
      </c>
      <c r="I2114" s="22" t="str">
        <f t="shared" si="132"/>
        <v/>
      </c>
      <c r="J2114" s="22" t="str">
        <f t="shared" si="133"/>
        <v/>
      </c>
      <c r="K2114" s="22" t="str">
        <f t="shared" si="134"/>
        <v/>
      </c>
    </row>
    <row r="2115" spans="1:11" x14ac:dyDescent="0.15">
      <c r="A2115" s="22" t="str">
        <f>IFERROR(テーブル_Swim015[[#This Row],[競技番号]],"")</f>
        <v/>
      </c>
      <c r="B2115" s="22" t="str">
        <f>IFERROR(テーブル_Swim015[[#This Row],[組]],"")</f>
        <v/>
      </c>
      <c r="C2115" s="22" t="str">
        <f>IFERROR(テーブル_Swim015[[#This Row],[水路]],"")</f>
        <v/>
      </c>
      <c r="D2115" s="22" t="str">
        <f t="shared" si="135"/>
        <v/>
      </c>
      <c r="E2115" s="22" t="str">
        <f>IFERROR(テーブル_Swim015[[#This Row],[選手番号]],"")</f>
        <v/>
      </c>
      <c r="F2115" s="22" t="str">
        <f>IFERROR(VLOOKUP(E2115,Sheet3!A:H,3,0),"")</f>
        <v/>
      </c>
      <c r="G2115" s="22" t="str">
        <f>IFERROR(VLOOKUP(E2115,Sheet3!A:H,8,0),"")</f>
        <v/>
      </c>
      <c r="H2115" s="22" t="str">
        <f>IFERROR(VLOOKUP(E2115,Sheet2!A:B,2,0),"")</f>
        <v/>
      </c>
      <c r="I2115" s="22" t="str">
        <f t="shared" si="132"/>
        <v/>
      </c>
      <c r="J2115" s="22" t="str">
        <f t="shared" si="133"/>
        <v/>
      </c>
      <c r="K2115" s="22" t="str">
        <f t="shared" si="134"/>
        <v/>
      </c>
    </row>
    <row r="2116" spans="1:11" x14ac:dyDescent="0.15">
      <c r="A2116" s="22" t="str">
        <f>IFERROR(テーブル_Swim015[[#This Row],[競技番号]],"")</f>
        <v/>
      </c>
      <c r="B2116" s="22" t="str">
        <f>IFERROR(テーブル_Swim015[[#This Row],[組]],"")</f>
        <v/>
      </c>
      <c r="C2116" s="22" t="str">
        <f>IFERROR(テーブル_Swim015[[#This Row],[水路]],"")</f>
        <v/>
      </c>
      <c r="D2116" s="22" t="str">
        <f t="shared" si="135"/>
        <v/>
      </c>
      <c r="E2116" s="22" t="str">
        <f>IFERROR(テーブル_Swim015[[#This Row],[選手番号]],"")</f>
        <v/>
      </c>
      <c r="F2116" s="22" t="str">
        <f>IFERROR(VLOOKUP(E2116,Sheet3!A:H,3,0),"")</f>
        <v/>
      </c>
      <c r="G2116" s="22" t="str">
        <f>IFERROR(VLOOKUP(E2116,Sheet3!A:H,8,0),"")</f>
        <v/>
      </c>
      <c r="H2116" s="22" t="str">
        <f>IFERROR(VLOOKUP(E2116,Sheet2!A:B,2,0),"")</f>
        <v/>
      </c>
      <c r="I2116" s="22" t="str">
        <f t="shared" si="132"/>
        <v/>
      </c>
      <c r="J2116" s="22" t="str">
        <f t="shared" si="133"/>
        <v/>
      </c>
      <c r="K2116" s="22" t="str">
        <f t="shared" si="134"/>
        <v/>
      </c>
    </row>
    <row r="2117" spans="1:11" x14ac:dyDescent="0.15">
      <c r="A2117" s="22" t="str">
        <f>IFERROR(テーブル_Swim015[[#This Row],[競技番号]],"")</f>
        <v/>
      </c>
      <c r="B2117" s="22" t="str">
        <f>IFERROR(テーブル_Swim015[[#This Row],[組]],"")</f>
        <v/>
      </c>
      <c r="C2117" s="22" t="str">
        <f>IFERROR(テーブル_Swim015[[#This Row],[水路]],"")</f>
        <v/>
      </c>
      <c r="D2117" s="22" t="str">
        <f t="shared" si="135"/>
        <v/>
      </c>
      <c r="E2117" s="22" t="str">
        <f>IFERROR(テーブル_Swim015[[#This Row],[選手番号]],"")</f>
        <v/>
      </c>
      <c r="F2117" s="22" t="str">
        <f>IFERROR(VLOOKUP(E2117,Sheet3!A:H,3,0),"")</f>
        <v/>
      </c>
      <c r="G2117" s="22" t="str">
        <f>IFERROR(VLOOKUP(E2117,Sheet3!A:H,8,0),"")</f>
        <v/>
      </c>
      <c r="H2117" s="22" t="str">
        <f>IFERROR(VLOOKUP(E2117,Sheet2!A:B,2,0),"")</f>
        <v/>
      </c>
      <c r="I2117" s="22" t="str">
        <f t="shared" si="132"/>
        <v/>
      </c>
      <c r="J2117" s="22" t="str">
        <f t="shared" si="133"/>
        <v/>
      </c>
      <c r="K2117" s="22" t="str">
        <f t="shared" si="134"/>
        <v/>
      </c>
    </row>
    <row r="2118" spans="1:11" x14ac:dyDescent="0.15">
      <c r="A2118" s="22" t="str">
        <f>IFERROR(テーブル_Swim015[[#This Row],[競技番号]],"")</f>
        <v/>
      </c>
      <c r="B2118" s="22" t="str">
        <f>IFERROR(テーブル_Swim015[[#This Row],[組]],"")</f>
        <v/>
      </c>
      <c r="C2118" s="22" t="str">
        <f>IFERROR(テーブル_Swim015[[#This Row],[水路]],"")</f>
        <v/>
      </c>
      <c r="D2118" s="22" t="str">
        <f t="shared" si="135"/>
        <v/>
      </c>
      <c r="E2118" s="22" t="str">
        <f>IFERROR(テーブル_Swim015[[#This Row],[選手番号]],"")</f>
        <v/>
      </c>
      <c r="F2118" s="22" t="str">
        <f>IFERROR(VLOOKUP(E2118,Sheet3!A:H,3,0),"")</f>
        <v/>
      </c>
      <c r="G2118" s="22" t="str">
        <f>IFERROR(VLOOKUP(E2118,Sheet3!A:H,8,0),"")</f>
        <v/>
      </c>
      <c r="H2118" s="22" t="str">
        <f>IFERROR(VLOOKUP(E2118,Sheet2!A:B,2,0),"")</f>
        <v/>
      </c>
      <c r="I2118" s="22" t="str">
        <f t="shared" si="132"/>
        <v/>
      </c>
      <c r="J2118" s="22" t="str">
        <f t="shared" si="133"/>
        <v/>
      </c>
      <c r="K2118" s="22" t="str">
        <f t="shared" si="134"/>
        <v/>
      </c>
    </row>
    <row r="2119" spans="1:11" x14ac:dyDescent="0.15">
      <c r="A2119" s="22" t="str">
        <f>IFERROR(テーブル_Swim015[[#This Row],[競技番号]],"")</f>
        <v/>
      </c>
      <c r="B2119" s="22" t="str">
        <f>IFERROR(テーブル_Swim015[[#This Row],[組]],"")</f>
        <v/>
      </c>
      <c r="C2119" s="22" t="str">
        <f>IFERROR(テーブル_Swim015[[#This Row],[水路]],"")</f>
        <v/>
      </c>
      <c r="D2119" s="22" t="str">
        <f t="shared" si="135"/>
        <v/>
      </c>
      <c r="E2119" s="22" t="str">
        <f>IFERROR(テーブル_Swim015[[#This Row],[選手番号]],"")</f>
        <v/>
      </c>
      <c r="F2119" s="22" t="str">
        <f>IFERROR(VLOOKUP(E2119,Sheet3!A:H,3,0),"")</f>
        <v/>
      </c>
      <c r="G2119" s="22" t="str">
        <f>IFERROR(VLOOKUP(E2119,Sheet3!A:H,8,0),"")</f>
        <v/>
      </c>
      <c r="H2119" s="22" t="str">
        <f>IFERROR(VLOOKUP(E2119,Sheet2!A:B,2,0),"")</f>
        <v/>
      </c>
      <c r="I2119" s="22" t="str">
        <f t="shared" si="132"/>
        <v/>
      </c>
      <c r="J2119" s="22" t="str">
        <f t="shared" si="133"/>
        <v/>
      </c>
      <c r="K2119" s="22" t="str">
        <f t="shared" si="134"/>
        <v/>
      </c>
    </row>
    <row r="2120" spans="1:11" x14ac:dyDescent="0.15">
      <c r="A2120" s="22" t="str">
        <f>IFERROR(テーブル_Swim015[[#This Row],[競技番号]],"")</f>
        <v/>
      </c>
      <c r="B2120" s="22" t="str">
        <f>IFERROR(テーブル_Swim015[[#This Row],[組]],"")</f>
        <v/>
      </c>
      <c r="C2120" s="22" t="str">
        <f>IFERROR(テーブル_Swim015[[#This Row],[水路]],"")</f>
        <v/>
      </c>
      <c r="D2120" s="22" t="str">
        <f t="shared" si="135"/>
        <v/>
      </c>
      <c r="E2120" s="22" t="str">
        <f>IFERROR(テーブル_Swim015[[#This Row],[選手番号]],"")</f>
        <v/>
      </c>
      <c r="F2120" s="22" t="str">
        <f>IFERROR(VLOOKUP(E2120,Sheet3!A:H,3,0),"")</f>
        <v/>
      </c>
      <c r="G2120" s="22" t="str">
        <f>IFERROR(VLOOKUP(E2120,Sheet3!A:H,8,0),"")</f>
        <v/>
      </c>
      <c r="H2120" s="22" t="str">
        <f>IFERROR(VLOOKUP(E2120,Sheet2!A:B,2,0),"")</f>
        <v/>
      </c>
      <c r="I2120" s="22" t="str">
        <f t="shared" si="132"/>
        <v/>
      </c>
      <c r="J2120" s="22" t="str">
        <f t="shared" si="133"/>
        <v/>
      </c>
      <c r="K2120" s="22" t="str">
        <f t="shared" si="134"/>
        <v/>
      </c>
    </row>
    <row r="2121" spans="1:11" x14ac:dyDescent="0.15">
      <c r="A2121" s="22" t="str">
        <f>IFERROR(テーブル_Swim015[[#This Row],[競技番号]],"")</f>
        <v/>
      </c>
      <c r="B2121" s="22" t="str">
        <f>IFERROR(テーブル_Swim015[[#This Row],[組]],"")</f>
        <v/>
      </c>
      <c r="C2121" s="22" t="str">
        <f>IFERROR(テーブル_Swim015[[#This Row],[水路]],"")</f>
        <v/>
      </c>
      <c r="D2121" s="22" t="str">
        <f t="shared" si="135"/>
        <v/>
      </c>
      <c r="E2121" s="22" t="str">
        <f>IFERROR(テーブル_Swim015[[#This Row],[選手番号]],"")</f>
        <v/>
      </c>
      <c r="F2121" s="22" t="str">
        <f>IFERROR(VLOOKUP(E2121,Sheet3!A:H,3,0),"")</f>
        <v/>
      </c>
      <c r="G2121" s="22" t="str">
        <f>IFERROR(VLOOKUP(E2121,Sheet3!A:H,8,0),"")</f>
        <v/>
      </c>
      <c r="H2121" s="22" t="str">
        <f>IFERROR(VLOOKUP(E2121,Sheet2!A:B,2,0),"")</f>
        <v/>
      </c>
      <c r="I2121" s="22" t="str">
        <f t="shared" si="132"/>
        <v/>
      </c>
      <c r="J2121" s="22" t="str">
        <f t="shared" si="133"/>
        <v/>
      </c>
      <c r="K2121" s="22" t="str">
        <f t="shared" si="134"/>
        <v/>
      </c>
    </row>
    <row r="2122" spans="1:11" x14ac:dyDescent="0.15">
      <c r="A2122" s="22" t="str">
        <f>IFERROR(テーブル_Swim015[[#This Row],[競技番号]],"")</f>
        <v/>
      </c>
      <c r="B2122" s="22" t="str">
        <f>IFERROR(テーブル_Swim015[[#This Row],[組]],"")</f>
        <v/>
      </c>
      <c r="C2122" s="22" t="str">
        <f>IFERROR(テーブル_Swim015[[#This Row],[水路]],"")</f>
        <v/>
      </c>
      <c r="D2122" s="22" t="str">
        <f t="shared" si="135"/>
        <v/>
      </c>
      <c r="E2122" s="22" t="str">
        <f>IFERROR(テーブル_Swim015[[#This Row],[選手番号]],"")</f>
        <v/>
      </c>
      <c r="F2122" s="22" t="str">
        <f>IFERROR(VLOOKUP(E2122,Sheet3!A:H,3,0),"")</f>
        <v/>
      </c>
      <c r="G2122" s="22" t="str">
        <f>IFERROR(VLOOKUP(E2122,Sheet3!A:H,8,0),"")</f>
        <v/>
      </c>
      <c r="H2122" s="22" t="str">
        <f>IFERROR(VLOOKUP(E2122,Sheet2!A:B,2,0),"")</f>
        <v/>
      </c>
      <c r="I2122" s="22" t="str">
        <f t="shared" si="132"/>
        <v/>
      </c>
      <c r="J2122" s="22" t="str">
        <f t="shared" si="133"/>
        <v/>
      </c>
      <c r="K2122" s="22" t="str">
        <f t="shared" si="134"/>
        <v/>
      </c>
    </row>
    <row r="2123" spans="1:11" x14ac:dyDescent="0.15">
      <c r="A2123" s="22" t="str">
        <f>IFERROR(テーブル_Swim015[[#This Row],[競技番号]],"")</f>
        <v/>
      </c>
      <c r="B2123" s="22" t="str">
        <f>IFERROR(テーブル_Swim015[[#This Row],[組]],"")</f>
        <v/>
      </c>
      <c r="C2123" s="22" t="str">
        <f>IFERROR(テーブル_Swim015[[#This Row],[水路]],"")</f>
        <v/>
      </c>
      <c r="D2123" s="22" t="str">
        <f t="shared" si="135"/>
        <v/>
      </c>
      <c r="E2123" s="22" t="str">
        <f>IFERROR(テーブル_Swim015[[#This Row],[選手番号]],"")</f>
        <v/>
      </c>
      <c r="F2123" s="22" t="str">
        <f>IFERROR(VLOOKUP(E2123,Sheet3!A:H,3,0),"")</f>
        <v/>
      </c>
      <c r="G2123" s="22" t="str">
        <f>IFERROR(VLOOKUP(E2123,Sheet3!A:H,8,0),"")</f>
        <v/>
      </c>
      <c r="H2123" s="22" t="str">
        <f>IFERROR(VLOOKUP(E2123,Sheet2!A:B,2,0),"")</f>
        <v/>
      </c>
      <c r="I2123" s="22" t="str">
        <f t="shared" si="132"/>
        <v/>
      </c>
      <c r="J2123" s="22" t="str">
        <f t="shared" si="133"/>
        <v/>
      </c>
      <c r="K2123" s="22" t="str">
        <f t="shared" si="134"/>
        <v/>
      </c>
    </row>
    <row r="2124" spans="1:11" x14ac:dyDescent="0.15">
      <c r="A2124" s="22" t="str">
        <f>IFERROR(テーブル_Swim015[[#This Row],[競技番号]],"")</f>
        <v/>
      </c>
      <c r="B2124" s="22" t="str">
        <f>IFERROR(テーブル_Swim015[[#This Row],[組]],"")</f>
        <v/>
      </c>
      <c r="C2124" s="22" t="str">
        <f>IFERROR(テーブル_Swim015[[#This Row],[水路]],"")</f>
        <v/>
      </c>
      <c r="D2124" s="22" t="str">
        <f t="shared" si="135"/>
        <v/>
      </c>
      <c r="E2124" s="22" t="str">
        <f>IFERROR(テーブル_Swim015[[#This Row],[選手番号]],"")</f>
        <v/>
      </c>
      <c r="F2124" s="22" t="str">
        <f>IFERROR(VLOOKUP(E2124,Sheet3!A:H,3,0),"")</f>
        <v/>
      </c>
      <c r="G2124" s="22" t="str">
        <f>IFERROR(VLOOKUP(E2124,Sheet3!A:H,8,0),"")</f>
        <v/>
      </c>
      <c r="H2124" s="22" t="str">
        <f>IFERROR(VLOOKUP(E2124,Sheet2!A:B,2,0),"")</f>
        <v/>
      </c>
      <c r="I2124" s="22" t="str">
        <f t="shared" si="132"/>
        <v/>
      </c>
      <c r="J2124" s="22" t="str">
        <f t="shared" si="133"/>
        <v/>
      </c>
      <c r="K2124" s="22" t="str">
        <f t="shared" si="134"/>
        <v/>
      </c>
    </row>
    <row r="2125" spans="1:11" x14ac:dyDescent="0.15">
      <c r="A2125" s="22" t="str">
        <f>IFERROR(テーブル_Swim015[[#This Row],[競技番号]],"")</f>
        <v/>
      </c>
      <c r="B2125" s="22" t="str">
        <f>IFERROR(テーブル_Swim015[[#This Row],[組]],"")</f>
        <v/>
      </c>
      <c r="C2125" s="22" t="str">
        <f>IFERROR(テーブル_Swim015[[#This Row],[水路]],"")</f>
        <v/>
      </c>
      <c r="D2125" s="22" t="str">
        <f t="shared" si="135"/>
        <v/>
      </c>
      <c r="E2125" s="22" t="str">
        <f>IFERROR(テーブル_Swim015[[#This Row],[選手番号]],"")</f>
        <v/>
      </c>
      <c r="F2125" s="22" t="str">
        <f>IFERROR(VLOOKUP(E2125,Sheet3!A:H,3,0),"")</f>
        <v/>
      </c>
      <c r="G2125" s="22" t="str">
        <f>IFERROR(VLOOKUP(E2125,Sheet3!A:H,8,0),"")</f>
        <v/>
      </c>
      <c r="H2125" s="22" t="str">
        <f>IFERROR(VLOOKUP(E2125,Sheet2!A:B,2,0),"")</f>
        <v/>
      </c>
      <c r="I2125" s="22" t="str">
        <f t="shared" si="132"/>
        <v/>
      </c>
      <c r="J2125" s="22" t="str">
        <f t="shared" si="133"/>
        <v/>
      </c>
      <c r="K2125" s="22" t="str">
        <f t="shared" si="134"/>
        <v/>
      </c>
    </row>
    <row r="2126" spans="1:11" x14ac:dyDescent="0.15">
      <c r="A2126" s="22" t="str">
        <f>IFERROR(テーブル_Swim015[[#This Row],[競技番号]],"")</f>
        <v/>
      </c>
      <c r="B2126" s="22" t="str">
        <f>IFERROR(テーブル_Swim015[[#This Row],[組]],"")</f>
        <v/>
      </c>
      <c r="C2126" s="22" t="str">
        <f>IFERROR(テーブル_Swim015[[#This Row],[水路]],"")</f>
        <v/>
      </c>
      <c r="D2126" s="22" t="str">
        <f t="shared" si="135"/>
        <v/>
      </c>
      <c r="E2126" s="22" t="str">
        <f>IFERROR(テーブル_Swim015[[#This Row],[選手番号]],"")</f>
        <v/>
      </c>
      <c r="F2126" s="22" t="str">
        <f>IFERROR(VLOOKUP(E2126,Sheet3!A:H,3,0),"")</f>
        <v/>
      </c>
      <c r="G2126" s="22" t="str">
        <f>IFERROR(VLOOKUP(E2126,Sheet3!A:H,8,0),"")</f>
        <v/>
      </c>
      <c r="H2126" s="22" t="str">
        <f>IFERROR(VLOOKUP(E2126,Sheet2!A:B,2,0),"")</f>
        <v/>
      </c>
      <c r="I2126" s="22" t="str">
        <f t="shared" si="132"/>
        <v/>
      </c>
      <c r="J2126" s="22" t="str">
        <f t="shared" si="133"/>
        <v/>
      </c>
      <c r="K2126" s="22" t="str">
        <f t="shared" si="134"/>
        <v/>
      </c>
    </row>
    <row r="2127" spans="1:11" x14ac:dyDescent="0.15">
      <c r="A2127" s="22" t="str">
        <f>IFERROR(テーブル_Swim015[[#This Row],[競技番号]],"")</f>
        <v/>
      </c>
      <c r="B2127" s="22" t="str">
        <f>IFERROR(テーブル_Swim015[[#This Row],[組]],"")</f>
        <v/>
      </c>
      <c r="C2127" s="22" t="str">
        <f>IFERROR(テーブル_Swim015[[#This Row],[水路]],"")</f>
        <v/>
      </c>
      <c r="D2127" s="22" t="str">
        <f t="shared" si="135"/>
        <v/>
      </c>
      <c r="E2127" s="22" t="str">
        <f>IFERROR(テーブル_Swim015[[#This Row],[選手番号]],"")</f>
        <v/>
      </c>
      <c r="F2127" s="22" t="str">
        <f>IFERROR(VLOOKUP(E2127,Sheet3!A:H,3,0),"")</f>
        <v/>
      </c>
      <c r="G2127" s="22" t="str">
        <f>IFERROR(VLOOKUP(E2127,Sheet3!A:H,8,0),"")</f>
        <v/>
      </c>
      <c r="H2127" s="22" t="str">
        <f>IFERROR(VLOOKUP(E2127,Sheet2!A:B,2,0),"")</f>
        <v/>
      </c>
      <c r="I2127" s="22" t="str">
        <f t="shared" ref="I2127:I2190" si="136">CONCATENATE(E2127,A2127)</f>
        <v/>
      </c>
      <c r="J2127" s="22" t="str">
        <f t="shared" ref="J2127:J2190" si="137">B2127</f>
        <v/>
      </c>
      <c r="K2127" s="22" t="str">
        <f t="shared" ref="K2127:K2190" si="138">C2127</f>
        <v/>
      </c>
    </row>
    <row r="2128" spans="1:11" x14ac:dyDescent="0.15">
      <c r="A2128" s="22" t="str">
        <f>IFERROR(テーブル_Swim015[[#This Row],[競技番号]],"")</f>
        <v/>
      </c>
      <c r="B2128" s="22" t="str">
        <f>IFERROR(テーブル_Swim015[[#This Row],[組]],"")</f>
        <v/>
      </c>
      <c r="C2128" s="22" t="str">
        <f>IFERROR(テーブル_Swim015[[#This Row],[水路]],"")</f>
        <v/>
      </c>
      <c r="D2128" s="22" t="str">
        <f t="shared" si="135"/>
        <v/>
      </c>
      <c r="E2128" s="22" t="str">
        <f>IFERROR(テーブル_Swim015[[#This Row],[選手番号]],"")</f>
        <v/>
      </c>
      <c r="F2128" s="22" t="str">
        <f>IFERROR(VLOOKUP(E2128,Sheet3!A:H,3,0),"")</f>
        <v/>
      </c>
      <c r="G2128" s="22" t="str">
        <f>IFERROR(VLOOKUP(E2128,Sheet3!A:H,8,0),"")</f>
        <v/>
      </c>
      <c r="H2128" s="22" t="str">
        <f>IFERROR(VLOOKUP(E2128,Sheet2!A:B,2,0),"")</f>
        <v/>
      </c>
      <c r="I2128" s="22" t="str">
        <f t="shared" si="136"/>
        <v/>
      </c>
      <c r="J2128" s="22" t="str">
        <f t="shared" si="137"/>
        <v/>
      </c>
      <c r="K2128" s="22" t="str">
        <f t="shared" si="138"/>
        <v/>
      </c>
    </row>
    <row r="2129" spans="1:11" x14ac:dyDescent="0.15">
      <c r="A2129" s="22" t="str">
        <f>IFERROR(テーブル_Swim015[[#This Row],[競技番号]],"")</f>
        <v/>
      </c>
      <c r="B2129" s="22" t="str">
        <f>IFERROR(テーブル_Swim015[[#This Row],[組]],"")</f>
        <v/>
      </c>
      <c r="C2129" s="22" t="str">
        <f>IFERROR(テーブル_Swim015[[#This Row],[水路]],"")</f>
        <v/>
      </c>
      <c r="D2129" s="22" t="str">
        <f t="shared" si="135"/>
        <v/>
      </c>
      <c r="E2129" s="22" t="str">
        <f>IFERROR(テーブル_Swim015[[#This Row],[選手番号]],"")</f>
        <v/>
      </c>
      <c r="F2129" s="22" t="str">
        <f>IFERROR(VLOOKUP(E2129,Sheet3!A:H,3,0),"")</f>
        <v/>
      </c>
      <c r="G2129" s="22" t="str">
        <f>IFERROR(VLOOKUP(E2129,Sheet3!A:H,8,0),"")</f>
        <v/>
      </c>
      <c r="H2129" s="22" t="str">
        <f>IFERROR(VLOOKUP(E2129,Sheet2!A:B,2,0),"")</f>
        <v/>
      </c>
      <c r="I2129" s="22" t="str">
        <f t="shared" si="136"/>
        <v/>
      </c>
      <c r="J2129" s="22" t="str">
        <f t="shared" si="137"/>
        <v/>
      </c>
      <c r="K2129" s="22" t="str">
        <f t="shared" si="138"/>
        <v/>
      </c>
    </row>
    <row r="2130" spans="1:11" x14ac:dyDescent="0.15">
      <c r="A2130" s="22" t="str">
        <f>IFERROR(テーブル_Swim015[[#This Row],[競技番号]],"")</f>
        <v/>
      </c>
      <c r="B2130" s="22" t="str">
        <f>IFERROR(テーブル_Swim015[[#This Row],[組]],"")</f>
        <v/>
      </c>
      <c r="C2130" s="22" t="str">
        <f>IFERROR(テーブル_Swim015[[#This Row],[水路]],"")</f>
        <v/>
      </c>
      <c r="D2130" s="22" t="str">
        <f t="shared" ref="D2130:D2193" si="139">CONCATENATE(A2130,B2130,C2130)</f>
        <v/>
      </c>
      <c r="E2130" s="22" t="str">
        <f>IFERROR(テーブル_Swim015[[#This Row],[選手番号]],"")</f>
        <v/>
      </c>
      <c r="F2130" s="22" t="str">
        <f>IFERROR(VLOOKUP(E2130,Sheet3!A:H,3,0),"")</f>
        <v/>
      </c>
      <c r="G2130" s="22" t="str">
        <f>IFERROR(VLOOKUP(E2130,Sheet3!A:H,8,0),"")</f>
        <v/>
      </c>
      <c r="H2130" s="22" t="str">
        <f>IFERROR(VLOOKUP(E2130,Sheet2!A:B,2,0),"")</f>
        <v/>
      </c>
      <c r="I2130" s="22" t="str">
        <f t="shared" si="136"/>
        <v/>
      </c>
      <c r="J2130" s="22" t="str">
        <f t="shared" si="137"/>
        <v/>
      </c>
      <c r="K2130" s="22" t="str">
        <f t="shared" si="138"/>
        <v/>
      </c>
    </row>
    <row r="2131" spans="1:11" x14ac:dyDescent="0.15">
      <c r="A2131" s="22" t="str">
        <f>IFERROR(テーブル_Swim015[[#This Row],[競技番号]],"")</f>
        <v/>
      </c>
      <c r="B2131" s="22" t="str">
        <f>IFERROR(テーブル_Swim015[[#This Row],[組]],"")</f>
        <v/>
      </c>
      <c r="C2131" s="22" t="str">
        <f>IFERROR(テーブル_Swim015[[#This Row],[水路]],"")</f>
        <v/>
      </c>
      <c r="D2131" s="22" t="str">
        <f t="shared" si="139"/>
        <v/>
      </c>
      <c r="E2131" s="22" t="str">
        <f>IFERROR(テーブル_Swim015[[#This Row],[選手番号]],"")</f>
        <v/>
      </c>
      <c r="F2131" s="22" t="str">
        <f>IFERROR(VLOOKUP(E2131,Sheet3!A:H,3,0),"")</f>
        <v/>
      </c>
      <c r="G2131" s="22" t="str">
        <f>IFERROR(VLOOKUP(E2131,Sheet3!A:H,8,0),"")</f>
        <v/>
      </c>
      <c r="H2131" s="22" t="str">
        <f>IFERROR(VLOOKUP(E2131,Sheet2!A:B,2,0),"")</f>
        <v/>
      </c>
      <c r="I2131" s="22" t="str">
        <f t="shared" si="136"/>
        <v/>
      </c>
      <c r="J2131" s="22" t="str">
        <f t="shared" si="137"/>
        <v/>
      </c>
      <c r="K2131" s="22" t="str">
        <f t="shared" si="138"/>
        <v/>
      </c>
    </row>
    <row r="2132" spans="1:11" x14ac:dyDescent="0.15">
      <c r="A2132" s="22" t="str">
        <f>IFERROR(テーブル_Swim015[[#This Row],[競技番号]],"")</f>
        <v/>
      </c>
      <c r="B2132" s="22" t="str">
        <f>IFERROR(テーブル_Swim015[[#This Row],[組]],"")</f>
        <v/>
      </c>
      <c r="C2132" s="22" t="str">
        <f>IFERROR(テーブル_Swim015[[#This Row],[水路]],"")</f>
        <v/>
      </c>
      <c r="D2132" s="22" t="str">
        <f t="shared" si="139"/>
        <v/>
      </c>
      <c r="E2132" s="22" t="str">
        <f>IFERROR(テーブル_Swim015[[#This Row],[選手番号]],"")</f>
        <v/>
      </c>
      <c r="F2132" s="22" t="str">
        <f>IFERROR(VLOOKUP(E2132,Sheet3!A:H,3,0),"")</f>
        <v/>
      </c>
      <c r="G2132" s="22" t="str">
        <f>IFERROR(VLOOKUP(E2132,Sheet3!A:H,8,0),"")</f>
        <v/>
      </c>
      <c r="H2132" s="22" t="str">
        <f>IFERROR(VLOOKUP(E2132,Sheet2!A:B,2,0),"")</f>
        <v/>
      </c>
      <c r="I2132" s="22" t="str">
        <f t="shared" si="136"/>
        <v/>
      </c>
      <c r="J2132" s="22" t="str">
        <f t="shared" si="137"/>
        <v/>
      </c>
      <c r="K2132" s="22" t="str">
        <f t="shared" si="138"/>
        <v/>
      </c>
    </row>
    <row r="2133" spans="1:11" x14ac:dyDescent="0.15">
      <c r="A2133" s="22" t="str">
        <f>IFERROR(テーブル_Swim015[[#This Row],[競技番号]],"")</f>
        <v/>
      </c>
      <c r="B2133" s="22" t="str">
        <f>IFERROR(テーブル_Swim015[[#This Row],[組]],"")</f>
        <v/>
      </c>
      <c r="C2133" s="22" t="str">
        <f>IFERROR(テーブル_Swim015[[#This Row],[水路]],"")</f>
        <v/>
      </c>
      <c r="D2133" s="22" t="str">
        <f t="shared" si="139"/>
        <v/>
      </c>
      <c r="E2133" s="22" t="str">
        <f>IFERROR(テーブル_Swim015[[#This Row],[選手番号]],"")</f>
        <v/>
      </c>
      <c r="F2133" s="22" t="str">
        <f>IFERROR(VLOOKUP(E2133,Sheet3!A:H,3,0),"")</f>
        <v/>
      </c>
      <c r="G2133" s="22" t="str">
        <f>IFERROR(VLOOKUP(E2133,Sheet3!A:H,8,0),"")</f>
        <v/>
      </c>
      <c r="H2133" s="22" t="str">
        <f>IFERROR(VLOOKUP(E2133,Sheet2!A:B,2,0),"")</f>
        <v/>
      </c>
      <c r="I2133" s="22" t="str">
        <f t="shared" si="136"/>
        <v/>
      </c>
      <c r="J2133" s="22" t="str">
        <f t="shared" si="137"/>
        <v/>
      </c>
      <c r="K2133" s="22" t="str">
        <f t="shared" si="138"/>
        <v/>
      </c>
    </row>
    <row r="2134" spans="1:11" x14ac:dyDescent="0.15">
      <c r="A2134" s="22" t="str">
        <f>IFERROR(テーブル_Swim015[[#This Row],[競技番号]],"")</f>
        <v/>
      </c>
      <c r="B2134" s="22" t="str">
        <f>IFERROR(テーブル_Swim015[[#This Row],[組]],"")</f>
        <v/>
      </c>
      <c r="C2134" s="22" t="str">
        <f>IFERROR(テーブル_Swim015[[#This Row],[水路]],"")</f>
        <v/>
      </c>
      <c r="D2134" s="22" t="str">
        <f t="shared" si="139"/>
        <v/>
      </c>
      <c r="E2134" s="22" t="str">
        <f>IFERROR(テーブル_Swim015[[#This Row],[選手番号]],"")</f>
        <v/>
      </c>
      <c r="F2134" s="22" t="str">
        <f>IFERROR(VLOOKUP(E2134,Sheet3!A:H,3,0),"")</f>
        <v/>
      </c>
      <c r="G2134" s="22" t="str">
        <f>IFERROR(VLOOKUP(E2134,Sheet3!A:H,8,0),"")</f>
        <v/>
      </c>
      <c r="H2134" s="22" t="str">
        <f>IFERROR(VLOOKUP(E2134,Sheet2!A:B,2,0),"")</f>
        <v/>
      </c>
      <c r="I2134" s="22" t="str">
        <f t="shared" si="136"/>
        <v/>
      </c>
      <c r="J2134" s="22" t="str">
        <f t="shared" si="137"/>
        <v/>
      </c>
      <c r="K2134" s="22" t="str">
        <f t="shared" si="138"/>
        <v/>
      </c>
    </row>
    <row r="2135" spans="1:11" x14ac:dyDescent="0.15">
      <c r="A2135" s="22" t="str">
        <f>IFERROR(テーブル_Swim015[[#This Row],[競技番号]],"")</f>
        <v/>
      </c>
      <c r="B2135" s="22" t="str">
        <f>IFERROR(テーブル_Swim015[[#This Row],[組]],"")</f>
        <v/>
      </c>
      <c r="C2135" s="22" t="str">
        <f>IFERROR(テーブル_Swim015[[#This Row],[水路]],"")</f>
        <v/>
      </c>
      <c r="D2135" s="22" t="str">
        <f t="shared" si="139"/>
        <v/>
      </c>
      <c r="E2135" s="22" t="str">
        <f>IFERROR(テーブル_Swim015[[#This Row],[選手番号]],"")</f>
        <v/>
      </c>
      <c r="F2135" s="22" t="str">
        <f>IFERROR(VLOOKUP(E2135,Sheet3!A:H,3,0),"")</f>
        <v/>
      </c>
      <c r="G2135" s="22" t="str">
        <f>IFERROR(VLOOKUP(E2135,Sheet3!A:H,8,0),"")</f>
        <v/>
      </c>
      <c r="H2135" s="22" t="str">
        <f>IFERROR(VLOOKUP(E2135,Sheet2!A:B,2,0),"")</f>
        <v/>
      </c>
      <c r="I2135" s="22" t="str">
        <f t="shared" si="136"/>
        <v/>
      </c>
      <c r="J2135" s="22" t="str">
        <f t="shared" si="137"/>
        <v/>
      </c>
      <c r="K2135" s="22" t="str">
        <f t="shared" si="138"/>
        <v/>
      </c>
    </row>
    <row r="2136" spans="1:11" x14ac:dyDescent="0.15">
      <c r="A2136" s="22" t="str">
        <f>IFERROR(テーブル_Swim015[[#This Row],[競技番号]],"")</f>
        <v/>
      </c>
      <c r="B2136" s="22" t="str">
        <f>IFERROR(テーブル_Swim015[[#This Row],[組]],"")</f>
        <v/>
      </c>
      <c r="C2136" s="22" t="str">
        <f>IFERROR(テーブル_Swim015[[#This Row],[水路]],"")</f>
        <v/>
      </c>
      <c r="D2136" s="22" t="str">
        <f t="shared" si="139"/>
        <v/>
      </c>
      <c r="E2136" s="22" t="str">
        <f>IFERROR(テーブル_Swim015[[#This Row],[選手番号]],"")</f>
        <v/>
      </c>
      <c r="F2136" s="22" t="str">
        <f>IFERROR(VLOOKUP(E2136,Sheet3!A:H,3,0),"")</f>
        <v/>
      </c>
      <c r="G2136" s="22" t="str">
        <f>IFERROR(VLOOKUP(E2136,Sheet3!A:H,8,0),"")</f>
        <v/>
      </c>
      <c r="H2136" s="22" t="str">
        <f>IFERROR(VLOOKUP(E2136,Sheet2!A:B,2,0),"")</f>
        <v/>
      </c>
      <c r="I2136" s="22" t="str">
        <f t="shared" si="136"/>
        <v/>
      </c>
      <c r="J2136" s="22" t="str">
        <f t="shared" si="137"/>
        <v/>
      </c>
      <c r="K2136" s="22" t="str">
        <f t="shared" si="138"/>
        <v/>
      </c>
    </row>
    <row r="2137" spans="1:11" x14ac:dyDescent="0.15">
      <c r="A2137" s="22" t="str">
        <f>IFERROR(テーブル_Swim015[[#This Row],[競技番号]],"")</f>
        <v/>
      </c>
      <c r="B2137" s="22" t="str">
        <f>IFERROR(テーブル_Swim015[[#This Row],[組]],"")</f>
        <v/>
      </c>
      <c r="C2137" s="22" t="str">
        <f>IFERROR(テーブル_Swim015[[#This Row],[水路]],"")</f>
        <v/>
      </c>
      <c r="D2137" s="22" t="str">
        <f t="shared" si="139"/>
        <v/>
      </c>
      <c r="E2137" s="22" t="str">
        <f>IFERROR(テーブル_Swim015[[#This Row],[選手番号]],"")</f>
        <v/>
      </c>
      <c r="F2137" s="22" t="str">
        <f>IFERROR(VLOOKUP(E2137,Sheet3!A:H,3,0),"")</f>
        <v/>
      </c>
      <c r="G2137" s="22" t="str">
        <f>IFERROR(VLOOKUP(E2137,Sheet3!A:H,8,0),"")</f>
        <v/>
      </c>
      <c r="H2137" s="22" t="str">
        <f>IFERROR(VLOOKUP(E2137,Sheet2!A:B,2,0),"")</f>
        <v/>
      </c>
      <c r="I2137" s="22" t="str">
        <f t="shared" si="136"/>
        <v/>
      </c>
      <c r="J2137" s="22" t="str">
        <f t="shared" si="137"/>
        <v/>
      </c>
      <c r="K2137" s="22" t="str">
        <f t="shared" si="138"/>
        <v/>
      </c>
    </row>
    <row r="2138" spans="1:11" x14ac:dyDescent="0.15">
      <c r="A2138" s="22" t="str">
        <f>IFERROR(テーブル_Swim015[[#This Row],[競技番号]],"")</f>
        <v/>
      </c>
      <c r="B2138" s="22" t="str">
        <f>IFERROR(テーブル_Swim015[[#This Row],[組]],"")</f>
        <v/>
      </c>
      <c r="C2138" s="22" t="str">
        <f>IFERROR(テーブル_Swim015[[#This Row],[水路]],"")</f>
        <v/>
      </c>
      <c r="D2138" s="22" t="str">
        <f t="shared" si="139"/>
        <v/>
      </c>
      <c r="E2138" s="22" t="str">
        <f>IFERROR(テーブル_Swim015[[#This Row],[選手番号]],"")</f>
        <v/>
      </c>
      <c r="F2138" s="22" t="str">
        <f>IFERROR(VLOOKUP(E2138,Sheet3!A:H,3,0),"")</f>
        <v/>
      </c>
      <c r="G2138" s="22" t="str">
        <f>IFERROR(VLOOKUP(E2138,Sheet3!A:H,8,0),"")</f>
        <v/>
      </c>
      <c r="H2138" s="22" t="str">
        <f>IFERROR(VLOOKUP(E2138,Sheet2!A:B,2,0),"")</f>
        <v/>
      </c>
      <c r="I2138" s="22" t="str">
        <f t="shared" si="136"/>
        <v/>
      </c>
      <c r="J2138" s="22" t="str">
        <f t="shared" si="137"/>
        <v/>
      </c>
      <c r="K2138" s="22" t="str">
        <f t="shared" si="138"/>
        <v/>
      </c>
    </row>
    <row r="2139" spans="1:11" x14ac:dyDescent="0.15">
      <c r="A2139" s="22" t="str">
        <f>IFERROR(テーブル_Swim015[[#This Row],[競技番号]],"")</f>
        <v/>
      </c>
      <c r="B2139" s="22" t="str">
        <f>IFERROR(テーブル_Swim015[[#This Row],[組]],"")</f>
        <v/>
      </c>
      <c r="C2139" s="22" t="str">
        <f>IFERROR(テーブル_Swim015[[#This Row],[水路]],"")</f>
        <v/>
      </c>
      <c r="D2139" s="22" t="str">
        <f t="shared" si="139"/>
        <v/>
      </c>
      <c r="E2139" s="22" t="str">
        <f>IFERROR(テーブル_Swim015[[#This Row],[選手番号]],"")</f>
        <v/>
      </c>
      <c r="F2139" s="22" t="str">
        <f>IFERROR(VLOOKUP(E2139,Sheet3!A:H,3,0),"")</f>
        <v/>
      </c>
      <c r="G2139" s="22" t="str">
        <f>IFERROR(VLOOKUP(E2139,Sheet3!A:H,8,0),"")</f>
        <v/>
      </c>
      <c r="H2139" s="22" t="str">
        <f>IFERROR(VLOOKUP(E2139,Sheet2!A:B,2,0),"")</f>
        <v/>
      </c>
      <c r="I2139" s="22" t="str">
        <f t="shared" si="136"/>
        <v/>
      </c>
      <c r="J2139" s="22" t="str">
        <f t="shared" si="137"/>
        <v/>
      </c>
      <c r="K2139" s="22" t="str">
        <f t="shared" si="138"/>
        <v/>
      </c>
    </row>
    <row r="2140" spans="1:11" x14ac:dyDescent="0.15">
      <c r="A2140" s="22" t="str">
        <f>IFERROR(テーブル_Swim015[[#This Row],[競技番号]],"")</f>
        <v/>
      </c>
      <c r="B2140" s="22" t="str">
        <f>IFERROR(テーブル_Swim015[[#This Row],[組]],"")</f>
        <v/>
      </c>
      <c r="C2140" s="22" t="str">
        <f>IFERROR(テーブル_Swim015[[#This Row],[水路]],"")</f>
        <v/>
      </c>
      <c r="D2140" s="22" t="str">
        <f t="shared" si="139"/>
        <v/>
      </c>
      <c r="E2140" s="22" t="str">
        <f>IFERROR(テーブル_Swim015[[#This Row],[選手番号]],"")</f>
        <v/>
      </c>
      <c r="F2140" s="22" t="str">
        <f>IFERROR(VLOOKUP(E2140,Sheet3!A:H,3,0),"")</f>
        <v/>
      </c>
      <c r="G2140" s="22" t="str">
        <f>IFERROR(VLOOKUP(E2140,Sheet3!A:H,8,0),"")</f>
        <v/>
      </c>
      <c r="H2140" s="22" t="str">
        <f>IFERROR(VLOOKUP(E2140,Sheet2!A:B,2,0),"")</f>
        <v/>
      </c>
      <c r="I2140" s="22" t="str">
        <f t="shared" si="136"/>
        <v/>
      </c>
      <c r="J2140" s="22" t="str">
        <f t="shared" si="137"/>
        <v/>
      </c>
      <c r="K2140" s="22" t="str">
        <f t="shared" si="138"/>
        <v/>
      </c>
    </row>
    <row r="2141" spans="1:11" x14ac:dyDescent="0.15">
      <c r="A2141" s="22" t="str">
        <f>IFERROR(テーブル_Swim015[[#This Row],[競技番号]],"")</f>
        <v/>
      </c>
      <c r="B2141" s="22" t="str">
        <f>IFERROR(テーブル_Swim015[[#This Row],[組]],"")</f>
        <v/>
      </c>
      <c r="C2141" s="22" t="str">
        <f>IFERROR(テーブル_Swim015[[#This Row],[水路]],"")</f>
        <v/>
      </c>
      <c r="D2141" s="22" t="str">
        <f t="shared" si="139"/>
        <v/>
      </c>
      <c r="E2141" s="22" t="str">
        <f>IFERROR(テーブル_Swim015[[#This Row],[選手番号]],"")</f>
        <v/>
      </c>
      <c r="F2141" s="22" t="str">
        <f>IFERROR(VLOOKUP(E2141,Sheet3!A:H,3,0),"")</f>
        <v/>
      </c>
      <c r="G2141" s="22" t="str">
        <f>IFERROR(VLOOKUP(E2141,Sheet3!A:H,8,0),"")</f>
        <v/>
      </c>
      <c r="H2141" s="22" t="str">
        <f>IFERROR(VLOOKUP(E2141,Sheet2!A:B,2,0),"")</f>
        <v/>
      </c>
      <c r="I2141" s="22" t="str">
        <f t="shared" si="136"/>
        <v/>
      </c>
      <c r="J2141" s="22" t="str">
        <f t="shared" si="137"/>
        <v/>
      </c>
      <c r="K2141" s="22" t="str">
        <f t="shared" si="138"/>
        <v/>
      </c>
    </row>
    <row r="2142" spans="1:11" x14ac:dyDescent="0.15">
      <c r="A2142" s="22" t="str">
        <f>IFERROR(テーブル_Swim015[[#This Row],[競技番号]],"")</f>
        <v/>
      </c>
      <c r="B2142" s="22" t="str">
        <f>IFERROR(テーブル_Swim015[[#This Row],[組]],"")</f>
        <v/>
      </c>
      <c r="C2142" s="22" t="str">
        <f>IFERROR(テーブル_Swim015[[#This Row],[水路]],"")</f>
        <v/>
      </c>
      <c r="D2142" s="22" t="str">
        <f t="shared" si="139"/>
        <v/>
      </c>
      <c r="E2142" s="22" t="str">
        <f>IFERROR(テーブル_Swim015[[#This Row],[選手番号]],"")</f>
        <v/>
      </c>
      <c r="F2142" s="22" t="str">
        <f>IFERROR(VLOOKUP(E2142,Sheet3!A:H,3,0),"")</f>
        <v/>
      </c>
      <c r="G2142" s="22" t="str">
        <f>IFERROR(VLOOKUP(E2142,Sheet3!A:H,8,0),"")</f>
        <v/>
      </c>
      <c r="H2142" s="22" t="str">
        <f>IFERROR(VLOOKUP(E2142,Sheet2!A:B,2,0),"")</f>
        <v/>
      </c>
      <c r="I2142" s="22" t="str">
        <f t="shared" si="136"/>
        <v/>
      </c>
      <c r="J2142" s="22" t="str">
        <f t="shared" si="137"/>
        <v/>
      </c>
      <c r="K2142" s="22" t="str">
        <f t="shared" si="138"/>
        <v/>
      </c>
    </row>
    <row r="2143" spans="1:11" x14ac:dyDescent="0.15">
      <c r="A2143" s="22" t="str">
        <f>IFERROR(テーブル_Swim015[[#This Row],[競技番号]],"")</f>
        <v/>
      </c>
      <c r="B2143" s="22" t="str">
        <f>IFERROR(テーブル_Swim015[[#This Row],[組]],"")</f>
        <v/>
      </c>
      <c r="C2143" s="22" t="str">
        <f>IFERROR(テーブル_Swim015[[#This Row],[水路]],"")</f>
        <v/>
      </c>
      <c r="D2143" s="22" t="str">
        <f t="shared" si="139"/>
        <v/>
      </c>
      <c r="E2143" s="22" t="str">
        <f>IFERROR(テーブル_Swim015[[#This Row],[選手番号]],"")</f>
        <v/>
      </c>
      <c r="F2143" s="22" t="str">
        <f>IFERROR(VLOOKUP(E2143,Sheet3!A:H,3,0),"")</f>
        <v/>
      </c>
      <c r="G2143" s="22" t="str">
        <f>IFERROR(VLOOKUP(E2143,Sheet3!A:H,8,0),"")</f>
        <v/>
      </c>
      <c r="H2143" s="22" t="str">
        <f>IFERROR(VLOOKUP(E2143,Sheet2!A:B,2,0),"")</f>
        <v/>
      </c>
      <c r="I2143" s="22" t="str">
        <f t="shared" si="136"/>
        <v/>
      </c>
      <c r="J2143" s="22" t="str">
        <f t="shared" si="137"/>
        <v/>
      </c>
      <c r="K2143" s="22" t="str">
        <f t="shared" si="138"/>
        <v/>
      </c>
    </row>
    <row r="2144" spans="1:11" x14ac:dyDescent="0.15">
      <c r="A2144" s="22" t="str">
        <f>IFERROR(テーブル_Swim015[[#This Row],[競技番号]],"")</f>
        <v/>
      </c>
      <c r="B2144" s="22" t="str">
        <f>IFERROR(テーブル_Swim015[[#This Row],[組]],"")</f>
        <v/>
      </c>
      <c r="C2144" s="22" t="str">
        <f>IFERROR(テーブル_Swim015[[#This Row],[水路]],"")</f>
        <v/>
      </c>
      <c r="D2144" s="22" t="str">
        <f t="shared" si="139"/>
        <v/>
      </c>
      <c r="E2144" s="22" t="str">
        <f>IFERROR(テーブル_Swim015[[#This Row],[選手番号]],"")</f>
        <v/>
      </c>
      <c r="F2144" s="22" t="str">
        <f>IFERROR(VLOOKUP(E2144,Sheet3!A:H,3,0),"")</f>
        <v/>
      </c>
      <c r="G2144" s="22" t="str">
        <f>IFERROR(VLOOKUP(E2144,Sheet3!A:H,8,0),"")</f>
        <v/>
      </c>
      <c r="H2144" s="22" t="str">
        <f>IFERROR(VLOOKUP(E2144,Sheet2!A:B,2,0),"")</f>
        <v/>
      </c>
      <c r="I2144" s="22" t="str">
        <f t="shared" si="136"/>
        <v/>
      </c>
      <c r="J2144" s="22" t="str">
        <f t="shared" si="137"/>
        <v/>
      </c>
      <c r="K2144" s="22" t="str">
        <f t="shared" si="138"/>
        <v/>
      </c>
    </row>
    <row r="2145" spans="1:11" x14ac:dyDescent="0.15">
      <c r="A2145" s="22" t="str">
        <f>IFERROR(テーブル_Swim015[[#This Row],[競技番号]],"")</f>
        <v/>
      </c>
      <c r="B2145" s="22" t="str">
        <f>IFERROR(テーブル_Swim015[[#This Row],[組]],"")</f>
        <v/>
      </c>
      <c r="C2145" s="22" t="str">
        <f>IFERROR(テーブル_Swim015[[#This Row],[水路]],"")</f>
        <v/>
      </c>
      <c r="D2145" s="22" t="str">
        <f t="shared" si="139"/>
        <v/>
      </c>
      <c r="E2145" s="22" t="str">
        <f>IFERROR(テーブル_Swim015[[#This Row],[選手番号]],"")</f>
        <v/>
      </c>
      <c r="F2145" s="22" t="str">
        <f>IFERROR(VLOOKUP(E2145,Sheet3!A:H,3,0),"")</f>
        <v/>
      </c>
      <c r="G2145" s="22" t="str">
        <f>IFERROR(VLOOKUP(E2145,Sheet3!A:H,8,0),"")</f>
        <v/>
      </c>
      <c r="H2145" s="22" t="str">
        <f>IFERROR(VLOOKUP(E2145,Sheet2!A:B,2,0),"")</f>
        <v/>
      </c>
      <c r="I2145" s="22" t="str">
        <f t="shared" si="136"/>
        <v/>
      </c>
      <c r="J2145" s="22" t="str">
        <f t="shared" si="137"/>
        <v/>
      </c>
      <c r="K2145" s="22" t="str">
        <f t="shared" si="138"/>
        <v/>
      </c>
    </row>
    <row r="2146" spans="1:11" x14ac:dyDescent="0.15">
      <c r="A2146" s="22" t="str">
        <f>IFERROR(テーブル_Swim015[[#This Row],[競技番号]],"")</f>
        <v/>
      </c>
      <c r="B2146" s="22" t="str">
        <f>IFERROR(テーブル_Swim015[[#This Row],[組]],"")</f>
        <v/>
      </c>
      <c r="C2146" s="22" t="str">
        <f>IFERROR(テーブル_Swim015[[#This Row],[水路]],"")</f>
        <v/>
      </c>
      <c r="D2146" s="22" t="str">
        <f t="shared" si="139"/>
        <v/>
      </c>
      <c r="E2146" s="22" t="str">
        <f>IFERROR(テーブル_Swim015[[#This Row],[選手番号]],"")</f>
        <v/>
      </c>
      <c r="F2146" s="22" t="str">
        <f>IFERROR(VLOOKUP(E2146,Sheet3!A:H,3,0),"")</f>
        <v/>
      </c>
      <c r="G2146" s="22" t="str">
        <f>IFERROR(VLOOKUP(E2146,Sheet3!A:H,8,0),"")</f>
        <v/>
      </c>
      <c r="H2146" s="22" t="str">
        <f>IFERROR(VLOOKUP(E2146,Sheet2!A:B,2,0),"")</f>
        <v/>
      </c>
      <c r="I2146" s="22" t="str">
        <f t="shared" si="136"/>
        <v/>
      </c>
      <c r="J2146" s="22" t="str">
        <f t="shared" si="137"/>
        <v/>
      </c>
      <c r="K2146" s="22" t="str">
        <f t="shared" si="138"/>
        <v/>
      </c>
    </row>
    <row r="2147" spans="1:11" x14ac:dyDescent="0.15">
      <c r="A2147" s="22" t="str">
        <f>IFERROR(テーブル_Swim015[[#This Row],[競技番号]],"")</f>
        <v/>
      </c>
      <c r="B2147" s="22" t="str">
        <f>IFERROR(テーブル_Swim015[[#This Row],[組]],"")</f>
        <v/>
      </c>
      <c r="C2147" s="22" t="str">
        <f>IFERROR(テーブル_Swim015[[#This Row],[水路]],"")</f>
        <v/>
      </c>
      <c r="D2147" s="22" t="str">
        <f t="shared" si="139"/>
        <v/>
      </c>
      <c r="E2147" s="22" t="str">
        <f>IFERROR(テーブル_Swim015[[#This Row],[選手番号]],"")</f>
        <v/>
      </c>
      <c r="F2147" s="22" t="str">
        <f>IFERROR(VLOOKUP(E2147,Sheet3!A:H,3,0),"")</f>
        <v/>
      </c>
      <c r="G2147" s="22" t="str">
        <f>IFERROR(VLOOKUP(E2147,Sheet3!A:H,8,0),"")</f>
        <v/>
      </c>
      <c r="H2147" s="22" t="str">
        <f>IFERROR(VLOOKUP(E2147,Sheet2!A:B,2,0),"")</f>
        <v/>
      </c>
      <c r="I2147" s="22" t="str">
        <f t="shared" si="136"/>
        <v/>
      </c>
      <c r="J2147" s="22" t="str">
        <f t="shared" si="137"/>
        <v/>
      </c>
      <c r="K2147" s="22" t="str">
        <f t="shared" si="138"/>
        <v/>
      </c>
    </row>
    <row r="2148" spans="1:11" x14ac:dyDescent="0.15">
      <c r="A2148" s="22" t="str">
        <f>IFERROR(テーブル_Swim015[[#This Row],[競技番号]],"")</f>
        <v/>
      </c>
      <c r="B2148" s="22" t="str">
        <f>IFERROR(テーブル_Swim015[[#This Row],[組]],"")</f>
        <v/>
      </c>
      <c r="C2148" s="22" t="str">
        <f>IFERROR(テーブル_Swim015[[#This Row],[水路]],"")</f>
        <v/>
      </c>
      <c r="D2148" s="22" t="str">
        <f t="shared" si="139"/>
        <v/>
      </c>
      <c r="E2148" s="22" t="str">
        <f>IFERROR(テーブル_Swim015[[#This Row],[選手番号]],"")</f>
        <v/>
      </c>
      <c r="F2148" s="22" t="str">
        <f>IFERROR(VLOOKUP(E2148,Sheet3!A:H,3,0),"")</f>
        <v/>
      </c>
      <c r="G2148" s="22" t="str">
        <f>IFERROR(VLOOKUP(E2148,Sheet3!A:H,8,0),"")</f>
        <v/>
      </c>
      <c r="H2148" s="22" t="str">
        <f>IFERROR(VLOOKUP(E2148,Sheet2!A:B,2,0),"")</f>
        <v/>
      </c>
      <c r="I2148" s="22" t="str">
        <f>CONCATENATE(E2148,A2148)</f>
        <v/>
      </c>
      <c r="J2148" s="22" t="str">
        <f t="shared" si="137"/>
        <v/>
      </c>
      <c r="K2148" s="22" t="str">
        <f t="shared" si="138"/>
        <v/>
      </c>
    </row>
    <row r="2149" spans="1:11" x14ac:dyDescent="0.15">
      <c r="A2149" s="22" t="str">
        <f>IFERROR(テーブル_Swim015[[#This Row],[競技番号]],"")</f>
        <v/>
      </c>
      <c r="B2149" s="22" t="str">
        <f>IFERROR(テーブル_Swim015[[#This Row],[組]],"")</f>
        <v/>
      </c>
      <c r="C2149" s="22" t="str">
        <f>IFERROR(テーブル_Swim015[[#This Row],[水路]],"")</f>
        <v/>
      </c>
      <c r="D2149" s="22" t="str">
        <f t="shared" si="139"/>
        <v/>
      </c>
      <c r="E2149" s="22" t="str">
        <f>IFERROR(テーブル_Swim015[[#This Row],[選手番号]],"")</f>
        <v/>
      </c>
      <c r="F2149" s="22" t="str">
        <f>IFERROR(VLOOKUP(E2149,Sheet3!A:H,3,0),"")</f>
        <v/>
      </c>
      <c r="G2149" s="22" t="str">
        <f>IFERROR(VLOOKUP(E2149,Sheet3!A:H,8,0),"")</f>
        <v/>
      </c>
      <c r="H2149" s="22" t="str">
        <f>IFERROR(VLOOKUP(E2149,Sheet2!A:B,2,0),"")</f>
        <v/>
      </c>
      <c r="I2149" s="22" t="str">
        <f t="shared" si="136"/>
        <v/>
      </c>
      <c r="J2149" s="22" t="str">
        <f t="shared" si="137"/>
        <v/>
      </c>
      <c r="K2149" s="22" t="str">
        <f t="shared" si="138"/>
        <v/>
      </c>
    </row>
    <row r="2150" spans="1:11" x14ac:dyDescent="0.15">
      <c r="A2150" s="22" t="str">
        <f>IFERROR(テーブル_Swim015[[#This Row],[競技番号]],"")</f>
        <v/>
      </c>
      <c r="B2150" s="22" t="str">
        <f>IFERROR(テーブル_Swim015[[#This Row],[組]],"")</f>
        <v/>
      </c>
      <c r="C2150" s="22" t="str">
        <f>IFERROR(テーブル_Swim015[[#This Row],[水路]],"")</f>
        <v/>
      </c>
      <c r="D2150" s="22" t="str">
        <f t="shared" si="139"/>
        <v/>
      </c>
      <c r="E2150" s="22" t="str">
        <f>IFERROR(テーブル_Swim015[[#This Row],[選手番号]],"")</f>
        <v/>
      </c>
      <c r="F2150" s="22" t="str">
        <f>IFERROR(VLOOKUP(E2150,Sheet3!A:H,3,0),"")</f>
        <v/>
      </c>
      <c r="G2150" s="22" t="str">
        <f>IFERROR(VLOOKUP(E2150,Sheet3!A:H,8,0),"")</f>
        <v/>
      </c>
      <c r="H2150" s="22" t="str">
        <f>IFERROR(VLOOKUP(E2150,Sheet2!A:B,2,0),"")</f>
        <v/>
      </c>
      <c r="I2150" s="22" t="str">
        <f t="shared" si="136"/>
        <v/>
      </c>
      <c r="J2150" s="22" t="str">
        <f t="shared" si="137"/>
        <v/>
      </c>
      <c r="K2150" s="22" t="str">
        <f t="shared" si="138"/>
        <v/>
      </c>
    </row>
    <row r="2151" spans="1:11" x14ac:dyDescent="0.15">
      <c r="A2151" s="22" t="str">
        <f>IFERROR(テーブル_Swim015[[#This Row],[競技番号]],"")</f>
        <v/>
      </c>
      <c r="B2151" s="22" t="str">
        <f>IFERROR(テーブル_Swim015[[#This Row],[組]],"")</f>
        <v/>
      </c>
      <c r="C2151" s="22" t="str">
        <f>IFERROR(テーブル_Swim015[[#This Row],[水路]],"")</f>
        <v/>
      </c>
      <c r="D2151" s="22" t="str">
        <f t="shared" si="139"/>
        <v/>
      </c>
      <c r="E2151" s="22" t="str">
        <f>IFERROR(テーブル_Swim015[[#This Row],[選手番号]],"")</f>
        <v/>
      </c>
      <c r="F2151" s="22" t="str">
        <f>IFERROR(VLOOKUP(E2151,Sheet3!A:H,3,0),"")</f>
        <v/>
      </c>
      <c r="G2151" s="22" t="str">
        <f>IFERROR(VLOOKUP(E2151,Sheet3!A:H,8,0),"")</f>
        <v/>
      </c>
      <c r="H2151" s="22" t="str">
        <f>IFERROR(VLOOKUP(E2151,Sheet2!A:B,2,0),"")</f>
        <v/>
      </c>
      <c r="I2151" s="22" t="str">
        <f t="shared" si="136"/>
        <v/>
      </c>
      <c r="J2151" s="22" t="str">
        <f t="shared" si="137"/>
        <v/>
      </c>
      <c r="K2151" s="22" t="str">
        <f t="shared" si="138"/>
        <v/>
      </c>
    </row>
    <row r="2152" spans="1:11" x14ac:dyDescent="0.15">
      <c r="A2152" s="22" t="str">
        <f>IFERROR(テーブル_Swim015[[#This Row],[競技番号]],"")</f>
        <v/>
      </c>
      <c r="B2152" s="22" t="str">
        <f>IFERROR(テーブル_Swim015[[#This Row],[組]],"")</f>
        <v/>
      </c>
      <c r="C2152" s="22" t="str">
        <f>IFERROR(テーブル_Swim015[[#This Row],[水路]],"")</f>
        <v/>
      </c>
      <c r="D2152" s="22" t="str">
        <f t="shared" si="139"/>
        <v/>
      </c>
      <c r="E2152" s="22" t="str">
        <f>IFERROR(テーブル_Swim015[[#This Row],[選手番号]],"")</f>
        <v/>
      </c>
      <c r="F2152" s="22" t="str">
        <f>IFERROR(VLOOKUP(E2152,Sheet3!A:H,3,0),"")</f>
        <v/>
      </c>
      <c r="G2152" s="22" t="str">
        <f>IFERROR(VLOOKUP(E2152,Sheet3!A:H,8,0),"")</f>
        <v/>
      </c>
      <c r="H2152" s="22" t="str">
        <f>IFERROR(VLOOKUP(E2152,Sheet2!A:B,2,0),"")</f>
        <v/>
      </c>
      <c r="I2152" s="22" t="str">
        <f t="shared" si="136"/>
        <v/>
      </c>
      <c r="J2152" s="22" t="str">
        <f t="shared" si="137"/>
        <v/>
      </c>
      <c r="K2152" s="22" t="str">
        <f t="shared" si="138"/>
        <v/>
      </c>
    </row>
    <row r="2153" spans="1:11" x14ac:dyDescent="0.15">
      <c r="A2153" s="22" t="str">
        <f>IFERROR(テーブル_Swim015[[#This Row],[競技番号]],"")</f>
        <v/>
      </c>
      <c r="B2153" s="22" t="str">
        <f>IFERROR(テーブル_Swim015[[#This Row],[組]],"")</f>
        <v/>
      </c>
      <c r="C2153" s="22" t="str">
        <f>IFERROR(テーブル_Swim015[[#This Row],[水路]],"")</f>
        <v/>
      </c>
      <c r="D2153" s="22" t="str">
        <f t="shared" si="139"/>
        <v/>
      </c>
      <c r="E2153" s="22" t="str">
        <f>IFERROR(テーブル_Swim015[[#This Row],[選手番号]],"")</f>
        <v/>
      </c>
      <c r="F2153" s="22" t="str">
        <f>IFERROR(VLOOKUP(E2153,Sheet3!A:H,3,0),"")</f>
        <v/>
      </c>
      <c r="G2153" s="22" t="str">
        <f>IFERROR(VLOOKUP(E2153,Sheet3!A:H,8,0),"")</f>
        <v/>
      </c>
      <c r="H2153" s="22" t="str">
        <f>IFERROR(VLOOKUP(E2153,Sheet2!A:B,2,0),"")</f>
        <v/>
      </c>
      <c r="I2153" s="22" t="str">
        <f t="shared" si="136"/>
        <v/>
      </c>
      <c r="J2153" s="22" t="str">
        <f t="shared" si="137"/>
        <v/>
      </c>
      <c r="K2153" s="22" t="str">
        <f t="shared" si="138"/>
        <v/>
      </c>
    </row>
    <row r="2154" spans="1:11" x14ac:dyDescent="0.15">
      <c r="A2154" s="22" t="str">
        <f>IFERROR(テーブル_Swim015[[#This Row],[競技番号]],"")</f>
        <v/>
      </c>
      <c r="B2154" s="22" t="str">
        <f>IFERROR(テーブル_Swim015[[#This Row],[組]],"")</f>
        <v/>
      </c>
      <c r="C2154" s="22" t="str">
        <f>IFERROR(テーブル_Swim015[[#This Row],[水路]],"")</f>
        <v/>
      </c>
      <c r="D2154" s="22" t="str">
        <f t="shared" si="139"/>
        <v/>
      </c>
      <c r="E2154" s="22" t="str">
        <f>IFERROR(テーブル_Swim015[[#This Row],[選手番号]],"")</f>
        <v/>
      </c>
      <c r="F2154" s="22" t="str">
        <f>IFERROR(VLOOKUP(E2154,Sheet3!A:H,3,0),"")</f>
        <v/>
      </c>
      <c r="G2154" s="22" t="str">
        <f>IFERROR(VLOOKUP(E2154,Sheet3!A:H,8,0),"")</f>
        <v/>
      </c>
      <c r="H2154" s="22" t="str">
        <f>IFERROR(VLOOKUP(E2154,Sheet2!A:B,2,0),"")</f>
        <v/>
      </c>
      <c r="I2154" s="22" t="str">
        <f t="shared" si="136"/>
        <v/>
      </c>
      <c r="J2154" s="22" t="str">
        <f t="shared" si="137"/>
        <v/>
      </c>
      <c r="K2154" s="22" t="str">
        <f t="shared" si="138"/>
        <v/>
      </c>
    </row>
    <row r="2155" spans="1:11" x14ac:dyDescent="0.15">
      <c r="A2155" s="22" t="str">
        <f>IFERROR(テーブル_Swim015[[#This Row],[競技番号]],"")</f>
        <v/>
      </c>
      <c r="B2155" s="22" t="str">
        <f>IFERROR(テーブル_Swim015[[#This Row],[組]],"")</f>
        <v/>
      </c>
      <c r="C2155" s="22" t="str">
        <f>IFERROR(テーブル_Swim015[[#This Row],[水路]],"")</f>
        <v/>
      </c>
      <c r="D2155" s="22" t="str">
        <f t="shared" si="139"/>
        <v/>
      </c>
      <c r="E2155" s="22" t="str">
        <f>IFERROR(テーブル_Swim015[[#This Row],[選手番号]],"")</f>
        <v/>
      </c>
      <c r="F2155" s="22" t="str">
        <f>IFERROR(VLOOKUP(E2155,Sheet3!A:H,3,0),"")</f>
        <v/>
      </c>
      <c r="G2155" s="22" t="str">
        <f>IFERROR(VLOOKUP(E2155,Sheet3!A:H,8,0),"")</f>
        <v/>
      </c>
      <c r="H2155" s="22" t="str">
        <f>IFERROR(VLOOKUP(E2155,Sheet2!A:B,2,0),"")</f>
        <v/>
      </c>
      <c r="I2155" s="22" t="str">
        <f t="shared" si="136"/>
        <v/>
      </c>
      <c r="J2155" s="22" t="str">
        <f t="shared" si="137"/>
        <v/>
      </c>
      <c r="K2155" s="22" t="str">
        <f t="shared" si="138"/>
        <v/>
      </c>
    </row>
    <row r="2156" spans="1:11" x14ac:dyDescent="0.15">
      <c r="A2156" s="22" t="str">
        <f>IFERROR(テーブル_Swim015[[#This Row],[競技番号]],"")</f>
        <v/>
      </c>
      <c r="B2156" s="22" t="str">
        <f>IFERROR(テーブル_Swim015[[#This Row],[組]],"")</f>
        <v/>
      </c>
      <c r="C2156" s="22" t="str">
        <f>IFERROR(テーブル_Swim015[[#This Row],[水路]],"")</f>
        <v/>
      </c>
      <c r="D2156" s="22" t="str">
        <f t="shared" si="139"/>
        <v/>
      </c>
      <c r="E2156" s="22" t="str">
        <f>IFERROR(テーブル_Swim015[[#This Row],[選手番号]],"")</f>
        <v/>
      </c>
      <c r="F2156" s="22" t="str">
        <f>IFERROR(VLOOKUP(E2156,Sheet3!A:H,3,0),"")</f>
        <v/>
      </c>
      <c r="G2156" s="22" t="str">
        <f>IFERROR(VLOOKUP(E2156,Sheet3!A:H,8,0),"")</f>
        <v/>
      </c>
      <c r="H2156" s="22" t="str">
        <f>IFERROR(VLOOKUP(E2156,Sheet2!A:B,2,0),"")</f>
        <v/>
      </c>
      <c r="I2156" s="22" t="str">
        <f t="shared" si="136"/>
        <v/>
      </c>
      <c r="J2156" s="22" t="str">
        <f t="shared" si="137"/>
        <v/>
      </c>
      <c r="K2156" s="22" t="str">
        <f t="shared" si="138"/>
        <v/>
      </c>
    </row>
    <row r="2157" spans="1:11" x14ac:dyDescent="0.15">
      <c r="A2157" s="22" t="str">
        <f>IFERROR(テーブル_Swim015[[#This Row],[競技番号]],"")</f>
        <v/>
      </c>
      <c r="B2157" s="22" t="str">
        <f>IFERROR(テーブル_Swim015[[#This Row],[組]],"")</f>
        <v/>
      </c>
      <c r="C2157" s="22" t="str">
        <f>IFERROR(テーブル_Swim015[[#This Row],[水路]],"")</f>
        <v/>
      </c>
      <c r="D2157" s="22" t="str">
        <f t="shared" si="139"/>
        <v/>
      </c>
      <c r="E2157" s="22" t="str">
        <f>IFERROR(テーブル_Swim015[[#This Row],[選手番号]],"")</f>
        <v/>
      </c>
      <c r="F2157" s="22" t="str">
        <f>IFERROR(VLOOKUP(E2157,Sheet3!A:H,3,0),"")</f>
        <v/>
      </c>
      <c r="G2157" s="22" t="str">
        <f>IFERROR(VLOOKUP(E2157,Sheet3!A:H,8,0),"")</f>
        <v/>
      </c>
      <c r="H2157" s="22" t="str">
        <f>IFERROR(VLOOKUP(E2157,Sheet2!A:B,2,0),"")</f>
        <v/>
      </c>
      <c r="I2157" s="22" t="str">
        <f t="shared" si="136"/>
        <v/>
      </c>
      <c r="J2157" s="22" t="str">
        <f t="shared" si="137"/>
        <v/>
      </c>
      <c r="K2157" s="22" t="str">
        <f t="shared" si="138"/>
        <v/>
      </c>
    </row>
    <row r="2158" spans="1:11" x14ac:dyDescent="0.15">
      <c r="A2158" s="22" t="str">
        <f>IFERROR(テーブル_Swim015[[#This Row],[競技番号]],"")</f>
        <v/>
      </c>
      <c r="B2158" s="22" t="str">
        <f>IFERROR(テーブル_Swim015[[#This Row],[組]],"")</f>
        <v/>
      </c>
      <c r="C2158" s="22" t="str">
        <f>IFERROR(テーブル_Swim015[[#This Row],[水路]],"")</f>
        <v/>
      </c>
      <c r="D2158" s="22" t="str">
        <f t="shared" si="139"/>
        <v/>
      </c>
      <c r="E2158" s="22" t="str">
        <f>IFERROR(テーブル_Swim015[[#This Row],[選手番号]],"")</f>
        <v/>
      </c>
      <c r="F2158" s="22" t="str">
        <f>IFERROR(VLOOKUP(E2158,Sheet3!A:H,3,0),"")</f>
        <v/>
      </c>
      <c r="G2158" s="22" t="str">
        <f>IFERROR(VLOOKUP(E2158,Sheet3!A:H,8,0),"")</f>
        <v/>
      </c>
      <c r="H2158" s="22" t="str">
        <f>IFERROR(VLOOKUP(E2158,Sheet2!A:B,2,0),"")</f>
        <v/>
      </c>
      <c r="I2158" s="22" t="str">
        <f t="shared" si="136"/>
        <v/>
      </c>
      <c r="J2158" s="22" t="str">
        <f t="shared" si="137"/>
        <v/>
      </c>
      <c r="K2158" s="22" t="str">
        <f t="shared" si="138"/>
        <v/>
      </c>
    </row>
    <row r="2159" spans="1:11" x14ac:dyDescent="0.15">
      <c r="A2159" s="22" t="str">
        <f>IFERROR(テーブル_Swim015[[#This Row],[競技番号]],"")</f>
        <v/>
      </c>
      <c r="B2159" s="22" t="str">
        <f>IFERROR(テーブル_Swim015[[#This Row],[組]],"")</f>
        <v/>
      </c>
      <c r="C2159" s="22" t="str">
        <f>IFERROR(テーブル_Swim015[[#This Row],[水路]],"")</f>
        <v/>
      </c>
      <c r="D2159" s="22" t="str">
        <f t="shared" si="139"/>
        <v/>
      </c>
      <c r="E2159" s="22" t="str">
        <f>IFERROR(テーブル_Swim015[[#This Row],[選手番号]],"")</f>
        <v/>
      </c>
      <c r="F2159" s="22" t="str">
        <f>IFERROR(VLOOKUP(E2159,Sheet3!A:H,3,0),"")</f>
        <v/>
      </c>
      <c r="G2159" s="22" t="str">
        <f>IFERROR(VLOOKUP(E2159,Sheet3!A:H,8,0),"")</f>
        <v/>
      </c>
      <c r="H2159" s="22" t="str">
        <f>IFERROR(VLOOKUP(E2159,Sheet2!A:B,2,0),"")</f>
        <v/>
      </c>
      <c r="I2159" s="22" t="str">
        <f t="shared" si="136"/>
        <v/>
      </c>
      <c r="J2159" s="22" t="str">
        <f t="shared" si="137"/>
        <v/>
      </c>
      <c r="K2159" s="22" t="str">
        <f t="shared" si="138"/>
        <v/>
      </c>
    </row>
    <row r="2160" spans="1:11" x14ac:dyDescent="0.15">
      <c r="A2160" s="22" t="str">
        <f>IFERROR(テーブル_Swim015[[#This Row],[競技番号]],"")</f>
        <v/>
      </c>
      <c r="B2160" s="22" t="str">
        <f>IFERROR(テーブル_Swim015[[#This Row],[組]],"")</f>
        <v/>
      </c>
      <c r="C2160" s="22" t="str">
        <f>IFERROR(テーブル_Swim015[[#This Row],[水路]],"")</f>
        <v/>
      </c>
      <c r="D2160" s="22" t="str">
        <f t="shared" si="139"/>
        <v/>
      </c>
      <c r="E2160" s="22" t="str">
        <f>IFERROR(テーブル_Swim015[[#This Row],[選手番号]],"")</f>
        <v/>
      </c>
      <c r="F2160" s="22" t="str">
        <f>IFERROR(VLOOKUP(E2160,Sheet3!A:H,3,0),"")</f>
        <v/>
      </c>
      <c r="G2160" s="22" t="str">
        <f>IFERROR(VLOOKUP(E2160,Sheet3!A:H,8,0),"")</f>
        <v/>
      </c>
      <c r="H2160" s="22" t="str">
        <f>IFERROR(VLOOKUP(E2160,Sheet2!A:B,2,0),"")</f>
        <v/>
      </c>
      <c r="I2160" s="22" t="str">
        <f t="shared" si="136"/>
        <v/>
      </c>
      <c r="J2160" s="22" t="str">
        <f t="shared" si="137"/>
        <v/>
      </c>
      <c r="K2160" s="22" t="str">
        <f t="shared" si="138"/>
        <v/>
      </c>
    </row>
    <row r="2161" spans="1:11" x14ac:dyDescent="0.15">
      <c r="A2161" s="22" t="str">
        <f>IFERROR(テーブル_Swim015[[#This Row],[競技番号]],"")</f>
        <v/>
      </c>
      <c r="B2161" s="22" t="str">
        <f>IFERROR(テーブル_Swim015[[#This Row],[組]],"")</f>
        <v/>
      </c>
      <c r="C2161" s="22" t="str">
        <f>IFERROR(テーブル_Swim015[[#This Row],[水路]],"")</f>
        <v/>
      </c>
      <c r="D2161" s="22" t="str">
        <f t="shared" si="139"/>
        <v/>
      </c>
      <c r="E2161" s="22" t="str">
        <f>IFERROR(テーブル_Swim015[[#This Row],[選手番号]],"")</f>
        <v/>
      </c>
      <c r="F2161" s="22" t="str">
        <f>IFERROR(VLOOKUP(E2161,Sheet3!A:H,3,0),"")</f>
        <v/>
      </c>
      <c r="G2161" s="22" t="str">
        <f>IFERROR(VLOOKUP(E2161,Sheet3!A:H,8,0),"")</f>
        <v/>
      </c>
      <c r="H2161" s="22" t="str">
        <f>IFERROR(VLOOKUP(E2161,Sheet2!A:B,2,0),"")</f>
        <v/>
      </c>
      <c r="I2161" s="22" t="str">
        <f t="shared" si="136"/>
        <v/>
      </c>
      <c r="J2161" s="22" t="str">
        <f t="shared" si="137"/>
        <v/>
      </c>
      <c r="K2161" s="22" t="str">
        <f t="shared" si="138"/>
        <v/>
      </c>
    </row>
    <row r="2162" spans="1:11" x14ac:dyDescent="0.15">
      <c r="A2162" s="22" t="str">
        <f>IFERROR(テーブル_Swim015[[#This Row],[競技番号]],"")</f>
        <v/>
      </c>
      <c r="B2162" s="22" t="str">
        <f>IFERROR(テーブル_Swim015[[#This Row],[組]],"")</f>
        <v/>
      </c>
      <c r="C2162" s="22" t="str">
        <f>IFERROR(テーブル_Swim015[[#This Row],[水路]],"")</f>
        <v/>
      </c>
      <c r="D2162" s="22" t="str">
        <f t="shared" si="139"/>
        <v/>
      </c>
      <c r="E2162" s="22" t="str">
        <f>IFERROR(テーブル_Swim015[[#This Row],[選手番号]],"")</f>
        <v/>
      </c>
      <c r="F2162" s="22" t="str">
        <f>IFERROR(VLOOKUP(E2162,Sheet3!A:H,3,0),"")</f>
        <v/>
      </c>
      <c r="G2162" s="22" t="str">
        <f>IFERROR(VLOOKUP(E2162,Sheet3!A:H,8,0),"")</f>
        <v/>
      </c>
      <c r="H2162" s="22" t="str">
        <f>IFERROR(VLOOKUP(E2162,Sheet2!A:B,2,0),"")</f>
        <v/>
      </c>
      <c r="I2162" s="22" t="str">
        <f t="shared" si="136"/>
        <v/>
      </c>
      <c r="J2162" s="22" t="str">
        <f t="shared" si="137"/>
        <v/>
      </c>
      <c r="K2162" s="22" t="str">
        <f t="shared" si="138"/>
        <v/>
      </c>
    </row>
    <row r="2163" spans="1:11" x14ac:dyDescent="0.15">
      <c r="A2163" s="22" t="str">
        <f>IFERROR(テーブル_Swim015[[#This Row],[競技番号]],"")</f>
        <v/>
      </c>
      <c r="B2163" s="22" t="str">
        <f>IFERROR(テーブル_Swim015[[#This Row],[組]],"")</f>
        <v/>
      </c>
      <c r="C2163" s="22" t="str">
        <f>IFERROR(テーブル_Swim015[[#This Row],[水路]],"")</f>
        <v/>
      </c>
      <c r="D2163" s="22" t="str">
        <f t="shared" si="139"/>
        <v/>
      </c>
      <c r="E2163" s="22" t="str">
        <f>IFERROR(テーブル_Swim015[[#This Row],[選手番号]],"")</f>
        <v/>
      </c>
      <c r="F2163" s="22" t="str">
        <f>IFERROR(VLOOKUP(E2163,Sheet3!A:H,3,0),"")</f>
        <v/>
      </c>
      <c r="G2163" s="22" t="str">
        <f>IFERROR(VLOOKUP(E2163,Sheet3!A:H,8,0),"")</f>
        <v/>
      </c>
      <c r="H2163" s="22" t="str">
        <f>IFERROR(VLOOKUP(E2163,Sheet2!A:B,2,0),"")</f>
        <v/>
      </c>
      <c r="I2163" s="22" t="str">
        <f t="shared" si="136"/>
        <v/>
      </c>
      <c r="J2163" s="22" t="str">
        <f t="shared" si="137"/>
        <v/>
      </c>
      <c r="K2163" s="22" t="str">
        <f t="shared" si="138"/>
        <v/>
      </c>
    </row>
    <row r="2164" spans="1:11" x14ac:dyDescent="0.15">
      <c r="A2164" s="22" t="str">
        <f>IFERROR(テーブル_Swim015[[#This Row],[競技番号]],"")</f>
        <v/>
      </c>
      <c r="B2164" s="22" t="str">
        <f>IFERROR(テーブル_Swim015[[#This Row],[組]],"")</f>
        <v/>
      </c>
      <c r="C2164" s="22" t="str">
        <f>IFERROR(テーブル_Swim015[[#This Row],[水路]],"")</f>
        <v/>
      </c>
      <c r="D2164" s="22" t="str">
        <f t="shared" si="139"/>
        <v/>
      </c>
      <c r="E2164" s="22" t="str">
        <f>IFERROR(テーブル_Swim015[[#This Row],[選手番号]],"")</f>
        <v/>
      </c>
      <c r="F2164" s="22" t="str">
        <f>IFERROR(VLOOKUP(E2164,Sheet3!A:H,3,0),"")</f>
        <v/>
      </c>
      <c r="G2164" s="22" t="str">
        <f>IFERROR(VLOOKUP(E2164,Sheet3!A:H,8,0),"")</f>
        <v/>
      </c>
      <c r="H2164" s="22" t="str">
        <f>IFERROR(VLOOKUP(E2164,Sheet2!A:B,2,0),"")</f>
        <v/>
      </c>
      <c r="I2164" s="22" t="str">
        <f t="shared" si="136"/>
        <v/>
      </c>
      <c r="J2164" s="22" t="str">
        <f t="shared" si="137"/>
        <v/>
      </c>
      <c r="K2164" s="22" t="str">
        <f t="shared" si="138"/>
        <v/>
      </c>
    </row>
    <row r="2165" spans="1:11" x14ac:dyDescent="0.15">
      <c r="A2165" s="22" t="str">
        <f>IFERROR(テーブル_Swim015[[#This Row],[競技番号]],"")</f>
        <v/>
      </c>
      <c r="B2165" s="22" t="str">
        <f>IFERROR(テーブル_Swim015[[#This Row],[組]],"")</f>
        <v/>
      </c>
      <c r="C2165" s="22" t="str">
        <f>IFERROR(テーブル_Swim015[[#This Row],[水路]],"")</f>
        <v/>
      </c>
      <c r="D2165" s="22" t="str">
        <f t="shared" si="139"/>
        <v/>
      </c>
      <c r="E2165" s="22" t="str">
        <f>IFERROR(テーブル_Swim015[[#This Row],[選手番号]],"")</f>
        <v/>
      </c>
      <c r="F2165" s="22" t="str">
        <f>IFERROR(VLOOKUP(E2165,Sheet3!A:H,3,0),"")</f>
        <v/>
      </c>
      <c r="G2165" s="22" t="str">
        <f>IFERROR(VLOOKUP(E2165,Sheet3!A:H,8,0),"")</f>
        <v/>
      </c>
      <c r="H2165" s="22" t="str">
        <f>IFERROR(VLOOKUP(E2165,Sheet2!A:B,2,0),"")</f>
        <v/>
      </c>
      <c r="I2165" s="22" t="str">
        <f t="shared" si="136"/>
        <v/>
      </c>
      <c r="J2165" s="22" t="str">
        <f t="shared" si="137"/>
        <v/>
      </c>
      <c r="K2165" s="22" t="str">
        <f t="shared" si="138"/>
        <v/>
      </c>
    </row>
    <row r="2166" spans="1:11" x14ac:dyDescent="0.15">
      <c r="A2166" s="22" t="str">
        <f>IFERROR(テーブル_Swim015[[#This Row],[競技番号]],"")</f>
        <v/>
      </c>
      <c r="B2166" s="22" t="str">
        <f>IFERROR(テーブル_Swim015[[#This Row],[組]],"")</f>
        <v/>
      </c>
      <c r="C2166" s="22" t="str">
        <f>IFERROR(テーブル_Swim015[[#This Row],[水路]],"")</f>
        <v/>
      </c>
      <c r="D2166" s="22" t="str">
        <f t="shared" si="139"/>
        <v/>
      </c>
      <c r="E2166" s="22" t="str">
        <f>IFERROR(テーブル_Swim015[[#This Row],[選手番号]],"")</f>
        <v/>
      </c>
      <c r="F2166" s="22" t="str">
        <f>IFERROR(VLOOKUP(E2166,Sheet3!A:H,3,0),"")</f>
        <v/>
      </c>
      <c r="G2166" s="22" t="str">
        <f>IFERROR(VLOOKUP(E2166,Sheet3!A:H,8,0),"")</f>
        <v/>
      </c>
      <c r="H2166" s="22" t="str">
        <f>IFERROR(VLOOKUP(E2166,Sheet2!A:B,2,0),"")</f>
        <v/>
      </c>
      <c r="I2166" s="22" t="str">
        <f t="shared" si="136"/>
        <v/>
      </c>
      <c r="J2166" s="22" t="str">
        <f t="shared" si="137"/>
        <v/>
      </c>
      <c r="K2166" s="22" t="str">
        <f t="shared" si="138"/>
        <v/>
      </c>
    </row>
    <row r="2167" spans="1:11" x14ac:dyDescent="0.15">
      <c r="A2167" s="22" t="str">
        <f>IFERROR(テーブル_Swim015[[#This Row],[競技番号]],"")</f>
        <v/>
      </c>
      <c r="B2167" s="22" t="str">
        <f>IFERROR(テーブル_Swim015[[#This Row],[組]],"")</f>
        <v/>
      </c>
      <c r="C2167" s="22" t="str">
        <f>IFERROR(テーブル_Swim015[[#This Row],[水路]],"")</f>
        <v/>
      </c>
      <c r="D2167" s="22" t="str">
        <f t="shared" si="139"/>
        <v/>
      </c>
      <c r="E2167" s="22" t="str">
        <f>IFERROR(テーブル_Swim015[[#This Row],[選手番号]],"")</f>
        <v/>
      </c>
      <c r="F2167" s="22" t="str">
        <f>IFERROR(VLOOKUP(E2167,Sheet3!A:H,3,0),"")</f>
        <v/>
      </c>
      <c r="G2167" s="22" t="str">
        <f>IFERROR(VLOOKUP(E2167,Sheet3!A:H,8,0),"")</f>
        <v/>
      </c>
      <c r="H2167" s="22" t="str">
        <f>IFERROR(VLOOKUP(E2167,Sheet2!A:B,2,0),"")</f>
        <v/>
      </c>
      <c r="I2167" s="22" t="str">
        <f t="shared" si="136"/>
        <v/>
      </c>
      <c r="J2167" s="22" t="str">
        <f t="shared" si="137"/>
        <v/>
      </c>
      <c r="K2167" s="22" t="str">
        <f t="shared" si="138"/>
        <v/>
      </c>
    </row>
    <row r="2168" spans="1:11" x14ac:dyDescent="0.15">
      <c r="A2168" s="22" t="str">
        <f>IFERROR(テーブル_Swim015[[#This Row],[競技番号]],"")</f>
        <v/>
      </c>
      <c r="B2168" s="22" t="str">
        <f>IFERROR(テーブル_Swim015[[#This Row],[組]],"")</f>
        <v/>
      </c>
      <c r="C2168" s="22" t="str">
        <f>IFERROR(テーブル_Swim015[[#This Row],[水路]],"")</f>
        <v/>
      </c>
      <c r="D2168" s="22" t="str">
        <f t="shared" si="139"/>
        <v/>
      </c>
      <c r="E2168" s="22" t="str">
        <f>IFERROR(テーブル_Swim015[[#This Row],[選手番号]],"")</f>
        <v/>
      </c>
      <c r="F2168" s="22" t="str">
        <f>IFERROR(VLOOKUP(E2168,Sheet3!A:H,3,0),"")</f>
        <v/>
      </c>
      <c r="G2168" s="22" t="str">
        <f>IFERROR(VLOOKUP(E2168,Sheet3!A:H,8,0),"")</f>
        <v/>
      </c>
      <c r="H2168" s="22" t="str">
        <f>IFERROR(VLOOKUP(E2168,Sheet2!A:B,2,0),"")</f>
        <v/>
      </c>
      <c r="I2168" s="22" t="str">
        <f t="shared" si="136"/>
        <v/>
      </c>
      <c r="J2168" s="22" t="str">
        <f t="shared" si="137"/>
        <v/>
      </c>
      <c r="K2168" s="22" t="str">
        <f t="shared" si="138"/>
        <v/>
      </c>
    </row>
    <row r="2169" spans="1:11" x14ac:dyDescent="0.15">
      <c r="A2169" s="22" t="str">
        <f>IFERROR(テーブル_Swim015[[#This Row],[競技番号]],"")</f>
        <v/>
      </c>
      <c r="B2169" s="22" t="str">
        <f>IFERROR(テーブル_Swim015[[#This Row],[組]],"")</f>
        <v/>
      </c>
      <c r="C2169" s="22" t="str">
        <f>IFERROR(テーブル_Swim015[[#This Row],[水路]],"")</f>
        <v/>
      </c>
      <c r="D2169" s="22" t="str">
        <f t="shared" si="139"/>
        <v/>
      </c>
      <c r="E2169" s="22" t="str">
        <f>IFERROR(テーブル_Swim015[[#This Row],[選手番号]],"")</f>
        <v/>
      </c>
      <c r="F2169" s="22" t="str">
        <f>IFERROR(VLOOKUP(E2169,Sheet3!A:H,3,0),"")</f>
        <v/>
      </c>
      <c r="G2169" s="22" t="str">
        <f>IFERROR(VLOOKUP(E2169,Sheet3!A:H,8,0),"")</f>
        <v/>
      </c>
      <c r="H2169" s="22" t="str">
        <f>IFERROR(VLOOKUP(E2169,Sheet2!A:B,2,0),"")</f>
        <v/>
      </c>
      <c r="I2169" s="22" t="str">
        <f t="shared" si="136"/>
        <v/>
      </c>
      <c r="J2169" s="22" t="str">
        <f t="shared" si="137"/>
        <v/>
      </c>
      <c r="K2169" s="22" t="str">
        <f t="shared" si="138"/>
        <v/>
      </c>
    </row>
    <row r="2170" spans="1:11" x14ac:dyDescent="0.15">
      <c r="A2170" s="22" t="str">
        <f>IFERROR(テーブル_Swim015[[#This Row],[競技番号]],"")</f>
        <v/>
      </c>
      <c r="B2170" s="22" t="str">
        <f>IFERROR(テーブル_Swim015[[#This Row],[組]],"")</f>
        <v/>
      </c>
      <c r="C2170" s="22" t="str">
        <f>IFERROR(テーブル_Swim015[[#This Row],[水路]],"")</f>
        <v/>
      </c>
      <c r="D2170" s="22" t="str">
        <f t="shared" si="139"/>
        <v/>
      </c>
      <c r="E2170" s="22" t="str">
        <f>IFERROR(テーブル_Swim015[[#This Row],[選手番号]],"")</f>
        <v/>
      </c>
      <c r="F2170" s="22" t="str">
        <f>IFERROR(VLOOKUP(E2170,Sheet3!A:H,3,0),"")</f>
        <v/>
      </c>
      <c r="G2170" s="22" t="str">
        <f>IFERROR(VLOOKUP(E2170,Sheet3!A:H,8,0),"")</f>
        <v/>
      </c>
      <c r="H2170" s="22" t="str">
        <f>IFERROR(VLOOKUP(E2170,Sheet2!A:B,2,0),"")</f>
        <v/>
      </c>
      <c r="I2170" s="22" t="str">
        <f t="shared" si="136"/>
        <v/>
      </c>
      <c r="J2170" s="22" t="str">
        <f t="shared" si="137"/>
        <v/>
      </c>
      <c r="K2170" s="22" t="str">
        <f t="shared" si="138"/>
        <v/>
      </c>
    </row>
    <row r="2171" spans="1:11" x14ac:dyDescent="0.15">
      <c r="A2171" s="22" t="str">
        <f>IFERROR(テーブル_Swim015[[#This Row],[競技番号]],"")</f>
        <v/>
      </c>
      <c r="B2171" s="22" t="str">
        <f>IFERROR(テーブル_Swim015[[#This Row],[組]],"")</f>
        <v/>
      </c>
      <c r="C2171" s="22" t="str">
        <f>IFERROR(テーブル_Swim015[[#This Row],[水路]],"")</f>
        <v/>
      </c>
      <c r="D2171" s="22" t="str">
        <f t="shared" si="139"/>
        <v/>
      </c>
      <c r="E2171" s="22" t="str">
        <f>IFERROR(テーブル_Swim015[[#This Row],[選手番号]],"")</f>
        <v/>
      </c>
      <c r="F2171" s="22" t="str">
        <f>IFERROR(VLOOKUP(E2171,Sheet3!A:H,3,0),"")</f>
        <v/>
      </c>
      <c r="G2171" s="22" t="str">
        <f>IFERROR(VLOOKUP(E2171,Sheet3!A:H,8,0),"")</f>
        <v/>
      </c>
      <c r="H2171" s="22" t="str">
        <f>IFERROR(VLOOKUP(E2171,Sheet2!A:B,2,0),"")</f>
        <v/>
      </c>
      <c r="I2171" s="22" t="str">
        <f t="shared" si="136"/>
        <v/>
      </c>
      <c r="J2171" s="22" t="str">
        <f t="shared" si="137"/>
        <v/>
      </c>
      <c r="K2171" s="22" t="str">
        <f t="shared" si="138"/>
        <v/>
      </c>
    </row>
    <row r="2172" spans="1:11" x14ac:dyDescent="0.15">
      <c r="A2172" s="22" t="str">
        <f>IFERROR(テーブル_Swim015[[#This Row],[競技番号]],"")</f>
        <v/>
      </c>
      <c r="B2172" s="22" t="str">
        <f>IFERROR(テーブル_Swim015[[#This Row],[組]],"")</f>
        <v/>
      </c>
      <c r="C2172" s="22" t="str">
        <f>IFERROR(テーブル_Swim015[[#This Row],[水路]],"")</f>
        <v/>
      </c>
      <c r="D2172" s="22" t="str">
        <f t="shared" si="139"/>
        <v/>
      </c>
      <c r="E2172" s="22" t="str">
        <f>IFERROR(テーブル_Swim015[[#This Row],[選手番号]],"")</f>
        <v/>
      </c>
      <c r="F2172" s="22" t="str">
        <f>IFERROR(VLOOKUP(E2172,Sheet3!A:H,3,0),"")</f>
        <v/>
      </c>
      <c r="G2172" s="22" t="str">
        <f>IFERROR(VLOOKUP(E2172,Sheet3!A:H,8,0),"")</f>
        <v/>
      </c>
      <c r="H2172" s="22" t="str">
        <f>IFERROR(VLOOKUP(E2172,Sheet2!A:B,2,0),"")</f>
        <v/>
      </c>
      <c r="I2172" s="22" t="str">
        <f t="shared" si="136"/>
        <v/>
      </c>
      <c r="J2172" s="22" t="str">
        <f t="shared" si="137"/>
        <v/>
      </c>
      <c r="K2172" s="22" t="str">
        <f t="shared" si="138"/>
        <v/>
      </c>
    </row>
    <row r="2173" spans="1:11" x14ac:dyDescent="0.15">
      <c r="A2173" s="22" t="str">
        <f>IFERROR(テーブル_Swim015[[#This Row],[競技番号]],"")</f>
        <v/>
      </c>
      <c r="B2173" s="22" t="str">
        <f>IFERROR(テーブル_Swim015[[#This Row],[組]],"")</f>
        <v/>
      </c>
      <c r="C2173" s="22" t="str">
        <f>IFERROR(テーブル_Swim015[[#This Row],[水路]],"")</f>
        <v/>
      </c>
      <c r="D2173" s="22" t="str">
        <f t="shared" si="139"/>
        <v/>
      </c>
      <c r="E2173" s="22" t="str">
        <f>IFERROR(テーブル_Swim015[[#This Row],[選手番号]],"")</f>
        <v/>
      </c>
      <c r="F2173" s="22" t="str">
        <f>IFERROR(VLOOKUP(E2173,Sheet3!A:H,3,0),"")</f>
        <v/>
      </c>
      <c r="G2173" s="22" t="str">
        <f>IFERROR(VLOOKUP(E2173,Sheet3!A:H,8,0),"")</f>
        <v/>
      </c>
      <c r="H2173" s="22" t="str">
        <f>IFERROR(VLOOKUP(E2173,Sheet2!A:B,2,0),"")</f>
        <v/>
      </c>
      <c r="I2173" s="22" t="str">
        <f t="shared" si="136"/>
        <v/>
      </c>
      <c r="J2173" s="22" t="str">
        <f t="shared" si="137"/>
        <v/>
      </c>
      <c r="K2173" s="22" t="str">
        <f t="shared" si="138"/>
        <v/>
      </c>
    </row>
    <row r="2174" spans="1:11" x14ac:dyDescent="0.15">
      <c r="A2174" s="22" t="str">
        <f>IFERROR(テーブル_Swim015[[#This Row],[競技番号]],"")</f>
        <v/>
      </c>
      <c r="B2174" s="22" t="str">
        <f>IFERROR(テーブル_Swim015[[#This Row],[組]],"")</f>
        <v/>
      </c>
      <c r="C2174" s="22" t="str">
        <f>IFERROR(テーブル_Swim015[[#This Row],[水路]],"")</f>
        <v/>
      </c>
      <c r="D2174" s="22" t="str">
        <f t="shared" si="139"/>
        <v/>
      </c>
      <c r="E2174" s="22" t="str">
        <f>IFERROR(テーブル_Swim015[[#This Row],[選手番号]],"")</f>
        <v/>
      </c>
      <c r="F2174" s="22" t="str">
        <f>IFERROR(VLOOKUP(E2174,Sheet3!A:H,3,0),"")</f>
        <v/>
      </c>
      <c r="G2174" s="22" t="str">
        <f>IFERROR(VLOOKUP(E2174,Sheet3!A:H,8,0),"")</f>
        <v/>
      </c>
      <c r="H2174" s="22" t="str">
        <f>IFERROR(VLOOKUP(E2174,Sheet2!A:B,2,0),"")</f>
        <v/>
      </c>
      <c r="I2174" s="22" t="str">
        <f t="shared" si="136"/>
        <v/>
      </c>
      <c r="J2174" s="22" t="str">
        <f t="shared" si="137"/>
        <v/>
      </c>
      <c r="K2174" s="22" t="str">
        <f t="shared" si="138"/>
        <v/>
      </c>
    </row>
    <row r="2175" spans="1:11" x14ac:dyDescent="0.15">
      <c r="A2175" s="22" t="str">
        <f>IFERROR(テーブル_Swim015[[#This Row],[競技番号]],"")</f>
        <v/>
      </c>
      <c r="B2175" s="22" t="str">
        <f>IFERROR(テーブル_Swim015[[#This Row],[組]],"")</f>
        <v/>
      </c>
      <c r="C2175" s="22" t="str">
        <f>IFERROR(テーブル_Swim015[[#This Row],[水路]],"")</f>
        <v/>
      </c>
      <c r="D2175" s="22" t="str">
        <f t="shared" si="139"/>
        <v/>
      </c>
      <c r="E2175" s="22" t="str">
        <f>IFERROR(テーブル_Swim015[[#This Row],[選手番号]],"")</f>
        <v/>
      </c>
      <c r="F2175" s="22" t="str">
        <f>IFERROR(VLOOKUP(E2175,Sheet3!A:H,3,0),"")</f>
        <v/>
      </c>
      <c r="G2175" s="22" t="str">
        <f>IFERROR(VLOOKUP(E2175,Sheet3!A:H,8,0),"")</f>
        <v/>
      </c>
      <c r="H2175" s="22" t="str">
        <f>IFERROR(VLOOKUP(E2175,Sheet2!A:B,2,0),"")</f>
        <v/>
      </c>
      <c r="I2175" s="22" t="str">
        <f t="shared" si="136"/>
        <v/>
      </c>
      <c r="J2175" s="22" t="str">
        <f t="shared" si="137"/>
        <v/>
      </c>
      <c r="K2175" s="22" t="str">
        <f t="shared" si="138"/>
        <v/>
      </c>
    </row>
    <row r="2176" spans="1:11" x14ac:dyDescent="0.15">
      <c r="A2176" s="22" t="str">
        <f>IFERROR(テーブル_Swim015[[#This Row],[競技番号]],"")</f>
        <v/>
      </c>
      <c r="B2176" s="22" t="str">
        <f>IFERROR(テーブル_Swim015[[#This Row],[組]],"")</f>
        <v/>
      </c>
      <c r="C2176" s="22" t="str">
        <f>IFERROR(テーブル_Swim015[[#This Row],[水路]],"")</f>
        <v/>
      </c>
      <c r="D2176" s="22" t="str">
        <f t="shared" si="139"/>
        <v/>
      </c>
      <c r="E2176" s="22" t="str">
        <f>IFERROR(テーブル_Swim015[[#This Row],[選手番号]],"")</f>
        <v/>
      </c>
      <c r="F2176" s="22" t="str">
        <f>IFERROR(VLOOKUP(E2176,Sheet3!A:H,3,0),"")</f>
        <v/>
      </c>
      <c r="G2176" s="22" t="str">
        <f>IFERROR(VLOOKUP(E2176,Sheet3!A:H,8,0),"")</f>
        <v/>
      </c>
      <c r="H2176" s="22" t="str">
        <f>IFERROR(VLOOKUP(E2176,Sheet2!A:B,2,0),"")</f>
        <v/>
      </c>
      <c r="I2176" s="22" t="str">
        <f t="shared" si="136"/>
        <v/>
      </c>
      <c r="J2176" s="22" t="str">
        <f t="shared" si="137"/>
        <v/>
      </c>
      <c r="K2176" s="22" t="str">
        <f t="shared" si="138"/>
        <v/>
      </c>
    </row>
    <row r="2177" spans="1:11" x14ac:dyDescent="0.15">
      <c r="A2177" s="22" t="str">
        <f>IFERROR(テーブル_Swim015[[#This Row],[競技番号]],"")</f>
        <v/>
      </c>
      <c r="B2177" s="22" t="str">
        <f>IFERROR(テーブル_Swim015[[#This Row],[組]],"")</f>
        <v/>
      </c>
      <c r="C2177" s="22" t="str">
        <f>IFERROR(テーブル_Swim015[[#This Row],[水路]],"")</f>
        <v/>
      </c>
      <c r="D2177" s="22" t="str">
        <f t="shared" si="139"/>
        <v/>
      </c>
      <c r="E2177" s="22" t="str">
        <f>IFERROR(テーブル_Swim015[[#This Row],[選手番号]],"")</f>
        <v/>
      </c>
      <c r="F2177" s="22" t="str">
        <f>IFERROR(VLOOKUP(E2177,Sheet3!A:H,3,0),"")</f>
        <v/>
      </c>
      <c r="G2177" s="22" t="str">
        <f>IFERROR(VLOOKUP(E2177,Sheet3!A:H,8,0),"")</f>
        <v/>
      </c>
      <c r="H2177" s="22" t="str">
        <f>IFERROR(VLOOKUP(E2177,Sheet2!A:B,2,0),"")</f>
        <v/>
      </c>
      <c r="I2177" s="22" t="str">
        <f t="shared" si="136"/>
        <v/>
      </c>
      <c r="J2177" s="22" t="str">
        <f t="shared" si="137"/>
        <v/>
      </c>
      <c r="K2177" s="22" t="str">
        <f t="shared" si="138"/>
        <v/>
      </c>
    </row>
    <row r="2178" spans="1:11" x14ac:dyDescent="0.15">
      <c r="A2178" s="22" t="str">
        <f>IFERROR(テーブル_Swim015[[#This Row],[競技番号]],"")</f>
        <v/>
      </c>
      <c r="B2178" s="22" t="str">
        <f>IFERROR(テーブル_Swim015[[#This Row],[組]],"")</f>
        <v/>
      </c>
      <c r="C2178" s="22" t="str">
        <f>IFERROR(テーブル_Swim015[[#This Row],[水路]],"")</f>
        <v/>
      </c>
      <c r="D2178" s="22" t="str">
        <f t="shared" si="139"/>
        <v/>
      </c>
      <c r="E2178" s="22" t="str">
        <f>IFERROR(テーブル_Swim015[[#This Row],[選手番号]],"")</f>
        <v/>
      </c>
      <c r="F2178" s="22" t="str">
        <f>IFERROR(VLOOKUP(E2178,Sheet3!A:H,3,0),"")</f>
        <v/>
      </c>
      <c r="G2178" s="22" t="str">
        <f>IFERROR(VLOOKUP(E2178,Sheet3!A:H,8,0),"")</f>
        <v/>
      </c>
      <c r="H2178" s="22" t="str">
        <f>IFERROR(VLOOKUP(E2178,Sheet2!A:B,2,0),"")</f>
        <v/>
      </c>
      <c r="I2178" s="22" t="str">
        <f t="shared" si="136"/>
        <v/>
      </c>
      <c r="J2178" s="22" t="str">
        <f t="shared" si="137"/>
        <v/>
      </c>
      <c r="K2178" s="22" t="str">
        <f t="shared" si="138"/>
        <v/>
      </c>
    </row>
    <row r="2179" spans="1:11" x14ac:dyDescent="0.15">
      <c r="A2179" s="22" t="str">
        <f>IFERROR(テーブル_Swim015[[#This Row],[競技番号]],"")</f>
        <v/>
      </c>
      <c r="B2179" s="22" t="str">
        <f>IFERROR(テーブル_Swim015[[#This Row],[組]],"")</f>
        <v/>
      </c>
      <c r="C2179" s="22" t="str">
        <f>IFERROR(テーブル_Swim015[[#This Row],[水路]],"")</f>
        <v/>
      </c>
      <c r="D2179" s="22" t="str">
        <f t="shared" si="139"/>
        <v/>
      </c>
      <c r="E2179" s="22" t="str">
        <f>IFERROR(テーブル_Swim015[[#This Row],[選手番号]],"")</f>
        <v/>
      </c>
      <c r="F2179" s="22" t="str">
        <f>IFERROR(VLOOKUP(E2179,Sheet3!A:H,3,0),"")</f>
        <v/>
      </c>
      <c r="G2179" s="22" t="str">
        <f>IFERROR(VLOOKUP(E2179,Sheet3!A:H,8,0),"")</f>
        <v/>
      </c>
      <c r="H2179" s="22" t="str">
        <f>IFERROR(VLOOKUP(E2179,Sheet2!A:B,2,0),"")</f>
        <v/>
      </c>
      <c r="I2179" s="22" t="str">
        <f t="shared" si="136"/>
        <v/>
      </c>
      <c r="J2179" s="22" t="str">
        <f t="shared" si="137"/>
        <v/>
      </c>
      <c r="K2179" s="22" t="str">
        <f t="shared" si="138"/>
        <v/>
      </c>
    </row>
    <row r="2180" spans="1:11" x14ac:dyDescent="0.15">
      <c r="A2180" s="22" t="str">
        <f>IFERROR(テーブル_Swim015[[#This Row],[競技番号]],"")</f>
        <v/>
      </c>
      <c r="B2180" s="22" t="str">
        <f>IFERROR(テーブル_Swim015[[#This Row],[組]],"")</f>
        <v/>
      </c>
      <c r="C2180" s="22" t="str">
        <f>IFERROR(テーブル_Swim015[[#This Row],[水路]],"")</f>
        <v/>
      </c>
      <c r="D2180" s="22" t="str">
        <f t="shared" si="139"/>
        <v/>
      </c>
      <c r="E2180" s="22" t="str">
        <f>IFERROR(テーブル_Swim015[[#This Row],[選手番号]],"")</f>
        <v/>
      </c>
      <c r="F2180" s="22" t="str">
        <f>IFERROR(VLOOKUP(E2180,Sheet3!A:H,3,0),"")</f>
        <v/>
      </c>
      <c r="G2180" s="22" t="str">
        <f>IFERROR(VLOOKUP(E2180,Sheet3!A:H,8,0),"")</f>
        <v/>
      </c>
      <c r="H2180" s="22" t="str">
        <f>IFERROR(VLOOKUP(E2180,Sheet2!A:B,2,0),"")</f>
        <v/>
      </c>
      <c r="I2180" s="22" t="str">
        <f t="shared" si="136"/>
        <v/>
      </c>
      <c r="J2180" s="22" t="str">
        <f t="shared" si="137"/>
        <v/>
      </c>
      <c r="K2180" s="22" t="str">
        <f t="shared" si="138"/>
        <v/>
      </c>
    </row>
    <row r="2181" spans="1:11" x14ac:dyDescent="0.15">
      <c r="A2181" s="22" t="str">
        <f>IFERROR(テーブル_Swim015[[#This Row],[競技番号]],"")</f>
        <v/>
      </c>
      <c r="B2181" s="22" t="str">
        <f>IFERROR(テーブル_Swim015[[#This Row],[組]],"")</f>
        <v/>
      </c>
      <c r="C2181" s="22" t="str">
        <f>IFERROR(テーブル_Swim015[[#This Row],[水路]],"")</f>
        <v/>
      </c>
      <c r="D2181" s="22" t="str">
        <f t="shared" si="139"/>
        <v/>
      </c>
      <c r="E2181" s="22" t="str">
        <f>IFERROR(テーブル_Swim015[[#This Row],[選手番号]],"")</f>
        <v/>
      </c>
      <c r="F2181" s="22" t="str">
        <f>IFERROR(VLOOKUP(E2181,Sheet3!A:H,3,0),"")</f>
        <v/>
      </c>
      <c r="G2181" s="22" t="str">
        <f>IFERROR(VLOOKUP(E2181,Sheet3!A:H,8,0),"")</f>
        <v/>
      </c>
      <c r="H2181" s="22" t="str">
        <f>IFERROR(VLOOKUP(E2181,Sheet2!A:B,2,0),"")</f>
        <v/>
      </c>
      <c r="I2181" s="22" t="str">
        <f t="shared" si="136"/>
        <v/>
      </c>
      <c r="J2181" s="22" t="str">
        <f t="shared" si="137"/>
        <v/>
      </c>
      <c r="K2181" s="22" t="str">
        <f t="shared" si="138"/>
        <v/>
      </c>
    </row>
    <row r="2182" spans="1:11" x14ac:dyDescent="0.15">
      <c r="A2182" s="22" t="str">
        <f>IFERROR(テーブル_Swim015[[#This Row],[競技番号]],"")</f>
        <v/>
      </c>
      <c r="B2182" s="22" t="str">
        <f>IFERROR(テーブル_Swim015[[#This Row],[組]],"")</f>
        <v/>
      </c>
      <c r="C2182" s="22" t="str">
        <f>IFERROR(テーブル_Swim015[[#This Row],[水路]],"")</f>
        <v/>
      </c>
      <c r="D2182" s="22" t="str">
        <f t="shared" si="139"/>
        <v/>
      </c>
      <c r="E2182" s="22" t="str">
        <f>IFERROR(テーブル_Swim015[[#This Row],[選手番号]],"")</f>
        <v/>
      </c>
      <c r="F2182" s="22" t="str">
        <f>IFERROR(VLOOKUP(E2182,Sheet3!A:H,3,0),"")</f>
        <v/>
      </c>
      <c r="G2182" s="22" t="str">
        <f>IFERROR(VLOOKUP(E2182,Sheet3!A:H,8,0),"")</f>
        <v/>
      </c>
      <c r="H2182" s="22" t="str">
        <f>IFERROR(VLOOKUP(E2182,Sheet2!A:B,2,0),"")</f>
        <v/>
      </c>
      <c r="I2182" s="22" t="str">
        <f t="shared" si="136"/>
        <v/>
      </c>
      <c r="J2182" s="22" t="str">
        <f t="shared" si="137"/>
        <v/>
      </c>
      <c r="K2182" s="22" t="str">
        <f t="shared" si="138"/>
        <v/>
      </c>
    </row>
    <row r="2183" spans="1:11" x14ac:dyDescent="0.15">
      <c r="A2183" s="22" t="str">
        <f>IFERROR(テーブル_Swim015[[#This Row],[競技番号]],"")</f>
        <v/>
      </c>
      <c r="B2183" s="22" t="str">
        <f>IFERROR(テーブル_Swim015[[#This Row],[組]],"")</f>
        <v/>
      </c>
      <c r="C2183" s="22" t="str">
        <f>IFERROR(テーブル_Swim015[[#This Row],[水路]],"")</f>
        <v/>
      </c>
      <c r="D2183" s="22" t="str">
        <f t="shared" si="139"/>
        <v/>
      </c>
      <c r="E2183" s="22" t="str">
        <f>IFERROR(テーブル_Swim015[[#This Row],[選手番号]],"")</f>
        <v/>
      </c>
      <c r="F2183" s="22" t="str">
        <f>IFERROR(VLOOKUP(E2183,Sheet3!A:H,3,0),"")</f>
        <v/>
      </c>
      <c r="G2183" s="22" t="str">
        <f>IFERROR(VLOOKUP(E2183,Sheet3!A:H,8,0),"")</f>
        <v/>
      </c>
      <c r="H2183" s="22" t="str">
        <f>IFERROR(VLOOKUP(E2183,Sheet2!A:B,2,0),"")</f>
        <v/>
      </c>
      <c r="I2183" s="22" t="str">
        <f t="shared" si="136"/>
        <v/>
      </c>
      <c r="J2183" s="22" t="str">
        <f t="shared" si="137"/>
        <v/>
      </c>
      <c r="K2183" s="22" t="str">
        <f t="shared" si="138"/>
        <v/>
      </c>
    </row>
    <row r="2184" spans="1:11" x14ac:dyDescent="0.15">
      <c r="A2184" s="22" t="str">
        <f>IFERROR(テーブル_Swim015[[#This Row],[競技番号]],"")</f>
        <v/>
      </c>
      <c r="B2184" s="22" t="str">
        <f>IFERROR(テーブル_Swim015[[#This Row],[組]],"")</f>
        <v/>
      </c>
      <c r="C2184" s="22" t="str">
        <f>IFERROR(テーブル_Swim015[[#This Row],[水路]],"")</f>
        <v/>
      </c>
      <c r="D2184" s="22" t="str">
        <f t="shared" si="139"/>
        <v/>
      </c>
      <c r="E2184" s="22" t="str">
        <f>IFERROR(テーブル_Swim015[[#This Row],[選手番号]],"")</f>
        <v/>
      </c>
      <c r="F2184" s="22" t="str">
        <f>IFERROR(VLOOKUP(E2184,Sheet3!A:H,3,0),"")</f>
        <v/>
      </c>
      <c r="G2184" s="22" t="str">
        <f>IFERROR(VLOOKUP(E2184,Sheet3!A:H,8,0),"")</f>
        <v/>
      </c>
      <c r="H2184" s="22" t="str">
        <f>IFERROR(VLOOKUP(E2184,Sheet2!A:B,2,0),"")</f>
        <v/>
      </c>
      <c r="I2184" s="22" t="str">
        <f t="shared" si="136"/>
        <v/>
      </c>
      <c r="J2184" s="22" t="str">
        <f t="shared" si="137"/>
        <v/>
      </c>
      <c r="K2184" s="22" t="str">
        <f t="shared" si="138"/>
        <v/>
      </c>
    </row>
    <row r="2185" spans="1:11" x14ac:dyDescent="0.15">
      <c r="A2185" s="22" t="str">
        <f>IFERROR(テーブル_Swim015[[#This Row],[競技番号]],"")</f>
        <v/>
      </c>
      <c r="B2185" s="22" t="str">
        <f>IFERROR(テーブル_Swim015[[#This Row],[組]],"")</f>
        <v/>
      </c>
      <c r="C2185" s="22" t="str">
        <f>IFERROR(テーブル_Swim015[[#This Row],[水路]],"")</f>
        <v/>
      </c>
      <c r="D2185" s="22" t="str">
        <f t="shared" si="139"/>
        <v/>
      </c>
      <c r="E2185" s="22" t="str">
        <f>IFERROR(テーブル_Swim015[[#This Row],[選手番号]],"")</f>
        <v/>
      </c>
      <c r="F2185" s="22" t="str">
        <f>IFERROR(VLOOKUP(E2185,Sheet3!A:H,3,0),"")</f>
        <v/>
      </c>
      <c r="G2185" s="22" t="str">
        <f>IFERROR(VLOOKUP(E2185,Sheet3!A:H,8,0),"")</f>
        <v/>
      </c>
      <c r="H2185" s="22" t="str">
        <f>IFERROR(VLOOKUP(E2185,Sheet2!A:B,2,0),"")</f>
        <v/>
      </c>
      <c r="I2185" s="22" t="str">
        <f t="shared" si="136"/>
        <v/>
      </c>
      <c r="J2185" s="22" t="str">
        <f t="shared" si="137"/>
        <v/>
      </c>
      <c r="K2185" s="22" t="str">
        <f t="shared" si="138"/>
        <v/>
      </c>
    </row>
    <row r="2186" spans="1:11" x14ac:dyDescent="0.15">
      <c r="A2186" s="22" t="str">
        <f>IFERROR(テーブル_Swim015[[#This Row],[競技番号]],"")</f>
        <v/>
      </c>
      <c r="B2186" s="22" t="str">
        <f>IFERROR(テーブル_Swim015[[#This Row],[組]],"")</f>
        <v/>
      </c>
      <c r="C2186" s="22" t="str">
        <f>IFERROR(テーブル_Swim015[[#This Row],[水路]],"")</f>
        <v/>
      </c>
      <c r="D2186" s="22" t="str">
        <f t="shared" si="139"/>
        <v/>
      </c>
      <c r="E2186" s="22" t="str">
        <f>IFERROR(テーブル_Swim015[[#This Row],[選手番号]],"")</f>
        <v/>
      </c>
      <c r="F2186" s="22" t="str">
        <f>IFERROR(VLOOKUP(E2186,Sheet3!A:H,3,0),"")</f>
        <v/>
      </c>
      <c r="G2186" s="22" t="str">
        <f>IFERROR(VLOOKUP(E2186,Sheet3!A:H,8,0),"")</f>
        <v/>
      </c>
      <c r="H2186" s="22" t="str">
        <f>IFERROR(VLOOKUP(E2186,Sheet2!A:B,2,0),"")</f>
        <v/>
      </c>
      <c r="I2186" s="22" t="str">
        <f t="shared" si="136"/>
        <v/>
      </c>
      <c r="J2186" s="22" t="str">
        <f t="shared" si="137"/>
        <v/>
      </c>
      <c r="K2186" s="22" t="str">
        <f t="shared" si="138"/>
        <v/>
      </c>
    </row>
    <row r="2187" spans="1:11" x14ac:dyDescent="0.15">
      <c r="A2187" s="22" t="str">
        <f>IFERROR(テーブル_Swim015[[#This Row],[競技番号]],"")</f>
        <v/>
      </c>
      <c r="B2187" s="22" t="str">
        <f>IFERROR(テーブル_Swim015[[#This Row],[組]],"")</f>
        <v/>
      </c>
      <c r="C2187" s="22" t="str">
        <f>IFERROR(テーブル_Swim015[[#This Row],[水路]],"")</f>
        <v/>
      </c>
      <c r="D2187" s="22" t="str">
        <f t="shared" si="139"/>
        <v/>
      </c>
      <c r="E2187" s="22" t="str">
        <f>IFERROR(テーブル_Swim015[[#This Row],[選手番号]],"")</f>
        <v/>
      </c>
      <c r="F2187" s="22" t="str">
        <f>IFERROR(VLOOKUP(E2187,Sheet3!A:H,3,0),"")</f>
        <v/>
      </c>
      <c r="G2187" s="22" t="str">
        <f>IFERROR(VLOOKUP(E2187,Sheet3!A:H,8,0),"")</f>
        <v/>
      </c>
      <c r="H2187" s="22" t="str">
        <f>IFERROR(VLOOKUP(E2187,Sheet2!A:B,2,0),"")</f>
        <v/>
      </c>
      <c r="I2187" s="22" t="str">
        <f t="shared" si="136"/>
        <v/>
      </c>
      <c r="J2187" s="22" t="str">
        <f t="shared" si="137"/>
        <v/>
      </c>
      <c r="K2187" s="22" t="str">
        <f t="shared" si="138"/>
        <v/>
      </c>
    </row>
    <row r="2188" spans="1:11" x14ac:dyDescent="0.15">
      <c r="A2188" s="22" t="str">
        <f>IFERROR(テーブル_Swim015[[#This Row],[競技番号]],"")</f>
        <v/>
      </c>
      <c r="B2188" s="22" t="str">
        <f>IFERROR(テーブル_Swim015[[#This Row],[組]],"")</f>
        <v/>
      </c>
      <c r="C2188" s="22" t="str">
        <f>IFERROR(テーブル_Swim015[[#This Row],[水路]],"")</f>
        <v/>
      </c>
      <c r="D2188" s="22" t="str">
        <f t="shared" si="139"/>
        <v/>
      </c>
      <c r="E2188" s="22" t="str">
        <f>IFERROR(テーブル_Swim015[[#This Row],[選手番号]],"")</f>
        <v/>
      </c>
      <c r="F2188" s="22" t="str">
        <f>IFERROR(VLOOKUP(E2188,Sheet3!A:H,3,0),"")</f>
        <v/>
      </c>
      <c r="G2188" s="22" t="str">
        <f>IFERROR(VLOOKUP(E2188,Sheet3!A:H,8,0),"")</f>
        <v/>
      </c>
      <c r="H2188" s="22" t="str">
        <f>IFERROR(VLOOKUP(E2188,Sheet2!A:B,2,0),"")</f>
        <v/>
      </c>
      <c r="I2188" s="22" t="str">
        <f t="shared" si="136"/>
        <v/>
      </c>
      <c r="J2188" s="22" t="str">
        <f t="shared" si="137"/>
        <v/>
      </c>
      <c r="K2188" s="22" t="str">
        <f t="shared" si="138"/>
        <v/>
      </c>
    </row>
    <row r="2189" spans="1:11" x14ac:dyDescent="0.15">
      <c r="A2189" s="22" t="str">
        <f>IFERROR(テーブル_Swim015[[#This Row],[競技番号]],"")</f>
        <v/>
      </c>
      <c r="B2189" s="22" t="str">
        <f>IFERROR(テーブル_Swim015[[#This Row],[組]],"")</f>
        <v/>
      </c>
      <c r="C2189" s="22" t="str">
        <f>IFERROR(テーブル_Swim015[[#This Row],[水路]],"")</f>
        <v/>
      </c>
      <c r="D2189" s="22" t="str">
        <f t="shared" si="139"/>
        <v/>
      </c>
      <c r="E2189" s="22" t="str">
        <f>IFERROR(テーブル_Swim015[[#This Row],[選手番号]],"")</f>
        <v/>
      </c>
      <c r="F2189" s="22" t="str">
        <f>IFERROR(VLOOKUP(E2189,Sheet3!A:H,3,0),"")</f>
        <v/>
      </c>
      <c r="G2189" s="22" t="str">
        <f>IFERROR(VLOOKUP(E2189,Sheet3!A:H,8,0),"")</f>
        <v/>
      </c>
      <c r="H2189" s="22" t="str">
        <f>IFERROR(VLOOKUP(E2189,Sheet2!A:B,2,0),"")</f>
        <v/>
      </c>
      <c r="I2189" s="22" t="str">
        <f t="shared" si="136"/>
        <v/>
      </c>
      <c r="J2189" s="22" t="str">
        <f t="shared" si="137"/>
        <v/>
      </c>
      <c r="K2189" s="22" t="str">
        <f t="shared" si="138"/>
        <v/>
      </c>
    </row>
    <row r="2190" spans="1:11" x14ac:dyDescent="0.15">
      <c r="A2190" s="22" t="str">
        <f>IFERROR(テーブル_Swim015[[#This Row],[競技番号]],"")</f>
        <v/>
      </c>
      <c r="B2190" s="22" t="str">
        <f>IFERROR(テーブル_Swim015[[#This Row],[組]],"")</f>
        <v/>
      </c>
      <c r="C2190" s="22" t="str">
        <f>IFERROR(テーブル_Swim015[[#This Row],[水路]],"")</f>
        <v/>
      </c>
      <c r="D2190" s="22" t="str">
        <f t="shared" si="139"/>
        <v/>
      </c>
      <c r="E2190" s="22" t="str">
        <f>IFERROR(テーブル_Swim015[[#This Row],[選手番号]],"")</f>
        <v/>
      </c>
      <c r="F2190" s="22" t="str">
        <f>IFERROR(VLOOKUP(E2190,Sheet3!A:H,3,0),"")</f>
        <v/>
      </c>
      <c r="G2190" s="22" t="str">
        <f>IFERROR(VLOOKUP(E2190,Sheet3!A:H,8,0),"")</f>
        <v/>
      </c>
      <c r="H2190" s="22" t="str">
        <f>IFERROR(VLOOKUP(E2190,Sheet2!A:B,2,0),"")</f>
        <v/>
      </c>
      <c r="I2190" s="22" t="str">
        <f t="shared" si="136"/>
        <v/>
      </c>
      <c r="J2190" s="22" t="str">
        <f t="shared" si="137"/>
        <v/>
      </c>
      <c r="K2190" s="22" t="str">
        <f t="shared" si="138"/>
        <v/>
      </c>
    </row>
    <row r="2191" spans="1:11" x14ac:dyDescent="0.15">
      <c r="A2191" s="22" t="str">
        <f>IFERROR(テーブル_Swim015[[#This Row],[競技番号]],"")</f>
        <v/>
      </c>
      <c r="B2191" s="22" t="str">
        <f>IFERROR(テーブル_Swim015[[#This Row],[組]],"")</f>
        <v/>
      </c>
      <c r="C2191" s="22" t="str">
        <f>IFERROR(テーブル_Swim015[[#This Row],[水路]],"")</f>
        <v/>
      </c>
      <c r="D2191" s="22" t="str">
        <f t="shared" si="139"/>
        <v/>
      </c>
      <c r="E2191" s="22" t="str">
        <f>IFERROR(テーブル_Swim015[[#This Row],[選手番号]],"")</f>
        <v/>
      </c>
      <c r="F2191" s="22" t="str">
        <f>IFERROR(VLOOKUP(E2191,Sheet3!A:H,3,0),"")</f>
        <v/>
      </c>
      <c r="G2191" s="22" t="str">
        <f>IFERROR(VLOOKUP(E2191,Sheet3!A:H,8,0),"")</f>
        <v/>
      </c>
      <c r="H2191" s="22" t="str">
        <f>IFERROR(VLOOKUP(E2191,Sheet2!A:B,2,0),"")</f>
        <v/>
      </c>
      <c r="I2191" s="22" t="str">
        <f t="shared" ref="I2191:I2254" si="140">CONCATENATE(E2191,A2191)</f>
        <v/>
      </c>
      <c r="J2191" s="22" t="str">
        <f t="shared" ref="J2191:J2254" si="141">B2191</f>
        <v/>
      </c>
      <c r="K2191" s="22" t="str">
        <f t="shared" ref="K2191:K2254" si="142">C2191</f>
        <v/>
      </c>
    </row>
    <row r="2192" spans="1:11" x14ac:dyDescent="0.15">
      <c r="A2192" s="22" t="str">
        <f>IFERROR(テーブル_Swim015[[#This Row],[競技番号]],"")</f>
        <v/>
      </c>
      <c r="B2192" s="22" t="str">
        <f>IFERROR(テーブル_Swim015[[#This Row],[組]],"")</f>
        <v/>
      </c>
      <c r="C2192" s="22" t="str">
        <f>IFERROR(テーブル_Swim015[[#This Row],[水路]],"")</f>
        <v/>
      </c>
      <c r="D2192" s="22" t="str">
        <f t="shared" si="139"/>
        <v/>
      </c>
      <c r="E2192" s="22" t="str">
        <f>IFERROR(テーブル_Swim015[[#This Row],[選手番号]],"")</f>
        <v/>
      </c>
      <c r="F2192" s="22" t="str">
        <f>IFERROR(VLOOKUP(E2192,Sheet3!A:H,3,0),"")</f>
        <v/>
      </c>
      <c r="G2192" s="22" t="str">
        <f>IFERROR(VLOOKUP(E2192,Sheet3!A:H,8,0),"")</f>
        <v/>
      </c>
      <c r="H2192" s="22" t="str">
        <f>IFERROR(VLOOKUP(E2192,Sheet2!A:B,2,0),"")</f>
        <v/>
      </c>
      <c r="I2192" s="22" t="str">
        <f t="shared" si="140"/>
        <v/>
      </c>
      <c r="J2192" s="22" t="str">
        <f t="shared" si="141"/>
        <v/>
      </c>
      <c r="K2192" s="22" t="str">
        <f t="shared" si="142"/>
        <v/>
      </c>
    </row>
    <row r="2193" spans="1:11" x14ac:dyDescent="0.15">
      <c r="A2193" s="22" t="str">
        <f>IFERROR(テーブル_Swim015[[#This Row],[競技番号]],"")</f>
        <v/>
      </c>
      <c r="B2193" s="22" t="str">
        <f>IFERROR(テーブル_Swim015[[#This Row],[組]],"")</f>
        <v/>
      </c>
      <c r="C2193" s="22" t="str">
        <f>IFERROR(テーブル_Swim015[[#This Row],[水路]],"")</f>
        <v/>
      </c>
      <c r="D2193" s="22" t="str">
        <f t="shared" si="139"/>
        <v/>
      </c>
      <c r="E2193" s="22" t="str">
        <f>IFERROR(テーブル_Swim015[[#This Row],[選手番号]],"")</f>
        <v/>
      </c>
      <c r="F2193" s="22" t="str">
        <f>IFERROR(VLOOKUP(E2193,Sheet3!A:H,3,0),"")</f>
        <v/>
      </c>
      <c r="G2193" s="22" t="str">
        <f>IFERROR(VLOOKUP(E2193,Sheet3!A:H,8,0),"")</f>
        <v/>
      </c>
      <c r="H2193" s="22" t="str">
        <f>IFERROR(VLOOKUP(E2193,Sheet2!A:B,2,0),"")</f>
        <v/>
      </c>
      <c r="I2193" s="22" t="str">
        <f t="shared" si="140"/>
        <v/>
      </c>
      <c r="J2193" s="22" t="str">
        <f t="shared" si="141"/>
        <v/>
      </c>
      <c r="K2193" s="22" t="str">
        <f t="shared" si="142"/>
        <v/>
      </c>
    </row>
    <row r="2194" spans="1:11" x14ac:dyDescent="0.15">
      <c r="A2194" s="22" t="str">
        <f>IFERROR(テーブル_Swim015[[#This Row],[競技番号]],"")</f>
        <v/>
      </c>
      <c r="B2194" s="22" t="str">
        <f>IFERROR(テーブル_Swim015[[#This Row],[組]],"")</f>
        <v/>
      </c>
      <c r="C2194" s="22" t="str">
        <f>IFERROR(テーブル_Swim015[[#This Row],[水路]],"")</f>
        <v/>
      </c>
      <c r="D2194" s="22" t="str">
        <f t="shared" ref="D2194:D2257" si="143">CONCATENATE(A2194,B2194,C2194)</f>
        <v/>
      </c>
      <c r="E2194" s="22" t="str">
        <f>IFERROR(テーブル_Swim015[[#This Row],[選手番号]],"")</f>
        <v/>
      </c>
      <c r="F2194" s="22" t="str">
        <f>IFERROR(VLOOKUP(E2194,Sheet3!A:H,3,0),"")</f>
        <v/>
      </c>
      <c r="G2194" s="22" t="str">
        <f>IFERROR(VLOOKUP(E2194,Sheet3!A:H,8,0),"")</f>
        <v/>
      </c>
      <c r="H2194" s="22" t="str">
        <f>IFERROR(VLOOKUP(E2194,Sheet2!A:B,2,0),"")</f>
        <v/>
      </c>
      <c r="I2194" s="22" t="str">
        <f t="shared" si="140"/>
        <v/>
      </c>
      <c r="J2194" s="22" t="str">
        <f t="shared" si="141"/>
        <v/>
      </c>
      <c r="K2194" s="22" t="str">
        <f t="shared" si="142"/>
        <v/>
      </c>
    </row>
    <row r="2195" spans="1:11" x14ac:dyDescent="0.15">
      <c r="A2195" s="22" t="str">
        <f>IFERROR(テーブル_Swim015[[#This Row],[競技番号]],"")</f>
        <v/>
      </c>
      <c r="B2195" s="22" t="str">
        <f>IFERROR(テーブル_Swim015[[#This Row],[組]],"")</f>
        <v/>
      </c>
      <c r="C2195" s="22" t="str">
        <f>IFERROR(テーブル_Swim015[[#This Row],[水路]],"")</f>
        <v/>
      </c>
      <c r="D2195" s="22" t="str">
        <f t="shared" si="143"/>
        <v/>
      </c>
      <c r="E2195" s="22" t="str">
        <f>IFERROR(テーブル_Swim015[[#This Row],[選手番号]],"")</f>
        <v/>
      </c>
      <c r="F2195" s="22" t="str">
        <f>IFERROR(VLOOKUP(E2195,Sheet3!A:H,3,0),"")</f>
        <v/>
      </c>
      <c r="G2195" s="22" t="str">
        <f>IFERROR(VLOOKUP(E2195,Sheet3!A:H,8,0),"")</f>
        <v/>
      </c>
      <c r="H2195" s="22" t="str">
        <f>IFERROR(VLOOKUP(E2195,Sheet2!A:B,2,0),"")</f>
        <v/>
      </c>
      <c r="I2195" s="22" t="str">
        <f t="shared" si="140"/>
        <v/>
      </c>
      <c r="J2195" s="22" t="str">
        <f t="shared" si="141"/>
        <v/>
      </c>
      <c r="K2195" s="22" t="str">
        <f t="shared" si="142"/>
        <v/>
      </c>
    </row>
    <row r="2196" spans="1:11" x14ac:dyDescent="0.15">
      <c r="A2196" s="22" t="str">
        <f>IFERROR(テーブル_Swim015[[#This Row],[競技番号]],"")</f>
        <v/>
      </c>
      <c r="B2196" s="22" t="str">
        <f>IFERROR(テーブル_Swim015[[#This Row],[組]],"")</f>
        <v/>
      </c>
      <c r="C2196" s="22" t="str">
        <f>IFERROR(テーブル_Swim015[[#This Row],[水路]],"")</f>
        <v/>
      </c>
      <c r="D2196" s="22" t="str">
        <f t="shared" si="143"/>
        <v/>
      </c>
      <c r="E2196" s="22" t="str">
        <f>IFERROR(テーブル_Swim015[[#This Row],[選手番号]],"")</f>
        <v/>
      </c>
      <c r="F2196" s="22" t="str">
        <f>IFERROR(VLOOKUP(E2196,Sheet3!A:H,3,0),"")</f>
        <v/>
      </c>
      <c r="G2196" s="22" t="str">
        <f>IFERROR(VLOOKUP(E2196,Sheet3!A:H,8,0),"")</f>
        <v/>
      </c>
      <c r="H2196" s="22" t="str">
        <f>IFERROR(VLOOKUP(E2196,Sheet2!A:B,2,0),"")</f>
        <v/>
      </c>
      <c r="I2196" s="22" t="str">
        <f t="shared" si="140"/>
        <v/>
      </c>
      <c r="J2196" s="22" t="str">
        <f t="shared" si="141"/>
        <v/>
      </c>
      <c r="K2196" s="22" t="str">
        <f t="shared" si="142"/>
        <v/>
      </c>
    </row>
    <row r="2197" spans="1:11" x14ac:dyDescent="0.15">
      <c r="A2197" s="22" t="str">
        <f>IFERROR(テーブル_Swim015[[#This Row],[競技番号]],"")</f>
        <v/>
      </c>
      <c r="B2197" s="22" t="str">
        <f>IFERROR(テーブル_Swim015[[#This Row],[組]],"")</f>
        <v/>
      </c>
      <c r="C2197" s="22" t="str">
        <f>IFERROR(テーブル_Swim015[[#This Row],[水路]],"")</f>
        <v/>
      </c>
      <c r="D2197" s="22" t="str">
        <f t="shared" si="143"/>
        <v/>
      </c>
      <c r="E2197" s="22" t="str">
        <f>IFERROR(テーブル_Swim015[[#This Row],[選手番号]],"")</f>
        <v/>
      </c>
      <c r="F2197" s="22" t="str">
        <f>IFERROR(VLOOKUP(E2197,Sheet3!A:H,3,0),"")</f>
        <v/>
      </c>
      <c r="G2197" s="22" t="str">
        <f>IFERROR(VLOOKUP(E2197,Sheet3!A:H,8,0),"")</f>
        <v/>
      </c>
      <c r="H2197" s="22" t="str">
        <f>IFERROR(VLOOKUP(E2197,Sheet2!A:B,2,0),"")</f>
        <v/>
      </c>
      <c r="I2197" s="22" t="str">
        <f t="shared" si="140"/>
        <v/>
      </c>
      <c r="J2197" s="22" t="str">
        <f t="shared" si="141"/>
        <v/>
      </c>
      <c r="K2197" s="22" t="str">
        <f t="shared" si="142"/>
        <v/>
      </c>
    </row>
    <row r="2198" spans="1:11" x14ac:dyDescent="0.15">
      <c r="A2198" s="22" t="str">
        <f>IFERROR(テーブル_Swim015[[#This Row],[競技番号]],"")</f>
        <v/>
      </c>
      <c r="B2198" s="22" t="str">
        <f>IFERROR(テーブル_Swim015[[#This Row],[組]],"")</f>
        <v/>
      </c>
      <c r="C2198" s="22" t="str">
        <f>IFERROR(テーブル_Swim015[[#This Row],[水路]],"")</f>
        <v/>
      </c>
      <c r="D2198" s="22" t="str">
        <f t="shared" si="143"/>
        <v/>
      </c>
      <c r="E2198" s="22" t="str">
        <f>IFERROR(テーブル_Swim015[[#This Row],[選手番号]],"")</f>
        <v/>
      </c>
      <c r="F2198" s="22" t="str">
        <f>IFERROR(VLOOKUP(E2198,Sheet3!A:H,3,0),"")</f>
        <v/>
      </c>
      <c r="G2198" s="22" t="str">
        <f>IFERROR(VLOOKUP(E2198,Sheet3!A:H,8,0),"")</f>
        <v/>
      </c>
      <c r="H2198" s="22" t="str">
        <f>IFERROR(VLOOKUP(E2198,Sheet2!A:B,2,0),"")</f>
        <v/>
      </c>
      <c r="I2198" s="22" t="str">
        <f t="shared" si="140"/>
        <v/>
      </c>
      <c r="J2198" s="22" t="str">
        <f t="shared" si="141"/>
        <v/>
      </c>
      <c r="K2198" s="22" t="str">
        <f t="shared" si="142"/>
        <v/>
      </c>
    </row>
    <row r="2199" spans="1:11" x14ac:dyDescent="0.15">
      <c r="A2199" s="22" t="str">
        <f>IFERROR(テーブル_Swim015[[#This Row],[競技番号]],"")</f>
        <v/>
      </c>
      <c r="B2199" s="22" t="str">
        <f>IFERROR(テーブル_Swim015[[#This Row],[組]],"")</f>
        <v/>
      </c>
      <c r="C2199" s="22" t="str">
        <f>IFERROR(テーブル_Swim015[[#This Row],[水路]],"")</f>
        <v/>
      </c>
      <c r="D2199" s="22" t="str">
        <f t="shared" si="143"/>
        <v/>
      </c>
      <c r="E2199" s="22" t="str">
        <f>IFERROR(テーブル_Swim015[[#This Row],[選手番号]],"")</f>
        <v/>
      </c>
      <c r="F2199" s="22" t="str">
        <f>IFERROR(VLOOKUP(E2199,Sheet3!A:H,3,0),"")</f>
        <v/>
      </c>
      <c r="G2199" s="22" t="str">
        <f>IFERROR(VLOOKUP(E2199,Sheet3!A:H,8,0),"")</f>
        <v/>
      </c>
      <c r="H2199" s="22" t="str">
        <f>IFERROR(VLOOKUP(E2199,Sheet2!A:B,2,0),"")</f>
        <v/>
      </c>
      <c r="I2199" s="22" t="str">
        <f t="shared" si="140"/>
        <v/>
      </c>
      <c r="J2199" s="22" t="str">
        <f t="shared" si="141"/>
        <v/>
      </c>
      <c r="K2199" s="22" t="str">
        <f t="shared" si="142"/>
        <v/>
      </c>
    </row>
    <row r="2200" spans="1:11" x14ac:dyDescent="0.15">
      <c r="A2200" s="22" t="str">
        <f>IFERROR(テーブル_Swim015[[#This Row],[競技番号]],"")</f>
        <v/>
      </c>
      <c r="B2200" s="22" t="str">
        <f>IFERROR(テーブル_Swim015[[#This Row],[組]],"")</f>
        <v/>
      </c>
      <c r="C2200" s="22" t="str">
        <f>IFERROR(テーブル_Swim015[[#This Row],[水路]],"")</f>
        <v/>
      </c>
      <c r="D2200" s="22" t="str">
        <f t="shared" si="143"/>
        <v/>
      </c>
      <c r="E2200" s="22" t="str">
        <f>IFERROR(テーブル_Swim015[[#This Row],[選手番号]],"")</f>
        <v/>
      </c>
      <c r="F2200" s="22" t="str">
        <f>IFERROR(VLOOKUP(E2200,Sheet3!A:H,3,0),"")</f>
        <v/>
      </c>
      <c r="G2200" s="22" t="str">
        <f>IFERROR(VLOOKUP(E2200,Sheet3!A:H,8,0),"")</f>
        <v/>
      </c>
      <c r="H2200" s="22" t="str">
        <f>IFERROR(VLOOKUP(E2200,Sheet2!A:B,2,0),"")</f>
        <v/>
      </c>
      <c r="I2200" s="22" t="str">
        <f t="shared" si="140"/>
        <v/>
      </c>
      <c r="J2200" s="22" t="str">
        <f t="shared" si="141"/>
        <v/>
      </c>
      <c r="K2200" s="22" t="str">
        <f t="shared" si="142"/>
        <v/>
      </c>
    </row>
    <row r="2201" spans="1:11" x14ac:dyDescent="0.15">
      <c r="A2201" s="22" t="str">
        <f>IFERROR(テーブル_Swim015[[#This Row],[競技番号]],"")</f>
        <v/>
      </c>
      <c r="B2201" s="22" t="str">
        <f>IFERROR(テーブル_Swim015[[#This Row],[組]],"")</f>
        <v/>
      </c>
      <c r="C2201" s="22" t="str">
        <f>IFERROR(テーブル_Swim015[[#This Row],[水路]],"")</f>
        <v/>
      </c>
      <c r="D2201" s="22" t="str">
        <f t="shared" si="143"/>
        <v/>
      </c>
      <c r="E2201" s="22" t="str">
        <f>IFERROR(テーブル_Swim015[[#This Row],[選手番号]],"")</f>
        <v/>
      </c>
      <c r="F2201" s="22" t="str">
        <f>IFERROR(VLOOKUP(E2201,Sheet3!A:H,3,0),"")</f>
        <v/>
      </c>
      <c r="G2201" s="22" t="str">
        <f>IFERROR(VLOOKUP(E2201,Sheet3!A:H,8,0),"")</f>
        <v/>
      </c>
      <c r="H2201" s="22" t="str">
        <f>IFERROR(VLOOKUP(E2201,Sheet2!A:B,2,0),"")</f>
        <v/>
      </c>
      <c r="I2201" s="22" t="str">
        <f t="shared" si="140"/>
        <v/>
      </c>
      <c r="J2201" s="22" t="str">
        <f t="shared" si="141"/>
        <v/>
      </c>
      <c r="K2201" s="22" t="str">
        <f t="shared" si="142"/>
        <v/>
      </c>
    </row>
    <row r="2202" spans="1:11" x14ac:dyDescent="0.15">
      <c r="A2202" s="22" t="str">
        <f>IFERROR(テーブル_Swim015[[#This Row],[競技番号]],"")</f>
        <v/>
      </c>
      <c r="B2202" s="22" t="str">
        <f>IFERROR(テーブル_Swim015[[#This Row],[組]],"")</f>
        <v/>
      </c>
      <c r="C2202" s="22" t="str">
        <f>IFERROR(テーブル_Swim015[[#This Row],[水路]],"")</f>
        <v/>
      </c>
      <c r="D2202" s="22" t="str">
        <f t="shared" si="143"/>
        <v/>
      </c>
      <c r="E2202" s="22" t="str">
        <f>IFERROR(テーブル_Swim015[[#This Row],[選手番号]],"")</f>
        <v/>
      </c>
      <c r="F2202" s="22" t="str">
        <f>IFERROR(VLOOKUP(E2202,Sheet3!A:H,3,0),"")</f>
        <v/>
      </c>
      <c r="G2202" s="22" t="str">
        <f>IFERROR(VLOOKUP(E2202,Sheet3!A:H,8,0),"")</f>
        <v/>
      </c>
      <c r="H2202" s="22" t="str">
        <f>IFERROR(VLOOKUP(E2202,Sheet2!A:B,2,0),"")</f>
        <v/>
      </c>
      <c r="I2202" s="22" t="str">
        <f t="shared" si="140"/>
        <v/>
      </c>
      <c r="J2202" s="22" t="str">
        <f t="shared" si="141"/>
        <v/>
      </c>
      <c r="K2202" s="22" t="str">
        <f t="shared" si="142"/>
        <v/>
      </c>
    </row>
    <row r="2203" spans="1:11" x14ac:dyDescent="0.15">
      <c r="A2203" s="22" t="str">
        <f>IFERROR(テーブル_Swim015[[#This Row],[競技番号]],"")</f>
        <v/>
      </c>
      <c r="B2203" s="22" t="str">
        <f>IFERROR(テーブル_Swim015[[#This Row],[組]],"")</f>
        <v/>
      </c>
      <c r="C2203" s="22" t="str">
        <f>IFERROR(テーブル_Swim015[[#This Row],[水路]],"")</f>
        <v/>
      </c>
      <c r="D2203" s="22" t="str">
        <f t="shared" si="143"/>
        <v/>
      </c>
      <c r="E2203" s="22" t="str">
        <f>IFERROR(テーブル_Swim015[[#This Row],[選手番号]],"")</f>
        <v/>
      </c>
      <c r="F2203" s="22" t="str">
        <f>IFERROR(VLOOKUP(E2203,Sheet3!A:H,3,0),"")</f>
        <v/>
      </c>
      <c r="G2203" s="22" t="str">
        <f>IFERROR(VLOOKUP(E2203,Sheet3!A:H,8,0),"")</f>
        <v/>
      </c>
      <c r="H2203" s="22" t="str">
        <f>IFERROR(VLOOKUP(E2203,Sheet2!A:B,2,0),"")</f>
        <v/>
      </c>
      <c r="I2203" s="22" t="str">
        <f t="shared" si="140"/>
        <v/>
      </c>
      <c r="J2203" s="22" t="str">
        <f t="shared" si="141"/>
        <v/>
      </c>
      <c r="K2203" s="22" t="str">
        <f t="shared" si="142"/>
        <v/>
      </c>
    </row>
    <row r="2204" spans="1:11" x14ac:dyDescent="0.15">
      <c r="A2204" s="22" t="str">
        <f>IFERROR(テーブル_Swim015[[#This Row],[競技番号]],"")</f>
        <v/>
      </c>
      <c r="B2204" s="22" t="str">
        <f>IFERROR(テーブル_Swim015[[#This Row],[組]],"")</f>
        <v/>
      </c>
      <c r="C2204" s="22" t="str">
        <f>IFERROR(テーブル_Swim015[[#This Row],[水路]],"")</f>
        <v/>
      </c>
      <c r="D2204" s="22" t="str">
        <f t="shared" si="143"/>
        <v/>
      </c>
      <c r="E2204" s="22" t="str">
        <f>IFERROR(テーブル_Swim015[[#This Row],[選手番号]],"")</f>
        <v/>
      </c>
      <c r="F2204" s="22" t="str">
        <f>IFERROR(VLOOKUP(E2204,Sheet3!A:H,3,0),"")</f>
        <v/>
      </c>
      <c r="G2204" s="22" t="str">
        <f>IFERROR(VLOOKUP(E2204,Sheet3!A:H,8,0),"")</f>
        <v/>
      </c>
      <c r="H2204" s="22" t="str">
        <f>IFERROR(VLOOKUP(E2204,Sheet2!A:B,2,0),"")</f>
        <v/>
      </c>
      <c r="I2204" s="22" t="str">
        <f t="shared" si="140"/>
        <v/>
      </c>
      <c r="J2204" s="22" t="str">
        <f t="shared" si="141"/>
        <v/>
      </c>
      <c r="K2204" s="22" t="str">
        <f t="shared" si="142"/>
        <v/>
      </c>
    </row>
    <row r="2205" spans="1:11" x14ac:dyDescent="0.15">
      <c r="A2205" s="22" t="str">
        <f>IFERROR(テーブル_Swim015[[#This Row],[競技番号]],"")</f>
        <v/>
      </c>
      <c r="B2205" s="22" t="str">
        <f>IFERROR(テーブル_Swim015[[#This Row],[組]],"")</f>
        <v/>
      </c>
      <c r="C2205" s="22" t="str">
        <f>IFERROR(テーブル_Swim015[[#This Row],[水路]],"")</f>
        <v/>
      </c>
      <c r="D2205" s="22" t="str">
        <f t="shared" si="143"/>
        <v/>
      </c>
      <c r="E2205" s="22" t="str">
        <f>IFERROR(テーブル_Swim015[[#This Row],[選手番号]],"")</f>
        <v/>
      </c>
      <c r="F2205" s="22" t="str">
        <f>IFERROR(VLOOKUP(E2205,Sheet3!A:H,3,0),"")</f>
        <v/>
      </c>
      <c r="G2205" s="22" t="str">
        <f>IFERROR(VLOOKUP(E2205,Sheet3!A:H,8,0),"")</f>
        <v/>
      </c>
      <c r="H2205" s="22" t="str">
        <f>IFERROR(VLOOKUP(E2205,Sheet2!A:B,2,0),"")</f>
        <v/>
      </c>
      <c r="I2205" s="22" t="str">
        <f t="shared" si="140"/>
        <v/>
      </c>
      <c r="J2205" s="22" t="str">
        <f t="shared" si="141"/>
        <v/>
      </c>
      <c r="K2205" s="22" t="str">
        <f t="shared" si="142"/>
        <v/>
      </c>
    </row>
    <row r="2206" spans="1:11" x14ac:dyDescent="0.15">
      <c r="A2206" s="22" t="str">
        <f>IFERROR(テーブル_Swim015[[#This Row],[競技番号]],"")</f>
        <v/>
      </c>
      <c r="B2206" s="22" t="str">
        <f>IFERROR(テーブル_Swim015[[#This Row],[組]],"")</f>
        <v/>
      </c>
      <c r="C2206" s="22" t="str">
        <f>IFERROR(テーブル_Swim015[[#This Row],[水路]],"")</f>
        <v/>
      </c>
      <c r="D2206" s="22" t="str">
        <f t="shared" si="143"/>
        <v/>
      </c>
      <c r="E2206" s="22" t="str">
        <f>IFERROR(テーブル_Swim015[[#This Row],[選手番号]],"")</f>
        <v/>
      </c>
      <c r="F2206" s="22" t="str">
        <f>IFERROR(VLOOKUP(E2206,Sheet3!A:H,3,0),"")</f>
        <v/>
      </c>
      <c r="G2206" s="22" t="str">
        <f>IFERROR(VLOOKUP(E2206,Sheet3!A:H,8,0),"")</f>
        <v/>
      </c>
      <c r="H2206" s="22" t="str">
        <f>IFERROR(VLOOKUP(E2206,Sheet2!A:B,2,0),"")</f>
        <v/>
      </c>
      <c r="I2206" s="22" t="str">
        <f t="shared" si="140"/>
        <v/>
      </c>
      <c r="J2206" s="22" t="str">
        <f t="shared" si="141"/>
        <v/>
      </c>
      <c r="K2206" s="22" t="str">
        <f t="shared" si="142"/>
        <v/>
      </c>
    </row>
    <row r="2207" spans="1:11" x14ac:dyDescent="0.15">
      <c r="A2207" s="22" t="str">
        <f>IFERROR(テーブル_Swim015[[#This Row],[競技番号]],"")</f>
        <v/>
      </c>
      <c r="B2207" s="22" t="str">
        <f>IFERROR(テーブル_Swim015[[#This Row],[組]],"")</f>
        <v/>
      </c>
      <c r="C2207" s="22" t="str">
        <f>IFERROR(テーブル_Swim015[[#This Row],[水路]],"")</f>
        <v/>
      </c>
      <c r="D2207" s="22" t="str">
        <f t="shared" si="143"/>
        <v/>
      </c>
      <c r="E2207" s="22" t="str">
        <f>IFERROR(テーブル_Swim015[[#This Row],[選手番号]],"")</f>
        <v/>
      </c>
      <c r="F2207" s="22" t="str">
        <f>IFERROR(VLOOKUP(E2207,Sheet3!A:H,3,0),"")</f>
        <v/>
      </c>
      <c r="G2207" s="22" t="str">
        <f>IFERROR(VLOOKUP(E2207,Sheet3!A:H,8,0),"")</f>
        <v/>
      </c>
      <c r="H2207" s="22" t="str">
        <f>IFERROR(VLOOKUP(E2207,Sheet2!A:B,2,0),"")</f>
        <v/>
      </c>
      <c r="I2207" s="22" t="str">
        <f t="shared" si="140"/>
        <v/>
      </c>
      <c r="J2207" s="22" t="str">
        <f t="shared" si="141"/>
        <v/>
      </c>
      <c r="K2207" s="22" t="str">
        <f t="shared" si="142"/>
        <v/>
      </c>
    </row>
    <row r="2208" spans="1:11" x14ac:dyDescent="0.15">
      <c r="A2208" s="22" t="str">
        <f>IFERROR(テーブル_Swim015[[#This Row],[競技番号]],"")</f>
        <v/>
      </c>
      <c r="B2208" s="22" t="str">
        <f>IFERROR(テーブル_Swim015[[#This Row],[組]],"")</f>
        <v/>
      </c>
      <c r="C2208" s="22" t="str">
        <f>IFERROR(テーブル_Swim015[[#This Row],[水路]],"")</f>
        <v/>
      </c>
      <c r="D2208" s="22" t="str">
        <f t="shared" si="143"/>
        <v/>
      </c>
      <c r="E2208" s="22" t="str">
        <f>IFERROR(テーブル_Swim015[[#This Row],[選手番号]],"")</f>
        <v/>
      </c>
      <c r="F2208" s="22" t="str">
        <f>IFERROR(VLOOKUP(E2208,Sheet3!A:H,3,0),"")</f>
        <v/>
      </c>
      <c r="G2208" s="22" t="str">
        <f>IFERROR(VLOOKUP(E2208,Sheet3!A:H,8,0),"")</f>
        <v/>
      </c>
      <c r="H2208" s="22" t="str">
        <f>IFERROR(VLOOKUP(E2208,Sheet2!A:B,2,0),"")</f>
        <v/>
      </c>
      <c r="I2208" s="22" t="str">
        <f t="shared" si="140"/>
        <v/>
      </c>
      <c r="J2208" s="22" t="str">
        <f t="shared" si="141"/>
        <v/>
      </c>
      <c r="K2208" s="22" t="str">
        <f t="shared" si="142"/>
        <v/>
      </c>
    </row>
    <row r="2209" spans="1:11" x14ac:dyDescent="0.15">
      <c r="A2209" s="22" t="str">
        <f>IFERROR(テーブル_Swim015[[#This Row],[競技番号]],"")</f>
        <v/>
      </c>
      <c r="B2209" s="22" t="str">
        <f>IFERROR(テーブル_Swim015[[#This Row],[組]],"")</f>
        <v/>
      </c>
      <c r="C2209" s="22" t="str">
        <f>IFERROR(テーブル_Swim015[[#This Row],[水路]],"")</f>
        <v/>
      </c>
      <c r="D2209" s="22" t="str">
        <f t="shared" si="143"/>
        <v/>
      </c>
      <c r="E2209" s="22" t="str">
        <f>IFERROR(テーブル_Swim015[[#This Row],[選手番号]],"")</f>
        <v/>
      </c>
      <c r="F2209" s="22" t="str">
        <f>IFERROR(VLOOKUP(E2209,Sheet3!A:H,3,0),"")</f>
        <v/>
      </c>
      <c r="G2209" s="22" t="str">
        <f>IFERROR(VLOOKUP(E2209,Sheet3!A:H,8,0),"")</f>
        <v/>
      </c>
      <c r="H2209" s="22" t="str">
        <f>IFERROR(VLOOKUP(E2209,Sheet2!A:B,2,0),"")</f>
        <v/>
      </c>
      <c r="I2209" s="22" t="str">
        <f t="shared" si="140"/>
        <v/>
      </c>
      <c r="J2209" s="22" t="str">
        <f t="shared" si="141"/>
        <v/>
      </c>
      <c r="K2209" s="22" t="str">
        <f t="shared" si="142"/>
        <v/>
      </c>
    </row>
    <row r="2210" spans="1:11" x14ac:dyDescent="0.15">
      <c r="A2210" s="22" t="str">
        <f>IFERROR(テーブル_Swim015[[#This Row],[競技番号]],"")</f>
        <v/>
      </c>
      <c r="B2210" s="22" t="str">
        <f>IFERROR(テーブル_Swim015[[#This Row],[組]],"")</f>
        <v/>
      </c>
      <c r="C2210" s="22" t="str">
        <f>IFERROR(テーブル_Swim015[[#This Row],[水路]],"")</f>
        <v/>
      </c>
      <c r="D2210" s="22" t="str">
        <f t="shared" si="143"/>
        <v/>
      </c>
      <c r="E2210" s="22" t="str">
        <f>IFERROR(テーブル_Swim015[[#This Row],[選手番号]],"")</f>
        <v/>
      </c>
      <c r="F2210" s="22" t="str">
        <f>IFERROR(VLOOKUP(E2210,Sheet3!A:H,3,0),"")</f>
        <v/>
      </c>
      <c r="G2210" s="22" t="str">
        <f>IFERROR(VLOOKUP(E2210,Sheet3!A:H,8,0),"")</f>
        <v/>
      </c>
      <c r="H2210" s="22" t="str">
        <f>IFERROR(VLOOKUP(E2210,Sheet2!A:B,2,0),"")</f>
        <v/>
      </c>
      <c r="I2210" s="22" t="str">
        <f t="shared" si="140"/>
        <v/>
      </c>
      <c r="J2210" s="22" t="str">
        <f t="shared" si="141"/>
        <v/>
      </c>
      <c r="K2210" s="22" t="str">
        <f t="shared" si="142"/>
        <v/>
      </c>
    </row>
    <row r="2211" spans="1:11" x14ac:dyDescent="0.15">
      <c r="A2211" s="22" t="str">
        <f>IFERROR(テーブル_Swim015[[#This Row],[競技番号]],"")</f>
        <v/>
      </c>
      <c r="B2211" s="22" t="str">
        <f>IFERROR(テーブル_Swim015[[#This Row],[組]],"")</f>
        <v/>
      </c>
      <c r="C2211" s="22" t="str">
        <f>IFERROR(テーブル_Swim015[[#This Row],[水路]],"")</f>
        <v/>
      </c>
      <c r="D2211" s="22" t="str">
        <f t="shared" si="143"/>
        <v/>
      </c>
      <c r="E2211" s="22" t="str">
        <f>IFERROR(テーブル_Swim015[[#This Row],[選手番号]],"")</f>
        <v/>
      </c>
      <c r="F2211" s="22" t="str">
        <f>IFERROR(VLOOKUP(E2211,Sheet3!A:H,3,0),"")</f>
        <v/>
      </c>
      <c r="G2211" s="22" t="str">
        <f>IFERROR(VLOOKUP(E2211,Sheet3!A:H,8,0),"")</f>
        <v/>
      </c>
      <c r="H2211" s="22" t="str">
        <f>IFERROR(VLOOKUP(E2211,Sheet2!A:B,2,0),"")</f>
        <v/>
      </c>
      <c r="I2211" s="22" t="str">
        <f t="shared" si="140"/>
        <v/>
      </c>
      <c r="J2211" s="22" t="str">
        <f t="shared" si="141"/>
        <v/>
      </c>
      <c r="K2211" s="22" t="str">
        <f t="shared" si="142"/>
        <v/>
      </c>
    </row>
    <row r="2212" spans="1:11" x14ac:dyDescent="0.15">
      <c r="A2212" s="22" t="str">
        <f>IFERROR(テーブル_Swim015[[#This Row],[競技番号]],"")</f>
        <v/>
      </c>
      <c r="B2212" s="22" t="str">
        <f>IFERROR(テーブル_Swim015[[#This Row],[組]],"")</f>
        <v/>
      </c>
      <c r="C2212" s="22" t="str">
        <f>IFERROR(テーブル_Swim015[[#This Row],[水路]],"")</f>
        <v/>
      </c>
      <c r="D2212" s="22" t="str">
        <f t="shared" si="143"/>
        <v/>
      </c>
      <c r="E2212" s="22" t="str">
        <f>IFERROR(テーブル_Swim015[[#This Row],[選手番号]],"")</f>
        <v/>
      </c>
      <c r="F2212" s="22" t="str">
        <f>IFERROR(VLOOKUP(E2212,Sheet3!A:H,3,0),"")</f>
        <v/>
      </c>
      <c r="G2212" s="22" t="str">
        <f>IFERROR(VLOOKUP(E2212,Sheet3!A:H,8,0),"")</f>
        <v/>
      </c>
      <c r="H2212" s="22" t="str">
        <f>IFERROR(VLOOKUP(E2212,Sheet2!A:B,2,0),"")</f>
        <v/>
      </c>
      <c r="I2212" s="22" t="str">
        <f t="shared" si="140"/>
        <v/>
      </c>
      <c r="J2212" s="22" t="str">
        <f t="shared" si="141"/>
        <v/>
      </c>
      <c r="K2212" s="22" t="str">
        <f t="shared" si="142"/>
        <v/>
      </c>
    </row>
    <row r="2213" spans="1:11" x14ac:dyDescent="0.15">
      <c r="A2213" s="22" t="str">
        <f>IFERROR(テーブル_Swim015[[#This Row],[競技番号]],"")</f>
        <v/>
      </c>
      <c r="B2213" s="22" t="str">
        <f>IFERROR(テーブル_Swim015[[#This Row],[組]],"")</f>
        <v/>
      </c>
      <c r="C2213" s="22" t="str">
        <f>IFERROR(テーブル_Swim015[[#This Row],[水路]],"")</f>
        <v/>
      </c>
      <c r="D2213" s="22" t="str">
        <f t="shared" si="143"/>
        <v/>
      </c>
      <c r="E2213" s="22" t="str">
        <f>IFERROR(テーブル_Swim015[[#This Row],[選手番号]],"")</f>
        <v/>
      </c>
      <c r="F2213" s="22" t="str">
        <f>IFERROR(VLOOKUP(E2213,Sheet3!A:H,3,0),"")</f>
        <v/>
      </c>
      <c r="G2213" s="22" t="str">
        <f>IFERROR(VLOOKUP(E2213,Sheet3!A:H,8,0),"")</f>
        <v/>
      </c>
      <c r="H2213" s="22" t="str">
        <f>IFERROR(VLOOKUP(E2213,Sheet2!A:B,2,0),"")</f>
        <v/>
      </c>
      <c r="I2213" s="22" t="str">
        <f t="shared" si="140"/>
        <v/>
      </c>
      <c r="J2213" s="22" t="str">
        <f t="shared" si="141"/>
        <v/>
      </c>
      <c r="K2213" s="22" t="str">
        <f t="shared" si="142"/>
        <v/>
      </c>
    </row>
    <row r="2214" spans="1:11" x14ac:dyDescent="0.15">
      <c r="A2214" s="22" t="str">
        <f>IFERROR(テーブル_Swim015[[#This Row],[競技番号]],"")</f>
        <v/>
      </c>
      <c r="B2214" s="22" t="str">
        <f>IFERROR(テーブル_Swim015[[#This Row],[組]],"")</f>
        <v/>
      </c>
      <c r="C2214" s="22" t="str">
        <f>IFERROR(テーブル_Swim015[[#This Row],[水路]],"")</f>
        <v/>
      </c>
      <c r="D2214" s="22" t="str">
        <f t="shared" si="143"/>
        <v/>
      </c>
      <c r="E2214" s="22" t="str">
        <f>IFERROR(テーブル_Swim015[[#This Row],[選手番号]],"")</f>
        <v/>
      </c>
      <c r="F2214" s="22" t="str">
        <f>IFERROR(VLOOKUP(E2214,Sheet3!A:H,3,0),"")</f>
        <v/>
      </c>
      <c r="G2214" s="22" t="str">
        <f>IFERROR(VLOOKUP(E2214,Sheet3!A:H,8,0),"")</f>
        <v/>
      </c>
      <c r="H2214" s="22" t="str">
        <f>IFERROR(VLOOKUP(E2214,Sheet2!A:B,2,0),"")</f>
        <v/>
      </c>
      <c r="I2214" s="22" t="str">
        <f t="shared" si="140"/>
        <v/>
      </c>
      <c r="J2214" s="22" t="str">
        <f t="shared" si="141"/>
        <v/>
      </c>
      <c r="K2214" s="22" t="str">
        <f t="shared" si="142"/>
        <v/>
      </c>
    </row>
    <row r="2215" spans="1:11" x14ac:dyDescent="0.15">
      <c r="A2215" s="22" t="str">
        <f>IFERROR(テーブル_Swim015[[#This Row],[競技番号]],"")</f>
        <v/>
      </c>
      <c r="B2215" s="22" t="str">
        <f>IFERROR(テーブル_Swim015[[#This Row],[組]],"")</f>
        <v/>
      </c>
      <c r="C2215" s="22" t="str">
        <f>IFERROR(テーブル_Swim015[[#This Row],[水路]],"")</f>
        <v/>
      </c>
      <c r="D2215" s="22" t="str">
        <f t="shared" si="143"/>
        <v/>
      </c>
      <c r="E2215" s="22" t="str">
        <f>IFERROR(テーブル_Swim015[[#This Row],[選手番号]],"")</f>
        <v/>
      </c>
      <c r="F2215" s="22" t="str">
        <f>IFERROR(VLOOKUP(E2215,Sheet3!A:H,3,0),"")</f>
        <v/>
      </c>
      <c r="G2215" s="22" t="str">
        <f>IFERROR(VLOOKUP(E2215,Sheet3!A:H,8,0),"")</f>
        <v/>
      </c>
      <c r="H2215" s="22" t="str">
        <f>IFERROR(VLOOKUP(E2215,Sheet2!A:B,2,0),"")</f>
        <v/>
      </c>
      <c r="I2215" s="22" t="str">
        <f t="shared" si="140"/>
        <v/>
      </c>
      <c r="J2215" s="22" t="str">
        <f t="shared" si="141"/>
        <v/>
      </c>
      <c r="K2215" s="22" t="str">
        <f t="shared" si="142"/>
        <v/>
      </c>
    </row>
    <row r="2216" spans="1:11" x14ac:dyDescent="0.15">
      <c r="A2216" s="22" t="str">
        <f>IFERROR(テーブル_Swim015[[#This Row],[競技番号]],"")</f>
        <v/>
      </c>
      <c r="B2216" s="22" t="str">
        <f>IFERROR(テーブル_Swim015[[#This Row],[組]],"")</f>
        <v/>
      </c>
      <c r="C2216" s="22" t="str">
        <f>IFERROR(テーブル_Swim015[[#This Row],[水路]],"")</f>
        <v/>
      </c>
      <c r="D2216" s="22" t="str">
        <f t="shared" si="143"/>
        <v/>
      </c>
      <c r="E2216" s="22" t="str">
        <f>IFERROR(テーブル_Swim015[[#This Row],[選手番号]],"")</f>
        <v/>
      </c>
      <c r="F2216" s="22" t="str">
        <f>IFERROR(VLOOKUP(E2216,Sheet3!A:H,3,0),"")</f>
        <v/>
      </c>
      <c r="G2216" s="22" t="str">
        <f>IFERROR(VLOOKUP(E2216,Sheet3!A:H,8,0),"")</f>
        <v/>
      </c>
      <c r="H2216" s="22" t="str">
        <f>IFERROR(VLOOKUP(E2216,Sheet2!A:B,2,0),"")</f>
        <v/>
      </c>
      <c r="I2216" s="22" t="str">
        <f t="shared" si="140"/>
        <v/>
      </c>
      <c r="J2216" s="22" t="str">
        <f t="shared" si="141"/>
        <v/>
      </c>
      <c r="K2216" s="22" t="str">
        <f t="shared" si="142"/>
        <v/>
      </c>
    </row>
    <row r="2217" spans="1:11" x14ac:dyDescent="0.15">
      <c r="A2217" s="22" t="str">
        <f>IFERROR(テーブル_Swim015[[#This Row],[競技番号]],"")</f>
        <v/>
      </c>
      <c r="B2217" s="22" t="str">
        <f>IFERROR(テーブル_Swim015[[#This Row],[組]],"")</f>
        <v/>
      </c>
      <c r="C2217" s="22" t="str">
        <f>IFERROR(テーブル_Swim015[[#This Row],[水路]],"")</f>
        <v/>
      </c>
      <c r="D2217" s="22" t="str">
        <f t="shared" si="143"/>
        <v/>
      </c>
      <c r="E2217" s="22" t="str">
        <f>IFERROR(テーブル_Swim015[[#This Row],[選手番号]],"")</f>
        <v/>
      </c>
      <c r="F2217" s="22" t="str">
        <f>IFERROR(VLOOKUP(E2217,Sheet3!A:H,3,0),"")</f>
        <v/>
      </c>
      <c r="G2217" s="22" t="str">
        <f>IFERROR(VLOOKUP(E2217,Sheet3!A:H,8,0),"")</f>
        <v/>
      </c>
      <c r="H2217" s="22" t="str">
        <f>IFERROR(VLOOKUP(E2217,Sheet2!A:B,2,0),"")</f>
        <v/>
      </c>
      <c r="I2217" s="22" t="str">
        <f t="shared" si="140"/>
        <v/>
      </c>
      <c r="J2217" s="22" t="str">
        <f t="shared" si="141"/>
        <v/>
      </c>
      <c r="K2217" s="22" t="str">
        <f t="shared" si="142"/>
        <v/>
      </c>
    </row>
    <row r="2218" spans="1:11" x14ac:dyDescent="0.15">
      <c r="A2218" s="22" t="str">
        <f>IFERROR(テーブル_Swim015[[#This Row],[競技番号]],"")</f>
        <v/>
      </c>
      <c r="B2218" s="22" t="str">
        <f>IFERROR(テーブル_Swim015[[#This Row],[組]],"")</f>
        <v/>
      </c>
      <c r="C2218" s="22" t="str">
        <f>IFERROR(テーブル_Swim015[[#This Row],[水路]],"")</f>
        <v/>
      </c>
      <c r="D2218" s="22" t="str">
        <f t="shared" si="143"/>
        <v/>
      </c>
      <c r="E2218" s="22" t="str">
        <f>IFERROR(テーブル_Swim015[[#This Row],[選手番号]],"")</f>
        <v/>
      </c>
      <c r="F2218" s="22" t="str">
        <f>IFERROR(VLOOKUP(E2218,Sheet3!A:H,3,0),"")</f>
        <v/>
      </c>
      <c r="G2218" s="22" t="str">
        <f>IFERROR(VLOOKUP(E2218,Sheet3!A:H,8,0),"")</f>
        <v/>
      </c>
      <c r="H2218" s="22" t="str">
        <f>IFERROR(VLOOKUP(E2218,Sheet2!A:B,2,0),"")</f>
        <v/>
      </c>
      <c r="I2218" s="22" t="str">
        <f t="shared" si="140"/>
        <v/>
      </c>
      <c r="J2218" s="22" t="str">
        <f t="shared" si="141"/>
        <v/>
      </c>
      <c r="K2218" s="22" t="str">
        <f t="shared" si="142"/>
        <v/>
      </c>
    </row>
    <row r="2219" spans="1:11" x14ac:dyDescent="0.15">
      <c r="A2219" s="22" t="str">
        <f>IFERROR(テーブル_Swim015[[#This Row],[競技番号]],"")</f>
        <v/>
      </c>
      <c r="B2219" s="22" t="str">
        <f>IFERROR(テーブル_Swim015[[#This Row],[組]],"")</f>
        <v/>
      </c>
      <c r="C2219" s="22" t="str">
        <f>IFERROR(テーブル_Swim015[[#This Row],[水路]],"")</f>
        <v/>
      </c>
      <c r="D2219" s="22" t="str">
        <f t="shared" si="143"/>
        <v/>
      </c>
      <c r="E2219" s="22" t="str">
        <f>IFERROR(テーブル_Swim015[[#This Row],[選手番号]],"")</f>
        <v/>
      </c>
      <c r="F2219" s="22" t="str">
        <f>IFERROR(VLOOKUP(E2219,Sheet3!A:H,3,0),"")</f>
        <v/>
      </c>
      <c r="G2219" s="22" t="str">
        <f>IFERROR(VLOOKUP(E2219,Sheet3!A:H,8,0),"")</f>
        <v/>
      </c>
      <c r="H2219" s="22" t="str">
        <f>IFERROR(VLOOKUP(E2219,Sheet2!A:B,2,0),"")</f>
        <v/>
      </c>
      <c r="I2219" s="22" t="str">
        <f t="shared" si="140"/>
        <v/>
      </c>
      <c r="J2219" s="22" t="str">
        <f t="shared" si="141"/>
        <v/>
      </c>
      <c r="K2219" s="22" t="str">
        <f t="shared" si="142"/>
        <v/>
      </c>
    </row>
    <row r="2220" spans="1:11" x14ac:dyDescent="0.15">
      <c r="A2220" s="22" t="str">
        <f>IFERROR(テーブル_Swim015[[#This Row],[競技番号]],"")</f>
        <v/>
      </c>
      <c r="B2220" s="22" t="str">
        <f>IFERROR(テーブル_Swim015[[#This Row],[組]],"")</f>
        <v/>
      </c>
      <c r="C2220" s="22" t="str">
        <f>IFERROR(テーブル_Swim015[[#This Row],[水路]],"")</f>
        <v/>
      </c>
      <c r="D2220" s="22" t="str">
        <f t="shared" si="143"/>
        <v/>
      </c>
      <c r="E2220" s="22" t="str">
        <f>IFERROR(テーブル_Swim015[[#This Row],[選手番号]],"")</f>
        <v/>
      </c>
      <c r="F2220" s="22" t="str">
        <f>IFERROR(VLOOKUP(E2220,Sheet3!A:H,3,0),"")</f>
        <v/>
      </c>
      <c r="G2220" s="22" t="str">
        <f>IFERROR(VLOOKUP(E2220,Sheet3!A:H,8,0),"")</f>
        <v/>
      </c>
      <c r="H2220" s="22" t="str">
        <f>IFERROR(VLOOKUP(E2220,Sheet2!A:B,2,0),"")</f>
        <v/>
      </c>
      <c r="I2220" s="22" t="str">
        <f t="shared" si="140"/>
        <v/>
      </c>
      <c r="J2220" s="22" t="str">
        <f t="shared" si="141"/>
        <v/>
      </c>
      <c r="K2220" s="22" t="str">
        <f t="shared" si="142"/>
        <v/>
      </c>
    </row>
    <row r="2221" spans="1:11" x14ac:dyDescent="0.15">
      <c r="A2221" s="22" t="str">
        <f>IFERROR(テーブル_Swim015[[#This Row],[競技番号]],"")</f>
        <v/>
      </c>
      <c r="B2221" s="22" t="str">
        <f>IFERROR(テーブル_Swim015[[#This Row],[組]],"")</f>
        <v/>
      </c>
      <c r="C2221" s="22" t="str">
        <f>IFERROR(テーブル_Swim015[[#This Row],[水路]],"")</f>
        <v/>
      </c>
      <c r="D2221" s="22" t="str">
        <f t="shared" si="143"/>
        <v/>
      </c>
      <c r="E2221" s="22" t="str">
        <f>IFERROR(テーブル_Swim015[[#This Row],[選手番号]],"")</f>
        <v/>
      </c>
      <c r="F2221" s="22" t="str">
        <f>IFERROR(VLOOKUP(E2221,Sheet3!A:H,3,0),"")</f>
        <v/>
      </c>
      <c r="G2221" s="22" t="str">
        <f>IFERROR(VLOOKUP(E2221,Sheet3!A:H,8,0),"")</f>
        <v/>
      </c>
      <c r="H2221" s="22" t="str">
        <f>IFERROR(VLOOKUP(E2221,Sheet2!A:B,2,0),"")</f>
        <v/>
      </c>
      <c r="I2221" s="22" t="str">
        <f t="shared" si="140"/>
        <v/>
      </c>
      <c r="J2221" s="22" t="str">
        <f t="shared" si="141"/>
        <v/>
      </c>
      <c r="K2221" s="22" t="str">
        <f t="shared" si="142"/>
        <v/>
      </c>
    </row>
    <row r="2222" spans="1:11" x14ac:dyDescent="0.15">
      <c r="A2222" s="22" t="str">
        <f>IFERROR(テーブル_Swim015[[#This Row],[競技番号]],"")</f>
        <v/>
      </c>
      <c r="B2222" s="22" t="str">
        <f>IFERROR(テーブル_Swim015[[#This Row],[組]],"")</f>
        <v/>
      </c>
      <c r="C2222" s="22" t="str">
        <f>IFERROR(テーブル_Swim015[[#This Row],[水路]],"")</f>
        <v/>
      </c>
      <c r="D2222" s="22" t="str">
        <f t="shared" si="143"/>
        <v/>
      </c>
      <c r="E2222" s="22" t="str">
        <f>IFERROR(テーブル_Swim015[[#This Row],[選手番号]],"")</f>
        <v/>
      </c>
      <c r="F2222" s="22" t="str">
        <f>IFERROR(VLOOKUP(E2222,Sheet3!A:H,3,0),"")</f>
        <v/>
      </c>
      <c r="G2222" s="22" t="str">
        <f>IFERROR(VLOOKUP(E2222,Sheet3!A:H,8,0),"")</f>
        <v/>
      </c>
      <c r="H2222" s="22" t="str">
        <f>IFERROR(VLOOKUP(E2222,Sheet2!A:B,2,0),"")</f>
        <v/>
      </c>
      <c r="I2222" s="22" t="str">
        <f t="shared" si="140"/>
        <v/>
      </c>
      <c r="J2222" s="22" t="str">
        <f t="shared" si="141"/>
        <v/>
      </c>
      <c r="K2222" s="22" t="str">
        <f t="shared" si="142"/>
        <v/>
      </c>
    </row>
    <row r="2223" spans="1:11" x14ac:dyDescent="0.15">
      <c r="A2223" s="22" t="str">
        <f>IFERROR(テーブル_Swim015[[#This Row],[競技番号]],"")</f>
        <v/>
      </c>
      <c r="B2223" s="22" t="str">
        <f>IFERROR(テーブル_Swim015[[#This Row],[組]],"")</f>
        <v/>
      </c>
      <c r="C2223" s="22" t="str">
        <f>IFERROR(テーブル_Swim015[[#This Row],[水路]],"")</f>
        <v/>
      </c>
      <c r="D2223" s="22" t="str">
        <f t="shared" si="143"/>
        <v/>
      </c>
      <c r="E2223" s="22" t="str">
        <f>IFERROR(テーブル_Swim015[[#This Row],[選手番号]],"")</f>
        <v/>
      </c>
      <c r="F2223" s="22" t="str">
        <f>IFERROR(VLOOKUP(E2223,Sheet3!A:H,3,0),"")</f>
        <v/>
      </c>
      <c r="G2223" s="22" t="str">
        <f>IFERROR(VLOOKUP(E2223,Sheet3!A:H,8,0),"")</f>
        <v/>
      </c>
      <c r="H2223" s="22" t="str">
        <f>IFERROR(VLOOKUP(E2223,Sheet2!A:B,2,0),"")</f>
        <v/>
      </c>
      <c r="I2223" s="22" t="str">
        <f t="shared" si="140"/>
        <v/>
      </c>
      <c r="J2223" s="22" t="str">
        <f t="shared" si="141"/>
        <v/>
      </c>
      <c r="K2223" s="22" t="str">
        <f t="shared" si="142"/>
        <v/>
      </c>
    </row>
    <row r="2224" spans="1:11" x14ac:dyDescent="0.15">
      <c r="A2224" s="22" t="str">
        <f>IFERROR(テーブル_Swim015[[#This Row],[競技番号]],"")</f>
        <v/>
      </c>
      <c r="B2224" s="22" t="str">
        <f>IFERROR(テーブル_Swim015[[#This Row],[組]],"")</f>
        <v/>
      </c>
      <c r="C2224" s="22" t="str">
        <f>IFERROR(テーブル_Swim015[[#This Row],[水路]],"")</f>
        <v/>
      </c>
      <c r="D2224" s="22" t="str">
        <f t="shared" si="143"/>
        <v/>
      </c>
      <c r="E2224" s="22" t="str">
        <f>IFERROR(テーブル_Swim015[[#This Row],[選手番号]],"")</f>
        <v/>
      </c>
      <c r="F2224" s="22" t="str">
        <f>IFERROR(VLOOKUP(E2224,Sheet3!A:H,3,0),"")</f>
        <v/>
      </c>
      <c r="G2224" s="22" t="str">
        <f>IFERROR(VLOOKUP(E2224,Sheet3!A:H,8,0),"")</f>
        <v/>
      </c>
      <c r="H2224" s="22" t="str">
        <f>IFERROR(VLOOKUP(E2224,Sheet2!A:B,2,0),"")</f>
        <v/>
      </c>
      <c r="I2224" s="22" t="str">
        <f t="shared" si="140"/>
        <v/>
      </c>
      <c r="J2224" s="22" t="str">
        <f t="shared" si="141"/>
        <v/>
      </c>
      <c r="K2224" s="22" t="str">
        <f t="shared" si="142"/>
        <v/>
      </c>
    </row>
    <row r="2225" spans="1:11" x14ac:dyDescent="0.15">
      <c r="A2225" s="22" t="str">
        <f>IFERROR(テーブル_Swim015[[#This Row],[競技番号]],"")</f>
        <v/>
      </c>
      <c r="B2225" s="22" t="str">
        <f>IFERROR(テーブル_Swim015[[#This Row],[組]],"")</f>
        <v/>
      </c>
      <c r="C2225" s="22" t="str">
        <f>IFERROR(テーブル_Swim015[[#This Row],[水路]],"")</f>
        <v/>
      </c>
      <c r="D2225" s="22" t="str">
        <f t="shared" si="143"/>
        <v/>
      </c>
      <c r="E2225" s="22" t="str">
        <f>IFERROR(テーブル_Swim015[[#This Row],[選手番号]],"")</f>
        <v/>
      </c>
      <c r="F2225" s="22" t="str">
        <f>IFERROR(VLOOKUP(E2225,Sheet3!A:H,3,0),"")</f>
        <v/>
      </c>
      <c r="G2225" s="22" t="str">
        <f>IFERROR(VLOOKUP(E2225,Sheet3!A:H,8,0),"")</f>
        <v/>
      </c>
      <c r="H2225" s="22" t="str">
        <f>IFERROR(VLOOKUP(E2225,Sheet2!A:B,2,0),"")</f>
        <v/>
      </c>
      <c r="I2225" s="22" t="str">
        <f t="shared" si="140"/>
        <v/>
      </c>
      <c r="J2225" s="22" t="str">
        <f t="shared" si="141"/>
        <v/>
      </c>
      <c r="K2225" s="22" t="str">
        <f t="shared" si="142"/>
        <v/>
      </c>
    </row>
    <row r="2226" spans="1:11" x14ac:dyDescent="0.15">
      <c r="A2226" s="22" t="str">
        <f>IFERROR(テーブル_Swim015[[#This Row],[競技番号]],"")</f>
        <v/>
      </c>
      <c r="B2226" s="22" t="str">
        <f>IFERROR(テーブル_Swim015[[#This Row],[組]],"")</f>
        <v/>
      </c>
      <c r="C2226" s="22" t="str">
        <f>IFERROR(テーブル_Swim015[[#This Row],[水路]],"")</f>
        <v/>
      </c>
      <c r="D2226" s="22" t="str">
        <f t="shared" si="143"/>
        <v/>
      </c>
      <c r="E2226" s="22" t="str">
        <f>IFERROR(テーブル_Swim015[[#This Row],[選手番号]],"")</f>
        <v/>
      </c>
      <c r="F2226" s="22" t="str">
        <f>IFERROR(VLOOKUP(E2226,Sheet3!A:H,3,0),"")</f>
        <v/>
      </c>
      <c r="G2226" s="22" t="str">
        <f>IFERROR(VLOOKUP(E2226,Sheet3!A:H,8,0),"")</f>
        <v/>
      </c>
      <c r="H2226" s="22" t="str">
        <f>IFERROR(VLOOKUP(E2226,Sheet2!A:B,2,0),"")</f>
        <v/>
      </c>
      <c r="I2226" s="22" t="str">
        <f t="shared" si="140"/>
        <v/>
      </c>
      <c r="J2226" s="22" t="str">
        <f t="shared" si="141"/>
        <v/>
      </c>
      <c r="K2226" s="22" t="str">
        <f t="shared" si="142"/>
        <v/>
      </c>
    </row>
    <row r="2227" spans="1:11" x14ac:dyDescent="0.15">
      <c r="A2227" s="22" t="str">
        <f>IFERROR(テーブル_Swim015[[#This Row],[競技番号]],"")</f>
        <v/>
      </c>
      <c r="B2227" s="22" t="str">
        <f>IFERROR(テーブル_Swim015[[#This Row],[組]],"")</f>
        <v/>
      </c>
      <c r="C2227" s="22" t="str">
        <f>IFERROR(テーブル_Swim015[[#This Row],[水路]],"")</f>
        <v/>
      </c>
      <c r="D2227" s="22" t="str">
        <f t="shared" si="143"/>
        <v/>
      </c>
      <c r="E2227" s="22" t="str">
        <f>IFERROR(テーブル_Swim015[[#This Row],[選手番号]],"")</f>
        <v/>
      </c>
      <c r="F2227" s="22" t="str">
        <f>IFERROR(VLOOKUP(E2227,Sheet3!A:H,3,0),"")</f>
        <v/>
      </c>
      <c r="G2227" s="22" t="str">
        <f>IFERROR(VLOOKUP(E2227,Sheet3!A:H,8,0),"")</f>
        <v/>
      </c>
      <c r="H2227" s="22" t="str">
        <f>IFERROR(VLOOKUP(E2227,Sheet2!A:B,2,0),"")</f>
        <v/>
      </c>
      <c r="I2227" s="22" t="str">
        <f t="shared" si="140"/>
        <v/>
      </c>
      <c r="J2227" s="22" t="str">
        <f t="shared" si="141"/>
        <v/>
      </c>
      <c r="K2227" s="22" t="str">
        <f t="shared" si="142"/>
        <v/>
      </c>
    </row>
    <row r="2228" spans="1:11" x14ac:dyDescent="0.15">
      <c r="A2228" s="22" t="str">
        <f>IFERROR(テーブル_Swim015[[#This Row],[競技番号]],"")</f>
        <v/>
      </c>
      <c r="B2228" s="22" t="str">
        <f>IFERROR(テーブル_Swim015[[#This Row],[組]],"")</f>
        <v/>
      </c>
      <c r="C2228" s="22" t="str">
        <f>IFERROR(テーブル_Swim015[[#This Row],[水路]],"")</f>
        <v/>
      </c>
      <c r="D2228" s="22" t="str">
        <f t="shared" si="143"/>
        <v/>
      </c>
      <c r="E2228" s="22" t="str">
        <f>IFERROR(テーブル_Swim015[[#This Row],[選手番号]],"")</f>
        <v/>
      </c>
      <c r="F2228" s="22" t="str">
        <f>IFERROR(VLOOKUP(E2228,Sheet3!A:H,3,0),"")</f>
        <v/>
      </c>
      <c r="G2228" s="22" t="str">
        <f>IFERROR(VLOOKUP(E2228,Sheet3!A:H,8,0),"")</f>
        <v/>
      </c>
      <c r="H2228" s="22" t="str">
        <f>IFERROR(VLOOKUP(E2228,Sheet2!A:B,2,0),"")</f>
        <v/>
      </c>
      <c r="I2228" s="22" t="str">
        <f t="shared" si="140"/>
        <v/>
      </c>
      <c r="J2228" s="22" t="str">
        <f t="shared" si="141"/>
        <v/>
      </c>
      <c r="K2228" s="22" t="str">
        <f t="shared" si="142"/>
        <v/>
      </c>
    </row>
    <row r="2229" spans="1:11" x14ac:dyDescent="0.15">
      <c r="A2229" s="22" t="str">
        <f>IFERROR(テーブル_Swim015[[#This Row],[競技番号]],"")</f>
        <v/>
      </c>
      <c r="B2229" s="22" t="str">
        <f>IFERROR(テーブル_Swim015[[#This Row],[組]],"")</f>
        <v/>
      </c>
      <c r="C2229" s="22" t="str">
        <f>IFERROR(テーブル_Swim015[[#This Row],[水路]],"")</f>
        <v/>
      </c>
      <c r="D2229" s="22" t="str">
        <f t="shared" si="143"/>
        <v/>
      </c>
      <c r="E2229" s="22" t="str">
        <f>IFERROR(テーブル_Swim015[[#This Row],[選手番号]],"")</f>
        <v/>
      </c>
      <c r="F2229" s="22" t="str">
        <f>IFERROR(VLOOKUP(E2229,Sheet3!A:H,3,0),"")</f>
        <v/>
      </c>
      <c r="G2229" s="22" t="str">
        <f>IFERROR(VLOOKUP(E2229,Sheet3!A:H,8,0),"")</f>
        <v/>
      </c>
      <c r="H2229" s="22" t="str">
        <f>IFERROR(VLOOKUP(E2229,Sheet2!A:B,2,0),"")</f>
        <v/>
      </c>
      <c r="I2229" s="22" t="str">
        <f t="shared" si="140"/>
        <v/>
      </c>
      <c r="J2229" s="22" t="str">
        <f t="shared" si="141"/>
        <v/>
      </c>
      <c r="K2229" s="22" t="str">
        <f t="shared" si="142"/>
        <v/>
      </c>
    </row>
    <row r="2230" spans="1:11" x14ac:dyDescent="0.15">
      <c r="A2230" s="22" t="str">
        <f>IFERROR(テーブル_Swim015[[#This Row],[競技番号]],"")</f>
        <v/>
      </c>
      <c r="B2230" s="22" t="str">
        <f>IFERROR(テーブル_Swim015[[#This Row],[組]],"")</f>
        <v/>
      </c>
      <c r="C2230" s="22" t="str">
        <f>IFERROR(テーブル_Swim015[[#This Row],[水路]],"")</f>
        <v/>
      </c>
      <c r="D2230" s="22" t="str">
        <f t="shared" si="143"/>
        <v/>
      </c>
      <c r="E2230" s="22" t="str">
        <f>IFERROR(テーブル_Swim015[[#This Row],[選手番号]],"")</f>
        <v/>
      </c>
      <c r="F2230" s="22" t="str">
        <f>IFERROR(VLOOKUP(E2230,Sheet3!A:H,3,0),"")</f>
        <v/>
      </c>
      <c r="G2230" s="22" t="str">
        <f>IFERROR(VLOOKUP(E2230,Sheet3!A:H,8,0),"")</f>
        <v/>
      </c>
      <c r="H2230" s="22" t="str">
        <f>IFERROR(VLOOKUP(E2230,Sheet2!A:B,2,0),"")</f>
        <v/>
      </c>
      <c r="I2230" s="22" t="str">
        <f t="shared" si="140"/>
        <v/>
      </c>
      <c r="J2230" s="22" t="str">
        <f t="shared" si="141"/>
        <v/>
      </c>
      <c r="K2230" s="22" t="str">
        <f t="shared" si="142"/>
        <v/>
      </c>
    </row>
    <row r="2231" spans="1:11" x14ac:dyDescent="0.15">
      <c r="A2231" s="22" t="str">
        <f>IFERROR(テーブル_Swim015[[#This Row],[競技番号]],"")</f>
        <v/>
      </c>
      <c r="B2231" s="22" t="str">
        <f>IFERROR(テーブル_Swim015[[#This Row],[組]],"")</f>
        <v/>
      </c>
      <c r="C2231" s="22" t="str">
        <f>IFERROR(テーブル_Swim015[[#This Row],[水路]],"")</f>
        <v/>
      </c>
      <c r="D2231" s="22" t="str">
        <f t="shared" si="143"/>
        <v/>
      </c>
      <c r="E2231" s="22" t="str">
        <f>IFERROR(テーブル_Swim015[[#This Row],[選手番号]],"")</f>
        <v/>
      </c>
      <c r="F2231" s="22" t="str">
        <f>IFERROR(VLOOKUP(E2231,Sheet3!A:H,3,0),"")</f>
        <v/>
      </c>
      <c r="G2231" s="22" t="str">
        <f>IFERROR(VLOOKUP(E2231,Sheet3!A:H,8,0),"")</f>
        <v/>
      </c>
      <c r="H2231" s="22" t="str">
        <f>IFERROR(VLOOKUP(E2231,Sheet2!A:B,2,0),"")</f>
        <v/>
      </c>
      <c r="I2231" s="22" t="str">
        <f t="shared" si="140"/>
        <v/>
      </c>
      <c r="J2231" s="22" t="str">
        <f t="shared" si="141"/>
        <v/>
      </c>
      <c r="K2231" s="22" t="str">
        <f t="shared" si="142"/>
        <v/>
      </c>
    </row>
    <row r="2232" spans="1:11" x14ac:dyDescent="0.15">
      <c r="A2232" s="22" t="str">
        <f>IFERROR(テーブル_Swim015[[#This Row],[競技番号]],"")</f>
        <v/>
      </c>
      <c r="B2232" s="22" t="str">
        <f>IFERROR(テーブル_Swim015[[#This Row],[組]],"")</f>
        <v/>
      </c>
      <c r="C2232" s="22" t="str">
        <f>IFERROR(テーブル_Swim015[[#This Row],[水路]],"")</f>
        <v/>
      </c>
      <c r="D2232" s="22" t="str">
        <f t="shared" si="143"/>
        <v/>
      </c>
      <c r="E2232" s="22" t="str">
        <f>IFERROR(テーブル_Swim015[[#This Row],[選手番号]],"")</f>
        <v/>
      </c>
      <c r="F2232" s="22" t="str">
        <f>IFERROR(VLOOKUP(E2232,Sheet3!A:H,3,0),"")</f>
        <v/>
      </c>
      <c r="G2232" s="22" t="str">
        <f>IFERROR(VLOOKUP(E2232,Sheet3!A:H,8,0),"")</f>
        <v/>
      </c>
      <c r="H2232" s="22" t="str">
        <f>IFERROR(VLOOKUP(E2232,Sheet2!A:B,2,0),"")</f>
        <v/>
      </c>
      <c r="I2232" s="22" t="str">
        <f t="shared" si="140"/>
        <v/>
      </c>
      <c r="J2232" s="22" t="str">
        <f t="shared" si="141"/>
        <v/>
      </c>
      <c r="K2232" s="22" t="str">
        <f t="shared" si="142"/>
        <v/>
      </c>
    </row>
    <row r="2233" spans="1:11" x14ac:dyDescent="0.15">
      <c r="A2233" s="22" t="str">
        <f>IFERROR(テーブル_Swim015[[#This Row],[競技番号]],"")</f>
        <v/>
      </c>
      <c r="B2233" s="22" t="str">
        <f>IFERROR(テーブル_Swim015[[#This Row],[組]],"")</f>
        <v/>
      </c>
      <c r="C2233" s="22" t="str">
        <f>IFERROR(テーブル_Swim015[[#This Row],[水路]],"")</f>
        <v/>
      </c>
      <c r="D2233" s="22" t="str">
        <f t="shared" si="143"/>
        <v/>
      </c>
      <c r="E2233" s="22" t="str">
        <f>IFERROR(テーブル_Swim015[[#This Row],[選手番号]],"")</f>
        <v/>
      </c>
      <c r="F2233" s="22" t="str">
        <f>IFERROR(VLOOKUP(E2233,Sheet3!A:H,3,0),"")</f>
        <v/>
      </c>
      <c r="G2233" s="22" t="str">
        <f>IFERROR(VLOOKUP(E2233,Sheet3!A:H,8,0),"")</f>
        <v/>
      </c>
      <c r="H2233" s="22" t="str">
        <f>IFERROR(VLOOKUP(E2233,Sheet2!A:B,2,0),"")</f>
        <v/>
      </c>
      <c r="I2233" s="22" t="str">
        <f t="shared" si="140"/>
        <v/>
      </c>
      <c r="J2233" s="22" t="str">
        <f t="shared" si="141"/>
        <v/>
      </c>
      <c r="K2233" s="22" t="str">
        <f t="shared" si="142"/>
        <v/>
      </c>
    </row>
    <row r="2234" spans="1:11" x14ac:dyDescent="0.15">
      <c r="A2234" s="22" t="str">
        <f>IFERROR(テーブル_Swim015[[#This Row],[競技番号]],"")</f>
        <v/>
      </c>
      <c r="B2234" s="22" t="str">
        <f>IFERROR(テーブル_Swim015[[#This Row],[組]],"")</f>
        <v/>
      </c>
      <c r="C2234" s="22" t="str">
        <f>IFERROR(テーブル_Swim015[[#This Row],[水路]],"")</f>
        <v/>
      </c>
      <c r="D2234" s="22" t="str">
        <f t="shared" si="143"/>
        <v/>
      </c>
      <c r="E2234" s="22" t="str">
        <f>IFERROR(テーブル_Swim015[[#This Row],[選手番号]],"")</f>
        <v/>
      </c>
      <c r="F2234" s="22" t="str">
        <f>IFERROR(VLOOKUP(E2234,Sheet3!A:H,3,0),"")</f>
        <v/>
      </c>
      <c r="G2234" s="22" t="str">
        <f>IFERROR(VLOOKUP(E2234,Sheet3!A:H,8,0),"")</f>
        <v/>
      </c>
      <c r="H2234" s="22" t="str">
        <f>IFERROR(VLOOKUP(E2234,Sheet2!A:B,2,0),"")</f>
        <v/>
      </c>
      <c r="I2234" s="22" t="str">
        <f t="shared" si="140"/>
        <v/>
      </c>
      <c r="J2234" s="22" t="str">
        <f t="shared" si="141"/>
        <v/>
      </c>
      <c r="K2234" s="22" t="str">
        <f t="shared" si="142"/>
        <v/>
      </c>
    </row>
    <row r="2235" spans="1:11" x14ac:dyDescent="0.15">
      <c r="A2235" s="22" t="str">
        <f>IFERROR(テーブル_Swim015[[#This Row],[競技番号]],"")</f>
        <v/>
      </c>
      <c r="B2235" s="22" t="str">
        <f>IFERROR(テーブル_Swim015[[#This Row],[組]],"")</f>
        <v/>
      </c>
      <c r="C2235" s="22" t="str">
        <f>IFERROR(テーブル_Swim015[[#This Row],[水路]],"")</f>
        <v/>
      </c>
      <c r="D2235" s="22" t="str">
        <f t="shared" si="143"/>
        <v/>
      </c>
      <c r="E2235" s="22" t="str">
        <f>IFERROR(テーブル_Swim015[[#This Row],[選手番号]],"")</f>
        <v/>
      </c>
      <c r="F2235" s="22" t="str">
        <f>IFERROR(VLOOKUP(E2235,Sheet3!A:H,3,0),"")</f>
        <v/>
      </c>
      <c r="G2235" s="22" t="str">
        <f>IFERROR(VLOOKUP(E2235,Sheet3!A:H,8,0),"")</f>
        <v/>
      </c>
      <c r="H2235" s="22" t="str">
        <f>IFERROR(VLOOKUP(E2235,Sheet2!A:B,2,0),"")</f>
        <v/>
      </c>
      <c r="I2235" s="22" t="str">
        <f t="shared" si="140"/>
        <v/>
      </c>
      <c r="J2235" s="22" t="str">
        <f t="shared" si="141"/>
        <v/>
      </c>
      <c r="K2235" s="22" t="str">
        <f t="shared" si="142"/>
        <v/>
      </c>
    </row>
    <row r="2236" spans="1:11" x14ac:dyDescent="0.15">
      <c r="A2236" s="22" t="str">
        <f>IFERROR(テーブル_Swim015[[#This Row],[競技番号]],"")</f>
        <v/>
      </c>
      <c r="B2236" s="22" t="str">
        <f>IFERROR(テーブル_Swim015[[#This Row],[組]],"")</f>
        <v/>
      </c>
      <c r="C2236" s="22" t="str">
        <f>IFERROR(テーブル_Swim015[[#This Row],[水路]],"")</f>
        <v/>
      </c>
      <c r="D2236" s="22" t="str">
        <f t="shared" si="143"/>
        <v/>
      </c>
      <c r="E2236" s="22" t="str">
        <f>IFERROR(テーブル_Swim015[[#This Row],[選手番号]],"")</f>
        <v/>
      </c>
      <c r="F2236" s="22" t="str">
        <f>IFERROR(VLOOKUP(E2236,Sheet3!A:H,3,0),"")</f>
        <v/>
      </c>
      <c r="G2236" s="22" t="str">
        <f>IFERROR(VLOOKUP(E2236,Sheet3!A:H,8,0),"")</f>
        <v/>
      </c>
      <c r="H2236" s="22" t="str">
        <f>IFERROR(VLOOKUP(E2236,Sheet2!A:B,2,0),"")</f>
        <v/>
      </c>
      <c r="I2236" s="22" t="str">
        <f t="shared" si="140"/>
        <v/>
      </c>
      <c r="J2236" s="22" t="str">
        <f t="shared" si="141"/>
        <v/>
      </c>
      <c r="K2236" s="22" t="str">
        <f t="shared" si="142"/>
        <v/>
      </c>
    </row>
    <row r="2237" spans="1:11" x14ac:dyDescent="0.15">
      <c r="A2237" s="22" t="str">
        <f>IFERROR(テーブル_Swim015[[#This Row],[競技番号]],"")</f>
        <v/>
      </c>
      <c r="B2237" s="22" t="str">
        <f>IFERROR(テーブル_Swim015[[#This Row],[組]],"")</f>
        <v/>
      </c>
      <c r="C2237" s="22" t="str">
        <f>IFERROR(テーブル_Swim015[[#This Row],[水路]],"")</f>
        <v/>
      </c>
      <c r="D2237" s="22" t="str">
        <f t="shared" si="143"/>
        <v/>
      </c>
      <c r="E2237" s="22" t="str">
        <f>IFERROR(テーブル_Swim015[[#This Row],[選手番号]],"")</f>
        <v/>
      </c>
      <c r="F2237" s="22" t="str">
        <f>IFERROR(VLOOKUP(E2237,Sheet3!A:H,3,0),"")</f>
        <v/>
      </c>
      <c r="G2237" s="22" t="str">
        <f>IFERROR(VLOOKUP(E2237,Sheet3!A:H,8,0),"")</f>
        <v/>
      </c>
      <c r="H2237" s="22" t="str">
        <f>IFERROR(VLOOKUP(E2237,Sheet2!A:B,2,0),"")</f>
        <v/>
      </c>
      <c r="I2237" s="22" t="str">
        <f t="shared" si="140"/>
        <v/>
      </c>
      <c r="J2237" s="22" t="str">
        <f t="shared" si="141"/>
        <v/>
      </c>
      <c r="K2237" s="22" t="str">
        <f t="shared" si="142"/>
        <v/>
      </c>
    </row>
    <row r="2238" spans="1:11" x14ac:dyDescent="0.15">
      <c r="A2238" s="22" t="str">
        <f>IFERROR(テーブル_Swim015[[#This Row],[競技番号]],"")</f>
        <v/>
      </c>
      <c r="B2238" s="22" t="str">
        <f>IFERROR(テーブル_Swim015[[#This Row],[組]],"")</f>
        <v/>
      </c>
      <c r="C2238" s="22" t="str">
        <f>IFERROR(テーブル_Swim015[[#This Row],[水路]],"")</f>
        <v/>
      </c>
      <c r="D2238" s="22" t="str">
        <f t="shared" si="143"/>
        <v/>
      </c>
      <c r="E2238" s="22" t="str">
        <f>IFERROR(テーブル_Swim015[[#This Row],[選手番号]],"")</f>
        <v/>
      </c>
      <c r="F2238" s="22" t="str">
        <f>IFERROR(VLOOKUP(E2238,Sheet3!A:H,3,0),"")</f>
        <v/>
      </c>
      <c r="G2238" s="22" t="str">
        <f>IFERROR(VLOOKUP(E2238,Sheet3!A:H,8,0),"")</f>
        <v/>
      </c>
      <c r="H2238" s="22" t="str">
        <f>IFERROR(VLOOKUP(E2238,Sheet2!A:B,2,0),"")</f>
        <v/>
      </c>
      <c r="I2238" s="22" t="str">
        <f t="shared" si="140"/>
        <v/>
      </c>
      <c r="J2238" s="22" t="str">
        <f t="shared" si="141"/>
        <v/>
      </c>
      <c r="K2238" s="22" t="str">
        <f t="shared" si="142"/>
        <v/>
      </c>
    </row>
    <row r="2239" spans="1:11" x14ac:dyDescent="0.15">
      <c r="A2239" s="22" t="str">
        <f>IFERROR(テーブル_Swim015[[#This Row],[競技番号]],"")</f>
        <v/>
      </c>
      <c r="B2239" s="22" t="str">
        <f>IFERROR(テーブル_Swim015[[#This Row],[組]],"")</f>
        <v/>
      </c>
      <c r="C2239" s="22" t="str">
        <f>IFERROR(テーブル_Swim015[[#This Row],[水路]],"")</f>
        <v/>
      </c>
      <c r="D2239" s="22" t="str">
        <f t="shared" si="143"/>
        <v/>
      </c>
      <c r="E2239" s="22" t="str">
        <f>IFERROR(テーブル_Swim015[[#This Row],[選手番号]],"")</f>
        <v/>
      </c>
      <c r="F2239" s="22" t="str">
        <f>IFERROR(VLOOKUP(E2239,Sheet3!A:H,3,0),"")</f>
        <v/>
      </c>
      <c r="G2239" s="22" t="str">
        <f>IFERROR(VLOOKUP(E2239,Sheet3!A:H,8,0),"")</f>
        <v/>
      </c>
      <c r="H2239" s="22" t="str">
        <f>IFERROR(VLOOKUP(E2239,Sheet2!A:B,2,0),"")</f>
        <v/>
      </c>
      <c r="I2239" s="22" t="str">
        <f t="shared" si="140"/>
        <v/>
      </c>
      <c r="J2239" s="22" t="str">
        <f t="shared" si="141"/>
        <v/>
      </c>
      <c r="K2239" s="22" t="str">
        <f t="shared" si="142"/>
        <v/>
      </c>
    </row>
    <row r="2240" spans="1:11" x14ac:dyDescent="0.15">
      <c r="A2240" s="22" t="str">
        <f>IFERROR(テーブル_Swim015[[#This Row],[競技番号]],"")</f>
        <v/>
      </c>
      <c r="B2240" s="22" t="str">
        <f>IFERROR(テーブル_Swim015[[#This Row],[組]],"")</f>
        <v/>
      </c>
      <c r="C2240" s="22" t="str">
        <f>IFERROR(テーブル_Swim015[[#This Row],[水路]],"")</f>
        <v/>
      </c>
      <c r="D2240" s="22" t="str">
        <f t="shared" si="143"/>
        <v/>
      </c>
      <c r="E2240" s="22" t="str">
        <f>IFERROR(テーブル_Swim015[[#This Row],[選手番号]],"")</f>
        <v/>
      </c>
      <c r="F2240" s="22" t="str">
        <f>IFERROR(VLOOKUP(E2240,Sheet3!A:H,3,0),"")</f>
        <v/>
      </c>
      <c r="G2240" s="22" t="str">
        <f>IFERROR(VLOOKUP(E2240,Sheet3!A:H,8,0),"")</f>
        <v/>
      </c>
      <c r="H2240" s="22" t="str">
        <f>IFERROR(VLOOKUP(E2240,Sheet2!A:B,2,0),"")</f>
        <v/>
      </c>
      <c r="I2240" s="22" t="str">
        <f t="shared" si="140"/>
        <v/>
      </c>
      <c r="J2240" s="22" t="str">
        <f t="shared" si="141"/>
        <v/>
      </c>
      <c r="K2240" s="22" t="str">
        <f t="shared" si="142"/>
        <v/>
      </c>
    </row>
    <row r="2241" spans="1:11" x14ac:dyDescent="0.15">
      <c r="A2241" s="22" t="str">
        <f>IFERROR(テーブル_Swim015[[#This Row],[競技番号]],"")</f>
        <v/>
      </c>
      <c r="B2241" s="22" t="str">
        <f>IFERROR(テーブル_Swim015[[#This Row],[組]],"")</f>
        <v/>
      </c>
      <c r="C2241" s="22" t="str">
        <f>IFERROR(テーブル_Swim015[[#This Row],[水路]],"")</f>
        <v/>
      </c>
      <c r="D2241" s="22" t="str">
        <f t="shared" si="143"/>
        <v/>
      </c>
      <c r="E2241" s="22" t="str">
        <f>IFERROR(テーブル_Swim015[[#This Row],[選手番号]],"")</f>
        <v/>
      </c>
      <c r="F2241" s="22" t="str">
        <f>IFERROR(VLOOKUP(E2241,Sheet3!A:H,3,0),"")</f>
        <v/>
      </c>
      <c r="G2241" s="22" t="str">
        <f>IFERROR(VLOOKUP(E2241,Sheet3!A:H,8,0),"")</f>
        <v/>
      </c>
      <c r="H2241" s="22" t="str">
        <f>IFERROR(VLOOKUP(E2241,Sheet2!A:B,2,0),"")</f>
        <v/>
      </c>
      <c r="I2241" s="22" t="str">
        <f t="shared" si="140"/>
        <v/>
      </c>
      <c r="J2241" s="22" t="str">
        <f t="shared" si="141"/>
        <v/>
      </c>
      <c r="K2241" s="22" t="str">
        <f t="shared" si="142"/>
        <v/>
      </c>
    </row>
    <row r="2242" spans="1:11" x14ac:dyDescent="0.15">
      <c r="A2242" s="22" t="str">
        <f>IFERROR(テーブル_Swim015[[#This Row],[競技番号]],"")</f>
        <v/>
      </c>
      <c r="B2242" s="22" t="str">
        <f>IFERROR(テーブル_Swim015[[#This Row],[組]],"")</f>
        <v/>
      </c>
      <c r="C2242" s="22" t="str">
        <f>IFERROR(テーブル_Swim015[[#This Row],[水路]],"")</f>
        <v/>
      </c>
      <c r="D2242" s="22" t="str">
        <f t="shared" si="143"/>
        <v/>
      </c>
      <c r="E2242" s="22" t="str">
        <f>IFERROR(テーブル_Swim015[[#This Row],[選手番号]],"")</f>
        <v/>
      </c>
      <c r="F2242" s="22" t="str">
        <f>IFERROR(VLOOKUP(E2242,Sheet3!A:H,3,0),"")</f>
        <v/>
      </c>
      <c r="G2242" s="22" t="str">
        <f>IFERROR(VLOOKUP(E2242,Sheet3!A:H,8,0),"")</f>
        <v/>
      </c>
      <c r="H2242" s="22" t="str">
        <f>IFERROR(VLOOKUP(E2242,Sheet2!A:B,2,0),"")</f>
        <v/>
      </c>
      <c r="I2242" s="22" t="str">
        <f t="shared" si="140"/>
        <v/>
      </c>
      <c r="J2242" s="22" t="str">
        <f t="shared" si="141"/>
        <v/>
      </c>
      <c r="K2242" s="22" t="str">
        <f t="shared" si="142"/>
        <v/>
      </c>
    </row>
    <row r="2243" spans="1:11" x14ac:dyDescent="0.15">
      <c r="A2243" s="22" t="str">
        <f>IFERROR(テーブル_Swim015[[#This Row],[競技番号]],"")</f>
        <v/>
      </c>
      <c r="B2243" s="22" t="str">
        <f>IFERROR(テーブル_Swim015[[#This Row],[組]],"")</f>
        <v/>
      </c>
      <c r="C2243" s="22" t="str">
        <f>IFERROR(テーブル_Swim015[[#This Row],[水路]],"")</f>
        <v/>
      </c>
      <c r="D2243" s="22" t="str">
        <f t="shared" si="143"/>
        <v/>
      </c>
      <c r="E2243" s="22" t="str">
        <f>IFERROR(テーブル_Swim015[[#This Row],[選手番号]],"")</f>
        <v/>
      </c>
      <c r="F2243" s="22" t="str">
        <f>IFERROR(VLOOKUP(E2243,Sheet3!A:H,3,0),"")</f>
        <v/>
      </c>
      <c r="G2243" s="22" t="str">
        <f>IFERROR(VLOOKUP(E2243,Sheet3!A:H,8,0),"")</f>
        <v/>
      </c>
      <c r="H2243" s="22" t="str">
        <f>IFERROR(VLOOKUP(E2243,Sheet2!A:B,2,0),"")</f>
        <v/>
      </c>
      <c r="I2243" s="22" t="str">
        <f t="shared" si="140"/>
        <v/>
      </c>
      <c r="J2243" s="22" t="str">
        <f t="shared" si="141"/>
        <v/>
      </c>
      <c r="K2243" s="22" t="str">
        <f t="shared" si="142"/>
        <v/>
      </c>
    </row>
    <row r="2244" spans="1:11" x14ac:dyDescent="0.15">
      <c r="A2244" s="22" t="str">
        <f>IFERROR(テーブル_Swim015[[#This Row],[競技番号]],"")</f>
        <v/>
      </c>
      <c r="B2244" s="22" t="str">
        <f>IFERROR(テーブル_Swim015[[#This Row],[組]],"")</f>
        <v/>
      </c>
      <c r="C2244" s="22" t="str">
        <f>IFERROR(テーブル_Swim015[[#This Row],[水路]],"")</f>
        <v/>
      </c>
      <c r="D2244" s="22" t="str">
        <f t="shared" si="143"/>
        <v/>
      </c>
      <c r="E2244" s="22" t="str">
        <f>IFERROR(テーブル_Swim015[[#This Row],[選手番号]],"")</f>
        <v/>
      </c>
      <c r="F2244" s="22" t="str">
        <f>IFERROR(VLOOKUP(E2244,Sheet3!A:H,3,0),"")</f>
        <v/>
      </c>
      <c r="G2244" s="22" t="str">
        <f>IFERROR(VLOOKUP(E2244,Sheet3!A:H,8,0),"")</f>
        <v/>
      </c>
      <c r="H2244" s="22" t="str">
        <f>IFERROR(VLOOKUP(E2244,Sheet2!A:B,2,0),"")</f>
        <v/>
      </c>
      <c r="I2244" s="22" t="str">
        <f t="shared" si="140"/>
        <v/>
      </c>
      <c r="J2244" s="22" t="str">
        <f t="shared" si="141"/>
        <v/>
      </c>
      <c r="K2244" s="22" t="str">
        <f t="shared" si="142"/>
        <v/>
      </c>
    </row>
    <row r="2245" spans="1:11" x14ac:dyDescent="0.15">
      <c r="A2245" s="22" t="str">
        <f>IFERROR(テーブル_Swim015[[#This Row],[競技番号]],"")</f>
        <v/>
      </c>
      <c r="B2245" s="22" t="str">
        <f>IFERROR(テーブル_Swim015[[#This Row],[組]],"")</f>
        <v/>
      </c>
      <c r="C2245" s="22" t="str">
        <f>IFERROR(テーブル_Swim015[[#This Row],[水路]],"")</f>
        <v/>
      </c>
      <c r="D2245" s="22" t="str">
        <f t="shared" si="143"/>
        <v/>
      </c>
      <c r="E2245" s="22" t="str">
        <f>IFERROR(テーブル_Swim015[[#This Row],[選手番号]],"")</f>
        <v/>
      </c>
      <c r="F2245" s="22" t="str">
        <f>IFERROR(VLOOKUP(E2245,Sheet3!A:H,3,0),"")</f>
        <v/>
      </c>
      <c r="G2245" s="22" t="str">
        <f>IFERROR(VLOOKUP(E2245,Sheet3!A:H,8,0),"")</f>
        <v/>
      </c>
      <c r="H2245" s="22" t="str">
        <f>IFERROR(VLOOKUP(E2245,Sheet2!A:B,2,0),"")</f>
        <v/>
      </c>
      <c r="I2245" s="22" t="str">
        <f t="shared" si="140"/>
        <v/>
      </c>
      <c r="J2245" s="22" t="str">
        <f t="shared" si="141"/>
        <v/>
      </c>
      <c r="K2245" s="22" t="str">
        <f t="shared" si="142"/>
        <v/>
      </c>
    </row>
    <row r="2246" spans="1:11" x14ac:dyDescent="0.15">
      <c r="A2246" s="22" t="str">
        <f>IFERROR(テーブル_Swim015[[#This Row],[競技番号]],"")</f>
        <v/>
      </c>
      <c r="B2246" s="22" t="str">
        <f>IFERROR(テーブル_Swim015[[#This Row],[組]],"")</f>
        <v/>
      </c>
      <c r="C2246" s="22" t="str">
        <f>IFERROR(テーブル_Swim015[[#This Row],[水路]],"")</f>
        <v/>
      </c>
      <c r="D2246" s="22" t="str">
        <f t="shared" si="143"/>
        <v/>
      </c>
      <c r="E2246" s="22" t="str">
        <f>IFERROR(テーブル_Swim015[[#This Row],[選手番号]],"")</f>
        <v/>
      </c>
      <c r="F2246" s="22" t="str">
        <f>IFERROR(VLOOKUP(E2246,Sheet3!A:H,3,0),"")</f>
        <v/>
      </c>
      <c r="G2246" s="22" t="str">
        <f>IFERROR(VLOOKUP(E2246,Sheet3!A:H,8,0),"")</f>
        <v/>
      </c>
      <c r="H2246" s="22" t="str">
        <f>IFERROR(VLOOKUP(E2246,Sheet2!A:B,2,0),"")</f>
        <v/>
      </c>
      <c r="I2246" s="22" t="str">
        <f t="shared" si="140"/>
        <v/>
      </c>
      <c r="J2246" s="22" t="str">
        <f t="shared" si="141"/>
        <v/>
      </c>
      <c r="K2246" s="22" t="str">
        <f t="shared" si="142"/>
        <v/>
      </c>
    </row>
    <row r="2247" spans="1:11" x14ac:dyDescent="0.15">
      <c r="A2247" s="22" t="str">
        <f>IFERROR(テーブル_Swim015[[#This Row],[競技番号]],"")</f>
        <v/>
      </c>
      <c r="B2247" s="22" t="str">
        <f>IFERROR(テーブル_Swim015[[#This Row],[組]],"")</f>
        <v/>
      </c>
      <c r="C2247" s="22" t="str">
        <f>IFERROR(テーブル_Swim015[[#This Row],[水路]],"")</f>
        <v/>
      </c>
      <c r="D2247" s="22" t="str">
        <f t="shared" si="143"/>
        <v/>
      </c>
      <c r="E2247" s="22" t="str">
        <f>IFERROR(テーブル_Swim015[[#This Row],[選手番号]],"")</f>
        <v/>
      </c>
      <c r="F2247" s="22" t="str">
        <f>IFERROR(VLOOKUP(E2247,Sheet3!A:H,3,0),"")</f>
        <v/>
      </c>
      <c r="G2247" s="22" t="str">
        <f>IFERROR(VLOOKUP(E2247,Sheet3!A:H,8,0),"")</f>
        <v/>
      </c>
      <c r="H2247" s="22" t="str">
        <f>IFERROR(VLOOKUP(E2247,Sheet2!A:B,2,0),"")</f>
        <v/>
      </c>
      <c r="I2247" s="22" t="str">
        <f t="shared" si="140"/>
        <v/>
      </c>
      <c r="J2247" s="22" t="str">
        <f t="shared" si="141"/>
        <v/>
      </c>
      <c r="K2247" s="22" t="str">
        <f t="shared" si="142"/>
        <v/>
      </c>
    </row>
    <row r="2248" spans="1:11" x14ac:dyDescent="0.15">
      <c r="A2248" s="22" t="str">
        <f>IFERROR(テーブル_Swim015[[#This Row],[競技番号]],"")</f>
        <v/>
      </c>
      <c r="B2248" s="22" t="str">
        <f>IFERROR(テーブル_Swim015[[#This Row],[組]],"")</f>
        <v/>
      </c>
      <c r="C2248" s="22" t="str">
        <f>IFERROR(テーブル_Swim015[[#This Row],[水路]],"")</f>
        <v/>
      </c>
      <c r="D2248" s="22" t="str">
        <f t="shared" si="143"/>
        <v/>
      </c>
      <c r="E2248" s="22" t="str">
        <f>IFERROR(テーブル_Swim015[[#This Row],[選手番号]],"")</f>
        <v/>
      </c>
      <c r="F2248" s="22" t="str">
        <f>IFERROR(VLOOKUP(E2248,Sheet3!A:H,3,0),"")</f>
        <v/>
      </c>
      <c r="G2248" s="22" t="str">
        <f>IFERROR(VLOOKUP(E2248,Sheet3!A:H,8,0),"")</f>
        <v/>
      </c>
      <c r="H2248" s="22" t="str">
        <f>IFERROR(VLOOKUP(E2248,Sheet2!A:B,2,0),"")</f>
        <v/>
      </c>
      <c r="I2248" s="22" t="str">
        <f t="shared" si="140"/>
        <v/>
      </c>
      <c r="J2248" s="22" t="str">
        <f t="shared" si="141"/>
        <v/>
      </c>
      <c r="K2248" s="22" t="str">
        <f t="shared" si="142"/>
        <v/>
      </c>
    </row>
    <row r="2249" spans="1:11" x14ac:dyDescent="0.15">
      <c r="A2249" s="22" t="str">
        <f>IFERROR(テーブル_Swim015[[#This Row],[競技番号]],"")</f>
        <v/>
      </c>
      <c r="B2249" s="22" t="str">
        <f>IFERROR(テーブル_Swim015[[#This Row],[組]],"")</f>
        <v/>
      </c>
      <c r="C2249" s="22" t="str">
        <f>IFERROR(テーブル_Swim015[[#This Row],[水路]],"")</f>
        <v/>
      </c>
      <c r="D2249" s="22" t="str">
        <f t="shared" si="143"/>
        <v/>
      </c>
      <c r="E2249" s="22" t="str">
        <f>IFERROR(テーブル_Swim015[[#This Row],[選手番号]],"")</f>
        <v/>
      </c>
      <c r="F2249" s="22" t="str">
        <f>IFERROR(VLOOKUP(E2249,Sheet3!A:H,3,0),"")</f>
        <v/>
      </c>
      <c r="G2249" s="22" t="str">
        <f>IFERROR(VLOOKUP(E2249,Sheet3!A:H,8,0),"")</f>
        <v/>
      </c>
      <c r="H2249" s="22" t="str">
        <f>IFERROR(VLOOKUP(E2249,Sheet2!A:B,2,0),"")</f>
        <v/>
      </c>
      <c r="I2249" s="22" t="str">
        <f t="shared" si="140"/>
        <v/>
      </c>
      <c r="J2249" s="22" t="str">
        <f t="shared" si="141"/>
        <v/>
      </c>
      <c r="K2249" s="22" t="str">
        <f t="shared" si="142"/>
        <v/>
      </c>
    </row>
    <row r="2250" spans="1:11" x14ac:dyDescent="0.15">
      <c r="A2250" s="22" t="str">
        <f>IFERROR(テーブル_Swim015[[#This Row],[競技番号]],"")</f>
        <v/>
      </c>
      <c r="B2250" s="22" t="str">
        <f>IFERROR(テーブル_Swim015[[#This Row],[組]],"")</f>
        <v/>
      </c>
      <c r="C2250" s="22" t="str">
        <f>IFERROR(テーブル_Swim015[[#This Row],[水路]],"")</f>
        <v/>
      </c>
      <c r="D2250" s="22" t="str">
        <f t="shared" si="143"/>
        <v/>
      </c>
      <c r="E2250" s="22" t="str">
        <f>IFERROR(テーブル_Swim015[[#This Row],[選手番号]],"")</f>
        <v/>
      </c>
      <c r="F2250" s="22" t="str">
        <f>IFERROR(VLOOKUP(E2250,Sheet3!A:H,3,0),"")</f>
        <v/>
      </c>
      <c r="G2250" s="22" t="str">
        <f>IFERROR(VLOOKUP(E2250,Sheet3!A:H,8,0),"")</f>
        <v/>
      </c>
      <c r="H2250" s="22" t="str">
        <f>IFERROR(VLOOKUP(E2250,Sheet2!A:B,2,0),"")</f>
        <v/>
      </c>
      <c r="I2250" s="22" t="str">
        <f t="shared" si="140"/>
        <v/>
      </c>
      <c r="J2250" s="22" t="str">
        <f t="shared" si="141"/>
        <v/>
      </c>
      <c r="K2250" s="22" t="str">
        <f t="shared" si="142"/>
        <v/>
      </c>
    </row>
    <row r="2251" spans="1:11" x14ac:dyDescent="0.15">
      <c r="A2251" s="22" t="str">
        <f>IFERROR(テーブル_Swim015[[#This Row],[競技番号]],"")</f>
        <v/>
      </c>
      <c r="B2251" s="22" t="str">
        <f>IFERROR(テーブル_Swim015[[#This Row],[組]],"")</f>
        <v/>
      </c>
      <c r="C2251" s="22" t="str">
        <f>IFERROR(テーブル_Swim015[[#This Row],[水路]],"")</f>
        <v/>
      </c>
      <c r="D2251" s="22" t="str">
        <f t="shared" si="143"/>
        <v/>
      </c>
      <c r="E2251" s="22" t="str">
        <f>IFERROR(テーブル_Swim015[[#This Row],[選手番号]],"")</f>
        <v/>
      </c>
      <c r="F2251" s="22" t="str">
        <f>IFERROR(VLOOKUP(E2251,Sheet3!A:H,3,0),"")</f>
        <v/>
      </c>
      <c r="G2251" s="22" t="str">
        <f>IFERROR(VLOOKUP(E2251,Sheet3!A:H,8,0),"")</f>
        <v/>
      </c>
      <c r="H2251" s="22" t="str">
        <f>IFERROR(VLOOKUP(E2251,Sheet2!A:B,2,0),"")</f>
        <v/>
      </c>
      <c r="I2251" s="22" t="str">
        <f t="shared" si="140"/>
        <v/>
      </c>
      <c r="J2251" s="22" t="str">
        <f t="shared" si="141"/>
        <v/>
      </c>
      <c r="K2251" s="22" t="str">
        <f t="shared" si="142"/>
        <v/>
      </c>
    </row>
    <row r="2252" spans="1:11" x14ac:dyDescent="0.15">
      <c r="A2252" s="22" t="str">
        <f>IFERROR(テーブル_Swim015[[#This Row],[競技番号]],"")</f>
        <v/>
      </c>
      <c r="B2252" s="22" t="str">
        <f>IFERROR(テーブル_Swim015[[#This Row],[組]],"")</f>
        <v/>
      </c>
      <c r="C2252" s="22" t="str">
        <f>IFERROR(テーブル_Swim015[[#This Row],[水路]],"")</f>
        <v/>
      </c>
      <c r="D2252" s="22" t="str">
        <f t="shared" si="143"/>
        <v/>
      </c>
      <c r="E2252" s="22" t="str">
        <f>IFERROR(テーブル_Swim015[[#This Row],[選手番号]],"")</f>
        <v/>
      </c>
      <c r="F2252" s="22" t="str">
        <f>IFERROR(VLOOKUP(E2252,Sheet3!A:H,3,0),"")</f>
        <v/>
      </c>
      <c r="G2252" s="22" t="str">
        <f>IFERROR(VLOOKUP(E2252,Sheet3!A:H,8,0),"")</f>
        <v/>
      </c>
      <c r="H2252" s="22" t="str">
        <f>IFERROR(VLOOKUP(E2252,Sheet2!A:B,2,0),"")</f>
        <v/>
      </c>
      <c r="I2252" s="22" t="str">
        <f t="shared" si="140"/>
        <v/>
      </c>
      <c r="J2252" s="22" t="str">
        <f t="shared" si="141"/>
        <v/>
      </c>
      <c r="K2252" s="22" t="str">
        <f t="shared" si="142"/>
        <v/>
      </c>
    </row>
    <row r="2253" spans="1:11" x14ac:dyDescent="0.15">
      <c r="A2253" s="22" t="str">
        <f>IFERROR(テーブル_Swim015[[#This Row],[競技番号]],"")</f>
        <v/>
      </c>
      <c r="B2253" s="22" t="str">
        <f>IFERROR(テーブル_Swim015[[#This Row],[組]],"")</f>
        <v/>
      </c>
      <c r="C2253" s="22" t="str">
        <f>IFERROR(テーブル_Swim015[[#This Row],[水路]],"")</f>
        <v/>
      </c>
      <c r="D2253" s="22" t="str">
        <f t="shared" si="143"/>
        <v/>
      </c>
      <c r="E2253" s="22" t="str">
        <f>IFERROR(テーブル_Swim015[[#This Row],[選手番号]],"")</f>
        <v/>
      </c>
      <c r="F2253" s="22" t="str">
        <f>IFERROR(VLOOKUP(E2253,Sheet3!A:H,3,0),"")</f>
        <v/>
      </c>
      <c r="G2253" s="22" t="str">
        <f>IFERROR(VLOOKUP(E2253,Sheet3!A:H,8,0),"")</f>
        <v/>
      </c>
      <c r="H2253" s="22" t="str">
        <f>IFERROR(VLOOKUP(E2253,Sheet2!A:B,2,0),"")</f>
        <v/>
      </c>
      <c r="I2253" s="22" t="str">
        <f t="shared" si="140"/>
        <v/>
      </c>
      <c r="J2253" s="22" t="str">
        <f t="shared" si="141"/>
        <v/>
      </c>
      <c r="K2253" s="22" t="str">
        <f t="shared" si="142"/>
        <v/>
      </c>
    </row>
    <row r="2254" spans="1:11" x14ac:dyDescent="0.15">
      <c r="A2254" s="22" t="str">
        <f>IFERROR(テーブル_Swim015[[#This Row],[競技番号]],"")</f>
        <v/>
      </c>
      <c r="B2254" s="22" t="str">
        <f>IFERROR(テーブル_Swim015[[#This Row],[組]],"")</f>
        <v/>
      </c>
      <c r="C2254" s="22" t="str">
        <f>IFERROR(テーブル_Swim015[[#This Row],[水路]],"")</f>
        <v/>
      </c>
      <c r="D2254" s="22" t="str">
        <f t="shared" si="143"/>
        <v/>
      </c>
      <c r="E2254" s="22" t="str">
        <f>IFERROR(テーブル_Swim015[[#This Row],[選手番号]],"")</f>
        <v/>
      </c>
      <c r="F2254" s="22" t="str">
        <f>IFERROR(VLOOKUP(E2254,Sheet3!A:H,3,0),"")</f>
        <v/>
      </c>
      <c r="G2254" s="22" t="str">
        <f>IFERROR(VLOOKUP(E2254,Sheet3!A:H,8,0),"")</f>
        <v/>
      </c>
      <c r="H2254" s="22" t="str">
        <f>IFERROR(VLOOKUP(E2254,Sheet2!A:B,2,0),"")</f>
        <v/>
      </c>
      <c r="I2254" s="22" t="str">
        <f t="shared" si="140"/>
        <v/>
      </c>
      <c r="J2254" s="22" t="str">
        <f t="shared" si="141"/>
        <v/>
      </c>
      <c r="K2254" s="22" t="str">
        <f t="shared" si="142"/>
        <v/>
      </c>
    </row>
    <row r="2255" spans="1:11" x14ac:dyDescent="0.15">
      <c r="A2255" s="22" t="str">
        <f>IFERROR(テーブル_Swim015[[#This Row],[競技番号]],"")</f>
        <v/>
      </c>
      <c r="B2255" s="22" t="str">
        <f>IFERROR(テーブル_Swim015[[#This Row],[組]],"")</f>
        <v/>
      </c>
      <c r="C2255" s="22" t="str">
        <f>IFERROR(テーブル_Swim015[[#This Row],[水路]],"")</f>
        <v/>
      </c>
      <c r="D2255" s="22" t="str">
        <f t="shared" si="143"/>
        <v/>
      </c>
      <c r="E2255" s="22" t="str">
        <f>IFERROR(テーブル_Swim015[[#This Row],[選手番号]],"")</f>
        <v/>
      </c>
      <c r="F2255" s="22" t="str">
        <f>IFERROR(VLOOKUP(E2255,Sheet3!A:H,3,0),"")</f>
        <v/>
      </c>
      <c r="G2255" s="22" t="str">
        <f>IFERROR(VLOOKUP(E2255,Sheet3!A:H,8,0),"")</f>
        <v/>
      </c>
      <c r="H2255" s="22" t="str">
        <f>IFERROR(VLOOKUP(E2255,Sheet2!A:B,2,0),"")</f>
        <v/>
      </c>
      <c r="I2255" s="22" t="str">
        <f t="shared" ref="I2255:I2318" si="144">CONCATENATE(E2255,A2255)</f>
        <v/>
      </c>
      <c r="J2255" s="22" t="str">
        <f t="shared" ref="J2255:J2318" si="145">B2255</f>
        <v/>
      </c>
      <c r="K2255" s="22" t="str">
        <f t="shared" ref="K2255:K2318" si="146">C2255</f>
        <v/>
      </c>
    </row>
    <row r="2256" spans="1:11" x14ac:dyDescent="0.15">
      <c r="A2256" s="22" t="str">
        <f>IFERROR(テーブル_Swim015[[#This Row],[競技番号]],"")</f>
        <v/>
      </c>
      <c r="B2256" s="22" t="str">
        <f>IFERROR(テーブル_Swim015[[#This Row],[組]],"")</f>
        <v/>
      </c>
      <c r="C2256" s="22" t="str">
        <f>IFERROR(テーブル_Swim015[[#This Row],[水路]],"")</f>
        <v/>
      </c>
      <c r="D2256" s="22" t="str">
        <f t="shared" si="143"/>
        <v/>
      </c>
      <c r="E2256" s="22" t="str">
        <f>IFERROR(テーブル_Swim015[[#This Row],[選手番号]],"")</f>
        <v/>
      </c>
      <c r="F2256" s="22" t="str">
        <f>IFERROR(VLOOKUP(E2256,Sheet3!A:H,3,0),"")</f>
        <v/>
      </c>
      <c r="G2256" s="22" t="str">
        <f>IFERROR(VLOOKUP(E2256,Sheet3!A:H,8,0),"")</f>
        <v/>
      </c>
      <c r="H2256" s="22" t="str">
        <f>IFERROR(VLOOKUP(E2256,Sheet2!A:B,2,0),"")</f>
        <v/>
      </c>
      <c r="I2256" s="22" t="str">
        <f t="shared" si="144"/>
        <v/>
      </c>
      <c r="J2256" s="22" t="str">
        <f t="shared" si="145"/>
        <v/>
      </c>
      <c r="K2256" s="22" t="str">
        <f t="shared" si="146"/>
        <v/>
      </c>
    </row>
    <row r="2257" spans="1:11" x14ac:dyDescent="0.15">
      <c r="A2257" s="22" t="str">
        <f>IFERROR(テーブル_Swim015[[#This Row],[競技番号]],"")</f>
        <v/>
      </c>
      <c r="B2257" s="22" t="str">
        <f>IFERROR(テーブル_Swim015[[#This Row],[組]],"")</f>
        <v/>
      </c>
      <c r="C2257" s="22" t="str">
        <f>IFERROR(テーブル_Swim015[[#This Row],[水路]],"")</f>
        <v/>
      </c>
      <c r="D2257" s="22" t="str">
        <f t="shared" si="143"/>
        <v/>
      </c>
      <c r="E2257" s="22" t="str">
        <f>IFERROR(テーブル_Swim015[[#This Row],[選手番号]],"")</f>
        <v/>
      </c>
      <c r="F2257" s="22" t="str">
        <f>IFERROR(VLOOKUP(E2257,Sheet3!A:H,3,0),"")</f>
        <v/>
      </c>
      <c r="G2257" s="22" t="str">
        <f>IFERROR(VLOOKUP(E2257,Sheet3!A:H,8,0),"")</f>
        <v/>
      </c>
      <c r="H2257" s="22" t="str">
        <f>IFERROR(VLOOKUP(E2257,Sheet2!A:B,2,0),"")</f>
        <v/>
      </c>
      <c r="I2257" s="22" t="str">
        <f t="shared" si="144"/>
        <v/>
      </c>
      <c r="J2257" s="22" t="str">
        <f t="shared" si="145"/>
        <v/>
      </c>
      <c r="K2257" s="22" t="str">
        <f t="shared" si="146"/>
        <v/>
      </c>
    </row>
    <row r="2258" spans="1:11" x14ac:dyDescent="0.15">
      <c r="A2258" s="22" t="str">
        <f>IFERROR(テーブル_Swim015[[#This Row],[競技番号]],"")</f>
        <v/>
      </c>
      <c r="B2258" s="22" t="str">
        <f>IFERROR(テーブル_Swim015[[#This Row],[組]],"")</f>
        <v/>
      </c>
      <c r="C2258" s="22" t="str">
        <f>IFERROR(テーブル_Swim015[[#This Row],[水路]],"")</f>
        <v/>
      </c>
      <c r="D2258" s="22" t="str">
        <f t="shared" ref="D2258:D2321" si="147">CONCATENATE(A2258,B2258,C2258)</f>
        <v/>
      </c>
      <c r="E2258" s="22" t="str">
        <f>IFERROR(テーブル_Swim015[[#This Row],[選手番号]],"")</f>
        <v/>
      </c>
      <c r="F2258" s="22" t="str">
        <f>IFERROR(VLOOKUP(E2258,Sheet3!A:H,3,0),"")</f>
        <v/>
      </c>
      <c r="G2258" s="22" t="str">
        <f>IFERROR(VLOOKUP(E2258,Sheet3!A:H,8,0),"")</f>
        <v/>
      </c>
      <c r="H2258" s="22" t="str">
        <f>IFERROR(VLOOKUP(E2258,Sheet2!A:B,2,0),"")</f>
        <v/>
      </c>
      <c r="I2258" s="22" t="str">
        <f t="shared" si="144"/>
        <v/>
      </c>
      <c r="J2258" s="22" t="str">
        <f t="shared" si="145"/>
        <v/>
      </c>
      <c r="K2258" s="22" t="str">
        <f t="shared" si="146"/>
        <v/>
      </c>
    </row>
    <row r="2259" spans="1:11" x14ac:dyDescent="0.15">
      <c r="A2259" s="22" t="str">
        <f>IFERROR(テーブル_Swim015[[#This Row],[競技番号]],"")</f>
        <v/>
      </c>
      <c r="B2259" s="22" t="str">
        <f>IFERROR(テーブル_Swim015[[#This Row],[組]],"")</f>
        <v/>
      </c>
      <c r="C2259" s="22" t="str">
        <f>IFERROR(テーブル_Swim015[[#This Row],[水路]],"")</f>
        <v/>
      </c>
      <c r="D2259" s="22" t="str">
        <f t="shared" si="147"/>
        <v/>
      </c>
      <c r="E2259" s="22" t="str">
        <f>IFERROR(テーブル_Swim015[[#This Row],[選手番号]],"")</f>
        <v/>
      </c>
      <c r="F2259" s="22" t="str">
        <f>IFERROR(VLOOKUP(E2259,Sheet3!A:H,3,0),"")</f>
        <v/>
      </c>
      <c r="G2259" s="22" t="str">
        <f>IFERROR(VLOOKUP(E2259,Sheet3!A:H,8,0),"")</f>
        <v/>
      </c>
      <c r="H2259" s="22" t="str">
        <f>IFERROR(VLOOKUP(E2259,Sheet2!A:B,2,0),"")</f>
        <v/>
      </c>
      <c r="I2259" s="22" t="str">
        <f t="shared" si="144"/>
        <v/>
      </c>
      <c r="J2259" s="22" t="str">
        <f t="shared" si="145"/>
        <v/>
      </c>
      <c r="K2259" s="22" t="str">
        <f t="shared" si="146"/>
        <v/>
      </c>
    </row>
    <row r="2260" spans="1:11" x14ac:dyDescent="0.15">
      <c r="A2260" s="22" t="str">
        <f>IFERROR(テーブル_Swim015[[#This Row],[競技番号]],"")</f>
        <v/>
      </c>
      <c r="B2260" s="22" t="str">
        <f>IFERROR(テーブル_Swim015[[#This Row],[組]],"")</f>
        <v/>
      </c>
      <c r="C2260" s="22" t="str">
        <f>IFERROR(テーブル_Swim015[[#This Row],[水路]],"")</f>
        <v/>
      </c>
      <c r="D2260" s="22" t="str">
        <f t="shared" si="147"/>
        <v/>
      </c>
      <c r="E2260" s="22" t="str">
        <f>IFERROR(テーブル_Swim015[[#This Row],[選手番号]],"")</f>
        <v/>
      </c>
      <c r="F2260" s="22" t="str">
        <f>IFERROR(VLOOKUP(E2260,Sheet3!A:H,3,0),"")</f>
        <v/>
      </c>
      <c r="G2260" s="22" t="str">
        <f>IFERROR(VLOOKUP(E2260,Sheet3!A:H,8,0),"")</f>
        <v/>
      </c>
      <c r="H2260" s="22" t="str">
        <f>IFERROR(VLOOKUP(E2260,Sheet2!A:B,2,0),"")</f>
        <v/>
      </c>
      <c r="I2260" s="22" t="str">
        <f t="shared" si="144"/>
        <v/>
      </c>
      <c r="J2260" s="22" t="str">
        <f t="shared" si="145"/>
        <v/>
      </c>
      <c r="K2260" s="22" t="str">
        <f t="shared" si="146"/>
        <v/>
      </c>
    </row>
    <row r="2261" spans="1:11" x14ac:dyDescent="0.15">
      <c r="A2261" s="22" t="str">
        <f>IFERROR(テーブル_Swim015[[#This Row],[競技番号]],"")</f>
        <v/>
      </c>
      <c r="B2261" s="22" t="str">
        <f>IFERROR(テーブル_Swim015[[#This Row],[組]],"")</f>
        <v/>
      </c>
      <c r="C2261" s="22" t="str">
        <f>IFERROR(テーブル_Swim015[[#This Row],[水路]],"")</f>
        <v/>
      </c>
      <c r="D2261" s="22" t="str">
        <f t="shared" si="147"/>
        <v/>
      </c>
      <c r="E2261" s="22" t="str">
        <f>IFERROR(テーブル_Swim015[[#This Row],[選手番号]],"")</f>
        <v/>
      </c>
      <c r="F2261" s="22" t="str">
        <f>IFERROR(VLOOKUP(E2261,Sheet3!A:H,3,0),"")</f>
        <v/>
      </c>
      <c r="G2261" s="22" t="str">
        <f>IFERROR(VLOOKUP(E2261,Sheet3!A:H,8,0),"")</f>
        <v/>
      </c>
      <c r="H2261" s="22" t="str">
        <f>IFERROR(VLOOKUP(E2261,Sheet2!A:B,2,0),"")</f>
        <v/>
      </c>
      <c r="I2261" s="22" t="str">
        <f t="shared" si="144"/>
        <v/>
      </c>
      <c r="J2261" s="22" t="str">
        <f t="shared" si="145"/>
        <v/>
      </c>
      <c r="K2261" s="22" t="str">
        <f t="shared" si="146"/>
        <v/>
      </c>
    </row>
    <row r="2262" spans="1:11" x14ac:dyDescent="0.15">
      <c r="A2262" s="22" t="str">
        <f>IFERROR(テーブル_Swim015[[#This Row],[競技番号]],"")</f>
        <v/>
      </c>
      <c r="B2262" s="22" t="str">
        <f>IFERROR(テーブル_Swim015[[#This Row],[組]],"")</f>
        <v/>
      </c>
      <c r="C2262" s="22" t="str">
        <f>IFERROR(テーブル_Swim015[[#This Row],[水路]],"")</f>
        <v/>
      </c>
      <c r="D2262" s="22" t="str">
        <f t="shared" si="147"/>
        <v/>
      </c>
      <c r="E2262" s="22" t="str">
        <f>IFERROR(テーブル_Swim015[[#This Row],[選手番号]],"")</f>
        <v/>
      </c>
      <c r="F2262" s="22" t="str">
        <f>IFERROR(VLOOKUP(E2262,Sheet3!A:H,3,0),"")</f>
        <v/>
      </c>
      <c r="G2262" s="22" t="str">
        <f>IFERROR(VLOOKUP(E2262,Sheet3!A:H,8,0),"")</f>
        <v/>
      </c>
      <c r="H2262" s="22" t="str">
        <f>IFERROR(VLOOKUP(E2262,Sheet2!A:B,2,0),"")</f>
        <v/>
      </c>
      <c r="I2262" s="22" t="str">
        <f t="shared" si="144"/>
        <v/>
      </c>
      <c r="J2262" s="22" t="str">
        <f t="shared" si="145"/>
        <v/>
      </c>
      <c r="K2262" s="22" t="str">
        <f t="shared" si="146"/>
        <v/>
      </c>
    </row>
    <row r="2263" spans="1:11" x14ac:dyDescent="0.15">
      <c r="A2263" s="22" t="str">
        <f>IFERROR(テーブル_Swim015[[#This Row],[競技番号]],"")</f>
        <v/>
      </c>
      <c r="B2263" s="22" t="str">
        <f>IFERROR(テーブル_Swim015[[#This Row],[組]],"")</f>
        <v/>
      </c>
      <c r="C2263" s="22" t="str">
        <f>IFERROR(テーブル_Swim015[[#This Row],[水路]],"")</f>
        <v/>
      </c>
      <c r="D2263" s="22" t="str">
        <f t="shared" si="147"/>
        <v/>
      </c>
      <c r="E2263" s="22" t="str">
        <f>IFERROR(テーブル_Swim015[[#This Row],[選手番号]],"")</f>
        <v/>
      </c>
      <c r="F2263" s="22" t="str">
        <f>IFERROR(VLOOKUP(E2263,Sheet3!A:H,3,0),"")</f>
        <v/>
      </c>
      <c r="G2263" s="22" t="str">
        <f>IFERROR(VLOOKUP(E2263,Sheet3!A:H,8,0),"")</f>
        <v/>
      </c>
      <c r="H2263" s="22" t="str">
        <f>IFERROR(VLOOKUP(E2263,Sheet2!A:B,2,0),"")</f>
        <v/>
      </c>
      <c r="I2263" s="22" t="str">
        <f t="shared" si="144"/>
        <v/>
      </c>
      <c r="J2263" s="22" t="str">
        <f t="shared" si="145"/>
        <v/>
      </c>
      <c r="K2263" s="22" t="str">
        <f t="shared" si="146"/>
        <v/>
      </c>
    </row>
    <row r="2264" spans="1:11" x14ac:dyDescent="0.15">
      <c r="A2264" s="22" t="str">
        <f>IFERROR(テーブル_Swim015[[#This Row],[競技番号]],"")</f>
        <v/>
      </c>
      <c r="B2264" s="22" t="str">
        <f>IFERROR(テーブル_Swim015[[#This Row],[組]],"")</f>
        <v/>
      </c>
      <c r="C2264" s="22" t="str">
        <f>IFERROR(テーブル_Swim015[[#This Row],[水路]],"")</f>
        <v/>
      </c>
      <c r="D2264" s="22" t="str">
        <f t="shared" si="147"/>
        <v/>
      </c>
      <c r="E2264" s="22" t="str">
        <f>IFERROR(テーブル_Swim015[[#This Row],[選手番号]],"")</f>
        <v/>
      </c>
      <c r="F2264" s="22" t="str">
        <f>IFERROR(VLOOKUP(E2264,Sheet3!A:H,3,0),"")</f>
        <v/>
      </c>
      <c r="G2264" s="22" t="str">
        <f>IFERROR(VLOOKUP(E2264,Sheet3!A:H,8,0),"")</f>
        <v/>
      </c>
      <c r="H2264" s="22" t="str">
        <f>IFERROR(VLOOKUP(E2264,Sheet2!A:B,2,0),"")</f>
        <v/>
      </c>
      <c r="I2264" s="22" t="str">
        <f t="shared" si="144"/>
        <v/>
      </c>
      <c r="J2264" s="22" t="str">
        <f t="shared" si="145"/>
        <v/>
      </c>
      <c r="K2264" s="22" t="str">
        <f t="shared" si="146"/>
        <v/>
      </c>
    </row>
    <row r="2265" spans="1:11" x14ac:dyDescent="0.15">
      <c r="A2265" s="22" t="str">
        <f>IFERROR(テーブル_Swim015[[#This Row],[競技番号]],"")</f>
        <v/>
      </c>
      <c r="B2265" s="22" t="str">
        <f>IFERROR(テーブル_Swim015[[#This Row],[組]],"")</f>
        <v/>
      </c>
      <c r="C2265" s="22" t="str">
        <f>IFERROR(テーブル_Swim015[[#This Row],[水路]],"")</f>
        <v/>
      </c>
      <c r="D2265" s="22" t="str">
        <f t="shared" si="147"/>
        <v/>
      </c>
      <c r="E2265" s="22" t="str">
        <f>IFERROR(テーブル_Swim015[[#This Row],[選手番号]],"")</f>
        <v/>
      </c>
      <c r="F2265" s="22" t="str">
        <f>IFERROR(VLOOKUP(E2265,Sheet3!A:H,3,0),"")</f>
        <v/>
      </c>
      <c r="G2265" s="22" t="str">
        <f>IFERROR(VLOOKUP(E2265,Sheet3!A:H,8,0),"")</f>
        <v/>
      </c>
      <c r="H2265" s="22" t="str">
        <f>IFERROR(VLOOKUP(E2265,Sheet2!A:B,2,0),"")</f>
        <v/>
      </c>
      <c r="I2265" s="22" t="str">
        <f t="shared" si="144"/>
        <v/>
      </c>
      <c r="J2265" s="22" t="str">
        <f t="shared" si="145"/>
        <v/>
      </c>
      <c r="K2265" s="22" t="str">
        <f t="shared" si="146"/>
        <v/>
      </c>
    </row>
    <row r="2266" spans="1:11" x14ac:dyDescent="0.15">
      <c r="A2266" s="22" t="str">
        <f>IFERROR(テーブル_Swim015[[#This Row],[競技番号]],"")</f>
        <v/>
      </c>
      <c r="B2266" s="22" t="str">
        <f>IFERROR(テーブル_Swim015[[#This Row],[組]],"")</f>
        <v/>
      </c>
      <c r="C2266" s="22" t="str">
        <f>IFERROR(テーブル_Swim015[[#This Row],[水路]],"")</f>
        <v/>
      </c>
      <c r="D2266" s="22" t="str">
        <f t="shared" si="147"/>
        <v/>
      </c>
      <c r="E2266" s="22" t="str">
        <f>IFERROR(テーブル_Swim015[[#This Row],[選手番号]],"")</f>
        <v/>
      </c>
      <c r="F2266" s="22" t="str">
        <f>IFERROR(VLOOKUP(E2266,Sheet3!A:H,3,0),"")</f>
        <v/>
      </c>
      <c r="G2266" s="22" t="str">
        <f>IFERROR(VLOOKUP(E2266,Sheet3!A:H,8,0),"")</f>
        <v/>
      </c>
      <c r="H2266" s="22" t="str">
        <f>IFERROR(VLOOKUP(E2266,Sheet2!A:B,2,0),"")</f>
        <v/>
      </c>
      <c r="I2266" s="22" t="str">
        <f t="shared" si="144"/>
        <v/>
      </c>
      <c r="J2266" s="22" t="str">
        <f t="shared" si="145"/>
        <v/>
      </c>
      <c r="K2266" s="22" t="str">
        <f t="shared" si="146"/>
        <v/>
      </c>
    </row>
    <row r="2267" spans="1:11" x14ac:dyDescent="0.15">
      <c r="A2267" s="22" t="str">
        <f>IFERROR(テーブル_Swim015[[#This Row],[競技番号]],"")</f>
        <v/>
      </c>
      <c r="B2267" s="22" t="str">
        <f>IFERROR(テーブル_Swim015[[#This Row],[組]],"")</f>
        <v/>
      </c>
      <c r="C2267" s="22" t="str">
        <f>IFERROR(テーブル_Swim015[[#This Row],[水路]],"")</f>
        <v/>
      </c>
      <c r="D2267" s="22" t="str">
        <f t="shared" si="147"/>
        <v/>
      </c>
      <c r="E2267" s="22" t="str">
        <f>IFERROR(テーブル_Swim015[[#This Row],[選手番号]],"")</f>
        <v/>
      </c>
      <c r="F2267" s="22" t="str">
        <f>IFERROR(VLOOKUP(E2267,Sheet3!A:H,3,0),"")</f>
        <v/>
      </c>
      <c r="G2267" s="22" t="str">
        <f>IFERROR(VLOOKUP(E2267,Sheet3!A:H,8,0),"")</f>
        <v/>
      </c>
      <c r="H2267" s="22" t="str">
        <f>IFERROR(VLOOKUP(E2267,Sheet2!A:B,2,0),"")</f>
        <v/>
      </c>
      <c r="I2267" s="22" t="str">
        <f t="shared" si="144"/>
        <v/>
      </c>
      <c r="J2267" s="22" t="str">
        <f t="shared" si="145"/>
        <v/>
      </c>
      <c r="K2267" s="22" t="str">
        <f t="shared" si="146"/>
        <v/>
      </c>
    </row>
    <row r="2268" spans="1:11" x14ac:dyDescent="0.15">
      <c r="A2268" s="22" t="str">
        <f>IFERROR(テーブル_Swim015[[#This Row],[競技番号]],"")</f>
        <v/>
      </c>
      <c r="B2268" s="22" t="str">
        <f>IFERROR(テーブル_Swim015[[#This Row],[組]],"")</f>
        <v/>
      </c>
      <c r="C2268" s="22" t="str">
        <f>IFERROR(テーブル_Swim015[[#This Row],[水路]],"")</f>
        <v/>
      </c>
      <c r="D2268" s="22" t="str">
        <f t="shared" si="147"/>
        <v/>
      </c>
      <c r="E2268" s="22" t="str">
        <f>IFERROR(テーブル_Swim015[[#This Row],[選手番号]],"")</f>
        <v/>
      </c>
      <c r="F2268" s="22" t="str">
        <f>IFERROR(VLOOKUP(E2268,Sheet3!A:H,3,0),"")</f>
        <v/>
      </c>
      <c r="G2268" s="22" t="str">
        <f>IFERROR(VLOOKUP(E2268,Sheet3!A:H,8,0),"")</f>
        <v/>
      </c>
      <c r="H2268" s="22" t="str">
        <f>IFERROR(VLOOKUP(E2268,Sheet2!A:B,2,0),"")</f>
        <v/>
      </c>
      <c r="I2268" s="22" t="str">
        <f t="shared" si="144"/>
        <v/>
      </c>
      <c r="J2268" s="22" t="str">
        <f t="shared" si="145"/>
        <v/>
      </c>
      <c r="K2268" s="22" t="str">
        <f t="shared" si="146"/>
        <v/>
      </c>
    </row>
    <row r="2269" spans="1:11" x14ac:dyDescent="0.15">
      <c r="A2269" s="22" t="str">
        <f>IFERROR(テーブル_Swim015[[#This Row],[競技番号]],"")</f>
        <v/>
      </c>
      <c r="B2269" s="22" t="str">
        <f>IFERROR(テーブル_Swim015[[#This Row],[組]],"")</f>
        <v/>
      </c>
      <c r="C2269" s="22" t="str">
        <f>IFERROR(テーブル_Swim015[[#This Row],[水路]],"")</f>
        <v/>
      </c>
      <c r="D2269" s="22" t="str">
        <f t="shared" si="147"/>
        <v/>
      </c>
      <c r="E2269" s="22" t="str">
        <f>IFERROR(テーブル_Swim015[[#This Row],[選手番号]],"")</f>
        <v/>
      </c>
      <c r="F2269" s="22" t="str">
        <f>IFERROR(VLOOKUP(E2269,Sheet3!A:H,3,0),"")</f>
        <v/>
      </c>
      <c r="G2269" s="22" t="str">
        <f>IFERROR(VLOOKUP(E2269,Sheet3!A:H,8,0),"")</f>
        <v/>
      </c>
      <c r="H2269" s="22" t="str">
        <f>IFERROR(VLOOKUP(E2269,Sheet2!A:B,2,0),"")</f>
        <v/>
      </c>
      <c r="I2269" s="22" t="str">
        <f t="shared" si="144"/>
        <v/>
      </c>
      <c r="J2269" s="22" t="str">
        <f t="shared" si="145"/>
        <v/>
      </c>
      <c r="K2269" s="22" t="str">
        <f t="shared" si="146"/>
        <v/>
      </c>
    </row>
    <row r="2270" spans="1:11" x14ac:dyDescent="0.15">
      <c r="A2270" s="22" t="str">
        <f>IFERROR(テーブル_Swim015[[#This Row],[競技番号]],"")</f>
        <v/>
      </c>
      <c r="B2270" s="22" t="str">
        <f>IFERROR(テーブル_Swim015[[#This Row],[組]],"")</f>
        <v/>
      </c>
      <c r="C2270" s="22" t="str">
        <f>IFERROR(テーブル_Swim015[[#This Row],[水路]],"")</f>
        <v/>
      </c>
      <c r="D2270" s="22" t="str">
        <f t="shared" si="147"/>
        <v/>
      </c>
      <c r="E2270" s="22" t="str">
        <f>IFERROR(テーブル_Swim015[[#This Row],[選手番号]],"")</f>
        <v/>
      </c>
      <c r="F2270" s="22" t="str">
        <f>IFERROR(VLOOKUP(E2270,Sheet3!A:H,3,0),"")</f>
        <v/>
      </c>
      <c r="G2270" s="22" t="str">
        <f>IFERROR(VLOOKUP(E2270,Sheet3!A:H,8,0),"")</f>
        <v/>
      </c>
      <c r="H2270" s="22" t="str">
        <f>IFERROR(VLOOKUP(E2270,Sheet2!A:B,2,0),"")</f>
        <v/>
      </c>
      <c r="I2270" s="22" t="str">
        <f t="shared" si="144"/>
        <v/>
      </c>
      <c r="J2270" s="22" t="str">
        <f t="shared" si="145"/>
        <v/>
      </c>
      <c r="K2270" s="22" t="str">
        <f t="shared" si="146"/>
        <v/>
      </c>
    </row>
    <row r="2271" spans="1:11" x14ac:dyDescent="0.15">
      <c r="A2271" s="22" t="str">
        <f>IFERROR(テーブル_Swim015[[#This Row],[競技番号]],"")</f>
        <v/>
      </c>
      <c r="B2271" s="22" t="str">
        <f>IFERROR(テーブル_Swim015[[#This Row],[組]],"")</f>
        <v/>
      </c>
      <c r="C2271" s="22" t="str">
        <f>IFERROR(テーブル_Swim015[[#This Row],[水路]],"")</f>
        <v/>
      </c>
      <c r="D2271" s="22" t="str">
        <f t="shared" si="147"/>
        <v/>
      </c>
      <c r="E2271" s="22" t="str">
        <f>IFERROR(テーブル_Swim015[[#This Row],[選手番号]],"")</f>
        <v/>
      </c>
      <c r="F2271" s="22" t="str">
        <f>IFERROR(VLOOKUP(E2271,Sheet3!A:H,3,0),"")</f>
        <v/>
      </c>
      <c r="G2271" s="22" t="str">
        <f>IFERROR(VLOOKUP(E2271,Sheet3!A:H,8,0),"")</f>
        <v/>
      </c>
      <c r="H2271" s="22" t="str">
        <f>IFERROR(VLOOKUP(E2271,Sheet2!A:B,2,0),"")</f>
        <v/>
      </c>
      <c r="I2271" s="22" t="str">
        <f t="shared" si="144"/>
        <v/>
      </c>
      <c r="J2271" s="22" t="str">
        <f t="shared" si="145"/>
        <v/>
      </c>
      <c r="K2271" s="22" t="str">
        <f t="shared" si="146"/>
        <v/>
      </c>
    </row>
    <row r="2272" spans="1:11" x14ac:dyDescent="0.15">
      <c r="A2272" s="22" t="str">
        <f>IFERROR(テーブル_Swim015[[#This Row],[競技番号]],"")</f>
        <v/>
      </c>
      <c r="B2272" s="22" t="str">
        <f>IFERROR(テーブル_Swim015[[#This Row],[組]],"")</f>
        <v/>
      </c>
      <c r="C2272" s="22" t="str">
        <f>IFERROR(テーブル_Swim015[[#This Row],[水路]],"")</f>
        <v/>
      </c>
      <c r="D2272" s="22" t="str">
        <f t="shared" si="147"/>
        <v/>
      </c>
      <c r="E2272" s="22" t="str">
        <f>IFERROR(テーブル_Swim015[[#This Row],[選手番号]],"")</f>
        <v/>
      </c>
      <c r="F2272" s="22" t="str">
        <f>IFERROR(VLOOKUP(E2272,Sheet3!A:H,3,0),"")</f>
        <v/>
      </c>
      <c r="G2272" s="22" t="str">
        <f>IFERROR(VLOOKUP(E2272,Sheet3!A:H,8,0),"")</f>
        <v/>
      </c>
      <c r="H2272" s="22" t="str">
        <f>IFERROR(VLOOKUP(E2272,Sheet2!A:B,2,0),"")</f>
        <v/>
      </c>
      <c r="I2272" s="22" t="str">
        <f t="shared" si="144"/>
        <v/>
      </c>
      <c r="J2272" s="22" t="str">
        <f t="shared" si="145"/>
        <v/>
      </c>
      <c r="K2272" s="22" t="str">
        <f t="shared" si="146"/>
        <v/>
      </c>
    </row>
    <row r="2273" spans="1:11" x14ac:dyDescent="0.15">
      <c r="A2273" s="22" t="str">
        <f>IFERROR(テーブル_Swim015[[#This Row],[競技番号]],"")</f>
        <v/>
      </c>
      <c r="B2273" s="22" t="str">
        <f>IFERROR(テーブル_Swim015[[#This Row],[組]],"")</f>
        <v/>
      </c>
      <c r="C2273" s="22" t="str">
        <f>IFERROR(テーブル_Swim015[[#This Row],[水路]],"")</f>
        <v/>
      </c>
      <c r="D2273" s="22" t="str">
        <f t="shared" si="147"/>
        <v/>
      </c>
      <c r="E2273" s="22" t="str">
        <f>IFERROR(テーブル_Swim015[[#This Row],[選手番号]],"")</f>
        <v/>
      </c>
      <c r="F2273" s="22" t="str">
        <f>IFERROR(VLOOKUP(E2273,Sheet3!A:H,3,0),"")</f>
        <v/>
      </c>
      <c r="G2273" s="22" t="str">
        <f>IFERROR(VLOOKUP(E2273,Sheet3!A:H,8,0),"")</f>
        <v/>
      </c>
      <c r="H2273" s="22" t="str">
        <f>IFERROR(VLOOKUP(E2273,Sheet2!A:B,2,0),"")</f>
        <v/>
      </c>
      <c r="I2273" s="22" t="str">
        <f t="shared" si="144"/>
        <v/>
      </c>
      <c r="J2273" s="22" t="str">
        <f t="shared" si="145"/>
        <v/>
      </c>
      <c r="K2273" s="22" t="str">
        <f t="shared" si="146"/>
        <v/>
      </c>
    </row>
    <row r="2274" spans="1:11" x14ac:dyDescent="0.15">
      <c r="A2274" s="22" t="str">
        <f>IFERROR(テーブル_Swim015[[#This Row],[競技番号]],"")</f>
        <v/>
      </c>
      <c r="B2274" s="22" t="str">
        <f>IFERROR(テーブル_Swim015[[#This Row],[組]],"")</f>
        <v/>
      </c>
      <c r="C2274" s="22" t="str">
        <f>IFERROR(テーブル_Swim015[[#This Row],[水路]],"")</f>
        <v/>
      </c>
      <c r="D2274" s="22" t="str">
        <f t="shared" si="147"/>
        <v/>
      </c>
      <c r="E2274" s="22" t="str">
        <f>IFERROR(テーブル_Swim015[[#This Row],[選手番号]],"")</f>
        <v/>
      </c>
      <c r="F2274" s="22" t="str">
        <f>IFERROR(VLOOKUP(E2274,Sheet3!A:H,3,0),"")</f>
        <v/>
      </c>
      <c r="G2274" s="22" t="str">
        <f>IFERROR(VLOOKUP(E2274,Sheet3!A:H,8,0),"")</f>
        <v/>
      </c>
      <c r="H2274" s="22" t="str">
        <f>IFERROR(VLOOKUP(E2274,Sheet2!A:B,2,0),"")</f>
        <v/>
      </c>
      <c r="I2274" s="22" t="str">
        <f t="shared" si="144"/>
        <v/>
      </c>
      <c r="J2274" s="22" t="str">
        <f t="shared" si="145"/>
        <v/>
      </c>
      <c r="K2274" s="22" t="str">
        <f t="shared" si="146"/>
        <v/>
      </c>
    </row>
    <row r="2275" spans="1:11" x14ac:dyDescent="0.15">
      <c r="A2275" s="22" t="str">
        <f>IFERROR(テーブル_Swim015[[#This Row],[競技番号]],"")</f>
        <v/>
      </c>
      <c r="B2275" s="22" t="str">
        <f>IFERROR(テーブル_Swim015[[#This Row],[組]],"")</f>
        <v/>
      </c>
      <c r="C2275" s="22" t="str">
        <f>IFERROR(テーブル_Swim015[[#This Row],[水路]],"")</f>
        <v/>
      </c>
      <c r="D2275" s="22" t="str">
        <f t="shared" si="147"/>
        <v/>
      </c>
      <c r="E2275" s="22" t="str">
        <f>IFERROR(テーブル_Swim015[[#This Row],[選手番号]],"")</f>
        <v/>
      </c>
      <c r="F2275" s="22" t="str">
        <f>IFERROR(VLOOKUP(E2275,Sheet3!A:H,3,0),"")</f>
        <v/>
      </c>
      <c r="G2275" s="22" t="str">
        <f>IFERROR(VLOOKUP(E2275,Sheet3!A:H,8,0),"")</f>
        <v/>
      </c>
      <c r="H2275" s="22" t="str">
        <f>IFERROR(VLOOKUP(E2275,Sheet2!A:B,2,0),"")</f>
        <v/>
      </c>
      <c r="I2275" s="22" t="str">
        <f t="shared" si="144"/>
        <v/>
      </c>
      <c r="J2275" s="22" t="str">
        <f t="shared" si="145"/>
        <v/>
      </c>
      <c r="K2275" s="22" t="str">
        <f t="shared" si="146"/>
        <v/>
      </c>
    </row>
    <row r="2276" spans="1:11" x14ac:dyDescent="0.15">
      <c r="A2276" s="22" t="str">
        <f>IFERROR(テーブル_Swim015[[#This Row],[競技番号]],"")</f>
        <v/>
      </c>
      <c r="B2276" s="22" t="str">
        <f>IFERROR(テーブル_Swim015[[#This Row],[組]],"")</f>
        <v/>
      </c>
      <c r="C2276" s="22" t="str">
        <f>IFERROR(テーブル_Swim015[[#This Row],[水路]],"")</f>
        <v/>
      </c>
      <c r="D2276" s="22" t="str">
        <f t="shared" si="147"/>
        <v/>
      </c>
      <c r="E2276" s="22" t="str">
        <f>IFERROR(テーブル_Swim015[[#This Row],[選手番号]],"")</f>
        <v/>
      </c>
      <c r="F2276" s="22" t="str">
        <f>IFERROR(VLOOKUP(E2276,Sheet3!A:H,3,0),"")</f>
        <v/>
      </c>
      <c r="G2276" s="22" t="str">
        <f>IFERROR(VLOOKUP(E2276,Sheet3!A:H,8,0),"")</f>
        <v/>
      </c>
      <c r="H2276" s="22" t="str">
        <f>IFERROR(VLOOKUP(E2276,Sheet2!A:B,2,0),"")</f>
        <v/>
      </c>
      <c r="I2276" s="22" t="str">
        <f t="shared" si="144"/>
        <v/>
      </c>
      <c r="J2276" s="22" t="str">
        <f t="shared" si="145"/>
        <v/>
      </c>
      <c r="K2276" s="22" t="str">
        <f t="shared" si="146"/>
        <v/>
      </c>
    </row>
    <row r="2277" spans="1:11" x14ac:dyDescent="0.15">
      <c r="A2277" s="22" t="str">
        <f>IFERROR(テーブル_Swim015[[#This Row],[競技番号]],"")</f>
        <v/>
      </c>
      <c r="B2277" s="22" t="str">
        <f>IFERROR(テーブル_Swim015[[#This Row],[組]],"")</f>
        <v/>
      </c>
      <c r="C2277" s="22" t="str">
        <f>IFERROR(テーブル_Swim015[[#This Row],[水路]],"")</f>
        <v/>
      </c>
      <c r="D2277" s="22" t="str">
        <f t="shared" si="147"/>
        <v/>
      </c>
      <c r="E2277" s="22" t="str">
        <f>IFERROR(テーブル_Swim015[[#This Row],[選手番号]],"")</f>
        <v/>
      </c>
      <c r="F2277" s="22" t="str">
        <f>IFERROR(VLOOKUP(E2277,Sheet3!A:H,3,0),"")</f>
        <v/>
      </c>
      <c r="G2277" s="22" t="str">
        <f>IFERROR(VLOOKUP(E2277,Sheet3!A:H,8,0),"")</f>
        <v/>
      </c>
      <c r="H2277" s="22" t="str">
        <f>IFERROR(VLOOKUP(E2277,Sheet2!A:B,2,0),"")</f>
        <v/>
      </c>
      <c r="I2277" s="22" t="str">
        <f t="shared" si="144"/>
        <v/>
      </c>
      <c r="J2277" s="22" t="str">
        <f t="shared" si="145"/>
        <v/>
      </c>
      <c r="K2277" s="22" t="str">
        <f t="shared" si="146"/>
        <v/>
      </c>
    </row>
    <row r="2278" spans="1:11" x14ac:dyDescent="0.15">
      <c r="A2278" s="22" t="str">
        <f>IFERROR(テーブル_Swim015[[#This Row],[競技番号]],"")</f>
        <v/>
      </c>
      <c r="B2278" s="22" t="str">
        <f>IFERROR(テーブル_Swim015[[#This Row],[組]],"")</f>
        <v/>
      </c>
      <c r="C2278" s="22" t="str">
        <f>IFERROR(テーブル_Swim015[[#This Row],[水路]],"")</f>
        <v/>
      </c>
      <c r="D2278" s="22" t="str">
        <f t="shared" si="147"/>
        <v/>
      </c>
      <c r="E2278" s="22" t="str">
        <f>IFERROR(テーブル_Swim015[[#This Row],[選手番号]],"")</f>
        <v/>
      </c>
      <c r="F2278" s="22" t="str">
        <f>IFERROR(VLOOKUP(E2278,Sheet3!A:H,3,0),"")</f>
        <v/>
      </c>
      <c r="G2278" s="22" t="str">
        <f>IFERROR(VLOOKUP(E2278,Sheet3!A:H,8,0),"")</f>
        <v/>
      </c>
      <c r="H2278" s="22" t="str">
        <f>IFERROR(VLOOKUP(E2278,Sheet2!A:B,2,0),"")</f>
        <v/>
      </c>
      <c r="I2278" s="22" t="str">
        <f t="shared" si="144"/>
        <v/>
      </c>
      <c r="J2278" s="22" t="str">
        <f t="shared" si="145"/>
        <v/>
      </c>
      <c r="K2278" s="22" t="str">
        <f t="shared" si="146"/>
        <v/>
      </c>
    </row>
    <row r="2279" spans="1:11" x14ac:dyDescent="0.15">
      <c r="A2279" s="22" t="str">
        <f>IFERROR(テーブル_Swim015[[#This Row],[競技番号]],"")</f>
        <v/>
      </c>
      <c r="B2279" s="22" t="str">
        <f>IFERROR(テーブル_Swim015[[#This Row],[組]],"")</f>
        <v/>
      </c>
      <c r="C2279" s="22" t="str">
        <f>IFERROR(テーブル_Swim015[[#This Row],[水路]],"")</f>
        <v/>
      </c>
      <c r="D2279" s="22" t="str">
        <f t="shared" si="147"/>
        <v/>
      </c>
      <c r="E2279" s="22" t="str">
        <f>IFERROR(テーブル_Swim015[[#This Row],[選手番号]],"")</f>
        <v/>
      </c>
      <c r="F2279" s="22" t="str">
        <f>IFERROR(VLOOKUP(E2279,Sheet3!A:H,3,0),"")</f>
        <v/>
      </c>
      <c r="G2279" s="22" t="str">
        <f>IFERROR(VLOOKUP(E2279,Sheet3!A:H,8,0),"")</f>
        <v/>
      </c>
      <c r="H2279" s="22" t="str">
        <f>IFERROR(VLOOKUP(E2279,Sheet2!A:B,2,0),"")</f>
        <v/>
      </c>
      <c r="I2279" s="22" t="str">
        <f t="shared" si="144"/>
        <v/>
      </c>
      <c r="J2279" s="22" t="str">
        <f t="shared" si="145"/>
        <v/>
      </c>
      <c r="K2279" s="22" t="str">
        <f t="shared" si="146"/>
        <v/>
      </c>
    </row>
    <row r="2280" spans="1:11" x14ac:dyDescent="0.15">
      <c r="A2280" s="22" t="str">
        <f>IFERROR(テーブル_Swim015[[#This Row],[競技番号]],"")</f>
        <v/>
      </c>
      <c r="B2280" s="22" t="str">
        <f>IFERROR(テーブル_Swim015[[#This Row],[組]],"")</f>
        <v/>
      </c>
      <c r="C2280" s="22" t="str">
        <f>IFERROR(テーブル_Swim015[[#This Row],[水路]],"")</f>
        <v/>
      </c>
      <c r="D2280" s="22" t="str">
        <f t="shared" si="147"/>
        <v/>
      </c>
      <c r="E2280" s="22" t="str">
        <f>IFERROR(テーブル_Swim015[[#This Row],[選手番号]],"")</f>
        <v/>
      </c>
      <c r="F2280" s="22" t="str">
        <f>IFERROR(VLOOKUP(E2280,Sheet3!A:H,3,0),"")</f>
        <v/>
      </c>
      <c r="G2280" s="22" t="str">
        <f>IFERROR(VLOOKUP(E2280,Sheet3!A:H,8,0),"")</f>
        <v/>
      </c>
      <c r="H2280" s="22" t="str">
        <f>IFERROR(VLOOKUP(E2280,Sheet2!A:B,2,0),"")</f>
        <v/>
      </c>
      <c r="I2280" s="22" t="str">
        <f t="shared" si="144"/>
        <v/>
      </c>
      <c r="J2280" s="22" t="str">
        <f t="shared" si="145"/>
        <v/>
      </c>
      <c r="K2280" s="22" t="str">
        <f t="shared" si="146"/>
        <v/>
      </c>
    </row>
    <row r="2281" spans="1:11" x14ac:dyDescent="0.15">
      <c r="A2281" s="22" t="str">
        <f>IFERROR(テーブル_Swim015[[#This Row],[競技番号]],"")</f>
        <v/>
      </c>
      <c r="B2281" s="22" t="str">
        <f>IFERROR(テーブル_Swim015[[#This Row],[組]],"")</f>
        <v/>
      </c>
      <c r="C2281" s="22" t="str">
        <f>IFERROR(テーブル_Swim015[[#This Row],[水路]],"")</f>
        <v/>
      </c>
      <c r="D2281" s="22" t="str">
        <f t="shared" si="147"/>
        <v/>
      </c>
      <c r="E2281" s="22" t="str">
        <f>IFERROR(テーブル_Swim015[[#This Row],[選手番号]],"")</f>
        <v/>
      </c>
      <c r="F2281" s="22" t="str">
        <f>IFERROR(VLOOKUP(E2281,Sheet3!A:H,3,0),"")</f>
        <v/>
      </c>
      <c r="G2281" s="22" t="str">
        <f>IFERROR(VLOOKUP(E2281,Sheet3!A:H,8,0),"")</f>
        <v/>
      </c>
      <c r="H2281" s="22" t="str">
        <f>IFERROR(VLOOKUP(E2281,Sheet2!A:B,2,0),"")</f>
        <v/>
      </c>
      <c r="I2281" s="22" t="str">
        <f t="shared" si="144"/>
        <v/>
      </c>
      <c r="J2281" s="22" t="str">
        <f t="shared" si="145"/>
        <v/>
      </c>
      <c r="K2281" s="22" t="str">
        <f t="shared" si="146"/>
        <v/>
      </c>
    </row>
    <row r="2282" spans="1:11" x14ac:dyDescent="0.15">
      <c r="A2282" s="22" t="str">
        <f>IFERROR(テーブル_Swim015[[#This Row],[競技番号]],"")</f>
        <v/>
      </c>
      <c r="B2282" s="22" t="str">
        <f>IFERROR(テーブル_Swim015[[#This Row],[組]],"")</f>
        <v/>
      </c>
      <c r="C2282" s="22" t="str">
        <f>IFERROR(テーブル_Swim015[[#This Row],[水路]],"")</f>
        <v/>
      </c>
      <c r="D2282" s="22" t="str">
        <f t="shared" si="147"/>
        <v/>
      </c>
      <c r="E2282" s="22" t="str">
        <f>IFERROR(テーブル_Swim015[[#This Row],[選手番号]],"")</f>
        <v/>
      </c>
      <c r="F2282" s="22" t="str">
        <f>IFERROR(VLOOKUP(E2282,Sheet3!A:H,3,0),"")</f>
        <v/>
      </c>
      <c r="G2282" s="22" t="str">
        <f>IFERROR(VLOOKUP(E2282,Sheet3!A:H,8,0),"")</f>
        <v/>
      </c>
      <c r="H2282" s="22" t="str">
        <f>IFERROR(VLOOKUP(E2282,Sheet2!A:B,2,0),"")</f>
        <v/>
      </c>
      <c r="I2282" s="22" t="str">
        <f t="shared" si="144"/>
        <v/>
      </c>
      <c r="J2282" s="22" t="str">
        <f t="shared" si="145"/>
        <v/>
      </c>
      <c r="K2282" s="22" t="str">
        <f t="shared" si="146"/>
        <v/>
      </c>
    </row>
    <row r="2283" spans="1:11" x14ac:dyDescent="0.15">
      <c r="A2283" s="22" t="str">
        <f>IFERROR(テーブル_Swim015[[#This Row],[競技番号]],"")</f>
        <v/>
      </c>
      <c r="B2283" s="22" t="str">
        <f>IFERROR(テーブル_Swim015[[#This Row],[組]],"")</f>
        <v/>
      </c>
      <c r="C2283" s="22" t="str">
        <f>IFERROR(テーブル_Swim015[[#This Row],[水路]],"")</f>
        <v/>
      </c>
      <c r="D2283" s="22" t="str">
        <f t="shared" si="147"/>
        <v/>
      </c>
      <c r="E2283" s="22" t="str">
        <f>IFERROR(テーブル_Swim015[[#This Row],[選手番号]],"")</f>
        <v/>
      </c>
      <c r="F2283" s="22" t="str">
        <f>IFERROR(VLOOKUP(E2283,Sheet3!A:H,3,0),"")</f>
        <v/>
      </c>
      <c r="G2283" s="22" t="str">
        <f>IFERROR(VLOOKUP(E2283,Sheet3!A:H,8,0),"")</f>
        <v/>
      </c>
      <c r="H2283" s="22" t="str">
        <f>IFERROR(VLOOKUP(E2283,Sheet2!A:B,2,0),"")</f>
        <v/>
      </c>
      <c r="I2283" s="22" t="str">
        <f t="shared" si="144"/>
        <v/>
      </c>
      <c r="J2283" s="22" t="str">
        <f t="shared" si="145"/>
        <v/>
      </c>
      <c r="K2283" s="22" t="str">
        <f t="shared" si="146"/>
        <v/>
      </c>
    </row>
    <row r="2284" spans="1:11" x14ac:dyDescent="0.15">
      <c r="A2284" s="22" t="str">
        <f>IFERROR(テーブル_Swim015[[#This Row],[競技番号]],"")</f>
        <v/>
      </c>
      <c r="B2284" s="22" t="str">
        <f>IFERROR(テーブル_Swim015[[#This Row],[組]],"")</f>
        <v/>
      </c>
      <c r="C2284" s="22" t="str">
        <f>IFERROR(テーブル_Swim015[[#This Row],[水路]],"")</f>
        <v/>
      </c>
      <c r="D2284" s="22" t="str">
        <f t="shared" si="147"/>
        <v/>
      </c>
      <c r="E2284" s="22" t="str">
        <f>IFERROR(テーブル_Swim015[[#This Row],[選手番号]],"")</f>
        <v/>
      </c>
      <c r="F2284" s="22" t="str">
        <f>IFERROR(VLOOKUP(E2284,Sheet3!A:H,3,0),"")</f>
        <v/>
      </c>
      <c r="G2284" s="22" t="str">
        <f>IFERROR(VLOOKUP(E2284,Sheet3!A:H,8,0),"")</f>
        <v/>
      </c>
      <c r="H2284" s="22" t="str">
        <f>IFERROR(VLOOKUP(E2284,Sheet2!A:B,2,0),"")</f>
        <v/>
      </c>
      <c r="I2284" s="22" t="str">
        <f t="shared" si="144"/>
        <v/>
      </c>
      <c r="J2284" s="22" t="str">
        <f t="shared" si="145"/>
        <v/>
      </c>
      <c r="K2284" s="22" t="str">
        <f t="shared" si="146"/>
        <v/>
      </c>
    </row>
    <row r="2285" spans="1:11" x14ac:dyDescent="0.15">
      <c r="A2285" s="22" t="str">
        <f>IFERROR(テーブル_Swim015[[#This Row],[競技番号]],"")</f>
        <v/>
      </c>
      <c r="B2285" s="22" t="str">
        <f>IFERROR(テーブル_Swim015[[#This Row],[組]],"")</f>
        <v/>
      </c>
      <c r="C2285" s="22" t="str">
        <f>IFERROR(テーブル_Swim015[[#This Row],[水路]],"")</f>
        <v/>
      </c>
      <c r="D2285" s="22" t="str">
        <f t="shared" si="147"/>
        <v/>
      </c>
      <c r="E2285" s="22" t="str">
        <f>IFERROR(テーブル_Swim015[[#This Row],[選手番号]],"")</f>
        <v/>
      </c>
      <c r="F2285" s="22" t="str">
        <f>IFERROR(VLOOKUP(E2285,Sheet3!A:H,3,0),"")</f>
        <v/>
      </c>
      <c r="G2285" s="22" t="str">
        <f>IFERROR(VLOOKUP(E2285,Sheet3!A:H,8,0),"")</f>
        <v/>
      </c>
      <c r="H2285" s="22" t="str">
        <f>IFERROR(VLOOKUP(E2285,Sheet2!A:B,2,0),"")</f>
        <v/>
      </c>
      <c r="I2285" s="22" t="str">
        <f t="shared" si="144"/>
        <v/>
      </c>
      <c r="J2285" s="22" t="str">
        <f t="shared" si="145"/>
        <v/>
      </c>
      <c r="K2285" s="22" t="str">
        <f t="shared" si="146"/>
        <v/>
      </c>
    </row>
    <row r="2286" spans="1:11" x14ac:dyDescent="0.15">
      <c r="A2286" s="22" t="str">
        <f>IFERROR(テーブル_Swim015[[#This Row],[競技番号]],"")</f>
        <v/>
      </c>
      <c r="B2286" s="22" t="str">
        <f>IFERROR(テーブル_Swim015[[#This Row],[組]],"")</f>
        <v/>
      </c>
      <c r="C2286" s="22" t="str">
        <f>IFERROR(テーブル_Swim015[[#This Row],[水路]],"")</f>
        <v/>
      </c>
      <c r="D2286" s="22" t="str">
        <f t="shared" si="147"/>
        <v/>
      </c>
      <c r="E2286" s="22" t="str">
        <f>IFERROR(テーブル_Swim015[[#This Row],[選手番号]],"")</f>
        <v/>
      </c>
      <c r="F2286" s="22" t="str">
        <f>IFERROR(VLOOKUP(E2286,Sheet3!A:H,3,0),"")</f>
        <v/>
      </c>
      <c r="G2286" s="22" t="str">
        <f>IFERROR(VLOOKUP(E2286,Sheet3!A:H,8,0),"")</f>
        <v/>
      </c>
      <c r="H2286" s="22" t="str">
        <f>IFERROR(VLOOKUP(E2286,Sheet2!A:B,2,0),"")</f>
        <v/>
      </c>
      <c r="I2286" s="22" t="str">
        <f t="shared" si="144"/>
        <v/>
      </c>
      <c r="J2286" s="22" t="str">
        <f t="shared" si="145"/>
        <v/>
      </c>
      <c r="K2286" s="22" t="str">
        <f t="shared" si="146"/>
        <v/>
      </c>
    </row>
    <row r="2287" spans="1:11" x14ac:dyDescent="0.15">
      <c r="A2287" s="22" t="str">
        <f>IFERROR(テーブル_Swim015[[#This Row],[競技番号]],"")</f>
        <v/>
      </c>
      <c r="B2287" s="22" t="str">
        <f>IFERROR(テーブル_Swim015[[#This Row],[組]],"")</f>
        <v/>
      </c>
      <c r="C2287" s="22" t="str">
        <f>IFERROR(テーブル_Swim015[[#This Row],[水路]],"")</f>
        <v/>
      </c>
      <c r="D2287" s="22" t="str">
        <f t="shared" si="147"/>
        <v/>
      </c>
      <c r="E2287" s="22" t="str">
        <f>IFERROR(テーブル_Swim015[[#This Row],[選手番号]],"")</f>
        <v/>
      </c>
      <c r="F2287" s="22" t="str">
        <f>IFERROR(VLOOKUP(E2287,Sheet3!A:H,3,0),"")</f>
        <v/>
      </c>
      <c r="G2287" s="22" t="str">
        <f>IFERROR(VLOOKUP(E2287,Sheet3!A:H,8,0),"")</f>
        <v/>
      </c>
      <c r="H2287" s="22" t="str">
        <f>IFERROR(VLOOKUP(E2287,Sheet2!A:B,2,0),"")</f>
        <v/>
      </c>
      <c r="I2287" s="22" t="str">
        <f t="shared" si="144"/>
        <v/>
      </c>
      <c r="J2287" s="22" t="str">
        <f t="shared" si="145"/>
        <v/>
      </c>
      <c r="K2287" s="22" t="str">
        <f t="shared" si="146"/>
        <v/>
      </c>
    </row>
    <row r="2288" spans="1:11" x14ac:dyDescent="0.15">
      <c r="A2288" s="22" t="str">
        <f>IFERROR(テーブル_Swim015[[#This Row],[競技番号]],"")</f>
        <v/>
      </c>
      <c r="B2288" s="22" t="str">
        <f>IFERROR(テーブル_Swim015[[#This Row],[組]],"")</f>
        <v/>
      </c>
      <c r="C2288" s="22" t="str">
        <f>IFERROR(テーブル_Swim015[[#This Row],[水路]],"")</f>
        <v/>
      </c>
      <c r="D2288" s="22" t="str">
        <f t="shared" si="147"/>
        <v/>
      </c>
      <c r="E2288" s="22" t="str">
        <f>IFERROR(テーブル_Swim015[[#This Row],[選手番号]],"")</f>
        <v/>
      </c>
      <c r="F2288" s="22" t="str">
        <f>IFERROR(VLOOKUP(E2288,Sheet3!A:H,3,0),"")</f>
        <v/>
      </c>
      <c r="G2288" s="22" t="str">
        <f>IFERROR(VLOOKUP(E2288,Sheet3!A:H,8,0),"")</f>
        <v/>
      </c>
      <c r="H2288" s="22" t="str">
        <f>IFERROR(VLOOKUP(E2288,Sheet2!A:B,2,0),"")</f>
        <v/>
      </c>
      <c r="I2288" s="22" t="str">
        <f t="shared" si="144"/>
        <v/>
      </c>
      <c r="J2288" s="22" t="str">
        <f t="shared" si="145"/>
        <v/>
      </c>
      <c r="K2288" s="22" t="str">
        <f t="shared" si="146"/>
        <v/>
      </c>
    </row>
    <row r="2289" spans="1:11" x14ac:dyDescent="0.15">
      <c r="A2289" s="22" t="str">
        <f>IFERROR(テーブル_Swim015[[#This Row],[競技番号]],"")</f>
        <v/>
      </c>
      <c r="B2289" s="22" t="str">
        <f>IFERROR(テーブル_Swim015[[#This Row],[組]],"")</f>
        <v/>
      </c>
      <c r="C2289" s="22" t="str">
        <f>IFERROR(テーブル_Swim015[[#This Row],[水路]],"")</f>
        <v/>
      </c>
      <c r="D2289" s="22" t="str">
        <f t="shared" si="147"/>
        <v/>
      </c>
      <c r="E2289" s="22" t="str">
        <f>IFERROR(テーブル_Swim015[[#This Row],[選手番号]],"")</f>
        <v/>
      </c>
      <c r="F2289" s="22" t="str">
        <f>IFERROR(VLOOKUP(E2289,Sheet3!A:H,3,0),"")</f>
        <v/>
      </c>
      <c r="G2289" s="22" t="str">
        <f>IFERROR(VLOOKUP(E2289,Sheet3!A:H,8,0),"")</f>
        <v/>
      </c>
      <c r="H2289" s="22" t="str">
        <f>IFERROR(VLOOKUP(E2289,Sheet2!A:B,2,0),"")</f>
        <v/>
      </c>
      <c r="I2289" s="22" t="str">
        <f t="shared" si="144"/>
        <v/>
      </c>
      <c r="J2289" s="22" t="str">
        <f t="shared" si="145"/>
        <v/>
      </c>
      <c r="K2289" s="22" t="str">
        <f t="shared" si="146"/>
        <v/>
      </c>
    </row>
    <row r="2290" spans="1:11" x14ac:dyDescent="0.15">
      <c r="A2290" s="22" t="str">
        <f>IFERROR(テーブル_Swim015[[#This Row],[競技番号]],"")</f>
        <v/>
      </c>
      <c r="B2290" s="22" t="str">
        <f>IFERROR(テーブル_Swim015[[#This Row],[組]],"")</f>
        <v/>
      </c>
      <c r="C2290" s="22" t="str">
        <f>IFERROR(テーブル_Swim015[[#This Row],[水路]],"")</f>
        <v/>
      </c>
      <c r="D2290" s="22" t="str">
        <f t="shared" si="147"/>
        <v/>
      </c>
      <c r="E2290" s="22" t="str">
        <f>IFERROR(テーブル_Swim015[[#This Row],[選手番号]],"")</f>
        <v/>
      </c>
      <c r="F2290" s="22" t="str">
        <f>IFERROR(VLOOKUP(E2290,Sheet3!A:H,3,0),"")</f>
        <v/>
      </c>
      <c r="G2290" s="22" t="str">
        <f>IFERROR(VLOOKUP(E2290,Sheet3!A:H,8,0),"")</f>
        <v/>
      </c>
      <c r="H2290" s="22" t="str">
        <f>IFERROR(VLOOKUP(E2290,Sheet2!A:B,2,0),"")</f>
        <v/>
      </c>
      <c r="I2290" s="22" t="str">
        <f t="shared" si="144"/>
        <v/>
      </c>
      <c r="J2290" s="22" t="str">
        <f t="shared" si="145"/>
        <v/>
      </c>
      <c r="K2290" s="22" t="str">
        <f t="shared" si="146"/>
        <v/>
      </c>
    </row>
    <row r="2291" spans="1:11" x14ac:dyDescent="0.15">
      <c r="A2291" s="22" t="str">
        <f>IFERROR(テーブル_Swim015[[#This Row],[競技番号]],"")</f>
        <v/>
      </c>
      <c r="B2291" s="22" t="str">
        <f>IFERROR(テーブル_Swim015[[#This Row],[組]],"")</f>
        <v/>
      </c>
      <c r="C2291" s="22" t="str">
        <f>IFERROR(テーブル_Swim015[[#This Row],[水路]],"")</f>
        <v/>
      </c>
      <c r="D2291" s="22" t="str">
        <f t="shared" si="147"/>
        <v/>
      </c>
      <c r="E2291" s="22" t="str">
        <f>IFERROR(テーブル_Swim015[[#This Row],[選手番号]],"")</f>
        <v/>
      </c>
      <c r="F2291" s="22" t="str">
        <f>IFERROR(VLOOKUP(E2291,Sheet3!A:H,3,0),"")</f>
        <v/>
      </c>
      <c r="G2291" s="22" t="str">
        <f>IFERROR(VLOOKUP(E2291,Sheet3!A:H,8,0),"")</f>
        <v/>
      </c>
      <c r="H2291" s="22" t="str">
        <f>IFERROR(VLOOKUP(E2291,Sheet2!A:B,2,0),"")</f>
        <v/>
      </c>
      <c r="I2291" s="22" t="str">
        <f t="shared" si="144"/>
        <v/>
      </c>
      <c r="J2291" s="22" t="str">
        <f t="shared" si="145"/>
        <v/>
      </c>
      <c r="K2291" s="22" t="str">
        <f t="shared" si="146"/>
        <v/>
      </c>
    </row>
    <row r="2292" spans="1:11" x14ac:dyDescent="0.15">
      <c r="A2292" s="22" t="str">
        <f>IFERROR(テーブル_Swim015[[#This Row],[競技番号]],"")</f>
        <v/>
      </c>
      <c r="B2292" s="22" t="str">
        <f>IFERROR(テーブル_Swim015[[#This Row],[組]],"")</f>
        <v/>
      </c>
      <c r="C2292" s="22" t="str">
        <f>IFERROR(テーブル_Swim015[[#This Row],[水路]],"")</f>
        <v/>
      </c>
      <c r="D2292" s="22" t="str">
        <f t="shared" si="147"/>
        <v/>
      </c>
      <c r="E2292" s="22" t="str">
        <f>IFERROR(テーブル_Swim015[[#This Row],[選手番号]],"")</f>
        <v/>
      </c>
      <c r="F2292" s="22" t="str">
        <f>IFERROR(VLOOKUP(E2292,Sheet3!A:H,3,0),"")</f>
        <v/>
      </c>
      <c r="G2292" s="22" t="str">
        <f>IFERROR(VLOOKUP(E2292,Sheet3!A:H,8,0),"")</f>
        <v/>
      </c>
      <c r="H2292" s="22" t="str">
        <f>IFERROR(VLOOKUP(E2292,Sheet2!A:B,2,0),"")</f>
        <v/>
      </c>
      <c r="I2292" s="22" t="str">
        <f t="shared" si="144"/>
        <v/>
      </c>
      <c r="J2292" s="22" t="str">
        <f t="shared" si="145"/>
        <v/>
      </c>
      <c r="K2292" s="22" t="str">
        <f t="shared" si="146"/>
        <v/>
      </c>
    </row>
    <row r="2293" spans="1:11" x14ac:dyDescent="0.15">
      <c r="A2293" s="22" t="str">
        <f>IFERROR(テーブル_Swim015[[#This Row],[競技番号]],"")</f>
        <v/>
      </c>
      <c r="B2293" s="22" t="str">
        <f>IFERROR(テーブル_Swim015[[#This Row],[組]],"")</f>
        <v/>
      </c>
      <c r="C2293" s="22" t="str">
        <f>IFERROR(テーブル_Swim015[[#This Row],[水路]],"")</f>
        <v/>
      </c>
      <c r="D2293" s="22" t="str">
        <f t="shared" si="147"/>
        <v/>
      </c>
      <c r="E2293" s="22" t="str">
        <f>IFERROR(テーブル_Swim015[[#This Row],[選手番号]],"")</f>
        <v/>
      </c>
      <c r="F2293" s="22" t="str">
        <f>IFERROR(VLOOKUP(E2293,Sheet3!A:H,3,0),"")</f>
        <v/>
      </c>
      <c r="G2293" s="22" t="str">
        <f>IFERROR(VLOOKUP(E2293,Sheet3!A:H,8,0),"")</f>
        <v/>
      </c>
      <c r="H2293" s="22" t="str">
        <f>IFERROR(VLOOKUP(E2293,Sheet2!A:B,2,0),"")</f>
        <v/>
      </c>
      <c r="I2293" s="22" t="str">
        <f t="shared" si="144"/>
        <v/>
      </c>
      <c r="J2293" s="22" t="str">
        <f t="shared" si="145"/>
        <v/>
      </c>
      <c r="K2293" s="22" t="str">
        <f t="shared" si="146"/>
        <v/>
      </c>
    </row>
    <row r="2294" spans="1:11" x14ac:dyDescent="0.15">
      <c r="A2294" s="22" t="str">
        <f>IFERROR(テーブル_Swim015[[#This Row],[競技番号]],"")</f>
        <v/>
      </c>
      <c r="B2294" s="22" t="str">
        <f>IFERROR(テーブル_Swim015[[#This Row],[組]],"")</f>
        <v/>
      </c>
      <c r="C2294" s="22" t="str">
        <f>IFERROR(テーブル_Swim015[[#This Row],[水路]],"")</f>
        <v/>
      </c>
      <c r="D2294" s="22" t="str">
        <f t="shared" si="147"/>
        <v/>
      </c>
      <c r="E2294" s="22" t="str">
        <f>IFERROR(テーブル_Swim015[[#This Row],[選手番号]],"")</f>
        <v/>
      </c>
      <c r="F2294" s="22" t="str">
        <f>IFERROR(VLOOKUP(E2294,Sheet3!A:H,3,0),"")</f>
        <v/>
      </c>
      <c r="G2294" s="22" t="str">
        <f>IFERROR(VLOOKUP(E2294,Sheet3!A:H,8,0),"")</f>
        <v/>
      </c>
      <c r="H2294" s="22" t="str">
        <f>IFERROR(VLOOKUP(E2294,Sheet2!A:B,2,0),"")</f>
        <v/>
      </c>
      <c r="I2294" s="22" t="str">
        <f t="shared" si="144"/>
        <v/>
      </c>
      <c r="J2294" s="22" t="str">
        <f t="shared" si="145"/>
        <v/>
      </c>
      <c r="K2294" s="22" t="str">
        <f t="shared" si="146"/>
        <v/>
      </c>
    </row>
    <row r="2295" spans="1:11" x14ac:dyDescent="0.15">
      <c r="A2295" s="22" t="str">
        <f>IFERROR(テーブル_Swim015[[#This Row],[競技番号]],"")</f>
        <v/>
      </c>
      <c r="B2295" s="22" t="str">
        <f>IFERROR(テーブル_Swim015[[#This Row],[組]],"")</f>
        <v/>
      </c>
      <c r="C2295" s="22" t="str">
        <f>IFERROR(テーブル_Swim015[[#This Row],[水路]],"")</f>
        <v/>
      </c>
      <c r="D2295" s="22" t="str">
        <f t="shared" si="147"/>
        <v/>
      </c>
      <c r="E2295" s="22" t="str">
        <f>IFERROR(テーブル_Swim015[[#This Row],[選手番号]],"")</f>
        <v/>
      </c>
      <c r="F2295" s="22" t="str">
        <f>IFERROR(VLOOKUP(E2295,Sheet3!A:H,3,0),"")</f>
        <v/>
      </c>
      <c r="G2295" s="22" t="str">
        <f>IFERROR(VLOOKUP(E2295,Sheet3!A:H,8,0),"")</f>
        <v/>
      </c>
      <c r="H2295" s="22" t="str">
        <f>IFERROR(VLOOKUP(E2295,Sheet2!A:B,2,0),"")</f>
        <v/>
      </c>
      <c r="I2295" s="22" t="str">
        <f t="shared" si="144"/>
        <v/>
      </c>
      <c r="J2295" s="22" t="str">
        <f t="shared" si="145"/>
        <v/>
      </c>
      <c r="K2295" s="22" t="str">
        <f t="shared" si="146"/>
        <v/>
      </c>
    </row>
    <row r="2296" spans="1:11" x14ac:dyDescent="0.15">
      <c r="A2296" s="22" t="str">
        <f>IFERROR(テーブル_Swim015[[#This Row],[競技番号]],"")</f>
        <v/>
      </c>
      <c r="B2296" s="22" t="str">
        <f>IFERROR(テーブル_Swim015[[#This Row],[組]],"")</f>
        <v/>
      </c>
      <c r="C2296" s="22" t="str">
        <f>IFERROR(テーブル_Swim015[[#This Row],[水路]],"")</f>
        <v/>
      </c>
      <c r="D2296" s="22" t="str">
        <f t="shared" si="147"/>
        <v/>
      </c>
      <c r="E2296" s="22" t="str">
        <f>IFERROR(テーブル_Swim015[[#This Row],[選手番号]],"")</f>
        <v/>
      </c>
      <c r="F2296" s="22" t="str">
        <f>IFERROR(VLOOKUP(E2296,Sheet3!A:H,3,0),"")</f>
        <v/>
      </c>
      <c r="G2296" s="22" t="str">
        <f>IFERROR(VLOOKUP(E2296,Sheet3!A:H,8,0),"")</f>
        <v/>
      </c>
      <c r="H2296" s="22" t="str">
        <f>IFERROR(VLOOKUP(E2296,Sheet2!A:B,2,0),"")</f>
        <v/>
      </c>
      <c r="I2296" s="22" t="str">
        <f t="shared" si="144"/>
        <v/>
      </c>
      <c r="J2296" s="22" t="str">
        <f t="shared" si="145"/>
        <v/>
      </c>
      <c r="K2296" s="22" t="str">
        <f t="shared" si="146"/>
        <v/>
      </c>
    </row>
    <row r="2297" spans="1:11" x14ac:dyDescent="0.15">
      <c r="A2297" s="22" t="str">
        <f>IFERROR(テーブル_Swim015[[#This Row],[競技番号]],"")</f>
        <v/>
      </c>
      <c r="B2297" s="22" t="str">
        <f>IFERROR(テーブル_Swim015[[#This Row],[組]],"")</f>
        <v/>
      </c>
      <c r="C2297" s="22" t="str">
        <f>IFERROR(テーブル_Swim015[[#This Row],[水路]],"")</f>
        <v/>
      </c>
      <c r="D2297" s="22" t="str">
        <f t="shared" si="147"/>
        <v/>
      </c>
      <c r="E2297" s="22" t="str">
        <f>IFERROR(テーブル_Swim015[[#This Row],[選手番号]],"")</f>
        <v/>
      </c>
      <c r="F2297" s="22" t="str">
        <f>IFERROR(VLOOKUP(E2297,Sheet3!A:H,3,0),"")</f>
        <v/>
      </c>
      <c r="G2297" s="22" t="str">
        <f>IFERROR(VLOOKUP(E2297,Sheet3!A:H,8,0),"")</f>
        <v/>
      </c>
      <c r="H2297" s="22" t="str">
        <f>IFERROR(VLOOKUP(E2297,Sheet2!A:B,2,0),"")</f>
        <v/>
      </c>
      <c r="I2297" s="22" t="str">
        <f t="shared" si="144"/>
        <v/>
      </c>
      <c r="J2297" s="22" t="str">
        <f t="shared" si="145"/>
        <v/>
      </c>
      <c r="K2297" s="22" t="str">
        <f t="shared" si="146"/>
        <v/>
      </c>
    </row>
    <row r="2298" spans="1:11" x14ac:dyDescent="0.15">
      <c r="A2298" s="22" t="str">
        <f>IFERROR(テーブル_Swim015[[#This Row],[競技番号]],"")</f>
        <v/>
      </c>
      <c r="B2298" s="22" t="str">
        <f>IFERROR(テーブル_Swim015[[#This Row],[組]],"")</f>
        <v/>
      </c>
      <c r="C2298" s="22" t="str">
        <f>IFERROR(テーブル_Swim015[[#This Row],[水路]],"")</f>
        <v/>
      </c>
      <c r="D2298" s="22" t="str">
        <f t="shared" si="147"/>
        <v/>
      </c>
      <c r="E2298" s="22" t="str">
        <f>IFERROR(テーブル_Swim015[[#This Row],[選手番号]],"")</f>
        <v/>
      </c>
      <c r="F2298" s="22" t="str">
        <f>IFERROR(VLOOKUP(E2298,Sheet3!A:H,3,0),"")</f>
        <v/>
      </c>
      <c r="G2298" s="22" t="str">
        <f>IFERROR(VLOOKUP(E2298,Sheet3!A:H,8,0),"")</f>
        <v/>
      </c>
      <c r="H2298" s="22" t="str">
        <f>IFERROR(VLOOKUP(E2298,Sheet2!A:B,2,0),"")</f>
        <v/>
      </c>
      <c r="I2298" s="22" t="str">
        <f t="shared" si="144"/>
        <v/>
      </c>
      <c r="J2298" s="22" t="str">
        <f t="shared" si="145"/>
        <v/>
      </c>
      <c r="K2298" s="22" t="str">
        <f t="shared" si="146"/>
        <v/>
      </c>
    </row>
    <row r="2299" spans="1:11" x14ac:dyDescent="0.15">
      <c r="A2299" s="22" t="str">
        <f>IFERROR(テーブル_Swim015[[#This Row],[競技番号]],"")</f>
        <v/>
      </c>
      <c r="B2299" s="22" t="str">
        <f>IFERROR(テーブル_Swim015[[#This Row],[組]],"")</f>
        <v/>
      </c>
      <c r="C2299" s="22" t="str">
        <f>IFERROR(テーブル_Swim015[[#This Row],[水路]],"")</f>
        <v/>
      </c>
      <c r="D2299" s="22" t="str">
        <f t="shared" si="147"/>
        <v/>
      </c>
      <c r="E2299" s="22" t="str">
        <f>IFERROR(テーブル_Swim015[[#This Row],[選手番号]],"")</f>
        <v/>
      </c>
      <c r="F2299" s="22" t="str">
        <f>IFERROR(VLOOKUP(E2299,Sheet3!A:H,3,0),"")</f>
        <v/>
      </c>
      <c r="G2299" s="22" t="str">
        <f>IFERROR(VLOOKUP(E2299,Sheet3!A:H,8,0),"")</f>
        <v/>
      </c>
      <c r="H2299" s="22" t="str">
        <f>IFERROR(VLOOKUP(E2299,Sheet2!A:B,2,0),"")</f>
        <v/>
      </c>
      <c r="I2299" s="22" t="str">
        <f t="shared" si="144"/>
        <v/>
      </c>
      <c r="J2299" s="22" t="str">
        <f t="shared" si="145"/>
        <v/>
      </c>
      <c r="K2299" s="22" t="str">
        <f t="shared" si="146"/>
        <v/>
      </c>
    </row>
    <row r="2300" spans="1:11" x14ac:dyDescent="0.15">
      <c r="A2300" s="22" t="str">
        <f>IFERROR(テーブル_Swim015[[#This Row],[競技番号]],"")</f>
        <v/>
      </c>
      <c r="B2300" s="22" t="str">
        <f>IFERROR(テーブル_Swim015[[#This Row],[組]],"")</f>
        <v/>
      </c>
      <c r="C2300" s="22" t="str">
        <f>IFERROR(テーブル_Swim015[[#This Row],[水路]],"")</f>
        <v/>
      </c>
      <c r="D2300" s="22" t="str">
        <f t="shared" si="147"/>
        <v/>
      </c>
      <c r="E2300" s="22" t="str">
        <f>IFERROR(テーブル_Swim015[[#This Row],[選手番号]],"")</f>
        <v/>
      </c>
      <c r="F2300" s="22" t="str">
        <f>IFERROR(VLOOKUP(E2300,Sheet3!A:H,3,0),"")</f>
        <v/>
      </c>
      <c r="G2300" s="22" t="str">
        <f>IFERROR(VLOOKUP(E2300,Sheet3!A:H,8,0),"")</f>
        <v/>
      </c>
      <c r="H2300" s="22" t="str">
        <f>IFERROR(VLOOKUP(E2300,Sheet2!A:B,2,0),"")</f>
        <v/>
      </c>
      <c r="I2300" s="22" t="str">
        <f t="shared" si="144"/>
        <v/>
      </c>
      <c r="J2300" s="22" t="str">
        <f t="shared" si="145"/>
        <v/>
      </c>
      <c r="K2300" s="22" t="str">
        <f t="shared" si="146"/>
        <v/>
      </c>
    </row>
    <row r="2301" spans="1:11" x14ac:dyDescent="0.15">
      <c r="A2301" s="22" t="str">
        <f>IFERROR(テーブル_Swim015[[#This Row],[競技番号]],"")</f>
        <v/>
      </c>
      <c r="B2301" s="22" t="str">
        <f>IFERROR(テーブル_Swim015[[#This Row],[組]],"")</f>
        <v/>
      </c>
      <c r="C2301" s="22" t="str">
        <f>IFERROR(テーブル_Swim015[[#This Row],[水路]],"")</f>
        <v/>
      </c>
      <c r="D2301" s="22" t="str">
        <f t="shared" si="147"/>
        <v/>
      </c>
      <c r="E2301" s="22" t="str">
        <f>IFERROR(テーブル_Swim015[[#This Row],[選手番号]],"")</f>
        <v/>
      </c>
      <c r="F2301" s="22" t="str">
        <f>IFERROR(VLOOKUP(E2301,Sheet3!A:H,3,0),"")</f>
        <v/>
      </c>
      <c r="G2301" s="22" t="str">
        <f>IFERROR(VLOOKUP(E2301,Sheet3!A:H,8,0),"")</f>
        <v/>
      </c>
      <c r="H2301" s="22" t="str">
        <f>IFERROR(VLOOKUP(E2301,Sheet2!A:B,2,0),"")</f>
        <v/>
      </c>
      <c r="I2301" s="22" t="str">
        <f t="shared" si="144"/>
        <v/>
      </c>
      <c r="J2301" s="22" t="str">
        <f t="shared" si="145"/>
        <v/>
      </c>
      <c r="K2301" s="22" t="str">
        <f t="shared" si="146"/>
        <v/>
      </c>
    </row>
    <row r="2302" spans="1:11" x14ac:dyDescent="0.15">
      <c r="A2302" s="22" t="str">
        <f>IFERROR(テーブル_Swim015[[#This Row],[競技番号]],"")</f>
        <v/>
      </c>
      <c r="B2302" s="22" t="str">
        <f>IFERROR(テーブル_Swim015[[#This Row],[組]],"")</f>
        <v/>
      </c>
      <c r="C2302" s="22" t="str">
        <f>IFERROR(テーブル_Swim015[[#This Row],[水路]],"")</f>
        <v/>
      </c>
      <c r="D2302" s="22" t="str">
        <f t="shared" si="147"/>
        <v/>
      </c>
      <c r="E2302" s="22" t="str">
        <f>IFERROR(テーブル_Swim015[[#This Row],[選手番号]],"")</f>
        <v/>
      </c>
      <c r="F2302" s="22" t="str">
        <f>IFERROR(VLOOKUP(E2302,Sheet3!A:H,3,0),"")</f>
        <v/>
      </c>
      <c r="G2302" s="22" t="str">
        <f>IFERROR(VLOOKUP(E2302,Sheet3!A:H,8,0),"")</f>
        <v/>
      </c>
      <c r="H2302" s="22" t="str">
        <f>IFERROR(VLOOKUP(E2302,Sheet2!A:B,2,0),"")</f>
        <v/>
      </c>
      <c r="I2302" s="22" t="str">
        <f t="shared" si="144"/>
        <v/>
      </c>
      <c r="J2302" s="22" t="str">
        <f t="shared" si="145"/>
        <v/>
      </c>
      <c r="K2302" s="22" t="str">
        <f t="shared" si="146"/>
        <v/>
      </c>
    </row>
    <row r="2303" spans="1:11" x14ac:dyDescent="0.15">
      <c r="A2303" s="22" t="str">
        <f>IFERROR(テーブル_Swim015[[#This Row],[競技番号]],"")</f>
        <v/>
      </c>
      <c r="B2303" s="22" t="str">
        <f>IFERROR(テーブル_Swim015[[#This Row],[組]],"")</f>
        <v/>
      </c>
      <c r="C2303" s="22" t="str">
        <f>IFERROR(テーブル_Swim015[[#This Row],[水路]],"")</f>
        <v/>
      </c>
      <c r="D2303" s="22" t="str">
        <f t="shared" si="147"/>
        <v/>
      </c>
      <c r="E2303" s="22" t="str">
        <f>IFERROR(テーブル_Swim015[[#This Row],[選手番号]],"")</f>
        <v/>
      </c>
      <c r="F2303" s="22" t="str">
        <f>IFERROR(VLOOKUP(E2303,Sheet3!A:H,3,0),"")</f>
        <v/>
      </c>
      <c r="G2303" s="22" t="str">
        <f>IFERROR(VLOOKUP(E2303,Sheet3!A:H,8,0),"")</f>
        <v/>
      </c>
      <c r="H2303" s="22" t="str">
        <f>IFERROR(VLOOKUP(E2303,Sheet2!A:B,2,0),"")</f>
        <v/>
      </c>
      <c r="I2303" s="22" t="str">
        <f t="shared" si="144"/>
        <v/>
      </c>
      <c r="J2303" s="22" t="str">
        <f t="shared" si="145"/>
        <v/>
      </c>
      <c r="K2303" s="22" t="str">
        <f t="shared" si="146"/>
        <v/>
      </c>
    </row>
    <row r="2304" spans="1:11" x14ac:dyDescent="0.15">
      <c r="A2304" s="22" t="str">
        <f>IFERROR(テーブル_Swim015[[#This Row],[競技番号]],"")</f>
        <v/>
      </c>
      <c r="B2304" s="22" t="str">
        <f>IFERROR(テーブル_Swim015[[#This Row],[組]],"")</f>
        <v/>
      </c>
      <c r="C2304" s="22" t="str">
        <f>IFERROR(テーブル_Swim015[[#This Row],[水路]],"")</f>
        <v/>
      </c>
      <c r="D2304" s="22" t="str">
        <f t="shared" si="147"/>
        <v/>
      </c>
      <c r="E2304" s="22" t="str">
        <f>IFERROR(テーブル_Swim015[[#This Row],[選手番号]],"")</f>
        <v/>
      </c>
      <c r="F2304" s="22" t="str">
        <f>IFERROR(VLOOKUP(E2304,Sheet3!A:H,3,0),"")</f>
        <v/>
      </c>
      <c r="G2304" s="22" t="str">
        <f>IFERROR(VLOOKUP(E2304,Sheet3!A:H,8,0),"")</f>
        <v/>
      </c>
      <c r="H2304" s="22" t="str">
        <f>IFERROR(VLOOKUP(E2304,Sheet2!A:B,2,0),"")</f>
        <v/>
      </c>
      <c r="I2304" s="22" t="str">
        <f t="shared" si="144"/>
        <v/>
      </c>
      <c r="J2304" s="22" t="str">
        <f t="shared" si="145"/>
        <v/>
      </c>
      <c r="K2304" s="22" t="str">
        <f t="shared" si="146"/>
        <v/>
      </c>
    </row>
    <row r="2305" spans="1:11" x14ac:dyDescent="0.15">
      <c r="A2305" s="22" t="str">
        <f>IFERROR(テーブル_Swim015[[#This Row],[競技番号]],"")</f>
        <v/>
      </c>
      <c r="B2305" s="22" t="str">
        <f>IFERROR(テーブル_Swim015[[#This Row],[組]],"")</f>
        <v/>
      </c>
      <c r="C2305" s="22" t="str">
        <f>IFERROR(テーブル_Swim015[[#This Row],[水路]],"")</f>
        <v/>
      </c>
      <c r="D2305" s="22" t="str">
        <f t="shared" si="147"/>
        <v/>
      </c>
      <c r="E2305" s="22" t="str">
        <f>IFERROR(テーブル_Swim015[[#This Row],[選手番号]],"")</f>
        <v/>
      </c>
      <c r="F2305" s="22" t="str">
        <f>IFERROR(VLOOKUP(E2305,Sheet3!A:H,3,0),"")</f>
        <v/>
      </c>
      <c r="G2305" s="22" t="str">
        <f>IFERROR(VLOOKUP(E2305,Sheet3!A:H,8,0),"")</f>
        <v/>
      </c>
      <c r="H2305" s="22" t="str">
        <f>IFERROR(VLOOKUP(E2305,Sheet2!A:B,2,0),"")</f>
        <v/>
      </c>
      <c r="I2305" s="22" t="str">
        <f t="shared" si="144"/>
        <v/>
      </c>
      <c r="J2305" s="22" t="str">
        <f t="shared" si="145"/>
        <v/>
      </c>
      <c r="K2305" s="22" t="str">
        <f t="shared" si="146"/>
        <v/>
      </c>
    </row>
    <row r="2306" spans="1:11" x14ac:dyDescent="0.15">
      <c r="A2306" s="22" t="str">
        <f>IFERROR(テーブル_Swim015[[#This Row],[競技番号]],"")</f>
        <v/>
      </c>
      <c r="B2306" s="22" t="str">
        <f>IFERROR(テーブル_Swim015[[#This Row],[組]],"")</f>
        <v/>
      </c>
      <c r="C2306" s="22" t="str">
        <f>IFERROR(テーブル_Swim015[[#This Row],[水路]],"")</f>
        <v/>
      </c>
      <c r="D2306" s="22" t="str">
        <f t="shared" si="147"/>
        <v/>
      </c>
      <c r="E2306" s="22" t="str">
        <f>IFERROR(テーブル_Swim015[[#This Row],[選手番号]],"")</f>
        <v/>
      </c>
      <c r="F2306" s="22" t="str">
        <f>IFERROR(VLOOKUP(E2306,Sheet3!A:H,3,0),"")</f>
        <v/>
      </c>
      <c r="G2306" s="22" t="str">
        <f>IFERROR(VLOOKUP(E2306,Sheet3!A:H,8,0),"")</f>
        <v/>
      </c>
      <c r="H2306" s="22" t="str">
        <f>IFERROR(VLOOKUP(E2306,Sheet2!A:B,2,0),"")</f>
        <v/>
      </c>
      <c r="I2306" s="22" t="str">
        <f t="shared" si="144"/>
        <v/>
      </c>
      <c r="J2306" s="22" t="str">
        <f t="shared" si="145"/>
        <v/>
      </c>
      <c r="K2306" s="22" t="str">
        <f t="shared" si="146"/>
        <v/>
      </c>
    </row>
    <row r="2307" spans="1:11" x14ac:dyDescent="0.15">
      <c r="A2307" s="22" t="str">
        <f>IFERROR(テーブル_Swim015[[#This Row],[競技番号]],"")</f>
        <v/>
      </c>
      <c r="B2307" s="22" t="str">
        <f>IFERROR(テーブル_Swim015[[#This Row],[組]],"")</f>
        <v/>
      </c>
      <c r="C2307" s="22" t="str">
        <f>IFERROR(テーブル_Swim015[[#This Row],[水路]],"")</f>
        <v/>
      </c>
      <c r="D2307" s="22" t="str">
        <f t="shared" si="147"/>
        <v/>
      </c>
      <c r="E2307" s="22" t="str">
        <f>IFERROR(テーブル_Swim015[[#This Row],[選手番号]],"")</f>
        <v/>
      </c>
      <c r="F2307" s="22" t="str">
        <f>IFERROR(VLOOKUP(E2307,Sheet3!A:H,3,0),"")</f>
        <v/>
      </c>
      <c r="G2307" s="22" t="str">
        <f>IFERROR(VLOOKUP(E2307,Sheet3!A:H,8,0),"")</f>
        <v/>
      </c>
      <c r="H2307" s="22" t="str">
        <f>IFERROR(VLOOKUP(E2307,Sheet2!A:B,2,0),"")</f>
        <v/>
      </c>
      <c r="I2307" s="22" t="str">
        <f t="shared" si="144"/>
        <v/>
      </c>
      <c r="J2307" s="22" t="str">
        <f t="shared" si="145"/>
        <v/>
      </c>
      <c r="K2307" s="22" t="str">
        <f t="shared" si="146"/>
        <v/>
      </c>
    </row>
    <row r="2308" spans="1:11" x14ac:dyDescent="0.15">
      <c r="A2308" s="22" t="str">
        <f>IFERROR(テーブル_Swim015[[#This Row],[競技番号]],"")</f>
        <v/>
      </c>
      <c r="B2308" s="22" t="str">
        <f>IFERROR(テーブル_Swim015[[#This Row],[組]],"")</f>
        <v/>
      </c>
      <c r="C2308" s="22" t="str">
        <f>IFERROR(テーブル_Swim015[[#This Row],[水路]],"")</f>
        <v/>
      </c>
      <c r="D2308" s="22" t="str">
        <f t="shared" si="147"/>
        <v/>
      </c>
      <c r="E2308" s="22" t="str">
        <f>IFERROR(テーブル_Swim015[[#This Row],[選手番号]],"")</f>
        <v/>
      </c>
      <c r="F2308" s="22" t="str">
        <f>IFERROR(VLOOKUP(E2308,Sheet3!A:H,3,0),"")</f>
        <v/>
      </c>
      <c r="G2308" s="22" t="str">
        <f>IFERROR(VLOOKUP(E2308,Sheet3!A:H,8,0),"")</f>
        <v/>
      </c>
      <c r="H2308" s="22" t="str">
        <f>IFERROR(VLOOKUP(E2308,Sheet2!A:B,2,0),"")</f>
        <v/>
      </c>
      <c r="I2308" s="22" t="str">
        <f t="shared" si="144"/>
        <v/>
      </c>
      <c r="J2308" s="22" t="str">
        <f t="shared" si="145"/>
        <v/>
      </c>
      <c r="K2308" s="22" t="str">
        <f t="shared" si="146"/>
        <v/>
      </c>
    </row>
    <row r="2309" spans="1:11" x14ac:dyDescent="0.15">
      <c r="A2309" s="22" t="str">
        <f>IFERROR(テーブル_Swim015[[#This Row],[競技番号]],"")</f>
        <v/>
      </c>
      <c r="B2309" s="22" t="str">
        <f>IFERROR(テーブル_Swim015[[#This Row],[組]],"")</f>
        <v/>
      </c>
      <c r="C2309" s="22" t="str">
        <f>IFERROR(テーブル_Swim015[[#This Row],[水路]],"")</f>
        <v/>
      </c>
      <c r="D2309" s="22" t="str">
        <f t="shared" si="147"/>
        <v/>
      </c>
      <c r="E2309" s="22" t="str">
        <f>IFERROR(テーブル_Swim015[[#This Row],[選手番号]],"")</f>
        <v/>
      </c>
      <c r="F2309" s="22" t="str">
        <f>IFERROR(VLOOKUP(E2309,Sheet3!A:H,3,0),"")</f>
        <v/>
      </c>
      <c r="G2309" s="22" t="str">
        <f>IFERROR(VLOOKUP(E2309,Sheet3!A:H,8,0),"")</f>
        <v/>
      </c>
      <c r="H2309" s="22" t="str">
        <f>IFERROR(VLOOKUP(E2309,Sheet2!A:B,2,0),"")</f>
        <v/>
      </c>
      <c r="I2309" s="22" t="str">
        <f t="shared" si="144"/>
        <v/>
      </c>
      <c r="J2309" s="22" t="str">
        <f t="shared" si="145"/>
        <v/>
      </c>
      <c r="K2309" s="22" t="str">
        <f t="shared" si="146"/>
        <v/>
      </c>
    </row>
    <row r="2310" spans="1:11" x14ac:dyDescent="0.15">
      <c r="A2310" s="22" t="str">
        <f>IFERROR(テーブル_Swim015[[#This Row],[競技番号]],"")</f>
        <v/>
      </c>
      <c r="B2310" s="22" t="str">
        <f>IFERROR(テーブル_Swim015[[#This Row],[組]],"")</f>
        <v/>
      </c>
      <c r="C2310" s="22" t="str">
        <f>IFERROR(テーブル_Swim015[[#This Row],[水路]],"")</f>
        <v/>
      </c>
      <c r="D2310" s="22" t="str">
        <f t="shared" si="147"/>
        <v/>
      </c>
      <c r="E2310" s="22" t="str">
        <f>IFERROR(テーブル_Swim015[[#This Row],[選手番号]],"")</f>
        <v/>
      </c>
      <c r="F2310" s="22" t="str">
        <f>IFERROR(VLOOKUP(E2310,Sheet3!A:H,3,0),"")</f>
        <v/>
      </c>
      <c r="G2310" s="22" t="str">
        <f>IFERROR(VLOOKUP(E2310,Sheet3!A:H,8,0),"")</f>
        <v/>
      </c>
      <c r="H2310" s="22" t="str">
        <f>IFERROR(VLOOKUP(E2310,Sheet2!A:B,2,0),"")</f>
        <v/>
      </c>
      <c r="I2310" s="22" t="str">
        <f t="shared" si="144"/>
        <v/>
      </c>
      <c r="J2310" s="22" t="str">
        <f t="shared" si="145"/>
        <v/>
      </c>
      <c r="K2310" s="22" t="str">
        <f t="shared" si="146"/>
        <v/>
      </c>
    </row>
    <row r="2311" spans="1:11" x14ac:dyDescent="0.15">
      <c r="A2311" s="22" t="str">
        <f>IFERROR(テーブル_Swim015[[#This Row],[競技番号]],"")</f>
        <v/>
      </c>
      <c r="B2311" s="22" t="str">
        <f>IFERROR(テーブル_Swim015[[#This Row],[組]],"")</f>
        <v/>
      </c>
      <c r="C2311" s="22" t="str">
        <f>IFERROR(テーブル_Swim015[[#This Row],[水路]],"")</f>
        <v/>
      </c>
      <c r="D2311" s="22" t="str">
        <f t="shared" si="147"/>
        <v/>
      </c>
      <c r="E2311" s="22" t="str">
        <f>IFERROR(テーブル_Swim015[[#This Row],[選手番号]],"")</f>
        <v/>
      </c>
      <c r="F2311" s="22" t="str">
        <f>IFERROR(VLOOKUP(E2311,Sheet3!A:H,3,0),"")</f>
        <v/>
      </c>
      <c r="G2311" s="22" t="str">
        <f>IFERROR(VLOOKUP(E2311,Sheet3!A:H,8,0),"")</f>
        <v/>
      </c>
      <c r="H2311" s="22" t="str">
        <f>IFERROR(VLOOKUP(E2311,Sheet2!A:B,2,0),"")</f>
        <v/>
      </c>
      <c r="I2311" s="22" t="str">
        <f t="shared" si="144"/>
        <v/>
      </c>
      <c r="J2311" s="22" t="str">
        <f t="shared" si="145"/>
        <v/>
      </c>
      <c r="K2311" s="22" t="str">
        <f t="shared" si="146"/>
        <v/>
      </c>
    </row>
    <row r="2312" spans="1:11" x14ac:dyDescent="0.15">
      <c r="A2312" s="22" t="str">
        <f>IFERROR(テーブル_Swim015[[#This Row],[競技番号]],"")</f>
        <v/>
      </c>
      <c r="B2312" s="22" t="str">
        <f>IFERROR(テーブル_Swim015[[#This Row],[組]],"")</f>
        <v/>
      </c>
      <c r="C2312" s="22" t="str">
        <f>IFERROR(テーブル_Swim015[[#This Row],[水路]],"")</f>
        <v/>
      </c>
      <c r="D2312" s="22" t="str">
        <f t="shared" si="147"/>
        <v/>
      </c>
      <c r="E2312" s="22" t="str">
        <f>IFERROR(テーブル_Swim015[[#This Row],[選手番号]],"")</f>
        <v/>
      </c>
      <c r="F2312" s="22" t="str">
        <f>IFERROR(VLOOKUP(E2312,Sheet3!A:H,3,0),"")</f>
        <v/>
      </c>
      <c r="G2312" s="22" t="str">
        <f>IFERROR(VLOOKUP(E2312,Sheet3!A:H,8,0),"")</f>
        <v/>
      </c>
      <c r="H2312" s="22" t="str">
        <f>IFERROR(VLOOKUP(E2312,Sheet2!A:B,2,0),"")</f>
        <v/>
      </c>
      <c r="I2312" s="22" t="str">
        <f t="shared" si="144"/>
        <v/>
      </c>
      <c r="J2312" s="22" t="str">
        <f t="shared" si="145"/>
        <v/>
      </c>
      <c r="K2312" s="22" t="str">
        <f t="shared" si="146"/>
        <v/>
      </c>
    </row>
    <row r="2313" spans="1:11" x14ac:dyDescent="0.15">
      <c r="A2313" s="22" t="str">
        <f>IFERROR(テーブル_Swim015[[#This Row],[競技番号]],"")</f>
        <v/>
      </c>
      <c r="B2313" s="22" t="str">
        <f>IFERROR(テーブル_Swim015[[#This Row],[組]],"")</f>
        <v/>
      </c>
      <c r="C2313" s="22" t="str">
        <f>IFERROR(テーブル_Swim015[[#This Row],[水路]],"")</f>
        <v/>
      </c>
      <c r="D2313" s="22" t="str">
        <f t="shared" si="147"/>
        <v/>
      </c>
      <c r="E2313" s="22" t="str">
        <f>IFERROR(テーブル_Swim015[[#This Row],[選手番号]],"")</f>
        <v/>
      </c>
      <c r="F2313" s="22" t="str">
        <f>IFERROR(VLOOKUP(E2313,Sheet3!A:H,3,0),"")</f>
        <v/>
      </c>
      <c r="G2313" s="22" t="str">
        <f>IFERROR(VLOOKUP(E2313,Sheet3!A:H,8,0),"")</f>
        <v/>
      </c>
      <c r="H2313" s="22" t="str">
        <f>IFERROR(VLOOKUP(E2313,Sheet2!A:B,2,0),"")</f>
        <v/>
      </c>
      <c r="I2313" s="22" t="str">
        <f t="shared" si="144"/>
        <v/>
      </c>
      <c r="J2313" s="22" t="str">
        <f t="shared" si="145"/>
        <v/>
      </c>
      <c r="K2313" s="22" t="str">
        <f t="shared" si="146"/>
        <v/>
      </c>
    </row>
    <row r="2314" spans="1:11" x14ac:dyDescent="0.15">
      <c r="A2314" s="22" t="str">
        <f>IFERROR(テーブル_Swim015[[#This Row],[競技番号]],"")</f>
        <v/>
      </c>
      <c r="B2314" s="22" t="str">
        <f>IFERROR(テーブル_Swim015[[#This Row],[組]],"")</f>
        <v/>
      </c>
      <c r="C2314" s="22" t="str">
        <f>IFERROR(テーブル_Swim015[[#This Row],[水路]],"")</f>
        <v/>
      </c>
      <c r="D2314" s="22" t="str">
        <f t="shared" si="147"/>
        <v/>
      </c>
      <c r="E2314" s="22" t="str">
        <f>IFERROR(テーブル_Swim015[[#This Row],[選手番号]],"")</f>
        <v/>
      </c>
      <c r="F2314" s="22" t="str">
        <f>IFERROR(VLOOKUP(E2314,Sheet3!A:H,3,0),"")</f>
        <v/>
      </c>
      <c r="G2314" s="22" t="str">
        <f>IFERROR(VLOOKUP(E2314,Sheet3!A:H,8,0),"")</f>
        <v/>
      </c>
      <c r="H2314" s="22" t="str">
        <f>IFERROR(VLOOKUP(E2314,Sheet2!A:B,2,0),"")</f>
        <v/>
      </c>
      <c r="I2314" s="22" t="str">
        <f t="shared" si="144"/>
        <v/>
      </c>
      <c r="J2314" s="22" t="str">
        <f t="shared" si="145"/>
        <v/>
      </c>
      <c r="K2314" s="22" t="str">
        <f t="shared" si="146"/>
        <v/>
      </c>
    </row>
    <row r="2315" spans="1:11" x14ac:dyDescent="0.15">
      <c r="A2315" s="22" t="str">
        <f>IFERROR(テーブル_Swim015[[#This Row],[競技番号]],"")</f>
        <v/>
      </c>
      <c r="B2315" s="22" t="str">
        <f>IFERROR(テーブル_Swim015[[#This Row],[組]],"")</f>
        <v/>
      </c>
      <c r="C2315" s="22" t="str">
        <f>IFERROR(テーブル_Swim015[[#This Row],[水路]],"")</f>
        <v/>
      </c>
      <c r="D2315" s="22" t="str">
        <f t="shared" si="147"/>
        <v/>
      </c>
      <c r="E2315" s="22" t="str">
        <f>IFERROR(テーブル_Swim015[[#This Row],[選手番号]],"")</f>
        <v/>
      </c>
      <c r="F2315" s="22" t="str">
        <f>IFERROR(VLOOKUP(E2315,Sheet3!A:H,3,0),"")</f>
        <v/>
      </c>
      <c r="G2315" s="22" t="str">
        <f>IFERROR(VLOOKUP(E2315,Sheet3!A:H,8,0),"")</f>
        <v/>
      </c>
      <c r="H2315" s="22" t="str">
        <f>IFERROR(VLOOKUP(E2315,Sheet2!A:B,2,0),"")</f>
        <v/>
      </c>
      <c r="I2315" s="22" t="str">
        <f t="shared" si="144"/>
        <v/>
      </c>
      <c r="J2315" s="22" t="str">
        <f t="shared" si="145"/>
        <v/>
      </c>
      <c r="K2315" s="22" t="str">
        <f t="shared" si="146"/>
        <v/>
      </c>
    </row>
    <row r="2316" spans="1:11" x14ac:dyDescent="0.15">
      <c r="A2316" s="22" t="str">
        <f>IFERROR(テーブル_Swim015[[#This Row],[競技番号]],"")</f>
        <v/>
      </c>
      <c r="B2316" s="22" t="str">
        <f>IFERROR(テーブル_Swim015[[#This Row],[組]],"")</f>
        <v/>
      </c>
      <c r="C2316" s="22" t="str">
        <f>IFERROR(テーブル_Swim015[[#This Row],[水路]],"")</f>
        <v/>
      </c>
      <c r="D2316" s="22" t="str">
        <f t="shared" si="147"/>
        <v/>
      </c>
      <c r="E2316" s="22" t="str">
        <f>IFERROR(テーブル_Swim015[[#This Row],[選手番号]],"")</f>
        <v/>
      </c>
      <c r="F2316" s="22" t="str">
        <f>IFERROR(VLOOKUP(E2316,Sheet3!A:H,3,0),"")</f>
        <v/>
      </c>
      <c r="G2316" s="22" t="str">
        <f>IFERROR(VLOOKUP(E2316,Sheet3!A:H,8,0),"")</f>
        <v/>
      </c>
      <c r="H2316" s="22" t="str">
        <f>IFERROR(VLOOKUP(E2316,Sheet2!A:B,2,0),"")</f>
        <v/>
      </c>
      <c r="I2316" s="22" t="str">
        <f t="shared" si="144"/>
        <v/>
      </c>
      <c r="J2316" s="22" t="str">
        <f t="shared" si="145"/>
        <v/>
      </c>
      <c r="K2316" s="22" t="str">
        <f t="shared" si="146"/>
        <v/>
      </c>
    </row>
    <row r="2317" spans="1:11" x14ac:dyDescent="0.15">
      <c r="A2317" s="22" t="str">
        <f>IFERROR(テーブル_Swim015[[#This Row],[競技番号]],"")</f>
        <v/>
      </c>
      <c r="B2317" s="22" t="str">
        <f>IFERROR(テーブル_Swim015[[#This Row],[組]],"")</f>
        <v/>
      </c>
      <c r="C2317" s="22" t="str">
        <f>IFERROR(テーブル_Swim015[[#This Row],[水路]],"")</f>
        <v/>
      </c>
      <c r="D2317" s="22" t="str">
        <f t="shared" si="147"/>
        <v/>
      </c>
      <c r="E2317" s="22" t="str">
        <f>IFERROR(テーブル_Swim015[[#This Row],[選手番号]],"")</f>
        <v/>
      </c>
      <c r="F2317" s="22" t="str">
        <f>IFERROR(VLOOKUP(E2317,Sheet3!A:H,3,0),"")</f>
        <v/>
      </c>
      <c r="G2317" s="22" t="str">
        <f>IFERROR(VLOOKUP(E2317,Sheet3!A:H,8,0),"")</f>
        <v/>
      </c>
      <c r="H2317" s="22" t="str">
        <f>IFERROR(VLOOKUP(E2317,Sheet2!A:B,2,0),"")</f>
        <v/>
      </c>
      <c r="I2317" s="22" t="str">
        <f t="shared" si="144"/>
        <v/>
      </c>
      <c r="J2317" s="22" t="str">
        <f t="shared" si="145"/>
        <v/>
      </c>
      <c r="K2317" s="22" t="str">
        <f t="shared" si="146"/>
        <v/>
      </c>
    </row>
    <row r="2318" spans="1:11" x14ac:dyDescent="0.15">
      <c r="A2318" s="22" t="str">
        <f>IFERROR(テーブル_Swim015[[#This Row],[競技番号]],"")</f>
        <v/>
      </c>
      <c r="B2318" s="22" t="str">
        <f>IFERROR(テーブル_Swim015[[#This Row],[組]],"")</f>
        <v/>
      </c>
      <c r="C2318" s="22" t="str">
        <f>IFERROR(テーブル_Swim015[[#This Row],[水路]],"")</f>
        <v/>
      </c>
      <c r="D2318" s="22" t="str">
        <f t="shared" si="147"/>
        <v/>
      </c>
      <c r="E2318" s="22" t="str">
        <f>IFERROR(テーブル_Swim015[[#This Row],[選手番号]],"")</f>
        <v/>
      </c>
      <c r="F2318" s="22" t="str">
        <f>IFERROR(VLOOKUP(E2318,Sheet3!A:H,3,0),"")</f>
        <v/>
      </c>
      <c r="G2318" s="22" t="str">
        <f>IFERROR(VLOOKUP(E2318,Sheet3!A:H,8,0),"")</f>
        <v/>
      </c>
      <c r="H2318" s="22" t="str">
        <f>IFERROR(VLOOKUP(E2318,Sheet2!A:B,2,0),"")</f>
        <v/>
      </c>
      <c r="I2318" s="22" t="str">
        <f t="shared" si="144"/>
        <v/>
      </c>
      <c r="J2318" s="22" t="str">
        <f t="shared" si="145"/>
        <v/>
      </c>
      <c r="K2318" s="22" t="str">
        <f t="shared" si="146"/>
        <v/>
      </c>
    </row>
    <row r="2319" spans="1:11" x14ac:dyDescent="0.15">
      <c r="A2319" s="22" t="str">
        <f>IFERROR(テーブル_Swim015[[#This Row],[競技番号]],"")</f>
        <v/>
      </c>
      <c r="B2319" s="22" t="str">
        <f>IFERROR(テーブル_Swim015[[#This Row],[組]],"")</f>
        <v/>
      </c>
      <c r="C2319" s="22" t="str">
        <f>IFERROR(テーブル_Swim015[[#This Row],[水路]],"")</f>
        <v/>
      </c>
      <c r="D2319" s="22" t="str">
        <f t="shared" si="147"/>
        <v/>
      </c>
      <c r="E2319" s="22" t="str">
        <f>IFERROR(テーブル_Swim015[[#This Row],[選手番号]],"")</f>
        <v/>
      </c>
      <c r="F2319" s="22" t="str">
        <f>IFERROR(VLOOKUP(E2319,Sheet3!A:H,3,0),"")</f>
        <v/>
      </c>
      <c r="G2319" s="22" t="str">
        <f>IFERROR(VLOOKUP(E2319,Sheet3!A:H,8,0),"")</f>
        <v/>
      </c>
      <c r="H2319" s="22" t="str">
        <f>IFERROR(VLOOKUP(E2319,Sheet2!A:B,2,0),"")</f>
        <v/>
      </c>
      <c r="I2319" s="22" t="str">
        <f t="shared" ref="I2319:I2382" si="148">CONCATENATE(E2319,A2319)</f>
        <v/>
      </c>
      <c r="J2319" s="22" t="str">
        <f t="shared" ref="J2319:J2382" si="149">B2319</f>
        <v/>
      </c>
      <c r="K2319" s="22" t="str">
        <f t="shared" ref="K2319:K2382" si="150">C2319</f>
        <v/>
      </c>
    </row>
    <row r="2320" spans="1:11" x14ac:dyDescent="0.15">
      <c r="A2320" s="22" t="str">
        <f>IFERROR(テーブル_Swim015[[#This Row],[競技番号]],"")</f>
        <v/>
      </c>
      <c r="B2320" s="22" t="str">
        <f>IFERROR(テーブル_Swim015[[#This Row],[組]],"")</f>
        <v/>
      </c>
      <c r="C2320" s="22" t="str">
        <f>IFERROR(テーブル_Swim015[[#This Row],[水路]],"")</f>
        <v/>
      </c>
      <c r="D2320" s="22" t="str">
        <f t="shared" si="147"/>
        <v/>
      </c>
      <c r="E2320" s="22" t="str">
        <f>IFERROR(テーブル_Swim015[[#This Row],[選手番号]],"")</f>
        <v/>
      </c>
      <c r="F2320" s="22" t="str">
        <f>IFERROR(VLOOKUP(E2320,Sheet3!A:H,3,0),"")</f>
        <v/>
      </c>
      <c r="G2320" s="22" t="str">
        <f>IFERROR(VLOOKUP(E2320,Sheet3!A:H,8,0),"")</f>
        <v/>
      </c>
      <c r="H2320" s="22" t="str">
        <f>IFERROR(VLOOKUP(E2320,Sheet2!A:B,2,0),"")</f>
        <v/>
      </c>
      <c r="I2320" s="22" t="str">
        <f t="shared" si="148"/>
        <v/>
      </c>
      <c r="J2320" s="22" t="str">
        <f t="shared" si="149"/>
        <v/>
      </c>
      <c r="K2320" s="22" t="str">
        <f t="shared" si="150"/>
        <v/>
      </c>
    </row>
    <row r="2321" spans="1:11" x14ac:dyDescent="0.15">
      <c r="A2321" s="22" t="str">
        <f>IFERROR(テーブル_Swim015[[#This Row],[競技番号]],"")</f>
        <v/>
      </c>
      <c r="B2321" s="22" t="str">
        <f>IFERROR(テーブル_Swim015[[#This Row],[組]],"")</f>
        <v/>
      </c>
      <c r="C2321" s="22" t="str">
        <f>IFERROR(テーブル_Swim015[[#This Row],[水路]],"")</f>
        <v/>
      </c>
      <c r="D2321" s="22" t="str">
        <f t="shared" si="147"/>
        <v/>
      </c>
      <c r="E2321" s="22" t="str">
        <f>IFERROR(テーブル_Swim015[[#This Row],[選手番号]],"")</f>
        <v/>
      </c>
      <c r="F2321" s="22" t="str">
        <f>IFERROR(VLOOKUP(E2321,Sheet3!A:H,3,0),"")</f>
        <v/>
      </c>
      <c r="G2321" s="22" t="str">
        <f>IFERROR(VLOOKUP(E2321,Sheet3!A:H,8,0),"")</f>
        <v/>
      </c>
      <c r="H2321" s="22" t="str">
        <f>IFERROR(VLOOKUP(E2321,Sheet2!A:B,2,0),"")</f>
        <v/>
      </c>
      <c r="I2321" s="22" t="str">
        <f t="shared" si="148"/>
        <v/>
      </c>
      <c r="J2321" s="22" t="str">
        <f t="shared" si="149"/>
        <v/>
      </c>
      <c r="K2321" s="22" t="str">
        <f t="shared" si="150"/>
        <v/>
      </c>
    </row>
    <row r="2322" spans="1:11" x14ac:dyDescent="0.15">
      <c r="A2322" s="22" t="str">
        <f>IFERROR(テーブル_Swim015[[#This Row],[競技番号]],"")</f>
        <v/>
      </c>
      <c r="B2322" s="22" t="str">
        <f>IFERROR(テーブル_Swim015[[#This Row],[組]],"")</f>
        <v/>
      </c>
      <c r="C2322" s="22" t="str">
        <f>IFERROR(テーブル_Swim015[[#This Row],[水路]],"")</f>
        <v/>
      </c>
      <c r="D2322" s="22" t="str">
        <f t="shared" ref="D2322:D2385" si="151">CONCATENATE(A2322,B2322,C2322)</f>
        <v/>
      </c>
      <c r="E2322" s="22" t="str">
        <f>IFERROR(テーブル_Swim015[[#This Row],[選手番号]],"")</f>
        <v/>
      </c>
      <c r="F2322" s="22" t="str">
        <f>IFERROR(VLOOKUP(E2322,Sheet3!A:H,3,0),"")</f>
        <v/>
      </c>
      <c r="G2322" s="22" t="str">
        <f>IFERROR(VLOOKUP(E2322,Sheet3!A:H,8,0),"")</f>
        <v/>
      </c>
      <c r="H2322" s="22" t="str">
        <f>IFERROR(VLOOKUP(E2322,Sheet2!A:B,2,0),"")</f>
        <v/>
      </c>
      <c r="I2322" s="22" t="str">
        <f t="shared" si="148"/>
        <v/>
      </c>
      <c r="J2322" s="22" t="str">
        <f t="shared" si="149"/>
        <v/>
      </c>
      <c r="K2322" s="22" t="str">
        <f t="shared" si="150"/>
        <v/>
      </c>
    </row>
    <row r="2323" spans="1:11" x14ac:dyDescent="0.15">
      <c r="A2323" s="22" t="str">
        <f>IFERROR(テーブル_Swim015[[#This Row],[競技番号]],"")</f>
        <v/>
      </c>
      <c r="B2323" s="22" t="str">
        <f>IFERROR(テーブル_Swim015[[#This Row],[組]],"")</f>
        <v/>
      </c>
      <c r="C2323" s="22" t="str">
        <f>IFERROR(テーブル_Swim015[[#This Row],[水路]],"")</f>
        <v/>
      </c>
      <c r="D2323" s="22" t="str">
        <f t="shared" si="151"/>
        <v/>
      </c>
      <c r="E2323" s="22" t="str">
        <f>IFERROR(テーブル_Swim015[[#This Row],[選手番号]],"")</f>
        <v/>
      </c>
      <c r="F2323" s="22" t="str">
        <f>IFERROR(VLOOKUP(E2323,Sheet3!A:H,3,0),"")</f>
        <v/>
      </c>
      <c r="G2323" s="22" t="str">
        <f>IFERROR(VLOOKUP(E2323,Sheet3!A:H,8,0),"")</f>
        <v/>
      </c>
      <c r="H2323" s="22" t="str">
        <f>IFERROR(VLOOKUP(E2323,Sheet2!A:B,2,0),"")</f>
        <v/>
      </c>
      <c r="I2323" s="22" t="str">
        <f t="shared" si="148"/>
        <v/>
      </c>
      <c r="J2323" s="22" t="str">
        <f t="shared" si="149"/>
        <v/>
      </c>
      <c r="K2323" s="22" t="str">
        <f t="shared" si="150"/>
        <v/>
      </c>
    </row>
    <row r="2324" spans="1:11" x14ac:dyDescent="0.15">
      <c r="A2324" s="22" t="str">
        <f>IFERROR(テーブル_Swim015[[#This Row],[競技番号]],"")</f>
        <v/>
      </c>
      <c r="B2324" s="22" t="str">
        <f>IFERROR(テーブル_Swim015[[#This Row],[組]],"")</f>
        <v/>
      </c>
      <c r="C2324" s="22" t="str">
        <f>IFERROR(テーブル_Swim015[[#This Row],[水路]],"")</f>
        <v/>
      </c>
      <c r="D2324" s="22" t="str">
        <f t="shared" si="151"/>
        <v/>
      </c>
      <c r="E2324" s="22" t="str">
        <f>IFERROR(テーブル_Swim015[[#This Row],[選手番号]],"")</f>
        <v/>
      </c>
      <c r="F2324" s="22" t="str">
        <f>IFERROR(VLOOKUP(E2324,Sheet3!A:H,3,0),"")</f>
        <v/>
      </c>
      <c r="G2324" s="22" t="str">
        <f>IFERROR(VLOOKUP(E2324,Sheet3!A:H,8,0),"")</f>
        <v/>
      </c>
      <c r="H2324" s="22" t="str">
        <f>IFERROR(VLOOKUP(E2324,Sheet2!A:B,2,0),"")</f>
        <v/>
      </c>
      <c r="I2324" s="22" t="str">
        <f t="shared" si="148"/>
        <v/>
      </c>
      <c r="J2324" s="22" t="str">
        <f t="shared" si="149"/>
        <v/>
      </c>
      <c r="K2324" s="22" t="str">
        <f t="shared" si="150"/>
        <v/>
      </c>
    </row>
    <row r="2325" spans="1:11" x14ac:dyDescent="0.15">
      <c r="A2325" s="22" t="str">
        <f>IFERROR(テーブル_Swim015[[#This Row],[競技番号]],"")</f>
        <v/>
      </c>
      <c r="B2325" s="22" t="str">
        <f>IFERROR(テーブル_Swim015[[#This Row],[組]],"")</f>
        <v/>
      </c>
      <c r="C2325" s="22" t="str">
        <f>IFERROR(テーブル_Swim015[[#This Row],[水路]],"")</f>
        <v/>
      </c>
      <c r="D2325" s="22" t="str">
        <f t="shared" si="151"/>
        <v/>
      </c>
      <c r="E2325" s="22" t="str">
        <f>IFERROR(テーブル_Swim015[[#This Row],[選手番号]],"")</f>
        <v/>
      </c>
      <c r="F2325" s="22" t="str">
        <f>IFERROR(VLOOKUP(E2325,Sheet3!A:H,3,0),"")</f>
        <v/>
      </c>
      <c r="G2325" s="22" t="str">
        <f>IFERROR(VLOOKUP(E2325,Sheet3!A:H,8,0),"")</f>
        <v/>
      </c>
      <c r="H2325" s="22" t="str">
        <f>IFERROR(VLOOKUP(E2325,Sheet2!A:B,2,0),"")</f>
        <v/>
      </c>
      <c r="I2325" s="22" t="str">
        <f t="shared" si="148"/>
        <v/>
      </c>
      <c r="J2325" s="22" t="str">
        <f t="shared" si="149"/>
        <v/>
      </c>
      <c r="K2325" s="22" t="str">
        <f t="shared" si="150"/>
        <v/>
      </c>
    </row>
    <row r="2326" spans="1:11" x14ac:dyDescent="0.15">
      <c r="A2326" s="22" t="str">
        <f>IFERROR(テーブル_Swim015[[#This Row],[競技番号]],"")</f>
        <v/>
      </c>
      <c r="B2326" s="22" t="str">
        <f>IFERROR(テーブル_Swim015[[#This Row],[組]],"")</f>
        <v/>
      </c>
      <c r="C2326" s="22" t="str">
        <f>IFERROR(テーブル_Swim015[[#This Row],[水路]],"")</f>
        <v/>
      </c>
      <c r="D2326" s="22" t="str">
        <f t="shared" si="151"/>
        <v/>
      </c>
      <c r="E2326" s="22" t="str">
        <f>IFERROR(テーブル_Swim015[[#This Row],[選手番号]],"")</f>
        <v/>
      </c>
      <c r="F2326" s="22" t="str">
        <f>IFERROR(VLOOKUP(E2326,Sheet3!A:H,3,0),"")</f>
        <v/>
      </c>
      <c r="G2326" s="22" t="str">
        <f>IFERROR(VLOOKUP(E2326,Sheet3!A:H,8,0),"")</f>
        <v/>
      </c>
      <c r="H2326" s="22" t="str">
        <f>IFERROR(VLOOKUP(E2326,Sheet2!A:B,2,0),"")</f>
        <v/>
      </c>
      <c r="I2326" s="22" t="str">
        <f t="shared" si="148"/>
        <v/>
      </c>
      <c r="J2326" s="22" t="str">
        <f t="shared" si="149"/>
        <v/>
      </c>
      <c r="K2326" s="22" t="str">
        <f t="shared" si="150"/>
        <v/>
      </c>
    </row>
    <row r="2327" spans="1:11" x14ac:dyDescent="0.15">
      <c r="A2327" s="22" t="str">
        <f>IFERROR(テーブル_Swim015[[#This Row],[競技番号]],"")</f>
        <v/>
      </c>
      <c r="B2327" s="22" t="str">
        <f>IFERROR(テーブル_Swim015[[#This Row],[組]],"")</f>
        <v/>
      </c>
      <c r="C2327" s="22" t="str">
        <f>IFERROR(テーブル_Swim015[[#This Row],[水路]],"")</f>
        <v/>
      </c>
      <c r="D2327" s="22" t="str">
        <f t="shared" si="151"/>
        <v/>
      </c>
      <c r="E2327" s="22" t="str">
        <f>IFERROR(テーブル_Swim015[[#This Row],[選手番号]],"")</f>
        <v/>
      </c>
      <c r="F2327" s="22" t="str">
        <f>IFERROR(VLOOKUP(E2327,Sheet3!A:H,3,0),"")</f>
        <v/>
      </c>
      <c r="G2327" s="22" t="str">
        <f>IFERROR(VLOOKUP(E2327,Sheet3!A:H,8,0),"")</f>
        <v/>
      </c>
      <c r="H2327" s="22" t="str">
        <f>IFERROR(VLOOKUP(E2327,Sheet2!A:B,2,0),"")</f>
        <v/>
      </c>
      <c r="I2327" s="22" t="str">
        <f t="shared" si="148"/>
        <v/>
      </c>
      <c r="J2327" s="22" t="str">
        <f t="shared" si="149"/>
        <v/>
      </c>
      <c r="K2327" s="22" t="str">
        <f t="shared" si="150"/>
        <v/>
      </c>
    </row>
    <row r="2328" spans="1:11" x14ac:dyDescent="0.15">
      <c r="A2328" s="22" t="str">
        <f>IFERROR(テーブル_Swim015[[#This Row],[競技番号]],"")</f>
        <v/>
      </c>
      <c r="B2328" s="22" t="str">
        <f>IFERROR(テーブル_Swim015[[#This Row],[組]],"")</f>
        <v/>
      </c>
      <c r="C2328" s="22" t="str">
        <f>IFERROR(テーブル_Swim015[[#This Row],[水路]],"")</f>
        <v/>
      </c>
      <c r="D2328" s="22" t="str">
        <f t="shared" si="151"/>
        <v/>
      </c>
      <c r="E2328" s="22" t="str">
        <f>IFERROR(テーブル_Swim015[[#This Row],[選手番号]],"")</f>
        <v/>
      </c>
      <c r="F2328" s="22" t="str">
        <f>IFERROR(VLOOKUP(E2328,Sheet3!A:H,3,0),"")</f>
        <v/>
      </c>
      <c r="G2328" s="22" t="str">
        <f>IFERROR(VLOOKUP(E2328,Sheet3!A:H,8,0),"")</f>
        <v/>
      </c>
      <c r="H2328" s="22" t="str">
        <f>IFERROR(VLOOKUP(E2328,Sheet2!A:B,2,0),"")</f>
        <v/>
      </c>
      <c r="I2328" s="22" t="str">
        <f t="shared" si="148"/>
        <v/>
      </c>
      <c r="J2328" s="22" t="str">
        <f t="shared" si="149"/>
        <v/>
      </c>
      <c r="K2328" s="22" t="str">
        <f t="shared" si="150"/>
        <v/>
      </c>
    </row>
    <row r="2329" spans="1:11" x14ac:dyDescent="0.15">
      <c r="A2329" s="22" t="str">
        <f>IFERROR(テーブル_Swim015[[#This Row],[競技番号]],"")</f>
        <v/>
      </c>
      <c r="B2329" s="22" t="str">
        <f>IFERROR(テーブル_Swim015[[#This Row],[組]],"")</f>
        <v/>
      </c>
      <c r="C2329" s="22" t="str">
        <f>IFERROR(テーブル_Swim015[[#This Row],[水路]],"")</f>
        <v/>
      </c>
      <c r="D2329" s="22" t="str">
        <f t="shared" si="151"/>
        <v/>
      </c>
      <c r="E2329" s="22" t="str">
        <f>IFERROR(テーブル_Swim015[[#This Row],[選手番号]],"")</f>
        <v/>
      </c>
      <c r="F2329" s="22" t="str">
        <f>IFERROR(VLOOKUP(E2329,Sheet3!A:H,3,0),"")</f>
        <v/>
      </c>
      <c r="G2329" s="22" t="str">
        <f>IFERROR(VLOOKUP(E2329,Sheet3!A:H,8,0),"")</f>
        <v/>
      </c>
      <c r="H2329" s="22" t="str">
        <f>IFERROR(VLOOKUP(E2329,Sheet2!A:B,2,0),"")</f>
        <v/>
      </c>
      <c r="I2329" s="22" t="str">
        <f t="shared" si="148"/>
        <v/>
      </c>
      <c r="J2329" s="22" t="str">
        <f t="shared" si="149"/>
        <v/>
      </c>
      <c r="K2329" s="22" t="str">
        <f t="shared" si="150"/>
        <v/>
      </c>
    </row>
    <row r="2330" spans="1:11" x14ac:dyDescent="0.15">
      <c r="A2330" s="22" t="str">
        <f>IFERROR(テーブル_Swim015[[#This Row],[競技番号]],"")</f>
        <v/>
      </c>
      <c r="B2330" s="22" t="str">
        <f>IFERROR(テーブル_Swim015[[#This Row],[組]],"")</f>
        <v/>
      </c>
      <c r="C2330" s="22" t="str">
        <f>IFERROR(テーブル_Swim015[[#This Row],[水路]],"")</f>
        <v/>
      </c>
      <c r="D2330" s="22" t="str">
        <f t="shared" si="151"/>
        <v/>
      </c>
      <c r="E2330" s="22" t="str">
        <f>IFERROR(テーブル_Swim015[[#This Row],[選手番号]],"")</f>
        <v/>
      </c>
      <c r="F2330" s="22" t="str">
        <f>IFERROR(VLOOKUP(E2330,Sheet3!A:H,3,0),"")</f>
        <v/>
      </c>
      <c r="G2330" s="22" t="str">
        <f>IFERROR(VLOOKUP(E2330,Sheet3!A:H,8,0),"")</f>
        <v/>
      </c>
      <c r="H2330" s="22" t="str">
        <f>IFERROR(VLOOKUP(E2330,Sheet2!A:B,2,0),"")</f>
        <v/>
      </c>
      <c r="I2330" s="22" t="str">
        <f t="shared" si="148"/>
        <v/>
      </c>
      <c r="J2330" s="22" t="str">
        <f t="shared" si="149"/>
        <v/>
      </c>
      <c r="K2330" s="22" t="str">
        <f t="shared" si="150"/>
        <v/>
      </c>
    </row>
    <row r="2331" spans="1:11" x14ac:dyDescent="0.15">
      <c r="A2331" s="22" t="str">
        <f>IFERROR(テーブル_Swim015[[#This Row],[競技番号]],"")</f>
        <v/>
      </c>
      <c r="B2331" s="22" t="str">
        <f>IFERROR(テーブル_Swim015[[#This Row],[組]],"")</f>
        <v/>
      </c>
      <c r="C2331" s="22" t="str">
        <f>IFERROR(テーブル_Swim015[[#This Row],[水路]],"")</f>
        <v/>
      </c>
      <c r="D2331" s="22" t="str">
        <f t="shared" si="151"/>
        <v/>
      </c>
      <c r="E2331" s="22" t="str">
        <f>IFERROR(テーブル_Swim015[[#This Row],[選手番号]],"")</f>
        <v/>
      </c>
      <c r="F2331" s="22" t="str">
        <f>IFERROR(VLOOKUP(E2331,Sheet3!A:H,3,0),"")</f>
        <v/>
      </c>
      <c r="G2331" s="22" t="str">
        <f>IFERROR(VLOOKUP(E2331,Sheet3!A:H,8,0),"")</f>
        <v/>
      </c>
      <c r="H2331" s="22" t="str">
        <f>IFERROR(VLOOKUP(E2331,Sheet2!A:B,2,0),"")</f>
        <v/>
      </c>
      <c r="I2331" s="22" t="str">
        <f t="shared" si="148"/>
        <v/>
      </c>
      <c r="J2331" s="22" t="str">
        <f t="shared" si="149"/>
        <v/>
      </c>
      <c r="K2331" s="22" t="str">
        <f t="shared" si="150"/>
        <v/>
      </c>
    </row>
    <row r="2332" spans="1:11" x14ac:dyDescent="0.15">
      <c r="A2332" s="22" t="str">
        <f>IFERROR(テーブル_Swim015[[#This Row],[競技番号]],"")</f>
        <v/>
      </c>
      <c r="B2332" s="22" t="str">
        <f>IFERROR(テーブル_Swim015[[#This Row],[組]],"")</f>
        <v/>
      </c>
      <c r="C2332" s="22" t="str">
        <f>IFERROR(テーブル_Swim015[[#This Row],[水路]],"")</f>
        <v/>
      </c>
      <c r="D2332" s="22" t="str">
        <f t="shared" si="151"/>
        <v/>
      </c>
      <c r="E2332" s="22" t="str">
        <f>IFERROR(テーブル_Swim015[[#This Row],[選手番号]],"")</f>
        <v/>
      </c>
      <c r="F2332" s="22" t="str">
        <f>IFERROR(VLOOKUP(E2332,Sheet3!A:H,3,0),"")</f>
        <v/>
      </c>
      <c r="G2332" s="22" t="str">
        <f>IFERROR(VLOOKUP(E2332,Sheet3!A:H,8,0),"")</f>
        <v/>
      </c>
      <c r="H2332" s="22" t="str">
        <f>IFERROR(VLOOKUP(E2332,Sheet2!A:B,2,0),"")</f>
        <v/>
      </c>
      <c r="I2332" s="22" t="str">
        <f t="shared" si="148"/>
        <v/>
      </c>
      <c r="J2332" s="22" t="str">
        <f t="shared" si="149"/>
        <v/>
      </c>
      <c r="K2332" s="22" t="str">
        <f t="shared" si="150"/>
        <v/>
      </c>
    </row>
    <row r="2333" spans="1:11" x14ac:dyDescent="0.15">
      <c r="A2333" s="22" t="str">
        <f>IFERROR(テーブル_Swim015[[#This Row],[競技番号]],"")</f>
        <v/>
      </c>
      <c r="B2333" s="22" t="str">
        <f>IFERROR(テーブル_Swim015[[#This Row],[組]],"")</f>
        <v/>
      </c>
      <c r="C2333" s="22" t="str">
        <f>IFERROR(テーブル_Swim015[[#This Row],[水路]],"")</f>
        <v/>
      </c>
      <c r="D2333" s="22" t="str">
        <f t="shared" si="151"/>
        <v/>
      </c>
      <c r="E2333" s="22" t="str">
        <f>IFERROR(テーブル_Swim015[[#This Row],[選手番号]],"")</f>
        <v/>
      </c>
      <c r="F2333" s="22" t="str">
        <f>IFERROR(VLOOKUP(E2333,Sheet3!A:H,3,0),"")</f>
        <v/>
      </c>
      <c r="G2333" s="22" t="str">
        <f>IFERROR(VLOOKUP(E2333,Sheet3!A:H,8,0),"")</f>
        <v/>
      </c>
      <c r="H2333" s="22" t="str">
        <f>IFERROR(VLOOKUP(E2333,Sheet2!A:B,2,0),"")</f>
        <v/>
      </c>
      <c r="I2333" s="22" t="str">
        <f t="shared" si="148"/>
        <v/>
      </c>
      <c r="J2333" s="22" t="str">
        <f t="shared" si="149"/>
        <v/>
      </c>
      <c r="K2333" s="22" t="str">
        <f t="shared" si="150"/>
        <v/>
      </c>
    </row>
    <row r="2334" spans="1:11" x14ac:dyDescent="0.15">
      <c r="A2334" s="22" t="str">
        <f>IFERROR(テーブル_Swim015[[#This Row],[競技番号]],"")</f>
        <v/>
      </c>
      <c r="B2334" s="22" t="str">
        <f>IFERROR(テーブル_Swim015[[#This Row],[組]],"")</f>
        <v/>
      </c>
      <c r="C2334" s="22" t="str">
        <f>IFERROR(テーブル_Swim015[[#This Row],[水路]],"")</f>
        <v/>
      </c>
      <c r="D2334" s="22" t="str">
        <f t="shared" si="151"/>
        <v/>
      </c>
      <c r="E2334" s="22" t="str">
        <f>IFERROR(テーブル_Swim015[[#This Row],[選手番号]],"")</f>
        <v/>
      </c>
      <c r="F2334" s="22" t="str">
        <f>IFERROR(VLOOKUP(E2334,Sheet3!A:H,3,0),"")</f>
        <v/>
      </c>
      <c r="G2334" s="22" t="str">
        <f>IFERROR(VLOOKUP(E2334,Sheet3!A:H,8,0),"")</f>
        <v/>
      </c>
      <c r="H2334" s="22" t="str">
        <f>IFERROR(VLOOKUP(E2334,Sheet2!A:B,2,0),"")</f>
        <v/>
      </c>
      <c r="I2334" s="22" t="str">
        <f t="shared" si="148"/>
        <v/>
      </c>
      <c r="J2334" s="22" t="str">
        <f t="shared" si="149"/>
        <v/>
      </c>
      <c r="K2334" s="22" t="str">
        <f t="shared" si="150"/>
        <v/>
      </c>
    </row>
    <row r="2335" spans="1:11" x14ac:dyDescent="0.15">
      <c r="A2335" s="22" t="str">
        <f>IFERROR(テーブル_Swim015[[#This Row],[競技番号]],"")</f>
        <v/>
      </c>
      <c r="B2335" s="22" t="str">
        <f>IFERROR(テーブル_Swim015[[#This Row],[組]],"")</f>
        <v/>
      </c>
      <c r="C2335" s="22" t="str">
        <f>IFERROR(テーブル_Swim015[[#This Row],[水路]],"")</f>
        <v/>
      </c>
      <c r="D2335" s="22" t="str">
        <f t="shared" si="151"/>
        <v/>
      </c>
      <c r="E2335" s="22" t="str">
        <f>IFERROR(テーブル_Swim015[[#This Row],[選手番号]],"")</f>
        <v/>
      </c>
      <c r="F2335" s="22" t="str">
        <f>IFERROR(VLOOKUP(E2335,Sheet3!A:H,3,0),"")</f>
        <v/>
      </c>
      <c r="G2335" s="22" t="str">
        <f>IFERROR(VLOOKUP(E2335,Sheet3!A:H,8,0),"")</f>
        <v/>
      </c>
      <c r="H2335" s="22" t="str">
        <f>IFERROR(VLOOKUP(E2335,Sheet2!A:B,2,0),"")</f>
        <v/>
      </c>
      <c r="I2335" s="22" t="str">
        <f t="shared" si="148"/>
        <v/>
      </c>
      <c r="J2335" s="22" t="str">
        <f t="shared" si="149"/>
        <v/>
      </c>
      <c r="K2335" s="22" t="str">
        <f t="shared" si="150"/>
        <v/>
      </c>
    </row>
    <row r="2336" spans="1:11" x14ac:dyDescent="0.15">
      <c r="A2336" s="22" t="str">
        <f>IFERROR(テーブル_Swim015[[#This Row],[競技番号]],"")</f>
        <v/>
      </c>
      <c r="B2336" s="22" t="str">
        <f>IFERROR(テーブル_Swim015[[#This Row],[組]],"")</f>
        <v/>
      </c>
      <c r="C2336" s="22" t="str">
        <f>IFERROR(テーブル_Swim015[[#This Row],[水路]],"")</f>
        <v/>
      </c>
      <c r="D2336" s="22" t="str">
        <f t="shared" si="151"/>
        <v/>
      </c>
      <c r="E2336" s="22" t="str">
        <f>IFERROR(テーブル_Swim015[[#This Row],[選手番号]],"")</f>
        <v/>
      </c>
      <c r="F2336" s="22" t="str">
        <f>IFERROR(VLOOKUP(E2336,Sheet3!A:H,3,0),"")</f>
        <v/>
      </c>
      <c r="G2336" s="22" t="str">
        <f>IFERROR(VLOOKUP(E2336,Sheet3!A:H,8,0),"")</f>
        <v/>
      </c>
      <c r="H2336" s="22" t="str">
        <f>IFERROR(VLOOKUP(E2336,Sheet2!A:B,2,0),"")</f>
        <v/>
      </c>
      <c r="I2336" s="22" t="str">
        <f t="shared" si="148"/>
        <v/>
      </c>
      <c r="J2336" s="22" t="str">
        <f t="shared" si="149"/>
        <v/>
      </c>
      <c r="K2336" s="22" t="str">
        <f t="shared" si="150"/>
        <v/>
      </c>
    </row>
    <row r="2337" spans="1:11" x14ac:dyDescent="0.15">
      <c r="A2337" s="22" t="str">
        <f>IFERROR(テーブル_Swim015[[#This Row],[競技番号]],"")</f>
        <v/>
      </c>
      <c r="B2337" s="22" t="str">
        <f>IFERROR(テーブル_Swim015[[#This Row],[組]],"")</f>
        <v/>
      </c>
      <c r="C2337" s="22" t="str">
        <f>IFERROR(テーブル_Swim015[[#This Row],[水路]],"")</f>
        <v/>
      </c>
      <c r="D2337" s="22" t="str">
        <f t="shared" si="151"/>
        <v/>
      </c>
      <c r="E2337" s="22" t="str">
        <f>IFERROR(テーブル_Swim015[[#This Row],[選手番号]],"")</f>
        <v/>
      </c>
      <c r="F2337" s="22" t="str">
        <f>IFERROR(VLOOKUP(E2337,Sheet3!A:H,3,0),"")</f>
        <v/>
      </c>
      <c r="G2337" s="22" t="str">
        <f>IFERROR(VLOOKUP(E2337,Sheet3!A:H,8,0),"")</f>
        <v/>
      </c>
      <c r="H2337" s="22" t="str">
        <f>IFERROR(VLOOKUP(E2337,Sheet2!A:B,2,0),"")</f>
        <v/>
      </c>
      <c r="I2337" s="22" t="str">
        <f t="shared" si="148"/>
        <v/>
      </c>
      <c r="J2337" s="22" t="str">
        <f t="shared" si="149"/>
        <v/>
      </c>
      <c r="K2337" s="22" t="str">
        <f t="shared" si="150"/>
        <v/>
      </c>
    </row>
    <row r="2338" spans="1:11" x14ac:dyDescent="0.15">
      <c r="A2338" s="22" t="str">
        <f>IFERROR(テーブル_Swim015[[#This Row],[競技番号]],"")</f>
        <v/>
      </c>
      <c r="B2338" s="22" t="str">
        <f>IFERROR(テーブル_Swim015[[#This Row],[組]],"")</f>
        <v/>
      </c>
      <c r="C2338" s="22" t="str">
        <f>IFERROR(テーブル_Swim015[[#This Row],[水路]],"")</f>
        <v/>
      </c>
      <c r="D2338" s="22" t="str">
        <f t="shared" si="151"/>
        <v/>
      </c>
      <c r="E2338" s="22" t="str">
        <f>IFERROR(テーブル_Swim015[[#This Row],[選手番号]],"")</f>
        <v/>
      </c>
      <c r="F2338" s="22" t="str">
        <f>IFERROR(VLOOKUP(E2338,Sheet3!A:H,3,0),"")</f>
        <v/>
      </c>
      <c r="G2338" s="22" t="str">
        <f>IFERROR(VLOOKUP(E2338,Sheet3!A:H,8,0),"")</f>
        <v/>
      </c>
      <c r="H2338" s="22" t="str">
        <f>IFERROR(VLOOKUP(E2338,Sheet2!A:B,2,0),"")</f>
        <v/>
      </c>
      <c r="I2338" s="22" t="str">
        <f t="shared" si="148"/>
        <v/>
      </c>
      <c r="J2338" s="22" t="str">
        <f t="shared" si="149"/>
        <v/>
      </c>
      <c r="K2338" s="22" t="str">
        <f t="shared" si="150"/>
        <v/>
      </c>
    </row>
    <row r="2339" spans="1:11" x14ac:dyDescent="0.15">
      <c r="A2339" s="22" t="str">
        <f>IFERROR(テーブル_Swim015[[#This Row],[競技番号]],"")</f>
        <v/>
      </c>
      <c r="B2339" s="22" t="str">
        <f>IFERROR(テーブル_Swim015[[#This Row],[組]],"")</f>
        <v/>
      </c>
      <c r="C2339" s="22" t="str">
        <f>IFERROR(テーブル_Swim015[[#This Row],[水路]],"")</f>
        <v/>
      </c>
      <c r="D2339" s="22" t="str">
        <f t="shared" si="151"/>
        <v/>
      </c>
      <c r="E2339" s="22" t="str">
        <f>IFERROR(テーブル_Swim015[[#This Row],[選手番号]],"")</f>
        <v/>
      </c>
      <c r="F2339" s="22" t="str">
        <f>IFERROR(VLOOKUP(E2339,Sheet3!A:H,3,0),"")</f>
        <v/>
      </c>
      <c r="G2339" s="22" t="str">
        <f>IFERROR(VLOOKUP(E2339,Sheet3!A:H,8,0),"")</f>
        <v/>
      </c>
      <c r="H2339" s="22" t="str">
        <f>IFERROR(VLOOKUP(E2339,Sheet2!A:B,2,0),"")</f>
        <v/>
      </c>
      <c r="I2339" s="22" t="str">
        <f t="shared" si="148"/>
        <v/>
      </c>
      <c r="J2339" s="22" t="str">
        <f t="shared" si="149"/>
        <v/>
      </c>
      <c r="K2339" s="22" t="str">
        <f t="shared" si="150"/>
        <v/>
      </c>
    </row>
    <row r="2340" spans="1:11" x14ac:dyDescent="0.15">
      <c r="A2340" s="22" t="str">
        <f>IFERROR(テーブル_Swim015[[#This Row],[競技番号]],"")</f>
        <v/>
      </c>
      <c r="B2340" s="22" t="str">
        <f>IFERROR(テーブル_Swim015[[#This Row],[組]],"")</f>
        <v/>
      </c>
      <c r="C2340" s="22" t="str">
        <f>IFERROR(テーブル_Swim015[[#This Row],[水路]],"")</f>
        <v/>
      </c>
      <c r="D2340" s="22" t="str">
        <f t="shared" si="151"/>
        <v/>
      </c>
      <c r="E2340" s="22" t="str">
        <f>IFERROR(テーブル_Swim015[[#This Row],[選手番号]],"")</f>
        <v/>
      </c>
      <c r="F2340" s="22" t="str">
        <f>IFERROR(VLOOKUP(E2340,Sheet3!A:H,3,0),"")</f>
        <v/>
      </c>
      <c r="G2340" s="22" t="str">
        <f>IFERROR(VLOOKUP(E2340,Sheet3!A:H,8,0),"")</f>
        <v/>
      </c>
      <c r="H2340" s="22" t="str">
        <f>IFERROR(VLOOKUP(E2340,Sheet2!A:B,2,0),"")</f>
        <v/>
      </c>
      <c r="I2340" s="22" t="str">
        <f t="shared" si="148"/>
        <v/>
      </c>
      <c r="J2340" s="22" t="str">
        <f t="shared" si="149"/>
        <v/>
      </c>
      <c r="K2340" s="22" t="str">
        <f t="shared" si="150"/>
        <v/>
      </c>
    </row>
    <row r="2341" spans="1:11" x14ac:dyDescent="0.15">
      <c r="A2341" s="22" t="str">
        <f>IFERROR(テーブル_Swim015[[#This Row],[競技番号]],"")</f>
        <v/>
      </c>
      <c r="B2341" s="22" t="str">
        <f>IFERROR(テーブル_Swim015[[#This Row],[組]],"")</f>
        <v/>
      </c>
      <c r="C2341" s="22" t="str">
        <f>IFERROR(テーブル_Swim015[[#This Row],[水路]],"")</f>
        <v/>
      </c>
      <c r="D2341" s="22" t="str">
        <f t="shared" si="151"/>
        <v/>
      </c>
      <c r="E2341" s="22" t="str">
        <f>IFERROR(テーブル_Swim015[[#This Row],[選手番号]],"")</f>
        <v/>
      </c>
      <c r="F2341" s="22" t="str">
        <f>IFERROR(VLOOKUP(E2341,Sheet3!A:H,3,0),"")</f>
        <v/>
      </c>
      <c r="G2341" s="22" t="str">
        <f>IFERROR(VLOOKUP(E2341,Sheet3!A:H,8,0),"")</f>
        <v/>
      </c>
      <c r="H2341" s="22" t="str">
        <f>IFERROR(VLOOKUP(E2341,Sheet2!A:B,2,0),"")</f>
        <v/>
      </c>
      <c r="I2341" s="22" t="str">
        <f t="shared" si="148"/>
        <v/>
      </c>
      <c r="J2341" s="22" t="str">
        <f t="shared" si="149"/>
        <v/>
      </c>
      <c r="K2341" s="22" t="str">
        <f t="shared" si="150"/>
        <v/>
      </c>
    </row>
    <row r="2342" spans="1:11" x14ac:dyDescent="0.15">
      <c r="A2342" s="22" t="str">
        <f>IFERROR(テーブル_Swim015[[#This Row],[競技番号]],"")</f>
        <v/>
      </c>
      <c r="B2342" s="22" t="str">
        <f>IFERROR(テーブル_Swim015[[#This Row],[組]],"")</f>
        <v/>
      </c>
      <c r="C2342" s="22" t="str">
        <f>IFERROR(テーブル_Swim015[[#This Row],[水路]],"")</f>
        <v/>
      </c>
      <c r="D2342" s="22" t="str">
        <f t="shared" si="151"/>
        <v/>
      </c>
      <c r="E2342" s="22" t="str">
        <f>IFERROR(テーブル_Swim015[[#This Row],[選手番号]],"")</f>
        <v/>
      </c>
      <c r="F2342" s="22" t="str">
        <f>IFERROR(VLOOKUP(E2342,Sheet3!A:H,3,0),"")</f>
        <v/>
      </c>
      <c r="G2342" s="22" t="str">
        <f>IFERROR(VLOOKUP(E2342,Sheet3!A:H,8,0),"")</f>
        <v/>
      </c>
      <c r="H2342" s="22" t="str">
        <f>IFERROR(VLOOKUP(E2342,Sheet2!A:B,2,0),"")</f>
        <v/>
      </c>
      <c r="I2342" s="22" t="str">
        <f t="shared" si="148"/>
        <v/>
      </c>
      <c r="J2342" s="22" t="str">
        <f t="shared" si="149"/>
        <v/>
      </c>
      <c r="K2342" s="22" t="str">
        <f t="shared" si="150"/>
        <v/>
      </c>
    </row>
    <row r="2343" spans="1:11" x14ac:dyDescent="0.15">
      <c r="A2343" s="22" t="str">
        <f>IFERROR(テーブル_Swim015[[#This Row],[競技番号]],"")</f>
        <v/>
      </c>
      <c r="B2343" s="22" t="str">
        <f>IFERROR(テーブル_Swim015[[#This Row],[組]],"")</f>
        <v/>
      </c>
      <c r="C2343" s="22" t="str">
        <f>IFERROR(テーブル_Swim015[[#This Row],[水路]],"")</f>
        <v/>
      </c>
      <c r="D2343" s="22" t="str">
        <f t="shared" si="151"/>
        <v/>
      </c>
      <c r="E2343" s="22" t="str">
        <f>IFERROR(テーブル_Swim015[[#This Row],[選手番号]],"")</f>
        <v/>
      </c>
      <c r="F2343" s="22" t="str">
        <f>IFERROR(VLOOKUP(E2343,Sheet3!A:H,3,0),"")</f>
        <v/>
      </c>
      <c r="G2343" s="22" t="str">
        <f>IFERROR(VLOOKUP(E2343,Sheet3!A:H,8,0),"")</f>
        <v/>
      </c>
      <c r="H2343" s="22" t="str">
        <f>IFERROR(VLOOKUP(E2343,Sheet2!A:B,2,0),"")</f>
        <v/>
      </c>
      <c r="I2343" s="22" t="str">
        <f t="shared" si="148"/>
        <v/>
      </c>
      <c r="J2343" s="22" t="str">
        <f t="shared" si="149"/>
        <v/>
      </c>
      <c r="K2343" s="22" t="str">
        <f t="shared" si="150"/>
        <v/>
      </c>
    </row>
    <row r="2344" spans="1:11" x14ac:dyDescent="0.15">
      <c r="A2344" s="22" t="str">
        <f>IFERROR(テーブル_Swim015[[#This Row],[競技番号]],"")</f>
        <v/>
      </c>
      <c r="B2344" s="22" t="str">
        <f>IFERROR(テーブル_Swim015[[#This Row],[組]],"")</f>
        <v/>
      </c>
      <c r="C2344" s="22" t="str">
        <f>IFERROR(テーブル_Swim015[[#This Row],[水路]],"")</f>
        <v/>
      </c>
      <c r="D2344" s="22" t="str">
        <f t="shared" si="151"/>
        <v/>
      </c>
      <c r="E2344" s="22" t="str">
        <f>IFERROR(テーブル_Swim015[[#This Row],[選手番号]],"")</f>
        <v/>
      </c>
      <c r="F2344" s="22" t="str">
        <f>IFERROR(VLOOKUP(E2344,Sheet3!A:H,3,0),"")</f>
        <v/>
      </c>
      <c r="G2344" s="22" t="str">
        <f>IFERROR(VLOOKUP(E2344,Sheet3!A:H,8,0),"")</f>
        <v/>
      </c>
      <c r="H2344" s="22" t="str">
        <f>IFERROR(VLOOKUP(E2344,Sheet2!A:B,2,0),"")</f>
        <v/>
      </c>
      <c r="I2344" s="22" t="str">
        <f t="shared" si="148"/>
        <v/>
      </c>
      <c r="J2344" s="22" t="str">
        <f t="shared" si="149"/>
        <v/>
      </c>
      <c r="K2344" s="22" t="str">
        <f t="shared" si="150"/>
        <v/>
      </c>
    </row>
    <row r="2345" spans="1:11" x14ac:dyDescent="0.15">
      <c r="A2345" s="22" t="str">
        <f>IFERROR(テーブル_Swim015[[#This Row],[競技番号]],"")</f>
        <v/>
      </c>
      <c r="B2345" s="22" t="str">
        <f>IFERROR(テーブル_Swim015[[#This Row],[組]],"")</f>
        <v/>
      </c>
      <c r="C2345" s="22" t="str">
        <f>IFERROR(テーブル_Swim015[[#This Row],[水路]],"")</f>
        <v/>
      </c>
      <c r="D2345" s="22" t="str">
        <f t="shared" si="151"/>
        <v/>
      </c>
      <c r="E2345" s="22" t="str">
        <f>IFERROR(テーブル_Swim015[[#This Row],[選手番号]],"")</f>
        <v/>
      </c>
      <c r="F2345" s="22" t="str">
        <f>IFERROR(VLOOKUP(E2345,Sheet3!A:H,3,0),"")</f>
        <v/>
      </c>
      <c r="G2345" s="22" t="str">
        <f>IFERROR(VLOOKUP(E2345,Sheet3!A:H,8,0),"")</f>
        <v/>
      </c>
      <c r="H2345" s="22" t="str">
        <f>IFERROR(VLOOKUP(E2345,Sheet2!A:B,2,0),"")</f>
        <v/>
      </c>
      <c r="I2345" s="22" t="str">
        <f t="shared" si="148"/>
        <v/>
      </c>
      <c r="J2345" s="22" t="str">
        <f t="shared" si="149"/>
        <v/>
      </c>
      <c r="K2345" s="22" t="str">
        <f t="shared" si="150"/>
        <v/>
      </c>
    </row>
    <row r="2346" spans="1:11" x14ac:dyDescent="0.15">
      <c r="A2346" s="22" t="str">
        <f>IFERROR(テーブル_Swim015[[#This Row],[競技番号]],"")</f>
        <v/>
      </c>
      <c r="B2346" s="22" t="str">
        <f>IFERROR(テーブル_Swim015[[#This Row],[組]],"")</f>
        <v/>
      </c>
      <c r="C2346" s="22" t="str">
        <f>IFERROR(テーブル_Swim015[[#This Row],[水路]],"")</f>
        <v/>
      </c>
      <c r="D2346" s="22" t="str">
        <f t="shared" si="151"/>
        <v/>
      </c>
      <c r="E2346" s="22" t="str">
        <f>IFERROR(テーブル_Swim015[[#This Row],[選手番号]],"")</f>
        <v/>
      </c>
      <c r="F2346" s="22" t="str">
        <f>IFERROR(VLOOKUP(E2346,Sheet3!A:H,3,0),"")</f>
        <v/>
      </c>
      <c r="G2346" s="22" t="str">
        <f>IFERROR(VLOOKUP(E2346,Sheet3!A:H,8,0),"")</f>
        <v/>
      </c>
      <c r="H2346" s="22" t="str">
        <f>IFERROR(VLOOKUP(E2346,Sheet2!A:B,2,0),"")</f>
        <v/>
      </c>
      <c r="I2346" s="22" t="str">
        <f t="shared" si="148"/>
        <v/>
      </c>
      <c r="J2346" s="22" t="str">
        <f t="shared" si="149"/>
        <v/>
      </c>
      <c r="K2346" s="22" t="str">
        <f t="shared" si="150"/>
        <v/>
      </c>
    </row>
    <row r="2347" spans="1:11" x14ac:dyDescent="0.15">
      <c r="A2347" s="22" t="str">
        <f>IFERROR(テーブル_Swim015[[#This Row],[競技番号]],"")</f>
        <v/>
      </c>
      <c r="B2347" s="22" t="str">
        <f>IFERROR(テーブル_Swim015[[#This Row],[組]],"")</f>
        <v/>
      </c>
      <c r="C2347" s="22" t="str">
        <f>IFERROR(テーブル_Swim015[[#This Row],[水路]],"")</f>
        <v/>
      </c>
      <c r="D2347" s="22" t="str">
        <f t="shared" si="151"/>
        <v/>
      </c>
      <c r="E2347" s="22" t="str">
        <f>IFERROR(テーブル_Swim015[[#This Row],[選手番号]],"")</f>
        <v/>
      </c>
      <c r="F2347" s="22" t="str">
        <f>IFERROR(VLOOKUP(E2347,Sheet3!A:H,3,0),"")</f>
        <v/>
      </c>
      <c r="G2347" s="22" t="str">
        <f>IFERROR(VLOOKUP(E2347,Sheet3!A:H,8,0),"")</f>
        <v/>
      </c>
      <c r="H2347" s="22" t="str">
        <f>IFERROR(VLOOKUP(E2347,Sheet2!A:B,2,0),"")</f>
        <v/>
      </c>
      <c r="I2347" s="22" t="str">
        <f t="shared" si="148"/>
        <v/>
      </c>
      <c r="J2347" s="22" t="str">
        <f t="shared" si="149"/>
        <v/>
      </c>
      <c r="K2347" s="22" t="str">
        <f t="shared" si="150"/>
        <v/>
      </c>
    </row>
    <row r="2348" spans="1:11" x14ac:dyDescent="0.15">
      <c r="A2348" s="22" t="str">
        <f>IFERROR(テーブル_Swim015[[#This Row],[競技番号]],"")</f>
        <v/>
      </c>
      <c r="B2348" s="22" t="str">
        <f>IFERROR(テーブル_Swim015[[#This Row],[組]],"")</f>
        <v/>
      </c>
      <c r="C2348" s="22" t="str">
        <f>IFERROR(テーブル_Swim015[[#This Row],[水路]],"")</f>
        <v/>
      </c>
      <c r="D2348" s="22" t="str">
        <f t="shared" si="151"/>
        <v/>
      </c>
      <c r="E2348" s="22" t="str">
        <f>IFERROR(テーブル_Swim015[[#This Row],[選手番号]],"")</f>
        <v/>
      </c>
      <c r="F2348" s="22" t="str">
        <f>IFERROR(VLOOKUP(E2348,Sheet3!A:H,3,0),"")</f>
        <v/>
      </c>
      <c r="G2348" s="22" t="str">
        <f>IFERROR(VLOOKUP(E2348,Sheet3!A:H,8,0),"")</f>
        <v/>
      </c>
      <c r="H2348" s="22" t="str">
        <f>IFERROR(VLOOKUP(E2348,Sheet2!A:B,2,0),"")</f>
        <v/>
      </c>
      <c r="I2348" s="22" t="str">
        <f t="shared" si="148"/>
        <v/>
      </c>
      <c r="J2348" s="22" t="str">
        <f t="shared" si="149"/>
        <v/>
      </c>
      <c r="K2348" s="22" t="str">
        <f t="shared" si="150"/>
        <v/>
      </c>
    </row>
    <row r="2349" spans="1:11" x14ac:dyDescent="0.15">
      <c r="A2349" s="22" t="str">
        <f>IFERROR(テーブル_Swim015[[#This Row],[競技番号]],"")</f>
        <v/>
      </c>
      <c r="B2349" s="22" t="str">
        <f>IFERROR(テーブル_Swim015[[#This Row],[組]],"")</f>
        <v/>
      </c>
      <c r="C2349" s="22" t="str">
        <f>IFERROR(テーブル_Swim015[[#This Row],[水路]],"")</f>
        <v/>
      </c>
      <c r="D2349" s="22" t="str">
        <f t="shared" si="151"/>
        <v/>
      </c>
      <c r="E2349" s="22" t="str">
        <f>IFERROR(テーブル_Swim015[[#This Row],[選手番号]],"")</f>
        <v/>
      </c>
      <c r="F2349" s="22" t="str">
        <f>IFERROR(VLOOKUP(E2349,Sheet3!A:H,3,0),"")</f>
        <v/>
      </c>
      <c r="G2349" s="22" t="str">
        <f>IFERROR(VLOOKUP(E2349,Sheet3!A:H,8,0),"")</f>
        <v/>
      </c>
      <c r="H2349" s="22" t="str">
        <f>IFERROR(VLOOKUP(E2349,Sheet2!A:B,2,0),"")</f>
        <v/>
      </c>
      <c r="I2349" s="22" t="str">
        <f t="shared" si="148"/>
        <v/>
      </c>
      <c r="J2349" s="22" t="str">
        <f t="shared" si="149"/>
        <v/>
      </c>
      <c r="K2349" s="22" t="str">
        <f t="shared" si="150"/>
        <v/>
      </c>
    </row>
    <row r="2350" spans="1:11" x14ac:dyDescent="0.15">
      <c r="A2350" s="22" t="str">
        <f>IFERROR(テーブル_Swim015[[#This Row],[競技番号]],"")</f>
        <v/>
      </c>
      <c r="B2350" s="22" t="str">
        <f>IFERROR(テーブル_Swim015[[#This Row],[組]],"")</f>
        <v/>
      </c>
      <c r="C2350" s="22" t="str">
        <f>IFERROR(テーブル_Swim015[[#This Row],[水路]],"")</f>
        <v/>
      </c>
      <c r="D2350" s="22" t="str">
        <f t="shared" si="151"/>
        <v/>
      </c>
      <c r="E2350" s="22" t="str">
        <f>IFERROR(テーブル_Swim015[[#This Row],[選手番号]],"")</f>
        <v/>
      </c>
      <c r="F2350" s="22" t="str">
        <f>IFERROR(VLOOKUP(E2350,Sheet3!A:H,3,0),"")</f>
        <v/>
      </c>
      <c r="G2350" s="22" t="str">
        <f>IFERROR(VLOOKUP(E2350,Sheet3!A:H,8,0),"")</f>
        <v/>
      </c>
      <c r="H2350" s="22" t="str">
        <f>IFERROR(VLOOKUP(E2350,Sheet2!A:B,2,0),"")</f>
        <v/>
      </c>
      <c r="I2350" s="22" t="str">
        <f t="shared" si="148"/>
        <v/>
      </c>
      <c r="J2350" s="22" t="str">
        <f t="shared" si="149"/>
        <v/>
      </c>
      <c r="K2350" s="22" t="str">
        <f t="shared" si="150"/>
        <v/>
      </c>
    </row>
    <row r="2351" spans="1:11" x14ac:dyDescent="0.15">
      <c r="A2351" s="22" t="str">
        <f>IFERROR(テーブル_Swim015[[#This Row],[競技番号]],"")</f>
        <v/>
      </c>
      <c r="B2351" s="22" t="str">
        <f>IFERROR(テーブル_Swim015[[#This Row],[組]],"")</f>
        <v/>
      </c>
      <c r="C2351" s="22" t="str">
        <f>IFERROR(テーブル_Swim015[[#This Row],[水路]],"")</f>
        <v/>
      </c>
      <c r="D2351" s="22" t="str">
        <f t="shared" si="151"/>
        <v/>
      </c>
      <c r="E2351" s="22" t="str">
        <f>IFERROR(テーブル_Swim015[[#This Row],[選手番号]],"")</f>
        <v/>
      </c>
      <c r="F2351" s="22" t="str">
        <f>IFERROR(VLOOKUP(E2351,Sheet3!A:H,3,0),"")</f>
        <v/>
      </c>
      <c r="G2351" s="22" t="str">
        <f>IFERROR(VLOOKUP(E2351,Sheet3!A:H,8,0),"")</f>
        <v/>
      </c>
      <c r="H2351" s="22" t="str">
        <f>IFERROR(VLOOKUP(E2351,Sheet2!A:B,2,0),"")</f>
        <v/>
      </c>
      <c r="I2351" s="22" t="str">
        <f t="shared" si="148"/>
        <v/>
      </c>
      <c r="J2351" s="22" t="str">
        <f t="shared" si="149"/>
        <v/>
      </c>
      <c r="K2351" s="22" t="str">
        <f t="shared" si="150"/>
        <v/>
      </c>
    </row>
    <row r="2352" spans="1:11" x14ac:dyDescent="0.15">
      <c r="A2352" s="22" t="str">
        <f>IFERROR(テーブル_Swim015[[#This Row],[競技番号]],"")</f>
        <v/>
      </c>
      <c r="B2352" s="22" t="str">
        <f>IFERROR(テーブル_Swim015[[#This Row],[組]],"")</f>
        <v/>
      </c>
      <c r="C2352" s="22" t="str">
        <f>IFERROR(テーブル_Swim015[[#This Row],[水路]],"")</f>
        <v/>
      </c>
      <c r="D2352" s="22" t="str">
        <f t="shared" si="151"/>
        <v/>
      </c>
      <c r="E2352" s="22" t="str">
        <f>IFERROR(テーブル_Swim015[[#This Row],[選手番号]],"")</f>
        <v/>
      </c>
      <c r="F2352" s="22" t="str">
        <f>IFERROR(VLOOKUP(E2352,Sheet3!A:H,3,0),"")</f>
        <v/>
      </c>
      <c r="G2352" s="22" t="str">
        <f>IFERROR(VLOOKUP(E2352,Sheet3!A:H,8,0),"")</f>
        <v/>
      </c>
      <c r="H2352" s="22" t="str">
        <f>IFERROR(VLOOKUP(E2352,Sheet2!A:B,2,0),"")</f>
        <v/>
      </c>
      <c r="I2352" s="22" t="str">
        <f t="shared" si="148"/>
        <v/>
      </c>
      <c r="J2352" s="22" t="str">
        <f t="shared" si="149"/>
        <v/>
      </c>
      <c r="K2352" s="22" t="str">
        <f t="shared" si="150"/>
        <v/>
      </c>
    </row>
    <row r="2353" spans="1:11" x14ac:dyDescent="0.15">
      <c r="A2353" s="22" t="str">
        <f>IFERROR(テーブル_Swim015[[#This Row],[競技番号]],"")</f>
        <v/>
      </c>
      <c r="B2353" s="22" t="str">
        <f>IFERROR(テーブル_Swim015[[#This Row],[組]],"")</f>
        <v/>
      </c>
      <c r="C2353" s="22" t="str">
        <f>IFERROR(テーブル_Swim015[[#This Row],[水路]],"")</f>
        <v/>
      </c>
      <c r="D2353" s="22" t="str">
        <f t="shared" si="151"/>
        <v/>
      </c>
      <c r="E2353" s="22" t="str">
        <f>IFERROR(テーブル_Swim015[[#This Row],[選手番号]],"")</f>
        <v/>
      </c>
      <c r="F2353" s="22" t="str">
        <f>IFERROR(VLOOKUP(E2353,Sheet3!A:H,3,0),"")</f>
        <v/>
      </c>
      <c r="G2353" s="22" t="str">
        <f>IFERROR(VLOOKUP(E2353,Sheet3!A:H,8,0),"")</f>
        <v/>
      </c>
      <c r="H2353" s="22" t="str">
        <f>IFERROR(VLOOKUP(E2353,Sheet2!A:B,2,0),"")</f>
        <v/>
      </c>
      <c r="I2353" s="22" t="str">
        <f t="shared" si="148"/>
        <v/>
      </c>
      <c r="J2353" s="22" t="str">
        <f t="shared" si="149"/>
        <v/>
      </c>
      <c r="K2353" s="22" t="str">
        <f t="shared" si="150"/>
        <v/>
      </c>
    </row>
    <row r="2354" spans="1:11" x14ac:dyDescent="0.15">
      <c r="A2354" s="22" t="str">
        <f>IFERROR(テーブル_Swim015[[#This Row],[競技番号]],"")</f>
        <v/>
      </c>
      <c r="B2354" s="22" t="str">
        <f>IFERROR(テーブル_Swim015[[#This Row],[組]],"")</f>
        <v/>
      </c>
      <c r="C2354" s="22" t="str">
        <f>IFERROR(テーブル_Swim015[[#This Row],[水路]],"")</f>
        <v/>
      </c>
      <c r="D2354" s="22" t="str">
        <f t="shared" si="151"/>
        <v/>
      </c>
      <c r="E2354" s="22" t="str">
        <f>IFERROR(テーブル_Swim015[[#This Row],[選手番号]],"")</f>
        <v/>
      </c>
      <c r="F2354" s="22" t="str">
        <f>IFERROR(VLOOKUP(E2354,Sheet3!A:H,3,0),"")</f>
        <v/>
      </c>
      <c r="G2354" s="22" t="str">
        <f>IFERROR(VLOOKUP(E2354,Sheet3!A:H,8,0),"")</f>
        <v/>
      </c>
      <c r="H2354" s="22" t="str">
        <f>IFERROR(VLOOKUP(E2354,Sheet2!A:B,2,0),"")</f>
        <v/>
      </c>
      <c r="I2354" s="22" t="str">
        <f t="shared" si="148"/>
        <v/>
      </c>
      <c r="J2354" s="22" t="str">
        <f t="shared" si="149"/>
        <v/>
      </c>
      <c r="K2354" s="22" t="str">
        <f t="shared" si="150"/>
        <v/>
      </c>
    </row>
    <row r="2355" spans="1:11" x14ac:dyDescent="0.15">
      <c r="A2355" s="22" t="str">
        <f>IFERROR(テーブル_Swim015[[#This Row],[競技番号]],"")</f>
        <v/>
      </c>
      <c r="B2355" s="22" t="str">
        <f>IFERROR(テーブル_Swim015[[#This Row],[組]],"")</f>
        <v/>
      </c>
      <c r="C2355" s="22" t="str">
        <f>IFERROR(テーブル_Swim015[[#This Row],[水路]],"")</f>
        <v/>
      </c>
      <c r="D2355" s="22" t="str">
        <f t="shared" si="151"/>
        <v/>
      </c>
      <c r="E2355" s="22" t="str">
        <f>IFERROR(テーブル_Swim015[[#This Row],[選手番号]],"")</f>
        <v/>
      </c>
      <c r="F2355" s="22" t="str">
        <f>IFERROR(VLOOKUP(E2355,Sheet3!A:H,3,0),"")</f>
        <v/>
      </c>
      <c r="G2355" s="22" t="str">
        <f>IFERROR(VLOOKUP(E2355,Sheet3!A:H,8,0),"")</f>
        <v/>
      </c>
      <c r="H2355" s="22" t="str">
        <f>IFERROR(VLOOKUP(E2355,Sheet2!A:B,2,0),"")</f>
        <v/>
      </c>
      <c r="I2355" s="22" t="str">
        <f t="shared" si="148"/>
        <v/>
      </c>
      <c r="J2355" s="22" t="str">
        <f t="shared" si="149"/>
        <v/>
      </c>
      <c r="K2355" s="22" t="str">
        <f t="shared" si="150"/>
        <v/>
      </c>
    </row>
    <row r="2356" spans="1:11" x14ac:dyDescent="0.15">
      <c r="A2356" s="22" t="str">
        <f>IFERROR(テーブル_Swim015[[#This Row],[競技番号]],"")</f>
        <v/>
      </c>
      <c r="B2356" s="22" t="str">
        <f>IFERROR(テーブル_Swim015[[#This Row],[組]],"")</f>
        <v/>
      </c>
      <c r="C2356" s="22" t="str">
        <f>IFERROR(テーブル_Swim015[[#This Row],[水路]],"")</f>
        <v/>
      </c>
      <c r="D2356" s="22" t="str">
        <f t="shared" si="151"/>
        <v/>
      </c>
      <c r="E2356" s="22" t="str">
        <f>IFERROR(テーブル_Swim015[[#This Row],[選手番号]],"")</f>
        <v/>
      </c>
      <c r="F2356" s="22" t="str">
        <f>IFERROR(VLOOKUP(E2356,Sheet3!A:H,3,0),"")</f>
        <v/>
      </c>
      <c r="G2356" s="22" t="str">
        <f>IFERROR(VLOOKUP(E2356,Sheet3!A:H,8,0),"")</f>
        <v/>
      </c>
      <c r="H2356" s="22" t="str">
        <f>IFERROR(VLOOKUP(E2356,Sheet2!A:B,2,0),"")</f>
        <v/>
      </c>
      <c r="I2356" s="22" t="str">
        <f t="shared" si="148"/>
        <v/>
      </c>
      <c r="J2356" s="22" t="str">
        <f t="shared" si="149"/>
        <v/>
      </c>
      <c r="K2356" s="22" t="str">
        <f t="shared" si="150"/>
        <v/>
      </c>
    </row>
    <row r="2357" spans="1:11" x14ac:dyDescent="0.15">
      <c r="A2357" s="22" t="str">
        <f>IFERROR(テーブル_Swim015[[#This Row],[競技番号]],"")</f>
        <v/>
      </c>
      <c r="B2357" s="22" t="str">
        <f>IFERROR(テーブル_Swim015[[#This Row],[組]],"")</f>
        <v/>
      </c>
      <c r="C2357" s="22" t="str">
        <f>IFERROR(テーブル_Swim015[[#This Row],[水路]],"")</f>
        <v/>
      </c>
      <c r="D2357" s="22" t="str">
        <f t="shared" si="151"/>
        <v/>
      </c>
      <c r="E2357" s="22" t="str">
        <f>IFERROR(テーブル_Swim015[[#This Row],[選手番号]],"")</f>
        <v/>
      </c>
      <c r="F2357" s="22" t="str">
        <f>IFERROR(VLOOKUP(E2357,Sheet3!A:H,3,0),"")</f>
        <v/>
      </c>
      <c r="G2357" s="22" t="str">
        <f>IFERROR(VLOOKUP(E2357,Sheet3!A:H,8,0),"")</f>
        <v/>
      </c>
      <c r="H2357" s="22" t="str">
        <f>IFERROR(VLOOKUP(E2357,Sheet2!A:B,2,0),"")</f>
        <v/>
      </c>
      <c r="I2357" s="22" t="str">
        <f t="shared" si="148"/>
        <v/>
      </c>
      <c r="J2357" s="22" t="str">
        <f t="shared" si="149"/>
        <v/>
      </c>
      <c r="K2357" s="22" t="str">
        <f t="shared" si="150"/>
        <v/>
      </c>
    </row>
    <row r="2358" spans="1:11" x14ac:dyDescent="0.15">
      <c r="A2358" s="22" t="str">
        <f>IFERROR(テーブル_Swim015[[#This Row],[競技番号]],"")</f>
        <v/>
      </c>
      <c r="B2358" s="22" t="str">
        <f>IFERROR(テーブル_Swim015[[#This Row],[組]],"")</f>
        <v/>
      </c>
      <c r="C2358" s="22" t="str">
        <f>IFERROR(テーブル_Swim015[[#This Row],[水路]],"")</f>
        <v/>
      </c>
      <c r="D2358" s="22" t="str">
        <f t="shared" si="151"/>
        <v/>
      </c>
      <c r="E2358" s="22" t="str">
        <f>IFERROR(テーブル_Swim015[[#This Row],[選手番号]],"")</f>
        <v/>
      </c>
      <c r="F2358" s="22" t="str">
        <f>IFERROR(VLOOKUP(E2358,Sheet3!A:H,3,0),"")</f>
        <v/>
      </c>
      <c r="G2358" s="22" t="str">
        <f>IFERROR(VLOOKUP(E2358,Sheet3!A:H,8,0),"")</f>
        <v/>
      </c>
      <c r="H2358" s="22" t="str">
        <f>IFERROR(VLOOKUP(E2358,Sheet2!A:B,2,0),"")</f>
        <v/>
      </c>
      <c r="I2358" s="22" t="str">
        <f t="shared" si="148"/>
        <v/>
      </c>
      <c r="J2358" s="22" t="str">
        <f t="shared" si="149"/>
        <v/>
      </c>
      <c r="K2358" s="22" t="str">
        <f t="shared" si="150"/>
        <v/>
      </c>
    </row>
    <row r="2359" spans="1:11" x14ac:dyDescent="0.15">
      <c r="A2359" s="22" t="str">
        <f>IFERROR(テーブル_Swim015[[#This Row],[競技番号]],"")</f>
        <v/>
      </c>
      <c r="B2359" s="22" t="str">
        <f>IFERROR(テーブル_Swim015[[#This Row],[組]],"")</f>
        <v/>
      </c>
      <c r="C2359" s="22" t="str">
        <f>IFERROR(テーブル_Swim015[[#This Row],[水路]],"")</f>
        <v/>
      </c>
      <c r="D2359" s="22" t="str">
        <f t="shared" si="151"/>
        <v/>
      </c>
      <c r="E2359" s="22" t="str">
        <f>IFERROR(テーブル_Swim015[[#This Row],[選手番号]],"")</f>
        <v/>
      </c>
      <c r="F2359" s="22" t="str">
        <f>IFERROR(VLOOKUP(E2359,Sheet3!A:H,3,0),"")</f>
        <v/>
      </c>
      <c r="G2359" s="22" t="str">
        <f>IFERROR(VLOOKUP(E2359,Sheet3!A:H,8,0),"")</f>
        <v/>
      </c>
      <c r="H2359" s="22" t="str">
        <f>IFERROR(VLOOKUP(E2359,Sheet2!A:B,2,0),"")</f>
        <v/>
      </c>
      <c r="I2359" s="22" t="str">
        <f t="shared" si="148"/>
        <v/>
      </c>
      <c r="J2359" s="22" t="str">
        <f t="shared" si="149"/>
        <v/>
      </c>
      <c r="K2359" s="22" t="str">
        <f t="shared" si="150"/>
        <v/>
      </c>
    </row>
    <row r="2360" spans="1:11" x14ac:dyDescent="0.15">
      <c r="A2360" s="22" t="str">
        <f>IFERROR(テーブル_Swim015[[#This Row],[競技番号]],"")</f>
        <v/>
      </c>
      <c r="B2360" s="22" t="str">
        <f>IFERROR(テーブル_Swim015[[#This Row],[組]],"")</f>
        <v/>
      </c>
      <c r="C2360" s="22" t="str">
        <f>IFERROR(テーブル_Swim015[[#This Row],[水路]],"")</f>
        <v/>
      </c>
      <c r="D2360" s="22" t="str">
        <f t="shared" si="151"/>
        <v/>
      </c>
      <c r="E2360" s="22" t="str">
        <f>IFERROR(テーブル_Swim015[[#This Row],[選手番号]],"")</f>
        <v/>
      </c>
      <c r="F2360" s="22" t="str">
        <f>IFERROR(VLOOKUP(E2360,Sheet3!A:H,3,0),"")</f>
        <v/>
      </c>
      <c r="G2360" s="22" t="str">
        <f>IFERROR(VLOOKUP(E2360,Sheet3!A:H,8,0),"")</f>
        <v/>
      </c>
      <c r="H2360" s="22" t="str">
        <f>IFERROR(VLOOKUP(E2360,Sheet2!A:B,2,0),"")</f>
        <v/>
      </c>
      <c r="I2360" s="22" t="str">
        <f t="shared" si="148"/>
        <v/>
      </c>
      <c r="J2360" s="22" t="str">
        <f t="shared" si="149"/>
        <v/>
      </c>
      <c r="K2360" s="22" t="str">
        <f t="shared" si="150"/>
        <v/>
      </c>
    </row>
    <row r="2361" spans="1:11" x14ac:dyDescent="0.15">
      <c r="A2361" s="22" t="str">
        <f>IFERROR(テーブル_Swim015[[#This Row],[競技番号]],"")</f>
        <v/>
      </c>
      <c r="B2361" s="22" t="str">
        <f>IFERROR(テーブル_Swim015[[#This Row],[組]],"")</f>
        <v/>
      </c>
      <c r="C2361" s="22" t="str">
        <f>IFERROR(テーブル_Swim015[[#This Row],[水路]],"")</f>
        <v/>
      </c>
      <c r="D2361" s="22" t="str">
        <f t="shared" si="151"/>
        <v/>
      </c>
      <c r="E2361" s="22" t="str">
        <f>IFERROR(テーブル_Swim015[[#This Row],[選手番号]],"")</f>
        <v/>
      </c>
      <c r="F2361" s="22" t="str">
        <f>IFERROR(VLOOKUP(E2361,Sheet3!A:H,3,0),"")</f>
        <v/>
      </c>
      <c r="G2361" s="22" t="str">
        <f>IFERROR(VLOOKUP(E2361,Sheet3!A:H,8,0),"")</f>
        <v/>
      </c>
      <c r="H2361" s="22" t="str">
        <f>IFERROR(VLOOKUP(E2361,Sheet2!A:B,2,0),"")</f>
        <v/>
      </c>
      <c r="I2361" s="22" t="str">
        <f t="shared" si="148"/>
        <v/>
      </c>
      <c r="J2361" s="22" t="str">
        <f t="shared" si="149"/>
        <v/>
      </c>
      <c r="K2361" s="22" t="str">
        <f t="shared" si="150"/>
        <v/>
      </c>
    </row>
    <row r="2362" spans="1:11" x14ac:dyDescent="0.15">
      <c r="A2362" s="22" t="str">
        <f>IFERROR(テーブル_Swim015[[#This Row],[競技番号]],"")</f>
        <v/>
      </c>
      <c r="B2362" s="22" t="str">
        <f>IFERROR(テーブル_Swim015[[#This Row],[組]],"")</f>
        <v/>
      </c>
      <c r="C2362" s="22" t="str">
        <f>IFERROR(テーブル_Swim015[[#This Row],[水路]],"")</f>
        <v/>
      </c>
      <c r="D2362" s="22" t="str">
        <f t="shared" si="151"/>
        <v/>
      </c>
      <c r="E2362" s="22" t="str">
        <f>IFERROR(テーブル_Swim015[[#This Row],[選手番号]],"")</f>
        <v/>
      </c>
      <c r="F2362" s="22" t="str">
        <f>IFERROR(VLOOKUP(E2362,Sheet3!A:H,3,0),"")</f>
        <v/>
      </c>
      <c r="G2362" s="22" t="str">
        <f>IFERROR(VLOOKUP(E2362,Sheet3!A:H,8,0),"")</f>
        <v/>
      </c>
      <c r="H2362" s="22" t="str">
        <f>IFERROR(VLOOKUP(E2362,Sheet2!A:B,2,0),"")</f>
        <v/>
      </c>
      <c r="I2362" s="22" t="str">
        <f t="shared" si="148"/>
        <v/>
      </c>
      <c r="J2362" s="22" t="str">
        <f t="shared" si="149"/>
        <v/>
      </c>
      <c r="K2362" s="22" t="str">
        <f t="shared" si="150"/>
        <v/>
      </c>
    </row>
    <row r="2363" spans="1:11" x14ac:dyDescent="0.15">
      <c r="A2363" s="22" t="str">
        <f>IFERROR(テーブル_Swim015[[#This Row],[競技番号]],"")</f>
        <v/>
      </c>
      <c r="B2363" s="22" t="str">
        <f>IFERROR(テーブル_Swim015[[#This Row],[組]],"")</f>
        <v/>
      </c>
      <c r="C2363" s="22" t="str">
        <f>IFERROR(テーブル_Swim015[[#This Row],[水路]],"")</f>
        <v/>
      </c>
      <c r="D2363" s="22" t="str">
        <f t="shared" si="151"/>
        <v/>
      </c>
      <c r="E2363" s="22" t="str">
        <f>IFERROR(テーブル_Swim015[[#This Row],[選手番号]],"")</f>
        <v/>
      </c>
      <c r="F2363" s="22" t="str">
        <f>IFERROR(VLOOKUP(E2363,Sheet3!A:H,3,0),"")</f>
        <v/>
      </c>
      <c r="G2363" s="22" t="str">
        <f>IFERROR(VLOOKUP(E2363,Sheet3!A:H,8,0),"")</f>
        <v/>
      </c>
      <c r="H2363" s="22" t="str">
        <f>IFERROR(VLOOKUP(E2363,Sheet2!A:B,2,0),"")</f>
        <v/>
      </c>
      <c r="I2363" s="22" t="str">
        <f t="shared" si="148"/>
        <v/>
      </c>
      <c r="J2363" s="22" t="str">
        <f t="shared" si="149"/>
        <v/>
      </c>
      <c r="K2363" s="22" t="str">
        <f t="shared" si="150"/>
        <v/>
      </c>
    </row>
    <row r="2364" spans="1:11" x14ac:dyDescent="0.15">
      <c r="A2364" s="22" t="str">
        <f>IFERROR(テーブル_Swim015[[#This Row],[競技番号]],"")</f>
        <v/>
      </c>
      <c r="B2364" s="22" t="str">
        <f>IFERROR(テーブル_Swim015[[#This Row],[組]],"")</f>
        <v/>
      </c>
      <c r="C2364" s="22" t="str">
        <f>IFERROR(テーブル_Swim015[[#This Row],[水路]],"")</f>
        <v/>
      </c>
      <c r="D2364" s="22" t="str">
        <f t="shared" si="151"/>
        <v/>
      </c>
      <c r="E2364" s="22" t="str">
        <f>IFERROR(テーブル_Swim015[[#This Row],[選手番号]],"")</f>
        <v/>
      </c>
      <c r="F2364" s="22" t="str">
        <f>IFERROR(VLOOKUP(E2364,Sheet3!A:H,3,0),"")</f>
        <v/>
      </c>
      <c r="G2364" s="22" t="str">
        <f>IFERROR(VLOOKUP(E2364,Sheet3!A:H,8,0),"")</f>
        <v/>
      </c>
      <c r="H2364" s="22" t="str">
        <f>IFERROR(VLOOKUP(E2364,Sheet2!A:B,2,0),"")</f>
        <v/>
      </c>
      <c r="I2364" s="22" t="str">
        <f t="shared" si="148"/>
        <v/>
      </c>
      <c r="J2364" s="22" t="str">
        <f t="shared" si="149"/>
        <v/>
      </c>
      <c r="K2364" s="22" t="str">
        <f t="shared" si="150"/>
        <v/>
      </c>
    </row>
    <row r="2365" spans="1:11" x14ac:dyDescent="0.15">
      <c r="A2365" s="22" t="str">
        <f>IFERROR(テーブル_Swim015[[#This Row],[競技番号]],"")</f>
        <v/>
      </c>
      <c r="B2365" s="22" t="str">
        <f>IFERROR(テーブル_Swim015[[#This Row],[組]],"")</f>
        <v/>
      </c>
      <c r="C2365" s="22" t="str">
        <f>IFERROR(テーブル_Swim015[[#This Row],[水路]],"")</f>
        <v/>
      </c>
      <c r="D2365" s="22" t="str">
        <f t="shared" si="151"/>
        <v/>
      </c>
      <c r="E2365" s="22" t="str">
        <f>IFERROR(テーブル_Swim015[[#This Row],[選手番号]],"")</f>
        <v/>
      </c>
      <c r="F2365" s="22" t="str">
        <f>IFERROR(VLOOKUP(E2365,Sheet3!A:H,3,0),"")</f>
        <v/>
      </c>
      <c r="G2365" s="22" t="str">
        <f>IFERROR(VLOOKUP(E2365,Sheet3!A:H,8,0),"")</f>
        <v/>
      </c>
      <c r="H2365" s="22" t="str">
        <f>IFERROR(VLOOKUP(E2365,Sheet2!A:B,2,0),"")</f>
        <v/>
      </c>
      <c r="I2365" s="22" t="str">
        <f t="shared" si="148"/>
        <v/>
      </c>
      <c r="J2365" s="22" t="str">
        <f t="shared" si="149"/>
        <v/>
      </c>
      <c r="K2365" s="22" t="str">
        <f t="shared" si="150"/>
        <v/>
      </c>
    </row>
    <row r="2366" spans="1:11" x14ac:dyDescent="0.15">
      <c r="A2366" s="22" t="str">
        <f>IFERROR(テーブル_Swim015[[#This Row],[競技番号]],"")</f>
        <v/>
      </c>
      <c r="B2366" s="22" t="str">
        <f>IFERROR(テーブル_Swim015[[#This Row],[組]],"")</f>
        <v/>
      </c>
      <c r="C2366" s="22" t="str">
        <f>IFERROR(テーブル_Swim015[[#This Row],[水路]],"")</f>
        <v/>
      </c>
      <c r="D2366" s="22" t="str">
        <f t="shared" si="151"/>
        <v/>
      </c>
      <c r="E2366" s="22" t="str">
        <f>IFERROR(テーブル_Swim015[[#This Row],[選手番号]],"")</f>
        <v/>
      </c>
      <c r="F2366" s="22" t="str">
        <f>IFERROR(VLOOKUP(E2366,Sheet3!A:H,3,0),"")</f>
        <v/>
      </c>
      <c r="G2366" s="22" t="str">
        <f>IFERROR(VLOOKUP(E2366,Sheet3!A:H,8,0),"")</f>
        <v/>
      </c>
      <c r="H2366" s="22" t="str">
        <f>IFERROR(VLOOKUP(E2366,Sheet2!A:B,2,0),"")</f>
        <v/>
      </c>
      <c r="I2366" s="22" t="str">
        <f t="shared" si="148"/>
        <v/>
      </c>
      <c r="J2366" s="22" t="str">
        <f t="shared" si="149"/>
        <v/>
      </c>
      <c r="K2366" s="22" t="str">
        <f t="shared" si="150"/>
        <v/>
      </c>
    </row>
    <row r="2367" spans="1:11" x14ac:dyDescent="0.15">
      <c r="A2367" s="22" t="str">
        <f>IFERROR(テーブル_Swim015[[#This Row],[競技番号]],"")</f>
        <v/>
      </c>
      <c r="B2367" s="22" t="str">
        <f>IFERROR(テーブル_Swim015[[#This Row],[組]],"")</f>
        <v/>
      </c>
      <c r="C2367" s="22" t="str">
        <f>IFERROR(テーブル_Swim015[[#This Row],[水路]],"")</f>
        <v/>
      </c>
      <c r="D2367" s="22" t="str">
        <f t="shared" si="151"/>
        <v/>
      </c>
      <c r="E2367" s="22" t="str">
        <f>IFERROR(テーブル_Swim015[[#This Row],[選手番号]],"")</f>
        <v/>
      </c>
      <c r="F2367" s="22" t="str">
        <f>IFERROR(VLOOKUP(E2367,Sheet3!A:H,3,0),"")</f>
        <v/>
      </c>
      <c r="G2367" s="22" t="str">
        <f>IFERROR(VLOOKUP(E2367,Sheet3!A:H,8,0),"")</f>
        <v/>
      </c>
      <c r="H2367" s="22" t="str">
        <f>IFERROR(VLOOKUP(E2367,Sheet2!A:B,2,0),"")</f>
        <v/>
      </c>
      <c r="I2367" s="22" t="str">
        <f t="shared" si="148"/>
        <v/>
      </c>
      <c r="J2367" s="22" t="str">
        <f t="shared" si="149"/>
        <v/>
      </c>
      <c r="K2367" s="22" t="str">
        <f t="shared" si="150"/>
        <v/>
      </c>
    </row>
    <row r="2368" spans="1:11" x14ac:dyDescent="0.15">
      <c r="A2368" s="22" t="str">
        <f>IFERROR(テーブル_Swim015[[#This Row],[競技番号]],"")</f>
        <v/>
      </c>
      <c r="B2368" s="22" t="str">
        <f>IFERROR(テーブル_Swim015[[#This Row],[組]],"")</f>
        <v/>
      </c>
      <c r="C2368" s="22" t="str">
        <f>IFERROR(テーブル_Swim015[[#This Row],[水路]],"")</f>
        <v/>
      </c>
      <c r="D2368" s="22" t="str">
        <f t="shared" si="151"/>
        <v/>
      </c>
      <c r="E2368" s="22" t="str">
        <f>IFERROR(テーブル_Swim015[[#This Row],[選手番号]],"")</f>
        <v/>
      </c>
      <c r="F2368" s="22" t="str">
        <f>IFERROR(VLOOKUP(E2368,Sheet3!A:H,3,0),"")</f>
        <v/>
      </c>
      <c r="G2368" s="22" t="str">
        <f>IFERROR(VLOOKUP(E2368,Sheet3!A:H,8,0),"")</f>
        <v/>
      </c>
      <c r="H2368" s="22" t="str">
        <f>IFERROR(VLOOKUP(E2368,Sheet2!A:B,2,0),"")</f>
        <v/>
      </c>
      <c r="I2368" s="22" t="str">
        <f t="shared" si="148"/>
        <v/>
      </c>
      <c r="J2368" s="22" t="str">
        <f t="shared" si="149"/>
        <v/>
      </c>
      <c r="K2368" s="22" t="str">
        <f t="shared" si="150"/>
        <v/>
      </c>
    </row>
    <row r="2369" spans="1:11" x14ac:dyDescent="0.15">
      <c r="A2369" s="22" t="str">
        <f>IFERROR(テーブル_Swim015[[#This Row],[競技番号]],"")</f>
        <v/>
      </c>
      <c r="B2369" s="22" t="str">
        <f>IFERROR(テーブル_Swim015[[#This Row],[組]],"")</f>
        <v/>
      </c>
      <c r="C2369" s="22" t="str">
        <f>IFERROR(テーブル_Swim015[[#This Row],[水路]],"")</f>
        <v/>
      </c>
      <c r="D2369" s="22" t="str">
        <f t="shared" si="151"/>
        <v/>
      </c>
      <c r="E2369" s="22" t="str">
        <f>IFERROR(テーブル_Swim015[[#This Row],[選手番号]],"")</f>
        <v/>
      </c>
      <c r="F2369" s="22" t="str">
        <f>IFERROR(VLOOKUP(E2369,Sheet3!A:H,3,0),"")</f>
        <v/>
      </c>
      <c r="G2369" s="22" t="str">
        <f>IFERROR(VLOOKUP(E2369,Sheet3!A:H,8,0),"")</f>
        <v/>
      </c>
      <c r="H2369" s="22" t="str">
        <f>IFERROR(VLOOKUP(E2369,Sheet2!A:B,2,0),"")</f>
        <v/>
      </c>
      <c r="I2369" s="22" t="str">
        <f t="shared" si="148"/>
        <v/>
      </c>
      <c r="J2369" s="22" t="str">
        <f t="shared" si="149"/>
        <v/>
      </c>
      <c r="K2369" s="22" t="str">
        <f t="shared" si="150"/>
        <v/>
      </c>
    </row>
    <row r="2370" spans="1:11" x14ac:dyDescent="0.15">
      <c r="A2370" s="22" t="str">
        <f>IFERROR(テーブル_Swim015[[#This Row],[競技番号]],"")</f>
        <v/>
      </c>
      <c r="B2370" s="22" t="str">
        <f>IFERROR(テーブル_Swim015[[#This Row],[組]],"")</f>
        <v/>
      </c>
      <c r="C2370" s="22" t="str">
        <f>IFERROR(テーブル_Swim015[[#This Row],[水路]],"")</f>
        <v/>
      </c>
      <c r="D2370" s="22" t="str">
        <f t="shared" si="151"/>
        <v/>
      </c>
      <c r="E2370" s="22" t="str">
        <f>IFERROR(テーブル_Swim015[[#This Row],[選手番号]],"")</f>
        <v/>
      </c>
      <c r="F2370" s="22" t="str">
        <f>IFERROR(VLOOKUP(E2370,Sheet3!A:H,3,0),"")</f>
        <v/>
      </c>
      <c r="G2370" s="22" t="str">
        <f>IFERROR(VLOOKUP(E2370,Sheet3!A:H,8,0),"")</f>
        <v/>
      </c>
      <c r="H2370" s="22" t="str">
        <f>IFERROR(VLOOKUP(E2370,Sheet2!A:B,2,0),"")</f>
        <v/>
      </c>
      <c r="I2370" s="22" t="str">
        <f t="shared" si="148"/>
        <v/>
      </c>
      <c r="J2370" s="22" t="str">
        <f t="shared" si="149"/>
        <v/>
      </c>
      <c r="K2370" s="22" t="str">
        <f t="shared" si="150"/>
        <v/>
      </c>
    </row>
    <row r="2371" spans="1:11" x14ac:dyDescent="0.15">
      <c r="A2371" s="22" t="str">
        <f>IFERROR(テーブル_Swim015[[#This Row],[競技番号]],"")</f>
        <v/>
      </c>
      <c r="B2371" s="22" t="str">
        <f>IFERROR(テーブル_Swim015[[#This Row],[組]],"")</f>
        <v/>
      </c>
      <c r="C2371" s="22" t="str">
        <f>IFERROR(テーブル_Swim015[[#This Row],[水路]],"")</f>
        <v/>
      </c>
      <c r="D2371" s="22" t="str">
        <f t="shared" si="151"/>
        <v/>
      </c>
      <c r="E2371" s="22" t="str">
        <f>IFERROR(テーブル_Swim015[[#This Row],[選手番号]],"")</f>
        <v/>
      </c>
      <c r="F2371" s="22" t="str">
        <f>IFERROR(VLOOKUP(E2371,Sheet3!A:H,3,0),"")</f>
        <v/>
      </c>
      <c r="G2371" s="22" t="str">
        <f>IFERROR(VLOOKUP(E2371,Sheet3!A:H,8,0),"")</f>
        <v/>
      </c>
      <c r="H2371" s="22" t="str">
        <f>IFERROR(VLOOKUP(E2371,Sheet2!A:B,2,0),"")</f>
        <v/>
      </c>
      <c r="I2371" s="22" t="str">
        <f t="shared" si="148"/>
        <v/>
      </c>
      <c r="J2371" s="22" t="str">
        <f t="shared" si="149"/>
        <v/>
      </c>
      <c r="K2371" s="22" t="str">
        <f t="shared" si="150"/>
        <v/>
      </c>
    </row>
    <row r="2372" spans="1:11" x14ac:dyDescent="0.15">
      <c r="A2372" s="22" t="str">
        <f>IFERROR(テーブル_Swim015[[#This Row],[競技番号]],"")</f>
        <v/>
      </c>
      <c r="B2372" s="22" t="str">
        <f>IFERROR(テーブル_Swim015[[#This Row],[組]],"")</f>
        <v/>
      </c>
      <c r="C2372" s="22" t="str">
        <f>IFERROR(テーブル_Swim015[[#This Row],[水路]],"")</f>
        <v/>
      </c>
      <c r="D2372" s="22" t="str">
        <f t="shared" si="151"/>
        <v/>
      </c>
      <c r="E2372" s="22" t="str">
        <f>IFERROR(テーブル_Swim015[[#This Row],[選手番号]],"")</f>
        <v/>
      </c>
      <c r="F2372" s="22" t="str">
        <f>IFERROR(VLOOKUP(E2372,Sheet3!A:H,3,0),"")</f>
        <v/>
      </c>
      <c r="G2372" s="22" t="str">
        <f>IFERROR(VLOOKUP(E2372,Sheet3!A:H,8,0),"")</f>
        <v/>
      </c>
      <c r="H2372" s="22" t="str">
        <f>IFERROR(VLOOKUP(E2372,Sheet2!A:B,2,0),"")</f>
        <v/>
      </c>
      <c r="I2372" s="22" t="str">
        <f t="shared" si="148"/>
        <v/>
      </c>
      <c r="J2372" s="22" t="str">
        <f t="shared" si="149"/>
        <v/>
      </c>
      <c r="K2372" s="22" t="str">
        <f t="shared" si="150"/>
        <v/>
      </c>
    </row>
    <row r="2373" spans="1:11" x14ac:dyDescent="0.15">
      <c r="A2373" s="22" t="str">
        <f>IFERROR(テーブル_Swim015[[#This Row],[競技番号]],"")</f>
        <v/>
      </c>
      <c r="B2373" s="22" t="str">
        <f>IFERROR(テーブル_Swim015[[#This Row],[組]],"")</f>
        <v/>
      </c>
      <c r="C2373" s="22" t="str">
        <f>IFERROR(テーブル_Swim015[[#This Row],[水路]],"")</f>
        <v/>
      </c>
      <c r="D2373" s="22" t="str">
        <f t="shared" si="151"/>
        <v/>
      </c>
      <c r="E2373" s="22" t="str">
        <f>IFERROR(テーブル_Swim015[[#This Row],[選手番号]],"")</f>
        <v/>
      </c>
      <c r="F2373" s="22" t="str">
        <f>IFERROR(VLOOKUP(E2373,Sheet3!A:H,3,0),"")</f>
        <v/>
      </c>
      <c r="G2373" s="22" t="str">
        <f>IFERROR(VLOOKUP(E2373,Sheet3!A:H,8,0),"")</f>
        <v/>
      </c>
      <c r="H2373" s="22" t="str">
        <f>IFERROR(VLOOKUP(E2373,Sheet2!A:B,2,0),"")</f>
        <v/>
      </c>
      <c r="I2373" s="22" t="str">
        <f t="shared" si="148"/>
        <v/>
      </c>
      <c r="J2373" s="22" t="str">
        <f t="shared" si="149"/>
        <v/>
      </c>
      <c r="K2373" s="22" t="str">
        <f t="shared" si="150"/>
        <v/>
      </c>
    </row>
    <row r="2374" spans="1:11" x14ac:dyDescent="0.15">
      <c r="A2374" s="22" t="str">
        <f>IFERROR(テーブル_Swim015[[#This Row],[競技番号]],"")</f>
        <v/>
      </c>
      <c r="B2374" s="22" t="str">
        <f>IFERROR(テーブル_Swim015[[#This Row],[組]],"")</f>
        <v/>
      </c>
      <c r="C2374" s="22" t="str">
        <f>IFERROR(テーブル_Swim015[[#This Row],[水路]],"")</f>
        <v/>
      </c>
      <c r="D2374" s="22" t="str">
        <f t="shared" si="151"/>
        <v/>
      </c>
      <c r="E2374" s="22" t="str">
        <f>IFERROR(テーブル_Swim015[[#This Row],[選手番号]],"")</f>
        <v/>
      </c>
      <c r="F2374" s="22" t="str">
        <f>IFERROR(VLOOKUP(E2374,Sheet3!A:H,3,0),"")</f>
        <v/>
      </c>
      <c r="G2374" s="22" t="str">
        <f>IFERROR(VLOOKUP(E2374,Sheet3!A:H,8,0),"")</f>
        <v/>
      </c>
      <c r="H2374" s="22" t="str">
        <f>IFERROR(VLOOKUP(E2374,Sheet2!A:B,2,0),"")</f>
        <v/>
      </c>
      <c r="I2374" s="22" t="str">
        <f t="shared" si="148"/>
        <v/>
      </c>
      <c r="J2374" s="22" t="str">
        <f t="shared" si="149"/>
        <v/>
      </c>
      <c r="K2374" s="22" t="str">
        <f t="shared" si="150"/>
        <v/>
      </c>
    </row>
    <row r="2375" spans="1:11" x14ac:dyDescent="0.15">
      <c r="A2375" s="22" t="str">
        <f>IFERROR(テーブル_Swim015[[#This Row],[競技番号]],"")</f>
        <v/>
      </c>
      <c r="B2375" s="22" t="str">
        <f>IFERROR(テーブル_Swim015[[#This Row],[組]],"")</f>
        <v/>
      </c>
      <c r="C2375" s="22" t="str">
        <f>IFERROR(テーブル_Swim015[[#This Row],[水路]],"")</f>
        <v/>
      </c>
      <c r="D2375" s="22" t="str">
        <f t="shared" si="151"/>
        <v/>
      </c>
      <c r="E2375" s="22" t="str">
        <f>IFERROR(テーブル_Swim015[[#This Row],[選手番号]],"")</f>
        <v/>
      </c>
      <c r="F2375" s="22" t="str">
        <f>IFERROR(VLOOKUP(E2375,Sheet3!A:H,3,0),"")</f>
        <v/>
      </c>
      <c r="G2375" s="22" t="str">
        <f>IFERROR(VLOOKUP(E2375,Sheet3!A:H,8,0),"")</f>
        <v/>
      </c>
      <c r="H2375" s="22" t="str">
        <f>IFERROR(VLOOKUP(E2375,Sheet2!A:B,2,0),"")</f>
        <v/>
      </c>
      <c r="I2375" s="22" t="str">
        <f t="shared" si="148"/>
        <v/>
      </c>
      <c r="J2375" s="22" t="str">
        <f t="shared" si="149"/>
        <v/>
      </c>
      <c r="K2375" s="22" t="str">
        <f t="shared" si="150"/>
        <v/>
      </c>
    </row>
    <row r="2376" spans="1:11" x14ac:dyDescent="0.15">
      <c r="A2376" s="22" t="str">
        <f>IFERROR(テーブル_Swim015[[#This Row],[競技番号]],"")</f>
        <v/>
      </c>
      <c r="B2376" s="22" t="str">
        <f>IFERROR(テーブル_Swim015[[#This Row],[組]],"")</f>
        <v/>
      </c>
      <c r="C2376" s="22" t="str">
        <f>IFERROR(テーブル_Swim015[[#This Row],[水路]],"")</f>
        <v/>
      </c>
      <c r="D2376" s="22" t="str">
        <f t="shared" si="151"/>
        <v/>
      </c>
      <c r="E2376" s="22" t="str">
        <f>IFERROR(テーブル_Swim015[[#This Row],[選手番号]],"")</f>
        <v/>
      </c>
      <c r="F2376" s="22" t="str">
        <f>IFERROR(VLOOKUP(E2376,Sheet3!A:H,3,0),"")</f>
        <v/>
      </c>
      <c r="G2376" s="22" t="str">
        <f>IFERROR(VLOOKUP(E2376,Sheet3!A:H,8,0),"")</f>
        <v/>
      </c>
      <c r="H2376" s="22" t="str">
        <f>IFERROR(VLOOKUP(E2376,Sheet2!A:B,2,0),"")</f>
        <v/>
      </c>
      <c r="I2376" s="22" t="str">
        <f t="shared" si="148"/>
        <v/>
      </c>
      <c r="J2376" s="22" t="str">
        <f t="shared" si="149"/>
        <v/>
      </c>
      <c r="K2376" s="22" t="str">
        <f t="shared" si="150"/>
        <v/>
      </c>
    </row>
    <row r="2377" spans="1:11" x14ac:dyDescent="0.15">
      <c r="A2377" s="22" t="str">
        <f>IFERROR(テーブル_Swim015[[#This Row],[競技番号]],"")</f>
        <v/>
      </c>
      <c r="B2377" s="22" t="str">
        <f>IFERROR(テーブル_Swim015[[#This Row],[組]],"")</f>
        <v/>
      </c>
      <c r="C2377" s="22" t="str">
        <f>IFERROR(テーブル_Swim015[[#This Row],[水路]],"")</f>
        <v/>
      </c>
      <c r="D2377" s="22" t="str">
        <f t="shared" si="151"/>
        <v/>
      </c>
      <c r="E2377" s="22" t="str">
        <f>IFERROR(テーブル_Swim015[[#This Row],[選手番号]],"")</f>
        <v/>
      </c>
      <c r="F2377" s="22" t="str">
        <f>IFERROR(VLOOKUP(E2377,Sheet3!A:H,3,0),"")</f>
        <v/>
      </c>
      <c r="G2377" s="22" t="str">
        <f>IFERROR(VLOOKUP(E2377,Sheet3!A:H,8,0),"")</f>
        <v/>
      </c>
      <c r="H2377" s="22" t="str">
        <f>IFERROR(VLOOKUP(E2377,Sheet2!A:B,2,0),"")</f>
        <v/>
      </c>
      <c r="I2377" s="22" t="str">
        <f t="shared" si="148"/>
        <v/>
      </c>
      <c r="J2377" s="22" t="str">
        <f t="shared" si="149"/>
        <v/>
      </c>
      <c r="K2377" s="22" t="str">
        <f t="shared" si="150"/>
        <v/>
      </c>
    </row>
    <row r="2378" spans="1:11" x14ac:dyDescent="0.15">
      <c r="A2378" s="22" t="str">
        <f>IFERROR(テーブル_Swim015[[#This Row],[競技番号]],"")</f>
        <v/>
      </c>
      <c r="B2378" s="22" t="str">
        <f>IFERROR(テーブル_Swim015[[#This Row],[組]],"")</f>
        <v/>
      </c>
      <c r="C2378" s="22" t="str">
        <f>IFERROR(テーブル_Swim015[[#This Row],[水路]],"")</f>
        <v/>
      </c>
      <c r="D2378" s="22" t="str">
        <f t="shared" si="151"/>
        <v/>
      </c>
      <c r="E2378" s="22" t="str">
        <f>IFERROR(テーブル_Swim015[[#This Row],[選手番号]],"")</f>
        <v/>
      </c>
      <c r="F2378" s="22" t="str">
        <f>IFERROR(VLOOKUP(E2378,Sheet3!A:H,3,0),"")</f>
        <v/>
      </c>
      <c r="G2378" s="22" t="str">
        <f>IFERROR(VLOOKUP(E2378,Sheet3!A:H,8,0),"")</f>
        <v/>
      </c>
      <c r="H2378" s="22" t="str">
        <f>IFERROR(VLOOKUP(E2378,Sheet2!A:B,2,0),"")</f>
        <v/>
      </c>
      <c r="I2378" s="22" t="str">
        <f t="shared" si="148"/>
        <v/>
      </c>
      <c r="J2378" s="22" t="str">
        <f t="shared" si="149"/>
        <v/>
      </c>
      <c r="K2378" s="22" t="str">
        <f t="shared" si="150"/>
        <v/>
      </c>
    </row>
    <row r="2379" spans="1:11" x14ac:dyDescent="0.15">
      <c r="A2379" s="22" t="str">
        <f>IFERROR(テーブル_Swim015[[#This Row],[競技番号]],"")</f>
        <v/>
      </c>
      <c r="B2379" s="22" t="str">
        <f>IFERROR(テーブル_Swim015[[#This Row],[組]],"")</f>
        <v/>
      </c>
      <c r="C2379" s="22" t="str">
        <f>IFERROR(テーブル_Swim015[[#This Row],[水路]],"")</f>
        <v/>
      </c>
      <c r="D2379" s="22" t="str">
        <f t="shared" si="151"/>
        <v/>
      </c>
      <c r="E2379" s="22" t="str">
        <f>IFERROR(テーブル_Swim015[[#This Row],[選手番号]],"")</f>
        <v/>
      </c>
      <c r="F2379" s="22" t="str">
        <f>IFERROR(VLOOKUP(E2379,Sheet3!A:H,3,0),"")</f>
        <v/>
      </c>
      <c r="G2379" s="22" t="str">
        <f>IFERROR(VLOOKUP(E2379,Sheet3!A:H,8,0),"")</f>
        <v/>
      </c>
      <c r="H2379" s="22" t="str">
        <f>IFERROR(VLOOKUP(E2379,Sheet2!A:B,2,0),"")</f>
        <v/>
      </c>
      <c r="I2379" s="22" t="str">
        <f t="shared" si="148"/>
        <v/>
      </c>
      <c r="J2379" s="22" t="str">
        <f t="shared" si="149"/>
        <v/>
      </c>
      <c r="K2379" s="22" t="str">
        <f t="shared" si="150"/>
        <v/>
      </c>
    </row>
    <row r="2380" spans="1:11" x14ac:dyDescent="0.15">
      <c r="A2380" s="22" t="str">
        <f>IFERROR(テーブル_Swim015[[#This Row],[競技番号]],"")</f>
        <v/>
      </c>
      <c r="B2380" s="22" t="str">
        <f>IFERROR(テーブル_Swim015[[#This Row],[組]],"")</f>
        <v/>
      </c>
      <c r="C2380" s="22" t="str">
        <f>IFERROR(テーブル_Swim015[[#This Row],[水路]],"")</f>
        <v/>
      </c>
      <c r="D2380" s="22" t="str">
        <f t="shared" si="151"/>
        <v/>
      </c>
      <c r="E2380" s="22" t="str">
        <f>IFERROR(テーブル_Swim015[[#This Row],[選手番号]],"")</f>
        <v/>
      </c>
      <c r="F2380" s="22" t="str">
        <f>IFERROR(VLOOKUP(E2380,Sheet3!A:H,3,0),"")</f>
        <v/>
      </c>
      <c r="G2380" s="22" t="str">
        <f>IFERROR(VLOOKUP(E2380,Sheet3!A:H,8,0),"")</f>
        <v/>
      </c>
      <c r="H2380" s="22" t="str">
        <f>IFERROR(VLOOKUP(E2380,Sheet2!A:B,2,0),"")</f>
        <v/>
      </c>
      <c r="I2380" s="22" t="str">
        <f t="shared" si="148"/>
        <v/>
      </c>
      <c r="J2380" s="22" t="str">
        <f t="shared" si="149"/>
        <v/>
      </c>
      <c r="K2380" s="22" t="str">
        <f t="shared" si="150"/>
        <v/>
      </c>
    </row>
    <row r="2381" spans="1:11" x14ac:dyDescent="0.15">
      <c r="A2381" s="22" t="str">
        <f>IFERROR(テーブル_Swim015[[#This Row],[競技番号]],"")</f>
        <v/>
      </c>
      <c r="B2381" s="22" t="str">
        <f>IFERROR(テーブル_Swim015[[#This Row],[組]],"")</f>
        <v/>
      </c>
      <c r="C2381" s="22" t="str">
        <f>IFERROR(テーブル_Swim015[[#This Row],[水路]],"")</f>
        <v/>
      </c>
      <c r="D2381" s="22" t="str">
        <f t="shared" si="151"/>
        <v/>
      </c>
      <c r="E2381" s="22" t="str">
        <f>IFERROR(テーブル_Swim015[[#This Row],[選手番号]],"")</f>
        <v/>
      </c>
      <c r="F2381" s="22" t="str">
        <f>IFERROR(VLOOKUP(E2381,Sheet3!A:H,3,0),"")</f>
        <v/>
      </c>
      <c r="G2381" s="22" t="str">
        <f>IFERROR(VLOOKUP(E2381,Sheet3!A:H,8,0),"")</f>
        <v/>
      </c>
      <c r="H2381" s="22" t="str">
        <f>IFERROR(VLOOKUP(E2381,Sheet2!A:B,2,0),"")</f>
        <v/>
      </c>
      <c r="I2381" s="22" t="str">
        <f t="shared" si="148"/>
        <v/>
      </c>
      <c r="J2381" s="22" t="str">
        <f t="shared" si="149"/>
        <v/>
      </c>
      <c r="K2381" s="22" t="str">
        <f t="shared" si="150"/>
        <v/>
      </c>
    </row>
    <row r="2382" spans="1:11" x14ac:dyDescent="0.15">
      <c r="A2382" s="22" t="str">
        <f>IFERROR(テーブル_Swim015[[#This Row],[競技番号]],"")</f>
        <v/>
      </c>
      <c r="B2382" s="22" t="str">
        <f>IFERROR(テーブル_Swim015[[#This Row],[組]],"")</f>
        <v/>
      </c>
      <c r="C2382" s="22" t="str">
        <f>IFERROR(テーブル_Swim015[[#This Row],[水路]],"")</f>
        <v/>
      </c>
      <c r="D2382" s="22" t="str">
        <f t="shared" si="151"/>
        <v/>
      </c>
      <c r="E2382" s="22" t="str">
        <f>IFERROR(テーブル_Swim015[[#This Row],[選手番号]],"")</f>
        <v/>
      </c>
      <c r="F2382" s="22" t="str">
        <f>IFERROR(VLOOKUP(E2382,Sheet3!A:H,3,0),"")</f>
        <v/>
      </c>
      <c r="G2382" s="22" t="str">
        <f>IFERROR(VLOOKUP(E2382,Sheet3!A:H,8,0),"")</f>
        <v/>
      </c>
      <c r="H2382" s="22" t="str">
        <f>IFERROR(VLOOKUP(E2382,Sheet2!A:B,2,0),"")</f>
        <v/>
      </c>
      <c r="I2382" s="22" t="str">
        <f t="shared" si="148"/>
        <v/>
      </c>
      <c r="J2382" s="22" t="str">
        <f t="shared" si="149"/>
        <v/>
      </c>
      <c r="K2382" s="22" t="str">
        <f t="shared" si="150"/>
        <v/>
      </c>
    </row>
    <row r="2383" spans="1:11" x14ac:dyDescent="0.15">
      <c r="A2383" s="22" t="str">
        <f>IFERROR(テーブル_Swim015[[#This Row],[競技番号]],"")</f>
        <v/>
      </c>
      <c r="B2383" s="22" t="str">
        <f>IFERROR(テーブル_Swim015[[#This Row],[組]],"")</f>
        <v/>
      </c>
      <c r="C2383" s="22" t="str">
        <f>IFERROR(テーブル_Swim015[[#This Row],[水路]],"")</f>
        <v/>
      </c>
      <c r="D2383" s="22" t="str">
        <f t="shared" si="151"/>
        <v/>
      </c>
      <c r="E2383" s="22" t="str">
        <f>IFERROR(テーブル_Swim015[[#This Row],[選手番号]],"")</f>
        <v/>
      </c>
      <c r="F2383" s="22" t="str">
        <f>IFERROR(VLOOKUP(E2383,Sheet3!A:H,3,0),"")</f>
        <v/>
      </c>
      <c r="G2383" s="22" t="str">
        <f>IFERROR(VLOOKUP(E2383,Sheet3!A:H,8,0),"")</f>
        <v/>
      </c>
      <c r="H2383" s="22" t="str">
        <f>IFERROR(VLOOKUP(E2383,Sheet2!A:B,2,0),"")</f>
        <v/>
      </c>
      <c r="I2383" s="22" t="str">
        <f t="shared" ref="I2383:I2446" si="152">CONCATENATE(E2383,A2383)</f>
        <v/>
      </c>
      <c r="J2383" s="22" t="str">
        <f t="shared" ref="J2383:J2446" si="153">B2383</f>
        <v/>
      </c>
      <c r="K2383" s="22" t="str">
        <f t="shared" ref="K2383:K2446" si="154">C2383</f>
        <v/>
      </c>
    </row>
    <row r="2384" spans="1:11" x14ac:dyDescent="0.15">
      <c r="A2384" s="22" t="str">
        <f>IFERROR(テーブル_Swim015[[#This Row],[競技番号]],"")</f>
        <v/>
      </c>
      <c r="B2384" s="22" t="str">
        <f>IFERROR(テーブル_Swim015[[#This Row],[組]],"")</f>
        <v/>
      </c>
      <c r="C2384" s="22" t="str">
        <f>IFERROR(テーブル_Swim015[[#This Row],[水路]],"")</f>
        <v/>
      </c>
      <c r="D2384" s="22" t="str">
        <f t="shared" si="151"/>
        <v/>
      </c>
      <c r="E2384" s="22" t="str">
        <f>IFERROR(テーブル_Swim015[[#This Row],[選手番号]],"")</f>
        <v/>
      </c>
      <c r="F2384" s="22" t="str">
        <f>IFERROR(VLOOKUP(E2384,Sheet3!A:H,3,0),"")</f>
        <v/>
      </c>
      <c r="G2384" s="22" t="str">
        <f>IFERROR(VLOOKUP(E2384,Sheet3!A:H,8,0),"")</f>
        <v/>
      </c>
      <c r="H2384" s="22" t="str">
        <f>IFERROR(VLOOKUP(E2384,Sheet2!A:B,2,0),"")</f>
        <v/>
      </c>
      <c r="I2384" s="22" t="str">
        <f t="shared" si="152"/>
        <v/>
      </c>
      <c r="J2384" s="22" t="str">
        <f t="shared" si="153"/>
        <v/>
      </c>
      <c r="K2384" s="22" t="str">
        <f t="shared" si="154"/>
        <v/>
      </c>
    </row>
    <row r="2385" spans="1:11" x14ac:dyDescent="0.15">
      <c r="A2385" s="22" t="str">
        <f>IFERROR(テーブル_Swim015[[#This Row],[競技番号]],"")</f>
        <v/>
      </c>
      <c r="B2385" s="22" t="str">
        <f>IFERROR(テーブル_Swim015[[#This Row],[組]],"")</f>
        <v/>
      </c>
      <c r="C2385" s="22" t="str">
        <f>IFERROR(テーブル_Swim015[[#This Row],[水路]],"")</f>
        <v/>
      </c>
      <c r="D2385" s="22" t="str">
        <f t="shared" si="151"/>
        <v/>
      </c>
      <c r="E2385" s="22" t="str">
        <f>IFERROR(テーブル_Swim015[[#This Row],[選手番号]],"")</f>
        <v/>
      </c>
      <c r="F2385" s="22" t="str">
        <f>IFERROR(VLOOKUP(E2385,Sheet3!A:H,3,0),"")</f>
        <v/>
      </c>
      <c r="G2385" s="22" t="str">
        <f>IFERROR(VLOOKUP(E2385,Sheet3!A:H,8,0),"")</f>
        <v/>
      </c>
      <c r="H2385" s="22" t="str">
        <f>IFERROR(VLOOKUP(E2385,Sheet2!A:B,2,0),"")</f>
        <v/>
      </c>
      <c r="I2385" s="22" t="str">
        <f t="shared" si="152"/>
        <v/>
      </c>
      <c r="J2385" s="22" t="str">
        <f t="shared" si="153"/>
        <v/>
      </c>
      <c r="K2385" s="22" t="str">
        <f t="shared" si="154"/>
        <v/>
      </c>
    </row>
    <row r="2386" spans="1:11" x14ac:dyDescent="0.15">
      <c r="A2386" s="22" t="str">
        <f>IFERROR(テーブル_Swim015[[#This Row],[競技番号]],"")</f>
        <v/>
      </c>
      <c r="B2386" s="22" t="str">
        <f>IFERROR(テーブル_Swim015[[#This Row],[組]],"")</f>
        <v/>
      </c>
      <c r="C2386" s="22" t="str">
        <f>IFERROR(テーブル_Swim015[[#This Row],[水路]],"")</f>
        <v/>
      </c>
      <c r="D2386" s="22" t="str">
        <f t="shared" ref="D2386:D2449" si="155">CONCATENATE(A2386,B2386,C2386)</f>
        <v/>
      </c>
      <c r="E2386" s="22" t="str">
        <f>IFERROR(テーブル_Swim015[[#This Row],[選手番号]],"")</f>
        <v/>
      </c>
      <c r="F2386" s="22" t="str">
        <f>IFERROR(VLOOKUP(E2386,Sheet3!A:H,3,0),"")</f>
        <v/>
      </c>
      <c r="G2386" s="22" t="str">
        <f>IFERROR(VLOOKUP(E2386,Sheet3!A:H,8,0),"")</f>
        <v/>
      </c>
      <c r="H2386" s="22" t="str">
        <f>IFERROR(VLOOKUP(E2386,Sheet2!A:B,2,0),"")</f>
        <v/>
      </c>
      <c r="I2386" s="22" t="str">
        <f t="shared" si="152"/>
        <v/>
      </c>
      <c r="J2386" s="22" t="str">
        <f t="shared" si="153"/>
        <v/>
      </c>
      <c r="K2386" s="22" t="str">
        <f t="shared" si="154"/>
        <v/>
      </c>
    </row>
    <row r="2387" spans="1:11" x14ac:dyDescent="0.15">
      <c r="A2387" s="22" t="str">
        <f>IFERROR(テーブル_Swim015[[#This Row],[競技番号]],"")</f>
        <v/>
      </c>
      <c r="B2387" s="22" t="str">
        <f>IFERROR(テーブル_Swim015[[#This Row],[組]],"")</f>
        <v/>
      </c>
      <c r="C2387" s="22" t="str">
        <f>IFERROR(テーブル_Swim015[[#This Row],[水路]],"")</f>
        <v/>
      </c>
      <c r="D2387" s="22" t="str">
        <f t="shared" si="155"/>
        <v/>
      </c>
      <c r="E2387" s="22" t="str">
        <f>IFERROR(テーブル_Swim015[[#This Row],[選手番号]],"")</f>
        <v/>
      </c>
      <c r="F2387" s="22" t="str">
        <f>IFERROR(VLOOKUP(E2387,Sheet3!A:H,3,0),"")</f>
        <v/>
      </c>
      <c r="G2387" s="22" t="str">
        <f>IFERROR(VLOOKUP(E2387,Sheet3!A:H,8,0),"")</f>
        <v/>
      </c>
      <c r="H2387" s="22" t="str">
        <f>IFERROR(VLOOKUP(E2387,Sheet2!A:B,2,0),"")</f>
        <v/>
      </c>
      <c r="I2387" s="22" t="str">
        <f t="shared" si="152"/>
        <v/>
      </c>
      <c r="J2387" s="22" t="str">
        <f t="shared" si="153"/>
        <v/>
      </c>
      <c r="K2387" s="22" t="str">
        <f t="shared" si="154"/>
        <v/>
      </c>
    </row>
    <row r="2388" spans="1:11" x14ac:dyDescent="0.15">
      <c r="A2388" s="22" t="str">
        <f>IFERROR(テーブル_Swim015[[#This Row],[競技番号]],"")</f>
        <v/>
      </c>
      <c r="B2388" s="22" t="str">
        <f>IFERROR(テーブル_Swim015[[#This Row],[組]],"")</f>
        <v/>
      </c>
      <c r="C2388" s="22" t="str">
        <f>IFERROR(テーブル_Swim015[[#This Row],[水路]],"")</f>
        <v/>
      </c>
      <c r="D2388" s="22" t="str">
        <f t="shared" si="155"/>
        <v/>
      </c>
      <c r="E2388" s="22" t="str">
        <f>IFERROR(テーブル_Swim015[[#This Row],[選手番号]],"")</f>
        <v/>
      </c>
      <c r="F2388" s="22" t="str">
        <f>IFERROR(VLOOKUP(E2388,Sheet3!A:H,3,0),"")</f>
        <v/>
      </c>
      <c r="G2388" s="22" t="str">
        <f>IFERROR(VLOOKUP(E2388,Sheet3!A:H,8,0),"")</f>
        <v/>
      </c>
      <c r="H2388" s="22" t="str">
        <f>IFERROR(VLOOKUP(E2388,Sheet2!A:B,2,0),"")</f>
        <v/>
      </c>
      <c r="I2388" s="22" t="str">
        <f t="shared" si="152"/>
        <v/>
      </c>
      <c r="J2388" s="22" t="str">
        <f t="shared" si="153"/>
        <v/>
      </c>
      <c r="K2388" s="22" t="str">
        <f t="shared" si="154"/>
        <v/>
      </c>
    </row>
    <row r="2389" spans="1:11" x14ac:dyDescent="0.15">
      <c r="A2389" s="22" t="str">
        <f>IFERROR(テーブル_Swim015[[#This Row],[競技番号]],"")</f>
        <v/>
      </c>
      <c r="B2389" s="22" t="str">
        <f>IFERROR(テーブル_Swim015[[#This Row],[組]],"")</f>
        <v/>
      </c>
      <c r="C2389" s="22" t="str">
        <f>IFERROR(テーブル_Swim015[[#This Row],[水路]],"")</f>
        <v/>
      </c>
      <c r="D2389" s="22" t="str">
        <f t="shared" si="155"/>
        <v/>
      </c>
      <c r="E2389" s="22" t="str">
        <f>IFERROR(テーブル_Swim015[[#This Row],[選手番号]],"")</f>
        <v/>
      </c>
      <c r="F2389" s="22" t="str">
        <f>IFERROR(VLOOKUP(E2389,Sheet3!A:H,3,0),"")</f>
        <v/>
      </c>
      <c r="G2389" s="22" t="str">
        <f>IFERROR(VLOOKUP(E2389,Sheet3!A:H,8,0),"")</f>
        <v/>
      </c>
      <c r="H2389" s="22" t="str">
        <f>IFERROR(VLOOKUP(E2389,Sheet2!A:B,2,0),"")</f>
        <v/>
      </c>
      <c r="I2389" s="22" t="str">
        <f t="shared" si="152"/>
        <v/>
      </c>
      <c r="J2389" s="22" t="str">
        <f t="shared" si="153"/>
        <v/>
      </c>
      <c r="K2389" s="22" t="str">
        <f t="shared" si="154"/>
        <v/>
      </c>
    </row>
    <row r="2390" spans="1:11" x14ac:dyDescent="0.15">
      <c r="A2390" s="22" t="str">
        <f>IFERROR(テーブル_Swim015[[#This Row],[競技番号]],"")</f>
        <v/>
      </c>
      <c r="B2390" s="22" t="str">
        <f>IFERROR(テーブル_Swim015[[#This Row],[組]],"")</f>
        <v/>
      </c>
      <c r="C2390" s="22" t="str">
        <f>IFERROR(テーブル_Swim015[[#This Row],[水路]],"")</f>
        <v/>
      </c>
      <c r="D2390" s="22" t="str">
        <f t="shared" si="155"/>
        <v/>
      </c>
      <c r="E2390" s="22" t="str">
        <f>IFERROR(テーブル_Swim015[[#This Row],[選手番号]],"")</f>
        <v/>
      </c>
      <c r="F2390" s="22" t="str">
        <f>IFERROR(VLOOKUP(E2390,Sheet3!A:H,3,0),"")</f>
        <v/>
      </c>
      <c r="G2390" s="22" t="str">
        <f>IFERROR(VLOOKUP(E2390,Sheet3!A:H,8,0),"")</f>
        <v/>
      </c>
      <c r="H2390" s="22" t="str">
        <f>IFERROR(VLOOKUP(E2390,Sheet2!A:B,2,0),"")</f>
        <v/>
      </c>
      <c r="I2390" s="22" t="str">
        <f t="shared" si="152"/>
        <v/>
      </c>
      <c r="J2390" s="22" t="str">
        <f t="shared" si="153"/>
        <v/>
      </c>
      <c r="K2390" s="22" t="str">
        <f t="shared" si="154"/>
        <v/>
      </c>
    </row>
    <row r="2391" spans="1:11" x14ac:dyDescent="0.15">
      <c r="A2391" s="22" t="str">
        <f>IFERROR(テーブル_Swim015[[#This Row],[競技番号]],"")</f>
        <v/>
      </c>
      <c r="B2391" s="22" t="str">
        <f>IFERROR(テーブル_Swim015[[#This Row],[組]],"")</f>
        <v/>
      </c>
      <c r="C2391" s="22" t="str">
        <f>IFERROR(テーブル_Swim015[[#This Row],[水路]],"")</f>
        <v/>
      </c>
      <c r="D2391" s="22" t="str">
        <f t="shared" si="155"/>
        <v/>
      </c>
      <c r="E2391" s="22" t="str">
        <f>IFERROR(テーブル_Swim015[[#This Row],[選手番号]],"")</f>
        <v/>
      </c>
      <c r="F2391" s="22" t="str">
        <f>IFERROR(VLOOKUP(E2391,Sheet3!A:H,3,0),"")</f>
        <v/>
      </c>
      <c r="G2391" s="22" t="str">
        <f>IFERROR(VLOOKUP(E2391,Sheet3!A:H,8,0),"")</f>
        <v/>
      </c>
      <c r="H2391" s="22" t="str">
        <f>IFERROR(VLOOKUP(E2391,Sheet2!A:B,2,0),"")</f>
        <v/>
      </c>
      <c r="I2391" s="22" t="str">
        <f t="shared" si="152"/>
        <v/>
      </c>
      <c r="J2391" s="22" t="str">
        <f t="shared" si="153"/>
        <v/>
      </c>
      <c r="K2391" s="22" t="str">
        <f t="shared" si="154"/>
        <v/>
      </c>
    </row>
    <row r="2392" spans="1:11" x14ac:dyDescent="0.15">
      <c r="A2392" s="22" t="str">
        <f>IFERROR(テーブル_Swim015[[#This Row],[競技番号]],"")</f>
        <v/>
      </c>
      <c r="B2392" s="22" t="str">
        <f>IFERROR(テーブル_Swim015[[#This Row],[組]],"")</f>
        <v/>
      </c>
      <c r="C2392" s="22" t="str">
        <f>IFERROR(テーブル_Swim015[[#This Row],[水路]],"")</f>
        <v/>
      </c>
      <c r="D2392" s="22" t="str">
        <f t="shared" si="155"/>
        <v/>
      </c>
      <c r="E2392" s="22" t="str">
        <f>IFERROR(テーブル_Swim015[[#This Row],[選手番号]],"")</f>
        <v/>
      </c>
      <c r="F2392" s="22" t="str">
        <f>IFERROR(VLOOKUP(E2392,Sheet3!A:H,3,0),"")</f>
        <v/>
      </c>
      <c r="G2392" s="22" t="str">
        <f>IFERROR(VLOOKUP(E2392,Sheet3!A:H,8,0),"")</f>
        <v/>
      </c>
      <c r="H2392" s="22" t="str">
        <f>IFERROR(VLOOKUP(E2392,Sheet2!A:B,2,0),"")</f>
        <v/>
      </c>
      <c r="I2392" s="22" t="str">
        <f t="shared" si="152"/>
        <v/>
      </c>
      <c r="J2392" s="22" t="str">
        <f t="shared" si="153"/>
        <v/>
      </c>
      <c r="K2392" s="22" t="str">
        <f t="shared" si="154"/>
        <v/>
      </c>
    </row>
    <row r="2393" spans="1:11" x14ac:dyDescent="0.15">
      <c r="A2393" s="22" t="str">
        <f>IFERROR(テーブル_Swim015[[#This Row],[競技番号]],"")</f>
        <v/>
      </c>
      <c r="B2393" s="22" t="str">
        <f>IFERROR(テーブル_Swim015[[#This Row],[組]],"")</f>
        <v/>
      </c>
      <c r="C2393" s="22" t="str">
        <f>IFERROR(テーブル_Swim015[[#This Row],[水路]],"")</f>
        <v/>
      </c>
      <c r="D2393" s="22" t="str">
        <f t="shared" si="155"/>
        <v/>
      </c>
      <c r="E2393" s="22" t="str">
        <f>IFERROR(テーブル_Swim015[[#This Row],[選手番号]],"")</f>
        <v/>
      </c>
      <c r="F2393" s="22" t="str">
        <f>IFERROR(VLOOKUP(E2393,Sheet3!A:H,3,0),"")</f>
        <v/>
      </c>
      <c r="G2393" s="22" t="str">
        <f>IFERROR(VLOOKUP(E2393,Sheet3!A:H,8,0),"")</f>
        <v/>
      </c>
      <c r="H2393" s="22" t="str">
        <f>IFERROR(VLOOKUP(E2393,Sheet2!A:B,2,0),"")</f>
        <v/>
      </c>
      <c r="I2393" s="22" t="str">
        <f t="shared" si="152"/>
        <v/>
      </c>
      <c r="J2393" s="22" t="str">
        <f t="shared" si="153"/>
        <v/>
      </c>
      <c r="K2393" s="22" t="str">
        <f t="shared" si="154"/>
        <v/>
      </c>
    </row>
    <row r="2394" spans="1:11" x14ac:dyDescent="0.15">
      <c r="A2394" s="22" t="str">
        <f>IFERROR(テーブル_Swim015[[#This Row],[競技番号]],"")</f>
        <v/>
      </c>
      <c r="B2394" s="22" t="str">
        <f>IFERROR(テーブル_Swim015[[#This Row],[組]],"")</f>
        <v/>
      </c>
      <c r="C2394" s="22" t="str">
        <f>IFERROR(テーブル_Swim015[[#This Row],[水路]],"")</f>
        <v/>
      </c>
      <c r="D2394" s="22" t="str">
        <f t="shared" si="155"/>
        <v/>
      </c>
      <c r="E2394" s="22" t="str">
        <f>IFERROR(テーブル_Swim015[[#This Row],[選手番号]],"")</f>
        <v/>
      </c>
      <c r="F2394" s="22" t="str">
        <f>IFERROR(VLOOKUP(E2394,Sheet3!A:H,3,0),"")</f>
        <v/>
      </c>
      <c r="G2394" s="22" t="str">
        <f>IFERROR(VLOOKUP(E2394,Sheet3!A:H,8,0),"")</f>
        <v/>
      </c>
      <c r="H2394" s="22" t="str">
        <f>IFERROR(VLOOKUP(E2394,Sheet2!A:B,2,0),"")</f>
        <v/>
      </c>
      <c r="I2394" s="22" t="str">
        <f t="shared" si="152"/>
        <v/>
      </c>
      <c r="J2394" s="22" t="str">
        <f t="shared" si="153"/>
        <v/>
      </c>
      <c r="K2394" s="22" t="str">
        <f t="shared" si="154"/>
        <v/>
      </c>
    </row>
    <row r="2395" spans="1:11" x14ac:dyDescent="0.15">
      <c r="A2395" s="22" t="str">
        <f>IFERROR(テーブル_Swim015[[#This Row],[競技番号]],"")</f>
        <v/>
      </c>
      <c r="B2395" s="22" t="str">
        <f>IFERROR(テーブル_Swim015[[#This Row],[組]],"")</f>
        <v/>
      </c>
      <c r="C2395" s="22" t="str">
        <f>IFERROR(テーブル_Swim015[[#This Row],[水路]],"")</f>
        <v/>
      </c>
      <c r="D2395" s="22" t="str">
        <f t="shared" si="155"/>
        <v/>
      </c>
      <c r="E2395" s="22" t="str">
        <f>IFERROR(テーブル_Swim015[[#This Row],[選手番号]],"")</f>
        <v/>
      </c>
      <c r="F2395" s="22" t="str">
        <f>IFERROR(VLOOKUP(E2395,Sheet3!A:H,3,0),"")</f>
        <v/>
      </c>
      <c r="G2395" s="22" t="str">
        <f>IFERROR(VLOOKUP(E2395,Sheet3!A:H,8,0),"")</f>
        <v/>
      </c>
      <c r="H2395" s="22" t="str">
        <f>IFERROR(VLOOKUP(E2395,Sheet2!A:B,2,0),"")</f>
        <v/>
      </c>
      <c r="I2395" s="22" t="str">
        <f t="shared" si="152"/>
        <v/>
      </c>
      <c r="J2395" s="22" t="str">
        <f t="shared" si="153"/>
        <v/>
      </c>
      <c r="K2395" s="22" t="str">
        <f t="shared" si="154"/>
        <v/>
      </c>
    </row>
    <row r="2396" spans="1:11" x14ac:dyDescent="0.15">
      <c r="A2396" s="22" t="str">
        <f>IFERROR(テーブル_Swim015[[#This Row],[競技番号]],"")</f>
        <v/>
      </c>
      <c r="B2396" s="22" t="str">
        <f>IFERROR(テーブル_Swim015[[#This Row],[組]],"")</f>
        <v/>
      </c>
      <c r="C2396" s="22" t="str">
        <f>IFERROR(テーブル_Swim015[[#This Row],[水路]],"")</f>
        <v/>
      </c>
      <c r="D2396" s="22" t="str">
        <f t="shared" si="155"/>
        <v/>
      </c>
      <c r="E2396" s="22" t="str">
        <f>IFERROR(テーブル_Swim015[[#This Row],[選手番号]],"")</f>
        <v/>
      </c>
      <c r="F2396" s="22" t="str">
        <f>IFERROR(VLOOKUP(E2396,Sheet3!A:H,3,0),"")</f>
        <v/>
      </c>
      <c r="G2396" s="22" t="str">
        <f>IFERROR(VLOOKUP(E2396,Sheet3!A:H,8,0),"")</f>
        <v/>
      </c>
      <c r="H2396" s="22" t="str">
        <f>IFERROR(VLOOKUP(E2396,Sheet2!A:B,2,0),"")</f>
        <v/>
      </c>
      <c r="I2396" s="22" t="str">
        <f t="shared" si="152"/>
        <v/>
      </c>
      <c r="J2396" s="22" t="str">
        <f t="shared" si="153"/>
        <v/>
      </c>
      <c r="K2396" s="22" t="str">
        <f t="shared" si="154"/>
        <v/>
      </c>
    </row>
    <row r="2397" spans="1:11" x14ac:dyDescent="0.15">
      <c r="A2397" s="22" t="str">
        <f>IFERROR(テーブル_Swim015[[#This Row],[競技番号]],"")</f>
        <v/>
      </c>
      <c r="B2397" s="22" t="str">
        <f>IFERROR(テーブル_Swim015[[#This Row],[組]],"")</f>
        <v/>
      </c>
      <c r="C2397" s="22" t="str">
        <f>IFERROR(テーブル_Swim015[[#This Row],[水路]],"")</f>
        <v/>
      </c>
      <c r="D2397" s="22" t="str">
        <f t="shared" si="155"/>
        <v/>
      </c>
      <c r="E2397" s="22" t="str">
        <f>IFERROR(テーブル_Swim015[[#This Row],[選手番号]],"")</f>
        <v/>
      </c>
      <c r="F2397" s="22" t="str">
        <f>IFERROR(VLOOKUP(E2397,Sheet3!A:H,3,0),"")</f>
        <v/>
      </c>
      <c r="G2397" s="22" t="str">
        <f>IFERROR(VLOOKUP(E2397,Sheet3!A:H,8,0),"")</f>
        <v/>
      </c>
      <c r="H2397" s="22" t="str">
        <f>IFERROR(VLOOKUP(E2397,Sheet2!A:B,2,0),"")</f>
        <v/>
      </c>
      <c r="I2397" s="22" t="str">
        <f t="shared" si="152"/>
        <v/>
      </c>
      <c r="J2397" s="22" t="str">
        <f t="shared" si="153"/>
        <v/>
      </c>
      <c r="K2397" s="22" t="str">
        <f t="shared" si="154"/>
        <v/>
      </c>
    </row>
    <row r="2398" spans="1:11" x14ac:dyDescent="0.15">
      <c r="A2398" s="22" t="str">
        <f>IFERROR(テーブル_Swim015[[#This Row],[競技番号]],"")</f>
        <v/>
      </c>
      <c r="B2398" s="22" t="str">
        <f>IFERROR(テーブル_Swim015[[#This Row],[組]],"")</f>
        <v/>
      </c>
      <c r="C2398" s="22" t="str">
        <f>IFERROR(テーブル_Swim015[[#This Row],[水路]],"")</f>
        <v/>
      </c>
      <c r="D2398" s="22" t="str">
        <f t="shared" si="155"/>
        <v/>
      </c>
      <c r="E2398" s="22" t="str">
        <f>IFERROR(テーブル_Swim015[[#This Row],[選手番号]],"")</f>
        <v/>
      </c>
      <c r="F2398" s="22" t="str">
        <f>IFERROR(VLOOKUP(E2398,Sheet3!A:H,3,0),"")</f>
        <v/>
      </c>
      <c r="G2398" s="22" t="str">
        <f>IFERROR(VLOOKUP(E2398,Sheet3!A:H,8,0),"")</f>
        <v/>
      </c>
      <c r="H2398" s="22" t="str">
        <f>IFERROR(VLOOKUP(E2398,Sheet2!A:B,2,0),"")</f>
        <v/>
      </c>
      <c r="I2398" s="22" t="str">
        <f t="shared" si="152"/>
        <v/>
      </c>
      <c r="J2398" s="22" t="str">
        <f t="shared" si="153"/>
        <v/>
      </c>
      <c r="K2398" s="22" t="str">
        <f t="shared" si="154"/>
        <v/>
      </c>
    </row>
    <row r="2399" spans="1:11" x14ac:dyDescent="0.15">
      <c r="A2399" s="22" t="str">
        <f>IFERROR(テーブル_Swim015[[#This Row],[競技番号]],"")</f>
        <v/>
      </c>
      <c r="B2399" s="22" t="str">
        <f>IFERROR(テーブル_Swim015[[#This Row],[組]],"")</f>
        <v/>
      </c>
      <c r="C2399" s="22" t="str">
        <f>IFERROR(テーブル_Swim015[[#This Row],[水路]],"")</f>
        <v/>
      </c>
      <c r="D2399" s="22" t="str">
        <f t="shared" si="155"/>
        <v/>
      </c>
      <c r="E2399" s="22" t="str">
        <f>IFERROR(テーブル_Swim015[[#This Row],[選手番号]],"")</f>
        <v/>
      </c>
      <c r="F2399" s="22" t="str">
        <f>IFERROR(VLOOKUP(E2399,Sheet3!A:H,3,0),"")</f>
        <v/>
      </c>
      <c r="G2399" s="22" t="str">
        <f>IFERROR(VLOOKUP(E2399,Sheet3!A:H,8,0),"")</f>
        <v/>
      </c>
      <c r="H2399" s="22" t="str">
        <f>IFERROR(VLOOKUP(E2399,Sheet2!A:B,2,0),"")</f>
        <v/>
      </c>
      <c r="I2399" s="22" t="str">
        <f t="shared" si="152"/>
        <v/>
      </c>
      <c r="J2399" s="22" t="str">
        <f t="shared" si="153"/>
        <v/>
      </c>
      <c r="K2399" s="22" t="str">
        <f t="shared" si="154"/>
        <v/>
      </c>
    </row>
    <row r="2400" spans="1:11" x14ac:dyDescent="0.15">
      <c r="A2400" s="22" t="str">
        <f>IFERROR(テーブル_Swim015[[#This Row],[競技番号]],"")</f>
        <v/>
      </c>
      <c r="B2400" s="22" t="str">
        <f>IFERROR(テーブル_Swim015[[#This Row],[組]],"")</f>
        <v/>
      </c>
      <c r="C2400" s="22" t="str">
        <f>IFERROR(テーブル_Swim015[[#This Row],[水路]],"")</f>
        <v/>
      </c>
      <c r="D2400" s="22" t="str">
        <f t="shared" si="155"/>
        <v/>
      </c>
      <c r="E2400" s="22" t="str">
        <f>IFERROR(テーブル_Swim015[[#This Row],[選手番号]],"")</f>
        <v/>
      </c>
      <c r="F2400" s="22" t="str">
        <f>IFERROR(VLOOKUP(E2400,Sheet3!A:H,3,0),"")</f>
        <v/>
      </c>
      <c r="G2400" s="22" t="str">
        <f>IFERROR(VLOOKUP(E2400,Sheet3!A:H,8,0),"")</f>
        <v/>
      </c>
      <c r="H2400" s="22" t="str">
        <f>IFERROR(VLOOKUP(E2400,Sheet2!A:B,2,0),"")</f>
        <v/>
      </c>
      <c r="I2400" s="22" t="str">
        <f t="shared" si="152"/>
        <v/>
      </c>
      <c r="J2400" s="22" t="str">
        <f t="shared" si="153"/>
        <v/>
      </c>
      <c r="K2400" s="22" t="str">
        <f t="shared" si="154"/>
        <v/>
      </c>
    </row>
    <row r="2401" spans="1:11" x14ac:dyDescent="0.15">
      <c r="A2401" s="22" t="str">
        <f>IFERROR(テーブル_Swim015[[#This Row],[競技番号]],"")</f>
        <v/>
      </c>
      <c r="B2401" s="22" t="str">
        <f>IFERROR(テーブル_Swim015[[#This Row],[組]],"")</f>
        <v/>
      </c>
      <c r="C2401" s="22" t="str">
        <f>IFERROR(テーブル_Swim015[[#This Row],[水路]],"")</f>
        <v/>
      </c>
      <c r="D2401" s="22" t="str">
        <f t="shared" si="155"/>
        <v/>
      </c>
      <c r="E2401" s="22" t="str">
        <f>IFERROR(テーブル_Swim015[[#This Row],[選手番号]],"")</f>
        <v/>
      </c>
      <c r="F2401" s="22" t="str">
        <f>IFERROR(VLOOKUP(E2401,Sheet3!A:H,3,0),"")</f>
        <v/>
      </c>
      <c r="G2401" s="22" t="str">
        <f>IFERROR(VLOOKUP(E2401,Sheet3!A:H,8,0),"")</f>
        <v/>
      </c>
      <c r="H2401" s="22" t="str">
        <f>IFERROR(VLOOKUP(E2401,Sheet2!A:B,2,0),"")</f>
        <v/>
      </c>
      <c r="I2401" s="22" t="str">
        <f t="shared" si="152"/>
        <v/>
      </c>
      <c r="J2401" s="22" t="str">
        <f t="shared" si="153"/>
        <v/>
      </c>
      <c r="K2401" s="22" t="str">
        <f t="shared" si="154"/>
        <v/>
      </c>
    </row>
    <row r="2402" spans="1:11" x14ac:dyDescent="0.15">
      <c r="A2402" s="22" t="str">
        <f>IFERROR(テーブル_Swim015[[#This Row],[競技番号]],"")</f>
        <v/>
      </c>
      <c r="B2402" s="22" t="str">
        <f>IFERROR(テーブル_Swim015[[#This Row],[組]],"")</f>
        <v/>
      </c>
      <c r="C2402" s="22" t="str">
        <f>IFERROR(テーブル_Swim015[[#This Row],[水路]],"")</f>
        <v/>
      </c>
      <c r="D2402" s="22" t="str">
        <f t="shared" si="155"/>
        <v/>
      </c>
      <c r="E2402" s="22" t="str">
        <f>IFERROR(テーブル_Swim015[[#This Row],[選手番号]],"")</f>
        <v/>
      </c>
      <c r="F2402" s="22" t="str">
        <f>IFERROR(VLOOKUP(E2402,Sheet3!A:H,3,0),"")</f>
        <v/>
      </c>
      <c r="G2402" s="22" t="str">
        <f>IFERROR(VLOOKUP(E2402,Sheet3!A:H,8,0),"")</f>
        <v/>
      </c>
      <c r="H2402" s="22" t="str">
        <f>IFERROR(VLOOKUP(E2402,Sheet2!A:B,2,0),"")</f>
        <v/>
      </c>
      <c r="I2402" s="22" t="str">
        <f t="shared" si="152"/>
        <v/>
      </c>
      <c r="J2402" s="22" t="str">
        <f t="shared" si="153"/>
        <v/>
      </c>
      <c r="K2402" s="22" t="str">
        <f t="shared" si="154"/>
        <v/>
      </c>
    </row>
    <row r="2403" spans="1:11" x14ac:dyDescent="0.15">
      <c r="A2403" s="22" t="str">
        <f>IFERROR(テーブル_Swim015[[#This Row],[競技番号]],"")</f>
        <v/>
      </c>
      <c r="B2403" s="22" t="str">
        <f>IFERROR(テーブル_Swim015[[#This Row],[組]],"")</f>
        <v/>
      </c>
      <c r="C2403" s="22" t="str">
        <f>IFERROR(テーブル_Swim015[[#This Row],[水路]],"")</f>
        <v/>
      </c>
      <c r="D2403" s="22" t="str">
        <f t="shared" si="155"/>
        <v/>
      </c>
      <c r="E2403" s="22" t="str">
        <f>IFERROR(テーブル_Swim015[[#This Row],[選手番号]],"")</f>
        <v/>
      </c>
      <c r="F2403" s="22" t="str">
        <f>IFERROR(VLOOKUP(E2403,Sheet3!A:H,3,0),"")</f>
        <v/>
      </c>
      <c r="G2403" s="22" t="str">
        <f>IFERROR(VLOOKUP(E2403,Sheet3!A:H,8,0),"")</f>
        <v/>
      </c>
      <c r="H2403" s="22" t="str">
        <f>IFERROR(VLOOKUP(E2403,Sheet2!A:B,2,0),"")</f>
        <v/>
      </c>
      <c r="I2403" s="22" t="str">
        <f t="shared" si="152"/>
        <v/>
      </c>
      <c r="J2403" s="22" t="str">
        <f t="shared" si="153"/>
        <v/>
      </c>
      <c r="K2403" s="22" t="str">
        <f t="shared" si="154"/>
        <v/>
      </c>
    </row>
    <row r="2404" spans="1:11" x14ac:dyDescent="0.15">
      <c r="A2404" s="22" t="str">
        <f>IFERROR(テーブル_Swim015[[#This Row],[競技番号]],"")</f>
        <v/>
      </c>
      <c r="B2404" s="22" t="str">
        <f>IFERROR(テーブル_Swim015[[#This Row],[組]],"")</f>
        <v/>
      </c>
      <c r="C2404" s="22" t="str">
        <f>IFERROR(テーブル_Swim015[[#This Row],[水路]],"")</f>
        <v/>
      </c>
      <c r="D2404" s="22" t="str">
        <f t="shared" si="155"/>
        <v/>
      </c>
      <c r="E2404" s="22" t="str">
        <f>IFERROR(テーブル_Swim015[[#This Row],[選手番号]],"")</f>
        <v/>
      </c>
      <c r="F2404" s="22" t="str">
        <f>IFERROR(VLOOKUP(E2404,Sheet3!A:H,3,0),"")</f>
        <v/>
      </c>
      <c r="G2404" s="22" t="str">
        <f>IFERROR(VLOOKUP(E2404,Sheet3!A:H,8,0),"")</f>
        <v/>
      </c>
      <c r="H2404" s="22" t="str">
        <f>IFERROR(VLOOKUP(E2404,Sheet2!A:B,2,0),"")</f>
        <v/>
      </c>
      <c r="I2404" s="22" t="str">
        <f t="shared" si="152"/>
        <v/>
      </c>
      <c r="J2404" s="22" t="str">
        <f t="shared" si="153"/>
        <v/>
      </c>
      <c r="K2404" s="22" t="str">
        <f t="shared" si="154"/>
        <v/>
      </c>
    </row>
    <row r="2405" spans="1:11" x14ac:dyDescent="0.15">
      <c r="A2405" s="22" t="str">
        <f>IFERROR(テーブル_Swim015[[#This Row],[競技番号]],"")</f>
        <v/>
      </c>
      <c r="B2405" s="22" t="str">
        <f>IFERROR(テーブル_Swim015[[#This Row],[組]],"")</f>
        <v/>
      </c>
      <c r="C2405" s="22" t="str">
        <f>IFERROR(テーブル_Swim015[[#This Row],[水路]],"")</f>
        <v/>
      </c>
      <c r="D2405" s="22" t="str">
        <f t="shared" si="155"/>
        <v/>
      </c>
      <c r="E2405" s="22" t="str">
        <f>IFERROR(テーブル_Swim015[[#This Row],[選手番号]],"")</f>
        <v/>
      </c>
      <c r="F2405" s="22" t="str">
        <f>IFERROR(VLOOKUP(E2405,Sheet3!A:H,3,0),"")</f>
        <v/>
      </c>
      <c r="G2405" s="22" t="str">
        <f>IFERROR(VLOOKUP(E2405,Sheet3!A:H,8,0),"")</f>
        <v/>
      </c>
      <c r="H2405" s="22" t="str">
        <f>IFERROR(VLOOKUP(E2405,Sheet2!A:B,2,0),"")</f>
        <v/>
      </c>
      <c r="I2405" s="22" t="str">
        <f t="shared" si="152"/>
        <v/>
      </c>
      <c r="J2405" s="22" t="str">
        <f t="shared" si="153"/>
        <v/>
      </c>
      <c r="K2405" s="22" t="str">
        <f t="shared" si="154"/>
        <v/>
      </c>
    </row>
    <row r="2406" spans="1:11" x14ac:dyDescent="0.15">
      <c r="A2406" s="22" t="str">
        <f>IFERROR(テーブル_Swim015[[#This Row],[競技番号]],"")</f>
        <v/>
      </c>
      <c r="B2406" s="22" t="str">
        <f>IFERROR(テーブル_Swim015[[#This Row],[組]],"")</f>
        <v/>
      </c>
      <c r="C2406" s="22" t="str">
        <f>IFERROR(テーブル_Swim015[[#This Row],[水路]],"")</f>
        <v/>
      </c>
      <c r="D2406" s="22" t="str">
        <f t="shared" si="155"/>
        <v/>
      </c>
      <c r="E2406" s="22" t="str">
        <f>IFERROR(テーブル_Swim015[[#This Row],[選手番号]],"")</f>
        <v/>
      </c>
      <c r="F2406" s="22" t="str">
        <f>IFERROR(VLOOKUP(E2406,Sheet3!A:H,3,0),"")</f>
        <v/>
      </c>
      <c r="G2406" s="22" t="str">
        <f>IFERROR(VLOOKUP(E2406,Sheet3!A:H,8,0),"")</f>
        <v/>
      </c>
      <c r="H2406" s="22" t="str">
        <f>IFERROR(VLOOKUP(E2406,Sheet2!A:B,2,0),"")</f>
        <v/>
      </c>
      <c r="I2406" s="22" t="str">
        <f t="shared" si="152"/>
        <v/>
      </c>
      <c r="J2406" s="22" t="str">
        <f t="shared" si="153"/>
        <v/>
      </c>
      <c r="K2406" s="22" t="str">
        <f t="shared" si="154"/>
        <v/>
      </c>
    </row>
    <row r="2407" spans="1:11" x14ac:dyDescent="0.15">
      <c r="A2407" s="22" t="str">
        <f>IFERROR(テーブル_Swim015[[#This Row],[競技番号]],"")</f>
        <v/>
      </c>
      <c r="B2407" s="22" t="str">
        <f>IFERROR(テーブル_Swim015[[#This Row],[組]],"")</f>
        <v/>
      </c>
      <c r="C2407" s="22" t="str">
        <f>IFERROR(テーブル_Swim015[[#This Row],[水路]],"")</f>
        <v/>
      </c>
      <c r="D2407" s="22" t="str">
        <f t="shared" si="155"/>
        <v/>
      </c>
      <c r="E2407" s="22" t="str">
        <f>IFERROR(テーブル_Swim015[[#This Row],[選手番号]],"")</f>
        <v/>
      </c>
      <c r="F2407" s="22" t="str">
        <f>IFERROR(VLOOKUP(E2407,Sheet3!A:H,3,0),"")</f>
        <v/>
      </c>
      <c r="G2407" s="22" t="str">
        <f>IFERROR(VLOOKUP(E2407,Sheet3!A:H,8,0),"")</f>
        <v/>
      </c>
      <c r="H2407" s="22" t="str">
        <f>IFERROR(VLOOKUP(E2407,Sheet2!A:B,2,0),"")</f>
        <v/>
      </c>
      <c r="I2407" s="22" t="str">
        <f t="shared" si="152"/>
        <v/>
      </c>
      <c r="J2407" s="22" t="str">
        <f t="shared" si="153"/>
        <v/>
      </c>
      <c r="K2407" s="22" t="str">
        <f t="shared" si="154"/>
        <v/>
      </c>
    </row>
    <row r="2408" spans="1:11" x14ac:dyDescent="0.15">
      <c r="A2408" s="22" t="str">
        <f>IFERROR(テーブル_Swim015[[#This Row],[競技番号]],"")</f>
        <v/>
      </c>
      <c r="B2408" s="22" t="str">
        <f>IFERROR(テーブル_Swim015[[#This Row],[組]],"")</f>
        <v/>
      </c>
      <c r="C2408" s="22" t="str">
        <f>IFERROR(テーブル_Swim015[[#This Row],[水路]],"")</f>
        <v/>
      </c>
      <c r="D2408" s="22" t="str">
        <f t="shared" si="155"/>
        <v/>
      </c>
      <c r="E2408" s="22" t="str">
        <f>IFERROR(テーブル_Swim015[[#This Row],[選手番号]],"")</f>
        <v/>
      </c>
      <c r="F2408" s="22" t="str">
        <f>IFERROR(VLOOKUP(E2408,Sheet3!A:H,3,0),"")</f>
        <v/>
      </c>
      <c r="G2408" s="22" t="str">
        <f>IFERROR(VLOOKUP(E2408,Sheet3!A:H,8,0),"")</f>
        <v/>
      </c>
      <c r="H2408" s="22" t="str">
        <f>IFERROR(VLOOKUP(E2408,Sheet2!A:B,2,0),"")</f>
        <v/>
      </c>
      <c r="I2408" s="22" t="str">
        <f t="shared" si="152"/>
        <v/>
      </c>
      <c r="J2408" s="22" t="str">
        <f t="shared" si="153"/>
        <v/>
      </c>
      <c r="K2408" s="22" t="str">
        <f t="shared" si="154"/>
        <v/>
      </c>
    </row>
    <row r="2409" spans="1:11" x14ac:dyDescent="0.15">
      <c r="A2409" s="22" t="str">
        <f>IFERROR(テーブル_Swim015[[#This Row],[競技番号]],"")</f>
        <v/>
      </c>
      <c r="B2409" s="22" t="str">
        <f>IFERROR(テーブル_Swim015[[#This Row],[組]],"")</f>
        <v/>
      </c>
      <c r="C2409" s="22" t="str">
        <f>IFERROR(テーブル_Swim015[[#This Row],[水路]],"")</f>
        <v/>
      </c>
      <c r="D2409" s="22" t="str">
        <f t="shared" si="155"/>
        <v/>
      </c>
      <c r="E2409" s="22" t="str">
        <f>IFERROR(テーブル_Swim015[[#This Row],[選手番号]],"")</f>
        <v/>
      </c>
      <c r="F2409" s="22" t="str">
        <f>IFERROR(VLOOKUP(E2409,Sheet3!A:H,3,0),"")</f>
        <v/>
      </c>
      <c r="G2409" s="22" t="str">
        <f>IFERROR(VLOOKUP(E2409,Sheet3!A:H,8,0),"")</f>
        <v/>
      </c>
      <c r="H2409" s="22" t="str">
        <f>IFERROR(VLOOKUP(E2409,Sheet2!A:B,2,0),"")</f>
        <v/>
      </c>
      <c r="I2409" s="22" t="str">
        <f t="shared" si="152"/>
        <v/>
      </c>
      <c r="J2409" s="22" t="str">
        <f t="shared" si="153"/>
        <v/>
      </c>
      <c r="K2409" s="22" t="str">
        <f t="shared" si="154"/>
        <v/>
      </c>
    </row>
    <row r="2410" spans="1:11" x14ac:dyDescent="0.15">
      <c r="A2410" s="22" t="str">
        <f>IFERROR(テーブル_Swim015[[#This Row],[競技番号]],"")</f>
        <v/>
      </c>
      <c r="B2410" s="22" t="str">
        <f>IFERROR(テーブル_Swim015[[#This Row],[組]],"")</f>
        <v/>
      </c>
      <c r="C2410" s="22" t="str">
        <f>IFERROR(テーブル_Swim015[[#This Row],[水路]],"")</f>
        <v/>
      </c>
      <c r="D2410" s="22" t="str">
        <f t="shared" si="155"/>
        <v/>
      </c>
      <c r="E2410" s="22" t="str">
        <f>IFERROR(テーブル_Swim015[[#This Row],[選手番号]],"")</f>
        <v/>
      </c>
      <c r="F2410" s="22" t="str">
        <f>IFERROR(VLOOKUP(E2410,Sheet3!A:H,3,0),"")</f>
        <v/>
      </c>
      <c r="G2410" s="22" t="str">
        <f>IFERROR(VLOOKUP(E2410,Sheet3!A:H,8,0),"")</f>
        <v/>
      </c>
      <c r="H2410" s="22" t="str">
        <f>IFERROR(VLOOKUP(E2410,Sheet2!A:B,2,0),"")</f>
        <v/>
      </c>
      <c r="I2410" s="22" t="str">
        <f t="shared" si="152"/>
        <v/>
      </c>
      <c r="J2410" s="22" t="str">
        <f t="shared" si="153"/>
        <v/>
      </c>
      <c r="K2410" s="22" t="str">
        <f t="shared" si="154"/>
        <v/>
      </c>
    </row>
    <row r="2411" spans="1:11" x14ac:dyDescent="0.15">
      <c r="A2411" s="22" t="str">
        <f>IFERROR(テーブル_Swim015[[#This Row],[競技番号]],"")</f>
        <v/>
      </c>
      <c r="B2411" s="22" t="str">
        <f>IFERROR(テーブル_Swim015[[#This Row],[組]],"")</f>
        <v/>
      </c>
      <c r="C2411" s="22" t="str">
        <f>IFERROR(テーブル_Swim015[[#This Row],[水路]],"")</f>
        <v/>
      </c>
      <c r="D2411" s="22" t="str">
        <f t="shared" si="155"/>
        <v/>
      </c>
      <c r="E2411" s="22" t="str">
        <f>IFERROR(テーブル_Swim015[[#This Row],[選手番号]],"")</f>
        <v/>
      </c>
      <c r="F2411" s="22" t="str">
        <f>IFERROR(VLOOKUP(E2411,Sheet3!A:H,3,0),"")</f>
        <v/>
      </c>
      <c r="G2411" s="22" t="str">
        <f>IFERROR(VLOOKUP(E2411,Sheet3!A:H,8,0),"")</f>
        <v/>
      </c>
      <c r="H2411" s="22" t="str">
        <f>IFERROR(VLOOKUP(E2411,Sheet2!A:B,2,0),"")</f>
        <v/>
      </c>
      <c r="I2411" s="22" t="str">
        <f t="shared" si="152"/>
        <v/>
      </c>
      <c r="J2411" s="22" t="str">
        <f t="shared" si="153"/>
        <v/>
      </c>
      <c r="K2411" s="22" t="str">
        <f t="shared" si="154"/>
        <v/>
      </c>
    </row>
    <row r="2412" spans="1:11" x14ac:dyDescent="0.15">
      <c r="A2412" s="22" t="str">
        <f>IFERROR(テーブル_Swim015[[#This Row],[競技番号]],"")</f>
        <v/>
      </c>
      <c r="B2412" s="22" t="str">
        <f>IFERROR(テーブル_Swim015[[#This Row],[組]],"")</f>
        <v/>
      </c>
      <c r="C2412" s="22" t="str">
        <f>IFERROR(テーブル_Swim015[[#This Row],[水路]],"")</f>
        <v/>
      </c>
      <c r="D2412" s="22" t="str">
        <f t="shared" si="155"/>
        <v/>
      </c>
      <c r="E2412" s="22" t="str">
        <f>IFERROR(テーブル_Swim015[[#This Row],[選手番号]],"")</f>
        <v/>
      </c>
      <c r="F2412" s="22" t="str">
        <f>IFERROR(VLOOKUP(E2412,Sheet3!A:H,3,0),"")</f>
        <v/>
      </c>
      <c r="G2412" s="22" t="str">
        <f>IFERROR(VLOOKUP(E2412,Sheet3!A:H,8,0),"")</f>
        <v/>
      </c>
      <c r="H2412" s="22" t="str">
        <f>IFERROR(VLOOKUP(E2412,Sheet2!A:B,2,0),"")</f>
        <v/>
      </c>
      <c r="I2412" s="22" t="str">
        <f t="shared" si="152"/>
        <v/>
      </c>
      <c r="J2412" s="22" t="str">
        <f t="shared" si="153"/>
        <v/>
      </c>
      <c r="K2412" s="22" t="str">
        <f t="shared" si="154"/>
        <v/>
      </c>
    </row>
    <row r="2413" spans="1:11" x14ac:dyDescent="0.15">
      <c r="A2413" s="22" t="str">
        <f>IFERROR(テーブル_Swim015[[#This Row],[競技番号]],"")</f>
        <v/>
      </c>
      <c r="B2413" s="22" t="str">
        <f>IFERROR(テーブル_Swim015[[#This Row],[組]],"")</f>
        <v/>
      </c>
      <c r="C2413" s="22" t="str">
        <f>IFERROR(テーブル_Swim015[[#This Row],[水路]],"")</f>
        <v/>
      </c>
      <c r="D2413" s="22" t="str">
        <f t="shared" si="155"/>
        <v/>
      </c>
      <c r="E2413" s="22" t="str">
        <f>IFERROR(テーブル_Swim015[[#This Row],[選手番号]],"")</f>
        <v/>
      </c>
      <c r="F2413" s="22" t="str">
        <f>IFERROR(VLOOKUP(E2413,Sheet3!A:H,3,0),"")</f>
        <v/>
      </c>
      <c r="G2413" s="22" t="str">
        <f>IFERROR(VLOOKUP(E2413,Sheet3!A:H,8,0),"")</f>
        <v/>
      </c>
      <c r="H2413" s="22" t="str">
        <f>IFERROR(VLOOKUP(E2413,Sheet2!A:B,2,0),"")</f>
        <v/>
      </c>
      <c r="I2413" s="22" t="str">
        <f t="shared" si="152"/>
        <v/>
      </c>
      <c r="J2413" s="22" t="str">
        <f t="shared" si="153"/>
        <v/>
      </c>
      <c r="K2413" s="22" t="str">
        <f t="shared" si="154"/>
        <v/>
      </c>
    </row>
    <row r="2414" spans="1:11" x14ac:dyDescent="0.15">
      <c r="A2414" s="22" t="str">
        <f>IFERROR(テーブル_Swim015[[#This Row],[競技番号]],"")</f>
        <v/>
      </c>
      <c r="B2414" s="22" t="str">
        <f>IFERROR(テーブル_Swim015[[#This Row],[組]],"")</f>
        <v/>
      </c>
      <c r="C2414" s="22" t="str">
        <f>IFERROR(テーブル_Swim015[[#This Row],[水路]],"")</f>
        <v/>
      </c>
      <c r="D2414" s="22" t="str">
        <f t="shared" si="155"/>
        <v/>
      </c>
      <c r="E2414" s="22" t="str">
        <f>IFERROR(テーブル_Swim015[[#This Row],[選手番号]],"")</f>
        <v/>
      </c>
      <c r="F2414" s="22" t="str">
        <f>IFERROR(VLOOKUP(E2414,Sheet3!A:H,3,0),"")</f>
        <v/>
      </c>
      <c r="G2414" s="22" t="str">
        <f>IFERROR(VLOOKUP(E2414,Sheet3!A:H,8,0),"")</f>
        <v/>
      </c>
      <c r="H2414" s="22" t="str">
        <f>IFERROR(VLOOKUP(E2414,Sheet2!A:B,2,0),"")</f>
        <v/>
      </c>
      <c r="I2414" s="22" t="str">
        <f t="shared" si="152"/>
        <v/>
      </c>
      <c r="J2414" s="22" t="str">
        <f t="shared" si="153"/>
        <v/>
      </c>
      <c r="K2414" s="22" t="str">
        <f t="shared" si="154"/>
        <v/>
      </c>
    </row>
    <row r="2415" spans="1:11" x14ac:dyDescent="0.15">
      <c r="A2415" s="22" t="str">
        <f>IFERROR(テーブル_Swim015[[#This Row],[競技番号]],"")</f>
        <v/>
      </c>
      <c r="B2415" s="22" t="str">
        <f>IFERROR(テーブル_Swim015[[#This Row],[組]],"")</f>
        <v/>
      </c>
      <c r="C2415" s="22" t="str">
        <f>IFERROR(テーブル_Swim015[[#This Row],[水路]],"")</f>
        <v/>
      </c>
      <c r="D2415" s="22" t="str">
        <f t="shared" si="155"/>
        <v/>
      </c>
      <c r="E2415" s="22" t="str">
        <f>IFERROR(テーブル_Swim015[[#This Row],[選手番号]],"")</f>
        <v/>
      </c>
      <c r="F2415" s="22" t="str">
        <f>IFERROR(VLOOKUP(E2415,Sheet3!A:H,3,0),"")</f>
        <v/>
      </c>
      <c r="G2415" s="22" t="str">
        <f>IFERROR(VLOOKUP(E2415,Sheet3!A:H,8,0),"")</f>
        <v/>
      </c>
      <c r="H2415" s="22" t="str">
        <f>IFERROR(VLOOKUP(E2415,Sheet2!A:B,2,0),"")</f>
        <v/>
      </c>
      <c r="I2415" s="22" t="str">
        <f t="shared" si="152"/>
        <v/>
      </c>
      <c r="J2415" s="22" t="str">
        <f t="shared" si="153"/>
        <v/>
      </c>
      <c r="K2415" s="22" t="str">
        <f t="shared" si="154"/>
        <v/>
      </c>
    </row>
    <row r="2416" spans="1:11" x14ac:dyDescent="0.15">
      <c r="A2416" s="22" t="str">
        <f>IFERROR(テーブル_Swim015[[#This Row],[競技番号]],"")</f>
        <v/>
      </c>
      <c r="B2416" s="22" t="str">
        <f>IFERROR(テーブル_Swim015[[#This Row],[組]],"")</f>
        <v/>
      </c>
      <c r="C2416" s="22" t="str">
        <f>IFERROR(テーブル_Swim015[[#This Row],[水路]],"")</f>
        <v/>
      </c>
      <c r="D2416" s="22" t="str">
        <f t="shared" si="155"/>
        <v/>
      </c>
      <c r="E2416" s="22" t="str">
        <f>IFERROR(テーブル_Swim015[[#This Row],[選手番号]],"")</f>
        <v/>
      </c>
      <c r="F2416" s="22" t="str">
        <f>IFERROR(VLOOKUP(E2416,Sheet3!A:H,3,0),"")</f>
        <v/>
      </c>
      <c r="G2416" s="22" t="str">
        <f>IFERROR(VLOOKUP(E2416,Sheet3!A:H,8,0),"")</f>
        <v/>
      </c>
      <c r="H2416" s="22" t="str">
        <f>IFERROR(VLOOKUP(E2416,Sheet2!A:B,2,0),"")</f>
        <v/>
      </c>
      <c r="I2416" s="22" t="str">
        <f t="shared" si="152"/>
        <v/>
      </c>
      <c r="J2416" s="22" t="str">
        <f t="shared" si="153"/>
        <v/>
      </c>
      <c r="K2416" s="22" t="str">
        <f t="shared" si="154"/>
        <v/>
      </c>
    </row>
    <row r="2417" spans="1:11" x14ac:dyDescent="0.15">
      <c r="A2417" s="22" t="str">
        <f>IFERROR(テーブル_Swim015[[#This Row],[競技番号]],"")</f>
        <v/>
      </c>
      <c r="B2417" s="22" t="str">
        <f>IFERROR(テーブル_Swim015[[#This Row],[組]],"")</f>
        <v/>
      </c>
      <c r="C2417" s="22" t="str">
        <f>IFERROR(テーブル_Swim015[[#This Row],[水路]],"")</f>
        <v/>
      </c>
      <c r="D2417" s="22" t="str">
        <f t="shared" si="155"/>
        <v/>
      </c>
      <c r="E2417" s="22" t="str">
        <f>IFERROR(テーブル_Swim015[[#This Row],[選手番号]],"")</f>
        <v/>
      </c>
      <c r="F2417" s="22" t="str">
        <f>IFERROR(VLOOKUP(E2417,Sheet3!A:H,3,0),"")</f>
        <v/>
      </c>
      <c r="G2417" s="22" t="str">
        <f>IFERROR(VLOOKUP(E2417,Sheet3!A:H,8,0),"")</f>
        <v/>
      </c>
      <c r="H2417" s="22" t="str">
        <f>IFERROR(VLOOKUP(E2417,Sheet2!A:B,2,0),"")</f>
        <v/>
      </c>
      <c r="I2417" s="22" t="str">
        <f t="shared" si="152"/>
        <v/>
      </c>
      <c r="J2417" s="22" t="str">
        <f t="shared" si="153"/>
        <v/>
      </c>
      <c r="K2417" s="22" t="str">
        <f t="shared" si="154"/>
        <v/>
      </c>
    </row>
    <row r="2418" spans="1:11" x14ac:dyDescent="0.15">
      <c r="A2418" s="22" t="str">
        <f>IFERROR(テーブル_Swim015[[#This Row],[競技番号]],"")</f>
        <v/>
      </c>
      <c r="B2418" s="22" t="str">
        <f>IFERROR(テーブル_Swim015[[#This Row],[組]],"")</f>
        <v/>
      </c>
      <c r="C2418" s="22" t="str">
        <f>IFERROR(テーブル_Swim015[[#This Row],[水路]],"")</f>
        <v/>
      </c>
      <c r="D2418" s="22" t="str">
        <f t="shared" si="155"/>
        <v/>
      </c>
      <c r="E2418" s="22" t="str">
        <f>IFERROR(テーブル_Swim015[[#This Row],[選手番号]],"")</f>
        <v/>
      </c>
      <c r="F2418" s="22" t="str">
        <f>IFERROR(VLOOKUP(E2418,Sheet3!A:H,3,0),"")</f>
        <v/>
      </c>
      <c r="G2418" s="22" t="str">
        <f>IFERROR(VLOOKUP(E2418,Sheet3!A:H,8,0),"")</f>
        <v/>
      </c>
      <c r="H2418" s="22" t="str">
        <f>IFERROR(VLOOKUP(E2418,Sheet2!A:B,2,0),"")</f>
        <v/>
      </c>
      <c r="I2418" s="22" t="str">
        <f t="shared" si="152"/>
        <v/>
      </c>
      <c r="J2418" s="22" t="str">
        <f t="shared" si="153"/>
        <v/>
      </c>
      <c r="K2418" s="22" t="str">
        <f t="shared" si="154"/>
        <v/>
      </c>
    </row>
    <row r="2419" spans="1:11" x14ac:dyDescent="0.15">
      <c r="A2419" s="22" t="str">
        <f>IFERROR(テーブル_Swim015[[#This Row],[競技番号]],"")</f>
        <v/>
      </c>
      <c r="B2419" s="22" t="str">
        <f>IFERROR(テーブル_Swim015[[#This Row],[組]],"")</f>
        <v/>
      </c>
      <c r="C2419" s="22" t="str">
        <f>IFERROR(テーブル_Swim015[[#This Row],[水路]],"")</f>
        <v/>
      </c>
      <c r="D2419" s="22" t="str">
        <f t="shared" si="155"/>
        <v/>
      </c>
      <c r="E2419" s="22" t="str">
        <f>IFERROR(テーブル_Swim015[[#This Row],[選手番号]],"")</f>
        <v/>
      </c>
      <c r="F2419" s="22" t="str">
        <f>IFERROR(VLOOKUP(E2419,Sheet3!A:H,3,0),"")</f>
        <v/>
      </c>
      <c r="G2419" s="22" t="str">
        <f>IFERROR(VLOOKUP(E2419,Sheet3!A:H,8,0),"")</f>
        <v/>
      </c>
      <c r="H2419" s="22" t="str">
        <f>IFERROR(VLOOKUP(E2419,Sheet2!A:B,2,0),"")</f>
        <v/>
      </c>
      <c r="I2419" s="22" t="str">
        <f t="shared" si="152"/>
        <v/>
      </c>
      <c r="J2419" s="22" t="str">
        <f t="shared" si="153"/>
        <v/>
      </c>
      <c r="K2419" s="22" t="str">
        <f t="shared" si="154"/>
        <v/>
      </c>
    </row>
    <row r="2420" spans="1:11" x14ac:dyDescent="0.15">
      <c r="A2420" s="22" t="str">
        <f>IFERROR(テーブル_Swim015[[#This Row],[競技番号]],"")</f>
        <v/>
      </c>
      <c r="B2420" s="22" t="str">
        <f>IFERROR(テーブル_Swim015[[#This Row],[組]],"")</f>
        <v/>
      </c>
      <c r="C2420" s="22" t="str">
        <f>IFERROR(テーブル_Swim015[[#This Row],[水路]],"")</f>
        <v/>
      </c>
      <c r="D2420" s="22" t="str">
        <f t="shared" si="155"/>
        <v/>
      </c>
      <c r="E2420" s="22" t="str">
        <f>IFERROR(テーブル_Swim015[[#This Row],[選手番号]],"")</f>
        <v/>
      </c>
      <c r="F2420" s="22" t="str">
        <f>IFERROR(VLOOKUP(E2420,Sheet3!A:H,3,0),"")</f>
        <v/>
      </c>
      <c r="G2420" s="22" t="str">
        <f>IFERROR(VLOOKUP(E2420,Sheet3!A:H,8,0),"")</f>
        <v/>
      </c>
      <c r="H2420" s="22" t="str">
        <f>IFERROR(VLOOKUP(E2420,Sheet2!A:B,2,0),"")</f>
        <v/>
      </c>
      <c r="I2420" s="22" t="str">
        <f t="shared" si="152"/>
        <v/>
      </c>
      <c r="J2420" s="22" t="str">
        <f t="shared" si="153"/>
        <v/>
      </c>
      <c r="K2420" s="22" t="str">
        <f t="shared" si="154"/>
        <v/>
      </c>
    </row>
    <row r="2421" spans="1:11" x14ac:dyDescent="0.15">
      <c r="A2421" s="22" t="str">
        <f>IFERROR(テーブル_Swim015[[#This Row],[競技番号]],"")</f>
        <v/>
      </c>
      <c r="B2421" s="22" t="str">
        <f>IFERROR(テーブル_Swim015[[#This Row],[組]],"")</f>
        <v/>
      </c>
      <c r="C2421" s="22" t="str">
        <f>IFERROR(テーブル_Swim015[[#This Row],[水路]],"")</f>
        <v/>
      </c>
      <c r="D2421" s="22" t="str">
        <f t="shared" si="155"/>
        <v/>
      </c>
      <c r="E2421" s="22" t="str">
        <f>IFERROR(テーブル_Swim015[[#This Row],[選手番号]],"")</f>
        <v/>
      </c>
      <c r="F2421" s="22" t="str">
        <f>IFERROR(VLOOKUP(E2421,Sheet3!A:H,3,0),"")</f>
        <v/>
      </c>
      <c r="G2421" s="22" t="str">
        <f>IFERROR(VLOOKUP(E2421,Sheet3!A:H,8,0),"")</f>
        <v/>
      </c>
      <c r="H2421" s="22" t="str">
        <f>IFERROR(VLOOKUP(E2421,Sheet2!A:B,2,0),"")</f>
        <v/>
      </c>
      <c r="I2421" s="22" t="str">
        <f t="shared" si="152"/>
        <v/>
      </c>
      <c r="J2421" s="22" t="str">
        <f t="shared" si="153"/>
        <v/>
      </c>
      <c r="K2421" s="22" t="str">
        <f t="shared" si="154"/>
        <v/>
      </c>
    </row>
    <row r="2422" spans="1:11" x14ac:dyDescent="0.15">
      <c r="A2422" s="22" t="str">
        <f>IFERROR(テーブル_Swim015[[#This Row],[競技番号]],"")</f>
        <v/>
      </c>
      <c r="B2422" s="22" t="str">
        <f>IFERROR(テーブル_Swim015[[#This Row],[組]],"")</f>
        <v/>
      </c>
      <c r="C2422" s="22" t="str">
        <f>IFERROR(テーブル_Swim015[[#This Row],[水路]],"")</f>
        <v/>
      </c>
      <c r="D2422" s="22" t="str">
        <f t="shared" si="155"/>
        <v/>
      </c>
      <c r="E2422" s="22" t="str">
        <f>IFERROR(テーブル_Swim015[[#This Row],[選手番号]],"")</f>
        <v/>
      </c>
      <c r="F2422" s="22" t="str">
        <f>IFERROR(VLOOKUP(E2422,Sheet3!A:H,3,0),"")</f>
        <v/>
      </c>
      <c r="G2422" s="22" t="str">
        <f>IFERROR(VLOOKUP(E2422,Sheet3!A:H,8,0),"")</f>
        <v/>
      </c>
      <c r="H2422" s="22" t="str">
        <f>IFERROR(VLOOKUP(E2422,Sheet2!A:B,2,0),"")</f>
        <v/>
      </c>
      <c r="I2422" s="22" t="str">
        <f t="shared" si="152"/>
        <v/>
      </c>
      <c r="J2422" s="22" t="str">
        <f t="shared" si="153"/>
        <v/>
      </c>
      <c r="K2422" s="22" t="str">
        <f t="shared" si="154"/>
        <v/>
      </c>
    </row>
    <row r="2423" spans="1:11" x14ac:dyDescent="0.15">
      <c r="A2423" s="22" t="str">
        <f>IFERROR(テーブル_Swim015[[#This Row],[競技番号]],"")</f>
        <v/>
      </c>
      <c r="B2423" s="22" t="str">
        <f>IFERROR(テーブル_Swim015[[#This Row],[組]],"")</f>
        <v/>
      </c>
      <c r="C2423" s="22" t="str">
        <f>IFERROR(テーブル_Swim015[[#This Row],[水路]],"")</f>
        <v/>
      </c>
      <c r="D2423" s="22" t="str">
        <f t="shared" si="155"/>
        <v/>
      </c>
      <c r="E2423" s="22" t="str">
        <f>IFERROR(テーブル_Swim015[[#This Row],[選手番号]],"")</f>
        <v/>
      </c>
      <c r="F2423" s="22" t="str">
        <f>IFERROR(VLOOKUP(E2423,Sheet3!A:H,3,0),"")</f>
        <v/>
      </c>
      <c r="G2423" s="22" t="str">
        <f>IFERROR(VLOOKUP(E2423,Sheet3!A:H,8,0),"")</f>
        <v/>
      </c>
      <c r="H2423" s="22" t="str">
        <f>IFERROR(VLOOKUP(E2423,Sheet2!A:B,2,0),"")</f>
        <v/>
      </c>
      <c r="I2423" s="22" t="str">
        <f t="shared" si="152"/>
        <v/>
      </c>
      <c r="J2423" s="22" t="str">
        <f t="shared" si="153"/>
        <v/>
      </c>
      <c r="K2423" s="22" t="str">
        <f t="shared" si="154"/>
        <v/>
      </c>
    </row>
    <row r="2424" spans="1:11" x14ac:dyDescent="0.15">
      <c r="A2424" s="22" t="str">
        <f>IFERROR(テーブル_Swim015[[#This Row],[競技番号]],"")</f>
        <v/>
      </c>
      <c r="B2424" s="22" t="str">
        <f>IFERROR(テーブル_Swim015[[#This Row],[組]],"")</f>
        <v/>
      </c>
      <c r="C2424" s="22" t="str">
        <f>IFERROR(テーブル_Swim015[[#This Row],[水路]],"")</f>
        <v/>
      </c>
      <c r="D2424" s="22" t="str">
        <f t="shared" si="155"/>
        <v/>
      </c>
      <c r="E2424" s="22" t="str">
        <f>IFERROR(テーブル_Swim015[[#This Row],[選手番号]],"")</f>
        <v/>
      </c>
      <c r="F2424" s="22" t="str">
        <f>IFERROR(VLOOKUP(E2424,Sheet3!A:H,3,0),"")</f>
        <v/>
      </c>
      <c r="G2424" s="22" t="str">
        <f>IFERROR(VLOOKUP(E2424,Sheet3!A:H,8,0),"")</f>
        <v/>
      </c>
      <c r="H2424" s="22" t="str">
        <f>IFERROR(VLOOKUP(E2424,Sheet2!A:B,2,0),"")</f>
        <v/>
      </c>
      <c r="I2424" s="22" t="str">
        <f t="shared" si="152"/>
        <v/>
      </c>
      <c r="J2424" s="22" t="str">
        <f t="shared" si="153"/>
        <v/>
      </c>
      <c r="K2424" s="22" t="str">
        <f t="shared" si="154"/>
        <v/>
      </c>
    </row>
    <row r="2425" spans="1:11" x14ac:dyDescent="0.15">
      <c r="A2425" s="22" t="str">
        <f>IFERROR(テーブル_Swim015[[#This Row],[競技番号]],"")</f>
        <v/>
      </c>
      <c r="B2425" s="22" t="str">
        <f>IFERROR(テーブル_Swim015[[#This Row],[組]],"")</f>
        <v/>
      </c>
      <c r="C2425" s="22" t="str">
        <f>IFERROR(テーブル_Swim015[[#This Row],[水路]],"")</f>
        <v/>
      </c>
      <c r="D2425" s="22" t="str">
        <f t="shared" si="155"/>
        <v/>
      </c>
      <c r="E2425" s="22" t="str">
        <f>IFERROR(テーブル_Swim015[[#This Row],[選手番号]],"")</f>
        <v/>
      </c>
      <c r="F2425" s="22" t="str">
        <f>IFERROR(VLOOKUP(E2425,Sheet3!A:H,3,0),"")</f>
        <v/>
      </c>
      <c r="G2425" s="22" t="str">
        <f>IFERROR(VLOOKUP(E2425,Sheet3!A:H,8,0),"")</f>
        <v/>
      </c>
      <c r="H2425" s="22" t="str">
        <f>IFERROR(VLOOKUP(E2425,Sheet2!A:B,2,0),"")</f>
        <v/>
      </c>
      <c r="I2425" s="22" t="str">
        <f t="shared" si="152"/>
        <v/>
      </c>
      <c r="J2425" s="22" t="str">
        <f t="shared" si="153"/>
        <v/>
      </c>
      <c r="K2425" s="22" t="str">
        <f t="shared" si="154"/>
        <v/>
      </c>
    </row>
    <row r="2426" spans="1:11" x14ac:dyDescent="0.15">
      <c r="A2426" s="22" t="str">
        <f>IFERROR(テーブル_Swim015[[#This Row],[競技番号]],"")</f>
        <v/>
      </c>
      <c r="B2426" s="22" t="str">
        <f>IFERROR(テーブル_Swim015[[#This Row],[組]],"")</f>
        <v/>
      </c>
      <c r="C2426" s="22" t="str">
        <f>IFERROR(テーブル_Swim015[[#This Row],[水路]],"")</f>
        <v/>
      </c>
      <c r="D2426" s="22" t="str">
        <f t="shared" si="155"/>
        <v/>
      </c>
      <c r="E2426" s="22" t="str">
        <f>IFERROR(テーブル_Swim015[[#This Row],[選手番号]],"")</f>
        <v/>
      </c>
      <c r="F2426" s="22" t="str">
        <f>IFERROR(VLOOKUP(E2426,Sheet3!A:H,3,0),"")</f>
        <v/>
      </c>
      <c r="G2426" s="22" t="str">
        <f>IFERROR(VLOOKUP(E2426,Sheet3!A:H,8,0),"")</f>
        <v/>
      </c>
      <c r="H2426" s="22" t="str">
        <f>IFERROR(VLOOKUP(E2426,Sheet2!A:B,2,0),"")</f>
        <v/>
      </c>
      <c r="I2426" s="22" t="str">
        <f t="shared" si="152"/>
        <v/>
      </c>
      <c r="J2426" s="22" t="str">
        <f t="shared" si="153"/>
        <v/>
      </c>
      <c r="K2426" s="22" t="str">
        <f t="shared" si="154"/>
        <v/>
      </c>
    </row>
    <row r="2427" spans="1:11" x14ac:dyDescent="0.15">
      <c r="A2427" s="22" t="str">
        <f>IFERROR(テーブル_Swim015[[#This Row],[競技番号]],"")</f>
        <v/>
      </c>
      <c r="B2427" s="22" t="str">
        <f>IFERROR(テーブル_Swim015[[#This Row],[組]],"")</f>
        <v/>
      </c>
      <c r="C2427" s="22" t="str">
        <f>IFERROR(テーブル_Swim015[[#This Row],[水路]],"")</f>
        <v/>
      </c>
      <c r="D2427" s="22" t="str">
        <f t="shared" si="155"/>
        <v/>
      </c>
      <c r="E2427" s="22" t="str">
        <f>IFERROR(テーブル_Swim015[[#This Row],[選手番号]],"")</f>
        <v/>
      </c>
      <c r="F2427" s="22" t="str">
        <f>IFERROR(VLOOKUP(E2427,Sheet3!A:H,3,0),"")</f>
        <v/>
      </c>
      <c r="G2427" s="22" t="str">
        <f>IFERROR(VLOOKUP(E2427,Sheet3!A:H,8,0),"")</f>
        <v/>
      </c>
      <c r="H2427" s="22" t="str">
        <f>IFERROR(VLOOKUP(E2427,Sheet2!A:B,2,0),"")</f>
        <v/>
      </c>
      <c r="I2427" s="22" t="str">
        <f t="shared" si="152"/>
        <v/>
      </c>
      <c r="J2427" s="22" t="str">
        <f t="shared" si="153"/>
        <v/>
      </c>
      <c r="K2427" s="22" t="str">
        <f t="shared" si="154"/>
        <v/>
      </c>
    </row>
    <row r="2428" spans="1:11" x14ac:dyDescent="0.15">
      <c r="A2428" s="22" t="str">
        <f>IFERROR(テーブル_Swim015[[#This Row],[競技番号]],"")</f>
        <v/>
      </c>
      <c r="B2428" s="22" t="str">
        <f>IFERROR(テーブル_Swim015[[#This Row],[組]],"")</f>
        <v/>
      </c>
      <c r="C2428" s="22" t="str">
        <f>IFERROR(テーブル_Swim015[[#This Row],[水路]],"")</f>
        <v/>
      </c>
      <c r="D2428" s="22" t="str">
        <f t="shared" si="155"/>
        <v/>
      </c>
      <c r="E2428" s="22" t="str">
        <f>IFERROR(テーブル_Swim015[[#This Row],[選手番号]],"")</f>
        <v/>
      </c>
      <c r="F2428" s="22" t="str">
        <f>IFERROR(VLOOKUP(E2428,Sheet3!A:H,3,0),"")</f>
        <v/>
      </c>
      <c r="G2428" s="22" t="str">
        <f>IFERROR(VLOOKUP(E2428,Sheet3!A:H,8,0),"")</f>
        <v/>
      </c>
      <c r="H2428" s="22" t="str">
        <f>IFERROR(VLOOKUP(E2428,Sheet2!A:B,2,0),"")</f>
        <v/>
      </c>
      <c r="I2428" s="22" t="str">
        <f t="shared" si="152"/>
        <v/>
      </c>
      <c r="J2428" s="22" t="str">
        <f t="shared" si="153"/>
        <v/>
      </c>
      <c r="K2428" s="22" t="str">
        <f t="shared" si="154"/>
        <v/>
      </c>
    </row>
    <row r="2429" spans="1:11" x14ac:dyDescent="0.15">
      <c r="A2429" s="22" t="str">
        <f>IFERROR(テーブル_Swim015[[#This Row],[競技番号]],"")</f>
        <v/>
      </c>
      <c r="B2429" s="22" t="str">
        <f>IFERROR(テーブル_Swim015[[#This Row],[組]],"")</f>
        <v/>
      </c>
      <c r="C2429" s="22" t="str">
        <f>IFERROR(テーブル_Swim015[[#This Row],[水路]],"")</f>
        <v/>
      </c>
      <c r="D2429" s="22" t="str">
        <f t="shared" si="155"/>
        <v/>
      </c>
      <c r="E2429" s="22" t="str">
        <f>IFERROR(テーブル_Swim015[[#This Row],[選手番号]],"")</f>
        <v/>
      </c>
      <c r="F2429" s="22" t="str">
        <f>IFERROR(VLOOKUP(E2429,Sheet3!A:H,3,0),"")</f>
        <v/>
      </c>
      <c r="G2429" s="22" t="str">
        <f>IFERROR(VLOOKUP(E2429,Sheet3!A:H,8,0),"")</f>
        <v/>
      </c>
      <c r="H2429" s="22" t="str">
        <f>IFERROR(VLOOKUP(E2429,Sheet2!A:B,2,0),"")</f>
        <v/>
      </c>
      <c r="I2429" s="22" t="str">
        <f t="shared" si="152"/>
        <v/>
      </c>
      <c r="J2429" s="22" t="str">
        <f t="shared" si="153"/>
        <v/>
      </c>
      <c r="K2429" s="22" t="str">
        <f t="shared" si="154"/>
        <v/>
      </c>
    </row>
    <row r="2430" spans="1:11" x14ac:dyDescent="0.15">
      <c r="A2430" s="22" t="str">
        <f>IFERROR(テーブル_Swim015[[#This Row],[競技番号]],"")</f>
        <v/>
      </c>
      <c r="B2430" s="22" t="str">
        <f>IFERROR(テーブル_Swim015[[#This Row],[組]],"")</f>
        <v/>
      </c>
      <c r="C2430" s="22" t="str">
        <f>IFERROR(テーブル_Swim015[[#This Row],[水路]],"")</f>
        <v/>
      </c>
      <c r="D2430" s="22" t="str">
        <f t="shared" si="155"/>
        <v/>
      </c>
      <c r="E2430" s="22" t="str">
        <f>IFERROR(テーブル_Swim015[[#This Row],[選手番号]],"")</f>
        <v/>
      </c>
      <c r="F2430" s="22" t="str">
        <f>IFERROR(VLOOKUP(E2430,Sheet3!A:H,3,0),"")</f>
        <v/>
      </c>
      <c r="G2430" s="22" t="str">
        <f>IFERROR(VLOOKUP(E2430,Sheet3!A:H,8,0),"")</f>
        <v/>
      </c>
      <c r="H2430" s="22" t="str">
        <f>IFERROR(VLOOKUP(E2430,Sheet2!A:B,2,0),"")</f>
        <v/>
      </c>
      <c r="I2430" s="22" t="str">
        <f t="shared" si="152"/>
        <v/>
      </c>
      <c r="J2430" s="22" t="str">
        <f t="shared" si="153"/>
        <v/>
      </c>
      <c r="K2430" s="22" t="str">
        <f t="shared" si="154"/>
        <v/>
      </c>
    </row>
    <row r="2431" spans="1:11" x14ac:dyDescent="0.15">
      <c r="A2431" s="22" t="str">
        <f>IFERROR(テーブル_Swim015[[#This Row],[競技番号]],"")</f>
        <v/>
      </c>
      <c r="B2431" s="22" t="str">
        <f>IFERROR(テーブル_Swim015[[#This Row],[組]],"")</f>
        <v/>
      </c>
      <c r="C2431" s="22" t="str">
        <f>IFERROR(テーブル_Swim015[[#This Row],[水路]],"")</f>
        <v/>
      </c>
      <c r="D2431" s="22" t="str">
        <f t="shared" si="155"/>
        <v/>
      </c>
      <c r="E2431" s="22" t="str">
        <f>IFERROR(テーブル_Swim015[[#This Row],[選手番号]],"")</f>
        <v/>
      </c>
      <c r="F2431" s="22" t="str">
        <f>IFERROR(VLOOKUP(E2431,Sheet3!A:H,3,0),"")</f>
        <v/>
      </c>
      <c r="G2431" s="22" t="str">
        <f>IFERROR(VLOOKUP(E2431,Sheet3!A:H,8,0),"")</f>
        <v/>
      </c>
      <c r="H2431" s="22" t="str">
        <f>IFERROR(VLOOKUP(E2431,Sheet2!A:B,2,0),"")</f>
        <v/>
      </c>
      <c r="I2431" s="22" t="str">
        <f t="shared" si="152"/>
        <v/>
      </c>
      <c r="J2431" s="22" t="str">
        <f t="shared" si="153"/>
        <v/>
      </c>
      <c r="K2431" s="22" t="str">
        <f t="shared" si="154"/>
        <v/>
      </c>
    </row>
    <row r="2432" spans="1:11" x14ac:dyDescent="0.15">
      <c r="A2432" s="22" t="str">
        <f>IFERROR(テーブル_Swim015[[#This Row],[競技番号]],"")</f>
        <v/>
      </c>
      <c r="B2432" s="22" t="str">
        <f>IFERROR(テーブル_Swim015[[#This Row],[組]],"")</f>
        <v/>
      </c>
      <c r="C2432" s="22" t="str">
        <f>IFERROR(テーブル_Swim015[[#This Row],[水路]],"")</f>
        <v/>
      </c>
      <c r="D2432" s="22" t="str">
        <f t="shared" si="155"/>
        <v/>
      </c>
      <c r="E2432" s="22" t="str">
        <f>IFERROR(テーブル_Swim015[[#This Row],[選手番号]],"")</f>
        <v/>
      </c>
      <c r="F2432" s="22" t="str">
        <f>IFERROR(VLOOKUP(E2432,Sheet3!A:H,3,0),"")</f>
        <v/>
      </c>
      <c r="G2432" s="22" t="str">
        <f>IFERROR(VLOOKUP(E2432,Sheet3!A:H,8,0),"")</f>
        <v/>
      </c>
      <c r="H2432" s="22" t="str">
        <f>IFERROR(VLOOKUP(E2432,Sheet2!A:B,2,0),"")</f>
        <v/>
      </c>
      <c r="I2432" s="22" t="str">
        <f t="shared" si="152"/>
        <v/>
      </c>
      <c r="J2432" s="22" t="str">
        <f t="shared" si="153"/>
        <v/>
      </c>
      <c r="K2432" s="22" t="str">
        <f t="shared" si="154"/>
        <v/>
      </c>
    </row>
    <row r="2433" spans="1:11" x14ac:dyDescent="0.15">
      <c r="A2433" s="22" t="str">
        <f>IFERROR(テーブル_Swim015[[#This Row],[競技番号]],"")</f>
        <v/>
      </c>
      <c r="B2433" s="22" t="str">
        <f>IFERROR(テーブル_Swim015[[#This Row],[組]],"")</f>
        <v/>
      </c>
      <c r="C2433" s="22" t="str">
        <f>IFERROR(テーブル_Swim015[[#This Row],[水路]],"")</f>
        <v/>
      </c>
      <c r="D2433" s="22" t="str">
        <f t="shared" si="155"/>
        <v/>
      </c>
      <c r="E2433" s="22" t="str">
        <f>IFERROR(テーブル_Swim015[[#This Row],[選手番号]],"")</f>
        <v/>
      </c>
      <c r="F2433" s="22" t="str">
        <f>IFERROR(VLOOKUP(E2433,Sheet3!A:H,3,0),"")</f>
        <v/>
      </c>
      <c r="G2433" s="22" t="str">
        <f>IFERROR(VLOOKUP(E2433,Sheet3!A:H,8,0),"")</f>
        <v/>
      </c>
      <c r="H2433" s="22" t="str">
        <f>IFERROR(VLOOKUP(E2433,Sheet2!A:B,2,0),"")</f>
        <v/>
      </c>
      <c r="I2433" s="22" t="str">
        <f t="shared" si="152"/>
        <v/>
      </c>
      <c r="J2433" s="22" t="str">
        <f t="shared" si="153"/>
        <v/>
      </c>
      <c r="K2433" s="22" t="str">
        <f t="shared" si="154"/>
        <v/>
      </c>
    </row>
    <row r="2434" spans="1:11" x14ac:dyDescent="0.15">
      <c r="A2434" s="22" t="str">
        <f>IFERROR(テーブル_Swim015[[#This Row],[競技番号]],"")</f>
        <v/>
      </c>
      <c r="B2434" s="22" t="str">
        <f>IFERROR(テーブル_Swim015[[#This Row],[組]],"")</f>
        <v/>
      </c>
      <c r="C2434" s="22" t="str">
        <f>IFERROR(テーブル_Swim015[[#This Row],[水路]],"")</f>
        <v/>
      </c>
      <c r="D2434" s="22" t="str">
        <f t="shared" si="155"/>
        <v/>
      </c>
      <c r="E2434" s="22" t="str">
        <f>IFERROR(テーブル_Swim015[[#This Row],[選手番号]],"")</f>
        <v/>
      </c>
      <c r="F2434" s="22" t="str">
        <f>IFERROR(VLOOKUP(E2434,Sheet3!A:H,3,0),"")</f>
        <v/>
      </c>
      <c r="G2434" s="22" t="str">
        <f>IFERROR(VLOOKUP(E2434,Sheet3!A:H,8,0),"")</f>
        <v/>
      </c>
      <c r="H2434" s="22" t="str">
        <f>IFERROR(VLOOKUP(E2434,Sheet2!A:B,2,0),"")</f>
        <v/>
      </c>
      <c r="I2434" s="22" t="str">
        <f t="shared" si="152"/>
        <v/>
      </c>
      <c r="J2434" s="22" t="str">
        <f t="shared" si="153"/>
        <v/>
      </c>
      <c r="K2434" s="22" t="str">
        <f t="shared" si="154"/>
        <v/>
      </c>
    </row>
    <row r="2435" spans="1:11" x14ac:dyDescent="0.15">
      <c r="A2435" s="22" t="str">
        <f>IFERROR(テーブル_Swim015[[#This Row],[競技番号]],"")</f>
        <v/>
      </c>
      <c r="B2435" s="22" t="str">
        <f>IFERROR(テーブル_Swim015[[#This Row],[組]],"")</f>
        <v/>
      </c>
      <c r="C2435" s="22" t="str">
        <f>IFERROR(テーブル_Swim015[[#This Row],[水路]],"")</f>
        <v/>
      </c>
      <c r="D2435" s="22" t="str">
        <f t="shared" si="155"/>
        <v/>
      </c>
      <c r="E2435" s="22" t="str">
        <f>IFERROR(テーブル_Swim015[[#This Row],[選手番号]],"")</f>
        <v/>
      </c>
      <c r="F2435" s="22" t="str">
        <f>IFERROR(VLOOKUP(E2435,Sheet3!A:H,3,0),"")</f>
        <v/>
      </c>
      <c r="G2435" s="22" t="str">
        <f>IFERROR(VLOOKUP(E2435,Sheet3!A:H,8,0),"")</f>
        <v/>
      </c>
      <c r="H2435" s="22" t="str">
        <f>IFERROR(VLOOKUP(E2435,Sheet2!A:B,2,0),"")</f>
        <v/>
      </c>
      <c r="I2435" s="22" t="str">
        <f t="shared" si="152"/>
        <v/>
      </c>
      <c r="J2435" s="22" t="str">
        <f t="shared" si="153"/>
        <v/>
      </c>
      <c r="K2435" s="22" t="str">
        <f t="shared" si="154"/>
        <v/>
      </c>
    </row>
    <row r="2436" spans="1:11" x14ac:dyDescent="0.15">
      <c r="A2436" s="22" t="str">
        <f>IFERROR(テーブル_Swim015[[#This Row],[競技番号]],"")</f>
        <v/>
      </c>
      <c r="B2436" s="22" t="str">
        <f>IFERROR(テーブル_Swim015[[#This Row],[組]],"")</f>
        <v/>
      </c>
      <c r="C2436" s="22" t="str">
        <f>IFERROR(テーブル_Swim015[[#This Row],[水路]],"")</f>
        <v/>
      </c>
      <c r="D2436" s="22" t="str">
        <f t="shared" si="155"/>
        <v/>
      </c>
      <c r="E2436" s="22" t="str">
        <f>IFERROR(テーブル_Swim015[[#This Row],[選手番号]],"")</f>
        <v/>
      </c>
      <c r="F2436" s="22" t="str">
        <f>IFERROR(VLOOKUP(E2436,Sheet3!A:H,3,0),"")</f>
        <v/>
      </c>
      <c r="G2436" s="22" t="str">
        <f>IFERROR(VLOOKUP(E2436,Sheet3!A:H,8,0),"")</f>
        <v/>
      </c>
      <c r="H2436" s="22" t="str">
        <f>IFERROR(VLOOKUP(E2436,Sheet2!A:B,2,0),"")</f>
        <v/>
      </c>
      <c r="I2436" s="22" t="str">
        <f t="shared" si="152"/>
        <v/>
      </c>
      <c r="J2436" s="22" t="str">
        <f t="shared" si="153"/>
        <v/>
      </c>
      <c r="K2436" s="22" t="str">
        <f t="shared" si="154"/>
        <v/>
      </c>
    </row>
    <row r="2437" spans="1:11" x14ac:dyDescent="0.15">
      <c r="A2437" s="22" t="str">
        <f>IFERROR(テーブル_Swim015[[#This Row],[競技番号]],"")</f>
        <v/>
      </c>
      <c r="B2437" s="22" t="str">
        <f>IFERROR(テーブル_Swim015[[#This Row],[組]],"")</f>
        <v/>
      </c>
      <c r="C2437" s="22" t="str">
        <f>IFERROR(テーブル_Swim015[[#This Row],[水路]],"")</f>
        <v/>
      </c>
      <c r="D2437" s="22" t="str">
        <f t="shared" si="155"/>
        <v/>
      </c>
      <c r="E2437" s="22" t="str">
        <f>IFERROR(テーブル_Swim015[[#This Row],[選手番号]],"")</f>
        <v/>
      </c>
      <c r="F2437" s="22" t="str">
        <f>IFERROR(VLOOKUP(E2437,Sheet3!A:H,3,0),"")</f>
        <v/>
      </c>
      <c r="G2437" s="22" t="str">
        <f>IFERROR(VLOOKUP(E2437,Sheet3!A:H,8,0),"")</f>
        <v/>
      </c>
      <c r="H2437" s="22" t="str">
        <f>IFERROR(VLOOKUP(E2437,Sheet2!A:B,2,0),"")</f>
        <v/>
      </c>
      <c r="I2437" s="22" t="str">
        <f t="shared" si="152"/>
        <v/>
      </c>
      <c r="J2437" s="22" t="str">
        <f t="shared" si="153"/>
        <v/>
      </c>
      <c r="K2437" s="22" t="str">
        <f t="shared" si="154"/>
        <v/>
      </c>
    </row>
    <row r="2438" spans="1:11" x14ac:dyDescent="0.15">
      <c r="A2438" s="22" t="str">
        <f>IFERROR(テーブル_Swim015[[#This Row],[競技番号]],"")</f>
        <v/>
      </c>
      <c r="B2438" s="22" t="str">
        <f>IFERROR(テーブル_Swim015[[#This Row],[組]],"")</f>
        <v/>
      </c>
      <c r="C2438" s="22" t="str">
        <f>IFERROR(テーブル_Swim015[[#This Row],[水路]],"")</f>
        <v/>
      </c>
      <c r="D2438" s="22" t="str">
        <f t="shared" si="155"/>
        <v/>
      </c>
      <c r="E2438" s="22" t="str">
        <f>IFERROR(テーブル_Swim015[[#This Row],[選手番号]],"")</f>
        <v/>
      </c>
      <c r="F2438" s="22" t="str">
        <f>IFERROR(VLOOKUP(E2438,Sheet3!A:H,3,0),"")</f>
        <v/>
      </c>
      <c r="G2438" s="22" t="str">
        <f>IFERROR(VLOOKUP(E2438,Sheet3!A:H,8,0),"")</f>
        <v/>
      </c>
      <c r="H2438" s="22" t="str">
        <f>IFERROR(VLOOKUP(E2438,Sheet2!A:B,2,0),"")</f>
        <v/>
      </c>
      <c r="I2438" s="22" t="str">
        <f t="shared" si="152"/>
        <v/>
      </c>
      <c r="J2438" s="22" t="str">
        <f t="shared" si="153"/>
        <v/>
      </c>
      <c r="K2438" s="22" t="str">
        <f t="shared" si="154"/>
        <v/>
      </c>
    </row>
    <row r="2439" spans="1:11" x14ac:dyDescent="0.15">
      <c r="A2439" s="22" t="str">
        <f>IFERROR(テーブル_Swim015[[#This Row],[競技番号]],"")</f>
        <v/>
      </c>
      <c r="B2439" s="22" t="str">
        <f>IFERROR(テーブル_Swim015[[#This Row],[組]],"")</f>
        <v/>
      </c>
      <c r="C2439" s="22" t="str">
        <f>IFERROR(テーブル_Swim015[[#This Row],[水路]],"")</f>
        <v/>
      </c>
      <c r="D2439" s="22" t="str">
        <f t="shared" si="155"/>
        <v/>
      </c>
      <c r="E2439" s="22" t="str">
        <f>IFERROR(テーブル_Swim015[[#This Row],[選手番号]],"")</f>
        <v/>
      </c>
      <c r="F2439" s="22" t="str">
        <f>IFERROR(VLOOKUP(E2439,Sheet3!A:H,3,0),"")</f>
        <v/>
      </c>
      <c r="G2439" s="22" t="str">
        <f>IFERROR(VLOOKUP(E2439,Sheet3!A:H,8,0),"")</f>
        <v/>
      </c>
      <c r="H2439" s="22" t="str">
        <f>IFERROR(VLOOKUP(E2439,Sheet2!A:B,2,0),"")</f>
        <v/>
      </c>
      <c r="I2439" s="22" t="str">
        <f t="shared" si="152"/>
        <v/>
      </c>
      <c r="J2439" s="22" t="str">
        <f t="shared" si="153"/>
        <v/>
      </c>
      <c r="K2439" s="22" t="str">
        <f t="shared" si="154"/>
        <v/>
      </c>
    </row>
    <row r="2440" spans="1:11" x14ac:dyDescent="0.15">
      <c r="A2440" s="22" t="str">
        <f>IFERROR(テーブル_Swim015[[#This Row],[競技番号]],"")</f>
        <v/>
      </c>
      <c r="B2440" s="22" t="str">
        <f>IFERROR(テーブル_Swim015[[#This Row],[組]],"")</f>
        <v/>
      </c>
      <c r="C2440" s="22" t="str">
        <f>IFERROR(テーブル_Swim015[[#This Row],[水路]],"")</f>
        <v/>
      </c>
      <c r="D2440" s="22" t="str">
        <f t="shared" si="155"/>
        <v/>
      </c>
      <c r="E2440" s="22" t="str">
        <f>IFERROR(テーブル_Swim015[[#This Row],[選手番号]],"")</f>
        <v/>
      </c>
      <c r="F2440" s="22" t="str">
        <f>IFERROR(VLOOKUP(E2440,Sheet3!A:H,3,0),"")</f>
        <v/>
      </c>
      <c r="G2440" s="22" t="str">
        <f>IFERROR(VLOOKUP(E2440,Sheet3!A:H,8,0),"")</f>
        <v/>
      </c>
      <c r="H2440" s="22" t="str">
        <f>IFERROR(VLOOKUP(E2440,Sheet2!A:B,2,0),"")</f>
        <v/>
      </c>
      <c r="I2440" s="22" t="str">
        <f t="shared" si="152"/>
        <v/>
      </c>
      <c r="J2440" s="22" t="str">
        <f t="shared" si="153"/>
        <v/>
      </c>
      <c r="K2440" s="22" t="str">
        <f t="shared" si="154"/>
        <v/>
      </c>
    </row>
    <row r="2441" spans="1:11" x14ac:dyDescent="0.15">
      <c r="A2441" s="22" t="str">
        <f>IFERROR(テーブル_Swim015[[#This Row],[競技番号]],"")</f>
        <v/>
      </c>
      <c r="B2441" s="22" t="str">
        <f>IFERROR(テーブル_Swim015[[#This Row],[組]],"")</f>
        <v/>
      </c>
      <c r="C2441" s="22" t="str">
        <f>IFERROR(テーブル_Swim015[[#This Row],[水路]],"")</f>
        <v/>
      </c>
      <c r="D2441" s="22" t="str">
        <f t="shared" si="155"/>
        <v/>
      </c>
      <c r="E2441" s="22" t="str">
        <f>IFERROR(テーブル_Swim015[[#This Row],[選手番号]],"")</f>
        <v/>
      </c>
      <c r="F2441" s="22" t="str">
        <f>IFERROR(VLOOKUP(E2441,Sheet3!A:H,3,0),"")</f>
        <v/>
      </c>
      <c r="G2441" s="22" t="str">
        <f>IFERROR(VLOOKUP(E2441,Sheet3!A:H,8,0),"")</f>
        <v/>
      </c>
      <c r="H2441" s="22" t="str">
        <f>IFERROR(VLOOKUP(E2441,Sheet2!A:B,2,0),"")</f>
        <v/>
      </c>
      <c r="I2441" s="22" t="str">
        <f t="shared" si="152"/>
        <v/>
      </c>
      <c r="J2441" s="22" t="str">
        <f t="shared" si="153"/>
        <v/>
      </c>
      <c r="K2441" s="22" t="str">
        <f t="shared" si="154"/>
        <v/>
      </c>
    </row>
    <row r="2442" spans="1:11" x14ac:dyDescent="0.15">
      <c r="A2442" s="22" t="str">
        <f>IFERROR(テーブル_Swim015[[#This Row],[競技番号]],"")</f>
        <v/>
      </c>
      <c r="B2442" s="22" t="str">
        <f>IFERROR(テーブル_Swim015[[#This Row],[組]],"")</f>
        <v/>
      </c>
      <c r="C2442" s="22" t="str">
        <f>IFERROR(テーブル_Swim015[[#This Row],[水路]],"")</f>
        <v/>
      </c>
      <c r="D2442" s="22" t="str">
        <f t="shared" si="155"/>
        <v/>
      </c>
      <c r="E2442" s="22" t="str">
        <f>IFERROR(テーブル_Swim015[[#This Row],[選手番号]],"")</f>
        <v/>
      </c>
      <c r="F2442" s="22" t="str">
        <f>IFERROR(VLOOKUP(E2442,Sheet3!A:H,3,0),"")</f>
        <v/>
      </c>
      <c r="G2442" s="22" t="str">
        <f>IFERROR(VLOOKUP(E2442,Sheet3!A:H,8,0),"")</f>
        <v/>
      </c>
      <c r="H2442" s="22" t="str">
        <f>IFERROR(VLOOKUP(E2442,Sheet2!A:B,2,0),"")</f>
        <v/>
      </c>
      <c r="I2442" s="22" t="str">
        <f t="shared" si="152"/>
        <v/>
      </c>
      <c r="J2442" s="22" t="str">
        <f t="shared" si="153"/>
        <v/>
      </c>
      <c r="K2442" s="22" t="str">
        <f t="shared" si="154"/>
        <v/>
      </c>
    </row>
    <row r="2443" spans="1:11" x14ac:dyDescent="0.15">
      <c r="A2443" s="22" t="str">
        <f>IFERROR(テーブル_Swim015[[#This Row],[競技番号]],"")</f>
        <v/>
      </c>
      <c r="B2443" s="22" t="str">
        <f>IFERROR(テーブル_Swim015[[#This Row],[組]],"")</f>
        <v/>
      </c>
      <c r="C2443" s="22" t="str">
        <f>IFERROR(テーブル_Swim015[[#This Row],[水路]],"")</f>
        <v/>
      </c>
      <c r="D2443" s="22" t="str">
        <f t="shared" si="155"/>
        <v/>
      </c>
      <c r="E2443" s="22" t="str">
        <f>IFERROR(テーブル_Swim015[[#This Row],[選手番号]],"")</f>
        <v/>
      </c>
      <c r="F2443" s="22" t="str">
        <f>IFERROR(VLOOKUP(E2443,Sheet3!A:H,3,0),"")</f>
        <v/>
      </c>
      <c r="G2443" s="22" t="str">
        <f>IFERROR(VLOOKUP(E2443,Sheet3!A:H,8,0),"")</f>
        <v/>
      </c>
      <c r="H2443" s="22" t="str">
        <f>IFERROR(VLOOKUP(E2443,Sheet2!A:B,2,0),"")</f>
        <v/>
      </c>
      <c r="I2443" s="22" t="str">
        <f t="shared" si="152"/>
        <v/>
      </c>
      <c r="J2443" s="22" t="str">
        <f t="shared" si="153"/>
        <v/>
      </c>
      <c r="K2443" s="22" t="str">
        <f t="shared" si="154"/>
        <v/>
      </c>
    </row>
    <row r="2444" spans="1:11" x14ac:dyDescent="0.15">
      <c r="A2444" s="22" t="str">
        <f>IFERROR(テーブル_Swim015[[#This Row],[競技番号]],"")</f>
        <v/>
      </c>
      <c r="B2444" s="22" t="str">
        <f>IFERROR(テーブル_Swim015[[#This Row],[組]],"")</f>
        <v/>
      </c>
      <c r="C2444" s="22" t="str">
        <f>IFERROR(テーブル_Swim015[[#This Row],[水路]],"")</f>
        <v/>
      </c>
      <c r="D2444" s="22" t="str">
        <f t="shared" si="155"/>
        <v/>
      </c>
      <c r="E2444" s="22" t="str">
        <f>IFERROR(テーブル_Swim015[[#This Row],[選手番号]],"")</f>
        <v/>
      </c>
      <c r="F2444" s="22" t="str">
        <f>IFERROR(VLOOKUP(E2444,Sheet3!A:H,3,0),"")</f>
        <v/>
      </c>
      <c r="G2444" s="22" t="str">
        <f>IFERROR(VLOOKUP(E2444,Sheet3!A:H,8,0),"")</f>
        <v/>
      </c>
      <c r="H2444" s="22" t="str">
        <f>IFERROR(VLOOKUP(E2444,Sheet2!A:B,2,0),"")</f>
        <v/>
      </c>
      <c r="I2444" s="22" t="str">
        <f t="shared" si="152"/>
        <v/>
      </c>
      <c r="J2444" s="22" t="str">
        <f t="shared" si="153"/>
        <v/>
      </c>
      <c r="K2444" s="22" t="str">
        <f t="shared" si="154"/>
        <v/>
      </c>
    </row>
    <row r="2445" spans="1:11" x14ac:dyDescent="0.15">
      <c r="A2445" s="22" t="str">
        <f>IFERROR(テーブル_Swim015[[#This Row],[競技番号]],"")</f>
        <v/>
      </c>
      <c r="B2445" s="22" t="str">
        <f>IFERROR(テーブル_Swim015[[#This Row],[組]],"")</f>
        <v/>
      </c>
      <c r="C2445" s="22" t="str">
        <f>IFERROR(テーブル_Swim015[[#This Row],[水路]],"")</f>
        <v/>
      </c>
      <c r="D2445" s="22" t="str">
        <f t="shared" si="155"/>
        <v/>
      </c>
      <c r="E2445" s="22" t="str">
        <f>IFERROR(テーブル_Swim015[[#This Row],[選手番号]],"")</f>
        <v/>
      </c>
      <c r="F2445" s="22" t="str">
        <f>IFERROR(VLOOKUP(E2445,Sheet3!A:H,3,0),"")</f>
        <v/>
      </c>
      <c r="G2445" s="22" t="str">
        <f>IFERROR(VLOOKUP(E2445,Sheet3!A:H,8,0),"")</f>
        <v/>
      </c>
      <c r="H2445" s="22" t="str">
        <f>IFERROR(VLOOKUP(E2445,Sheet2!A:B,2,0),"")</f>
        <v/>
      </c>
      <c r="I2445" s="22" t="str">
        <f t="shared" si="152"/>
        <v/>
      </c>
      <c r="J2445" s="22" t="str">
        <f t="shared" si="153"/>
        <v/>
      </c>
      <c r="K2445" s="22" t="str">
        <f t="shared" si="154"/>
        <v/>
      </c>
    </row>
    <row r="2446" spans="1:11" x14ac:dyDescent="0.15">
      <c r="A2446" s="22" t="str">
        <f>IFERROR(テーブル_Swim015[[#This Row],[競技番号]],"")</f>
        <v/>
      </c>
      <c r="B2446" s="22" t="str">
        <f>IFERROR(テーブル_Swim015[[#This Row],[組]],"")</f>
        <v/>
      </c>
      <c r="C2446" s="22" t="str">
        <f>IFERROR(テーブル_Swim015[[#This Row],[水路]],"")</f>
        <v/>
      </c>
      <c r="D2446" s="22" t="str">
        <f t="shared" si="155"/>
        <v/>
      </c>
      <c r="E2446" s="22" t="str">
        <f>IFERROR(テーブル_Swim015[[#This Row],[選手番号]],"")</f>
        <v/>
      </c>
      <c r="F2446" s="22" t="str">
        <f>IFERROR(VLOOKUP(E2446,Sheet3!A:H,3,0),"")</f>
        <v/>
      </c>
      <c r="G2446" s="22" t="str">
        <f>IFERROR(VLOOKUP(E2446,Sheet3!A:H,8,0),"")</f>
        <v/>
      </c>
      <c r="H2446" s="22" t="str">
        <f>IFERROR(VLOOKUP(E2446,Sheet2!A:B,2,0),"")</f>
        <v/>
      </c>
      <c r="I2446" s="22" t="str">
        <f t="shared" si="152"/>
        <v/>
      </c>
      <c r="J2446" s="22" t="str">
        <f t="shared" si="153"/>
        <v/>
      </c>
      <c r="K2446" s="22" t="str">
        <f t="shared" si="154"/>
        <v/>
      </c>
    </row>
    <row r="2447" spans="1:11" x14ac:dyDescent="0.15">
      <c r="A2447" s="22" t="str">
        <f>IFERROR(テーブル_Swim015[[#This Row],[競技番号]],"")</f>
        <v/>
      </c>
      <c r="B2447" s="22" t="str">
        <f>IFERROR(テーブル_Swim015[[#This Row],[組]],"")</f>
        <v/>
      </c>
      <c r="C2447" s="22" t="str">
        <f>IFERROR(テーブル_Swim015[[#This Row],[水路]],"")</f>
        <v/>
      </c>
      <c r="D2447" s="22" t="str">
        <f t="shared" si="155"/>
        <v/>
      </c>
      <c r="E2447" s="22" t="str">
        <f>IFERROR(テーブル_Swim015[[#This Row],[選手番号]],"")</f>
        <v/>
      </c>
      <c r="F2447" s="22" t="str">
        <f>IFERROR(VLOOKUP(E2447,Sheet3!A:H,3,0),"")</f>
        <v/>
      </c>
      <c r="G2447" s="22" t="str">
        <f>IFERROR(VLOOKUP(E2447,Sheet3!A:H,8,0),"")</f>
        <v/>
      </c>
      <c r="H2447" s="22" t="str">
        <f>IFERROR(VLOOKUP(E2447,Sheet2!A:B,2,0),"")</f>
        <v/>
      </c>
      <c r="I2447" s="22" t="str">
        <f t="shared" ref="I2447:I2510" si="156">CONCATENATE(E2447,A2447)</f>
        <v/>
      </c>
      <c r="J2447" s="22" t="str">
        <f t="shared" ref="J2447:J2510" si="157">B2447</f>
        <v/>
      </c>
      <c r="K2447" s="22" t="str">
        <f t="shared" ref="K2447:K2510" si="158">C2447</f>
        <v/>
      </c>
    </row>
    <row r="2448" spans="1:11" x14ac:dyDescent="0.15">
      <c r="A2448" s="22" t="str">
        <f>IFERROR(テーブル_Swim015[[#This Row],[競技番号]],"")</f>
        <v/>
      </c>
      <c r="B2448" s="22" t="str">
        <f>IFERROR(テーブル_Swim015[[#This Row],[組]],"")</f>
        <v/>
      </c>
      <c r="C2448" s="22" t="str">
        <f>IFERROR(テーブル_Swim015[[#This Row],[水路]],"")</f>
        <v/>
      </c>
      <c r="D2448" s="22" t="str">
        <f t="shared" si="155"/>
        <v/>
      </c>
      <c r="E2448" s="22" t="str">
        <f>IFERROR(テーブル_Swim015[[#This Row],[選手番号]],"")</f>
        <v/>
      </c>
      <c r="F2448" s="22" t="str">
        <f>IFERROR(VLOOKUP(E2448,Sheet3!A:H,3,0),"")</f>
        <v/>
      </c>
      <c r="G2448" s="22" t="str">
        <f>IFERROR(VLOOKUP(E2448,Sheet3!A:H,8,0),"")</f>
        <v/>
      </c>
      <c r="H2448" s="22" t="str">
        <f>IFERROR(VLOOKUP(E2448,Sheet2!A:B,2,0),"")</f>
        <v/>
      </c>
      <c r="I2448" s="22" t="str">
        <f t="shared" si="156"/>
        <v/>
      </c>
      <c r="J2448" s="22" t="str">
        <f t="shared" si="157"/>
        <v/>
      </c>
      <c r="K2448" s="22" t="str">
        <f t="shared" si="158"/>
        <v/>
      </c>
    </row>
    <row r="2449" spans="1:11" x14ac:dyDescent="0.15">
      <c r="A2449" s="22" t="str">
        <f>IFERROR(テーブル_Swim015[[#This Row],[競技番号]],"")</f>
        <v/>
      </c>
      <c r="B2449" s="22" t="str">
        <f>IFERROR(テーブル_Swim015[[#This Row],[組]],"")</f>
        <v/>
      </c>
      <c r="C2449" s="22" t="str">
        <f>IFERROR(テーブル_Swim015[[#This Row],[水路]],"")</f>
        <v/>
      </c>
      <c r="D2449" s="22" t="str">
        <f t="shared" si="155"/>
        <v/>
      </c>
      <c r="E2449" s="22" t="str">
        <f>IFERROR(テーブル_Swim015[[#This Row],[選手番号]],"")</f>
        <v/>
      </c>
      <c r="F2449" s="22" t="str">
        <f>IFERROR(VLOOKUP(E2449,Sheet3!A:H,3,0),"")</f>
        <v/>
      </c>
      <c r="G2449" s="22" t="str">
        <f>IFERROR(VLOOKUP(E2449,Sheet3!A:H,8,0),"")</f>
        <v/>
      </c>
      <c r="H2449" s="22" t="str">
        <f>IFERROR(VLOOKUP(E2449,Sheet2!A:B,2,0),"")</f>
        <v/>
      </c>
      <c r="I2449" s="22" t="str">
        <f t="shared" si="156"/>
        <v/>
      </c>
      <c r="J2449" s="22" t="str">
        <f t="shared" si="157"/>
        <v/>
      </c>
      <c r="K2449" s="22" t="str">
        <f t="shared" si="158"/>
        <v/>
      </c>
    </row>
    <row r="2450" spans="1:11" x14ac:dyDescent="0.15">
      <c r="A2450" s="22" t="str">
        <f>IFERROR(テーブル_Swim015[[#This Row],[競技番号]],"")</f>
        <v/>
      </c>
      <c r="B2450" s="22" t="str">
        <f>IFERROR(テーブル_Swim015[[#This Row],[組]],"")</f>
        <v/>
      </c>
      <c r="C2450" s="22" t="str">
        <f>IFERROR(テーブル_Swim015[[#This Row],[水路]],"")</f>
        <v/>
      </c>
      <c r="D2450" s="22" t="str">
        <f t="shared" ref="D2450:D2513" si="159">CONCATENATE(A2450,B2450,C2450)</f>
        <v/>
      </c>
      <c r="E2450" s="22" t="str">
        <f>IFERROR(テーブル_Swim015[[#This Row],[選手番号]],"")</f>
        <v/>
      </c>
      <c r="F2450" s="22" t="str">
        <f>IFERROR(VLOOKUP(E2450,Sheet3!A:H,3,0),"")</f>
        <v/>
      </c>
      <c r="G2450" s="22" t="str">
        <f>IFERROR(VLOOKUP(E2450,Sheet3!A:H,8,0),"")</f>
        <v/>
      </c>
      <c r="H2450" s="22" t="str">
        <f>IFERROR(VLOOKUP(E2450,Sheet2!A:B,2,0),"")</f>
        <v/>
      </c>
      <c r="I2450" s="22" t="str">
        <f t="shared" si="156"/>
        <v/>
      </c>
      <c r="J2450" s="22" t="str">
        <f t="shared" si="157"/>
        <v/>
      </c>
      <c r="K2450" s="22" t="str">
        <f t="shared" si="158"/>
        <v/>
      </c>
    </row>
    <row r="2451" spans="1:11" x14ac:dyDescent="0.15">
      <c r="A2451" s="22" t="str">
        <f>IFERROR(テーブル_Swim015[[#This Row],[競技番号]],"")</f>
        <v/>
      </c>
      <c r="B2451" s="22" t="str">
        <f>IFERROR(テーブル_Swim015[[#This Row],[組]],"")</f>
        <v/>
      </c>
      <c r="C2451" s="22" t="str">
        <f>IFERROR(テーブル_Swim015[[#This Row],[水路]],"")</f>
        <v/>
      </c>
      <c r="D2451" s="22" t="str">
        <f t="shared" si="159"/>
        <v/>
      </c>
      <c r="E2451" s="22" t="str">
        <f>IFERROR(テーブル_Swim015[[#This Row],[選手番号]],"")</f>
        <v/>
      </c>
      <c r="F2451" s="22" t="str">
        <f>IFERROR(VLOOKUP(E2451,Sheet3!A:H,3,0),"")</f>
        <v/>
      </c>
      <c r="G2451" s="22" t="str">
        <f>IFERROR(VLOOKUP(E2451,Sheet3!A:H,8,0),"")</f>
        <v/>
      </c>
      <c r="H2451" s="22" t="str">
        <f>IFERROR(VLOOKUP(E2451,Sheet2!A:B,2,0),"")</f>
        <v/>
      </c>
      <c r="I2451" s="22" t="str">
        <f t="shared" si="156"/>
        <v/>
      </c>
      <c r="J2451" s="22" t="str">
        <f t="shared" si="157"/>
        <v/>
      </c>
      <c r="K2451" s="22" t="str">
        <f t="shared" si="158"/>
        <v/>
      </c>
    </row>
    <row r="2452" spans="1:11" x14ac:dyDescent="0.15">
      <c r="A2452" s="22" t="str">
        <f>IFERROR(テーブル_Swim015[[#This Row],[競技番号]],"")</f>
        <v/>
      </c>
      <c r="B2452" s="22" t="str">
        <f>IFERROR(テーブル_Swim015[[#This Row],[組]],"")</f>
        <v/>
      </c>
      <c r="C2452" s="22" t="str">
        <f>IFERROR(テーブル_Swim015[[#This Row],[水路]],"")</f>
        <v/>
      </c>
      <c r="D2452" s="22" t="str">
        <f t="shared" si="159"/>
        <v/>
      </c>
      <c r="E2452" s="22" t="str">
        <f>IFERROR(テーブル_Swim015[[#This Row],[選手番号]],"")</f>
        <v/>
      </c>
      <c r="F2452" s="22" t="str">
        <f>IFERROR(VLOOKUP(E2452,Sheet3!A:H,3,0),"")</f>
        <v/>
      </c>
      <c r="G2452" s="22" t="str">
        <f>IFERROR(VLOOKUP(E2452,Sheet3!A:H,8,0),"")</f>
        <v/>
      </c>
      <c r="H2452" s="22" t="str">
        <f>IFERROR(VLOOKUP(E2452,Sheet2!A:B,2,0),"")</f>
        <v/>
      </c>
      <c r="I2452" s="22" t="str">
        <f t="shared" si="156"/>
        <v/>
      </c>
      <c r="J2452" s="22" t="str">
        <f t="shared" si="157"/>
        <v/>
      </c>
      <c r="K2452" s="22" t="str">
        <f t="shared" si="158"/>
        <v/>
      </c>
    </row>
    <row r="2453" spans="1:11" x14ac:dyDescent="0.15">
      <c r="A2453" s="22" t="str">
        <f>IFERROR(テーブル_Swim015[[#This Row],[競技番号]],"")</f>
        <v/>
      </c>
      <c r="B2453" s="22" t="str">
        <f>IFERROR(テーブル_Swim015[[#This Row],[組]],"")</f>
        <v/>
      </c>
      <c r="C2453" s="22" t="str">
        <f>IFERROR(テーブル_Swim015[[#This Row],[水路]],"")</f>
        <v/>
      </c>
      <c r="D2453" s="22" t="str">
        <f t="shared" si="159"/>
        <v/>
      </c>
      <c r="E2453" s="22" t="str">
        <f>IFERROR(テーブル_Swim015[[#This Row],[選手番号]],"")</f>
        <v/>
      </c>
      <c r="F2453" s="22" t="str">
        <f>IFERROR(VLOOKUP(E2453,Sheet3!A:H,3,0),"")</f>
        <v/>
      </c>
      <c r="G2453" s="22" t="str">
        <f>IFERROR(VLOOKUP(E2453,Sheet3!A:H,8,0),"")</f>
        <v/>
      </c>
      <c r="H2453" s="22" t="str">
        <f>IFERROR(VLOOKUP(E2453,Sheet2!A:B,2,0),"")</f>
        <v/>
      </c>
      <c r="I2453" s="22" t="str">
        <f t="shared" si="156"/>
        <v/>
      </c>
      <c r="J2453" s="22" t="str">
        <f t="shared" si="157"/>
        <v/>
      </c>
      <c r="K2453" s="22" t="str">
        <f t="shared" si="158"/>
        <v/>
      </c>
    </row>
    <row r="2454" spans="1:11" x14ac:dyDescent="0.15">
      <c r="A2454" s="22" t="str">
        <f>IFERROR(テーブル_Swim015[[#This Row],[競技番号]],"")</f>
        <v/>
      </c>
      <c r="B2454" s="22" t="str">
        <f>IFERROR(テーブル_Swim015[[#This Row],[組]],"")</f>
        <v/>
      </c>
      <c r="C2454" s="22" t="str">
        <f>IFERROR(テーブル_Swim015[[#This Row],[水路]],"")</f>
        <v/>
      </c>
      <c r="D2454" s="22" t="str">
        <f t="shared" si="159"/>
        <v/>
      </c>
      <c r="E2454" s="22" t="str">
        <f>IFERROR(テーブル_Swim015[[#This Row],[選手番号]],"")</f>
        <v/>
      </c>
      <c r="F2454" s="22" t="str">
        <f>IFERROR(VLOOKUP(E2454,Sheet3!A:H,3,0),"")</f>
        <v/>
      </c>
      <c r="G2454" s="22" t="str">
        <f>IFERROR(VLOOKUP(E2454,Sheet3!A:H,8,0),"")</f>
        <v/>
      </c>
      <c r="H2454" s="22" t="str">
        <f>IFERROR(VLOOKUP(E2454,Sheet2!A:B,2,0),"")</f>
        <v/>
      </c>
      <c r="I2454" s="22" t="str">
        <f t="shared" si="156"/>
        <v/>
      </c>
      <c r="J2454" s="22" t="str">
        <f t="shared" si="157"/>
        <v/>
      </c>
      <c r="K2454" s="22" t="str">
        <f t="shared" si="158"/>
        <v/>
      </c>
    </row>
    <row r="2455" spans="1:11" x14ac:dyDescent="0.15">
      <c r="A2455" s="22" t="str">
        <f>IFERROR(テーブル_Swim015[[#This Row],[競技番号]],"")</f>
        <v/>
      </c>
      <c r="B2455" s="22" t="str">
        <f>IFERROR(テーブル_Swim015[[#This Row],[組]],"")</f>
        <v/>
      </c>
      <c r="C2455" s="22" t="str">
        <f>IFERROR(テーブル_Swim015[[#This Row],[水路]],"")</f>
        <v/>
      </c>
      <c r="D2455" s="22" t="str">
        <f t="shared" si="159"/>
        <v/>
      </c>
      <c r="E2455" s="22" t="str">
        <f>IFERROR(テーブル_Swim015[[#This Row],[選手番号]],"")</f>
        <v/>
      </c>
      <c r="F2455" s="22" t="str">
        <f>IFERROR(VLOOKUP(E2455,Sheet3!A:H,3,0),"")</f>
        <v/>
      </c>
      <c r="G2455" s="22" t="str">
        <f>IFERROR(VLOOKUP(E2455,Sheet3!A:H,8,0),"")</f>
        <v/>
      </c>
      <c r="H2455" s="22" t="str">
        <f>IFERROR(VLOOKUP(E2455,Sheet2!A:B,2,0),"")</f>
        <v/>
      </c>
      <c r="I2455" s="22" t="str">
        <f t="shared" si="156"/>
        <v/>
      </c>
      <c r="J2455" s="22" t="str">
        <f t="shared" si="157"/>
        <v/>
      </c>
      <c r="K2455" s="22" t="str">
        <f t="shared" si="158"/>
        <v/>
      </c>
    </row>
    <row r="2456" spans="1:11" x14ac:dyDescent="0.15">
      <c r="A2456" s="22" t="str">
        <f>IFERROR(テーブル_Swim015[[#This Row],[競技番号]],"")</f>
        <v/>
      </c>
      <c r="B2456" s="22" t="str">
        <f>IFERROR(テーブル_Swim015[[#This Row],[組]],"")</f>
        <v/>
      </c>
      <c r="C2456" s="22" t="str">
        <f>IFERROR(テーブル_Swim015[[#This Row],[水路]],"")</f>
        <v/>
      </c>
      <c r="D2456" s="22" t="str">
        <f t="shared" si="159"/>
        <v/>
      </c>
      <c r="E2456" s="22" t="str">
        <f>IFERROR(テーブル_Swim015[[#This Row],[選手番号]],"")</f>
        <v/>
      </c>
      <c r="F2456" s="22" t="str">
        <f>IFERROR(VLOOKUP(E2456,Sheet3!A:H,3,0),"")</f>
        <v/>
      </c>
      <c r="G2456" s="22" t="str">
        <f>IFERROR(VLOOKUP(E2456,Sheet3!A:H,8,0),"")</f>
        <v/>
      </c>
      <c r="H2456" s="22" t="str">
        <f>IFERROR(VLOOKUP(E2456,Sheet2!A:B,2,0),"")</f>
        <v/>
      </c>
      <c r="I2456" s="22" t="str">
        <f t="shared" si="156"/>
        <v/>
      </c>
      <c r="J2456" s="22" t="str">
        <f t="shared" si="157"/>
        <v/>
      </c>
      <c r="K2456" s="22" t="str">
        <f t="shared" si="158"/>
        <v/>
      </c>
    </row>
    <row r="2457" spans="1:11" x14ac:dyDescent="0.15">
      <c r="A2457" s="22" t="str">
        <f>IFERROR(テーブル_Swim015[[#This Row],[競技番号]],"")</f>
        <v/>
      </c>
      <c r="B2457" s="22" t="str">
        <f>IFERROR(テーブル_Swim015[[#This Row],[組]],"")</f>
        <v/>
      </c>
      <c r="C2457" s="22" t="str">
        <f>IFERROR(テーブル_Swim015[[#This Row],[水路]],"")</f>
        <v/>
      </c>
      <c r="D2457" s="22" t="str">
        <f t="shared" si="159"/>
        <v/>
      </c>
      <c r="E2457" s="22" t="str">
        <f>IFERROR(テーブル_Swim015[[#This Row],[選手番号]],"")</f>
        <v/>
      </c>
      <c r="F2457" s="22" t="str">
        <f>IFERROR(VLOOKUP(E2457,Sheet3!A:H,3,0),"")</f>
        <v/>
      </c>
      <c r="G2457" s="22" t="str">
        <f>IFERROR(VLOOKUP(E2457,Sheet3!A:H,8,0),"")</f>
        <v/>
      </c>
      <c r="H2457" s="22" t="str">
        <f>IFERROR(VLOOKUP(E2457,Sheet2!A:B,2,0),"")</f>
        <v/>
      </c>
      <c r="I2457" s="22" t="str">
        <f t="shared" si="156"/>
        <v/>
      </c>
      <c r="J2457" s="22" t="str">
        <f t="shared" si="157"/>
        <v/>
      </c>
      <c r="K2457" s="22" t="str">
        <f t="shared" si="158"/>
        <v/>
      </c>
    </row>
    <row r="2458" spans="1:11" x14ac:dyDescent="0.15">
      <c r="A2458" s="22" t="str">
        <f>IFERROR(テーブル_Swim015[[#This Row],[競技番号]],"")</f>
        <v/>
      </c>
      <c r="B2458" s="22" t="str">
        <f>IFERROR(テーブル_Swim015[[#This Row],[組]],"")</f>
        <v/>
      </c>
      <c r="C2458" s="22" t="str">
        <f>IFERROR(テーブル_Swim015[[#This Row],[水路]],"")</f>
        <v/>
      </c>
      <c r="D2458" s="22" t="str">
        <f t="shared" si="159"/>
        <v/>
      </c>
      <c r="E2458" s="22" t="str">
        <f>IFERROR(テーブル_Swim015[[#This Row],[選手番号]],"")</f>
        <v/>
      </c>
      <c r="F2458" s="22" t="str">
        <f>IFERROR(VLOOKUP(E2458,Sheet3!A:H,3,0),"")</f>
        <v/>
      </c>
      <c r="G2458" s="22" t="str">
        <f>IFERROR(VLOOKUP(E2458,Sheet3!A:H,8,0),"")</f>
        <v/>
      </c>
      <c r="H2458" s="22" t="str">
        <f>IFERROR(VLOOKUP(E2458,Sheet2!A:B,2,0),"")</f>
        <v/>
      </c>
      <c r="I2458" s="22" t="str">
        <f t="shared" si="156"/>
        <v/>
      </c>
      <c r="J2458" s="22" t="str">
        <f t="shared" si="157"/>
        <v/>
      </c>
      <c r="K2458" s="22" t="str">
        <f t="shared" si="158"/>
        <v/>
      </c>
    </row>
    <row r="2459" spans="1:11" x14ac:dyDescent="0.15">
      <c r="A2459" s="22" t="str">
        <f>IFERROR(テーブル_Swim015[[#This Row],[競技番号]],"")</f>
        <v/>
      </c>
      <c r="B2459" s="22" t="str">
        <f>IFERROR(テーブル_Swim015[[#This Row],[組]],"")</f>
        <v/>
      </c>
      <c r="C2459" s="22" t="str">
        <f>IFERROR(テーブル_Swim015[[#This Row],[水路]],"")</f>
        <v/>
      </c>
      <c r="D2459" s="22" t="str">
        <f t="shared" si="159"/>
        <v/>
      </c>
      <c r="E2459" s="22" t="str">
        <f>IFERROR(テーブル_Swim015[[#This Row],[選手番号]],"")</f>
        <v/>
      </c>
      <c r="F2459" s="22" t="str">
        <f>IFERROR(VLOOKUP(E2459,Sheet3!A:H,3,0),"")</f>
        <v/>
      </c>
      <c r="G2459" s="22" t="str">
        <f>IFERROR(VLOOKUP(E2459,Sheet3!A:H,8,0),"")</f>
        <v/>
      </c>
      <c r="H2459" s="22" t="str">
        <f>IFERROR(VLOOKUP(E2459,Sheet2!A:B,2,0),"")</f>
        <v/>
      </c>
      <c r="I2459" s="22" t="str">
        <f t="shared" si="156"/>
        <v/>
      </c>
      <c r="J2459" s="22" t="str">
        <f t="shared" si="157"/>
        <v/>
      </c>
      <c r="K2459" s="22" t="str">
        <f t="shared" si="158"/>
        <v/>
      </c>
    </row>
    <row r="2460" spans="1:11" x14ac:dyDescent="0.15">
      <c r="A2460" s="22" t="str">
        <f>IFERROR(テーブル_Swim015[[#This Row],[競技番号]],"")</f>
        <v/>
      </c>
      <c r="B2460" s="22" t="str">
        <f>IFERROR(テーブル_Swim015[[#This Row],[組]],"")</f>
        <v/>
      </c>
      <c r="C2460" s="22" t="str">
        <f>IFERROR(テーブル_Swim015[[#This Row],[水路]],"")</f>
        <v/>
      </c>
      <c r="D2460" s="22" t="str">
        <f t="shared" si="159"/>
        <v/>
      </c>
      <c r="E2460" s="22" t="str">
        <f>IFERROR(テーブル_Swim015[[#This Row],[選手番号]],"")</f>
        <v/>
      </c>
      <c r="F2460" s="22" t="str">
        <f>IFERROR(VLOOKUP(E2460,Sheet3!A:H,3,0),"")</f>
        <v/>
      </c>
      <c r="G2460" s="22" t="str">
        <f>IFERROR(VLOOKUP(E2460,Sheet3!A:H,8,0),"")</f>
        <v/>
      </c>
      <c r="H2460" s="22" t="str">
        <f>IFERROR(VLOOKUP(E2460,Sheet2!A:B,2,0),"")</f>
        <v/>
      </c>
      <c r="I2460" s="22" t="str">
        <f t="shared" si="156"/>
        <v/>
      </c>
      <c r="J2460" s="22" t="str">
        <f t="shared" si="157"/>
        <v/>
      </c>
      <c r="K2460" s="22" t="str">
        <f t="shared" si="158"/>
        <v/>
      </c>
    </row>
    <row r="2461" spans="1:11" x14ac:dyDescent="0.15">
      <c r="A2461" s="22" t="str">
        <f>IFERROR(テーブル_Swim015[[#This Row],[競技番号]],"")</f>
        <v/>
      </c>
      <c r="B2461" s="22" t="str">
        <f>IFERROR(テーブル_Swim015[[#This Row],[組]],"")</f>
        <v/>
      </c>
      <c r="C2461" s="22" t="str">
        <f>IFERROR(テーブル_Swim015[[#This Row],[水路]],"")</f>
        <v/>
      </c>
      <c r="D2461" s="22" t="str">
        <f t="shared" si="159"/>
        <v/>
      </c>
      <c r="E2461" s="22" t="str">
        <f>IFERROR(テーブル_Swim015[[#This Row],[選手番号]],"")</f>
        <v/>
      </c>
      <c r="F2461" s="22" t="str">
        <f>IFERROR(VLOOKUP(E2461,Sheet3!A:H,3,0),"")</f>
        <v/>
      </c>
      <c r="G2461" s="22" t="str">
        <f>IFERROR(VLOOKUP(E2461,Sheet3!A:H,8,0),"")</f>
        <v/>
      </c>
      <c r="H2461" s="22" t="str">
        <f>IFERROR(VLOOKUP(E2461,Sheet2!A:B,2,0),"")</f>
        <v/>
      </c>
      <c r="I2461" s="22" t="str">
        <f t="shared" si="156"/>
        <v/>
      </c>
      <c r="J2461" s="22" t="str">
        <f t="shared" si="157"/>
        <v/>
      </c>
      <c r="K2461" s="22" t="str">
        <f t="shared" si="158"/>
        <v/>
      </c>
    </row>
    <row r="2462" spans="1:11" x14ac:dyDescent="0.15">
      <c r="A2462" s="22" t="str">
        <f>IFERROR(テーブル_Swim015[[#This Row],[競技番号]],"")</f>
        <v/>
      </c>
      <c r="B2462" s="22" t="str">
        <f>IFERROR(テーブル_Swim015[[#This Row],[組]],"")</f>
        <v/>
      </c>
      <c r="C2462" s="22" t="str">
        <f>IFERROR(テーブル_Swim015[[#This Row],[水路]],"")</f>
        <v/>
      </c>
      <c r="D2462" s="22" t="str">
        <f t="shared" si="159"/>
        <v/>
      </c>
      <c r="E2462" s="22" t="str">
        <f>IFERROR(テーブル_Swim015[[#This Row],[選手番号]],"")</f>
        <v/>
      </c>
      <c r="F2462" s="22" t="str">
        <f>IFERROR(VLOOKUP(E2462,Sheet3!A:H,3,0),"")</f>
        <v/>
      </c>
      <c r="G2462" s="22" t="str">
        <f>IFERROR(VLOOKUP(E2462,Sheet3!A:H,8,0),"")</f>
        <v/>
      </c>
      <c r="H2462" s="22" t="str">
        <f>IFERROR(VLOOKUP(E2462,Sheet2!A:B,2,0),"")</f>
        <v/>
      </c>
      <c r="I2462" s="22" t="str">
        <f t="shared" si="156"/>
        <v/>
      </c>
      <c r="J2462" s="22" t="str">
        <f t="shared" si="157"/>
        <v/>
      </c>
      <c r="K2462" s="22" t="str">
        <f t="shared" si="158"/>
        <v/>
      </c>
    </row>
    <row r="2463" spans="1:11" x14ac:dyDescent="0.15">
      <c r="A2463" s="22" t="str">
        <f>IFERROR(テーブル_Swim015[[#This Row],[競技番号]],"")</f>
        <v/>
      </c>
      <c r="B2463" s="22" t="str">
        <f>IFERROR(テーブル_Swim015[[#This Row],[組]],"")</f>
        <v/>
      </c>
      <c r="C2463" s="22" t="str">
        <f>IFERROR(テーブル_Swim015[[#This Row],[水路]],"")</f>
        <v/>
      </c>
      <c r="D2463" s="22" t="str">
        <f t="shared" si="159"/>
        <v/>
      </c>
      <c r="E2463" s="22" t="str">
        <f>IFERROR(テーブル_Swim015[[#This Row],[選手番号]],"")</f>
        <v/>
      </c>
      <c r="F2463" s="22" t="str">
        <f>IFERROR(VLOOKUP(E2463,Sheet3!A:H,3,0),"")</f>
        <v/>
      </c>
      <c r="G2463" s="22" t="str">
        <f>IFERROR(VLOOKUP(E2463,Sheet3!A:H,8,0),"")</f>
        <v/>
      </c>
      <c r="H2463" s="22" t="str">
        <f>IFERROR(VLOOKUP(E2463,Sheet2!A:B,2,0),"")</f>
        <v/>
      </c>
      <c r="I2463" s="22" t="str">
        <f t="shared" si="156"/>
        <v/>
      </c>
      <c r="J2463" s="22" t="str">
        <f t="shared" si="157"/>
        <v/>
      </c>
      <c r="K2463" s="22" t="str">
        <f t="shared" si="158"/>
        <v/>
      </c>
    </row>
    <row r="2464" spans="1:11" x14ac:dyDescent="0.15">
      <c r="A2464" s="22" t="str">
        <f>IFERROR(テーブル_Swim015[[#This Row],[競技番号]],"")</f>
        <v/>
      </c>
      <c r="B2464" s="22" t="str">
        <f>IFERROR(テーブル_Swim015[[#This Row],[組]],"")</f>
        <v/>
      </c>
      <c r="C2464" s="22" t="str">
        <f>IFERROR(テーブル_Swim015[[#This Row],[水路]],"")</f>
        <v/>
      </c>
      <c r="D2464" s="22" t="str">
        <f t="shared" si="159"/>
        <v/>
      </c>
      <c r="E2464" s="22" t="str">
        <f>IFERROR(テーブル_Swim015[[#This Row],[選手番号]],"")</f>
        <v/>
      </c>
      <c r="F2464" s="22" t="str">
        <f>IFERROR(VLOOKUP(E2464,Sheet3!A:H,3,0),"")</f>
        <v/>
      </c>
      <c r="G2464" s="22" t="str">
        <f>IFERROR(VLOOKUP(E2464,Sheet3!A:H,8,0),"")</f>
        <v/>
      </c>
      <c r="H2464" s="22" t="str">
        <f>IFERROR(VLOOKUP(E2464,Sheet2!A:B,2,0),"")</f>
        <v/>
      </c>
      <c r="I2464" s="22" t="str">
        <f t="shared" si="156"/>
        <v/>
      </c>
      <c r="J2464" s="22" t="str">
        <f t="shared" si="157"/>
        <v/>
      </c>
      <c r="K2464" s="22" t="str">
        <f t="shared" si="158"/>
        <v/>
      </c>
    </row>
    <row r="2465" spans="1:11" x14ac:dyDescent="0.15">
      <c r="A2465" s="22" t="str">
        <f>IFERROR(テーブル_Swim015[[#This Row],[競技番号]],"")</f>
        <v/>
      </c>
      <c r="B2465" s="22" t="str">
        <f>IFERROR(テーブル_Swim015[[#This Row],[組]],"")</f>
        <v/>
      </c>
      <c r="C2465" s="22" t="str">
        <f>IFERROR(テーブル_Swim015[[#This Row],[水路]],"")</f>
        <v/>
      </c>
      <c r="D2465" s="22" t="str">
        <f t="shared" si="159"/>
        <v/>
      </c>
      <c r="E2465" s="22" t="str">
        <f>IFERROR(テーブル_Swim015[[#This Row],[選手番号]],"")</f>
        <v/>
      </c>
      <c r="F2465" s="22" t="str">
        <f>IFERROR(VLOOKUP(E2465,Sheet3!A:H,3,0),"")</f>
        <v/>
      </c>
      <c r="G2465" s="22" t="str">
        <f>IFERROR(VLOOKUP(E2465,Sheet3!A:H,8,0),"")</f>
        <v/>
      </c>
      <c r="H2465" s="22" t="str">
        <f>IFERROR(VLOOKUP(E2465,Sheet2!A:B,2,0),"")</f>
        <v/>
      </c>
      <c r="I2465" s="22" t="str">
        <f t="shared" si="156"/>
        <v/>
      </c>
      <c r="J2465" s="22" t="str">
        <f t="shared" si="157"/>
        <v/>
      </c>
      <c r="K2465" s="22" t="str">
        <f t="shared" si="158"/>
        <v/>
      </c>
    </row>
    <row r="2466" spans="1:11" x14ac:dyDescent="0.15">
      <c r="A2466" s="22" t="str">
        <f>IFERROR(テーブル_Swim015[[#This Row],[競技番号]],"")</f>
        <v/>
      </c>
      <c r="B2466" s="22" t="str">
        <f>IFERROR(テーブル_Swim015[[#This Row],[組]],"")</f>
        <v/>
      </c>
      <c r="C2466" s="22" t="str">
        <f>IFERROR(テーブル_Swim015[[#This Row],[水路]],"")</f>
        <v/>
      </c>
      <c r="D2466" s="22" t="str">
        <f t="shared" si="159"/>
        <v/>
      </c>
      <c r="E2466" s="22" t="str">
        <f>IFERROR(テーブル_Swim015[[#This Row],[選手番号]],"")</f>
        <v/>
      </c>
      <c r="F2466" s="22" t="str">
        <f>IFERROR(VLOOKUP(E2466,Sheet3!A:H,3,0),"")</f>
        <v/>
      </c>
      <c r="G2466" s="22" t="str">
        <f>IFERROR(VLOOKUP(E2466,Sheet3!A:H,8,0),"")</f>
        <v/>
      </c>
      <c r="H2466" s="22" t="str">
        <f>IFERROR(VLOOKUP(E2466,Sheet2!A:B,2,0),"")</f>
        <v/>
      </c>
      <c r="I2466" s="22" t="str">
        <f t="shared" si="156"/>
        <v/>
      </c>
      <c r="J2466" s="22" t="str">
        <f t="shared" si="157"/>
        <v/>
      </c>
      <c r="K2466" s="22" t="str">
        <f t="shared" si="158"/>
        <v/>
      </c>
    </row>
    <row r="2467" spans="1:11" x14ac:dyDescent="0.15">
      <c r="A2467" s="22" t="str">
        <f>IFERROR(テーブル_Swim015[[#This Row],[競技番号]],"")</f>
        <v/>
      </c>
      <c r="B2467" s="22" t="str">
        <f>IFERROR(テーブル_Swim015[[#This Row],[組]],"")</f>
        <v/>
      </c>
      <c r="C2467" s="22" t="str">
        <f>IFERROR(テーブル_Swim015[[#This Row],[水路]],"")</f>
        <v/>
      </c>
      <c r="D2467" s="22" t="str">
        <f t="shared" si="159"/>
        <v/>
      </c>
      <c r="E2467" s="22" t="str">
        <f>IFERROR(テーブル_Swim015[[#This Row],[選手番号]],"")</f>
        <v/>
      </c>
      <c r="F2467" s="22" t="str">
        <f>IFERROR(VLOOKUP(E2467,Sheet3!A:H,3,0),"")</f>
        <v/>
      </c>
      <c r="G2467" s="22" t="str">
        <f>IFERROR(VLOOKUP(E2467,Sheet3!A:H,8,0),"")</f>
        <v/>
      </c>
      <c r="H2467" s="22" t="str">
        <f>IFERROR(VLOOKUP(E2467,Sheet2!A:B,2,0),"")</f>
        <v/>
      </c>
      <c r="I2467" s="22" t="str">
        <f t="shared" si="156"/>
        <v/>
      </c>
      <c r="J2467" s="22" t="str">
        <f t="shared" si="157"/>
        <v/>
      </c>
      <c r="K2467" s="22" t="str">
        <f t="shared" si="158"/>
        <v/>
      </c>
    </row>
    <row r="2468" spans="1:11" x14ac:dyDescent="0.15">
      <c r="A2468" s="22" t="str">
        <f>IFERROR(テーブル_Swim015[[#This Row],[競技番号]],"")</f>
        <v/>
      </c>
      <c r="B2468" s="22" t="str">
        <f>IFERROR(テーブル_Swim015[[#This Row],[組]],"")</f>
        <v/>
      </c>
      <c r="C2468" s="22" t="str">
        <f>IFERROR(テーブル_Swim015[[#This Row],[水路]],"")</f>
        <v/>
      </c>
      <c r="D2468" s="22" t="str">
        <f t="shared" si="159"/>
        <v/>
      </c>
      <c r="E2468" s="22" t="str">
        <f>IFERROR(テーブル_Swim015[[#This Row],[選手番号]],"")</f>
        <v/>
      </c>
      <c r="F2468" s="22" t="str">
        <f>IFERROR(VLOOKUP(E2468,Sheet3!A:H,3,0),"")</f>
        <v/>
      </c>
      <c r="G2468" s="22" t="str">
        <f>IFERROR(VLOOKUP(E2468,Sheet3!A:H,8,0),"")</f>
        <v/>
      </c>
      <c r="H2468" s="22" t="str">
        <f>IFERROR(VLOOKUP(E2468,Sheet2!A:B,2,0),"")</f>
        <v/>
      </c>
      <c r="I2468" s="22" t="str">
        <f t="shared" si="156"/>
        <v/>
      </c>
      <c r="J2468" s="22" t="str">
        <f t="shared" si="157"/>
        <v/>
      </c>
      <c r="K2468" s="22" t="str">
        <f t="shared" si="158"/>
        <v/>
      </c>
    </row>
    <row r="2469" spans="1:11" x14ac:dyDescent="0.15">
      <c r="A2469" s="22" t="str">
        <f>IFERROR(テーブル_Swim015[[#This Row],[競技番号]],"")</f>
        <v/>
      </c>
      <c r="B2469" s="22" t="str">
        <f>IFERROR(テーブル_Swim015[[#This Row],[組]],"")</f>
        <v/>
      </c>
      <c r="C2469" s="22" t="str">
        <f>IFERROR(テーブル_Swim015[[#This Row],[水路]],"")</f>
        <v/>
      </c>
      <c r="D2469" s="22" t="str">
        <f t="shared" si="159"/>
        <v/>
      </c>
      <c r="E2469" s="22" t="str">
        <f>IFERROR(テーブル_Swim015[[#This Row],[選手番号]],"")</f>
        <v/>
      </c>
      <c r="F2469" s="22" t="str">
        <f>IFERROR(VLOOKUP(E2469,Sheet3!A:H,3,0),"")</f>
        <v/>
      </c>
      <c r="G2469" s="22" t="str">
        <f>IFERROR(VLOOKUP(E2469,Sheet3!A:H,8,0),"")</f>
        <v/>
      </c>
      <c r="H2469" s="22" t="str">
        <f>IFERROR(VLOOKUP(E2469,Sheet2!A:B,2,0),"")</f>
        <v/>
      </c>
      <c r="I2469" s="22" t="str">
        <f t="shared" si="156"/>
        <v/>
      </c>
      <c r="J2469" s="22" t="str">
        <f t="shared" si="157"/>
        <v/>
      </c>
      <c r="K2469" s="22" t="str">
        <f t="shared" si="158"/>
        <v/>
      </c>
    </row>
    <row r="2470" spans="1:11" x14ac:dyDescent="0.15">
      <c r="A2470" s="22" t="str">
        <f>IFERROR(テーブル_Swim015[[#This Row],[競技番号]],"")</f>
        <v/>
      </c>
      <c r="B2470" s="22" t="str">
        <f>IFERROR(テーブル_Swim015[[#This Row],[組]],"")</f>
        <v/>
      </c>
      <c r="C2470" s="22" t="str">
        <f>IFERROR(テーブル_Swim015[[#This Row],[水路]],"")</f>
        <v/>
      </c>
      <c r="D2470" s="22" t="str">
        <f t="shared" si="159"/>
        <v/>
      </c>
      <c r="E2470" s="22" t="str">
        <f>IFERROR(テーブル_Swim015[[#This Row],[選手番号]],"")</f>
        <v/>
      </c>
      <c r="F2470" s="22" t="str">
        <f>IFERROR(VLOOKUP(E2470,Sheet3!A:H,3,0),"")</f>
        <v/>
      </c>
      <c r="G2470" s="22" t="str">
        <f>IFERROR(VLOOKUP(E2470,Sheet3!A:H,8,0),"")</f>
        <v/>
      </c>
      <c r="H2470" s="22" t="str">
        <f>IFERROR(VLOOKUP(E2470,Sheet2!A:B,2,0),"")</f>
        <v/>
      </c>
      <c r="I2470" s="22" t="str">
        <f t="shared" si="156"/>
        <v/>
      </c>
      <c r="J2470" s="22" t="str">
        <f t="shared" si="157"/>
        <v/>
      </c>
      <c r="K2470" s="22" t="str">
        <f t="shared" si="158"/>
        <v/>
      </c>
    </row>
    <row r="2471" spans="1:11" x14ac:dyDescent="0.15">
      <c r="A2471" s="22" t="str">
        <f>IFERROR(テーブル_Swim015[[#This Row],[競技番号]],"")</f>
        <v/>
      </c>
      <c r="B2471" s="22" t="str">
        <f>IFERROR(テーブル_Swim015[[#This Row],[組]],"")</f>
        <v/>
      </c>
      <c r="C2471" s="22" t="str">
        <f>IFERROR(テーブル_Swim015[[#This Row],[水路]],"")</f>
        <v/>
      </c>
      <c r="D2471" s="22" t="str">
        <f t="shared" si="159"/>
        <v/>
      </c>
      <c r="E2471" s="22" t="str">
        <f>IFERROR(テーブル_Swim015[[#This Row],[選手番号]],"")</f>
        <v/>
      </c>
      <c r="F2471" s="22" t="str">
        <f>IFERROR(VLOOKUP(E2471,Sheet3!A:H,3,0),"")</f>
        <v/>
      </c>
      <c r="G2471" s="22" t="str">
        <f>IFERROR(VLOOKUP(E2471,Sheet3!A:H,8,0),"")</f>
        <v/>
      </c>
      <c r="H2471" s="22" t="str">
        <f>IFERROR(VLOOKUP(E2471,Sheet2!A:B,2,0),"")</f>
        <v/>
      </c>
      <c r="I2471" s="22" t="str">
        <f t="shared" si="156"/>
        <v/>
      </c>
      <c r="J2471" s="22" t="str">
        <f t="shared" si="157"/>
        <v/>
      </c>
      <c r="K2471" s="22" t="str">
        <f t="shared" si="158"/>
        <v/>
      </c>
    </row>
    <row r="2472" spans="1:11" x14ac:dyDescent="0.15">
      <c r="A2472" s="22" t="str">
        <f>IFERROR(テーブル_Swim015[[#This Row],[競技番号]],"")</f>
        <v/>
      </c>
      <c r="B2472" s="22" t="str">
        <f>IFERROR(テーブル_Swim015[[#This Row],[組]],"")</f>
        <v/>
      </c>
      <c r="C2472" s="22" t="str">
        <f>IFERROR(テーブル_Swim015[[#This Row],[水路]],"")</f>
        <v/>
      </c>
      <c r="D2472" s="22" t="str">
        <f t="shared" si="159"/>
        <v/>
      </c>
      <c r="E2472" s="22" t="str">
        <f>IFERROR(テーブル_Swim015[[#This Row],[選手番号]],"")</f>
        <v/>
      </c>
      <c r="F2472" s="22" t="str">
        <f>IFERROR(VLOOKUP(E2472,Sheet3!A:H,3,0),"")</f>
        <v/>
      </c>
      <c r="G2472" s="22" t="str">
        <f>IFERROR(VLOOKUP(E2472,Sheet3!A:H,8,0),"")</f>
        <v/>
      </c>
      <c r="H2472" s="22" t="str">
        <f>IFERROR(VLOOKUP(E2472,Sheet2!A:B,2,0),"")</f>
        <v/>
      </c>
      <c r="I2472" s="22" t="str">
        <f t="shared" si="156"/>
        <v/>
      </c>
      <c r="J2472" s="22" t="str">
        <f t="shared" si="157"/>
        <v/>
      </c>
      <c r="K2472" s="22" t="str">
        <f t="shared" si="158"/>
        <v/>
      </c>
    </row>
    <row r="2473" spans="1:11" x14ac:dyDescent="0.15">
      <c r="A2473" s="22" t="str">
        <f>IFERROR(テーブル_Swim015[[#This Row],[競技番号]],"")</f>
        <v/>
      </c>
      <c r="B2473" s="22" t="str">
        <f>IFERROR(テーブル_Swim015[[#This Row],[組]],"")</f>
        <v/>
      </c>
      <c r="C2473" s="22" t="str">
        <f>IFERROR(テーブル_Swim015[[#This Row],[水路]],"")</f>
        <v/>
      </c>
      <c r="D2473" s="22" t="str">
        <f t="shared" si="159"/>
        <v/>
      </c>
      <c r="E2473" s="22" t="str">
        <f>IFERROR(テーブル_Swim015[[#This Row],[選手番号]],"")</f>
        <v/>
      </c>
      <c r="F2473" s="22" t="str">
        <f>IFERROR(VLOOKUP(E2473,Sheet3!A:H,3,0),"")</f>
        <v/>
      </c>
      <c r="G2473" s="22" t="str">
        <f>IFERROR(VLOOKUP(E2473,Sheet3!A:H,8,0),"")</f>
        <v/>
      </c>
      <c r="H2473" s="22" t="str">
        <f>IFERROR(VLOOKUP(E2473,Sheet2!A:B,2,0),"")</f>
        <v/>
      </c>
      <c r="I2473" s="22" t="str">
        <f t="shared" si="156"/>
        <v/>
      </c>
      <c r="J2473" s="22" t="str">
        <f t="shared" si="157"/>
        <v/>
      </c>
      <c r="K2473" s="22" t="str">
        <f t="shared" si="158"/>
        <v/>
      </c>
    </row>
    <row r="2474" spans="1:11" x14ac:dyDescent="0.15">
      <c r="A2474" s="22" t="str">
        <f>IFERROR(テーブル_Swim015[[#This Row],[競技番号]],"")</f>
        <v/>
      </c>
      <c r="B2474" s="22" t="str">
        <f>IFERROR(テーブル_Swim015[[#This Row],[組]],"")</f>
        <v/>
      </c>
      <c r="C2474" s="22" t="str">
        <f>IFERROR(テーブル_Swim015[[#This Row],[水路]],"")</f>
        <v/>
      </c>
      <c r="D2474" s="22" t="str">
        <f t="shared" si="159"/>
        <v/>
      </c>
      <c r="E2474" s="22" t="str">
        <f>IFERROR(テーブル_Swim015[[#This Row],[選手番号]],"")</f>
        <v/>
      </c>
      <c r="F2474" s="22" t="str">
        <f>IFERROR(VLOOKUP(E2474,Sheet3!A:H,3,0),"")</f>
        <v/>
      </c>
      <c r="G2474" s="22" t="str">
        <f>IFERROR(VLOOKUP(E2474,Sheet3!A:H,8,0),"")</f>
        <v/>
      </c>
      <c r="H2474" s="22" t="str">
        <f>IFERROR(VLOOKUP(E2474,Sheet2!A:B,2,0),"")</f>
        <v/>
      </c>
      <c r="I2474" s="22" t="str">
        <f t="shared" si="156"/>
        <v/>
      </c>
      <c r="J2474" s="22" t="str">
        <f t="shared" si="157"/>
        <v/>
      </c>
      <c r="K2474" s="22" t="str">
        <f t="shared" si="158"/>
        <v/>
      </c>
    </row>
    <row r="2475" spans="1:11" x14ac:dyDescent="0.15">
      <c r="A2475" s="22" t="str">
        <f>IFERROR(テーブル_Swim015[[#This Row],[競技番号]],"")</f>
        <v/>
      </c>
      <c r="B2475" s="22" t="str">
        <f>IFERROR(テーブル_Swim015[[#This Row],[組]],"")</f>
        <v/>
      </c>
      <c r="C2475" s="22" t="str">
        <f>IFERROR(テーブル_Swim015[[#This Row],[水路]],"")</f>
        <v/>
      </c>
      <c r="D2475" s="22" t="str">
        <f t="shared" si="159"/>
        <v/>
      </c>
      <c r="E2475" s="22" t="str">
        <f>IFERROR(テーブル_Swim015[[#This Row],[選手番号]],"")</f>
        <v/>
      </c>
      <c r="F2475" s="22" t="str">
        <f>IFERROR(VLOOKUP(E2475,Sheet3!A:H,3,0),"")</f>
        <v/>
      </c>
      <c r="G2475" s="22" t="str">
        <f>IFERROR(VLOOKUP(E2475,Sheet3!A:H,8,0),"")</f>
        <v/>
      </c>
      <c r="H2475" s="22" t="str">
        <f>IFERROR(VLOOKUP(E2475,Sheet2!A:B,2,0),"")</f>
        <v/>
      </c>
      <c r="I2475" s="22" t="str">
        <f t="shared" si="156"/>
        <v/>
      </c>
      <c r="J2475" s="22" t="str">
        <f t="shared" si="157"/>
        <v/>
      </c>
      <c r="K2475" s="22" t="str">
        <f t="shared" si="158"/>
        <v/>
      </c>
    </row>
    <row r="2476" spans="1:11" x14ac:dyDescent="0.15">
      <c r="A2476" s="22" t="str">
        <f>IFERROR(テーブル_Swim015[[#This Row],[競技番号]],"")</f>
        <v/>
      </c>
      <c r="B2476" s="22" t="str">
        <f>IFERROR(テーブル_Swim015[[#This Row],[組]],"")</f>
        <v/>
      </c>
      <c r="C2476" s="22" t="str">
        <f>IFERROR(テーブル_Swim015[[#This Row],[水路]],"")</f>
        <v/>
      </c>
      <c r="D2476" s="22" t="str">
        <f t="shared" si="159"/>
        <v/>
      </c>
      <c r="E2476" s="22" t="str">
        <f>IFERROR(テーブル_Swim015[[#This Row],[選手番号]],"")</f>
        <v/>
      </c>
      <c r="F2476" s="22" t="str">
        <f>IFERROR(VLOOKUP(E2476,Sheet3!A:H,3,0),"")</f>
        <v/>
      </c>
      <c r="G2476" s="22" t="str">
        <f>IFERROR(VLOOKUP(E2476,Sheet3!A:H,8,0),"")</f>
        <v/>
      </c>
      <c r="H2476" s="22" t="str">
        <f>IFERROR(VLOOKUP(E2476,Sheet2!A:B,2,0),"")</f>
        <v/>
      </c>
      <c r="I2476" s="22" t="str">
        <f t="shared" si="156"/>
        <v/>
      </c>
      <c r="J2476" s="22" t="str">
        <f t="shared" si="157"/>
        <v/>
      </c>
      <c r="K2476" s="22" t="str">
        <f t="shared" si="158"/>
        <v/>
      </c>
    </row>
    <row r="2477" spans="1:11" x14ac:dyDescent="0.15">
      <c r="A2477" s="22" t="str">
        <f>IFERROR(テーブル_Swim015[[#This Row],[競技番号]],"")</f>
        <v/>
      </c>
      <c r="B2477" s="22" t="str">
        <f>IFERROR(テーブル_Swim015[[#This Row],[組]],"")</f>
        <v/>
      </c>
      <c r="C2477" s="22" t="str">
        <f>IFERROR(テーブル_Swim015[[#This Row],[水路]],"")</f>
        <v/>
      </c>
      <c r="D2477" s="22" t="str">
        <f t="shared" si="159"/>
        <v/>
      </c>
      <c r="E2477" s="22" t="str">
        <f>IFERROR(テーブル_Swim015[[#This Row],[選手番号]],"")</f>
        <v/>
      </c>
      <c r="F2477" s="22" t="str">
        <f>IFERROR(VLOOKUP(E2477,Sheet3!A:H,3,0),"")</f>
        <v/>
      </c>
      <c r="G2477" s="22" t="str">
        <f>IFERROR(VLOOKUP(E2477,Sheet3!A:H,8,0),"")</f>
        <v/>
      </c>
      <c r="H2477" s="22" t="str">
        <f>IFERROR(VLOOKUP(E2477,Sheet2!A:B,2,0),"")</f>
        <v/>
      </c>
      <c r="I2477" s="22" t="str">
        <f t="shared" si="156"/>
        <v/>
      </c>
      <c r="J2477" s="22" t="str">
        <f t="shared" si="157"/>
        <v/>
      </c>
      <c r="K2477" s="22" t="str">
        <f t="shared" si="158"/>
        <v/>
      </c>
    </row>
    <row r="2478" spans="1:11" x14ac:dyDescent="0.15">
      <c r="A2478" s="22" t="str">
        <f>IFERROR(テーブル_Swim015[[#This Row],[競技番号]],"")</f>
        <v/>
      </c>
      <c r="B2478" s="22" t="str">
        <f>IFERROR(テーブル_Swim015[[#This Row],[組]],"")</f>
        <v/>
      </c>
      <c r="C2478" s="22" t="str">
        <f>IFERROR(テーブル_Swim015[[#This Row],[水路]],"")</f>
        <v/>
      </c>
      <c r="D2478" s="22" t="str">
        <f t="shared" si="159"/>
        <v/>
      </c>
      <c r="E2478" s="22" t="str">
        <f>IFERROR(テーブル_Swim015[[#This Row],[選手番号]],"")</f>
        <v/>
      </c>
      <c r="F2478" s="22" t="str">
        <f>IFERROR(VLOOKUP(E2478,Sheet3!A:H,3,0),"")</f>
        <v/>
      </c>
      <c r="G2478" s="22" t="str">
        <f>IFERROR(VLOOKUP(E2478,Sheet3!A:H,8,0),"")</f>
        <v/>
      </c>
      <c r="H2478" s="22" t="str">
        <f>IFERROR(VLOOKUP(E2478,Sheet2!A:B,2,0),"")</f>
        <v/>
      </c>
      <c r="I2478" s="22" t="str">
        <f t="shared" si="156"/>
        <v/>
      </c>
      <c r="J2478" s="22" t="str">
        <f t="shared" si="157"/>
        <v/>
      </c>
      <c r="K2478" s="22" t="str">
        <f t="shared" si="158"/>
        <v/>
      </c>
    </row>
    <row r="2479" spans="1:11" x14ac:dyDescent="0.15">
      <c r="A2479" s="22" t="str">
        <f>IFERROR(テーブル_Swim015[[#This Row],[競技番号]],"")</f>
        <v/>
      </c>
      <c r="B2479" s="22" t="str">
        <f>IFERROR(テーブル_Swim015[[#This Row],[組]],"")</f>
        <v/>
      </c>
      <c r="C2479" s="22" t="str">
        <f>IFERROR(テーブル_Swim015[[#This Row],[水路]],"")</f>
        <v/>
      </c>
      <c r="D2479" s="22" t="str">
        <f t="shared" si="159"/>
        <v/>
      </c>
      <c r="E2479" s="22" t="str">
        <f>IFERROR(テーブル_Swim015[[#This Row],[選手番号]],"")</f>
        <v/>
      </c>
      <c r="F2479" s="22" t="str">
        <f>IFERROR(VLOOKUP(E2479,Sheet3!A:H,3,0),"")</f>
        <v/>
      </c>
      <c r="G2479" s="22" t="str">
        <f>IFERROR(VLOOKUP(E2479,Sheet3!A:H,8,0),"")</f>
        <v/>
      </c>
      <c r="H2479" s="22" t="str">
        <f>IFERROR(VLOOKUP(E2479,Sheet2!A:B,2,0),"")</f>
        <v/>
      </c>
      <c r="I2479" s="22" t="str">
        <f t="shared" si="156"/>
        <v/>
      </c>
      <c r="J2479" s="22" t="str">
        <f t="shared" si="157"/>
        <v/>
      </c>
      <c r="K2479" s="22" t="str">
        <f t="shared" si="158"/>
        <v/>
      </c>
    </row>
    <row r="2480" spans="1:11" x14ac:dyDescent="0.15">
      <c r="A2480" s="22" t="str">
        <f>IFERROR(テーブル_Swim015[[#This Row],[競技番号]],"")</f>
        <v/>
      </c>
      <c r="B2480" s="22" t="str">
        <f>IFERROR(テーブル_Swim015[[#This Row],[組]],"")</f>
        <v/>
      </c>
      <c r="C2480" s="22" t="str">
        <f>IFERROR(テーブル_Swim015[[#This Row],[水路]],"")</f>
        <v/>
      </c>
      <c r="D2480" s="22" t="str">
        <f t="shared" si="159"/>
        <v/>
      </c>
      <c r="E2480" s="22" t="str">
        <f>IFERROR(テーブル_Swim015[[#This Row],[選手番号]],"")</f>
        <v/>
      </c>
      <c r="F2480" s="22" t="str">
        <f>IFERROR(VLOOKUP(E2480,Sheet3!A:H,3,0),"")</f>
        <v/>
      </c>
      <c r="G2480" s="22" t="str">
        <f>IFERROR(VLOOKUP(E2480,Sheet3!A:H,8,0),"")</f>
        <v/>
      </c>
      <c r="H2480" s="22" t="str">
        <f>IFERROR(VLOOKUP(E2480,Sheet2!A:B,2,0),"")</f>
        <v/>
      </c>
      <c r="I2480" s="22" t="str">
        <f t="shared" si="156"/>
        <v/>
      </c>
      <c r="J2480" s="22" t="str">
        <f t="shared" si="157"/>
        <v/>
      </c>
      <c r="K2480" s="22" t="str">
        <f t="shared" si="158"/>
        <v/>
      </c>
    </row>
    <row r="2481" spans="1:11" x14ac:dyDescent="0.15">
      <c r="A2481" s="22" t="str">
        <f>IFERROR(テーブル_Swim015[[#This Row],[競技番号]],"")</f>
        <v/>
      </c>
      <c r="B2481" s="22" t="str">
        <f>IFERROR(テーブル_Swim015[[#This Row],[組]],"")</f>
        <v/>
      </c>
      <c r="C2481" s="22" t="str">
        <f>IFERROR(テーブル_Swim015[[#This Row],[水路]],"")</f>
        <v/>
      </c>
      <c r="D2481" s="22" t="str">
        <f t="shared" si="159"/>
        <v/>
      </c>
      <c r="E2481" s="22" t="str">
        <f>IFERROR(テーブル_Swim015[[#This Row],[選手番号]],"")</f>
        <v/>
      </c>
      <c r="F2481" s="22" t="str">
        <f>IFERROR(VLOOKUP(E2481,Sheet3!A:H,3,0),"")</f>
        <v/>
      </c>
      <c r="G2481" s="22" t="str">
        <f>IFERROR(VLOOKUP(E2481,Sheet3!A:H,8,0),"")</f>
        <v/>
      </c>
      <c r="H2481" s="22" t="str">
        <f>IFERROR(VLOOKUP(E2481,Sheet2!A:B,2,0),"")</f>
        <v/>
      </c>
      <c r="I2481" s="22" t="str">
        <f t="shared" si="156"/>
        <v/>
      </c>
      <c r="J2481" s="22" t="str">
        <f t="shared" si="157"/>
        <v/>
      </c>
      <c r="K2481" s="22" t="str">
        <f t="shared" si="158"/>
        <v/>
      </c>
    </row>
    <row r="2482" spans="1:11" x14ac:dyDescent="0.15">
      <c r="A2482" s="22" t="str">
        <f>IFERROR(テーブル_Swim015[[#This Row],[競技番号]],"")</f>
        <v/>
      </c>
      <c r="B2482" s="22" t="str">
        <f>IFERROR(テーブル_Swim015[[#This Row],[組]],"")</f>
        <v/>
      </c>
      <c r="C2482" s="22" t="str">
        <f>IFERROR(テーブル_Swim015[[#This Row],[水路]],"")</f>
        <v/>
      </c>
      <c r="D2482" s="22" t="str">
        <f t="shared" si="159"/>
        <v/>
      </c>
      <c r="E2482" s="22" t="str">
        <f>IFERROR(テーブル_Swim015[[#This Row],[選手番号]],"")</f>
        <v/>
      </c>
      <c r="F2482" s="22" t="str">
        <f>IFERROR(VLOOKUP(E2482,Sheet3!A:H,3,0),"")</f>
        <v/>
      </c>
      <c r="G2482" s="22" t="str">
        <f>IFERROR(VLOOKUP(E2482,Sheet3!A:H,8,0),"")</f>
        <v/>
      </c>
      <c r="H2482" s="22" t="str">
        <f>IFERROR(VLOOKUP(E2482,Sheet2!A:B,2,0),"")</f>
        <v/>
      </c>
      <c r="I2482" s="22" t="str">
        <f t="shared" si="156"/>
        <v/>
      </c>
      <c r="J2482" s="22" t="str">
        <f t="shared" si="157"/>
        <v/>
      </c>
      <c r="K2482" s="22" t="str">
        <f t="shared" si="158"/>
        <v/>
      </c>
    </row>
    <row r="2483" spans="1:11" x14ac:dyDescent="0.15">
      <c r="A2483" s="22" t="str">
        <f>IFERROR(テーブル_Swim015[[#This Row],[競技番号]],"")</f>
        <v/>
      </c>
      <c r="B2483" s="22" t="str">
        <f>IFERROR(テーブル_Swim015[[#This Row],[組]],"")</f>
        <v/>
      </c>
      <c r="C2483" s="22" t="str">
        <f>IFERROR(テーブル_Swim015[[#This Row],[水路]],"")</f>
        <v/>
      </c>
      <c r="D2483" s="22" t="str">
        <f t="shared" si="159"/>
        <v/>
      </c>
      <c r="E2483" s="22" t="str">
        <f>IFERROR(テーブル_Swim015[[#This Row],[選手番号]],"")</f>
        <v/>
      </c>
      <c r="F2483" s="22" t="str">
        <f>IFERROR(VLOOKUP(E2483,Sheet3!A:H,3,0),"")</f>
        <v/>
      </c>
      <c r="G2483" s="22" t="str">
        <f>IFERROR(VLOOKUP(E2483,Sheet3!A:H,8,0),"")</f>
        <v/>
      </c>
      <c r="H2483" s="22" t="str">
        <f>IFERROR(VLOOKUP(E2483,Sheet2!A:B,2,0),"")</f>
        <v/>
      </c>
      <c r="I2483" s="22" t="str">
        <f t="shared" si="156"/>
        <v/>
      </c>
      <c r="J2483" s="22" t="str">
        <f t="shared" si="157"/>
        <v/>
      </c>
      <c r="K2483" s="22" t="str">
        <f t="shared" si="158"/>
        <v/>
      </c>
    </row>
    <row r="2484" spans="1:11" x14ac:dyDescent="0.15">
      <c r="A2484" s="22" t="str">
        <f>IFERROR(テーブル_Swim015[[#This Row],[競技番号]],"")</f>
        <v/>
      </c>
      <c r="B2484" s="22" t="str">
        <f>IFERROR(テーブル_Swim015[[#This Row],[組]],"")</f>
        <v/>
      </c>
      <c r="C2484" s="22" t="str">
        <f>IFERROR(テーブル_Swim015[[#This Row],[水路]],"")</f>
        <v/>
      </c>
      <c r="D2484" s="22" t="str">
        <f t="shared" si="159"/>
        <v/>
      </c>
      <c r="E2484" s="22" t="str">
        <f>IFERROR(テーブル_Swim015[[#This Row],[選手番号]],"")</f>
        <v/>
      </c>
      <c r="F2484" s="22" t="str">
        <f>IFERROR(VLOOKUP(E2484,Sheet3!A:H,3,0),"")</f>
        <v/>
      </c>
      <c r="G2484" s="22" t="str">
        <f>IFERROR(VLOOKUP(E2484,Sheet3!A:H,8,0),"")</f>
        <v/>
      </c>
      <c r="H2484" s="22" t="str">
        <f>IFERROR(VLOOKUP(E2484,Sheet2!A:B,2,0),"")</f>
        <v/>
      </c>
      <c r="I2484" s="22" t="str">
        <f t="shared" si="156"/>
        <v/>
      </c>
      <c r="J2484" s="22" t="str">
        <f t="shared" si="157"/>
        <v/>
      </c>
      <c r="K2484" s="22" t="str">
        <f t="shared" si="158"/>
        <v/>
      </c>
    </row>
    <row r="2485" spans="1:11" x14ac:dyDescent="0.15">
      <c r="A2485" s="22" t="str">
        <f>IFERROR(テーブル_Swim015[[#This Row],[競技番号]],"")</f>
        <v/>
      </c>
      <c r="B2485" s="22" t="str">
        <f>IFERROR(テーブル_Swim015[[#This Row],[組]],"")</f>
        <v/>
      </c>
      <c r="C2485" s="22" t="str">
        <f>IFERROR(テーブル_Swim015[[#This Row],[水路]],"")</f>
        <v/>
      </c>
      <c r="D2485" s="22" t="str">
        <f t="shared" si="159"/>
        <v/>
      </c>
      <c r="E2485" s="22" t="str">
        <f>IFERROR(テーブル_Swim015[[#This Row],[選手番号]],"")</f>
        <v/>
      </c>
      <c r="F2485" s="22" t="str">
        <f>IFERROR(VLOOKUP(E2485,Sheet3!A:H,3,0),"")</f>
        <v/>
      </c>
      <c r="G2485" s="22" t="str">
        <f>IFERROR(VLOOKUP(E2485,Sheet3!A:H,8,0),"")</f>
        <v/>
      </c>
      <c r="H2485" s="22" t="str">
        <f>IFERROR(VLOOKUP(E2485,Sheet2!A:B,2,0),"")</f>
        <v/>
      </c>
      <c r="I2485" s="22" t="str">
        <f t="shared" si="156"/>
        <v/>
      </c>
      <c r="J2485" s="22" t="str">
        <f t="shared" si="157"/>
        <v/>
      </c>
      <c r="K2485" s="22" t="str">
        <f t="shared" si="158"/>
        <v/>
      </c>
    </row>
    <row r="2486" spans="1:11" x14ac:dyDescent="0.15">
      <c r="A2486" s="22" t="str">
        <f>IFERROR(テーブル_Swim015[[#This Row],[競技番号]],"")</f>
        <v/>
      </c>
      <c r="B2486" s="22" t="str">
        <f>IFERROR(テーブル_Swim015[[#This Row],[組]],"")</f>
        <v/>
      </c>
      <c r="C2486" s="22" t="str">
        <f>IFERROR(テーブル_Swim015[[#This Row],[水路]],"")</f>
        <v/>
      </c>
      <c r="D2486" s="22" t="str">
        <f t="shared" si="159"/>
        <v/>
      </c>
      <c r="E2486" s="22" t="str">
        <f>IFERROR(テーブル_Swim015[[#This Row],[選手番号]],"")</f>
        <v/>
      </c>
      <c r="F2486" s="22" t="str">
        <f>IFERROR(VLOOKUP(E2486,Sheet3!A:H,3,0),"")</f>
        <v/>
      </c>
      <c r="G2486" s="22" t="str">
        <f>IFERROR(VLOOKUP(E2486,Sheet3!A:H,8,0),"")</f>
        <v/>
      </c>
      <c r="H2486" s="22" t="str">
        <f>IFERROR(VLOOKUP(E2486,Sheet2!A:B,2,0),"")</f>
        <v/>
      </c>
      <c r="I2486" s="22" t="str">
        <f t="shared" si="156"/>
        <v/>
      </c>
      <c r="J2486" s="22" t="str">
        <f t="shared" si="157"/>
        <v/>
      </c>
      <c r="K2486" s="22" t="str">
        <f t="shared" si="158"/>
        <v/>
      </c>
    </row>
    <row r="2487" spans="1:11" x14ac:dyDescent="0.15">
      <c r="A2487" s="22" t="str">
        <f>IFERROR(テーブル_Swim015[[#This Row],[競技番号]],"")</f>
        <v/>
      </c>
      <c r="B2487" s="22" t="str">
        <f>IFERROR(テーブル_Swim015[[#This Row],[組]],"")</f>
        <v/>
      </c>
      <c r="C2487" s="22" t="str">
        <f>IFERROR(テーブル_Swim015[[#This Row],[水路]],"")</f>
        <v/>
      </c>
      <c r="D2487" s="22" t="str">
        <f t="shared" si="159"/>
        <v/>
      </c>
      <c r="E2487" s="22" t="str">
        <f>IFERROR(テーブル_Swim015[[#This Row],[選手番号]],"")</f>
        <v/>
      </c>
      <c r="F2487" s="22" t="str">
        <f>IFERROR(VLOOKUP(E2487,Sheet3!A:H,3,0),"")</f>
        <v/>
      </c>
      <c r="G2487" s="22" t="str">
        <f>IFERROR(VLOOKUP(E2487,Sheet3!A:H,8,0),"")</f>
        <v/>
      </c>
      <c r="H2487" s="22" t="str">
        <f>IFERROR(VLOOKUP(E2487,Sheet2!A:B,2,0),"")</f>
        <v/>
      </c>
      <c r="I2487" s="22" t="str">
        <f t="shared" si="156"/>
        <v/>
      </c>
      <c r="J2487" s="22" t="str">
        <f t="shared" si="157"/>
        <v/>
      </c>
      <c r="K2487" s="22" t="str">
        <f t="shared" si="158"/>
        <v/>
      </c>
    </row>
    <row r="2488" spans="1:11" x14ac:dyDescent="0.15">
      <c r="A2488" s="22" t="str">
        <f>IFERROR(テーブル_Swim015[[#This Row],[競技番号]],"")</f>
        <v/>
      </c>
      <c r="B2488" s="22" t="str">
        <f>IFERROR(テーブル_Swim015[[#This Row],[組]],"")</f>
        <v/>
      </c>
      <c r="C2488" s="22" t="str">
        <f>IFERROR(テーブル_Swim015[[#This Row],[水路]],"")</f>
        <v/>
      </c>
      <c r="D2488" s="22" t="str">
        <f t="shared" si="159"/>
        <v/>
      </c>
      <c r="E2488" s="22" t="str">
        <f>IFERROR(テーブル_Swim015[[#This Row],[選手番号]],"")</f>
        <v/>
      </c>
      <c r="F2488" s="22" t="str">
        <f>IFERROR(VLOOKUP(E2488,Sheet3!A:H,3,0),"")</f>
        <v/>
      </c>
      <c r="G2488" s="22" t="str">
        <f>IFERROR(VLOOKUP(E2488,Sheet3!A:H,8,0),"")</f>
        <v/>
      </c>
      <c r="H2488" s="22" t="str">
        <f>IFERROR(VLOOKUP(E2488,Sheet2!A:B,2,0),"")</f>
        <v/>
      </c>
      <c r="I2488" s="22" t="str">
        <f t="shared" si="156"/>
        <v/>
      </c>
      <c r="J2488" s="22" t="str">
        <f t="shared" si="157"/>
        <v/>
      </c>
      <c r="K2488" s="22" t="str">
        <f t="shared" si="158"/>
        <v/>
      </c>
    </row>
    <row r="2489" spans="1:11" x14ac:dyDescent="0.15">
      <c r="A2489" s="22" t="str">
        <f>IFERROR(テーブル_Swim015[[#This Row],[競技番号]],"")</f>
        <v/>
      </c>
      <c r="B2489" s="22" t="str">
        <f>IFERROR(テーブル_Swim015[[#This Row],[組]],"")</f>
        <v/>
      </c>
      <c r="C2489" s="22" t="str">
        <f>IFERROR(テーブル_Swim015[[#This Row],[水路]],"")</f>
        <v/>
      </c>
      <c r="D2489" s="22" t="str">
        <f t="shared" si="159"/>
        <v/>
      </c>
      <c r="E2489" s="22" t="str">
        <f>IFERROR(テーブル_Swim015[[#This Row],[選手番号]],"")</f>
        <v/>
      </c>
      <c r="F2489" s="22" t="str">
        <f>IFERROR(VLOOKUP(E2489,Sheet3!A:H,3,0),"")</f>
        <v/>
      </c>
      <c r="G2489" s="22" t="str">
        <f>IFERROR(VLOOKUP(E2489,Sheet3!A:H,8,0),"")</f>
        <v/>
      </c>
      <c r="H2489" s="22" t="str">
        <f>IFERROR(VLOOKUP(E2489,Sheet2!A:B,2,0),"")</f>
        <v/>
      </c>
      <c r="I2489" s="22" t="str">
        <f t="shared" si="156"/>
        <v/>
      </c>
      <c r="J2489" s="22" t="str">
        <f t="shared" si="157"/>
        <v/>
      </c>
      <c r="K2489" s="22" t="str">
        <f t="shared" si="158"/>
        <v/>
      </c>
    </row>
    <row r="2490" spans="1:11" x14ac:dyDescent="0.15">
      <c r="A2490" s="22" t="str">
        <f>IFERROR(テーブル_Swim015[[#This Row],[競技番号]],"")</f>
        <v/>
      </c>
      <c r="B2490" s="22" t="str">
        <f>IFERROR(テーブル_Swim015[[#This Row],[組]],"")</f>
        <v/>
      </c>
      <c r="C2490" s="22" t="str">
        <f>IFERROR(テーブル_Swim015[[#This Row],[水路]],"")</f>
        <v/>
      </c>
      <c r="D2490" s="22" t="str">
        <f t="shared" si="159"/>
        <v/>
      </c>
      <c r="E2490" s="22" t="str">
        <f>IFERROR(テーブル_Swim015[[#This Row],[選手番号]],"")</f>
        <v/>
      </c>
      <c r="F2490" s="22" t="str">
        <f>IFERROR(VLOOKUP(E2490,Sheet3!A:H,3,0),"")</f>
        <v/>
      </c>
      <c r="G2490" s="22" t="str">
        <f>IFERROR(VLOOKUP(E2490,Sheet3!A:H,8,0),"")</f>
        <v/>
      </c>
      <c r="H2490" s="22" t="str">
        <f>IFERROR(VLOOKUP(E2490,Sheet2!A:B,2,0),"")</f>
        <v/>
      </c>
      <c r="I2490" s="22" t="str">
        <f t="shared" si="156"/>
        <v/>
      </c>
      <c r="J2490" s="22" t="str">
        <f t="shared" si="157"/>
        <v/>
      </c>
      <c r="K2490" s="22" t="str">
        <f t="shared" si="158"/>
        <v/>
      </c>
    </row>
    <row r="2491" spans="1:11" x14ac:dyDescent="0.15">
      <c r="A2491" s="22" t="str">
        <f>IFERROR(テーブル_Swim015[[#This Row],[競技番号]],"")</f>
        <v/>
      </c>
      <c r="B2491" s="22" t="str">
        <f>IFERROR(テーブル_Swim015[[#This Row],[組]],"")</f>
        <v/>
      </c>
      <c r="C2491" s="22" t="str">
        <f>IFERROR(テーブル_Swim015[[#This Row],[水路]],"")</f>
        <v/>
      </c>
      <c r="D2491" s="22" t="str">
        <f t="shared" si="159"/>
        <v/>
      </c>
      <c r="E2491" s="22" t="str">
        <f>IFERROR(テーブル_Swim015[[#This Row],[選手番号]],"")</f>
        <v/>
      </c>
      <c r="F2491" s="22" t="str">
        <f>IFERROR(VLOOKUP(E2491,Sheet3!A:H,3,0),"")</f>
        <v/>
      </c>
      <c r="G2491" s="22" t="str">
        <f>IFERROR(VLOOKUP(E2491,Sheet3!A:H,8,0),"")</f>
        <v/>
      </c>
      <c r="H2491" s="22" t="str">
        <f>IFERROR(VLOOKUP(E2491,Sheet2!A:B,2,0),"")</f>
        <v/>
      </c>
      <c r="I2491" s="22" t="str">
        <f t="shared" si="156"/>
        <v/>
      </c>
      <c r="J2491" s="22" t="str">
        <f t="shared" si="157"/>
        <v/>
      </c>
      <c r="K2491" s="22" t="str">
        <f t="shared" si="158"/>
        <v/>
      </c>
    </row>
    <row r="2492" spans="1:11" x14ac:dyDescent="0.15">
      <c r="A2492" s="22" t="str">
        <f>IFERROR(テーブル_Swim015[[#This Row],[競技番号]],"")</f>
        <v/>
      </c>
      <c r="B2492" s="22" t="str">
        <f>IFERROR(テーブル_Swim015[[#This Row],[組]],"")</f>
        <v/>
      </c>
      <c r="C2492" s="22" t="str">
        <f>IFERROR(テーブル_Swim015[[#This Row],[水路]],"")</f>
        <v/>
      </c>
      <c r="D2492" s="22" t="str">
        <f t="shared" si="159"/>
        <v/>
      </c>
      <c r="E2492" s="22" t="str">
        <f>IFERROR(テーブル_Swim015[[#This Row],[選手番号]],"")</f>
        <v/>
      </c>
      <c r="F2492" s="22" t="str">
        <f>IFERROR(VLOOKUP(E2492,Sheet3!A:H,3,0),"")</f>
        <v/>
      </c>
      <c r="G2492" s="22" t="str">
        <f>IFERROR(VLOOKUP(E2492,Sheet3!A:H,8,0),"")</f>
        <v/>
      </c>
      <c r="H2492" s="22" t="str">
        <f>IFERROR(VLOOKUP(E2492,Sheet2!A:B,2,0),"")</f>
        <v/>
      </c>
      <c r="I2492" s="22" t="str">
        <f t="shared" si="156"/>
        <v/>
      </c>
      <c r="J2492" s="22" t="str">
        <f t="shared" si="157"/>
        <v/>
      </c>
      <c r="K2492" s="22" t="str">
        <f t="shared" si="158"/>
        <v/>
      </c>
    </row>
    <row r="2493" spans="1:11" x14ac:dyDescent="0.15">
      <c r="A2493" s="22" t="str">
        <f>IFERROR(テーブル_Swim015[[#This Row],[競技番号]],"")</f>
        <v/>
      </c>
      <c r="B2493" s="22" t="str">
        <f>IFERROR(テーブル_Swim015[[#This Row],[組]],"")</f>
        <v/>
      </c>
      <c r="C2493" s="22" t="str">
        <f>IFERROR(テーブル_Swim015[[#This Row],[水路]],"")</f>
        <v/>
      </c>
      <c r="D2493" s="22" t="str">
        <f t="shared" si="159"/>
        <v/>
      </c>
      <c r="E2493" s="22" t="str">
        <f>IFERROR(テーブル_Swim015[[#This Row],[選手番号]],"")</f>
        <v/>
      </c>
      <c r="F2493" s="22" t="str">
        <f>IFERROR(VLOOKUP(E2493,Sheet3!A:H,3,0),"")</f>
        <v/>
      </c>
      <c r="G2493" s="22" t="str">
        <f>IFERROR(VLOOKUP(E2493,Sheet3!A:H,8,0),"")</f>
        <v/>
      </c>
      <c r="H2493" s="22" t="str">
        <f>IFERROR(VLOOKUP(E2493,Sheet2!A:B,2,0),"")</f>
        <v/>
      </c>
      <c r="I2493" s="22" t="str">
        <f t="shared" si="156"/>
        <v/>
      </c>
      <c r="J2493" s="22" t="str">
        <f t="shared" si="157"/>
        <v/>
      </c>
      <c r="K2493" s="22" t="str">
        <f t="shared" si="158"/>
        <v/>
      </c>
    </row>
    <row r="2494" spans="1:11" x14ac:dyDescent="0.15">
      <c r="A2494" s="22" t="str">
        <f>IFERROR(テーブル_Swim015[[#This Row],[競技番号]],"")</f>
        <v/>
      </c>
      <c r="B2494" s="22" t="str">
        <f>IFERROR(テーブル_Swim015[[#This Row],[組]],"")</f>
        <v/>
      </c>
      <c r="C2494" s="22" t="str">
        <f>IFERROR(テーブル_Swim015[[#This Row],[水路]],"")</f>
        <v/>
      </c>
      <c r="D2494" s="22" t="str">
        <f t="shared" si="159"/>
        <v/>
      </c>
      <c r="E2494" s="22" t="str">
        <f>IFERROR(テーブル_Swim015[[#This Row],[選手番号]],"")</f>
        <v/>
      </c>
      <c r="F2494" s="22" t="str">
        <f>IFERROR(VLOOKUP(E2494,Sheet3!A:H,3,0),"")</f>
        <v/>
      </c>
      <c r="G2494" s="22" t="str">
        <f>IFERROR(VLOOKUP(E2494,Sheet3!A:H,8,0),"")</f>
        <v/>
      </c>
      <c r="H2494" s="22" t="str">
        <f>IFERROR(VLOOKUP(E2494,Sheet2!A:B,2,0),"")</f>
        <v/>
      </c>
      <c r="I2494" s="22" t="str">
        <f t="shared" si="156"/>
        <v/>
      </c>
      <c r="J2494" s="22" t="str">
        <f t="shared" si="157"/>
        <v/>
      </c>
      <c r="K2494" s="22" t="str">
        <f t="shared" si="158"/>
        <v/>
      </c>
    </row>
    <row r="2495" spans="1:11" x14ac:dyDescent="0.15">
      <c r="A2495" s="22" t="str">
        <f>IFERROR(テーブル_Swim015[[#This Row],[競技番号]],"")</f>
        <v/>
      </c>
      <c r="B2495" s="22" t="str">
        <f>IFERROR(テーブル_Swim015[[#This Row],[組]],"")</f>
        <v/>
      </c>
      <c r="C2495" s="22" t="str">
        <f>IFERROR(テーブル_Swim015[[#This Row],[水路]],"")</f>
        <v/>
      </c>
      <c r="D2495" s="22" t="str">
        <f t="shared" si="159"/>
        <v/>
      </c>
      <c r="E2495" s="22" t="str">
        <f>IFERROR(テーブル_Swim015[[#This Row],[選手番号]],"")</f>
        <v/>
      </c>
      <c r="F2495" s="22" t="str">
        <f>IFERROR(VLOOKUP(E2495,Sheet3!A:H,3,0),"")</f>
        <v/>
      </c>
      <c r="G2495" s="22" t="str">
        <f>IFERROR(VLOOKUP(E2495,Sheet3!A:H,8,0),"")</f>
        <v/>
      </c>
      <c r="H2495" s="22" t="str">
        <f>IFERROR(VLOOKUP(E2495,Sheet2!A:B,2,0),"")</f>
        <v/>
      </c>
      <c r="I2495" s="22" t="str">
        <f t="shared" si="156"/>
        <v/>
      </c>
      <c r="J2495" s="22" t="str">
        <f t="shared" si="157"/>
        <v/>
      </c>
      <c r="K2495" s="22" t="str">
        <f t="shared" si="158"/>
        <v/>
      </c>
    </row>
    <row r="2496" spans="1:11" x14ac:dyDescent="0.15">
      <c r="A2496" s="22" t="str">
        <f>IFERROR(テーブル_Swim015[[#This Row],[競技番号]],"")</f>
        <v/>
      </c>
      <c r="B2496" s="22" t="str">
        <f>IFERROR(テーブル_Swim015[[#This Row],[組]],"")</f>
        <v/>
      </c>
      <c r="C2496" s="22" t="str">
        <f>IFERROR(テーブル_Swim015[[#This Row],[水路]],"")</f>
        <v/>
      </c>
      <c r="D2496" s="22" t="str">
        <f t="shared" si="159"/>
        <v/>
      </c>
      <c r="E2496" s="22" t="str">
        <f>IFERROR(テーブル_Swim015[[#This Row],[選手番号]],"")</f>
        <v/>
      </c>
      <c r="F2496" s="22" t="str">
        <f>IFERROR(VLOOKUP(E2496,Sheet3!A:H,3,0),"")</f>
        <v/>
      </c>
      <c r="G2496" s="22" t="str">
        <f>IFERROR(VLOOKUP(E2496,Sheet3!A:H,8,0),"")</f>
        <v/>
      </c>
      <c r="H2496" s="22" t="str">
        <f>IFERROR(VLOOKUP(E2496,Sheet2!A:B,2,0),"")</f>
        <v/>
      </c>
      <c r="I2496" s="22" t="str">
        <f t="shared" si="156"/>
        <v/>
      </c>
      <c r="J2496" s="22" t="str">
        <f t="shared" si="157"/>
        <v/>
      </c>
      <c r="K2496" s="22" t="str">
        <f t="shared" si="158"/>
        <v/>
      </c>
    </row>
    <row r="2497" spans="1:11" x14ac:dyDescent="0.15">
      <c r="A2497" s="22" t="str">
        <f>IFERROR(テーブル_Swim015[[#This Row],[競技番号]],"")</f>
        <v/>
      </c>
      <c r="B2497" s="22" t="str">
        <f>IFERROR(テーブル_Swim015[[#This Row],[組]],"")</f>
        <v/>
      </c>
      <c r="C2497" s="22" t="str">
        <f>IFERROR(テーブル_Swim015[[#This Row],[水路]],"")</f>
        <v/>
      </c>
      <c r="D2497" s="22" t="str">
        <f t="shared" si="159"/>
        <v/>
      </c>
      <c r="E2497" s="22" t="str">
        <f>IFERROR(テーブル_Swim015[[#This Row],[選手番号]],"")</f>
        <v/>
      </c>
      <c r="F2497" s="22" t="str">
        <f>IFERROR(VLOOKUP(E2497,Sheet3!A:H,3,0),"")</f>
        <v/>
      </c>
      <c r="G2497" s="22" t="str">
        <f>IFERROR(VLOOKUP(E2497,Sheet3!A:H,8,0),"")</f>
        <v/>
      </c>
      <c r="H2497" s="22" t="str">
        <f>IFERROR(VLOOKUP(E2497,Sheet2!A:B,2,0),"")</f>
        <v/>
      </c>
      <c r="I2497" s="22" t="str">
        <f t="shared" si="156"/>
        <v/>
      </c>
      <c r="J2497" s="22" t="str">
        <f t="shared" si="157"/>
        <v/>
      </c>
      <c r="K2497" s="22" t="str">
        <f t="shared" si="158"/>
        <v/>
      </c>
    </row>
    <row r="2498" spans="1:11" x14ac:dyDescent="0.15">
      <c r="A2498" s="22" t="str">
        <f>IFERROR(テーブル_Swim015[[#This Row],[競技番号]],"")</f>
        <v/>
      </c>
      <c r="B2498" s="22" t="str">
        <f>IFERROR(テーブル_Swim015[[#This Row],[組]],"")</f>
        <v/>
      </c>
      <c r="C2498" s="22" t="str">
        <f>IFERROR(テーブル_Swim015[[#This Row],[水路]],"")</f>
        <v/>
      </c>
      <c r="D2498" s="22" t="str">
        <f t="shared" si="159"/>
        <v/>
      </c>
      <c r="E2498" s="22" t="str">
        <f>IFERROR(テーブル_Swim015[[#This Row],[選手番号]],"")</f>
        <v/>
      </c>
      <c r="F2498" s="22" t="str">
        <f>IFERROR(VLOOKUP(E2498,Sheet3!A:H,3,0),"")</f>
        <v/>
      </c>
      <c r="G2498" s="22" t="str">
        <f>IFERROR(VLOOKUP(E2498,Sheet3!A:H,8,0),"")</f>
        <v/>
      </c>
      <c r="H2498" s="22" t="str">
        <f>IFERROR(VLOOKUP(E2498,Sheet2!A:B,2,0),"")</f>
        <v/>
      </c>
      <c r="I2498" s="22" t="str">
        <f t="shared" si="156"/>
        <v/>
      </c>
      <c r="J2498" s="22" t="str">
        <f t="shared" si="157"/>
        <v/>
      </c>
      <c r="K2498" s="22" t="str">
        <f t="shared" si="158"/>
        <v/>
      </c>
    </row>
    <row r="2499" spans="1:11" x14ac:dyDescent="0.15">
      <c r="A2499" s="22" t="str">
        <f>IFERROR(テーブル_Swim015[[#This Row],[競技番号]],"")</f>
        <v/>
      </c>
      <c r="B2499" s="22" t="str">
        <f>IFERROR(テーブル_Swim015[[#This Row],[組]],"")</f>
        <v/>
      </c>
      <c r="C2499" s="22" t="str">
        <f>IFERROR(テーブル_Swim015[[#This Row],[水路]],"")</f>
        <v/>
      </c>
      <c r="D2499" s="22" t="str">
        <f t="shared" si="159"/>
        <v/>
      </c>
      <c r="E2499" s="22" t="str">
        <f>IFERROR(テーブル_Swim015[[#This Row],[選手番号]],"")</f>
        <v/>
      </c>
      <c r="F2499" s="22" t="str">
        <f>IFERROR(VLOOKUP(E2499,Sheet3!A:H,3,0),"")</f>
        <v/>
      </c>
      <c r="G2499" s="22" t="str">
        <f>IFERROR(VLOOKUP(E2499,Sheet3!A:H,8,0),"")</f>
        <v/>
      </c>
      <c r="H2499" s="22" t="str">
        <f>IFERROR(VLOOKUP(E2499,Sheet2!A:B,2,0),"")</f>
        <v/>
      </c>
      <c r="I2499" s="22" t="str">
        <f t="shared" si="156"/>
        <v/>
      </c>
      <c r="J2499" s="22" t="str">
        <f t="shared" si="157"/>
        <v/>
      </c>
      <c r="K2499" s="22" t="str">
        <f t="shared" si="158"/>
        <v/>
      </c>
    </row>
    <row r="2500" spans="1:11" x14ac:dyDescent="0.15">
      <c r="A2500" s="22" t="str">
        <f>IFERROR(テーブル_Swim015[[#This Row],[競技番号]],"")</f>
        <v/>
      </c>
      <c r="B2500" s="22" t="str">
        <f>IFERROR(テーブル_Swim015[[#This Row],[組]],"")</f>
        <v/>
      </c>
      <c r="C2500" s="22" t="str">
        <f>IFERROR(テーブル_Swim015[[#This Row],[水路]],"")</f>
        <v/>
      </c>
      <c r="D2500" s="22" t="str">
        <f t="shared" si="159"/>
        <v/>
      </c>
      <c r="E2500" s="22" t="str">
        <f>IFERROR(テーブル_Swim015[[#This Row],[選手番号]],"")</f>
        <v/>
      </c>
      <c r="F2500" s="22" t="str">
        <f>IFERROR(VLOOKUP(E2500,Sheet3!A:H,3,0),"")</f>
        <v/>
      </c>
      <c r="G2500" s="22" t="str">
        <f>IFERROR(VLOOKUP(E2500,Sheet3!A:H,8,0),"")</f>
        <v/>
      </c>
      <c r="H2500" s="22" t="str">
        <f>IFERROR(VLOOKUP(E2500,Sheet2!A:B,2,0),"")</f>
        <v/>
      </c>
      <c r="I2500" s="22" t="str">
        <f t="shared" si="156"/>
        <v/>
      </c>
      <c r="J2500" s="22" t="str">
        <f t="shared" si="157"/>
        <v/>
      </c>
      <c r="K2500" s="22" t="str">
        <f t="shared" si="158"/>
        <v/>
      </c>
    </row>
    <row r="2501" spans="1:11" x14ac:dyDescent="0.15">
      <c r="A2501" s="22" t="str">
        <f>IFERROR(テーブル_Swim015[[#This Row],[競技番号]],"")</f>
        <v/>
      </c>
      <c r="B2501" s="22" t="str">
        <f>IFERROR(テーブル_Swim015[[#This Row],[組]],"")</f>
        <v/>
      </c>
      <c r="C2501" s="22" t="str">
        <f>IFERROR(テーブル_Swim015[[#This Row],[水路]],"")</f>
        <v/>
      </c>
      <c r="D2501" s="22" t="str">
        <f t="shared" si="159"/>
        <v/>
      </c>
      <c r="E2501" s="22" t="str">
        <f>IFERROR(テーブル_Swim015[[#This Row],[選手番号]],"")</f>
        <v/>
      </c>
      <c r="F2501" s="22" t="str">
        <f>IFERROR(VLOOKUP(E2501,Sheet3!A:H,3,0),"")</f>
        <v/>
      </c>
      <c r="G2501" s="22" t="str">
        <f>IFERROR(VLOOKUP(E2501,Sheet3!A:H,8,0),"")</f>
        <v/>
      </c>
      <c r="H2501" s="22" t="str">
        <f>IFERROR(VLOOKUP(E2501,Sheet2!A:B,2,0),"")</f>
        <v/>
      </c>
      <c r="I2501" s="22" t="str">
        <f t="shared" si="156"/>
        <v/>
      </c>
      <c r="J2501" s="22" t="str">
        <f t="shared" si="157"/>
        <v/>
      </c>
      <c r="K2501" s="22" t="str">
        <f t="shared" si="158"/>
        <v/>
      </c>
    </row>
    <row r="2502" spans="1:11" x14ac:dyDescent="0.15">
      <c r="A2502" s="22" t="str">
        <f>IFERROR(テーブル_Swim015[[#This Row],[競技番号]],"")</f>
        <v/>
      </c>
      <c r="B2502" s="22" t="str">
        <f>IFERROR(テーブル_Swim015[[#This Row],[組]],"")</f>
        <v/>
      </c>
      <c r="C2502" s="22" t="str">
        <f>IFERROR(テーブル_Swim015[[#This Row],[水路]],"")</f>
        <v/>
      </c>
      <c r="D2502" s="22" t="str">
        <f t="shared" si="159"/>
        <v/>
      </c>
      <c r="E2502" s="22" t="str">
        <f>IFERROR(テーブル_Swim015[[#This Row],[選手番号]],"")</f>
        <v/>
      </c>
      <c r="F2502" s="22" t="str">
        <f>IFERROR(VLOOKUP(E2502,Sheet3!A:H,3,0),"")</f>
        <v/>
      </c>
      <c r="G2502" s="22" t="str">
        <f>IFERROR(VLOOKUP(E2502,Sheet3!A:H,8,0),"")</f>
        <v/>
      </c>
      <c r="H2502" s="22" t="str">
        <f>IFERROR(VLOOKUP(E2502,Sheet2!A:B,2,0),"")</f>
        <v/>
      </c>
      <c r="I2502" s="22" t="str">
        <f t="shared" si="156"/>
        <v/>
      </c>
      <c r="J2502" s="22" t="str">
        <f t="shared" si="157"/>
        <v/>
      </c>
      <c r="K2502" s="22" t="str">
        <f t="shared" si="158"/>
        <v/>
      </c>
    </row>
    <row r="2503" spans="1:11" x14ac:dyDescent="0.15">
      <c r="A2503" s="22" t="str">
        <f>IFERROR(テーブル_Swim015[[#This Row],[競技番号]],"")</f>
        <v/>
      </c>
      <c r="B2503" s="22" t="str">
        <f>IFERROR(テーブル_Swim015[[#This Row],[組]],"")</f>
        <v/>
      </c>
      <c r="C2503" s="22" t="str">
        <f>IFERROR(テーブル_Swim015[[#This Row],[水路]],"")</f>
        <v/>
      </c>
      <c r="D2503" s="22" t="str">
        <f t="shared" si="159"/>
        <v/>
      </c>
      <c r="E2503" s="22" t="str">
        <f>IFERROR(テーブル_Swim015[[#This Row],[選手番号]],"")</f>
        <v/>
      </c>
      <c r="F2503" s="22" t="str">
        <f>IFERROR(VLOOKUP(E2503,Sheet3!A:H,3,0),"")</f>
        <v/>
      </c>
      <c r="G2503" s="22" t="str">
        <f>IFERROR(VLOOKUP(E2503,Sheet3!A:H,8,0),"")</f>
        <v/>
      </c>
      <c r="H2503" s="22" t="str">
        <f>IFERROR(VLOOKUP(E2503,Sheet2!A:B,2,0),"")</f>
        <v/>
      </c>
      <c r="I2503" s="22" t="str">
        <f t="shared" si="156"/>
        <v/>
      </c>
      <c r="J2503" s="22" t="str">
        <f t="shared" si="157"/>
        <v/>
      </c>
      <c r="K2503" s="22" t="str">
        <f t="shared" si="158"/>
        <v/>
      </c>
    </row>
    <row r="2504" spans="1:11" x14ac:dyDescent="0.15">
      <c r="A2504" s="22" t="str">
        <f>IFERROR(テーブル_Swim015[[#This Row],[競技番号]],"")</f>
        <v/>
      </c>
      <c r="B2504" s="22" t="str">
        <f>IFERROR(テーブル_Swim015[[#This Row],[組]],"")</f>
        <v/>
      </c>
      <c r="C2504" s="22" t="str">
        <f>IFERROR(テーブル_Swim015[[#This Row],[水路]],"")</f>
        <v/>
      </c>
      <c r="D2504" s="22" t="str">
        <f t="shared" si="159"/>
        <v/>
      </c>
      <c r="E2504" s="22" t="str">
        <f>IFERROR(テーブル_Swim015[[#This Row],[選手番号]],"")</f>
        <v/>
      </c>
      <c r="F2504" s="22" t="str">
        <f>IFERROR(VLOOKUP(E2504,Sheet3!A:H,3,0),"")</f>
        <v/>
      </c>
      <c r="G2504" s="22" t="str">
        <f>IFERROR(VLOOKUP(E2504,Sheet3!A:H,8,0),"")</f>
        <v/>
      </c>
      <c r="H2504" s="22" t="str">
        <f>IFERROR(VLOOKUP(E2504,Sheet2!A:B,2,0),"")</f>
        <v/>
      </c>
      <c r="I2504" s="22" t="str">
        <f t="shared" si="156"/>
        <v/>
      </c>
      <c r="J2504" s="22" t="str">
        <f t="shared" si="157"/>
        <v/>
      </c>
      <c r="K2504" s="22" t="str">
        <f t="shared" si="158"/>
        <v/>
      </c>
    </row>
    <row r="2505" spans="1:11" x14ac:dyDescent="0.15">
      <c r="A2505" s="22" t="str">
        <f>IFERROR(テーブル_Swim015[[#This Row],[競技番号]],"")</f>
        <v/>
      </c>
      <c r="B2505" s="22" t="str">
        <f>IFERROR(テーブル_Swim015[[#This Row],[組]],"")</f>
        <v/>
      </c>
      <c r="C2505" s="22" t="str">
        <f>IFERROR(テーブル_Swim015[[#This Row],[水路]],"")</f>
        <v/>
      </c>
      <c r="D2505" s="22" t="str">
        <f t="shared" si="159"/>
        <v/>
      </c>
      <c r="E2505" s="22" t="str">
        <f>IFERROR(テーブル_Swim015[[#This Row],[選手番号]],"")</f>
        <v/>
      </c>
      <c r="F2505" s="22" t="str">
        <f>IFERROR(VLOOKUP(E2505,Sheet3!A:H,3,0),"")</f>
        <v/>
      </c>
      <c r="G2505" s="22" t="str">
        <f>IFERROR(VLOOKUP(E2505,Sheet3!A:H,8,0),"")</f>
        <v/>
      </c>
      <c r="H2505" s="22" t="str">
        <f>IFERROR(VLOOKUP(E2505,Sheet2!A:B,2,0),"")</f>
        <v/>
      </c>
      <c r="I2505" s="22" t="str">
        <f t="shared" si="156"/>
        <v/>
      </c>
      <c r="J2505" s="22" t="str">
        <f t="shared" si="157"/>
        <v/>
      </c>
      <c r="K2505" s="22" t="str">
        <f t="shared" si="158"/>
        <v/>
      </c>
    </row>
    <row r="2506" spans="1:11" x14ac:dyDescent="0.15">
      <c r="A2506" s="22" t="str">
        <f>IFERROR(テーブル_Swim015[[#This Row],[競技番号]],"")</f>
        <v/>
      </c>
      <c r="B2506" s="22" t="str">
        <f>IFERROR(テーブル_Swim015[[#This Row],[組]],"")</f>
        <v/>
      </c>
      <c r="C2506" s="22" t="str">
        <f>IFERROR(テーブル_Swim015[[#This Row],[水路]],"")</f>
        <v/>
      </c>
      <c r="D2506" s="22" t="str">
        <f t="shared" si="159"/>
        <v/>
      </c>
      <c r="E2506" s="22" t="str">
        <f>IFERROR(テーブル_Swim015[[#This Row],[選手番号]],"")</f>
        <v/>
      </c>
      <c r="F2506" s="22" t="str">
        <f>IFERROR(VLOOKUP(E2506,Sheet3!A:H,3,0),"")</f>
        <v/>
      </c>
      <c r="G2506" s="22" t="str">
        <f>IFERROR(VLOOKUP(E2506,Sheet3!A:H,8,0),"")</f>
        <v/>
      </c>
      <c r="H2506" s="22" t="str">
        <f>IFERROR(VLOOKUP(E2506,Sheet2!A:B,2,0),"")</f>
        <v/>
      </c>
      <c r="I2506" s="22" t="str">
        <f t="shared" si="156"/>
        <v/>
      </c>
      <c r="J2506" s="22" t="str">
        <f t="shared" si="157"/>
        <v/>
      </c>
      <c r="K2506" s="22" t="str">
        <f t="shared" si="158"/>
        <v/>
      </c>
    </row>
    <row r="2507" spans="1:11" x14ac:dyDescent="0.15">
      <c r="A2507" s="22" t="str">
        <f>IFERROR(テーブル_Swim015[[#This Row],[競技番号]],"")</f>
        <v/>
      </c>
      <c r="B2507" s="22" t="str">
        <f>IFERROR(テーブル_Swim015[[#This Row],[組]],"")</f>
        <v/>
      </c>
      <c r="C2507" s="22" t="str">
        <f>IFERROR(テーブル_Swim015[[#This Row],[水路]],"")</f>
        <v/>
      </c>
      <c r="D2507" s="22" t="str">
        <f t="shared" si="159"/>
        <v/>
      </c>
      <c r="E2507" s="22" t="str">
        <f>IFERROR(テーブル_Swim015[[#This Row],[選手番号]],"")</f>
        <v/>
      </c>
      <c r="F2507" s="22" t="str">
        <f>IFERROR(VLOOKUP(E2507,Sheet3!A:H,3,0),"")</f>
        <v/>
      </c>
      <c r="G2507" s="22" t="str">
        <f>IFERROR(VLOOKUP(E2507,Sheet3!A:H,8,0),"")</f>
        <v/>
      </c>
      <c r="H2507" s="22" t="str">
        <f>IFERROR(VLOOKUP(E2507,Sheet2!A:B,2,0),"")</f>
        <v/>
      </c>
      <c r="I2507" s="22" t="str">
        <f t="shared" si="156"/>
        <v/>
      </c>
      <c r="J2507" s="22" t="str">
        <f t="shared" si="157"/>
        <v/>
      </c>
      <c r="K2507" s="22" t="str">
        <f t="shared" si="158"/>
        <v/>
      </c>
    </row>
    <row r="2508" spans="1:11" x14ac:dyDescent="0.15">
      <c r="A2508" s="22" t="str">
        <f>IFERROR(テーブル_Swim015[[#This Row],[競技番号]],"")</f>
        <v/>
      </c>
      <c r="B2508" s="22" t="str">
        <f>IFERROR(テーブル_Swim015[[#This Row],[組]],"")</f>
        <v/>
      </c>
      <c r="C2508" s="22" t="str">
        <f>IFERROR(テーブル_Swim015[[#This Row],[水路]],"")</f>
        <v/>
      </c>
      <c r="D2508" s="22" t="str">
        <f t="shared" si="159"/>
        <v/>
      </c>
      <c r="E2508" s="22" t="str">
        <f>IFERROR(テーブル_Swim015[[#This Row],[選手番号]],"")</f>
        <v/>
      </c>
      <c r="F2508" s="22" t="str">
        <f>IFERROR(VLOOKUP(E2508,Sheet3!A:H,3,0),"")</f>
        <v/>
      </c>
      <c r="G2508" s="22" t="str">
        <f>IFERROR(VLOOKUP(E2508,Sheet3!A:H,8,0),"")</f>
        <v/>
      </c>
      <c r="H2508" s="22" t="str">
        <f>IFERROR(VLOOKUP(E2508,Sheet2!A:B,2,0),"")</f>
        <v/>
      </c>
      <c r="I2508" s="22" t="str">
        <f t="shared" si="156"/>
        <v/>
      </c>
      <c r="J2508" s="22" t="str">
        <f t="shared" si="157"/>
        <v/>
      </c>
      <c r="K2508" s="22" t="str">
        <f t="shared" si="158"/>
        <v/>
      </c>
    </row>
    <row r="2509" spans="1:11" x14ac:dyDescent="0.15">
      <c r="A2509" s="22" t="str">
        <f>IFERROR(テーブル_Swim015[[#This Row],[競技番号]],"")</f>
        <v/>
      </c>
      <c r="B2509" s="22" t="str">
        <f>IFERROR(テーブル_Swim015[[#This Row],[組]],"")</f>
        <v/>
      </c>
      <c r="C2509" s="22" t="str">
        <f>IFERROR(テーブル_Swim015[[#This Row],[水路]],"")</f>
        <v/>
      </c>
      <c r="D2509" s="22" t="str">
        <f t="shared" si="159"/>
        <v/>
      </c>
      <c r="E2509" s="22" t="str">
        <f>IFERROR(テーブル_Swim015[[#This Row],[選手番号]],"")</f>
        <v/>
      </c>
      <c r="F2509" s="22" t="str">
        <f>IFERROR(VLOOKUP(E2509,Sheet3!A:H,3,0),"")</f>
        <v/>
      </c>
      <c r="G2509" s="22" t="str">
        <f>IFERROR(VLOOKUP(E2509,Sheet3!A:H,8,0),"")</f>
        <v/>
      </c>
      <c r="H2509" s="22" t="str">
        <f>IFERROR(VLOOKUP(E2509,Sheet2!A:B,2,0),"")</f>
        <v/>
      </c>
      <c r="I2509" s="22" t="str">
        <f t="shared" si="156"/>
        <v/>
      </c>
      <c r="J2509" s="22" t="str">
        <f t="shared" si="157"/>
        <v/>
      </c>
      <c r="K2509" s="22" t="str">
        <f t="shared" si="158"/>
        <v/>
      </c>
    </row>
    <row r="2510" spans="1:11" x14ac:dyDescent="0.15">
      <c r="A2510" s="22" t="str">
        <f>IFERROR(テーブル_Swim015[[#This Row],[競技番号]],"")</f>
        <v/>
      </c>
      <c r="B2510" s="22" t="str">
        <f>IFERROR(テーブル_Swim015[[#This Row],[組]],"")</f>
        <v/>
      </c>
      <c r="C2510" s="22" t="str">
        <f>IFERROR(テーブル_Swim015[[#This Row],[水路]],"")</f>
        <v/>
      </c>
      <c r="D2510" s="22" t="str">
        <f t="shared" si="159"/>
        <v/>
      </c>
      <c r="E2510" s="22" t="str">
        <f>IFERROR(テーブル_Swim015[[#This Row],[選手番号]],"")</f>
        <v/>
      </c>
      <c r="F2510" s="22" t="str">
        <f>IFERROR(VLOOKUP(E2510,Sheet3!A:H,3,0),"")</f>
        <v/>
      </c>
      <c r="G2510" s="22" t="str">
        <f>IFERROR(VLOOKUP(E2510,Sheet3!A:H,8,0),"")</f>
        <v/>
      </c>
      <c r="H2510" s="22" t="str">
        <f>IFERROR(VLOOKUP(E2510,Sheet2!A:B,2,0),"")</f>
        <v/>
      </c>
      <c r="I2510" s="22" t="str">
        <f t="shared" si="156"/>
        <v/>
      </c>
      <c r="J2510" s="22" t="str">
        <f t="shared" si="157"/>
        <v/>
      </c>
      <c r="K2510" s="22" t="str">
        <f t="shared" si="158"/>
        <v/>
      </c>
    </row>
    <row r="2511" spans="1:11" x14ac:dyDescent="0.15">
      <c r="A2511" s="22" t="str">
        <f>IFERROR(テーブル_Swim015[[#This Row],[競技番号]],"")</f>
        <v/>
      </c>
      <c r="B2511" s="22" t="str">
        <f>IFERROR(テーブル_Swim015[[#This Row],[組]],"")</f>
        <v/>
      </c>
      <c r="C2511" s="22" t="str">
        <f>IFERROR(テーブル_Swim015[[#This Row],[水路]],"")</f>
        <v/>
      </c>
      <c r="D2511" s="22" t="str">
        <f t="shared" si="159"/>
        <v/>
      </c>
      <c r="E2511" s="22" t="str">
        <f>IFERROR(テーブル_Swim015[[#This Row],[選手番号]],"")</f>
        <v/>
      </c>
      <c r="F2511" s="22" t="str">
        <f>IFERROR(VLOOKUP(E2511,Sheet3!A:H,3,0),"")</f>
        <v/>
      </c>
      <c r="G2511" s="22" t="str">
        <f>IFERROR(VLOOKUP(E2511,Sheet3!A:H,8,0),"")</f>
        <v/>
      </c>
      <c r="H2511" s="22" t="str">
        <f>IFERROR(VLOOKUP(E2511,Sheet2!A:B,2,0),"")</f>
        <v/>
      </c>
      <c r="I2511" s="22" t="str">
        <f t="shared" ref="I2511:I2574" si="160">CONCATENATE(E2511,A2511)</f>
        <v/>
      </c>
      <c r="J2511" s="22" t="str">
        <f t="shared" ref="J2511:J2574" si="161">B2511</f>
        <v/>
      </c>
      <c r="K2511" s="22" t="str">
        <f t="shared" ref="K2511:K2574" si="162">C2511</f>
        <v/>
      </c>
    </row>
    <row r="2512" spans="1:11" x14ac:dyDescent="0.15">
      <c r="A2512" s="22" t="str">
        <f>IFERROR(テーブル_Swim015[[#This Row],[競技番号]],"")</f>
        <v/>
      </c>
      <c r="B2512" s="22" t="str">
        <f>IFERROR(テーブル_Swim015[[#This Row],[組]],"")</f>
        <v/>
      </c>
      <c r="C2512" s="22" t="str">
        <f>IFERROR(テーブル_Swim015[[#This Row],[水路]],"")</f>
        <v/>
      </c>
      <c r="D2512" s="22" t="str">
        <f t="shared" si="159"/>
        <v/>
      </c>
      <c r="E2512" s="22" t="str">
        <f>IFERROR(テーブル_Swim015[[#This Row],[選手番号]],"")</f>
        <v/>
      </c>
      <c r="F2512" s="22" t="str">
        <f>IFERROR(VLOOKUP(E2512,Sheet3!A:H,3,0),"")</f>
        <v/>
      </c>
      <c r="G2512" s="22" t="str">
        <f>IFERROR(VLOOKUP(E2512,Sheet3!A:H,8,0),"")</f>
        <v/>
      </c>
      <c r="H2512" s="22" t="str">
        <f>IFERROR(VLOOKUP(E2512,Sheet2!A:B,2,0),"")</f>
        <v/>
      </c>
      <c r="I2512" s="22" t="str">
        <f t="shared" si="160"/>
        <v/>
      </c>
      <c r="J2512" s="22" t="str">
        <f t="shared" si="161"/>
        <v/>
      </c>
      <c r="K2512" s="22" t="str">
        <f t="shared" si="162"/>
        <v/>
      </c>
    </row>
    <row r="2513" spans="1:11" x14ac:dyDescent="0.15">
      <c r="A2513" s="22" t="str">
        <f>IFERROR(テーブル_Swim015[[#This Row],[競技番号]],"")</f>
        <v/>
      </c>
      <c r="B2513" s="22" t="str">
        <f>IFERROR(テーブル_Swim015[[#This Row],[組]],"")</f>
        <v/>
      </c>
      <c r="C2513" s="22" t="str">
        <f>IFERROR(テーブル_Swim015[[#This Row],[水路]],"")</f>
        <v/>
      </c>
      <c r="D2513" s="22" t="str">
        <f t="shared" si="159"/>
        <v/>
      </c>
      <c r="E2513" s="22" t="str">
        <f>IFERROR(テーブル_Swim015[[#This Row],[選手番号]],"")</f>
        <v/>
      </c>
      <c r="F2513" s="22" t="str">
        <f>IFERROR(VLOOKUP(E2513,Sheet3!A:H,3,0),"")</f>
        <v/>
      </c>
      <c r="G2513" s="22" t="str">
        <f>IFERROR(VLOOKUP(E2513,Sheet3!A:H,8,0),"")</f>
        <v/>
      </c>
      <c r="H2513" s="22" t="str">
        <f>IFERROR(VLOOKUP(E2513,Sheet2!A:B,2,0),"")</f>
        <v/>
      </c>
      <c r="I2513" s="22" t="str">
        <f t="shared" si="160"/>
        <v/>
      </c>
      <c r="J2513" s="22" t="str">
        <f t="shared" si="161"/>
        <v/>
      </c>
      <c r="K2513" s="22" t="str">
        <f t="shared" si="162"/>
        <v/>
      </c>
    </row>
    <row r="2514" spans="1:11" x14ac:dyDescent="0.15">
      <c r="A2514" s="22" t="str">
        <f>IFERROR(テーブル_Swim015[[#This Row],[競技番号]],"")</f>
        <v/>
      </c>
      <c r="B2514" s="22" t="str">
        <f>IFERROR(テーブル_Swim015[[#This Row],[組]],"")</f>
        <v/>
      </c>
      <c r="C2514" s="22" t="str">
        <f>IFERROR(テーブル_Swim015[[#This Row],[水路]],"")</f>
        <v/>
      </c>
      <c r="D2514" s="22" t="str">
        <f t="shared" ref="D2514:D2577" si="163">CONCATENATE(A2514,B2514,C2514)</f>
        <v/>
      </c>
      <c r="E2514" s="22" t="str">
        <f>IFERROR(テーブル_Swim015[[#This Row],[選手番号]],"")</f>
        <v/>
      </c>
      <c r="F2514" s="22" t="str">
        <f>IFERROR(VLOOKUP(E2514,Sheet3!A:H,3,0),"")</f>
        <v/>
      </c>
      <c r="G2514" s="22" t="str">
        <f>IFERROR(VLOOKUP(E2514,Sheet3!A:H,8,0),"")</f>
        <v/>
      </c>
      <c r="H2514" s="22" t="str">
        <f>IFERROR(VLOOKUP(E2514,Sheet2!A:B,2,0),"")</f>
        <v/>
      </c>
      <c r="I2514" s="22" t="str">
        <f t="shared" si="160"/>
        <v/>
      </c>
      <c r="J2514" s="22" t="str">
        <f t="shared" si="161"/>
        <v/>
      </c>
      <c r="K2514" s="22" t="str">
        <f t="shared" si="162"/>
        <v/>
      </c>
    </row>
    <row r="2515" spans="1:11" x14ac:dyDescent="0.15">
      <c r="A2515" s="22" t="str">
        <f>IFERROR(テーブル_Swim015[[#This Row],[競技番号]],"")</f>
        <v/>
      </c>
      <c r="B2515" s="22" t="str">
        <f>IFERROR(テーブル_Swim015[[#This Row],[組]],"")</f>
        <v/>
      </c>
      <c r="C2515" s="22" t="str">
        <f>IFERROR(テーブル_Swim015[[#This Row],[水路]],"")</f>
        <v/>
      </c>
      <c r="D2515" s="22" t="str">
        <f t="shared" si="163"/>
        <v/>
      </c>
      <c r="E2515" s="22" t="str">
        <f>IFERROR(テーブル_Swim015[[#This Row],[選手番号]],"")</f>
        <v/>
      </c>
      <c r="F2515" s="22" t="str">
        <f>IFERROR(VLOOKUP(E2515,Sheet3!A:H,3,0),"")</f>
        <v/>
      </c>
      <c r="G2515" s="22" t="str">
        <f>IFERROR(VLOOKUP(E2515,Sheet3!A:H,8,0),"")</f>
        <v/>
      </c>
      <c r="H2515" s="22" t="str">
        <f>IFERROR(VLOOKUP(E2515,Sheet2!A:B,2,0),"")</f>
        <v/>
      </c>
      <c r="I2515" s="22" t="str">
        <f t="shared" si="160"/>
        <v/>
      </c>
      <c r="J2515" s="22" t="str">
        <f t="shared" si="161"/>
        <v/>
      </c>
      <c r="K2515" s="22" t="str">
        <f t="shared" si="162"/>
        <v/>
      </c>
    </row>
    <row r="2516" spans="1:11" x14ac:dyDescent="0.15">
      <c r="A2516" s="22" t="str">
        <f>IFERROR(テーブル_Swim015[[#This Row],[競技番号]],"")</f>
        <v/>
      </c>
      <c r="B2516" s="22" t="str">
        <f>IFERROR(テーブル_Swim015[[#This Row],[組]],"")</f>
        <v/>
      </c>
      <c r="C2516" s="22" t="str">
        <f>IFERROR(テーブル_Swim015[[#This Row],[水路]],"")</f>
        <v/>
      </c>
      <c r="D2516" s="22" t="str">
        <f t="shared" si="163"/>
        <v/>
      </c>
      <c r="E2516" s="22" t="str">
        <f>IFERROR(テーブル_Swim015[[#This Row],[選手番号]],"")</f>
        <v/>
      </c>
      <c r="F2516" s="22" t="str">
        <f>IFERROR(VLOOKUP(E2516,Sheet3!A:H,3,0),"")</f>
        <v/>
      </c>
      <c r="G2516" s="22" t="str">
        <f>IFERROR(VLOOKUP(E2516,Sheet3!A:H,8,0),"")</f>
        <v/>
      </c>
      <c r="H2516" s="22" t="str">
        <f>IFERROR(VLOOKUP(E2516,Sheet2!A:B,2,0),"")</f>
        <v/>
      </c>
      <c r="I2516" s="22" t="str">
        <f t="shared" si="160"/>
        <v/>
      </c>
      <c r="J2516" s="22" t="str">
        <f t="shared" si="161"/>
        <v/>
      </c>
      <c r="K2516" s="22" t="str">
        <f t="shared" si="162"/>
        <v/>
      </c>
    </row>
    <row r="2517" spans="1:11" x14ac:dyDescent="0.15">
      <c r="A2517" s="22" t="str">
        <f>IFERROR(テーブル_Swim015[[#This Row],[競技番号]],"")</f>
        <v/>
      </c>
      <c r="B2517" s="22" t="str">
        <f>IFERROR(テーブル_Swim015[[#This Row],[組]],"")</f>
        <v/>
      </c>
      <c r="C2517" s="22" t="str">
        <f>IFERROR(テーブル_Swim015[[#This Row],[水路]],"")</f>
        <v/>
      </c>
      <c r="D2517" s="22" t="str">
        <f t="shared" si="163"/>
        <v/>
      </c>
      <c r="E2517" s="22" t="str">
        <f>IFERROR(テーブル_Swim015[[#This Row],[選手番号]],"")</f>
        <v/>
      </c>
      <c r="F2517" s="22" t="str">
        <f>IFERROR(VLOOKUP(E2517,Sheet3!A:H,3,0),"")</f>
        <v/>
      </c>
      <c r="G2517" s="22" t="str">
        <f>IFERROR(VLOOKUP(E2517,Sheet3!A:H,8,0),"")</f>
        <v/>
      </c>
      <c r="H2517" s="22" t="str">
        <f>IFERROR(VLOOKUP(E2517,Sheet2!A:B,2,0),"")</f>
        <v/>
      </c>
      <c r="I2517" s="22" t="str">
        <f t="shared" si="160"/>
        <v/>
      </c>
      <c r="J2517" s="22" t="str">
        <f t="shared" si="161"/>
        <v/>
      </c>
      <c r="K2517" s="22" t="str">
        <f t="shared" si="162"/>
        <v/>
      </c>
    </row>
    <row r="2518" spans="1:11" x14ac:dyDescent="0.15">
      <c r="A2518" s="22" t="str">
        <f>IFERROR(テーブル_Swim015[[#This Row],[競技番号]],"")</f>
        <v/>
      </c>
      <c r="B2518" s="22" t="str">
        <f>IFERROR(テーブル_Swim015[[#This Row],[組]],"")</f>
        <v/>
      </c>
      <c r="C2518" s="22" t="str">
        <f>IFERROR(テーブル_Swim015[[#This Row],[水路]],"")</f>
        <v/>
      </c>
      <c r="D2518" s="22" t="str">
        <f t="shared" si="163"/>
        <v/>
      </c>
      <c r="E2518" s="22" t="str">
        <f>IFERROR(テーブル_Swim015[[#This Row],[選手番号]],"")</f>
        <v/>
      </c>
      <c r="F2518" s="22" t="str">
        <f>IFERROR(VLOOKUP(E2518,Sheet3!A:H,3,0),"")</f>
        <v/>
      </c>
      <c r="G2518" s="22" t="str">
        <f>IFERROR(VLOOKUP(E2518,Sheet3!A:H,8,0),"")</f>
        <v/>
      </c>
      <c r="H2518" s="22" t="str">
        <f>IFERROR(VLOOKUP(E2518,Sheet2!A:B,2,0),"")</f>
        <v/>
      </c>
      <c r="I2518" s="22" t="str">
        <f t="shared" si="160"/>
        <v/>
      </c>
      <c r="J2518" s="22" t="str">
        <f t="shared" si="161"/>
        <v/>
      </c>
      <c r="K2518" s="22" t="str">
        <f t="shared" si="162"/>
        <v/>
      </c>
    </row>
    <row r="2519" spans="1:11" x14ac:dyDescent="0.15">
      <c r="A2519" s="22" t="str">
        <f>IFERROR(テーブル_Swim015[[#This Row],[競技番号]],"")</f>
        <v/>
      </c>
      <c r="B2519" s="22" t="str">
        <f>IFERROR(テーブル_Swim015[[#This Row],[組]],"")</f>
        <v/>
      </c>
      <c r="C2519" s="22" t="str">
        <f>IFERROR(テーブル_Swim015[[#This Row],[水路]],"")</f>
        <v/>
      </c>
      <c r="D2519" s="22" t="str">
        <f t="shared" si="163"/>
        <v/>
      </c>
      <c r="E2519" s="22" t="str">
        <f>IFERROR(テーブル_Swim015[[#This Row],[選手番号]],"")</f>
        <v/>
      </c>
      <c r="F2519" s="22" t="str">
        <f>IFERROR(VLOOKUP(E2519,Sheet3!A:H,3,0),"")</f>
        <v/>
      </c>
      <c r="G2519" s="22" t="str">
        <f>IFERROR(VLOOKUP(E2519,Sheet3!A:H,8,0),"")</f>
        <v/>
      </c>
      <c r="H2519" s="22" t="str">
        <f>IFERROR(VLOOKUP(E2519,Sheet2!A:B,2,0),"")</f>
        <v/>
      </c>
      <c r="I2519" s="22" t="str">
        <f t="shared" si="160"/>
        <v/>
      </c>
      <c r="J2519" s="22" t="str">
        <f t="shared" si="161"/>
        <v/>
      </c>
      <c r="K2519" s="22" t="str">
        <f t="shared" si="162"/>
        <v/>
      </c>
    </row>
    <row r="2520" spans="1:11" x14ac:dyDescent="0.15">
      <c r="A2520" s="22" t="str">
        <f>IFERROR(テーブル_Swim015[[#This Row],[競技番号]],"")</f>
        <v/>
      </c>
      <c r="B2520" s="22" t="str">
        <f>IFERROR(テーブル_Swim015[[#This Row],[組]],"")</f>
        <v/>
      </c>
      <c r="C2520" s="22" t="str">
        <f>IFERROR(テーブル_Swim015[[#This Row],[水路]],"")</f>
        <v/>
      </c>
      <c r="D2520" s="22" t="str">
        <f t="shared" si="163"/>
        <v/>
      </c>
      <c r="E2520" s="22" t="str">
        <f>IFERROR(テーブル_Swim015[[#This Row],[選手番号]],"")</f>
        <v/>
      </c>
      <c r="F2520" s="22" t="str">
        <f>IFERROR(VLOOKUP(E2520,Sheet3!A:H,3,0),"")</f>
        <v/>
      </c>
      <c r="G2520" s="22" t="str">
        <f>IFERROR(VLOOKUP(E2520,Sheet3!A:H,8,0),"")</f>
        <v/>
      </c>
      <c r="H2520" s="22" t="str">
        <f>IFERROR(VLOOKUP(E2520,Sheet2!A:B,2,0),"")</f>
        <v/>
      </c>
      <c r="I2520" s="22" t="str">
        <f t="shared" si="160"/>
        <v/>
      </c>
      <c r="J2520" s="22" t="str">
        <f t="shared" si="161"/>
        <v/>
      </c>
      <c r="K2520" s="22" t="str">
        <f t="shared" si="162"/>
        <v/>
      </c>
    </row>
    <row r="2521" spans="1:11" x14ac:dyDescent="0.15">
      <c r="A2521" s="22" t="str">
        <f>IFERROR(テーブル_Swim015[[#This Row],[競技番号]],"")</f>
        <v/>
      </c>
      <c r="B2521" s="22" t="str">
        <f>IFERROR(テーブル_Swim015[[#This Row],[組]],"")</f>
        <v/>
      </c>
      <c r="C2521" s="22" t="str">
        <f>IFERROR(テーブル_Swim015[[#This Row],[水路]],"")</f>
        <v/>
      </c>
      <c r="D2521" s="22" t="str">
        <f t="shared" si="163"/>
        <v/>
      </c>
      <c r="E2521" s="22" t="str">
        <f>IFERROR(テーブル_Swim015[[#This Row],[選手番号]],"")</f>
        <v/>
      </c>
      <c r="F2521" s="22" t="str">
        <f>IFERROR(VLOOKUP(E2521,Sheet3!A:H,3,0),"")</f>
        <v/>
      </c>
      <c r="G2521" s="22" t="str">
        <f>IFERROR(VLOOKUP(E2521,Sheet3!A:H,8,0),"")</f>
        <v/>
      </c>
      <c r="H2521" s="22" t="str">
        <f>IFERROR(VLOOKUP(E2521,Sheet2!A:B,2,0),"")</f>
        <v/>
      </c>
      <c r="I2521" s="22" t="str">
        <f t="shared" si="160"/>
        <v/>
      </c>
      <c r="J2521" s="22" t="str">
        <f t="shared" si="161"/>
        <v/>
      </c>
      <c r="K2521" s="22" t="str">
        <f t="shared" si="162"/>
        <v/>
      </c>
    </row>
    <row r="2522" spans="1:11" x14ac:dyDescent="0.15">
      <c r="A2522" s="22" t="str">
        <f>IFERROR(テーブル_Swim015[[#This Row],[競技番号]],"")</f>
        <v/>
      </c>
      <c r="B2522" s="22" t="str">
        <f>IFERROR(テーブル_Swim015[[#This Row],[組]],"")</f>
        <v/>
      </c>
      <c r="C2522" s="22" t="str">
        <f>IFERROR(テーブル_Swim015[[#This Row],[水路]],"")</f>
        <v/>
      </c>
      <c r="D2522" s="22" t="str">
        <f t="shared" si="163"/>
        <v/>
      </c>
      <c r="E2522" s="22" t="str">
        <f>IFERROR(テーブル_Swim015[[#This Row],[選手番号]],"")</f>
        <v/>
      </c>
      <c r="F2522" s="22" t="str">
        <f>IFERROR(VLOOKUP(E2522,Sheet3!A:H,3,0),"")</f>
        <v/>
      </c>
      <c r="G2522" s="22" t="str">
        <f>IFERROR(VLOOKUP(E2522,Sheet3!A:H,8,0),"")</f>
        <v/>
      </c>
      <c r="H2522" s="22" t="str">
        <f>IFERROR(VLOOKUP(E2522,Sheet2!A:B,2,0),"")</f>
        <v/>
      </c>
      <c r="I2522" s="22" t="str">
        <f t="shared" si="160"/>
        <v/>
      </c>
      <c r="J2522" s="22" t="str">
        <f t="shared" si="161"/>
        <v/>
      </c>
      <c r="K2522" s="22" t="str">
        <f t="shared" si="162"/>
        <v/>
      </c>
    </row>
    <row r="2523" spans="1:11" x14ac:dyDescent="0.15">
      <c r="A2523" s="22" t="str">
        <f>IFERROR(テーブル_Swim015[[#This Row],[競技番号]],"")</f>
        <v/>
      </c>
      <c r="B2523" s="22" t="str">
        <f>IFERROR(テーブル_Swim015[[#This Row],[組]],"")</f>
        <v/>
      </c>
      <c r="C2523" s="22" t="str">
        <f>IFERROR(テーブル_Swim015[[#This Row],[水路]],"")</f>
        <v/>
      </c>
      <c r="D2523" s="22" t="str">
        <f t="shared" si="163"/>
        <v/>
      </c>
      <c r="E2523" s="22" t="str">
        <f>IFERROR(テーブル_Swim015[[#This Row],[選手番号]],"")</f>
        <v/>
      </c>
      <c r="F2523" s="22" t="str">
        <f>IFERROR(VLOOKUP(E2523,Sheet3!A:H,3,0),"")</f>
        <v/>
      </c>
      <c r="G2523" s="22" t="str">
        <f>IFERROR(VLOOKUP(E2523,Sheet3!A:H,8,0),"")</f>
        <v/>
      </c>
      <c r="H2523" s="22" t="str">
        <f>IFERROR(VLOOKUP(E2523,Sheet2!A:B,2,0),"")</f>
        <v/>
      </c>
      <c r="I2523" s="22" t="str">
        <f t="shared" si="160"/>
        <v/>
      </c>
      <c r="J2523" s="22" t="str">
        <f t="shared" si="161"/>
        <v/>
      </c>
      <c r="K2523" s="22" t="str">
        <f t="shared" si="162"/>
        <v/>
      </c>
    </row>
    <row r="2524" spans="1:11" x14ac:dyDescent="0.15">
      <c r="A2524" s="22" t="str">
        <f>IFERROR(テーブル_Swim015[[#This Row],[競技番号]],"")</f>
        <v/>
      </c>
      <c r="B2524" s="22" t="str">
        <f>IFERROR(テーブル_Swim015[[#This Row],[組]],"")</f>
        <v/>
      </c>
      <c r="C2524" s="22" t="str">
        <f>IFERROR(テーブル_Swim015[[#This Row],[水路]],"")</f>
        <v/>
      </c>
      <c r="D2524" s="22" t="str">
        <f t="shared" si="163"/>
        <v/>
      </c>
      <c r="E2524" s="22" t="str">
        <f>IFERROR(テーブル_Swim015[[#This Row],[選手番号]],"")</f>
        <v/>
      </c>
      <c r="F2524" s="22" t="str">
        <f>IFERROR(VLOOKUP(E2524,Sheet3!A:H,3,0),"")</f>
        <v/>
      </c>
      <c r="G2524" s="22" t="str">
        <f>IFERROR(VLOOKUP(E2524,Sheet3!A:H,8,0),"")</f>
        <v/>
      </c>
      <c r="H2524" s="22" t="str">
        <f>IFERROR(VLOOKUP(E2524,Sheet2!A:B,2,0),"")</f>
        <v/>
      </c>
      <c r="I2524" s="22" t="str">
        <f t="shared" si="160"/>
        <v/>
      </c>
      <c r="J2524" s="22" t="str">
        <f t="shared" si="161"/>
        <v/>
      </c>
      <c r="K2524" s="22" t="str">
        <f t="shared" si="162"/>
        <v/>
      </c>
    </row>
    <row r="2525" spans="1:11" x14ac:dyDescent="0.15">
      <c r="A2525" s="22" t="str">
        <f>IFERROR(テーブル_Swim015[[#This Row],[競技番号]],"")</f>
        <v/>
      </c>
      <c r="B2525" s="22" t="str">
        <f>IFERROR(テーブル_Swim015[[#This Row],[組]],"")</f>
        <v/>
      </c>
      <c r="C2525" s="22" t="str">
        <f>IFERROR(テーブル_Swim015[[#This Row],[水路]],"")</f>
        <v/>
      </c>
      <c r="D2525" s="22" t="str">
        <f t="shared" si="163"/>
        <v/>
      </c>
      <c r="E2525" s="22" t="str">
        <f>IFERROR(テーブル_Swim015[[#This Row],[選手番号]],"")</f>
        <v/>
      </c>
      <c r="F2525" s="22" t="str">
        <f>IFERROR(VLOOKUP(E2525,Sheet3!A:H,3,0),"")</f>
        <v/>
      </c>
      <c r="G2525" s="22" t="str">
        <f>IFERROR(VLOOKUP(E2525,Sheet3!A:H,8,0),"")</f>
        <v/>
      </c>
      <c r="H2525" s="22" t="str">
        <f>IFERROR(VLOOKUP(E2525,Sheet2!A:B,2,0),"")</f>
        <v/>
      </c>
      <c r="I2525" s="22" t="str">
        <f t="shared" si="160"/>
        <v/>
      </c>
      <c r="J2525" s="22" t="str">
        <f t="shared" si="161"/>
        <v/>
      </c>
      <c r="K2525" s="22" t="str">
        <f t="shared" si="162"/>
        <v/>
      </c>
    </row>
    <row r="2526" spans="1:11" x14ac:dyDescent="0.15">
      <c r="A2526" s="22" t="str">
        <f>IFERROR(テーブル_Swim015[[#This Row],[競技番号]],"")</f>
        <v/>
      </c>
      <c r="B2526" s="22" t="str">
        <f>IFERROR(テーブル_Swim015[[#This Row],[組]],"")</f>
        <v/>
      </c>
      <c r="C2526" s="22" t="str">
        <f>IFERROR(テーブル_Swim015[[#This Row],[水路]],"")</f>
        <v/>
      </c>
      <c r="D2526" s="22" t="str">
        <f t="shared" si="163"/>
        <v/>
      </c>
      <c r="E2526" s="22" t="str">
        <f>IFERROR(テーブル_Swim015[[#This Row],[選手番号]],"")</f>
        <v/>
      </c>
      <c r="F2526" s="22" t="str">
        <f>IFERROR(VLOOKUP(E2526,Sheet3!A:H,3,0),"")</f>
        <v/>
      </c>
      <c r="G2526" s="22" t="str">
        <f>IFERROR(VLOOKUP(E2526,Sheet3!A:H,8,0),"")</f>
        <v/>
      </c>
      <c r="H2526" s="22" t="str">
        <f>IFERROR(VLOOKUP(E2526,Sheet2!A:B,2,0),"")</f>
        <v/>
      </c>
      <c r="I2526" s="22" t="str">
        <f t="shared" si="160"/>
        <v/>
      </c>
      <c r="J2526" s="22" t="str">
        <f t="shared" si="161"/>
        <v/>
      </c>
      <c r="K2526" s="22" t="str">
        <f t="shared" si="162"/>
        <v/>
      </c>
    </row>
    <row r="2527" spans="1:11" x14ac:dyDescent="0.15">
      <c r="A2527" s="22" t="str">
        <f>IFERROR(テーブル_Swim015[[#This Row],[競技番号]],"")</f>
        <v/>
      </c>
      <c r="B2527" s="22" t="str">
        <f>IFERROR(テーブル_Swim015[[#This Row],[組]],"")</f>
        <v/>
      </c>
      <c r="C2527" s="22" t="str">
        <f>IFERROR(テーブル_Swim015[[#This Row],[水路]],"")</f>
        <v/>
      </c>
      <c r="D2527" s="22" t="str">
        <f t="shared" si="163"/>
        <v/>
      </c>
      <c r="E2527" s="22" t="str">
        <f>IFERROR(テーブル_Swim015[[#This Row],[選手番号]],"")</f>
        <v/>
      </c>
      <c r="F2527" s="22" t="str">
        <f>IFERROR(VLOOKUP(E2527,Sheet3!A:H,3,0),"")</f>
        <v/>
      </c>
      <c r="G2527" s="22" t="str">
        <f>IFERROR(VLOOKUP(E2527,Sheet3!A:H,8,0),"")</f>
        <v/>
      </c>
      <c r="H2527" s="22" t="str">
        <f>IFERROR(VLOOKUP(E2527,Sheet2!A:B,2,0),"")</f>
        <v/>
      </c>
      <c r="I2527" s="22" t="str">
        <f t="shared" si="160"/>
        <v/>
      </c>
      <c r="J2527" s="22" t="str">
        <f t="shared" si="161"/>
        <v/>
      </c>
      <c r="K2527" s="22" t="str">
        <f t="shared" si="162"/>
        <v/>
      </c>
    </row>
    <row r="2528" spans="1:11" x14ac:dyDescent="0.15">
      <c r="A2528" s="22" t="str">
        <f>IFERROR(テーブル_Swim015[[#This Row],[競技番号]],"")</f>
        <v/>
      </c>
      <c r="B2528" s="22" t="str">
        <f>IFERROR(テーブル_Swim015[[#This Row],[組]],"")</f>
        <v/>
      </c>
      <c r="C2528" s="22" t="str">
        <f>IFERROR(テーブル_Swim015[[#This Row],[水路]],"")</f>
        <v/>
      </c>
      <c r="D2528" s="22" t="str">
        <f t="shared" si="163"/>
        <v/>
      </c>
      <c r="E2528" s="22" t="str">
        <f>IFERROR(テーブル_Swim015[[#This Row],[選手番号]],"")</f>
        <v/>
      </c>
      <c r="F2528" s="22" t="str">
        <f>IFERROR(VLOOKUP(E2528,Sheet3!A:H,3,0),"")</f>
        <v/>
      </c>
      <c r="G2528" s="22" t="str">
        <f>IFERROR(VLOOKUP(E2528,Sheet3!A:H,8,0),"")</f>
        <v/>
      </c>
      <c r="H2528" s="22" t="str">
        <f>IFERROR(VLOOKUP(E2528,Sheet2!A:B,2,0),"")</f>
        <v/>
      </c>
      <c r="I2528" s="22" t="str">
        <f t="shared" si="160"/>
        <v/>
      </c>
      <c r="J2528" s="22" t="str">
        <f t="shared" si="161"/>
        <v/>
      </c>
      <c r="K2528" s="22" t="str">
        <f t="shared" si="162"/>
        <v/>
      </c>
    </row>
    <row r="2529" spans="1:11" x14ac:dyDescent="0.15">
      <c r="A2529" s="22" t="str">
        <f>IFERROR(テーブル_Swim015[[#This Row],[競技番号]],"")</f>
        <v/>
      </c>
      <c r="B2529" s="22" t="str">
        <f>IFERROR(テーブル_Swim015[[#This Row],[組]],"")</f>
        <v/>
      </c>
      <c r="C2529" s="22" t="str">
        <f>IFERROR(テーブル_Swim015[[#This Row],[水路]],"")</f>
        <v/>
      </c>
      <c r="D2529" s="22" t="str">
        <f t="shared" si="163"/>
        <v/>
      </c>
      <c r="E2529" s="22" t="str">
        <f>IFERROR(テーブル_Swim015[[#This Row],[選手番号]],"")</f>
        <v/>
      </c>
      <c r="F2529" s="22" t="str">
        <f>IFERROR(VLOOKUP(E2529,Sheet3!A:H,3,0),"")</f>
        <v/>
      </c>
      <c r="G2529" s="22" t="str">
        <f>IFERROR(VLOOKUP(E2529,Sheet3!A:H,8,0),"")</f>
        <v/>
      </c>
      <c r="H2529" s="22" t="str">
        <f>IFERROR(VLOOKUP(E2529,Sheet2!A:B,2,0),"")</f>
        <v/>
      </c>
      <c r="I2529" s="22" t="str">
        <f t="shared" si="160"/>
        <v/>
      </c>
      <c r="J2529" s="22" t="str">
        <f t="shared" si="161"/>
        <v/>
      </c>
      <c r="K2529" s="22" t="str">
        <f t="shared" si="162"/>
        <v/>
      </c>
    </row>
    <row r="2530" spans="1:11" x14ac:dyDescent="0.15">
      <c r="A2530" s="22" t="str">
        <f>IFERROR(テーブル_Swim015[[#This Row],[競技番号]],"")</f>
        <v/>
      </c>
      <c r="B2530" s="22" t="str">
        <f>IFERROR(テーブル_Swim015[[#This Row],[組]],"")</f>
        <v/>
      </c>
      <c r="C2530" s="22" t="str">
        <f>IFERROR(テーブル_Swim015[[#This Row],[水路]],"")</f>
        <v/>
      </c>
      <c r="D2530" s="22" t="str">
        <f t="shared" si="163"/>
        <v/>
      </c>
      <c r="E2530" s="22" t="str">
        <f>IFERROR(テーブル_Swim015[[#This Row],[選手番号]],"")</f>
        <v/>
      </c>
      <c r="F2530" s="22" t="str">
        <f>IFERROR(VLOOKUP(E2530,Sheet3!A:H,3,0),"")</f>
        <v/>
      </c>
      <c r="G2530" s="22" t="str">
        <f>IFERROR(VLOOKUP(E2530,Sheet3!A:H,8,0),"")</f>
        <v/>
      </c>
      <c r="H2530" s="22" t="str">
        <f>IFERROR(VLOOKUP(E2530,Sheet2!A:B,2,0),"")</f>
        <v/>
      </c>
      <c r="I2530" s="22" t="str">
        <f t="shared" si="160"/>
        <v/>
      </c>
      <c r="J2530" s="22" t="str">
        <f t="shared" si="161"/>
        <v/>
      </c>
      <c r="K2530" s="22" t="str">
        <f t="shared" si="162"/>
        <v/>
      </c>
    </row>
    <row r="2531" spans="1:11" x14ac:dyDescent="0.15">
      <c r="A2531" s="22" t="str">
        <f>IFERROR(テーブル_Swim015[[#This Row],[競技番号]],"")</f>
        <v/>
      </c>
      <c r="B2531" s="22" t="str">
        <f>IFERROR(テーブル_Swim015[[#This Row],[組]],"")</f>
        <v/>
      </c>
      <c r="C2531" s="22" t="str">
        <f>IFERROR(テーブル_Swim015[[#This Row],[水路]],"")</f>
        <v/>
      </c>
      <c r="D2531" s="22" t="str">
        <f t="shared" si="163"/>
        <v/>
      </c>
      <c r="E2531" s="22" t="str">
        <f>IFERROR(テーブル_Swim015[[#This Row],[選手番号]],"")</f>
        <v/>
      </c>
      <c r="F2531" s="22" t="str">
        <f>IFERROR(VLOOKUP(E2531,Sheet3!A:H,3,0),"")</f>
        <v/>
      </c>
      <c r="G2531" s="22" t="str">
        <f>IFERROR(VLOOKUP(E2531,Sheet3!A:H,8,0),"")</f>
        <v/>
      </c>
      <c r="H2531" s="22" t="str">
        <f>IFERROR(VLOOKUP(E2531,Sheet2!A:B,2,0),"")</f>
        <v/>
      </c>
      <c r="I2531" s="22" t="str">
        <f t="shared" si="160"/>
        <v/>
      </c>
      <c r="J2531" s="22" t="str">
        <f t="shared" si="161"/>
        <v/>
      </c>
      <c r="K2531" s="22" t="str">
        <f t="shared" si="162"/>
        <v/>
      </c>
    </row>
    <row r="2532" spans="1:11" x14ac:dyDescent="0.15">
      <c r="A2532" s="22" t="str">
        <f>IFERROR(テーブル_Swim015[[#This Row],[競技番号]],"")</f>
        <v/>
      </c>
      <c r="B2532" s="22" t="str">
        <f>IFERROR(テーブル_Swim015[[#This Row],[組]],"")</f>
        <v/>
      </c>
      <c r="C2532" s="22" t="str">
        <f>IFERROR(テーブル_Swim015[[#This Row],[水路]],"")</f>
        <v/>
      </c>
      <c r="D2532" s="22" t="str">
        <f t="shared" si="163"/>
        <v/>
      </c>
      <c r="E2532" s="22" t="str">
        <f>IFERROR(テーブル_Swim015[[#This Row],[選手番号]],"")</f>
        <v/>
      </c>
      <c r="F2532" s="22" t="str">
        <f>IFERROR(VLOOKUP(E2532,Sheet3!A:H,3,0),"")</f>
        <v/>
      </c>
      <c r="G2532" s="22" t="str">
        <f>IFERROR(VLOOKUP(E2532,Sheet3!A:H,8,0),"")</f>
        <v/>
      </c>
      <c r="H2532" s="22" t="str">
        <f>IFERROR(VLOOKUP(E2532,Sheet2!A:B,2,0),"")</f>
        <v/>
      </c>
      <c r="I2532" s="22" t="str">
        <f t="shared" si="160"/>
        <v/>
      </c>
      <c r="J2532" s="22" t="str">
        <f t="shared" si="161"/>
        <v/>
      </c>
      <c r="K2532" s="22" t="str">
        <f t="shared" si="162"/>
        <v/>
      </c>
    </row>
    <row r="2533" spans="1:11" x14ac:dyDescent="0.15">
      <c r="A2533" s="22" t="str">
        <f>IFERROR(テーブル_Swim015[[#This Row],[競技番号]],"")</f>
        <v/>
      </c>
      <c r="B2533" s="22" t="str">
        <f>IFERROR(テーブル_Swim015[[#This Row],[組]],"")</f>
        <v/>
      </c>
      <c r="C2533" s="22" t="str">
        <f>IFERROR(テーブル_Swim015[[#This Row],[水路]],"")</f>
        <v/>
      </c>
      <c r="D2533" s="22" t="str">
        <f t="shared" si="163"/>
        <v/>
      </c>
      <c r="E2533" s="22" t="str">
        <f>IFERROR(テーブル_Swim015[[#This Row],[選手番号]],"")</f>
        <v/>
      </c>
      <c r="F2533" s="22" t="str">
        <f>IFERROR(VLOOKUP(E2533,Sheet3!A:H,3,0),"")</f>
        <v/>
      </c>
      <c r="G2533" s="22" t="str">
        <f>IFERROR(VLOOKUP(E2533,Sheet3!A:H,8,0),"")</f>
        <v/>
      </c>
      <c r="H2533" s="22" t="str">
        <f>IFERROR(VLOOKUP(E2533,Sheet2!A:B,2,0),"")</f>
        <v/>
      </c>
      <c r="I2533" s="22" t="str">
        <f t="shared" si="160"/>
        <v/>
      </c>
      <c r="J2533" s="22" t="str">
        <f t="shared" si="161"/>
        <v/>
      </c>
      <c r="K2533" s="22" t="str">
        <f t="shared" si="162"/>
        <v/>
      </c>
    </row>
    <row r="2534" spans="1:11" x14ac:dyDescent="0.15">
      <c r="A2534" s="22" t="str">
        <f>IFERROR(テーブル_Swim015[[#This Row],[競技番号]],"")</f>
        <v/>
      </c>
      <c r="B2534" s="22" t="str">
        <f>IFERROR(テーブル_Swim015[[#This Row],[組]],"")</f>
        <v/>
      </c>
      <c r="C2534" s="22" t="str">
        <f>IFERROR(テーブル_Swim015[[#This Row],[水路]],"")</f>
        <v/>
      </c>
      <c r="D2534" s="22" t="str">
        <f t="shared" si="163"/>
        <v/>
      </c>
      <c r="E2534" s="22" t="str">
        <f>IFERROR(テーブル_Swim015[[#This Row],[選手番号]],"")</f>
        <v/>
      </c>
      <c r="F2534" s="22" t="str">
        <f>IFERROR(VLOOKUP(E2534,Sheet3!A:H,3,0),"")</f>
        <v/>
      </c>
      <c r="G2534" s="22" t="str">
        <f>IFERROR(VLOOKUP(E2534,Sheet3!A:H,8,0),"")</f>
        <v/>
      </c>
      <c r="H2534" s="22" t="str">
        <f>IFERROR(VLOOKUP(E2534,Sheet2!A:B,2,0),"")</f>
        <v/>
      </c>
      <c r="I2534" s="22" t="str">
        <f t="shared" si="160"/>
        <v/>
      </c>
      <c r="J2534" s="22" t="str">
        <f t="shared" si="161"/>
        <v/>
      </c>
      <c r="K2534" s="22" t="str">
        <f t="shared" si="162"/>
        <v/>
      </c>
    </row>
    <row r="2535" spans="1:11" x14ac:dyDescent="0.15">
      <c r="A2535" s="22" t="str">
        <f>IFERROR(テーブル_Swim015[[#This Row],[競技番号]],"")</f>
        <v/>
      </c>
      <c r="B2535" s="22" t="str">
        <f>IFERROR(テーブル_Swim015[[#This Row],[組]],"")</f>
        <v/>
      </c>
      <c r="C2535" s="22" t="str">
        <f>IFERROR(テーブル_Swim015[[#This Row],[水路]],"")</f>
        <v/>
      </c>
      <c r="D2535" s="22" t="str">
        <f t="shared" si="163"/>
        <v/>
      </c>
      <c r="E2535" s="22" t="str">
        <f>IFERROR(テーブル_Swim015[[#This Row],[選手番号]],"")</f>
        <v/>
      </c>
      <c r="F2535" s="22" t="str">
        <f>IFERROR(VLOOKUP(E2535,Sheet3!A:H,3,0),"")</f>
        <v/>
      </c>
      <c r="G2535" s="22" t="str">
        <f>IFERROR(VLOOKUP(E2535,Sheet3!A:H,8,0),"")</f>
        <v/>
      </c>
      <c r="H2535" s="22" t="str">
        <f>IFERROR(VLOOKUP(E2535,Sheet2!A:B,2,0),"")</f>
        <v/>
      </c>
      <c r="I2535" s="22" t="str">
        <f t="shared" si="160"/>
        <v/>
      </c>
      <c r="J2535" s="22" t="str">
        <f t="shared" si="161"/>
        <v/>
      </c>
      <c r="K2535" s="22" t="str">
        <f t="shared" si="162"/>
        <v/>
      </c>
    </row>
    <row r="2536" spans="1:11" x14ac:dyDescent="0.15">
      <c r="A2536" s="22" t="str">
        <f>IFERROR(テーブル_Swim015[[#This Row],[競技番号]],"")</f>
        <v/>
      </c>
      <c r="B2536" s="22" t="str">
        <f>IFERROR(テーブル_Swim015[[#This Row],[組]],"")</f>
        <v/>
      </c>
      <c r="C2536" s="22" t="str">
        <f>IFERROR(テーブル_Swim015[[#This Row],[水路]],"")</f>
        <v/>
      </c>
      <c r="D2536" s="22" t="str">
        <f t="shared" si="163"/>
        <v/>
      </c>
      <c r="E2536" s="22" t="str">
        <f>IFERROR(テーブル_Swim015[[#This Row],[選手番号]],"")</f>
        <v/>
      </c>
      <c r="F2536" s="22" t="str">
        <f>IFERROR(VLOOKUP(E2536,Sheet3!A:H,3,0),"")</f>
        <v/>
      </c>
      <c r="G2536" s="22" t="str">
        <f>IFERROR(VLOOKUP(E2536,Sheet3!A:H,8,0),"")</f>
        <v/>
      </c>
      <c r="H2536" s="22" t="str">
        <f>IFERROR(VLOOKUP(E2536,Sheet2!A:B,2,0),"")</f>
        <v/>
      </c>
      <c r="I2536" s="22" t="str">
        <f t="shared" si="160"/>
        <v/>
      </c>
      <c r="J2536" s="22" t="str">
        <f t="shared" si="161"/>
        <v/>
      </c>
      <c r="K2536" s="22" t="str">
        <f t="shared" si="162"/>
        <v/>
      </c>
    </row>
    <row r="2537" spans="1:11" x14ac:dyDescent="0.15">
      <c r="A2537" s="22" t="str">
        <f>IFERROR(テーブル_Swim015[[#This Row],[競技番号]],"")</f>
        <v/>
      </c>
      <c r="B2537" s="22" t="str">
        <f>IFERROR(テーブル_Swim015[[#This Row],[組]],"")</f>
        <v/>
      </c>
      <c r="C2537" s="22" t="str">
        <f>IFERROR(テーブル_Swim015[[#This Row],[水路]],"")</f>
        <v/>
      </c>
      <c r="D2537" s="22" t="str">
        <f t="shared" si="163"/>
        <v/>
      </c>
      <c r="E2537" s="22" t="str">
        <f>IFERROR(テーブル_Swim015[[#This Row],[選手番号]],"")</f>
        <v/>
      </c>
      <c r="F2537" s="22" t="str">
        <f>IFERROR(VLOOKUP(E2537,Sheet3!A:H,3,0),"")</f>
        <v/>
      </c>
      <c r="G2537" s="22" t="str">
        <f>IFERROR(VLOOKUP(E2537,Sheet3!A:H,8,0),"")</f>
        <v/>
      </c>
      <c r="H2537" s="22" t="str">
        <f>IFERROR(VLOOKUP(E2537,Sheet2!A:B,2,0),"")</f>
        <v/>
      </c>
      <c r="I2537" s="22" t="str">
        <f t="shared" si="160"/>
        <v/>
      </c>
      <c r="J2537" s="22" t="str">
        <f t="shared" si="161"/>
        <v/>
      </c>
      <c r="K2537" s="22" t="str">
        <f t="shared" si="162"/>
        <v/>
      </c>
    </row>
    <row r="2538" spans="1:11" x14ac:dyDescent="0.15">
      <c r="A2538" s="22" t="str">
        <f>IFERROR(テーブル_Swim015[[#This Row],[競技番号]],"")</f>
        <v/>
      </c>
      <c r="B2538" s="22" t="str">
        <f>IFERROR(テーブル_Swim015[[#This Row],[組]],"")</f>
        <v/>
      </c>
      <c r="C2538" s="22" t="str">
        <f>IFERROR(テーブル_Swim015[[#This Row],[水路]],"")</f>
        <v/>
      </c>
      <c r="D2538" s="22" t="str">
        <f t="shared" si="163"/>
        <v/>
      </c>
      <c r="E2538" s="22" t="str">
        <f>IFERROR(テーブル_Swim015[[#This Row],[選手番号]],"")</f>
        <v/>
      </c>
      <c r="F2538" s="22" t="str">
        <f>IFERROR(VLOOKUP(E2538,Sheet3!A:H,3,0),"")</f>
        <v/>
      </c>
      <c r="G2538" s="22" t="str">
        <f>IFERROR(VLOOKUP(E2538,Sheet3!A:H,8,0),"")</f>
        <v/>
      </c>
      <c r="H2538" s="22" t="str">
        <f>IFERROR(VLOOKUP(E2538,Sheet2!A:B,2,0),"")</f>
        <v/>
      </c>
      <c r="I2538" s="22" t="str">
        <f t="shared" si="160"/>
        <v/>
      </c>
      <c r="J2538" s="22" t="str">
        <f t="shared" si="161"/>
        <v/>
      </c>
      <c r="K2538" s="22" t="str">
        <f t="shared" si="162"/>
        <v/>
      </c>
    </row>
    <row r="2539" spans="1:11" x14ac:dyDescent="0.15">
      <c r="A2539" s="22" t="str">
        <f>IFERROR(テーブル_Swim015[[#This Row],[競技番号]],"")</f>
        <v/>
      </c>
      <c r="B2539" s="22" t="str">
        <f>IFERROR(テーブル_Swim015[[#This Row],[組]],"")</f>
        <v/>
      </c>
      <c r="C2539" s="22" t="str">
        <f>IFERROR(テーブル_Swim015[[#This Row],[水路]],"")</f>
        <v/>
      </c>
      <c r="D2539" s="22" t="str">
        <f t="shared" si="163"/>
        <v/>
      </c>
      <c r="E2539" s="22" t="str">
        <f>IFERROR(テーブル_Swim015[[#This Row],[選手番号]],"")</f>
        <v/>
      </c>
      <c r="F2539" s="22" t="str">
        <f>IFERROR(VLOOKUP(E2539,Sheet3!A:H,3,0),"")</f>
        <v/>
      </c>
      <c r="G2539" s="22" t="str">
        <f>IFERROR(VLOOKUP(E2539,Sheet3!A:H,8,0),"")</f>
        <v/>
      </c>
      <c r="H2539" s="22" t="str">
        <f>IFERROR(VLOOKUP(E2539,Sheet2!A:B,2,0),"")</f>
        <v/>
      </c>
      <c r="I2539" s="22" t="str">
        <f t="shared" si="160"/>
        <v/>
      </c>
      <c r="J2539" s="22" t="str">
        <f t="shared" si="161"/>
        <v/>
      </c>
      <c r="K2539" s="22" t="str">
        <f t="shared" si="162"/>
        <v/>
      </c>
    </row>
    <row r="2540" spans="1:11" x14ac:dyDescent="0.15">
      <c r="A2540" s="22" t="str">
        <f>IFERROR(テーブル_Swim015[[#This Row],[競技番号]],"")</f>
        <v/>
      </c>
      <c r="B2540" s="22" t="str">
        <f>IFERROR(テーブル_Swim015[[#This Row],[組]],"")</f>
        <v/>
      </c>
      <c r="C2540" s="22" t="str">
        <f>IFERROR(テーブル_Swim015[[#This Row],[水路]],"")</f>
        <v/>
      </c>
      <c r="D2540" s="22" t="str">
        <f t="shared" si="163"/>
        <v/>
      </c>
      <c r="E2540" s="22" t="str">
        <f>IFERROR(テーブル_Swim015[[#This Row],[選手番号]],"")</f>
        <v/>
      </c>
      <c r="F2540" s="22" t="str">
        <f>IFERROR(VLOOKUP(E2540,Sheet3!A:H,3,0),"")</f>
        <v/>
      </c>
      <c r="G2540" s="22" t="str">
        <f>IFERROR(VLOOKUP(E2540,Sheet3!A:H,8,0),"")</f>
        <v/>
      </c>
      <c r="H2540" s="22" t="str">
        <f>IFERROR(VLOOKUP(E2540,Sheet2!A:B,2,0),"")</f>
        <v/>
      </c>
      <c r="I2540" s="22" t="str">
        <f t="shared" si="160"/>
        <v/>
      </c>
      <c r="J2540" s="22" t="str">
        <f t="shared" si="161"/>
        <v/>
      </c>
      <c r="K2540" s="22" t="str">
        <f t="shared" si="162"/>
        <v/>
      </c>
    </row>
    <row r="2541" spans="1:11" x14ac:dyDescent="0.15">
      <c r="A2541" s="22" t="str">
        <f>IFERROR(テーブル_Swim015[[#This Row],[競技番号]],"")</f>
        <v/>
      </c>
      <c r="B2541" s="22" t="str">
        <f>IFERROR(テーブル_Swim015[[#This Row],[組]],"")</f>
        <v/>
      </c>
      <c r="C2541" s="22" t="str">
        <f>IFERROR(テーブル_Swim015[[#This Row],[水路]],"")</f>
        <v/>
      </c>
      <c r="D2541" s="22" t="str">
        <f t="shared" si="163"/>
        <v/>
      </c>
      <c r="E2541" s="22" t="str">
        <f>IFERROR(テーブル_Swim015[[#This Row],[選手番号]],"")</f>
        <v/>
      </c>
      <c r="F2541" s="22" t="str">
        <f>IFERROR(VLOOKUP(E2541,Sheet3!A:H,3,0),"")</f>
        <v/>
      </c>
      <c r="G2541" s="22" t="str">
        <f>IFERROR(VLOOKUP(E2541,Sheet3!A:H,8,0),"")</f>
        <v/>
      </c>
      <c r="H2541" s="22" t="str">
        <f>IFERROR(VLOOKUP(E2541,Sheet2!A:B,2,0),"")</f>
        <v/>
      </c>
      <c r="I2541" s="22" t="str">
        <f t="shared" si="160"/>
        <v/>
      </c>
      <c r="J2541" s="22" t="str">
        <f t="shared" si="161"/>
        <v/>
      </c>
      <c r="K2541" s="22" t="str">
        <f t="shared" si="162"/>
        <v/>
      </c>
    </row>
    <row r="2542" spans="1:11" x14ac:dyDescent="0.15">
      <c r="A2542" s="22" t="str">
        <f>IFERROR(テーブル_Swim015[[#This Row],[競技番号]],"")</f>
        <v/>
      </c>
      <c r="B2542" s="22" t="str">
        <f>IFERROR(テーブル_Swim015[[#This Row],[組]],"")</f>
        <v/>
      </c>
      <c r="C2542" s="22" t="str">
        <f>IFERROR(テーブル_Swim015[[#This Row],[水路]],"")</f>
        <v/>
      </c>
      <c r="D2542" s="22" t="str">
        <f t="shared" si="163"/>
        <v/>
      </c>
      <c r="E2542" s="22" t="str">
        <f>IFERROR(テーブル_Swim015[[#This Row],[選手番号]],"")</f>
        <v/>
      </c>
      <c r="F2542" s="22" t="str">
        <f>IFERROR(VLOOKUP(E2542,Sheet3!A:H,3,0),"")</f>
        <v/>
      </c>
      <c r="G2542" s="22" t="str">
        <f>IFERROR(VLOOKUP(E2542,Sheet3!A:H,8,0),"")</f>
        <v/>
      </c>
      <c r="H2542" s="22" t="str">
        <f>IFERROR(VLOOKUP(E2542,Sheet2!A:B,2,0),"")</f>
        <v/>
      </c>
      <c r="I2542" s="22" t="str">
        <f t="shared" si="160"/>
        <v/>
      </c>
      <c r="J2542" s="22" t="str">
        <f t="shared" si="161"/>
        <v/>
      </c>
      <c r="K2542" s="22" t="str">
        <f t="shared" si="162"/>
        <v/>
      </c>
    </row>
    <row r="2543" spans="1:11" x14ac:dyDescent="0.15">
      <c r="A2543" s="22" t="str">
        <f>IFERROR(テーブル_Swim015[[#This Row],[競技番号]],"")</f>
        <v/>
      </c>
      <c r="B2543" s="22" t="str">
        <f>IFERROR(テーブル_Swim015[[#This Row],[組]],"")</f>
        <v/>
      </c>
      <c r="C2543" s="22" t="str">
        <f>IFERROR(テーブル_Swim015[[#This Row],[水路]],"")</f>
        <v/>
      </c>
      <c r="D2543" s="22" t="str">
        <f t="shared" si="163"/>
        <v/>
      </c>
      <c r="E2543" s="22" t="str">
        <f>IFERROR(テーブル_Swim015[[#This Row],[選手番号]],"")</f>
        <v/>
      </c>
      <c r="F2543" s="22" t="str">
        <f>IFERROR(VLOOKUP(E2543,Sheet3!A:H,3,0),"")</f>
        <v/>
      </c>
      <c r="G2543" s="22" t="str">
        <f>IFERROR(VLOOKUP(E2543,Sheet3!A:H,8,0),"")</f>
        <v/>
      </c>
      <c r="H2543" s="22" t="str">
        <f>IFERROR(VLOOKUP(E2543,Sheet2!A:B,2,0),"")</f>
        <v/>
      </c>
      <c r="I2543" s="22" t="str">
        <f t="shared" si="160"/>
        <v/>
      </c>
      <c r="J2543" s="22" t="str">
        <f t="shared" si="161"/>
        <v/>
      </c>
      <c r="K2543" s="22" t="str">
        <f t="shared" si="162"/>
        <v/>
      </c>
    </row>
    <row r="2544" spans="1:11" x14ac:dyDescent="0.15">
      <c r="A2544" s="22" t="str">
        <f>IFERROR(テーブル_Swim015[[#This Row],[競技番号]],"")</f>
        <v/>
      </c>
      <c r="B2544" s="22" t="str">
        <f>IFERROR(テーブル_Swim015[[#This Row],[組]],"")</f>
        <v/>
      </c>
      <c r="C2544" s="22" t="str">
        <f>IFERROR(テーブル_Swim015[[#This Row],[水路]],"")</f>
        <v/>
      </c>
      <c r="D2544" s="22" t="str">
        <f t="shared" si="163"/>
        <v/>
      </c>
      <c r="E2544" s="22" t="str">
        <f>IFERROR(テーブル_Swim015[[#This Row],[選手番号]],"")</f>
        <v/>
      </c>
      <c r="F2544" s="22" t="str">
        <f>IFERROR(VLOOKUP(E2544,Sheet3!A:H,3,0),"")</f>
        <v/>
      </c>
      <c r="G2544" s="22" t="str">
        <f>IFERROR(VLOOKUP(E2544,Sheet3!A:H,8,0),"")</f>
        <v/>
      </c>
      <c r="H2544" s="22" t="str">
        <f>IFERROR(VLOOKUP(E2544,Sheet2!A:B,2,0),"")</f>
        <v/>
      </c>
      <c r="I2544" s="22" t="str">
        <f t="shared" si="160"/>
        <v/>
      </c>
      <c r="J2544" s="22" t="str">
        <f t="shared" si="161"/>
        <v/>
      </c>
      <c r="K2544" s="22" t="str">
        <f t="shared" si="162"/>
        <v/>
      </c>
    </row>
    <row r="2545" spans="1:11" x14ac:dyDescent="0.15">
      <c r="A2545" s="22" t="str">
        <f>IFERROR(テーブル_Swim015[[#This Row],[競技番号]],"")</f>
        <v/>
      </c>
      <c r="B2545" s="22" t="str">
        <f>IFERROR(テーブル_Swim015[[#This Row],[組]],"")</f>
        <v/>
      </c>
      <c r="C2545" s="22" t="str">
        <f>IFERROR(テーブル_Swim015[[#This Row],[水路]],"")</f>
        <v/>
      </c>
      <c r="D2545" s="22" t="str">
        <f t="shared" si="163"/>
        <v/>
      </c>
      <c r="E2545" s="22" t="str">
        <f>IFERROR(テーブル_Swim015[[#This Row],[選手番号]],"")</f>
        <v/>
      </c>
      <c r="F2545" s="22" t="str">
        <f>IFERROR(VLOOKUP(E2545,Sheet3!A:H,3,0),"")</f>
        <v/>
      </c>
      <c r="G2545" s="22" t="str">
        <f>IFERROR(VLOOKUP(E2545,Sheet3!A:H,8,0),"")</f>
        <v/>
      </c>
      <c r="H2545" s="22" t="str">
        <f>IFERROR(VLOOKUP(E2545,Sheet2!A:B,2,0),"")</f>
        <v/>
      </c>
      <c r="I2545" s="22" t="str">
        <f t="shared" si="160"/>
        <v/>
      </c>
      <c r="J2545" s="22" t="str">
        <f t="shared" si="161"/>
        <v/>
      </c>
      <c r="K2545" s="22" t="str">
        <f t="shared" si="162"/>
        <v/>
      </c>
    </row>
    <row r="2546" spans="1:11" x14ac:dyDescent="0.15">
      <c r="A2546" s="22" t="str">
        <f>IFERROR(テーブル_Swim015[[#This Row],[競技番号]],"")</f>
        <v/>
      </c>
      <c r="B2546" s="22" t="str">
        <f>IFERROR(テーブル_Swim015[[#This Row],[組]],"")</f>
        <v/>
      </c>
      <c r="C2546" s="22" t="str">
        <f>IFERROR(テーブル_Swim015[[#This Row],[水路]],"")</f>
        <v/>
      </c>
      <c r="D2546" s="22" t="str">
        <f t="shared" si="163"/>
        <v/>
      </c>
      <c r="E2546" s="22" t="str">
        <f>IFERROR(テーブル_Swim015[[#This Row],[選手番号]],"")</f>
        <v/>
      </c>
      <c r="F2546" s="22" t="str">
        <f>IFERROR(VLOOKUP(E2546,Sheet3!A:H,3,0),"")</f>
        <v/>
      </c>
      <c r="G2546" s="22" t="str">
        <f>IFERROR(VLOOKUP(E2546,Sheet3!A:H,8,0),"")</f>
        <v/>
      </c>
      <c r="H2546" s="22" t="str">
        <f>IFERROR(VLOOKUP(E2546,Sheet2!A:B,2,0),"")</f>
        <v/>
      </c>
      <c r="I2546" s="22" t="str">
        <f t="shared" si="160"/>
        <v/>
      </c>
      <c r="J2546" s="22" t="str">
        <f t="shared" si="161"/>
        <v/>
      </c>
      <c r="K2546" s="22" t="str">
        <f t="shared" si="162"/>
        <v/>
      </c>
    </row>
    <row r="2547" spans="1:11" x14ac:dyDescent="0.15">
      <c r="A2547" s="22" t="str">
        <f>IFERROR(テーブル_Swim015[[#This Row],[競技番号]],"")</f>
        <v/>
      </c>
      <c r="B2547" s="22" t="str">
        <f>IFERROR(テーブル_Swim015[[#This Row],[組]],"")</f>
        <v/>
      </c>
      <c r="C2547" s="22" t="str">
        <f>IFERROR(テーブル_Swim015[[#This Row],[水路]],"")</f>
        <v/>
      </c>
      <c r="D2547" s="22" t="str">
        <f t="shared" si="163"/>
        <v/>
      </c>
      <c r="E2547" s="22" t="str">
        <f>IFERROR(テーブル_Swim015[[#This Row],[選手番号]],"")</f>
        <v/>
      </c>
      <c r="F2547" s="22" t="str">
        <f>IFERROR(VLOOKUP(E2547,Sheet3!A:H,3,0),"")</f>
        <v/>
      </c>
      <c r="G2547" s="22" t="str">
        <f>IFERROR(VLOOKUP(E2547,Sheet3!A:H,8,0),"")</f>
        <v/>
      </c>
      <c r="H2547" s="22" t="str">
        <f>IFERROR(VLOOKUP(E2547,Sheet2!A:B,2,0),"")</f>
        <v/>
      </c>
      <c r="I2547" s="22" t="str">
        <f t="shared" si="160"/>
        <v/>
      </c>
      <c r="J2547" s="22" t="str">
        <f t="shared" si="161"/>
        <v/>
      </c>
      <c r="K2547" s="22" t="str">
        <f t="shared" si="162"/>
        <v/>
      </c>
    </row>
    <row r="2548" spans="1:11" x14ac:dyDescent="0.15">
      <c r="A2548" s="22" t="str">
        <f>IFERROR(テーブル_Swim015[[#This Row],[競技番号]],"")</f>
        <v/>
      </c>
      <c r="B2548" s="22" t="str">
        <f>IFERROR(テーブル_Swim015[[#This Row],[組]],"")</f>
        <v/>
      </c>
      <c r="C2548" s="22" t="str">
        <f>IFERROR(テーブル_Swim015[[#This Row],[水路]],"")</f>
        <v/>
      </c>
      <c r="D2548" s="22" t="str">
        <f t="shared" si="163"/>
        <v/>
      </c>
      <c r="E2548" s="22" t="str">
        <f>IFERROR(テーブル_Swim015[[#This Row],[選手番号]],"")</f>
        <v/>
      </c>
      <c r="F2548" s="22" t="str">
        <f>IFERROR(VLOOKUP(E2548,Sheet3!A:H,3,0),"")</f>
        <v/>
      </c>
      <c r="G2548" s="22" t="str">
        <f>IFERROR(VLOOKUP(E2548,Sheet3!A:H,8,0),"")</f>
        <v/>
      </c>
      <c r="H2548" s="22" t="str">
        <f>IFERROR(VLOOKUP(E2548,Sheet2!A:B,2,0),"")</f>
        <v/>
      </c>
      <c r="I2548" s="22" t="str">
        <f t="shared" si="160"/>
        <v/>
      </c>
      <c r="J2548" s="22" t="str">
        <f t="shared" si="161"/>
        <v/>
      </c>
      <c r="K2548" s="22" t="str">
        <f t="shared" si="162"/>
        <v/>
      </c>
    </row>
    <row r="2549" spans="1:11" x14ac:dyDescent="0.15">
      <c r="A2549" s="22" t="str">
        <f>IFERROR(テーブル_Swim015[[#This Row],[競技番号]],"")</f>
        <v/>
      </c>
      <c r="B2549" s="22" t="str">
        <f>IFERROR(テーブル_Swim015[[#This Row],[組]],"")</f>
        <v/>
      </c>
      <c r="C2549" s="22" t="str">
        <f>IFERROR(テーブル_Swim015[[#This Row],[水路]],"")</f>
        <v/>
      </c>
      <c r="D2549" s="22" t="str">
        <f t="shared" si="163"/>
        <v/>
      </c>
      <c r="E2549" s="22" t="str">
        <f>IFERROR(テーブル_Swim015[[#This Row],[選手番号]],"")</f>
        <v/>
      </c>
      <c r="F2549" s="22" t="str">
        <f>IFERROR(VLOOKUP(E2549,Sheet3!A:H,3,0),"")</f>
        <v/>
      </c>
      <c r="G2549" s="22" t="str">
        <f>IFERROR(VLOOKUP(E2549,Sheet3!A:H,8,0),"")</f>
        <v/>
      </c>
      <c r="H2549" s="22" t="str">
        <f>IFERROR(VLOOKUP(E2549,Sheet2!A:B,2,0),"")</f>
        <v/>
      </c>
      <c r="I2549" s="22" t="str">
        <f t="shared" si="160"/>
        <v/>
      </c>
      <c r="J2549" s="22" t="str">
        <f t="shared" si="161"/>
        <v/>
      </c>
      <c r="K2549" s="22" t="str">
        <f t="shared" si="162"/>
        <v/>
      </c>
    </row>
    <row r="2550" spans="1:11" x14ac:dyDescent="0.15">
      <c r="A2550" s="22" t="str">
        <f>IFERROR(テーブル_Swim015[[#This Row],[競技番号]],"")</f>
        <v/>
      </c>
      <c r="B2550" s="22" t="str">
        <f>IFERROR(テーブル_Swim015[[#This Row],[組]],"")</f>
        <v/>
      </c>
      <c r="C2550" s="22" t="str">
        <f>IFERROR(テーブル_Swim015[[#This Row],[水路]],"")</f>
        <v/>
      </c>
      <c r="D2550" s="22" t="str">
        <f t="shared" si="163"/>
        <v/>
      </c>
      <c r="E2550" s="22" t="str">
        <f>IFERROR(テーブル_Swim015[[#This Row],[選手番号]],"")</f>
        <v/>
      </c>
      <c r="F2550" s="22" t="str">
        <f>IFERROR(VLOOKUP(E2550,Sheet3!A:H,3,0),"")</f>
        <v/>
      </c>
      <c r="G2550" s="22" t="str">
        <f>IFERROR(VLOOKUP(E2550,Sheet3!A:H,8,0),"")</f>
        <v/>
      </c>
      <c r="H2550" s="22" t="str">
        <f>IFERROR(VLOOKUP(E2550,Sheet2!A:B,2,0),"")</f>
        <v/>
      </c>
      <c r="I2550" s="22" t="str">
        <f t="shared" si="160"/>
        <v/>
      </c>
      <c r="J2550" s="22" t="str">
        <f t="shared" si="161"/>
        <v/>
      </c>
      <c r="K2550" s="22" t="str">
        <f t="shared" si="162"/>
        <v/>
      </c>
    </row>
    <row r="2551" spans="1:11" x14ac:dyDescent="0.15">
      <c r="A2551" s="22" t="str">
        <f>IFERROR(テーブル_Swim015[[#This Row],[競技番号]],"")</f>
        <v/>
      </c>
      <c r="B2551" s="22" t="str">
        <f>IFERROR(テーブル_Swim015[[#This Row],[組]],"")</f>
        <v/>
      </c>
      <c r="C2551" s="22" t="str">
        <f>IFERROR(テーブル_Swim015[[#This Row],[水路]],"")</f>
        <v/>
      </c>
      <c r="D2551" s="22" t="str">
        <f t="shared" si="163"/>
        <v/>
      </c>
      <c r="E2551" s="22" t="str">
        <f>IFERROR(テーブル_Swim015[[#This Row],[選手番号]],"")</f>
        <v/>
      </c>
      <c r="F2551" s="22" t="str">
        <f>IFERROR(VLOOKUP(E2551,Sheet3!A:H,3,0),"")</f>
        <v/>
      </c>
      <c r="G2551" s="22" t="str">
        <f>IFERROR(VLOOKUP(E2551,Sheet3!A:H,8,0),"")</f>
        <v/>
      </c>
      <c r="H2551" s="22" t="str">
        <f>IFERROR(VLOOKUP(E2551,Sheet2!A:B,2,0),"")</f>
        <v/>
      </c>
      <c r="I2551" s="22" t="str">
        <f t="shared" si="160"/>
        <v/>
      </c>
      <c r="J2551" s="22" t="str">
        <f t="shared" si="161"/>
        <v/>
      </c>
      <c r="K2551" s="22" t="str">
        <f t="shared" si="162"/>
        <v/>
      </c>
    </row>
    <row r="2552" spans="1:11" x14ac:dyDescent="0.15">
      <c r="A2552" s="22" t="str">
        <f>IFERROR(テーブル_Swim015[[#This Row],[競技番号]],"")</f>
        <v/>
      </c>
      <c r="B2552" s="22" t="str">
        <f>IFERROR(テーブル_Swim015[[#This Row],[組]],"")</f>
        <v/>
      </c>
      <c r="C2552" s="22" t="str">
        <f>IFERROR(テーブル_Swim015[[#This Row],[水路]],"")</f>
        <v/>
      </c>
      <c r="D2552" s="22" t="str">
        <f t="shared" si="163"/>
        <v/>
      </c>
      <c r="E2552" s="22" t="str">
        <f>IFERROR(テーブル_Swim015[[#This Row],[選手番号]],"")</f>
        <v/>
      </c>
      <c r="F2552" s="22" t="str">
        <f>IFERROR(VLOOKUP(E2552,Sheet3!A:H,3,0),"")</f>
        <v/>
      </c>
      <c r="G2552" s="22" t="str">
        <f>IFERROR(VLOOKUP(E2552,Sheet3!A:H,8,0),"")</f>
        <v/>
      </c>
      <c r="H2552" s="22" t="str">
        <f>IFERROR(VLOOKUP(E2552,Sheet2!A:B,2,0),"")</f>
        <v/>
      </c>
      <c r="I2552" s="22" t="str">
        <f t="shared" si="160"/>
        <v/>
      </c>
      <c r="J2552" s="22" t="str">
        <f t="shared" si="161"/>
        <v/>
      </c>
      <c r="K2552" s="22" t="str">
        <f t="shared" si="162"/>
        <v/>
      </c>
    </row>
    <row r="2553" spans="1:11" x14ac:dyDescent="0.15">
      <c r="A2553" s="22" t="str">
        <f>IFERROR(テーブル_Swim015[[#This Row],[競技番号]],"")</f>
        <v/>
      </c>
      <c r="B2553" s="22" t="str">
        <f>IFERROR(テーブル_Swim015[[#This Row],[組]],"")</f>
        <v/>
      </c>
      <c r="C2553" s="22" t="str">
        <f>IFERROR(テーブル_Swim015[[#This Row],[水路]],"")</f>
        <v/>
      </c>
      <c r="D2553" s="22" t="str">
        <f t="shared" si="163"/>
        <v/>
      </c>
      <c r="E2553" s="22" t="str">
        <f>IFERROR(テーブル_Swim015[[#This Row],[選手番号]],"")</f>
        <v/>
      </c>
      <c r="F2553" s="22" t="str">
        <f>IFERROR(VLOOKUP(E2553,Sheet3!A:H,3,0),"")</f>
        <v/>
      </c>
      <c r="G2553" s="22" t="str">
        <f>IFERROR(VLOOKUP(E2553,Sheet3!A:H,8,0),"")</f>
        <v/>
      </c>
      <c r="H2553" s="22" t="str">
        <f>IFERROR(VLOOKUP(E2553,Sheet2!A:B,2,0),"")</f>
        <v/>
      </c>
      <c r="I2553" s="22" t="str">
        <f t="shared" si="160"/>
        <v/>
      </c>
      <c r="J2553" s="22" t="str">
        <f t="shared" si="161"/>
        <v/>
      </c>
      <c r="K2553" s="22" t="str">
        <f t="shared" si="162"/>
        <v/>
      </c>
    </row>
    <row r="2554" spans="1:11" x14ac:dyDescent="0.15">
      <c r="A2554" s="22" t="str">
        <f>IFERROR(テーブル_Swim015[[#This Row],[競技番号]],"")</f>
        <v/>
      </c>
      <c r="B2554" s="22" t="str">
        <f>IFERROR(テーブル_Swim015[[#This Row],[組]],"")</f>
        <v/>
      </c>
      <c r="C2554" s="22" t="str">
        <f>IFERROR(テーブル_Swim015[[#This Row],[水路]],"")</f>
        <v/>
      </c>
      <c r="D2554" s="22" t="str">
        <f t="shared" si="163"/>
        <v/>
      </c>
      <c r="E2554" s="22" t="str">
        <f>IFERROR(テーブル_Swim015[[#This Row],[選手番号]],"")</f>
        <v/>
      </c>
      <c r="F2554" s="22" t="str">
        <f>IFERROR(VLOOKUP(E2554,Sheet3!A:H,3,0),"")</f>
        <v/>
      </c>
      <c r="G2554" s="22" t="str">
        <f>IFERROR(VLOOKUP(E2554,Sheet3!A:H,8,0),"")</f>
        <v/>
      </c>
      <c r="H2554" s="22" t="str">
        <f>IFERROR(VLOOKUP(E2554,Sheet2!A:B,2,0),"")</f>
        <v/>
      </c>
      <c r="I2554" s="22" t="str">
        <f t="shared" si="160"/>
        <v/>
      </c>
      <c r="J2554" s="22" t="str">
        <f t="shared" si="161"/>
        <v/>
      </c>
      <c r="K2554" s="22" t="str">
        <f t="shared" si="162"/>
        <v/>
      </c>
    </row>
    <row r="2555" spans="1:11" x14ac:dyDescent="0.15">
      <c r="A2555" s="22" t="str">
        <f>IFERROR(テーブル_Swim015[[#This Row],[競技番号]],"")</f>
        <v/>
      </c>
      <c r="B2555" s="22" t="str">
        <f>IFERROR(テーブル_Swim015[[#This Row],[組]],"")</f>
        <v/>
      </c>
      <c r="C2555" s="22" t="str">
        <f>IFERROR(テーブル_Swim015[[#This Row],[水路]],"")</f>
        <v/>
      </c>
      <c r="D2555" s="22" t="str">
        <f t="shared" si="163"/>
        <v/>
      </c>
      <c r="E2555" s="22" t="str">
        <f>IFERROR(テーブル_Swim015[[#This Row],[選手番号]],"")</f>
        <v/>
      </c>
      <c r="F2555" s="22" t="str">
        <f>IFERROR(VLOOKUP(E2555,Sheet3!A:H,3,0),"")</f>
        <v/>
      </c>
      <c r="G2555" s="22" t="str">
        <f>IFERROR(VLOOKUP(E2555,Sheet3!A:H,8,0),"")</f>
        <v/>
      </c>
      <c r="H2555" s="22" t="str">
        <f>IFERROR(VLOOKUP(E2555,Sheet2!A:B,2,0),"")</f>
        <v/>
      </c>
      <c r="I2555" s="22" t="str">
        <f t="shared" si="160"/>
        <v/>
      </c>
      <c r="J2555" s="22" t="str">
        <f t="shared" si="161"/>
        <v/>
      </c>
      <c r="K2555" s="22" t="str">
        <f t="shared" si="162"/>
        <v/>
      </c>
    </row>
    <row r="2556" spans="1:11" x14ac:dyDescent="0.15">
      <c r="A2556" s="22" t="str">
        <f>IFERROR(テーブル_Swim015[[#This Row],[競技番号]],"")</f>
        <v/>
      </c>
      <c r="B2556" s="22" t="str">
        <f>IFERROR(テーブル_Swim015[[#This Row],[組]],"")</f>
        <v/>
      </c>
      <c r="C2556" s="22" t="str">
        <f>IFERROR(テーブル_Swim015[[#This Row],[水路]],"")</f>
        <v/>
      </c>
      <c r="D2556" s="22" t="str">
        <f t="shared" si="163"/>
        <v/>
      </c>
      <c r="E2556" s="22" t="str">
        <f>IFERROR(テーブル_Swim015[[#This Row],[選手番号]],"")</f>
        <v/>
      </c>
      <c r="F2556" s="22" t="str">
        <f>IFERROR(VLOOKUP(E2556,Sheet3!A:H,3,0),"")</f>
        <v/>
      </c>
      <c r="G2556" s="22" t="str">
        <f>IFERROR(VLOOKUP(E2556,Sheet3!A:H,8,0),"")</f>
        <v/>
      </c>
      <c r="H2556" s="22" t="str">
        <f>IFERROR(VLOOKUP(E2556,Sheet2!A:B,2,0),"")</f>
        <v/>
      </c>
      <c r="I2556" s="22" t="str">
        <f t="shared" si="160"/>
        <v/>
      </c>
      <c r="J2556" s="22" t="str">
        <f t="shared" si="161"/>
        <v/>
      </c>
      <c r="K2556" s="22" t="str">
        <f t="shared" si="162"/>
        <v/>
      </c>
    </row>
    <row r="2557" spans="1:11" x14ac:dyDescent="0.15">
      <c r="A2557" s="22" t="str">
        <f>IFERROR(テーブル_Swim015[[#This Row],[競技番号]],"")</f>
        <v/>
      </c>
      <c r="B2557" s="22" t="str">
        <f>IFERROR(テーブル_Swim015[[#This Row],[組]],"")</f>
        <v/>
      </c>
      <c r="C2557" s="22" t="str">
        <f>IFERROR(テーブル_Swim015[[#This Row],[水路]],"")</f>
        <v/>
      </c>
      <c r="D2557" s="22" t="str">
        <f t="shared" si="163"/>
        <v/>
      </c>
      <c r="E2557" s="22" t="str">
        <f>IFERROR(テーブル_Swim015[[#This Row],[選手番号]],"")</f>
        <v/>
      </c>
      <c r="F2557" s="22" t="str">
        <f>IFERROR(VLOOKUP(E2557,Sheet3!A:H,3,0),"")</f>
        <v/>
      </c>
      <c r="G2557" s="22" t="str">
        <f>IFERROR(VLOOKUP(E2557,Sheet3!A:H,8,0),"")</f>
        <v/>
      </c>
      <c r="H2557" s="22" t="str">
        <f>IFERROR(VLOOKUP(E2557,Sheet2!A:B,2,0),"")</f>
        <v/>
      </c>
      <c r="I2557" s="22" t="str">
        <f t="shared" si="160"/>
        <v/>
      </c>
      <c r="J2557" s="22" t="str">
        <f t="shared" si="161"/>
        <v/>
      </c>
      <c r="K2557" s="22" t="str">
        <f t="shared" si="162"/>
        <v/>
      </c>
    </row>
    <row r="2558" spans="1:11" x14ac:dyDescent="0.15">
      <c r="A2558" s="22" t="str">
        <f>IFERROR(テーブル_Swim015[[#This Row],[競技番号]],"")</f>
        <v/>
      </c>
      <c r="B2558" s="22" t="str">
        <f>IFERROR(テーブル_Swim015[[#This Row],[組]],"")</f>
        <v/>
      </c>
      <c r="C2558" s="22" t="str">
        <f>IFERROR(テーブル_Swim015[[#This Row],[水路]],"")</f>
        <v/>
      </c>
      <c r="D2558" s="22" t="str">
        <f t="shared" si="163"/>
        <v/>
      </c>
      <c r="E2558" s="22" t="str">
        <f>IFERROR(テーブル_Swim015[[#This Row],[選手番号]],"")</f>
        <v/>
      </c>
      <c r="F2558" s="22" t="str">
        <f>IFERROR(VLOOKUP(E2558,Sheet3!A:H,3,0),"")</f>
        <v/>
      </c>
      <c r="G2558" s="22" t="str">
        <f>IFERROR(VLOOKUP(E2558,Sheet3!A:H,8,0),"")</f>
        <v/>
      </c>
      <c r="H2558" s="22" t="str">
        <f>IFERROR(VLOOKUP(E2558,Sheet2!A:B,2,0),"")</f>
        <v/>
      </c>
      <c r="I2558" s="22" t="str">
        <f t="shared" si="160"/>
        <v/>
      </c>
      <c r="J2558" s="22" t="str">
        <f t="shared" si="161"/>
        <v/>
      </c>
      <c r="K2558" s="22" t="str">
        <f t="shared" si="162"/>
        <v/>
      </c>
    </row>
    <row r="2559" spans="1:11" x14ac:dyDescent="0.15">
      <c r="A2559" s="22" t="str">
        <f>IFERROR(テーブル_Swim015[[#This Row],[競技番号]],"")</f>
        <v/>
      </c>
      <c r="B2559" s="22" t="str">
        <f>IFERROR(テーブル_Swim015[[#This Row],[組]],"")</f>
        <v/>
      </c>
      <c r="C2559" s="22" t="str">
        <f>IFERROR(テーブル_Swim015[[#This Row],[水路]],"")</f>
        <v/>
      </c>
      <c r="D2559" s="22" t="str">
        <f t="shared" si="163"/>
        <v/>
      </c>
      <c r="E2559" s="22" t="str">
        <f>IFERROR(テーブル_Swim015[[#This Row],[選手番号]],"")</f>
        <v/>
      </c>
      <c r="F2559" s="22" t="str">
        <f>IFERROR(VLOOKUP(E2559,Sheet3!A:H,3,0),"")</f>
        <v/>
      </c>
      <c r="G2559" s="22" t="str">
        <f>IFERROR(VLOOKUP(E2559,Sheet3!A:H,8,0),"")</f>
        <v/>
      </c>
      <c r="H2559" s="22" t="str">
        <f>IFERROR(VLOOKUP(E2559,Sheet2!A:B,2,0),"")</f>
        <v/>
      </c>
      <c r="I2559" s="22" t="str">
        <f t="shared" si="160"/>
        <v/>
      </c>
      <c r="J2559" s="22" t="str">
        <f t="shared" si="161"/>
        <v/>
      </c>
      <c r="K2559" s="22" t="str">
        <f t="shared" si="162"/>
        <v/>
      </c>
    </row>
    <row r="2560" spans="1:11" x14ac:dyDescent="0.15">
      <c r="A2560" s="22" t="str">
        <f>IFERROR(テーブル_Swim015[[#This Row],[競技番号]],"")</f>
        <v/>
      </c>
      <c r="B2560" s="22" t="str">
        <f>IFERROR(テーブル_Swim015[[#This Row],[組]],"")</f>
        <v/>
      </c>
      <c r="C2560" s="22" t="str">
        <f>IFERROR(テーブル_Swim015[[#This Row],[水路]],"")</f>
        <v/>
      </c>
      <c r="D2560" s="22" t="str">
        <f t="shared" si="163"/>
        <v/>
      </c>
      <c r="E2560" s="22" t="str">
        <f>IFERROR(テーブル_Swim015[[#This Row],[選手番号]],"")</f>
        <v/>
      </c>
      <c r="F2560" s="22" t="str">
        <f>IFERROR(VLOOKUP(E2560,Sheet3!A:H,3,0),"")</f>
        <v/>
      </c>
      <c r="G2560" s="22" t="str">
        <f>IFERROR(VLOOKUP(E2560,Sheet3!A:H,8,0),"")</f>
        <v/>
      </c>
      <c r="H2560" s="22" t="str">
        <f>IFERROR(VLOOKUP(E2560,Sheet2!A:B,2,0),"")</f>
        <v/>
      </c>
      <c r="I2560" s="22" t="str">
        <f t="shared" si="160"/>
        <v/>
      </c>
      <c r="J2560" s="22" t="str">
        <f t="shared" si="161"/>
        <v/>
      </c>
      <c r="K2560" s="22" t="str">
        <f t="shared" si="162"/>
        <v/>
      </c>
    </row>
    <row r="2561" spans="1:11" x14ac:dyDescent="0.15">
      <c r="A2561" s="22" t="str">
        <f>IFERROR(テーブル_Swim015[[#This Row],[競技番号]],"")</f>
        <v/>
      </c>
      <c r="B2561" s="22" t="str">
        <f>IFERROR(テーブル_Swim015[[#This Row],[組]],"")</f>
        <v/>
      </c>
      <c r="C2561" s="22" t="str">
        <f>IFERROR(テーブル_Swim015[[#This Row],[水路]],"")</f>
        <v/>
      </c>
      <c r="D2561" s="22" t="str">
        <f t="shared" si="163"/>
        <v/>
      </c>
      <c r="E2561" s="22" t="str">
        <f>IFERROR(テーブル_Swim015[[#This Row],[選手番号]],"")</f>
        <v/>
      </c>
      <c r="F2561" s="22" t="str">
        <f>IFERROR(VLOOKUP(E2561,Sheet3!A:H,3,0),"")</f>
        <v/>
      </c>
      <c r="G2561" s="22" t="str">
        <f>IFERROR(VLOOKUP(E2561,Sheet3!A:H,8,0),"")</f>
        <v/>
      </c>
      <c r="H2561" s="22" t="str">
        <f>IFERROR(VLOOKUP(E2561,Sheet2!A:B,2,0),"")</f>
        <v/>
      </c>
      <c r="I2561" s="22" t="str">
        <f t="shared" si="160"/>
        <v/>
      </c>
      <c r="J2561" s="22" t="str">
        <f t="shared" si="161"/>
        <v/>
      </c>
      <c r="K2561" s="22" t="str">
        <f t="shared" si="162"/>
        <v/>
      </c>
    </row>
    <row r="2562" spans="1:11" x14ac:dyDescent="0.15">
      <c r="A2562" s="22" t="str">
        <f>IFERROR(テーブル_Swim015[[#This Row],[競技番号]],"")</f>
        <v/>
      </c>
      <c r="B2562" s="22" t="str">
        <f>IFERROR(テーブル_Swim015[[#This Row],[組]],"")</f>
        <v/>
      </c>
      <c r="C2562" s="22" t="str">
        <f>IFERROR(テーブル_Swim015[[#This Row],[水路]],"")</f>
        <v/>
      </c>
      <c r="D2562" s="22" t="str">
        <f t="shared" si="163"/>
        <v/>
      </c>
      <c r="E2562" s="22" t="str">
        <f>IFERROR(テーブル_Swim015[[#This Row],[選手番号]],"")</f>
        <v/>
      </c>
      <c r="F2562" s="22" t="str">
        <f>IFERROR(VLOOKUP(E2562,Sheet3!A:H,3,0),"")</f>
        <v/>
      </c>
      <c r="G2562" s="22" t="str">
        <f>IFERROR(VLOOKUP(E2562,Sheet3!A:H,8,0),"")</f>
        <v/>
      </c>
      <c r="H2562" s="22" t="str">
        <f>IFERROR(VLOOKUP(E2562,Sheet2!A:B,2,0),"")</f>
        <v/>
      </c>
      <c r="I2562" s="22" t="str">
        <f t="shared" si="160"/>
        <v/>
      </c>
      <c r="J2562" s="22" t="str">
        <f t="shared" si="161"/>
        <v/>
      </c>
      <c r="K2562" s="22" t="str">
        <f t="shared" si="162"/>
        <v/>
      </c>
    </row>
    <row r="2563" spans="1:11" x14ac:dyDescent="0.15">
      <c r="A2563" s="22" t="str">
        <f>IFERROR(テーブル_Swim015[[#This Row],[競技番号]],"")</f>
        <v/>
      </c>
      <c r="B2563" s="22" t="str">
        <f>IFERROR(テーブル_Swim015[[#This Row],[組]],"")</f>
        <v/>
      </c>
      <c r="C2563" s="22" t="str">
        <f>IFERROR(テーブル_Swim015[[#This Row],[水路]],"")</f>
        <v/>
      </c>
      <c r="D2563" s="22" t="str">
        <f t="shared" si="163"/>
        <v/>
      </c>
      <c r="E2563" s="22" t="str">
        <f>IFERROR(テーブル_Swim015[[#This Row],[選手番号]],"")</f>
        <v/>
      </c>
      <c r="F2563" s="22" t="str">
        <f>IFERROR(VLOOKUP(E2563,Sheet3!A:H,3,0),"")</f>
        <v/>
      </c>
      <c r="G2563" s="22" t="str">
        <f>IFERROR(VLOOKUP(E2563,Sheet3!A:H,8,0),"")</f>
        <v/>
      </c>
      <c r="H2563" s="22" t="str">
        <f>IFERROR(VLOOKUP(E2563,Sheet2!A:B,2,0),"")</f>
        <v/>
      </c>
      <c r="I2563" s="22" t="str">
        <f t="shared" si="160"/>
        <v/>
      </c>
      <c r="J2563" s="22" t="str">
        <f t="shared" si="161"/>
        <v/>
      </c>
      <c r="K2563" s="22" t="str">
        <f t="shared" si="162"/>
        <v/>
      </c>
    </row>
    <row r="2564" spans="1:11" x14ac:dyDescent="0.15">
      <c r="A2564" s="22" t="str">
        <f>IFERROR(テーブル_Swim015[[#This Row],[競技番号]],"")</f>
        <v/>
      </c>
      <c r="B2564" s="22" t="str">
        <f>IFERROR(テーブル_Swim015[[#This Row],[組]],"")</f>
        <v/>
      </c>
      <c r="C2564" s="22" t="str">
        <f>IFERROR(テーブル_Swim015[[#This Row],[水路]],"")</f>
        <v/>
      </c>
      <c r="D2564" s="22" t="str">
        <f t="shared" si="163"/>
        <v/>
      </c>
      <c r="E2564" s="22" t="str">
        <f>IFERROR(テーブル_Swim015[[#This Row],[選手番号]],"")</f>
        <v/>
      </c>
      <c r="F2564" s="22" t="str">
        <f>IFERROR(VLOOKUP(E2564,Sheet3!A:H,3,0),"")</f>
        <v/>
      </c>
      <c r="G2564" s="22" t="str">
        <f>IFERROR(VLOOKUP(E2564,Sheet3!A:H,8,0),"")</f>
        <v/>
      </c>
      <c r="H2564" s="22" t="str">
        <f>IFERROR(VLOOKUP(E2564,Sheet2!A:B,2,0),"")</f>
        <v/>
      </c>
      <c r="I2564" s="22" t="str">
        <f t="shared" si="160"/>
        <v/>
      </c>
      <c r="J2564" s="22" t="str">
        <f t="shared" si="161"/>
        <v/>
      </c>
      <c r="K2564" s="22" t="str">
        <f t="shared" si="162"/>
        <v/>
      </c>
    </row>
    <row r="2565" spans="1:11" x14ac:dyDescent="0.15">
      <c r="A2565" s="22" t="str">
        <f>IFERROR(テーブル_Swim015[[#This Row],[競技番号]],"")</f>
        <v/>
      </c>
      <c r="B2565" s="22" t="str">
        <f>IFERROR(テーブル_Swim015[[#This Row],[組]],"")</f>
        <v/>
      </c>
      <c r="C2565" s="22" t="str">
        <f>IFERROR(テーブル_Swim015[[#This Row],[水路]],"")</f>
        <v/>
      </c>
      <c r="D2565" s="22" t="str">
        <f t="shared" si="163"/>
        <v/>
      </c>
      <c r="E2565" s="22" t="str">
        <f>IFERROR(テーブル_Swim015[[#This Row],[選手番号]],"")</f>
        <v/>
      </c>
      <c r="F2565" s="22" t="str">
        <f>IFERROR(VLOOKUP(E2565,Sheet3!A:H,3,0),"")</f>
        <v/>
      </c>
      <c r="G2565" s="22" t="str">
        <f>IFERROR(VLOOKUP(E2565,Sheet3!A:H,8,0),"")</f>
        <v/>
      </c>
      <c r="H2565" s="22" t="str">
        <f>IFERROR(VLOOKUP(E2565,Sheet2!A:B,2,0),"")</f>
        <v/>
      </c>
      <c r="I2565" s="22" t="str">
        <f t="shared" si="160"/>
        <v/>
      </c>
      <c r="J2565" s="22" t="str">
        <f t="shared" si="161"/>
        <v/>
      </c>
      <c r="K2565" s="22" t="str">
        <f t="shared" si="162"/>
        <v/>
      </c>
    </row>
    <row r="2566" spans="1:11" x14ac:dyDescent="0.15">
      <c r="A2566" s="22" t="str">
        <f>IFERROR(テーブル_Swim015[[#This Row],[競技番号]],"")</f>
        <v/>
      </c>
      <c r="B2566" s="22" t="str">
        <f>IFERROR(テーブル_Swim015[[#This Row],[組]],"")</f>
        <v/>
      </c>
      <c r="C2566" s="22" t="str">
        <f>IFERROR(テーブル_Swim015[[#This Row],[水路]],"")</f>
        <v/>
      </c>
      <c r="D2566" s="22" t="str">
        <f t="shared" si="163"/>
        <v/>
      </c>
      <c r="E2566" s="22" t="str">
        <f>IFERROR(テーブル_Swim015[[#This Row],[選手番号]],"")</f>
        <v/>
      </c>
      <c r="F2566" s="22" t="str">
        <f>IFERROR(VLOOKUP(E2566,Sheet3!A:H,3,0),"")</f>
        <v/>
      </c>
      <c r="G2566" s="22" t="str">
        <f>IFERROR(VLOOKUP(E2566,Sheet3!A:H,8,0),"")</f>
        <v/>
      </c>
      <c r="H2566" s="22" t="str">
        <f>IFERROR(VLOOKUP(E2566,Sheet2!A:B,2,0),"")</f>
        <v/>
      </c>
      <c r="I2566" s="22" t="str">
        <f t="shared" si="160"/>
        <v/>
      </c>
      <c r="J2566" s="22" t="str">
        <f t="shared" si="161"/>
        <v/>
      </c>
      <c r="K2566" s="22" t="str">
        <f t="shared" si="162"/>
        <v/>
      </c>
    </row>
    <row r="2567" spans="1:11" x14ac:dyDescent="0.15">
      <c r="A2567" s="22" t="str">
        <f>IFERROR(テーブル_Swim015[[#This Row],[競技番号]],"")</f>
        <v/>
      </c>
      <c r="B2567" s="22" t="str">
        <f>IFERROR(テーブル_Swim015[[#This Row],[組]],"")</f>
        <v/>
      </c>
      <c r="C2567" s="22" t="str">
        <f>IFERROR(テーブル_Swim015[[#This Row],[水路]],"")</f>
        <v/>
      </c>
      <c r="D2567" s="22" t="str">
        <f t="shared" si="163"/>
        <v/>
      </c>
      <c r="E2567" s="22" t="str">
        <f>IFERROR(テーブル_Swim015[[#This Row],[選手番号]],"")</f>
        <v/>
      </c>
      <c r="F2567" s="22" t="str">
        <f>IFERROR(VLOOKUP(E2567,Sheet3!A:H,3,0),"")</f>
        <v/>
      </c>
      <c r="G2567" s="22" t="str">
        <f>IFERROR(VLOOKUP(E2567,Sheet3!A:H,8,0),"")</f>
        <v/>
      </c>
      <c r="H2567" s="22" t="str">
        <f>IFERROR(VLOOKUP(E2567,Sheet2!A:B,2,0),"")</f>
        <v/>
      </c>
      <c r="I2567" s="22" t="str">
        <f t="shared" si="160"/>
        <v/>
      </c>
      <c r="J2567" s="22" t="str">
        <f t="shared" si="161"/>
        <v/>
      </c>
      <c r="K2567" s="22" t="str">
        <f t="shared" si="162"/>
        <v/>
      </c>
    </row>
    <row r="2568" spans="1:11" x14ac:dyDescent="0.15">
      <c r="A2568" s="22" t="str">
        <f>IFERROR(テーブル_Swim015[[#This Row],[競技番号]],"")</f>
        <v/>
      </c>
      <c r="B2568" s="22" t="str">
        <f>IFERROR(テーブル_Swim015[[#This Row],[組]],"")</f>
        <v/>
      </c>
      <c r="C2568" s="22" t="str">
        <f>IFERROR(テーブル_Swim015[[#This Row],[水路]],"")</f>
        <v/>
      </c>
      <c r="D2568" s="22" t="str">
        <f t="shared" si="163"/>
        <v/>
      </c>
      <c r="E2568" s="22" t="str">
        <f>IFERROR(テーブル_Swim015[[#This Row],[選手番号]],"")</f>
        <v/>
      </c>
      <c r="F2568" s="22" t="str">
        <f>IFERROR(VLOOKUP(E2568,Sheet3!A:H,3,0),"")</f>
        <v/>
      </c>
      <c r="G2568" s="22" t="str">
        <f>IFERROR(VLOOKUP(E2568,Sheet3!A:H,8,0),"")</f>
        <v/>
      </c>
      <c r="H2568" s="22" t="str">
        <f>IFERROR(VLOOKUP(E2568,Sheet2!A:B,2,0),"")</f>
        <v/>
      </c>
      <c r="I2568" s="22" t="str">
        <f t="shared" si="160"/>
        <v/>
      </c>
      <c r="J2568" s="22" t="str">
        <f t="shared" si="161"/>
        <v/>
      </c>
      <c r="K2568" s="22" t="str">
        <f t="shared" si="162"/>
        <v/>
      </c>
    </row>
    <row r="2569" spans="1:11" x14ac:dyDescent="0.15">
      <c r="A2569" s="22" t="str">
        <f>IFERROR(テーブル_Swim015[[#This Row],[競技番号]],"")</f>
        <v/>
      </c>
      <c r="B2569" s="22" t="str">
        <f>IFERROR(テーブル_Swim015[[#This Row],[組]],"")</f>
        <v/>
      </c>
      <c r="C2569" s="22" t="str">
        <f>IFERROR(テーブル_Swim015[[#This Row],[水路]],"")</f>
        <v/>
      </c>
      <c r="D2569" s="22" t="str">
        <f t="shared" si="163"/>
        <v/>
      </c>
      <c r="E2569" s="22" t="str">
        <f>IFERROR(テーブル_Swim015[[#This Row],[選手番号]],"")</f>
        <v/>
      </c>
      <c r="F2569" s="22" t="str">
        <f>IFERROR(VLOOKUP(E2569,Sheet3!A:H,3,0),"")</f>
        <v/>
      </c>
      <c r="G2569" s="22" t="str">
        <f>IFERROR(VLOOKUP(E2569,Sheet3!A:H,8,0),"")</f>
        <v/>
      </c>
      <c r="H2569" s="22" t="str">
        <f>IFERROR(VLOOKUP(E2569,Sheet2!A:B,2,0),"")</f>
        <v/>
      </c>
      <c r="I2569" s="22" t="str">
        <f t="shared" si="160"/>
        <v/>
      </c>
      <c r="J2569" s="22" t="str">
        <f t="shared" si="161"/>
        <v/>
      </c>
      <c r="K2569" s="22" t="str">
        <f t="shared" si="162"/>
        <v/>
      </c>
    </row>
    <row r="2570" spans="1:11" x14ac:dyDescent="0.15">
      <c r="A2570" s="22" t="str">
        <f>IFERROR(テーブル_Swim015[[#This Row],[競技番号]],"")</f>
        <v/>
      </c>
      <c r="B2570" s="22" t="str">
        <f>IFERROR(テーブル_Swim015[[#This Row],[組]],"")</f>
        <v/>
      </c>
      <c r="C2570" s="22" t="str">
        <f>IFERROR(テーブル_Swim015[[#This Row],[水路]],"")</f>
        <v/>
      </c>
      <c r="D2570" s="22" t="str">
        <f t="shared" si="163"/>
        <v/>
      </c>
      <c r="E2570" s="22" t="str">
        <f>IFERROR(テーブル_Swim015[[#This Row],[選手番号]],"")</f>
        <v/>
      </c>
      <c r="F2570" s="22" t="str">
        <f>IFERROR(VLOOKUP(E2570,Sheet3!A:H,3,0),"")</f>
        <v/>
      </c>
      <c r="G2570" s="22" t="str">
        <f>IFERROR(VLOOKUP(E2570,Sheet3!A:H,8,0),"")</f>
        <v/>
      </c>
      <c r="H2570" s="22" t="str">
        <f>IFERROR(VLOOKUP(E2570,Sheet2!A:B,2,0),"")</f>
        <v/>
      </c>
      <c r="I2570" s="22" t="str">
        <f t="shared" si="160"/>
        <v/>
      </c>
      <c r="J2570" s="22" t="str">
        <f t="shared" si="161"/>
        <v/>
      </c>
      <c r="K2570" s="22" t="str">
        <f t="shared" si="162"/>
        <v/>
      </c>
    </row>
    <row r="2571" spans="1:11" x14ac:dyDescent="0.15">
      <c r="A2571" s="22" t="str">
        <f>IFERROR(テーブル_Swim015[[#This Row],[競技番号]],"")</f>
        <v/>
      </c>
      <c r="B2571" s="22" t="str">
        <f>IFERROR(テーブル_Swim015[[#This Row],[組]],"")</f>
        <v/>
      </c>
      <c r="C2571" s="22" t="str">
        <f>IFERROR(テーブル_Swim015[[#This Row],[水路]],"")</f>
        <v/>
      </c>
      <c r="D2571" s="22" t="str">
        <f t="shared" si="163"/>
        <v/>
      </c>
      <c r="E2571" s="22" t="str">
        <f>IFERROR(テーブル_Swim015[[#This Row],[選手番号]],"")</f>
        <v/>
      </c>
      <c r="F2571" s="22" t="str">
        <f>IFERROR(VLOOKUP(E2571,Sheet3!A:H,3,0),"")</f>
        <v/>
      </c>
      <c r="G2571" s="22" t="str">
        <f>IFERROR(VLOOKUP(E2571,Sheet3!A:H,8,0),"")</f>
        <v/>
      </c>
      <c r="H2571" s="22" t="str">
        <f>IFERROR(VLOOKUP(E2571,Sheet2!A:B,2,0),"")</f>
        <v/>
      </c>
      <c r="I2571" s="22" t="str">
        <f t="shared" si="160"/>
        <v/>
      </c>
      <c r="J2571" s="22" t="str">
        <f t="shared" si="161"/>
        <v/>
      </c>
      <c r="K2571" s="22" t="str">
        <f t="shared" si="162"/>
        <v/>
      </c>
    </row>
    <row r="2572" spans="1:11" x14ac:dyDescent="0.15">
      <c r="A2572" s="22" t="str">
        <f>IFERROR(テーブル_Swim015[[#This Row],[競技番号]],"")</f>
        <v/>
      </c>
      <c r="B2572" s="22" t="str">
        <f>IFERROR(テーブル_Swim015[[#This Row],[組]],"")</f>
        <v/>
      </c>
      <c r="C2572" s="22" t="str">
        <f>IFERROR(テーブル_Swim015[[#This Row],[水路]],"")</f>
        <v/>
      </c>
      <c r="D2572" s="22" t="str">
        <f t="shared" si="163"/>
        <v/>
      </c>
      <c r="E2572" s="22" t="str">
        <f>IFERROR(テーブル_Swim015[[#This Row],[選手番号]],"")</f>
        <v/>
      </c>
      <c r="F2572" s="22" t="str">
        <f>IFERROR(VLOOKUP(E2572,Sheet3!A:H,3,0),"")</f>
        <v/>
      </c>
      <c r="G2572" s="22" t="str">
        <f>IFERROR(VLOOKUP(E2572,Sheet3!A:H,8,0),"")</f>
        <v/>
      </c>
      <c r="H2572" s="22" t="str">
        <f>IFERROR(VLOOKUP(E2572,Sheet2!A:B,2,0),"")</f>
        <v/>
      </c>
      <c r="I2572" s="22" t="str">
        <f t="shared" si="160"/>
        <v/>
      </c>
      <c r="J2572" s="22" t="str">
        <f t="shared" si="161"/>
        <v/>
      </c>
      <c r="K2572" s="22" t="str">
        <f t="shared" si="162"/>
        <v/>
      </c>
    </row>
    <row r="2573" spans="1:11" x14ac:dyDescent="0.15">
      <c r="A2573" s="22" t="str">
        <f>IFERROR(テーブル_Swim015[[#This Row],[競技番号]],"")</f>
        <v/>
      </c>
      <c r="B2573" s="22" t="str">
        <f>IFERROR(テーブル_Swim015[[#This Row],[組]],"")</f>
        <v/>
      </c>
      <c r="C2573" s="22" t="str">
        <f>IFERROR(テーブル_Swim015[[#This Row],[水路]],"")</f>
        <v/>
      </c>
      <c r="D2573" s="22" t="str">
        <f t="shared" si="163"/>
        <v/>
      </c>
      <c r="E2573" s="22" t="str">
        <f>IFERROR(テーブル_Swim015[[#This Row],[選手番号]],"")</f>
        <v/>
      </c>
      <c r="F2573" s="22" t="str">
        <f>IFERROR(VLOOKUP(E2573,Sheet3!A:H,3,0),"")</f>
        <v/>
      </c>
      <c r="G2573" s="22" t="str">
        <f>IFERROR(VLOOKUP(E2573,Sheet3!A:H,8,0),"")</f>
        <v/>
      </c>
      <c r="H2573" s="22" t="str">
        <f>IFERROR(VLOOKUP(E2573,Sheet2!A:B,2,0),"")</f>
        <v/>
      </c>
      <c r="I2573" s="22" t="str">
        <f t="shared" si="160"/>
        <v/>
      </c>
      <c r="J2573" s="22" t="str">
        <f t="shared" si="161"/>
        <v/>
      </c>
      <c r="K2573" s="22" t="str">
        <f t="shared" si="162"/>
        <v/>
      </c>
    </row>
    <row r="2574" spans="1:11" x14ac:dyDescent="0.15">
      <c r="A2574" s="22" t="str">
        <f>IFERROR(テーブル_Swim015[[#This Row],[競技番号]],"")</f>
        <v/>
      </c>
      <c r="B2574" s="22" t="str">
        <f>IFERROR(テーブル_Swim015[[#This Row],[組]],"")</f>
        <v/>
      </c>
      <c r="C2574" s="22" t="str">
        <f>IFERROR(テーブル_Swim015[[#This Row],[水路]],"")</f>
        <v/>
      </c>
      <c r="D2574" s="22" t="str">
        <f t="shared" si="163"/>
        <v/>
      </c>
      <c r="E2574" s="22" t="str">
        <f>IFERROR(テーブル_Swim015[[#This Row],[選手番号]],"")</f>
        <v/>
      </c>
      <c r="F2574" s="22" t="str">
        <f>IFERROR(VLOOKUP(E2574,Sheet3!A:H,3,0),"")</f>
        <v/>
      </c>
      <c r="G2574" s="22" t="str">
        <f>IFERROR(VLOOKUP(E2574,Sheet3!A:H,8,0),"")</f>
        <v/>
      </c>
      <c r="H2574" s="22" t="str">
        <f>IFERROR(VLOOKUP(E2574,Sheet2!A:B,2,0),"")</f>
        <v/>
      </c>
      <c r="I2574" s="22" t="str">
        <f t="shared" si="160"/>
        <v/>
      </c>
      <c r="J2574" s="22" t="str">
        <f t="shared" si="161"/>
        <v/>
      </c>
      <c r="K2574" s="22" t="str">
        <f t="shared" si="162"/>
        <v/>
      </c>
    </row>
    <row r="2575" spans="1:11" x14ac:dyDescent="0.15">
      <c r="A2575" s="22" t="str">
        <f>IFERROR(テーブル_Swim015[[#This Row],[競技番号]],"")</f>
        <v/>
      </c>
      <c r="B2575" s="22" t="str">
        <f>IFERROR(テーブル_Swim015[[#This Row],[組]],"")</f>
        <v/>
      </c>
      <c r="C2575" s="22" t="str">
        <f>IFERROR(テーブル_Swim015[[#This Row],[水路]],"")</f>
        <v/>
      </c>
      <c r="D2575" s="22" t="str">
        <f t="shared" si="163"/>
        <v/>
      </c>
      <c r="E2575" s="22" t="str">
        <f>IFERROR(テーブル_Swim015[[#This Row],[選手番号]],"")</f>
        <v/>
      </c>
      <c r="F2575" s="22" t="str">
        <f>IFERROR(VLOOKUP(E2575,Sheet3!A:H,3,0),"")</f>
        <v/>
      </c>
      <c r="G2575" s="22" t="str">
        <f>IFERROR(VLOOKUP(E2575,Sheet3!A:H,8,0),"")</f>
        <v/>
      </c>
      <c r="H2575" s="22" t="str">
        <f>IFERROR(VLOOKUP(E2575,Sheet2!A:B,2,0),"")</f>
        <v/>
      </c>
      <c r="I2575" s="22" t="str">
        <f t="shared" ref="I2575:I2638" si="164">CONCATENATE(E2575,A2575)</f>
        <v/>
      </c>
      <c r="J2575" s="22" t="str">
        <f t="shared" ref="J2575:J2638" si="165">B2575</f>
        <v/>
      </c>
      <c r="K2575" s="22" t="str">
        <f t="shared" ref="K2575:K2638" si="166">C2575</f>
        <v/>
      </c>
    </row>
    <row r="2576" spans="1:11" x14ac:dyDescent="0.15">
      <c r="A2576" s="22" t="str">
        <f>IFERROR(テーブル_Swim015[[#This Row],[競技番号]],"")</f>
        <v/>
      </c>
      <c r="B2576" s="22" t="str">
        <f>IFERROR(テーブル_Swim015[[#This Row],[組]],"")</f>
        <v/>
      </c>
      <c r="C2576" s="22" t="str">
        <f>IFERROR(テーブル_Swim015[[#This Row],[水路]],"")</f>
        <v/>
      </c>
      <c r="D2576" s="22" t="str">
        <f t="shared" si="163"/>
        <v/>
      </c>
      <c r="E2576" s="22" t="str">
        <f>IFERROR(テーブル_Swim015[[#This Row],[選手番号]],"")</f>
        <v/>
      </c>
      <c r="F2576" s="22" t="str">
        <f>IFERROR(VLOOKUP(E2576,Sheet3!A:H,3,0),"")</f>
        <v/>
      </c>
      <c r="G2576" s="22" t="str">
        <f>IFERROR(VLOOKUP(E2576,Sheet3!A:H,8,0),"")</f>
        <v/>
      </c>
      <c r="H2576" s="22" t="str">
        <f>IFERROR(VLOOKUP(E2576,Sheet2!A:B,2,0),"")</f>
        <v/>
      </c>
      <c r="I2576" s="22" t="str">
        <f t="shared" si="164"/>
        <v/>
      </c>
      <c r="J2576" s="22" t="str">
        <f t="shared" si="165"/>
        <v/>
      </c>
      <c r="K2576" s="22" t="str">
        <f t="shared" si="166"/>
        <v/>
      </c>
    </row>
    <row r="2577" spans="1:11" x14ac:dyDescent="0.15">
      <c r="A2577" s="22" t="str">
        <f>IFERROR(テーブル_Swim015[[#This Row],[競技番号]],"")</f>
        <v/>
      </c>
      <c r="B2577" s="22" t="str">
        <f>IFERROR(テーブル_Swim015[[#This Row],[組]],"")</f>
        <v/>
      </c>
      <c r="C2577" s="22" t="str">
        <f>IFERROR(テーブル_Swim015[[#This Row],[水路]],"")</f>
        <v/>
      </c>
      <c r="D2577" s="22" t="str">
        <f t="shared" si="163"/>
        <v/>
      </c>
      <c r="E2577" s="22" t="str">
        <f>IFERROR(テーブル_Swim015[[#This Row],[選手番号]],"")</f>
        <v/>
      </c>
      <c r="F2577" s="22" t="str">
        <f>IFERROR(VLOOKUP(E2577,Sheet3!A:H,3,0),"")</f>
        <v/>
      </c>
      <c r="G2577" s="22" t="str">
        <f>IFERROR(VLOOKUP(E2577,Sheet3!A:H,8,0),"")</f>
        <v/>
      </c>
      <c r="H2577" s="22" t="str">
        <f>IFERROR(VLOOKUP(E2577,Sheet2!A:B,2,0),"")</f>
        <v/>
      </c>
      <c r="I2577" s="22" t="str">
        <f t="shared" si="164"/>
        <v/>
      </c>
      <c r="J2577" s="22" t="str">
        <f t="shared" si="165"/>
        <v/>
      </c>
      <c r="K2577" s="22" t="str">
        <f t="shared" si="166"/>
        <v/>
      </c>
    </row>
    <row r="2578" spans="1:11" x14ac:dyDescent="0.15">
      <c r="A2578" s="22" t="str">
        <f>IFERROR(テーブル_Swim015[[#This Row],[競技番号]],"")</f>
        <v/>
      </c>
      <c r="B2578" s="22" t="str">
        <f>IFERROR(テーブル_Swim015[[#This Row],[組]],"")</f>
        <v/>
      </c>
      <c r="C2578" s="22" t="str">
        <f>IFERROR(テーブル_Swim015[[#This Row],[水路]],"")</f>
        <v/>
      </c>
      <c r="D2578" s="22" t="str">
        <f t="shared" ref="D2578:D2641" si="167">CONCATENATE(A2578,B2578,C2578)</f>
        <v/>
      </c>
      <c r="E2578" s="22" t="str">
        <f>IFERROR(テーブル_Swim015[[#This Row],[選手番号]],"")</f>
        <v/>
      </c>
      <c r="F2578" s="22" t="str">
        <f>IFERROR(VLOOKUP(E2578,Sheet3!A:H,3,0),"")</f>
        <v/>
      </c>
      <c r="G2578" s="22" t="str">
        <f>IFERROR(VLOOKUP(E2578,Sheet3!A:H,8,0),"")</f>
        <v/>
      </c>
      <c r="H2578" s="22" t="str">
        <f>IFERROR(VLOOKUP(E2578,Sheet2!A:B,2,0),"")</f>
        <v/>
      </c>
      <c r="I2578" s="22" t="str">
        <f t="shared" si="164"/>
        <v/>
      </c>
      <c r="J2578" s="22" t="str">
        <f t="shared" si="165"/>
        <v/>
      </c>
      <c r="K2578" s="22" t="str">
        <f t="shared" si="166"/>
        <v/>
      </c>
    </row>
    <row r="2579" spans="1:11" x14ac:dyDescent="0.15">
      <c r="A2579" s="22" t="str">
        <f>IFERROR(テーブル_Swim015[[#This Row],[競技番号]],"")</f>
        <v/>
      </c>
      <c r="B2579" s="22" t="str">
        <f>IFERROR(テーブル_Swim015[[#This Row],[組]],"")</f>
        <v/>
      </c>
      <c r="C2579" s="22" t="str">
        <f>IFERROR(テーブル_Swim015[[#This Row],[水路]],"")</f>
        <v/>
      </c>
      <c r="D2579" s="22" t="str">
        <f t="shared" si="167"/>
        <v/>
      </c>
      <c r="E2579" s="22" t="str">
        <f>IFERROR(テーブル_Swim015[[#This Row],[選手番号]],"")</f>
        <v/>
      </c>
      <c r="F2579" s="22" t="str">
        <f>IFERROR(VLOOKUP(E2579,Sheet3!A:H,3,0),"")</f>
        <v/>
      </c>
      <c r="G2579" s="22" t="str">
        <f>IFERROR(VLOOKUP(E2579,Sheet3!A:H,8,0),"")</f>
        <v/>
      </c>
      <c r="H2579" s="22" t="str">
        <f>IFERROR(VLOOKUP(E2579,Sheet2!A:B,2,0),"")</f>
        <v/>
      </c>
      <c r="I2579" s="22" t="str">
        <f t="shared" si="164"/>
        <v/>
      </c>
      <c r="J2579" s="22" t="str">
        <f t="shared" si="165"/>
        <v/>
      </c>
      <c r="K2579" s="22" t="str">
        <f t="shared" si="166"/>
        <v/>
      </c>
    </row>
    <row r="2580" spans="1:11" x14ac:dyDescent="0.15">
      <c r="A2580" s="22" t="str">
        <f>IFERROR(テーブル_Swim015[[#This Row],[競技番号]],"")</f>
        <v/>
      </c>
      <c r="B2580" s="22" t="str">
        <f>IFERROR(テーブル_Swim015[[#This Row],[組]],"")</f>
        <v/>
      </c>
      <c r="C2580" s="22" t="str">
        <f>IFERROR(テーブル_Swim015[[#This Row],[水路]],"")</f>
        <v/>
      </c>
      <c r="D2580" s="22" t="str">
        <f t="shared" si="167"/>
        <v/>
      </c>
      <c r="E2580" s="22" t="str">
        <f>IFERROR(テーブル_Swim015[[#This Row],[選手番号]],"")</f>
        <v/>
      </c>
      <c r="F2580" s="22" t="str">
        <f>IFERROR(VLOOKUP(E2580,Sheet3!A:H,3,0),"")</f>
        <v/>
      </c>
      <c r="G2580" s="22" t="str">
        <f>IFERROR(VLOOKUP(E2580,Sheet3!A:H,8,0),"")</f>
        <v/>
      </c>
      <c r="H2580" s="22" t="str">
        <f>IFERROR(VLOOKUP(E2580,Sheet2!A:B,2,0),"")</f>
        <v/>
      </c>
      <c r="I2580" s="22" t="str">
        <f t="shared" si="164"/>
        <v/>
      </c>
      <c r="J2580" s="22" t="str">
        <f t="shared" si="165"/>
        <v/>
      </c>
      <c r="K2580" s="22" t="str">
        <f t="shared" si="166"/>
        <v/>
      </c>
    </row>
    <row r="2581" spans="1:11" x14ac:dyDescent="0.15">
      <c r="A2581" s="22" t="str">
        <f>IFERROR(テーブル_Swim015[[#This Row],[競技番号]],"")</f>
        <v/>
      </c>
      <c r="B2581" s="22" t="str">
        <f>IFERROR(テーブル_Swim015[[#This Row],[組]],"")</f>
        <v/>
      </c>
      <c r="C2581" s="22" t="str">
        <f>IFERROR(テーブル_Swim015[[#This Row],[水路]],"")</f>
        <v/>
      </c>
      <c r="D2581" s="22" t="str">
        <f t="shared" si="167"/>
        <v/>
      </c>
      <c r="E2581" s="22" t="str">
        <f>IFERROR(テーブル_Swim015[[#This Row],[選手番号]],"")</f>
        <v/>
      </c>
      <c r="F2581" s="22" t="str">
        <f>IFERROR(VLOOKUP(E2581,Sheet3!A:H,3,0),"")</f>
        <v/>
      </c>
      <c r="G2581" s="22" t="str">
        <f>IFERROR(VLOOKUP(E2581,Sheet3!A:H,8,0),"")</f>
        <v/>
      </c>
      <c r="H2581" s="22" t="str">
        <f>IFERROR(VLOOKUP(E2581,Sheet2!A:B,2,0),"")</f>
        <v/>
      </c>
      <c r="I2581" s="22" t="str">
        <f t="shared" si="164"/>
        <v/>
      </c>
      <c r="J2581" s="22" t="str">
        <f t="shared" si="165"/>
        <v/>
      </c>
      <c r="K2581" s="22" t="str">
        <f t="shared" si="166"/>
        <v/>
      </c>
    </row>
    <row r="2582" spans="1:11" x14ac:dyDescent="0.15">
      <c r="A2582" s="22" t="str">
        <f>IFERROR(テーブル_Swim015[[#This Row],[競技番号]],"")</f>
        <v/>
      </c>
      <c r="B2582" s="22" t="str">
        <f>IFERROR(テーブル_Swim015[[#This Row],[組]],"")</f>
        <v/>
      </c>
      <c r="C2582" s="22" t="str">
        <f>IFERROR(テーブル_Swim015[[#This Row],[水路]],"")</f>
        <v/>
      </c>
      <c r="D2582" s="22" t="str">
        <f t="shared" si="167"/>
        <v/>
      </c>
      <c r="E2582" s="22" t="str">
        <f>IFERROR(テーブル_Swim015[[#This Row],[選手番号]],"")</f>
        <v/>
      </c>
      <c r="F2582" s="22" t="str">
        <f>IFERROR(VLOOKUP(E2582,Sheet3!A:H,3,0),"")</f>
        <v/>
      </c>
      <c r="G2582" s="22" t="str">
        <f>IFERROR(VLOOKUP(E2582,Sheet3!A:H,8,0),"")</f>
        <v/>
      </c>
      <c r="H2582" s="22" t="str">
        <f>IFERROR(VLOOKUP(E2582,Sheet2!A:B,2,0),"")</f>
        <v/>
      </c>
      <c r="I2582" s="22" t="str">
        <f t="shared" si="164"/>
        <v/>
      </c>
      <c r="J2582" s="22" t="str">
        <f t="shared" si="165"/>
        <v/>
      </c>
      <c r="K2582" s="22" t="str">
        <f t="shared" si="166"/>
        <v/>
      </c>
    </row>
    <row r="2583" spans="1:11" x14ac:dyDescent="0.15">
      <c r="A2583" s="22" t="str">
        <f>IFERROR(テーブル_Swim015[[#This Row],[競技番号]],"")</f>
        <v/>
      </c>
      <c r="B2583" s="22" t="str">
        <f>IFERROR(テーブル_Swim015[[#This Row],[組]],"")</f>
        <v/>
      </c>
      <c r="C2583" s="22" t="str">
        <f>IFERROR(テーブル_Swim015[[#This Row],[水路]],"")</f>
        <v/>
      </c>
      <c r="D2583" s="22" t="str">
        <f t="shared" si="167"/>
        <v/>
      </c>
      <c r="E2583" s="22" t="str">
        <f>IFERROR(テーブル_Swim015[[#This Row],[選手番号]],"")</f>
        <v/>
      </c>
      <c r="F2583" s="22" t="str">
        <f>IFERROR(VLOOKUP(E2583,Sheet3!A:H,3,0),"")</f>
        <v/>
      </c>
      <c r="G2583" s="22" t="str">
        <f>IFERROR(VLOOKUP(E2583,Sheet3!A:H,8,0),"")</f>
        <v/>
      </c>
      <c r="H2583" s="22" t="str">
        <f>IFERROR(VLOOKUP(E2583,Sheet2!A:B,2,0),"")</f>
        <v/>
      </c>
      <c r="I2583" s="22" t="str">
        <f t="shared" si="164"/>
        <v/>
      </c>
      <c r="J2583" s="22" t="str">
        <f t="shared" si="165"/>
        <v/>
      </c>
      <c r="K2583" s="22" t="str">
        <f t="shared" si="166"/>
        <v/>
      </c>
    </row>
    <row r="2584" spans="1:11" x14ac:dyDescent="0.15">
      <c r="A2584" s="22" t="str">
        <f>IFERROR(テーブル_Swim015[[#This Row],[競技番号]],"")</f>
        <v/>
      </c>
      <c r="B2584" s="22" t="str">
        <f>IFERROR(テーブル_Swim015[[#This Row],[組]],"")</f>
        <v/>
      </c>
      <c r="C2584" s="22" t="str">
        <f>IFERROR(テーブル_Swim015[[#This Row],[水路]],"")</f>
        <v/>
      </c>
      <c r="D2584" s="22" t="str">
        <f t="shared" si="167"/>
        <v/>
      </c>
      <c r="E2584" s="22" t="str">
        <f>IFERROR(テーブル_Swim015[[#This Row],[選手番号]],"")</f>
        <v/>
      </c>
      <c r="F2584" s="22" t="str">
        <f>IFERROR(VLOOKUP(E2584,Sheet3!A:H,3,0),"")</f>
        <v/>
      </c>
      <c r="G2584" s="22" t="str">
        <f>IFERROR(VLOOKUP(E2584,Sheet3!A:H,8,0),"")</f>
        <v/>
      </c>
      <c r="H2584" s="22" t="str">
        <f>IFERROR(VLOOKUP(E2584,Sheet2!A:B,2,0),"")</f>
        <v/>
      </c>
      <c r="I2584" s="22" t="str">
        <f t="shared" si="164"/>
        <v/>
      </c>
      <c r="J2584" s="22" t="str">
        <f t="shared" si="165"/>
        <v/>
      </c>
      <c r="K2584" s="22" t="str">
        <f t="shared" si="166"/>
        <v/>
      </c>
    </row>
    <row r="2585" spans="1:11" x14ac:dyDescent="0.15">
      <c r="A2585" s="22" t="str">
        <f>IFERROR(テーブル_Swim015[[#This Row],[競技番号]],"")</f>
        <v/>
      </c>
      <c r="B2585" s="22" t="str">
        <f>IFERROR(テーブル_Swim015[[#This Row],[組]],"")</f>
        <v/>
      </c>
      <c r="C2585" s="22" t="str">
        <f>IFERROR(テーブル_Swim015[[#This Row],[水路]],"")</f>
        <v/>
      </c>
      <c r="D2585" s="22" t="str">
        <f t="shared" si="167"/>
        <v/>
      </c>
      <c r="E2585" s="22" t="str">
        <f>IFERROR(テーブル_Swim015[[#This Row],[選手番号]],"")</f>
        <v/>
      </c>
      <c r="F2585" s="22" t="str">
        <f>IFERROR(VLOOKUP(E2585,Sheet3!A:H,3,0),"")</f>
        <v/>
      </c>
      <c r="G2585" s="22" t="str">
        <f>IFERROR(VLOOKUP(E2585,Sheet3!A:H,8,0),"")</f>
        <v/>
      </c>
      <c r="H2585" s="22" t="str">
        <f>IFERROR(VLOOKUP(E2585,Sheet2!A:B,2,0),"")</f>
        <v/>
      </c>
      <c r="I2585" s="22" t="str">
        <f t="shared" si="164"/>
        <v/>
      </c>
      <c r="J2585" s="22" t="str">
        <f t="shared" si="165"/>
        <v/>
      </c>
      <c r="K2585" s="22" t="str">
        <f t="shared" si="166"/>
        <v/>
      </c>
    </row>
    <row r="2586" spans="1:11" x14ac:dyDescent="0.15">
      <c r="A2586" s="22" t="str">
        <f>IFERROR(テーブル_Swim015[[#This Row],[競技番号]],"")</f>
        <v/>
      </c>
      <c r="B2586" s="22" t="str">
        <f>IFERROR(テーブル_Swim015[[#This Row],[組]],"")</f>
        <v/>
      </c>
      <c r="C2586" s="22" t="str">
        <f>IFERROR(テーブル_Swim015[[#This Row],[水路]],"")</f>
        <v/>
      </c>
      <c r="D2586" s="22" t="str">
        <f t="shared" si="167"/>
        <v/>
      </c>
      <c r="E2586" s="22" t="str">
        <f>IFERROR(テーブル_Swim015[[#This Row],[選手番号]],"")</f>
        <v/>
      </c>
      <c r="F2586" s="22" t="str">
        <f>IFERROR(VLOOKUP(E2586,Sheet3!A:H,3,0),"")</f>
        <v/>
      </c>
      <c r="G2586" s="22" t="str">
        <f>IFERROR(VLOOKUP(E2586,Sheet3!A:H,8,0),"")</f>
        <v/>
      </c>
      <c r="H2586" s="22" t="str">
        <f>IFERROR(VLOOKUP(E2586,Sheet2!A:B,2,0),"")</f>
        <v/>
      </c>
      <c r="I2586" s="22" t="str">
        <f t="shared" si="164"/>
        <v/>
      </c>
      <c r="J2586" s="22" t="str">
        <f t="shared" si="165"/>
        <v/>
      </c>
      <c r="K2586" s="22" t="str">
        <f t="shared" si="166"/>
        <v/>
      </c>
    </row>
    <row r="2587" spans="1:11" x14ac:dyDescent="0.15">
      <c r="A2587" s="22" t="str">
        <f>IFERROR(テーブル_Swim015[[#This Row],[競技番号]],"")</f>
        <v/>
      </c>
      <c r="B2587" s="22" t="str">
        <f>IFERROR(テーブル_Swim015[[#This Row],[組]],"")</f>
        <v/>
      </c>
      <c r="C2587" s="22" t="str">
        <f>IFERROR(テーブル_Swim015[[#This Row],[水路]],"")</f>
        <v/>
      </c>
      <c r="D2587" s="22" t="str">
        <f t="shared" si="167"/>
        <v/>
      </c>
      <c r="E2587" s="22" t="str">
        <f>IFERROR(テーブル_Swim015[[#This Row],[選手番号]],"")</f>
        <v/>
      </c>
      <c r="F2587" s="22" t="str">
        <f>IFERROR(VLOOKUP(E2587,Sheet3!A:H,3,0),"")</f>
        <v/>
      </c>
      <c r="G2587" s="22" t="str">
        <f>IFERROR(VLOOKUP(E2587,Sheet3!A:H,8,0),"")</f>
        <v/>
      </c>
      <c r="H2587" s="22" t="str">
        <f>IFERROR(VLOOKUP(E2587,Sheet2!A:B,2,0),"")</f>
        <v/>
      </c>
      <c r="I2587" s="22" t="str">
        <f t="shared" si="164"/>
        <v/>
      </c>
      <c r="J2587" s="22" t="str">
        <f t="shared" si="165"/>
        <v/>
      </c>
      <c r="K2587" s="22" t="str">
        <f t="shared" si="166"/>
        <v/>
      </c>
    </row>
    <row r="2588" spans="1:11" x14ac:dyDescent="0.15">
      <c r="A2588" s="22" t="str">
        <f>IFERROR(テーブル_Swim015[[#This Row],[競技番号]],"")</f>
        <v/>
      </c>
      <c r="B2588" s="22" t="str">
        <f>IFERROR(テーブル_Swim015[[#This Row],[組]],"")</f>
        <v/>
      </c>
      <c r="C2588" s="22" t="str">
        <f>IFERROR(テーブル_Swim015[[#This Row],[水路]],"")</f>
        <v/>
      </c>
      <c r="D2588" s="22" t="str">
        <f t="shared" si="167"/>
        <v/>
      </c>
      <c r="E2588" s="22" t="str">
        <f>IFERROR(テーブル_Swim015[[#This Row],[選手番号]],"")</f>
        <v/>
      </c>
      <c r="F2588" s="22" t="str">
        <f>IFERROR(VLOOKUP(E2588,Sheet3!A:H,3,0),"")</f>
        <v/>
      </c>
      <c r="G2588" s="22" t="str">
        <f>IFERROR(VLOOKUP(E2588,Sheet3!A:H,8,0),"")</f>
        <v/>
      </c>
      <c r="H2588" s="22" t="str">
        <f>IFERROR(VLOOKUP(E2588,Sheet2!A:B,2,0),"")</f>
        <v/>
      </c>
      <c r="I2588" s="22" t="str">
        <f t="shared" si="164"/>
        <v/>
      </c>
      <c r="J2588" s="22" t="str">
        <f t="shared" si="165"/>
        <v/>
      </c>
      <c r="K2588" s="22" t="str">
        <f t="shared" si="166"/>
        <v/>
      </c>
    </row>
    <row r="2589" spans="1:11" x14ac:dyDescent="0.15">
      <c r="A2589" s="22" t="str">
        <f>IFERROR(テーブル_Swim015[[#This Row],[競技番号]],"")</f>
        <v/>
      </c>
      <c r="B2589" s="22" t="str">
        <f>IFERROR(テーブル_Swim015[[#This Row],[組]],"")</f>
        <v/>
      </c>
      <c r="C2589" s="22" t="str">
        <f>IFERROR(テーブル_Swim015[[#This Row],[水路]],"")</f>
        <v/>
      </c>
      <c r="D2589" s="22" t="str">
        <f t="shared" si="167"/>
        <v/>
      </c>
      <c r="E2589" s="22" t="str">
        <f>IFERROR(テーブル_Swim015[[#This Row],[選手番号]],"")</f>
        <v/>
      </c>
      <c r="F2589" s="22" t="str">
        <f>IFERROR(VLOOKUP(E2589,Sheet3!A:H,3,0),"")</f>
        <v/>
      </c>
      <c r="G2589" s="22" t="str">
        <f>IFERROR(VLOOKUP(E2589,Sheet3!A:H,8,0),"")</f>
        <v/>
      </c>
      <c r="H2589" s="22" t="str">
        <f>IFERROR(VLOOKUP(E2589,Sheet2!A:B,2,0),"")</f>
        <v/>
      </c>
      <c r="I2589" s="22" t="str">
        <f t="shared" si="164"/>
        <v/>
      </c>
      <c r="J2589" s="22" t="str">
        <f t="shared" si="165"/>
        <v/>
      </c>
      <c r="K2589" s="22" t="str">
        <f t="shared" si="166"/>
        <v/>
      </c>
    </row>
    <row r="2590" spans="1:11" x14ac:dyDescent="0.15">
      <c r="A2590" s="22" t="str">
        <f>IFERROR(テーブル_Swim015[[#This Row],[競技番号]],"")</f>
        <v/>
      </c>
      <c r="B2590" s="22" t="str">
        <f>IFERROR(テーブル_Swim015[[#This Row],[組]],"")</f>
        <v/>
      </c>
      <c r="C2590" s="22" t="str">
        <f>IFERROR(テーブル_Swim015[[#This Row],[水路]],"")</f>
        <v/>
      </c>
      <c r="D2590" s="22" t="str">
        <f t="shared" si="167"/>
        <v/>
      </c>
      <c r="E2590" s="22" t="str">
        <f>IFERROR(テーブル_Swim015[[#This Row],[選手番号]],"")</f>
        <v/>
      </c>
      <c r="F2590" s="22" t="str">
        <f>IFERROR(VLOOKUP(E2590,Sheet3!A:H,3,0),"")</f>
        <v/>
      </c>
      <c r="G2590" s="22" t="str">
        <f>IFERROR(VLOOKUP(E2590,Sheet3!A:H,8,0),"")</f>
        <v/>
      </c>
      <c r="H2590" s="22" t="str">
        <f>IFERROR(VLOOKUP(E2590,Sheet2!A:B,2,0),"")</f>
        <v/>
      </c>
      <c r="I2590" s="22" t="str">
        <f t="shared" si="164"/>
        <v/>
      </c>
      <c r="J2590" s="22" t="str">
        <f t="shared" si="165"/>
        <v/>
      </c>
      <c r="K2590" s="22" t="str">
        <f t="shared" si="166"/>
        <v/>
      </c>
    </row>
    <row r="2591" spans="1:11" x14ac:dyDescent="0.15">
      <c r="A2591" s="22" t="str">
        <f>IFERROR(テーブル_Swim015[[#This Row],[競技番号]],"")</f>
        <v/>
      </c>
      <c r="B2591" s="22" t="str">
        <f>IFERROR(テーブル_Swim015[[#This Row],[組]],"")</f>
        <v/>
      </c>
      <c r="C2591" s="22" t="str">
        <f>IFERROR(テーブル_Swim015[[#This Row],[水路]],"")</f>
        <v/>
      </c>
      <c r="D2591" s="22" t="str">
        <f t="shared" si="167"/>
        <v/>
      </c>
      <c r="E2591" s="22" t="str">
        <f>IFERROR(テーブル_Swim015[[#This Row],[選手番号]],"")</f>
        <v/>
      </c>
      <c r="F2591" s="22" t="str">
        <f>IFERROR(VLOOKUP(E2591,Sheet3!A:H,3,0),"")</f>
        <v/>
      </c>
      <c r="G2591" s="22" t="str">
        <f>IFERROR(VLOOKUP(E2591,Sheet3!A:H,8,0),"")</f>
        <v/>
      </c>
      <c r="H2591" s="22" t="str">
        <f>IFERROR(VLOOKUP(E2591,Sheet2!A:B,2,0),"")</f>
        <v/>
      </c>
      <c r="I2591" s="22" t="str">
        <f t="shared" si="164"/>
        <v/>
      </c>
      <c r="J2591" s="22" t="str">
        <f t="shared" si="165"/>
        <v/>
      </c>
      <c r="K2591" s="22" t="str">
        <f t="shared" si="166"/>
        <v/>
      </c>
    </row>
    <row r="2592" spans="1:11" x14ac:dyDescent="0.15">
      <c r="A2592" s="22" t="str">
        <f>IFERROR(テーブル_Swim015[[#This Row],[競技番号]],"")</f>
        <v/>
      </c>
      <c r="B2592" s="22" t="str">
        <f>IFERROR(テーブル_Swim015[[#This Row],[組]],"")</f>
        <v/>
      </c>
      <c r="C2592" s="22" t="str">
        <f>IFERROR(テーブル_Swim015[[#This Row],[水路]],"")</f>
        <v/>
      </c>
      <c r="D2592" s="22" t="str">
        <f t="shared" si="167"/>
        <v/>
      </c>
      <c r="E2592" s="22" t="str">
        <f>IFERROR(テーブル_Swim015[[#This Row],[選手番号]],"")</f>
        <v/>
      </c>
      <c r="F2592" s="22" t="str">
        <f>IFERROR(VLOOKUP(E2592,Sheet3!A:H,3,0),"")</f>
        <v/>
      </c>
      <c r="G2592" s="22" t="str">
        <f>IFERROR(VLOOKUP(E2592,Sheet3!A:H,8,0),"")</f>
        <v/>
      </c>
      <c r="H2592" s="22" t="str">
        <f>IFERROR(VLOOKUP(E2592,Sheet2!A:B,2,0),"")</f>
        <v/>
      </c>
      <c r="I2592" s="22" t="str">
        <f t="shared" si="164"/>
        <v/>
      </c>
      <c r="J2592" s="22" t="str">
        <f t="shared" si="165"/>
        <v/>
      </c>
      <c r="K2592" s="22" t="str">
        <f t="shared" si="166"/>
        <v/>
      </c>
    </row>
    <row r="2593" spans="1:11" x14ac:dyDescent="0.15">
      <c r="A2593" s="22" t="str">
        <f>IFERROR(テーブル_Swim015[[#This Row],[競技番号]],"")</f>
        <v/>
      </c>
      <c r="B2593" s="22" t="str">
        <f>IFERROR(テーブル_Swim015[[#This Row],[組]],"")</f>
        <v/>
      </c>
      <c r="C2593" s="22" t="str">
        <f>IFERROR(テーブル_Swim015[[#This Row],[水路]],"")</f>
        <v/>
      </c>
      <c r="D2593" s="22" t="str">
        <f t="shared" si="167"/>
        <v/>
      </c>
      <c r="E2593" s="22" t="str">
        <f>IFERROR(テーブル_Swim015[[#This Row],[選手番号]],"")</f>
        <v/>
      </c>
      <c r="F2593" s="22" t="str">
        <f>IFERROR(VLOOKUP(E2593,Sheet3!A:H,3,0),"")</f>
        <v/>
      </c>
      <c r="G2593" s="22" t="str">
        <f>IFERROR(VLOOKUP(E2593,Sheet3!A:H,8,0),"")</f>
        <v/>
      </c>
      <c r="H2593" s="22" t="str">
        <f>IFERROR(VLOOKUP(E2593,Sheet2!A:B,2,0),"")</f>
        <v/>
      </c>
      <c r="I2593" s="22" t="str">
        <f t="shared" si="164"/>
        <v/>
      </c>
      <c r="J2593" s="22" t="str">
        <f t="shared" si="165"/>
        <v/>
      </c>
      <c r="K2593" s="22" t="str">
        <f t="shared" si="166"/>
        <v/>
      </c>
    </row>
    <row r="2594" spans="1:11" x14ac:dyDescent="0.15">
      <c r="A2594" s="22" t="str">
        <f>IFERROR(テーブル_Swim015[[#This Row],[競技番号]],"")</f>
        <v/>
      </c>
      <c r="B2594" s="22" t="str">
        <f>IFERROR(テーブル_Swim015[[#This Row],[組]],"")</f>
        <v/>
      </c>
      <c r="C2594" s="22" t="str">
        <f>IFERROR(テーブル_Swim015[[#This Row],[水路]],"")</f>
        <v/>
      </c>
      <c r="D2594" s="22" t="str">
        <f t="shared" si="167"/>
        <v/>
      </c>
      <c r="E2594" s="22" t="str">
        <f>IFERROR(テーブル_Swim015[[#This Row],[選手番号]],"")</f>
        <v/>
      </c>
      <c r="F2594" s="22" t="str">
        <f>IFERROR(VLOOKUP(E2594,Sheet3!A:H,3,0),"")</f>
        <v/>
      </c>
      <c r="G2594" s="22" t="str">
        <f>IFERROR(VLOOKUP(E2594,Sheet3!A:H,8,0),"")</f>
        <v/>
      </c>
      <c r="H2594" s="22" t="str">
        <f>IFERROR(VLOOKUP(E2594,Sheet2!A:B,2,0),"")</f>
        <v/>
      </c>
      <c r="I2594" s="22" t="str">
        <f t="shared" si="164"/>
        <v/>
      </c>
      <c r="J2594" s="22" t="str">
        <f t="shared" si="165"/>
        <v/>
      </c>
      <c r="K2594" s="22" t="str">
        <f t="shared" si="166"/>
        <v/>
      </c>
    </row>
    <row r="2595" spans="1:11" x14ac:dyDescent="0.15">
      <c r="A2595" s="22" t="str">
        <f>IFERROR(テーブル_Swim015[[#This Row],[競技番号]],"")</f>
        <v/>
      </c>
      <c r="B2595" s="22" t="str">
        <f>IFERROR(テーブル_Swim015[[#This Row],[組]],"")</f>
        <v/>
      </c>
      <c r="C2595" s="22" t="str">
        <f>IFERROR(テーブル_Swim015[[#This Row],[水路]],"")</f>
        <v/>
      </c>
      <c r="D2595" s="22" t="str">
        <f t="shared" si="167"/>
        <v/>
      </c>
      <c r="E2595" s="22" t="str">
        <f>IFERROR(テーブル_Swim015[[#This Row],[選手番号]],"")</f>
        <v/>
      </c>
      <c r="F2595" s="22" t="str">
        <f>IFERROR(VLOOKUP(E2595,Sheet3!A:H,3,0),"")</f>
        <v/>
      </c>
      <c r="G2595" s="22" t="str">
        <f>IFERROR(VLOOKUP(E2595,Sheet3!A:H,8,0),"")</f>
        <v/>
      </c>
      <c r="H2595" s="22" t="str">
        <f>IFERROR(VLOOKUP(E2595,Sheet2!A:B,2,0),"")</f>
        <v/>
      </c>
      <c r="I2595" s="22" t="str">
        <f t="shared" si="164"/>
        <v/>
      </c>
      <c r="J2595" s="22" t="str">
        <f t="shared" si="165"/>
        <v/>
      </c>
      <c r="K2595" s="22" t="str">
        <f t="shared" si="166"/>
        <v/>
      </c>
    </row>
    <row r="2596" spans="1:11" x14ac:dyDescent="0.15">
      <c r="A2596" s="22" t="str">
        <f>IFERROR(テーブル_Swim015[[#This Row],[競技番号]],"")</f>
        <v/>
      </c>
      <c r="B2596" s="22" t="str">
        <f>IFERROR(テーブル_Swim015[[#This Row],[組]],"")</f>
        <v/>
      </c>
      <c r="C2596" s="22" t="str">
        <f>IFERROR(テーブル_Swim015[[#This Row],[水路]],"")</f>
        <v/>
      </c>
      <c r="D2596" s="22" t="str">
        <f t="shared" si="167"/>
        <v/>
      </c>
      <c r="E2596" s="22" t="str">
        <f>IFERROR(テーブル_Swim015[[#This Row],[選手番号]],"")</f>
        <v/>
      </c>
      <c r="F2596" s="22" t="str">
        <f>IFERROR(VLOOKUP(E2596,Sheet3!A:H,3,0),"")</f>
        <v/>
      </c>
      <c r="G2596" s="22" t="str">
        <f>IFERROR(VLOOKUP(E2596,Sheet3!A:H,8,0),"")</f>
        <v/>
      </c>
      <c r="H2596" s="22" t="str">
        <f>IFERROR(VLOOKUP(E2596,Sheet2!A:B,2,0),"")</f>
        <v/>
      </c>
      <c r="I2596" s="22" t="str">
        <f t="shared" si="164"/>
        <v/>
      </c>
      <c r="J2596" s="22" t="str">
        <f t="shared" si="165"/>
        <v/>
      </c>
      <c r="K2596" s="22" t="str">
        <f t="shared" si="166"/>
        <v/>
      </c>
    </row>
    <row r="2597" spans="1:11" x14ac:dyDescent="0.15">
      <c r="A2597" s="22" t="str">
        <f>IFERROR(テーブル_Swim015[[#This Row],[競技番号]],"")</f>
        <v/>
      </c>
      <c r="B2597" s="22" t="str">
        <f>IFERROR(テーブル_Swim015[[#This Row],[組]],"")</f>
        <v/>
      </c>
      <c r="C2597" s="22" t="str">
        <f>IFERROR(テーブル_Swim015[[#This Row],[水路]],"")</f>
        <v/>
      </c>
      <c r="D2597" s="22" t="str">
        <f t="shared" si="167"/>
        <v/>
      </c>
      <c r="E2597" s="22" t="str">
        <f>IFERROR(テーブル_Swim015[[#This Row],[選手番号]],"")</f>
        <v/>
      </c>
      <c r="F2597" s="22" t="str">
        <f>IFERROR(VLOOKUP(E2597,Sheet3!A:H,3,0),"")</f>
        <v/>
      </c>
      <c r="G2597" s="22" t="str">
        <f>IFERROR(VLOOKUP(E2597,Sheet3!A:H,8,0),"")</f>
        <v/>
      </c>
      <c r="H2597" s="22" t="str">
        <f>IFERROR(VLOOKUP(E2597,Sheet2!A:B,2,0),"")</f>
        <v/>
      </c>
      <c r="I2597" s="22" t="str">
        <f t="shared" si="164"/>
        <v/>
      </c>
      <c r="J2597" s="22" t="str">
        <f t="shared" si="165"/>
        <v/>
      </c>
      <c r="K2597" s="22" t="str">
        <f t="shared" si="166"/>
        <v/>
      </c>
    </row>
    <row r="2598" spans="1:11" x14ac:dyDescent="0.15">
      <c r="A2598" s="22" t="str">
        <f>IFERROR(テーブル_Swim015[[#This Row],[競技番号]],"")</f>
        <v/>
      </c>
      <c r="B2598" s="22" t="str">
        <f>IFERROR(テーブル_Swim015[[#This Row],[組]],"")</f>
        <v/>
      </c>
      <c r="C2598" s="22" t="str">
        <f>IFERROR(テーブル_Swim015[[#This Row],[水路]],"")</f>
        <v/>
      </c>
      <c r="D2598" s="22" t="str">
        <f t="shared" si="167"/>
        <v/>
      </c>
      <c r="E2598" s="22" t="str">
        <f>IFERROR(テーブル_Swim015[[#This Row],[選手番号]],"")</f>
        <v/>
      </c>
      <c r="F2598" s="22" t="str">
        <f>IFERROR(VLOOKUP(E2598,Sheet3!A:H,3,0),"")</f>
        <v/>
      </c>
      <c r="G2598" s="22" t="str">
        <f>IFERROR(VLOOKUP(E2598,Sheet3!A:H,8,0),"")</f>
        <v/>
      </c>
      <c r="H2598" s="22" t="str">
        <f>IFERROR(VLOOKUP(E2598,Sheet2!A:B,2,0),"")</f>
        <v/>
      </c>
      <c r="I2598" s="22" t="str">
        <f t="shared" si="164"/>
        <v/>
      </c>
      <c r="J2598" s="22" t="str">
        <f t="shared" si="165"/>
        <v/>
      </c>
      <c r="K2598" s="22" t="str">
        <f t="shared" si="166"/>
        <v/>
      </c>
    </row>
    <row r="2599" spans="1:11" x14ac:dyDescent="0.15">
      <c r="A2599" s="22" t="str">
        <f>IFERROR(テーブル_Swim015[[#This Row],[競技番号]],"")</f>
        <v/>
      </c>
      <c r="B2599" s="22" t="str">
        <f>IFERROR(テーブル_Swim015[[#This Row],[組]],"")</f>
        <v/>
      </c>
      <c r="C2599" s="22" t="str">
        <f>IFERROR(テーブル_Swim015[[#This Row],[水路]],"")</f>
        <v/>
      </c>
      <c r="D2599" s="22" t="str">
        <f t="shared" si="167"/>
        <v/>
      </c>
      <c r="E2599" s="22" t="str">
        <f>IFERROR(テーブル_Swim015[[#This Row],[選手番号]],"")</f>
        <v/>
      </c>
      <c r="F2599" s="22" t="str">
        <f>IFERROR(VLOOKUP(E2599,Sheet3!A:H,3,0),"")</f>
        <v/>
      </c>
      <c r="G2599" s="22" t="str">
        <f>IFERROR(VLOOKUP(E2599,Sheet3!A:H,8,0),"")</f>
        <v/>
      </c>
      <c r="H2599" s="22" t="str">
        <f>IFERROR(VLOOKUP(E2599,Sheet2!A:B,2,0),"")</f>
        <v/>
      </c>
      <c r="I2599" s="22" t="str">
        <f t="shared" si="164"/>
        <v/>
      </c>
      <c r="J2599" s="22" t="str">
        <f t="shared" si="165"/>
        <v/>
      </c>
      <c r="K2599" s="22" t="str">
        <f t="shared" si="166"/>
        <v/>
      </c>
    </row>
    <row r="2600" spans="1:11" x14ac:dyDescent="0.15">
      <c r="A2600" s="22" t="str">
        <f>IFERROR(テーブル_Swim015[[#This Row],[競技番号]],"")</f>
        <v/>
      </c>
      <c r="B2600" s="22" t="str">
        <f>IFERROR(テーブル_Swim015[[#This Row],[組]],"")</f>
        <v/>
      </c>
      <c r="C2600" s="22" t="str">
        <f>IFERROR(テーブル_Swim015[[#This Row],[水路]],"")</f>
        <v/>
      </c>
      <c r="D2600" s="22" t="str">
        <f t="shared" si="167"/>
        <v/>
      </c>
      <c r="E2600" s="22" t="str">
        <f>IFERROR(テーブル_Swim015[[#This Row],[選手番号]],"")</f>
        <v/>
      </c>
      <c r="F2600" s="22" t="str">
        <f>IFERROR(VLOOKUP(E2600,Sheet3!A:H,3,0),"")</f>
        <v/>
      </c>
      <c r="G2600" s="22" t="str">
        <f>IFERROR(VLOOKUP(E2600,Sheet3!A:H,8,0),"")</f>
        <v/>
      </c>
      <c r="H2600" s="22" t="str">
        <f>IFERROR(VLOOKUP(E2600,Sheet2!A:B,2,0),"")</f>
        <v/>
      </c>
      <c r="I2600" s="22" t="str">
        <f t="shared" si="164"/>
        <v/>
      </c>
      <c r="J2600" s="22" t="str">
        <f t="shared" si="165"/>
        <v/>
      </c>
      <c r="K2600" s="22" t="str">
        <f t="shared" si="166"/>
        <v/>
      </c>
    </row>
    <row r="2601" spans="1:11" x14ac:dyDescent="0.15">
      <c r="A2601" s="22" t="str">
        <f>IFERROR(テーブル_Swim015[[#This Row],[競技番号]],"")</f>
        <v/>
      </c>
      <c r="B2601" s="22" t="str">
        <f>IFERROR(テーブル_Swim015[[#This Row],[組]],"")</f>
        <v/>
      </c>
      <c r="C2601" s="22" t="str">
        <f>IFERROR(テーブル_Swim015[[#This Row],[水路]],"")</f>
        <v/>
      </c>
      <c r="D2601" s="22" t="str">
        <f t="shared" si="167"/>
        <v/>
      </c>
      <c r="E2601" s="22" t="str">
        <f>IFERROR(テーブル_Swim015[[#This Row],[選手番号]],"")</f>
        <v/>
      </c>
      <c r="F2601" s="22" t="str">
        <f>IFERROR(VLOOKUP(E2601,Sheet3!A:H,3,0),"")</f>
        <v/>
      </c>
      <c r="G2601" s="22" t="str">
        <f>IFERROR(VLOOKUP(E2601,Sheet3!A:H,8,0),"")</f>
        <v/>
      </c>
      <c r="H2601" s="22" t="str">
        <f>IFERROR(VLOOKUP(E2601,Sheet2!A:B,2,0),"")</f>
        <v/>
      </c>
      <c r="I2601" s="22" t="str">
        <f t="shared" si="164"/>
        <v/>
      </c>
      <c r="J2601" s="22" t="str">
        <f t="shared" si="165"/>
        <v/>
      </c>
      <c r="K2601" s="22" t="str">
        <f t="shared" si="166"/>
        <v/>
      </c>
    </row>
    <row r="2602" spans="1:11" x14ac:dyDescent="0.15">
      <c r="A2602" s="22" t="str">
        <f>IFERROR(テーブル_Swim015[[#This Row],[競技番号]],"")</f>
        <v/>
      </c>
      <c r="B2602" s="22" t="str">
        <f>IFERROR(テーブル_Swim015[[#This Row],[組]],"")</f>
        <v/>
      </c>
      <c r="C2602" s="22" t="str">
        <f>IFERROR(テーブル_Swim015[[#This Row],[水路]],"")</f>
        <v/>
      </c>
      <c r="D2602" s="22" t="str">
        <f t="shared" si="167"/>
        <v/>
      </c>
      <c r="E2602" s="22" t="str">
        <f>IFERROR(テーブル_Swim015[[#This Row],[選手番号]],"")</f>
        <v/>
      </c>
      <c r="F2602" s="22" t="str">
        <f>IFERROR(VLOOKUP(E2602,Sheet3!A:H,3,0),"")</f>
        <v/>
      </c>
      <c r="G2602" s="22" t="str">
        <f>IFERROR(VLOOKUP(E2602,Sheet3!A:H,8,0),"")</f>
        <v/>
      </c>
      <c r="H2602" s="22" t="str">
        <f>IFERROR(VLOOKUP(E2602,Sheet2!A:B,2,0),"")</f>
        <v/>
      </c>
      <c r="I2602" s="22" t="str">
        <f t="shared" si="164"/>
        <v/>
      </c>
      <c r="J2602" s="22" t="str">
        <f t="shared" si="165"/>
        <v/>
      </c>
      <c r="K2602" s="22" t="str">
        <f t="shared" si="166"/>
        <v/>
      </c>
    </row>
    <row r="2603" spans="1:11" x14ac:dyDescent="0.15">
      <c r="A2603" s="22" t="str">
        <f>IFERROR(テーブル_Swim015[[#This Row],[競技番号]],"")</f>
        <v/>
      </c>
      <c r="B2603" s="22" t="str">
        <f>IFERROR(テーブル_Swim015[[#This Row],[組]],"")</f>
        <v/>
      </c>
      <c r="C2603" s="22" t="str">
        <f>IFERROR(テーブル_Swim015[[#This Row],[水路]],"")</f>
        <v/>
      </c>
      <c r="D2603" s="22" t="str">
        <f t="shared" si="167"/>
        <v/>
      </c>
      <c r="E2603" s="22" t="str">
        <f>IFERROR(テーブル_Swim015[[#This Row],[選手番号]],"")</f>
        <v/>
      </c>
      <c r="F2603" s="22" t="str">
        <f>IFERROR(VLOOKUP(E2603,Sheet3!A:H,3,0),"")</f>
        <v/>
      </c>
      <c r="G2603" s="22" t="str">
        <f>IFERROR(VLOOKUP(E2603,Sheet3!A:H,8,0),"")</f>
        <v/>
      </c>
      <c r="H2603" s="22" t="str">
        <f>IFERROR(VLOOKUP(E2603,Sheet2!A:B,2,0),"")</f>
        <v/>
      </c>
      <c r="I2603" s="22" t="str">
        <f t="shared" si="164"/>
        <v/>
      </c>
      <c r="J2603" s="22" t="str">
        <f t="shared" si="165"/>
        <v/>
      </c>
      <c r="K2603" s="22" t="str">
        <f t="shared" si="166"/>
        <v/>
      </c>
    </row>
    <row r="2604" spans="1:11" x14ac:dyDescent="0.15">
      <c r="A2604" s="22" t="str">
        <f>IFERROR(テーブル_Swim015[[#This Row],[競技番号]],"")</f>
        <v/>
      </c>
      <c r="B2604" s="22" t="str">
        <f>IFERROR(テーブル_Swim015[[#This Row],[組]],"")</f>
        <v/>
      </c>
      <c r="C2604" s="22" t="str">
        <f>IFERROR(テーブル_Swim015[[#This Row],[水路]],"")</f>
        <v/>
      </c>
      <c r="D2604" s="22" t="str">
        <f t="shared" si="167"/>
        <v/>
      </c>
      <c r="E2604" s="22" t="str">
        <f>IFERROR(テーブル_Swim015[[#This Row],[選手番号]],"")</f>
        <v/>
      </c>
      <c r="F2604" s="22" t="str">
        <f>IFERROR(VLOOKUP(E2604,Sheet3!A:H,3,0),"")</f>
        <v/>
      </c>
      <c r="G2604" s="22" t="str">
        <f>IFERROR(VLOOKUP(E2604,Sheet3!A:H,8,0),"")</f>
        <v/>
      </c>
      <c r="H2604" s="22" t="str">
        <f>IFERROR(VLOOKUP(E2604,Sheet2!A:B,2,0),"")</f>
        <v/>
      </c>
      <c r="I2604" s="22" t="str">
        <f t="shared" si="164"/>
        <v/>
      </c>
      <c r="J2604" s="22" t="str">
        <f t="shared" si="165"/>
        <v/>
      </c>
      <c r="K2604" s="22" t="str">
        <f t="shared" si="166"/>
        <v/>
      </c>
    </row>
    <row r="2605" spans="1:11" x14ac:dyDescent="0.15">
      <c r="A2605" s="22" t="str">
        <f>IFERROR(テーブル_Swim015[[#This Row],[競技番号]],"")</f>
        <v/>
      </c>
      <c r="B2605" s="22" t="str">
        <f>IFERROR(テーブル_Swim015[[#This Row],[組]],"")</f>
        <v/>
      </c>
      <c r="C2605" s="22" t="str">
        <f>IFERROR(テーブル_Swim015[[#This Row],[水路]],"")</f>
        <v/>
      </c>
      <c r="D2605" s="22" t="str">
        <f t="shared" si="167"/>
        <v/>
      </c>
      <c r="E2605" s="22" t="str">
        <f>IFERROR(テーブル_Swim015[[#This Row],[選手番号]],"")</f>
        <v/>
      </c>
      <c r="F2605" s="22" t="str">
        <f>IFERROR(VLOOKUP(E2605,Sheet3!A:H,3,0),"")</f>
        <v/>
      </c>
      <c r="G2605" s="22" t="str">
        <f>IFERROR(VLOOKUP(E2605,Sheet3!A:H,8,0),"")</f>
        <v/>
      </c>
      <c r="H2605" s="22" t="str">
        <f>IFERROR(VLOOKUP(E2605,Sheet2!A:B,2,0),"")</f>
        <v/>
      </c>
      <c r="I2605" s="22" t="str">
        <f t="shared" si="164"/>
        <v/>
      </c>
      <c r="J2605" s="22" t="str">
        <f t="shared" si="165"/>
        <v/>
      </c>
      <c r="K2605" s="22" t="str">
        <f t="shared" si="166"/>
        <v/>
      </c>
    </row>
    <row r="2606" spans="1:11" x14ac:dyDescent="0.15">
      <c r="A2606" s="22" t="str">
        <f>IFERROR(テーブル_Swim015[[#This Row],[競技番号]],"")</f>
        <v/>
      </c>
      <c r="B2606" s="22" t="str">
        <f>IFERROR(テーブル_Swim015[[#This Row],[組]],"")</f>
        <v/>
      </c>
      <c r="C2606" s="22" t="str">
        <f>IFERROR(テーブル_Swim015[[#This Row],[水路]],"")</f>
        <v/>
      </c>
      <c r="D2606" s="22" t="str">
        <f t="shared" si="167"/>
        <v/>
      </c>
      <c r="E2606" s="22" t="str">
        <f>IFERROR(テーブル_Swim015[[#This Row],[選手番号]],"")</f>
        <v/>
      </c>
      <c r="F2606" s="22" t="str">
        <f>IFERROR(VLOOKUP(E2606,Sheet3!A:H,3,0),"")</f>
        <v/>
      </c>
      <c r="G2606" s="22" t="str">
        <f>IFERROR(VLOOKUP(E2606,Sheet3!A:H,8,0),"")</f>
        <v/>
      </c>
      <c r="H2606" s="22" t="str">
        <f>IFERROR(VLOOKUP(E2606,Sheet2!A:B,2,0),"")</f>
        <v/>
      </c>
      <c r="I2606" s="22" t="str">
        <f t="shared" si="164"/>
        <v/>
      </c>
      <c r="J2606" s="22" t="str">
        <f t="shared" si="165"/>
        <v/>
      </c>
      <c r="K2606" s="22" t="str">
        <f t="shared" si="166"/>
        <v/>
      </c>
    </row>
    <row r="2607" spans="1:11" x14ac:dyDescent="0.15">
      <c r="A2607" s="22" t="str">
        <f>IFERROR(テーブル_Swim015[[#This Row],[競技番号]],"")</f>
        <v/>
      </c>
      <c r="B2607" s="22" t="str">
        <f>IFERROR(テーブル_Swim015[[#This Row],[組]],"")</f>
        <v/>
      </c>
      <c r="C2607" s="22" t="str">
        <f>IFERROR(テーブル_Swim015[[#This Row],[水路]],"")</f>
        <v/>
      </c>
      <c r="D2607" s="22" t="str">
        <f t="shared" si="167"/>
        <v/>
      </c>
      <c r="E2607" s="22" t="str">
        <f>IFERROR(テーブル_Swim015[[#This Row],[選手番号]],"")</f>
        <v/>
      </c>
      <c r="F2607" s="22" t="str">
        <f>IFERROR(VLOOKUP(E2607,Sheet3!A:H,3,0),"")</f>
        <v/>
      </c>
      <c r="G2607" s="22" t="str">
        <f>IFERROR(VLOOKUP(E2607,Sheet3!A:H,8,0),"")</f>
        <v/>
      </c>
      <c r="H2607" s="22" t="str">
        <f>IFERROR(VLOOKUP(E2607,Sheet2!A:B,2,0),"")</f>
        <v/>
      </c>
      <c r="I2607" s="22" t="str">
        <f t="shared" si="164"/>
        <v/>
      </c>
      <c r="J2607" s="22" t="str">
        <f t="shared" si="165"/>
        <v/>
      </c>
      <c r="K2607" s="22" t="str">
        <f t="shared" si="166"/>
        <v/>
      </c>
    </row>
    <row r="2608" spans="1:11" x14ac:dyDescent="0.15">
      <c r="A2608" s="22" t="str">
        <f>IFERROR(テーブル_Swim015[[#This Row],[競技番号]],"")</f>
        <v/>
      </c>
      <c r="B2608" s="22" t="str">
        <f>IFERROR(テーブル_Swim015[[#This Row],[組]],"")</f>
        <v/>
      </c>
      <c r="C2608" s="22" t="str">
        <f>IFERROR(テーブル_Swim015[[#This Row],[水路]],"")</f>
        <v/>
      </c>
      <c r="D2608" s="22" t="str">
        <f t="shared" si="167"/>
        <v/>
      </c>
      <c r="E2608" s="22" t="str">
        <f>IFERROR(テーブル_Swim015[[#This Row],[選手番号]],"")</f>
        <v/>
      </c>
      <c r="F2608" s="22" t="str">
        <f>IFERROR(VLOOKUP(E2608,Sheet3!A:H,3,0),"")</f>
        <v/>
      </c>
      <c r="G2608" s="22" t="str">
        <f>IFERROR(VLOOKUP(E2608,Sheet3!A:H,8,0),"")</f>
        <v/>
      </c>
      <c r="H2608" s="22" t="str">
        <f>IFERROR(VLOOKUP(E2608,Sheet2!A:B,2,0),"")</f>
        <v/>
      </c>
      <c r="I2608" s="22" t="str">
        <f t="shared" si="164"/>
        <v/>
      </c>
      <c r="J2608" s="22" t="str">
        <f t="shared" si="165"/>
        <v/>
      </c>
      <c r="K2608" s="22" t="str">
        <f t="shared" si="166"/>
        <v/>
      </c>
    </row>
    <row r="2609" spans="1:11" x14ac:dyDescent="0.15">
      <c r="A2609" s="22" t="str">
        <f>IFERROR(テーブル_Swim015[[#This Row],[競技番号]],"")</f>
        <v/>
      </c>
      <c r="B2609" s="22" t="str">
        <f>IFERROR(テーブル_Swim015[[#This Row],[組]],"")</f>
        <v/>
      </c>
      <c r="C2609" s="22" t="str">
        <f>IFERROR(テーブル_Swim015[[#This Row],[水路]],"")</f>
        <v/>
      </c>
      <c r="D2609" s="22" t="str">
        <f t="shared" si="167"/>
        <v/>
      </c>
      <c r="E2609" s="22" t="str">
        <f>IFERROR(テーブル_Swim015[[#This Row],[選手番号]],"")</f>
        <v/>
      </c>
      <c r="F2609" s="22" t="str">
        <f>IFERROR(VLOOKUP(E2609,Sheet3!A:H,3,0),"")</f>
        <v/>
      </c>
      <c r="G2609" s="22" t="str">
        <f>IFERROR(VLOOKUP(E2609,Sheet3!A:H,8,0),"")</f>
        <v/>
      </c>
      <c r="H2609" s="22" t="str">
        <f>IFERROR(VLOOKUP(E2609,Sheet2!A:B,2,0),"")</f>
        <v/>
      </c>
      <c r="I2609" s="22" t="str">
        <f t="shared" si="164"/>
        <v/>
      </c>
      <c r="J2609" s="22" t="str">
        <f t="shared" si="165"/>
        <v/>
      </c>
      <c r="K2609" s="22" t="str">
        <f t="shared" si="166"/>
        <v/>
      </c>
    </row>
    <row r="2610" spans="1:11" x14ac:dyDescent="0.15">
      <c r="A2610" s="22" t="str">
        <f>IFERROR(テーブル_Swim015[[#This Row],[競技番号]],"")</f>
        <v/>
      </c>
      <c r="B2610" s="22" t="str">
        <f>IFERROR(テーブル_Swim015[[#This Row],[組]],"")</f>
        <v/>
      </c>
      <c r="C2610" s="22" t="str">
        <f>IFERROR(テーブル_Swim015[[#This Row],[水路]],"")</f>
        <v/>
      </c>
      <c r="D2610" s="22" t="str">
        <f t="shared" si="167"/>
        <v/>
      </c>
      <c r="E2610" s="22" t="str">
        <f>IFERROR(テーブル_Swim015[[#This Row],[選手番号]],"")</f>
        <v/>
      </c>
      <c r="F2610" s="22" t="str">
        <f>IFERROR(VLOOKUP(E2610,Sheet3!A:H,3,0),"")</f>
        <v/>
      </c>
      <c r="G2610" s="22" t="str">
        <f>IFERROR(VLOOKUP(E2610,Sheet3!A:H,8,0),"")</f>
        <v/>
      </c>
      <c r="H2610" s="22" t="str">
        <f>IFERROR(VLOOKUP(E2610,Sheet2!A:B,2,0),"")</f>
        <v/>
      </c>
      <c r="I2610" s="22" t="str">
        <f t="shared" si="164"/>
        <v/>
      </c>
      <c r="J2610" s="22" t="str">
        <f t="shared" si="165"/>
        <v/>
      </c>
      <c r="K2610" s="22" t="str">
        <f t="shared" si="166"/>
        <v/>
      </c>
    </row>
    <row r="2611" spans="1:11" x14ac:dyDescent="0.15">
      <c r="A2611" s="22" t="str">
        <f>IFERROR(テーブル_Swim015[[#This Row],[競技番号]],"")</f>
        <v/>
      </c>
      <c r="B2611" s="22" t="str">
        <f>IFERROR(テーブル_Swim015[[#This Row],[組]],"")</f>
        <v/>
      </c>
      <c r="C2611" s="22" t="str">
        <f>IFERROR(テーブル_Swim015[[#This Row],[水路]],"")</f>
        <v/>
      </c>
      <c r="D2611" s="22" t="str">
        <f t="shared" si="167"/>
        <v/>
      </c>
      <c r="E2611" s="22" t="str">
        <f>IFERROR(テーブル_Swim015[[#This Row],[選手番号]],"")</f>
        <v/>
      </c>
      <c r="F2611" s="22" t="str">
        <f>IFERROR(VLOOKUP(E2611,Sheet3!A:H,3,0),"")</f>
        <v/>
      </c>
      <c r="G2611" s="22" t="str">
        <f>IFERROR(VLOOKUP(E2611,Sheet3!A:H,8,0),"")</f>
        <v/>
      </c>
      <c r="H2611" s="22" t="str">
        <f>IFERROR(VLOOKUP(E2611,Sheet2!A:B,2,0),"")</f>
        <v/>
      </c>
      <c r="I2611" s="22" t="str">
        <f t="shared" si="164"/>
        <v/>
      </c>
      <c r="J2611" s="22" t="str">
        <f t="shared" si="165"/>
        <v/>
      </c>
      <c r="K2611" s="22" t="str">
        <f t="shared" si="166"/>
        <v/>
      </c>
    </row>
    <row r="2612" spans="1:11" x14ac:dyDescent="0.15">
      <c r="A2612" s="22" t="str">
        <f>IFERROR(テーブル_Swim015[[#This Row],[競技番号]],"")</f>
        <v/>
      </c>
      <c r="B2612" s="22" t="str">
        <f>IFERROR(テーブル_Swim015[[#This Row],[組]],"")</f>
        <v/>
      </c>
      <c r="C2612" s="22" t="str">
        <f>IFERROR(テーブル_Swim015[[#This Row],[水路]],"")</f>
        <v/>
      </c>
      <c r="D2612" s="22" t="str">
        <f t="shared" si="167"/>
        <v/>
      </c>
      <c r="E2612" s="22" t="str">
        <f>IFERROR(テーブル_Swim015[[#This Row],[選手番号]],"")</f>
        <v/>
      </c>
      <c r="F2612" s="22" t="str">
        <f>IFERROR(VLOOKUP(E2612,Sheet3!A:H,3,0),"")</f>
        <v/>
      </c>
      <c r="G2612" s="22" t="str">
        <f>IFERROR(VLOOKUP(E2612,Sheet3!A:H,8,0),"")</f>
        <v/>
      </c>
      <c r="H2612" s="22" t="str">
        <f>IFERROR(VLOOKUP(E2612,Sheet2!A:B,2,0),"")</f>
        <v/>
      </c>
      <c r="I2612" s="22" t="str">
        <f t="shared" si="164"/>
        <v/>
      </c>
      <c r="J2612" s="22" t="str">
        <f t="shared" si="165"/>
        <v/>
      </c>
      <c r="K2612" s="22" t="str">
        <f t="shared" si="166"/>
        <v/>
      </c>
    </row>
    <row r="2613" spans="1:11" x14ac:dyDescent="0.15">
      <c r="A2613" s="22" t="str">
        <f>IFERROR(テーブル_Swim015[[#This Row],[競技番号]],"")</f>
        <v/>
      </c>
      <c r="B2613" s="22" t="str">
        <f>IFERROR(テーブル_Swim015[[#This Row],[組]],"")</f>
        <v/>
      </c>
      <c r="C2613" s="22" t="str">
        <f>IFERROR(テーブル_Swim015[[#This Row],[水路]],"")</f>
        <v/>
      </c>
      <c r="D2613" s="22" t="str">
        <f t="shared" si="167"/>
        <v/>
      </c>
      <c r="E2613" s="22" t="str">
        <f>IFERROR(テーブル_Swim015[[#This Row],[選手番号]],"")</f>
        <v/>
      </c>
      <c r="F2613" s="22" t="str">
        <f>IFERROR(VLOOKUP(E2613,Sheet3!A:H,3,0),"")</f>
        <v/>
      </c>
      <c r="G2613" s="22" t="str">
        <f>IFERROR(VLOOKUP(E2613,Sheet3!A:H,8,0),"")</f>
        <v/>
      </c>
      <c r="H2613" s="22" t="str">
        <f>IFERROR(VLOOKUP(E2613,Sheet2!A:B,2,0),"")</f>
        <v/>
      </c>
      <c r="I2613" s="22" t="str">
        <f t="shared" si="164"/>
        <v/>
      </c>
      <c r="J2613" s="22" t="str">
        <f t="shared" si="165"/>
        <v/>
      </c>
      <c r="K2613" s="22" t="str">
        <f t="shared" si="166"/>
        <v/>
      </c>
    </row>
    <row r="2614" spans="1:11" x14ac:dyDescent="0.15">
      <c r="A2614" s="22" t="str">
        <f>IFERROR(テーブル_Swim015[[#This Row],[競技番号]],"")</f>
        <v/>
      </c>
      <c r="B2614" s="22" t="str">
        <f>IFERROR(テーブル_Swim015[[#This Row],[組]],"")</f>
        <v/>
      </c>
      <c r="C2614" s="22" t="str">
        <f>IFERROR(テーブル_Swim015[[#This Row],[水路]],"")</f>
        <v/>
      </c>
      <c r="D2614" s="22" t="str">
        <f t="shared" si="167"/>
        <v/>
      </c>
      <c r="E2614" s="22" t="str">
        <f>IFERROR(テーブル_Swim015[[#This Row],[選手番号]],"")</f>
        <v/>
      </c>
      <c r="F2614" s="22" t="str">
        <f>IFERROR(VLOOKUP(E2614,Sheet3!A:H,3,0),"")</f>
        <v/>
      </c>
      <c r="G2614" s="22" t="str">
        <f>IFERROR(VLOOKUP(E2614,Sheet3!A:H,8,0),"")</f>
        <v/>
      </c>
      <c r="H2614" s="22" t="str">
        <f>IFERROR(VLOOKUP(E2614,Sheet2!A:B,2,0),"")</f>
        <v/>
      </c>
      <c r="I2614" s="22" t="str">
        <f t="shared" si="164"/>
        <v/>
      </c>
      <c r="J2614" s="22" t="str">
        <f t="shared" si="165"/>
        <v/>
      </c>
      <c r="K2614" s="22" t="str">
        <f t="shared" si="166"/>
        <v/>
      </c>
    </row>
    <row r="2615" spans="1:11" x14ac:dyDescent="0.15">
      <c r="A2615" s="22" t="str">
        <f>IFERROR(テーブル_Swim015[[#This Row],[競技番号]],"")</f>
        <v/>
      </c>
      <c r="B2615" s="22" t="str">
        <f>IFERROR(テーブル_Swim015[[#This Row],[組]],"")</f>
        <v/>
      </c>
      <c r="C2615" s="22" t="str">
        <f>IFERROR(テーブル_Swim015[[#This Row],[水路]],"")</f>
        <v/>
      </c>
      <c r="D2615" s="22" t="str">
        <f t="shared" si="167"/>
        <v/>
      </c>
      <c r="E2615" s="22" t="str">
        <f>IFERROR(テーブル_Swim015[[#This Row],[選手番号]],"")</f>
        <v/>
      </c>
      <c r="F2615" s="22" t="str">
        <f>IFERROR(VLOOKUP(E2615,Sheet3!A:H,3,0),"")</f>
        <v/>
      </c>
      <c r="G2615" s="22" t="str">
        <f>IFERROR(VLOOKUP(E2615,Sheet3!A:H,8,0),"")</f>
        <v/>
      </c>
      <c r="H2615" s="22" t="str">
        <f>IFERROR(VLOOKUP(E2615,Sheet2!A:B,2,0),"")</f>
        <v/>
      </c>
      <c r="I2615" s="22" t="str">
        <f t="shared" si="164"/>
        <v/>
      </c>
      <c r="J2615" s="22" t="str">
        <f t="shared" si="165"/>
        <v/>
      </c>
      <c r="K2615" s="22" t="str">
        <f t="shared" si="166"/>
        <v/>
      </c>
    </row>
    <row r="2616" spans="1:11" x14ac:dyDescent="0.15">
      <c r="A2616" s="22" t="str">
        <f>IFERROR(テーブル_Swim015[[#This Row],[競技番号]],"")</f>
        <v/>
      </c>
      <c r="B2616" s="22" t="str">
        <f>IFERROR(テーブル_Swim015[[#This Row],[組]],"")</f>
        <v/>
      </c>
      <c r="C2616" s="22" t="str">
        <f>IFERROR(テーブル_Swim015[[#This Row],[水路]],"")</f>
        <v/>
      </c>
      <c r="D2616" s="22" t="str">
        <f t="shared" si="167"/>
        <v/>
      </c>
      <c r="E2616" s="22" t="str">
        <f>IFERROR(テーブル_Swim015[[#This Row],[選手番号]],"")</f>
        <v/>
      </c>
      <c r="F2616" s="22" t="str">
        <f>IFERROR(VLOOKUP(E2616,Sheet3!A:H,3,0),"")</f>
        <v/>
      </c>
      <c r="G2616" s="22" t="str">
        <f>IFERROR(VLOOKUP(E2616,Sheet3!A:H,8,0),"")</f>
        <v/>
      </c>
      <c r="H2616" s="22" t="str">
        <f>IFERROR(VLOOKUP(E2616,Sheet2!A:B,2,0),"")</f>
        <v/>
      </c>
      <c r="I2616" s="22" t="str">
        <f t="shared" si="164"/>
        <v/>
      </c>
      <c r="J2616" s="22" t="str">
        <f t="shared" si="165"/>
        <v/>
      </c>
      <c r="K2616" s="22" t="str">
        <f t="shared" si="166"/>
        <v/>
      </c>
    </row>
    <row r="2617" spans="1:11" x14ac:dyDescent="0.15">
      <c r="A2617" s="22" t="str">
        <f>IFERROR(テーブル_Swim015[[#This Row],[競技番号]],"")</f>
        <v/>
      </c>
      <c r="B2617" s="22" t="str">
        <f>IFERROR(テーブル_Swim015[[#This Row],[組]],"")</f>
        <v/>
      </c>
      <c r="C2617" s="22" t="str">
        <f>IFERROR(テーブル_Swim015[[#This Row],[水路]],"")</f>
        <v/>
      </c>
      <c r="D2617" s="22" t="str">
        <f t="shared" si="167"/>
        <v/>
      </c>
      <c r="E2617" s="22" t="str">
        <f>IFERROR(テーブル_Swim015[[#This Row],[選手番号]],"")</f>
        <v/>
      </c>
      <c r="F2617" s="22" t="str">
        <f>IFERROR(VLOOKUP(E2617,Sheet3!A:H,3,0),"")</f>
        <v/>
      </c>
      <c r="G2617" s="22" t="str">
        <f>IFERROR(VLOOKUP(E2617,Sheet3!A:H,8,0),"")</f>
        <v/>
      </c>
      <c r="H2617" s="22" t="str">
        <f>IFERROR(VLOOKUP(E2617,Sheet2!A:B,2,0),"")</f>
        <v/>
      </c>
      <c r="I2617" s="22" t="str">
        <f t="shared" si="164"/>
        <v/>
      </c>
      <c r="J2617" s="22" t="str">
        <f t="shared" si="165"/>
        <v/>
      </c>
      <c r="K2617" s="22" t="str">
        <f t="shared" si="166"/>
        <v/>
      </c>
    </row>
    <row r="2618" spans="1:11" x14ac:dyDescent="0.15">
      <c r="A2618" s="22" t="str">
        <f>IFERROR(テーブル_Swim015[[#This Row],[競技番号]],"")</f>
        <v/>
      </c>
      <c r="B2618" s="22" t="str">
        <f>IFERROR(テーブル_Swim015[[#This Row],[組]],"")</f>
        <v/>
      </c>
      <c r="C2618" s="22" t="str">
        <f>IFERROR(テーブル_Swim015[[#This Row],[水路]],"")</f>
        <v/>
      </c>
      <c r="D2618" s="22" t="str">
        <f t="shared" si="167"/>
        <v/>
      </c>
      <c r="E2618" s="22" t="str">
        <f>IFERROR(テーブル_Swim015[[#This Row],[選手番号]],"")</f>
        <v/>
      </c>
      <c r="F2618" s="22" t="str">
        <f>IFERROR(VLOOKUP(E2618,Sheet3!A:H,3,0),"")</f>
        <v/>
      </c>
      <c r="G2618" s="22" t="str">
        <f>IFERROR(VLOOKUP(E2618,Sheet3!A:H,8,0),"")</f>
        <v/>
      </c>
      <c r="H2618" s="22" t="str">
        <f>IFERROR(VLOOKUP(E2618,Sheet2!A:B,2,0),"")</f>
        <v/>
      </c>
      <c r="I2618" s="22" t="str">
        <f t="shared" si="164"/>
        <v/>
      </c>
      <c r="J2618" s="22" t="str">
        <f t="shared" si="165"/>
        <v/>
      </c>
      <c r="K2618" s="22" t="str">
        <f t="shared" si="166"/>
        <v/>
      </c>
    </row>
    <row r="2619" spans="1:11" x14ac:dyDescent="0.15">
      <c r="A2619" s="22" t="str">
        <f>IFERROR(テーブル_Swim015[[#This Row],[競技番号]],"")</f>
        <v/>
      </c>
      <c r="B2619" s="22" t="str">
        <f>IFERROR(テーブル_Swim015[[#This Row],[組]],"")</f>
        <v/>
      </c>
      <c r="C2619" s="22" t="str">
        <f>IFERROR(テーブル_Swim015[[#This Row],[水路]],"")</f>
        <v/>
      </c>
      <c r="D2619" s="22" t="str">
        <f t="shared" si="167"/>
        <v/>
      </c>
      <c r="E2619" s="22" t="str">
        <f>IFERROR(テーブル_Swim015[[#This Row],[選手番号]],"")</f>
        <v/>
      </c>
      <c r="F2619" s="22" t="str">
        <f>IFERROR(VLOOKUP(E2619,Sheet3!A:H,3,0),"")</f>
        <v/>
      </c>
      <c r="G2619" s="22" t="str">
        <f>IFERROR(VLOOKUP(E2619,Sheet3!A:H,8,0),"")</f>
        <v/>
      </c>
      <c r="H2619" s="22" t="str">
        <f>IFERROR(VLOOKUP(E2619,Sheet2!A:B,2,0),"")</f>
        <v/>
      </c>
      <c r="I2619" s="22" t="str">
        <f t="shared" si="164"/>
        <v/>
      </c>
      <c r="J2619" s="22" t="str">
        <f t="shared" si="165"/>
        <v/>
      </c>
      <c r="K2619" s="22" t="str">
        <f t="shared" si="166"/>
        <v/>
      </c>
    </row>
    <row r="2620" spans="1:11" x14ac:dyDescent="0.15">
      <c r="A2620" s="22" t="str">
        <f>IFERROR(テーブル_Swim015[[#This Row],[競技番号]],"")</f>
        <v/>
      </c>
      <c r="B2620" s="22" t="str">
        <f>IFERROR(テーブル_Swim015[[#This Row],[組]],"")</f>
        <v/>
      </c>
      <c r="C2620" s="22" t="str">
        <f>IFERROR(テーブル_Swim015[[#This Row],[水路]],"")</f>
        <v/>
      </c>
      <c r="D2620" s="22" t="str">
        <f t="shared" si="167"/>
        <v/>
      </c>
      <c r="E2620" s="22" t="str">
        <f>IFERROR(テーブル_Swim015[[#This Row],[選手番号]],"")</f>
        <v/>
      </c>
      <c r="F2620" s="22" t="str">
        <f>IFERROR(VLOOKUP(E2620,Sheet3!A:H,3,0),"")</f>
        <v/>
      </c>
      <c r="G2620" s="22" t="str">
        <f>IFERROR(VLOOKUP(E2620,Sheet3!A:H,8,0),"")</f>
        <v/>
      </c>
      <c r="H2620" s="22" t="str">
        <f>IFERROR(VLOOKUP(E2620,Sheet2!A:B,2,0),"")</f>
        <v/>
      </c>
      <c r="I2620" s="22" t="str">
        <f t="shared" si="164"/>
        <v/>
      </c>
      <c r="J2620" s="22" t="str">
        <f t="shared" si="165"/>
        <v/>
      </c>
      <c r="K2620" s="22" t="str">
        <f t="shared" si="166"/>
        <v/>
      </c>
    </row>
    <row r="2621" spans="1:11" x14ac:dyDescent="0.15">
      <c r="A2621" s="22" t="str">
        <f>IFERROR(テーブル_Swim015[[#This Row],[競技番号]],"")</f>
        <v/>
      </c>
      <c r="B2621" s="22" t="str">
        <f>IFERROR(テーブル_Swim015[[#This Row],[組]],"")</f>
        <v/>
      </c>
      <c r="C2621" s="22" t="str">
        <f>IFERROR(テーブル_Swim015[[#This Row],[水路]],"")</f>
        <v/>
      </c>
      <c r="D2621" s="22" t="str">
        <f t="shared" si="167"/>
        <v/>
      </c>
      <c r="E2621" s="22" t="str">
        <f>IFERROR(テーブル_Swim015[[#This Row],[選手番号]],"")</f>
        <v/>
      </c>
      <c r="F2621" s="22" t="str">
        <f>IFERROR(VLOOKUP(E2621,Sheet3!A:H,3,0),"")</f>
        <v/>
      </c>
      <c r="G2621" s="22" t="str">
        <f>IFERROR(VLOOKUP(E2621,Sheet3!A:H,8,0),"")</f>
        <v/>
      </c>
      <c r="H2621" s="22" t="str">
        <f>IFERROR(VLOOKUP(E2621,Sheet2!A:B,2,0),"")</f>
        <v/>
      </c>
      <c r="I2621" s="22" t="str">
        <f t="shared" si="164"/>
        <v/>
      </c>
      <c r="J2621" s="22" t="str">
        <f t="shared" si="165"/>
        <v/>
      </c>
      <c r="K2621" s="22" t="str">
        <f t="shared" si="166"/>
        <v/>
      </c>
    </row>
    <row r="2622" spans="1:11" x14ac:dyDescent="0.15">
      <c r="A2622" s="22" t="str">
        <f>IFERROR(テーブル_Swim015[[#This Row],[競技番号]],"")</f>
        <v/>
      </c>
      <c r="B2622" s="22" t="str">
        <f>IFERROR(テーブル_Swim015[[#This Row],[組]],"")</f>
        <v/>
      </c>
      <c r="C2622" s="22" t="str">
        <f>IFERROR(テーブル_Swim015[[#This Row],[水路]],"")</f>
        <v/>
      </c>
      <c r="D2622" s="22" t="str">
        <f t="shared" si="167"/>
        <v/>
      </c>
      <c r="E2622" s="22" t="str">
        <f>IFERROR(テーブル_Swim015[[#This Row],[選手番号]],"")</f>
        <v/>
      </c>
      <c r="F2622" s="22" t="str">
        <f>IFERROR(VLOOKUP(E2622,Sheet3!A:H,3,0),"")</f>
        <v/>
      </c>
      <c r="G2622" s="22" t="str">
        <f>IFERROR(VLOOKUP(E2622,Sheet3!A:H,8,0),"")</f>
        <v/>
      </c>
      <c r="H2622" s="22" t="str">
        <f>IFERROR(VLOOKUP(E2622,Sheet2!A:B,2,0),"")</f>
        <v/>
      </c>
      <c r="I2622" s="22" t="str">
        <f t="shared" si="164"/>
        <v/>
      </c>
      <c r="J2622" s="22" t="str">
        <f t="shared" si="165"/>
        <v/>
      </c>
      <c r="K2622" s="22" t="str">
        <f t="shared" si="166"/>
        <v/>
      </c>
    </row>
    <row r="2623" spans="1:11" x14ac:dyDescent="0.15">
      <c r="A2623" s="22" t="str">
        <f>IFERROR(テーブル_Swim015[[#This Row],[競技番号]],"")</f>
        <v/>
      </c>
      <c r="B2623" s="22" t="str">
        <f>IFERROR(テーブル_Swim015[[#This Row],[組]],"")</f>
        <v/>
      </c>
      <c r="C2623" s="22" t="str">
        <f>IFERROR(テーブル_Swim015[[#This Row],[水路]],"")</f>
        <v/>
      </c>
      <c r="D2623" s="22" t="str">
        <f t="shared" si="167"/>
        <v/>
      </c>
      <c r="E2623" s="22" t="str">
        <f>IFERROR(テーブル_Swim015[[#This Row],[選手番号]],"")</f>
        <v/>
      </c>
      <c r="F2623" s="22" t="str">
        <f>IFERROR(VLOOKUP(E2623,Sheet3!A:H,3,0),"")</f>
        <v/>
      </c>
      <c r="G2623" s="22" t="str">
        <f>IFERROR(VLOOKUP(E2623,Sheet3!A:H,8,0),"")</f>
        <v/>
      </c>
      <c r="H2623" s="22" t="str">
        <f>IFERROR(VLOOKUP(E2623,Sheet2!A:B,2,0),"")</f>
        <v/>
      </c>
      <c r="I2623" s="22" t="str">
        <f t="shared" si="164"/>
        <v/>
      </c>
      <c r="J2623" s="22" t="str">
        <f t="shared" si="165"/>
        <v/>
      </c>
      <c r="K2623" s="22" t="str">
        <f t="shared" si="166"/>
        <v/>
      </c>
    </row>
    <row r="2624" spans="1:11" x14ac:dyDescent="0.15">
      <c r="A2624" s="22" t="str">
        <f>IFERROR(テーブル_Swim015[[#This Row],[競技番号]],"")</f>
        <v/>
      </c>
      <c r="B2624" s="22" t="str">
        <f>IFERROR(テーブル_Swim015[[#This Row],[組]],"")</f>
        <v/>
      </c>
      <c r="C2624" s="22" t="str">
        <f>IFERROR(テーブル_Swim015[[#This Row],[水路]],"")</f>
        <v/>
      </c>
      <c r="D2624" s="22" t="str">
        <f t="shared" si="167"/>
        <v/>
      </c>
      <c r="E2624" s="22" t="str">
        <f>IFERROR(テーブル_Swim015[[#This Row],[選手番号]],"")</f>
        <v/>
      </c>
      <c r="F2624" s="22" t="str">
        <f>IFERROR(VLOOKUP(E2624,Sheet3!A:H,3,0),"")</f>
        <v/>
      </c>
      <c r="G2624" s="22" t="str">
        <f>IFERROR(VLOOKUP(E2624,Sheet3!A:H,8,0),"")</f>
        <v/>
      </c>
      <c r="H2624" s="22" t="str">
        <f>IFERROR(VLOOKUP(E2624,Sheet2!A:B,2,0),"")</f>
        <v/>
      </c>
      <c r="I2624" s="22" t="str">
        <f t="shared" si="164"/>
        <v/>
      </c>
      <c r="J2624" s="22" t="str">
        <f t="shared" si="165"/>
        <v/>
      </c>
      <c r="K2624" s="22" t="str">
        <f t="shared" si="166"/>
        <v/>
      </c>
    </row>
    <row r="2625" spans="1:11" x14ac:dyDescent="0.15">
      <c r="A2625" s="22" t="str">
        <f>IFERROR(テーブル_Swim015[[#This Row],[競技番号]],"")</f>
        <v/>
      </c>
      <c r="B2625" s="22" t="str">
        <f>IFERROR(テーブル_Swim015[[#This Row],[組]],"")</f>
        <v/>
      </c>
      <c r="C2625" s="22" t="str">
        <f>IFERROR(テーブル_Swim015[[#This Row],[水路]],"")</f>
        <v/>
      </c>
      <c r="D2625" s="22" t="str">
        <f t="shared" si="167"/>
        <v/>
      </c>
      <c r="E2625" s="22" t="str">
        <f>IFERROR(テーブル_Swim015[[#This Row],[選手番号]],"")</f>
        <v/>
      </c>
      <c r="F2625" s="22" t="str">
        <f>IFERROR(VLOOKUP(E2625,Sheet3!A:H,3,0),"")</f>
        <v/>
      </c>
      <c r="G2625" s="22" t="str">
        <f>IFERROR(VLOOKUP(E2625,Sheet3!A:H,8,0),"")</f>
        <v/>
      </c>
      <c r="H2625" s="22" t="str">
        <f>IFERROR(VLOOKUP(E2625,Sheet2!A:B,2,0),"")</f>
        <v/>
      </c>
      <c r="I2625" s="22" t="str">
        <f t="shared" si="164"/>
        <v/>
      </c>
      <c r="J2625" s="22" t="str">
        <f t="shared" si="165"/>
        <v/>
      </c>
      <c r="K2625" s="22" t="str">
        <f t="shared" si="166"/>
        <v/>
      </c>
    </row>
    <row r="2626" spans="1:11" x14ac:dyDescent="0.15">
      <c r="A2626" s="22" t="str">
        <f>IFERROR(テーブル_Swim015[[#This Row],[競技番号]],"")</f>
        <v/>
      </c>
      <c r="B2626" s="22" t="str">
        <f>IFERROR(テーブル_Swim015[[#This Row],[組]],"")</f>
        <v/>
      </c>
      <c r="C2626" s="22" t="str">
        <f>IFERROR(テーブル_Swim015[[#This Row],[水路]],"")</f>
        <v/>
      </c>
      <c r="D2626" s="22" t="str">
        <f t="shared" si="167"/>
        <v/>
      </c>
      <c r="E2626" s="22" t="str">
        <f>IFERROR(テーブル_Swim015[[#This Row],[選手番号]],"")</f>
        <v/>
      </c>
      <c r="F2626" s="22" t="str">
        <f>IFERROR(VLOOKUP(E2626,Sheet3!A:H,3,0),"")</f>
        <v/>
      </c>
      <c r="G2626" s="22" t="str">
        <f>IFERROR(VLOOKUP(E2626,Sheet3!A:H,8,0),"")</f>
        <v/>
      </c>
      <c r="H2626" s="22" t="str">
        <f>IFERROR(VLOOKUP(E2626,Sheet2!A:B,2,0),"")</f>
        <v/>
      </c>
      <c r="I2626" s="22" t="str">
        <f t="shared" si="164"/>
        <v/>
      </c>
      <c r="J2626" s="22" t="str">
        <f t="shared" si="165"/>
        <v/>
      </c>
      <c r="K2626" s="22" t="str">
        <f t="shared" si="166"/>
        <v/>
      </c>
    </row>
    <row r="2627" spans="1:11" x14ac:dyDescent="0.15">
      <c r="A2627" s="22" t="str">
        <f>IFERROR(テーブル_Swim015[[#This Row],[競技番号]],"")</f>
        <v/>
      </c>
      <c r="B2627" s="22" t="str">
        <f>IFERROR(テーブル_Swim015[[#This Row],[組]],"")</f>
        <v/>
      </c>
      <c r="C2627" s="22" t="str">
        <f>IFERROR(テーブル_Swim015[[#This Row],[水路]],"")</f>
        <v/>
      </c>
      <c r="D2627" s="22" t="str">
        <f t="shared" si="167"/>
        <v/>
      </c>
      <c r="E2627" s="22" t="str">
        <f>IFERROR(テーブル_Swim015[[#This Row],[選手番号]],"")</f>
        <v/>
      </c>
      <c r="F2627" s="22" t="str">
        <f>IFERROR(VLOOKUP(E2627,Sheet3!A:H,3,0),"")</f>
        <v/>
      </c>
      <c r="G2627" s="22" t="str">
        <f>IFERROR(VLOOKUP(E2627,Sheet3!A:H,8,0),"")</f>
        <v/>
      </c>
      <c r="H2627" s="22" t="str">
        <f>IFERROR(VLOOKUP(E2627,Sheet2!A:B,2,0),"")</f>
        <v/>
      </c>
      <c r="I2627" s="22" t="str">
        <f t="shared" si="164"/>
        <v/>
      </c>
      <c r="J2627" s="22" t="str">
        <f t="shared" si="165"/>
        <v/>
      </c>
      <c r="K2627" s="22" t="str">
        <f t="shared" si="166"/>
        <v/>
      </c>
    </row>
    <row r="2628" spans="1:11" x14ac:dyDescent="0.15">
      <c r="A2628" s="22" t="str">
        <f>IFERROR(テーブル_Swim015[[#This Row],[競技番号]],"")</f>
        <v/>
      </c>
      <c r="B2628" s="22" t="str">
        <f>IFERROR(テーブル_Swim015[[#This Row],[組]],"")</f>
        <v/>
      </c>
      <c r="C2628" s="22" t="str">
        <f>IFERROR(テーブル_Swim015[[#This Row],[水路]],"")</f>
        <v/>
      </c>
      <c r="D2628" s="22" t="str">
        <f t="shared" si="167"/>
        <v/>
      </c>
      <c r="E2628" s="22" t="str">
        <f>IFERROR(テーブル_Swim015[[#This Row],[選手番号]],"")</f>
        <v/>
      </c>
      <c r="F2628" s="22" t="str">
        <f>IFERROR(VLOOKUP(E2628,Sheet3!A:H,3,0),"")</f>
        <v/>
      </c>
      <c r="G2628" s="22" t="str">
        <f>IFERROR(VLOOKUP(E2628,Sheet3!A:H,8,0),"")</f>
        <v/>
      </c>
      <c r="H2628" s="22" t="str">
        <f>IFERROR(VLOOKUP(E2628,Sheet2!A:B,2,0),"")</f>
        <v/>
      </c>
      <c r="I2628" s="22" t="str">
        <f t="shared" si="164"/>
        <v/>
      </c>
      <c r="J2628" s="22" t="str">
        <f t="shared" si="165"/>
        <v/>
      </c>
      <c r="K2628" s="22" t="str">
        <f t="shared" si="166"/>
        <v/>
      </c>
    </row>
    <row r="2629" spans="1:11" x14ac:dyDescent="0.15">
      <c r="A2629" s="22" t="str">
        <f>IFERROR(テーブル_Swim015[[#This Row],[競技番号]],"")</f>
        <v/>
      </c>
      <c r="B2629" s="22" t="str">
        <f>IFERROR(テーブル_Swim015[[#This Row],[組]],"")</f>
        <v/>
      </c>
      <c r="C2629" s="22" t="str">
        <f>IFERROR(テーブル_Swim015[[#This Row],[水路]],"")</f>
        <v/>
      </c>
      <c r="D2629" s="22" t="str">
        <f t="shared" si="167"/>
        <v/>
      </c>
      <c r="E2629" s="22" t="str">
        <f>IFERROR(テーブル_Swim015[[#This Row],[選手番号]],"")</f>
        <v/>
      </c>
      <c r="F2629" s="22" t="str">
        <f>IFERROR(VLOOKUP(E2629,Sheet3!A:H,3,0),"")</f>
        <v/>
      </c>
      <c r="G2629" s="22" t="str">
        <f>IFERROR(VLOOKUP(E2629,Sheet3!A:H,8,0),"")</f>
        <v/>
      </c>
      <c r="H2629" s="22" t="str">
        <f>IFERROR(VLOOKUP(E2629,Sheet2!A:B,2,0),"")</f>
        <v/>
      </c>
      <c r="I2629" s="22" t="str">
        <f t="shared" si="164"/>
        <v/>
      </c>
      <c r="J2629" s="22" t="str">
        <f t="shared" si="165"/>
        <v/>
      </c>
      <c r="K2629" s="22" t="str">
        <f t="shared" si="166"/>
        <v/>
      </c>
    </row>
    <row r="2630" spans="1:11" x14ac:dyDescent="0.15">
      <c r="A2630" s="22" t="str">
        <f>IFERROR(テーブル_Swim015[[#This Row],[競技番号]],"")</f>
        <v/>
      </c>
      <c r="B2630" s="22" t="str">
        <f>IFERROR(テーブル_Swim015[[#This Row],[組]],"")</f>
        <v/>
      </c>
      <c r="C2630" s="22" t="str">
        <f>IFERROR(テーブル_Swim015[[#This Row],[水路]],"")</f>
        <v/>
      </c>
      <c r="D2630" s="22" t="str">
        <f t="shared" si="167"/>
        <v/>
      </c>
      <c r="E2630" s="22" t="str">
        <f>IFERROR(テーブル_Swim015[[#This Row],[選手番号]],"")</f>
        <v/>
      </c>
      <c r="F2630" s="22" t="str">
        <f>IFERROR(VLOOKUP(E2630,Sheet3!A:H,3,0),"")</f>
        <v/>
      </c>
      <c r="G2630" s="22" t="str">
        <f>IFERROR(VLOOKUP(E2630,Sheet3!A:H,8,0),"")</f>
        <v/>
      </c>
      <c r="H2630" s="22" t="str">
        <f>IFERROR(VLOOKUP(E2630,Sheet2!A:B,2,0),"")</f>
        <v/>
      </c>
      <c r="I2630" s="22" t="str">
        <f t="shared" si="164"/>
        <v/>
      </c>
      <c r="J2630" s="22" t="str">
        <f t="shared" si="165"/>
        <v/>
      </c>
      <c r="K2630" s="22" t="str">
        <f t="shared" si="166"/>
        <v/>
      </c>
    </row>
    <row r="2631" spans="1:11" x14ac:dyDescent="0.15">
      <c r="A2631" s="22" t="str">
        <f>IFERROR(テーブル_Swim015[[#This Row],[競技番号]],"")</f>
        <v/>
      </c>
      <c r="B2631" s="22" t="str">
        <f>IFERROR(テーブル_Swim015[[#This Row],[組]],"")</f>
        <v/>
      </c>
      <c r="C2631" s="22" t="str">
        <f>IFERROR(テーブル_Swim015[[#This Row],[水路]],"")</f>
        <v/>
      </c>
      <c r="D2631" s="22" t="str">
        <f t="shared" si="167"/>
        <v/>
      </c>
      <c r="E2631" s="22" t="str">
        <f>IFERROR(テーブル_Swim015[[#This Row],[選手番号]],"")</f>
        <v/>
      </c>
      <c r="F2631" s="22" t="str">
        <f>IFERROR(VLOOKUP(E2631,Sheet3!A:H,3,0),"")</f>
        <v/>
      </c>
      <c r="G2631" s="22" t="str">
        <f>IFERROR(VLOOKUP(E2631,Sheet3!A:H,8,0),"")</f>
        <v/>
      </c>
      <c r="H2631" s="22" t="str">
        <f>IFERROR(VLOOKUP(E2631,Sheet2!A:B,2,0),"")</f>
        <v/>
      </c>
      <c r="I2631" s="22" t="str">
        <f t="shared" si="164"/>
        <v/>
      </c>
      <c r="J2631" s="22" t="str">
        <f t="shared" si="165"/>
        <v/>
      </c>
      <c r="K2631" s="22" t="str">
        <f t="shared" si="166"/>
        <v/>
      </c>
    </row>
    <row r="2632" spans="1:11" x14ac:dyDescent="0.15">
      <c r="A2632" s="22" t="str">
        <f>IFERROR(テーブル_Swim015[[#This Row],[競技番号]],"")</f>
        <v/>
      </c>
      <c r="B2632" s="22" t="str">
        <f>IFERROR(テーブル_Swim015[[#This Row],[組]],"")</f>
        <v/>
      </c>
      <c r="C2632" s="22" t="str">
        <f>IFERROR(テーブル_Swim015[[#This Row],[水路]],"")</f>
        <v/>
      </c>
      <c r="D2632" s="22" t="str">
        <f t="shared" si="167"/>
        <v/>
      </c>
      <c r="E2632" s="22" t="str">
        <f>IFERROR(テーブル_Swim015[[#This Row],[選手番号]],"")</f>
        <v/>
      </c>
      <c r="F2632" s="22" t="str">
        <f>IFERROR(VLOOKUP(E2632,Sheet3!A:H,3,0),"")</f>
        <v/>
      </c>
      <c r="G2632" s="22" t="str">
        <f>IFERROR(VLOOKUP(E2632,Sheet3!A:H,8,0),"")</f>
        <v/>
      </c>
      <c r="H2632" s="22" t="str">
        <f>IFERROR(VLOOKUP(E2632,Sheet2!A:B,2,0),"")</f>
        <v/>
      </c>
      <c r="I2632" s="22" t="str">
        <f t="shared" si="164"/>
        <v/>
      </c>
      <c r="J2632" s="22" t="str">
        <f t="shared" si="165"/>
        <v/>
      </c>
      <c r="K2632" s="22" t="str">
        <f t="shared" si="166"/>
        <v/>
      </c>
    </row>
    <row r="2633" spans="1:11" x14ac:dyDescent="0.15">
      <c r="A2633" s="22" t="str">
        <f>IFERROR(テーブル_Swim015[[#This Row],[競技番号]],"")</f>
        <v/>
      </c>
      <c r="B2633" s="22" t="str">
        <f>IFERROR(テーブル_Swim015[[#This Row],[組]],"")</f>
        <v/>
      </c>
      <c r="C2633" s="22" t="str">
        <f>IFERROR(テーブル_Swim015[[#This Row],[水路]],"")</f>
        <v/>
      </c>
      <c r="D2633" s="22" t="str">
        <f t="shared" si="167"/>
        <v/>
      </c>
      <c r="E2633" s="22" t="str">
        <f>IFERROR(テーブル_Swim015[[#This Row],[選手番号]],"")</f>
        <v/>
      </c>
      <c r="F2633" s="22" t="str">
        <f>IFERROR(VLOOKUP(E2633,Sheet3!A:H,3,0),"")</f>
        <v/>
      </c>
      <c r="G2633" s="22" t="str">
        <f>IFERROR(VLOOKUP(E2633,Sheet3!A:H,8,0),"")</f>
        <v/>
      </c>
      <c r="H2633" s="22" t="str">
        <f>IFERROR(VLOOKUP(E2633,Sheet2!A:B,2,0),"")</f>
        <v/>
      </c>
      <c r="I2633" s="22" t="str">
        <f t="shared" si="164"/>
        <v/>
      </c>
      <c r="J2633" s="22" t="str">
        <f t="shared" si="165"/>
        <v/>
      </c>
      <c r="K2633" s="22" t="str">
        <f t="shared" si="166"/>
        <v/>
      </c>
    </row>
    <row r="2634" spans="1:11" x14ac:dyDescent="0.15">
      <c r="A2634" s="22" t="str">
        <f>IFERROR(テーブル_Swim015[[#This Row],[競技番号]],"")</f>
        <v/>
      </c>
      <c r="B2634" s="22" t="str">
        <f>IFERROR(テーブル_Swim015[[#This Row],[組]],"")</f>
        <v/>
      </c>
      <c r="C2634" s="22" t="str">
        <f>IFERROR(テーブル_Swim015[[#This Row],[水路]],"")</f>
        <v/>
      </c>
      <c r="D2634" s="22" t="str">
        <f t="shared" si="167"/>
        <v/>
      </c>
      <c r="E2634" s="22" t="str">
        <f>IFERROR(テーブル_Swim015[[#This Row],[選手番号]],"")</f>
        <v/>
      </c>
      <c r="F2634" s="22" t="str">
        <f>IFERROR(VLOOKUP(E2634,Sheet3!A:H,3,0),"")</f>
        <v/>
      </c>
      <c r="G2634" s="22" t="str">
        <f>IFERROR(VLOOKUP(E2634,Sheet3!A:H,8,0),"")</f>
        <v/>
      </c>
      <c r="H2634" s="22" t="str">
        <f>IFERROR(VLOOKUP(E2634,Sheet2!A:B,2,0),"")</f>
        <v/>
      </c>
      <c r="I2634" s="22" t="str">
        <f t="shared" si="164"/>
        <v/>
      </c>
      <c r="J2634" s="22" t="str">
        <f t="shared" si="165"/>
        <v/>
      </c>
      <c r="K2634" s="22" t="str">
        <f t="shared" si="166"/>
        <v/>
      </c>
    </row>
    <row r="2635" spans="1:11" x14ac:dyDescent="0.15">
      <c r="A2635" s="22" t="str">
        <f>IFERROR(テーブル_Swim015[[#This Row],[競技番号]],"")</f>
        <v/>
      </c>
      <c r="B2635" s="22" t="str">
        <f>IFERROR(テーブル_Swim015[[#This Row],[組]],"")</f>
        <v/>
      </c>
      <c r="C2635" s="22" t="str">
        <f>IFERROR(テーブル_Swim015[[#This Row],[水路]],"")</f>
        <v/>
      </c>
      <c r="D2635" s="22" t="str">
        <f t="shared" si="167"/>
        <v/>
      </c>
      <c r="E2635" s="22" t="str">
        <f>IFERROR(テーブル_Swim015[[#This Row],[選手番号]],"")</f>
        <v/>
      </c>
      <c r="F2635" s="22" t="str">
        <f>IFERROR(VLOOKUP(E2635,Sheet3!A:H,3,0),"")</f>
        <v/>
      </c>
      <c r="G2635" s="22" t="str">
        <f>IFERROR(VLOOKUP(E2635,Sheet3!A:H,8,0),"")</f>
        <v/>
      </c>
      <c r="H2635" s="22" t="str">
        <f>IFERROR(VLOOKUP(E2635,Sheet2!A:B,2,0),"")</f>
        <v/>
      </c>
      <c r="I2635" s="22" t="str">
        <f t="shared" si="164"/>
        <v/>
      </c>
      <c r="J2635" s="22" t="str">
        <f t="shared" si="165"/>
        <v/>
      </c>
      <c r="K2635" s="22" t="str">
        <f t="shared" si="166"/>
        <v/>
      </c>
    </row>
    <row r="2636" spans="1:11" x14ac:dyDescent="0.15">
      <c r="A2636" s="22" t="str">
        <f>IFERROR(テーブル_Swim015[[#This Row],[競技番号]],"")</f>
        <v/>
      </c>
      <c r="B2636" s="22" t="str">
        <f>IFERROR(テーブル_Swim015[[#This Row],[組]],"")</f>
        <v/>
      </c>
      <c r="C2636" s="22" t="str">
        <f>IFERROR(テーブル_Swim015[[#This Row],[水路]],"")</f>
        <v/>
      </c>
      <c r="D2636" s="22" t="str">
        <f t="shared" si="167"/>
        <v/>
      </c>
      <c r="E2636" s="22" t="str">
        <f>IFERROR(テーブル_Swim015[[#This Row],[選手番号]],"")</f>
        <v/>
      </c>
      <c r="F2636" s="22" t="str">
        <f>IFERROR(VLOOKUP(E2636,Sheet3!A:H,3,0),"")</f>
        <v/>
      </c>
      <c r="G2636" s="22" t="str">
        <f>IFERROR(VLOOKUP(E2636,Sheet3!A:H,8,0),"")</f>
        <v/>
      </c>
      <c r="H2636" s="22" t="str">
        <f>IFERROR(VLOOKUP(E2636,Sheet2!A:B,2,0),"")</f>
        <v/>
      </c>
      <c r="I2636" s="22" t="str">
        <f t="shared" si="164"/>
        <v/>
      </c>
      <c r="J2636" s="22" t="str">
        <f t="shared" si="165"/>
        <v/>
      </c>
      <c r="K2636" s="22" t="str">
        <f t="shared" si="166"/>
        <v/>
      </c>
    </row>
    <row r="2637" spans="1:11" x14ac:dyDescent="0.15">
      <c r="A2637" s="22" t="str">
        <f>IFERROR(テーブル_Swim015[[#This Row],[競技番号]],"")</f>
        <v/>
      </c>
      <c r="B2637" s="22" t="str">
        <f>IFERROR(テーブル_Swim015[[#This Row],[組]],"")</f>
        <v/>
      </c>
      <c r="C2637" s="22" t="str">
        <f>IFERROR(テーブル_Swim015[[#This Row],[水路]],"")</f>
        <v/>
      </c>
      <c r="D2637" s="22" t="str">
        <f t="shared" si="167"/>
        <v/>
      </c>
      <c r="E2637" s="22" t="str">
        <f>IFERROR(テーブル_Swim015[[#This Row],[選手番号]],"")</f>
        <v/>
      </c>
      <c r="F2637" s="22" t="str">
        <f>IFERROR(VLOOKUP(E2637,Sheet3!A:H,3,0),"")</f>
        <v/>
      </c>
      <c r="G2637" s="22" t="str">
        <f>IFERROR(VLOOKUP(E2637,Sheet3!A:H,8,0),"")</f>
        <v/>
      </c>
      <c r="H2637" s="22" t="str">
        <f>IFERROR(VLOOKUP(E2637,Sheet2!A:B,2,0),"")</f>
        <v/>
      </c>
      <c r="I2637" s="22" t="str">
        <f t="shared" si="164"/>
        <v/>
      </c>
      <c r="J2637" s="22" t="str">
        <f t="shared" si="165"/>
        <v/>
      </c>
      <c r="K2637" s="22" t="str">
        <f t="shared" si="166"/>
        <v/>
      </c>
    </row>
    <row r="2638" spans="1:11" x14ac:dyDescent="0.15">
      <c r="A2638" s="22" t="str">
        <f>IFERROR(テーブル_Swim015[[#This Row],[競技番号]],"")</f>
        <v/>
      </c>
      <c r="B2638" s="22" t="str">
        <f>IFERROR(テーブル_Swim015[[#This Row],[組]],"")</f>
        <v/>
      </c>
      <c r="C2638" s="22" t="str">
        <f>IFERROR(テーブル_Swim015[[#This Row],[水路]],"")</f>
        <v/>
      </c>
      <c r="D2638" s="22" t="str">
        <f t="shared" si="167"/>
        <v/>
      </c>
      <c r="E2638" s="22" t="str">
        <f>IFERROR(テーブル_Swim015[[#This Row],[選手番号]],"")</f>
        <v/>
      </c>
      <c r="F2638" s="22" t="str">
        <f>IFERROR(VLOOKUP(E2638,Sheet3!A:H,3,0),"")</f>
        <v/>
      </c>
      <c r="G2638" s="22" t="str">
        <f>IFERROR(VLOOKUP(E2638,Sheet3!A:H,8,0),"")</f>
        <v/>
      </c>
      <c r="H2638" s="22" t="str">
        <f>IFERROR(VLOOKUP(E2638,Sheet2!A:B,2,0),"")</f>
        <v/>
      </c>
      <c r="I2638" s="22" t="str">
        <f t="shared" si="164"/>
        <v/>
      </c>
      <c r="J2638" s="22" t="str">
        <f t="shared" si="165"/>
        <v/>
      </c>
      <c r="K2638" s="22" t="str">
        <f t="shared" si="166"/>
        <v/>
      </c>
    </row>
    <row r="2639" spans="1:11" x14ac:dyDescent="0.15">
      <c r="A2639" s="22" t="str">
        <f>IFERROR(テーブル_Swim015[[#This Row],[競技番号]],"")</f>
        <v/>
      </c>
      <c r="B2639" s="22" t="str">
        <f>IFERROR(テーブル_Swim015[[#This Row],[組]],"")</f>
        <v/>
      </c>
      <c r="C2639" s="22" t="str">
        <f>IFERROR(テーブル_Swim015[[#This Row],[水路]],"")</f>
        <v/>
      </c>
      <c r="D2639" s="22" t="str">
        <f t="shared" si="167"/>
        <v/>
      </c>
      <c r="E2639" s="22" t="str">
        <f>IFERROR(テーブル_Swim015[[#This Row],[選手番号]],"")</f>
        <v/>
      </c>
      <c r="F2639" s="22" t="str">
        <f>IFERROR(VLOOKUP(E2639,Sheet3!A:H,3,0),"")</f>
        <v/>
      </c>
      <c r="G2639" s="22" t="str">
        <f>IFERROR(VLOOKUP(E2639,Sheet3!A:H,8,0),"")</f>
        <v/>
      </c>
      <c r="H2639" s="22" t="str">
        <f>IFERROR(VLOOKUP(E2639,Sheet2!A:B,2,0),"")</f>
        <v/>
      </c>
      <c r="I2639" s="22" t="str">
        <f t="shared" ref="I2639:I2702" si="168">CONCATENATE(E2639,A2639)</f>
        <v/>
      </c>
      <c r="J2639" s="22" t="str">
        <f t="shared" ref="J2639:J2702" si="169">B2639</f>
        <v/>
      </c>
      <c r="K2639" s="22" t="str">
        <f t="shared" ref="K2639:K2702" si="170">C2639</f>
        <v/>
      </c>
    </row>
    <row r="2640" spans="1:11" x14ac:dyDescent="0.15">
      <c r="A2640" s="22" t="str">
        <f>IFERROR(テーブル_Swim015[[#This Row],[競技番号]],"")</f>
        <v/>
      </c>
      <c r="B2640" s="22" t="str">
        <f>IFERROR(テーブル_Swim015[[#This Row],[組]],"")</f>
        <v/>
      </c>
      <c r="C2640" s="22" t="str">
        <f>IFERROR(テーブル_Swim015[[#This Row],[水路]],"")</f>
        <v/>
      </c>
      <c r="D2640" s="22" t="str">
        <f t="shared" si="167"/>
        <v/>
      </c>
      <c r="E2640" s="22" t="str">
        <f>IFERROR(テーブル_Swim015[[#This Row],[選手番号]],"")</f>
        <v/>
      </c>
      <c r="F2640" s="22" t="str">
        <f>IFERROR(VLOOKUP(E2640,Sheet3!A:H,3,0),"")</f>
        <v/>
      </c>
      <c r="G2640" s="22" t="str">
        <f>IFERROR(VLOOKUP(E2640,Sheet3!A:H,8,0),"")</f>
        <v/>
      </c>
      <c r="H2640" s="22" t="str">
        <f>IFERROR(VLOOKUP(E2640,Sheet2!A:B,2,0),"")</f>
        <v/>
      </c>
      <c r="I2640" s="22" t="str">
        <f t="shared" si="168"/>
        <v/>
      </c>
      <c r="J2640" s="22" t="str">
        <f t="shared" si="169"/>
        <v/>
      </c>
      <c r="K2640" s="22" t="str">
        <f t="shared" si="170"/>
        <v/>
      </c>
    </row>
    <row r="2641" spans="1:11" x14ac:dyDescent="0.15">
      <c r="A2641" s="22" t="str">
        <f>IFERROR(テーブル_Swim015[[#This Row],[競技番号]],"")</f>
        <v/>
      </c>
      <c r="B2641" s="22" t="str">
        <f>IFERROR(テーブル_Swim015[[#This Row],[組]],"")</f>
        <v/>
      </c>
      <c r="C2641" s="22" t="str">
        <f>IFERROR(テーブル_Swim015[[#This Row],[水路]],"")</f>
        <v/>
      </c>
      <c r="D2641" s="22" t="str">
        <f t="shared" si="167"/>
        <v/>
      </c>
      <c r="E2641" s="22" t="str">
        <f>IFERROR(テーブル_Swim015[[#This Row],[選手番号]],"")</f>
        <v/>
      </c>
      <c r="F2641" s="22" t="str">
        <f>IFERROR(VLOOKUP(E2641,Sheet3!A:H,3,0),"")</f>
        <v/>
      </c>
      <c r="G2641" s="22" t="str">
        <f>IFERROR(VLOOKUP(E2641,Sheet3!A:H,8,0),"")</f>
        <v/>
      </c>
      <c r="H2641" s="22" t="str">
        <f>IFERROR(VLOOKUP(E2641,Sheet2!A:B,2,0),"")</f>
        <v/>
      </c>
      <c r="I2641" s="22" t="str">
        <f t="shared" si="168"/>
        <v/>
      </c>
      <c r="J2641" s="22" t="str">
        <f t="shared" si="169"/>
        <v/>
      </c>
      <c r="K2641" s="22" t="str">
        <f t="shared" si="170"/>
        <v/>
      </c>
    </row>
    <row r="2642" spans="1:11" x14ac:dyDescent="0.15">
      <c r="A2642" s="22" t="str">
        <f>IFERROR(テーブル_Swim015[[#This Row],[競技番号]],"")</f>
        <v/>
      </c>
      <c r="B2642" s="22" t="str">
        <f>IFERROR(テーブル_Swim015[[#This Row],[組]],"")</f>
        <v/>
      </c>
      <c r="C2642" s="22" t="str">
        <f>IFERROR(テーブル_Swim015[[#This Row],[水路]],"")</f>
        <v/>
      </c>
      <c r="D2642" s="22" t="str">
        <f t="shared" ref="D2642:D2705" si="171">CONCATENATE(A2642,B2642,C2642)</f>
        <v/>
      </c>
      <c r="E2642" s="22" t="str">
        <f>IFERROR(テーブル_Swim015[[#This Row],[選手番号]],"")</f>
        <v/>
      </c>
      <c r="F2642" s="22" t="str">
        <f>IFERROR(VLOOKUP(E2642,Sheet3!A:H,3,0),"")</f>
        <v/>
      </c>
      <c r="G2642" s="22" t="str">
        <f>IFERROR(VLOOKUP(E2642,Sheet3!A:H,8,0),"")</f>
        <v/>
      </c>
      <c r="H2642" s="22" t="str">
        <f>IFERROR(VLOOKUP(E2642,Sheet2!A:B,2,0),"")</f>
        <v/>
      </c>
      <c r="I2642" s="22" t="str">
        <f t="shared" si="168"/>
        <v/>
      </c>
      <c r="J2642" s="22" t="str">
        <f t="shared" si="169"/>
        <v/>
      </c>
      <c r="K2642" s="22" t="str">
        <f t="shared" si="170"/>
        <v/>
      </c>
    </row>
    <row r="2643" spans="1:11" x14ac:dyDescent="0.15">
      <c r="A2643" s="22" t="str">
        <f>IFERROR(テーブル_Swim015[[#This Row],[競技番号]],"")</f>
        <v/>
      </c>
      <c r="B2643" s="22" t="str">
        <f>IFERROR(テーブル_Swim015[[#This Row],[組]],"")</f>
        <v/>
      </c>
      <c r="C2643" s="22" t="str">
        <f>IFERROR(テーブル_Swim015[[#This Row],[水路]],"")</f>
        <v/>
      </c>
      <c r="D2643" s="22" t="str">
        <f t="shared" si="171"/>
        <v/>
      </c>
      <c r="E2643" s="22" t="str">
        <f>IFERROR(テーブル_Swim015[[#This Row],[選手番号]],"")</f>
        <v/>
      </c>
      <c r="F2643" s="22" t="str">
        <f>IFERROR(VLOOKUP(E2643,Sheet3!A:H,3,0),"")</f>
        <v/>
      </c>
      <c r="G2643" s="22" t="str">
        <f>IFERROR(VLOOKUP(E2643,Sheet3!A:H,8,0),"")</f>
        <v/>
      </c>
      <c r="H2643" s="22" t="str">
        <f>IFERROR(VLOOKUP(E2643,Sheet2!A:B,2,0),"")</f>
        <v/>
      </c>
      <c r="I2643" s="22" t="str">
        <f t="shared" si="168"/>
        <v/>
      </c>
      <c r="J2643" s="22" t="str">
        <f t="shared" si="169"/>
        <v/>
      </c>
      <c r="K2643" s="22" t="str">
        <f t="shared" si="170"/>
        <v/>
      </c>
    </row>
    <row r="2644" spans="1:11" x14ac:dyDescent="0.15">
      <c r="A2644" s="22" t="str">
        <f>IFERROR(テーブル_Swim015[[#This Row],[競技番号]],"")</f>
        <v/>
      </c>
      <c r="B2644" s="22" t="str">
        <f>IFERROR(テーブル_Swim015[[#This Row],[組]],"")</f>
        <v/>
      </c>
      <c r="C2644" s="22" t="str">
        <f>IFERROR(テーブル_Swim015[[#This Row],[水路]],"")</f>
        <v/>
      </c>
      <c r="D2644" s="22" t="str">
        <f t="shared" si="171"/>
        <v/>
      </c>
      <c r="E2644" s="22" t="str">
        <f>IFERROR(テーブル_Swim015[[#This Row],[選手番号]],"")</f>
        <v/>
      </c>
      <c r="F2644" s="22" t="str">
        <f>IFERROR(VLOOKUP(E2644,Sheet3!A:H,3,0),"")</f>
        <v/>
      </c>
      <c r="G2644" s="22" t="str">
        <f>IFERROR(VLOOKUP(E2644,Sheet3!A:H,8,0),"")</f>
        <v/>
      </c>
      <c r="H2644" s="22" t="str">
        <f>IFERROR(VLOOKUP(E2644,Sheet2!A:B,2,0),"")</f>
        <v/>
      </c>
      <c r="I2644" s="22" t="str">
        <f t="shared" si="168"/>
        <v/>
      </c>
      <c r="J2644" s="22" t="str">
        <f t="shared" si="169"/>
        <v/>
      </c>
      <c r="K2644" s="22" t="str">
        <f t="shared" si="170"/>
        <v/>
      </c>
    </row>
    <row r="2645" spans="1:11" x14ac:dyDescent="0.15">
      <c r="A2645" s="22" t="str">
        <f>IFERROR(テーブル_Swim015[[#This Row],[競技番号]],"")</f>
        <v/>
      </c>
      <c r="B2645" s="22" t="str">
        <f>IFERROR(テーブル_Swim015[[#This Row],[組]],"")</f>
        <v/>
      </c>
      <c r="C2645" s="22" t="str">
        <f>IFERROR(テーブル_Swim015[[#This Row],[水路]],"")</f>
        <v/>
      </c>
      <c r="D2645" s="22" t="str">
        <f t="shared" si="171"/>
        <v/>
      </c>
      <c r="E2645" s="22" t="str">
        <f>IFERROR(テーブル_Swim015[[#This Row],[選手番号]],"")</f>
        <v/>
      </c>
      <c r="F2645" s="22" t="str">
        <f>IFERROR(VLOOKUP(E2645,Sheet3!A:H,3,0),"")</f>
        <v/>
      </c>
      <c r="G2645" s="22" t="str">
        <f>IFERROR(VLOOKUP(E2645,Sheet3!A:H,8,0),"")</f>
        <v/>
      </c>
      <c r="H2645" s="22" t="str">
        <f>IFERROR(VLOOKUP(E2645,Sheet2!A:B,2,0),"")</f>
        <v/>
      </c>
      <c r="I2645" s="22" t="str">
        <f t="shared" si="168"/>
        <v/>
      </c>
      <c r="J2645" s="22" t="str">
        <f t="shared" si="169"/>
        <v/>
      </c>
      <c r="K2645" s="22" t="str">
        <f t="shared" si="170"/>
        <v/>
      </c>
    </row>
    <row r="2646" spans="1:11" x14ac:dyDescent="0.15">
      <c r="A2646" s="22" t="str">
        <f>IFERROR(テーブル_Swim015[[#This Row],[競技番号]],"")</f>
        <v/>
      </c>
      <c r="B2646" s="22" t="str">
        <f>IFERROR(テーブル_Swim015[[#This Row],[組]],"")</f>
        <v/>
      </c>
      <c r="C2646" s="22" t="str">
        <f>IFERROR(テーブル_Swim015[[#This Row],[水路]],"")</f>
        <v/>
      </c>
      <c r="D2646" s="22" t="str">
        <f t="shared" si="171"/>
        <v/>
      </c>
      <c r="E2646" s="22" t="str">
        <f>IFERROR(テーブル_Swim015[[#This Row],[選手番号]],"")</f>
        <v/>
      </c>
      <c r="F2646" s="22" t="str">
        <f>IFERROR(VLOOKUP(E2646,Sheet3!A:H,3,0),"")</f>
        <v/>
      </c>
      <c r="G2646" s="22" t="str">
        <f>IFERROR(VLOOKUP(E2646,Sheet3!A:H,8,0),"")</f>
        <v/>
      </c>
      <c r="H2646" s="22" t="str">
        <f>IFERROR(VLOOKUP(E2646,Sheet2!A:B,2,0),"")</f>
        <v/>
      </c>
      <c r="I2646" s="22" t="str">
        <f t="shared" si="168"/>
        <v/>
      </c>
      <c r="J2646" s="22" t="str">
        <f t="shared" si="169"/>
        <v/>
      </c>
      <c r="K2646" s="22" t="str">
        <f t="shared" si="170"/>
        <v/>
      </c>
    </row>
    <row r="2647" spans="1:11" x14ac:dyDescent="0.15">
      <c r="A2647" s="22" t="str">
        <f>IFERROR(テーブル_Swim015[[#This Row],[競技番号]],"")</f>
        <v/>
      </c>
      <c r="B2647" s="22" t="str">
        <f>IFERROR(テーブル_Swim015[[#This Row],[組]],"")</f>
        <v/>
      </c>
      <c r="C2647" s="22" t="str">
        <f>IFERROR(テーブル_Swim015[[#This Row],[水路]],"")</f>
        <v/>
      </c>
      <c r="D2647" s="22" t="str">
        <f t="shared" si="171"/>
        <v/>
      </c>
      <c r="E2647" s="22" t="str">
        <f>IFERROR(テーブル_Swim015[[#This Row],[選手番号]],"")</f>
        <v/>
      </c>
      <c r="F2647" s="22" t="str">
        <f>IFERROR(VLOOKUP(E2647,Sheet3!A:H,3,0),"")</f>
        <v/>
      </c>
      <c r="G2647" s="22" t="str">
        <f>IFERROR(VLOOKUP(E2647,Sheet3!A:H,8,0),"")</f>
        <v/>
      </c>
      <c r="H2647" s="22" t="str">
        <f>IFERROR(VLOOKUP(E2647,Sheet2!A:B,2,0),"")</f>
        <v/>
      </c>
      <c r="I2647" s="22" t="str">
        <f t="shared" si="168"/>
        <v/>
      </c>
      <c r="J2647" s="22" t="str">
        <f t="shared" si="169"/>
        <v/>
      </c>
      <c r="K2647" s="22" t="str">
        <f t="shared" si="170"/>
        <v/>
      </c>
    </row>
    <row r="2648" spans="1:11" x14ac:dyDescent="0.15">
      <c r="A2648" s="22" t="str">
        <f>IFERROR(テーブル_Swim015[[#This Row],[競技番号]],"")</f>
        <v/>
      </c>
      <c r="B2648" s="22" t="str">
        <f>IFERROR(テーブル_Swim015[[#This Row],[組]],"")</f>
        <v/>
      </c>
      <c r="C2648" s="22" t="str">
        <f>IFERROR(テーブル_Swim015[[#This Row],[水路]],"")</f>
        <v/>
      </c>
      <c r="D2648" s="22" t="str">
        <f t="shared" si="171"/>
        <v/>
      </c>
      <c r="E2648" s="22" t="str">
        <f>IFERROR(テーブル_Swim015[[#This Row],[選手番号]],"")</f>
        <v/>
      </c>
      <c r="F2648" s="22" t="str">
        <f>IFERROR(VLOOKUP(E2648,Sheet3!A:H,3,0),"")</f>
        <v/>
      </c>
      <c r="G2648" s="22" t="str">
        <f>IFERROR(VLOOKUP(E2648,Sheet3!A:H,8,0),"")</f>
        <v/>
      </c>
      <c r="H2648" s="22" t="str">
        <f>IFERROR(VLOOKUP(E2648,Sheet2!A:B,2,0),"")</f>
        <v/>
      </c>
      <c r="I2648" s="22" t="str">
        <f t="shared" si="168"/>
        <v/>
      </c>
      <c r="J2648" s="22" t="str">
        <f t="shared" si="169"/>
        <v/>
      </c>
      <c r="K2648" s="22" t="str">
        <f t="shared" si="170"/>
        <v/>
      </c>
    </row>
    <row r="2649" spans="1:11" x14ac:dyDescent="0.15">
      <c r="A2649" s="22" t="str">
        <f>IFERROR(テーブル_Swim015[[#This Row],[競技番号]],"")</f>
        <v/>
      </c>
      <c r="B2649" s="22" t="str">
        <f>IFERROR(テーブル_Swim015[[#This Row],[組]],"")</f>
        <v/>
      </c>
      <c r="C2649" s="22" t="str">
        <f>IFERROR(テーブル_Swim015[[#This Row],[水路]],"")</f>
        <v/>
      </c>
      <c r="D2649" s="22" t="str">
        <f t="shared" si="171"/>
        <v/>
      </c>
      <c r="E2649" s="22" t="str">
        <f>IFERROR(テーブル_Swim015[[#This Row],[選手番号]],"")</f>
        <v/>
      </c>
      <c r="F2649" s="22" t="str">
        <f>IFERROR(VLOOKUP(E2649,Sheet3!A:H,3,0),"")</f>
        <v/>
      </c>
      <c r="G2649" s="22" t="str">
        <f>IFERROR(VLOOKUP(E2649,Sheet3!A:H,8,0),"")</f>
        <v/>
      </c>
      <c r="H2649" s="22" t="str">
        <f>IFERROR(VLOOKUP(E2649,Sheet2!A:B,2,0),"")</f>
        <v/>
      </c>
      <c r="I2649" s="22" t="str">
        <f t="shared" si="168"/>
        <v/>
      </c>
      <c r="J2649" s="22" t="str">
        <f t="shared" si="169"/>
        <v/>
      </c>
      <c r="K2649" s="22" t="str">
        <f t="shared" si="170"/>
        <v/>
      </c>
    </row>
    <row r="2650" spans="1:11" x14ac:dyDescent="0.15">
      <c r="A2650" s="22" t="str">
        <f>IFERROR(テーブル_Swim015[[#This Row],[競技番号]],"")</f>
        <v/>
      </c>
      <c r="B2650" s="22" t="str">
        <f>IFERROR(テーブル_Swim015[[#This Row],[組]],"")</f>
        <v/>
      </c>
      <c r="C2650" s="22" t="str">
        <f>IFERROR(テーブル_Swim015[[#This Row],[水路]],"")</f>
        <v/>
      </c>
      <c r="D2650" s="22" t="str">
        <f t="shared" si="171"/>
        <v/>
      </c>
      <c r="E2650" s="22" t="str">
        <f>IFERROR(テーブル_Swim015[[#This Row],[選手番号]],"")</f>
        <v/>
      </c>
      <c r="F2650" s="22" t="str">
        <f>IFERROR(VLOOKUP(E2650,Sheet3!A:H,3,0),"")</f>
        <v/>
      </c>
      <c r="G2650" s="22" t="str">
        <f>IFERROR(VLOOKUP(E2650,Sheet3!A:H,8,0),"")</f>
        <v/>
      </c>
      <c r="H2650" s="22" t="str">
        <f>IFERROR(VLOOKUP(E2650,Sheet2!A:B,2,0),"")</f>
        <v/>
      </c>
      <c r="I2650" s="22" t="str">
        <f t="shared" si="168"/>
        <v/>
      </c>
      <c r="J2650" s="22" t="str">
        <f t="shared" si="169"/>
        <v/>
      </c>
      <c r="K2650" s="22" t="str">
        <f t="shared" si="170"/>
        <v/>
      </c>
    </row>
    <row r="2651" spans="1:11" x14ac:dyDescent="0.15">
      <c r="A2651" s="22" t="str">
        <f>IFERROR(テーブル_Swim015[[#This Row],[競技番号]],"")</f>
        <v/>
      </c>
      <c r="B2651" s="22" t="str">
        <f>IFERROR(テーブル_Swim015[[#This Row],[組]],"")</f>
        <v/>
      </c>
      <c r="C2651" s="22" t="str">
        <f>IFERROR(テーブル_Swim015[[#This Row],[水路]],"")</f>
        <v/>
      </c>
      <c r="D2651" s="22" t="str">
        <f t="shared" si="171"/>
        <v/>
      </c>
      <c r="E2651" s="22" t="str">
        <f>IFERROR(テーブル_Swim015[[#This Row],[選手番号]],"")</f>
        <v/>
      </c>
      <c r="F2651" s="22" t="str">
        <f>IFERROR(VLOOKUP(E2651,Sheet3!A:H,3,0),"")</f>
        <v/>
      </c>
      <c r="G2651" s="22" t="str">
        <f>IFERROR(VLOOKUP(E2651,Sheet3!A:H,8,0),"")</f>
        <v/>
      </c>
      <c r="H2651" s="22" t="str">
        <f>IFERROR(VLOOKUP(E2651,Sheet2!A:B,2,0),"")</f>
        <v/>
      </c>
      <c r="I2651" s="22" t="str">
        <f t="shared" si="168"/>
        <v/>
      </c>
      <c r="J2651" s="22" t="str">
        <f t="shared" si="169"/>
        <v/>
      </c>
      <c r="K2651" s="22" t="str">
        <f t="shared" si="170"/>
        <v/>
      </c>
    </row>
    <row r="2652" spans="1:11" x14ac:dyDescent="0.15">
      <c r="A2652" s="22" t="str">
        <f>IFERROR(テーブル_Swim015[[#This Row],[競技番号]],"")</f>
        <v/>
      </c>
      <c r="B2652" s="22" t="str">
        <f>IFERROR(テーブル_Swim015[[#This Row],[組]],"")</f>
        <v/>
      </c>
      <c r="C2652" s="22" t="str">
        <f>IFERROR(テーブル_Swim015[[#This Row],[水路]],"")</f>
        <v/>
      </c>
      <c r="D2652" s="22" t="str">
        <f t="shared" si="171"/>
        <v/>
      </c>
      <c r="E2652" s="22" t="str">
        <f>IFERROR(テーブル_Swim015[[#This Row],[選手番号]],"")</f>
        <v/>
      </c>
      <c r="F2652" s="22" t="str">
        <f>IFERROR(VLOOKUP(E2652,Sheet3!A:H,3,0),"")</f>
        <v/>
      </c>
      <c r="G2652" s="22" t="str">
        <f>IFERROR(VLOOKUP(E2652,Sheet3!A:H,8,0),"")</f>
        <v/>
      </c>
      <c r="H2652" s="22" t="str">
        <f>IFERROR(VLOOKUP(E2652,Sheet2!A:B,2,0),"")</f>
        <v/>
      </c>
      <c r="I2652" s="22" t="str">
        <f t="shared" si="168"/>
        <v/>
      </c>
      <c r="J2652" s="22" t="str">
        <f t="shared" si="169"/>
        <v/>
      </c>
      <c r="K2652" s="22" t="str">
        <f t="shared" si="170"/>
        <v/>
      </c>
    </row>
    <row r="2653" spans="1:11" x14ac:dyDescent="0.15">
      <c r="A2653" s="22" t="str">
        <f>IFERROR(テーブル_Swim015[[#This Row],[競技番号]],"")</f>
        <v/>
      </c>
      <c r="B2653" s="22" t="str">
        <f>IFERROR(テーブル_Swim015[[#This Row],[組]],"")</f>
        <v/>
      </c>
      <c r="C2653" s="22" t="str">
        <f>IFERROR(テーブル_Swim015[[#This Row],[水路]],"")</f>
        <v/>
      </c>
      <c r="D2653" s="22" t="str">
        <f t="shared" si="171"/>
        <v/>
      </c>
      <c r="E2653" s="22" t="str">
        <f>IFERROR(テーブル_Swim015[[#This Row],[選手番号]],"")</f>
        <v/>
      </c>
      <c r="F2653" s="22" t="str">
        <f>IFERROR(VLOOKUP(E2653,Sheet3!A:H,3,0),"")</f>
        <v/>
      </c>
      <c r="G2653" s="22" t="str">
        <f>IFERROR(VLOOKUP(E2653,Sheet3!A:H,8,0),"")</f>
        <v/>
      </c>
      <c r="H2653" s="22" t="str">
        <f>IFERROR(VLOOKUP(E2653,Sheet2!A:B,2,0),"")</f>
        <v/>
      </c>
      <c r="I2653" s="22" t="str">
        <f t="shared" si="168"/>
        <v/>
      </c>
      <c r="J2653" s="22" t="str">
        <f t="shared" si="169"/>
        <v/>
      </c>
      <c r="K2653" s="22" t="str">
        <f t="shared" si="170"/>
        <v/>
      </c>
    </row>
    <row r="2654" spans="1:11" x14ac:dyDescent="0.15">
      <c r="A2654" s="22" t="str">
        <f>IFERROR(テーブル_Swim015[[#This Row],[競技番号]],"")</f>
        <v/>
      </c>
      <c r="B2654" s="22" t="str">
        <f>IFERROR(テーブル_Swim015[[#This Row],[組]],"")</f>
        <v/>
      </c>
      <c r="C2654" s="22" t="str">
        <f>IFERROR(テーブル_Swim015[[#This Row],[水路]],"")</f>
        <v/>
      </c>
      <c r="D2654" s="22" t="str">
        <f t="shared" si="171"/>
        <v/>
      </c>
      <c r="E2654" s="22" t="str">
        <f>IFERROR(テーブル_Swim015[[#This Row],[選手番号]],"")</f>
        <v/>
      </c>
      <c r="F2654" s="22" t="str">
        <f>IFERROR(VLOOKUP(E2654,Sheet3!A:H,3,0),"")</f>
        <v/>
      </c>
      <c r="G2654" s="22" t="str">
        <f>IFERROR(VLOOKUP(E2654,Sheet3!A:H,8,0),"")</f>
        <v/>
      </c>
      <c r="H2654" s="22" t="str">
        <f>IFERROR(VLOOKUP(E2654,Sheet2!A:B,2,0),"")</f>
        <v/>
      </c>
      <c r="I2654" s="22" t="str">
        <f t="shared" si="168"/>
        <v/>
      </c>
      <c r="J2654" s="22" t="str">
        <f t="shared" si="169"/>
        <v/>
      </c>
      <c r="K2654" s="22" t="str">
        <f t="shared" si="170"/>
        <v/>
      </c>
    </row>
    <row r="2655" spans="1:11" x14ac:dyDescent="0.15">
      <c r="A2655" s="22" t="str">
        <f>IFERROR(テーブル_Swim015[[#This Row],[競技番号]],"")</f>
        <v/>
      </c>
      <c r="B2655" s="22" t="str">
        <f>IFERROR(テーブル_Swim015[[#This Row],[組]],"")</f>
        <v/>
      </c>
      <c r="C2655" s="22" t="str">
        <f>IFERROR(テーブル_Swim015[[#This Row],[水路]],"")</f>
        <v/>
      </c>
      <c r="D2655" s="22" t="str">
        <f t="shared" si="171"/>
        <v/>
      </c>
      <c r="E2655" s="22" t="str">
        <f>IFERROR(テーブル_Swim015[[#This Row],[選手番号]],"")</f>
        <v/>
      </c>
      <c r="F2655" s="22" t="str">
        <f>IFERROR(VLOOKUP(E2655,Sheet3!A:H,3,0),"")</f>
        <v/>
      </c>
      <c r="G2655" s="22" t="str">
        <f>IFERROR(VLOOKUP(E2655,Sheet3!A:H,8,0),"")</f>
        <v/>
      </c>
      <c r="H2655" s="22" t="str">
        <f>IFERROR(VLOOKUP(E2655,Sheet2!A:B,2,0),"")</f>
        <v/>
      </c>
      <c r="I2655" s="22" t="str">
        <f t="shared" si="168"/>
        <v/>
      </c>
      <c r="J2655" s="22" t="str">
        <f t="shared" si="169"/>
        <v/>
      </c>
      <c r="K2655" s="22" t="str">
        <f t="shared" si="170"/>
        <v/>
      </c>
    </row>
    <row r="2656" spans="1:11" x14ac:dyDescent="0.15">
      <c r="A2656" s="22" t="str">
        <f>IFERROR(テーブル_Swim015[[#This Row],[競技番号]],"")</f>
        <v/>
      </c>
      <c r="B2656" s="22" t="str">
        <f>IFERROR(テーブル_Swim015[[#This Row],[組]],"")</f>
        <v/>
      </c>
      <c r="C2656" s="22" t="str">
        <f>IFERROR(テーブル_Swim015[[#This Row],[水路]],"")</f>
        <v/>
      </c>
      <c r="D2656" s="22" t="str">
        <f t="shared" si="171"/>
        <v/>
      </c>
      <c r="E2656" s="22" t="str">
        <f>IFERROR(テーブル_Swim015[[#This Row],[選手番号]],"")</f>
        <v/>
      </c>
      <c r="F2656" s="22" t="str">
        <f>IFERROR(VLOOKUP(E2656,Sheet3!A:H,3,0),"")</f>
        <v/>
      </c>
      <c r="G2656" s="22" t="str">
        <f>IFERROR(VLOOKUP(E2656,Sheet3!A:H,8,0),"")</f>
        <v/>
      </c>
      <c r="H2656" s="22" t="str">
        <f>IFERROR(VLOOKUP(E2656,Sheet2!A:B,2,0),"")</f>
        <v/>
      </c>
      <c r="I2656" s="22" t="str">
        <f t="shared" si="168"/>
        <v/>
      </c>
      <c r="J2656" s="22" t="str">
        <f t="shared" si="169"/>
        <v/>
      </c>
      <c r="K2656" s="22" t="str">
        <f t="shared" si="170"/>
        <v/>
      </c>
    </row>
    <row r="2657" spans="1:11" x14ac:dyDescent="0.15">
      <c r="A2657" s="22" t="str">
        <f>IFERROR(テーブル_Swim015[[#This Row],[競技番号]],"")</f>
        <v/>
      </c>
      <c r="B2657" s="22" t="str">
        <f>IFERROR(テーブル_Swim015[[#This Row],[組]],"")</f>
        <v/>
      </c>
      <c r="C2657" s="22" t="str">
        <f>IFERROR(テーブル_Swim015[[#This Row],[水路]],"")</f>
        <v/>
      </c>
      <c r="D2657" s="22" t="str">
        <f t="shared" si="171"/>
        <v/>
      </c>
      <c r="E2657" s="22" t="str">
        <f>IFERROR(テーブル_Swim015[[#This Row],[選手番号]],"")</f>
        <v/>
      </c>
      <c r="F2657" s="22" t="str">
        <f>IFERROR(VLOOKUP(E2657,Sheet3!A:H,3,0),"")</f>
        <v/>
      </c>
      <c r="G2657" s="22" t="str">
        <f>IFERROR(VLOOKUP(E2657,Sheet3!A:H,8,0),"")</f>
        <v/>
      </c>
      <c r="H2657" s="22" t="str">
        <f>IFERROR(VLOOKUP(E2657,Sheet2!A:B,2,0),"")</f>
        <v/>
      </c>
      <c r="I2657" s="22" t="str">
        <f t="shared" si="168"/>
        <v/>
      </c>
      <c r="J2657" s="22" t="str">
        <f t="shared" si="169"/>
        <v/>
      </c>
      <c r="K2657" s="22" t="str">
        <f t="shared" si="170"/>
        <v/>
      </c>
    </row>
    <row r="2658" spans="1:11" x14ac:dyDescent="0.15">
      <c r="A2658" s="22" t="str">
        <f>IFERROR(テーブル_Swim015[[#This Row],[競技番号]],"")</f>
        <v/>
      </c>
      <c r="B2658" s="22" t="str">
        <f>IFERROR(テーブル_Swim015[[#This Row],[組]],"")</f>
        <v/>
      </c>
      <c r="C2658" s="22" t="str">
        <f>IFERROR(テーブル_Swim015[[#This Row],[水路]],"")</f>
        <v/>
      </c>
      <c r="D2658" s="22" t="str">
        <f t="shared" si="171"/>
        <v/>
      </c>
      <c r="E2658" s="22" t="str">
        <f>IFERROR(テーブル_Swim015[[#This Row],[選手番号]],"")</f>
        <v/>
      </c>
      <c r="F2658" s="22" t="str">
        <f>IFERROR(VLOOKUP(E2658,Sheet3!A:H,3,0),"")</f>
        <v/>
      </c>
      <c r="G2658" s="22" t="str">
        <f>IFERROR(VLOOKUP(E2658,Sheet3!A:H,8,0),"")</f>
        <v/>
      </c>
      <c r="H2658" s="22" t="str">
        <f>IFERROR(VLOOKUP(E2658,Sheet2!A:B,2,0),"")</f>
        <v/>
      </c>
      <c r="I2658" s="22" t="str">
        <f t="shared" si="168"/>
        <v/>
      </c>
      <c r="J2658" s="22" t="str">
        <f t="shared" si="169"/>
        <v/>
      </c>
      <c r="K2658" s="22" t="str">
        <f t="shared" si="170"/>
        <v/>
      </c>
    </row>
    <row r="2659" spans="1:11" x14ac:dyDescent="0.15">
      <c r="A2659" s="22" t="str">
        <f>IFERROR(テーブル_Swim015[[#This Row],[競技番号]],"")</f>
        <v/>
      </c>
      <c r="B2659" s="22" t="str">
        <f>IFERROR(テーブル_Swim015[[#This Row],[組]],"")</f>
        <v/>
      </c>
      <c r="C2659" s="22" t="str">
        <f>IFERROR(テーブル_Swim015[[#This Row],[水路]],"")</f>
        <v/>
      </c>
      <c r="D2659" s="22" t="str">
        <f t="shared" si="171"/>
        <v/>
      </c>
      <c r="E2659" s="22" t="str">
        <f>IFERROR(テーブル_Swim015[[#This Row],[選手番号]],"")</f>
        <v/>
      </c>
      <c r="F2659" s="22" t="str">
        <f>IFERROR(VLOOKUP(E2659,Sheet3!A:H,3,0),"")</f>
        <v/>
      </c>
      <c r="G2659" s="22" t="str">
        <f>IFERROR(VLOOKUP(E2659,Sheet3!A:H,8,0),"")</f>
        <v/>
      </c>
      <c r="H2659" s="22" t="str">
        <f>IFERROR(VLOOKUP(E2659,Sheet2!A:B,2,0),"")</f>
        <v/>
      </c>
      <c r="I2659" s="22" t="str">
        <f t="shared" si="168"/>
        <v/>
      </c>
      <c r="J2659" s="22" t="str">
        <f t="shared" si="169"/>
        <v/>
      </c>
      <c r="K2659" s="22" t="str">
        <f t="shared" si="170"/>
        <v/>
      </c>
    </row>
    <row r="2660" spans="1:11" x14ac:dyDescent="0.15">
      <c r="A2660" s="22" t="str">
        <f>IFERROR(テーブル_Swim015[[#This Row],[競技番号]],"")</f>
        <v/>
      </c>
      <c r="B2660" s="22" t="str">
        <f>IFERROR(テーブル_Swim015[[#This Row],[組]],"")</f>
        <v/>
      </c>
      <c r="C2660" s="22" t="str">
        <f>IFERROR(テーブル_Swim015[[#This Row],[水路]],"")</f>
        <v/>
      </c>
      <c r="D2660" s="22" t="str">
        <f t="shared" si="171"/>
        <v/>
      </c>
      <c r="E2660" s="22" t="str">
        <f>IFERROR(テーブル_Swim015[[#This Row],[選手番号]],"")</f>
        <v/>
      </c>
      <c r="F2660" s="22" t="str">
        <f>IFERROR(VLOOKUP(E2660,Sheet3!A:H,3,0),"")</f>
        <v/>
      </c>
      <c r="G2660" s="22" t="str">
        <f>IFERROR(VLOOKUP(E2660,Sheet3!A:H,8,0),"")</f>
        <v/>
      </c>
      <c r="H2660" s="22" t="str">
        <f>IFERROR(VLOOKUP(E2660,Sheet2!A:B,2,0),"")</f>
        <v/>
      </c>
      <c r="I2660" s="22" t="str">
        <f t="shared" si="168"/>
        <v/>
      </c>
      <c r="J2660" s="22" t="str">
        <f t="shared" si="169"/>
        <v/>
      </c>
      <c r="K2660" s="22" t="str">
        <f t="shared" si="170"/>
        <v/>
      </c>
    </row>
    <row r="2661" spans="1:11" x14ac:dyDescent="0.15">
      <c r="A2661" s="22" t="str">
        <f>IFERROR(テーブル_Swim015[[#This Row],[競技番号]],"")</f>
        <v/>
      </c>
      <c r="B2661" s="22" t="str">
        <f>IFERROR(テーブル_Swim015[[#This Row],[組]],"")</f>
        <v/>
      </c>
      <c r="C2661" s="22" t="str">
        <f>IFERROR(テーブル_Swim015[[#This Row],[水路]],"")</f>
        <v/>
      </c>
      <c r="D2661" s="22" t="str">
        <f t="shared" si="171"/>
        <v/>
      </c>
      <c r="E2661" s="22" t="str">
        <f>IFERROR(テーブル_Swim015[[#This Row],[選手番号]],"")</f>
        <v/>
      </c>
      <c r="F2661" s="22" t="str">
        <f>IFERROR(VLOOKUP(E2661,Sheet3!A:H,3,0),"")</f>
        <v/>
      </c>
      <c r="G2661" s="22" t="str">
        <f>IFERROR(VLOOKUP(E2661,Sheet3!A:H,8,0),"")</f>
        <v/>
      </c>
      <c r="H2661" s="22" t="str">
        <f>IFERROR(VLOOKUP(E2661,Sheet2!A:B,2,0),"")</f>
        <v/>
      </c>
      <c r="I2661" s="22" t="str">
        <f t="shared" si="168"/>
        <v/>
      </c>
      <c r="J2661" s="22" t="str">
        <f t="shared" si="169"/>
        <v/>
      </c>
      <c r="K2661" s="22" t="str">
        <f t="shared" si="170"/>
        <v/>
      </c>
    </row>
    <row r="2662" spans="1:11" x14ac:dyDescent="0.15">
      <c r="A2662" s="22" t="str">
        <f>IFERROR(テーブル_Swim015[[#This Row],[競技番号]],"")</f>
        <v/>
      </c>
      <c r="B2662" s="22" t="str">
        <f>IFERROR(テーブル_Swim015[[#This Row],[組]],"")</f>
        <v/>
      </c>
      <c r="C2662" s="22" t="str">
        <f>IFERROR(テーブル_Swim015[[#This Row],[水路]],"")</f>
        <v/>
      </c>
      <c r="D2662" s="22" t="str">
        <f t="shared" si="171"/>
        <v/>
      </c>
      <c r="E2662" s="22" t="str">
        <f>IFERROR(テーブル_Swim015[[#This Row],[選手番号]],"")</f>
        <v/>
      </c>
      <c r="F2662" s="22" t="str">
        <f>IFERROR(VLOOKUP(E2662,Sheet3!A:H,3,0),"")</f>
        <v/>
      </c>
      <c r="G2662" s="22" t="str">
        <f>IFERROR(VLOOKUP(E2662,Sheet3!A:H,8,0),"")</f>
        <v/>
      </c>
      <c r="H2662" s="22" t="str">
        <f>IFERROR(VLOOKUP(E2662,Sheet2!A:B,2,0),"")</f>
        <v/>
      </c>
      <c r="I2662" s="22" t="str">
        <f t="shared" si="168"/>
        <v/>
      </c>
      <c r="J2662" s="22" t="str">
        <f t="shared" si="169"/>
        <v/>
      </c>
      <c r="K2662" s="22" t="str">
        <f t="shared" si="170"/>
        <v/>
      </c>
    </row>
    <row r="2663" spans="1:11" x14ac:dyDescent="0.15">
      <c r="A2663" s="22" t="str">
        <f>IFERROR(テーブル_Swim015[[#This Row],[競技番号]],"")</f>
        <v/>
      </c>
      <c r="B2663" s="22" t="str">
        <f>IFERROR(テーブル_Swim015[[#This Row],[組]],"")</f>
        <v/>
      </c>
      <c r="C2663" s="22" t="str">
        <f>IFERROR(テーブル_Swim015[[#This Row],[水路]],"")</f>
        <v/>
      </c>
      <c r="D2663" s="22" t="str">
        <f t="shared" si="171"/>
        <v/>
      </c>
      <c r="E2663" s="22" t="str">
        <f>IFERROR(テーブル_Swim015[[#This Row],[選手番号]],"")</f>
        <v/>
      </c>
      <c r="F2663" s="22" t="str">
        <f>IFERROR(VLOOKUP(E2663,Sheet3!A:H,3,0),"")</f>
        <v/>
      </c>
      <c r="G2663" s="22" t="str">
        <f>IFERROR(VLOOKUP(E2663,Sheet3!A:H,8,0),"")</f>
        <v/>
      </c>
      <c r="H2663" s="22" t="str">
        <f>IFERROR(VLOOKUP(E2663,Sheet2!A:B,2,0),"")</f>
        <v/>
      </c>
      <c r="I2663" s="22" t="str">
        <f t="shared" si="168"/>
        <v/>
      </c>
      <c r="J2663" s="22" t="str">
        <f t="shared" si="169"/>
        <v/>
      </c>
      <c r="K2663" s="22" t="str">
        <f t="shared" si="170"/>
        <v/>
      </c>
    </row>
    <row r="2664" spans="1:11" x14ac:dyDescent="0.15">
      <c r="A2664" s="22" t="str">
        <f>IFERROR(テーブル_Swim015[[#This Row],[競技番号]],"")</f>
        <v/>
      </c>
      <c r="B2664" s="22" t="str">
        <f>IFERROR(テーブル_Swim015[[#This Row],[組]],"")</f>
        <v/>
      </c>
      <c r="C2664" s="22" t="str">
        <f>IFERROR(テーブル_Swim015[[#This Row],[水路]],"")</f>
        <v/>
      </c>
      <c r="D2664" s="22" t="str">
        <f t="shared" si="171"/>
        <v/>
      </c>
      <c r="E2664" s="22" t="str">
        <f>IFERROR(テーブル_Swim015[[#This Row],[選手番号]],"")</f>
        <v/>
      </c>
      <c r="F2664" s="22" t="str">
        <f>IFERROR(VLOOKUP(E2664,Sheet3!A:H,3,0),"")</f>
        <v/>
      </c>
      <c r="G2664" s="22" t="str">
        <f>IFERROR(VLOOKUP(E2664,Sheet3!A:H,8,0),"")</f>
        <v/>
      </c>
      <c r="H2664" s="22" t="str">
        <f>IFERROR(VLOOKUP(E2664,Sheet2!A:B,2,0),"")</f>
        <v/>
      </c>
      <c r="I2664" s="22" t="str">
        <f t="shared" si="168"/>
        <v/>
      </c>
      <c r="J2664" s="22" t="str">
        <f t="shared" si="169"/>
        <v/>
      </c>
      <c r="K2664" s="22" t="str">
        <f t="shared" si="170"/>
        <v/>
      </c>
    </row>
    <row r="2665" spans="1:11" x14ac:dyDescent="0.15">
      <c r="A2665" s="22" t="str">
        <f>IFERROR(テーブル_Swim015[[#This Row],[競技番号]],"")</f>
        <v/>
      </c>
      <c r="B2665" s="22" t="str">
        <f>IFERROR(テーブル_Swim015[[#This Row],[組]],"")</f>
        <v/>
      </c>
      <c r="C2665" s="22" t="str">
        <f>IFERROR(テーブル_Swim015[[#This Row],[水路]],"")</f>
        <v/>
      </c>
      <c r="D2665" s="22" t="str">
        <f t="shared" si="171"/>
        <v/>
      </c>
      <c r="E2665" s="22" t="str">
        <f>IFERROR(テーブル_Swim015[[#This Row],[選手番号]],"")</f>
        <v/>
      </c>
      <c r="F2665" s="22" t="str">
        <f>IFERROR(VLOOKUP(E2665,Sheet3!A:H,3,0),"")</f>
        <v/>
      </c>
      <c r="G2665" s="22" t="str">
        <f>IFERROR(VLOOKUP(E2665,Sheet3!A:H,8,0),"")</f>
        <v/>
      </c>
      <c r="H2665" s="22" t="str">
        <f>IFERROR(VLOOKUP(E2665,Sheet2!A:B,2,0),"")</f>
        <v/>
      </c>
      <c r="I2665" s="22" t="str">
        <f t="shared" si="168"/>
        <v/>
      </c>
      <c r="J2665" s="22" t="str">
        <f t="shared" si="169"/>
        <v/>
      </c>
      <c r="K2665" s="22" t="str">
        <f t="shared" si="170"/>
        <v/>
      </c>
    </row>
    <row r="2666" spans="1:11" x14ac:dyDescent="0.15">
      <c r="A2666" s="22" t="str">
        <f>IFERROR(テーブル_Swim015[[#This Row],[競技番号]],"")</f>
        <v/>
      </c>
      <c r="B2666" s="22" t="str">
        <f>IFERROR(テーブル_Swim015[[#This Row],[組]],"")</f>
        <v/>
      </c>
      <c r="C2666" s="22" t="str">
        <f>IFERROR(テーブル_Swim015[[#This Row],[水路]],"")</f>
        <v/>
      </c>
      <c r="D2666" s="22" t="str">
        <f t="shared" si="171"/>
        <v/>
      </c>
      <c r="E2666" s="22" t="str">
        <f>IFERROR(テーブル_Swim015[[#This Row],[選手番号]],"")</f>
        <v/>
      </c>
      <c r="F2666" s="22" t="str">
        <f>IFERROR(VLOOKUP(E2666,Sheet3!A:H,3,0),"")</f>
        <v/>
      </c>
      <c r="G2666" s="22" t="str">
        <f>IFERROR(VLOOKUP(E2666,Sheet3!A:H,8,0),"")</f>
        <v/>
      </c>
      <c r="H2666" s="22" t="str">
        <f>IFERROR(VLOOKUP(E2666,Sheet2!A:B,2,0),"")</f>
        <v/>
      </c>
      <c r="I2666" s="22" t="str">
        <f t="shared" si="168"/>
        <v/>
      </c>
      <c r="J2666" s="22" t="str">
        <f t="shared" si="169"/>
        <v/>
      </c>
      <c r="K2666" s="22" t="str">
        <f t="shared" si="170"/>
        <v/>
      </c>
    </row>
    <row r="2667" spans="1:11" x14ac:dyDescent="0.15">
      <c r="A2667" s="22" t="str">
        <f>IFERROR(テーブル_Swim015[[#This Row],[競技番号]],"")</f>
        <v/>
      </c>
      <c r="B2667" s="22" t="str">
        <f>IFERROR(テーブル_Swim015[[#This Row],[組]],"")</f>
        <v/>
      </c>
      <c r="C2667" s="22" t="str">
        <f>IFERROR(テーブル_Swim015[[#This Row],[水路]],"")</f>
        <v/>
      </c>
      <c r="D2667" s="22" t="str">
        <f t="shared" si="171"/>
        <v/>
      </c>
      <c r="E2667" s="22" t="str">
        <f>IFERROR(テーブル_Swim015[[#This Row],[選手番号]],"")</f>
        <v/>
      </c>
      <c r="F2667" s="22" t="str">
        <f>IFERROR(VLOOKUP(E2667,Sheet3!A:H,3,0),"")</f>
        <v/>
      </c>
      <c r="G2667" s="22" t="str">
        <f>IFERROR(VLOOKUP(E2667,Sheet3!A:H,8,0),"")</f>
        <v/>
      </c>
      <c r="H2667" s="22" t="str">
        <f>IFERROR(VLOOKUP(E2667,Sheet2!A:B,2,0),"")</f>
        <v/>
      </c>
      <c r="I2667" s="22" t="str">
        <f t="shared" si="168"/>
        <v/>
      </c>
      <c r="J2667" s="22" t="str">
        <f t="shared" si="169"/>
        <v/>
      </c>
      <c r="K2667" s="22" t="str">
        <f t="shared" si="170"/>
        <v/>
      </c>
    </row>
    <row r="2668" spans="1:11" x14ac:dyDescent="0.15">
      <c r="A2668" s="22" t="str">
        <f>IFERROR(テーブル_Swim015[[#This Row],[競技番号]],"")</f>
        <v/>
      </c>
      <c r="B2668" s="22" t="str">
        <f>IFERROR(テーブル_Swim015[[#This Row],[組]],"")</f>
        <v/>
      </c>
      <c r="C2668" s="22" t="str">
        <f>IFERROR(テーブル_Swim015[[#This Row],[水路]],"")</f>
        <v/>
      </c>
      <c r="D2668" s="22" t="str">
        <f t="shared" si="171"/>
        <v/>
      </c>
      <c r="E2668" s="22" t="str">
        <f>IFERROR(テーブル_Swim015[[#This Row],[選手番号]],"")</f>
        <v/>
      </c>
      <c r="F2668" s="22" t="str">
        <f>IFERROR(VLOOKUP(E2668,Sheet3!A:H,3,0),"")</f>
        <v/>
      </c>
      <c r="G2668" s="22" t="str">
        <f>IFERROR(VLOOKUP(E2668,Sheet3!A:H,8,0),"")</f>
        <v/>
      </c>
      <c r="H2668" s="22" t="str">
        <f>IFERROR(VLOOKUP(E2668,Sheet2!A:B,2,0),"")</f>
        <v/>
      </c>
      <c r="I2668" s="22" t="str">
        <f t="shared" si="168"/>
        <v/>
      </c>
      <c r="J2668" s="22" t="str">
        <f t="shared" si="169"/>
        <v/>
      </c>
      <c r="K2668" s="22" t="str">
        <f t="shared" si="170"/>
        <v/>
      </c>
    </row>
    <row r="2669" spans="1:11" x14ac:dyDescent="0.15">
      <c r="A2669" s="22" t="str">
        <f>IFERROR(テーブル_Swim015[[#This Row],[競技番号]],"")</f>
        <v/>
      </c>
      <c r="B2669" s="22" t="str">
        <f>IFERROR(テーブル_Swim015[[#This Row],[組]],"")</f>
        <v/>
      </c>
      <c r="C2669" s="22" t="str">
        <f>IFERROR(テーブル_Swim015[[#This Row],[水路]],"")</f>
        <v/>
      </c>
      <c r="D2669" s="22" t="str">
        <f t="shared" si="171"/>
        <v/>
      </c>
      <c r="E2669" s="22" t="str">
        <f>IFERROR(テーブル_Swim015[[#This Row],[選手番号]],"")</f>
        <v/>
      </c>
      <c r="F2669" s="22" t="str">
        <f>IFERROR(VLOOKUP(E2669,Sheet3!A:H,3,0),"")</f>
        <v/>
      </c>
      <c r="G2669" s="22" t="str">
        <f>IFERROR(VLOOKUP(E2669,Sheet3!A:H,8,0),"")</f>
        <v/>
      </c>
      <c r="H2669" s="22" t="str">
        <f>IFERROR(VLOOKUP(E2669,Sheet2!A:B,2,0),"")</f>
        <v/>
      </c>
      <c r="I2669" s="22" t="str">
        <f t="shared" si="168"/>
        <v/>
      </c>
      <c r="J2669" s="22" t="str">
        <f t="shared" si="169"/>
        <v/>
      </c>
      <c r="K2669" s="22" t="str">
        <f t="shared" si="170"/>
        <v/>
      </c>
    </row>
    <row r="2670" spans="1:11" x14ac:dyDescent="0.15">
      <c r="A2670" s="22" t="str">
        <f>IFERROR(テーブル_Swim015[[#This Row],[競技番号]],"")</f>
        <v/>
      </c>
      <c r="B2670" s="22" t="str">
        <f>IFERROR(テーブル_Swim015[[#This Row],[組]],"")</f>
        <v/>
      </c>
      <c r="C2670" s="22" t="str">
        <f>IFERROR(テーブル_Swim015[[#This Row],[水路]],"")</f>
        <v/>
      </c>
      <c r="D2670" s="22" t="str">
        <f t="shared" si="171"/>
        <v/>
      </c>
      <c r="E2670" s="22" t="str">
        <f>IFERROR(テーブル_Swim015[[#This Row],[選手番号]],"")</f>
        <v/>
      </c>
      <c r="F2670" s="22" t="str">
        <f>IFERROR(VLOOKUP(E2670,Sheet3!A:H,3,0),"")</f>
        <v/>
      </c>
      <c r="G2670" s="22" t="str">
        <f>IFERROR(VLOOKUP(E2670,Sheet3!A:H,8,0),"")</f>
        <v/>
      </c>
      <c r="H2670" s="22" t="str">
        <f>IFERROR(VLOOKUP(E2670,Sheet2!A:B,2,0),"")</f>
        <v/>
      </c>
      <c r="I2670" s="22" t="str">
        <f t="shared" si="168"/>
        <v/>
      </c>
      <c r="J2670" s="22" t="str">
        <f t="shared" si="169"/>
        <v/>
      </c>
      <c r="K2670" s="22" t="str">
        <f t="shared" si="170"/>
        <v/>
      </c>
    </row>
    <row r="2671" spans="1:11" x14ac:dyDescent="0.15">
      <c r="A2671" s="22" t="str">
        <f>IFERROR(テーブル_Swim015[[#This Row],[競技番号]],"")</f>
        <v/>
      </c>
      <c r="B2671" s="22" t="str">
        <f>IFERROR(テーブル_Swim015[[#This Row],[組]],"")</f>
        <v/>
      </c>
      <c r="C2671" s="22" t="str">
        <f>IFERROR(テーブル_Swim015[[#This Row],[水路]],"")</f>
        <v/>
      </c>
      <c r="D2671" s="22" t="str">
        <f t="shared" si="171"/>
        <v/>
      </c>
      <c r="E2671" s="22" t="str">
        <f>IFERROR(テーブル_Swim015[[#This Row],[選手番号]],"")</f>
        <v/>
      </c>
      <c r="F2671" s="22" t="str">
        <f>IFERROR(VLOOKUP(E2671,Sheet3!A:H,3,0),"")</f>
        <v/>
      </c>
      <c r="G2671" s="22" t="str">
        <f>IFERROR(VLOOKUP(E2671,Sheet3!A:H,8,0),"")</f>
        <v/>
      </c>
      <c r="H2671" s="22" t="str">
        <f>IFERROR(VLOOKUP(E2671,Sheet2!A:B,2,0),"")</f>
        <v/>
      </c>
      <c r="I2671" s="22" t="str">
        <f t="shared" si="168"/>
        <v/>
      </c>
      <c r="J2671" s="22" t="str">
        <f t="shared" si="169"/>
        <v/>
      </c>
      <c r="K2671" s="22" t="str">
        <f t="shared" si="170"/>
        <v/>
      </c>
    </row>
    <row r="2672" spans="1:11" x14ac:dyDescent="0.15">
      <c r="A2672" s="22" t="str">
        <f>IFERROR(テーブル_Swim015[[#This Row],[競技番号]],"")</f>
        <v/>
      </c>
      <c r="B2672" s="22" t="str">
        <f>IFERROR(テーブル_Swim015[[#This Row],[組]],"")</f>
        <v/>
      </c>
      <c r="C2672" s="22" t="str">
        <f>IFERROR(テーブル_Swim015[[#This Row],[水路]],"")</f>
        <v/>
      </c>
      <c r="D2672" s="22" t="str">
        <f t="shared" si="171"/>
        <v/>
      </c>
      <c r="E2672" s="22" t="str">
        <f>IFERROR(テーブル_Swim015[[#This Row],[選手番号]],"")</f>
        <v/>
      </c>
      <c r="F2672" s="22" t="str">
        <f>IFERROR(VLOOKUP(E2672,Sheet3!A:H,3,0),"")</f>
        <v/>
      </c>
      <c r="G2672" s="22" t="str">
        <f>IFERROR(VLOOKUP(E2672,Sheet3!A:H,8,0),"")</f>
        <v/>
      </c>
      <c r="H2672" s="22" t="str">
        <f>IFERROR(VLOOKUP(E2672,Sheet2!A:B,2,0),"")</f>
        <v/>
      </c>
      <c r="I2672" s="22" t="str">
        <f t="shared" si="168"/>
        <v/>
      </c>
      <c r="J2672" s="22" t="str">
        <f t="shared" si="169"/>
        <v/>
      </c>
      <c r="K2672" s="22" t="str">
        <f t="shared" si="170"/>
        <v/>
      </c>
    </row>
    <row r="2673" spans="1:11" x14ac:dyDescent="0.15">
      <c r="A2673" s="22" t="str">
        <f>IFERROR(テーブル_Swim015[[#This Row],[競技番号]],"")</f>
        <v/>
      </c>
      <c r="B2673" s="22" t="str">
        <f>IFERROR(テーブル_Swim015[[#This Row],[組]],"")</f>
        <v/>
      </c>
      <c r="C2673" s="22" t="str">
        <f>IFERROR(テーブル_Swim015[[#This Row],[水路]],"")</f>
        <v/>
      </c>
      <c r="D2673" s="22" t="str">
        <f t="shared" si="171"/>
        <v/>
      </c>
      <c r="E2673" s="22" t="str">
        <f>IFERROR(テーブル_Swim015[[#This Row],[選手番号]],"")</f>
        <v/>
      </c>
      <c r="F2673" s="22" t="str">
        <f>IFERROR(VLOOKUP(E2673,Sheet3!A:H,3,0),"")</f>
        <v/>
      </c>
      <c r="G2673" s="22" t="str">
        <f>IFERROR(VLOOKUP(E2673,Sheet3!A:H,8,0),"")</f>
        <v/>
      </c>
      <c r="H2673" s="22" t="str">
        <f>IFERROR(VLOOKUP(E2673,Sheet2!A:B,2,0),"")</f>
        <v/>
      </c>
      <c r="I2673" s="22" t="str">
        <f t="shared" si="168"/>
        <v/>
      </c>
      <c r="J2673" s="22" t="str">
        <f t="shared" si="169"/>
        <v/>
      </c>
      <c r="K2673" s="22" t="str">
        <f t="shared" si="170"/>
        <v/>
      </c>
    </row>
    <row r="2674" spans="1:11" x14ac:dyDescent="0.15">
      <c r="A2674" s="22" t="str">
        <f>IFERROR(テーブル_Swim015[[#This Row],[競技番号]],"")</f>
        <v/>
      </c>
      <c r="B2674" s="22" t="str">
        <f>IFERROR(テーブル_Swim015[[#This Row],[組]],"")</f>
        <v/>
      </c>
      <c r="C2674" s="22" t="str">
        <f>IFERROR(テーブル_Swim015[[#This Row],[水路]],"")</f>
        <v/>
      </c>
      <c r="D2674" s="22" t="str">
        <f t="shared" si="171"/>
        <v/>
      </c>
      <c r="E2674" s="22" t="str">
        <f>IFERROR(テーブル_Swim015[[#This Row],[選手番号]],"")</f>
        <v/>
      </c>
      <c r="F2674" s="22" t="str">
        <f>IFERROR(VLOOKUP(E2674,Sheet3!A:H,3,0),"")</f>
        <v/>
      </c>
      <c r="G2674" s="22" t="str">
        <f>IFERROR(VLOOKUP(E2674,Sheet3!A:H,8,0),"")</f>
        <v/>
      </c>
      <c r="H2674" s="22" t="str">
        <f>IFERROR(VLOOKUP(E2674,Sheet2!A:B,2,0),"")</f>
        <v/>
      </c>
      <c r="I2674" s="22" t="str">
        <f t="shared" si="168"/>
        <v/>
      </c>
      <c r="J2674" s="22" t="str">
        <f t="shared" si="169"/>
        <v/>
      </c>
      <c r="K2674" s="22" t="str">
        <f t="shared" si="170"/>
        <v/>
      </c>
    </row>
    <row r="2675" spans="1:11" x14ac:dyDescent="0.15">
      <c r="A2675" s="22" t="str">
        <f>IFERROR(テーブル_Swim015[[#This Row],[競技番号]],"")</f>
        <v/>
      </c>
      <c r="B2675" s="22" t="str">
        <f>IFERROR(テーブル_Swim015[[#This Row],[組]],"")</f>
        <v/>
      </c>
      <c r="C2675" s="22" t="str">
        <f>IFERROR(テーブル_Swim015[[#This Row],[水路]],"")</f>
        <v/>
      </c>
      <c r="D2675" s="22" t="str">
        <f t="shared" si="171"/>
        <v/>
      </c>
      <c r="E2675" s="22" t="str">
        <f>IFERROR(テーブル_Swim015[[#This Row],[選手番号]],"")</f>
        <v/>
      </c>
      <c r="F2675" s="22" t="str">
        <f>IFERROR(VLOOKUP(E2675,Sheet3!A:H,3,0),"")</f>
        <v/>
      </c>
      <c r="G2675" s="22" t="str">
        <f>IFERROR(VLOOKUP(E2675,Sheet3!A:H,8,0),"")</f>
        <v/>
      </c>
      <c r="H2675" s="22" t="str">
        <f>IFERROR(VLOOKUP(E2675,Sheet2!A:B,2,0),"")</f>
        <v/>
      </c>
      <c r="I2675" s="22" t="str">
        <f t="shared" si="168"/>
        <v/>
      </c>
      <c r="J2675" s="22" t="str">
        <f t="shared" si="169"/>
        <v/>
      </c>
      <c r="K2675" s="22" t="str">
        <f t="shared" si="170"/>
        <v/>
      </c>
    </row>
    <row r="2676" spans="1:11" x14ac:dyDescent="0.15">
      <c r="A2676" s="22" t="str">
        <f>IFERROR(テーブル_Swim015[[#This Row],[競技番号]],"")</f>
        <v/>
      </c>
      <c r="B2676" s="22" t="str">
        <f>IFERROR(テーブル_Swim015[[#This Row],[組]],"")</f>
        <v/>
      </c>
      <c r="C2676" s="22" t="str">
        <f>IFERROR(テーブル_Swim015[[#This Row],[水路]],"")</f>
        <v/>
      </c>
      <c r="D2676" s="22" t="str">
        <f t="shared" si="171"/>
        <v/>
      </c>
      <c r="E2676" s="22" t="str">
        <f>IFERROR(テーブル_Swim015[[#This Row],[選手番号]],"")</f>
        <v/>
      </c>
      <c r="F2676" s="22" t="str">
        <f>IFERROR(VLOOKUP(E2676,Sheet3!A:H,3,0),"")</f>
        <v/>
      </c>
      <c r="G2676" s="22" t="str">
        <f>IFERROR(VLOOKUP(E2676,Sheet3!A:H,8,0),"")</f>
        <v/>
      </c>
      <c r="H2676" s="22" t="str">
        <f>IFERROR(VLOOKUP(E2676,Sheet2!A:B,2,0),"")</f>
        <v/>
      </c>
      <c r="I2676" s="22" t="str">
        <f t="shared" si="168"/>
        <v/>
      </c>
      <c r="J2676" s="22" t="str">
        <f t="shared" si="169"/>
        <v/>
      </c>
      <c r="K2676" s="22" t="str">
        <f t="shared" si="170"/>
        <v/>
      </c>
    </row>
    <row r="2677" spans="1:11" x14ac:dyDescent="0.15">
      <c r="A2677" s="22" t="str">
        <f>IFERROR(テーブル_Swim015[[#This Row],[競技番号]],"")</f>
        <v/>
      </c>
      <c r="B2677" s="22" t="str">
        <f>IFERROR(テーブル_Swim015[[#This Row],[組]],"")</f>
        <v/>
      </c>
      <c r="C2677" s="22" t="str">
        <f>IFERROR(テーブル_Swim015[[#This Row],[水路]],"")</f>
        <v/>
      </c>
      <c r="D2677" s="22" t="str">
        <f t="shared" si="171"/>
        <v/>
      </c>
      <c r="E2677" s="22" t="str">
        <f>IFERROR(テーブル_Swim015[[#This Row],[選手番号]],"")</f>
        <v/>
      </c>
      <c r="F2677" s="22" t="str">
        <f>IFERROR(VLOOKUP(E2677,Sheet3!A:H,3,0),"")</f>
        <v/>
      </c>
      <c r="G2677" s="22" t="str">
        <f>IFERROR(VLOOKUP(E2677,Sheet3!A:H,8,0),"")</f>
        <v/>
      </c>
      <c r="H2677" s="22" t="str">
        <f>IFERROR(VLOOKUP(E2677,Sheet2!A:B,2,0),"")</f>
        <v/>
      </c>
      <c r="I2677" s="22" t="str">
        <f t="shared" si="168"/>
        <v/>
      </c>
      <c r="J2677" s="22" t="str">
        <f t="shared" si="169"/>
        <v/>
      </c>
      <c r="K2677" s="22" t="str">
        <f t="shared" si="170"/>
        <v/>
      </c>
    </row>
    <row r="2678" spans="1:11" x14ac:dyDescent="0.15">
      <c r="A2678" s="22" t="str">
        <f>IFERROR(テーブル_Swim015[[#This Row],[競技番号]],"")</f>
        <v/>
      </c>
      <c r="B2678" s="22" t="str">
        <f>IFERROR(テーブル_Swim015[[#This Row],[組]],"")</f>
        <v/>
      </c>
      <c r="C2678" s="22" t="str">
        <f>IFERROR(テーブル_Swim015[[#This Row],[水路]],"")</f>
        <v/>
      </c>
      <c r="D2678" s="22" t="str">
        <f t="shared" si="171"/>
        <v/>
      </c>
      <c r="E2678" s="22" t="str">
        <f>IFERROR(テーブル_Swim015[[#This Row],[選手番号]],"")</f>
        <v/>
      </c>
      <c r="F2678" s="22" t="str">
        <f>IFERROR(VLOOKUP(E2678,Sheet3!A:H,3,0),"")</f>
        <v/>
      </c>
      <c r="G2678" s="22" t="str">
        <f>IFERROR(VLOOKUP(E2678,Sheet3!A:H,8,0),"")</f>
        <v/>
      </c>
      <c r="H2678" s="22" t="str">
        <f>IFERROR(VLOOKUP(E2678,Sheet2!A:B,2,0),"")</f>
        <v/>
      </c>
      <c r="I2678" s="22" t="str">
        <f t="shared" si="168"/>
        <v/>
      </c>
      <c r="J2678" s="22" t="str">
        <f t="shared" si="169"/>
        <v/>
      </c>
      <c r="K2678" s="22" t="str">
        <f t="shared" si="170"/>
        <v/>
      </c>
    </row>
    <row r="2679" spans="1:11" x14ac:dyDescent="0.15">
      <c r="A2679" s="22" t="str">
        <f>IFERROR(テーブル_Swim015[[#This Row],[競技番号]],"")</f>
        <v/>
      </c>
      <c r="B2679" s="22" t="str">
        <f>IFERROR(テーブル_Swim015[[#This Row],[組]],"")</f>
        <v/>
      </c>
      <c r="C2679" s="22" t="str">
        <f>IFERROR(テーブル_Swim015[[#This Row],[水路]],"")</f>
        <v/>
      </c>
      <c r="D2679" s="22" t="str">
        <f t="shared" si="171"/>
        <v/>
      </c>
      <c r="E2679" s="22" t="str">
        <f>IFERROR(テーブル_Swim015[[#This Row],[選手番号]],"")</f>
        <v/>
      </c>
      <c r="F2679" s="22" t="str">
        <f>IFERROR(VLOOKUP(E2679,Sheet3!A:H,3,0),"")</f>
        <v/>
      </c>
      <c r="G2679" s="22" t="str">
        <f>IFERROR(VLOOKUP(E2679,Sheet3!A:H,8,0),"")</f>
        <v/>
      </c>
      <c r="H2679" s="22" t="str">
        <f>IFERROR(VLOOKUP(E2679,Sheet2!A:B,2,0),"")</f>
        <v/>
      </c>
      <c r="I2679" s="22" t="str">
        <f t="shared" si="168"/>
        <v/>
      </c>
      <c r="J2679" s="22" t="str">
        <f t="shared" si="169"/>
        <v/>
      </c>
      <c r="K2679" s="22" t="str">
        <f t="shared" si="170"/>
        <v/>
      </c>
    </row>
    <row r="2680" spans="1:11" x14ac:dyDescent="0.15">
      <c r="A2680" s="22" t="str">
        <f>IFERROR(テーブル_Swim015[[#This Row],[競技番号]],"")</f>
        <v/>
      </c>
      <c r="B2680" s="22" t="str">
        <f>IFERROR(テーブル_Swim015[[#This Row],[組]],"")</f>
        <v/>
      </c>
      <c r="C2680" s="22" t="str">
        <f>IFERROR(テーブル_Swim015[[#This Row],[水路]],"")</f>
        <v/>
      </c>
      <c r="D2680" s="22" t="str">
        <f t="shared" si="171"/>
        <v/>
      </c>
      <c r="E2680" s="22" t="str">
        <f>IFERROR(テーブル_Swim015[[#This Row],[選手番号]],"")</f>
        <v/>
      </c>
      <c r="F2680" s="22" t="str">
        <f>IFERROR(VLOOKUP(E2680,Sheet3!A:H,3,0),"")</f>
        <v/>
      </c>
      <c r="G2680" s="22" t="str">
        <f>IFERROR(VLOOKUP(E2680,Sheet3!A:H,8,0),"")</f>
        <v/>
      </c>
      <c r="H2680" s="22" t="str">
        <f>IFERROR(VLOOKUP(E2680,Sheet2!A:B,2,0),"")</f>
        <v/>
      </c>
      <c r="I2680" s="22" t="str">
        <f t="shared" si="168"/>
        <v/>
      </c>
      <c r="J2680" s="22" t="str">
        <f t="shared" si="169"/>
        <v/>
      </c>
      <c r="K2680" s="22" t="str">
        <f t="shared" si="170"/>
        <v/>
      </c>
    </row>
    <row r="2681" spans="1:11" x14ac:dyDescent="0.15">
      <c r="A2681" s="22" t="str">
        <f>IFERROR(テーブル_Swim015[[#This Row],[競技番号]],"")</f>
        <v/>
      </c>
      <c r="B2681" s="22" t="str">
        <f>IFERROR(テーブル_Swim015[[#This Row],[組]],"")</f>
        <v/>
      </c>
      <c r="C2681" s="22" t="str">
        <f>IFERROR(テーブル_Swim015[[#This Row],[水路]],"")</f>
        <v/>
      </c>
      <c r="D2681" s="22" t="str">
        <f t="shared" si="171"/>
        <v/>
      </c>
      <c r="E2681" s="22" t="str">
        <f>IFERROR(テーブル_Swim015[[#This Row],[選手番号]],"")</f>
        <v/>
      </c>
      <c r="F2681" s="22" t="str">
        <f>IFERROR(VLOOKUP(E2681,Sheet3!A:H,3,0),"")</f>
        <v/>
      </c>
      <c r="G2681" s="22" t="str">
        <f>IFERROR(VLOOKUP(E2681,Sheet3!A:H,8,0),"")</f>
        <v/>
      </c>
      <c r="H2681" s="22" t="str">
        <f>IFERROR(VLOOKUP(E2681,Sheet2!A:B,2,0),"")</f>
        <v/>
      </c>
      <c r="I2681" s="22" t="str">
        <f t="shared" si="168"/>
        <v/>
      </c>
      <c r="J2681" s="22" t="str">
        <f t="shared" si="169"/>
        <v/>
      </c>
      <c r="K2681" s="22" t="str">
        <f t="shared" si="170"/>
        <v/>
      </c>
    </row>
    <row r="2682" spans="1:11" x14ac:dyDescent="0.15">
      <c r="A2682" s="22" t="str">
        <f>IFERROR(テーブル_Swim015[[#This Row],[競技番号]],"")</f>
        <v/>
      </c>
      <c r="B2682" s="22" t="str">
        <f>IFERROR(テーブル_Swim015[[#This Row],[組]],"")</f>
        <v/>
      </c>
      <c r="C2682" s="22" t="str">
        <f>IFERROR(テーブル_Swim015[[#This Row],[水路]],"")</f>
        <v/>
      </c>
      <c r="D2682" s="22" t="str">
        <f t="shared" si="171"/>
        <v/>
      </c>
      <c r="E2682" s="22" t="str">
        <f>IFERROR(テーブル_Swim015[[#This Row],[選手番号]],"")</f>
        <v/>
      </c>
      <c r="F2682" s="22" t="str">
        <f>IFERROR(VLOOKUP(E2682,Sheet3!A:H,3,0),"")</f>
        <v/>
      </c>
      <c r="G2682" s="22" t="str">
        <f>IFERROR(VLOOKUP(E2682,Sheet3!A:H,8,0),"")</f>
        <v/>
      </c>
      <c r="H2682" s="22" t="str">
        <f>IFERROR(VLOOKUP(E2682,Sheet2!A:B,2,0),"")</f>
        <v/>
      </c>
      <c r="I2682" s="22" t="str">
        <f t="shared" si="168"/>
        <v/>
      </c>
      <c r="J2682" s="22" t="str">
        <f t="shared" si="169"/>
        <v/>
      </c>
      <c r="K2682" s="22" t="str">
        <f t="shared" si="170"/>
        <v/>
      </c>
    </row>
    <row r="2683" spans="1:11" x14ac:dyDescent="0.15">
      <c r="A2683" s="22" t="str">
        <f>IFERROR(テーブル_Swim015[[#This Row],[競技番号]],"")</f>
        <v/>
      </c>
      <c r="B2683" s="22" t="str">
        <f>IFERROR(テーブル_Swim015[[#This Row],[組]],"")</f>
        <v/>
      </c>
      <c r="C2683" s="22" t="str">
        <f>IFERROR(テーブル_Swim015[[#This Row],[水路]],"")</f>
        <v/>
      </c>
      <c r="D2683" s="22" t="str">
        <f t="shared" si="171"/>
        <v/>
      </c>
      <c r="E2683" s="22" t="str">
        <f>IFERROR(テーブル_Swim015[[#This Row],[選手番号]],"")</f>
        <v/>
      </c>
      <c r="F2683" s="22" t="str">
        <f>IFERROR(VLOOKUP(E2683,Sheet3!A:H,3,0),"")</f>
        <v/>
      </c>
      <c r="G2683" s="22" t="str">
        <f>IFERROR(VLOOKUP(E2683,Sheet3!A:H,8,0),"")</f>
        <v/>
      </c>
      <c r="H2683" s="22" t="str">
        <f>IFERROR(VLOOKUP(E2683,Sheet2!A:B,2,0),"")</f>
        <v/>
      </c>
      <c r="I2683" s="22" t="str">
        <f t="shared" si="168"/>
        <v/>
      </c>
      <c r="J2683" s="22" t="str">
        <f t="shared" si="169"/>
        <v/>
      </c>
      <c r="K2683" s="22" t="str">
        <f t="shared" si="170"/>
        <v/>
      </c>
    </row>
    <row r="2684" spans="1:11" x14ac:dyDescent="0.15">
      <c r="A2684" s="22" t="str">
        <f>IFERROR(テーブル_Swim015[[#This Row],[競技番号]],"")</f>
        <v/>
      </c>
      <c r="B2684" s="22" t="str">
        <f>IFERROR(テーブル_Swim015[[#This Row],[組]],"")</f>
        <v/>
      </c>
      <c r="C2684" s="22" t="str">
        <f>IFERROR(テーブル_Swim015[[#This Row],[水路]],"")</f>
        <v/>
      </c>
      <c r="D2684" s="22" t="str">
        <f t="shared" si="171"/>
        <v/>
      </c>
      <c r="E2684" s="22" t="str">
        <f>IFERROR(テーブル_Swim015[[#This Row],[選手番号]],"")</f>
        <v/>
      </c>
      <c r="F2684" s="22" t="str">
        <f>IFERROR(VLOOKUP(E2684,Sheet3!A:H,3,0),"")</f>
        <v/>
      </c>
      <c r="G2684" s="22" t="str">
        <f>IFERROR(VLOOKUP(E2684,Sheet3!A:H,8,0),"")</f>
        <v/>
      </c>
      <c r="H2684" s="22" t="str">
        <f>IFERROR(VLOOKUP(E2684,Sheet2!A:B,2,0),"")</f>
        <v/>
      </c>
      <c r="I2684" s="22" t="str">
        <f t="shared" si="168"/>
        <v/>
      </c>
      <c r="J2684" s="22" t="str">
        <f t="shared" si="169"/>
        <v/>
      </c>
      <c r="K2684" s="22" t="str">
        <f t="shared" si="170"/>
        <v/>
      </c>
    </row>
    <row r="2685" spans="1:11" x14ac:dyDescent="0.15">
      <c r="A2685" s="22" t="str">
        <f>IFERROR(テーブル_Swim015[[#This Row],[競技番号]],"")</f>
        <v/>
      </c>
      <c r="B2685" s="22" t="str">
        <f>IFERROR(テーブル_Swim015[[#This Row],[組]],"")</f>
        <v/>
      </c>
      <c r="C2685" s="22" t="str">
        <f>IFERROR(テーブル_Swim015[[#This Row],[水路]],"")</f>
        <v/>
      </c>
      <c r="D2685" s="22" t="str">
        <f t="shared" si="171"/>
        <v/>
      </c>
      <c r="E2685" s="22" t="str">
        <f>IFERROR(テーブル_Swim015[[#This Row],[選手番号]],"")</f>
        <v/>
      </c>
      <c r="F2685" s="22" t="str">
        <f>IFERROR(VLOOKUP(E2685,Sheet3!A:H,3,0),"")</f>
        <v/>
      </c>
      <c r="G2685" s="22" t="str">
        <f>IFERROR(VLOOKUP(E2685,Sheet3!A:H,8,0),"")</f>
        <v/>
      </c>
      <c r="H2685" s="22" t="str">
        <f>IFERROR(VLOOKUP(E2685,Sheet2!A:B,2,0),"")</f>
        <v/>
      </c>
      <c r="I2685" s="22" t="str">
        <f t="shared" si="168"/>
        <v/>
      </c>
      <c r="J2685" s="22" t="str">
        <f t="shared" si="169"/>
        <v/>
      </c>
      <c r="K2685" s="22" t="str">
        <f t="shared" si="170"/>
        <v/>
      </c>
    </row>
    <row r="2686" spans="1:11" x14ac:dyDescent="0.15">
      <c r="A2686" s="22" t="str">
        <f>IFERROR(テーブル_Swim015[[#This Row],[競技番号]],"")</f>
        <v/>
      </c>
      <c r="B2686" s="22" t="str">
        <f>IFERROR(テーブル_Swim015[[#This Row],[組]],"")</f>
        <v/>
      </c>
      <c r="C2686" s="22" t="str">
        <f>IFERROR(テーブル_Swim015[[#This Row],[水路]],"")</f>
        <v/>
      </c>
      <c r="D2686" s="22" t="str">
        <f t="shared" si="171"/>
        <v/>
      </c>
      <c r="E2686" s="22" t="str">
        <f>IFERROR(テーブル_Swim015[[#This Row],[選手番号]],"")</f>
        <v/>
      </c>
      <c r="F2686" s="22" t="str">
        <f>IFERROR(VLOOKUP(E2686,Sheet3!A:H,3,0),"")</f>
        <v/>
      </c>
      <c r="G2686" s="22" t="str">
        <f>IFERROR(VLOOKUP(E2686,Sheet3!A:H,8,0),"")</f>
        <v/>
      </c>
      <c r="H2686" s="22" t="str">
        <f>IFERROR(VLOOKUP(E2686,Sheet2!A:B,2,0),"")</f>
        <v/>
      </c>
      <c r="I2686" s="22" t="str">
        <f t="shared" si="168"/>
        <v/>
      </c>
      <c r="J2686" s="22" t="str">
        <f t="shared" si="169"/>
        <v/>
      </c>
      <c r="K2686" s="22" t="str">
        <f t="shared" si="170"/>
        <v/>
      </c>
    </row>
    <row r="2687" spans="1:11" x14ac:dyDescent="0.15">
      <c r="A2687" s="22" t="str">
        <f>IFERROR(テーブル_Swim015[[#This Row],[競技番号]],"")</f>
        <v/>
      </c>
      <c r="B2687" s="22" t="str">
        <f>IFERROR(テーブル_Swim015[[#This Row],[組]],"")</f>
        <v/>
      </c>
      <c r="C2687" s="22" t="str">
        <f>IFERROR(テーブル_Swim015[[#This Row],[水路]],"")</f>
        <v/>
      </c>
      <c r="D2687" s="22" t="str">
        <f t="shared" si="171"/>
        <v/>
      </c>
      <c r="E2687" s="22" t="str">
        <f>IFERROR(テーブル_Swim015[[#This Row],[選手番号]],"")</f>
        <v/>
      </c>
      <c r="F2687" s="22" t="str">
        <f>IFERROR(VLOOKUP(E2687,Sheet3!A:H,3,0),"")</f>
        <v/>
      </c>
      <c r="G2687" s="22" t="str">
        <f>IFERROR(VLOOKUP(E2687,Sheet3!A:H,8,0),"")</f>
        <v/>
      </c>
      <c r="H2687" s="22" t="str">
        <f>IFERROR(VLOOKUP(E2687,Sheet2!A:B,2,0),"")</f>
        <v/>
      </c>
      <c r="I2687" s="22" t="str">
        <f t="shared" si="168"/>
        <v/>
      </c>
      <c r="J2687" s="22" t="str">
        <f t="shared" si="169"/>
        <v/>
      </c>
      <c r="K2687" s="22" t="str">
        <f t="shared" si="170"/>
        <v/>
      </c>
    </row>
    <row r="2688" spans="1:11" x14ac:dyDescent="0.15">
      <c r="A2688" s="22" t="str">
        <f>IFERROR(テーブル_Swim015[[#This Row],[競技番号]],"")</f>
        <v/>
      </c>
      <c r="B2688" s="22" t="str">
        <f>IFERROR(テーブル_Swim015[[#This Row],[組]],"")</f>
        <v/>
      </c>
      <c r="C2688" s="22" t="str">
        <f>IFERROR(テーブル_Swim015[[#This Row],[水路]],"")</f>
        <v/>
      </c>
      <c r="D2688" s="22" t="str">
        <f t="shared" si="171"/>
        <v/>
      </c>
      <c r="E2688" s="22" t="str">
        <f>IFERROR(テーブル_Swim015[[#This Row],[選手番号]],"")</f>
        <v/>
      </c>
      <c r="F2688" s="22" t="str">
        <f>IFERROR(VLOOKUP(E2688,Sheet3!A:H,3,0),"")</f>
        <v/>
      </c>
      <c r="G2688" s="22" t="str">
        <f>IFERROR(VLOOKUP(E2688,Sheet3!A:H,8,0),"")</f>
        <v/>
      </c>
      <c r="H2688" s="22" t="str">
        <f>IFERROR(VLOOKUP(E2688,Sheet2!A:B,2,0),"")</f>
        <v/>
      </c>
      <c r="I2688" s="22" t="str">
        <f t="shared" si="168"/>
        <v/>
      </c>
      <c r="J2688" s="22" t="str">
        <f t="shared" si="169"/>
        <v/>
      </c>
      <c r="K2688" s="22" t="str">
        <f t="shared" si="170"/>
        <v/>
      </c>
    </row>
    <row r="2689" spans="1:11" x14ac:dyDescent="0.15">
      <c r="A2689" s="22" t="str">
        <f>IFERROR(テーブル_Swim015[[#This Row],[競技番号]],"")</f>
        <v/>
      </c>
      <c r="B2689" s="22" t="str">
        <f>IFERROR(テーブル_Swim015[[#This Row],[組]],"")</f>
        <v/>
      </c>
      <c r="C2689" s="22" t="str">
        <f>IFERROR(テーブル_Swim015[[#This Row],[水路]],"")</f>
        <v/>
      </c>
      <c r="D2689" s="22" t="str">
        <f t="shared" si="171"/>
        <v/>
      </c>
      <c r="E2689" s="22" t="str">
        <f>IFERROR(テーブル_Swim015[[#This Row],[選手番号]],"")</f>
        <v/>
      </c>
      <c r="F2689" s="22" t="str">
        <f>IFERROR(VLOOKUP(E2689,Sheet3!A:H,3,0),"")</f>
        <v/>
      </c>
      <c r="G2689" s="22" t="str">
        <f>IFERROR(VLOOKUP(E2689,Sheet3!A:H,8,0),"")</f>
        <v/>
      </c>
      <c r="H2689" s="22" t="str">
        <f>IFERROR(VLOOKUP(E2689,Sheet2!A:B,2,0),"")</f>
        <v/>
      </c>
      <c r="I2689" s="22" t="str">
        <f t="shared" si="168"/>
        <v/>
      </c>
      <c r="J2689" s="22" t="str">
        <f t="shared" si="169"/>
        <v/>
      </c>
      <c r="K2689" s="22" t="str">
        <f t="shared" si="170"/>
        <v/>
      </c>
    </row>
    <row r="2690" spans="1:11" x14ac:dyDescent="0.15">
      <c r="A2690" s="22" t="str">
        <f>IFERROR(テーブル_Swim015[[#This Row],[競技番号]],"")</f>
        <v/>
      </c>
      <c r="B2690" s="22" t="str">
        <f>IFERROR(テーブル_Swim015[[#This Row],[組]],"")</f>
        <v/>
      </c>
      <c r="C2690" s="22" t="str">
        <f>IFERROR(テーブル_Swim015[[#This Row],[水路]],"")</f>
        <v/>
      </c>
      <c r="D2690" s="22" t="str">
        <f t="shared" si="171"/>
        <v/>
      </c>
      <c r="E2690" s="22" t="str">
        <f>IFERROR(テーブル_Swim015[[#This Row],[選手番号]],"")</f>
        <v/>
      </c>
      <c r="F2690" s="22" t="str">
        <f>IFERROR(VLOOKUP(E2690,Sheet3!A:H,3,0),"")</f>
        <v/>
      </c>
      <c r="G2690" s="22" t="str">
        <f>IFERROR(VLOOKUP(E2690,Sheet3!A:H,8,0),"")</f>
        <v/>
      </c>
      <c r="H2690" s="22" t="str">
        <f>IFERROR(VLOOKUP(E2690,Sheet2!A:B,2,0),"")</f>
        <v/>
      </c>
      <c r="I2690" s="22" t="str">
        <f t="shared" si="168"/>
        <v/>
      </c>
      <c r="J2690" s="22" t="str">
        <f t="shared" si="169"/>
        <v/>
      </c>
      <c r="K2690" s="22" t="str">
        <f t="shared" si="170"/>
        <v/>
      </c>
    </row>
    <row r="2691" spans="1:11" x14ac:dyDescent="0.15">
      <c r="A2691" s="22" t="str">
        <f>IFERROR(テーブル_Swim015[[#This Row],[競技番号]],"")</f>
        <v/>
      </c>
      <c r="B2691" s="22" t="str">
        <f>IFERROR(テーブル_Swim015[[#This Row],[組]],"")</f>
        <v/>
      </c>
      <c r="C2691" s="22" t="str">
        <f>IFERROR(テーブル_Swim015[[#This Row],[水路]],"")</f>
        <v/>
      </c>
      <c r="D2691" s="22" t="str">
        <f t="shared" si="171"/>
        <v/>
      </c>
      <c r="E2691" s="22" t="str">
        <f>IFERROR(テーブル_Swim015[[#This Row],[選手番号]],"")</f>
        <v/>
      </c>
      <c r="F2691" s="22" t="str">
        <f>IFERROR(VLOOKUP(E2691,Sheet3!A:H,3,0),"")</f>
        <v/>
      </c>
      <c r="G2691" s="22" t="str">
        <f>IFERROR(VLOOKUP(E2691,Sheet3!A:H,8,0),"")</f>
        <v/>
      </c>
      <c r="H2691" s="22" t="str">
        <f>IFERROR(VLOOKUP(E2691,Sheet2!A:B,2,0),"")</f>
        <v/>
      </c>
      <c r="I2691" s="22" t="str">
        <f t="shared" si="168"/>
        <v/>
      </c>
      <c r="J2691" s="22" t="str">
        <f t="shared" si="169"/>
        <v/>
      </c>
      <c r="K2691" s="22" t="str">
        <f t="shared" si="170"/>
        <v/>
      </c>
    </row>
    <row r="2692" spans="1:11" x14ac:dyDescent="0.15">
      <c r="A2692" s="22" t="str">
        <f>IFERROR(テーブル_Swim015[[#This Row],[競技番号]],"")</f>
        <v/>
      </c>
      <c r="B2692" s="22" t="str">
        <f>IFERROR(テーブル_Swim015[[#This Row],[組]],"")</f>
        <v/>
      </c>
      <c r="C2692" s="22" t="str">
        <f>IFERROR(テーブル_Swim015[[#This Row],[水路]],"")</f>
        <v/>
      </c>
      <c r="D2692" s="22" t="str">
        <f t="shared" si="171"/>
        <v/>
      </c>
      <c r="E2692" s="22" t="str">
        <f>IFERROR(テーブル_Swim015[[#This Row],[選手番号]],"")</f>
        <v/>
      </c>
      <c r="F2692" s="22" t="str">
        <f>IFERROR(VLOOKUP(E2692,Sheet3!A:H,3,0),"")</f>
        <v/>
      </c>
      <c r="G2692" s="22" t="str">
        <f>IFERROR(VLOOKUP(E2692,Sheet3!A:H,8,0),"")</f>
        <v/>
      </c>
      <c r="H2692" s="22" t="str">
        <f>IFERROR(VLOOKUP(E2692,Sheet2!A:B,2,0),"")</f>
        <v/>
      </c>
      <c r="I2692" s="22" t="str">
        <f t="shared" si="168"/>
        <v/>
      </c>
      <c r="J2692" s="22" t="str">
        <f t="shared" si="169"/>
        <v/>
      </c>
      <c r="K2692" s="22" t="str">
        <f t="shared" si="170"/>
        <v/>
      </c>
    </row>
    <row r="2693" spans="1:11" x14ac:dyDescent="0.15">
      <c r="A2693" s="22" t="str">
        <f>IFERROR(テーブル_Swim015[[#This Row],[競技番号]],"")</f>
        <v/>
      </c>
      <c r="B2693" s="22" t="str">
        <f>IFERROR(テーブル_Swim015[[#This Row],[組]],"")</f>
        <v/>
      </c>
      <c r="C2693" s="22" t="str">
        <f>IFERROR(テーブル_Swim015[[#This Row],[水路]],"")</f>
        <v/>
      </c>
      <c r="D2693" s="22" t="str">
        <f t="shared" si="171"/>
        <v/>
      </c>
      <c r="E2693" s="22" t="str">
        <f>IFERROR(テーブル_Swim015[[#This Row],[選手番号]],"")</f>
        <v/>
      </c>
      <c r="F2693" s="22" t="str">
        <f>IFERROR(VLOOKUP(E2693,Sheet3!A:H,3,0),"")</f>
        <v/>
      </c>
      <c r="G2693" s="22" t="str">
        <f>IFERROR(VLOOKUP(E2693,Sheet3!A:H,8,0),"")</f>
        <v/>
      </c>
      <c r="H2693" s="22" t="str">
        <f>IFERROR(VLOOKUP(E2693,Sheet2!A:B,2,0),"")</f>
        <v/>
      </c>
      <c r="I2693" s="22" t="str">
        <f t="shared" si="168"/>
        <v/>
      </c>
      <c r="J2693" s="22" t="str">
        <f t="shared" si="169"/>
        <v/>
      </c>
      <c r="K2693" s="22" t="str">
        <f t="shared" si="170"/>
        <v/>
      </c>
    </row>
    <row r="2694" spans="1:11" x14ac:dyDescent="0.15">
      <c r="A2694" s="22" t="str">
        <f>IFERROR(テーブル_Swim015[[#This Row],[競技番号]],"")</f>
        <v/>
      </c>
      <c r="B2694" s="22" t="str">
        <f>IFERROR(テーブル_Swim015[[#This Row],[組]],"")</f>
        <v/>
      </c>
      <c r="C2694" s="22" t="str">
        <f>IFERROR(テーブル_Swim015[[#This Row],[水路]],"")</f>
        <v/>
      </c>
      <c r="D2694" s="22" t="str">
        <f t="shared" si="171"/>
        <v/>
      </c>
      <c r="E2694" s="22" t="str">
        <f>IFERROR(テーブル_Swim015[[#This Row],[選手番号]],"")</f>
        <v/>
      </c>
      <c r="F2694" s="22" t="str">
        <f>IFERROR(VLOOKUP(E2694,Sheet3!A:H,3,0),"")</f>
        <v/>
      </c>
      <c r="G2694" s="22" t="str">
        <f>IFERROR(VLOOKUP(E2694,Sheet3!A:H,8,0),"")</f>
        <v/>
      </c>
      <c r="H2694" s="22" t="str">
        <f>IFERROR(VLOOKUP(E2694,Sheet2!A:B,2,0),"")</f>
        <v/>
      </c>
      <c r="I2694" s="22" t="str">
        <f t="shared" si="168"/>
        <v/>
      </c>
      <c r="J2694" s="22" t="str">
        <f t="shared" si="169"/>
        <v/>
      </c>
      <c r="K2694" s="22" t="str">
        <f t="shared" si="170"/>
        <v/>
      </c>
    </row>
    <row r="2695" spans="1:11" x14ac:dyDescent="0.15">
      <c r="A2695" s="22" t="str">
        <f>IFERROR(テーブル_Swim015[[#This Row],[競技番号]],"")</f>
        <v/>
      </c>
      <c r="B2695" s="22" t="str">
        <f>IFERROR(テーブル_Swim015[[#This Row],[組]],"")</f>
        <v/>
      </c>
      <c r="C2695" s="22" t="str">
        <f>IFERROR(テーブル_Swim015[[#This Row],[水路]],"")</f>
        <v/>
      </c>
      <c r="D2695" s="22" t="str">
        <f t="shared" si="171"/>
        <v/>
      </c>
      <c r="E2695" s="22" t="str">
        <f>IFERROR(テーブル_Swim015[[#This Row],[選手番号]],"")</f>
        <v/>
      </c>
      <c r="F2695" s="22" t="str">
        <f>IFERROR(VLOOKUP(E2695,Sheet3!A:H,3,0),"")</f>
        <v/>
      </c>
      <c r="G2695" s="22" t="str">
        <f>IFERROR(VLOOKUP(E2695,Sheet3!A:H,8,0),"")</f>
        <v/>
      </c>
      <c r="H2695" s="22" t="str">
        <f>IFERROR(VLOOKUP(E2695,Sheet2!A:B,2,0),"")</f>
        <v/>
      </c>
      <c r="I2695" s="22" t="str">
        <f t="shared" si="168"/>
        <v/>
      </c>
      <c r="J2695" s="22" t="str">
        <f t="shared" si="169"/>
        <v/>
      </c>
      <c r="K2695" s="22" t="str">
        <f t="shared" si="170"/>
        <v/>
      </c>
    </row>
    <row r="2696" spans="1:11" x14ac:dyDescent="0.15">
      <c r="A2696" s="22" t="str">
        <f>IFERROR(テーブル_Swim015[[#This Row],[競技番号]],"")</f>
        <v/>
      </c>
      <c r="B2696" s="22" t="str">
        <f>IFERROR(テーブル_Swim015[[#This Row],[組]],"")</f>
        <v/>
      </c>
      <c r="C2696" s="22" t="str">
        <f>IFERROR(テーブル_Swim015[[#This Row],[水路]],"")</f>
        <v/>
      </c>
      <c r="D2696" s="22" t="str">
        <f t="shared" si="171"/>
        <v/>
      </c>
      <c r="E2696" s="22" t="str">
        <f>IFERROR(テーブル_Swim015[[#This Row],[選手番号]],"")</f>
        <v/>
      </c>
      <c r="F2696" s="22" t="str">
        <f>IFERROR(VLOOKUP(E2696,Sheet3!A:H,3,0),"")</f>
        <v/>
      </c>
      <c r="G2696" s="22" t="str">
        <f>IFERROR(VLOOKUP(E2696,Sheet3!A:H,8,0),"")</f>
        <v/>
      </c>
      <c r="H2696" s="22" t="str">
        <f>IFERROR(VLOOKUP(E2696,Sheet2!A:B,2,0),"")</f>
        <v/>
      </c>
      <c r="I2696" s="22" t="str">
        <f t="shared" si="168"/>
        <v/>
      </c>
      <c r="J2696" s="22" t="str">
        <f t="shared" si="169"/>
        <v/>
      </c>
      <c r="K2696" s="22" t="str">
        <f t="shared" si="170"/>
        <v/>
      </c>
    </row>
    <row r="2697" spans="1:11" x14ac:dyDescent="0.15">
      <c r="A2697" s="22" t="str">
        <f>IFERROR(テーブル_Swim015[[#This Row],[競技番号]],"")</f>
        <v/>
      </c>
      <c r="B2697" s="22" t="str">
        <f>IFERROR(テーブル_Swim015[[#This Row],[組]],"")</f>
        <v/>
      </c>
      <c r="C2697" s="22" t="str">
        <f>IFERROR(テーブル_Swim015[[#This Row],[水路]],"")</f>
        <v/>
      </c>
      <c r="D2697" s="22" t="str">
        <f t="shared" si="171"/>
        <v/>
      </c>
      <c r="E2697" s="22" t="str">
        <f>IFERROR(テーブル_Swim015[[#This Row],[選手番号]],"")</f>
        <v/>
      </c>
      <c r="F2697" s="22" t="str">
        <f>IFERROR(VLOOKUP(E2697,Sheet3!A:H,3,0),"")</f>
        <v/>
      </c>
      <c r="G2697" s="22" t="str">
        <f>IFERROR(VLOOKUP(E2697,Sheet3!A:H,8,0),"")</f>
        <v/>
      </c>
      <c r="H2697" s="22" t="str">
        <f>IFERROR(VLOOKUP(E2697,Sheet2!A:B,2,0),"")</f>
        <v/>
      </c>
      <c r="I2697" s="22" t="str">
        <f t="shared" si="168"/>
        <v/>
      </c>
      <c r="J2697" s="22" t="str">
        <f t="shared" si="169"/>
        <v/>
      </c>
      <c r="K2697" s="22" t="str">
        <f t="shared" si="170"/>
        <v/>
      </c>
    </row>
    <row r="2698" spans="1:11" x14ac:dyDescent="0.15">
      <c r="A2698" s="22" t="str">
        <f>IFERROR(テーブル_Swim015[[#This Row],[競技番号]],"")</f>
        <v/>
      </c>
      <c r="B2698" s="22" t="str">
        <f>IFERROR(テーブル_Swim015[[#This Row],[組]],"")</f>
        <v/>
      </c>
      <c r="C2698" s="22" t="str">
        <f>IFERROR(テーブル_Swim015[[#This Row],[水路]],"")</f>
        <v/>
      </c>
      <c r="D2698" s="22" t="str">
        <f t="shared" si="171"/>
        <v/>
      </c>
      <c r="E2698" s="22" t="str">
        <f>IFERROR(テーブル_Swim015[[#This Row],[選手番号]],"")</f>
        <v/>
      </c>
      <c r="F2698" s="22" t="str">
        <f>IFERROR(VLOOKUP(E2698,Sheet3!A:H,3,0),"")</f>
        <v/>
      </c>
      <c r="G2698" s="22" t="str">
        <f>IFERROR(VLOOKUP(E2698,Sheet3!A:H,8,0),"")</f>
        <v/>
      </c>
      <c r="H2698" s="22" t="str">
        <f>IFERROR(VLOOKUP(E2698,Sheet2!A:B,2,0),"")</f>
        <v/>
      </c>
      <c r="I2698" s="22" t="str">
        <f t="shared" si="168"/>
        <v/>
      </c>
      <c r="J2698" s="22" t="str">
        <f t="shared" si="169"/>
        <v/>
      </c>
      <c r="K2698" s="22" t="str">
        <f t="shared" si="170"/>
        <v/>
      </c>
    </row>
    <row r="2699" spans="1:11" x14ac:dyDescent="0.15">
      <c r="A2699" s="22" t="str">
        <f>IFERROR(テーブル_Swim015[[#This Row],[競技番号]],"")</f>
        <v/>
      </c>
      <c r="B2699" s="22" t="str">
        <f>IFERROR(テーブル_Swim015[[#This Row],[組]],"")</f>
        <v/>
      </c>
      <c r="C2699" s="22" t="str">
        <f>IFERROR(テーブル_Swim015[[#This Row],[水路]],"")</f>
        <v/>
      </c>
      <c r="D2699" s="22" t="str">
        <f t="shared" si="171"/>
        <v/>
      </c>
      <c r="E2699" s="22" t="str">
        <f>IFERROR(テーブル_Swim015[[#This Row],[選手番号]],"")</f>
        <v/>
      </c>
      <c r="F2699" s="22" t="str">
        <f>IFERROR(VLOOKUP(E2699,Sheet3!A:H,3,0),"")</f>
        <v/>
      </c>
      <c r="G2699" s="22" t="str">
        <f>IFERROR(VLOOKUP(E2699,Sheet3!A:H,8,0),"")</f>
        <v/>
      </c>
      <c r="H2699" s="22" t="str">
        <f>IFERROR(VLOOKUP(E2699,Sheet2!A:B,2,0),"")</f>
        <v/>
      </c>
      <c r="I2699" s="22" t="str">
        <f t="shared" si="168"/>
        <v/>
      </c>
      <c r="J2699" s="22" t="str">
        <f t="shared" si="169"/>
        <v/>
      </c>
      <c r="K2699" s="22" t="str">
        <f t="shared" si="170"/>
        <v/>
      </c>
    </row>
    <row r="2700" spans="1:11" x14ac:dyDescent="0.15">
      <c r="A2700" s="22" t="str">
        <f>IFERROR(テーブル_Swim015[[#This Row],[競技番号]],"")</f>
        <v/>
      </c>
      <c r="B2700" s="22" t="str">
        <f>IFERROR(テーブル_Swim015[[#This Row],[組]],"")</f>
        <v/>
      </c>
      <c r="C2700" s="22" t="str">
        <f>IFERROR(テーブル_Swim015[[#This Row],[水路]],"")</f>
        <v/>
      </c>
      <c r="D2700" s="22" t="str">
        <f t="shared" si="171"/>
        <v/>
      </c>
      <c r="E2700" s="22" t="str">
        <f>IFERROR(テーブル_Swim015[[#This Row],[選手番号]],"")</f>
        <v/>
      </c>
      <c r="F2700" s="22" t="str">
        <f>IFERROR(VLOOKUP(E2700,Sheet3!A:H,3,0),"")</f>
        <v/>
      </c>
      <c r="G2700" s="22" t="str">
        <f>IFERROR(VLOOKUP(E2700,Sheet3!A:H,8,0),"")</f>
        <v/>
      </c>
      <c r="H2700" s="22" t="str">
        <f>IFERROR(VLOOKUP(E2700,Sheet2!A:B,2,0),"")</f>
        <v/>
      </c>
      <c r="I2700" s="22" t="str">
        <f t="shared" si="168"/>
        <v/>
      </c>
      <c r="J2700" s="22" t="str">
        <f t="shared" si="169"/>
        <v/>
      </c>
      <c r="K2700" s="22" t="str">
        <f t="shared" si="170"/>
        <v/>
      </c>
    </row>
    <row r="2701" spans="1:11" x14ac:dyDescent="0.15">
      <c r="A2701" s="22" t="str">
        <f>IFERROR(テーブル_Swim015[[#This Row],[競技番号]],"")</f>
        <v/>
      </c>
      <c r="B2701" s="22" t="str">
        <f>IFERROR(テーブル_Swim015[[#This Row],[組]],"")</f>
        <v/>
      </c>
      <c r="C2701" s="22" t="str">
        <f>IFERROR(テーブル_Swim015[[#This Row],[水路]],"")</f>
        <v/>
      </c>
      <c r="D2701" s="22" t="str">
        <f t="shared" si="171"/>
        <v/>
      </c>
      <c r="E2701" s="22" t="str">
        <f>IFERROR(テーブル_Swim015[[#This Row],[選手番号]],"")</f>
        <v/>
      </c>
      <c r="F2701" s="22" t="str">
        <f>IFERROR(VLOOKUP(E2701,Sheet3!A:H,3,0),"")</f>
        <v/>
      </c>
      <c r="G2701" s="22" t="str">
        <f>IFERROR(VLOOKUP(E2701,Sheet3!A:H,8,0),"")</f>
        <v/>
      </c>
      <c r="H2701" s="22" t="str">
        <f>IFERROR(VLOOKUP(E2701,Sheet2!A:B,2,0),"")</f>
        <v/>
      </c>
      <c r="I2701" s="22" t="str">
        <f t="shared" si="168"/>
        <v/>
      </c>
      <c r="J2701" s="22" t="str">
        <f t="shared" si="169"/>
        <v/>
      </c>
      <c r="K2701" s="22" t="str">
        <f t="shared" si="170"/>
        <v/>
      </c>
    </row>
    <row r="2702" spans="1:11" x14ac:dyDescent="0.15">
      <c r="A2702" s="22" t="str">
        <f>IFERROR(テーブル_Swim015[[#This Row],[競技番号]],"")</f>
        <v/>
      </c>
      <c r="B2702" s="22" t="str">
        <f>IFERROR(テーブル_Swim015[[#This Row],[組]],"")</f>
        <v/>
      </c>
      <c r="C2702" s="22" t="str">
        <f>IFERROR(テーブル_Swim015[[#This Row],[水路]],"")</f>
        <v/>
      </c>
      <c r="D2702" s="22" t="str">
        <f t="shared" si="171"/>
        <v/>
      </c>
      <c r="E2702" s="22" t="str">
        <f>IFERROR(テーブル_Swim015[[#This Row],[選手番号]],"")</f>
        <v/>
      </c>
      <c r="F2702" s="22" t="str">
        <f>IFERROR(VLOOKUP(E2702,Sheet3!A:H,3,0),"")</f>
        <v/>
      </c>
      <c r="G2702" s="22" t="str">
        <f>IFERROR(VLOOKUP(E2702,Sheet3!A:H,8,0),"")</f>
        <v/>
      </c>
      <c r="H2702" s="22" t="str">
        <f>IFERROR(VLOOKUP(E2702,Sheet2!A:B,2,0),"")</f>
        <v/>
      </c>
      <c r="I2702" s="22" t="str">
        <f t="shared" si="168"/>
        <v/>
      </c>
      <c r="J2702" s="22" t="str">
        <f t="shared" si="169"/>
        <v/>
      </c>
      <c r="K2702" s="22" t="str">
        <f t="shared" si="170"/>
        <v/>
      </c>
    </row>
    <row r="2703" spans="1:11" x14ac:dyDescent="0.15">
      <c r="A2703" s="22" t="str">
        <f>IFERROR(テーブル_Swim015[[#This Row],[競技番号]],"")</f>
        <v/>
      </c>
      <c r="B2703" s="22" t="str">
        <f>IFERROR(テーブル_Swim015[[#This Row],[組]],"")</f>
        <v/>
      </c>
      <c r="C2703" s="22" t="str">
        <f>IFERROR(テーブル_Swim015[[#This Row],[水路]],"")</f>
        <v/>
      </c>
      <c r="D2703" s="22" t="str">
        <f t="shared" si="171"/>
        <v/>
      </c>
      <c r="E2703" s="22" t="str">
        <f>IFERROR(テーブル_Swim015[[#This Row],[選手番号]],"")</f>
        <v/>
      </c>
      <c r="F2703" s="22" t="str">
        <f>IFERROR(VLOOKUP(E2703,Sheet3!A:H,3,0),"")</f>
        <v/>
      </c>
      <c r="G2703" s="22" t="str">
        <f>IFERROR(VLOOKUP(E2703,Sheet3!A:H,8,0),"")</f>
        <v/>
      </c>
      <c r="H2703" s="22" t="str">
        <f>IFERROR(VLOOKUP(E2703,Sheet2!A:B,2,0),"")</f>
        <v/>
      </c>
      <c r="I2703" s="22" t="str">
        <f t="shared" ref="I2703:I2766" si="172">CONCATENATE(E2703,A2703)</f>
        <v/>
      </c>
      <c r="J2703" s="22" t="str">
        <f t="shared" ref="J2703:J2766" si="173">B2703</f>
        <v/>
      </c>
      <c r="K2703" s="22" t="str">
        <f t="shared" ref="K2703:K2766" si="174">C2703</f>
        <v/>
      </c>
    </row>
    <row r="2704" spans="1:11" x14ac:dyDescent="0.15">
      <c r="A2704" s="22" t="str">
        <f>IFERROR(テーブル_Swim015[[#This Row],[競技番号]],"")</f>
        <v/>
      </c>
      <c r="B2704" s="22" t="str">
        <f>IFERROR(テーブル_Swim015[[#This Row],[組]],"")</f>
        <v/>
      </c>
      <c r="C2704" s="22" t="str">
        <f>IFERROR(テーブル_Swim015[[#This Row],[水路]],"")</f>
        <v/>
      </c>
      <c r="D2704" s="22" t="str">
        <f t="shared" si="171"/>
        <v/>
      </c>
      <c r="E2704" s="22" t="str">
        <f>IFERROR(テーブル_Swim015[[#This Row],[選手番号]],"")</f>
        <v/>
      </c>
      <c r="F2704" s="22" t="str">
        <f>IFERROR(VLOOKUP(E2704,Sheet3!A:H,3,0),"")</f>
        <v/>
      </c>
      <c r="G2704" s="22" t="str">
        <f>IFERROR(VLOOKUP(E2704,Sheet3!A:H,8,0),"")</f>
        <v/>
      </c>
      <c r="H2704" s="22" t="str">
        <f>IFERROR(VLOOKUP(E2704,Sheet2!A:B,2,0),"")</f>
        <v/>
      </c>
      <c r="I2704" s="22" t="str">
        <f t="shared" si="172"/>
        <v/>
      </c>
      <c r="J2704" s="22" t="str">
        <f t="shared" si="173"/>
        <v/>
      </c>
      <c r="K2704" s="22" t="str">
        <f t="shared" si="174"/>
        <v/>
      </c>
    </row>
    <row r="2705" spans="1:11" x14ac:dyDescent="0.15">
      <c r="A2705" s="22" t="str">
        <f>IFERROR(テーブル_Swim015[[#This Row],[競技番号]],"")</f>
        <v/>
      </c>
      <c r="B2705" s="22" t="str">
        <f>IFERROR(テーブル_Swim015[[#This Row],[組]],"")</f>
        <v/>
      </c>
      <c r="C2705" s="22" t="str">
        <f>IFERROR(テーブル_Swim015[[#This Row],[水路]],"")</f>
        <v/>
      </c>
      <c r="D2705" s="22" t="str">
        <f t="shared" si="171"/>
        <v/>
      </c>
      <c r="E2705" s="22" t="str">
        <f>IFERROR(テーブル_Swim015[[#This Row],[選手番号]],"")</f>
        <v/>
      </c>
      <c r="F2705" s="22" t="str">
        <f>IFERROR(VLOOKUP(E2705,Sheet3!A:H,3,0),"")</f>
        <v/>
      </c>
      <c r="G2705" s="22" t="str">
        <f>IFERROR(VLOOKUP(E2705,Sheet3!A:H,8,0),"")</f>
        <v/>
      </c>
      <c r="H2705" s="22" t="str">
        <f>IFERROR(VLOOKUP(E2705,Sheet2!A:B,2,0),"")</f>
        <v/>
      </c>
      <c r="I2705" s="22" t="str">
        <f t="shared" si="172"/>
        <v/>
      </c>
      <c r="J2705" s="22" t="str">
        <f t="shared" si="173"/>
        <v/>
      </c>
      <c r="K2705" s="22" t="str">
        <f t="shared" si="174"/>
        <v/>
      </c>
    </row>
    <row r="2706" spans="1:11" x14ac:dyDescent="0.15">
      <c r="A2706" s="22" t="str">
        <f>IFERROR(テーブル_Swim015[[#This Row],[競技番号]],"")</f>
        <v/>
      </c>
      <c r="B2706" s="22" t="str">
        <f>IFERROR(テーブル_Swim015[[#This Row],[組]],"")</f>
        <v/>
      </c>
      <c r="C2706" s="22" t="str">
        <f>IFERROR(テーブル_Swim015[[#This Row],[水路]],"")</f>
        <v/>
      </c>
      <c r="D2706" s="22" t="str">
        <f t="shared" ref="D2706:D2769" si="175">CONCATENATE(A2706,B2706,C2706)</f>
        <v/>
      </c>
      <c r="E2706" s="22" t="str">
        <f>IFERROR(テーブル_Swim015[[#This Row],[選手番号]],"")</f>
        <v/>
      </c>
      <c r="F2706" s="22" t="str">
        <f>IFERROR(VLOOKUP(E2706,Sheet3!A:H,3,0),"")</f>
        <v/>
      </c>
      <c r="G2706" s="22" t="str">
        <f>IFERROR(VLOOKUP(E2706,Sheet3!A:H,8,0),"")</f>
        <v/>
      </c>
      <c r="H2706" s="22" t="str">
        <f>IFERROR(VLOOKUP(E2706,Sheet2!A:B,2,0),"")</f>
        <v/>
      </c>
      <c r="I2706" s="22" t="str">
        <f t="shared" si="172"/>
        <v/>
      </c>
      <c r="J2706" s="22" t="str">
        <f t="shared" si="173"/>
        <v/>
      </c>
      <c r="K2706" s="22" t="str">
        <f t="shared" si="174"/>
        <v/>
      </c>
    </row>
    <row r="2707" spans="1:11" x14ac:dyDescent="0.15">
      <c r="A2707" s="22" t="str">
        <f>IFERROR(テーブル_Swim015[[#This Row],[競技番号]],"")</f>
        <v/>
      </c>
      <c r="B2707" s="22" t="str">
        <f>IFERROR(テーブル_Swim015[[#This Row],[組]],"")</f>
        <v/>
      </c>
      <c r="C2707" s="22" t="str">
        <f>IFERROR(テーブル_Swim015[[#This Row],[水路]],"")</f>
        <v/>
      </c>
      <c r="D2707" s="22" t="str">
        <f t="shared" si="175"/>
        <v/>
      </c>
      <c r="E2707" s="22" t="str">
        <f>IFERROR(テーブル_Swim015[[#This Row],[選手番号]],"")</f>
        <v/>
      </c>
      <c r="F2707" s="22" t="str">
        <f>IFERROR(VLOOKUP(E2707,Sheet3!A:H,3,0),"")</f>
        <v/>
      </c>
      <c r="G2707" s="22" t="str">
        <f>IFERROR(VLOOKUP(E2707,Sheet3!A:H,8,0),"")</f>
        <v/>
      </c>
      <c r="H2707" s="22" t="str">
        <f>IFERROR(VLOOKUP(E2707,Sheet2!A:B,2,0),"")</f>
        <v/>
      </c>
      <c r="I2707" s="22" t="str">
        <f t="shared" si="172"/>
        <v/>
      </c>
      <c r="J2707" s="22" t="str">
        <f t="shared" si="173"/>
        <v/>
      </c>
      <c r="K2707" s="22" t="str">
        <f t="shared" si="174"/>
        <v/>
      </c>
    </row>
    <row r="2708" spans="1:11" x14ac:dyDescent="0.15">
      <c r="A2708" s="22" t="str">
        <f>IFERROR(テーブル_Swim015[[#This Row],[競技番号]],"")</f>
        <v/>
      </c>
      <c r="B2708" s="22" t="str">
        <f>IFERROR(テーブル_Swim015[[#This Row],[組]],"")</f>
        <v/>
      </c>
      <c r="C2708" s="22" t="str">
        <f>IFERROR(テーブル_Swim015[[#This Row],[水路]],"")</f>
        <v/>
      </c>
      <c r="D2708" s="22" t="str">
        <f t="shared" si="175"/>
        <v/>
      </c>
      <c r="E2708" s="22" t="str">
        <f>IFERROR(テーブル_Swim015[[#This Row],[選手番号]],"")</f>
        <v/>
      </c>
      <c r="F2708" s="22" t="str">
        <f>IFERROR(VLOOKUP(E2708,Sheet3!A:H,3,0),"")</f>
        <v/>
      </c>
      <c r="G2708" s="22" t="str">
        <f>IFERROR(VLOOKUP(E2708,Sheet3!A:H,8,0),"")</f>
        <v/>
      </c>
      <c r="H2708" s="22" t="str">
        <f>IFERROR(VLOOKUP(E2708,Sheet2!A:B,2,0),"")</f>
        <v/>
      </c>
      <c r="I2708" s="22" t="str">
        <f t="shared" si="172"/>
        <v/>
      </c>
      <c r="J2708" s="22" t="str">
        <f t="shared" si="173"/>
        <v/>
      </c>
      <c r="K2708" s="22" t="str">
        <f t="shared" si="174"/>
        <v/>
      </c>
    </row>
    <row r="2709" spans="1:11" x14ac:dyDescent="0.15">
      <c r="A2709" s="22" t="str">
        <f>IFERROR(テーブル_Swim015[[#This Row],[競技番号]],"")</f>
        <v/>
      </c>
      <c r="B2709" s="22" t="str">
        <f>IFERROR(テーブル_Swim015[[#This Row],[組]],"")</f>
        <v/>
      </c>
      <c r="C2709" s="22" t="str">
        <f>IFERROR(テーブル_Swim015[[#This Row],[水路]],"")</f>
        <v/>
      </c>
      <c r="D2709" s="22" t="str">
        <f t="shared" si="175"/>
        <v/>
      </c>
      <c r="E2709" s="22" t="str">
        <f>IFERROR(テーブル_Swim015[[#This Row],[選手番号]],"")</f>
        <v/>
      </c>
      <c r="F2709" s="22" t="str">
        <f>IFERROR(VLOOKUP(E2709,Sheet3!A:H,3,0),"")</f>
        <v/>
      </c>
      <c r="G2709" s="22" t="str">
        <f>IFERROR(VLOOKUP(E2709,Sheet3!A:H,8,0),"")</f>
        <v/>
      </c>
      <c r="H2709" s="22" t="str">
        <f>IFERROR(VLOOKUP(E2709,Sheet2!A:B,2,0),"")</f>
        <v/>
      </c>
      <c r="I2709" s="22" t="str">
        <f t="shared" si="172"/>
        <v/>
      </c>
      <c r="J2709" s="22" t="str">
        <f t="shared" si="173"/>
        <v/>
      </c>
      <c r="K2709" s="22" t="str">
        <f t="shared" si="174"/>
        <v/>
      </c>
    </row>
    <row r="2710" spans="1:11" x14ac:dyDescent="0.15">
      <c r="A2710" s="22" t="str">
        <f>IFERROR(テーブル_Swim015[[#This Row],[競技番号]],"")</f>
        <v/>
      </c>
      <c r="B2710" s="22" t="str">
        <f>IFERROR(テーブル_Swim015[[#This Row],[組]],"")</f>
        <v/>
      </c>
      <c r="C2710" s="22" t="str">
        <f>IFERROR(テーブル_Swim015[[#This Row],[水路]],"")</f>
        <v/>
      </c>
      <c r="D2710" s="22" t="str">
        <f t="shared" si="175"/>
        <v/>
      </c>
      <c r="E2710" s="22" t="str">
        <f>IFERROR(テーブル_Swim015[[#This Row],[選手番号]],"")</f>
        <v/>
      </c>
      <c r="F2710" s="22" t="str">
        <f>IFERROR(VLOOKUP(E2710,Sheet3!A:H,3,0),"")</f>
        <v/>
      </c>
      <c r="G2710" s="22" t="str">
        <f>IFERROR(VLOOKUP(E2710,Sheet3!A:H,8,0),"")</f>
        <v/>
      </c>
      <c r="H2710" s="22" t="str">
        <f>IFERROR(VLOOKUP(E2710,Sheet2!A:B,2,0),"")</f>
        <v/>
      </c>
      <c r="I2710" s="22" t="str">
        <f t="shared" si="172"/>
        <v/>
      </c>
      <c r="J2710" s="22" t="str">
        <f t="shared" si="173"/>
        <v/>
      </c>
      <c r="K2710" s="22" t="str">
        <f t="shared" si="174"/>
        <v/>
      </c>
    </row>
    <row r="2711" spans="1:11" x14ac:dyDescent="0.15">
      <c r="A2711" s="22" t="str">
        <f>IFERROR(テーブル_Swim015[[#This Row],[競技番号]],"")</f>
        <v/>
      </c>
      <c r="B2711" s="22" t="str">
        <f>IFERROR(テーブル_Swim015[[#This Row],[組]],"")</f>
        <v/>
      </c>
      <c r="C2711" s="22" t="str">
        <f>IFERROR(テーブル_Swim015[[#This Row],[水路]],"")</f>
        <v/>
      </c>
      <c r="D2711" s="22" t="str">
        <f t="shared" si="175"/>
        <v/>
      </c>
      <c r="E2711" s="22" t="str">
        <f>IFERROR(テーブル_Swim015[[#This Row],[選手番号]],"")</f>
        <v/>
      </c>
      <c r="F2711" s="22" t="str">
        <f>IFERROR(VLOOKUP(E2711,Sheet3!A:H,3,0),"")</f>
        <v/>
      </c>
      <c r="G2711" s="22" t="str">
        <f>IFERROR(VLOOKUP(E2711,Sheet3!A:H,8,0),"")</f>
        <v/>
      </c>
      <c r="H2711" s="22" t="str">
        <f>IFERROR(VLOOKUP(E2711,Sheet2!A:B,2,0),"")</f>
        <v/>
      </c>
      <c r="I2711" s="22" t="str">
        <f t="shared" si="172"/>
        <v/>
      </c>
      <c r="J2711" s="22" t="str">
        <f t="shared" si="173"/>
        <v/>
      </c>
      <c r="K2711" s="22" t="str">
        <f t="shared" si="174"/>
        <v/>
      </c>
    </row>
    <row r="2712" spans="1:11" x14ac:dyDescent="0.15">
      <c r="A2712" s="22" t="str">
        <f>IFERROR(テーブル_Swim015[[#This Row],[競技番号]],"")</f>
        <v/>
      </c>
      <c r="B2712" s="22" t="str">
        <f>IFERROR(テーブル_Swim015[[#This Row],[組]],"")</f>
        <v/>
      </c>
      <c r="C2712" s="22" t="str">
        <f>IFERROR(テーブル_Swim015[[#This Row],[水路]],"")</f>
        <v/>
      </c>
      <c r="D2712" s="22" t="str">
        <f t="shared" si="175"/>
        <v/>
      </c>
      <c r="E2712" s="22" t="str">
        <f>IFERROR(テーブル_Swim015[[#This Row],[選手番号]],"")</f>
        <v/>
      </c>
      <c r="F2712" s="22" t="str">
        <f>IFERROR(VLOOKUP(E2712,Sheet3!A:H,3,0),"")</f>
        <v/>
      </c>
      <c r="G2712" s="22" t="str">
        <f>IFERROR(VLOOKUP(E2712,Sheet3!A:H,8,0),"")</f>
        <v/>
      </c>
      <c r="H2712" s="22" t="str">
        <f>IFERROR(VLOOKUP(E2712,Sheet2!A:B,2,0),"")</f>
        <v/>
      </c>
      <c r="I2712" s="22" t="str">
        <f t="shared" si="172"/>
        <v/>
      </c>
      <c r="J2712" s="22" t="str">
        <f t="shared" si="173"/>
        <v/>
      </c>
      <c r="K2712" s="22" t="str">
        <f t="shared" si="174"/>
        <v/>
      </c>
    </row>
    <row r="2713" spans="1:11" x14ac:dyDescent="0.15">
      <c r="A2713" s="22" t="str">
        <f>IFERROR(テーブル_Swim015[[#This Row],[競技番号]],"")</f>
        <v/>
      </c>
      <c r="B2713" s="22" t="str">
        <f>IFERROR(テーブル_Swim015[[#This Row],[組]],"")</f>
        <v/>
      </c>
      <c r="C2713" s="22" t="str">
        <f>IFERROR(テーブル_Swim015[[#This Row],[水路]],"")</f>
        <v/>
      </c>
      <c r="D2713" s="22" t="str">
        <f t="shared" si="175"/>
        <v/>
      </c>
      <c r="E2713" s="22" t="str">
        <f>IFERROR(テーブル_Swim015[[#This Row],[選手番号]],"")</f>
        <v/>
      </c>
      <c r="F2713" s="22" t="str">
        <f>IFERROR(VLOOKUP(E2713,Sheet3!A:H,3,0),"")</f>
        <v/>
      </c>
      <c r="G2713" s="22" t="str">
        <f>IFERROR(VLOOKUP(E2713,Sheet3!A:H,8,0),"")</f>
        <v/>
      </c>
      <c r="H2713" s="22" t="str">
        <f>IFERROR(VLOOKUP(E2713,Sheet2!A:B,2,0),"")</f>
        <v/>
      </c>
      <c r="I2713" s="22" t="str">
        <f t="shared" si="172"/>
        <v/>
      </c>
      <c r="J2713" s="22" t="str">
        <f t="shared" si="173"/>
        <v/>
      </c>
      <c r="K2713" s="22" t="str">
        <f t="shared" si="174"/>
        <v/>
      </c>
    </row>
    <row r="2714" spans="1:11" x14ac:dyDescent="0.15">
      <c r="A2714" s="22" t="str">
        <f>IFERROR(テーブル_Swim015[[#This Row],[競技番号]],"")</f>
        <v/>
      </c>
      <c r="B2714" s="22" t="str">
        <f>IFERROR(テーブル_Swim015[[#This Row],[組]],"")</f>
        <v/>
      </c>
      <c r="C2714" s="22" t="str">
        <f>IFERROR(テーブル_Swim015[[#This Row],[水路]],"")</f>
        <v/>
      </c>
      <c r="D2714" s="22" t="str">
        <f t="shared" si="175"/>
        <v/>
      </c>
      <c r="E2714" s="22" t="str">
        <f>IFERROR(テーブル_Swim015[[#This Row],[選手番号]],"")</f>
        <v/>
      </c>
      <c r="F2714" s="22" t="str">
        <f>IFERROR(VLOOKUP(E2714,Sheet3!A:H,3,0),"")</f>
        <v/>
      </c>
      <c r="G2714" s="22" t="str">
        <f>IFERROR(VLOOKUP(E2714,Sheet3!A:H,8,0),"")</f>
        <v/>
      </c>
      <c r="H2714" s="22" t="str">
        <f>IFERROR(VLOOKUP(E2714,Sheet2!A:B,2,0),"")</f>
        <v/>
      </c>
      <c r="I2714" s="22" t="str">
        <f t="shared" si="172"/>
        <v/>
      </c>
      <c r="J2714" s="22" t="str">
        <f t="shared" si="173"/>
        <v/>
      </c>
      <c r="K2714" s="22" t="str">
        <f t="shared" si="174"/>
        <v/>
      </c>
    </row>
    <row r="2715" spans="1:11" x14ac:dyDescent="0.15">
      <c r="A2715" s="22" t="str">
        <f>IFERROR(テーブル_Swim015[[#This Row],[競技番号]],"")</f>
        <v/>
      </c>
      <c r="B2715" s="22" t="str">
        <f>IFERROR(テーブル_Swim015[[#This Row],[組]],"")</f>
        <v/>
      </c>
      <c r="C2715" s="22" t="str">
        <f>IFERROR(テーブル_Swim015[[#This Row],[水路]],"")</f>
        <v/>
      </c>
      <c r="D2715" s="22" t="str">
        <f t="shared" si="175"/>
        <v/>
      </c>
      <c r="E2715" s="22" t="str">
        <f>IFERROR(テーブル_Swim015[[#This Row],[選手番号]],"")</f>
        <v/>
      </c>
      <c r="F2715" s="22" t="str">
        <f>IFERROR(VLOOKUP(E2715,Sheet3!A:H,3,0),"")</f>
        <v/>
      </c>
      <c r="G2715" s="22" t="str">
        <f>IFERROR(VLOOKUP(E2715,Sheet3!A:H,8,0),"")</f>
        <v/>
      </c>
      <c r="H2715" s="22" t="str">
        <f>IFERROR(VLOOKUP(E2715,Sheet2!A:B,2,0),"")</f>
        <v/>
      </c>
      <c r="I2715" s="22" t="str">
        <f t="shared" si="172"/>
        <v/>
      </c>
      <c r="J2715" s="22" t="str">
        <f t="shared" si="173"/>
        <v/>
      </c>
      <c r="K2715" s="22" t="str">
        <f t="shared" si="174"/>
        <v/>
      </c>
    </row>
    <row r="2716" spans="1:11" x14ac:dyDescent="0.15">
      <c r="A2716" s="22" t="str">
        <f>IFERROR(テーブル_Swim015[[#This Row],[競技番号]],"")</f>
        <v/>
      </c>
      <c r="B2716" s="22" t="str">
        <f>IFERROR(テーブル_Swim015[[#This Row],[組]],"")</f>
        <v/>
      </c>
      <c r="C2716" s="22" t="str">
        <f>IFERROR(テーブル_Swim015[[#This Row],[水路]],"")</f>
        <v/>
      </c>
      <c r="D2716" s="22" t="str">
        <f t="shared" si="175"/>
        <v/>
      </c>
      <c r="E2716" s="22" t="str">
        <f>IFERROR(テーブル_Swim015[[#This Row],[選手番号]],"")</f>
        <v/>
      </c>
      <c r="F2716" s="22" t="str">
        <f>IFERROR(VLOOKUP(E2716,Sheet3!A:H,3,0),"")</f>
        <v/>
      </c>
      <c r="G2716" s="22" t="str">
        <f>IFERROR(VLOOKUP(E2716,Sheet3!A:H,8,0),"")</f>
        <v/>
      </c>
      <c r="H2716" s="22" t="str">
        <f>IFERROR(VLOOKUP(E2716,Sheet2!A:B,2,0),"")</f>
        <v/>
      </c>
      <c r="I2716" s="22" t="str">
        <f t="shared" si="172"/>
        <v/>
      </c>
      <c r="J2716" s="22" t="str">
        <f t="shared" si="173"/>
        <v/>
      </c>
      <c r="K2716" s="22" t="str">
        <f t="shared" si="174"/>
        <v/>
      </c>
    </row>
    <row r="2717" spans="1:11" x14ac:dyDescent="0.15">
      <c r="A2717" s="22" t="str">
        <f>IFERROR(テーブル_Swim015[[#This Row],[競技番号]],"")</f>
        <v/>
      </c>
      <c r="B2717" s="22" t="str">
        <f>IFERROR(テーブル_Swim015[[#This Row],[組]],"")</f>
        <v/>
      </c>
      <c r="C2717" s="22" t="str">
        <f>IFERROR(テーブル_Swim015[[#This Row],[水路]],"")</f>
        <v/>
      </c>
      <c r="D2717" s="22" t="str">
        <f t="shared" si="175"/>
        <v/>
      </c>
      <c r="E2717" s="22" t="str">
        <f>IFERROR(テーブル_Swim015[[#This Row],[選手番号]],"")</f>
        <v/>
      </c>
      <c r="F2717" s="22" t="str">
        <f>IFERROR(VLOOKUP(E2717,Sheet3!A:H,3,0),"")</f>
        <v/>
      </c>
      <c r="G2717" s="22" t="str">
        <f>IFERROR(VLOOKUP(E2717,Sheet3!A:H,8,0),"")</f>
        <v/>
      </c>
      <c r="H2717" s="22" t="str">
        <f>IFERROR(VLOOKUP(E2717,Sheet2!A:B,2,0),"")</f>
        <v/>
      </c>
      <c r="I2717" s="22" t="str">
        <f t="shared" si="172"/>
        <v/>
      </c>
      <c r="J2717" s="22" t="str">
        <f t="shared" si="173"/>
        <v/>
      </c>
      <c r="K2717" s="22" t="str">
        <f t="shared" si="174"/>
        <v/>
      </c>
    </row>
    <row r="2718" spans="1:11" x14ac:dyDescent="0.15">
      <c r="A2718" s="22" t="str">
        <f>IFERROR(テーブル_Swim015[[#This Row],[競技番号]],"")</f>
        <v/>
      </c>
      <c r="B2718" s="22" t="str">
        <f>IFERROR(テーブル_Swim015[[#This Row],[組]],"")</f>
        <v/>
      </c>
      <c r="C2718" s="22" t="str">
        <f>IFERROR(テーブル_Swim015[[#This Row],[水路]],"")</f>
        <v/>
      </c>
      <c r="D2718" s="22" t="str">
        <f t="shared" si="175"/>
        <v/>
      </c>
      <c r="E2718" s="22" t="str">
        <f>IFERROR(テーブル_Swim015[[#This Row],[選手番号]],"")</f>
        <v/>
      </c>
      <c r="F2718" s="22" t="str">
        <f>IFERROR(VLOOKUP(E2718,Sheet3!A:H,3,0),"")</f>
        <v/>
      </c>
      <c r="G2718" s="22" t="str">
        <f>IFERROR(VLOOKUP(E2718,Sheet3!A:H,8,0),"")</f>
        <v/>
      </c>
      <c r="H2718" s="22" t="str">
        <f>IFERROR(VLOOKUP(E2718,Sheet2!A:B,2,0),"")</f>
        <v/>
      </c>
      <c r="I2718" s="22" t="str">
        <f t="shared" si="172"/>
        <v/>
      </c>
      <c r="J2718" s="22" t="str">
        <f t="shared" si="173"/>
        <v/>
      </c>
      <c r="K2718" s="22" t="str">
        <f t="shared" si="174"/>
        <v/>
      </c>
    </row>
    <row r="2719" spans="1:11" x14ac:dyDescent="0.15">
      <c r="A2719" s="22" t="str">
        <f>IFERROR(テーブル_Swim015[[#This Row],[競技番号]],"")</f>
        <v/>
      </c>
      <c r="B2719" s="22" t="str">
        <f>IFERROR(テーブル_Swim015[[#This Row],[組]],"")</f>
        <v/>
      </c>
      <c r="C2719" s="22" t="str">
        <f>IFERROR(テーブル_Swim015[[#This Row],[水路]],"")</f>
        <v/>
      </c>
      <c r="D2719" s="22" t="str">
        <f t="shared" si="175"/>
        <v/>
      </c>
      <c r="E2719" s="22" t="str">
        <f>IFERROR(テーブル_Swim015[[#This Row],[選手番号]],"")</f>
        <v/>
      </c>
      <c r="F2719" s="22" t="str">
        <f>IFERROR(VLOOKUP(E2719,Sheet3!A:H,3,0),"")</f>
        <v/>
      </c>
      <c r="G2719" s="22" t="str">
        <f>IFERROR(VLOOKUP(E2719,Sheet3!A:H,8,0),"")</f>
        <v/>
      </c>
      <c r="H2719" s="22" t="str">
        <f>IFERROR(VLOOKUP(E2719,Sheet2!A:B,2,0),"")</f>
        <v/>
      </c>
      <c r="I2719" s="22" t="str">
        <f t="shared" si="172"/>
        <v/>
      </c>
      <c r="J2719" s="22" t="str">
        <f t="shared" si="173"/>
        <v/>
      </c>
      <c r="K2719" s="22" t="str">
        <f t="shared" si="174"/>
        <v/>
      </c>
    </row>
    <row r="2720" spans="1:11" x14ac:dyDescent="0.15">
      <c r="A2720" s="22" t="str">
        <f>IFERROR(テーブル_Swim015[[#This Row],[競技番号]],"")</f>
        <v/>
      </c>
      <c r="B2720" s="22" t="str">
        <f>IFERROR(テーブル_Swim015[[#This Row],[組]],"")</f>
        <v/>
      </c>
      <c r="C2720" s="22" t="str">
        <f>IFERROR(テーブル_Swim015[[#This Row],[水路]],"")</f>
        <v/>
      </c>
      <c r="D2720" s="22" t="str">
        <f t="shared" si="175"/>
        <v/>
      </c>
      <c r="E2720" s="22" t="str">
        <f>IFERROR(テーブル_Swim015[[#This Row],[選手番号]],"")</f>
        <v/>
      </c>
      <c r="F2720" s="22" t="str">
        <f>IFERROR(VLOOKUP(E2720,Sheet3!A:H,3,0),"")</f>
        <v/>
      </c>
      <c r="G2720" s="22" t="str">
        <f>IFERROR(VLOOKUP(E2720,Sheet3!A:H,8,0),"")</f>
        <v/>
      </c>
      <c r="H2720" s="22" t="str">
        <f>IFERROR(VLOOKUP(E2720,Sheet2!A:B,2,0),"")</f>
        <v/>
      </c>
      <c r="I2720" s="22" t="str">
        <f t="shared" si="172"/>
        <v/>
      </c>
      <c r="J2720" s="22" t="str">
        <f t="shared" si="173"/>
        <v/>
      </c>
      <c r="K2720" s="22" t="str">
        <f t="shared" si="174"/>
        <v/>
      </c>
    </row>
    <row r="2721" spans="1:11" x14ac:dyDescent="0.15">
      <c r="A2721" s="22" t="str">
        <f>IFERROR(テーブル_Swim015[[#This Row],[競技番号]],"")</f>
        <v/>
      </c>
      <c r="B2721" s="22" t="str">
        <f>IFERROR(テーブル_Swim015[[#This Row],[組]],"")</f>
        <v/>
      </c>
      <c r="C2721" s="22" t="str">
        <f>IFERROR(テーブル_Swim015[[#This Row],[水路]],"")</f>
        <v/>
      </c>
      <c r="D2721" s="22" t="str">
        <f t="shared" si="175"/>
        <v/>
      </c>
      <c r="E2721" s="22" t="str">
        <f>IFERROR(テーブル_Swim015[[#This Row],[選手番号]],"")</f>
        <v/>
      </c>
      <c r="F2721" s="22" t="str">
        <f>IFERROR(VLOOKUP(E2721,Sheet3!A:H,3,0),"")</f>
        <v/>
      </c>
      <c r="G2721" s="22" t="str">
        <f>IFERROR(VLOOKUP(E2721,Sheet3!A:H,8,0),"")</f>
        <v/>
      </c>
      <c r="H2721" s="22" t="str">
        <f>IFERROR(VLOOKUP(E2721,Sheet2!A:B,2,0),"")</f>
        <v/>
      </c>
      <c r="I2721" s="22" t="str">
        <f t="shared" si="172"/>
        <v/>
      </c>
      <c r="J2721" s="22" t="str">
        <f t="shared" si="173"/>
        <v/>
      </c>
      <c r="K2721" s="22" t="str">
        <f t="shared" si="174"/>
        <v/>
      </c>
    </row>
    <row r="2722" spans="1:11" x14ac:dyDescent="0.15">
      <c r="A2722" s="22" t="str">
        <f>IFERROR(テーブル_Swim015[[#This Row],[競技番号]],"")</f>
        <v/>
      </c>
      <c r="B2722" s="22" t="str">
        <f>IFERROR(テーブル_Swim015[[#This Row],[組]],"")</f>
        <v/>
      </c>
      <c r="C2722" s="22" t="str">
        <f>IFERROR(テーブル_Swim015[[#This Row],[水路]],"")</f>
        <v/>
      </c>
      <c r="D2722" s="22" t="str">
        <f t="shared" si="175"/>
        <v/>
      </c>
      <c r="E2722" s="22" t="str">
        <f>IFERROR(テーブル_Swim015[[#This Row],[選手番号]],"")</f>
        <v/>
      </c>
      <c r="F2722" s="22" t="str">
        <f>IFERROR(VLOOKUP(E2722,Sheet3!A:H,3,0),"")</f>
        <v/>
      </c>
      <c r="G2722" s="22" t="str">
        <f>IFERROR(VLOOKUP(E2722,Sheet3!A:H,8,0),"")</f>
        <v/>
      </c>
      <c r="H2722" s="22" t="str">
        <f>IFERROR(VLOOKUP(E2722,Sheet2!A:B,2,0),"")</f>
        <v/>
      </c>
      <c r="I2722" s="22" t="str">
        <f t="shared" si="172"/>
        <v/>
      </c>
      <c r="J2722" s="22" t="str">
        <f t="shared" si="173"/>
        <v/>
      </c>
      <c r="K2722" s="22" t="str">
        <f t="shared" si="174"/>
        <v/>
      </c>
    </row>
    <row r="2723" spans="1:11" x14ac:dyDescent="0.15">
      <c r="A2723" s="22" t="str">
        <f>IFERROR(テーブル_Swim015[[#This Row],[競技番号]],"")</f>
        <v/>
      </c>
      <c r="B2723" s="22" t="str">
        <f>IFERROR(テーブル_Swim015[[#This Row],[組]],"")</f>
        <v/>
      </c>
      <c r="C2723" s="22" t="str">
        <f>IFERROR(テーブル_Swim015[[#This Row],[水路]],"")</f>
        <v/>
      </c>
      <c r="D2723" s="22" t="str">
        <f t="shared" si="175"/>
        <v/>
      </c>
      <c r="E2723" s="22" t="str">
        <f>IFERROR(テーブル_Swim015[[#This Row],[選手番号]],"")</f>
        <v/>
      </c>
      <c r="F2723" s="22" t="str">
        <f>IFERROR(VLOOKUP(E2723,Sheet3!A:H,3,0),"")</f>
        <v/>
      </c>
      <c r="G2723" s="22" t="str">
        <f>IFERROR(VLOOKUP(E2723,Sheet3!A:H,8,0),"")</f>
        <v/>
      </c>
      <c r="H2723" s="22" t="str">
        <f>IFERROR(VLOOKUP(E2723,Sheet2!A:B,2,0),"")</f>
        <v/>
      </c>
      <c r="I2723" s="22" t="str">
        <f t="shared" si="172"/>
        <v/>
      </c>
      <c r="J2723" s="22" t="str">
        <f t="shared" si="173"/>
        <v/>
      </c>
      <c r="K2723" s="22" t="str">
        <f t="shared" si="174"/>
        <v/>
      </c>
    </row>
    <row r="2724" spans="1:11" x14ac:dyDescent="0.15">
      <c r="A2724" s="22" t="str">
        <f>IFERROR(テーブル_Swim015[[#This Row],[競技番号]],"")</f>
        <v/>
      </c>
      <c r="B2724" s="22" t="str">
        <f>IFERROR(テーブル_Swim015[[#This Row],[組]],"")</f>
        <v/>
      </c>
      <c r="C2724" s="22" t="str">
        <f>IFERROR(テーブル_Swim015[[#This Row],[水路]],"")</f>
        <v/>
      </c>
      <c r="D2724" s="22" t="str">
        <f t="shared" si="175"/>
        <v/>
      </c>
      <c r="E2724" s="22" t="str">
        <f>IFERROR(テーブル_Swim015[[#This Row],[選手番号]],"")</f>
        <v/>
      </c>
      <c r="F2724" s="22" t="str">
        <f>IFERROR(VLOOKUP(E2724,Sheet3!A:H,3,0),"")</f>
        <v/>
      </c>
      <c r="G2724" s="22" t="str">
        <f>IFERROR(VLOOKUP(E2724,Sheet3!A:H,8,0),"")</f>
        <v/>
      </c>
      <c r="H2724" s="22" t="str">
        <f>IFERROR(VLOOKUP(E2724,Sheet2!A:B,2,0),"")</f>
        <v/>
      </c>
      <c r="I2724" s="22" t="str">
        <f t="shared" si="172"/>
        <v/>
      </c>
      <c r="J2724" s="22" t="str">
        <f t="shared" si="173"/>
        <v/>
      </c>
      <c r="K2724" s="22" t="str">
        <f t="shared" si="174"/>
        <v/>
      </c>
    </row>
    <row r="2725" spans="1:11" x14ac:dyDescent="0.15">
      <c r="A2725" s="22" t="str">
        <f>IFERROR(テーブル_Swim015[[#This Row],[競技番号]],"")</f>
        <v/>
      </c>
      <c r="B2725" s="22" t="str">
        <f>IFERROR(テーブル_Swim015[[#This Row],[組]],"")</f>
        <v/>
      </c>
      <c r="C2725" s="22" t="str">
        <f>IFERROR(テーブル_Swim015[[#This Row],[水路]],"")</f>
        <v/>
      </c>
      <c r="D2725" s="22" t="str">
        <f t="shared" si="175"/>
        <v/>
      </c>
      <c r="E2725" s="22" t="str">
        <f>IFERROR(テーブル_Swim015[[#This Row],[選手番号]],"")</f>
        <v/>
      </c>
      <c r="F2725" s="22" t="str">
        <f>IFERROR(VLOOKUP(E2725,Sheet3!A:H,3,0),"")</f>
        <v/>
      </c>
      <c r="G2725" s="22" t="str">
        <f>IFERROR(VLOOKUP(E2725,Sheet3!A:H,8,0),"")</f>
        <v/>
      </c>
      <c r="H2725" s="22" t="str">
        <f>IFERROR(VLOOKUP(E2725,Sheet2!A:B,2,0),"")</f>
        <v/>
      </c>
      <c r="I2725" s="22" t="str">
        <f t="shared" si="172"/>
        <v/>
      </c>
      <c r="J2725" s="22" t="str">
        <f t="shared" si="173"/>
        <v/>
      </c>
      <c r="K2725" s="22" t="str">
        <f t="shared" si="174"/>
        <v/>
      </c>
    </row>
    <row r="2726" spans="1:11" x14ac:dyDescent="0.15">
      <c r="A2726" s="22" t="str">
        <f>IFERROR(テーブル_Swim015[[#This Row],[競技番号]],"")</f>
        <v/>
      </c>
      <c r="B2726" s="22" t="str">
        <f>IFERROR(テーブル_Swim015[[#This Row],[組]],"")</f>
        <v/>
      </c>
      <c r="C2726" s="22" t="str">
        <f>IFERROR(テーブル_Swim015[[#This Row],[水路]],"")</f>
        <v/>
      </c>
      <c r="D2726" s="22" t="str">
        <f t="shared" si="175"/>
        <v/>
      </c>
      <c r="E2726" s="22" t="str">
        <f>IFERROR(テーブル_Swim015[[#This Row],[選手番号]],"")</f>
        <v/>
      </c>
      <c r="F2726" s="22" t="str">
        <f>IFERROR(VLOOKUP(E2726,Sheet3!A:H,3,0),"")</f>
        <v/>
      </c>
      <c r="G2726" s="22" t="str">
        <f>IFERROR(VLOOKUP(E2726,Sheet3!A:H,8,0),"")</f>
        <v/>
      </c>
      <c r="H2726" s="22" t="str">
        <f>IFERROR(VLOOKUP(E2726,Sheet2!A:B,2,0),"")</f>
        <v/>
      </c>
      <c r="I2726" s="22" t="str">
        <f t="shared" si="172"/>
        <v/>
      </c>
      <c r="J2726" s="22" t="str">
        <f t="shared" si="173"/>
        <v/>
      </c>
      <c r="K2726" s="22" t="str">
        <f t="shared" si="174"/>
        <v/>
      </c>
    </row>
    <row r="2727" spans="1:11" x14ac:dyDescent="0.15">
      <c r="A2727" s="22" t="str">
        <f>IFERROR(テーブル_Swim015[[#This Row],[競技番号]],"")</f>
        <v/>
      </c>
      <c r="B2727" s="22" t="str">
        <f>IFERROR(テーブル_Swim015[[#This Row],[組]],"")</f>
        <v/>
      </c>
      <c r="C2727" s="22" t="str">
        <f>IFERROR(テーブル_Swim015[[#This Row],[水路]],"")</f>
        <v/>
      </c>
      <c r="D2727" s="22" t="str">
        <f t="shared" si="175"/>
        <v/>
      </c>
      <c r="E2727" s="22" t="str">
        <f>IFERROR(テーブル_Swim015[[#This Row],[選手番号]],"")</f>
        <v/>
      </c>
      <c r="F2727" s="22" t="str">
        <f>IFERROR(VLOOKUP(E2727,Sheet3!A:H,3,0),"")</f>
        <v/>
      </c>
      <c r="G2727" s="22" t="str">
        <f>IFERROR(VLOOKUP(E2727,Sheet3!A:H,8,0),"")</f>
        <v/>
      </c>
      <c r="H2727" s="22" t="str">
        <f>IFERROR(VLOOKUP(E2727,Sheet2!A:B,2,0),"")</f>
        <v/>
      </c>
      <c r="I2727" s="22" t="str">
        <f t="shared" si="172"/>
        <v/>
      </c>
      <c r="J2727" s="22" t="str">
        <f t="shared" si="173"/>
        <v/>
      </c>
      <c r="K2727" s="22" t="str">
        <f t="shared" si="174"/>
        <v/>
      </c>
    </row>
    <row r="2728" spans="1:11" x14ac:dyDescent="0.15">
      <c r="A2728" s="22" t="str">
        <f>IFERROR(テーブル_Swim015[[#This Row],[競技番号]],"")</f>
        <v/>
      </c>
      <c r="B2728" s="22" t="str">
        <f>IFERROR(テーブル_Swim015[[#This Row],[組]],"")</f>
        <v/>
      </c>
      <c r="C2728" s="22" t="str">
        <f>IFERROR(テーブル_Swim015[[#This Row],[水路]],"")</f>
        <v/>
      </c>
      <c r="D2728" s="22" t="str">
        <f t="shared" si="175"/>
        <v/>
      </c>
      <c r="E2728" s="22" t="str">
        <f>IFERROR(テーブル_Swim015[[#This Row],[選手番号]],"")</f>
        <v/>
      </c>
      <c r="F2728" s="22" t="str">
        <f>IFERROR(VLOOKUP(E2728,Sheet3!A:H,3,0),"")</f>
        <v/>
      </c>
      <c r="G2728" s="22" t="str">
        <f>IFERROR(VLOOKUP(E2728,Sheet3!A:H,8,0),"")</f>
        <v/>
      </c>
      <c r="H2728" s="22" t="str">
        <f>IFERROR(VLOOKUP(E2728,Sheet2!A:B,2,0),"")</f>
        <v/>
      </c>
      <c r="I2728" s="22" t="str">
        <f t="shared" si="172"/>
        <v/>
      </c>
      <c r="J2728" s="22" t="str">
        <f t="shared" si="173"/>
        <v/>
      </c>
      <c r="K2728" s="22" t="str">
        <f t="shared" si="174"/>
        <v/>
      </c>
    </row>
    <row r="2729" spans="1:11" x14ac:dyDescent="0.15">
      <c r="A2729" s="22" t="str">
        <f>IFERROR(テーブル_Swim015[[#This Row],[競技番号]],"")</f>
        <v/>
      </c>
      <c r="B2729" s="22" t="str">
        <f>IFERROR(テーブル_Swim015[[#This Row],[組]],"")</f>
        <v/>
      </c>
      <c r="C2729" s="22" t="str">
        <f>IFERROR(テーブル_Swim015[[#This Row],[水路]],"")</f>
        <v/>
      </c>
      <c r="D2729" s="22" t="str">
        <f t="shared" si="175"/>
        <v/>
      </c>
      <c r="E2729" s="22" t="str">
        <f>IFERROR(テーブル_Swim015[[#This Row],[選手番号]],"")</f>
        <v/>
      </c>
      <c r="F2729" s="22" t="str">
        <f>IFERROR(VLOOKUP(E2729,Sheet3!A:H,3,0),"")</f>
        <v/>
      </c>
      <c r="G2729" s="22" t="str">
        <f>IFERROR(VLOOKUP(E2729,Sheet3!A:H,8,0),"")</f>
        <v/>
      </c>
      <c r="H2729" s="22" t="str">
        <f>IFERROR(VLOOKUP(E2729,Sheet2!A:B,2,0),"")</f>
        <v/>
      </c>
      <c r="I2729" s="22" t="str">
        <f t="shared" si="172"/>
        <v/>
      </c>
      <c r="J2729" s="22" t="str">
        <f t="shared" si="173"/>
        <v/>
      </c>
      <c r="K2729" s="22" t="str">
        <f t="shared" si="174"/>
        <v/>
      </c>
    </row>
    <row r="2730" spans="1:11" x14ac:dyDescent="0.15">
      <c r="A2730" s="22" t="str">
        <f>IFERROR(テーブル_Swim015[[#This Row],[競技番号]],"")</f>
        <v/>
      </c>
      <c r="B2730" s="22" t="str">
        <f>IFERROR(テーブル_Swim015[[#This Row],[組]],"")</f>
        <v/>
      </c>
      <c r="C2730" s="22" t="str">
        <f>IFERROR(テーブル_Swim015[[#This Row],[水路]],"")</f>
        <v/>
      </c>
      <c r="D2730" s="22" t="str">
        <f t="shared" si="175"/>
        <v/>
      </c>
      <c r="E2730" s="22" t="str">
        <f>IFERROR(テーブル_Swim015[[#This Row],[選手番号]],"")</f>
        <v/>
      </c>
      <c r="F2730" s="22" t="str">
        <f>IFERROR(VLOOKUP(E2730,Sheet3!A:H,3,0),"")</f>
        <v/>
      </c>
      <c r="G2730" s="22" t="str">
        <f>IFERROR(VLOOKUP(E2730,Sheet3!A:H,8,0),"")</f>
        <v/>
      </c>
      <c r="H2730" s="22" t="str">
        <f>IFERROR(VLOOKUP(E2730,Sheet2!A:B,2,0),"")</f>
        <v/>
      </c>
      <c r="I2730" s="22" t="str">
        <f t="shared" si="172"/>
        <v/>
      </c>
      <c r="J2730" s="22" t="str">
        <f t="shared" si="173"/>
        <v/>
      </c>
      <c r="K2730" s="22" t="str">
        <f t="shared" si="174"/>
        <v/>
      </c>
    </row>
    <row r="2731" spans="1:11" x14ac:dyDescent="0.15">
      <c r="A2731" s="22" t="str">
        <f>IFERROR(テーブル_Swim015[[#This Row],[競技番号]],"")</f>
        <v/>
      </c>
      <c r="B2731" s="22" t="str">
        <f>IFERROR(テーブル_Swim015[[#This Row],[組]],"")</f>
        <v/>
      </c>
      <c r="C2731" s="22" t="str">
        <f>IFERROR(テーブル_Swim015[[#This Row],[水路]],"")</f>
        <v/>
      </c>
      <c r="D2731" s="22" t="str">
        <f t="shared" si="175"/>
        <v/>
      </c>
      <c r="E2731" s="22" t="str">
        <f>IFERROR(テーブル_Swim015[[#This Row],[選手番号]],"")</f>
        <v/>
      </c>
      <c r="F2731" s="22" t="str">
        <f>IFERROR(VLOOKUP(E2731,Sheet3!A:H,3,0),"")</f>
        <v/>
      </c>
      <c r="G2731" s="22" t="str">
        <f>IFERROR(VLOOKUP(E2731,Sheet3!A:H,8,0),"")</f>
        <v/>
      </c>
      <c r="H2731" s="22" t="str">
        <f>IFERROR(VLOOKUP(E2731,Sheet2!A:B,2,0),"")</f>
        <v/>
      </c>
      <c r="I2731" s="22" t="str">
        <f t="shared" si="172"/>
        <v/>
      </c>
      <c r="J2731" s="22" t="str">
        <f t="shared" si="173"/>
        <v/>
      </c>
      <c r="K2731" s="22" t="str">
        <f t="shared" si="174"/>
        <v/>
      </c>
    </row>
    <row r="2732" spans="1:11" x14ac:dyDescent="0.15">
      <c r="A2732" s="22" t="str">
        <f>IFERROR(テーブル_Swim015[[#This Row],[競技番号]],"")</f>
        <v/>
      </c>
      <c r="B2732" s="22" t="str">
        <f>IFERROR(テーブル_Swim015[[#This Row],[組]],"")</f>
        <v/>
      </c>
      <c r="C2732" s="22" t="str">
        <f>IFERROR(テーブル_Swim015[[#This Row],[水路]],"")</f>
        <v/>
      </c>
      <c r="D2732" s="22" t="str">
        <f t="shared" si="175"/>
        <v/>
      </c>
      <c r="E2732" s="22" t="str">
        <f>IFERROR(テーブル_Swim015[[#This Row],[選手番号]],"")</f>
        <v/>
      </c>
      <c r="F2732" s="22" t="str">
        <f>IFERROR(VLOOKUP(E2732,Sheet3!A:H,3,0),"")</f>
        <v/>
      </c>
      <c r="G2732" s="22" t="str">
        <f>IFERROR(VLOOKUP(E2732,Sheet3!A:H,8,0),"")</f>
        <v/>
      </c>
      <c r="H2732" s="22" t="str">
        <f>IFERROR(VLOOKUP(E2732,Sheet2!A:B,2,0),"")</f>
        <v/>
      </c>
      <c r="I2732" s="22" t="str">
        <f t="shared" si="172"/>
        <v/>
      </c>
      <c r="J2732" s="22" t="str">
        <f t="shared" si="173"/>
        <v/>
      </c>
      <c r="K2732" s="22" t="str">
        <f t="shared" si="174"/>
        <v/>
      </c>
    </row>
    <row r="2733" spans="1:11" x14ac:dyDescent="0.15">
      <c r="A2733" s="22" t="str">
        <f>IFERROR(テーブル_Swim015[[#This Row],[競技番号]],"")</f>
        <v/>
      </c>
      <c r="B2733" s="22" t="str">
        <f>IFERROR(テーブル_Swim015[[#This Row],[組]],"")</f>
        <v/>
      </c>
      <c r="C2733" s="22" t="str">
        <f>IFERROR(テーブル_Swim015[[#This Row],[水路]],"")</f>
        <v/>
      </c>
      <c r="D2733" s="22" t="str">
        <f t="shared" si="175"/>
        <v/>
      </c>
      <c r="E2733" s="22" t="str">
        <f>IFERROR(テーブル_Swim015[[#This Row],[選手番号]],"")</f>
        <v/>
      </c>
      <c r="F2733" s="22" t="str">
        <f>IFERROR(VLOOKUP(E2733,Sheet3!A:H,3,0),"")</f>
        <v/>
      </c>
      <c r="G2733" s="22" t="str">
        <f>IFERROR(VLOOKUP(E2733,Sheet3!A:H,8,0),"")</f>
        <v/>
      </c>
      <c r="H2733" s="22" t="str">
        <f>IFERROR(VLOOKUP(E2733,Sheet2!A:B,2,0),"")</f>
        <v/>
      </c>
      <c r="I2733" s="22" t="str">
        <f t="shared" si="172"/>
        <v/>
      </c>
      <c r="J2733" s="22" t="str">
        <f t="shared" si="173"/>
        <v/>
      </c>
      <c r="K2733" s="22" t="str">
        <f t="shared" si="174"/>
        <v/>
      </c>
    </row>
    <row r="2734" spans="1:11" x14ac:dyDescent="0.15">
      <c r="A2734" s="22" t="str">
        <f>IFERROR(テーブル_Swim015[[#This Row],[競技番号]],"")</f>
        <v/>
      </c>
      <c r="B2734" s="22" t="str">
        <f>IFERROR(テーブル_Swim015[[#This Row],[組]],"")</f>
        <v/>
      </c>
      <c r="C2734" s="22" t="str">
        <f>IFERROR(テーブル_Swim015[[#This Row],[水路]],"")</f>
        <v/>
      </c>
      <c r="D2734" s="22" t="str">
        <f t="shared" si="175"/>
        <v/>
      </c>
      <c r="E2734" s="22" t="str">
        <f>IFERROR(テーブル_Swim015[[#This Row],[選手番号]],"")</f>
        <v/>
      </c>
      <c r="F2734" s="22" t="str">
        <f>IFERROR(VLOOKUP(E2734,Sheet3!A:H,3,0),"")</f>
        <v/>
      </c>
      <c r="G2734" s="22" t="str">
        <f>IFERROR(VLOOKUP(E2734,Sheet3!A:H,8,0),"")</f>
        <v/>
      </c>
      <c r="H2734" s="22" t="str">
        <f>IFERROR(VLOOKUP(E2734,Sheet2!A:B,2,0),"")</f>
        <v/>
      </c>
      <c r="I2734" s="22" t="str">
        <f t="shared" si="172"/>
        <v/>
      </c>
      <c r="J2734" s="22" t="str">
        <f t="shared" si="173"/>
        <v/>
      </c>
      <c r="K2734" s="22" t="str">
        <f t="shared" si="174"/>
        <v/>
      </c>
    </row>
    <row r="2735" spans="1:11" x14ac:dyDescent="0.15">
      <c r="A2735" s="22" t="str">
        <f>IFERROR(テーブル_Swim015[[#This Row],[競技番号]],"")</f>
        <v/>
      </c>
      <c r="B2735" s="22" t="str">
        <f>IFERROR(テーブル_Swim015[[#This Row],[組]],"")</f>
        <v/>
      </c>
      <c r="C2735" s="22" t="str">
        <f>IFERROR(テーブル_Swim015[[#This Row],[水路]],"")</f>
        <v/>
      </c>
      <c r="D2735" s="22" t="str">
        <f t="shared" si="175"/>
        <v/>
      </c>
      <c r="E2735" s="22" t="str">
        <f>IFERROR(テーブル_Swim015[[#This Row],[選手番号]],"")</f>
        <v/>
      </c>
      <c r="F2735" s="22" t="str">
        <f>IFERROR(VLOOKUP(E2735,Sheet3!A:H,3,0),"")</f>
        <v/>
      </c>
      <c r="G2735" s="22" t="str">
        <f>IFERROR(VLOOKUP(E2735,Sheet3!A:H,8,0),"")</f>
        <v/>
      </c>
      <c r="H2735" s="22" t="str">
        <f>IFERROR(VLOOKUP(E2735,Sheet2!A:B,2,0),"")</f>
        <v/>
      </c>
      <c r="I2735" s="22" t="str">
        <f t="shared" si="172"/>
        <v/>
      </c>
      <c r="J2735" s="22" t="str">
        <f t="shared" si="173"/>
        <v/>
      </c>
      <c r="K2735" s="22" t="str">
        <f t="shared" si="174"/>
        <v/>
      </c>
    </row>
    <row r="2736" spans="1:11" x14ac:dyDescent="0.15">
      <c r="A2736" s="22" t="str">
        <f>IFERROR(テーブル_Swim015[[#This Row],[競技番号]],"")</f>
        <v/>
      </c>
      <c r="B2736" s="22" t="str">
        <f>IFERROR(テーブル_Swim015[[#This Row],[組]],"")</f>
        <v/>
      </c>
      <c r="C2736" s="22" t="str">
        <f>IFERROR(テーブル_Swim015[[#This Row],[水路]],"")</f>
        <v/>
      </c>
      <c r="D2736" s="22" t="str">
        <f t="shared" si="175"/>
        <v/>
      </c>
      <c r="E2736" s="22" t="str">
        <f>IFERROR(テーブル_Swim015[[#This Row],[選手番号]],"")</f>
        <v/>
      </c>
      <c r="F2736" s="22" t="str">
        <f>IFERROR(VLOOKUP(E2736,Sheet3!A:H,3,0),"")</f>
        <v/>
      </c>
      <c r="G2736" s="22" t="str">
        <f>IFERROR(VLOOKUP(E2736,Sheet3!A:H,8,0),"")</f>
        <v/>
      </c>
      <c r="H2736" s="22" t="str">
        <f>IFERROR(VLOOKUP(E2736,Sheet2!A:B,2,0),"")</f>
        <v/>
      </c>
      <c r="I2736" s="22" t="str">
        <f t="shared" si="172"/>
        <v/>
      </c>
      <c r="J2736" s="22" t="str">
        <f t="shared" si="173"/>
        <v/>
      </c>
      <c r="K2736" s="22" t="str">
        <f t="shared" si="174"/>
        <v/>
      </c>
    </row>
    <row r="2737" spans="1:11" x14ac:dyDescent="0.15">
      <c r="A2737" s="22" t="str">
        <f>IFERROR(テーブル_Swim015[[#This Row],[競技番号]],"")</f>
        <v/>
      </c>
      <c r="B2737" s="22" t="str">
        <f>IFERROR(テーブル_Swim015[[#This Row],[組]],"")</f>
        <v/>
      </c>
      <c r="C2737" s="22" t="str">
        <f>IFERROR(テーブル_Swim015[[#This Row],[水路]],"")</f>
        <v/>
      </c>
      <c r="D2737" s="22" t="str">
        <f t="shared" si="175"/>
        <v/>
      </c>
      <c r="E2737" s="22" t="str">
        <f>IFERROR(テーブル_Swim015[[#This Row],[選手番号]],"")</f>
        <v/>
      </c>
      <c r="F2737" s="22" t="str">
        <f>IFERROR(VLOOKUP(E2737,Sheet3!A:H,3,0),"")</f>
        <v/>
      </c>
      <c r="G2737" s="22" t="str">
        <f>IFERROR(VLOOKUP(E2737,Sheet3!A:H,8,0),"")</f>
        <v/>
      </c>
      <c r="H2737" s="22" t="str">
        <f>IFERROR(VLOOKUP(E2737,Sheet2!A:B,2,0),"")</f>
        <v/>
      </c>
      <c r="I2737" s="22" t="str">
        <f t="shared" si="172"/>
        <v/>
      </c>
      <c r="J2737" s="22" t="str">
        <f t="shared" si="173"/>
        <v/>
      </c>
      <c r="K2737" s="22" t="str">
        <f t="shared" si="174"/>
        <v/>
      </c>
    </row>
    <row r="2738" spans="1:11" x14ac:dyDescent="0.15">
      <c r="A2738" s="22" t="str">
        <f>IFERROR(テーブル_Swim015[[#This Row],[競技番号]],"")</f>
        <v/>
      </c>
      <c r="B2738" s="22" t="str">
        <f>IFERROR(テーブル_Swim015[[#This Row],[組]],"")</f>
        <v/>
      </c>
      <c r="C2738" s="22" t="str">
        <f>IFERROR(テーブル_Swim015[[#This Row],[水路]],"")</f>
        <v/>
      </c>
      <c r="D2738" s="22" t="str">
        <f t="shared" si="175"/>
        <v/>
      </c>
      <c r="E2738" s="22" t="str">
        <f>IFERROR(テーブル_Swim015[[#This Row],[選手番号]],"")</f>
        <v/>
      </c>
      <c r="F2738" s="22" t="str">
        <f>IFERROR(VLOOKUP(E2738,Sheet3!A:H,3,0),"")</f>
        <v/>
      </c>
      <c r="G2738" s="22" t="str">
        <f>IFERROR(VLOOKUP(E2738,Sheet3!A:H,8,0),"")</f>
        <v/>
      </c>
      <c r="H2738" s="22" t="str">
        <f>IFERROR(VLOOKUP(E2738,Sheet2!A:B,2,0),"")</f>
        <v/>
      </c>
      <c r="I2738" s="22" t="str">
        <f t="shared" si="172"/>
        <v/>
      </c>
      <c r="J2738" s="22" t="str">
        <f t="shared" si="173"/>
        <v/>
      </c>
      <c r="K2738" s="22" t="str">
        <f t="shared" si="174"/>
        <v/>
      </c>
    </row>
    <row r="2739" spans="1:11" x14ac:dyDescent="0.15">
      <c r="A2739" s="22" t="str">
        <f>IFERROR(テーブル_Swim015[[#This Row],[競技番号]],"")</f>
        <v/>
      </c>
      <c r="B2739" s="22" t="str">
        <f>IFERROR(テーブル_Swim015[[#This Row],[組]],"")</f>
        <v/>
      </c>
      <c r="C2739" s="22" t="str">
        <f>IFERROR(テーブル_Swim015[[#This Row],[水路]],"")</f>
        <v/>
      </c>
      <c r="D2739" s="22" t="str">
        <f t="shared" si="175"/>
        <v/>
      </c>
      <c r="E2739" s="22" t="str">
        <f>IFERROR(テーブル_Swim015[[#This Row],[選手番号]],"")</f>
        <v/>
      </c>
      <c r="F2739" s="22" t="str">
        <f>IFERROR(VLOOKUP(E2739,Sheet3!A:H,3,0),"")</f>
        <v/>
      </c>
      <c r="G2739" s="22" t="str">
        <f>IFERROR(VLOOKUP(E2739,Sheet3!A:H,8,0),"")</f>
        <v/>
      </c>
      <c r="H2739" s="22" t="str">
        <f>IFERROR(VLOOKUP(E2739,Sheet2!A:B,2,0),"")</f>
        <v/>
      </c>
      <c r="I2739" s="22" t="str">
        <f t="shared" si="172"/>
        <v/>
      </c>
      <c r="J2739" s="22" t="str">
        <f t="shared" si="173"/>
        <v/>
      </c>
      <c r="K2739" s="22" t="str">
        <f t="shared" si="174"/>
        <v/>
      </c>
    </row>
    <row r="2740" spans="1:11" x14ac:dyDescent="0.15">
      <c r="A2740" s="22" t="str">
        <f>IFERROR(テーブル_Swim015[[#This Row],[競技番号]],"")</f>
        <v/>
      </c>
      <c r="B2740" s="22" t="str">
        <f>IFERROR(テーブル_Swim015[[#This Row],[組]],"")</f>
        <v/>
      </c>
      <c r="C2740" s="22" t="str">
        <f>IFERROR(テーブル_Swim015[[#This Row],[水路]],"")</f>
        <v/>
      </c>
      <c r="D2740" s="22" t="str">
        <f t="shared" si="175"/>
        <v/>
      </c>
      <c r="E2740" s="22" t="str">
        <f>IFERROR(テーブル_Swim015[[#This Row],[選手番号]],"")</f>
        <v/>
      </c>
      <c r="F2740" s="22" t="str">
        <f>IFERROR(VLOOKUP(E2740,Sheet3!A:H,3,0),"")</f>
        <v/>
      </c>
      <c r="G2740" s="22" t="str">
        <f>IFERROR(VLOOKUP(E2740,Sheet3!A:H,8,0),"")</f>
        <v/>
      </c>
      <c r="H2740" s="22" t="str">
        <f>IFERROR(VLOOKUP(E2740,Sheet2!A:B,2,0),"")</f>
        <v/>
      </c>
      <c r="I2740" s="22" t="str">
        <f t="shared" si="172"/>
        <v/>
      </c>
      <c r="J2740" s="22" t="str">
        <f t="shared" si="173"/>
        <v/>
      </c>
      <c r="K2740" s="22" t="str">
        <f t="shared" si="174"/>
        <v/>
      </c>
    </row>
    <row r="2741" spans="1:11" x14ac:dyDescent="0.15">
      <c r="A2741" s="22" t="str">
        <f>IFERROR(テーブル_Swim015[[#This Row],[競技番号]],"")</f>
        <v/>
      </c>
      <c r="B2741" s="22" t="str">
        <f>IFERROR(テーブル_Swim015[[#This Row],[組]],"")</f>
        <v/>
      </c>
      <c r="C2741" s="22" t="str">
        <f>IFERROR(テーブル_Swim015[[#This Row],[水路]],"")</f>
        <v/>
      </c>
      <c r="D2741" s="22" t="str">
        <f t="shared" si="175"/>
        <v/>
      </c>
      <c r="E2741" s="22" t="str">
        <f>IFERROR(テーブル_Swim015[[#This Row],[選手番号]],"")</f>
        <v/>
      </c>
      <c r="F2741" s="22" t="str">
        <f>IFERROR(VLOOKUP(E2741,Sheet3!A:H,3,0),"")</f>
        <v/>
      </c>
      <c r="G2741" s="22" t="str">
        <f>IFERROR(VLOOKUP(E2741,Sheet3!A:H,8,0),"")</f>
        <v/>
      </c>
      <c r="H2741" s="22" t="str">
        <f>IFERROR(VLOOKUP(E2741,Sheet2!A:B,2,0),"")</f>
        <v/>
      </c>
      <c r="I2741" s="22" t="str">
        <f t="shared" si="172"/>
        <v/>
      </c>
      <c r="J2741" s="22" t="str">
        <f t="shared" si="173"/>
        <v/>
      </c>
      <c r="K2741" s="22" t="str">
        <f t="shared" si="174"/>
        <v/>
      </c>
    </row>
    <row r="2742" spans="1:11" x14ac:dyDescent="0.15">
      <c r="A2742" s="22" t="str">
        <f>IFERROR(テーブル_Swim015[[#This Row],[競技番号]],"")</f>
        <v/>
      </c>
      <c r="B2742" s="22" t="str">
        <f>IFERROR(テーブル_Swim015[[#This Row],[組]],"")</f>
        <v/>
      </c>
      <c r="C2742" s="22" t="str">
        <f>IFERROR(テーブル_Swim015[[#This Row],[水路]],"")</f>
        <v/>
      </c>
      <c r="D2742" s="22" t="str">
        <f t="shared" si="175"/>
        <v/>
      </c>
      <c r="E2742" s="22" t="str">
        <f>IFERROR(テーブル_Swim015[[#This Row],[選手番号]],"")</f>
        <v/>
      </c>
      <c r="F2742" s="22" t="str">
        <f>IFERROR(VLOOKUP(E2742,Sheet3!A:H,3,0),"")</f>
        <v/>
      </c>
      <c r="G2742" s="22" t="str">
        <f>IFERROR(VLOOKUP(E2742,Sheet3!A:H,8,0),"")</f>
        <v/>
      </c>
      <c r="H2742" s="22" t="str">
        <f>IFERROR(VLOOKUP(E2742,Sheet2!A:B,2,0),"")</f>
        <v/>
      </c>
      <c r="I2742" s="22" t="str">
        <f t="shared" si="172"/>
        <v/>
      </c>
      <c r="J2742" s="22" t="str">
        <f t="shared" si="173"/>
        <v/>
      </c>
      <c r="K2742" s="22" t="str">
        <f t="shared" si="174"/>
        <v/>
      </c>
    </row>
    <row r="2743" spans="1:11" x14ac:dyDescent="0.15">
      <c r="A2743" s="22" t="str">
        <f>IFERROR(テーブル_Swim015[[#This Row],[競技番号]],"")</f>
        <v/>
      </c>
      <c r="B2743" s="22" t="str">
        <f>IFERROR(テーブル_Swim015[[#This Row],[組]],"")</f>
        <v/>
      </c>
      <c r="C2743" s="22" t="str">
        <f>IFERROR(テーブル_Swim015[[#This Row],[水路]],"")</f>
        <v/>
      </c>
      <c r="D2743" s="22" t="str">
        <f t="shared" si="175"/>
        <v/>
      </c>
      <c r="E2743" s="22" t="str">
        <f>IFERROR(テーブル_Swim015[[#This Row],[選手番号]],"")</f>
        <v/>
      </c>
      <c r="F2743" s="22" t="str">
        <f>IFERROR(VLOOKUP(E2743,Sheet3!A:H,3,0),"")</f>
        <v/>
      </c>
      <c r="G2743" s="22" t="str">
        <f>IFERROR(VLOOKUP(E2743,Sheet3!A:H,8,0),"")</f>
        <v/>
      </c>
      <c r="H2743" s="22" t="str">
        <f>IFERROR(VLOOKUP(E2743,Sheet2!A:B,2,0),"")</f>
        <v/>
      </c>
      <c r="I2743" s="22" t="str">
        <f t="shared" si="172"/>
        <v/>
      </c>
      <c r="J2743" s="22" t="str">
        <f t="shared" si="173"/>
        <v/>
      </c>
      <c r="K2743" s="22" t="str">
        <f t="shared" si="174"/>
        <v/>
      </c>
    </row>
    <row r="2744" spans="1:11" x14ac:dyDescent="0.15">
      <c r="A2744" s="22" t="str">
        <f>IFERROR(テーブル_Swim015[[#This Row],[競技番号]],"")</f>
        <v/>
      </c>
      <c r="B2744" s="22" t="str">
        <f>IFERROR(テーブル_Swim015[[#This Row],[組]],"")</f>
        <v/>
      </c>
      <c r="C2744" s="22" t="str">
        <f>IFERROR(テーブル_Swim015[[#This Row],[水路]],"")</f>
        <v/>
      </c>
      <c r="D2744" s="22" t="str">
        <f t="shared" si="175"/>
        <v/>
      </c>
      <c r="E2744" s="22" t="str">
        <f>IFERROR(テーブル_Swim015[[#This Row],[選手番号]],"")</f>
        <v/>
      </c>
      <c r="F2744" s="22" t="str">
        <f>IFERROR(VLOOKUP(E2744,Sheet3!A:H,3,0),"")</f>
        <v/>
      </c>
      <c r="G2744" s="22" t="str">
        <f>IFERROR(VLOOKUP(E2744,Sheet3!A:H,8,0),"")</f>
        <v/>
      </c>
      <c r="H2744" s="22" t="str">
        <f>IFERROR(VLOOKUP(E2744,Sheet2!A:B,2,0),"")</f>
        <v/>
      </c>
      <c r="I2744" s="22" t="str">
        <f t="shared" si="172"/>
        <v/>
      </c>
      <c r="J2744" s="22" t="str">
        <f t="shared" si="173"/>
        <v/>
      </c>
      <c r="K2744" s="22" t="str">
        <f t="shared" si="174"/>
        <v/>
      </c>
    </row>
    <row r="2745" spans="1:11" x14ac:dyDescent="0.15">
      <c r="A2745" s="22" t="str">
        <f>IFERROR(テーブル_Swim015[[#This Row],[競技番号]],"")</f>
        <v/>
      </c>
      <c r="B2745" s="22" t="str">
        <f>IFERROR(テーブル_Swim015[[#This Row],[組]],"")</f>
        <v/>
      </c>
      <c r="C2745" s="22" t="str">
        <f>IFERROR(テーブル_Swim015[[#This Row],[水路]],"")</f>
        <v/>
      </c>
      <c r="D2745" s="22" t="str">
        <f t="shared" si="175"/>
        <v/>
      </c>
      <c r="E2745" s="22" t="str">
        <f>IFERROR(テーブル_Swim015[[#This Row],[選手番号]],"")</f>
        <v/>
      </c>
      <c r="F2745" s="22" t="str">
        <f>IFERROR(VLOOKUP(E2745,Sheet3!A:H,3,0),"")</f>
        <v/>
      </c>
      <c r="G2745" s="22" t="str">
        <f>IFERROR(VLOOKUP(E2745,Sheet3!A:H,8,0),"")</f>
        <v/>
      </c>
      <c r="H2745" s="22" t="str">
        <f>IFERROR(VLOOKUP(E2745,Sheet2!A:B,2,0),"")</f>
        <v/>
      </c>
      <c r="I2745" s="22" t="str">
        <f t="shared" si="172"/>
        <v/>
      </c>
      <c r="J2745" s="22" t="str">
        <f t="shared" si="173"/>
        <v/>
      </c>
      <c r="K2745" s="22" t="str">
        <f t="shared" si="174"/>
        <v/>
      </c>
    </row>
    <row r="2746" spans="1:11" x14ac:dyDescent="0.15">
      <c r="A2746" s="22" t="str">
        <f>IFERROR(テーブル_Swim015[[#This Row],[競技番号]],"")</f>
        <v/>
      </c>
      <c r="B2746" s="22" t="str">
        <f>IFERROR(テーブル_Swim015[[#This Row],[組]],"")</f>
        <v/>
      </c>
      <c r="C2746" s="22" t="str">
        <f>IFERROR(テーブル_Swim015[[#This Row],[水路]],"")</f>
        <v/>
      </c>
      <c r="D2746" s="22" t="str">
        <f t="shared" si="175"/>
        <v/>
      </c>
      <c r="E2746" s="22" t="str">
        <f>IFERROR(テーブル_Swim015[[#This Row],[選手番号]],"")</f>
        <v/>
      </c>
      <c r="F2746" s="22" t="str">
        <f>IFERROR(VLOOKUP(E2746,Sheet3!A:H,3,0),"")</f>
        <v/>
      </c>
      <c r="G2746" s="22" t="str">
        <f>IFERROR(VLOOKUP(E2746,Sheet3!A:H,8,0),"")</f>
        <v/>
      </c>
      <c r="H2746" s="22" t="str">
        <f>IFERROR(VLOOKUP(E2746,Sheet2!A:B,2,0),"")</f>
        <v/>
      </c>
      <c r="I2746" s="22" t="str">
        <f t="shared" si="172"/>
        <v/>
      </c>
      <c r="J2746" s="22" t="str">
        <f t="shared" si="173"/>
        <v/>
      </c>
      <c r="K2746" s="22" t="str">
        <f t="shared" si="174"/>
        <v/>
      </c>
    </row>
    <row r="2747" spans="1:11" x14ac:dyDescent="0.15">
      <c r="A2747" s="22" t="str">
        <f>IFERROR(テーブル_Swim015[[#This Row],[競技番号]],"")</f>
        <v/>
      </c>
      <c r="B2747" s="22" t="str">
        <f>IFERROR(テーブル_Swim015[[#This Row],[組]],"")</f>
        <v/>
      </c>
      <c r="C2747" s="22" t="str">
        <f>IFERROR(テーブル_Swim015[[#This Row],[水路]],"")</f>
        <v/>
      </c>
      <c r="D2747" s="22" t="str">
        <f t="shared" si="175"/>
        <v/>
      </c>
      <c r="E2747" s="22" t="str">
        <f>IFERROR(テーブル_Swim015[[#This Row],[選手番号]],"")</f>
        <v/>
      </c>
      <c r="F2747" s="22" t="str">
        <f>IFERROR(VLOOKUP(E2747,Sheet3!A:H,3,0),"")</f>
        <v/>
      </c>
      <c r="G2747" s="22" t="str">
        <f>IFERROR(VLOOKUP(E2747,Sheet3!A:H,8,0),"")</f>
        <v/>
      </c>
      <c r="H2747" s="22" t="str">
        <f>IFERROR(VLOOKUP(E2747,Sheet2!A:B,2,0),"")</f>
        <v/>
      </c>
      <c r="I2747" s="22" t="str">
        <f t="shared" si="172"/>
        <v/>
      </c>
      <c r="J2747" s="22" t="str">
        <f t="shared" si="173"/>
        <v/>
      </c>
      <c r="K2747" s="22" t="str">
        <f t="shared" si="174"/>
        <v/>
      </c>
    </row>
    <row r="2748" spans="1:11" x14ac:dyDescent="0.15">
      <c r="A2748" s="22" t="str">
        <f>IFERROR(テーブル_Swim015[[#This Row],[競技番号]],"")</f>
        <v/>
      </c>
      <c r="B2748" s="22" t="str">
        <f>IFERROR(テーブル_Swim015[[#This Row],[組]],"")</f>
        <v/>
      </c>
      <c r="C2748" s="22" t="str">
        <f>IFERROR(テーブル_Swim015[[#This Row],[水路]],"")</f>
        <v/>
      </c>
      <c r="D2748" s="22" t="str">
        <f t="shared" si="175"/>
        <v/>
      </c>
      <c r="E2748" s="22" t="str">
        <f>IFERROR(テーブル_Swim015[[#This Row],[選手番号]],"")</f>
        <v/>
      </c>
      <c r="F2748" s="22" t="str">
        <f>IFERROR(VLOOKUP(E2748,Sheet3!A:H,3,0),"")</f>
        <v/>
      </c>
      <c r="G2748" s="22" t="str">
        <f>IFERROR(VLOOKUP(E2748,Sheet3!A:H,8,0),"")</f>
        <v/>
      </c>
      <c r="H2748" s="22" t="str">
        <f>IFERROR(VLOOKUP(E2748,Sheet2!A:B,2,0),"")</f>
        <v/>
      </c>
      <c r="I2748" s="22" t="str">
        <f t="shared" si="172"/>
        <v/>
      </c>
      <c r="J2748" s="22" t="str">
        <f t="shared" si="173"/>
        <v/>
      </c>
      <c r="K2748" s="22" t="str">
        <f t="shared" si="174"/>
        <v/>
      </c>
    </row>
    <row r="2749" spans="1:11" x14ac:dyDescent="0.15">
      <c r="A2749" s="22" t="str">
        <f>IFERROR(テーブル_Swim015[[#This Row],[競技番号]],"")</f>
        <v/>
      </c>
      <c r="B2749" s="22" t="str">
        <f>IFERROR(テーブル_Swim015[[#This Row],[組]],"")</f>
        <v/>
      </c>
      <c r="C2749" s="22" t="str">
        <f>IFERROR(テーブル_Swim015[[#This Row],[水路]],"")</f>
        <v/>
      </c>
      <c r="D2749" s="22" t="str">
        <f t="shared" si="175"/>
        <v/>
      </c>
      <c r="E2749" s="22" t="str">
        <f>IFERROR(テーブル_Swim015[[#This Row],[選手番号]],"")</f>
        <v/>
      </c>
      <c r="F2749" s="22" t="str">
        <f>IFERROR(VLOOKUP(E2749,Sheet3!A:H,3,0),"")</f>
        <v/>
      </c>
      <c r="G2749" s="22" t="str">
        <f>IFERROR(VLOOKUP(E2749,Sheet3!A:H,8,0),"")</f>
        <v/>
      </c>
      <c r="H2749" s="22" t="str">
        <f>IFERROR(VLOOKUP(E2749,Sheet2!A:B,2,0),"")</f>
        <v/>
      </c>
      <c r="I2749" s="22" t="str">
        <f t="shared" si="172"/>
        <v/>
      </c>
      <c r="J2749" s="22" t="str">
        <f t="shared" si="173"/>
        <v/>
      </c>
      <c r="K2749" s="22" t="str">
        <f t="shared" si="174"/>
        <v/>
      </c>
    </row>
    <row r="2750" spans="1:11" x14ac:dyDescent="0.15">
      <c r="A2750" s="22" t="str">
        <f>IFERROR(テーブル_Swim015[[#This Row],[競技番号]],"")</f>
        <v/>
      </c>
      <c r="B2750" s="22" t="str">
        <f>IFERROR(テーブル_Swim015[[#This Row],[組]],"")</f>
        <v/>
      </c>
      <c r="C2750" s="22" t="str">
        <f>IFERROR(テーブル_Swim015[[#This Row],[水路]],"")</f>
        <v/>
      </c>
      <c r="D2750" s="22" t="str">
        <f t="shared" si="175"/>
        <v/>
      </c>
      <c r="E2750" s="22" t="str">
        <f>IFERROR(テーブル_Swim015[[#This Row],[選手番号]],"")</f>
        <v/>
      </c>
      <c r="F2750" s="22" t="str">
        <f>IFERROR(VLOOKUP(E2750,Sheet3!A:H,3,0),"")</f>
        <v/>
      </c>
      <c r="G2750" s="22" t="str">
        <f>IFERROR(VLOOKUP(E2750,Sheet3!A:H,8,0),"")</f>
        <v/>
      </c>
      <c r="H2750" s="22" t="str">
        <f>IFERROR(VLOOKUP(E2750,Sheet2!A:B,2,0),"")</f>
        <v/>
      </c>
      <c r="I2750" s="22" t="str">
        <f t="shared" si="172"/>
        <v/>
      </c>
      <c r="J2750" s="22" t="str">
        <f t="shared" si="173"/>
        <v/>
      </c>
      <c r="K2750" s="22" t="str">
        <f t="shared" si="174"/>
        <v/>
      </c>
    </row>
    <row r="2751" spans="1:11" x14ac:dyDescent="0.15">
      <c r="A2751" s="22" t="str">
        <f>IFERROR(テーブル_Swim015[[#This Row],[競技番号]],"")</f>
        <v/>
      </c>
      <c r="B2751" s="22" t="str">
        <f>IFERROR(テーブル_Swim015[[#This Row],[組]],"")</f>
        <v/>
      </c>
      <c r="C2751" s="22" t="str">
        <f>IFERROR(テーブル_Swim015[[#This Row],[水路]],"")</f>
        <v/>
      </c>
      <c r="D2751" s="22" t="str">
        <f t="shared" si="175"/>
        <v/>
      </c>
      <c r="E2751" s="22" t="str">
        <f>IFERROR(テーブル_Swim015[[#This Row],[選手番号]],"")</f>
        <v/>
      </c>
      <c r="F2751" s="22" t="str">
        <f>IFERROR(VLOOKUP(E2751,Sheet3!A:H,3,0),"")</f>
        <v/>
      </c>
      <c r="G2751" s="22" t="str">
        <f>IFERROR(VLOOKUP(E2751,Sheet3!A:H,8,0),"")</f>
        <v/>
      </c>
      <c r="H2751" s="22" t="str">
        <f>IFERROR(VLOOKUP(E2751,Sheet2!A:B,2,0),"")</f>
        <v/>
      </c>
      <c r="I2751" s="22" t="str">
        <f t="shared" si="172"/>
        <v/>
      </c>
      <c r="J2751" s="22" t="str">
        <f t="shared" si="173"/>
        <v/>
      </c>
      <c r="K2751" s="22" t="str">
        <f t="shared" si="174"/>
        <v/>
      </c>
    </row>
    <row r="2752" spans="1:11" x14ac:dyDescent="0.15">
      <c r="A2752" s="22" t="str">
        <f>IFERROR(テーブル_Swim015[[#This Row],[競技番号]],"")</f>
        <v/>
      </c>
      <c r="B2752" s="22" t="str">
        <f>IFERROR(テーブル_Swim015[[#This Row],[組]],"")</f>
        <v/>
      </c>
      <c r="C2752" s="22" t="str">
        <f>IFERROR(テーブル_Swim015[[#This Row],[水路]],"")</f>
        <v/>
      </c>
      <c r="D2752" s="22" t="str">
        <f t="shared" si="175"/>
        <v/>
      </c>
      <c r="E2752" s="22" t="str">
        <f>IFERROR(テーブル_Swim015[[#This Row],[選手番号]],"")</f>
        <v/>
      </c>
      <c r="F2752" s="22" t="str">
        <f>IFERROR(VLOOKUP(E2752,Sheet3!A:H,3,0),"")</f>
        <v/>
      </c>
      <c r="G2752" s="22" t="str">
        <f>IFERROR(VLOOKUP(E2752,Sheet3!A:H,8,0),"")</f>
        <v/>
      </c>
      <c r="H2752" s="22" t="str">
        <f>IFERROR(VLOOKUP(E2752,Sheet2!A:B,2,0),"")</f>
        <v/>
      </c>
      <c r="I2752" s="22" t="str">
        <f t="shared" si="172"/>
        <v/>
      </c>
      <c r="J2752" s="22" t="str">
        <f t="shared" si="173"/>
        <v/>
      </c>
      <c r="K2752" s="22" t="str">
        <f t="shared" si="174"/>
        <v/>
      </c>
    </row>
    <row r="2753" spans="1:11" x14ac:dyDescent="0.15">
      <c r="A2753" s="22" t="str">
        <f>IFERROR(テーブル_Swim015[[#This Row],[競技番号]],"")</f>
        <v/>
      </c>
      <c r="B2753" s="22" t="str">
        <f>IFERROR(テーブル_Swim015[[#This Row],[組]],"")</f>
        <v/>
      </c>
      <c r="C2753" s="22" t="str">
        <f>IFERROR(テーブル_Swim015[[#This Row],[水路]],"")</f>
        <v/>
      </c>
      <c r="D2753" s="22" t="str">
        <f t="shared" si="175"/>
        <v/>
      </c>
      <c r="E2753" s="22" t="str">
        <f>IFERROR(テーブル_Swim015[[#This Row],[選手番号]],"")</f>
        <v/>
      </c>
      <c r="F2753" s="22" t="str">
        <f>IFERROR(VLOOKUP(E2753,Sheet3!A:H,3,0),"")</f>
        <v/>
      </c>
      <c r="G2753" s="22" t="str">
        <f>IFERROR(VLOOKUP(E2753,Sheet3!A:H,8,0),"")</f>
        <v/>
      </c>
      <c r="H2753" s="22" t="str">
        <f>IFERROR(VLOOKUP(E2753,Sheet2!A:B,2,0),"")</f>
        <v/>
      </c>
      <c r="I2753" s="22" t="str">
        <f t="shared" si="172"/>
        <v/>
      </c>
      <c r="J2753" s="22" t="str">
        <f t="shared" si="173"/>
        <v/>
      </c>
      <c r="K2753" s="22" t="str">
        <f t="shared" si="174"/>
        <v/>
      </c>
    </row>
    <row r="2754" spans="1:11" x14ac:dyDescent="0.15">
      <c r="A2754" s="22" t="str">
        <f>IFERROR(テーブル_Swim015[[#This Row],[競技番号]],"")</f>
        <v/>
      </c>
      <c r="B2754" s="22" t="str">
        <f>IFERROR(テーブル_Swim015[[#This Row],[組]],"")</f>
        <v/>
      </c>
      <c r="C2754" s="22" t="str">
        <f>IFERROR(テーブル_Swim015[[#This Row],[水路]],"")</f>
        <v/>
      </c>
      <c r="D2754" s="22" t="str">
        <f t="shared" si="175"/>
        <v/>
      </c>
      <c r="E2754" s="22" t="str">
        <f>IFERROR(テーブル_Swim015[[#This Row],[選手番号]],"")</f>
        <v/>
      </c>
      <c r="F2754" s="22" t="str">
        <f>IFERROR(VLOOKUP(E2754,Sheet3!A:H,3,0),"")</f>
        <v/>
      </c>
      <c r="G2754" s="22" t="str">
        <f>IFERROR(VLOOKUP(E2754,Sheet3!A:H,8,0),"")</f>
        <v/>
      </c>
      <c r="H2754" s="22" t="str">
        <f>IFERROR(VLOOKUP(E2754,Sheet2!A:B,2,0),"")</f>
        <v/>
      </c>
      <c r="I2754" s="22" t="str">
        <f t="shared" si="172"/>
        <v/>
      </c>
      <c r="J2754" s="22" t="str">
        <f t="shared" si="173"/>
        <v/>
      </c>
      <c r="K2754" s="22" t="str">
        <f t="shared" si="174"/>
        <v/>
      </c>
    </row>
    <row r="2755" spans="1:11" x14ac:dyDescent="0.15">
      <c r="A2755" s="22" t="str">
        <f>IFERROR(テーブル_Swim015[[#This Row],[競技番号]],"")</f>
        <v/>
      </c>
      <c r="B2755" s="22" t="str">
        <f>IFERROR(テーブル_Swim015[[#This Row],[組]],"")</f>
        <v/>
      </c>
      <c r="C2755" s="22" t="str">
        <f>IFERROR(テーブル_Swim015[[#This Row],[水路]],"")</f>
        <v/>
      </c>
      <c r="D2755" s="22" t="str">
        <f t="shared" si="175"/>
        <v/>
      </c>
      <c r="E2755" s="22" t="str">
        <f>IFERROR(テーブル_Swim015[[#This Row],[選手番号]],"")</f>
        <v/>
      </c>
      <c r="F2755" s="22" t="str">
        <f>IFERROR(VLOOKUP(E2755,Sheet3!A:H,3,0),"")</f>
        <v/>
      </c>
      <c r="G2755" s="22" t="str">
        <f>IFERROR(VLOOKUP(E2755,Sheet3!A:H,8,0),"")</f>
        <v/>
      </c>
      <c r="H2755" s="22" t="str">
        <f>IFERROR(VLOOKUP(E2755,Sheet2!A:B,2,0),"")</f>
        <v/>
      </c>
      <c r="I2755" s="22" t="str">
        <f t="shared" si="172"/>
        <v/>
      </c>
      <c r="J2755" s="22" t="str">
        <f t="shared" si="173"/>
        <v/>
      </c>
      <c r="K2755" s="22" t="str">
        <f t="shared" si="174"/>
        <v/>
      </c>
    </row>
    <row r="2756" spans="1:11" x14ac:dyDescent="0.15">
      <c r="A2756" s="22" t="str">
        <f>IFERROR(テーブル_Swim015[[#This Row],[競技番号]],"")</f>
        <v/>
      </c>
      <c r="B2756" s="22" t="str">
        <f>IFERROR(テーブル_Swim015[[#This Row],[組]],"")</f>
        <v/>
      </c>
      <c r="C2756" s="22" t="str">
        <f>IFERROR(テーブル_Swim015[[#This Row],[水路]],"")</f>
        <v/>
      </c>
      <c r="D2756" s="22" t="str">
        <f t="shared" si="175"/>
        <v/>
      </c>
      <c r="E2756" s="22" t="str">
        <f>IFERROR(テーブル_Swim015[[#This Row],[選手番号]],"")</f>
        <v/>
      </c>
      <c r="F2756" s="22" t="str">
        <f>IFERROR(VLOOKUP(E2756,Sheet3!A:H,3,0),"")</f>
        <v/>
      </c>
      <c r="G2756" s="22" t="str">
        <f>IFERROR(VLOOKUP(E2756,Sheet3!A:H,8,0),"")</f>
        <v/>
      </c>
      <c r="H2756" s="22" t="str">
        <f>IFERROR(VLOOKUP(E2756,Sheet2!A:B,2,0),"")</f>
        <v/>
      </c>
      <c r="I2756" s="22" t="str">
        <f t="shared" si="172"/>
        <v/>
      </c>
      <c r="J2756" s="22" t="str">
        <f t="shared" si="173"/>
        <v/>
      </c>
      <c r="K2756" s="22" t="str">
        <f t="shared" si="174"/>
        <v/>
      </c>
    </row>
    <row r="2757" spans="1:11" x14ac:dyDescent="0.15">
      <c r="A2757" s="22" t="str">
        <f>IFERROR(テーブル_Swim015[[#This Row],[競技番号]],"")</f>
        <v/>
      </c>
      <c r="B2757" s="22" t="str">
        <f>IFERROR(テーブル_Swim015[[#This Row],[組]],"")</f>
        <v/>
      </c>
      <c r="C2757" s="22" t="str">
        <f>IFERROR(テーブル_Swim015[[#This Row],[水路]],"")</f>
        <v/>
      </c>
      <c r="D2757" s="22" t="str">
        <f t="shared" si="175"/>
        <v/>
      </c>
      <c r="E2757" s="22" t="str">
        <f>IFERROR(テーブル_Swim015[[#This Row],[選手番号]],"")</f>
        <v/>
      </c>
      <c r="F2757" s="22" t="str">
        <f>IFERROR(VLOOKUP(E2757,Sheet3!A:H,3,0),"")</f>
        <v/>
      </c>
      <c r="G2757" s="22" t="str">
        <f>IFERROR(VLOOKUP(E2757,Sheet3!A:H,8,0),"")</f>
        <v/>
      </c>
      <c r="H2757" s="22" t="str">
        <f>IFERROR(VLOOKUP(E2757,Sheet2!A:B,2,0),"")</f>
        <v/>
      </c>
      <c r="I2757" s="22" t="str">
        <f t="shared" si="172"/>
        <v/>
      </c>
      <c r="J2757" s="22" t="str">
        <f t="shared" si="173"/>
        <v/>
      </c>
      <c r="K2757" s="22" t="str">
        <f t="shared" si="174"/>
        <v/>
      </c>
    </row>
    <row r="2758" spans="1:11" x14ac:dyDescent="0.15">
      <c r="A2758" s="22" t="str">
        <f>IFERROR(テーブル_Swim015[[#This Row],[競技番号]],"")</f>
        <v/>
      </c>
      <c r="B2758" s="22" t="str">
        <f>IFERROR(テーブル_Swim015[[#This Row],[組]],"")</f>
        <v/>
      </c>
      <c r="C2758" s="22" t="str">
        <f>IFERROR(テーブル_Swim015[[#This Row],[水路]],"")</f>
        <v/>
      </c>
      <c r="D2758" s="22" t="str">
        <f t="shared" si="175"/>
        <v/>
      </c>
      <c r="E2758" s="22" t="str">
        <f>IFERROR(テーブル_Swim015[[#This Row],[選手番号]],"")</f>
        <v/>
      </c>
      <c r="F2758" s="22" t="str">
        <f>IFERROR(VLOOKUP(E2758,Sheet3!A:H,3,0),"")</f>
        <v/>
      </c>
      <c r="G2758" s="22" t="str">
        <f>IFERROR(VLOOKUP(E2758,Sheet3!A:H,8,0),"")</f>
        <v/>
      </c>
      <c r="H2758" s="22" t="str">
        <f>IFERROR(VLOOKUP(E2758,Sheet2!A:B,2,0),"")</f>
        <v/>
      </c>
      <c r="I2758" s="22" t="str">
        <f t="shared" si="172"/>
        <v/>
      </c>
      <c r="J2758" s="22" t="str">
        <f t="shared" si="173"/>
        <v/>
      </c>
      <c r="K2758" s="22" t="str">
        <f t="shared" si="174"/>
        <v/>
      </c>
    </row>
    <row r="2759" spans="1:11" x14ac:dyDescent="0.15">
      <c r="A2759" s="22" t="str">
        <f>IFERROR(テーブル_Swim015[[#This Row],[競技番号]],"")</f>
        <v/>
      </c>
      <c r="B2759" s="22" t="str">
        <f>IFERROR(テーブル_Swim015[[#This Row],[組]],"")</f>
        <v/>
      </c>
      <c r="C2759" s="22" t="str">
        <f>IFERROR(テーブル_Swim015[[#This Row],[水路]],"")</f>
        <v/>
      </c>
      <c r="D2759" s="22" t="str">
        <f t="shared" si="175"/>
        <v/>
      </c>
      <c r="E2759" s="22" t="str">
        <f>IFERROR(テーブル_Swim015[[#This Row],[選手番号]],"")</f>
        <v/>
      </c>
      <c r="F2759" s="22" t="str">
        <f>IFERROR(VLOOKUP(E2759,Sheet3!A:H,3,0),"")</f>
        <v/>
      </c>
      <c r="G2759" s="22" t="str">
        <f>IFERROR(VLOOKUP(E2759,Sheet3!A:H,8,0),"")</f>
        <v/>
      </c>
      <c r="H2759" s="22" t="str">
        <f>IFERROR(VLOOKUP(E2759,Sheet2!A:B,2,0),"")</f>
        <v/>
      </c>
      <c r="I2759" s="22" t="str">
        <f t="shared" si="172"/>
        <v/>
      </c>
      <c r="J2759" s="22" t="str">
        <f t="shared" si="173"/>
        <v/>
      </c>
      <c r="K2759" s="22" t="str">
        <f t="shared" si="174"/>
        <v/>
      </c>
    </row>
    <row r="2760" spans="1:11" x14ac:dyDescent="0.15">
      <c r="A2760" s="22" t="str">
        <f>IFERROR(テーブル_Swim015[[#This Row],[競技番号]],"")</f>
        <v/>
      </c>
      <c r="B2760" s="22" t="str">
        <f>IFERROR(テーブル_Swim015[[#This Row],[組]],"")</f>
        <v/>
      </c>
      <c r="C2760" s="22" t="str">
        <f>IFERROR(テーブル_Swim015[[#This Row],[水路]],"")</f>
        <v/>
      </c>
      <c r="D2760" s="22" t="str">
        <f t="shared" si="175"/>
        <v/>
      </c>
      <c r="E2760" s="22" t="str">
        <f>IFERROR(テーブル_Swim015[[#This Row],[選手番号]],"")</f>
        <v/>
      </c>
      <c r="F2760" s="22" t="str">
        <f>IFERROR(VLOOKUP(E2760,Sheet3!A:H,3,0),"")</f>
        <v/>
      </c>
      <c r="G2760" s="22" t="str">
        <f>IFERROR(VLOOKUP(E2760,Sheet3!A:H,8,0),"")</f>
        <v/>
      </c>
      <c r="H2760" s="22" t="str">
        <f>IFERROR(VLOOKUP(E2760,Sheet2!A:B,2,0),"")</f>
        <v/>
      </c>
      <c r="I2760" s="22" t="str">
        <f t="shared" si="172"/>
        <v/>
      </c>
      <c r="J2760" s="22" t="str">
        <f t="shared" si="173"/>
        <v/>
      </c>
      <c r="K2760" s="22" t="str">
        <f t="shared" si="174"/>
        <v/>
      </c>
    </row>
    <row r="2761" spans="1:11" x14ac:dyDescent="0.15">
      <c r="A2761" s="22" t="str">
        <f>IFERROR(テーブル_Swim015[[#This Row],[競技番号]],"")</f>
        <v/>
      </c>
      <c r="B2761" s="22" t="str">
        <f>IFERROR(テーブル_Swim015[[#This Row],[組]],"")</f>
        <v/>
      </c>
      <c r="C2761" s="22" t="str">
        <f>IFERROR(テーブル_Swim015[[#This Row],[水路]],"")</f>
        <v/>
      </c>
      <c r="D2761" s="22" t="str">
        <f t="shared" si="175"/>
        <v/>
      </c>
      <c r="E2761" s="22" t="str">
        <f>IFERROR(テーブル_Swim015[[#This Row],[選手番号]],"")</f>
        <v/>
      </c>
      <c r="F2761" s="22" t="str">
        <f>IFERROR(VLOOKUP(E2761,Sheet3!A:H,3,0),"")</f>
        <v/>
      </c>
      <c r="G2761" s="22" t="str">
        <f>IFERROR(VLOOKUP(E2761,Sheet3!A:H,8,0),"")</f>
        <v/>
      </c>
      <c r="H2761" s="22" t="str">
        <f>IFERROR(VLOOKUP(E2761,Sheet2!A:B,2,0),"")</f>
        <v/>
      </c>
      <c r="I2761" s="22" t="str">
        <f t="shared" si="172"/>
        <v/>
      </c>
      <c r="J2761" s="22" t="str">
        <f t="shared" si="173"/>
        <v/>
      </c>
      <c r="K2761" s="22" t="str">
        <f t="shared" si="174"/>
        <v/>
      </c>
    </row>
    <row r="2762" spans="1:11" x14ac:dyDescent="0.15">
      <c r="A2762" s="22" t="str">
        <f>IFERROR(テーブル_Swim015[[#This Row],[競技番号]],"")</f>
        <v/>
      </c>
      <c r="B2762" s="22" t="str">
        <f>IFERROR(テーブル_Swim015[[#This Row],[組]],"")</f>
        <v/>
      </c>
      <c r="C2762" s="22" t="str">
        <f>IFERROR(テーブル_Swim015[[#This Row],[水路]],"")</f>
        <v/>
      </c>
      <c r="D2762" s="22" t="str">
        <f t="shared" si="175"/>
        <v/>
      </c>
      <c r="E2762" s="22" t="str">
        <f>IFERROR(テーブル_Swim015[[#This Row],[選手番号]],"")</f>
        <v/>
      </c>
      <c r="F2762" s="22" t="str">
        <f>IFERROR(VLOOKUP(E2762,Sheet3!A:H,3,0),"")</f>
        <v/>
      </c>
      <c r="G2762" s="22" t="str">
        <f>IFERROR(VLOOKUP(E2762,Sheet3!A:H,8,0),"")</f>
        <v/>
      </c>
      <c r="H2762" s="22" t="str">
        <f>IFERROR(VLOOKUP(E2762,Sheet2!A:B,2,0),"")</f>
        <v/>
      </c>
      <c r="I2762" s="22" t="str">
        <f t="shared" si="172"/>
        <v/>
      </c>
      <c r="J2762" s="22" t="str">
        <f t="shared" si="173"/>
        <v/>
      </c>
      <c r="K2762" s="22" t="str">
        <f t="shared" si="174"/>
        <v/>
      </c>
    </row>
    <row r="2763" spans="1:11" x14ac:dyDescent="0.15">
      <c r="A2763" s="22" t="str">
        <f>IFERROR(テーブル_Swim015[[#This Row],[競技番号]],"")</f>
        <v/>
      </c>
      <c r="B2763" s="22" t="str">
        <f>IFERROR(テーブル_Swim015[[#This Row],[組]],"")</f>
        <v/>
      </c>
      <c r="C2763" s="22" t="str">
        <f>IFERROR(テーブル_Swim015[[#This Row],[水路]],"")</f>
        <v/>
      </c>
      <c r="D2763" s="22" t="str">
        <f t="shared" si="175"/>
        <v/>
      </c>
      <c r="E2763" s="22" t="str">
        <f>IFERROR(テーブル_Swim015[[#This Row],[選手番号]],"")</f>
        <v/>
      </c>
      <c r="F2763" s="22" t="str">
        <f>IFERROR(VLOOKUP(E2763,Sheet3!A:H,3,0),"")</f>
        <v/>
      </c>
      <c r="G2763" s="22" t="str">
        <f>IFERROR(VLOOKUP(E2763,Sheet3!A:H,8,0),"")</f>
        <v/>
      </c>
      <c r="H2763" s="22" t="str">
        <f>IFERROR(VLOOKUP(E2763,Sheet2!A:B,2,0),"")</f>
        <v/>
      </c>
      <c r="I2763" s="22" t="str">
        <f t="shared" si="172"/>
        <v/>
      </c>
      <c r="J2763" s="22" t="str">
        <f t="shared" si="173"/>
        <v/>
      </c>
      <c r="K2763" s="22" t="str">
        <f t="shared" si="174"/>
        <v/>
      </c>
    </row>
    <row r="2764" spans="1:11" x14ac:dyDescent="0.15">
      <c r="A2764" s="22" t="str">
        <f>IFERROR(テーブル_Swim015[[#This Row],[競技番号]],"")</f>
        <v/>
      </c>
      <c r="B2764" s="22" t="str">
        <f>IFERROR(テーブル_Swim015[[#This Row],[組]],"")</f>
        <v/>
      </c>
      <c r="C2764" s="22" t="str">
        <f>IFERROR(テーブル_Swim015[[#This Row],[水路]],"")</f>
        <v/>
      </c>
      <c r="D2764" s="22" t="str">
        <f t="shared" si="175"/>
        <v/>
      </c>
      <c r="E2764" s="22" t="str">
        <f>IFERROR(テーブル_Swim015[[#This Row],[選手番号]],"")</f>
        <v/>
      </c>
      <c r="F2764" s="22" t="str">
        <f>IFERROR(VLOOKUP(E2764,Sheet3!A:H,3,0),"")</f>
        <v/>
      </c>
      <c r="G2764" s="22" t="str">
        <f>IFERROR(VLOOKUP(E2764,Sheet3!A:H,8,0),"")</f>
        <v/>
      </c>
      <c r="H2764" s="22" t="str">
        <f>IFERROR(VLOOKUP(E2764,Sheet2!A:B,2,0),"")</f>
        <v/>
      </c>
      <c r="I2764" s="22" t="str">
        <f t="shared" si="172"/>
        <v/>
      </c>
      <c r="J2764" s="22" t="str">
        <f t="shared" si="173"/>
        <v/>
      </c>
      <c r="K2764" s="22" t="str">
        <f t="shared" si="174"/>
        <v/>
      </c>
    </row>
    <row r="2765" spans="1:11" x14ac:dyDescent="0.15">
      <c r="A2765" s="22" t="str">
        <f>IFERROR(テーブル_Swim015[[#This Row],[競技番号]],"")</f>
        <v/>
      </c>
      <c r="B2765" s="22" t="str">
        <f>IFERROR(テーブル_Swim015[[#This Row],[組]],"")</f>
        <v/>
      </c>
      <c r="C2765" s="22" t="str">
        <f>IFERROR(テーブル_Swim015[[#This Row],[水路]],"")</f>
        <v/>
      </c>
      <c r="D2765" s="22" t="str">
        <f t="shared" si="175"/>
        <v/>
      </c>
      <c r="E2765" s="22" t="str">
        <f>IFERROR(テーブル_Swim015[[#This Row],[選手番号]],"")</f>
        <v/>
      </c>
      <c r="F2765" s="22" t="str">
        <f>IFERROR(VLOOKUP(E2765,Sheet3!A:H,3,0),"")</f>
        <v/>
      </c>
      <c r="G2765" s="22" t="str">
        <f>IFERROR(VLOOKUP(E2765,Sheet3!A:H,8,0),"")</f>
        <v/>
      </c>
      <c r="H2765" s="22" t="str">
        <f>IFERROR(VLOOKUP(E2765,Sheet2!A:B,2,0),"")</f>
        <v/>
      </c>
      <c r="I2765" s="22" t="str">
        <f t="shared" si="172"/>
        <v/>
      </c>
      <c r="J2765" s="22" t="str">
        <f t="shared" si="173"/>
        <v/>
      </c>
      <c r="K2765" s="22" t="str">
        <f t="shared" si="174"/>
        <v/>
      </c>
    </row>
    <row r="2766" spans="1:11" x14ac:dyDescent="0.15">
      <c r="A2766" s="22" t="str">
        <f>IFERROR(テーブル_Swim015[[#This Row],[競技番号]],"")</f>
        <v/>
      </c>
      <c r="B2766" s="22" t="str">
        <f>IFERROR(テーブル_Swim015[[#This Row],[組]],"")</f>
        <v/>
      </c>
      <c r="C2766" s="22" t="str">
        <f>IFERROR(テーブル_Swim015[[#This Row],[水路]],"")</f>
        <v/>
      </c>
      <c r="D2766" s="22" t="str">
        <f t="shared" si="175"/>
        <v/>
      </c>
      <c r="E2766" s="22" t="str">
        <f>IFERROR(テーブル_Swim015[[#This Row],[選手番号]],"")</f>
        <v/>
      </c>
      <c r="F2766" s="22" t="str">
        <f>IFERROR(VLOOKUP(E2766,Sheet3!A:H,3,0),"")</f>
        <v/>
      </c>
      <c r="G2766" s="22" t="str">
        <f>IFERROR(VLOOKUP(E2766,Sheet3!A:H,8,0),"")</f>
        <v/>
      </c>
      <c r="H2766" s="22" t="str">
        <f>IFERROR(VLOOKUP(E2766,Sheet2!A:B,2,0),"")</f>
        <v/>
      </c>
      <c r="I2766" s="22" t="str">
        <f t="shared" si="172"/>
        <v/>
      </c>
      <c r="J2766" s="22" t="str">
        <f t="shared" si="173"/>
        <v/>
      </c>
      <c r="K2766" s="22" t="str">
        <f t="shared" si="174"/>
        <v/>
      </c>
    </row>
    <row r="2767" spans="1:11" x14ac:dyDescent="0.15">
      <c r="A2767" s="22" t="str">
        <f>IFERROR(テーブル_Swim015[[#This Row],[競技番号]],"")</f>
        <v/>
      </c>
      <c r="B2767" s="22" t="str">
        <f>IFERROR(テーブル_Swim015[[#This Row],[組]],"")</f>
        <v/>
      </c>
      <c r="C2767" s="22" t="str">
        <f>IFERROR(テーブル_Swim015[[#This Row],[水路]],"")</f>
        <v/>
      </c>
      <c r="D2767" s="22" t="str">
        <f t="shared" si="175"/>
        <v/>
      </c>
      <c r="E2767" s="22" t="str">
        <f>IFERROR(テーブル_Swim015[[#This Row],[選手番号]],"")</f>
        <v/>
      </c>
      <c r="F2767" s="22" t="str">
        <f>IFERROR(VLOOKUP(E2767,Sheet3!A:H,3,0),"")</f>
        <v/>
      </c>
      <c r="G2767" s="22" t="str">
        <f>IFERROR(VLOOKUP(E2767,Sheet3!A:H,8,0),"")</f>
        <v/>
      </c>
      <c r="H2767" s="22" t="str">
        <f>IFERROR(VLOOKUP(E2767,Sheet2!A:B,2,0),"")</f>
        <v/>
      </c>
      <c r="I2767" s="22" t="str">
        <f t="shared" ref="I2767:I2830" si="176">CONCATENATE(E2767,A2767)</f>
        <v/>
      </c>
      <c r="J2767" s="22" t="str">
        <f t="shared" ref="J2767:J2830" si="177">B2767</f>
        <v/>
      </c>
      <c r="K2767" s="22" t="str">
        <f t="shared" ref="K2767:K2830" si="178">C2767</f>
        <v/>
      </c>
    </row>
    <row r="2768" spans="1:11" x14ac:dyDescent="0.15">
      <c r="A2768" s="22" t="str">
        <f>IFERROR(テーブル_Swim015[[#This Row],[競技番号]],"")</f>
        <v/>
      </c>
      <c r="B2768" s="22" t="str">
        <f>IFERROR(テーブル_Swim015[[#This Row],[組]],"")</f>
        <v/>
      </c>
      <c r="C2768" s="22" t="str">
        <f>IFERROR(テーブル_Swim015[[#This Row],[水路]],"")</f>
        <v/>
      </c>
      <c r="D2768" s="22" t="str">
        <f t="shared" si="175"/>
        <v/>
      </c>
      <c r="E2768" s="22" t="str">
        <f>IFERROR(テーブル_Swim015[[#This Row],[選手番号]],"")</f>
        <v/>
      </c>
      <c r="F2768" s="22" t="str">
        <f>IFERROR(VLOOKUP(E2768,Sheet3!A:H,3,0),"")</f>
        <v/>
      </c>
      <c r="G2768" s="22" t="str">
        <f>IFERROR(VLOOKUP(E2768,Sheet3!A:H,8,0),"")</f>
        <v/>
      </c>
      <c r="H2768" s="22" t="str">
        <f>IFERROR(VLOOKUP(E2768,Sheet2!A:B,2,0),"")</f>
        <v/>
      </c>
      <c r="I2768" s="22" t="str">
        <f t="shared" si="176"/>
        <v/>
      </c>
      <c r="J2768" s="22" t="str">
        <f t="shared" si="177"/>
        <v/>
      </c>
      <c r="K2768" s="22" t="str">
        <f t="shared" si="178"/>
        <v/>
      </c>
    </row>
    <row r="2769" spans="1:11" x14ac:dyDescent="0.15">
      <c r="A2769" s="22" t="str">
        <f>IFERROR(テーブル_Swim015[[#This Row],[競技番号]],"")</f>
        <v/>
      </c>
      <c r="B2769" s="22" t="str">
        <f>IFERROR(テーブル_Swim015[[#This Row],[組]],"")</f>
        <v/>
      </c>
      <c r="C2769" s="22" t="str">
        <f>IFERROR(テーブル_Swim015[[#This Row],[水路]],"")</f>
        <v/>
      </c>
      <c r="D2769" s="22" t="str">
        <f t="shared" si="175"/>
        <v/>
      </c>
      <c r="E2769" s="22" t="str">
        <f>IFERROR(テーブル_Swim015[[#This Row],[選手番号]],"")</f>
        <v/>
      </c>
      <c r="F2769" s="22" t="str">
        <f>IFERROR(VLOOKUP(E2769,Sheet3!A:H,3,0),"")</f>
        <v/>
      </c>
      <c r="G2769" s="22" t="str">
        <f>IFERROR(VLOOKUP(E2769,Sheet3!A:H,8,0),"")</f>
        <v/>
      </c>
      <c r="H2769" s="22" t="str">
        <f>IFERROR(VLOOKUP(E2769,Sheet2!A:B,2,0),"")</f>
        <v/>
      </c>
      <c r="I2769" s="22" t="str">
        <f t="shared" si="176"/>
        <v/>
      </c>
      <c r="J2769" s="22" t="str">
        <f t="shared" si="177"/>
        <v/>
      </c>
      <c r="K2769" s="22" t="str">
        <f t="shared" si="178"/>
        <v/>
      </c>
    </row>
    <row r="2770" spans="1:11" x14ac:dyDescent="0.15">
      <c r="A2770" s="22" t="str">
        <f>IFERROR(テーブル_Swim015[[#This Row],[競技番号]],"")</f>
        <v/>
      </c>
      <c r="B2770" s="22" t="str">
        <f>IFERROR(テーブル_Swim015[[#This Row],[組]],"")</f>
        <v/>
      </c>
      <c r="C2770" s="22" t="str">
        <f>IFERROR(テーブル_Swim015[[#This Row],[水路]],"")</f>
        <v/>
      </c>
      <c r="D2770" s="22" t="str">
        <f t="shared" ref="D2770:D2833" si="179">CONCATENATE(A2770,B2770,C2770)</f>
        <v/>
      </c>
      <c r="E2770" s="22" t="str">
        <f>IFERROR(テーブル_Swim015[[#This Row],[選手番号]],"")</f>
        <v/>
      </c>
      <c r="F2770" s="22" t="str">
        <f>IFERROR(VLOOKUP(E2770,Sheet3!A:H,3,0),"")</f>
        <v/>
      </c>
      <c r="G2770" s="22" t="str">
        <f>IFERROR(VLOOKUP(E2770,Sheet3!A:H,8,0),"")</f>
        <v/>
      </c>
      <c r="H2770" s="22" t="str">
        <f>IFERROR(VLOOKUP(E2770,Sheet2!A:B,2,0),"")</f>
        <v/>
      </c>
      <c r="I2770" s="22" t="str">
        <f t="shared" si="176"/>
        <v/>
      </c>
      <c r="J2770" s="22" t="str">
        <f t="shared" si="177"/>
        <v/>
      </c>
      <c r="K2770" s="22" t="str">
        <f t="shared" si="178"/>
        <v/>
      </c>
    </row>
    <row r="2771" spans="1:11" x14ac:dyDescent="0.15">
      <c r="A2771" s="22" t="str">
        <f>IFERROR(テーブル_Swim015[[#This Row],[競技番号]],"")</f>
        <v/>
      </c>
      <c r="B2771" s="22" t="str">
        <f>IFERROR(テーブル_Swim015[[#This Row],[組]],"")</f>
        <v/>
      </c>
      <c r="C2771" s="22" t="str">
        <f>IFERROR(テーブル_Swim015[[#This Row],[水路]],"")</f>
        <v/>
      </c>
      <c r="D2771" s="22" t="str">
        <f t="shared" si="179"/>
        <v/>
      </c>
      <c r="E2771" s="22" t="str">
        <f>IFERROR(テーブル_Swim015[[#This Row],[選手番号]],"")</f>
        <v/>
      </c>
      <c r="F2771" s="22" t="str">
        <f>IFERROR(VLOOKUP(E2771,Sheet3!A:H,3,0),"")</f>
        <v/>
      </c>
      <c r="G2771" s="22" t="str">
        <f>IFERROR(VLOOKUP(E2771,Sheet3!A:H,8,0),"")</f>
        <v/>
      </c>
      <c r="H2771" s="22" t="str">
        <f>IFERROR(VLOOKUP(E2771,Sheet2!A:B,2,0),"")</f>
        <v/>
      </c>
      <c r="I2771" s="22" t="str">
        <f t="shared" si="176"/>
        <v/>
      </c>
      <c r="J2771" s="22" t="str">
        <f t="shared" si="177"/>
        <v/>
      </c>
      <c r="K2771" s="22" t="str">
        <f t="shared" si="178"/>
        <v/>
      </c>
    </row>
    <row r="2772" spans="1:11" x14ac:dyDescent="0.15">
      <c r="A2772" s="22" t="str">
        <f>IFERROR(テーブル_Swim015[[#This Row],[競技番号]],"")</f>
        <v/>
      </c>
      <c r="B2772" s="22" t="str">
        <f>IFERROR(テーブル_Swim015[[#This Row],[組]],"")</f>
        <v/>
      </c>
      <c r="C2772" s="22" t="str">
        <f>IFERROR(テーブル_Swim015[[#This Row],[水路]],"")</f>
        <v/>
      </c>
      <c r="D2772" s="22" t="str">
        <f t="shared" si="179"/>
        <v/>
      </c>
      <c r="E2772" s="22" t="str">
        <f>IFERROR(テーブル_Swim015[[#This Row],[選手番号]],"")</f>
        <v/>
      </c>
      <c r="F2772" s="22" t="str">
        <f>IFERROR(VLOOKUP(E2772,Sheet3!A:H,3,0),"")</f>
        <v/>
      </c>
      <c r="G2772" s="22" t="str">
        <f>IFERROR(VLOOKUP(E2772,Sheet3!A:H,8,0),"")</f>
        <v/>
      </c>
      <c r="H2772" s="22" t="str">
        <f>IFERROR(VLOOKUP(E2772,Sheet2!A:B,2,0),"")</f>
        <v/>
      </c>
      <c r="I2772" s="22" t="str">
        <f t="shared" si="176"/>
        <v/>
      </c>
      <c r="J2772" s="22" t="str">
        <f t="shared" si="177"/>
        <v/>
      </c>
      <c r="K2772" s="22" t="str">
        <f t="shared" si="178"/>
        <v/>
      </c>
    </row>
    <row r="2773" spans="1:11" x14ac:dyDescent="0.15">
      <c r="A2773" s="22" t="str">
        <f>IFERROR(テーブル_Swim015[[#This Row],[競技番号]],"")</f>
        <v/>
      </c>
      <c r="B2773" s="22" t="str">
        <f>IFERROR(テーブル_Swim015[[#This Row],[組]],"")</f>
        <v/>
      </c>
      <c r="C2773" s="22" t="str">
        <f>IFERROR(テーブル_Swim015[[#This Row],[水路]],"")</f>
        <v/>
      </c>
      <c r="D2773" s="22" t="str">
        <f t="shared" si="179"/>
        <v/>
      </c>
      <c r="E2773" s="22" t="str">
        <f>IFERROR(テーブル_Swim015[[#This Row],[選手番号]],"")</f>
        <v/>
      </c>
      <c r="F2773" s="22" t="str">
        <f>IFERROR(VLOOKUP(E2773,Sheet3!A:H,3,0),"")</f>
        <v/>
      </c>
      <c r="G2773" s="22" t="str">
        <f>IFERROR(VLOOKUP(E2773,Sheet3!A:H,8,0),"")</f>
        <v/>
      </c>
      <c r="H2773" s="22" t="str">
        <f>IFERROR(VLOOKUP(E2773,Sheet2!A:B,2,0),"")</f>
        <v/>
      </c>
      <c r="I2773" s="22" t="str">
        <f t="shared" si="176"/>
        <v/>
      </c>
      <c r="J2773" s="22" t="str">
        <f t="shared" si="177"/>
        <v/>
      </c>
      <c r="K2773" s="22" t="str">
        <f t="shared" si="178"/>
        <v/>
      </c>
    </row>
    <row r="2774" spans="1:11" x14ac:dyDescent="0.15">
      <c r="A2774" s="22" t="str">
        <f>IFERROR(テーブル_Swim015[[#This Row],[競技番号]],"")</f>
        <v/>
      </c>
      <c r="B2774" s="22" t="str">
        <f>IFERROR(テーブル_Swim015[[#This Row],[組]],"")</f>
        <v/>
      </c>
      <c r="C2774" s="22" t="str">
        <f>IFERROR(テーブル_Swim015[[#This Row],[水路]],"")</f>
        <v/>
      </c>
      <c r="D2774" s="22" t="str">
        <f t="shared" si="179"/>
        <v/>
      </c>
      <c r="E2774" s="22" t="str">
        <f>IFERROR(テーブル_Swim015[[#This Row],[選手番号]],"")</f>
        <v/>
      </c>
      <c r="F2774" s="22" t="str">
        <f>IFERROR(VLOOKUP(E2774,Sheet3!A:H,3,0),"")</f>
        <v/>
      </c>
      <c r="G2774" s="22" t="str">
        <f>IFERROR(VLOOKUP(E2774,Sheet3!A:H,8,0),"")</f>
        <v/>
      </c>
      <c r="H2774" s="22" t="str">
        <f>IFERROR(VLOOKUP(E2774,Sheet2!A:B,2,0),"")</f>
        <v/>
      </c>
      <c r="I2774" s="22" t="str">
        <f t="shared" si="176"/>
        <v/>
      </c>
      <c r="J2774" s="22" t="str">
        <f t="shared" si="177"/>
        <v/>
      </c>
      <c r="K2774" s="22" t="str">
        <f t="shared" si="178"/>
        <v/>
      </c>
    </row>
    <row r="2775" spans="1:11" x14ac:dyDescent="0.15">
      <c r="A2775" s="22" t="str">
        <f>IFERROR(テーブル_Swim015[[#This Row],[競技番号]],"")</f>
        <v/>
      </c>
      <c r="B2775" s="22" t="str">
        <f>IFERROR(テーブル_Swim015[[#This Row],[組]],"")</f>
        <v/>
      </c>
      <c r="C2775" s="22" t="str">
        <f>IFERROR(テーブル_Swim015[[#This Row],[水路]],"")</f>
        <v/>
      </c>
      <c r="D2775" s="22" t="str">
        <f t="shared" si="179"/>
        <v/>
      </c>
      <c r="E2775" s="22" t="str">
        <f>IFERROR(テーブル_Swim015[[#This Row],[選手番号]],"")</f>
        <v/>
      </c>
      <c r="F2775" s="22" t="str">
        <f>IFERROR(VLOOKUP(E2775,Sheet3!A:H,3,0),"")</f>
        <v/>
      </c>
      <c r="G2775" s="22" t="str">
        <f>IFERROR(VLOOKUP(E2775,Sheet3!A:H,8,0),"")</f>
        <v/>
      </c>
      <c r="H2775" s="22" t="str">
        <f>IFERROR(VLOOKUP(E2775,Sheet2!A:B,2,0),"")</f>
        <v/>
      </c>
      <c r="I2775" s="22" t="str">
        <f t="shared" si="176"/>
        <v/>
      </c>
      <c r="J2775" s="22" t="str">
        <f t="shared" si="177"/>
        <v/>
      </c>
      <c r="K2775" s="22" t="str">
        <f t="shared" si="178"/>
        <v/>
      </c>
    </row>
    <row r="2776" spans="1:11" x14ac:dyDescent="0.15">
      <c r="A2776" s="22" t="str">
        <f>IFERROR(テーブル_Swim015[[#This Row],[競技番号]],"")</f>
        <v/>
      </c>
      <c r="B2776" s="22" t="str">
        <f>IFERROR(テーブル_Swim015[[#This Row],[組]],"")</f>
        <v/>
      </c>
      <c r="C2776" s="22" t="str">
        <f>IFERROR(テーブル_Swim015[[#This Row],[水路]],"")</f>
        <v/>
      </c>
      <c r="D2776" s="22" t="str">
        <f t="shared" si="179"/>
        <v/>
      </c>
      <c r="E2776" s="22" t="str">
        <f>IFERROR(テーブル_Swim015[[#This Row],[選手番号]],"")</f>
        <v/>
      </c>
      <c r="F2776" s="22" t="str">
        <f>IFERROR(VLOOKUP(E2776,Sheet3!A:H,3,0),"")</f>
        <v/>
      </c>
      <c r="G2776" s="22" t="str">
        <f>IFERROR(VLOOKUP(E2776,Sheet3!A:H,8,0),"")</f>
        <v/>
      </c>
      <c r="H2776" s="22" t="str">
        <f>IFERROR(VLOOKUP(E2776,Sheet2!A:B,2,0),"")</f>
        <v/>
      </c>
      <c r="I2776" s="22" t="str">
        <f t="shared" si="176"/>
        <v/>
      </c>
      <c r="J2776" s="22" t="str">
        <f t="shared" si="177"/>
        <v/>
      </c>
      <c r="K2776" s="22" t="str">
        <f t="shared" si="178"/>
        <v/>
      </c>
    </row>
    <row r="2777" spans="1:11" x14ac:dyDescent="0.15">
      <c r="A2777" s="22" t="str">
        <f>IFERROR(テーブル_Swim015[[#This Row],[競技番号]],"")</f>
        <v/>
      </c>
      <c r="B2777" s="22" t="str">
        <f>IFERROR(テーブル_Swim015[[#This Row],[組]],"")</f>
        <v/>
      </c>
      <c r="C2777" s="22" t="str">
        <f>IFERROR(テーブル_Swim015[[#This Row],[水路]],"")</f>
        <v/>
      </c>
      <c r="D2777" s="22" t="str">
        <f t="shared" si="179"/>
        <v/>
      </c>
      <c r="E2777" s="22" t="str">
        <f>IFERROR(テーブル_Swim015[[#This Row],[選手番号]],"")</f>
        <v/>
      </c>
      <c r="F2777" s="22" t="str">
        <f>IFERROR(VLOOKUP(E2777,Sheet3!A:H,3,0),"")</f>
        <v/>
      </c>
      <c r="G2777" s="22" t="str">
        <f>IFERROR(VLOOKUP(E2777,Sheet3!A:H,8,0),"")</f>
        <v/>
      </c>
      <c r="H2777" s="22" t="str">
        <f>IFERROR(VLOOKUP(E2777,Sheet2!A:B,2,0),"")</f>
        <v/>
      </c>
      <c r="I2777" s="22" t="str">
        <f t="shared" si="176"/>
        <v/>
      </c>
      <c r="J2777" s="22" t="str">
        <f t="shared" si="177"/>
        <v/>
      </c>
      <c r="K2777" s="22" t="str">
        <f t="shared" si="178"/>
        <v/>
      </c>
    </row>
    <row r="2778" spans="1:11" x14ac:dyDescent="0.15">
      <c r="A2778" s="22" t="str">
        <f>IFERROR(テーブル_Swim015[[#This Row],[競技番号]],"")</f>
        <v/>
      </c>
      <c r="B2778" s="22" t="str">
        <f>IFERROR(テーブル_Swim015[[#This Row],[組]],"")</f>
        <v/>
      </c>
      <c r="C2778" s="22" t="str">
        <f>IFERROR(テーブル_Swim015[[#This Row],[水路]],"")</f>
        <v/>
      </c>
      <c r="D2778" s="22" t="str">
        <f t="shared" si="179"/>
        <v/>
      </c>
      <c r="E2778" s="22" t="str">
        <f>IFERROR(テーブル_Swim015[[#This Row],[選手番号]],"")</f>
        <v/>
      </c>
      <c r="F2778" s="22" t="str">
        <f>IFERROR(VLOOKUP(E2778,Sheet3!A:H,3,0),"")</f>
        <v/>
      </c>
      <c r="G2778" s="22" t="str">
        <f>IFERROR(VLOOKUP(E2778,Sheet3!A:H,8,0),"")</f>
        <v/>
      </c>
      <c r="H2778" s="22" t="str">
        <f>IFERROR(VLOOKUP(E2778,Sheet2!A:B,2,0),"")</f>
        <v/>
      </c>
      <c r="I2778" s="22" t="str">
        <f t="shared" si="176"/>
        <v/>
      </c>
      <c r="J2778" s="22" t="str">
        <f t="shared" si="177"/>
        <v/>
      </c>
      <c r="K2778" s="22" t="str">
        <f t="shared" si="178"/>
        <v/>
      </c>
    </row>
    <row r="2779" spans="1:11" x14ac:dyDescent="0.15">
      <c r="A2779" s="22" t="str">
        <f>IFERROR(テーブル_Swim015[[#This Row],[競技番号]],"")</f>
        <v/>
      </c>
      <c r="B2779" s="22" t="str">
        <f>IFERROR(テーブル_Swim015[[#This Row],[組]],"")</f>
        <v/>
      </c>
      <c r="C2779" s="22" t="str">
        <f>IFERROR(テーブル_Swim015[[#This Row],[水路]],"")</f>
        <v/>
      </c>
      <c r="D2779" s="22" t="str">
        <f t="shared" si="179"/>
        <v/>
      </c>
      <c r="E2779" s="22" t="str">
        <f>IFERROR(テーブル_Swim015[[#This Row],[選手番号]],"")</f>
        <v/>
      </c>
      <c r="F2779" s="22" t="str">
        <f>IFERROR(VLOOKUP(E2779,Sheet3!A:H,3,0),"")</f>
        <v/>
      </c>
      <c r="G2779" s="22" t="str">
        <f>IFERROR(VLOOKUP(E2779,Sheet3!A:H,8,0),"")</f>
        <v/>
      </c>
      <c r="H2779" s="22" t="str">
        <f>IFERROR(VLOOKUP(E2779,Sheet2!A:B,2,0),"")</f>
        <v/>
      </c>
      <c r="I2779" s="22" t="str">
        <f t="shared" si="176"/>
        <v/>
      </c>
      <c r="J2779" s="22" t="str">
        <f t="shared" si="177"/>
        <v/>
      </c>
      <c r="K2779" s="22" t="str">
        <f t="shared" si="178"/>
        <v/>
      </c>
    </row>
    <row r="2780" spans="1:11" x14ac:dyDescent="0.15">
      <c r="A2780" s="22" t="str">
        <f>IFERROR(テーブル_Swim015[[#This Row],[競技番号]],"")</f>
        <v/>
      </c>
      <c r="B2780" s="22" t="str">
        <f>IFERROR(テーブル_Swim015[[#This Row],[組]],"")</f>
        <v/>
      </c>
      <c r="C2780" s="22" t="str">
        <f>IFERROR(テーブル_Swim015[[#This Row],[水路]],"")</f>
        <v/>
      </c>
      <c r="D2780" s="22" t="str">
        <f t="shared" si="179"/>
        <v/>
      </c>
      <c r="E2780" s="22" t="str">
        <f>IFERROR(テーブル_Swim015[[#This Row],[選手番号]],"")</f>
        <v/>
      </c>
      <c r="F2780" s="22" t="str">
        <f>IFERROR(VLOOKUP(E2780,Sheet3!A:H,3,0),"")</f>
        <v/>
      </c>
      <c r="G2780" s="22" t="str">
        <f>IFERROR(VLOOKUP(E2780,Sheet3!A:H,8,0),"")</f>
        <v/>
      </c>
      <c r="H2780" s="22" t="str">
        <f>IFERROR(VLOOKUP(E2780,Sheet2!A:B,2,0),"")</f>
        <v/>
      </c>
      <c r="I2780" s="22" t="str">
        <f t="shared" si="176"/>
        <v/>
      </c>
      <c r="J2780" s="22" t="str">
        <f t="shared" si="177"/>
        <v/>
      </c>
      <c r="K2780" s="22" t="str">
        <f t="shared" si="178"/>
        <v/>
      </c>
    </row>
    <row r="2781" spans="1:11" x14ac:dyDescent="0.15">
      <c r="A2781" s="22" t="str">
        <f>IFERROR(テーブル_Swim015[[#This Row],[競技番号]],"")</f>
        <v/>
      </c>
      <c r="B2781" s="22" t="str">
        <f>IFERROR(テーブル_Swim015[[#This Row],[組]],"")</f>
        <v/>
      </c>
      <c r="C2781" s="22" t="str">
        <f>IFERROR(テーブル_Swim015[[#This Row],[水路]],"")</f>
        <v/>
      </c>
      <c r="D2781" s="22" t="str">
        <f t="shared" si="179"/>
        <v/>
      </c>
      <c r="E2781" s="22" t="str">
        <f>IFERROR(テーブル_Swim015[[#This Row],[選手番号]],"")</f>
        <v/>
      </c>
      <c r="F2781" s="22" t="str">
        <f>IFERROR(VLOOKUP(E2781,Sheet3!A:H,3,0),"")</f>
        <v/>
      </c>
      <c r="G2781" s="22" t="str">
        <f>IFERROR(VLOOKUP(E2781,Sheet3!A:H,8,0),"")</f>
        <v/>
      </c>
      <c r="H2781" s="22" t="str">
        <f>IFERROR(VLOOKUP(E2781,Sheet2!A:B,2,0),"")</f>
        <v/>
      </c>
      <c r="I2781" s="22" t="str">
        <f t="shared" si="176"/>
        <v/>
      </c>
      <c r="J2781" s="22" t="str">
        <f t="shared" si="177"/>
        <v/>
      </c>
      <c r="K2781" s="22" t="str">
        <f t="shared" si="178"/>
        <v/>
      </c>
    </row>
    <row r="2782" spans="1:11" x14ac:dyDescent="0.15">
      <c r="A2782" s="22" t="str">
        <f>IFERROR(テーブル_Swim015[[#This Row],[競技番号]],"")</f>
        <v/>
      </c>
      <c r="B2782" s="22" t="str">
        <f>IFERROR(テーブル_Swim015[[#This Row],[組]],"")</f>
        <v/>
      </c>
      <c r="C2782" s="22" t="str">
        <f>IFERROR(テーブル_Swim015[[#This Row],[水路]],"")</f>
        <v/>
      </c>
      <c r="D2782" s="22" t="str">
        <f t="shared" si="179"/>
        <v/>
      </c>
      <c r="E2782" s="22" t="str">
        <f>IFERROR(テーブル_Swim015[[#This Row],[選手番号]],"")</f>
        <v/>
      </c>
      <c r="F2782" s="22" t="str">
        <f>IFERROR(VLOOKUP(E2782,Sheet3!A:H,3,0),"")</f>
        <v/>
      </c>
      <c r="G2782" s="22" t="str">
        <f>IFERROR(VLOOKUP(E2782,Sheet3!A:H,8,0),"")</f>
        <v/>
      </c>
      <c r="H2782" s="22" t="str">
        <f>IFERROR(VLOOKUP(E2782,Sheet2!A:B,2,0),"")</f>
        <v/>
      </c>
      <c r="I2782" s="22" t="str">
        <f t="shared" si="176"/>
        <v/>
      </c>
      <c r="J2782" s="22" t="str">
        <f t="shared" si="177"/>
        <v/>
      </c>
      <c r="K2782" s="22" t="str">
        <f t="shared" si="178"/>
        <v/>
      </c>
    </row>
    <row r="2783" spans="1:11" x14ac:dyDescent="0.15">
      <c r="A2783" s="22" t="str">
        <f>IFERROR(テーブル_Swim015[[#This Row],[競技番号]],"")</f>
        <v/>
      </c>
      <c r="B2783" s="22" t="str">
        <f>IFERROR(テーブル_Swim015[[#This Row],[組]],"")</f>
        <v/>
      </c>
      <c r="C2783" s="22" t="str">
        <f>IFERROR(テーブル_Swim015[[#This Row],[水路]],"")</f>
        <v/>
      </c>
      <c r="D2783" s="22" t="str">
        <f t="shared" si="179"/>
        <v/>
      </c>
      <c r="E2783" s="22" t="str">
        <f>IFERROR(テーブル_Swim015[[#This Row],[選手番号]],"")</f>
        <v/>
      </c>
      <c r="F2783" s="22" t="str">
        <f>IFERROR(VLOOKUP(E2783,Sheet3!A:H,3,0),"")</f>
        <v/>
      </c>
      <c r="G2783" s="22" t="str">
        <f>IFERROR(VLOOKUP(E2783,Sheet3!A:H,8,0),"")</f>
        <v/>
      </c>
      <c r="H2783" s="22" t="str">
        <f>IFERROR(VLOOKUP(E2783,Sheet2!A:B,2,0),"")</f>
        <v/>
      </c>
      <c r="I2783" s="22" t="str">
        <f t="shared" si="176"/>
        <v/>
      </c>
      <c r="J2783" s="22" t="str">
        <f t="shared" si="177"/>
        <v/>
      </c>
      <c r="K2783" s="22" t="str">
        <f t="shared" si="178"/>
        <v/>
      </c>
    </row>
    <row r="2784" spans="1:11" x14ac:dyDescent="0.15">
      <c r="A2784" s="22" t="str">
        <f>IFERROR(テーブル_Swim015[[#This Row],[競技番号]],"")</f>
        <v/>
      </c>
      <c r="B2784" s="22" t="str">
        <f>IFERROR(テーブル_Swim015[[#This Row],[組]],"")</f>
        <v/>
      </c>
      <c r="C2784" s="22" t="str">
        <f>IFERROR(テーブル_Swim015[[#This Row],[水路]],"")</f>
        <v/>
      </c>
      <c r="D2784" s="22" t="str">
        <f t="shared" si="179"/>
        <v/>
      </c>
      <c r="E2784" s="22" t="str">
        <f>IFERROR(テーブル_Swim015[[#This Row],[選手番号]],"")</f>
        <v/>
      </c>
      <c r="F2784" s="22" t="str">
        <f>IFERROR(VLOOKUP(E2784,Sheet3!A:H,3,0),"")</f>
        <v/>
      </c>
      <c r="G2784" s="22" t="str">
        <f>IFERROR(VLOOKUP(E2784,Sheet3!A:H,8,0),"")</f>
        <v/>
      </c>
      <c r="H2784" s="22" t="str">
        <f>IFERROR(VLOOKUP(E2784,Sheet2!A:B,2,0),"")</f>
        <v/>
      </c>
      <c r="I2784" s="22" t="str">
        <f t="shared" si="176"/>
        <v/>
      </c>
      <c r="J2784" s="22" t="str">
        <f t="shared" si="177"/>
        <v/>
      </c>
      <c r="K2784" s="22" t="str">
        <f t="shared" si="178"/>
        <v/>
      </c>
    </row>
    <row r="2785" spans="1:11" x14ac:dyDescent="0.15">
      <c r="A2785" s="22" t="str">
        <f>IFERROR(テーブル_Swim015[[#This Row],[競技番号]],"")</f>
        <v/>
      </c>
      <c r="B2785" s="22" t="str">
        <f>IFERROR(テーブル_Swim015[[#This Row],[組]],"")</f>
        <v/>
      </c>
      <c r="C2785" s="22" t="str">
        <f>IFERROR(テーブル_Swim015[[#This Row],[水路]],"")</f>
        <v/>
      </c>
      <c r="D2785" s="22" t="str">
        <f t="shared" si="179"/>
        <v/>
      </c>
      <c r="E2785" s="22" t="str">
        <f>IFERROR(テーブル_Swim015[[#This Row],[選手番号]],"")</f>
        <v/>
      </c>
      <c r="F2785" s="22" t="str">
        <f>IFERROR(VLOOKUP(E2785,Sheet3!A:H,3,0),"")</f>
        <v/>
      </c>
      <c r="G2785" s="22" t="str">
        <f>IFERROR(VLOOKUP(E2785,Sheet3!A:H,8,0),"")</f>
        <v/>
      </c>
      <c r="H2785" s="22" t="str">
        <f>IFERROR(VLOOKUP(E2785,Sheet2!A:B,2,0),"")</f>
        <v/>
      </c>
      <c r="I2785" s="22" t="str">
        <f t="shared" si="176"/>
        <v/>
      </c>
      <c r="J2785" s="22" t="str">
        <f t="shared" si="177"/>
        <v/>
      </c>
      <c r="K2785" s="22" t="str">
        <f t="shared" si="178"/>
        <v/>
      </c>
    </row>
    <row r="2786" spans="1:11" x14ac:dyDescent="0.15">
      <c r="A2786" s="22" t="str">
        <f>IFERROR(テーブル_Swim015[[#This Row],[競技番号]],"")</f>
        <v/>
      </c>
      <c r="B2786" s="22" t="str">
        <f>IFERROR(テーブル_Swim015[[#This Row],[組]],"")</f>
        <v/>
      </c>
      <c r="C2786" s="22" t="str">
        <f>IFERROR(テーブル_Swim015[[#This Row],[水路]],"")</f>
        <v/>
      </c>
      <c r="D2786" s="22" t="str">
        <f t="shared" si="179"/>
        <v/>
      </c>
      <c r="E2786" s="22" t="str">
        <f>IFERROR(テーブル_Swim015[[#This Row],[選手番号]],"")</f>
        <v/>
      </c>
      <c r="F2786" s="22" t="str">
        <f>IFERROR(VLOOKUP(E2786,Sheet3!A:H,3,0),"")</f>
        <v/>
      </c>
      <c r="G2786" s="22" t="str">
        <f>IFERROR(VLOOKUP(E2786,Sheet3!A:H,8,0),"")</f>
        <v/>
      </c>
      <c r="H2786" s="22" t="str">
        <f>IFERROR(VLOOKUP(E2786,Sheet2!A:B,2,0),"")</f>
        <v/>
      </c>
      <c r="I2786" s="22" t="str">
        <f t="shared" si="176"/>
        <v/>
      </c>
      <c r="J2786" s="22" t="str">
        <f t="shared" si="177"/>
        <v/>
      </c>
      <c r="K2786" s="22" t="str">
        <f t="shared" si="178"/>
        <v/>
      </c>
    </row>
    <row r="2787" spans="1:11" x14ac:dyDescent="0.15">
      <c r="A2787" s="22" t="str">
        <f>IFERROR(テーブル_Swim015[[#This Row],[競技番号]],"")</f>
        <v/>
      </c>
      <c r="B2787" s="22" t="str">
        <f>IFERROR(テーブル_Swim015[[#This Row],[組]],"")</f>
        <v/>
      </c>
      <c r="C2787" s="22" t="str">
        <f>IFERROR(テーブル_Swim015[[#This Row],[水路]],"")</f>
        <v/>
      </c>
      <c r="D2787" s="22" t="str">
        <f t="shared" si="179"/>
        <v/>
      </c>
      <c r="E2787" s="22" t="str">
        <f>IFERROR(テーブル_Swim015[[#This Row],[選手番号]],"")</f>
        <v/>
      </c>
      <c r="F2787" s="22" t="str">
        <f>IFERROR(VLOOKUP(E2787,Sheet3!A:H,3,0),"")</f>
        <v/>
      </c>
      <c r="G2787" s="22" t="str">
        <f>IFERROR(VLOOKUP(E2787,Sheet3!A:H,8,0),"")</f>
        <v/>
      </c>
      <c r="H2787" s="22" t="str">
        <f>IFERROR(VLOOKUP(E2787,Sheet2!A:B,2,0),"")</f>
        <v/>
      </c>
      <c r="I2787" s="22" t="str">
        <f t="shared" si="176"/>
        <v/>
      </c>
      <c r="J2787" s="22" t="str">
        <f t="shared" si="177"/>
        <v/>
      </c>
      <c r="K2787" s="22" t="str">
        <f t="shared" si="178"/>
        <v/>
      </c>
    </row>
    <row r="2788" spans="1:11" x14ac:dyDescent="0.15">
      <c r="A2788" s="22" t="str">
        <f>IFERROR(テーブル_Swim015[[#This Row],[競技番号]],"")</f>
        <v/>
      </c>
      <c r="B2788" s="22" t="str">
        <f>IFERROR(テーブル_Swim015[[#This Row],[組]],"")</f>
        <v/>
      </c>
      <c r="C2788" s="22" t="str">
        <f>IFERROR(テーブル_Swim015[[#This Row],[水路]],"")</f>
        <v/>
      </c>
      <c r="D2788" s="22" t="str">
        <f t="shared" si="179"/>
        <v/>
      </c>
      <c r="E2788" s="22" t="str">
        <f>IFERROR(テーブル_Swim015[[#This Row],[選手番号]],"")</f>
        <v/>
      </c>
      <c r="F2788" s="22" t="str">
        <f>IFERROR(VLOOKUP(E2788,Sheet3!A:H,3,0),"")</f>
        <v/>
      </c>
      <c r="G2788" s="22" t="str">
        <f>IFERROR(VLOOKUP(E2788,Sheet3!A:H,8,0),"")</f>
        <v/>
      </c>
      <c r="H2788" s="22" t="str">
        <f>IFERROR(VLOOKUP(E2788,Sheet2!A:B,2,0),"")</f>
        <v/>
      </c>
      <c r="I2788" s="22" t="str">
        <f t="shared" si="176"/>
        <v/>
      </c>
      <c r="J2788" s="22" t="str">
        <f t="shared" si="177"/>
        <v/>
      </c>
      <c r="K2788" s="22" t="str">
        <f t="shared" si="178"/>
        <v/>
      </c>
    </row>
    <row r="2789" spans="1:11" x14ac:dyDescent="0.15">
      <c r="A2789" s="22" t="str">
        <f>IFERROR(テーブル_Swim015[[#This Row],[競技番号]],"")</f>
        <v/>
      </c>
      <c r="B2789" s="22" t="str">
        <f>IFERROR(テーブル_Swim015[[#This Row],[組]],"")</f>
        <v/>
      </c>
      <c r="C2789" s="22" t="str">
        <f>IFERROR(テーブル_Swim015[[#This Row],[水路]],"")</f>
        <v/>
      </c>
      <c r="D2789" s="22" t="str">
        <f t="shared" si="179"/>
        <v/>
      </c>
      <c r="E2789" s="22" t="str">
        <f>IFERROR(テーブル_Swim015[[#This Row],[選手番号]],"")</f>
        <v/>
      </c>
      <c r="F2789" s="22" t="str">
        <f>IFERROR(VLOOKUP(E2789,Sheet3!A:H,3,0),"")</f>
        <v/>
      </c>
      <c r="G2789" s="22" t="str">
        <f>IFERROR(VLOOKUP(E2789,Sheet3!A:H,8,0),"")</f>
        <v/>
      </c>
      <c r="H2789" s="22" t="str">
        <f>IFERROR(VLOOKUP(E2789,Sheet2!A:B,2,0),"")</f>
        <v/>
      </c>
      <c r="I2789" s="22" t="str">
        <f t="shared" si="176"/>
        <v/>
      </c>
      <c r="J2789" s="22" t="str">
        <f t="shared" si="177"/>
        <v/>
      </c>
      <c r="K2789" s="22" t="str">
        <f t="shared" si="178"/>
        <v/>
      </c>
    </row>
    <row r="2790" spans="1:11" x14ac:dyDescent="0.15">
      <c r="A2790" s="22" t="str">
        <f>IFERROR(テーブル_Swim015[[#This Row],[競技番号]],"")</f>
        <v/>
      </c>
      <c r="B2790" s="22" t="str">
        <f>IFERROR(テーブル_Swim015[[#This Row],[組]],"")</f>
        <v/>
      </c>
      <c r="C2790" s="22" t="str">
        <f>IFERROR(テーブル_Swim015[[#This Row],[水路]],"")</f>
        <v/>
      </c>
      <c r="D2790" s="22" t="str">
        <f t="shared" si="179"/>
        <v/>
      </c>
      <c r="E2790" s="22" t="str">
        <f>IFERROR(テーブル_Swim015[[#This Row],[選手番号]],"")</f>
        <v/>
      </c>
      <c r="F2790" s="22" t="str">
        <f>IFERROR(VLOOKUP(E2790,Sheet3!A:H,3,0),"")</f>
        <v/>
      </c>
      <c r="G2790" s="22" t="str">
        <f>IFERROR(VLOOKUP(E2790,Sheet3!A:H,8,0),"")</f>
        <v/>
      </c>
      <c r="H2790" s="22" t="str">
        <f>IFERROR(VLOOKUP(E2790,Sheet2!A:B,2,0),"")</f>
        <v/>
      </c>
      <c r="I2790" s="22" t="str">
        <f t="shared" si="176"/>
        <v/>
      </c>
      <c r="J2790" s="22" t="str">
        <f t="shared" si="177"/>
        <v/>
      </c>
      <c r="K2790" s="22" t="str">
        <f t="shared" si="178"/>
        <v/>
      </c>
    </row>
    <row r="2791" spans="1:11" x14ac:dyDescent="0.15">
      <c r="A2791" s="22" t="str">
        <f>IFERROR(テーブル_Swim015[[#This Row],[競技番号]],"")</f>
        <v/>
      </c>
      <c r="B2791" s="22" t="str">
        <f>IFERROR(テーブル_Swim015[[#This Row],[組]],"")</f>
        <v/>
      </c>
      <c r="C2791" s="22" t="str">
        <f>IFERROR(テーブル_Swim015[[#This Row],[水路]],"")</f>
        <v/>
      </c>
      <c r="D2791" s="22" t="str">
        <f t="shared" si="179"/>
        <v/>
      </c>
      <c r="E2791" s="22" t="str">
        <f>IFERROR(テーブル_Swim015[[#This Row],[選手番号]],"")</f>
        <v/>
      </c>
      <c r="F2791" s="22" t="str">
        <f>IFERROR(VLOOKUP(E2791,Sheet3!A:H,3,0),"")</f>
        <v/>
      </c>
      <c r="G2791" s="22" t="str">
        <f>IFERROR(VLOOKUP(E2791,Sheet3!A:H,8,0),"")</f>
        <v/>
      </c>
      <c r="H2791" s="22" t="str">
        <f>IFERROR(VLOOKUP(E2791,Sheet2!A:B,2,0),"")</f>
        <v/>
      </c>
      <c r="I2791" s="22" t="str">
        <f t="shared" si="176"/>
        <v/>
      </c>
      <c r="J2791" s="22" t="str">
        <f t="shared" si="177"/>
        <v/>
      </c>
      <c r="K2791" s="22" t="str">
        <f t="shared" si="178"/>
        <v/>
      </c>
    </row>
    <row r="2792" spans="1:11" x14ac:dyDescent="0.15">
      <c r="A2792" s="22" t="str">
        <f>IFERROR(テーブル_Swim015[[#This Row],[競技番号]],"")</f>
        <v/>
      </c>
      <c r="B2792" s="22" t="str">
        <f>IFERROR(テーブル_Swim015[[#This Row],[組]],"")</f>
        <v/>
      </c>
      <c r="C2792" s="22" t="str">
        <f>IFERROR(テーブル_Swim015[[#This Row],[水路]],"")</f>
        <v/>
      </c>
      <c r="D2792" s="22" t="str">
        <f t="shared" si="179"/>
        <v/>
      </c>
      <c r="E2792" s="22" t="str">
        <f>IFERROR(テーブル_Swim015[[#This Row],[選手番号]],"")</f>
        <v/>
      </c>
      <c r="F2792" s="22" t="str">
        <f>IFERROR(VLOOKUP(E2792,Sheet3!A:H,3,0),"")</f>
        <v/>
      </c>
      <c r="G2792" s="22" t="str">
        <f>IFERROR(VLOOKUP(E2792,Sheet3!A:H,8,0),"")</f>
        <v/>
      </c>
      <c r="H2792" s="22" t="str">
        <f>IFERROR(VLOOKUP(E2792,Sheet2!A:B,2,0),"")</f>
        <v/>
      </c>
      <c r="I2792" s="22" t="str">
        <f t="shared" si="176"/>
        <v/>
      </c>
      <c r="J2792" s="22" t="str">
        <f t="shared" si="177"/>
        <v/>
      </c>
      <c r="K2792" s="22" t="str">
        <f t="shared" si="178"/>
        <v/>
      </c>
    </row>
    <row r="2793" spans="1:11" x14ac:dyDescent="0.15">
      <c r="A2793" s="22" t="str">
        <f>IFERROR(テーブル_Swim015[[#This Row],[競技番号]],"")</f>
        <v/>
      </c>
      <c r="B2793" s="22" t="str">
        <f>IFERROR(テーブル_Swim015[[#This Row],[組]],"")</f>
        <v/>
      </c>
      <c r="C2793" s="22" t="str">
        <f>IFERROR(テーブル_Swim015[[#This Row],[水路]],"")</f>
        <v/>
      </c>
      <c r="D2793" s="22" t="str">
        <f t="shared" si="179"/>
        <v/>
      </c>
      <c r="E2793" s="22" t="str">
        <f>IFERROR(テーブル_Swim015[[#This Row],[選手番号]],"")</f>
        <v/>
      </c>
      <c r="F2793" s="22" t="str">
        <f>IFERROR(VLOOKUP(E2793,Sheet3!A:H,3,0),"")</f>
        <v/>
      </c>
      <c r="G2793" s="22" t="str">
        <f>IFERROR(VLOOKUP(E2793,Sheet3!A:H,8,0),"")</f>
        <v/>
      </c>
      <c r="H2793" s="22" t="str">
        <f>IFERROR(VLOOKUP(E2793,Sheet2!A:B,2,0),"")</f>
        <v/>
      </c>
      <c r="I2793" s="22" t="str">
        <f t="shared" si="176"/>
        <v/>
      </c>
      <c r="J2793" s="22" t="str">
        <f t="shared" si="177"/>
        <v/>
      </c>
      <c r="K2793" s="22" t="str">
        <f t="shared" si="178"/>
        <v/>
      </c>
    </row>
    <row r="2794" spans="1:11" x14ac:dyDescent="0.15">
      <c r="A2794" s="22" t="str">
        <f>IFERROR(テーブル_Swim015[[#This Row],[競技番号]],"")</f>
        <v/>
      </c>
      <c r="B2794" s="22" t="str">
        <f>IFERROR(テーブル_Swim015[[#This Row],[組]],"")</f>
        <v/>
      </c>
      <c r="C2794" s="22" t="str">
        <f>IFERROR(テーブル_Swim015[[#This Row],[水路]],"")</f>
        <v/>
      </c>
      <c r="D2794" s="22" t="str">
        <f t="shared" si="179"/>
        <v/>
      </c>
      <c r="E2794" s="22" t="str">
        <f>IFERROR(テーブル_Swim015[[#This Row],[選手番号]],"")</f>
        <v/>
      </c>
      <c r="F2794" s="22" t="str">
        <f>IFERROR(VLOOKUP(E2794,Sheet3!A:H,3,0),"")</f>
        <v/>
      </c>
      <c r="G2794" s="22" t="str">
        <f>IFERROR(VLOOKUP(E2794,Sheet3!A:H,8,0),"")</f>
        <v/>
      </c>
      <c r="H2794" s="22" t="str">
        <f>IFERROR(VLOOKUP(E2794,Sheet2!A:B,2,0),"")</f>
        <v/>
      </c>
      <c r="I2794" s="22" t="str">
        <f t="shared" si="176"/>
        <v/>
      </c>
      <c r="J2794" s="22" t="str">
        <f t="shared" si="177"/>
        <v/>
      </c>
      <c r="K2794" s="22" t="str">
        <f t="shared" si="178"/>
        <v/>
      </c>
    </row>
    <row r="2795" spans="1:11" x14ac:dyDescent="0.15">
      <c r="A2795" s="22" t="str">
        <f>IFERROR(テーブル_Swim015[[#This Row],[競技番号]],"")</f>
        <v/>
      </c>
      <c r="B2795" s="22" t="str">
        <f>IFERROR(テーブル_Swim015[[#This Row],[組]],"")</f>
        <v/>
      </c>
      <c r="C2795" s="22" t="str">
        <f>IFERROR(テーブル_Swim015[[#This Row],[水路]],"")</f>
        <v/>
      </c>
      <c r="D2795" s="22" t="str">
        <f t="shared" si="179"/>
        <v/>
      </c>
      <c r="E2795" s="22" t="str">
        <f>IFERROR(テーブル_Swim015[[#This Row],[選手番号]],"")</f>
        <v/>
      </c>
      <c r="F2795" s="22" t="str">
        <f>IFERROR(VLOOKUP(E2795,Sheet3!A:H,3,0),"")</f>
        <v/>
      </c>
      <c r="G2795" s="22" t="str">
        <f>IFERROR(VLOOKUP(E2795,Sheet3!A:H,8,0),"")</f>
        <v/>
      </c>
      <c r="H2795" s="22" t="str">
        <f>IFERROR(VLOOKUP(E2795,Sheet2!A:B,2,0),"")</f>
        <v/>
      </c>
      <c r="I2795" s="22" t="str">
        <f t="shared" si="176"/>
        <v/>
      </c>
      <c r="J2795" s="22" t="str">
        <f t="shared" si="177"/>
        <v/>
      </c>
      <c r="K2795" s="22" t="str">
        <f t="shared" si="178"/>
        <v/>
      </c>
    </row>
    <row r="2796" spans="1:11" x14ac:dyDescent="0.15">
      <c r="A2796" s="22" t="str">
        <f>IFERROR(テーブル_Swim015[[#This Row],[競技番号]],"")</f>
        <v/>
      </c>
      <c r="B2796" s="22" t="str">
        <f>IFERROR(テーブル_Swim015[[#This Row],[組]],"")</f>
        <v/>
      </c>
      <c r="C2796" s="22" t="str">
        <f>IFERROR(テーブル_Swim015[[#This Row],[水路]],"")</f>
        <v/>
      </c>
      <c r="D2796" s="22" t="str">
        <f t="shared" si="179"/>
        <v/>
      </c>
      <c r="E2796" s="22" t="str">
        <f>IFERROR(テーブル_Swim015[[#This Row],[選手番号]],"")</f>
        <v/>
      </c>
      <c r="F2796" s="22" t="str">
        <f>IFERROR(VLOOKUP(E2796,Sheet3!A:H,3,0),"")</f>
        <v/>
      </c>
      <c r="G2796" s="22" t="str">
        <f>IFERROR(VLOOKUP(E2796,Sheet3!A:H,8,0),"")</f>
        <v/>
      </c>
      <c r="H2796" s="22" t="str">
        <f>IFERROR(VLOOKUP(E2796,Sheet2!A:B,2,0),"")</f>
        <v/>
      </c>
      <c r="I2796" s="22" t="str">
        <f t="shared" si="176"/>
        <v/>
      </c>
      <c r="J2796" s="22" t="str">
        <f t="shared" si="177"/>
        <v/>
      </c>
      <c r="K2796" s="22" t="str">
        <f t="shared" si="178"/>
        <v/>
      </c>
    </row>
    <row r="2797" spans="1:11" x14ac:dyDescent="0.15">
      <c r="A2797" s="22" t="str">
        <f>IFERROR(テーブル_Swim015[[#This Row],[競技番号]],"")</f>
        <v/>
      </c>
      <c r="B2797" s="22" t="str">
        <f>IFERROR(テーブル_Swim015[[#This Row],[組]],"")</f>
        <v/>
      </c>
      <c r="C2797" s="22" t="str">
        <f>IFERROR(テーブル_Swim015[[#This Row],[水路]],"")</f>
        <v/>
      </c>
      <c r="D2797" s="22" t="str">
        <f t="shared" si="179"/>
        <v/>
      </c>
      <c r="E2797" s="22" t="str">
        <f>IFERROR(テーブル_Swim015[[#This Row],[選手番号]],"")</f>
        <v/>
      </c>
      <c r="F2797" s="22" t="str">
        <f>IFERROR(VLOOKUP(E2797,Sheet3!A:H,3,0),"")</f>
        <v/>
      </c>
      <c r="G2797" s="22" t="str">
        <f>IFERROR(VLOOKUP(E2797,Sheet3!A:H,8,0),"")</f>
        <v/>
      </c>
      <c r="H2797" s="22" t="str">
        <f>IFERROR(VLOOKUP(E2797,Sheet2!A:B,2,0),"")</f>
        <v/>
      </c>
      <c r="I2797" s="22" t="str">
        <f t="shared" si="176"/>
        <v/>
      </c>
      <c r="J2797" s="22" t="str">
        <f t="shared" si="177"/>
        <v/>
      </c>
      <c r="K2797" s="22" t="str">
        <f t="shared" si="178"/>
        <v/>
      </c>
    </row>
    <row r="2798" spans="1:11" x14ac:dyDescent="0.15">
      <c r="A2798" s="22" t="str">
        <f>IFERROR(テーブル_Swim015[[#This Row],[競技番号]],"")</f>
        <v/>
      </c>
      <c r="B2798" s="22" t="str">
        <f>IFERROR(テーブル_Swim015[[#This Row],[組]],"")</f>
        <v/>
      </c>
      <c r="C2798" s="22" t="str">
        <f>IFERROR(テーブル_Swim015[[#This Row],[水路]],"")</f>
        <v/>
      </c>
      <c r="D2798" s="22" t="str">
        <f t="shared" si="179"/>
        <v/>
      </c>
      <c r="E2798" s="22" t="str">
        <f>IFERROR(テーブル_Swim015[[#This Row],[選手番号]],"")</f>
        <v/>
      </c>
      <c r="F2798" s="22" t="str">
        <f>IFERROR(VLOOKUP(E2798,Sheet3!A:H,3,0),"")</f>
        <v/>
      </c>
      <c r="G2798" s="22" t="str">
        <f>IFERROR(VLOOKUP(E2798,Sheet3!A:H,8,0),"")</f>
        <v/>
      </c>
      <c r="H2798" s="22" t="str">
        <f>IFERROR(VLOOKUP(E2798,Sheet2!A:B,2,0),"")</f>
        <v/>
      </c>
      <c r="I2798" s="22" t="str">
        <f t="shared" si="176"/>
        <v/>
      </c>
      <c r="J2798" s="22" t="str">
        <f t="shared" si="177"/>
        <v/>
      </c>
      <c r="K2798" s="22" t="str">
        <f t="shared" si="178"/>
        <v/>
      </c>
    </row>
    <row r="2799" spans="1:11" x14ac:dyDescent="0.15">
      <c r="A2799" s="22" t="str">
        <f>IFERROR(テーブル_Swim015[[#This Row],[競技番号]],"")</f>
        <v/>
      </c>
      <c r="B2799" s="22" t="str">
        <f>IFERROR(テーブル_Swim015[[#This Row],[組]],"")</f>
        <v/>
      </c>
      <c r="C2799" s="22" t="str">
        <f>IFERROR(テーブル_Swim015[[#This Row],[水路]],"")</f>
        <v/>
      </c>
      <c r="D2799" s="22" t="str">
        <f t="shared" si="179"/>
        <v/>
      </c>
      <c r="E2799" s="22" t="str">
        <f>IFERROR(テーブル_Swim015[[#This Row],[選手番号]],"")</f>
        <v/>
      </c>
      <c r="F2799" s="22" t="str">
        <f>IFERROR(VLOOKUP(E2799,Sheet3!A:H,3,0),"")</f>
        <v/>
      </c>
      <c r="G2799" s="22" t="str">
        <f>IFERROR(VLOOKUP(E2799,Sheet3!A:H,8,0),"")</f>
        <v/>
      </c>
      <c r="H2799" s="22" t="str">
        <f>IFERROR(VLOOKUP(E2799,Sheet2!A:B,2,0),"")</f>
        <v/>
      </c>
      <c r="I2799" s="22" t="str">
        <f t="shared" si="176"/>
        <v/>
      </c>
      <c r="J2799" s="22" t="str">
        <f t="shared" si="177"/>
        <v/>
      </c>
      <c r="K2799" s="22" t="str">
        <f t="shared" si="178"/>
        <v/>
      </c>
    </row>
    <row r="2800" spans="1:11" x14ac:dyDescent="0.15">
      <c r="A2800" s="22" t="str">
        <f>IFERROR(テーブル_Swim015[[#This Row],[競技番号]],"")</f>
        <v/>
      </c>
      <c r="B2800" s="22" t="str">
        <f>IFERROR(テーブル_Swim015[[#This Row],[組]],"")</f>
        <v/>
      </c>
      <c r="C2800" s="22" t="str">
        <f>IFERROR(テーブル_Swim015[[#This Row],[水路]],"")</f>
        <v/>
      </c>
      <c r="D2800" s="22" t="str">
        <f t="shared" si="179"/>
        <v/>
      </c>
      <c r="E2800" s="22" t="str">
        <f>IFERROR(テーブル_Swim015[[#This Row],[選手番号]],"")</f>
        <v/>
      </c>
      <c r="F2800" s="22" t="str">
        <f>IFERROR(VLOOKUP(E2800,Sheet3!A:H,3,0),"")</f>
        <v/>
      </c>
      <c r="G2800" s="22" t="str">
        <f>IFERROR(VLOOKUP(E2800,Sheet3!A:H,8,0),"")</f>
        <v/>
      </c>
      <c r="H2800" s="22" t="str">
        <f>IFERROR(VLOOKUP(E2800,Sheet2!A:B,2,0),"")</f>
        <v/>
      </c>
      <c r="I2800" s="22" t="str">
        <f t="shared" si="176"/>
        <v/>
      </c>
      <c r="J2800" s="22" t="str">
        <f t="shared" si="177"/>
        <v/>
      </c>
      <c r="K2800" s="22" t="str">
        <f t="shared" si="178"/>
        <v/>
      </c>
    </row>
    <row r="2801" spans="1:11" x14ac:dyDescent="0.15">
      <c r="A2801" s="22" t="str">
        <f>IFERROR(テーブル_Swim015[[#This Row],[競技番号]],"")</f>
        <v/>
      </c>
      <c r="B2801" s="22" t="str">
        <f>IFERROR(テーブル_Swim015[[#This Row],[組]],"")</f>
        <v/>
      </c>
      <c r="C2801" s="22" t="str">
        <f>IFERROR(テーブル_Swim015[[#This Row],[水路]],"")</f>
        <v/>
      </c>
      <c r="D2801" s="22" t="str">
        <f t="shared" si="179"/>
        <v/>
      </c>
      <c r="E2801" s="22" t="str">
        <f>IFERROR(テーブル_Swim015[[#This Row],[選手番号]],"")</f>
        <v/>
      </c>
      <c r="F2801" s="22" t="str">
        <f>IFERROR(VLOOKUP(E2801,Sheet3!A:H,3,0),"")</f>
        <v/>
      </c>
      <c r="G2801" s="22" t="str">
        <f>IFERROR(VLOOKUP(E2801,Sheet3!A:H,8,0),"")</f>
        <v/>
      </c>
      <c r="H2801" s="22" t="str">
        <f>IFERROR(VLOOKUP(E2801,Sheet2!A:B,2,0),"")</f>
        <v/>
      </c>
      <c r="I2801" s="22" t="str">
        <f t="shared" si="176"/>
        <v/>
      </c>
      <c r="J2801" s="22" t="str">
        <f t="shared" si="177"/>
        <v/>
      </c>
      <c r="K2801" s="22" t="str">
        <f t="shared" si="178"/>
        <v/>
      </c>
    </row>
    <row r="2802" spans="1:11" x14ac:dyDescent="0.15">
      <c r="A2802" s="22" t="str">
        <f>IFERROR(テーブル_Swim015[[#This Row],[競技番号]],"")</f>
        <v/>
      </c>
      <c r="B2802" s="22" t="str">
        <f>IFERROR(テーブル_Swim015[[#This Row],[組]],"")</f>
        <v/>
      </c>
      <c r="C2802" s="22" t="str">
        <f>IFERROR(テーブル_Swim015[[#This Row],[水路]],"")</f>
        <v/>
      </c>
      <c r="D2802" s="22" t="str">
        <f t="shared" si="179"/>
        <v/>
      </c>
      <c r="E2802" s="22" t="str">
        <f>IFERROR(テーブル_Swim015[[#This Row],[選手番号]],"")</f>
        <v/>
      </c>
      <c r="F2802" s="22" t="str">
        <f>IFERROR(VLOOKUP(E2802,Sheet3!A:H,3,0),"")</f>
        <v/>
      </c>
      <c r="G2802" s="22" t="str">
        <f>IFERROR(VLOOKUP(E2802,Sheet3!A:H,8,0),"")</f>
        <v/>
      </c>
      <c r="H2802" s="22" t="str">
        <f>IFERROR(VLOOKUP(E2802,Sheet2!A:B,2,0),"")</f>
        <v/>
      </c>
      <c r="I2802" s="22" t="str">
        <f t="shared" si="176"/>
        <v/>
      </c>
      <c r="J2802" s="22" t="str">
        <f t="shared" si="177"/>
        <v/>
      </c>
      <c r="K2802" s="22" t="str">
        <f t="shared" si="178"/>
        <v/>
      </c>
    </row>
    <row r="2803" spans="1:11" x14ac:dyDescent="0.15">
      <c r="A2803" s="22" t="str">
        <f>IFERROR(テーブル_Swim015[[#This Row],[競技番号]],"")</f>
        <v/>
      </c>
      <c r="B2803" s="22" t="str">
        <f>IFERROR(テーブル_Swim015[[#This Row],[組]],"")</f>
        <v/>
      </c>
      <c r="C2803" s="22" t="str">
        <f>IFERROR(テーブル_Swim015[[#This Row],[水路]],"")</f>
        <v/>
      </c>
      <c r="D2803" s="22" t="str">
        <f t="shared" si="179"/>
        <v/>
      </c>
      <c r="E2803" s="22" t="str">
        <f>IFERROR(テーブル_Swim015[[#This Row],[選手番号]],"")</f>
        <v/>
      </c>
      <c r="F2803" s="22" t="str">
        <f>IFERROR(VLOOKUP(E2803,Sheet3!A:H,3,0),"")</f>
        <v/>
      </c>
      <c r="G2803" s="22" t="str">
        <f>IFERROR(VLOOKUP(E2803,Sheet3!A:H,8,0),"")</f>
        <v/>
      </c>
      <c r="H2803" s="22" t="str">
        <f>IFERROR(VLOOKUP(E2803,Sheet2!A:B,2,0),"")</f>
        <v/>
      </c>
      <c r="I2803" s="22" t="str">
        <f t="shared" si="176"/>
        <v/>
      </c>
      <c r="J2803" s="22" t="str">
        <f t="shared" si="177"/>
        <v/>
      </c>
      <c r="K2803" s="22" t="str">
        <f t="shared" si="178"/>
        <v/>
      </c>
    </row>
    <row r="2804" spans="1:11" x14ac:dyDescent="0.15">
      <c r="A2804" s="22" t="str">
        <f>IFERROR(テーブル_Swim015[[#This Row],[競技番号]],"")</f>
        <v/>
      </c>
      <c r="B2804" s="22" t="str">
        <f>IFERROR(テーブル_Swim015[[#This Row],[組]],"")</f>
        <v/>
      </c>
      <c r="C2804" s="22" t="str">
        <f>IFERROR(テーブル_Swim015[[#This Row],[水路]],"")</f>
        <v/>
      </c>
      <c r="D2804" s="22" t="str">
        <f t="shared" si="179"/>
        <v/>
      </c>
      <c r="E2804" s="22" t="str">
        <f>IFERROR(テーブル_Swim015[[#This Row],[選手番号]],"")</f>
        <v/>
      </c>
      <c r="F2804" s="22" t="str">
        <f>IFERROR(VLOOKUP(E2804,Sheet3!A:H,3,0),"")</f>
        <v/>
      </c>
      <c r="G2804" s="22" t="str">
        <f>IFERROR(VLOOKUP(E2804,Sheet3!A:H,8,0),"")</f>
        <v/>
      </c>
      <c r="H2804" s="22" t="str">
        <f>IFERROR(VLOOKUP(E2804,Sheet2!A:B,2,0),"")</f>
        <v/>
      </c>
      <c r="I2804" s="22" t="str">
        <f t="shared" si="176"/>
        <v/>
      </c>
      <c r="J2804" s="22" t="str">
        <f t="shared" si="177"/>
        <v/>
      </c>
      <c r="K2804" s="22" t="str">
        <f t="shared" si="178"/>
        <v/>
      </c>
    </row>
    <row r="2805" spans="1:11" x14ac:dyDescent="0.15">
      <c r="A2805" s="22" t="str">
        <f>IFERROR(テーブル_Swim015[[#This Row],[競技番号]],"")</f>
        <v/>
      </c>
      <c r="B2805" s="22" t="str">
        <f>IFERROR(テーブル_Swim015[[#This Row],[組]],"")</f>
        <v/>
      </c>
      <c r="C2805" s="22" t="str">
        <f>IFERROR(テーブル_Swim015[[#This Row],[水路]],"")</f>
        <v/>
      </c>
      <c r="D2805" s="22" t="str">
        <f t="shared" si="179"/>
        <v/>
      </c>
      <c r="E2805" s="22" t="str">
        <f>IFERROR(テーブル_Swim015[[#This Row],[選手番号]],"")</f>
        <v/>
      </c>
      <c r="F2805" s="22" t="str">
        <f>IFERROR(VLOOKUP(E2805,Sheet3!A:H,3,0),"")</f>
        <v/>
      </c>
      <c r="G2805" s="22" t="str">
        <f>IFERROR(VLOOKUP(E2805,Sheet3!A:H,8,0),"")</f>
        <v/>
      </c>
      <c r="H2805" s="22" t="str">
        <f>IFERROR(VLOOKUP(E2805,Sheet2!A:B,2,0),"")</f>
        <v/>
      </c>
      <c r="I2805" s="22" t="str">
        <f t="shared" si="176"/>
        <v/>
      </c>
      <c r="J2805" s="22" t="str">
        <f t="shared" si="177"/>
        <v/>
      </c>
      <c r="K2805" s="22" t="str">
        <f t="shared" si="178"/>
        <v/>
      </c>
    </row>
    <row r="2806" spans="1:11" x14ac:dyDescent="0.15">
      <c r="A2806" s="22" t="str">
        <f>IFERROR(テーブル_Swim015[[#This Row],[競技番号]],"")</f>
        <v/>
      </c>
      <c r="B2806" s="22" t="str">
        <f>IFERROR(テーブル_Swim015[[#This Row],[組]],"")</f>
        <v/>
      </c>
      <c r="C2806" s="22" t="str">
        <f>IFERROR(テーブル_Swim015[[#This Row],[水路]],"")</f>
        <v/>
      </c>
      <c r="D2806" s="22" t="str">
        <f t="shared" si="179"/>
        <v/>
      </c>
      <c r="E2806" s="22" t="str">
        <f>IFERROR(テーブル_Swim015[[#This Row],[選手番号]],"")</f>
        <v/>
      </c>
      <c r="F2806" s="22" t="str">
        <f>IFERROR(VLOOKUP(E2806,Sheet3!A:H,3,0),"")</f>
        <v/>
      </c>
      <c r="G2806" s="22" t="str">
        <f>IFERROR(VLOOKUP(E2806,Sheet3!A:H,8,0),"")</f>
        <v/>
      </c>
      <c r="H2806" s="22" t="str">
        <f>IFERROR(VLOOKUP(E2806,Sheet2!A:B,2,0),"")</f>
        <v/>
      </c>
      <c r="I2806" s="22" t="str">
        <f t="shared" si="176"/>
        <v/>
      </c>
      <c r="J2806" s="22" t="str">
        <f t="shared" si="177"/>
        <v/>
      </c>
      <c r="K2806" s="22" t="str">
        <f t="shared" si="178"/>
        <v/>
      </c>
    </row>
    <row r="2807" spans="1:11" x14ac:dyDescent="0.15">
      <c r="A2807" s="22" t="str">
        <f>IFERROR(テーブル_Swim015[[#This Row],[競技番号]],"")</f>
        <v/>
      </c>
      <c r="B2807" s="22" t="str">
        <f>IFERROR(テーブル_Swim015[[#This Row],[組]],"")</f>
        <v/>
      </c>
      <c r="C2807" s="22" t="str">
        <f>IFERROR(テーブル_Swim015[[#This Row],[水路]],"")</f>
        <v/>
      </c>
      <c r="D2807" s="22" t="str">
        <f t="shared" si="179"/>
        <v/>
      </c>
      <c r="E2807" s="22" t="str">
        <f>IFERROR(テーブル_Swim015[[#This Row],[選手番号]],"")</f>
        <v/>
      </c>
      <c r="F2807" s="22" t="str">
        <f>IFERROR(VLOOKUP(E2807,Sheet3!A:H,3,0),"")</f>
        <v/>
      </c>
      <c r="G2807" s="22" t="str">
        <f>IFERROR(VLOOKUP(E2807,Sheet3!A:H,8,0),"")</f>
        <v/>
      </c>
      <c r="H2807" s="22" t="str">
        <f>IFERROR(VLOOKUP(E2807,Sheet2!A:B,2,0),"")</f>
        <v/>
      </c>
      <c r="I2807" s="22" t="str">
        <f t="shared" si="176"/>
        <v/>
      </c>
      <c r="J2807" s="22" t="str">
        <f t="shared" si="177"/>
        <v/>
      </c>
      <c r="K2807" s="22" t="str">
        <f t="shared" si="178"/>
        <v/>
      </c>
    </row>
    <row r="2808" spans="1:11" x14ac:dyDescent="0.15">
      <c r="A2808" s="22" t="str">
        <f>IFERROR(テーブル_Swim015[[#This Row],[競技番号]],"")</f>
        <v/>
      </c>
      <c r="B2808" s="22" t="str">
        <f>IFERROR(テーブル_Swim015[[#This Row],[組]],"")</f>
        <v/>
      </c>
      <c r="C2808" s="22" t="str">
        <f>IFERROR(テーブル_Swim015[[#This Row],[水路]],"")</f>
        <v/>
      </c>
      <c r="D2808" s="22" t="str">
        <f t="shared" si="179"/>
        <v/>
      </c>
      <c r="E2808" s="22" t="str">
        <f>IFERROR(テーブル_Swim015[[#This Row],[選手番号]],"")</f>
        <v/>
      </c>
      <c r="F2808" s="22" t="str">
        <f>IFERROR(VLOOKUP(E2808,Sheet3!A:H,3,0),"")</f>
        <v/>
      </c>
      <c r="G2808" s="22" t="str">
        <f>IFERROR(VLOOKUP(E2808,Sheet3!A:H,8,0),"")</f>
        <v/>
      </c>
      <c r="H2808" s="22" t="str">
        <f>IFERROR(VLOOKUP(E2808,Sheet2!A:B,2,0),"")</f>
        <v/>
      </c>
      <c r="I2808" s="22" t="str">
        <f t="shared" si="176"/>
        <v/>
      </c>
      <c r="J2808" s="22" t="str">
        <f t="shared" si="177"/>
        <v/>
      </c>
      <c r="K2808" s="22" t="str">
        <f t="shared" si="178"/>
        <v/>
      </c>
    </row>
    <row r="2809" spans="1:11" x14ac:dyDescent="0.15">
      <c r="A2809" s="22" t="str">
        <f>IFERROR(テーブル_Swim015[[#This Row],[競技番号]],"")</f>
        <v/>
      </c>
      <c r="B2809" s="22" t="str">
        <f>IFERROR(テーブル_Swim015[[#This Row],[組]],"")</f>
        <v/>
      </c>
      <c r="C2809" s="22" t="str">
        <f>IFERROR(テーブル_Swim015[[#This Row],[水路]],"")</f>
        <v/>
      </c>
      <c r="D2809" s="22" t="str">
        <f t="shared" si="179"/>
        <v/>
      </c>
      <c r="E2809" s="22" t="str">
        <f>IFERROR(テーブル_Swim015[[#This Row],[選手番号]],"")</f>
        <v/>
      </c>
      <c r="F2809" s="22" t="str">
        <f>IFERROR(VLOOKUP(E2809,Sheet3!A:H,3,0),"")</f>
        <v/>
      </c>
      <c r="G2809" s="22" t="str">
        <f>IFERROR(VLOOKUP(E2809,Sheet3!A:H,8,0),"")</f>
        <v/>
      </c>
      <c r="H2809" s="22" t="str">
        <f>IFERROR(VLOOKUP(E2809,Sheet2!A:B,2,0),"")</f>
        <v/>
      </c>
      <c r="I2809" s="22" t="str">
        <f t="shared" si="176"/>
        <v/>
      </c>
      <c r="J2809" s="22" t="str">
        <f t="shared" si="177"/>
        <v/>
      </c>
      <c r="K2809" s="22" t="str">
        <f t="shared" si="178"/>
        <v/>
      </c>
    </row>
    <row r="2810" spans="1:11" x14ac:dyDescent="0.15">
      <c r="A2810" s="22" t="str">
        <f>IFERROR(テーブル_Swim015[[#This Row],[競技番号]],"")</f>
        <v/>
      </c>
      <c r="B2810" s="22" t="str">
        <f>IFERROR(テーブル_Swim015[[#This Row],[組]],"")</f>
        <v/>
      </c>
      <c r="C2810" s="22" t="str">
        <f>IFERROR(テーブル_Swim015[[#This Row],[水路]],"")</f>
        <v/>
      </c>
      <c r="D2810" s="22" t="str">
        <f t="shared" si="179"/>
        <v/>
      </c>
      <c r="E2810" s="22" t="str">
        <f>IFERROR(テーブル_Swim015[[#This Row],[選手番号]],"")</f>
        <v/>
      </c>
      <c r="F2810" s="22" t="str">
        <f>IFERROR(VLOOKUP(E2810,Sheet3!A:H,3,0),"")</f>
        <v/>
      </c>
      <c r="G2810" s="22" t="str">
        <f>IFERROR(VLOOKUP(E2810,Sheet3!A:H,8,0),"")</f>
        <v/>
      </c>
      <c r="H2810" s="22" t="str">
        <f>IFERROR(VLOOKUP(E2810,Sheet2!A:B,2,0),"")</f>
        <v/>
      </c>
      <c r="I2810" s="22" t="str">
        <f t="shared" si="176"/>
        <v/>
      </c>
      <c r="J2810" s="22" t="str">
        <f t="shared" si="177"/>
        <v/>
      </c>
      <c r="K2810" s="22" t="str">
        <f t="shared" si="178"/>
        <v/>
      </c>
    </row>
    <row r="2811" spans="1:11" x14ac:dyDescent="0.15">
      <c r="A2811" s="22" t="str">
        <f>IFERROR(テーブル_Swim015[[#This Row],[競技番号]],"")</f>
        <v/>
      </c>
      <c r="B2811" s="22" t="str">
        <f>IFERROR(テーブル_Swim015[[#This Row],[組]],"")</f>
        <v/>
      </c>
      <c r="C2811" s="22" t="str">
        <f>IFERROR(テーブル_Swim015[[#This Row],[水路]],"")</f>
        <v/>
      </c>
      <c r="D2811" s="22" t="str">
        <f t="shared" si="179"/>
        <v/>
      </c>
      <c r="E2811" s="22" t="str">
        <f>IFERROR(テーブル_Swim015[[#This Row],[選手番号]],"")</f>
        <v/>
      </c>
      <c r="F2811" s="22" t="str">
        <f>IFERROR(VLOOKUP(E2811,Sheet3!A:H,3,0),"")</f>
        <v/>
      </c>
      <c r="G2811" s="22" t="str">
        <f>IFERROR(VLOOKUP(E2811,Sheet3!A:H,8,0),"")</f>
        <v/>
      </c>
      <c r="H2811" s="22" t="str">
        <f>IFERROR(VLOOKUP(E2811,Sheet2!A:B,2,0),"")</f>
        <v/>
      </c>
      <c r="I2811" s="22" t="str">
        <f t="shared" si="176"/>
        <v/>
      </c>
      <c r="J2811" s="22" t="str">
        <f t="shared" si="177"/>
        <v/>
      </c>
      <c r="K2811" s="22" t="str">
        <f t="shared" si="178"/>
        <v/>
      </c>
    </row>
    <row r="2812" spans="1:11" x14ac:dyDescent="0.15">
      <c r="A2812" s="22" t="str">
        <f>IFERROR(テーブル_Swim015[[#This Row],[競技番号]],"")</f>
        <v/>
      </c>
      <c r="B2812" s="22" t="str">
        <f>IFERROR(テーブル_Swim015[[#This Row],[組]],"")</f>
        <v/>
      </c>
      <c r="C2812" s="22" t="str">
        <f>IFERROR(テーブル_Swim015[[#This Row],[水路]],"")</f>
        <v/>
      </c>
      <c r="D2812" s="22" t="str">
        <f t="shared" si="179"/>
        <v/>
      </c>
      <c r="E2812" s="22" t="str">
        <f>IFERROR(テーブル_Swim015[[#This Row],[選手番号]],"")</f>
        <v/>
      </c>
      <c r="F2812" s="22" t="str">
        <f>IFERROR(VLOOKUP(E2812,Sheet3!A:H,3,0),"")</f>
        <v/>
      </c>
      <c r="G2812" s="22" t="str">
        <f>IFERROR(VLOOKUP(E2812,Sheet3!A:H,8,0),"")</f>
        <v/>
      </c>
      <c r="H2812" s="22" t="str">
        <f>IFERROR(VLOOKUP(E2812,Sheet2!A:B,2,0),"")</f>
        <v/>
      </c>
      <c r="I2812" s="22" t="str">
        <f t="shared" si="176"/>
        <v/>
      </c>
      <c r="J2812" s="22" t="str">
        <f t="shared" si="177"/>
        <v/>
      </c>
      <c r="K2812" s="22" t="str">
        <f t="shared" si="178"/>
        <v/>
      </c>
    </row>
    <row r="2813" spans="1:11" x14ac:dyDescent="0.15">
      <c r="A2813" s="22" t="str">
        <f>IFERROR(テーブル_Swim015[[#This Row],[競技番号]],"")</f>
        <v/>
      </c>
      <c r="B2813" s="22" t="str">
        <f>IFERROR(テーブル_Swim015[[#This Row],[組]],"")</f>
        <v/>
      </c>
      <c r="C2813" s="22" t="str">
        <f>IFERROR(テーブル_Swim015[[#This Row],[水路]],"")</f>
        <v/>
      </c>
      <c r="D2813" s="22" t="str">
        <f t="shared" si="179"/>
        <v/>
      </c>
      <c r="E2813" s="22" t="str">
        <f>IFERROR(テーブル_Swim015[[#This Row],[選手番号]],"")</f>
        <v/>
      </c>
      <c r="F2813" s="22" t="str">
        <f>IFERROR(VLOOKUP(E2813,Sheet3!A:H,3,0),"")</f>
        <v/>
      </c>
      <c r="G2813" s="22" t="str">
        <f>IFERROR(VLOOKUP(E2813,Sheet3!A:H,8,0),"")</f>
        <v/>
      </c>
      <c r="H2813" s="22" t="str">
        <f>IFERROR(VLOOKUP(E2813,Sheet2!A:B,2,0),"")</f>
        <v/>
      </c>
      <c r="I2813" s="22" t="str">
        <f t="shared" si="176"/>
        <v/>
      </c>
      <c r="J2813" s="22" t="str">
        <f t="shared" si="177"/>
        <v/>
      </c>
      <c r="K2813" s="22" t="str">
        <f t="shared" si="178"/>
        <v/>
      </c>
    </row>
    <row r="2814" spans="1:11" x14ac:dyDescent="0.15">
      <c r="A2814" s="22" t="str">
        <f>IFERROR(テーブル_Swim015[[#This Row],[競技番号]],"")</f>
        <v/>
      </c>
      <c r="B2814" s="22" t="str">
        <f>IFERROR(テーブル_Swim015[[#This Row],[組]],"")</f>
        <v/>
      </c>
      <c r="C2814" s="22" t="str">
        <f>IFERROR(テーブル_Swim015[[#This Row],[水路]],"")</f>
        <v/>
      </c>
      <c r="D2814" s="22" t="str">
        <f t="shared" si="179"/>
        <v/>
      </c>
      <c r="E2814" s="22" t="str">
        <f>IFERROR(テーブル_Swim015[[#This Row],[選手番号]],"")</f>
        <v/>
      </c>
      <c r="F2814" s="22" t="str">
        <f>IFERROR(VLOOKUP(E2814,Sheet3!A:H,3,0),"")</f>
        <v/>
      </c>
      <c r="G2814" s="22" t="str">
        <f>IFERROR(VLOOKUP(E2814,Sheet3!A:H,8,0),"")</f>
        <v/>
      </c>
      <c r="H2814" s="22" t="str">
        <f>IFERROR(VLOOKUP(E2814,Sheet2!A:B,2,0),"")</f>
        <v/>
      </c>
      <c r="I2814" s="22" t="str">
        <f t="shared" si="176"/>
        <v/>
      </c>
      <c r="J2814" s="22" t="str">
        <f t="shared" si="177"/>
        <v/>
      </c>
      <c r="K2814" s="22" t="str">
        <f t="shared" si="178"/>
        <v/>
      </c>
    </row>
    <row r="2815" spans="1:11" x14ac:dyDescent="0.15">
      <c r="A2815" s="22" t="str">
        <f>IFERROR(テーブル_Swim015[[#This Row],[競技番号]],"")</f>
        <v/>
      </c>
      <c r="B2815" s="22" t="str">
        <f>IFERROR(テーブル_Swim015[[#This Row],[組]],"")</f>
        <v/>
      </c>
      <c r="C2815" s="22" t="str">
        <f>IFERROR(テーブル_Swim015[[#This Row],[水路]],"")</f>
        <v/>
      </c>
      <c r="D2815" s="22" t="str">
        <f t="shared" si="179"/>
        <v/>
      </c>
      <c r="E2815" s="22" t="str">
        <f>IFERROR(テーブル_Swim015[[#This Row],[選手番号]],"")</f>
        <v/>
      </c>
      <c r="F2815" s="22" t="str">
        <f>IFERROR(VLOOKUP(E2815,Sheet3!A:H,3,0),"")</f>
        <v/>
      </c>
      <c r="G2815" s="22" t="str">
        <f>IFERROR(VLOOKUP(E2815,Sheet3!A:H,8,0),"")</f>
        <v/>
      </c>
      <c r="H2815" s="22" t="str">
        <f>IFERROR(VLOOKUP(E2815,Sheet2!A:B,2,0),"")</f>
        <v/>
      </c>
      <c r="I2815" s="22" t="str">
        <f t="shared" si="176"/>
        <v/>
      </c>
      <c r="J2815" s="22" t="str">
        <f t="shared" si="177"/>
        <v/>
      </c>
      <c r="K2815" s="22" t="str">
        <f t="shared" si="178"/>
        <v/>
      </c>
    </row>
    <row r="2816" spans="1:11" x14ac:dyDescent="0.15">
      <c r="A2816" s="22" t="str">
        <f>IFERROR(テーブル_Swim015[[#This Row],[競技番号]],"")</f>
        <v/>
      </c>
      <c r="B2816" s="22" t="str">
        <f>IFERROR(テーブル_Swim015[[#This Row],[組]],"")</f>
        <v/>
      </c>
      <c r="C2816" s="22" t="str">
        <f>IFERROR(テーブル_Swim015[[#This Row],[水路]],"")</f>
        <v/>
      </c>
      <c r="D2816" s="22" t="str">
        <f t="shared" si="179"/>
        <v/>
      </c>
      <c r="E2816" s="22" t="str">
        <f>IFERROR(テーブル_Swim015[[#This Row],[選手番号]],"")</f>
        <v/>
      </c>
      <c r="F2816" s="22" t="str">
        <f>IFERROR(VLOOKUP(E2816,Sheet3!A:H,3,0),"")</f>
        <v/>
      </c>
      <c r="G2816" s="22" t="str">
        <f>IFERROR(VLOOKUP(E2816,Sheet3!A:H,8,0),"")</f>
        <v/>
      </c>
      <c r="H2816" s="22" t="str">
        <f>IFERROR(VLOOKUP(E2816,Sheet2!A:B,2,0),"")</f>
        <v/>
      </c>
      <c r="I2816" s="22" t="str">
        <f t="shared" si="176"/>
        <v/>
      </c>
      <c r="J2816" s="22" t="str">
        <f t="shared" si="177"/>
        <v/>
      </c>
      <c r="K2816" s="22" t="str">
        <f t="shared" si="178"/>
        <v/>
      </c>
    </row>
    <row r="2817" spans="1:11" x14ac:dyDescent="0.15">
      <c r="A2817" s="22" t="str">
        <f>IFERROR(テーブル_Swim015[[#This Row],[競技番号]],"")</f>
        <v/>
      </c>
      <c r="B2817" s="22" t="str">
        <f>IFERROR(テーブル_Swim015[[#This Row],[組]],"")</f>
        <v/>
      </c>
      <c r="C2817" s="22" t="str">
        <f>IFERROR(テーブル_Swim015[[#This Row],[水路]],"")</f>
        <v/>
      </c>
      <c r="D2817" s="22" t="str">
        <f t="shared" si="179"/>
        <v/>
      </c>
      <c r="E2817" s="22" t="str">
        <f>IFERROR(テーブル_Swim015[[#This Row],[選手番号]],"")</f>
        <v/>
      </c>
      <c r="F2817" s="22" t="str">
        <f>IFERROR(VLOOKUP(E2817,Sheet3!A:H,3,0),"")</f>
        <v/>
      </c>
      <c r="G2817" s="22" t="str">
        <f>IFERROR(VLOOKUP(E2817,Sheet3!A:H,8,0),"")</f>
        <v/>
      </c>
      <c r="H2817" s="22" t="str">
        <f>IFERROR(VLOOKUP(E2817,Sheet2!A:B,2,0),"")</f>
        <v/>
      </c>
      <c r="I2817" s="22" t="str">
        <f t="shared" si="176"/>
        <v/>
      </c>
      <c r="J2817" s="22" t="str">
        <f t="shared" si="177"/>
        <v/>
      </c>
      <c r="K2817" s="22" t="str">
        <f t="shared" si="178"/>
        <v/>
      </c>
    </row>
    <row r="2818" spans="1:11" x14ac:dyDescent="0.15">
      <c r="A2818" s="22" t="str">
        <f>IFERROR(テーブル_Swim015[[#This Row],[競技番号]],"")</f>
        <v/>
      </c>
      <c r="B2818" s="22" t="str">
        <f>IFERROR(テーブル_Swim015[[#This Row],[組]],"")</f>
        <v/>
      </c>
      <c r="C2818" s="22" t="str">
        <f>IFERROR(テーブル_Swim015[[#This Row],[水路]],"")</f>
        <v/>
      </c>
      <c r="D2818" s="22" t="str">
        <f t="shared" si="179"/>
        <v/>
      </c>
      <c r="E2818" s="22" t="str">
        <f>IFERROR(テーブル_Swim015[[#This Row],[選手番号]],"")</f>
        <v/>
      </c>
      <c r="F2818" s="22" t="str">
        <f>IFERROR(VLOOKUP(E2818,Sheet3!A:H,3,0),"")</f>
        <v/>
      </c>
      <c r="G2818" s="22" t="str">
        <f>IFERROR(VLOOKUP(E2818,Sheet3!A:H,8,0),"")</f>
        <v/>
      </c>
      <c r="H2818" s="22" t="str">
        <f>IFERROR(VLOOKUP(E2818,Sheet2!A:B,2,0),"")</f>
        <v/>
      </c>
      <c r="I2818" s="22" t="str">
        <f t="shared" si="176"/>
        <v/>
      </c>
      <c r="J2818" s="22" t="str">
        <f t="shared" si="177"/>
        <v/>
      </c>
      <c r="K2818" s="22" t="str">
        <f t="shared" si="178"/>
        <v/>
      </c>
    </row>
    <row r="2819" spans="1:11" x14ac:dyDescent="0.15">
      <c r="A2819" s="22" t="str">
        <f>IFERROR(テーブル_Swim015[[#This Row],[競技番号]],"")</f>
        <v/>
      </c>
      <c r="B2819" s="22" t="str">
        <f>IFERROR(テーブル_Swim015[[#This Row],[組]],"")</f>
        <v/>
      </c>
      <c r="C2819" s="22" t="str">
        <f>IFERROR(テーブル_Swim015[[#This Row],[水路]],"")</f>
        <v/>
      </c>
      <c r="D2819" s="22" t="str">
        <f t="shared" si="179"/>
        <v/>
      </c>
      <c r="E2819" s="22" t="str">
        <f>IFERROR(テーブル_Swim015[[#This Row],[選手番号]],"")</f>
        <v/>
      </c>
      <c r="F2819" s="22" t="str">
        <f>IFERROR(VLOOKUP(E2819,Sheet3!A:H,3,0),"")</f>
        <v/>
      </c>
      <c r="G2819" s="22" t="str">
        <f>IFERROR(VLOOKUP(E2819,Sheet3!A:H,8,0),"")</f>
        <v/>
      </c>
      <c r="H2819" s="22" t="str">
        <f>IFERROR(VLOOKUP(E2819,Sheet2!A:B,2,0),"")</f>
        <v/>
      </c>
      <c r="I2819" s="22" t="str">
        <f t="shared" si="176"/>
        <v/>
      </c>
      <c r="J2819" s="22" t="str">
        <f t="shared" si="177"/>
        <v/>
      </c>
      <c r="K2819" s="22" t="str">
        <f t="shared" si="178"/>
        <v/>
      </c>
    </row>
    <row r="2820" spans="1:11" x14ac:dyDescent="0.15">
      <c r="A2820" s="22" t="str">
        <f>IFERROR(テーブル_Swim015[[#This Row],[競技番号]],"")</f>
        <v/>
      </c>
      <c r="B2820" s="22" t="str">
        <f>IFERROR(テーブル_Swim015[[#This Row],[組]],"")</f>
        <v/>
      </c>
      <c r="C2820" s="22" t="str">
        <f>IFERROR(テーブル_Swim015[[#This Row],[水路]],"")</f>
        <v/>
      </c>
      <c r="D2820" s="22" t="str">
        <f t="shared" si="179"/>
        <v/>
      </c>
      <c r="E2820" s="22" t="str">
        <f>IFERROR(テーブル_Swim015[[#This Row],[選手番号]],"")</f>
        <v/>
      </c>
      <c r="F2820" s="22" t="str">
        <f>IFERROR(VLOOKUP(E2820,Sheet3!A:H,3,0),"")</f>
        <v/>
      </c>
      <c r="G2820" s="22" t="str">
        <f>IFERROR(VLOOKUP(E2820,Sheet3!A:H,8,0),"")</f>
        <v/>
      </c>
      <c r="H2820" s="22" t="str">
        <f>IFERROR(VLOOKUP(E2820,Sheet2!A:B,2,0),"")</f>
        <v/>
      </c>
      <c r="I2820" s="22" t="str">
        <f t="shared" si="176"/>
        <v/>
      </c>
      <c r="J2820" s="22" t="str">
        <f t="shared" si="177"/>
        <v/>
      </c>
      <c r="K2820" s="22" t="str">
        <f t="shared" si="178"/>
        <v/>
      </c>
    </row>
    <row r="2821" spans="1:11" x14ac:dyDescent="0.15">
      <c r="A2821" s="22" t="str">
        <f>IFERROR(テーブル_Swim015[[#This Row],[競技番号]],"")</f>
        <v/>
      </c>
      <c r="B2821" s="22" t="str">
        <f>IFERROR(テーブル_Swim015[[#This Row],[組]],"")</f>
        <v/>
      </c>
      <c r="C2821" s="22" t="str">
        <f>IFERROR(テーブル_Swim015[[#This Row],[水路]],"")</f>
        <v/>
      </c>
      <c r="D2821" s="22" t="str">
        <f t="shared" si="179"/>
        <v/>
      </c>
      <c r="E2821" s="22" t="str">
        <f>IFERROR(テーブル_Swim015[[#This Row],[選手番号]],"")</f>
        <v/>
      </c>
      <c r="F2821" s="22" t="str">
        <f>IFERROR(VLOOKUP(E2821,Sheet3!A:H,3,0),"")</f>
        <v/>
      </c>
      <c r="G2821" s="22" t="str">
        <f>IFERROR(VLOOKUP(E2821,Sheet3!A:H,8,0),"")</f>
        <v/>
      </c>
      <c r="H2821" s="22" t="str">
        <f>IFERROR(VLOOKUP(E2821,Sheet2!A:B,2,0),"")</f>
        <v/>
      </c>
      <c r="I2821" s="22" t="str">
        <f t="shared" si="176"/>
        <v/>
      </c>
      <c r="J2821" s="22" t="str">
        <f t="shared" si="177"/>
        <v/>
      </c>
      <c r="K2821" s="22" t="str">
        <f t="shared" si="178"/>
        <v/>
      </c>
    </row>
    <row r="2822" spans="1:11" x14ac:dyDescent="0.15">
      <c r="A2822" s="22" t="str">
        <f>IFERROR(テーブル_Swim015[[#This Row],[競技番号]],"")</f>
        <v/>
      </c>
      <c r="B2822" s="22" t="str">
        <f>IFERROR(テーブル_Swim015[[#This Row],[組]],"")</f>
        <v/>
      </c>
      <c r="C2822" s="22" t="str">
        <f>IFERROR(テーブル_Swim015[[#This Row],[水路]],"")</f>
        <v/>
      </c>
      <c r="D2822" s="22" t="str">
        <f t="shared" si="179"/>
        <v/>
      </c>
      <c r="E2822" s="22" t="str">
        <f>IFERROR(テーブル_Swim015[[#This Row],[選手番号]],"")</f>
        <v/>
      </c>
      <c r="F2822" s="22" t="str">
        <f>IFERROR(VLOOKUP(E2822,Sheet3!A:H,3,0),"")</f>
        <v/>
      </c>
      <c r="G2822" s="22" t="str">
        <f>IFERROR(VLOOKUP(E2822,Sheet3!A:H,8,0),"")</f>
        <v/>
      </c>
      <c r="H2822" s="22" t="str">
        <f>IFERROR(VLOOKUP(E2822,Sheet2!A:B,2,0),"")</f>
        <v/>
      </c>
      <c r="I2822" s="22" t="str">
        <f t="shared" si="176"/>
        <v/>
      </c>
      <c r="J2822" s="22" t="str">
        <f t="shared" si="177"/>
        <v/>
      </c>
      <c r="K2822" s="22" t="str">
        <f t="shared" si="178"/>
        <v/>
      </c>
    </row>
    <row r="2823" spans="1:11" x14ac:dyDescent="0.15">
      <c r="A2823" s="22" t="str">
        <f>IFERROR(テーブル_Swim015[[#This Row],[競技番号]],"")</f>
        <v/>
      </c>
      <c r="B2823" s="22" t="str">
        <f>IFERROR(テーブル_Swim015[[#This Row],[組]],"")</f>
        <v/>
      </c>
      <c r="C2823" s="22" t="str">
        <f>IFERROR(テーブル_Swim015[[#This Row],[水路]],"")</f>
        <v/>
      </c>
      <c r="D2823" s="22" t="str">
        <f t="shared" si="179"/>
        <v/>
      </c>
      <c r="E2823" s="22" t="str">
        <f>IFERROR(テーブル_Swim015[[#This Row],[選手番号]],"")</f>
        <v/>
      </c>
      <c r="F2823" s="22" t="str">
        <f>IFERROR(VLOOKUP(E2823,Sheet3!A:H,3,0),"")</f>
        <v/>
      </c>
      <c r="G2823" s="22" t="str">
        <f>IFERROR(VLOOKUP(E2823,Sheet3!A:H,8,0),"")</f>
        <v/>
      </c>
      <c r="H2823" s="22" t="str">
        <f>IFERROR(VLOOKUP(E2823,Sheet2!A:B,2,0),"")</f>
        <v/>
      </c>
      <c r="I2823" s="22" t="str">
        <f t="shared" si="176"/>
        <v/>
      </c>
      <c r="J2823" s="22" t="str">
        <f t="shared" si="177"/>
        <v/>
      </c>
      <c r="K2823" s="22" t="str">
        <f t="shared" si="178"/>
        <v/>
      </c>
    </row>
    <row r="2824" spans="1:11" x14ac:dyDescent="0.15">
      <c r="A2824" s="22" t="str">
        <f>IFERROR(テーブル_Swim015[[#This Row],[競技番号]],"")</f>
        <v/>
      </c>
      <c r="B2824" s="22" t="str">
        <f>IFERROR(テーブル_Swim015[[#This Row],[組]],"")</f>
        <v/>
      </c>
      <c r="C2824" s="22" t="str">
        <f>IFERROR(テーブル_Swim015[[#This Row],[水路]],"")</f>
        <v/>
      </c>
      <c r="D2824" s="22" t="str">
        <f t="shared" si="179"/>
        <v/>
      </c>
      <c r="E2824" s="22" t="str">
        <f>IFERROR(テーブル_Swim015[[#This Row],[選手番号]],"")</f>
        <v/>
      </c>
      <c r="F2824" s="22" t="str">
        <f>IFERROR(VLOOKUP(E2824,Sheet3!A:H,3,0),"")</f>
        <v/>
      </c>
      <c r="G2824" s="22" t="str">
        <f>IFERROR(VLOOKUP(E2824,Sheet3!A:H,8,0),"")</f>
        <v/>
      </c>
      <c r="H2824" s="22" t="str">
        <f>IFERROR(VLOOKUP(E2824,Sheet2!A:B,2,0),"")</f>
        <v/>
      </c>
      <c r="I2824" s="22" t="str">
        <f t="shared" si="176"/>
        <v/>
      </c>
      <c r="J2824" s="22" t="str">
        <f t="shared" si="177"/>
        <v/>
      </c>
      <c r="K2824" s="22" t="str">
        <f t="shared" si="178"/>
        <v/>
      </c>
    </row>
    <row r="2825" spans="1:11" x14ac:dyDescent="0.15">
      <c r="A2825" s="22" t="str">
        <f>IFERROR(テーブル_Swim015[[#This Row],[競技番号]],"")</f>
        <v/>
      </c>
      <c r="B2825" s="22" t="str">
        <f>IFERROR(テーブル_Swim015[[#This Row],[組]],"")</f>
        <v/>
      </c>
      <c r="C2825" s="22" t="str">
        <f>IFERROR(テーブル_Swim015[[#This Row],[水路]],"")</f>
        <v/>
      </c>
      <c r="D2825" s="22" t="str">
        <f t="shared" si="179"/>
        <v/>
      </c>
      <c r="E2825" s="22" t="str">
        <f>IFERROR(テーブル_Swim015[[#This Row],[選手番号]],"")</f>
        <v/>
      </c>
      <c r="F2825" s="22" t="str">
        <f>IFERROR(VLOOKUP(E2825,Sheet3!A:H,3,0),"")</f>
        <v/>
      </c>
      <c r="G2825" s="22" t="str">
        <f>IFERROR(VLOOKUP(E2825,Sheet3!A:H,8,0),"")</f>
        <v/>
      </c>
      <c r="H2825" s="22" t="str">
        <f>IFERROR(VLOOKUP(E2825,Sheet2!A:B,2,0),"")</f>
        <v/>
      </c>
      <c r="I2825" s="22" t="str">
        <f t="shared" si="176"/>
        <v/>
      </c>
      <c r="J2825" s="22" t="str">
        <f t="shared" si="177"/>
        <v/>
      </c>
      <c r="K2825" s="22" t="str">
        <f t="shared" si="178"/>
        <v/>
      </c>
    </row>
    <row r="2826" spans="1:11" x14ac:dyDescent="0.15">
      <c r="A2826" s="22" t="str">
        <f>IFERROR(テーブル_Swim015[[#This Row],[競技番号]],"")</f>
        <v/>
      </c>
      <c r="B2826" s="22" t="str">
        <f>IFERROR(テーブル_Swim015[[#This Row],[組]],"")</f>
        <v/>
      </c>
      <c r="C2826" s="22" t="str">
        <f>IFERROR(テーブル_Swim015[[#This Row],[水路]],"")</f>
        <v/>
      </c>
      <c r="D2826" s="22" t="str">
        <f t="shared" si="179"/>
        <v/>
      </c>
      <c r="E2826" s="22" t="str">
        <f>IFERROR(テーブル_Swim015[[#This Row],[選手番号]],"")</f>
        <v/>
      </c>
      <c r="F2826" s="22" t="str">
        <f>IFERROR(VLOOKUP(E2826,Sheet3!A:H,3,0),"")</f>
        <v/>
      </c>
      <c r="G2826" s="22" t="str">
        <f>IFERROR(VLOOKUP(E2826,Sheet3!A:H,8,0),"")</f>
        <v/>
      </c>
      <c r="H2826" s="22" t="str">
        <f>IFERROR(VLOOKUP(E2826,Sheet2!A:B,2,0),"")</f>
        <v/>
      </c>
      <c r="I2826" s="22" t="str">
        <f t="shared" si="176"/>
        <v/>
      </c>
      <c r="J2826" s="22" t="str">
        <f t="shared" si="177"/>
        <v/>
      </c>
      <c r="K2826" s="22" t="str">
        <f t="shared" si="178"/>
        <v/>
      </c>
    </row>
    <row r="2827" spans="1:11" x14ac:dyDescent="0.15">
      <c r="A2827" s="22" t="str">
        <f>IFERROR(テーブル_Swim015[[#This Row],[競技番号]],"")</f>
        <v/>
      </c>
      <c r="B2827" s="22" t="str">
        <f>IFERROR(テーブル_Swim015[[#This Row],[組]],"")</f>
        <v/>
      </c>
      <c r="C2827" s="22" t="str">
        <f>IFERROR(テーブル_Swim015[[#This Row],[水路]],"")</f>
        <v/>
      </c>
      <c r="D2827" s="22" t="str">
        <f t="shared" si="179"/>
        <v/>
      </c>
      <c r="E2827" s="22" t="str">
        <f>IFERROR(テーブル_Swim015[[#This Row],[選手番号]],"")</f>
        <v/>
      </c>
      <c r="F2827" s="22" t="str">
        <f>IFERROR(VLOOKUP(E2827,Sheet3!A:H,3,0),"")</f>
        <v/>
      </c>
      <c r="G2827" s="22" t="str">
        <f>IFERROR(VLOOKUP(E2827,Sheet3!A:H,8,0),"")</f>
        <v/>
      </c>
      <c r="H2827" s="22" t="str">
        <f>IFERROR(VLOOKUP(E2827,Sheet2!A:B,2,0),"")</f>
        <v/>
      </c>
      <c r="I2827" s="22" t="str">
        <f t="shared" si="176"/>
        <v/>
      </c>
      <c r="J2827" s="22" t="str">
        <f t="shared" si="177"/>
        <v/>
      </c>
      <c r="K2827" s="22" t="str">
        <f t="shared" si="178"/>
        <v/>
      </c>
    </row>
    <row r="2828" spans="1:11" x14ac:dyDescent="0.15">
      <c r="A2828" s="22" t="str">
        <f>IFERROR(テーブル_Swim015[[#This Row],[競技番号]],"")</f>
        <v/>
      </c>
      <c r="B2828" s="22" t="str">
        <f>IFERROR(テーブル_Swim015[[#This Row],[組]],"")</f>
        <v/>
      </c>
      <c r="C2828" s="22" t="str">
        <f>IFERROR(テーブル_Swim015[[#This Row],[水路]],"")</f>
        <v/>
      </c>
      <c r="D2828" s="22" t="str">
        <f t="shared" si="179"/>
        <v/>
      </c>
      <c r="E2828" s="22" t="str">
        <f>IFERROR(テーブル_Swim015[[#This Row],[選手番号]],"")</f>
        <v/>
      </c>
      <c r="F2828" s="22" t="str">
        <f>IFERROR(VLOOKUP(E2828,Sheet3!A:H,3,0),"")</f>
        <v/>
      </c>
      <c r="G2828" s="22" t="str">
        <f>IFERROR(VLOOKUP(E2828,Sheet3!A:H,8,0),"")</f>
        <v/>
      </c>
      <c r="H2828" s="22" t="str">
        <f>IFERROR(VLOOKUP(E2828,Sheet2!A:B,2,0),"")</f>
        <v/>
      </c>
      <c r="I2828" s="22" t="str">
        <f t="shared" si="176"/>
        <v/>
      </c>
      <c r="J2828" s="22" t="str">
        <f t="shared" si="177"/>
        <v/>
      </c>
      <c r="K2828" s="22" t="str">
        <f t="shared" si="178"/>
        <v/>
      </c>
    </row>
    <row r="2829" spans="1:11" x14ac:dyDescent="0.15">
      <c r="A2829" s="22" t="str">
        <f>IFERROR(テーブル_Swim015[[#This Row],[競技番号]],"")</f>
        <v/>
      </c>
      <c r="B2829" s="22" t="str">
        <f>IFERROR(テーブル_Swim015[[#This Row],[組]],"")</f>
        <v/>
      </c>
      <c r="C2829" s="22" t="str">
        <f>IFERROR(テーブル_Swim015[[#This Row],[水路]],"")</f>
        <v/>
      </c>
      <c r="D2829" s="22" t="str">
        <f t="shared" si="179"/>
        <v/>
      </c>
      <c r="E2829" s="22" t="str">
        <f>IFERROR(テーブル_Swim015[[#This Row],[選手番号]],"")</f>
        <v/>
      </c>
      <c r="F2829" s="22" t="str">
        <f>IFERROR(VLOOKUP(E2829,Sheet3!A:H,3,0),"")</f>
        <v/>
      </c>
      <c r="G2829" s="22" t="str">
        <f>IFERROR(VLOOKUP(E2829,Sheet3!A:H,8,0),"")</f>
        <v/>
      </c>
      <c r="H2829" s="22" t="str">
        <f>IFERROR(VLOOKUP(E2829,Sheet2!A:B,2,0),"")</f>
        <v/>
      </c>
      <c r="I2829" s="22" t="str">
        <f t="shared" si="176"/>
        <v/>
      </c>
      <c r="J2829" s="22" t="str">
        <f t="shared" si="177"/>
        <v/>
      </c>
      <c r="K2829" s="22" t="str">
        <f t="shared" si="178"/>
        <v/>
      </c>
    </row>
    <row r="2830" spans="1:11" x14ac:dyDescent="0.15">
      <c r="A2830" s="22" t="str">
        <f>IFERROR(テーブル_Swim015[[#This Row],[競技番号]],"")</f>
        <v/>
      </c>
      <c r="B2830" s="22" t="str">
        <f>IFERROR(テーブル_Swim015[[#This Row],[組]],"")</f>
        <v/>
      </c>
      <c r="C2830" s="22" t="str">
        <f>IFERROR(テーブル_Swim015[[#This Row],[水路]],"")</f>
        <v/>
      </c>
      <c r="D2830" s="22" t="str">
        <f t="shared" si="179"/>
        <v/>
      </c>
      <c r="E2830" s="22" t="str">
        <f>IFERROR(テーブル_Swim015[[#This Row],[選手番号]],"")</f>
        <v/>
      </c>
      <c r="F2830" s="22" t="str">
        <f>IFERROR(VLOOKUP(E2830,Sheet3!A:H,3,0),"")</f>
        <v/>
      </c>
      <c r="G2830" s="22" t="str">
        <f>IFERROR(VLOOKUP(E2830,Sheet3!A:H,8,0),"")</f>
        <v/>
      </c>
      <c r="H2830" s="22" t="str">
        <f>IFERROR(VLOOKUP(E2830,Sheet2!A:B,2,0),"")</f>
        <v/>
      </c>
      <c r="I2830" s="22" t="str">
        <f t="shared" si="176"/>
        <v/>
      </c>
      <c r="J2830" s="22" t="str">
        <f t="shared" si="177"/>
        <v/>
      </c>
      <c r="K2830" s="22" t="str">
        <f t="shared" si="178"/>
        <v/>
      </c>
    </row>
    <row r="2831" spans="1:11" x14ac:dyDescent="0.15">
      <c r="A2831" s="22" t="str">
        <f>IFERROR(テーブル_Swim015[[#This Row],[競技番号]],"")</f>
        <v/>
      </c>
      <c r="B2831" s="22" t="str">
        <f>IFERROR(テーブル_Swim015[[#This Row],[組]],"")</f>
        <v/>
      </c>
      <c r="C2831" s="22" t="str">
        <f>IFERROR(テーブル_Swim015[[#This Row],[水路]],"")</f>
        <v/>
      </c>
      <c r="D2831" s="22" t="str">
        <f t="shared" si="179"/>
        <v/>
      </c>
      <c r="E2831" s="22" t="str">
        <f>IFERROR(テーブル_Swim015[[#This Row],[選手番号]],"")</f>
        <v/>
      </c>
      <c r="F2831" s="22" t="str">
        <f>IFERROR(VLOOKUP(E2831,Sheet3!A:H,3,0),"")</f>
        <v/>
      </c>
      <c r="G2831" s="22" t="str">
        <f>IFERROR(VLOOKUP(E2831,Sheet3!A:H,8,0),"")</f>
        <v/>
      </c>
      <c r="H2831" s="22" t="str">
        <f>IFERROR(VLOOKUP(E2831,Sheet2!A:B,2,0),"")</f>
        <v/>
      </c>
      <c r="I2831" s="22" t="str">
        <f t="shared" ref="I2831:I2894" si="180">CONCATENATE(E2831,A2831)</f>
        <v/>
      </c>
      <c r="J2831" s="22" t="str">
        <f t="shared" ref="J2831:J2894" si="181">B2831</f>
        <v/>
      </c>
      <c r="K2831" s="22" t="str">
        <f t="shared" ref="K2831:K2894" si="182">C2831</f>
        <v/>
      </c>
    </row>
    <row r="2832" spans="1:11" x14ac:dyDescent="0.15">
      <c r="A2832" s="22" t="str">
        <f>IFERROR(テーブル_Swim015[[#This Row],[競技番号]],"")</f>
        <v/>
      </c>
      <c r="B2832" s="22" t="str">
        <f>IFERROR(テーブル_Swim015[[#This Row],[組]],"")</f>
        <v/>
      </c>
      <c r="C2832" s="22" t="str">
        <f>IFERROR(テーブル_Swim015[[#This Row],[水路]],"")</f>
        <v/>
      </c>
      <c r="D2832" s="22" t="str">
        <f t="shared" si="179"/>
        <v/>
      </c>
      <c r="E2832" s="22" t="str">
        <f>IFERROR(テーブル_Swim015[[#This Row],[選手番号]],"")</f>
        <v/>
      </c>
      <c r="F2832" s="22" t="str">
        <f>IFERROR(VLOOKUP(E2832,Sheet3!A:H,3,0),"")</f>
        <v/>
      </c>
      <c r="G2832" s="22" t="str">
        <f>IFERROR(VLOOKUP(E2832,Sheet3!A:H,8,0),"")</f>
        <v/>
      </c>
      <c r="H2832" s="22" t="str">
        <f>IFERROR(VLOOKUP(E2832,Sheet2!A:B,2,0),"")</f>
        <v/>
      </c>
      <c r="I2832" s="22" t="str">
        <f t="shared" si="180"/>
        <v/>
      </c>
      <c r="J2832" s="22" t="str">
        <f t="shared" si="181"/>
        <v/>
      </c>
      <c r="K2832" s="22" t="str">
        <f t="shared" si="182"/>
        <v/>
      </c>
    </row>
    <row r="2833" spans="1:11" x14ac:dyDescent="0.15">
      <c r="A2833" s="22" t="str">
        <f>IFERROR(テーブル_Swim015[[#This Row],[競技番号]],"")</f>
        <v/>
      </c>
      <c r="B2833" s="22" t="str">
        <f>IFERROR(テーブル_Swim015[[#This Row],[組]],"")</f>
        <v/>
      </c>
      <c r="C2833" s="22" t="str">
        <f>IFERROR(テーブル_Swim015[[#This Row],[水路]],"")</f>
        <v/>
      </c>
      <c r="D2833" s="22" t="str">
        <f t="shared" si="179"/>
        <v/>
      </c>
      <c r="E2833" s="22" t="str">
        <f>IFERROR(テーブル_Swim015[[#This Row],[選手番号]],"")</f>
        <v/>
      </c>
      <c r="F2833" s="22" t="str">
        <f>IFERROR(VLOOKUP(E2833,Sheet3!A:H,3,0),"")</f>
        <v/>
      </c>
      <c r="G2833" s="22" t="str">
        <f>IFERROR(VLOOKUP(E2833,Sheet3!A:H,8,0),"")</f>
        <v/>
      </c>
      <c r="H2833" s="22" t="str">
        <f>IFERROR(VLOOKUP(E2833,Sheet2!A:B,2,0),"")</f>
        <v/>
      </c>
      <c r="I2833" s="22" t="str">
        <f t="shared" si="180"/>
        <v/>
      </c>
      <c r="J2833" s="22" t="str">
        <f t="shared" si="181"/>
        <v/>
      </c>
      <c r="K2833" s="22" t="str">
        <f t="shared" si="182"/>
        <v/>
      </c>
    </row>
    <row r="2834" spans="1:11" x14ac:dyDescent="0.15">
      <c r="A2834" s="22" t="str">
        <f>IFERROR(テーブル_Swim015[[#This Row],[競技番号]],"")</f>
        <v/>
      </c>
      <c r="B2834" s="22" t="str">
        <f>IFERROR(テーブル_Swim015[[#This Row],[組]],"")</f>
        <v/>
      </c>
      <c r="C2834" s="22" t="str">
        <f>IFERROR(テーブル_Swim015[[#This Row],[水路]],"")</f>
        <v/>
      </c>
      <c r="D2834" s="22" t="str">
        <f t="shared" ref="D2834:D2897" si="183">CONCATENATE(A2834,B2834,C2834)</f>
        <v/>
      </c>
      <c r="E2834" s="22" t="str">
        <f>IFERROR(テーブル_Swim015[[#This Row],[選手番号]],"")</f>
        <v/>
      </c>
      <c r="F2834" s="22" t="str">
        <f>IFERROR(VLOOKUP(E2834,Sheet3!A:H,3,0),"")</f>
        <v/>
      </c>
      <c r="G2834" s="22" t="str">
        <f>IFERROR(VLOOKUP(E2834,Sheet3!A:H,8,0),"")</f>
        <v/>
      </c>
      <c r="H2834" s="22" t="str">
        <f>IFERROR(VLOOKUP(E2834,Sheet2!A:B,2,0),"")</f>
        <v/>
      </c>
      <c r="I2834" s="22" t="str">
        <f t="shared" si="180"/>
        <v/>
      </c>
      <c r="J2834" s="22" t="str">
        <f t="shared" si="181"/>
        <v/>
      </c>
      <c r="K2834" s="22" t="str">
        <f t="shared" si="182"/>
        <v/>
      </c>
    </row>
    <row r="2835" spans="1:11" x14ac:dyDescent="0.15">
      <c r="A2835" s="22" t="str">
        <f>IFERROR(テーブル_Swim015[[#This Row],[競技番号]],"")</f>
        <v/>
      </c>
      <c r="B2835" s="22" t="str">
        <f>IFERROR(テーブル_Swim015[[#This Row],[組]],"")</f>
        <v/>
      </c>
      <c r="C2835" s="22" t="str">
        <f>IFERROR(テーブル_Swim015[[#This Row],[水路]],"")</f>
        <v/>
      </c>
      <c r="D2835" s="22" t="str">
        <f t="shared" si="183"/>
        <v/>
      </c>
      <c r="E2835" s="22" t="str">
        <f>IFERROR(テーブル_Swim015[[#This Row],[選手番号]],"")</f>
        <v/>
      </c>
      <c r="F2835" s="22" t="str">
        <f>IFERROR(VLOOKUP(E2835,Sheet3!A:H,3,0),"")</f>
        <v/>
      </c>
      <c r="G2835" s="22" t="str">
        <f>IFERROR(VLOOKUP(E2835,Sheet3!A:H,8,0),"")</f>
        <v/>
      </c>
      <c r="H2835" s="22" t="str">
        <f>IFERROR(VLOOKUP(E2835,Sheet2!A:B,2,0),"")</f>
        <v/>
      </c>
      <c r="I2835" s="22" t="str">
        <f t="shared" si="180"/>
        <v/>
      </c>
      <c r="J2835" s="22" t="str">
        <f t="shared" si="181"/>
        <v/>
      </c>
      <c r="K2835" s="22" t="str">
        <f t="shared" si="182"/>
        <v/>
      </c>
    </row>
    <row r="2836" spans="1:11" x14ac:dyDescent="0.15">
      <c r="A2836" s="22" t="str">
        <f>IFERROR(テーブル_Swim015[[#This Row],[競技番号]],"")</f>
        <v/>
      </c>
      <c r="B2836" s="22" t="str">
        <f>IFERROR(テーブル_Swim015[[#This Row],[組]],"")</f>
        <v/>
      </c>
      <c r="C2836" s="22" t="str">
        <f>IFERROR(テーブル_Swim015[[#This Row],[水路]],"")</f>
        <v/>
      </c>
      <c r="D2836" s="22" t="str">
        <f t="shared" si="183"/>
        <v/>
      </c>
      <c r="E2836" s="22" t="str">
        <f>IFERROR(テーブル_Swim015[[#This Row],[選手番号]],"")</f>
        <v/>
      </c>
      <c r="F2836" s="22" t="str">
        <f>IFERROR(VLOOKUP(E2836,Sheet3!A:H,3,0),"")</f>
        <v/>
      </c>
      <c r="G2836" s="22" t="str">
        <f>IFERROR(VLOOKUP(E2836,Sheet3!A:H,8,0),"")</f>
        <v/>
      </c>
      <c r="H2836" s="22" t="str">
        <f>IFERROR(VLOOKUP(E2836,Sheet2!A:B,2,0),"")</f>
        <v/>
      </c>
      <c r="I2836" s="22" t="str">
        <f t="shared" si="180"/>
        <v/>
      </c>
      <c r="J2836" s="22" t="str">
        <f t="shared" si="181"/>
        <v/>
      </c>
      <c r="K2836" s="22" t="str">
        <f t="shared" si="182"/>
        <v/>
      </c>
    </row>
    <row r="2837" spans="1:11" x14ac:dyDescent="0.15">
      <c r="A2837" s="22" t="str">
        <f>IFERROR(テーブル_Swim015[[#This Row],[競技番号]],"")</f>
        <v/>
      </c>
      <c r="B2837" s="22" t="str">
        <f>IFERROR(テーブル_Swim015[[#This Row],[組]],"")</f>
        <v/>
      </c>
      <c r="C2837" s="22" t="str">
        <f>IFERROR(テーブル_Swim015[[#This Row],[水路]],"")</f>
        <v/>
      </c>
      <c r="D2837" s="22" t="str">
        <f t="shared" si="183"/>
        <v/>
      </c>
      <c r="E2837" s="22" t="str">
        <f>IFERROR(テーブル_Swim015[[#This Row],[選手番号]],"")</f>
        <v/>
      </c>
      <c r="F2837" s="22" t="str">
        <f>IFERROR(VLOOKUP(E2837,Sheet3!A:H,3,0),"")</f>
        <v/>
      </c>
      <c r="G2837" s="22" t="str">
        <f>IFERROR(VLOOKUP(E2837,Sheet3!A:H,8,0),"")</f>
        <v/>
      </c>
      <c r="H2837" s="22" t="str">
        <f>IFERROR(VLOOKUP(E2837,Sheet2!A:B,2,0),"")</f>
        <v/>
      </c>
      <c r="I2837" s="22" t="str">
        <f t="shared" si="180"/>
        <v/>
      </c>
      <c r="J2837" s="22" t="str">
        <f t="shared" si="181"/>
        <v/>
      </c>
      <c r="K2837" s="22" t="str">
        <f t="shared" si="182"/>
        <v/>
      </c>
    </row>
    <row r="2838" spans="1:11" x14ac:dyDescent="0.15">
      <c r="A2838" s="22" t="str">
        <f>IFERROR(テーブル_Swim015[[#This Row],[競技番号]],"")</f>
        <v/>
      </c>
      <c r="B2838" s="22" t="str">
        <f>IFERROR(テーブル_Swim015[[#This Row],[組]],"")</f>
        <v/>
      </c>
      <c r="C2838" s="22" t="str">
        <f>IFERROR(テーブル_Swim015[[#This Row],[水路]],"")</f>
        <v/>
      </c>
      <c r="D2838" s="22" t="str">
        <f t="shared" si="183"/>
        <v/>
      </c>
      <c r="E2838" s="22" t="str">
        <f>IFERROR(テーブル_Swim015[[#This Row],[選手番号]],"")</f>
        <v/>
      </c>
      <c r="F2838" s="22" t="str">
        <f>IFERROR(VLOOKUP(E2838,Sheet3!A:H,3,0),"")</f>
        <v/>
      </c>
      <c r="G2838" s="22" t="str">
        <f>IFERROR(VLOOKUP(E2838,Sheet3!A:H,8,0),"")</f>
        <v/>
      </c>
      <c r="H2838" s="22" t="str">
        <f>IFERROR(VLOOKUP(E2838,Sheet2!A:B,2,0),"")</f>
        <v/>
      </c>
      <c r="I2838" s="22" t="str">
        <f t="shared" si="180"/>
        <v/>
      </c>
      <c r="J2838" s="22" t="str">
        <f t="shared" si="181"/>
        <v/>
      </c>
      <c r="K2838" s="22" t="str">
        <f t="shared" si="182"/>
        <v/>
      </c>
    </row>
    <row r="2839" spans="1:11" x14ac:dyDescent="0.15">
      <c r="A2839" s="22" t="str">
        <f>IFERROR(テーブル_Swim015[[#This Row],[競技番号]],"")</f>
        <v/>
      </c>
      <c r="B2839" s="22" t="str">
        <f>IFERROR(テーブル_Swim015[[#This Row],[組]],"")</f>
        <v/>
      </c>
      <c r="C2839" s="22" t="str">
        <f>IFERROR(テーブル_Swim015[[#This Row],[水路]],"")</f>
        <v/>
      </c>
      <c r="D2839" s="22" t="str">
        <f t="shared" si="183"/>
        <v/>
      </c>
      <c r="E2839" s="22" t="str">
        <f>IFERROR(テーブル_Swim015[[#This Row],[選手番号]],"")</f>
        <v/>
      </c>
      <c r="F2839" s="22" t="str">
        <f>IFERROR(VLOOKUP(E2839,Sheet3!A:H,3,0),"")</f>
        <v/>
      </c>
      <c r="G2839" s="22" t="str">
        <f>IFERROR(VLOOKUP(E2839,Sheet3!A:H,8,0),"")</f>
        <v/>
      </c>
      <c r="H2839" s="22" t="str">
        <f>IFERROR(VLOOKUP(E2839,Sheet2!A:B,2,0),"")</f>
        <v/>
      </c>
      <c r="I2839" s="22" t="str">
        <f t="shared" si="180"/>
        <v/>
      </c>
      <c r="J2839" s="22" t="str">
        <f t="shared" si="181"/>
        <v/>
      </c>
      <c r="K2839" s="22" t="str">
        <f t="shared" si="182"/>
        <v/>
      </c>
    </row>
    <row r="2840" spans="1:11" x14ac:dyDescent="0.15">
      <c r="A2840" s="22" t="str">
        <f>IFERROR(テーブル_Swim015[[#This Row],[競技番号]],"")</f>
        <v/>
      </c>
      <c r="B2840" s="22" t="str">
        <f>IFERROR(テーブル_Swim015[[#This Row],[組]],"")</f>
        <v/>
      </c>
      <c r="C2840" s="22" t="str">
        <f>IFERROR(テーブル_Swim015[[#This Row],[水路]],"")</f>
        <v/>
      </c>
      <c r="D2840" s="22" t="str">
        <f t="shared" si="183"/>
        <v/>
      </c>
      <c r="E2840" s="22" t="str">
        <f>IFERROR(テーブル_Swim015[[#This Row],[選手番号]],"")</f>
        <v/>
      </c>
      <c r="F2840" s="22" t="str">
        <f>IFERROR(VLOOKUP(E2840,Sheet3!A:H,3,0),"")</f>
        <v/>
      </c>
      <c r="G2840" s="22" t="str">
        <f>IFERROR(VLOOKUP(E2840,Sheet3!A:H,8,0),"")</f>
        <v/>
      </c>
      <c r="H2840" s="22" t="str">
        <f>IFERROR(VLOOKUP(E2840,Sheet2!A:B,2,0),"")</f>
        <v/>
      </c>
      <c r="I2840" s="22" t="str">
        <f t="shared" si="180"/>
        <v/>
      </c>
      <c r="J2840" s="22" t="str">
        <f t="shared" si="181"/>
        <v/>
      </c>
      <c r="K2840" s="22" t="str">
        <f t="shared" si="182"/>
        <v/>
      </c>
    </row>
    <row r="2841" spans="1:11" x14ac:dyDescent="0.15">
      <c r="A2841" s="22" t="str">
        <f>IFERROR(テーブル_Swim015[[#This Row],[競技番号]],"")</f>
        <v/>
      </c>
      <c r="B2841" s="22" t="str">
        <f>IFERROR(テーブル_Swim015[[#This Row],[組]],"")</f>
        <v/>
      </c>
      <c r="C2841" s="22" t="str">
        <f>IFERROR(テーブル_Swim015[[#This Row],[水路]],"")</f>
        <v/>
      </c>
      <c r="D2841" s="22" t="str">
        <f t="shared" si="183"/>
        <v/>
      </c>
      <c r="E2841" s="22" t="str">
        <f>IFERROR(テーブル_Swim015[[#This Row],[選手番号]],"")</f>
        <v/>
      </c>
      <c r="F2841" s="22" t="str">
        <f>IFERROR(VLOOKUP(E2841,Sheet3!A:H,3,0),"")</f>
        <v/>
      </c>
      <c r="G2841" s="22" t="str">
        <f>IFERROR(VLOOKUP(E2841,Sheet3!A:H,8,0),"")</f>
        <v/>
      </c>
      <c r="H2841" s="22" t="str">
        <f>IFERROR(VLOOKUP(E2841,Sheet2!A:B,2,0),"")</f>
        <v/>
      </c>
      <c r="I2841" s="22" t="str">
        <f t="shared" si="180"/>
        <v/>
      </c>
      <c r="J2841" s="22" t="str">
        <f t="shared" si="181"/>
        <v/>
      </c>
      <c r="K2841" s="22" t="str">
        <f t="shared" si="182"/>
        <v/>
      </c>
    </row>
    <row r="2842" spans="1:11" x14ac:dyDescent="0.15">
      <c r="A2842" s="22" t="str">
        <f>IFERROR(テーブル_Swim015[[#This Row],[競技番号]],"")</f>
        <v/>
      </c>
      <c r="B2842" s="22" t="str">
        <f>IFERROR(テーブル_Swim015[[#This Row],[組]],"")</f>
        <v/>
      </c>
      <c r="C2842" s="22" t="str">
        <f>IFERROR(テーブル_Swim015[[#This Row],[水路]],"")</f>
        <v/>
      </c>
      <c r="D2842" s="22" t="str">
        <f t="shared" si="183"/>
        <v/>
      </c>
      <c r="E2842" s="22" t="str">
        <f>IFERROR(テーブル_Swim015[[#This Row],[選手番号]],"")</f>
        <v/>
      </c>
      <c r="F2842" s="22" t="str">
        <f>IFERROR(VLOOKUP(E2842,Sheet3!A:H,3,0),"")</f>
        <v/>
      </c>
      <c r="G2842" s="22" t="str">
        <f>IFERROR(VLOOKUP(E2842,Sheet3!A:H,8,0),"")</f>
        <v/>
      </c>
      <c r="H2842" s="22" t="str">
        <f>IFERROR(VLOOKUP(E2842,Sheet2!A:B,2,0),"")</f>
        <v/>
      </c>
      <c r="I2842" s="22" t="str">
        <f t="shared" si="180"/>
        <v/>
      </c>
      <c r="J2842" s="22" t="str">
        <f t="shared" si="181"/>
        <v/>
      </c>
      <c r="K2842" s="22" t="str">
        <f t="shared" si="182"/>
        <v/>
      </c>
    </row>
    <row r="2843" spans="1:11" x14ac:dyDescent="0.15">
      <c r="A2843" s="22" t="str">
        <f>IFERROR(テーブル_Swim015[[#This Row],[競技番号]],"")</f>
        <v/>
      </c>
      <c r="B2843" s="22" t="str">
        <f>IFERROR(テーブル_Swim015[[#This Row],[組]],"")</f>
        <v/>
      </c>
      <c r="C2843" s="22" t="str">
        <f>IFERROR(テーブル_Swim015[[#This Row],[水路]],"")</f>
        <v/>
      </c>
      <c r="D2843" s="22" t="str">
        <f t="shared" si="183"/>
        <v/>
      </c>
      <c r="E2843" s="22" t="str">
        <f>IFERROR(テーブル_Swim015[[#This Row],[選手番号]],"")</f>
        <v/>
      </c>
      <c r="F2843" s="22" t="str">
        <f>IFERROR(VLOOKUP(E2843,Sheet3!A:H,3,0),"")</f>
        <v/>
      </c>
      <c r="G2843" s="22" t="str">
        <f>IFERROR(VLOOKUP(E2843,Sheet3!A:H,8,0),"")</f>
        <v/>
      </c>
      <c r="H2843" s="22" t="str">
        <f>IFERROR(VLOOKUP(E2843,Sheet2!A:B,2,0),"")</f>
        <v/>
      </c>
      <c r="I2843" s="22" t="str">
        <f t="shared" si="180"/>
        <v/>
      </c>
      <c r="J2843" s="22" t="str">
        <f t="shared" si="181"/>
        <v/>
      </c>
      <c r="K2843" s="22" t="str">
        <f t="shared" si="182"/>
        <v/>
      </c>
    </row>
    <row r="2844" spans="1:11" x14ac:dyDescent="0.15">
      <c r="A2844" s="22" t="str">
        <f>IFERROR(テーブル_Swim015[[#This Row],[競技番号]],"")</f>
        <v/>
      </c>
      <c r="B2844" s="22" t="str">
        <f>IFERROR(テーブル_Swim015[[#This Row],[組]],"")</f>
        <v/>
      </c>
      <c r="C2844" s="22" t="str">
        <f>IFERROR(テーブル_Swim015[[#This Row],[水路]],"")</f>
        <v/>
      </c>
      <c r="D2844" s="22" t="str">
        <f t="shared" si="183"/>
        <v/>
      </c>
      <c r="E2844" s="22" t="str">
        <f>IFERROR(テーブル_Swim015[[#This Row],[選手番号]],"")</f>
        <v/>
      </c>
      <c r="F2844" s="22" t="str">
        <f>IFERROR(VLOOKUP(E2844,Sheet3!A:H,3,0),"")</f>
        <v/>
      </c>
      <c r="G2844" s="22" t="str">
        <f>IFERROR(VLOOKUP(E2844,Sheet3!A:H,8,0),"")</f>
        <v/>
      </c>
      <c r="H2844" s="22" t="str">
        <f>IFERROR(VLOOKUP(E2844,Sheet2!A:B,2,0),"")</f>
        <v/>
      </c>
      <c r="I2844" s="22" t="str">
        <f t="shared" si="180"/>
        <v/>
      </c>
      <c r="J2844" s="22" t="str">
        <f t="shared" si="181"/>
        <v/>
      </c>
      <c r="K2844" s="22" t="str">
        <f t="shared" si="182"/>
        <v/>
      </c>
    </row>
    <row r="2845" spans="1:11" x14ac:dyDescent="0.15">
      <c r="A2845" s="22" t="str">
        <f>IFERROR(テーブル_Swim015[[#This Row],[競技番号]],"")</f>
        <v/>
      </c>
      <c r="B2845" s="22" t="str">
        <f>IFERROR(テーブル_Swim015[[#This Row],[組]],"")</f>
        <v/>
      </c>
      <c r="C2845" s="22" t="str">
        <f>IFERROR(テーブル_Swim015[[#This Row],[水路]],"")</f>
        <v/>
      </c>
      <c r="D2845" s="22" t="str">
        <f t="shared" si="183"/>
        <v/>
      </c>
      <c r="E2845" s="22" t="str">
        <f>IFERROR(テーブル_Swim015[[#This Row],[選手番号]],"")</f>
        <v/>
      </c>
      <c r="F2845" s="22" t="str">
        <f>IFERROR(VLOOKUP(E2845,Sheet3!A:H,3,0),"")</f>
        <v/>
      </c>
      <c r="G2845" s="22" t="str">
        <f>IFERROR(VLOOKUP(E2845,Sheet3!A:H,8,0),"")</f>
        <v/>
      </c>
      <c r="H2845" s="22" t="str">
        <f>IFERROR(VLOOKUP(E2845,Sheet2!A:B,2,0),"")</f>
        <v/>
      </c>
      <c r="I2845" s="22" t="str">
        <f t="shared" si="180"/>
        <v/>
      </c>
      <c r="J2845" s="22" t="str">
        <f t="shared" si="181"/>
        <v/>
      </c>
      <c r="K2845" s="22" t="str">
        <f t="shared" si="182"/>
        <v/>
      </c>
    </row>
    <row r="2846" spans="1:11" x14ac:dyDescent="0.15">
      <c r="A2846" s="22" t="str">
        <f>IFERROR(テーブル_Swim015[[#This Row],[競技番号]],"")</f>
        <v/>
      </c>
      <c r="B2846" s="22" t="str">
        <f>IFERROR(テーブル_Swim015[[#This Row],[組]],"")</f>
        <v/>
      </c>
      <c r="C2846" s="22" t="str">
        <f>IFERROR(テーブル_Swim015[[#This Row],[水路]],"")</f>
        <v/>
      </c>
      <c r="D2846" s="22" t="str">
        <f t="shared" si="183"/>
        <v/>
      </c>
      <c r="E2846" s="22" t="str">
        <f>IFERROR(テーブル_Swim015[[#This Row],[選手番号]],"")</f>
        <v/>
      </c>
      <c r="F2846" s="22" t="str">
        <f>IFERROR(VLOOKUP(E2846,Sheet3!A:H,3,0),"")</f>
        <v/>
      </c>
      <c r="G2846" s="22" t="str">
        <f>IFERROR(VLOOKUP(E2846,Sheet3!A:H,8,0),"")</f>
        <v/>
      </c>
      <c r="H2846" s="22" t="str">
        <f>IFERROR(VLOOKUP(E2846,Sheet2!A:B,2,0),"")</f>
        <v/>
      </c>
      <c r="I2846" s="22" t="str">
        <f t="shared" si="180"/>
        <v/>
      </c>
      <c r="J2846" s="22" t="str">
        <f t="shared" si="181"/>
        <v/>
      </c>
      <c r="K2846" s="22" t="str">
        <f t="shared" si="182"/>
        <v/>
      </c>
    </row>
    <row r="2847" spans="1:11" x14ac:dyDescent="0.15">
      <c r="A2847" s="22" t="str">
        <f>IFERROR(テーブル_Swim015[[#This Row],[競技番号]],"")</f>
        <v/>
      </c>
      <c r="B2847" s="22" t="str">
        <f>IFERROR(テーブル_Swim015[[#This Row],[組]],"")</f>
        <v/>
      </c>
      <c r="C2847" s="22" t="str">
        <f>IFERROR(テーブル_Swim015[[#This Row],[水路]],"")</f>
        <v/>
      </c>
      <c r="D2847" s="22" t="str">
        <f t="shared" si="183"/>
        <v/>
      </c>
      <c r="E2847" s="22" t="str">
        <f>IFERROR(テーブル_Swim015[[#This Row],[選手番号]],"")</f>
        <v/>
      </c>
      <c r="F2847" s="22" t="str">
        <f>IFERROR(VLOOKUP(E2847,Sheet3!A:H,3,0),"")</f>
        <v/>
      </c>
      <c r="G2847" s="22" t="str">
        <f>IFERROR(VLOOKUP(E2847,Sheet3!A:H,8,0),"")</f>
        <v/>
      </c>
      <c r="H2847" s="22" t="str">
        <f>IFERROR(VLOOKUP(E2847,Sheet2!A:B,2,0),"")</f>
        <v/>
      </c>
      <c r="I2847" s="22" t="str">
        <f t="shared" si="180"/>
        <v/>
      </c>
      <c r="J2847" s="22" t="str">
        <f t="shared" si="181"/>
        <v/>
      </c>
      <c r="K2847" s="22" t="str">
        <f t="shared" si="182"/>
        <v/>
      </c>
    </row>
    <row r="2848" spans="1:11" x14ac:dyDescent="0.15">
      <c r="A2848" s="22" t="str">
        <f>IFERROR(テーブル_Swim015[[#This Row],[競技番号]],"")</f>
        <v/>
      </c>
      <c r="B2848" s="22" t="str">
        <f>IFERROR(テーブル_Swim015[[#This Row],[組]],"")</f>
        <v/>
      </c>
      <c r="C2848" s="22" t="str">
        <f>IFERROR(テーブル_Swim015[[#This Row],[水路]],"")</f>
        <v/>
      </c>
      <c r="D2848" s="22" t="str">
        <f t="shared" si="183"/>
        <v/>
      </c>
      <c r="E2848" s="22" t="str">
        <f>IFERROR(テーブル_Swim015[[#This Row],[選手番号]],"")</f>
        <v/>
      </c>
      <c r="F2848" s="22" t="str">
        <f>IFERROR(VLOOKUP(E2848,Sheet3!A:H,3,0),"")</f>
        <v/>
      </c>
      <c r="G2848" s="22" t="str">
        <f>IFERROR(VLOOKUP(E2848,Sheet3!A:H,8,0),"")</f>
        <v/>
      </c>
      <c r="H2848" s="22" t="str">
        <f>IFERROR(VLOOKUP(E2848,Sheet2!A:B,2,0),"")</f>
        <v/>
      </c>
      <c r="I2848" s="22" t="str">
        <f t="shared" si="180"/>
        <v/>
      </c>
      <c r="J2848" s="22" t="str">
        <f t="shared" si="181"/>
        <v/>
      </c>
      <c r="K2848" s="22" t="str">
        <f t="shared" si="182"/>
        <v/>
      </c>
    </row>
    <row r="2849" spans="1:11" x14ac:dyDescent="0.15">
      <c r="A2849" s="22" t="str">
        <f>IFERROR(テーブル_Swim015[[#This Row],[競技番号]],"")</f>
        <v/>
      </c>
      <c r="B2849" s="22" t="str">
        <f>IFERROR(テーブル_Swim015[[#This Row],[組]],"")</f>
        <v/>
      </c>
      <c r="C2849" s="22" t="str">
        <f>IFERROR(テーブル_Swim015[[#This Row],[水路]],"")</f>
        <v/>
      </c>
      <c r="D2849" s="22" t="str">
        <f t="shared" si="183"/>
        <v/>
      </c>
      <c r="E2849" s="22" t="str">
        <f>IFERROR(テーブル_Swim015[[#This Row],[選手番号]],"")</f>
        <v/>
      </c>
      <c r="F2849" s="22" t="str">
        <f>IFERROR(VLOOKUP(E2849,Sheet3!A:H,3,0),"")</f>
        <v/>
      </c>
      <c r="G2849" s="22" t="str">
        <f>IFERROR(VLOOKUP(E2849,Sheet3!A:H,8,0),"")</f>
        <v/>
      </c>
      <c r="H2849" s="22" t="str">
        <f>IFERROR(VLOOKUP(E2849,Sheet2!A:B,2,0),"")</f>
        <v/>
      </c>
      <c r="I2849" s="22" t="str">
        <f t="shared" si="180"/>
        <v/>
      </c>
      <c r="J2849" s="22" t="str">
        <f t="shared" si="181"/>
        <v/>
      </c>
      <c r="K2849" s="22" t="str">
        <f t="shared" si="182"/>
        <v/>
      </c>
    </row>
    <row r="2850" spans="1:11" x14ac:dyDescent="0.15">
      <c r="A2850" s="22" t="str">
        <f>IFERROR(テーブル_Swim015[[#This Row],[競技番号]],"")</f>
        <v/>
      </c>
      <c r="B2850" s="22" t="str">
        <f>IFERROR(テーブル_Swim015[[#This Row],[組]],"")</f>
        <v/>
      </c>
      <c r="C2850" s="22" t="str">
        <f>IFERROR(テーブル_Swim015[[#This Row],[水路]],"")</f>
        <v/>
      </c>
      <c r="D2850" s="22" t="str">
        <f t="shared" si="183"/>
        <v/>
      </c>
      <c r="E2850" s="22" t="str">
        <f>IFERROR(テーブル_Swim015[[#This Row],[選手番号]],"")</f>
        <v/>
      </c>
      <c r="F2850" s="22" t="str">
        <f>IFERROR(VLOOKUP(E2850,Sheet3!A:H,3,0),"")</f>
        <v/>
      </c>
      <c r="G2850" s="22" t="str">
        <f>IFERROR(VLOOKUP(E2850,Sheet3!A:H,8,0),"")</f>
        <v/>
      </c>
      <c r="H2850" s="22" t="str">
        <f>IFERROR(VLOOKUP(E2850,Sheet2!A:B,2,0),"")</f>
        <v/>
      </c>
      <c r="I2850" s="22" t="str">
        <f t="shared" si="180"/>
        <v/>
      </c>
      <c r="J2850" s="22" t="str">
        <f t="shared" si="181"/>
        <v/>
      </c>
      <c r="K2850" s="22" t="str">
        <f t="shared" si="182"/>
        <v/>
      </c>
    </row>
    <row r="2851" spans="1:11" x14ac:dyDescent="0.15">
      <c r="A2851" s="22" t="str">
        <f>IFERROR(テーブル_Swim015[[#This Row],[競技番号]],"")</f>
        <v/>
      </c>
      <c r="B2851" s="22" t="str">
        <f>IFERROR(テーブル_Swim015[[#This Row],[組]],"")</f>
        <v/>
      </c>
      <c r="C2851" s="22" t="str">
        <f>IFERROR(テーブル_Swim015[[#This Row],[水路]],"")</f>
        <v/>
      </c>
      <c r="D2851" s="22" t="str">
        <f t="shared" si="183"/>
        <v/>
      </c>
      <c r="E2851" s="22" t="str">
        <f>IFERROR(テーブル_Swim015[[#This Row],[選手番号]],"")</f>
        <v/>
      </c>
      <c r="F2851" s="22" t="str">
        <f>IFERROR(VLOOKUP(E2851,Sheet3!A:H,3,0),"")</f>
        <v/>
      </c>
      <c r="G2851" s="22" t="str">
        <f>IFERROR(VLOOKUP(E2851,Sheet3!A:H,8,0),"")</f>
        <v/>
      </c>
      <c r="H2851" s="22" t="str">
        <f>IFERROR(VLOOKUP(E2851,Sheet2!A:B,2,0),"")</f>
        <v/>
      </c>
      <c r="I2851" s="22" t="str">
        <f t="shared" si="180"/>
        <v/>
      </c>
      <c r="J2851" s="22" t="str">
        <f t="shared" si="181"/>
        <v/>
      </c>
      <c r="K2851" s="22" t="str">
        <f t="shared" si="182"/>
        <v/>
      </c>
    </row>
    <row r="2852" spans="1:11" x14ac:dyDescent="0.15">
      <c r="A2852" s="22" t="str">
        <f>IFERROR(テーブル_Swim015[[#This Row],[競技番号]],"")</f>
        <v/>
      </c>
      <c r="B2852" s="22" t="str">
        <f>IFERROR(テーブル_Swim015[[#This Row],[組]],"")</f>
        <v/>
      </c>
      <c r="C2852" s="22" t="str">
        <f>IFERROR(テーブル_Swim015[[#This Row],[水路]],"")</f>
        <v/>
      </c>
      <c r="D2852" s="22" t="str">
        <f t="shared" si="183"/>
        <v/>
      </c>
      <c r="E2852" s="22" t="str">
        <f>IFERROR(テーブル_Swim015[[#This Row],[選手番号]],"")</f>
        <v/>
      </c>
      <c r="F2852" s="22" t="str">
        <f>IFERROR(VLOOKUP(E2852,Sheet3!A:H,3,0),"")</f>
        <v/>
      </c>
      <c r="G2852" s="22" t="str">
        <f>IFERROR(VLOOKUP(E2852,Sheet3!A:H,8,0),"")</f>
        <v/>
      </c>
      <c r="H2852" s="22" t="str">
        <f>IFERROR(VLOOKUP(E2852,Sheet2!A:B,2,0),"")</f>
        <v/>
      </c>
      <c r="I2852" s="22" t="str">
        <f t="shared" si="180"/>
        <v/>
      </c>
      <c r="J2852" s="22" t="str">
        <f t="shared" si="181"/>
        <v/>
      </c>
      <c r="K2852" s="22" t="str">
        <f t="shared" si="182"/>
        <v/>
      </c>
    </row>
    <row r="2853" spans="1:11" x14ac:dyDescent="0.15">
      <c r="A2853" s="22" t="str">
        <f>IFERROR(テーブル_Swim015[[#This Row],[競技番号]],"")</f>
        <v/>
      </c>
      <c r="B2853" s="22" t="str">
        <f>IFERROR(テーブル_Swim015[[#This Row],[組]],"")</f>
        <v/>
      </c>
      <c r="C2853" s="22" t="str">
        <f>IFERROR(テーブル_Swim015[[#This Row],[水路]],"")</f>
        <v/>
      </c>
      <c r="D2853" s="22" t="str">
        <f t="shared" si="183"/>
        <v/>
      </c>
      <c r="E2853" s="22" t="str">
        <f>IFERROR(テーブル_Swim015[[#This Row],[選手番号]],"")</f>
        <v/>
      </c>
      <c r="F2853" s="22" t="str">
        <f>IFERROR(VLOOKUP(E2853,Sheet3!A:H,3,0),"")</f>
        <v/>
      </c>
      <c r="G2853" s="22" t="str">
        <f>IFERROR(VLOOKUP(E2853,Sheet3!A:H,8,0),"")</f>
        <v/>
      </c>
      <c r="H2853" s="22" t="str">
        <f>IFERROR(VLOOKUP(E2853,Sheet2!A:B,2,0),"")</f>
        <v/>
      </c>
      <c r="I2853" s="22" t="str">
        <f t="shared" si="180"/>
        <v/>
      </c>
      <c r="J2853" s="22" t="str">
        <f t="shared" si="181"/>
        <v/>
      </c>
      <c r="K2853" s="22" t="str">
        <f t="shared" si="182"/>
        <v/>
      </c>
    </row>
    <row r="2854" spans="1:11" x14ac:dyDescent="0.15">
      <c r="A2854" s="22" t="str">
        <f>IFERROR(テーブル_Swim015[[#This Row],[競技番号]],"")</f>
        <v/>
      </c>
      <c r="B2854" s="22" t="str">
        <f>IFERROR(テーブル_Swim015[[#This Row],[組]],"")</f>
        <v/>
      </c>
      <c r="C2854" s="22" t="str">
        <f>IFERROR(テーブル_Swim015[[#This Row],[水路]],"")</f>
        <v/>
      </c>
      <c r="D2854" s="22" t="str">
        <f t="shared" si="183"/>
        <v/>
      </c>
      <c r="E2854" s="22" t="str">
        <f>IFERROR(テーブル_Swim015[[#This Row],[選手番号]],"")</f>
        <v/>
      </c>
      <c r="F2854" s="22" t="str">
        <f>IFERROR(VLOOKUP(E2854,Sheet3!A:H,3,0),"")</f>
        <v/>
      </c>
      <c r="G2854" s="22" t="str">
        <f>IFERROR(VLOOKUP(E2854,Sheet3!A:H,8,0),"")</f>
        <v/>
      </c>
      <c r="H2854" s="22" t="str">
        <f>IFERROR(VLOOKUP(E2854,Sheet2!A:B,2,0),"")</f>
        <v/>
      </c>
      <c r="I2854" s="22" t="str">
        <f t="shared" si="180"/>
        <v/>
      </c>
      <c r="J2854" s="22" t="str">
        <f t="shared" si="181"/>
        <v/>
      </c>
      <c r="K2854" s="22" t="str">
        <f t="shared" si="182"/>
        <v/>
      </c>
    </row>
    <row r="2855" spans="1:11" x14ac:dyDescent="0.15">
      <c r="A2855" s="22" t="str">
        <f>IFERROR(テーブル_Swim015[[#This Row],[競技番号]],"")</f>
        <v/>
      </c>
      <c r="B2855" s="22" t="str">
        <f>IFERROR(テーブル_Swim015[[#This Row],[組]],"")</f>
        <v/>
      </c>
      <c r="C2855" s="22" t="str">
        <f>IFERROR(テーブル_Swim015[[#This Row],[水路]],"")</f>
        <v/>
      </c>
      <c r="D2855" s="22" t="str">
        <f t="shared" si="183"/>
        <v/>
      </c>
      <c r="E2855" s="22" t="str">
        <f>IFERROR(テーブル_Swim015[[#This Row],[選手番号]],"")</f>
        <v/>
      </c>
      <c r="F2855" s="22" t="str">
        <f>IFERROR(VLOOKUP(E2855,Sheet3!A:H,3,0),"")</f>
        <v/>
      </c>
      <c r="G2855" s="22" t="str">
        <f>IFERROR(VLOOKUP(E2855,Sheet3!A:H,8,0),"")</f>
        <v/>
      </c>
      <c r="H2855" s="22" t="str">
        <f>IFERROR(VLOOKUP(E2855,Sheet2!A:B,2,0),"")</f>
        <v/>
      </c>
      <c r="I2855" s="22" t="str">
        <f t="shared" si="180"/>
        <v/>
      </c>
      <c r="J2855" s="22" t="str">
        <f t="shared" si="181"/>
        <v/>
      </c>
      <c r="K2855" s="22" t="str">
        <f t="shared" si="182"/>
        <v/>
      </c>
    </row>
    <row r="2856" spans="1:11" x14ac:dyDescent="0.15">
      <c r="A2856" s="22" t="str">
        <f>IFERROR(テーブル_Swim015[[#This Row],[競技番号]],"")</f>
        <v/>
      </c>
      <c r="B2856" s="22" t="str">
        <f>IFERROR(テーブル_Swim015[[#This Row],[組]],"")</f>
        <v/>
      </c>
      <c r="C2856" s="22" t="str">
        <f>IFERROR(テーブル_Swim015[[#This Row],[水路]],"")</f>
        <v/>
      </c>
      <c r="D2856" s="22" t="str">
        <f t="shared" si="183"/>
        <v/>
      </c>
      <c r="E2856" s="22" t="str">
        <f>IFERROR(テーブル_Swim015[[#This Row],[選手番号]],"")</f>
        <v/>
      </c>
      <c r="F2856" s="22" t="str">
        <f>IFERROR(VLOOKUP(E2856,Sheet3!A:H,3,0),"")</f>
        <v/>
      </c>
      <c r="G2856" s="22" t="str">
        <f>IFERROR(VLOOKUP(E2856,Sheet3!A:H,8,0),"")</f>
        <v/>
      </c>
      <c r="H2856" s="22" t="str">
        <f>IFERROR(VLOOKUP(E2856,Sheet2!A:B,2,0),"")</f>
        <v/>
      </c>
      <c r="I2856" s="22" t="str">
        <f t="shared" si="180"/>
        <v/>
      </c>
      <c r="J2856" s="22" t="str">
        <f t="shared" si="181"/>
        <v/>
      </c>
      <c r="K2856" s="22" t="str">
        <f t="shared" si="182"/>
        <v/>
      </c>
    </row>
    <row r="2857" spans="1:11" x14ac:dyDescent="0.15">
      <c r="A2857" s="22" t="str">
        <f>IFERROR(テーブル_Swim015[[#This Row],[競技番号]],"")</f>
        <v/>
      </c>
      <c r="B2857" s="22" t="str">
        <f>IFERROR(テーブル_Swim015[[#This Row],[組]],"")</f>
        <v/>
      </c>
      <c r="C2857" s="22" t="str">
        <f>IFERROR(テーブル_Swim015[[#This Row],[水路]],"")</f>
        <v/>
      </c>
      <c r="D2857" s="22" t="str">
        <f t="shared" si="183"/>
        <v/>
      </c>
      <c r="E2857" s="22" t="str">
        <f>IFERROR(テーブル_Swim015[[#This Row],[選手番号]],"")</f>
        <v/>
      </c>
      <c r="F2857" s="22" t="str">
        <f>IFERROR(VLOOKUP(E2857,Sheet3!A:H,3,0),"")</f>
        <v/>
      </c>
      <c r="G2857" s="22" t="str">
        <f>IFERROR(VLOOKUP(E2857,Sheet3!A:H,8,0),"")</f>
        <v/>
      </c>
      <c r="H2857" s="22" t="str">
        <f>IFERROR(VLOOKUP(E2857,Sheet2!A:B,2,0),"")</f>
        <v/>
      </c>
      <c r="I2857" s="22" t="str">
        <f t="shared" si="180"/>
        <v/>
      </c>
      <c r="J2857" s="22" t="str">
        <f t="shared" si="181"/>
        <v/>
      </c>
      <c r="K2857" s="22" t="str">
        <f t="shared" si="182"/>
        <v/>
      </c>
    </row>
    <row r="2858" spans="1:11" x14ac:dyDescent="0.15">
      <c r="A2858" s="22" t="str">
        <f>IFERROR(テーブル_Swim015[[#This Row],[競技番号]],"")</f>
        <v/>
      </c>
      <c r="B2858" s="22" t="str">
        <f>IFERROR(テーブル_Swim015[[#This Row],[組]],"")</f>
        <v/>
      </c>
      <c r="C2858" s="22" t="str">
        <f>IFERROR(テーブル_Swim015[[#This Row],[水路]],"")</f>
        <v/>
      </c>
      <c r="D2858" s="22" t="str">
        <f t="shared" si="183"/>
        <v/>
      </c>
      <c r="E2858" s="22" t="str">
        <f>IFERROR(テーブル_Swim015[[#This Row],[選手番号]],"")</f>
        <v/>
      </c>
      <c r="F2858" s="22" t="str">
        <f>IFERROR(VLOOKUP(E2858,Sheet3!A:H,3,0),"")</f>
        <v/>
      </c>
      <c r="G2858" s="22" t="str">
        <f>IFERROR(VLOOKUP(E2858,Sheet3!A:H,8,0),"")</f>
        <v/>
      </c>
      <c r="H2858" s="22" t="str">
        <f>IFERROR(VLOOKUP(E2858,Sheet2!A:B,2,0),"")</f>
        <v/>
      </c>
      <c r="I2858" s="22" t="str">
        <f t="shared" si="180"/>
        <v/>
      </c>
      <c r="J2858" s="22" t="str">
        <f t="shared" si="181"/>
        <v/>
      </c>
      <c r="K2858" s="22" t="str">
        <f t="shared" si="182"/>
        <v/>
      </c>
    </row>
    <row r="2859" spans="1:11" x14ac:dyDescent="0.15">
      <c r="A2859" s="22" t="str">
        <f>IFERROR(テーブル_Swim015[[#This Row],[競技番号]],"")</f>
        <v/>
      </c>
      <c r="B2859" s="22" t="str">
        <f>IFERROR(テーブル_Swim015[[#This Row],[組]],"")</f>
        <v/>
      </c>
      <c r="C2859" s="22" t="str">
        <f>IFERROR(テーブル_Swim015[[#This Row],[水路]],"")</f>
        <v/>
      </c>
      <c r="D2859" s="22" t="str">
        <f t="shared" si="183"/>
        <v/>
      </c>
      <c r="E2859" s="22" t="str">
        <f>IFERROR(テーブル_Swim015[[#This Row],[選手番号]],"")</f>
        <v/>
      </c>
      <c r="F2859" s="22" t="str">
        <f>IFERROR(VLOOKUP(E2859,Sheet3!A:H,3,0),"")</f>
        <v/>
      </c>
      <c r="G2859" s="22" t="str">
        <f>IFERROR(VLOOKUP(E2859,Sheet3!A:H,8,0),"")</f>
        <v/>
      </c>
      <c r="H2859" s="22" t="str">
        <f>IFERROR(VLOOKUP(E2859,Sheet2!A:B,2,0),"")</f>
        <v/>
      </c>
      <c r="I2859" s="22" t="str">
        <f t="shared" si="180"/>
        <v/>
      </c>
      <c r="J2859" s="22" t="str">
        <f t="shared" si="181"/>
        <v/>
      </c>
      <c r="K2859" s="22" t="str">
        <f t="shared" si="182"/>
        <v/>
      </c>
    </row>
    <row r="2860" spans="1:11" x14ac:dyDescent="0.15">
      <c r="A2860" s="22" t="str">
        <f>IFERROR(テーブル_Swim015[[#This Row],[競技番号]],"")</f>
        <v/>
      </c>
      <c r="B2860" s="22" t="str">
        <f>IFERROR(テーブル_Swim015[[#This Row],[組]],"")</f>
        <v/>
      </c>
      <c r="C2860" s="22" t="str">
        <f>IFERROR(テーブル_Swim015[[#This Row],[水路]],"")</f>
        <v/>
      </c>
      <c r="D2860" s="22" t="str">
        <f t="shared" si="183"/>
        <v/>
      </c>
      <c r="E2860" s="22" t="str">
        <f>IFERROR(テーブル_Swim015[[#This Row],[選手番号]],"")</f>
        <v/>
      </c>
      <c r="F2860" s="22" t="str">
        <f>IFERROR(VLOOKUP(E2860,Sheet3!A:H,3,0),"")</f>
        <v/>
      </c>
      <c r="G2860" s="22" t="str">
        <f>IFERROR(VLOOKUP(E2860,Sheet3!A:H,8,0),"")</f>
        <v/>
      </c>
      <c r="H2860" s="22" t="str">
        <f>IFERROR(VLOOKUP(E2860,Sheet2!A:B,2,0),"")</f>
        <v/>
      </c>
      <c r="I2860" s="22" t="str">
        <f t="shared" si="180"/>
        <v/>
      </c>
      <c r="J2860" s="22" t="str">
        <f t="shared" si="181"/>
        <v/>
      </c>
      <c r="K2860" s="22" t="str">
        <f t="shared" si="182"/>
        <v/>
      </c>
    </row>
    <row r="2861" spans="1:11" x14ac:dyDescent="0.15">
      <c r="A2861" s="22" t="str">
        <f>IFERROR(テーブル_Swim015[[#This Row],[競技番号]],"")</f>
        <v/>
      </c>
      <c r="B2861" s="22" t="str">
        <f>IFERROR(テーブル_Swim015[[#This Row],[組]],"")</f>
        <v/>
      </c>
      <c r="C2861" s="22" t="str">
        <f>IFERROR(テーブル_Swim015[[#This Row],[水路]],"")</f>
        <v/>
      </c>
      <c r="D2861" s="22" t="str">
        <f t="shared" si="183"/>
        <v/>
      </c>
      <c r="E2861" s="22" t="str">
        <f>IFERROR(テーブル_Swim015[[#This Row],[選手番号]],"")</f>
        <v/>
      </c>
      <c r="F2861" s="22" t="str">
        <f>IFERROR(VLOOKUP(E2861,Sheet3!A:H,3,0),"")</f>
        <v/>
      </c>
      <c r="G2861" s="22" t="str">
        <f>IFERROR(VLOOKUP(E2861,Sheet3!A:H,8,0),"")</f>
        <v/>
      </c>
      <c r="H2861" s="22" t="str">
        <f>IFERROR(VLOOKUP(E2861,Sheet2!A:B,2,0),"")</f>
        <v/>
      </c>
      <c r="I2861" s="22" t="str">
        <f t="shared" si="180"/>
        <v/>
      </c>
      <c r="J2861" s="22" t="str">
        <f t="shared" si="181"/>
        <v/>
      </c>
      <c r="K2861" s="22" t="str">
        <f t="shared" si="182"/>
        <v/>
      </c>
    </row>
    <row r="2862" spans="1:11" x14ac:dyDescent="0.15">
      <c r="A2862" s="22" t="str">
        <f>IFERROR(テーブル_Swim015[[#This Row],[競技番号]],"")</f>
        <v/>
      </c>
      <c r="B2862" s="22" t="str">
        <f>IFERROR(テーブル_Swim015[[#This Row],[組]],"")</f>
        <v/>
      </c>
      <c r="C2862" s="22" t="str">
        <f>IFERROR(テーブル_Swim015[[#This Row],[水路]],"")</f>
        <v/>
      </c>
      <c r="D2862" s="22" t="str">
        <f t="shared" si="183"/>
        <v/>
      </c>
      <c r="E2862" s="22" t="str">
        <f>IFERROR(テーブル_Swim015[[#This Row],[選手番号]],"")</f>
        <v/>
      </c>
      <c r="F2862" s="22" t="str">
        <f>IFERROR(VLOOKUP(E2862,Sheet3!A:H,3,0),"")</f>
        <v/>
      </c>
      <c r="G2862" s="22" t="str">
        <f>IFERROR(VLOOKUP(E2862,Sheet3!A:H,8,0),"")</f>
        <v/>
      </c>
      <c r="H2862" s="22" t="str">
        <f>IFERROR(VLOOKUP(E2862,Sheet2!A:B,2,0),"")</f>
        <v/>
      </c>
      <c r="I2862" s="22" t="str">
        <f t="shared" si="180"/>
        <v/>
      </c>
      <c r="J2862" s="22" t="str">
        <f t="shared" si="181"/>
        <v/>
      </c>
      <c r="K2862" s="22" t="str">
        <f t="shared" si="182"/>
        <v/>
      </c>
    </row>
    <row r="2863" spans="1:11" x14ac:dyDescent="0.15">
      <c r="A2863" s="22" t="str">
        <f>IFERROR(テーブル_Swim015[[#This Row],[競技番号]],"")</f>
        <v/>
      </c>
      <c r="B2863" s="22" t="str">
        <f>IFERROR(テーブル_Swim015[[#This Row],[組]],"")</f>
        <v/>
      </c>
      <c r="C2863" s="22" t="str">
        <f>IFERROR(テーブル_Swim015[[#This Row],[水路]],"")</f>
        <v/>
      </c>
      <c r="D2863" s="22" t="str">
        <f t="shared" si="183"/>
        <v/>
      </c>
      <c r="E2863" s="22" t="str">
        <f>IFERROR(テーブル_Swim015[[#This Row],[選手番号]],"")</f>
        <v/>
      </c>
      <c r="F2863" s="22" t="str">
        <f>IFERROR(VLOOKUP(E2863,Sheet3!A:H,3,0),"")</f>
        <v/>
      </c>
      <c r="G2863" s="22" t="str">
        <f>IFERROR(VLOOKUP(E2863,Sheet3!A:H,8,0),"")</f>
        <v/>
      </c>
      <c r="H2863" s="22" t="str">
        <f>IFERROR(VLOOKUP(E2863,Sheet2!A:B,2,0),"")</f>
        <v/>
      </c>
      <c r="I2863" s="22" t="str">
        <f t="shared" si="180"/>
        <v/>
      </c>
      <c r="J2863" s="22" t="str">
        <f t="shared" si="181"/>
        <v/>
      </c>
      <c r="K2863" s="22" t="str">
        <f t="shared" si="182"/>
        <v/>
      </c>
    </row>
    <row r="2864" spans="1:11" x14ac:dyDescent="0.15">
      <c r="A2864" s="22" t="str">
        <f>IFERROR(テーブル_Swim015[[#This Row],[競技番号]],"")</f>
        <v/>
      </c>
      <c r="B2864" s="22" t="str">
        <f>IFERROR(テーブル_Swim015[[#This Row],[組]],"")</f>
        <v/>
      </c>
      <c r="C2864" s="22" t="str">
        <f>IFERROR(テーブル_Swim015[[#This Row],[水路]],"")</f>
        <v/>
      </c>
      <c r="D2864" s="22" t="str">
        <f t="shared" si="183"/>
        <v/>
      </c>
      <c r="E2864" s="22" t="str">
        <f>IFERROR(テーブル_Swim015[[#This Row],[選手番号]],"")</f>
        <v/>
      </c>
      <c r="F2864" s="22" t="str">
        <f>IFERROR(VLOOKUP(E2864,Sheet3!A:H,3,0),"")</f>
        <v/>
      </c>
      <c r="G2864" s="22" t="str">
        <f>IFERROR(VLOOKUP(E2864,Sheet3!A:H,8,0),"")</f>
        <v/>
      </c>
      <c r="H2864" s="22" t="str">
        <f>IFERROR(VLOOKUP(E2864,Sheet2!A:B,2,0),"")</f>
        <v/>
      </c>
      <c r="I2864" s="22" t="str">
        <f t="shared" si="180"/>
        <v/>
      </c>
      <c r="J2864" s="22" t="str">
        <f t="shared" si="181"/>
        <v/>
      </c>
      <c r="K2864" s="22" t="str">
        <f t="shared" si="182"/>
        <v/>
      </c>
    </row>
    <row r="2865" spans="1:11" x14ac:dyDescent="0.15">
      <c r="A2865" s="22" t="str">
        <f>IFERROR(テーブル_Swim015[[#This Row],[競技番号]],"")</f>
        <v/>
      </c>
      <c r="B2865" s="22" t="str">
        <f>IFERROR(テーブル_Swim015[[#This Row],[組]],"")</f>
        <v/>
      </c>
      <c r="C2865" s="22" t="str">
        <f>IFERROR(テーブル_Swim015[[#This Row],[水路]],"")</f>
        <v/>
      </c>
      <c r="D2865" s="22" t="str">
        <f t="shared" si="183"/>
        <v/>
      </c>
      <c r="E2865" s="22" t="str">
        <f>IFERROR(テーブル_Swim015[[#This Row],[選手番号]],"")</f>
        <v/>
      </c>
      <c r="F2865" s="22" t="str">
        <f>IFERROR(VLOOKUP(E2865,Sheet3!A:H,3,0),"")</f>
        <v/>
      </c>
      <c r="G2865" s="22" t="str">
        <f>IFERROR(VLOOKUP(E2865,Sheet3!A:H,8,0),"")</f>
        <v/>
      </c>
      <c r="H2865" s="22" t="str">
        <f>IFERROR(VLOOKUP(E2865,Sheet2!A:B,2,0),"")</f>
        <v/>
      </c>
      <c r="I2865" s="22" t="str">
        <f t="shared" si="180"/>
        <v/>
      </c>
      <c r="J2865" s="22" t="str">
        <f t="shared" si="181"/>
        <v/>
      </c>
      <c r="K2865" s="22" t="str">
        <f t="shared" si="182"/>
        <v/>
      </c>
    </row>
    <row r="2866" spans="1:11" x14ac:dyDescent="0.15">
      <c r="A2866" s="22" t="str">
        <f>IFERROR(テーブル_Swim015[[#This Row],[競技番号]],"")</f>
        <v/>
      </c>
      <c r="B2866" s="22" t="str">
        <f>IFERROR(テーブル_Swim015[[#This Row],[組]],"")</f>
        <v/>
      </c>
      <c r="C2866" s="22" t="str">
        <f>IFERROR(テーブル_Swim015[[#This Row],[水路]],"")</f>
        <v/>
      </c>
      <c r="D2866" s="22" t="str">
        <f t="shared" si="183"/>
        <v/>
      </c>
      <c r="E2866" s="22" t="str">
        <f>IFERROR(テーブル_Swim015[[#This Row],[選手番号]],"")</f>
        <v/>
      </c>
      <c r="F2866" s="22" t="str">
        <f>IFERROR(VLOOKUP(E2866,Sheet3!A:H,3,0),"")</f>
        <v/>
      </c>
      <c r="G2866" s="22" t="str">
        <f>IFERROR(VLOOKUP(E2866,Sheet3!A:H,8,0),"")</f>
        <v/>
      </c>
      <c r="H2866" s="22" t="str">
        <f>IFERROR(VLOOKUP(E2866,Sheet2!A:B,2,0),"")</f>
        <v/>
      </c>
      <c r="I2866" s="22" t="str">
        <f t="shared" si="180"/>
        <v/>
      </c>
      <c r="J2866" s="22" t="str">
        <f t="shared" si="181"/>
        <v/>
      </c>
      <c r="K2866" s="22" t="str">
        <f t="shared" si="182"/>
        <v/>
      </c>
    </row>
    <row r="2867" spans="1:11" x14ac:dyDescent="0.15">
      <c r="A2867" s="22" t="str">
        <f>IFERROR(テーブル_Swim015[[#This Row],[競技番号]],"")</f>
        <v/>
      </c>
      <c r="B2867" s="22" t="str">
        <f>IFERROR(テーブル_Swim015[[#This Row],[組]],"")</f>
        <v/>
      </c>
      <c r="C2867" s="22" t="str">
        <f>IFERROR(テーブル_Swim015[[#This Row],[水路]],"")</f>
        <v/>
      </c>
      <c r="D2867" s="22" t="str">
        <f t="shared" si="183"/>
        <v/>
      </c>
      <c r="E2867" s="22" t="str">
        <f>IFERROR(テーブル_Swim015[[#This Row],[選手番号]],"")</f>
        <v/>
      </c>
      <c r="F2867" s="22" t="str">
        <f>IFERROR(VLOOKUP(E2867,Sheet3!A:H,3,0),"")</f>
        <v/>
      </c>
      <c r="G2867" s="22" t="str">
        <f>IFERROR(VLOOKUP(E2867,Sheet3!A:H,8,0),"")</f>
        <v/>
      </c>
      <c r="H2867" s="22" t="str">
        <f>IFERROR(VLOOKUP(E2867,Sheet2!A:B,2,0),"")</f>
        <v/>
      </c>
      <c r="I2867" s="22" t="str">
        <f t="shared" si="180"/>
        <v/>
      </c>
      <c r="J2867" s="22" t="str">
        <f t="shared" si="181"/>
        <v/>
      </c>
      <c r="K2867" s="22" t="str">
        <f t="shared" si="182"/>
        <v/>
      </c>
    </row>
    <row r="2868" spans="1:11" x14ac:dyDescent="0.15">
      <c r="A2868" s="22" t="str">
        <f>IFERROR(テーブル_Swim015[[#This Row],[競技番号]],"")</f>
        <v/>
      </c>
      <c r="B2868" s="22" t="str">
        <f>IFERROR(テーブル_Swim015[[#This Row],[組]],"")</f>
        <v/>
      </c>
      <c r="C2868" s="22" t="str">
        <f>IFERROR(テーブル_Swim015[[#This Row],[水路]],"")</f>
        <v/>
      </c>
      <c r="D2868" s="22" t="str">
        <f t="shared" si="183"/>
        <v/>
      </c>
      <c r="E2868" s="22" t="str">
        <f>IFERROR(テーブル_Swim015[[#This Row],[選手番号]],"")</f>
        <v/>
      </c>
      <c r="F2868" s="22" t="str">
        <f>IFERROR(VLOOKUP(E2868,Sheet3!A:H,3,0),"")</f>
        <v/>
      </c>
      <c r="G2868" s="22" t="str">
        <f>IFERROR(VLOOKUP(E2868,Sheet3!A:H,8,0),"")</f>
        <v/>
      </c>
      <c r="H2868" s="22" t="str">
        <f>IFERROR(VLOOKUP(E2868,Sheet2!A:B,2,0),"")</f>
        <v/>
      </c>
      <c r="I2868" s="22" t="str">
        <f t="shared" si="180"/>
        <v/>
      </c>
      <c r="J2868" s="22" t="str">
        <f t="shared" si="181"/>
        <v/>
      </c>
      <c r="K2868" s="22" t="str">
        <f t="shared" si="182"/>
        <v/>
      </c>
    </row>
    <row r="2869" spans="1:11" x14ac:dyDescent="0.15">
      <c r="A2869" s="22" t="str">
        <f>IFERROR(テーブル_Swim015[[#This Row],[競技番号]],"")</f>
        <v/>
      </c>
      <c r="B2869" s="22" t="str">
        <f>IFERROR(テーブル_Swim015[[#This Row],[組]],"")</f>
        <v/>
      </c>
      <c r="C2869" s="22" t="str">
        <f>IFERROR(テーブル_Swim015[[#This Row],[水路]],"")</f>
        <v/>
      </c>
      <c r="D2869" s="22" t="str">
        <f t="shared" si="183"/>
        <v/>
      </c>
      <c r="E2869" s="22" t="str">
        <f>IFERROR(テーブル_Swim015[[#This Row],[選手番号]],"")</f>
        <v/>
      </c>
      <c r="F2869" s="22" t="str">
        <f>IFERROR(VLOOKUP(E2869,Sheet3!A:H,3,0),"")</f>
        <v/>
      </c>
      <c r="G2869" s="22" t="str">
        <f>IFERROR(VLOOKUP(E2869,Sheet3!A:H,8,0),"")</f>
        <v/>
      </c>
      <c r="H2869" s="22" t="str">
        <f>IFERROR(VLOOKUP(E2869,Sheet2!A:B,2,0),"")</f>
        <v/>
      </c>
      <c r="I2869" s="22" t="str">
        <f t="shared" si="180"/>
        <v/>
      </c>
      <c r="J2869" s="22" t="str">
        <f t="shared" si="181"/>
        <v/>
      </c>
      <c r="K2869" s="22" t="str">
        <f t="shared" si="182"/>
        <v/>
      </c>
    </row>
    <row r="2870" spans="1:11" x14ac:dyDescent="0.15">
      <c r="A2870" s="22" t="str">
        <f>IFERROR(テーブル_Swim015[[#This Row],[競技番号]],"")</f>
        <v/>
      </c>
      <c r="B2870" s="22" t="str">
        <f>IFERROR(テーブル_Swim015[[#This Row],[組]],"")</f>
        <v/>
      </c>
      <c r="C2870" s="22" t="str">
        <f>IFERROR(テーブル_Swim015[[#This Row],[水路]],"")</f>
        <v/>
      </c>
      <c r="D2870" s="22" t="str">
        <f t="shared" si="183"/>
        <v/>
      </c>
      <c r="E2870" s="22" t="str">
        <f>IFERROR(テーブル_Swim015[[#This Row],[選手番号]],"")</f>
        <v/>
      </c>
      <c r="F2870" s="22" t="str">
        <f>IFERROR(VLOOKUP(E2870,Sheet3!A:H,3,0),"")</f>
        <v/>
      </c>
      <c r="G2870" s="22" t="str">
        <f>IFERROR(VLOOKUP(E2870,Sheet3!A:H,8,0),"")</f>
        <v/>
      </c>
      <c r="H2870" s="22" t="str">
        <f>IFERROR(VLOOKUP(E2870,Sheet2!A:B,2,0),"")</f>
        <v/>
      </c>
      <c r="I2870" s="22" t="str">
        <f t="shared" si="180"/>
        <v/>
      </c>
      <c r="J2870" s="22" t="str">
        <f t="shared" si="181"/>
        <v/>
      </c>
      <c r="K2870" s="22" t="str">
        <f t="shared" si="182"/>
        <v/>
      </c>
    </row>
    <row r="2871" spans="1:11" x14ac:dyDescent="0.15">
      <c r="A2871" s="22" t="str">
        <f>IFERROR(テーブル_Swim015[[#This Row],[競技番号]],"")</f>
        <v/>
      </c>
      <c r="B2871" s="22" t="str">
        <f>IFERROR(テーブル_Swim015[[#This Row],[組]],"")</f>
        <v/>
      </c>
      <c r="C2871" s="22" t="str">
        <f>IFERROR(テーブル_Swim015[[#This Row],[水路]],"")</f>
        <v/>
      </c>
      <c r="D2871" s="22" t="str">
        <f t="shared" si="183"/>
        <v/>
      </c>
      <c r="E2871" s="22" t="str">
        <f>IFERROR(テーブル_Swim015[[#This Row],[選手番号]],"")</f>
        <v/>
      </c>
      <c r="F2871" s="22" t="str">
        <f>IFERROR(VLOOKUP(E2871,Sheet3!A:H,3,0),"")</f>
        <v/>
      </c>
      <c r="G2871" s="22" t="str">
        <f>IFERROR(VLOOKUP(E2871,Sheet3!A:H,8,0),"")</f>
        <v/>
      </c>
      <c r="H2871" s="22" t="str">
        <f>IFERROR(VLOOKUP(E2871,Sheet2!A:B,2,0),"")</f>
        <v/>
      </c>
      <c r="I2871" s="22" t="str">
        <f t="shared" si="180"/>
        <v/>
      </c>
      <c r="J2871" s="22" t="str">
        <f t="shared" si="181"/>
        <v/>
      </c>
      <c r="K2871" s="22" t="str">
        <f t="shared" si="182"/>
        <v/>
      </c>
    </row>
    <row r="2872" spans="1:11" x14ac:dyDescent="0.15">
      <c r="A2872" s="22" t="str">
        <f>IFERROR(テーブル_Swim015[[#This Row],[競技番号]],"")</f>
        <v/>
      </c>
      <c r="B2872" s="22" t="str">
        <f>IFERROR(テーブル_Swim015[[#This Row],[組]],"")</f>
        <v/>
      </c>
      <c r="C2872" s="22" t="str">
        <f>IFERROR(テーブル_Swim015[[#This Row],[水路]],"")</f>
        <v/>
      </c>
      <c r="D2872" s="22" t="str">
        <f t="shared" si="183"/>
        <v/>
      </c>
      <c r="E2872" s="22" t="str">
        <f>IFERROR(テーブル_Swim015[[#This Row],[選手番号]],"")</f>
        <v/>
      </c>
      <c r="F2872" s="22" t="str">
        <f>IFERROR(VLOOKUP(E2872,Sheet3!A:H,3,0),"")</f>
        <v/>
      </c>
      <c r="G2872" s="22" t="str">
        <f>IFERROR(VLOOKUP(E2872,Sheet3!A:H,8,0),"")</f>
        <v/>
      </c>
      <c r="H2872" s="22" t="str">
        <f>IFERROR(VLOOKUP(E2872,Sheet2!A:B,2,0),"")</f>
        <v/>
      </c>
      <c r="I2872" s="22" t="str">
        <f t="shared" si="180"/>
        <v/>
      </c>
      <c r="J2872" s="22" t="str">
        <f t="shared" si="181"/>
        <v/>
      </c>
      <c r="K2872" s="22" t="str">
        <f t="shared" si="182"/>
        <v/>
      </c>
    </row>
    <row r="2873" spans="1:11" x14ac:dyDescent="0.15">
      <c r="A2873" s="22" t="str">
        <f>IFERROR(テーブル_Swim015[[#This Row],[競技番号]],"")</f>
        <v/>
      </c>
      <c r="B2873" s="22" t="str">
        <f>IFERROR(テーブル_Swim015[[#This Row],[組]],"")</f>
        <v/>
      </c>
      <c r="C2873" s="22" t="str">
        <f>IFERROR(テーブル_Swim015[[#This Row],[水路]],"")</f>
        <v/>
      </c>
      <c r="D2873" s="22" t="str">
        <f t="shared" si="183"/>
        <v/>
      </c>
      <c r="E2873" s="22" t="str">
        <f>IFERROR(テーブル_Swim015[[#This Row],[選手番号]],"")</f>
        <v/>
      </c>
      <c r="F2873" s="22" t="str">
        <f>IFERROR(VLOOKUP(E2873,Sheet3!A:H,3,0),"")</f>
        <v/>
      </c>
      <c r="G2873" s="22" t="str">
        <f>IFERROR(VLOOKUP(E2873,Sheet3!A:H,8,0),"")</f>
        <v/>
      </c>
      <c r="H2873" s="22" t="str">
        <f>IFERROR(VLOOKUP(E2873,Sheet2!A:B,2,0),"")</f>
        <v/>
      </c>
      <c r="I2873" s="22" t="str">
        <f t="shared" si="180"/>
        <v/>
      </c>
      <c r="J2873" s="22" t="str">
        <f t="shared" si="181"/>
        <v/>
      </c>
      <c r="K2873" s="22" t="str">
        <f t="shared" si="182"/>
        <v/>
      </c>
    </row>
    <row r="2874" spans="1:11" x14ac:dyDescent="0.15">
      <c r="A2874" s="22" t="str">
        <f>IFERROR(テーブル_Swim015[[#This Row],[競技番号]],"")</f>
        <v/>
      </c>
      <c r="B2874" s="22" t="str">
        <f>IFERROR(テーブル_Swim015[[#This Row],[組]],"")</f>
        <v/>
      </c>
      <c r="C2874" s="22" t="str">
        <f>IFERROR(テーブル_Swim015[[#This Row],[水路]],"")</f>
        <v/>
      </c>
      <c r="D2874" s="22" t="str">
        <f t="shared" si="183"/>
        <v/>
      </c>
      <c r="E2874" s="22" t="str">
        <f>IFERROR(テーブル_Swim015[[#This Row],[選手番号]],"")</f>
        <v/>
      </c>
      <c r="F2874" s="22" t="str">
        <f>IFERROR(VLOOKUP(E2874,Sheet3!A:H,3,0),"")</f>
        <v/>
      </c>
      <c r="G2874" s="22" t="str">
        <f>IFERROR(VLOOKUP(E2874,Sheet3!A:H,8,0),"")</f>
        <v/>
      </c>
      <c r="H2874" s="22" t="str">
        <f>IFERROR(VLOOKUP(E2874,Sheet2!A:B,2,0),"")</f>
        <v/>
      </c>
      <c r="I2874" s="22" t="str">
        <f t="shared" si="180"/>
        <v/>
      </c>
      <c r="J2874" s="22" t="str">
        <f t="shared" si="181"/>
        <v/>
      </c>
      <c r="K2874" s="22" t="str">
        <f t="shared" si="182"/>
        <v/>
      </c>
    </row>
    <row r="2875" spans="1:11" x14ac:dyDescent="0.15">
      <c r="A2875" s="22" t="str">
        <f>IFERROR(テーブル_Swim015[[#This Row],[競技番号]],"")</f>
        <v/>
      </c>
      <c r="B2875" s="22" t="str">
        <f>IFERROR(テーブル_Swim015[[#This Row],[組]],"")</f>
        <v/>
      </c>
      <c r="C2875" s="22" t="str">
        <f>IFERROR(テーブル_Swim015[[#This Row],[水路]],"")</f>
        <v/>
      </c>
      <c r="D2875" s="22" t="str">
        <f t="shared" si="183"/>
        <v/>
      </c>
      <c r="E2875" s="22" t="str">
        <f>IFERROR(テーブル_Swim015[[#This Row],[選手番号]],"")</f>
        <v/>
      </c>
      <c r="F2875" s="22" t="str">
        <f>IFERROR(VLOOKUP(E2875,Sheet3!A:H,3,0),"")</f>
        <v/>
      </c>
      <c r="G2875" s="22" t="str">
        <f>IFERROR(VLOOKUP(E2875,Sheet3!A:H,8,0),"")</f>
        <v/>
      </c>
      <c r="H2875" s="22" t="str">
        <f>IFERROR(VLOOKUP(E2875,Sheet2!A:B,2,0),"")</f>
        <v/>
      </c>
      <c r="I2875" s="22" t="str">
        <f t="shared" si="180"/>
        <v/>
      </c>
      <c r="J2875" s="22" t="str">
        <f t="shared" si="181"/>
        <v/>
      </c>
      <c r="K2875" s="22" t="str">
        <f t="shared" si="182"/>
        <v/>
      </c>
    </row>
    <row r="2876" spans="1:11" x14ac:dyDescent="0.15">
      <c r="A2876" s="22" t="str">
        <f>IFERROR(テーブル_Swim015[[#This Row],[競技番号]],"")</f>
        <v/>
      </c>
      <c r="B2876" s="22" t="str">
        <f>IFERROR(テーブル_Swim015[[#This Row],[組]],"")</f>
        <v/>
      </c>
      <c r="C2876" s="22" t="str">
        <f>IFERROR(テーブル_Swim015[[#This Row],[水路]],"")</f>
        <v/>
      </c>
      <c r="D2876" s="22" t="str">
        <f t="shared" si="183"/>
        <v/>
      </c>
      <c r="E2876" s="22" t="str">
        <f>IFERROR(テーブル_Swim015[[#This Row],[選手番号]],"")</f>
        <v/>
      </c>
      <c r="F2876" s="22" t="str">
        <f>IFERROR(VLOOKUP(E2876,Sheet3!A:H,3,0),"")</f>
        <v/>
      </c>
      <c r="G2876" s="22" t="str">
        <f>IFERROR(VLOOKUP(E2876,Sheet3!A:H,8,0),"")</f>
        <v/>
      </c>
      <c r="H2876" s="22" t="str">
        <f>IFERROR(VLOOKUP(E2876,Sheet2!A:B,2,0),"")</f>
        <v/>
      </c>
      <c r="I2876" s="22" t="str">
        <f t="shared" si="180"/>
        <v/>
      </c>
      <c r="J2876" s="22" t="str">
        <f t="shared" si="181"/>
        <v/>
      </c>
      <c r="K2876" s="22" t="str">
        <f t="shared" si="182"/>
        <v/>
      </c>
    </row>
    <row r="2877" spans="1:11" x14ac:dyDescent="0.15">
      <c r="A2877" s="22" t="str">
        <f>IFERROR(テーブル_Swim015[[#This Row],[競技番号]],"")</f>
        <v/>
      </c>
      <c r="B2877" s="22" t="str">
        <f>IFERROR(テーブル_Swim015[[#This Row],[組]],"")</f>
        <v/>
      </c>
      <c r="C2877" s="22" t="str">
        <f>IFERROR(テーブル_Swim015[[#This Row],[水路]],"")</f>
        <v/>
      </c>
      <c r="D2877" s="22" t="str">
        <f t="shared" si="183"/>
        <v/>
      </c>
      <c r="E2877" s="22" t="str">
        <f>IFERROR(テーブル_Swim015[[#This Row],[選手番号]],"")</f>
        <v/>
      </c>
      <c r="F2877" s="22" t="str">
        <f>IFERROR(VLOOKUP(E2877,Sheet3!A:H,3,0),"")</f>
        <v/>
      </c>
      <c r="G2877" s="22" t="str">
        <f>IFERROR(VLOOKUP(E2877,Sheet3!A:H,8,0),"")</f>
        <v/>
      </c>
      <c r="H2877" s="22" t="str">
        <f>IFERROR(VLOOKUP(E2877,Sheet2!A:B,2,0),"")</f>
        <v/>
      </c>
      <c r="I2877" s="22" t="str">
        <f t="shared" si="180"/>
        <v/>
      </c>
      <c r="J2877" s="22" t="str">
        <f t="shared" si="181"/>
        <v/>
      </c>
      <c r="K2877" s="22" t="str">
        <f t="shared" si="182"/>
        <v/>
      </c>
    </row>
    <row r="2878" spans="1:11" x14ac:dyDescent="0.15">
      <c r="A2878" s="22" t="str">
        <f>IFERROR(テーブル_Swim015[[#This Row],[競技番号]],"")</f>
        <v/>
      </c>
      <c r="B2878" s="22" t="str">
        <f>IFERROR(テーブル_Swim015[[#This Row],[組]],"")</f>
        <v/>
      </c>
      <c r="C2878" s="22" t="str">
        <f>IFERROR(テーブル_Swim015[[#This Row],[水路]],"")</f>
        <v/>
      </c>
      <c r="D2878" s="22" t="str">
        <f t="shared" si="183"/>
        <v/>
      </c>
      <c r="E2878" s="22" t="str">
        <f>IFERROR(テーブル_Swim015[[#This Row],[選手番号]],"")</f>
        <v/>
      </c>
      <c r="F2878" s="22" t="str">
        <f>IFERROR(VLOOKUP(E2878,Sheet3!A:H,3,0),"")</f>
        <v/>
      </c>
      <c r="G2878" s="22" t="str">
        <f>IFERROR(VLOOKUP(E2878,Sheet3!A:H,8,0),"")</f>
        <v/>
      </c>
      <c r="H2878" s="22" t="str">
        <f>IFERROR(VLOOKUP(E2878,Sheet2!A:B,2,0),"")</f>
        <v/>
      </c>
      <c r="I2878" s="22" t="str">
        <f t="shared" si="180"/>
        <v/>
      </c>
      <c r="J2878" s="22" t="str">
        <f t="shared" si="181"/>
        <v/>
      </c>
      <c r="K2878" s="22" t="str">
        <f t="shared" si="182"/>
        <v/>
      </c>
    </row>
    <row r="2879" spans="1:11" x14ac:dyDescent="0.15">
      <c r="A2879" s="22" t="str">
        <f>IFERROR(テーブル_Swim015[[#This Row],[競技番号]],"")</f>
        <v/>
      </c>
      <c r="B2879" s="22" t="str">
        <f>IFERROR(テーブル_Swim015[[#This Row],[組]],"")</f>
        <v/>
      </c>
      <c r="C2879" s="22" t="str">
        <f>IFERROR(テーブル_Swim015[[#This Row],[水路]],"")</f>
        <v/>
      </c>
      <c r="D2879" s="22" t="str">
        <f t="shared" si="183"/>
        <v/>
      </c>
      <c r="E2879" s="22" t="str">
        <f>IFERROR(テーブル_Swim015[[#This Row],[選手番号]],"")</f>
        <v/>
      </c>
      <c r="F2879" s="22" t="str">
        <f>IFERROR(VLOOKUP(E2879,Sheet3!A:H,3,0),"")</f>
        <v/>
      </c>
      <c r="G2879" s="22" t="str">
        <f>IFERROR(VLOOKUP(E2879,Sheet3!A:H,8,0),"")</f>
        <v/>
      </c>
      <c r="H2879" s="22" t="str">
        <f>IFERROR(VLOOKUP(E2879,Sheet2!A:B,2,0),"")</f>
        <v/>
      </c>
      <c r="I2879" s="22" t="str">
        <f t="shared" si="180"/>
        <v/>
      </c>
      <c r="J2879" s="22" t="str">
        <f t="shared" si="181"/>
        <v/>
      </c>
      <c r="K2879" s="22" t="str">
        <f t="shared" si="182"/>
        <v/>
      </c>
    </row>
    <row r="2880" spans="1:11" x14ac:dyDescent="0.15">
      <c r="A2880" s="22" t="str">
        <f>IFERROR(テーブル_Swim015[[#This Row],[競技番号]],"")</f>
        <v/>
      </c>
      <c r="B2880" s="22" t="str">
        <f>IFERROR(テーブル_Swim015[[#This Row],[組]],"")</f>
        <v/>
      </c>
      <c r="C2880" s="22" t="str">
        <f>IFERROR(テーブル_Swim015[[#This Row],[水路]],"")</f>
        <v/>
      </c>
      <c r="D2880" s="22" t="str">
        <f t="shared" si="183"/>
        <v/>
      </c>
      <c r="E2880" s="22" t="str">
        <f>IFERROR(テーブル_Swim015[[#This Row],[選手番号]],"")</f>
        <v/>
      </c>
      <c r="F2880" s="22" t="str">
        <f>IFERROR(VLOOKUP(E2880,Sheet3!A:H,3,0),"")</f>
        <v/>
      </c>
      <c r="G2880" s="22" t="str">
        <f>IFERROR(VLOOKUP(E2880,Sheet3!A:H,8,0),"")</f>
        <v/>
      </c>
      <c r="H2880" s="22" t="str">
        <f>IFERROR(VLOOKUP(E2880,Sheet2!A:B,2,0),"")</f>
        <v/>
      </c>
      <c r="I2880" s="22" t="str">
        <f t="shared" si="180"/>
        <v/>
      </c>
      <c r="J2880" s="22" t="str">
        <f t="shared" si="181"/>
        <v/>
      </c>
      <c r="K2880" s="22" t="str">
        <f t="shared" si="182"/>
        <v/>
      </c>
    </row>
    <row r="2881" spans="1:11" x14ac:dyDescent="0.15">
      <c r="A2881" s="22" t="str">
        <f>IFERROR(テーブル_Swim015[[#This Row],[競技番号]],"")</f>
        <v/>
      </c>
      <c r="B2881" s="22" t="str">
        <f>IFERROR(テーブル_Swim015[[#This Row],[組]],"")</f>
        <v/>
      </c>
      <c r="C2881" s="22" t="str">
        <f>IFERROR(テーブル_Swim015[[#This Row],[水路]],"")</f>
        <v/>
      </c>
      <c r="D2881" s="22" t="str">
        <f t="shared" si="183"/>
        <v/>
      </c>
      <c r="E2881" s="22" t="str">
        <f>IFERROR(テーブル_Swim015[[#This Row],[選手番号]],"")</f>
        <v/>
      </c>
      <c r="F2881" s="22" t="str">
        <f>IFERROR(VLOOKUP(E2881,Sheet3!A:H,3,0),"")</f>
        <v/>
      </c>
      <c r="G2881" s="22" t="str">
        <f>IFERROR(VLOOKUP(E2881,Sheet3!A:H,8,0),"")</f>
        <v/>
      </c>
      <c r="H2881" s="22" t="str">
        <f>IFERROR(VLOOKUP(E2881,Sheet2!A:B,2,0),"")</f>
        <v/>
      </c>
      <c r="I2881" s="22" t="str">
        <f t="shared" si="180"/>
        <v/>
      </c>
      <c r="J2881" s="22" t="str">
        <f t="shared" si="181"/>
        <v/>
      </c>
      <c r="K2881" s="22" t="str">
        <f t="shared" si="182"/>
        <v/>
      </c>
    </row>
    <row r="2882" spans="1:11" x14ac:dyDescent="0.15">
      <c r="A2882" s="22" t="str">
        <f>IFERROR(テーブル_Swim015[[#This Row],[競技番号]],"")</f>
        <v/>
      </c>
      <c r="B2882" s="22" t="str">
        <f>IFERROR(テーブル_Swim015[[#This Row],[組]],"")</f>
        <v/>
      </c>
      <c r="C2882" s="22" t="str">
        <f>IFERROR(テーブル_Swim015[[#This Row],[水路]],"")</f>
        <v/>
      </c>
      <c r="D2882" s="22" t="str">
        <f t="shared" si="183"/>
        <v/>
      </c>
      <c r="E2882" s="22" t="str">
        <f>IFERROR(テーブル_Swim015[[#This Row],[選手番号]],"")</f>
        <v/>
      </c>
      <c r="F2882" s="22" t="str">
        <f>IFERROR(VLOOKUP(E2882,Sheet3!A:H,3,0),"")</f>
        <v/>
      </c>
      <c r="G2882" s="22" t="str">
        <f>IFERROR(VLOOKUP(E2882,Sheet3!A:H,8,0),"")</f>
        <v/>
      </c>
      <c r="H2882" s="22" t="str">
        <f>IFERROR(VLOOKUP(E2882,Sheet2!A:B,2,0),"")</f>
        <v/>
      </c>
      <c r="I2882" s="22" t="str">
        <f t="shared" si="180"/>
        <v/>
      </c>
      <c r="J2882" s="22" t="str">
        <f t="shared" si="181"/>
        <v/>
      </c>
      <c r="K2882" s="22" t="str">
        <f t="shared" si="182"/>
        <v/>
      </c>
    </row>
    <row r="2883" spans="1:11" x14ac:dyDescent="0.15">
      <c r="A2883" s="22" t="str">
        <f>IFERROR(テーブル_Swim015[[#This Row],[競技番号]],"")</f>
        <v/>
      </c>
      <c r="B2883" s="22" t="str">
        <f>IFERROR(テーブル_Swim015[[#This Row],[組]],"")</f>
        <v/>
      </c>
      <c r="C2883" s="22" t="str">
        <f>IFERROR(テーブル_Swim015[[#This Row],[水路]],"")</f>
        <v/>
      </c>
      <c r="D2883" s="22" t="str">
        <f t="shared" si="183"/>
        <v/>
      </c>
      <c r="E2883" s="22" t="str">
        <f>IFERROR(テーブル_Swim015[[#This Row],[選手番号]],"")</f>
        <v/>
      </c>
      <c r="F2883" s="22" t="str">
        <f>IFERROR(VLOOKUP(E2883,Sheet3!A:H,3,0),"")</f>
        <v/>
      </c>
      <c r="G2883" s="22" t="str">
        <f>IFERROR(VLOOKUP(E2883,Sheet3!A:H,8,0),"")</f>
        <v/>
      </c>
      <c r="H2883" s="22" t="str">
        <f>IFERROR(VLOOKUP(E2883,Sheet2!A:B,2,0),"")</f>
        <v/>
      </c>
      <c r="I2883" s="22" t="str">
        <f t="shared" si="180"/>
        <v/>
      </c>
      <c r="J2883" s="22" t="str">
        <f t="shared" si="181"/>
        <v/>
      </c>
      <c r="K2883" s="22" t="str">
        <f t="shared" si="182"/>
        <v/>
      </c>
    </row>
    <row r="2884" spans="1:11" x14ac:dyDescent="0.15">
      <c r="A2884" s="22" t="str">
        <f>IFERROR(テーブル_Swim015[[#This Row],[競技番号]],"")</f>
        <v/>
      </c>
      <c r="B2884" s="22" t="str">
        <f>IFERROR(テーブル_Swim015[[#This Row],[組]],"")</f>
        <v/>
      </c>
      <c r="C2884" s="22" t="str">
        <f>IFERROR(テーブル_Swim015[[#This Row],[水路]],"")</f>
        <v/>
      </c>
      <c r="D2884" s="22" t="str">
        <f t="shared" si="183"/>
        <v/>
      </c>
      <c r="E2884" s="22" t="str">
        <f>IFERROR(テーブル_Swim015[[#This Row],[選手番号]],"")</f>
        <v/>
      </c>
      <c r="F2884" s="22" t="str">
        <f>IFERROR(VLOOKUP(E2884,Sheet3!A:H,3,0),"")</f>
        <v/>
      </c>
      <c r="G2884" s="22" t="str">
        <f>IFERROR(VLOOKUP(E2884,Sheet3!A:H,8,0),"")</f>
        <v/>
      </c>
      <c r="H2884" s="22" t="str">
        <f>IFERROR(VLOOKUP(E2884,Sheet2!A:B,2,0),"")</f>
        <v/>
      </c>
      <c r="I2884" s="22" t="str">
        <f t="shared" si="180"/>
        <v/>
      </c>
      <c r="J2884" s="22" t="str">
        <f t="shared" si="181"/>
        <v/>
      </c>
      <c r="K2884" s="22" t="str">
        <f t="shared" si="182"/>
        <v/>
      </c>
    </row>
    <row r="2885" spans="1:11" x14ac:dyDescent="0.15">
      <c r="A2885" s="22" t="str">
        <f>IFERROR(テーブル_Swim015[[#This Row],[競技番号]],"")</f>
        <v/>
      </c>
      <c r="B2885" s="22" t="str">
        <f>IFERROR(テーブル_Swim015[[#This Row],[組]],"")</f>
        <v/>
      </c>
      <c r="C2885" s="22" t="str">
        <f>IFERROR(テーブル_Swim015[[#This Row],[水路]],"")</f>
        <v/>
      </c>
      <c r="D2885" s="22" t="str">
        <f t="shared" si="183"/>
        <v/>
      </c>
      <c r="E2885" s="22" t="str">
        <f>IFERROR(テーブル_Swim015[[#This Row],[選手番号]],"")</f>
        <v/>
      </c>
      <c r="F2885" s="22" t="str">
        <f>IFERROR(VLOOKUP(E2885,Sheet3!A:H,3,0),"")</f>
        <v/>
      </c>
      <c r="G2885" s="22" t="str">
        <f>IFERROR(VLOOKUP(E2885,Sheet3!A:H,8,0),"")</f>
        <v/>
      </c>
      <c r="H2885" s="22" t="str">
        <f>IFERROR(VLOOKUP(E2885,Sheet2!A:B,2,0),"")</f>
        <v/>
      </c>
      <c r="I2885" s="22" t="str">
        <f t="shared" si="180"/>
        <v/>
      </c>
      <c r="J2885" s="22" t="str">
        <f t="shared" si="181"/>
        <v/>
      </c>
      <c r="K2885" s="22" t="str">
        <f t="shared" si="182"/>
        <v/>
      </c>
    </row>
    <row r="2886" spans="1:11" x14ac:dyDescent="0.15">
      <c r="A2886" s="22" t="str">
        <f>IFERROR(テーブル_Swim015[[#This Row],[競技番号]],"")</f>
        <v/>
      </c>
      <c r="B2886" s="22" t="str">
        <f>IFERROR(テーブル_Swim015[[#This Row],[組]],"")</f>
        <v/>
      </c>
      <c r="C2886" s="22" t="str">
        <f>IFERROR(テーブル_Swim015[[#This Row],[水路]],"")</f>
        <v/>
      </c>
      <c r="D2886" s="22" t="str">
        <f t="shared" si="183"/>
        <v/>
      </c>
      <c r="E2886" s="22" t="str">
        <f>IFERROR(テーブル_Swim015[[#This Row],[選手番号]],"")</f>
        <v/>
      </c>
      <c r="F2886" s="22" t="str">
        <f>IFERROR(VLOOKUP(E2886,Sheet3!A:H,3,0),"")</f>
        <v/>
      </c>
      <c r="G2886" s="22" t="str">
        <f>IFERROR(VLOOKUP(E2886,Sheet3!A:H,8,0),"")</f>
        <v/>
      </c>
      <c r="H2886" s="22" t="str">
        <f>IFERROR(VLOOKUP(E2886,Sheet2!A:B,2,0),"")</f>
        <v/>
      </c>
      <c r="I2886" s="22" t="str">
        <f t="shared" si="180"/>
        <v/>
      </c>
      <c r="J2886" s="22" t="str">
        <f t="shared" si="181"/>
        <v/>
      </c>
      <c r="K2886" s="22" t="str">
        <f t="shared" si="182"/>
        <v/>
      </c>
    </row>
    <row r="2887" spans="1:11" x14ac:dyDescent="0.15">
      <c r="A2887" s="22" t="str">
        <f>IFERROR(テーブル_Swim015[[#This Row],[競技番号]],"")</f>
        <v/>
      </c>
      <c r="B2887" s="22" t="str">
        <f>IFERROR(テーブル_Swim015[[#This Row],[組]],"")</f>
        <v/>
      </c>
      <c r="C2887" s="22" t="str">
        <f>IFERROR(テーブル_Swim015[[#This Row],[水路]],"")</f>
        <v/>
      </c>
      <c r="D2887" s="22" t="str">
        <f t="shared" si="183"/>
        <v/>
      </c>
      <c r="E2887" s="22" t="str">
        <f>IFERROR(テーブル_Swim015[[#This Row],[選手番号]],"")</f>
        <v/>
      </c>
      <c r="F2887" s="22" t="str">
        <f>IFERROR(VLOOKUP(E2887,Sheet3!A:H,3,0),"")</f>
        <v/>
      </c>
      <c r="G2887" s="22" t="str">
        <f>IFERROR(VLOOKUP(E2887,Sheet3!A:H,8,0),"")</f>
        <v/>
      </c>
      <c r="H2887" s="22" t="str">
        <f>IFERROR(VLOOKUP(E2887,Sheet2!A:B,2,0),"")</f>
        <v/>
      </c>
      <c r="I2887" s="22" t="str">
        <f t="shared" si="180"/>
        <v/>
      </c>
      <c r="J2887" s="22" t="str">
        <f t="shared" si="181"/>
        <v/>
      </c>
      <c r="K2887" s="22" t="str">
        <f t="shared" si="182"/>
        <v/>
      </c>
    </row>
    <row r="2888" spans="1:11" x14ac:dyDescent="0.15">
      <c r="A2888" s="22" t="str">
        <f>IFERROR(テーブル_Swim015[[#This Row],[競技番号]],"")</f>
        <v/>
      </c>
      <c r="B2888" s="22" t="str">
        <f>IFERROR(テーブル_Swim015[[#This Row],[組]],"")</f>
        <v/>
      </c>
      <c r="C2888" s="22" t="str">
        <f>IFERROR(テーブル_Swim015[[#This Row],[水路]],"")</f>
        <v/>
      </c>
      <c r="D2888" s="22" t="str">
        <f t="shared" si="183"/>
        <v/>
      </c>
      <c r="E2888" s="22" t="str">
        <f>IFERROR(テーブル_Swim015[[#This Row],[選手番号]],"")</f>
        <v/>
      </c>
      <c r="F2888" s="22" t="str">
        <f>IFERROR(VLOOKUP(E2888,Sheet3!A:H,3,0),"")</f>
        <v/>
      </c>
      <c r="G2888" s="22" t="str">
        <f>IFERROR(VLOOKUP(E2888,Sheet3!A:H,8,0),"")</f>
        <v/>
      </c>
      <c r="H2888" s="22" t="str">
        <f>IFERROR(VLOOKUP(E2888,Sheet2!A:B,2,0),"")</f>
        <v/>
      </c>
      <c r="I2888" s="22" t="str">
        <f t="shared" si="180"/>
        <v/>
      </c>
      <c r="J2888" s="22" t="str">
        <f t="shared" si="181"/>
        <v/>
      </c>
      <c r="K2888" s="22" t="str">
        <f t="shared" si="182"/>
        <v/>
      </c>
    </row>
    <row r="2889" spans="1:11" x14ac:dyDescent="0.15">
      <c r="A2889" s="22" t="str">
        <f>IFERROR(テーブル_Swim015[[#This Row],[競技番号]],"")</f>
        <v/>
      </c>
      <c r="B2889" s="22" t="str">
        <f>IFERROR(テーブル_Swim015[[#This Row],[組]],"")</f>
        <v/>
      </c>
      <c r="C2889" s="22" t="str">
        <f>IFERROR(テーブル_Swim015[[#This Row],[水路]],"")</f>
        <v/>
      </c>
      <c r="D2889" s="22" t="str">
        <f t="shared" si="183"/>
        <v/>
      </c>
      <c r="E2889" s="22" t="str">
        <f>IFERROR(テーブル_Swim015[[#This Row],[選手番号]],"")</f>
        <v/>
      </c>
      <c r="F2889" s="22" t="str">
        <f>IFERROR(VLOOKUP(E2889,Sheet3!A:H,3,0),"")</f>
        <v/>
      </c>
      <c r="G2889" s="22" t="str">
        <f>IFERROR(VLOOKUP(E2889,Sheet3!A:H,8,0),"")</f>
        <v/>
      </c>
      <c r="H2889" s="22" t="str">
        <f>IFERROR(VLOOKUP(E2889,Sheet2!A:B,2,0),"")</f>
        <v/>
      </c>
      <c r="I2889" s="22" t="str">
        <f t="shared" si="180"/>
        <v/>
      </c>
      <c r="J2889" s="22" t="str">
        <f t="shared" si="181"/>
        <v/>
      </c>
      <c r="K2889" s="22" t="str">
        <f t="shared" si="182"/>
        <v/>
      </c>
    </row>
    <row r="2890" spans="1:11" x14ac:dyDescent="0.15">
      <c r="A2890" s="22" t="str">
        <f>IFERROR(テーブル_Swim015[[#This Row],[競技番号]],"")</f>
        <v/>
      </c>
      <c r="B2890" s="22" t="str">
        <f>IFERROR(テーブル_Swim015[[#This Row],[組]],"")</f>
        <v/>
      </c>
      <c r="C2890" s="22" t="str">
        <f>IFERROR(テーブル_Swim015[[#This Row],[水路]],"")</f>
        <v/>
      </c>
      <c r="D2890" s="22" t="str">
        <f t="shared" si="183"/>
        <v/>
      </c>
      <c r="E2890" s="22" t="str">
        <f>IFERROR(テーブル_Swim015[[#This Row],[選手番号]],"")</f>
        <v/>
      </c>
      <c r="F2890" s="22" t="str">
        <f>IFERROR(VLOOKUP(E2890,Sheet3!A:H,3,0),"")</f>
        <v/>
      </c>
      <c r="G2890" s="22" t="str">
        <f>IFERROR(VLOOKUP(E2890,Sheet3!A:H,8,0),"")</f>
        <v/>
      </c>
      <c r="H2890" s="22" t="str">
        <f>IFERROR(VLOOKUP(E2890,Sheet2!A:B,2,0),"")</f>
        <v/>
      </c>
      <c r="I2890" s="22" t="str">
        <f t="shared" si="180"/>
        <v/>
      </c>
      <c r="J2890" s="22" t="str">
        <f t="shared" si="181"/>
        <v/>
      </c>
      <c r="K2890" s="22" t="str">
        <f t="shared" si="182"/>
        <v/>
      </c>
    </row>
    <row r="2891" spans="1:11" x14ac:dyDescent="0.15">
      <c r="A2891" s="22" t="str">
        <f>IFERROR(テーブル_Swim015[[#This Row],[競技番号]],"")</f>
        <v/>
      </c>
      <c r="B2891" s="22" t="str">
        <f>IFERROR(テーブル_Swim015[[#This Row],[組]],"")</f>
        <v/>
      </c>
      <c r="C2891" s="22" t="str">
        <f>IFERROR(テーブル_Swim015[[#This Row],[水路]],"")</f>
        <v/>
      </c>
      <c r="D2891" s="22" t="str">
        <f t="shared" si="183"/>
        <v/>
      </c>
      <c r="E2891" s="22" t="str">
        <f>IFERROR(テーブル_Swim015[[#This Row],[選手番号]],"")</f>
        <v/>
      </c>
      <c r="F2891" s="22" t="str">
        <f>IFERROR(VLOOKUP(E2891,Sheet3!A:H,3,0),"")</f>
        <v/>
      </c>
      <c r="G2891" s="22" t="str">
        <f>IFERROR(VLOOKUP(E2891,Sheet3!A:H,8,0),"")</f>
        <v/>
      </c>
      <c r="H2891" s="22" t="str">
        <f>IFERROR(VLOOKUP(E2891,Sheet2!A:B,2,0),"")</f>
        <v/>
      </c>
      <c r="I2891" s="22" t="str">
        <f t="shared" si="180"/>
        <v/>
      </c>
      <c r="J2891" s="22" t="str">
        <f t="shared" si="181"/>
        <v/>
      </c>
      <c r="K2891" s="22" t="str">
        <f t="shared" si="182"/>
        <v/>
      </c>
    </row>
    <row r="2892" spans="1:11" x14ac:dyDescent="0.15">
      <c r="A2892" s="22" t="str">
        <f>IFERROR(テーブル_Swim015[[#This Row],[競技番号]],"")</f>
        <v/>
      </c>
      <c r="B2892" s="22" t="str">
        <f>IFERROR(テーブル_Swim015[[#This Row],[組]],"")</f>
        <v/>
      </c>
      <c r="C2892" s="22" t="str">
        <f>IFERROR(テーブル_Swim015[[#This Row],[水路]],"")</f>
        <v/>
      </c>
      <c r="D2892" s="22" t="str">
        <f t="shared" si="183"/>
        <v/>
      </c>
      <c r="E2892" s="22" t="str">
        <f>IFERROR(テーブル_Swim015[[#This Row],[選手番号]],"")</f>
        <v/>
      </c>
      <c r="F2892" s="22" t="str">
        <f>IFERROR(VLOOKUP(E2892,Sheet3!A:H,3,0),"")</f>
        <v/>
      </c>
      <c r="G2892" s="22" t="str">
        <f>IFERROR(VLOOKUP(E2892,Sheet3!A:H,8,0),"")</f>
        <v/>
      </c>
      <c r="H2892" s="22" t="str">
        <f>IFERROR(VLOOKUP(E2892,Sheet2!A:B,2,0),"")</f>
        <v/>
      </c>
      <c r="I2892" s="22" t="str">
        <f t="shared" si="180"/>
        <v/>
      </c>
      <c r="J2892" s="22" t="str">
        <f t="shared" si="181"/>
        <v/>
      </c>
      <c r="K2892" s="22" t="str">
        <f t="shared" si="182"/>
        <v/>
      </c>
    </row>
    <row r="2893" spans="1:11" x14ac:dyDescent="0.15">
      <c r="A2893" s="22" t="str">
        <f>IFERROR(テーブル_Swim015[[#This Row],[競技番号]],"")</f>
        <v/>
      </c>
      <c r="B2893" s="22" t="str">
        <f>IFERROR(テーブル_Swim015[[#This Row],[組]],"")</f>
        <v/>
      </c>
      <c r="C2893" s="22" t="str">
        <f>IFERROR(テーブル_Swim015[[#This Row],[水路]],"")</f>
        <v/>
      </c>
      <c r="D2893" s="22" t="str">
        <f t="shared" si="183"/>
        <v/>
      </c>
      <c r="E2893" s="22" t="str">
        <f>IFERROR(テーブル_Swim015[[#This Row],[選手番号]],"")</f>
        <v/>
      </c>
      <c r="F2893" s="22" t="str">
        <f>IFERROR(VLOOKUP(E2893,Sheet3!A:H,3,0),"")</f>
        <v/>
      </c>
      <c r="G2893" s="22" t="str">
        <f>IFERROR(VLOOKUP(E2893,Sheet3!A:H,8,0),"")</f>
        <v/>
      </c>
      <c r="H2893" s="22" t="str">
        <f>IFERROR(VLOOKUP(E2893,Sheet2!A:B,2,0),"")</f>
        <v/>
      </c>
      <c r="I2893" s="22" t="str">
        <f t="shared" si="180"/>
        <v/>
      </c>
      <c r="J2893" s="22" t="str">
        <f t="shared" si="181"/>
        <v/>
      </c>
      <c r="K2893" s="22" t="str">
        <f t="shared" si="182"/>
        <v/>
      </c>
    </row>
    <row r="2894" spans="1:11" x14ac:dyDescent="0.15">
      <c r="A2894" s="22" t="str">
        <f>IFERROR(テーブル_Swim015[[#This Row],[競技番号]],"")</f>
        <v/>
      </c>
      <c r="B2894" s="22" t="str">
        <f>IFERROR(テーブル_Swim015[[#This Row],[組]],"")</f>
        <v/>
      </c>
      <c r="C2894" s="22" t="str">
        <f>IFERROR(テーブル_Swim015[[#This Row],[水路]],"")</f>
        <v/>
      </c>
      <c r="D2894" s="22" t="str">
        <f t="shared" si="183"/>
        <v/>
      </c>
      <c r="E2894" s="22" t="str">
        <f>IFERROR(テーブル_Swim015[[#This Row],[選手番号]],"")</f>
        <v/>
      </c>
      <c r="F2894" s="22" t="str">
        <f>IFERROR(VLOOKUP(E2894,Sheet3!A:H,3,0),"")</f>
        <v/>
      </c>
      <c r="G2894" s="22" t="str">
        <f>IFERROR(VLOOKUP(E2894,Sheet3!A:H,8,0),"")</f>
        <v/>
      </c>
      <c r="H2894" s="22" t="str">
        <f>IFERROR(VLOOKUP(E2894,Sheet2!A:B,2,0),"")</f>
        <v/>
      </c>
      <c r="I2894" s="22" t="str">
        <f t="shared" si="180"/>
        <v/>
      </c>
      <c r="J2894" s="22" t="str">
        <f t="shared" si="181"/>
        <v/>
      </c>
      <c r="K2894" s="22" t="str">
        <f t="shared" si="182"/>
        <v/>
      </c>
    </row>
    <row r="2895" spans="1:11" x14ac:dyDescent="0.15">
      <c r="A2895" s="22" t="str">
        <f>IFERROR(テーブル_Swim015[[#This Row],[競技番号]],"")</f>
        <v/>
      </c>
      <c r="B2895" s="22" t="str">
        <f>IFERROR(テーブル_Swim015[[#This Row],[組]],"")</f>
        <v/>
      </c>
      <c r="C2895" s="22" t="str">
        <f>IFERROR(テーブル_Swim015[[#This Row],[水路]],"")</f>
        <v/>
      </c>
      <c r="D2895" s="22" t="str">
        <f t="shared" si="183"/>
        <v/>
      </c>
      <c r="E2895" s="22" t="str">
        <f>IFERROR(テーブル_Swim015[[#This Row],[選手番号]],"")</f>
        <v/>
      </c>
      <c r="F2895" s="22" t="str">
        <f>IFERROR(VLOOKUP(E2895,Sheet3!A:H,3,0),"")</f>
        <v/>
      </c>
      <c r="G2895" s="22" t="str">
        <f>IFERROR(VLOOKUP(E2895,Sheet3!A:H,8,0),"")</f>
        <v/>
      </c>
      <c r="H2895" s="22" t="str">
        <f>IFERROR(VLOOKUP(E2895,Sheet2!A:B,2,0),"")</f>
        <v/>
      </c>
      <c r="I2895" s="22" t="str">
        <f t="shared" ref="I2895:I2958" si="184">CONCATENATE(E2895,A2895)</f>
        <v/>
      </c>
      <c r="J2895" s="22" t="str">
        <f t="shared" ref="J2895:J2958" si="185">B2895</f>
        <v/>
      </c>
      <c r="K2895" s="22" t="str">
        <f t="shared" ref="K2895:K2958" si="186">C2895</f>
        <v/>
      </c>
    </row>
    <row r="2896" spans="1:11" x14ac:dyDescent="0.15">
      <c r="A2896" s="22" t="str">
        <f>IFERROR(テーブル_Swim015[[#This Row],[競技番号]],"")</f>
        <v/>
      </c>
      <c r="B2896" s="22" t="str">
        <f>IFERROR(テーブル_Swim015[[#This Row],[組]],"")</f>
        <v/>
      </c>
      <c r="C2896" s="22" t="str">
        <f>IFERROR(テーブル_Swim015[[#This Row],[水路]],"")</f>
        <v/>
      </c>
      <c r="D2896" s="22" t="str">
        <f t="shared" si="183"/>
        <v/>
      </c>
      <c r="E2896" s="22" t="str">
        <f>IFERROR(テーブル_Swim015[[#This Row],[選手番号]],"")</f>
        <v/>
      </c>
      <c r="F2896" s="22" t="str">
        <f>IFERROR(VLOOKUP(E2896,Sheet3!A:H,3,0),"")</f>
        <v/>
      </c>
      <c r="G2896" s="22" t="str">
        <f>IFERROR(VLOOKUP(E2896,Sheet3!A:H,8,0),"")</f>
        <v/>
      </c>
      <c r="H2896" s="22" t="str">
        <f>IFERROR(VLOOKUP(E2896,Sheet2!A:B,2,0),"")</f>
        <v/>
      </c>
      <c r="I2896" s="22" t="str">
        <f t="shared" si="184"/>
        <v/>
      </c>
      <c r="J2896" s="22" t="str">
        <f t="shared" si="185"/>
        <v/>
      </c>
      <c r="K2896" s="22" t="str">
        <f t="shared" si="186"/>
        <v/>
      </c>
    </row>
    <row r="2897" spans="1:11" x14ac:dyDescent="0.15">
      <c r="A2897" s="22" t="str">
        <f>IFERROR(テーブル_Swim015[[#This Row],[競技番号]],"")</f>
        <v/>
      </c>
      <c r="B2897" s="22" t="str">
        <f>IFERROR(テーブル_Swim015[[#This Row],[組]],"")</f>
        <v/>
      </c>
      <c r="C2897" s="22" t="str">
        <f>IFERROR(テーブル_Swim015[[#This Row],[水路]],"")</f>
        <v/>
      </c>
      <c r="D2897" s="22" t="str">
        <f t="shared" si="183"/>
        <v/>
      </c>
      <c r="E2897" s="22" t="str">
        <f>IFERROR(テーブル_Swim015[[#This Row],[選手番号]],"")</f>
        <v/>
      </c>
      <c r="F2897" s="22" t="str">
        <f>IFERROR(VLOOKUP(E2897,Sheet3!A:H,3,0),"")</f>
        <v/>
      </c>
      <c r="G2897" s="22" t="str">
        <f>IFERROR(VLOOKUP(E2897,Sheet3!A:H,8,0),"")</f>
        <v/>
      </c>
      <c r="H2897" s="22" t="str">
        <f>IFERROR(VLOOKUP(E2897,Sheet2!A:B,2,0),"")</f>
        <v/>
      </c>
      <c r="I2897" s="22" t="str">
        <f t="shared" si="184"/>
        <v/>
      </c>
      <c r="J2897" s="22" t="str">
        <f t="shared" si="185"/>
        <v/>
      </c>
      <c r="K2897" s="22" t="str">
        <f t="shared" si="186"/>
        <v/>
      </c>
    </row>
    <row r="2898" spans="1:11" x14ac:dyDescent="0.15">
      <c r="A2898" s="22" t="str">
        <f>IFERROR(テーブル_Swim015[[#This Row],[競技番号]],"")</f>
        <v/>
      </c>
      <c r="B2898" s="22" t="str">
        <f>IFERROR(テーブル_Swim015[[#This Row],[組]],"")</f>
        <v/>
      </c>
      <c r="C2898" s="22" t="str">
        <f>IFERROR(テーブル_Swim015[[#This Row],[水路]],"")</f>
        <v/>
      </c>
      <c r="D2898" s="22" t="str">
        <f t="shared" ref="D2898:D2961" si="187">CONCATENATE(A2898,B2898,C2898)</f>
        <v/>
      </c>
      <c r="E2898" s="22" t="str">
        <f>IFERROR(テーブル_Swim015[[#This Row],[選手番号]],"")</f>
        <v/>
      </c>
      <c r="F2898" s="22" t="str">
        <f>IFERROR(VLOOKUP(E2898,Sheet3!A:H,3,0),"")</f>
        <v/>
      </c>
      <c r="G2898" s="22" t="str">
        <f>IFERROR(VLOOKUP(E2898,Sheet3!A:H,8,0),"")</f>
        <v/>
      </c>
      <c r="H2898" s="22" t="str">
        <f>IFERROR(VLOOKUP(E2898,Sheet2!A:B,2,0),"")</f>
        <v/>
      </c>
      <c r="I2898" s="22" t="str">
        <f t="shared" si="184"/>
        <v/>
      </c>
      <c r="J2898" s="22" t="str">
        <f t="shared" si="185"/>
        <v/>
      </c>
      <c r="K2898" s="22" t="str">
        <f t="shared" si="186"/>
        <v/>
      </c>
    </row>
    <row r="2899" spans="1:11" x14ac:dyDescent="0.15">
      <c r="A2899" s="22" t="str">
        <f>IFERROR(テーブル_Swim015[[#This Row],[競技番号]],"")</f>
        <v/>
      </c>
      <c r="B2899" s="22" t="str">
        <f>IFERROR(テーブル_Swim015[[#This Row],[組]],"")</f>
        <v/>
      </c>
      <c r="C2899" s="22" t="str">
        <f>IFERROR(テーブル_Swim015[[#This Row],[水路]],"")</f>
        <v/>
      </c>
      <c r="D2899" s="22" t="str">
        <f t="shared" si="187"/>
        <v/>
      </c>
      <c r="E2899" s="22" t="str">
        <f>IFERROR(テーブル_Swim015[[#This Row],[選手番号]],"")</f>
        <v/>
      </c>
      <c r="F2899" s="22" t="str">
        <f>IFERROR(VLOOKUP(E2899,Sheet3!A:H,3,0),"")</f>
        <v/>
      </c>
      <c r="G2899" s="22" t="str">
        <f>IFERROR(VLOOKUP(E2899,Sheet3!A:H,8,0),"")</f>
        <v/>
      </c>
      <c r="H2899" s="22" t="str">
        <f>IFERROR(VLOOKUP(E2899,Sheet2!A:B,2,0),"")</f>
        <v/>
      </c>
      <c r="I2899" s="22" t="str">
        <f t="shared" si="184"/>
        <v/>
      </c>
      <c r="J2899" s="22" t="str">
        <f t="shared" si="185"/>
        <v/>
      </c>
      <c r="K2899" s="22" t="str">
        <f t="shared" si="186"/>
        <v/>
      </c>
    </row>
    <row r="2900" spans="1:11" x14ac:dyDescent="0.15">
      <c r="A2900" s="22" t="str">
        <f>IFERROR(テーブル_Swim015[[#This Row],[競技番号]],"")</f>
        <v/>
      </c>
      <c r="B2900" s="22" t="str">
        <f>IFERROR(テーブル_Swim015[[#This Row],[組]],"")</f>
        <v/>
      </c>
      <c r="C2900" s="22" t="str">
        <f>IFERROR(テーブル_Swim015[[#This Row],[水路]],"")</f>
        <v/>
      </c>
      <c r="D2900" s="22" t="str">
        <f t="shared" si="187"/>
        <v/>
      </c>
      <c r="E2900" s="22" t="str">
        <f>IFERROR(テーブル_Swim015[[#This Row],[選手番号]],"")</f>
        <v/>
      </c>
      <c r="F2900" s="22" t="str">
        <f>IFERROR(VLOOKUP(E2900,Sheet3!A:H,3,0),"")</f>
        <v/>
      </c>
      <c r="G2900" s="22" t="str">
        <f>IFERROR(VLOOKUP(E2900,Sheet3!A:H,8,0),"")</f>
        <v/>
      </c>
      <c r="H2900" s="22" t="str">
        <f>IFERROR(VLOOKUP(E2900,Sheet2!A:B,2,0),"")</f>
        <v/>
      </c>
      <c r="I2900" s="22" t="str">
        <f t="shared" si="184"/>
        <v/>
      </c>
      <c r="J2900" s="22" t="str">
        <f t="shared" si="185"/>
        <v/>
      </c>
      <c r="K2900" s="22" t="str">
        <f t="shared" si="186"/>
        <v/>
      </c>
    </row>
    <row r="2901" spans="1:11" x14ac:dyDescent="0.15">
      <c r="A2901" s="22" t="str">
        <f>IFERROR(テーブル_Swim015[[#This Row],[競技番号]],"")</f>
        <v/>
      </c>
      <c r="B2901" s="22" t="str">
        <f>IFERROR(テーブル_Swim015[[#This Row],[組]],"")</f>
        <v/>
      </c>
      <c r="C2901" s="22" t="str">
        <f>IFERROR(テーブル_Swim015[[#This Row],[水路]],"")</f>
        <v/>
      </c>
      <c r="D2901" s="22" t="str">
        <f t="shared" si="187"/>
        <v/>
      </c>
      <c r="E2901" s="22" t="str">
        <f>IFERROR(テーブル_Swim015[[#This Row],[選手番号]],"")</f>
        <v/>
      </c>
      <c r="F2901" s="22" t="str">
        <f>IFERROR(VLOOKUP(E2901,Sheet3!A:H,3,0),"")</f>
        <v/>
      </c>
      <c r="G2901" s="22" t="str">
        <f>IFERROR(VLOOKUP(E2901,Sheet3!A:H,8,0),"")</f>
        <v/>
      </c>
      <c r="H2901" s="22" t="str">
        <f>IFERROR(VLOOKUP(E2901,Sheet2!A:B,2,0),"")</f>
        <v/>
      </c>
      <c r="I2901" s="22" t="str">
        <f t="shared" si="184"/>
        <v/>
      </c>
      <c r="J2901" s="22" t="str">
        <f t="shared" si="185"/>
        <v/>
      </c>
      <c r="K2901" s="22" t="str">
        <f t="shared" si="186"/>
        <v/>
      </c>
    </row>
    <row r="2902" spans="1:11" x14ac:dyDescent="0.15">
      <c r="A2902" s="22" t="str">
        <f>IFERROR(テーブル_Swim015[[#This Row],[競技番号]],"")</f>
        <v/>
      </c>
      <c r="B2902" s="22" t="str">
        <f>IFERROR(テーブル_Swim015[[#This Row],[組]],"")</f>
        <v/>
      </c>
      <c r="C2902" s="22" t="str">
        <f>IFERROR(テーブル_Swim015[[#This Row],[水路]],"")</f>
        <v/>
      </c>
      <c r="D2902" s="22" t="str">
        <f t="shared" si="187"/>
        <v/>
      </c>
      <c r="E2902" s="22" t="str">
        <f>IFERROR(テーブル_Swim015[[#This Row],[選手番号]],"")</f>
        <v/>
      </c>
      <c r="F2902" s="22" t="str">
        <f>IFERROR(VLOOKUP(E2902,Sheet3!A:H,3,0),"")</f>
        <v/>
      </c>
      <c r="G2902" s="22" t="str">
        <f>IFERROR(VLOOKUP(E2902,Sheet3!A:H,8,0),"")</f>
        <v/>
      </c>
      <c r="H2902" s="22" t="str">
        <f>IFERROR(VLOOKUP(E2902,Sheet2!A:B,2,0),"")</f>
        <v/>
      </c>
      <c r="I2902" s="22" t="str">
        <f t="shared" si="184"/>
        <v/>
      </c>
      <c r="J2902" s="22" t="str">
        <f t="shared" si="185"/>
        <v/>
      </c>
      <c r="K2902" s="22" t="str">
        <f t="shared" si="186"/>
        <v/>
      </c>
    </row>
    <row r="2903" spans="1:11" x14ac:dyDescent="0.15">
      <c r="A2903" s="22" t="str">
        <f>IFERROR(テーブル_Swim015[[#This Row],[競技番号]],"")</f>
        <v/>
      </c>
      <c r="B2903" s="22" t="str">
        <f>IFERROR(テーブル_Swim015[[#This Row],[組]],"")</f>
        <v/>
      </c>
      <c r="C2903" s="22" t="str">
        <f>IFERROR(テーブル_Swim015[[#This Row],[水路]],"")</f>
        <v/>
      </c>
      <c r="D2903" s="22" t="str">
        <f t="shared" si="187"/>
        <v/>
      </c>
      <c r="E2903" s="22" t="str">
        <f>IFERROR(テーブル_Swim015[[#This Row],[選手番号]],"")</f>
        <v/>
      </c>
      <c r="F2903" s="22" t="str">
        <f>IFERROR(VLOOKUP(E2903,Sheet3!A:H,3,0),"")</f>
        <v/>
      </c>
      <c r="G2903" s="22" t="str">
        <f>IFERROR(VLOOKUP(E2903,Sheet3!A:H,8,0),"")</f>
        <v/>
      </c>
      <c r="H2903" s="22" t="str">
        <f>IFERROR(VLOOKUP(E2903,Sheet2!A:B,2,0),"")</f>
        <v/>
      </c>
      <c r="I2903" s="22" t="str">
        <f t="shared" si="184"/>
        <v/>
      </c>
      <c r="J2903" s="22" t="str">
        <f t="shared" si="185"/>
        <v/>
      </c>
      <c r="K2903" s="22" t="str">
        <f t="shared" si="186"/>
        <v/>
      </c>
    </row>
    <row r="2904" spans="1:11" x14ac:dyDescent="0.15">
      <c r="A2904" s="22" t="str">
        <f>IFERROR(テーブル_Swim015[[#This Row],[競技番号]],"")</f>
        <v/>
      </c>
      <c r="B2904" s="22" t="str">
        <f>IFERROR(テーブル_Swim015[[#This Row],[組]],"")</f>
        <v/>
      </c>
      <c r="C2904" s="22" t="str">
        <f>IFERROR(テーブル_Swim015[[#This Row],[水路]],"")</f>
        <v/>
      </c>
      <c r="D2904" s="22" t="str">
        <f t="shared" si="187"/>
        <v/>
      </c>
      <c r="E2904" s="22" t="str">
        <f>IFERROR(テーブル_Swim015[[#This Row],[選手番号]],"")</f>
        <v/>
      </c>
      <c r="F2904" s="22" t="str">
        <f>IFERROR(VLOOKUP(E2904,Sheet3!A:H,3,0),"")</f>
        <v/>
      </c>
      <c r="G2904" s="22" t="str">
        <f>IFERROR(VLOOKUP(E2904,Sheet3!A:H,8,0),"")</f>
        <v/>
      </c>
      <c r="H2904" s="22" t="str">
        <f>IFERROR(VLOOKUP(E2904,Sheet2!A:B,2,0),"")</f>
        <v/>
      </c>
      <c r="I2904" s="22" t="str">
        <f t="shared" si="184"/>
        <v/>
      </c>
      <c r="J2904" s="22" t="str">
        <f t="shared" si="185"/>
        <v/>
      </c>
      <c r="K2904" s="22" t="str">
        <f t="shared" si="186"/>
        <v/>
      </c>
    </row>
    <row r="2905" spans="1:11" x14ac:dyDescent="0.15">
      <c r="A2905" s="22" t="str">
        <f>IFERROR(テーブル_Swim015[[#This Row],[競技番号]],"")</f>
        <v/>
      </c>
      <c r="B2905" s="22" t="str">
        <f>IFERROR(テーブル_Swim015[[#This Row],[組]],"")</f>
        <v/>
      </c>
      <c r="C2905" s="22" t="str">
        <f>IFERROR(テーブル_Swim015[[#This Row],[水路]],"")</f>
        <v/>
      </c>
      <c r="D2905" s="22" t="str">
        <f t="shared" si="187"/>
        <v/>
      </c>
      <c r="E2905" s="22" t="str">
        <f>IFERROR(テーブル_Swim015[[#This Row],[選手番号]],"")</f>
        <v/>
      </c>
      <c r="F2905" s="22" t="str">
        <f>IFERROR(VLOOKUP(E2905,Sheet3!A:H,3,0),"")</f>
        <v/>
      </c>
      <c r="G2905" s="22" t="str">
        <f>IFERROR(VLOOKUP(E2905,Sheet3!A:H,8,0),"")</f>
        <v/>
      </c>
      <c r="H2905" s="22" t="str">
        <f>IFERROR(VLOOKUP(E2905,Sheet2!A:B,2,0),"")</f>
        <v/>
      </c>
      <c r="I2905" s="22" t="str">
        <f t="shared" si="184"/>
        <v/>
      </c>
      <c r="J2905" s="22" t="str">
        <f t="shared" si="185"/>
        <v/>
      </c>
      <c r="K2905" s="22" t="str">
        <f t="shared" si="186"/>
        <v/>
      </c>
    </row>
    <row r="2906" spans="1:11" x14ac:dyDescent="0.15">
      <c r="A2906" s="22" t="str">
        <f>IFERROR(テーブル_Swim015[[#This Row],[競技番号]],"")</f>
        <v/>
      </c>
      <c r="B2906" s="22" t="str">
        <f>IFERROR(テーブル_Swim015[[#This Row],[組]],"")</f>
        <v/>
      </c>
      <c r="C2906" s="22" t="str">
        <f>IFERROR(テーブル_Swim015[[#This Row],[水路]],"")</f>
        <v/>
      </c>
      <c r="D2906" s="22" t="str">
        <f t="shared" si="187"/>
        <v/>
      </c>
      <c r="E2906" s="22" t="str">
        <f>IFERROR(テーブル_Swim015[[#This Row],[選手番号]],"")</f>
        <v/>
      </c>
      <c r="F2906" s="22" t="str">
        <f>IFERROR(VLOOKUP(E2906,Sheet3!A:H,3,0),"")</f>
        <v/>
      </c>
      <c r="G2906" s="22" t="str">
        <f>IFERROR(VLOOKUP(E2906,Sheet3!A:H,8,0),"")</f>
        <v/>
      </c>
      <c r="H2906" s="22" t="str">
        <f>IFERROR(VLOOKUP(E2906,Sheet2!A:B,2,0),"")</f>
        <v/>
      </c>
      <c r="I2906" s="22" t="str">
        <f t="shared" si="184"/>
        <v/>
      </c>
      <c r="J2906" s="22" t="str">
        <f t="shared" si="185"/>
        <v/>
      </c>
      <c r="K2906" s="22" t="str">
        <f t="shared" si="186"/>
        <v/>
      </c>
    </row>
    <row r="2907" spans="1:11" x14ac:dyDescent="0.15">
      <c r="A2907" s="22" t="str">
        <f>IFERROR(テーブル_Swim015[[#This Row],[競技番号]],"")</f>
        <v/>
      </c>
      <c r="B2907" s="22" t="str">
        <f>IFERROR(テーブル_Swim015[[#This Row],[組]],"")</f>
        <v/>
      </c>
      <c r="C2907" s="22" t="str">
        <f>IFERROR(テーブル_Swim015[[#This Row],[水路]],"")</f>
        <v/>
      </c>
      <c r="D2907" s="22" t="str">
        <f t="shared" si="187"/>
        <v/>
      </c>
      <c r="E2907" s="22" t="str">
        <f>IFERROR(テーブル_Swim015[[#This Row],[選手番号]],"")</f>
        <v/>
      </c>
      <c r="F2907" s="22" t="str">
        <f>IFERROR(VLOOKUP(E2907,Sheet3!A:H,3,0),"")</f>
        <v/>
      </c>
      <c r="G2907" s="22" t="str">
        <f>IFERROR(VLOOKUP(E2907,Sheet3!A:H,8,0),"")</f>
        <v/>
      </c>
      <c r="H2907" s="22" t="str">
        <f>IFERROR(VLOOKUP(E2907,Sheet2!A:B,2,0),"")</f>
        <v/>
      </c>
      <c r="I2907" s="22" t="str">
        <f t="shared" si="184"/>
        <v/>
      </c>
      <c r="J2907" s="22" t="str">
        <f t="shared" si="185"/>
        <v/>
      </c>
      <c r="K2907" s="22" t="str">
        <f t="shared" si="186"/>
        <v/>
      </c>
    </row>
    <row r="2908" spans="1:11" x14ac:dyDescent="0.15">
      <c r="A2908" s="22" t="str">
        <f>IFERROR(テーブル_Swim015[[#This Row],[競技番号]],"")</f>
        <v/>
      </c>
      <c r="B2908" s="22" t="str">
        <f>IFERROR(テーブル_Swim015[[#This Row],[組]],"")</f>
        <v/>
      </c>
      <c r="C2908" s="22" t="str">
        <f>IFERROR(テーブル_Swim015[[#This Row],[水路]],"")</f>
        <v/>
      </c>
      <c r="D2908" s="22" t="str">
        <f t="shared" si="187"/>
        <v/>
      </c>
      <c r="E2908" s="22" t="str">
        <f>IFERROR(テーブル_Swim015[[#This Row],[選手番号]],"")</f>
        <v/>
      </c>
      <c r="F2908" s="22" t="str">
        <f>IFERROR(VLOOKUP(E2908,Sheet3!A:H,3,0),"")</f>
        <v/>
      </c>
      <c r="G2908" s="22" t="str">
        <f>IFERROR(VLOOKUP(E2908,Sheet3!A:H,8,0),"")</f>
        <v/>
      </c>
      <c r="H2908" s="22" t="str">
        <f>IFERROR(VLOOKUP(E2908,Sheet2!A:B,2,0),"")</f>
        <v/>
      </c>
      <c r="I2908" s="22" t="str">
        <f t="shared" si="184"/>
        <v/>
      </c>
      <c r="J2908" s="22" t="str">
        <f t="shared" si="185"/>
        <v/>
      </c>
      <c r="K2908" s="22" t="str">
        <f t="shared" si="186"/>
        <v/>
      </c>
    </row>
    <row r="2909" spans="1:11" x14ac:dyDescent="0.15">
      <c r="A2909" s="22" t="str">
        <f>IFERROR(テーブル_Swim015[[#This Row],[競技番号]],"")</f>
        <v/>
      </c>
      <c r="B2909" s="22" t="str">
        <f>IFERROR(テーブル_Swim015[[#This Row],[組]],"")</f>
        <v/>
      </c>
      <c r="C2909" s="22" t="str">
        <f>IFERROR(テーブル_Swim015[[#This Row],[水路]],"")</f>
        <v/>
      </c>
      <c r="D2909" s="22" t="str">
        <f t="shared" si="187"/>
        <v/>
      </c>
      <c r="E2909" s="22" t="str">
        <f>IFERROR(テーブル_Swim015[[#This Row],[選手番号]],"")</f>
        <v/>
      </c>
      <c r="F2909" s="22" t="str">
        <f>IFERROR(VLOOKUP(E2909,Sheet3!A:H,3,0),"")</f>
        <v/>
      </c>
      <c r="G2909" s="22" t="str">
        <f>IFERROR(VLOOKUP(E2909,Sheet3!A:H,8,0),"")</f>
        <v/>
      </c>
      <c r="H2909" s="22" t="str">
        <f>IFERROR(VLOOKUP(E2909,Sheet2!A:B,2,0),"")</f>
        <v/>
      </c>
      <c r="I2909" s="22" t="str">
        <f t="shared" si="184"/>
        <v/>
      </c>
      <c r="J2909" s="22" t="str">
        <f t="shared" si="185"/>
        <v/>
      </c>
      <c r="K2909" s="22" t="str">
        <f t="shared" si="186"/>
        <v/>
      </c>
    </row>
    <row r="2910" spans="1:11" x14ac:dyDescent="0.15">
      <c r="A2910" s="22" t="str">
        <f>IFERROR(テーブル_Swim015[[#This Row],[競技番号]],"")</f>
        <v/>
      </c>
      <c r="B2910" s="22" t="str">
        <f>IFERROR(テーブル_Swim015[[#This Row],[組]],"")</f>
        <v/>
      </c>
      <c r="C2910" s="22" t="str">
        <f>IFERROR(テーブル_Swim015[[#This Row],[水路]],"")</f>
        <v/>
      </c>
      <c r="D2910" s="22" t="str">
        <f t="shared" si="187"/>
        <v/>
      </c>
      <c r="E2910" s="22" t="str">
        <f>IFERROR(テーブル_Swim015[[#This Row],[選手番号]],"")</f>
        <v/>
      </c>
      <c r="F2910" s="22" t="str">
        <f>IFERROR(VLOOKUP(E2910,Sheet3!A:H,3,0),"")</f>
        <v/>
      </c>
      <c r="G2910" s="22" t="str">
        <f>IFERROR(VLOOKUP(E2910,Sheet3!A:H,8,0),"")</f>
        <v/>
      </c>
      <c r="H2910" s="22" t="str">
        <f>IFERROR(VLOOKUP(E2910,Sheet2!A:B,2,0),"")</f>
        <v/>
      </c>
      <c r="I2910" s="22" t="str">
        <f t="shared" si="184"/>
        <v/>
      </c>
      <c r="J2910" s="22" t="str">
        <f t="shared" si="185"/>
        <v/>
      </c>
      <c r="K2910" s="22" t="str">
        <f t="shared" si="186"/>
        <v/>
      </c>
    </row>
    <row r="2911" spans="1:11" x14ac:dyDescent="0.15">
      <c r="A2911" s="22" t="str">
        <f>IFERROR(テーブル_Swim015[[#This Row],[競技番号]],"")</f>
        <v/>
      </c>
      <c r="B2911" s="22" t="str">
        <f>IFERROR(テーブル_Swim015[[#This Row],[組]],"")</f>
        <v/>
      </c>
      <c r="C2911" s="22" t="str">
        <f>IFERROR(テーブル_Swim015[[#This Row],[水路]],"")</f>
        <v/>
      </c>
      <c r="D2911" s="22" t="str">
        <f t="shared" si="187"/>
        <v/>
      </c>
      <c r="E2911" s="22" t="str">
        <f>IFERROR(テーブル_Swim015[[#This Row],[選手番号]],"")</f>
        <v/>
      </c>
      <c r="F2911" s="22" t="str">
        <f>IFERROR(VLOOKUP(E2911,Sheet3!A:H,3,0),"")</f>
        <v/>
      </c>
      <c r="G2911" s="22" t="str">
        <f>IFERROR(VLOOKUP(E2911,Sheet3!A:H,8,0),"")</f>
        <v/>
      </c>
      <c r="H2911" s="22" t="str">
        <f>IFERROR(VLOOKUP(E2911,Sheet2!A:B,2,0),"")</f>
        <v/>
      </c>
      <c r="I2911" s="22" t="str">
        <f t="shared" si="184"/>
        <v/>
      </c>
      <c r="J2911" s="22" t="str">
        <f t="shared" si="185"/>
        <v/>
      </c>
      <c r="K2911" s="22" t="str">
        <f t="shared" si="186"/>
        <v/>
      </c>
    </row>
    <row r="2912" spans="1:11" x14ac:dyDescent="0.15">
      <c r="A2912" s="22" t="str">
        <f>IFERROR(テーブル_Swim015[[#This Row],[競技番号]],"")</f>
        <v/>
      </c>
      <c r="B2912" s="22" t="str">
        <f>IFERROR(テーブル_Swim015[[#This Row],[組]],"")</f>
        <v/>
      </c>
      <c r="C2912" s="22" t="str">
        <f>IFERROR(テーブル_Swim015[[#This Row],[水路]],"")</f>
        <v/>
      </c>
      <c r="D2912" s="22" t="str">
        <f t="shared" si="187"/>
        <v/>
      </c>
      <c r="E2912" s="22" t="str">
        <f>IFERROR(テーブル_Swim015[[#This Row],[選手番号]],"")</f>
        <v/>
      </c>
      <c r="F2912" s="22" t="str">
        <f>IFERROR(VLOOKUP(E2912,Sheet3!A:H,3,0),"")</f>
        <v/>
      </c>
      <c r="G2912" s="22" t="str">
        <f>IFERROR(VLOOKUP(E2912,Sheet3!A:H,8,0),"")</f>
        <v/>
      </c>
      <c r="H2912" s="22" t="str">
        <f>IFERROR(VLOOKUP(E2912,Sheet2!A:B,2,0),"")</f>
        <v/>
      </c>
      <c r="I2912" s="22" t="str">
        <f t="shared" si="184"/>
        <v/>
      </c>
      <c r="J2912" s="22" t="str">
        <f t="shared" si="185"/>
        <v/>
      </c>
      <c r="K2912" s="22" t="str">
        <f t="shared" si="186"/>
        <v/>
      </c>
    </row>
    <row r="2913" spans="1:11" x14ac:dyDescent="0.15">
      <c r="A2913" s="22" t="str">
        <f>IFERROR(テーブル_Swim015[[#This Row],[競技番号]],"")</f>
        <v/>
      </c>
      <c r="B2913" s="22" t="str">
        <f>IFERROR(テーブル_Swim015[[#This Row],[組]],"")</f>
        <v/>
      </c>
      <c r="C2913" s="22" t="str">
        <f>IFERROR(テーブル_Swim015[[#This Row],[水路]],"")</f>
        <v/>
      </c>
      <c r="D2913" s="22" t="str">
        <f t="shared" si="187"/>
        <v/>
      </c>
      <c r="E2913" s="22" t="str">
        <f>IFERROR(テーブル_Swim015[[#This Row],[選手番号]],"")</f>
        <v/>
      </c>
      <c r="F2913" s="22" t="str">
        <f>IFERROR(VLOOKUP(E2913,Sheet3!A:H,3,0),"")</f>
        <v/>
      </c>
      <c r="G2913" s="22" t="str">
        <f>IFERROR(VLOOKUP(E2913,Sheet3!A:H,8,0),"")</f>
        <v/>
      </c>
      <c r="H2913" s="22" t="str">
        <f>IFERROR(VLOOKUP(E2913,Sheet2!A:B,2,0),"")</f>
        <v/>
      </c>
      <c r="I2913" s="22" t="str">
        <f t="shared" si="184"/>
        <v/>
      </c>
      <c r="J2913" s="22" t="str">
        <f t="shared" si="185"/>
        <v/>
      </c>
      <c r="K2913" s="22" t="str">
        <f t="shared" si="186"/>
        <v/>
      </c>
    </row>
    <row r="2914" spans="1:11" x14ac:dyDescent="0.15">
      <c r="A2914" s="22" t="str">
        <f>IFERROR(テーブル_Swim015[[#This Row],[競技番号]],"")</f>
        <v/>
      </c>
      <c r="B2914" s="22" t="str">
        <f>IFERROR(テーブル_Swim015[[#This Row],[組]],"")</f>
        <v/>
      </c>
      <c r="C2914" s="22" t="str">
        <f>IFERROR(テーブル_Swim015[[#This Row],[水路]],"")</f>
        <v/>
      </c>
      <c r="D2914" s="22" t="str">
        <f t="shared" si="187"/>
        <v/>
      </c>
      <c r="E2914" s="22" t="str">
        <f>IFERROR(テーブル_Swim015[[#This Row],[選手番号]],"")</f>
        <v/>
      </c>
      <c r="F2914" s="22" t="str">
        <f>IFERROR(VLOOKUP(E2914,Sheet3!A:H,3,0),"")</f>
        <v/>
      </c>
      <c r="G2914" s="22" t="str">
        <f>IFERROR(VLOOKUP(E2914,Sheet3!A:H,8,0),"")</f>
        <v/>
      </c>
      <c r="H2914" s="22" t="str">
        <f>IFERROR(VLOOKUP(E2914,Sheet2!A:B,2,0),"")</f>
        <v/>
      </c>
      <c r="I2914" s="22" t="str">
        <f t="shared" si="184"/>
        <v/>
      </c>
      <c r="J2914" s="22" t="str">
        <f t="shared" si="185"/>
        <v/>
      </c>
      <c r="K2914" s="22" t="str">
        <f t="shared" si="186"/>
        <v/>
      </c>
    </row>
    <row r="2915" spans="1:11" x14ac:dyDescent="0.15">
      <c r="A2915" s="22" t="str">
        <f>IFERROR(テーブル_Swim015[[#This Row],[競技番号]],"")</f>
        <v/>
      </c>
      <c r="B2915" s="22" t="str">
        <f>IFERROR(テーブル_Swim015[[#This Row],[組]],"")</f>
        <v/>
      </c>
      <c r="C2915" s="22" t="str">
        <f>IFERROR(テーブル_Swim015[[#This Row],[水路]],"")</f>
        <v/>
      </c>
      <c r="D2915" s="22" t="str">
        <f t="shared" si="187"/>
        <v/>
      </c>
      <c r="E2915" s="22" t="str">
        <f>IFERROR(テーブル_Swim015[[#This Row],[選手番号]],"")</f>
        <v/>
      </c>
      <c r="F2915" s="22" t="str">
        <f>IFERROR(VLOOKUP(E2915,Sheet3!A:H,3,0),"")</f>
        <v/>
      </c>
      <c r="G2915" s="22" t="str">
        <f>IFERROR(VLOOKUP(E2915,Sheet3!A:H,8,0),"")</f>
        <v/>
      </c>
      <c r="H2915" s="22" t="str">
        <f>IFERROR(VLOOKUP(E2915,Sheet2!A:B,2,0),"")</f>
        <v/>
      </c>
      <c r="I2915" s="22" t="str">
        <f t="shared" si="184"/>
        <v/>
      </c>
      <c r="J2915" s="22" t="str">
        <f t="shared" si="185"/>
        <v/>
      </c>
      <c r="K2915" s="22" t="str">
        <f t="shared" si="186"/>
        <v/>
      </c>
    </row>
    <row r="2916" spans="1:11" x14ac:dyDescent="0.15">
      <c r="A2916" s="22" t="str">
        <f>IFERROR(テーブル_Swim015[[#This Row],[競技番号]],"")</f>
        <v/>
      </c>
      <c r="B2916" s="22" t="str">
        <f>IFERROR(テーブル_Swim015[[#This Row],[組]],"")</f>
        <v/>
      </c>
      <c r="C2916" s="22" t="str">
        <f>IFERROR(テーブル_Swim015[[#This Row],[水路]],"")</f>
        <v/>
      </c>
      <c r="D2916" s="22" t="str">
        <f t="shared" si="187"/>
        <v/>
      </c>
      <c r="E2916" s="22" t="str">
        <f>IFERROR(テーブル_Swim015[[#This Row],[選手番号]],"")</f>
        <v/>
      </c>
      <c r="F2916" s="22" t="str">
        <f>IFERROR(VLOOKUP(E2916,Sheet3!A:H,3,0),"")</f>
        <v/>
      </c>
      <c r="G2916" s="22" t="str">
        <f>IFERROR(VLOOKUP(E2916,Sheet3!A:H,8,0),"")</f>
        <v/>
      </c>
      <c r="H2916" s="22" t="str">
        <f>IFERROR(VLOOKUP(E2916,Sheet2!A:B,2,0),"")</f>
        <v/>
      </c>
      <c r="I2916" s="22" t="str">
        <f t="shared" si="184"/>
        <v/>
      </c>
      <c r="J2916" s="22" t="str">
        <f t="shared" si="185"/>
        <v/>
      </c>
      <c r="K2916" s="22" t="str">
        <f t="shared" si="186"/>
        <v/>
      </c>
    </row>
    <row r="2917" spans="1:11" x14ac:dyDescent="0.15">
      <c r="A2917" s="22" t="str">
        <f>IFERROR(テーブル_Swim015[[#This Row],[競技番号]],"")</f>
        <v/>
      </c>
      <c r="B2917" s="22" t="str">
        <f>IFERROR(テーブル_Swim015[[#This Row],[組]],"")</f>
        <v/>
      </c>
      <c r="C2917" s="22" t="str">
        <f>IFERROR(テーブル_Swim015[[#This Row],[水路]],"")</f>
        <v/>
      </c>
      <c r="D2917" s="22" t="str">
        <f t="shared" si="187"/>
        <v/>
      </c>
      <c r="E2917" s="22" t="str">
        <f>IFERROR(テーブル_Swim015[[#This Row],[選手番号]],"")</f>
        <v/>
      </c>
      <c r="F2917" s="22" t="str">
        <f>IFERROR(VLOOKUP(E2917,Sheet3!A:H,3,0),"")</f>
        <v/>
      </c>
      <c r="G2917" s="22" t="str">
        <f>IFERROR(VLOOKUP(E2917,Sheet3!A:H,8,0),"")</f>
        <v/>
      </c>
      <c r="H2917" s="22" t="str">
        <f>IFERROR(VLOOKUP(E2917,Sheet2!A:B,2,0),"")</f>
        <v/>
      </c>
      <c r="I2917" s="22" t="str">
        <f t="shared" si="184"/>
        <v/>
      </c>
      <c r="J2917" s="22" t="str">
        <f t="shared" si="185"/>
        <v/>
      </c>
      <c r="K2917" s="22" t="str">
        <f t="shared" si="186"/>
        <v/>
      </c>
    </row>
    <row r="2918" spans="1:11" x14ac:dyDescent="0.15">
      <c r="A2918" s="22" t="str">
        <f>IFERROR(テーブル_Swim015[[#This Row],[競技番号]],"")</f>
        <v/>
      </c>
      <c r="B2918" s="22" t="str">
        <f>IFERROR(テーブル_Swim015[[#This Row],[組]],"")</f>
        <v/>
      </c>
      <c r="C2918" s="22" t="str">
        <f>IFERROR(テーブル_Swim015[[#This Row],[水路]],"")</f>
        <v/>
      </c>
      <c r="D2918" s="22" t="str">
        <f t="shared" si="187"/>
        <v/>
      </c>
      <c r="E2918" s="22" t="str">
        <f>IFERROR(テーブル_Swim015[[#This Row],[選手番号]],"")</f>
        <v/>
      </c>
      <c r="F2918" s="22" t="str">
        <f>IFERROR(VLOOKUP(E2918,Sheet3!A:H,3,0),"")</f>
        <v/>
      </c>
      <c r="G2918" s="22" t="str">
        <f>IFERROR(VLOOKUP(E2918,Sheet3!A:H,8,0),"")</f>
        <v/>
      </c>
      <c r="H2918" s="22" t="str">
        <f>IFERROR(VLOOKUP(E2918,Sheet2!A:B,2,0),"")</f>
        <v/>
      </c>
      <c r="I2918" s="22" t="str">
        <f t="shared" si="184"/>
        <v/>
      </c>
      <c r="J2918" s="22" t="str">
        <f t="shared" si="185"/>
        <v/>
      </c>
      <c r="K2918" s="22" t="str">
        <f t="shared" si="186"/>
        <v/>
      </c>
    </row>
    <row r="2919" spans="1:11" x14ac:dyDescent="0.15">
      <c r="A2919" s="22" t="str">
        <f>IFERROR(テーブル_Swim015[[#This Row],[競技番号]],"")</f>
        <v/>
      </c>
      <c r="B2919" s="22" t="str">
        <f>IFERROR(テーブル_Swim015[[#This Row],[組]],"")</f>
        <v/>
      </c>
      <c r="C2919" s="22" t="str">
        <f>IFERROR(テーブル_Swim015[[#This Row],[水路]],"")</f>
        <v/>
      </c>
      <c r="D2919" s="22" t="str">
        <f t="shared" si="187"/>
        <v/>
      </c>
      <c r="E2919" s="22" t="str">
        <f>IFERROR(テーブル_Swim015[[#This Row],[選手番号]],"")</f>
        <v/>
      </c>
      <c r="F2919" s="22" t="str">
        <f>IFERROR(VLOOKUP(E2919,Sheet3!A:H,3,0),"")</f>
        <v/>
      </c>
      <c r="G2919" s="22" t="str">
        <f>IFERROR(VLOOKUP(E2919,Sheet3!A:H,8,0),"")</f>
        <v/>
      </c>
      <c r="H2919" s="22" t="str">
        <f>IFERROR(VLOOKUP(E2919,Sheet2!A:B,2,0),"")</f>
        <v/>
      </c>
      <c r="I2919" s="22" t="str">
        <f t="shared" si="184"/>
        <v/>
      </c>
      <c r="J2919" s="22" t="str">
        <f t="shared" si="185"/>
        <v/>
      </c>
      <c r="K2919" s="22" t="str">
        <f t="shared" si="186"/>
        <v/>
      </c>
    </row>
    <row r="2920" spans="1:11" x14ac:dyDescent="0.15">
      <c r="A2920" s="22" t="str">
        <f>IFERROR(テーブル_Swim015[[#This Row],[競技番号]],"")</f>
        <v/>
      </c>
      <c r="B2920" s="22" t="str">
        <f>IFERROR(テーブル_Swim015[[#This Row],[組]],"")</f>
        <v/>
      </c>
      <c r="C2920" s="22" t="str">
        <f>IFERROR(テーブル_Swim015[[#This Row],[水路]],"")</f>
        <v/>
      </c>
      <c r="D2920" s="22" t="str">
        <f t="shared" si="187"/>
        <v/>
      </c>
      <c r="E2920" s="22" t="str">
        <f>IFERROR(テーブル_Swim015[[#This Row],[選手番号]],"")</f>
        <v/>
      </c>
      <c r="F2920" s="22" t="str">
        <f>IFERROR(VLOOKUP(E2920,Sheet3!A:H,3,0),"")</f>
        <v/>
      </c>
      <c r="G2920" s="22" t="str">
        <f>IFERROR(VLOOKUP(E2920,Sheet3!A:H,8,0),"")</f>
        <v/>
      </c>
      <c r="H2920" s="22" t="str">
        <f>IFERROR(VLOOKUP(E2920,Sheet2!A:B,2,0),"")</f>
        <v/>
      </c>
      <c r="I2920" s="22" t="str">
        <f t="shared" si="184"/>
        <v/>
      </c>
      <c r="J2920" s="22" t="str">
        <f t="shared" si="185"/>
        <v/>
      </c>
      <c r="K2920" s="22" t="str">
        <f t="shared" si="186"/>
        <v/>
      </c>
    </row>
    <row r="2921" spans="1:11" x14ac:dyDescent="0.15">
      <c r="A2921" s="22" t="str">
        <f>IFERROR(テーブル_Swim015[[#This Row],[競技番号]],"")</f>
        <v/>
      </c>
      <c r="B2921" s="22" t="str">
        <f>IFERROR(テーブル_Swim015[[#This Row],[組]],"")</f>
        <v/>
      </c>
      <c r="C2921" s="22" t="str">
        <f>IFERROR(テーブル_Swim015[[#This Row],[水路]],"")</f>
        <v/>
      </c>
      <c r="D2921" s="22" t="str">
        <f t="shared" si="187"/>
        <v/>
      </c>
      <c r="E2921" s="22" t="str">
        <f>IFERROR(テーブル_Swim015[[#This Row],[選手番号]],"")</f>
        <v/>
      </c>
      <c r="F2921" s="22" t="str">
        <f>IFERROR(VLOOKUP(E2921,Sheet3!A:H,3,0),"")</f>
        <v/>
      </c>
      <c r="G2921" s="22" t="str">
        <f>IFERROR(VLOOKUP(E2921,Sheet3!A:H,8,0),"")</f>
        <v/>
      </c>
      <c r="H2921" s="22" t="str">
        <f>IFERROR(VLOOKUP(E2921,Sheet2!A:B,2,0),"")</f>
        <v/>
      </c>
      <c r="I2921" s="22" t="str">
        <f t="shared" si="184"/>
        <v/>
      </c>
      <c r="J2921" s="22" t="str">
        <f t="shared" si="185"/>
        <v/>
      </c>
      <c r="K2921" s="22" t="str">
        <f t="shared" si="186"/>
        <v/>
      </c>
    </row>
    <row r="2922" spans="1:11" x14ac:dyDescent="0.15">
      <c r="A2922" s="22" t="str">
        <f>IFERROR(テーブル_Swim015[[#This Row],[競技番号]],"")</f>
        <v/>
      </c>
      <c r="B2922" s="22" t="str">
        <f>IFERROR(テーブル_Swim015[[#This Row],[組]],"")</f>
        <v/>
      </c>
      <c r="C2922" s="22" t="str">
        <f>IFERROR(テーブル_Swim015[[#This Row],[水路]],"")</f>
        <v/>
      </c>
      <c r="D2922" s="22" t="str">
        <f t="shared" si="187"/>
        <v/>
      </c>
      <c r="E2922" s="22" t="str">
        <f>IFERROR(テーブル_Swim015[[#This Row],[選手番号]],"")</f>
        <v/>
      </c>
      <c r="F2922" s="22" t="str">
        <f>IFERROR(VLOOKUP(E2922,Sheet3!A:H,3,0),"")</f>
        <v/>
      </c>
      <c r="G2922" s="22" t="str">
        <f>IFERROR(VLOOKUP(E2922,Sheet3!A:H,8,0),"")</f>
        <v/>
      </c>
      <c r="H2922" s="22" t="str">
        <f>IFERROR(VLOOKUP(E2922,Sheet2!A:B,2,0),"")</f>
        <v/>
      </c>
      <c r="I2922" s="22" t="str">
        <f t="shared" si="184"/>
        <v/>
      </c>
      <c r="J2922" s="22" t="str">
        <f t="shared" si="185"/>
        <v/>
      </c>
      <c r="K2922" s="22" t="str">
        <f t="shared" si="186"/>
        <v/>
      </c>
    </row>
    <row r="2923" spans="1:11" x14ac:dyDescent="0.15">
      <c r="A2923" s="22" t="str">
        <f>IFERROR(テーブル_Swim015[[#This Row],[競技番号]],"")</f>
        <v/>
      </c>
      <c r="B2923" s="22" t="str">
        <f>IFERROR(テーブル_Swim015[[#This Row],[組]],"")</f>
        <v/>
      </c>
      <c r="C2923" s="22" t="str">
        <f>IFERROR(テーブル_Swim015[[#This Row],[水路]],"")</f>
        <v/>
      </c>
      <c r="D2923" s="22" t="str">
        <f t="shared" si="187"/>
        <v/>
      </c>
      <c r="E2923" s="22" t="str">
        <f>IFERROR(テーブル_Swim015[[#This Row],[選手番号]],"")</f>
        <v/>
      </c>
      <c r="F2923" s="22" t="str">
        <f>IFERROR(VLOOKUP(E2923,Sheet3!A:H,3,0),"")</f>
        <v/>
      </c>
      <c r="G2923" s="22" t="str">
        <f>IFERROR(VLOOKUP(E2923,Sheet3!A:H,8,0),"")</f>
        <v/>
      </c>
      <c r="H2923" s="22" t="str">
        <f>IFERROR(VLOOKUP(E2923,Sheet2!A:B,2,0),"")</f>
        <v/>
      </c>
      <c r="I2923" s="22" t="str">
        <f t="shared" si="184"/>
        <v/>
      </c>
      <c r="J2923" s="22" t="str">
        <f t="shared" si="185"/>
        <v/>
      </c>
      <c r="K2923" s="22" t="str">
        <f t="shared" si="186"/>
        <v/>
      </c>
    </row>
    <row r="2924" spans="1:11" x14ac:dyDescent="0.15">
      <c r="A2924" s="22" t="str">
        <f>IFERROR(テーブル_Swim015[[#This Row],[競技番号]],"")</f>
        <v/>
      </c>
      <c r="B2924" s="22" t="str">
        <f>IFERROR(テーブル_Swim015[[#This Row],[組]],"")</f>
        <v/>
      </c>
      <c r="C2924" s="22" t="str">
        <f>IFERROR(テーブル_Swim015[[#This Row],[水路]],"")</f>
        <v/>
      </c>
      <c r="D2924" s="22" t="str">
        <f t="shared" si="187"/>
        <v/>
      </c>
      <c r="E2924" s="22" t="str">
        <f>IFERROR(テーブル_Swim015[[#This Row],[選手番号]],"")</f>
        <v/>
      </c>
      <c r="F2924" s="22" t="str">
        <f>IFERROR(VLOOKUP(E2924,Sheet3!A:H,3,0),"")</f>
        <v/>
      </c>
      <c r="G2924" s="22" t="str">
        <f>IFERROR(VLOOKUP(E2924,Sheet3!A:H,8,0),"")</f>
        <v/>
      </c>
      <c r="H2924" s="22" t="str">
        <f>IFERROR(VLOOKUP(E2924,Sheet2!A:B,2,0),"")</f>
        <v/>
      </c>
      <c r="I2924" s="22" t="str">
        <f t="shared" si="184"/>
        <v/>
      </c>
      <c r="J2924" s="22" t="str">
        <f t="shared" si="185"/>
        <v/>
      </c>
      <c r="K2924" s="22" t="str">
        <f t="shared" si="186"/>
        <v/>
      </c>
    </row>
    <row r="2925" spans="1:11" x14ac:dyDescent="0.15">
      <c r="A2925" s="22" t="str">
        <f>IFERROR(テーブル_Swim015[[#This Row],[競技番号]],"")</f>
        <v/>
      </c>
      <c r="B2925" s="22" t="str">
        <f>IFERROR(テーブル_Swim015[[#This Row],[組]],"")</f>
        <v/>
      </c>
      <c r="C2925" s="22" t="str">
        <f>IFERROR(テーブル_Swim015[[#This Row],[水路]],"")</f>
        <v/>
      </c>
      <c r="D2925" s="22" t="str">
        <f t="shared" si="187"/>
        <v/>
      </c>
      <c r="E2925" s="22" t="str">
        <f>IFERROR(テーブル_Swim015[[#This Row],[選手番号]],"")</f>
        <v/>
      </c>
      <c r="F2925" s="22" t="str">
        <f>IFERROR(VLOOKUP(E2925,Sheet3!A:H,3,0),"")</f>
        <v/>
      </c>
      <c r="G2925" s="22" t="str">
        <f>IFERROR(VLOOKUP(E2925,Sheet3!A:H,8,0),"")</f>
        <v/>
      </c>
      <c r="H2925" s="22" t="str">
        <f>IFERROR(VLOOKUP(E2925,Sheet2!A:B,2,0),"")</f>
        <v/>
      </c>
      <c r="I2925" s="22" t="str">
        <f t="shared" si="184"/>
        <v/>
      </c>
      <c r="J2925" s="22" t="str">
        <f t="shared" si="185"/>
        <v/>
      </c>
      <c r="K2925" s="22" t="str">
        <f t="shared" si="186"/>
        <v/>
      </c>
    </row>
    <row r="2926" spans="1:11" x14ac:dyDescent="0.15">
      <c r="A2926" s="22" t="str">
        <f>IFERROR(テーブル_Swim015[[#This Row],[競技番号]],"")</f>
        <v/>
      </c>
      <c r="B2926" s="22" t="str">
        <f>IFERROR(テーブル_Swim015[[#This Row],[組]],"")</f>
        <v/>
      </c>
      <c r="C2926" s="22" t="str">
        <f>IFERROR(テーブル_Swim015[[#This Row],[水路]],"")</f>
        <v/>
      </c>
      <c r="D2926" s="22" t="str">
        <f t="shared" si="187"/>
        <v/>
      </c>
      <c r="E2926" s="22" t="str">
        <f>IFERROR(テーブル_Swim015[[#This Row],[選手番号]],"")</f>
        <v/>
      </c>
      <c r="F2926" s="22" t="str">
        <f>IFERROR(VLOOKUP(E2926,Sheet3!A:H,3,0),"")</f>
        <v/>
      </c>
      <c r="G2926" s="22" t="str">
        <f>IFERROR(VLOOKUP(E2926,Sheet3!A:H,8,0),"")</f>
        <v/>
      </c>
      <c r="H2926" s="22" t="str">
        <f>IFERROR(VLOOKUP(E2926,Sheet2!A:B,2,0),"")</f>
        <v/>
      </c>
      <c r="I2926" s="22" t="str">
        <f t="shared" si="184"/>
        <v/>
      </c>
      <c r="J2926" s="22" t="str">
        <f t="shared" si="185"/>
        <v/>
      </c>
      <c r="K2926" s="22" t="str">
        <f t="shared" si="186"/>
        <v/>
      </c>
    </row>
    <row r="2927" spans="1:11" x14ac:dyDescent="0.15">
      <c r="A2927" s="22" t="str">
        <f>IFERROR(テーブル_Swim015[[#This Row],[競技番号]],"")</f>
        <v/>
      </c>
      <c r="B2927" s="22" t="str">
        <f>IFERROR(テーブル_Swim015[[#This Row],[組]],"")</f>
        <v/>
      </c>
      <c r="C2927" s="22" t="str">
        <f>IFERROR(テーブル_Swim015[[#This Row],[水路]],"")</f>
        <v/>
      </c>
      <c r="D2927" s="22" t="str">
        <f t="shared" si="187"/>
        <v/>
      </c>
      <c r="E2927" s="22" t="str">
        <f>IFERROR(テーブル_Swim015[[#This Row],[選手番号]],"")</f>
        <v/>
      </c>
      <c r="F2927" s="22" t="str">
        <f>IFERROR(VLOOKUP(E2927,Sheet3!A:H,3,0),"")</f>
        <v/>
      </c>
      <c r="G2927" s="22" t="str">
        <f>IFERROR(VLOOKUP(E2927,Sheet3!A:H,8,0),"")</f>
        <v/>
      </c>
      <c r="H2927" s="22" t="str">
        <f>IFERROR(VLOOKUP(E2927,Sheet2!A:B,2,0),"")</f>
        <v/>
      </c>
      <c r="I2927" s="22" t="str">
        <f t="shared" si="184"/>
        <v/>
      </c>
      <c r="J2927" s="22" t="str">
        <f t="shared" si="185"/>
        <v/>
      </c>
      <c r="K2927" s="22" t="str">
        <f t="shared" si="186"/>
        <v/>
      </c>
    </row>
    <row r="2928" spans="1:11" x14ac:dyDescent="0.15">
      <c r="A2928" s="22" t="str">
        <f>IFERROR(テーブル_Swim015[[#This Row],[競技番号]],"")</f>
        <v/>
      </c>
      <c r="B2928" s="22" t="str">
        <f>IFERROR(テーブル_Swim015[[#This Row],[組]],"")</f>
        <v/>
      </c>
      <c r="C2928" s="22" t="str">
        <f>IFERROR(テーブル_Swim015[[#This Row],[水路]],"")</f>
        <v/>
      </c>
      <c r="D2928" s="22" t="str">
        <f t="shared" si="187"/>
        <v/>
      </c>
      <c r="E2928" s="22" t="str">
        <f>IFERROR(テーブル_Swim015[[#This Row],[選手番号]],"")</f>
        <v/>
      </c>
      <c r="F2928" s="22" t="str">
        <f>IFERROR(VLOOKUP(E2928,Sheet3!A:H,3,0),"")</f>
        <v/>
      </c>
      <c r="G2928" s="22" t="str">
        <f>IFERROR(VLOOKUP(E2928,Sheet3!A:H,8,0),"")</f>
        <v/>
      </c>
      <c r="H2928" s="22" t="str">
        <f>IFERROR(VLOOKUP(E2928,Sheet2!A:B,2,0),"")</f>
        <v/>
      </c>
      <c r="I2928" s="22" t="str">
        <f t="shared" si="184"/>
        <v/>
      </c>
      <c r="J2928" s="22" t="str">
        <f t="shared" si="185"/>
        <v/>
      </c>
      <c r="K2928" s="22" t="str">
        <f t="shared" si="186"/>
        <v/>
      </c>
    </row>
    <row r="2929" spans="1:11" x14ac:dyDescent="0.15">
      <c r="A2929" s="22" t="str">
        <f>IFERROR(テーブル_Swim015[[#This Row],[競技番号]],"")</f>
        <v/>
      </c>
      <c r="B2929" s="22" t="str">
        <f>IFERROR(テーブル_Swim015[[#This Row],[組]],"")</f>
        <v/>
      </c>
      <c r="C2929" s="22" t="str">
        <f>IFERROR(テーブル_Swim015[[#This Row],[水路]],"")</f>
        <v/>
      </c>
      <c r="D2929" s="22" t="str">
        <f t="shared" si="187"/>
        <v/>
      </c>
      <c r="E2929" s="22" t="str">
        <f>IFERROR(テーブル_Swim015[[#This Row],[選手番号]],"")</f>
        <v/>
      </c>
      <c r="F2929" s="22" t="str">
        <f>IFERROR(VLOOKUP(E2929,Sheet3!A:H,3,0),"")</f>
        <v/>
      </c>
      <c r="G2929" s="22" t="str">
        <f>IFERROR(VLOOKUP(E2929,Sheet3!A:H,8,0),"")</f>
        <v/>
      </c>
      <c r="H2929" s="22" t="str">
        <f>IFERROR(VLOOKUP(E2929,Sheet2!A:B,2,0),"")</f>
        <v/>
      </c>
      <c r="I2929" s="22" t="str">
        <f t="shared" si="184"/>
        <v/>
      </c>
      <c r="J2929" s="22" t="str">
        <f t="shared" si="185"/>
        <v/>
      </c>
      <c r="K2929" s="22" t="str">
        <f t="shared" si="186"/>
        <v/>
      </c>
    </row>
    <row r="2930" spans="1:11" x14ac:dyDescent="0.15">
      <c r="A2930" s="22" t="str">
        <f>IFERROR(テーブル_Swim015[[#This Row],[競技番号]],"")</f>
        <v/>
      </c>
      <c r="B2930" s="22" t="str">
        <f>IFERROR(テーブル_Swim015[[#This Row],[組]],"")</f>
        <v/>
      </c>
      <c r="C2930" s="22" t="str">
        <f>IFERROR(テーブル_Swim015[[#This Row],[水路]],"")</f>
        <v/>
      </c>
      <c r="D2930" s="22" t="str">
        <f t="shared" si="187"/>
        <v/>
      </c>
      <c r="E2930" s="22" t="str">
        <f>IFERROR(テーブル_Swim015[[#This Row],[選手番号]],"")</f>
        <v/>
      </c>
      <c r="F2930" s="22" t="str">
        <f>IFERROR(VLOOKUP(E2930,Sheet3!A:H,3,0),"")</f>
        <v/>
      </c>
      <c r="G2930" s="22" t="str">
        <f>IFERROR(VLOOKUP(E2930,Sheet3!A:H,8,0),"")</f>
        <v/>
      </c>
      <c r="H2930" s="22" t="str">
        <f>IFERROR(VLOOKUP(E2930,Sheet2!A:B,2,0),"")</f>
        <v/>
      </c>
      <c r="I2930" s="22" t="str">
        <f t="shared" si="184"/>
        <v/>
      </c>
      <c r="J2930" s="22" t="str">
        <f t="shared" si="185"/>
        <v/>
      </c>
      <c r="K2930" s="22" t="str">
        <f t="shared" si="186"/>
        <v/>
      </c>
    </row>
    <row r="2931" spans="1:11" x14ac:dyDescent="0.15">
      <c r="A2931" s="22" t="str">
        <f>IFERROR(テーブル_Swim015[[#This Row],[競技番号]],"")</f>
        <v/>
      </c>
      <c r="B2931" s="22" t="str">
        <f>IFERROR(テーブル_Swim015[[#This Row],[組]],"")</f>
        <v/>
      </c>
      <c r="C2931" s="22" t="str">
        <f>IFERROR(テーブル_Swim015[[#This Row],[水路]],"")</f>
        <v/>
      </c>
      <c r="D2931" s="22" t="str">
        <f t="shared" si="187"/>
        <v/>
      </c>
      <c r="E2931" s="22" t="str">
        <f>IFERROR(テーブル_Swim015[[#This Row],[選手番号]],"")</f>
        <v/>
      </c>
      <c r="F2931" s="22" t="str">
        <f>IFERROR(VLOOKUP(E2931,Sheet3!A:H,3,0),"")</f>
        <v/>
      </c>
      <c r="G2931" s="22" t="str">
        <f>IFERROR(VLOOKUP(E2931,Sheet3!A:H,8,0),"")</f>
        <v/>
      </c>
      <c r="H2931" s="22" t="str">
        <f>IFERROR(VLOOKUP(E2931,Sheet2!A:B,2,0),"")</f>
        <v/>
      </c>
      <c r="I2931" s="22" t="str">
        <f t="shared" si="184"/>
        <v/>
      </c>
      <c r="J2931" s="22" t="str">
        <f t="shared" si="185"/>
        <v/>
      </c>
      <c r="K2931" s="22" t="str">
        <f t="shared" si="186"/>
        <v/>
      </c>
    </row>
    <row r="2932" spans="1:11" x14ac:dyDescent="0.15">
      <c r="A2932" s="22" t="str">
        <f>IFERROR(テーブル_Swim015[[#This Row],[競技番号]],"")</f>
        <v/>
      </c>
      <c r="B2932" s="22" t="str">
        <f>IFERROR(テーブル_Swim015[[#This Row],[組]],"")</f>
        <v/>
      </c>
      <c r="C2932" s="22" t="str">
        <f>IFERROR(テーブル_Swim015[[#This Row],[水路]],"")</f>
        <v/>
      </c>
      <c r="D2932" s="22" t="str">
        <f t="shared" si="187"/>
        <v/>
      </c>
      <c r="E2932" s="22" t="str">
        <f>IFERROR(テーブル_Swim015[[#This Row],[選手番号]],"")</f>
        <v/>
      </c>
      <c r="F2932" s="22" t="str">
        <f>IFERROR(VLOOKUP(E2932,Sheet3!A:H,3,0),"")</f>
        <v/>
      </c>
      <c r="G2932" s="22" t="str">
        <f>IFERROR(VLOOKUP(E2932,Sheet3!A:H,8,0),"")</f>
        <v/>
      </c>
      <c r="H2932" s="22" t="str">
        <f>IFERROR(VLOOKUP(E2932,Sheet2!A:B,2,0),"")</f>
        <v/>
      </c>
      <c r="I2932" s="22" t="str">
        <f t="shared" si="184"/>
        <v/>
      </c>
      <c r="J2932" s="22" t="str">
        <f t="shared" si="185"/>
        <v/>
      </c>
      <c r="K2932" s="22" t="str">
        <f t="shared" si="186"/>
        <v/>
      </c>
    </row>
    <row r="2933" spans="1:11" x14ac:dyDescent="0.15">
      <c r="A2933" s="22" t="str">
        <f>IFERROR(テーブル_Swim015[[#This Row],[競技番号]],"")</f>
        <v/>
      </c>
      <c r="B2933" s="22" t="str">
        <f>IFERROR(テーブル_Swim015[[#This Row],[組]],"")</f>
        <v/>
      </c>
      <c r="C2933" s="22" t="str">
        <f>IFERROR(テーブル_Swim015[[#This Row],[水路]],"")</f>
        <v/>
      </c>
      <c r="D2933" s="22" t="str">
        <f t="shared" si="187"/>
        <v/>
      </c>
      <c r="E2933" s="22" t="str">
        <f>IFERROR(テーブル_Swim015[[#This Row],[選手番号]],"")</f>
        <v/>
      </c>
      <c r="F2933" s="22" t="str">
        <f>IFERROR(VLOOKUP(E2933,Sheet3!A:H,3,0),"")</f>
        <v/>
      </c>
      <c r="G2933" s="22" t="str">
        <f>IFERROR(VLOOKUP(E2933,Sheet3!A:H,8,0),"")</f>
        <v/>
      </c>
      <c r="H2933" s="22" t="str">
        <f>IFERROR(VLOOKUP(E2933,Sheet2!A:B,2,0),"")</f>
        <v/>
      </c>
      <c r="I2933" s="22" t="str">
        <f t="shared" si="184"/>
        <v/>
      </c>
      <c r="J2933" s="22" t="str">
        <f t="shared" si="185"/>
        <v/>
      </c>
      <c r="K2933" s="22" t="str">
        <f t="shared" si="186"/>
        <v/>
      </c>
    </row>
    <row r="2934" spans="1:11" x14ac:dyDescent="0.15">
      <c r="A2934" s="22" t="str">
        <f>IFERROR(テーブル_Swim015[[#This Row],[競技番号]],"")</f>
        <v/>
      </c>
      <c r="B2934" s="22" t="str">
        <f>IFERROR(テーブル_Swim015[[#This Row],[組]],"")</f>
        <v/>
      </c>
      <c r="C2934" s="22" t="str">
        <f>IFERROR(テーブル_Swim015[[#This Row],[水路]],"")</f>
        <v/>
      </c>
      <c r="D2934" s="22" t="str">
        <f t="shared" si="187"/>
        <v/>
      </c>
      <c r="E2934" s="22" t="str">
        <f>IFERROR(テーブル_Swim015[[#This Row],[選手番号]],"")</f>
        <v/>
      </c>
      <c r="F2934" s="22" t="str">
        <f>IFERROR(VLOOKUP(E2934,Sheet3!A:H,3,0),"")</f>
        <v/>
      </c>
      <c r="G2934" s="22" t="str">
        <f>IFERROR(VLOOKUP(E2934,Sheet3!A:H,8,0),"")</f>
        <v/>
      </c>
      <c r="H2934" s="22" t="str">
        <f>IFERROR(VLOOKUP(E2934,Sheet2!A:B,2,0),"")</f>
        <v/>
      </c>
      <c r="I2934" s="22" t="str">
        <f t="shared" si="184"/>
        <v/>
      </c>
      <c r="J2934" s="22" t="str">
        <f t="shared" si="185"/>
        <v/>
      </c>
      <c r="K2934" s="22" t="str">
        <f t="shared" si="186"/>
        <v/>
      </c>
    </row>
    <row r="2935" spans="1:11" x14ac:dyDescent="0.15">
      <c r="A2935" s="22" t="str">
        <f>IFERROR(テーブル_Swim015[[#This Row],[競技番号]],"")</f>
        <v/>
      </c>
      <c r="B2935" s="22" t="str">
        <f>IFERROR(テーブル_Swim015[[#This Row],[組]],"")</f>
        <v/>
      </c>
      <c r="C2935" s="22" t="str">
        <f>IFERROR(テーブル_Swim015[[#This Row],[水路]],"")</f>
        <v/>
      </c>
      <c r="D2935" s="22" t="str">
        <f t="shared" si="187"/>
        <v/>
      </c>
      <c r="E2935" s="22" t="str">
        <f>IFERROR(テーブル_Swim015[[#This Row],[選手番号]],"")</f>
        <v/>
      </c>
      <c r="F2935" s="22" t="str">
        <f>IFERROR(VLOOKUP(E2935,Sheet3!A:H,3,0),"")</f>
        <v/>
      </c>
      <c r="G2935" s="22" t="str">
        <f>IFERROR(VLOOKUP(E2935,Sheet3!A:H,8,0),"")</f>
        <v/>
      </c>
      <c r="H2935" s="22" t="str">
        <f>IFERROR(VLOOKUP(E2935,Sheet2!A:B,2,0),"")</f>
        <v/>
      </c>
      <c r="I2935" s="22" t="str">
        <f t="shared" si="184"/>
        <v/>
      </c>
      <c r="J2935" s="22" t="str">
        <f t="shared" si="185"/>
        <v/>
      </c>
      <c r="K2935" s="22" t="str">
        <f t="shared" si="186"/>
        <v/>
      </c>
    </row>
    <row r="2936" spans="1:11" x14ac:dyDescent="0.15">
      <c r="A2936" s="22" t="str">
        <f>IFERROR(テーブル_Swim015[[#This Row],[競技番号]],"")</f>
        <v/>
      </c>
      <c r="B2936" s="22" t="str">
        <f>IFERROR(テーブル_Swim015[[#This Row],[組]],"")</f>
        <v/>
      </c>
      <c r="C2936" s="22" t="str">
        <f>IFERROR(テーブル_Swim015[[#This Row],[水路]],"")</f>
        <v/>
      </c>
      <c r="D2936" s="22" t="str">
        <f t="shared" si="187"/>
        <v/>
      </c>
      <c r="E2936" s="22" t="str">
        <f>IFERROR(テーブル_Swim015[[#This Row],[選手番号]],"")</f>
        <v/>
      </c>
      <c r="F2936" s="22" t="str">
        <f>IFERROR(VLOOKUP(E2936,Sheet3!A:H,3,0),"")</f>
        <v/>
      </c>
      <c r="G2936" s="22" t="str">
        <f>IFERROR(VLOOKUP(E2936,Sheet3!A:H,8,0),"")</f>
        <v/>
      </c>
      <c r="H2936" s="22" t="str">
        <f>IFERROR(VLOOKUP(E2936,Sheet2!A:B,2,0),"")</f>
        <v/>
      </c>
      <c r="I2936" s="22" t="str">
        <f t="shared" si="184"/>
        <v/>
      </c>
      <c r="J2936" s="22" t="str">
        <f t="shared" si="185"/>
        <v/>
      </c>
      <c r="K2936" s="22" t="str">
        <f t="shared" si="186"/>
        <v/>
      </c>
    </row>
    <row r="2937" spans="1:11" x14ac:dyDescent="0.15">
      <c r="A2937" s="22" t="str">
        <f>IFERROR(テーブル_Swim015[[#This Row],[競技番号]],"")</f>
        <v/>
      </c>
      <c r="B2937" s="22" t="str">
        <f>IFERROR(テーブル_Swim015[[#This Row],[組]],"")</f>
        <v/>
      </c>
      <c r="C2937" s="22" t="str">
        <f>IFERROR(テーブル_Swim015[[#This Row],[水路]],"")</f>
        <v/>
      </c>
      <c r="D2937" s="22" t="str">
        <f t="shared" si="187"/>
        <v/>
      </c>
      <c r="E2937" s="22" t="str">
        <f>IFERROR(テーブル_Swim015[[#This Row],[選手番号]],"")</f>
        <v/>
      </c>
      <c r="F2937" s="22" t="str">
        <f>IFERROR(VLOOKUP(E2937,Sheet3!A:H,3,0),"")</f>
        <v/>
      </c>
      <c r="G2937" s="22" t="str">
        <f>IFERROR(VLOOKUP(E2937,Sheet3!A:H,8,0),"")</f>
        <v/>
      </c>
      <c r="H2937" s="22" t="str">
        <f>IFERROR(VLOOKUP(E2937,Sheet2!A:B,2,0),"")</f>
        <v/>
      </c>
      <c r="I2937" s="22" t="str">
        <f t="shared" si="184"/>
        <v/>
      </c>
      <c r="J2937" s="22" t="str">
        <f t="shared" si="185"/>
        <v/>
      </c>
      <c r="K2937" s="22" t="str">
        <f t="shared" si="186"/>
        <v/>
      </c>
    </row>
    <row r="2938" spans="1:11" x14ac:dyDescent="0.15">
      <c r="A2938" s="22" t="str">
        <f>IFERROR(テーブル_Swim015[[#This Row],[競技番号]],"")</f>
        <v/>
      </c>
      <c r="B2938" s="22" t="str">
        <f>IFERROR(テーブル_Swim015[[#This Row],[組]],"")</f>
        <v/>
      </c>
      <c r="C2938" s="22" t="str">
        <f>IFERROR(テーブル_Swim015[[#This Row],[水路]],"")</f>
        <v/>
      </c>
      <c r="D2938" s="22" t="str">
        <f t="shared" si="187"/>
        <v/>
      </c>
      <c r="E2938" s="22" t="str">
        <f>IFERROR(テーブル_Swim015[[#This Row],[選手番号]],"")</f>
        <v/>
      </c>
      <c r="F2938" s="22" t="str">
        <f>IFERROR(VLOOKUP(E2938,Sheet3!A:H,3,0),"")</f>
        <v/>
      </c>
      <c r="G2938" s="22" t="str">
        <f>IFERROR(VLOOKUP(E2938,Sheet3!A:H,8,0),"")</f>
        <v/>
      </c>
      <c r="H2938" s="22" t="str">
        <f>IFERROR(VLOOKUP(E2938,Sheet2!A:B,2,0),"")</f>
        <v/>
      </c>
      <c r="I2938" s="22" t="str">
        <f t="shared" si="184"/>
        <v/>
      </c>
      <c r="J2938" s="22" t="str">
        <f t="shared" si="185"/>
        <v/>
      </c>
      <c r="K2938" s="22" t="str">
        <f t="shared" si="186"/>
        <v/>
      </c>
    </row>
    <row r="2939" spans="1:11" x14ac:dyDescent="0.15">
      <c r="A2939" s="22" t="str">
        <f>IFERROR(テーブル_Swim015[[#This Row],[競技番号]],"")</f>
        <v/>
      </c>
      <c r="B2939" s="22" t="str">
        <f>IFERROR(テーブル_Swim015[[#This Row],[組]],"")</f>
        <v/>
      </c>
      <c r="C2939" s="22" t="str">
        <f>IFERROR(テーブル_Swim015[[#This Row],[水路]],"")</f>
        <v/>
      </c>
      <c r="D2939" s="22" t="str">
        <f t="shared" si="187"/>
        <v/>
      </c>
      <c r="E2939" s="22" t="str">
        <f>IFERROR(テーブル_Swim015[[#This Row],[選手番号]],"")</f>
        <v/>
      </c>
      <c r="F2939" s="22" t="str">
        <f>IFERROR(VLOOKUP(E2939,Sheet3!A:H,3,0),"")</f>
        <v/>
      </c>
      <c r="G2939" s="22" t="str">
        <f>IFERROR(VLOOKUP(E2939,Sheet3!A:H,8,0),"")</f>
        <v/>
      </c>
      <c r="H2939" s="22" t="str">
        <f>IFERROR(VLOOKUP(E2939,Sheet2!A:B,2,0),"")</f>
        <v/>
      </c>
      <c r="I2939" s="22" t="str">
        <f t="shared" si="184"/>
        <v/>
      </c>
      <c r="J2939" s="22" t="str">
        <f t="shared" si="185"/>
        <v/>
      </c>
      <c r="K2939" s="22" t="str">
        <f t="shared" si="186"/>
        <v/>
      </c>
    </row>
    <row r="2940" spans="1:11" x14ac:dyDescent="0.15">
      <c r="A2940" s="22" t="str">
        <f>IFERROR(テーブル_Swim015[[#This Row],[競技番号]],"")</f>
        <v/>
      </c>
      <c r="B2940" s="22" t="str">
        <f>IFERROR(テーブル_Swim015[[#This Row],[組]],"")</f>
        <v/>
      </c>
      <c r="C2940" s="22" t="str">
        <f>IFERROR(テーブル_Swim015[[#This Row],[水路]],"")</f>
        <v/>
      </c>
      <c r="D2940" s="22" t="str">
        <f t="shared" si="187"/>
        <v/>
      </c>
      <c r="E2940" s="22" t="str">
        <f>IFERROR(テーブル_Swim015[[#This Row],[選手番号]],"")</f>
        <v/>
      </c>
      <c r="F2940" s="22" t="str">
        <f>IFERROR(VLOOKUP(E2940,Sheet3!A:H,3,0),"")</f>
        <v/>
      </c>
      <c r="G2940" s="22" t="str">
        <f>IFERROR(VLOOKUP(E2940,Sheet3!A:H,8,0),"")</f>
        <v/>
      </c>
      <c r="H2940" s="22" t="str">
        <f>IFERROR(VLOOKUP(E2940,Sheet2!A:B,2,0),"")</f>
        <v/>
      </c>
      <c r="I2940" s="22" t="str">
        <f t="shared" si="184"/>
        <v/>
      </c>
      <c r="J2940" s="22" t="str">
        <f t="shared" si="185"/>
        <v/>
      </c>
      <c r="K2940" s="22" t="str">
        <f t="shared" si="186"/>
        <v/>
      </c>
    </row>
    <row r="2941" spans="1:11" x14ac:dyDescent="0.15">
      <c r="A2941" s="22" t="str">
        <f>IFERROR(テーブル_Swim015[[#This Row],[競技番号]],"")</f>
        <v/>
      </c>
      <c r="B2941" s="22" t="str">
        <f>IFERROR(テーブル_Swim015[[#This Row],[組]],"")</f>
        <v/>
      </c>
      <c r="C2941" s="22" t="str">
        <f>IFERROR(テーブル_Swim015[[#This Row],[水路]],"")</f>
        <v/>
      </c>
      <c r="D2941" s="22" t="str">
        <f t="shared" si="187"/>
        <v/>
      </c>
      <c r="E2941" s="22" t="str">
        <f>IFERROR(テーブル_Swim015[[#This Row],[選手番号]],"")</f>
        <v/>
      </c>
      <c r="F2941" s="22" t="str">
        <f>IFERROR(VLOOKUP(E2941,Sheet3!A:H,3,0),"")</f>
        <v/>
      </c>
      <c r="G2941" s="22" t="str">
        <f>IFERROR(VLOOKUP(E2941,Sheet3!A:H,8,0),"")</f>
        <v/>
      </c>
      <c r="H2941" s="22" t="str">
        <f>IFERROR(VLOOKUP(E2941,Sheet2!A:B,2,0),"")</f>
        <v/>
      </c>
      <c r="I2941" s="22" t="str">
        <f t="shared" si="184"/>
        <v/>
      </c>
      <c r="J2941" s="22" t="str">
        <f t="shared" si="185"/>
        <v/>
      </c>
      <c r="K2941" s="22" t="str">
        <f t="shared" si="186"/>
        <v/>
      </c>
    </row>
    <row r="2942" spans="1:11" x14ac:dyDescent="0.15">
      <c r="A2942" s="22" t="str">
        <f>IFERROR(テーブル_Swim015[[#This Row],[競技番号]],"")</f>
        <v/>
      </c>
      <c r="B2942" s="22" t="str">
        <f>IFERROR(テーブル_Swim015[[#This Row],[組]],"")</f>
        <v/>
      </c>
      <c r="C2942" s="22" t="str">
        <f>IFERROR(テーブル_Swim015[[#This Row],[水路]],"")</f>
        <v/>
      </c>
      <c r="D2942" s="22" t="str">
        <f t="shared" si="187"/>
        <v/>
      </c>
      <c r="E2942" s="22" t="str">
        <f>IFERROR(テーブル_Swim015[[#This Row],[選手番号]],"")</f>
        <v/>
      </c>
      <c r="F2942" s="22" t="str">
        <f>IFERROR(VLOOKUP(E2942,Sheet3!A:H,3,0),"")</f>
        <v/>
      </c>
      <c r="G2942" s="22" t="str">
        <f>IFERROR(VLOOKUP(E2942,Sheet3!A:H,8,0),"")</f>
        <v/>
      </c>
      <c r="H2942" s="22" t="str">
        <f>IFERROR(VLOOKUP(E2942,Sheet2!A:B,2,0),"")</f>
        <v/>
      </c>
      <c r="I2942" s="22" t="str">
        <f t="shared" si="184"/>
        <v/>
      </c>
      <c r="J2942" s="22" t="str">
        <f t="shared" si="185"/>
        <v/>
      </c>
      <c r="K2942" s="22" t="str">
        <f t="shared" si="186"/>
        <v/>
      </c>
    </row>
    <row r="2943" spans="1:11" x14ac:dyDescent="0.15">
      <c r="A2943" s="22" t="str">
        <f>IFERROR(テーブル_Swim015[[#This Row],[競技番号]],"")</f>
        <v/>
      </c>
      <c r="B2943" s="22" t="str">
        <f>IFERROR(テーブル_Swim015[[#This Row],[組]],"")</f>
        <v/>
      </c>
      <c r="C2943" s="22" t="str">
        <f>IFERROR(テーブル_Swim015[[#This Row],[水路]],"")</f>
        <v/>
      </c>
      <c r="D2943" s="22" t="str">
        <f t="shared" si="187"/>
        <v/>
      </c>
      <c r="E2943" s="22" t="str">
        <f>IFERROR(テーブル_Swim015[[#This Row],[選手番号]],"")</f>
        <v/>
      </c>
      <c r="F2943" s="22" t="str">
        <f>IFERROR(VLOOKUP(E2943,Sheet3!A:H,3,0),"")</f>
        <v/>
      </c>
      <c r="G2943" s="22" t="str">
        <f>IFERROR(VLOOKUP(E2943,Sheet3!A:H,8,0),"")</f>
        <v/>
      </c>
      <c r="H2943" s="22" t="str">
        <f>IFERROR(VLOOKUP(E2943,Sheet2!A:B,2,0),"")</f>
        <v/>
      </c>
      <c r="I2943" s="22" t="str">
        <f t="shared" si="184"/>
        <v/>
      </c>
      <c r="J2943" s="22" t="str">
        <f t="shared" si="185"/>
        <v/>
      </c>
      <c r="K2943" s="22" t="str">
        <f t="shared" si="186"/>
        <v/>
      </c>
    </row>
    <row r="2944" spans="1:11" x14ac:dyDescent="0.15">
      <c r="A2944" s="22" t="str">
        <f>IFERROR(テーブル_Swim015[[#This Row],[競技番号]],"")</f>
        <v/>
      </c>
      <c r="B2944" s="22" t="str">
        <f>IFERROR(テーブル_Swim015[[#This Row],[組]],"")</f>
        <v/>
      </c>
      <c r="C2944" s="22" t="str">
        <f>IFERROR(テーブル_Swim015[[#This Row],[水路]],"")</f>
        <v/>
      </c>
      <c r="D2944" s="22" t="str">
        <f t="shared" si="187"/>
        <v/>
      </c>
      <c r="E2944" s="22" t="str">
        <f>IFERROR(テーブル_Swim015[[#This Row],[選手番号]],"")</f>
        <v/>
      </c>
      <c r="F2944" s="22" t="str">
        <f>IFERROR(VLOOKUP(E2944,Sheet3!A:H,3,0),"")</f>
        <v/>
      </c>
      <c r="G2944" s="22" t="str">
        <f>IFERROR(VLOOKUP(E2944,Sheet3!A:H,8,0),"")</f>
        <v/>
      </c>
      <c r="H2944" s="22" t="str">
        <f>IFERROR(VLOOKUP(E2944,Sheet2!A:B,2,0),"")</f>
        <v/>
      </c>
      <c r="I2944" s="22" t="str">
        <f t="shared" si="184"/>
        <v/>
      </c>
      <c r="J2944" s="22" t="str">
        <f t="shared" si="185"/>
        <v/>
      </c>
      <c r="K2944" s="22" t="str">
        <f t="shared" si="186"/>
        <v/>
      </c>
    </row>
    <row r="2945" spans="1:11" x14ac:dyDescent="0.15">
      <c r="A2945" s="22" t="str">
        <f>IFERROR(テーブル_Swim015[[#This Row],[競技番号]],"")</f>
        <v/>
      </c>
      <c r="B2945" s="22" t="str">
        <f>IFERROR(テーブル_Swim015[[#This Row],[組]],"")</f>
        <v/>
      </c>
      <c r="C2945" s="22" t="str">
        <f>IFERROR(テーブル_Swim015[[#This Row],[水路]],"")</f>
        <v/>
      </c>
      <c r="D2945" s="22" t="str">
        <f t="shared" si="187"/>
        <v/>
      </c>
      <c r="E2945" s="22" t="str">
        <f>IFERROR(テーブル_Swim015[[#This Row],[選手番号]],"")</f>
        <v/>
      </c>
      <c r="F2945" s="22" t="str">
        <f>IFERROR(VLOOKUP(E2945,Sheet3!A:H,3,0),"")</f>
        <v/>
      </c>
      <c r="G2945" s="22" t="str">
        <f>IFERROR(VLOOKUP(E2945,Sheet3!A:H,8,0),"")</f>
        <v/>
      </c>
      <c r="H2945" s="22" t="str">
        <f>IFERROR(VLOOKUP(E2945,Sheet2!A:B,2,0),"")</f>
        <v/>
      </c>
      <c r="I2945" s="22" t="str">
        <f t="shared" si="184"/>
        <v/>
      </c>
      <c r="J2945" s="22" t="str">
        <f t="shared" si="185"/>
        <v/>
      </c>
      <c r="K2945" s="22" t="str">
        <f t="shared" si="186"/>
        <v/>
      </c>
    </row>
    <row r="2946" spans="1:11" x14ac:dyDescent="0.15">
      <c r="A2946" s="22" t="str">
        <f>IFERROR(テーブル_Swim015[[#This Row],[競技番号]],"")</f>
        <v/>
      </c>
      <c r="B2946" s="22" t="str">
        <f>IFERROR(テーブル_Swim015[[#This Row],[組]],"")</f>
        <v/>
      </c>
      <c r="C2946" s="22" t="str">
        <f>IFERROR(テーブル_Swim015[[#This Row],[水路]],"")</f>
        <v/>
      </c>
      <c r="D2946" s="22" t="str">
        <f t="shared" si="187"/>
        <v/>
      </c>
      <c r="E2946" s="22" t="str">
        <f>IFERROR(テーブル_Swim015[[#This Row],[選手番号]],"")</f>
        <v/>
      </c>
      <c r="F2946" s="22" t="str">
        <f>IFERROR(VLOOKUP(E2946,Sheet3!A:H,3,0),"")</f>
        <v/>
      </c>
      <c r="G2946" s="22" t="str">
        <f>IFERROR(VLOOKUP(E2946,Sheet3!A:H,8,0),"")</f>
        <v/>
      </c>
      <c r="H2946" s="22" t="str">
        <f>IFERROR(VLOOKUP(E2946,Sheet2!A:B,2,0),"")</f>
        <v/>
      </c>
      <c r="I2946" s="22" t="str">
        <f t="shared" si="184"/>
        <v/>
      </c>
      <c r="J2946" s="22" t="str">
        <f t="shared" si="185"/>
        <v/>
      </c>
      <c r="K2946" s="22" t="str">
        <f t="shared" si="186"/>
        <v/>
      </c>
    </row>
    <row r="2947" spans="1:11" x14ac:dyDescent="0.15">
      <c r="A2947" s="22" t="str">
        <f>IFERROR(テーブル_Swim015[[#This Row],[競技番号]],"")</f>
        <v/>
      </c>
      <c r="B2947" s="22" t="str">
        <f>IFERROR(テーブル_Swim015[[#This Row],[組]],"")</f>
        <v/>
      </c>
      <c r="C2947" s="22" t="str">
        <f>IFERROR(テーブル_Swim015[[#This Row],[水路]],"")</f>
        <v/>
      </c>
      <c r="D2947" s="22" t="str">
        <f t="shared" si="187"/>
        <v/>
      </c>
      <c r="E2947" s="22" t="str">
        <f>IFERROR(テーブル_Swim015[[#This Row],[選手番号]],"")</f>
        <v/>
      </c>
      <c r="F2947" s="22" t="str">
        <f>IFERROR(VLOOKUP(E2947,Sheet3!A:H,3,0),"")</f>
        <v/>
      </c>
      <c r="G2947" s="22" t="str">
        <f>IFERROR(VLOOKUP(E2947,Sheet3!A:H,8,0),"")</f>
        <v/>
      </c>
      <c r="H2947" s="22" t="str">
        <f>IFERROR(VLOOKUP(E2947,Sheet2!A:B,2,0),"")</f>
        <v/>
      </c>
      <c r="I2947" s="22" t="str">
        <f t="shared" si="184"/>
        <v/>
      </c>
      <c r="J2947" s="22" t="str">
        <f t="shared" si="185"/>
        <v/>
      </c>
      <c r="K2947" s="22" t="str">
        <f t="shared" si="186"/>
        <v/>
      </c>
    </row>
    <row r="2948" spans="1:11" x14ac:dyDescent="0.15">
      <c r="A2948" s="22" t="str">
        <f>IFERROR(テーブル_Swim015[[#This Row],[競技番号]],"")</f>
        <v/>
      </c>
      <c r="B2948" s="22" t="str">
        <f>IFERROR(テーブル_Swim015[[#This Row],[組]],"")</f>
        <v/>
      </c>
      <c r="C2948" s="22" t="str">
        <f>IFERROR(テーブル_Swim015[[#This Row],[水路]],"")</f>
        <v/>
      </c>
      <c r="D2948" s="22" t="str">
        <f t="shared" si="187"/>
        <v/>
      </c>
      <c r="E2948" s="22" t="str">
        <f>IFERROR(テーブル_Swim015[[#This Row],[選手番号]],"")</f>
        <v/>
      </c>
      <c r="F2948" s="22" t="str">
        <f>IFERROR(VLOOKUP(E2948,Sheet3!A:H,3,0),"")</f>
        <v/>
      </c>
      <c r="G2948" s="22" t="str">
        <f>IFERROR(VLOOKUP(E2948,Sheet3!A:H,8,0),"")</f>
        <v/>
      </c>
      <c r="H2948" s="22" t="str">
        <f>IFERROR(VLOOKUP(E2948,Sheet2!A:B,2,0),"")</f>
        <v/>
      </c>
      <c r="I2948" s="22" t="str">
        <f t="shared" si="184"/>
        <v/>
      </c>
      <c r="J2948" s="22" t="str">
        <f t="shared" si="185"/>
        <v/>
      </c>
      <c r="K2948" s="22" t="str">
        <f t="shared" si="186"/>
        <v/>
      </c>
    </row>
    <row r="2949" spans="1:11" x14ac:dyDescent="0.15">
      <c r="A2949" s="22" t="str">
        <f>IFERROR(テーブル_Swim015[[#This Row],[競技番号]],"")</f>
        <v/>
      </c>
      <c r="B2949" s="22" t="str">
        <f>IFERROR(テーブル_Swim015[[#This Row],[組]],"")</f>
        <v/>
      </c>
      <c r="C2949" s="22" t="str">
        <f>IFERROR(テーブル_Swim015[[#This Row],[水路]],"")</f>
        <v/>
      </c>
      <c r="D2949" s="22" t="str">
        <f t="shared" si="187"/>
        <v/>
      </c>
      <c r="E2949" s="22" t="str">
        <f>IFERROR(テーブル_Swim015[[#This Row],[選手番号]],"")</f>
        <v/>
      </c>
      <c r="F2949" s="22" t="str">
        <f>IFERROR(VLOOKUP(E2949,Sheet3!A:H,3,0),"")</f>
        <v/>
      </c>
      <c r="G2949" s="22" t="str">
        <f>IFERROR(VLOOKUP(E2949,Sheet3!A:H,8,0),"")</f>
        <v/>
      </c>
      <c r="H2949" s="22" t="str">
        <f>IFERROR(VLOOKUP(E2949,Sheet2!A:B,2,0),"")</f>
        <v/>
      </c>
      <c r="I2949" s="22" t="str">
        <f t="shared" si="184"/>
        <v/>
      </c>
      <c r="J2949" s="22" t="str">
        <f t="shared" si="185"/>
        <v/>
      </c>
      <c r="K2949" s="22" t="str">
        <f t="shared" si="186"/>
        <v/>
      </c>
    </row>
    <row r="2950" spans="1:11" x14ac:dyDescent="0.15">
      <c r="A2950" s="22" t="str">
        <f>IFERROR(テーブル_Swim015[[#This Row],[競技番号]],"")</f>
        <v/>
      </c>
      <c r="B2950" s="22" t="str">
        <f>IFERROR(テーブル_Swim015[[#This Row],[組]],"")</f>
        <v/>
      </c>
      <c r="C2950" s="22" t="str">
        <f>IFERROR(テーブル_Swim015[[#This Row],[水路]],"")</f>
        <v/>
      </c>
      <c r="D2950" s="22" t="str">
        <f t="shared" si="187"/>
        <v/>
      </c>
      <c r="E2950" s="22" t="str">
        <f>IFERROR(テーブル_Swim015[[#This Row],[選手番号]],"")</f>
        <v/>
      </c>
      <c r="F2950" s="22" t="str">
        <f>IFERROR(VLOOKUP(E2950,Sheet3!A:H,3,0),"")</f>
        <v/>
      </c>
      <c r="G2950" s="22" t="str">
        <f>IFERROR(VLOOKUP(E2950,Sheet3!A:H,8,0),"")</f>
        <v/>
      </c>
      <c r="H2950" s="22" t="str">
        <f>IFERROR(VLOOKUP(E2950,Sheet2!A:B,2,0),"")</f>
        <v/>
      </c>
      <c r="I2950" s="22" t="str">
        <f t="shared" si="184"/>
        <v/>
      </c>
      <c r="J2950" s="22" t="str">
        <f t="shared" si="185"/>
        <v/>
      </c>
      <c r="K2950" s="22" t="str">
        <f t="shared" si="186"/>
        <v/>
      </c>
    </row>
    <row r="2951" spans="1:11" x14ac:dyDescent="0.15">
      <c r="A2951" s="22" t="str">
        <f>IFERROR(テーブル_Swim015[[#This Row],[競技番号]],"")</f>
        <v/>
      </c>
      <c r="B2951" s="22" t="str">
        <f>IFERROR(テーブル_Swim015[[#This Row],[組]],"")</f>
        <v/>
      </c>
      <c r="C2951" s="22" t="str">
        <f>IFERROR(テーブル_Swim015[[#This Row],[水路]],"")</f>
        <v/>
      </c>
      <c r="D2951" s="22" t="str">
        <f t="shared" si="187"/>
        <v/>
      </c>
      <c r="E2951" s="22" t="str">
        <f>IFERROR(テーブル_Swim015[[#This Row],[選手番号]],"")</f>
        <v/>
      </c>
      <c r="F2951" s="22" t="str">
        <f>IFERROR(VLOOKUP(E2951,Sheet3!A:H,3,0),"")</f>
        <v/>
      </c>
      <c r="G2951" s="22" t="str">
        <f>IFERROR(VLOOKUP(E2951,Sheet3!A:H,8,0),"")</f>
        <v/>
      </c>
      <c r="H2951" s="22" t="str">
        <f>IFERROR(VLOOKUP(E2951,Sheet2!A:B,2,0),"")</f>
        <v/>
      </c>
      <c r="I2951" s="22" t="str">
        <f t="shared" si="184"/>
        <v/>
      </c>
      <c r="J2951" s="22" t="str">
        <f t="shared" si="185"/>
        <v/>
      </c>
      <c r="K2951" s="22" t="str">
        <f t="shared" si="186"/>
        <v/>
      </c>
    </row>
    <row r="2952" spans="1:11" x14ac:dyDescent="0.15">
      <c r="A2952" s="22" t="str">
        <f>IFERROR(テーブル_Swim015[[#This Row],[競技番号]],"")</f>
        <v/>
      </c>
      <c r="B2952" s="22" t="str">
        <f>IFERROR(テーブル_Swim015[[#This Row],[組]],"")</f>
        <v/>
      </c>
      <c r="C2952" s="22" t="str">
        <f>IFERROR(テーブル_Swim015[[#This Row],[水路]],"")</f>
        <v/>
      </c>
      <c r="D2952" s="22" t="str">
        <f t="shared" si="187"/>
        <v/>
      </c>
      <c r="E2952" s="22" t="str">
        <f>IFERROR(テーブル_Swim015[[#This Row],[選手番号]],"")</f>
        <v/>
      </c>
      <c r="F2952" s="22" t="str">
        <f>IFERROR(VLOOKUP(E2952,Sheet3!A:H,3,0),"")</f>
        <v/>
      </c>
      <c r="G2952" s="22" t="str">
        <f>IFERROR(VLOOKUP(E2952,Sheet3!A:H,8,0),"")</f>
        <v/>
      </c>
      <c r="H2952" s="22" t="str">
        <f>IFERROR(VLOOKUP(E2952,Sheet2!A:B,2,0),"")</f>
        <v/>
      </c>
      <c r="I2952" s="22" t="str">
        <f t="shared" si="184"/>
        <v/>
      </c>
      <c r="J2952" s="22" t="str">
        <f t="shared" si="185"/>
        <v/>
      </c>
      <c r="K2952" s="22" t="str">
        <f t="shared" si="186"/>
        <v/>
      </c>
    </row>
    <row r="2953" spans="1:11" x14ac:dyDescent="0.15">
      <c r="A2953" s="22" t="str">
        <f>IFERROR(テーブル_Swim015[[#This Row],[競技番号]],"")</f>
        <v/>
      </c>
      <c r="B2953" s="22" t="str">
        <f>IFERROR(テーブル_Swim015[[#This Row],[組]],"")</f>
        <v/>
      </c>
      <c r="C2953" s="22" t="str">
        <f>IFERROR(テーブル_Swim015[[#This Row],[水路]],"")</f>
        <v/>
      </c>
      <c r="D2953" s="22" t="str">
        <f t="shared" si="187"/>
        <v/>
      </c>
      <c r="E2953" s="22" t="str">
        <f>IFERROR(テーブル_Swim015[[#This Row],[選手番号]],"")</f>
        <v/>
      </c>
      <c r="F2953" s="22" t="str">
        <f>IFERROR(VLOOKUP(E2953,Sheet3!A:H,3,0),"")</f>
        <v/>
      </c>
      <c r="G2953" s="22" t="str">
        <f>IFERROR(VLOOKUP(E2953,Sheet3!A:H,8,0),"")</f>
        <v/>
      </c>
      <c r="H2953" s="22" t="str">
        <f>IFERROR(VLOOKUP(E2953,Sheet2!A:B,2,0),"")</f>
        <v/>
      </c>
      <c r="I2953" s="22" t="str">
        <f t="shared" si="184"/>
        <v/>
      </c>
      <c r="J2953" s="22" t="str">
        <f t="shared" si="185"/>
        <v/>
      </c>
      <c r="K2953" s="22" t="str">
        <f t="shared" si="186"/>
        <v/>
      </c>
    </row>
    <row r="2954" spans="1:11" x14ac:dyDescent="0.15">
      <c r="A2954" s="22" t="str">
        <f>IFERROR(テーブル_Swim015[[#This Row],[競技番号]],"")</f>
        <v/>
      </c>
      <c r="B2954" s="22" t="str">
        <f>IFERROR(テーブル_Swim015[[#This Row],[組]],"")</f>
        <v/>
      </c>
      <c r="C2954" s="22" t="str">
        <f>IFERROR(テーブル_Swim015[[#This Row],[水路]],"")</f>
        <v/>
      </c>
      <c r="D2954" s="22" t="str">
        <f t="shared" si="187"/>
        <v/>
      </c>
      <c r="E2954" s="22" t="str">
        <f>IFERROR(テーブル_Swim015[[#This Row],[選手番号]],"")</f>
        <v/>
      </c>
      <c r="F2954" s="22" t="str">
        <f>IFERROR(VLOOKUP(E2954,Sheet3!A:H,3,0),"")</f>
        <v/>
      </c>
      <c r="G2954" s="22" t="str">
        <f>IFERROR(VLOOKUP(E2954,Sheet3!A:H,8,0),"")</f>
        <v/>
      </c>
      <c r="H2954" s="22" t="str">
        <f>IFERROR(VLOOKUP(E2954,Sheet2!A:B,2,0),"")</f>
        <v/>
      </c>
      <c r="I2954" s="22" t="str">
        <f t="shared" si="184"/>
        <v/>
      </c>
      <c r="J2954" s="22" t="str">
        <f t="shared" si="185"/>
        <v/>
      </c>
      <c r="K2954" s="22" t="str">
        <f t="shared" si="186"/>
        <v/>
      </c>
    </row>
    <row r="2955" spans="1:11" x14ac:dyDescent="0.15">
      <c r="A2955" s="22" t="str">
        <f>IFERROR(テーブル_Swim015[[#This Row],[競技番号]],"")</f>
        <v/>
      </c>
      <c r="B2955" s="22" t="str">
        <f>IFERROR(テーブル_Swim015[[#This Row],[組]],"")</f>
        <v/>
      </c>
      <c r="C2955" s="22" t="str">
        <f>IFERROR(テーブル_Swim015[[#This Row],[水路]],"")</f>
        <v/>
      </c>
      <c r="D2955" s="22" t="str">
        <f t="shared" si="187"/>
        <v/>
      </c>
      <c r="E2955" s="22" t="str">
        <f>IFERROR(テーブル_Swim015[[#This Row],[選手番号]],"")</f>
        <v/>
      </c>
      <c r="F2955" s="22" t="str">
        <f>IFERROR(VLOOKUP(E2955,Sheet3!A:H,3,0),"")</f>
        <v/>
      </c>
      <c r="G2955" s="22" t="str">
        <f>IFERROR(VLOOKUP(E2955,Sheet3!A:H,8,0),"")</f>
        <v/>
      </c>
      <c r="H2955" s="22" t="str">
        <f>IFERROR(VLOOKUP(E2955,Sheet2!A:B,2,0),"")</f>
        <v/>
      </c>
      <c r="I2955" s="22" t="str">
        <f t="shared" si="184"/>
        <v/>
      </c>
      <c r="J2955" s="22" t="str">
        <f t="shared" si="185"/>
        <v/>
      </c>
      <c r="K2955" s="22" t="str">
        <f t="shared" si="186"/>
        <v/>
      </c>
    </row>
    <row r="2956" spans="1:11" x14ac:dyDescent="0.15">
      <c r="A2956" s="22" t="str">
        <f>IFERROR(テーブル_Swim015[[#This Row],[競技番号]],"")</f>
        <v/>
      </c>
      <c r="B2956" s="22" t="str">
        <f>IFERROR(テーブル_Swim015[[#This Row],[組]],"")</f>
        <v/>
      </c>
      <c r="C2956" s="22" t="str">
        <f>IFERROR(テーブル_Swim015[[#This Row],[水路]],"")</f>
        <v/>
      </c>
      <c r="D2956" s="22" t="str">
        <f t="shared" si="187"/>
        <v/>
      </c>
      <c r="E2956" s="22" t="str">
        <f>IFERROR(テーブル_Swim015[[#This Row],[選手番号]],"")</f>
        <v/>
      </c>
      <c r="F2956" s="22" t="str">
        <f>IFERROR(VLOOKUP(E2956,Sheet3!A:H,3,0),"")</f>
        <v/>
      </c>
      <c r="G2956" s="22" t="str">
        <f>IFERROR(VLOOKUP(E2956,Sheet3!A:H,8,0),"")</f>
        <v/>
      </c>
      <c r="H2956" s="22" t="str">
        <f>IFERROR(VLOOKUP(E2956,Sheet2!A:B,2,0),"")</f>
        <v/>
      </c>
      <c r="I2956" s="22" t="str">
        <f t="shared" si="184"/>
        <v/>
      </c>
      <c r="J2956" s="22" t="str">
        <f t="shared" si="185"/>
        <v/>
      </c>
      <c r="K2956" s="22" t="str">
        <f t="shared" si="186"/>
        <v/>
      </c>
    </row>
    <row r="2957" spans="1:11" x14ac:dyDescent="0.15">
      <c r="A2957" s="22" t="str">
        <f>IFERROR(テーブル_Swim015[[#This Row],[競技番号]],"")</f>
        <v/>
      </c>
      <c r="B2957" s="22" t="str">
        <f>IFERROR(テーブル_Swim015[[#This Row],[組]],"")</f>
        <v/>
      </c>
      <c r="C2957" s="22" t="str">
        <f>IFERROR(テーブル_Swim015[[#This Row],[水路]],"")</f>
        <v/>
      </c>
      <c r="D2957" s="22" t="str">
        <f t="shared" si="187"/>
        <v/>
      </c>
      <c r="E2957" s="22" t="str">
        <f>IFERROR(テーブル_Swim015[[#This Row],[選手番号]],"")</f>
        <v/>
      </c>
      <c r="F2957" s="22" t="str">
        <f>IFERROR(VLOOKUP(E2957,Sheet3!A:H,3,0),"")</f>
        <v/>
      </c>
      <c r="G2957" s="22" t="str">
        <f>IFERROR(VLOOKUP(E2957,Sheet3!A:H,8,0),"")</f>
        <v/>
      </c>
      <c r="H2957" s="22" t="str">
        <f>IFERROR(VLOOKUP(E2957,Sheet2!A:B,2,0),"")</f>
        <v/>
      </c>
      <c r="I2957" s="22" t="str">
        <f t="shared" si="184"/>
        <v/>
      </c>
      <c r="J2957" s="22" t="str">
        <f t="shared" si="185"/>
        <v/>
      </c>
      <c r="K2957" s="22" t="str">
        <f t="shared" si="186"/>
        <v/>
      </c>
    </row>
    <row r="2958" spans="1:11" x14ac:dyDescent="0.15">
      <c r="A2958" s="22" t="str">
        <f>IFERROR(テーブル_Swim015[[#This Row],[競技番号]],"")</f>
        <v/>
      </c>
      <c r="B2958" s="22" t="str">
        <f>IFERROR(テーブル_Swim015[[#This Row],[組]],"")</f>
        <v/>
      </c>
      <c r="C2958" s="22" t="str">
        <f>IFERROR(テーブル_Swim015[[#This Row],[水路]],"")</f>
        <v/>
      </c>
      <c r="D2958" s="22" t="str">
        <f t="shared" si="187"/>
        <v/>
      </c>
      <c r="E2958" s="22" t="str">
        <f>IFERROR(テーブル_Swim015[[#This Row],[選手番号]],"")</f>
        <v/>
      </c>
      <c r="F2958" s="22" t="str">
        <f>IFERROR(VLOOKUP(E2958,Sheet3!A:H,3,0),"")</f>
        <v/>
      </c>
      <c r="G2958" s="22" t="str">
        <f>IFERROR(VLOOKUP(E2958,Sheet3!A:H,8,0),"")</f>
        <v/>
      </c>
      <c r="H2958" s="22" t="str">
        <f>IFERROR(VLOOKUP(E2958,Sheet2!A:B,2,0),"")</f>
        <v/>
      </c>
      <c r="I2958" s="22" t="str">
        <f t="shared" si="184"/>
        <v/>
      </c>
      <c r="J2958" s="22" t="str">
        <f t="shared" si="185"/>
        <v/>
      </c>
      <c r="K2958" s="22" t="str">
        <f t="shared" si="186"/>
        <v/>
      </c>
    </row>
    <row r="2959" spans="1:11" x14ac:dyDescent="0.15">
      <c r="A2959" s="22" t="str">
        <f>IFERROR(テーブル_Swim015[[#This Row],[競技番号]],"")</f>
        <v/>
      </c>
      <c r="B2959" s="22" t="str">
        <f>IFERROR(テーブル_Swim015[[#This Row],[組]],"")</f>
        <v/>
      </c>
      <c r="C2959" s="22" t="str">
        <f>IFERROR(テーブル_Swim015[[#This Row],[水路]],"")</f>
        <v/>
      </c>
      <c r="D2959" s="22" t="str">
        <f t="shared" si="187"/>
        <v/>
      </c>
      <c r="E2959" s="22" t="str">
        <f>IFERROR(テーブル_Swim015[[#This Row],[選手番号]],"")</f>
        <v/>
      </c>
      <c r="F2959" s="22" t="str">
        <f>IFERROR(VLOOKUP(E2959,Sheet3!A:H,3,0),"")</f>
        <v/>
      </c>
      <c r="G2959" s="22" t="str">
        <f>IFERROR(VLOOKUP(E2959,Sheet3!A:H,8,0),"")</f>
        <v/>
      </c>
      <c r="H2959" s="22" t="str">
        <f>IFERROR(VLOOKUP(E2959,Sheet2!A:B,2,0),"")</f>
        <v/>
      </c>
      <c r="I2959" s="22" t="str">
        <f t="shared" ref="I2959:I3002" si="188">CONCATENATE(E2959,A2959)</f>
        <v/>
      </c>
      <c r="J2959" s="22" t="str">
        <f t="shared" ref="J2959:J3002" si="189">B2959</f>
        <v/>
      </c>
      <c r="K2959" s="22" t="str">
        <f t="shared" ref="K2959:K3002" si="190">C2959</f>
        <v/>
      </c>
    </row>
    <row r="2960" spans="1:11" x14ac:dyDescent="0.15">
      <c r="A2960" s="22" t="str">
        <f>IFERROR(テーブル_Swim015[[#This Row],[競技番号]],"")</f>
        <v/>
      </c>
      <c r="B2960" s="22" t="str">
        <f>IFERROR(テーブル_Swim015[[#This Row],[組]],"")</f>
        <v/>
      </c>
      <c r="C2960" s="22" t="str">
        <f>IFERROR(テーブル_Swim015[[#This Row],[水路]],"")</f>
        <v/>
      </c>
      <c r="D2960" s="22" t="str">
        <f t="shared" si="187"/>
        <v/>
      </c>
      <c r="E2960" s="22" t="str">
        <f>IFERROR(テーブル_Swim015[[#This Row],[選手番号]],"")</f>
        <v/>
      </c>
      <c r="F2960" s="22" t="str">
        <f>IFERROR(VLOOKUP(E2960,Sheet3!A:H,3,0),"")</f>
        <v/>
      </c>
      <c r="G2960" s="22" t="str">
        <f>IFERROR(VLOOKUP(E2960,Sheet3!A:H,8,0),"")</f>
        <v/>
      </c>
      <c r="H2960" s="22" t="str">
        <f>IFERROR(VLOOKUP(E2960,Sheet2!A:B,2,0),"")</f>
        <v/>
      </c>
      <c r="I2960" s="22" t="str">
        <f t="shared" si="188"/>
        <v/>
      </c>
      <c r="J2960" s="22" t="str">
        <f t="shared" si="189"/>
        <v/>
      </c>
      <c r="K2960" s="22" t="str">
        <f t="shared" si="190"/>
        <v/>
      </c>
    </row>
    <row r="2961" spans="1:11" x14ac:dyDescent="0.15">
      <c r="A2961" s="22" t="str">
        <f>IFERROR(テーブル_Swim015[[#This Row],[競技番号]],"")</f>
        <v/>
      </c>
      <c r="B2961" s="22" t="str">
        <f>IFERROR(テーブル_Swim015[[#This Row],[組]],"")</f>
        <v/>
      </c>
      <c r="C2961" s="22" t="str">
        <f>IFERROR(テーブル_Swim015[[#This Row],[水路]],"")</f>
        <v/>
      </c>
      <c r="D2961" s="22" t="str">
        <f t="shared" si="187"/>
        <v/>
      </c>
      <c r="E2961" s="22" t="str">
        <f>IFERROR(テーブル_Swim015[[#This Row],[選手番号]],"")</f>
        <v/>
      </c>
      <c r="F2961" s="22" t="str">
        <f>IFERROR(VLOOKUP(E2961,Sheet3!A:H,3,0),"")</f>
        <v/>
      </c>
      <c r="G2961" s="22" t="str">
        <f>IFERROR(VLOOKUP(E2961,Sheet3!A:H,8,0),"")</f>
        <v/>
      </c>
      <c r="H2961" s="22" t="str">
        <f>IFERROR(VLOOKUP(E2961,Sheet2!A:B,2,0),"")</f>
        <v/>
      </c>
      <c r="I2961" s="22" t="str">
        <f t="shared" si="188"/>
        <v/>
      </c>
      <c r="J2961" s="22" t="str">
        <f t="shared" si="189"/>
        <v/>
      </c>
      <c r="K2961" s="22" t="str">
        <f t="shared" si="190"/>
        <v/>
      </c>
    </row>
    <row r="2962" spans="1:11" x14ac:dyDescent="0.15">
      <c r="A2962" s="22" t="str">
        <f>IFERROR(テーブル_Swim015[[#This Row],[競技番号]],"")</f>
        <v/>
      </c>
      <c r="B2962" s="22" t="str">
        <f>IFERROR(テーブル_Swim015[[#This Row],[組]],"")</f>
        <v/>
      </c>
      <c r="C2962" s="22" t="str">
        <f>IFERROR(テーブル_Swim015[[#This Row],[水路]],"")</f>
        <v/>
      </c>
      <c r="D2962" s="22" t="str">
        <f t="shared" ref="D2962:D3001" si="191">CONCATENATE(A2962,B2962,C2962)</f>
        <v/>
      </c>
      <c r="E2962" s="22" t="str">
        <f>IFERROR(テーブル_Swim015[[#This Row],[選手番号]],"")</f>
        <v/>
      </c>
      <c r="F2962" s="22" t="str">
        <f>IFERROR(VLOOKUP(E2962,Sheet3!A:H,3,0),"")</f>
        <v/>
      </c>
      <c r="G2962" s="22" t="str">
        <f>IFERROR(VLOOKUP(E2962,Sheet3!A:H,8,0),"")</f>
        <v/>
      </c>
      <c r="H2962" s="22" t="str">
        <f>IFERROR(VLOOKUP(E2962,Sheet2!A:B,2,0),"")</f>
        <v/>
      </c>
      <c r="I2962" s="22" t="str">
        <f t="shared" si="188"/>
        <v/>
      </c>
      <c r="J2962" s="22" t="str">
        <f t="shared" si="189"/>
        <v/>
      </c>
      <c r="K2962" s="22" t="str">
        <f t="shared" si="190"/>
        <v/>
      </c>
    </row>
    <row r="2963" spans="1:11" x14ac:dyDescent="0.15">
      <c r="A2963" s="22" t="str">
        <f>IFERROR(テーブル_Swim015[[#This Row],[競技番号]],"")</f>
        <v/>
      </c>
      <c r="B2963" s="22" t="str">
        <f>IFERROR(テーブル_Swim015[[#This Row],[組]],"")</f>
        <v/>
      </c>
      <c r="C2963" s="22" t="str">
        <f>IFERROR(テーブル_Swim015[[#This Row],[水路]],"")</f>
        <v/>
      </c>
      <c r="D2963" s="22" t="str">
        <f t="shared" si="191"/>
        <v/>
      </c>
      <c r="E2963" s="22" t="str">
        <f>IFERROR(テーブル_Swim015[[#This Row],[選手番号]],"")</f>
        <v/>
      </c>
      <c r="F2963" s="22" t="str">
        <f>IFERROR(VLOOKUP(E2963,Sheet3!A:H,3,0),"")</f>
        <v/>
      </c>
      <c r="G2963" s="22" t="str">
        <f>IFERROR(VLOOKUP(E2963,Sheet3!A:H,8,0),"")</f>
        <v/>
      </c>
      <c r="H2963" s="22" t="str">
        <f>IFERROR(VLOOKUP(E2963,Sheet2!A:B,2,0),"")</f>
        <v/>
      </c>
      <c r="I2963" s="22" t="str">
        <f t="shared" si="188"/>
        <v/>
      </c>
      <c r="J2963" s="22" t="str">
        <f t="shared" si="189"/>
        <v/>
      </c>
      <c r="K2963" s="22" t="str">
        <f t="shared" si="190"/>
        <v/>
      </c>
    </row>
    <row r="2964" spans="1:11" x14ac:dyDescent="0.15">
      <c r="A2964" s="22" t="str">
        <f>IFERROR(テーブル_Swim015[[#This Row],[競技番号]],"")</f>
        <v/>
      </c>
      <c r="B2964" s="22" t="str">
        <f>IFERROR(テーブル_Swim015[[#This Row],[組]],"")</f>
        <v/>
      </c>
      <c r="C2964" s="22" t="str">
        <f>IFERROR(テーブル_Swim015[[#This Row],[水路]],"")</f>
        <v/>
      </c>
      <c r="D2964" s="22" t="str">
        <f t="shared" si="191"/>
        <v/>
      </c>
      <c r="E2964" s="22" t="str">
        <f>IFERROR(テーブル_Swim015[[#This Row],[選手番号]],"")</f>
        <v/>
      </c>
      <c r="F2964" s="22" t="str">
        <f>IFERROR(VLOOKUP(E2964,Sheet3!A:H,3,0),"")</f>
        <v/>
      </c>
      <c r="G2964" s="22" t="str">
        <f>IFERROR(VLOOKUP(E2964,Sheet3!A:H,8,0),"")</f>
        <v/>
      </c>
      <c r="H2964" s="22" t="str">
        <f>IFERROR(VLOOKUP(E2964,Sheet2!A:B,2,0),"")</f>
        <v/>
      </c>
      <c r="I2964" s="22" t="str">
        <f t="shared" si="188"/>
        <v/>
      </c>
      <c r="J2964" s="22" t="str">
        <f t="shared" si="189"/>
        <v/>
      </c>
      <c r="K2964" s="22" t="str">
        <f t="shared" si="190"/>
        <v/>
      </c>
    </row>
    <row r="2965" spans="1:11" x14ac:dyDescent="0.15">
      <c r="A2965" s="22" t="str">
        <f>IFERROR(テーブル_Swim015[[#This Row],[競技番号]],"")</f>
        <v/>
      </c>
      <c r="B2965" s="22" t="str">
        <f>IFERROR(テーブル_Swim015[[#This Row],[組]],"")</f>
        <v/>
      </c>
      <c r="C2965" s="22" t="str">
        <f>IFERROR(テーブル_Swim015[[#This Row],[水路]],"")</f>
        <v/>
      </c>
      <c r="D2965" s="22" t="str">
        <f t="shared" si="191"/>
        <v/>
      </c>
      <c r="E2965" s="22" t="str">
        <f>IFERROR(テーブル_Swim015[[#This Row],[選手番号]],"")</f>
        <v/>
      </c>
      <c r="F2965" s="22" t="str">
        <f>IFERROR(VLOOKUP(E2965,Sheet3!A:H,3,0),"")</f>
        <v/>
      </c>
      <c r="G2965" s="22" t="str">
        <f>IFERROR(VLOOKUP(E2965,Sheet3!A:H,8,0),"")</f>
        <v/>
      </c>
      <c r="H2965" s="22" t="str">
        <f>IFERROR(VLOOKUP(E2965,Sheet2!A:B,2,0),"")</f>
        <v/>
      </c>
      <c r="I2965" s="22" t="str">
        <f t="shared" si="188"/>
        <v/>
      </c>
      <c r="J2965" s="22" t="str">
        <f t="shared" si="189"/>
        <v/>
      </c>
      <c r="K2965" s="22" t="str">
        <f t="shared" si="190"/>
        <v/>
      </c>
    </row>
    <row r="2966" spans="1:11" x14ac:dyDescent="0.15">
      <c r="A2966" s="22" t="str">
        <f>IFERROR(テーブル_Swim015[[#This Row],[競技番号]],"")</f>
        <v/>
      </c>
      <c r="B2966" s="22" t="str">
        <f>IFERROR(テーブル_Swim015[[#This Row],[組]],"")</f>
        <v/>
      </c>
      <c r="C2966" s="22" t="str">
        <f>IFERROR(テーブル_Swim015[[#This Row],[水路]],"")</f>
        <v/>
      </c>
      <c r="D2966" s="22" t="str">
        <f t="shared" si="191"/>
        <v/>
      </c>
      <c r="E2966" s="22" t="str">
        <f>IFERROR(テーブル_Swim015[[#This Row],[選手番号]],"")</f>
        <v/>
      </c>
      <c r="F2966" s="22" t="str">
        <f>IFERROR(VLOOKUP(E2966,Sheet3!A:H,3,0),"")</f>
        <v/>
      </c>
      <c r="G2966" s="22" t="str">
        <f>IFERROR(VLOOKUP(E2966,Sheet3!A:H,8,0),"")</f>
        <v/>
      </c>
      <c r="H2966" s="22" t="str">
        <f>IFERROR(VLOOKUP(E2966,Sheet2!A:B,2,0),"")</f>
        <v/>
      </c>
      <c r="I2966" s="22" t="str">
        <f t="shared" si="188"/>
        <v/>
      </c>
      <c r="J2966" s="22" t="str">
        <f t="shared" si="189"/>
        <v/>
      </c>
      <c r="K2966" s="22" t="str">
        <f t="shared" si="190"/>
        <v/>
      </c>
    </row>
    <row r="2967" spans="1:11" x14ac:dyDescent="0.15">
      <c r="A2967" s="22" t="str">
        <f>IFERROR(テーブル_Swim015[[#This Row],[競技番号]],"")</f>
        <v/>
      </c>
      <c r="B2967" s="22" t="str">
        <f>IFERROR(テーブル_Swim015[[#This Row],[組]],"")</f>
        <v/>
      </c>
      <c r="C2967" s="22" t="str">
        <f>IFERROR(テーブル_Swim015[[#This Row],[水路]],"")</f>
        <v/>
      </c>
      <c r="D2967" s="22" t="str">
        <f t="shared" si="191"/>
        <v/>
      </c>
      <c r="E2967" s="22" t="str">
        <f>IFERROR(テーブル_Swim015[[#This Row],[選手番号]],"")</f>
        <v/>
      </c>
      <c r="F2967" s="22" t="str">
        <f>IFERROR(VLOOKUP(E2967,Sheet3!A:H,3,0),"")</f>
        <v/>
      </c>
      <c r="G2967" s="22" t="str">
        <f>IFERROR(VLOOKUP(E2967,Sheet3!A:H,8,0),"")</f>
        <v/>
      </c>
      <c r="H2967" s="22" t="str">
        <f>IFERROR(VLOOKUP(E2967,Sheet2!A:B,2,0),"")</f>
        <v/>
      </c>
      <c r="I2967" s="22" t="str">
        <f t="shared" si="188"/>
        <v/>
      </c>
      <c r="J2967" s="22" t="str">
        <f t="shared" si="189"/>
        <v/>
      </c>
      <c r="K2967" s="22" t="str">
        <f t="shared" si="190"/>
        <v/>
      </c>
    </row>
    <row r="2968" spans="1:11" x14ac:dyDescent="0.15">
      <c r="A2968" s="22" t="str">
        <f>IFERROR(テーブル_Swim015[[#This Row],[競技番号]],"")</f>
        <v/>
      </c>
      <c r="B2968" s="22" t="str">
        <f>IFERROR(テーブル_Swim015[[#This Row],[組]],"")</f>
        <v/>
      </c>
      <c r="C2968" s="22" t="str">
        <f>IFERROR(テーブル_Swim015[[#This Row],[水路]],"")</f>
        <v/>
      </c>
      <c r="D2968" s="22" t="str">
        <f t="shared" si="191"/>
        <v/>
      </c>
      <c r="E2968" s="22" t="str">
        <f>IFERROR(テーブル_Swim015[[#This Row],[選手番号]],"")</f>
        <v/>
      </c>
      <c r="F2968" s="22" t="str">
        <f>IFERROR(VLOOKUP(E2968,Sheet3!A:H,3,0),"")</f>
        <v/>
      </c>
      <c r="G2968" s="22" t="str">
        <f>IFERROR(VLOOKUP(E2968,Sheet3!A:H,8,0),"")</f>
        <v/>
      </c>
      <c r="H2968" s="22" t="str">
        <f>IFERROR(VLOOKUP(E2968,Sheet2!A:B,2,0),"")</f>
        <v/>
      </c>
      <c r="I2968" s="22" t="str">
        <f t="shared" si="188"/>
        <v/>
      </c>
      <c r="J2968" s="22" t="str">
        <f t="shared" si="189"/>
        <v/>
      </c>
      <c r="K2968" s="22" t="str">
        <f t="shared" si="190"/>
        <v/>
      </c>
    </row>
    <row r="2969" spans="1:11" x14ac:dyDescent="0.15">
      <c r="A2969" s="22" t="str">
        <f>IFERROR(テーブル_Swim015[[#This Row],[競技番号]],"")</f>
        <v/>
      </c>
      <c r="B2969" s="22" t="str">
        <f>IFERROR(テーブル_Swim015[[#This Row],[組]],"")</f>
        <v/>
      </c>
      <c r="C2969" s="22" t="str">
        <f>IFERROR(テーブル_Swim015[[#This Row],[水路]],"")</f>
        <v/>
      </c>
      <c r="D2969" s="22" t="str">
        <f t="shared" si="191"/>
        <v/>
      </c>
      <c r="E2969" s="22" t="str">
        <f>IFERROR(テーブル_Swim015[[#This Row],[選手番号]],"")</f>
        <v/>
      </c>
      <c r="F2969" s="22" t="str">
        <f>IFERROR(VLOOKUP(E2969,Sheet3!A:H,3,0),"")</f>
        <v/>
      </c>
      <c r="G2969" s="22" t="str">
        <f>IFERROR(VLOOKUP(E2969,Sheet3!A:H,8,0),"")</f>
        <v/>
      </c>
      <c r="H2969" s="22" t="str">
        <f>IFERROR(VLOOKUP(E2969,Sheet2!A:B,2,0),"")</f>
        <v/>
      </c>
      <c r="I2969" s="22" t="str">
        <f t="shared" si="188"/>
        <v/>
      </c>
      <c r="J2969" s="22" t="str">
        <f t="shared" si="189"/>
        <v/>
      </c>
      <c r="K2969" s="22" t="str">
        <f t="shared" si="190"/>
        <v/>
      </c>
    </row>
    <row r="2970" spans="1:11" x14ac:dyDescent="0.15">
      <c r="A2970" s="22" t="str">
        <f>IFERROR(テーブル_Swim015[[#This Row],[競技番号]],"")</f>
        <v/>
      </c>
      <c r="B2970" s="22" t="str">
        <f>IFERROR(テーブル_Swim015[[#This Row],[組]],"")</f>
        <v/>
      </c>
      <c r="C2970" s="22" t="str">
        <f>IFERROR(テーブル_Swim015[[#This Row],[水路]],"")</f>
        <v/>
      </c>
      <c r="D2970" s="22" t="str">
        <f t="shared" si="191"/>
        <v/>
      </c>
      <c r="E2970" s="22" t="str">
        <f>IFERROR(テーブル_Swim015[[#This Row],[選手番号]],"")</f>
        <v/>
      </c>
      <c r="F2970" s="22" t="str">
        <f>IFERROR(VLOOKUP(E2970,Sheet3!A:H,3,0),"")</f>
        <v/>
      </c>
      <c r="G2970" s="22" t="str">
        <f>IFERROR(VLOOKUP(E2970,Sheet3!A:H,8,0),"")</f>
        <v/>
      </c>
      <c r="H2970" s="22" t="str">
        <f>IFERROR(VLOOKUP(E2970,Sheet2!A:B,2,0),"")</f>
        <v/>
      </c>
      <c r="I2970" s="22" t="str">
        <f t="shared" si="188"/>
        <v/>
      </c>
      <c r="J2970" s="22" t="str">
        <f t="shared" si="189"/>
        <v/>
      </c>
      <c r="K2970" s="22" t="str">
        <f t="shared" si="190"/>
        <v/>
      </c>
    </row>
    <row r="2971" spans="1:11" x14ac:dyDescent="0.15">
      <c r="A2971" s="22" t="str">
        <f>IFERROR(テーブル_Swim015[[#This Row],[競技番号]],"")</f>
        <v/>
      </c>
      <c r="B2971" s="22" t="str">
        <f>IFERROR(テーブル_Swim015[[#This Row],[組]],"")</f>
        <v/>
      </c>
      <c r="C2971" s="22" t="str">
        <f>IFERROR(テーブル_Swim015[[#This Row],[水路]],"")</f>
        <v/>
      </c>
      <c r="D2971" s="22" t="str">
        <f t="shared" si="191"/>
        <v/>
      </c>
      <c r="E2971" s="22" t="str">
        <f>IFERROR(テーブル_Swim015[[#This Row],[選手番号]],"")</f>
        <v/>
      </c>
      <c r="F2971" s="22" t="str">
        <f>IFERROR(VLOOKUP(E2971,Sheet3!A:H,3,0),"")</f>
        <v/>
      </c>
      <c r="G2971" s="22" t="str">
        <f>IFERROR(VLOOKUP(E2971,Sheet3!A:H,8,0),"")</f>
        <v/>
      </c>
      <c r="H2971" s="22" t="str">
        <f>IFERROR(VLOOKUP(E2971,Sheet2!A:B,2,0),"")</f>
        <v/>
      </c>
      <c r="I2971" s="22" t="str">
        <f t="shared" si="188"/>
        <v/>
      </c>
      <c r="J2971" s="22" t="str">
        <f t="shared" si="189"/>
        <v/>
      </c>
      <c r="K2971" s="22" t="str">
        <f t="shared" si="190"/>
        <v/>
      </c>
    </row>
    <row r="2972" spans="1:11" x14ac:dyDescent="0.15">
      <c r="A2972" s="22" t="str">
        <f>IFERROR(テーブル_Swim015[[#This Row],[競技番号]],"")</f>
        <v/>
      </c>
      <c r="B2972" s="22" t="str">
        <f>IFERROR(テーブル_Swim015[[#This Row],[組]],"")</f>
        <v/>
      </c>
      <c r="C2972" s="22" t="str">
        <f>IFERROR(テーブル_Swim015[[#This Row],[水路]],"")</f>
        <v/>
      </c>
      <c r="D2972" s="22" t="str">
        <f t="shared" si="191"/>
        <v/>
      </c>
      <c r="E2972" s="22" t="str">
        <f>IFERROR(テーブル_Swim015[[#This Row],[選手番号]],"")</f>
        <v/>
      </c>
      <c r="F2972" s="22" t="str">
        <f>IFERROR(VLOOKUP(E2972,Sheet3!A:H,3,0),"")</f>
        <v/>
      </c>
      <c r="G2972" s="22" t="str">
        <f>IFERROR(VLOOKUP(E2972,Sheet3!A:H,8,0),"")</f>
        <v/>
      </c>
      <c r="H2972" s="22" t="str">
        <f>IFERROR(VLOOKUP(E2972,Sheet2!A:B,2,0),"")</f>
        <v/>
      </c>
      <c r="I2972" s="22" t="str">
        <f t="shared" si="188"/>
        <v/>
      </c>
      <c r="J2972" s="22" t="str">
        <f t="shared" si="189"/>
        <v/>
      </c>
      <c r="K2972" s="22" t="str">
        <f t="shared" si="190"/>
        <v/>
      </c>
    </row>
    <row r="2973" spans="1:11" x14ac:dyDescent="0.15">
      <c r="A2973" s="22" t="str">
        <f>IFERROR(テーブル_Swim015[[#This Row],[競技番号]],"")</f>
        <v/>
      </c>
      <c r="B2973" s="22" t="str">
        <f>IFERROR(テーブル_Swim015[[#This Row],[組]],"")</f>
        <v/>
      </c>
      <c r="C2973" s="22" t="str">
        <f>IFERROR(テーブル_Swim015[[#This Row],[水路]],"")</f>
        <v/>
      </c>
      <c r="D2973" s="22" t="str">
        <f t="shared" si="191"/>
        <v/>
      </c>
      <c r="E2973" s="22" t="str">
        <f>IFERROR(テーブル_Swim015[[#This Row],[選手番号]],"")</f>
        <v/>
      </c>
      <c r="F2973" s="22" t="str">
        <f>IFERROR(VLOOKUP(E2973,Sheet3!A:H,3,0),"")</f>
        <v/>
      </c>
      <c r="G2973" s="22" t="str">
        <f>IFERROR(VLOOKUP(E2973,Sheet3!A:H,8,0),"")</f>
        <v/>
      </c>
      <c r="H2973" s="22" t="str">
        <f>IFERROR(VLOOKUP(E2973,Sheet2!A:B,2,0),"")</f>
        <v/>
      </c>
      <c r="I2973" s="22" t="str">
        <f t="shared" si="188"/>
        <v/>
      </c>
      <c r="J2973" s="22" t="str">
        <f t="shared" si="189"/>
        <v/>
      </c>
      <c r="K2973" s="22" t="str">
        <f t="shared" si="190"/>
        <v/>
      </c>
    </row>
    <row r="2974" spans="1:11" x14ac:dyDescent="0.15">
      <c r="A2974" s="22" t="str">
        <f>IFERROR(テーブル_Swim015[[#This Row],[競技番号]],"")</f>
        <v/>
      </c>
      <c r="B2974" s="22" t="str">
        <f>IFERROR(テーブル_Swim015[[#This Row],[組]],"")</f>
        <v/>
      </c>
      <c r="C2974" s="22" t="str">
        <f>IFERROR(テーブル_Swim015[[#This Row],[水路]],"")</f>
        <v/>
      </c>
      <c r="D2974" s="22" t="str">
        <f t="shared" si="191"/>
        <v/>
      </c>
      <c r="E2974" s="22" t="str">
        <f>IFERROR(テーブル_Swim015[[#This Row],[選手番号]],"")</f>
        <v/>
      </c>
      <c r="F2974" s="22" t="str">
        <f>IFERROR(VLOOKUP(E2974,Sheet3!A:H,3,0),"")</f>
        <v/>
      </c>
      <c r="G2974" s="22" t="str">
        <f>IFERROR(VLOOKUP(E2974,Sheet3!A:H,8,0),"")</f>
        <v/>
      </c>
      <c r="H2974" s="22" t="str">
        <f>IFERROR(VLOOKUP(E2974,Sheet2!A:B,2,0),"")</f>
        <v/>
      </c>
      <c r="I2974" s="22" t="str">
        <f t="shared" si="188"/>
        <v/>
      </c>
      <c r="J2974" s="22" t="str">
        <f t="shared" si="189"/>
        <v/>
      </c>
      <c r="K2974" s="22" t="str">
        <f t="shared" si="190"/>
        <v/>
      </c>
    </row>
    <row r="2975" spans="1:11" x14ac:dyDescent="0.15">
      <c r="A2975" s="22" t="str">
        <f>IFERROR(テーブル_Swim015[[#This Row],[競技番号]],"")</f>
        <v/>
      </c>
      <c r="B2975" s="22" t="str">
        <f>IFERROR(テーブル_Swim015[[#This Row],[組]],"")</f>
        <v/>
      </c>
      <c r="C2975" s="22" t="str">
        <f>IFERROR(テーブル_Swim015[[#This Row],[水路]],"")</f>
        <v/>
      </c>
      <c r="D2975" s="22" t="str">
        <f t="shared" si="191"/>
        <v/>
      </c>
      <c r="E2975" s="22" t="str">
        <f>IFERROR(テーブル_Swim015[[#This Row],[選手番号]],"")</f>
        <v/>
      </c>
      <c r="F2975" s="22" t="str">
        <f>IFERROR(VLOOKUP(E2975,Sheet3!A:H,3,0),"")</f>
        <v/>
      </c>
      <c r="G2975" s="22" t="str">
        <f>IFERROR(VLOOKUP(E2975,Sheet3!A:H,8,0),"")</f>
        <v/>
      </c>
      <c r="H2975" s="22" t="str">
        <f>IFERROR(VLOOKUP(E2975,Sheet2!A:B,2,0),"")</f>
        <v/>
      </c>
      <c r="I2975" s="22" t="str">
        <f t="shared" si="188"/>
        <v/>
      </c>
      <c r="J2975" s="22" t="str">
        <f t="shared" si="189"/>
        <v/>
      </c>
      <c r="K2975" s="22" t="str">
        <f t="shared" si="190"/>
        <v/>
      </c>
    </row>
    <row r="2976" spans="1:11" x14ac:dyDescent="0.15">
      <c r="A2976" s="22" t="str">
        <f>IFERROR(テーブル_Swim015[[#This Row],[競技番号]],"")</f>
        <v/>
      </c>
      <c r="B2976" s="22" t="str">
        <f>IFERROR(テーブル_Swim015[[#This Row],[組]],"")</f>
        <v/>
      </c>
      <c r="C2976" s="22" t="str">
        <f>IFERROR(テーブル_Swim015[[#This Row],[水路]],"")</f>
        <v/>
      </c>
      <c r="D2976" s="22" t="str">
        <f t="shared" si="191"/>
        <v/>
      </c>
      <c r="E2976" s="22" t="str">
        <f>IFERROR(テーブル_Swim015[[#This Row],[選手番号]],"")</f>
        <v/>
      </c>
      <c r="F2976" s="22" t="str">
        <f>IFERROR(VLOOKUP(E2976,Sheet3!A:H,3,0),"")</f>
        <v/>
      </c>
      <c r="G2976" s="22" t="str">
        <f>IFERROR(VLOOKUP(E2976,Sheet3!A:H,8,0),"")</f>
        <v/>
      </c>
      <c r="H2976" s="22" t="str">
        <f>IFERROR(VLOOKUP(E2976,Sheet2!A:B,2,0),"")</f>
        <v/>
      </c>
      <c r="I2976" s="22" t="str">
        <f t="shared" si="188"/>
        <v/>
      </c>
      <c r="J2976" s="22" t="str">
        <f t="shared" si="189"/>
        <v/>
      </c>
      <c r="K2976" s="22" t="str">
        <f t="shared" si="190"/>
        <v/>
      </c>
    </row>
    <row r="2977" spans="1:11" x14ac:dyDescent="0.15">
      <c r="A2977" s="22" t="str">
        <f>IFERROR(テーブル_Swim015[[#This Row],[競技番号]],"")</f>
        <v/>
      </c>
      <c r="B2977" s="22" t="str">
        <f>IFERROR(テーブル_Swim015[[#This Row],[組]],"")</f>
        <v/>
      </c>
      <c r="C2977" s="22" t="str">
        <f>IFERROR(テーブル_Swim015[[#This Row],[水路]],"")</f>
        <v/>
      </c>
      <c r="D2977" s="22" t="str">
        <f t="shared" si="191"/>
        <v/>
      </c>
      <c r="E2977" s="22" t="str">
        <f>IFERROR(テーブル_Swim015[[#This Row],[選手番号]],"")</f>
        <v/>
      </c>
      <c r="F2977" s="22" t="str">
        <f>IFERROR(VLOOKUP(E2977,Sheet3!A:H,3,0),"")</f>
        <v/>
      </c>
      <c r="G2977" s="22" t="str">
        <f>IFERROR(VLOOKUP(E2977,Sheet3!A:H,8,0),"")</f>
        <v/>
      </c>
      <c r="H2977" s="22" t="str">
        <f>IFERROR(VLOOKUP(E2977,Sheet2!A:B,2,0),"")</f>
        <v/>
      </c>
      <c r="I2977" s="22" t="str">
        <f t="shared" si="188"/>
        <v/>
      </c>
      <c r="J2977" s="22" t="str">
        <f t="shared" si="189"/>
        <v/>
      </c>
      <c r="K2977" s="22" t="str">
        <f t="shared" si="190"/>
        <v/>
      </c>
    </row>
    <row r="2978" spans="1:11" x14ac:dyDescent="0.15">
      <c r="A2978" s="22" t="str">
        <f>IFERROR(テーブル_Swim015[[#This Row],[競技番号]],"")</f>
        <v/>
      </c>
      <c r="B2978" s="22" t="str">
        <f>IFERROR(テーブル_Swim015[[#This Row],[組]],"")</f>
        <v/>
      </c>
      <c r="C2978" s="22" t="str">
        <f>IFERROR(テーブル_Swim015[[#This Row],[水路]],"")</f>
        <v/>
      </c>
      <c r="D2978" s="22" t="str">
        <f t="shared" si="191"/>
        <v/>
      </c>
      <c r="E2978" s="22" t="str">
        <f>IFERROR(テーブル_Swim015[[#This Row],[選手番号]],"")</f>
        <v/>
      </c>
      <c r="F2978" s="22" t="str">
        <f>IFERROR(VLOOKUP(E2978,Sheet3!A:H,3,0),"")</f>
        <v/>
      </c>
      <c r="G2978" s="22" t="str">
        <f>IFERROR(VLOOKUP(E2978,Sheet3!A:H,8,0),"")</f>
        <v/>
      </c>
      <c r="H2978" s="22" t="str">
        <f>IFERROR(VLOOKUP(E2978,Sheet2!A:B,2,0),"")</f>
        <v/>
      </c>
      <c r="I2978" s="22" t="str">
        <f t="shared" si="188"/>
        <v/>
      </c>
      <c r="J2978" s="22" t="str">
        <f t="shared" si="189"/>
        <v/>
      </c>
      <c r="K2978" s="22" t="str">
        <f t="shared" si="190"/>
        <v/>
      </c>
    </row>
    <row r="2979" spans="1:11" x14ac:dyDescent="0.15">
      <c r="A2979" s="22" t="str">
        <f>IFERROR(テーブル_Swim015[[#This Row],[競技番号]],"")</f>
        <v/>
      </c>
      <c r="B2979" s="22" t="str">
        <f>IFERROR(テーブル_Swim015[[#This Row],[組]],"")</f>
        <v/>
      </c>
      <c r="C2979" s="22" t="str">
        <f>IFERROR(テーブル_Swim015[[#This Row],[水路]],"")</f>
        <v/>
      </c>
      <c r="D2979" s="22" t="str">
        <f t="shared" si="191"/>
        <v/>
      </c>
      <c r="E2979" s="22" t="str">
        <f>IFERROR(テーブル_Swim015[[#This Row],[選手番号]],"")</f>
        <v/>
      </c>
      <c r="F2979" s="22" t="str">
        <f>IFERROR(VLOOKUP(E2979,Sheet3!A:H,3,0),"")</f>
        <v/>
      </c>
      <c r="G2979" s="22" t="str">
        <f>IFERROR(VLOOKUP(E2979,Sheet3!A:H,8,0),"")</f>
        <v/>
      </c>
      <c r="H2979" s="22" t="str">
        <f>IFERROR(VLOOKUP(E2979,Sheet2!A:B,2,0),"")</f>
        <v/>
      </c>
      <c r="I2979" s="22" t="str">
        <f t="shared" si="188"/>
        <v/>
      </c>
      <c r="J2979" s="22" t="str">
        <f t="shared" si="189"/>
        <v/>
      </c>
      <c r="K2979" s="22" t="str">
        <f t="shared" si="190"/>
        <v/>
      </c>
    </row>
    <row r="2980" spans="1:11" x14ac:dyDescent="0.15">
      <c r="A2980" s="22" t="str">
        <f>IFERROR(テーブル_Swim015[[#This Row],[競技番号]],"")</f>
        <v/>
      </c>
      <c r="B2980" s="22" t="str">
        <f>IFERROR(テーブル_Swim015[[#This Row],[組]],"")</f>
        <v/>
      </c>
      <c r="C2980" s="22" t="str">
        <f>IFERROR(テーブル_Swim015[[#This Row],[水路]],"")</f>
        <v/>
      </c>
      <c r="D2980" s="22" t="str">
        <f t="shared" si="191"/>
        <v/>
      </c>
      <c r="E2980" s="22" t="str">
        <f>IFERROR(テーブル_Swim015[[#This Row],[選手番号]],"")</f>
        <v/>
      </c>
      <c r="F2980" s="22" t="str">
        <f>IFERROR(VLOOKUP(E2980,Sheet3!A:H,3,0),"")</f>
        <v/>
      </c>
      <c r="G2980" s="22" t="str">
        <f>IFERROR(VLOOKUP(E2980,Sheet3!A:H,8,0),"")</f>
        <v/>
      </c>
      <c r="H2980" s="22" t="str">
        <f>IFERROR(VLOOKUP(E2980,Sheet2!A:B,2,0),"")</f>
        <v/>
      </c>
      <c r="I2980" s="22" t="str">
        <f t="shared" si="188"/>
        <v/>
      </c>
      <c r="J2980" s="22" t="str">
        <f t="shared" si="189"/>
        <v/>
      </c>
      <c r="K2980" s="22" t="str">
        <f t="shared" si="190"/>
        <v/>
      </c>
    </row>
    <row r="2981" spans="1:11" x14ac:dyDescent="0.15">
      <c r="A2981" s="22" t="str">
        <f>IFERROR(テーブル_Swim015[[#This Row],[競技番号]],"")</f>
        <v/>
      </c>
      <c r="B2981" s="22" t="str">
        <f>IFERROR(テーブル_Swim015[[#This Row],[組]],"")</f>
        <v/>
      </c>
      <c r="C2981" s="22" t="str">
        <f>IFERROR(テーブル_Swim015[[#This Row],[水路]],"")</f>
        <v/>
      </c>
      <c r="D2981" s="22" t="str">
        <f t="shared" si="191"/>
        <v/>
      </c>
      <c r="E2981" s="22" t="str">
        <f>IFERROR(テーブル_Swim015[[#This Row],[選手番号]],"")</f>
        <v/>
      </c>
      <c r="F2981" s="22" t="str">
        <f>IFERROR(VLOOKUP(E2981,Sheet3!A:H,3,0),"")</f>
        <v/>
      </c>
      <c r="G2981" s="22" t="str">
        <f>IFERROR(VLOOKUP(E2981,Sheet3!A:H,8,0),"")</f>
        <v/>
      </c>
      <c r="H2981" s="22" t="str">
        <f>IFERROR(VLOOKUP(E2981,Sheet2!A:B,2,0),"")</f>
        <v/>
      </c>
      <c r="I2981" s="22" t="str">
        <f t="shared" si="188"/>
        <v/>
      </c>
      <c r="J2981" s="22" t="str">
        <f t="shared" si="189"/>
        <v/>
      </c>
      <c r="K2981" s="22" t="str">
        <f t="shared" si="190"/>
        <v/>
      </c>
    </row>
    <row r="2982" spans="1:11" x14ac:dyDescent="0.15">
      <c r="A2982" s="22" t="str">
        <f>IFERROR(テーブル_Swim015[[#This Row],[競技番号]],"")</f>
        <v/>
      </c>
      <c r="B2982" s="22" t="str">
        <f>IFERROR(テーブル_Swim015[[#This Row],[組]],"")</f>
        <v/>
      </c>
      <c r="C2982" s="22" t="str">
        <f>IFERROR(テーブル_Swim015[[#This Row],[水路]],"")</f>
        <v/>
      </c>
      <c r="D2982" s="22" t="str">
        <f t="shared" si="191"/>
        <v/>
      </c>
      <c r="E2982" s="22" t="str">
        <f>IFERROR(テーブル_Swim015[[#This Row],[選手番号]],"")</f>
        <v/>
      </c>
      <c r="F2982" s="22" t="str">
        <f>IFERROR(VLOOKUP(E2982,Sheet3!A:H,3,0),"")</f>
        <v/>
      </c>
      <c r="G2982" s="22" t="str">
        <f>IFERROR(VLOOKUP(E2982,Sheet3!A:H,8,0),"")</f>
        <v/>
      </c>
      <c r="H2982" s="22" t="str">
        <f>IFERROR(VLOOKUP(E2982,Sheet2!A:B,2,0),"")</f>
        <v/>
      </c>
      <c r="I2982" s="22" t="str">
        <f t="shared" si="188"/>
        <v/>
      </c>
      <c r="J2982" s="22" t="str">
        <f t="shared" si="189"/>
        <v/>
      </c>
      <c r="K2982" s="22" t="str">
        <f t="shared" si="190"/>
        <v/>
      </c>
    </row>
    <row r="2983" spans="1:11" x14ac:dyDescent="0.15">
      <c r="A2983" s="22" t="str">
        <f>IFERROR(テーブル_Swim015[[#This Row],[競技番号]],"")</f>
        <v/>
      </c>
      <c r="B2983" s="22" t="str">
        <f>IFERROR(テーブル_Swim015[[#This Row],[組]],"")</f>
        <v/>
      </c>
      <c r="C2983" s="22" t="str">
        <f>IFERROR(テーブル_Swim015[[#This Row],[水路]],"")</f>
        <v/>
      </c>
      <c r="D2983" s="22" t="str">
        <f t="shared" si="191"/>
        <v/>
      </c>
      <c r="E2983" s="22" t="str">
        <f>IFERROR(テーブル_Swim015[[#This Row],[選手番号]],"")</f>
        <v/>
      </c>
      <c r="F2983" s="22" t="str">
        <f>IFERROR(VLOOKUP(E2983,Sheet3!A:H,3,0),"")</f>
        <v/>
      </c>
      <c r="G2983" s="22" t="str">
        <f>IFERROR(VLOOKUP(E2983,Sheet3!A:H,8,0),"")</f>
        <v/>
      </c>
      <c r="H2983" s="22" t="str">
        <f>IFERROR(VLOOKUP(E2983,Sheet2!A:B,2,0),"")</f>
        <v/>
      </c>
      <c r="I2983" s="22" t="str">
        <f t="shared" si="188"/>
        <v/>
      </c>
      <c r="J2983" s="22" t="str">
        <f t="shared" si="189"/>
        <v/>
      </c>
      <c r="K2983" s="22" t="str">
        <f t="shared" si="190"/>
        <v/>
      </c>
    </row>
    <row r="2984" spans="1:11" x14ac:dyDescent="0.15">
      <c r="A2984" s="22" t="str">
        <f>IFERROR(テーブル_Swim015[[#This Row],[競技番号]],"")</f>
        <v/>
      </c>
      <c r="B2984" s="22" t="str">
        <f>IFERROR(テーブル_Swim015[[#This Row],[組]],"")</f>
        <v/>
      </c>
      <c r="C2984" s="22" t="str">
        <f>IFERROR(テーブル_Swim015[[#This Row],[水路]],"")</f>
        <v/>
      </c>
      <c r="D2984" s="22" t="str">
        <f t="shared" si="191"/>
        <v/>
      </c>
      <c r="E2984" s="22" t="str">
        <f>IFERROR(テーブル_Swim015[[#This Row],[選手番号]],"")</f>
        <v/>
      </c>
      <c r="F2984" s="22" t="str">
        <f>IFERROR(VLOOKUP(E2984,Sheet3!A:H,3,0),"")</f>
        <v/>
      </c>
      <c r="G2984" s="22" t="str">
        <f>IFERROR(VLOOKUP(E2984,Sheet3!A:H,8,0),"")</f>
        <v/>
      </c>
      <c r="H2984" s="22" t="str">
        <f>IFERROR(VLOOKUP(E2984,Sheet2!A:B,2,0),"")</f>
        <v/>
      </c>
      <c r="I2984" s="22" t="str">
        <f t="shared" si="188"/>
        <v/>
      </c>
      <c r="J2984" s="22" t="str">
        <f t="shared" si="189"/>
        <v/>
      </c>
      <c r="K2984" s="22" t="str">
        <f t="shared" si="190"/>
        <v/>
      </c>
    </row>
    <row r="2985" spans="1:11" x14ac:dyDescent="0.15">
      <c r="A2985" s="22" t="str">
        <f>IFERROR(テーブル_Swim015[[#This Row],[競技番号]],"")</f>
        <v/>
      </c>
      <c r="B2985" s="22" t="str">
        <f>IFERROR(テーブル_Swim015[[#This Row],[組]],"")</f>
        <v/>
      </c>
      <c r="C2985" s="22" t="str">
        <f>IFERROR(テーブル_Swim015[[#This Row],[水路]],"")</f>
        <v/>
      </c>
      <c r="D2985" s="22" t="str">
        <f t="shared" si="191"/>
        <v/>
      </c>
      <c r="E2985" s="22" t="str">
        <f>IFERROR(テーブル_Swim015[[#This Row],[選手番号]],"")</f>
        <v/>
      </c>
      <c r="F2985" s="22" t="str">
        <f>IFERROR(VLOOKUP(E2985,Sheet3!A:H,3,0),"")</f>
        <v/>
      </c>
      <c r="G2985" s="22" t="str">
        <f>IFERROR(VLOOKUP(E2985,Sheet3!A:H,8,0),"")</f>
        <v/>
      </c>
      <c r="H2985" s="22" t="str">
        <f>IFERROR(VLOOKUP(E2985,Sheet2!A:B,2,0),"")</f>
        <v/>
      </c>
      <c r="I2985" s="22" t="str">
        <f t="shared" si="188"/>
        <v/>
      </c>
      <c r="J2985" s="22" t="str">
        <f t="shared" si="189"/>
        <v/>
      </c>
      <c r="K2985" s="22" t="str">
        <f t="shared" si="190"/>
        <v/>
      </c>
    </row>
    <row r="2986" spans="1:11" x14ac:dyDescent="0.15">
      <c r="A2986" s="22" t="str">
        <f>IFERROR(テーブル_Swim015[[#This Row],[競技番号]],"")</f>
        <v/>
      </c>
      <c r="B2986" s="22" t="str">
        <f>IFERROR(テーブル_Swim015[[#This Row],[組]],"")</f>
        <v/>
      </c>
      <c r="C2986" s="22" t="str">
        <f>IFERROR(テーブル_Swim015[[#This Row],[水路]],"")</f>
        <v/>
      </c>
      <c r="D2986" s="22" t="str">
        <f t="shared" si="191"/>
        <v/>
      </c>
      <c r="E2986" s="22" t="str">
        <f>IFERROR(テーブル_Swim015[[#This Row],[選手番号]],"")</f>
        <v/>
      </c>
      <c r="F2986" s="22" t="str">
        <f>IFERROR(VLOOKUP(E2986,Sheet3!A:H,3,0),"")</f>
        <v/>
      </c>
      <c r="G2986" s="22" t="str">
        <f>IFERROR(VLOOKUP(E2986,Sheet3!A:H,8,0),"")</f>
        <v/>
      </c>
      <c r="H2986" s="22" t="str">
        <f>IFERROR(VLOOKUP(E2986,Sheet2!A:B,2,0),"")</f>
        <v/>
      </c>
      <c r="I2986" s="22" t="str">
        <f t="shared" si="188"/>
        <v/>
      </c>
      <c r="J2986" s="22" t="str">
        <f t="shared" si="189"/>
        <v/>
      </c>
      <c r="K2986" s="22" t="str">
        <f t="shared" si="190"/>
        <v/>
      </c>
    </row>
    <row r="2987" spans="1:11" x14ac:dyDescent="0.15">
      <c r="A2987" s="22" t="str">
        <f>IFERROR(テーブル_Swim015[[#This Row],[競技番号]],"")</f>
        <v/>
      </c>
      <c r="B2987" s="22" t="str">
        <f>IFERROR(テーブル_Swim015[[#This Row],[組]],"")</f>
        <v/>
      </c>
      <c r="C2987" s="22" t="str">
        <f>IFERROR(テーブル_Swim015[[#This Row],[水路]],"")</f>
        <v/>
      </c>
      <c r="D2987" s="22" t="str">
        <f t="shared" si="191"/>
        <v/>
      </c>
      <c r="E2987" s="22" t="str">
        <f>IFERROR(テーブル_Swim015[[#This Row],[選手番号]],"")</f>
        <v/>
      </c>
      <c r="F2987" s="22" t="str">
        <f>IFERROR(VLOOKUP(E2987,Sheet3!A:H,3,0),"")</f>
        <v/>
      </c>
      <c r="G2987" s="22" t="str">
        <f>IFERROR(VLOOKUP(E2987,Sheet3!A:H,8,0),"")</f>
        <v/>
      </c>
      <c r="H2987" s="22" t="str">
        <f>IFERROR(VLOOKUP(E2987,Sheet2!A:B,2,0),"")</f>
        <v/>
      </c>
      <c r="I2987" s="22" t="str">
        <f t="shared" si="188"/>
        <v/>
      </c>
      <c r="J2987" s="22" t="str">
        <f t="shared" si="189"/>
        <v/>
      </c>
      <c r="K2987" s="22" t="str">
        <f t="shared" si="190"/>
        <v/>
      </c>
    </row>
    <row r="2988" spans="1:11" x14ac:dyDescent="0.15">
      <c r="A2988" s="22" t="str">
        <f>IFERROR(テーブル_Swim015[[#This Row],[競技番号]],"")</f>
        <v/>
      </c>
      <c r="B2988" s="22" t="str">
        <f>IFERROR(テーブル_Swim015[[#This Row],[組]],"")</f>
        <v/>
      </c>
      <c r="C2988" s="22" t="str">
        <f>IFERROR(テーブル_Swim015[[#This Row],[水路]],"")</f>
        <v/>
      </c>
      <c r="D2988" s="22" t="str">
        <f t="shared" si="191"/>
        <v/>
      </c>
      <c r="E2988" s="22" t="str">
        <f>IFERROR(テーブル_Swim015[[#This Row],[選手番号]],"")</f>
        <v/>
      </c>
      <c r="F2988" s="22" t="str">
        <f>IFERROR(VLOOKUP(E2988,Sheet3!A:H,3,0),"")</f>
        <v/>
      </c>
      <c r="G2988" s="22" t="str">
        <f>IFERROR(VLOOKUP(E2988,Sheet3!A:H,8,0),"")</f>
        <v/>
      </c>
      <c r="H2988" s="22" t="str">
        <f>IFERROR(VLOOKUP(E2988,Sheet2!A:B,2,0),"")</f>
        <v/>
      </c>
      <c r="I2988" s="22" t="str">
        <f t="shared" si="188"/>
        <v/>
      </c>
      <c r="J2988" s="22" t="str">
        <f t="shared" si="189"/>
        <v/>
      </c>
      <c r="K2988" s="22" t="str">
        <f t="shared" si="190"/>
        <v/>
      </c>
    </row>
    <row r="2989" spans="1:11" x14ac:dyDescent="0.15">
      <c r="A2989" s="22" t="str">
        <f>IFERROR(テーブル_Swim015[[#This Row],[競技番号]],"")</f>
        <v/>
      </c>
      <c r="B2989" s="22" t="str">
        <f>IFERROR(テーブル_Swim015[[#This Row],[組]],"")</f>
        <v/>
      </c>
      <c r="C2989" s="22" t="str">
        <f>IFERROR(テーブル_Swim015[[#This Row],[水路]],"")</f>
        <v/>
      </c>
      <c r="D2989" s="22" t="str">
        <f t="shared" si="191"/>
        <v/>
      </c>
      <c r="E2989" s="22" t="str">
        <f>IFERROR(テーブル_Swim015[[#This Row],[選手番号]],"")</f>
        <v/>
      </c>
      <c r="F2989" s="22" t="str">
        <f>IFERROR(VLOOKUP(E2989,Sheet3!A:H,3,0),"")</f>
        <v/>
      </c>
      <c r="G2989" s="22" t="str">
        <f>IFERROR(VLOOKUP(E2989,Sheet3!A:H,8,0),"")</f>
        <v/>
      </c>
      <c r="H2989" s="22" t="str">
        <f>IFERROR(VLOOKUP(E2989,Sheet2!A:B,2,0),"")</f>
        <v/>
      </c>
      <c r="I2989" s="22" t="str">
        <f t="shared" si="188"/>
        <v/>
      </c>
      <c r="J2989" s="22" t="str">
        <f t="shared" si="189"/>
        <v/>
      </c>
      <c r="K2989" s="22" t="str">
        <f t="shared" si="190"/>
        <v/>
      </c>
    </row>
    <row r="2990" spans="1:11" x14ac:dyDescent="0.15">
      <c r="A2990" s="22" t="str">
        <f>IFERROR(テーブル_Swim015[[#This Row],[競技番号]],"")</f>
        <v/>
      </c>
      <c r="B2990" s="22" t="str">
        <f>IFERROR(テーブル_Swim015[[#This Row],[組]],"")</f>
        <v/>
      </c>
      <c r="C2990" s="22" t="str">
        <f>IFERROR(テーブル_Swim015[[#This Row],[水路]],"")</f>
        <v/>
      </c>
      <c r="D2990" s="22" t="str">
        <f t="shared" si="191"/>
        <v/>
      </c>
      <c r="E2990" s="22" t="str">
        <f>IFERROR(テーブル_Swim015[[#This Row],[選手番号]],"")</f>
        <v/>
      </c>
      <c r="F2990" s="22" t="str">
        <f>IFERROR(VLOOKUP(E2990,Sheet3!A:H,3,0),"")</f>
        <v/>
      </c>
      <c r="G2990" s="22" t="str">
        <f>IFERROR(VLOOKUP(E2990,Sheet3!A:H,8,0),"")</f>
        <v/>
      </c>
      <c r="H2990" s="22" t="str">
        <f>IFERROR(VLOOKUP(E2990,Sheet2!A:B,2,0),"")</f>
        <v/>
      </c>
      <c r="I2990" s="22" t="str">
        <f t="shared" si="188"/>
        <v/>
      </c>
      <c r="J2990" s="22" t="str">
        <f t="shared" si="189"/>
        <v/>
      </c>
      <c r="K2990" s="22" t="str">
        <f t="shared" si="190"/>
        <v/>
      </c>
    </row>
    <row r="2991" spans="1:11" x14ac:dyDescent="0.15">
      <c r="A2991" s="22" t="str">
        <f>IFERROR(テーブル_Swim015[[#This Row],[競技番号]],"")</f>
        <v/>
      </c>
      <c r="B2991" s="22" t="str">
        <f>IFERROR(テーブル_Swim015[[#This Row],[組]],"")</f>
        <v/>
      </c>
      <c r="C2991" s="22" t="str">
        <f>IFERROR(テーブル_Swim015[[#This Row],[水路]],"")</f>
        <v/>
      </c>
      <c r="D2991" s="22" t="str">
        <f t="shared" si="191"/>
        <v/>
      </c>
      <c r="E2991" s="22" t="str">
        <f>IFERROR(テーブル_Swim015[[#This Row],[選手番号]],"")</f>
        <v/>
      </c>
      <c r="F2991" s="22" t="str">
        <f>IFERROR(VLOOKUP(E2991,Sheet3!A:H,3,0),"")</f>
        <v/>
      </c>
      <c r="G2991" s="22" t="str">
        <f>IFERROR(VLOOKUP(E2991,Sheet3!A:H,8,0),"")</f>
        <v/>
      </c>
      <c r="H2991" s="22" t="str">
        <f>IFERROR(VLOOKUP(E2991,Sheet2!A:B,2,0),"")</f>
        <v/>
      </c>
      <c r="I2991" s="22" t="str">
        <f t="shared" si="188"/>
        <v/>
      </c>
      <c r="J2991" s="22" t="str">
        <f t="shared" si="189"/>
        <v/>
      </c>
      <c r="K2991" s="22" t="str">
        <f t="shared" si="190"/>
        <v/>
      </c>
    </row>
    <row r="2992" spans="1:11" x14ac:dyDescent="0.15">
      <c r="A2992" s="22" t="str">
        <f>IFERROR(テーブル_Swim015[[#This Row],[競技番号]],"")</f>
        <v/>
      </c>
      <c r="B2992" s="22" t="str">
        <f>IFERROR(テーブル_Swim015[[#This Row],[組]],"")</f>
        <v/>
      </c>
      <c r="C2992" s="22" t="str">
        <f>IFERROR(テーブル_Swim015[[#This Row],[水路]],"")</f>
        <v/>
      </c>
      <c r="D2992" s="22" t="str">
        <f t="shared" si="191"/>
        <v/>
      </c>
      <c r="E2992" s="22" t="str">
        <f>IFERROR(テーブル_Swim015[[#This Row],[選手番号]],"")</f>
        <v/>
      </c>
      <c r="F2992" s="22" t="str">
        <f>IFERROR(VLOOKUP(E2992,Sheet3!A:H,3,0),"")</f>
        <v/>
      </c>
      <c r="G2992" s="22" t="str">
        <f>IFERROR(VLOOKUP(E2992,Sheet3!A:H,8,0),"")</f>
        <v/>
      </c>
      <c r="H2992" s="22" t="str">
        <f>IFERROR(VLOOKUP(E2992,Sheet2!A:B,2,0),"")</f>
        <v/>
      </c>
      <c r="I2992" s="22" t="str">
        <f t="shared" si="188"/>
        <v/>
      </c>
      <c r="J2992" s="22" t="str">
        <f t="shared" si="189"/>
        <v/>
      </c>
      <c r="K2992" s="22" t="str">
        <f t="shared" si="190"/>
        <v/>
      </c>
    </row>
    <row r="2993" spans="1:11" x14ac:dyDescent="0.15">
      <c r="A2993" s="22" t="str">
        <f>IFERROR(テーブル_Swim015[[#This Row],[競技番号]],"")</f>
        <v/>
      </c>
      <c r="B2993" s="22" t="str">
        <f>IFERROR(テーブル_Swim015[[#This Row],[組]],"")</f>
        <v/>
      </c>
      <c r="C2993" s="22" t="str">
        <f>IFERROR(テーブル_Swim015[[#This Row],[水路]],"")</f>
        <v/>
      </c>
      <c r="D2993" s="22" t="str">
        <f t="shared" si="191"/>
        <v/>
      </c>
      <c r="E2993" s="22" t="str">
        <f>IFERROR(テーブル_Swim015[[#This Row],[選手番号]],"")</f>
        <v/>
      </c>
      <c r="F2993" s="22" t="str">
        <f>IFERROR(VLOOKUP(E2993,Sheet3!A:H,3,0),"")</f>
        <v/>
      </c>
      <c r="G2993" s="22" t="str">
        <f>IFERROR(VLOOKUP(E2993,Sheet3!A:H,8,0),"")</f>
        <v/>
      </c>
      <c r="H2993" s="22" t="str">
        <f>IFERROR(VLOOKUP(E2993,Sheet2!A:B,2,0),"")</f>
        <v/>
      </c>
      <c r="I2993" s="22" t="str">
        <f t="shared" si="188"/>
        <v/>
      </c>
      <c r="J2993" s="22" t="str">
        <f t="shared" si="189"/>
        <v/>
      </c>
      <c r="K2993" s="22" t="str">
        <f t="shared" si="190"/>
        <v/>
      </c>
    </row>
    <row r="2994" spans="1:11" x14ac:dyDescent="0.15">
      <c r="A2994" s="22" t="str">
        <f>IFERROR(テーブル_Swim015[[#This Row],[競技番号]],"")</f>
        <v/>
      </c>
      <c r="B2994" s="22" t="str">
        <f>IFERROR(テーブル_Swim015[[#This Row],[組]],"")</f>
        <v/>
      </c>
      <c r="C2994" s="22" t="str">
        <f>IFERROR(テーブル_Swim015[[#This Row],[水路]],"")</f>
        <v/>
      </c>
      <c r="D2994" s="22" t="str">
        <f t="shared" si="191"/>
        <v/>
      </c>
      <c r="E2994" s="22" t="str">
        <f>IFERROR(テーブル_Swim015[[#This Row],[選手番号]],"")</f>
        <v/>
      </c>
      <c r="F2994" s="22" t="str">
        <f>IFERROR(VLOOKUP(E2994,Sheet3!A:H,3,0),"")</f>
        <v/>
      </c>
      <c r="G2994" s="22" t="str">
        <f>IFERROR(VLOOKUP(E2994,Sheet3!A:H,8,0),"")</f>
        <v/>
      </c>
      <c r="H2994" s="22" t="str">
        <f>IFERROR(VLOOKUP(E2994,Sheet2!A:B,2,0),"")</f>
        <v/>
      </c>
      <c r="I2994" s="22" t="str">
        <f t="shared" si="188"/>
        <v/>
      </c>
      <c r="J2994" s="22" t="str">
        <f t="shared" si="189"/>
        <v/>
      </c>
      <c r="K2994" s="22" t="str">
        <f t="shared" si="190"/>
        <v/>
      </c>
    </row>
    <row r="2995" spans="1:11" x14ac:dyDescent="0.15">
      <c r="A2995" s="22" t="str">
        <f>IFERROR(テーブル_Swim015[[#This Row],[競技番号]],"")</f>
        <v/>
      </c>
      <c r="B2995" s="22" t="str">
        <f>IFERROR(テーブル_Swim015[[#This Row],[組]],"")</f>
        <v/>
      </c>
      <c r="C2995" s="22" t="str">
        <f>IFERROR(テーブル_Swim015[[#This Row],[水路]],"")</f>
        <v/>
      </c>
      <c r="D2995" s="22" t="str">
        <f t="shared" si="191"/>
        <v/>
      </c>
      <c r="E2995" s="22" t="str">
        <f>IFERROR(テーブル_Swim015[[#This Row],[選手番号]],"")</f>
        <v/>
      </c>
      <c r="F2995" s="22" t="str">
        <f>IFERROR(VLOOKUP(E2995,Sheet3!A:H,3,0),"")</f>
        <v/>
      </c>
      <c r="G2995" s="22" t="str">
        <f>IFERROR(VLOOKUP(E2995,Sheet3!A:H,8,0),"")</f>
        <v/>
      </c>
      <c r="H2995" s="22" t="str">
        <f>IFERROR(VLOOKUP(E2995,Sheet2!A:B,2,0),"")</f>
        <v/>
      </c>
      <c r="I2995" s="22" t="str">
        <f t="shared" si="188"/>
        <v/>
      </c>
      <c r="J2995" s="22" t="str">
        <f t="shared" si="189"/>
        <v/>
      </c>
      <c r="K2995" s="22" t="str">
        <f t="shared" si="190"/>
        <v/>
      </c>
    </row>
    <row r="2996" spans="1:11" x14ac:dyDescent="0.15">
      <c r="A2996" s="22" t="str">
        <f>IFERROR(テーブル_Swim015[[#This Row],[競技番号]],"")</f>
        <v/>
      </c>
      <c r="B2996" s="22" t="str">
        <f>IFERROR(テーブル_Swim015[[#This Row],[組]],"")</f>
        <v/>
      </c>
      <c r="C2996" s="22" t="str">
        <f>IFERROR(テーブル_Swim015[[#This Row],[水路]],"")</f>
        <v/>
      </c>
      <c r="D2996" s="22" t="str">
        <f t="shared" si="191"/>
        <v/>
      </c>
      <c r="E2996" s="22" t="str">
        <f>IFERROR(テーブル_Swim015[[#This Row],[選手番号]],"")</f>
        <v/>
      </c>
      <c r="F2996" s="22" t="str">
        <f>IFERROR(VLOOKUP(E2996,Sheet3!A:H,3,0),"")</f>
        <v/>
      </c>
      <c r="G2996" s="22" t="str">
        <f>IFERROR(VLOOKUP(E2996,Sheet3!A:H,8,0),"")</f>
        <v/>
      </c>
      <c r="H2996" s="22" t="str">
        <f>IFERROR(VLOOKUP(E2996,Sheet2!A:B,2,0),"")</f>
        <v/>
      </c>
      <c r="I2996" s="22" t="str">
        <f t="shared" si="188"/>
        <v/>
      </c>
      <c r="J2996" s="22" t="str">
        <f t="shared" si="189"/>
        <v/>
      </c>
      <c r="K2996" s="22" t="str">
        <f t="shared" si="190"/>
        <v/>
      </c>
    </row>
    <row r="2997" spans="1:11" x14ac:dyDescent="0.15">
      <c r="A2997" s="22" t="str">
        <f>IFERROR(テーブル_Swim015[[#This Row],[競技番号]],"")</f>
        <v/>
      </c>
      <c r="B2997" s="22" t="str">
        <f>IFERROR(テーブル_Swim015[[#This Row],[組]],"")</f>
        <v/>
      </c>
      <c r="C2997" s="22" t="str">
        <f>IFERROR(テーブル_Swim015[[#This Row],[水路]],"")</f>
        <v/>
      </c>
      <c r="D2997" s="22" t="str">
        <f t="shared" si="191"/>
        <v/>
      </c>
      <c r="E2997" s="22" t="str">
        <f>IFERROR(テーブル_Swim015[[#This Row],[選手番号]],"")</f>
        <v/>
      </c>
      <c r="F2997" s="22" t="str">
        <f>IFERROR(VLOOKUP(E2997,Sheet3!A:H,3,0),"")</f>
        <v/>
      </c>
      <c r="G2997" s="22" t="str">
        <f>IFERROR(VLOOKUP(E2997,Sheet3!A:H,8,0),"")</f>
        <v/>
      </c>
      <c r="H2997" s="22" t="str">
        <f>IFERROR(VLOOKUP(E2997,Sheet2!A:B,2,0),"")</f>
        <v/>
      </c>
      <c r="I2997" s="22" t="str">
        <f t="shared" si="188"/>
        <v/>
      </c>
      <c r="J2997" s="22" t="str">
        <f t="shared" si="189"/>
        <v/>
      </c>
      <c r="K2997" s="22" t="str">
        <f t="shared" si="190"/>
        <v/>
      </c>
    </row>
    <row r="2998" spans="1:11" x14ac:dyDescent="0.15">
      <c r="A2998" s="22" t="str">
        <f>IFERROR(テーブル_Swim015[[#This Row],[競技番号]],"")</f>
        <v/>
      </c>
      <c r="B2998" s="22" t="str">
        <f>IFERROR(テーブル_Swim015[[#This Row],[組]],"")</f>
        <v/>
      </c>
      <c r="C2998" s="22" t="str">
        <f>IFERROR(テーブル_Swim015[[#This Row],[水路]],"")</f>
        <v/>
      </c>
      <c r="D2998" s="22" t="str">
        <f t="shared" si="191"/>
        <v/>
      </c>
      <c r="E2998" s="22" t="str">
        <f>IFERROR(テーブル_Swim015[[#This Row],[選手番号]],"")</f>
        <v/>
      </c>
      <c r="F2998" s="22" t="str">
        <f>IFERROR(VLOOKUP(E2998,Sheet3!A:H,3,0),"")</f>
        <v/>
      </c>
      <c r="G2998" s="22" t="str">
        <f>IFERROR(VLOOKUP(E2998,Sheet3!A:H,8,0),"")</f>
        <v/>
      </c>
      <c r="H2998" s="22" t="str">
        <f>IFERROR(VLOOKUP(E2998,Sheet2!A:B,2,0),"")</f>
        <v/>
      </c>
      <c r="I2998" s="22" t="str">
        <f t="shared" si="188"/>
        <v/>
      </c>
      <c r="J2998" s="22" t="str">
        <f t="shared" si="189"/>
        <v/>
      </c>
      <c r="K2998" s="22" t="str">
        <f t="shared" si="190"/>
        <v/>
      </c>
    </row>
    <row r="2999" spans="1:11" x14ac:dyDescent="0.15">
      <c r="A2999" s="22" t="str">
        <f>IFERROR(テーブル_Swim015[[#This Row],[競技番号]],"")</f>
        <v/>
      </c>
      <c r="B2999" s="22" t="str">
        <f>IFERROR(テーブル_Swim015[[#This Row],[組]],"")</f>
        <v/>
      </c>
      <c r="C2999" s="22" t="str">
        <f>IFERROR(テーブル_Swim015[[#This Row],[水路]],"")</f>
        <v/>
      </c>
      <c r="D2999" s="22" t="str">
        <f t="shared" si="191"/>
        <v/>
      </c>
      <c r="E2999" s="22" t="str">
        <f>IFERROR(テーブル_Swim015[[#This Row],[選手番号]],"")</f>
        <v/>
      </c>
      <c r="F2999" s="22" t="str">
        <f>IFERROR(VLOOKUP(E2999,Sheet3!A:H,3,0),"")</f>
        <v/>
      </c>
      <c r="G2999" s="22" t="str">
        <f>IFERROR(VLOOKUP(E2999,Sheet3!A:H,8,0),"")</f>
        <v/>
      </c>
      <c r="H2999" s="22" t="str">
        <f>IFERROR(VLOOKUP(E2999,Sheet2!A:B,2,0),"")</f>
        <v/>
      </c>
      <c r="I2999" s="22" t="str">
        <f t="shared" si="188"/>
        <v/>
      </c>
      <c r="J2999" s="22" t="str">
        <f t="shared" si="189"/>
        <v/>
      </c>
      <c r="K2999" s="22" t="str">
        <f t="shared" si="190"/>
        <v/>
      </c>
    </row>
    <row r="3000" spans="1:11" x14ac:dyDescent="0.15">
      <c r="A3000" s="22" t="str">
        <f>IFERROR(テーブル_Swim015[[#This Row],[競技番号]],"")</f>
        <v/>
      </c>
      <c r="B3000" s="22" t="str">
        <f>IFERROR(テーブル_Swim015[[#This Row],[組]],"")</f>
        <v/>
      </c>
      <c r="C3000" s="22" t="str">
        <f>IFERROR(テーブル_Swim015[[#This Row],[水路]],"")</f>
        <v/>
      </c>
      <c r="D3000" s="22" t="str">
        <f t="shared" si="191"/>
        <v/>
      </c>
      <c r="E3000" s="22" t="str">
        <f>IFERROR(テーブル_Swim015[[#This Row],[選手番号]],"")</f>
        <v/>
      </c>
      <c r="F3000" s="22" t="str">
        <f>IFERROR(VLOOKUP(E3000,Sheet3!A:H,3,0),"")</f>
        <v/>
      </c>
      <c r="G3000" s="22" t="str">
        <f>IFERROR(VLOOKUP(E3000,Sheet3!A:H,8,0),"")</f>
        <v/>
      </c>
      <c r="H3000" s="22" t="str">
        <f>IFERROR(VLOOKUP(E3000,Sheet2!A:B,2,0),"")</f>
        <v/>
      </c>
      <c r="I3000" s="22" t="str">
        <f t="shared" si="188"/>
        <v/>
      </c>
      <c r="J3000" s="22" t="str">
        <f t="shared" si="189"/>
        <v/>
      </c>
      <c r="K3000" s="22" t="str">
        <f t="shared" si="190"/>
        <v/>
      </c>
    </row>
    <row r="3001" spans="1:11" x14ac:dyDescent="0.15">
      <c r="A3001" s="22" t="str">
        <f>IFERROR(テーブル_Swim015[[#This Row],[競技番号]],"")</f>
        <v/>
      </c>
      <c r="B3001" s="22" t="str">
        <f>IFERROR(テーブル_Swim015[[#This Row],[組]],"")</f>
        <v/>
      </c>
      <c r="C3001" s="22" t="str">
        <f>IFERROR(テーブル_Swim015[[#This Row],[水路]],"")</f>
        <v/>
      </c>
      <c r="D3001" s="22" t="str">
        <f t="shared" si="191"/>
        <v/>
      </c>
      <c r="E3001" s="22" t="str">
        <f>IFERROR(テーブル_Swim015[[#This Row],[選手番号]],"")</f>
        <v/>
      </c>
      <c r="F3001" s="22" t="str">
        <f>IFERROR(VLOOKUP(E3001,Sheet3!A:H,3,0),"")</f>
        <v/>
      </c>
      <c r="G3001" s="22" t="str">
        <f>IFERROR(VLOOKUP(E3001,Sheet3!A:H,8,0),"")</f>
        <v/>
      </c>
      <c r="H3001" s="22" t="str">
        <f>IFERROR(VLOOKUP(E3001,Sheet2!A:B,2,0),"")</f>
        <v/>
      </c>
      <c r="I3001" s="22" t="str">
        <f t="shared" si="188"/>
        <v/>
      </c>
      <c r="J3001" s="22" t="str">
        <f t="shared" si="189"/>
        <v/>
      </c>
      <c r="K3001" s="22" t="str">
        <f t="shared" si="190"/>
        <v/>
      </c>
    </row>
    <row r="3002" spans="1:11" x14ac:dyDescent="0.15">
      <c r="I3002" s="22" t="str">
        <f t="shared" si="188"/>
        <v/>
      </c>
      <c r="J3002" s="22">
        <f t="shared" si="189"/>
        <v>0</v>
      </c>
      <c r="K3002" s="22">
        <f t="shared" si="190"/>
        <v>0</v>
      </c>
    </row>
  </sheetData>
  <sheetProtection selectLockedCells="1"/>
  <autoFilter ref="A1:H2501" xr:uid="{00000000-0009-0000-0000-000006000000}"/>
  <phoneticPr fontId="1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E28"/>
  <sheetViews>
    <sheetView workbookViewId="0">
      <selection activeCell="F28" sqref="F28"/>
    </sheetView>
  </sheetViews>
  <sheetFormatPr defaultRowHeight="13.5" x14ac:dyDescent="0.15"/>
  <cols>
    <col min="1" max="1" width="11.75" bestFit="1" customWidth="1"/>
    <col min="2" max="2" width="13.5" bestFit="1" customWidth="1"/>
    <col min="3" max="3" width="10.5" bestFit="1" customWidth="1"/>
    <col min="4" max="4" width="16.875" bestFit="1" customWidth="1"/>
    <col min="5" max="5" width="11.75" bestFit="1" customWidth="1"/>
  </cols>
  <sheetData>
    <row r="1" spans="1:5" x14ac:dyDescent="0.15">
      <c r="A1" t="s">
        <v>33</v>
      </c>
      <c r="B1" t="s">
        <v>142</v>
      </c>
      <c r="C1" t="s">
        <v>40</v>
      </c>
      <c r="D1" t="s">
        <v>45</v>
      </c>
      <c r="E1" t="s">
        <v>43</v>
      </c>
    </row>
    <row r="2" spans="1:5" x14ac:dyDescent="0.15">
      <c r="A2">
        <v>1</v>
      </c>
      <c r="B2" t="s">
        <v>3447</v>
      </c>
      <c r="C2" t="s">
        <v>3447</v>
      </c>
      <c r="D2" t="b">
        <v>0</v>
      </c>
      <c r="E2" t="s">
        <v>1790</v>
      </c>
    </row>
    <row r="3" spans="1:5" x14ac:dyDescent="0.15">
      <c r="A3">
        <v>2</v>
      </c>
      <c r="B3" t="s">
        <v>1741</v>
      </c>
      <c r="C3" t="s">
        <v>1742</v>
      </c>
      <c r="D3" t="b">
        <v>0</v>
      </c>
      <c r="E3" t="s">
        <v>1745</v>
      </c>
    </row>
    <row r="4" spans="1:5" x14ac:dyDescent="0.15">
      <c r="A4">
        <v>3</v>
      </c>
      <c r="B4" t="s">
        <v>3448</v>
      </c>
      <c r="C4" t="s">
        <v>3449</v>
      </c>
      <c r="D4" t="b">
        <v>0</v>
      </c>
      <c r="E4" t="s">
        <v>2204</v>
      </c>
    </row>
    <row r="5" spans="1:5" x14ac:dyDescent="0.15">
      <c r="A5">
        <v>4</v>
      </c>
      <c r="B5" t="s">
        <v>482</v>
      </c>
      <c r="C5" t="s">
        <v>2210</v>
      </c>
      <c r="D5" t="b">
        <v>0</v>
      </c>
      <c r="E5" t="s">
        <v>484</v>
      </c>
    </row>
    <row r="6" spans="1:5" x14ac:dyDescent="0.15">
      <c r="A6">
        <v>5</v>
      </c>
      <c r="B6" t="s">
        <v>400</v>
      </c>
      <c r="C6" t="s">
        <v>401</v>
      </c>
      <c r="D6" t="b">
        <v>0</v>
      </c>
      <c r="E6" t="s">
        <v>403</v>
      </c>
    </row>
    <row r="7" spans="1:5" x14ac:dyDescent="0.15">
      <c r="A7">
        <v>6</v>
      </c>
      <c r="B7" t="s">
        <v>409</v>
      </c>
      <c r="C7" t="s">
        <v>410</v>
      </c>
      <c r="D7" t="b">
        <v>0</v>
      </c>
      <c r="E7" t="s">
        <v>412</v>
      </c>
    </row>
    <row r="8" spans="1:5" x14ac:dyDescent="0.15">
      <c r="A8">
        <v>7</v>
      </c>
      <c r="B8" t="s">
        <v>477</v>
      </c>
      <c r="C8" t="s">
        <v>478</v>
      </c>
      <c r="D8" t="b">
        <v>0</v>
      </c>
      <c r="E8" t="s">
        <v>480</v>
      </c>
    </row>
    <row r="9" spans="1:5" x14ac:dyDescent="0.15">
      <c r="A9">
        <v>8</v>
      </c>
      <c r="B9" t="s">
        <v>404</v>
      </c>
      <c r="C9" t="s">
        <v>405</v>
      </c>
      <c r="D9" t="b">
        <v>0</v>
      </c>
      <c r="E9" t="s">
        <v>407</v>
      </c>
    </row>
    <row r="10" spans="1:5" x14ac:dyDescent="0.15">
      <c r="A10">
        <v>9</v>
      </c>
      <c r="B10" t="s">
        <v>143</v>
      </c>
      <c r="C10" t="s">
        <v>441</v>
      </c>
      <c r="D10" t="b">
        <v>0</v>
      </c>
      <c r="E10" t="s">
        <v>443</v>
      </c>
    </row>
    <row r="11" spans="1:5" x14ac:dyDescent="0.15">
      <c r="A11">
        <v>10</v>
      </c>
      <c r="B11" t="s">
        <v>1917</v>
      </c>
      <c r="C11" t="s">
        <v>1918</v>
      </c>
      <c r="D11" t="b">
        <v>0</v>
      </c>
      <c r="E11" t="s">
        <v>1780</v>
      </c>
    </row>
    <row r="12" spans="1:5" x14ac:dyDescent="0.15">
      <c r="A12">
        <v>11</v>
      </c>
      <c r="B12" t="s">
        <v>3450</v>
      </c>
      <c r="C12" t="s">
        <v>3451</v>
      </c>
      <c r="D12" t="b">
        <v>0</v>
      </c>
      <c r="E12" t="s">
        <v>1773</v>
      </c>
    </row>
    <row r="13" spans="1:5" x14ac:dyDescent="0.15">
      <c r="A13">
        <v>12</v>
      </c>
      <c r="B13" t="s">
        <v>393</v>
      </c>
      <c r="C13" t="s">
        <v>395</v>
      </c>
      <c r="D13" t="b">
        <v>0</v>
      </c>
      <c r="E13" t="s">
        <v>397</v>
      </c>
    </row>
    <row r="14" spans="1:5" x14ac:dyDescent="0.15">
      <c r="A14">
        <v>13</v>
      </c>
      <c r="B14" t="s">
        <v>3452</v>
      </c>
      <c r="C14" t="s">
        <v>3453</v>
      </c>
      <c r="D14" t="b">
        <v>0</v>
      </c>
      <c r="E14" t="s">
        <v>895</v>
      </c>
    </row>
    <row r="15" spans="1:5" x14ac:dyDescent="0.15">
      <c r="A15">
        <v>14</v>
      </c>
      <c r="B15" t="s">
        <v>414</v>
      </c>
      <c r="C15" t="s">
        <v>415</v>
      </c>
      <c r="D15" t="b">
        <v>0</v>
      </c>
      <c r="E15" t="s">
        <v>417</v>
      </c>
    </row>
    <row r="16" spans="1:5" x14ac:dyDescent="0.15">
      <c r="A16">
        <v>15</v>
      </c>
      <c r="B16" t="s">
        <v>425</v>
      </c>
      <c r="C16" t="s">
        <v>426</v>
      </c>
      <c r="D16" t="b">
        <v>0</v>
      </c>
      <c r="E16" t="s">
        <v>428</v>
      </c>
    </row>
    <row r="17" spans="1:5" x14ac:dyDescent="0.15">
      <c r="A17">
        <v>16</v>
      </c>
      <c r="B17" t="s">
        <v>457</v>
      </c>
      <c r="C17" t="s">
        <v>458</v>
      </c>
      <c r="D17" t="b">
        <v>0</v>
      </c>
      <c r="E17" t="s">
        <v>460</v>
      </c>
    </row>
    <row r="18" spans="1:5" x14ac:dyDescent="0.15">
      <c r="A18">
        <v>17</v>
      </c>
      <c r="B18" t="s">
        <v>473</v>
      </c>
      <c r="C18" t="s">
        <v>474</v>
      </c>
      <c r="D18" t="b">
        <v>0</v>
      </c>
      <c r="E18" t="s">
        <v>476</v>
      </c>
    </row>
    <row r="19" spans="1:5" x14ac:dyDescent="0.15">
      <c r="A19">
        <v>18</v>
      </c>
      <c r="B19" t="s">
        <v>451</v>
      </c>
      <c r="C19" t="s">
        <v>452</v>
      </c>
      <c r="D19" t="b">
        <v>0</v>
      </c>
      <c r="E19" t="s">
        <v>454</v>
      </c>
    </row>
    <row r="20" spans="1:5" x14ac:dyDescent="0.15">
      <c r="A20">
        <v>19</v>
      </c>
      <c r="B20" t="s">
        <v>445</v>
      </c>
      <c r="C20" t="s">
        <v>446</v>
      </c>
      <c r="D20" t="b">
        <v>0</v>
      </c>
      <c r="E20" t="s">
        <v>448</v>
      </c>
    </row>
    <row r="21" spans="1:5" x14ac:dyDescent="0.15">
      <c r="A21">
        <v>20</v>
      </c>
      <c r="B21" t="s">
        <v>3454</v>
      </c>
      <c r="C21" t="s">
        <v>3455</v>
      </c>
      <c r="D21" t="b">
        <v>0</v>
      </c>
      <c r="E21" t="s">
        <v>852</v>
      </c>
    </row>
    <row r="22" spans="1:5" x14ac:dyDescent="0.15">
      <c r="A22">
        <v>21</v>
      </c>
      <c r="B22" t="s">
        <v>3456</v>
      </c>
      <c r="C22" t="s">
        <v>3456</v>
      </c>
      <c r="D22" t="b">
        <v>0</v>
      </c>
      <c r="E22" t="s">
        <v>2135</v>
      </c>
    </row>
    <row r="23" spans="1:5" x14ac:dyDescent="0.15">
      <c r="A23">
        <v>22</v>
      </c>
      <c r="B23" t="s">
        <v>468</v>
      </c>
      <c r="C23" t="s">
        <v>469</v>
      </c>
      <c r="D23" t="b">
        <v>0</v>
      </c>
      <c r="E23" t="s">
        <v>471</v>
      </c>
    </row>
    <row r="24" spans="1:5" x14ac:dyDescent="0.15">
      <c r="A24">
        <v>23</v>
      </c>
      <c r="B24" t="s">
        <v>430</v>
      </c>
      <c r="C24" t="s">
        <v>431</v>
      </c>
      <c r="D24" t="b">
        <v>0</v>
      </c>
      <c r="E24" t="s">
        <v>433</v>
      </c>
    </row>
    <row r="25" spans="1:5" x14ac:dyDescent="0.15">
      <c r="A25">
        <v>24</v>
      </c>
      <c r="B25" t="s">
        <v>420</v>
      </c>
      <c r="C25" t="s">
        <v>421</v>
      </c>
      <c r="D25" t="b">
        <v>0</v>
      </c>
      <c r="E25" t="s">
        <v>423</v>
      </c>
    </row>
    <row r="26" spans="1:5" x14ac:dyDescent="0.15">
      <c r="A26">
        <v>25</v>
      </c>
      <c r="B26" t="s">
        <v>3457</v>
      </c>
      <c r="C26" t="s">
        <v>3458</v>
      </c>
      <c r="D26" t="b">
        <v>0</v>
      </c>
      <c r="E26" t="s">
        <v>1210</v>
      </c>
    </row>
    <row r="27" spans="1:5" x14ac:dyDescent="0.15">
      <c r="A27">
        <v>26</v>
      </c>
      <c r="B27" t="s">
        <v>151</v>
      </c>
      <c r="C27" t="s">
        <v>436</v>
      </c>
      <c r="D27" t="b">
        <v>0</v>
      </c>
      <c r="E27" t="s">
        <v>438</v>
      </c>
    </row>
    <row r="28" spans="1:5" x14ac:dyDescent="0.15">
      <c r="A28">
        <v>27</v>
      </c>
      <c r="B28" t="s">
        <v>463</v>
      </c>
      <c r="C28" t="s">
        <v>464</v>
      </c>
      <c r="D28" t="b">
        <v>0</v>
      </c>
      <c r="E28" t="s">
        <v>466</v>
      </c>
    </row>
  </sheetData>
  <phoneticPr fontId="1"/>
  <pageMargins left="0.7" right="0.7" top="0.75" bottom="0.75" header="0.3" footer="0.3"/>
  <tableParts count="1">
    <tablePart r:id="rId1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H1033"/>
  <sheetViews>
    <sheetView workbookViewId="0">
      <selection activeCell="A47" sqref="A47"/>
    </sheetView>
  </sheetViews>
  <sheetFormatPr defaultRowHeight="13.5" x14ac:dyDescent="0.15"/>
  <cols>
    <col min="1" max="1" width="12.875" bestFit="1" customWidth="1"/>
    <col min="2" max="2" width="7.75" bestFit="1" customWidth="1"/>
    <col min="3" max="3" width="12.75" bestFit="1" customWidth="1"/>
    <col min="4" max="4" width="11.75" bestFit="1" customWidth="1"/>
    <col min="5" max="5" width="7.75" bestFit="1" customWidth="1"/>
    <col min="6" max="6" width="17.625" bestFit="1" customWidth="1"/>
    <col min="7" max="7" width="9.75" bestFit="1" customWidth="1"/>
    <col min="8" max="8" width="10.875" bestFit="1" customWidth="1"/>
  </cols>
  <sheetData>
    <row r="1" spans="1:8" x14ac:dyDescent="0.15">
      <c r="A1" t="s">
        <v>7</v>
      </c>
      <c r="B1" t="s">
        <v>8</v>
      </c>
      <c r="C1" t="s">
        <v>9</v>
      </c>
      <c r="D1" t="s">
        <v>47</v>
      </c>
      <c r="E1" t="s">
        <v>10</v>
      </c>
      <c r="F1" t="s">
        <v>41</v>
      </c>
      <c r="G1" t="s">
        <v>42</v>
      </c>
      <c r="H1" t="s">
        <v>44</v>
      </c>
    </row>
    <row r="2" spans="1:8" x14ac:dyDescent="0.15">
      <c r="A2" t="s">
        <v>153</v>
      </c>
      <c r="B2" t="s">
        <v>30</v>
      </c>
      <c r="C2">
        <v>3</v>
      </c>
      <c r="D2">
        <v>1</v>
      </c>
      <c r="E2">
        <v>1</v>
      </c>
      <c r="F2" t="s">
        <v>2834</v>
      </c>
      <c r="G2" t="b">
        <v>0</v>
      </c>
      <c r="H2" t="b">
        <v>0</v>
      </c>
    </row>
    <row r="3" spans="1:8" x14ac:dyDescent="0.15">
      <c r="A3" t="s">
        <v>153</v>
      </c>
      <c r="B3" t="s">
        <v>27</v>
      </c>
      <c r="C3">
        <v>3</v>
      </c>
      <c r="D3">
        <v>1</v>
      </c>
      <c r="E3">
        <v>1</v>
      </c>
      <c r="F3" t="s">
        <v>2569</v>
      </c>
      <c r="G3" t="b">
        <v>0</v>
      </c>
      <c r="H3" t="b">
        <v>0</v>
      </c>
    </row>
    <row r="4" spans="1:8" x14ac:dyDescent="0.15">
      <c r="A4" t="s">
        <v>144</v>
      </c>
      <c r="B4" t="s">
        <v>23</v>
      </c>
      <c r="C4">
        <v>3</v>
      </c>
      <c r="D4">
        <v>1</v>
      </c>
      <c r="E4">
        <v>1</v>
      </c>
      <c r="F4" t="s">
        <v>178</v>
      </c>
      <c r="G4" t="b">
        <v>0</v>
      </c>
      <c r="H4" t="b">
        <v>0</v>
      </c>
    </row>
    <row r="5" spans="1:8" x14ac:dyDescent="0.15">
      <c r="A5" t="s">
        <v>153</v>
      </c>
      <c r="B5" t="s">
        <v>30</v>
      </c>
      <c r="C5">
        <v>3</v>
      </c>
      <c r="D5">
        <v>2</v>
      </c>
      <c r="E5">
        <v>1</v>
      </c>
      <c r="F5" t="s">
        <v>3337</v>
      </c>
      <c r="G5" t="b">
        <v>0</v>
      </c>
      <c r="H5" t="b">
        <v>0</v>
      </c>
    </row>
    <row r="6" spans="1:8" x14ac:dyDescent="0.15">
      <c r="A6" t="s">
        <v>153</v>
      </c>
      <c r="B6" t="s">
        <v>27</v>
      </c>
      <c r="C6">
        <v>3</v>
      </c>
      <c r="D6">
        <v>2</v>
      </c>
      <c r="E6">
        <v>1</v>
      </c>
      <c r="F6" t="s">
        <v>2564</v>
      </c>
      <c r="G6" t="b">
        <v>0</v>
      </c>
      <c r="H6" t="b">
        <v>0</v>
      </c>
    </row>
    <row r="7" spans="1:8" x14ac:dyDescent="0.15">
      <c r="A7" t="s">
        <v>157</v>
      </c>
      <c r="B7" t="s">
        <v>30</v>
      </c>
      <c r="C7">
        <v>3</v>
      </c>
      <c r="D7">
        <v>3</v>
      </c>
      <c r="E7">
        <v>1</v>
      </c>
      <c r="F7" t="s">
        <v>2429</v>
      </c>
      <c r="G7" t="b">
        <v>0</v>
      </c>
      <c r="H7" t="b">
        <v>0</v>
      </c>
    </row>
    <row r="8" spans="1:8" x14ac:dyDescent="0.15">
      <c r="A8" t="s">
        <v>157</v>
      </c>
      <c r="B8" t="s">
        <v>27</v>
      </c>
      <c r="C8">
        <v>3</v>
      </c>
      <c r="D8">
        <v>3</v>
      </c>
      <c r="E8">
        <v>1</v>
      </c>
      <c r="F8" t="s">
        <v>2549</v>
      </c>
      <c r="G8" t="b">
        <v>0</v>
      </c>
      <c r="H8" t="b">
        <v>0</v>
      </c>
    </row>
    <row r="9" spans="1:8" x14ac:dyDescent="0.15">
      <c r="A9" t="s">
        <v>157</v>
      </c>
      <c r="B9" t="s">
        <v>30</v>
      </c>
      <c r="C9">
        <v>3</v>
      </c>
      <c r="D9">
        <v>4</v>
      </c>
      <c r="E9">
        <v>1</v>
      </c>
      <c r="F9" t="s">
        <v>2424</v>
      </c>
      <c r="G9" t="b">
        <v>0</v>
      </c>
      <c r="H9" t="b">
        <v>0</v>
      </c>
    </row>
    <row r="10" spans="1:8" x14ac:dyDescent="0.15">
      <c r="A10" t="s">
        <v>157</v>
      </c>
      <c r="B10" t="s">
        <v>27</v>
      </c>
      <c r="C10">
        <v>3</v>
      </c>
      <c r="D10">
        <v>4</v>
      </c>
      <c r="E10">
        <v>1</v>
      </c>
      <c r="F10" t="s">
        <v>2539</v>
      </c>
      <c r="G10" t="b">
        <v>0</v>
      </c>
      <c r="H10" t="b">
        <v>0</v>
      </c>
    </row>
    <row r="11" spans="1:8" x14ac:dyDescent="0.15">
      <c r="A11" t="s">
        <v>144</v>
      </c>
      <c r="B11" t="s">
        <v>23</v>
      </c>
      <c r="C11">
        <v>3</v>
      </c>
      <c r="D11">
        <v>4</v>
      </c>
      <c r="E11">
        <v>1</v>
      </c>
      <c r="F11" t="s">
        <v>178</v>
      </c>
      <c r="G11" t="b">
        <v>0</v>
      </c>
      <c r="H11" t="b">
        <v>0</v>
      </c>
    </row>
    <row r="12" spans="1:8" x14ac:dyDescent="0.15">
      <c r="A12" t="s">
        <v>155</v>
      </c>
      <c r="B12" t="s">
        <v>30</v>
      </c>
      <c r="C12">
        <v>3</v>
      </c>
      <c r="D12">
        <v>5</v>
      </c>
      <c r="E12">
        <v>1</v>
      </c>
      <c r="F12" t="s">
        <v>2371</v>
      </c>
      <c r="G12" t="b">
        <v>0</v>
      </c>
      <c r="H12" t="b">
        <v>0</v>
      </c>
    </row>
    <row r="13" spans="1:8" x14ac:dyDescent="0.15">
      <c r="A13" t="s">
        <v>153</v>
      </c>
      <c r="B13" t="s">
        <v>27</v>
      </c>
      <c r="C13">
        <v>3</v>
      </c>
      <c r="D13">
        <v>5</v>
      </c>
      <c r="E13">
        <v>1</v>
      </c>
      <c r="F13" t="s">
        <v>2568</v>
      </c>
      <c r="G13" t="b">
        <v>0</v>
      </c>
      <c r="H13" t="b">
        <v>0</v>
      </c>
    </row>
    <row r="14" spans="1:8" x14ac:dyDescent="0.15">
      <c r="A14" t="s">
        <v>155</v>
      </c>
      <c r="B14" t="s">
        <v>30</v>
      </c>
      <c r="C14">
        <v>2</v>
      </c>
      <c r="D14">
        <v>6</v>
      </c>
      <c r="E14">
        <v>1</v>
      </c>
      <c r="F14" t="s">
        <v>2660</v>
      </c>
      <c r="G14" t="b">
        <v>0</v>
      </c>
      <c r="H14" t="b">
        <v>0</v>
      </c>
    </row>
    <row r="15" spans="1:8" x14ac:dyDescent="0.15">
      <c r="A15" t="s">
        <v>156</v>
      </c>
      <c r="B15" t="s">
        <v>30</v>
      </c>
      <c r="C15">
        <v>2</v>
      </c>
      <c r="D15">
        <v>6</v>
      </c>
      <c r="E15">
        <v>1</v>
      </c>
      <c r="F15" t="s">
        <v>2678</v>
      </c>
      <c r="G15" t="b">
        <v>0</v>
      </c>
      <c r="H15" t="b">
        <v>0</v>
      </c>
    </row>
    <row r="16" spans="1:8" x14ac:dyDescent="0.15">
      <c r="A16" t="s">
        <v>144</v>
      </c>
      <c r="B16" t="s">
        <v>23</v>
      </c>
      <c r="C16">
        <v>2</v>
      </c>
      <c r="D16">
        <v>6</v>
      </c>
      <c r="E16">
        <v>1</v>
      </c>
      <c r="F16" t="s">
        <v>178</v>
      </c>
      <c r="G16" t="b">
        <v>0</v>
      </c>
      <c r="H16" t="b">
        <v>0</v>
      </c>
    </row>
    <row r="17" spans="1:8" x14ac:dyDescent="0.15">
      <c r="A17" t="s">
        <v>157</v>
      </c>
      <c r="B17" t="s">
        <v>30</v>
      </c>
      <c r="C17">
        <v>2</v>
      </c>
      <c r="D17">
        <v>7</v>
      </c>
      <c r="E17">
        <v>1</v>
      </c>
      <c r="F17" t="s">
        <v>2768</v>
      </c>
      <c r="G17" t="b">
        <v>0</v>
      </c>
      <c r="H17" t="b">
        <v>0</v>
      </c>
    </row>
    <row r="18" spans="1:8" x14ac:dyDescent="0.15">
      <c r="A18" t="s">
        <v>153</v>
      </c>
      <c r="B18" t="s">
        <v>30</v>
      </c>
      <c r="C18">
        <v>2</v>
      </c>
      <c r="D18">
        <v>7</v>
      </c>
      <c r="E18">
        <v>1</v>
      </c>
      <c r="F18" t="s">
        <v>2800</v>
      </c>
      <c r="G18" t="b">
        <v>0</v>
      </c>
      <c r="H18" t="b">
        <v>0</v>
      </c>
    </row>
    <row r="19" spans="1:8" x14ac:dyDescent="0.15">
      <c r="A19" t="s">
        <v>155</v>
      </c>
      <c r="B19" t="s">
        <v>30</v>
      </c>
      <c r="C19">
        <v>2</v>
      </c>
      <c r="D19">
        <v>8</v>
      </c>
      <c r="E19">
        <v>1</v>
      </c>
      <c r="F19" t="s">
        <v>133</v>
      </c>
      <c r="G19" t="b">
        <v>0</v>
      </c>
      <c r="H19" t="b">
        <v>0</v>
      </c>
    </row>
    <row r="20" spans="1:8" x14ac:dyDescent="0.15">
      <c r="A20" t="s">
        <v>153</v>
      </c>
      <c r="B20" t="s">
        <v>30</v>
      </c>
      <c r="C20">
        <v>2</v>
      </c>
      <c r="D20">
        <v>8</v>
      </c>
      <c r="E20">
        <v>1</v>
      </c>
      <c r="F20" t="s">
        <v>2799</v>
      </c>
      <c r="G20" t="b">
        <v>0</v>
      </c>
      <c r="H20" t="b">
        <v>0</v>
      </c>
    </row>
    <row r="21" spans="1:8" x14ac:dyDescent="0.15">
      <c r="A21" t="s">
        <v>144</v>
      </c>
      <c r="B21" t="s">
        <v>23</v>
      </c>
      <c r="C21">
        <v>2</v>
      </c>
      <c r="D21">
        <v>8</v>
      </c>
      <c r="E21">
        <v>1</v>
      </c>
      <c r="F21" t="s">
        <v>178</v>
      </c>
      <c r="G21" t="b">
        <v>0</v>
      </c>
      <c r="H21" t="b">
        <v>0</v>
      </c>
    </row>
    <row r="22" spans="1:8" x14ac:dyDescent="0.15">
      <c r="A22" t="s">
        <v>157</v>
      </c>
      <c r="B22" t="s">
        <v>30</v>
      </c>
      <c r="C22">
        <v>2</v>
      </c>
      <c r="D22">
        <v>9</v>
      </c>
      <c r="E22">
        <v>1</v>
      </c>
      <c r="F22" t="s">
        <v>2770</v>
      </c>
      <c r="G22" t="b">
        <v>0</v>
      </c>
      <c r="H22" t="b">
        <v>0</v>
      </c>
    </row>
    <row r="23" spans="1:8" x14ac:dyDescent="0.15">
      <c r="A23" t="s">
        <v>154</v>
      </c>
      <c r="B23" t="s">
        <v>23</v>
      </c>
      <c r="C23">
        <v>2</v>
      </c>
      <c r="D23">
        <v>9</v>
      </c>
      <c r="E23">
        <v>1</v>
      </c>
      <c r="F23" t="s">
        <v>2344</v>
      </c>
      <c r="G23" t="b">
        <v>0</v>
      </c>
      <c r="H23" t="b">
        <v>0</v>
      </c>
    </row>
    <row r="24" spans="1:8" x14ac:dyDescent="0.15">
      <c r="A24" t="s">
        <v>157</v>
      </c>
      <c r="B24" t="s">
        <v>30</v>
      </c>
      <c r="C24">
        <v>1</v>
      </c>
      <c r="D24">
        <v>10</v>
      </c>
      <c r="E24">
        <v>1</v>
      </c>
      <c r="F24" t="s">
        <v>2745</v>
      </c>
      <c r="G24" t="b">
        <v>0</v>
      </c>
      <c r="H24" t="b">
        <v>0</v>
      </c>
    </row>
    <row r="25" spans="1:8" x14ac:dyDescent="0.15">
      <c r="A25" t="s">
        <v>153</v>
      </c>
      <c r="B25" t="s">
        <v>30</v>
      </c>
      <c r="C25">
        <v>1</v>
      </c>
      <c r="D25">
        <v>10</v>
      </c>
      <c r="E25">
        <v>1</v>
      </c>
      <c r="F25" t="s">
        <v>2452</v>
      </c>
      <c r="G25" t="b">
        <v>0</v>
      </c>
      <c r="H25" t="b">
        <v>0</v>
      </c>
    </row>
    <row r="26" spans="1:8" x14ac:dyDescent="0.15">
      <c r="A26" t="s">
        <v>144</v>
      </c>
      <c r="B26" t="s">
        <v>23</v>
      </c>
      <c r="C26">
        <v>1</v>
      </c>
      <c r="D26">
        <v>10</v>
      </c>
      <c r="E26">
        <v>1</v>
      </c>
      <c r="F26" t="s">
        <v>178</v>
      </c>
      <c r="G26" t="b">
        <v>0</v>
      </c>
      <c r="H26" t="b">
        <v>0</v>
      </c>
    </row>
    <row r="27" spans="1:8" x14ac:dyDescent="0.15">
      <c r="A27" t="s">
        <v>155</v>
      </c>
      <c r="B27" t="s">
        <v>30</v>
      </c>
      <c r="C27">
        <v>1</v>
      </c>
      <c r="D27">
        <v>11</v>
      </c>
      <c r="E27">
        <v>1</v>
      </c>
      <c r="F27" t="s">
        <v>2631</v>
      </c>
      <c r="G27" t="b">
        <v>0</v>
      </c>
      <c r="H27" t="b">
        <v>0</v>
      </c>
    </row>
    <row r="28" spans="1:8" x14ac:dyDescent="0.15">
      <c r="A28" t="s">
        <v>156</v>
      </c>
      <c r="B28" t="s">
        <v>30</v>
      </c>
      <c r="C28">
        <v>1</v>
      </c>
      <c r="D28">
        <v>11</v>
      </c>
      <c r="E28">
        <v>1</v>
      </c>
      <c r="F28" t="s">
        <v>2405</v>
      </c>
      <c r="G28" t="b">
        <v>0</v>
      </c>
      <c r="H28" t="b">
        <v>0</v>
      </c>
    </row>
    <row r="29" spans="1:8" x14ac:dyDescent="0.15">
      <c r="A29" t="s">
        <v>144</v>
      </c>
      <c r="B29" t="s">
        <v>23</v>
      </c>
      <c r="C29">
        <v>1</v>
      </c>
      <c r="D29">
        <v>11</v>
      </c>
      <c r="E29">
        <v>1</v>
      </c>
      <c r="F29" t="s">
        <v>178</v>
      </c>
      <c r="G29" t="b">
        <v>0</v>
      </c>
      <c r="H29" t="b">
        <v>0</v>
      </c>
    </row>
    <row r="30" spans="1:8" x14ac:dyDescent="0.15">
      <c r="A30" t="s">
        <v>153</v>
      </c>
      <c r="B30" t="s">
        <v>30</v>
      </c>
      <c r="C30">
        <v>3</v>
      </c>
      <c r="D30">
        <v>12</v>
      </c>
      <c r="E30">
        <v>2</v>
      </c>
      <c r="F30" t="s">
        <v>2817</v>
      </c>
      <c r="G30" t="b">
        <v>0</v>
      </c>
      <c r="H30" t="b">
        <v>0</v>
      </c>
    </row>
    <row r="31" spans="1:8" x14ac:dyDescent="0.15">
      <c r="A31" t="s">
        <v>153</v>
      </c>
      <c r="B31" t="s">
        <v>27</v>
      </c>
      <c r="C31">
        <v>3</v>
      </c>
      <c r="D31">
        <v>12</v>
      </c>
      <c r="E31">
        <v>2</v>
      </c>
      <c r="F31" t="s">
        <v>2552</v>
      </c>
      <c r="G31" t="b">
        <v>0</v>
      </c>
      <c r="H31" t="b">
        <v>0</v>
      </c>
    </row>
    <row r="32" spans="1:8" x14ac:dyDescent="0.15">
      <c r="A32" t="s">
        <v>144</v>
      </c>
      <c r="B32" t="s">
        <v>23</v>
      </c>
      <c r="C32">
        <v>3</v>
      </c>
      <c r="D32">
        <v>12</v>
      </c>
      <c r="E32">
        <v>2</v>
      </c>
      <c r="F32" t="s">
        <v>178</v>
      </c>
      <c r="G32" t="b">
        <v>0</v>
      </c>
      <c r="H32" t="b">
        <v>0</v>
      </c>
    </row>
    <row r="33" spans="1:8" x14ac:dyDescent="0.15">
      <c r="A33" t="s">
        <v>155</v>
      </c>
      <c r="B33" t="s">
        <v>30</v>
      </c>
      <c r="C33">
        <v>3</v>
      </c>
      <c r="D33">
        <v>13</v>
      </c>
      <c r="E33">
        <v>2</v>
      </c>
      <c r="F33" t="s">
        <v>136</v>
      </c>
      <c r="G33" t="b">
        <v>0</v>
      </c>
      <c r="H33" t="b">
        <v>0</v>
      </c>
    </row>
    <row r="34" spans="1:8" x14ac:dyDescent="0.15">
      <c r="A34" t="s">
        <v>156</v>
      </c>
      <c r="B34" t="s">
        <v>30</v>
      </c>
      <c r="C34">
        <v>3</v>
      </c>
      <c r="D34">
        <v>13</v>
      </c>
      <c r="E34">
        <v>2</v>
      </c>
      <c r="F34" t="s">
        <v>2699</v>
      </c>
      <c r="G34" t="b">
        <v>0</v>
      </c>
      <c r="H34" t="b">
        <v>0</v>
      </c>
    </row>
    <row r="35" spans="1:8" x14ac:dyDescent="0.15">
      <c r="A35" t="s">
        <v>144</v>
      </c>
      <c r="B35" t="s">
        <v>23</v>
      </c>
      <c r="C35">
        <v>3</v>
      </c>
      <c r="D35">
        <v>13</v>
      </c>
      <c r="E35">
        <v>2</v>
      </c>
      <c r="F35" t="s">
        <v>178</v>
      </c>
      <c r="G35" t="b">
        <v>0</v>
      </c>
      <c r="H35" t="b">
        <v>0</v>
      </c>
    </row>
    <row r="36" spans="1:8" x14ac:dyDescent="0.15">
      <c r="A36" t="s">
        <v>157</v>
      </c>
      <c r="B36" t="s">
        <v>30</v>
      </c>
      <c r="C36">
        <v>3</v>
      </c>
      <c r="D36">
        <v>14</v>
      </c>
      <c r="E36">
        <v>2</v>
      </c>
      <c r="F36" t="s">
        <v>2417</v>
      </c>
      <c r="G36" t="b">
        <v>0</v>
      </c>
      <c r="H36" t="b">
        <v>0</v>
      </c>
    </row>
    <row r="37" spans="1:8" x14ac:dyDescent="0.15">
      <c r="A37" t="s">
        <v>157</v>
      </c>
      <c r="B37" t="s">
        <v>27</v>
      </c>
      <c r="C37">
        <v>3</v>
      </c>
      <c r="D37">
        <v>14</v>
      </c>
      <c r="E37">
        <v>2</v>
      </c>
      <c r="F37" t="s">
        <v>2520</v>
      </c>
      <c r="G37" t="b">
        <v>0</v>
      </c>
      <c r="H37" t="b">
        <v>0</v>
      </c>
    </row>
    <row r="38" spans="1:8" x14ac:dyDescent="0.15">
      <c r="A38" t="s">
        <v>155</v>
      </c>
      <c r="B38" t="s">
        <v>30</v>
      </c>
      <c r="C38">
        <v>2</v>
      </c>
      <c r="D38">
        <v>15</v>
      </c>
      <c r="E38">
        <v>2</v>
      </c>
      <c r="F38" t="s">
        <v>2639</v>
      </c>
      <c r="G38" t="b">
        <v>0</v>
      </c>
      <c r="H38" t="b">
        <v>0</v>
      </c>
    </row>
    <row r="39" spans="1:8" x14ac:dyDescent="0.15">
      <c r="A39" t="s">
        <v>155</v>
      </c>
      <c r="B39" t="s">
        <v>27</v>
      </c>
      <c r="C39">
        <v>2</v>
      </c>
      <c r="D39">
        <v>15</v>
      </c>
      <c r="E39">
        <v>2</v>
      </c>
      <c r="F39" t="s">
        <v>2838</v>
      </c>
      <c r="G39" t="b">
        <v>0</v>
      </c>
      <c r="H39" t="b">
        <v>0</v>
      </c>
    </row>
    <row r="40" spans="1:8" x14ac:dyDescent="0.15">
      <c r="A40" t="s">
        <v>144</v>
      </c>
      <c r="B40" t="s">
        <v>23</v>
      </c>
      <c r="C40">
        <v>2</v>
      </c>
      <c r="D40">
        <v>15</v>
      </c>
      <c r="E40">
        <v>2</v>
      </c>
      <c r="F40" t="s">
        <v>178</v>
      </c>
      <c r="G40" t="b">
        <v>0</v>
      </c>
      <c r="H40" t="b">
        <v>0</v>
      </c>
    </row>
    <row r="41" spans="1:8" x14ac:dyDescent="0.15">
      <c r="A41" t="s">
        <v>155</v>
      </c>
      <c r="B41" t="s">
        <v>30</v>
      </c>
      <c r="C41">
        <v>2</v>
      </c>
      <c r="D41">
        <v>16</v>
      </c>
      <c r="E41">
        <v>2</v>
      </c>
      <c r="F41" t="s">
        <v>3044</v>
      </c>
      <c r="G41" t="b">
        <v>0</v>
      </c>
      <c r="H41" t="b">
        <v>0</v>
      </c>
    </row>
    <row r="42" spans="1:8" x14ac:dyDescent="0.15">
      <c r="A42" t="s">
        <v>156</v>
      </c>
      <c r="B42" t="s">
        <v>30</v>
      </c>
      <c r="C42">
        <v>2</v>
      </c>
      <c r="D42">
        <v>16</v>
      </c>
      <c r="E42">
        <v>2</v>
      </c>
      <c r="F42" t="s">
        <v>2665</v>
      </c>
      <c r="G42" t="b">
        <v>0</v>
      </c>
      <c r="H42" t="b">
        <v>0</v>
      </c>
    </row>
    <row r="43" spans="1:8" x14ac:dyDescent="0.15">
      <c r="A43" t="s">
        <v>155</v>
      </c>
      <c r="B43" t="s">
        <v>27</v>
      </c>
      <c r="C43">
        <v>2</v>
      </c>
      <c r="D43">
        <v>17</v>
      </c>
      <c r="E43">
        <v>2</v>
      </c>
      <c r="F43" t="s">
        <v>2846</v>
      </c>
      <c r="G43" t="b">
        <v>0</v>
      </c>
      <c r="H43" t="b">
        <v>0</v>
      </c>
    </row>
    <row r="44" spans="1:8" x14ac:dyDescent="0.15">
      <c r="A44" t="s">
        <v>156</v>
      </c>
      <c r="B44" t="s">
        <v>30</v>
      </c>
      <c r="C44">
        <v>2</v>
      </c>
      <c r="D44">
        <v>17</v>
      </c>
      <c r="E44">
        <v>2</v>
      </c>
      <c r="F44" t="s">
        <v>2663</v>
      </c>
      <c r="G44" t="b">
        <v>0</v>
      </c>
      <c r="H44" t="b">
        <v>0</v>
      </c>
    </row>
    <row r="45" spans="1:8" x14ac:dyDescent="0.15">
      <c r="A45" t="s">
        <v>144</v>
      </c>
      <c r="B45" t="s">
        <v>23</v>
      </c>
      <c r="C45">
        <v>2</v>
      </c>
      <c r="D45">
        <v>17</v>
      </c>
      <c r="E45">
        <v>2</v>
      </c>
      <c r="F45" t="s">
        <v>178</v>
      </c>
      <c r="G45" t="b">
        <v>0</v>
      </c>
      <c r="H45" t="b">
        <v>0</v>
      </c>
    </row>
    <row r="46" spans="1:8" x14ac:dyDescent="0.15">
      <c r="A46" t="s">
        <v>157</v>
      </c>
      <c r="B46" t="s">
        <v>30</v>
      </c>
      <c r="C46">
        <v>1</v>
      </c>
      <c r="D46">
        <v>18</v>
      </c>
      <c r="E46">
        <v>2</v>
      </c>
      <c r="F46" t="s">
        <v>2721</v>
      </c>
      <c r="G46" t="b">
        <v>0</v>
      </c>
      <c r="H46" t="b">
        <v>0</v>
      </c>
    </row>
    <row r="47" spans="1:8" x14ac:dyDescent="0.15">
      <c r="A47" t="s">
        <v>153</v>
      </c>
      <c r="B47" t="s">
        <v>30</v>
      </c>
      <c r="C47">
        <v>1</v>
      </c>
      <c r="D47">
        <v>18</v>
      </c>
      <c r="E47">
        <v>2</v>
      </c>
      <c r="F47" t="s">
        <v>2441</v>
      </c>
      <c r="G47" t="b">
        <v>0</v>
      </c>
      <c r="H47" t="b">
        <v>0</v>
      </c>
    </row>
    <row r="48" spans="1:8" x14ac:dyDescent="0.15">
      <c r="A48" t="s">
        <v>144</v>
      </c>
      <c r="B48" t="s">
        <v>23</v>
      </c>
      <c r="C48">
        <v>1</v>
      </c>
      <c r="D48">
        <v>18</v>
      </c>
      <c r="E48">
        <v>2</v>
      </c>
      <c r="F48" t="s">
        <v>178</v>
      </c>
      <c r="G48" t="b">
        <v>0</v>
      </c>
      <c r="H48" t="b">
        <v>0</v>
      </c>
    </row>
    <row r="49" spans="1:8" x14ac:dyDescent="0.15">
      <c r="A49" t="s">
        <v>155</v>
      </c>
      <c r="B49" t="s">
        <v>30</v>
      </c>
      <c r="C49">
        <v>1</v>
      </c>
      <c r="D49">
        <v>19</v>
      </c>
      <c r="E49">
        <v>2</v>
      </c>
      <c r="F49" t="s">
        <v>2616</v>
      </c>
      <c r="G49" t="b">
        <v>0</v>
      </c>
      <c r="H49" t="b">
        <v>0</v>
      </c>
    </row>
    <row r="50" spans="1:8" x14ac:dyDescent="0.15">
      <c r="A50" t="s">
        <v>153</v>
      </c>
      <c r="B50" t="s">
        <v>30</v>
      </c>
      <c r="C50">
        <v>1</v>
      </c>
      <c r="D50">
        <v>19</v>
      </c>
      <c r="E50">
        <v>2</v>
      </c>
      <c r="F50" t="s">
        <v>2444</v>
      </c>
      <c r="G50" t="b">
        <v>0</v>
      </c>
      <c r="H50" t="b">
        <v>0</v>
      </c>
    </row>
    <row r="51" spans="1:8" x14ac:dyDescent="0.15">
      <c r="A51" t="s">
        <v>144</v>
      </c>
      <c r="B51" t="s">
        <v>23</v>
      </c>
      <c r="C51">
        <v>1</v>
      </c>
      <c r="D51">
        <v>19</v>
      </c>
      <c r="E51">
        <v>2</v>
      </c>
      <c r="F51" t="s">
        <v>178</v>
      </c>
      <c r="G51" t="b">
        <v>0</v>
      </c>
      <c r="H51" t="b">
        <v>0</v>
      </c>
    </row>
    <row r="52" spans="1:8" x14ac:dyDescent="0.15">
      <c r="A52" t="s">
        <v>155</v>
      </c>
      <c r="B52" t="s">
        <v>30</v>
      </c>
      <c r="C52">
        <v>1</v>
      </c>
      <c r="D52">
        <v>20</v>
      </c>
      <c r="E52">
        <v>2</v>
      </c>
      <c r="F52" t="s">
        <v>2608</v>
      </c>
      <c r="G52" t="b">
        <v>0</v>
      </c>
      <c r="H52" t="b">
        <v>0</v>
      </c>
    </row>
    <row r="53" spans="1:8" x14ac:dyDescent="0.15">
      <c r="A53" t="s">
        <v>156</v>
      </c>
      <c r="B53" t="s">
        <v>30</v>
      </c>
      <c r="C53">
        <v>1</v>
      </c>
      <c r="D53">
        <v>20</v>
      </c>
      <c r="E53">
        <v>2</v>
      </c>
      <c r="F53" t="s">
        <v>2379</v>
      </c>
      <c r="G53" t="b">
        <v>0</v>
      </c>
      <c r="H53" t="b">
        <v>0</v>
      </c>
    </row>
    <row r="54" spans="1:8" x14ac:dyDescent="0.15">
      <c r="A54" t="s">
        <v>155</v>
      </c>
      <c r="B54" t="s">
        <v>30</v>
      </c>
      <c r="C54">
        <v>3</v>
      </c>
      <c r="D54">
        <v>21</v>
      </c>
      <c r="E54">
        <v>1</v>
      </c>
      <c r="F54" t="s">
        <v>2375</v>
      </c>
      <c r="G54" t="b">
        <v>0</v>
      </c>
      <c r="H54" t="b">
        <v>0</v>
      </c>
    </row>
    <row r="55" spans="1:8" x14ac:dyDescent="0.15">
      <c r="A55" t="s">
        <v>153</v>
      </c>
      <c r="B55" t="s">
        <v>30</v>
      </c>
      <c r="C55">
        <v>3</v>
      </c>
      <c r="D55">
        <v>21</v>
      </c>
      <c r="E55">
        <v>1</v>
      </c>
      <c r="F55" t="s">
        <v>2798</v>
      </c>
      <c r="G55" t="b">
        <v>0</v>
      </c>
      <c r="H55" t="b">
        <v>0</v>
      </c>
    </row>
    <row r="56" spans="1:8" x14ac:dyDescent="0.15">
      <c r="A56" t="s">
        <v>144</v>
      </c>
      <c r="B56" t="s">
        <v>23</v>
      </c>
      <c r="C56">
        <v>3</v>
      </c>
      <c r="D56">
        <v>21</v>
      </c>
      <c r="E56">
        <v>1</v>
      </c>
      <c r="F56" t="s">
        <v>178</v>
      </c>
      <c r="G56" t="b">
        <v>0</v>
      </c>
      <c r="H56" t="b">
        <v>0</v>
      </c>
    </row>
    <row r="57" spans="1:8" x14ac:dyDescent="0.15">
      <c r="A57" t="s">
        <v>155</v>
      </c>
      <c r="B57" t="s">
        <v>27</v>
      </c>
      <c r="C57">
        <v>3</v>
      </c>
      <c r="D57">
        <v>22</v>
      </c>
      <c r="E57">
        <v>1</v>
      </c>
      <c r="F57" t="s">
        <v>3350</v>
      </c>
      <c r="G57" t="b">
        <v>0</v>
      </c>
      <c r="H57" t="b">
        <v>0</v>
      </c>
    </row>
    <row r="58" spans="1:8" x14ac:dyDescent="0.15">
      <c r="A58" t="s">
        <v>156</v>
      </c>
      <c r="B58" t="s">
        <v>27</v>
      </c>
      <c r="C58">
        <v>3</v>
      </c>
      <c r="D58">
        <v>22</v>
      </c>
      <c r="E58">
        <v>1</v>
      </c>
      <c r="F58" t="s">
        <v>2509</v>
      </c>
      <c r="G58" t="b">
        <v>0</v>
      </c>
      <c r="H58" t="b">
        <v>0</v>
      </c>
    </row>
    <row r="59" spans="1:8" x14ac:dyDescent="0.15">
      <c r="A59" t="s">
        <v>144</v>
      </c>
      <c r="B59" t="s">
        <v>23</v>
      </c>
      <c r="C59">
        <v>3</v>
      </c>
      <c r="D59">
        <v>22</v>
      </c>
      <c r="E59">
        <v>1</v>
      </c>
      <c r="F59" t="s">
        <v>178</v>
      </c>
      <c r="G59" t="b">
        <v>0</v>
      </c>
      <c r="H59" t="b">
        <v>0</v>
      </c>
    </row>
    <row r="60" spans="1:8" x14ac:dyDescent="0.15">
      <c r="A60" t="s">
        <v>157</v>
      </c>
      <c r="B60" t="s">
        <v>30</v>
      </c>
      <c r="C60">
        <v>2</v>
      </c>
      <c r="D60">
        <v>23</v>
      </c>
      <c r="E60">
        <v>1</v>
      </c>
      <c r="F60" t="s">
        <v>3254</v>
      </c>
      <c r="G60" t="b">
        <v>0</v>
      </c>
      <c r="H60" t="b">
        <v>0</v>
      </c>
    </row>
    <row r="61" spans="1:8" x14ac:dyDescent="0.15">
      <c r="A61" t="s">
        <v>153</v>
      </c>
      <c r="B61" t="s">
        <v>30</v>
      </c>
      <c r="C61">
        <v>2</v>
      </c>
      <c r="D61">
        <v>23</v>
      </c>
      <c r="E61">
        <v>1</v>
      </c>
      <c r="F61" t="s">
        <v>3322</v>
      </c>
      <c r="G61" t="b">
        <v>0</v>
      </c>
      <c r="H61" t="b">
        <v>0</v>
      </c>
    </row>
    <row r="62" spans="1:8" x14ac:dyDescent="0.15">
      <c r="A62" t="s">
        <v>153</v>
      </c>
      <c r="B62" t="s">
        <v>30</v>
      </c>
      <c r="C62">
        <v>2</v>
      </c>
      <c r="D62">
        <v>24</v>
      </c>
      <c r="E62">
        <v>1</v>
      </c>
      <c r="F62" t="s">
        <v>2607</v>
      </c>
      <c r="G62" t="b">
        <v>0</v>
      </c>
      <c r="H62" t="b">
        <v>0</v>
      </c>
    </row>
    <row r="63" spans="1:8" x14ac:dyDescent="0.15">
      <c r="A63" t="s">
        <v>154</v>
      </c>
      <c r="B63" t="s">
        <v>23</v>
      </c>
      <c r="C63">
        <v>2</v>
      </c>
      <c r="D63">
        <v>24</v>
      </c>
      <c r="E63">
        <v>1</v>
      </c>
      <c r="F63" t="s">
        <v>2332</v>
      </c>
      <c r="G63" t="b">
        <v>0</v>
      </c>
      <c r="H63" t="b">
        <v>0</v>
      </c>
    </row>
    <row r="64" spans="1:8" x14ac:dyDescent="0.15">
      <c r="A64" t="s">
        <v>144</v>
      </c>
      <c r="B64" t="s">
        <v>23</v>
      </c>
      <c r="C64">
        <v>2</v>
      </c>
      <c r="D64">
        <v>24</v>
      </c>
      <c r="E64">
        <v>1</v>
      </c>
      <c r="F64" t="s">
        <v>178</v>
      </c>
      <c r="G64" t="b">
        <v>0</v>
      </c>
      <c r="H64" t="b">
        <v>0</v>
      </c>
    </row>
    <row r="65" spans="1:8" x14ac:dyDescent="0.15">
      <c r="A65" t="s">
        <v>155</v>
      </c>
      <c r="B65" t="s">
        <v>30</v>
      </c>
      <c r="C65">
        <v>2</v>
      </c>
      <c r="D65">
        <v>25</v>
      </c>
      <c r="E65">
        <v>1</v>
      </c>
      <c r="F65" t="s">
        <v>3047</v>
      </c>
      <c r="G65" t="b">
        <v>0</v>
      </c>
      <c r="H65" t="b">
        <v>0</v>
      </c>
    </row>
    <row r="66" spans="1:8" x14ac:dyDescent="0.15">
      <c r="A66" t="s">
        <v>156</v>
      </c>
      <c r="B66" t="s">
        <v>30</v>
      </c>
      <c r="C66">
        <v>2</v>
      </c>
      <c r="D66">
        <v>25</v>
      </c>
      <c r="E66">
        <v>1</v>
      </c>
      <c r="F66" t="s">
        <v>3147</v>
      </c>
      <c r="G66" t="b">
        <v>0</v>
      </c>
      <c r="H66" t="b">
        <v>0</v>
      </c>
    </row>
    <row r="67" spans="1:8" x14ac:dyDescent="0.15">
      <c r="A67" t="s">
        <v>144</v>
      </c>
      <c r="B67" t="s">
        <v>23</v>
      </c>
      <c r="C67">
        <v>2</v>
      </c>
      <c r="D67">
        <v>25</v>
      </c>
      <c r="E67">
        <v>1</v>
      </c>
      <c r="F67" t="s">
        <v>178</v>
      </c>
      <c r="G67" t="b">
        <v>0</v>
      </c>
      <c r="H67" t="b">
        <v>0</v>
      </c>
    </row>
    <row r="68" spans="1:8" x14ac:dyDescent="0.15">
      <c r="A68" t="s">
        <v>155</v>
      </c>
      <c r="B68" t="s">
        <v>30</v>
      </c>
      <c r="C68">
        <v>3</v>
      </c>
      <c r="D68">
        <v>26</v>
      </c>
      <c r="E68">
        <v>2</v>
      </c>
      <c r="F68" t="s">
        <v>2353</v>
      </c>
      <c r="G68" t="b">
        <v>0</v>
      </c>
      <c r="H68" t="b">
        <v>0</v>
      </c>
    </row>
    <row r="69" spans="1:8" x14ac:dyDescent="0.15">
      <c r="A69" t="s">
        <v>155</v>
      </c>
      <c r="B69" t="s">
        <v>27</v>
      </c>
      <c r="C69">
        <v>3</v>
      </c>
      <c r="D69">
        <v>26</v>
      </c>
      <c r="E69">
        <v>2</v>
      </c>
      <c r="F69" t="s">
        <v>172</v>
      </c>
      <c r="G69" t="b">
        <v>0</v>
      </c>
      <c r="H69" t="b">
        <v>0</v>
      </c>
    </row>
    <row r="70" spans="1:8" x14ac:dyDescent="0.15">
      <c r="A70" t="s">
        <v>144</v>
      </c>
      <c r="B70" t="s">
        <v>23</v>
      </c>
      <c r="C70">
        <v>3</v>
      </c>
      <c r="D70">
        <v>26</v>
      </c>
      <c r="E70">
        <v>2</v>
      </c>
      <c r="F70" t="s">
        <v>178</v>
      </c>
      <c r="G70" t="b">
        <v>0</v>
      </c>
      <c r="H70" t="b">
        <v>0</v>
      </c>
    </row>
    <row r="71" spans="1:8" x14ac:dyDescent="0.15">
      <c r="A71" t="s">
        <v>155</v>
      </c>
      <c r="B71" t="s">
        <v>30</v>
      </c>
      <c r="C71">
        <v>3</v>
      </c>
      <c r="D71">
        <v>27</v>
      </c>
      <c r="E71">
        <v>2</v>
      </c>
      <c r="F71" t="s">
        <v>3092</v>
      </c>
      <c r="G71" t="b">
        <v>0</v>
      </c>
      <c r="H71" t="b">
        <v>0</v>
      </c>
    </row>
    <row r="72" spans="1:8" x14ac:dyDescent="0.15">
      <c r="A72" t="s">
        <v>153</v>
      </c>
      <c r="B72" t="s">
        <v>30</v>
      </c>
      <c r="C72">
        <v>3</v>
      </c>
      <c r="D72">
        <v>27</v>
      </c>
      <c r="E72">
        <v>2</v>
      </c>
      <c r="F72" t="s">
        <v>3329</v>
      </c>
      <c r="G72" t="b">
        <v>0</v>
      </c>
      <c r="H72" t="b">
        <v>0</v>
      </c>
    </row>
    <row r="73" spans="1:8" x14ac:dyDescent="0.15">
      <c r="A73" t="s">
        <v>155</v>
      </c>
      <c r="B73" t="s">
        <v>30</v>
      </c>
      <c r="C73">
        <v>3</v>
      </c>
      <c r="D73">
        <v>28</v>
      </c>
      <c r="E73">
        <v>2</v>
      </c>
      <c r="F73" t="s">
        <v>2376</v>
      </c>
      <c r="G73" t="b">
        <v>0</v>
      </c>
      <c r="H73" t="b">
        <v>0</v>
      </c>
    </row>
    <row r="74" spans="1:8" x14ac:dyDescent="0.15">
      <c r="A74" t="s">
        <v>155</v>
      </c>
      <c r="B74" t="s">
        <v>27</v>
      </c>
      <c r="C74">
        <v>3</v>
      </c>
      <c r="D74">
        <v>28</v>
      </c>
      <c r="E74">
        <v>2</v>
      </c>
      <c r="F74" t="s">
        <v>2469</v>
      </c>
      <c r="G74" t="b">
        <v>0</v>
      </c>
      <c r="H74" t="b">
        <v>0</v>
      </c>
    </row>
    <row r="75" spans="1:8" x14ac:dyDescent="0.15">
      <c r="A75" t="s">
        <v>144</v>
      </c>
      <c r="B75" t="s">
        <v>23</v>
      </c>
      <c r="C75">
        <v>3</v>
      </c>
      <c r="D75">
        <v>28</v>
      </c>
      <c r="E75">
        <v>2</v>
      </c>
      <c r="F75" t="s">
        <v>178</v>
      </c>
      <c r="G75" t="b">
        <v>0</v>
      </c>
      <c r="H75" t="b">
        <v>0</v>
      </c>
    </row>
    <row r="76" spans="1:8" x14ac:dyDescent="0.15">
      <c r="A76" t="s">
        <v>155</v>
      </c>
      <c r="B76" t="s">
        <v>30</v>
      </c>
      <c r="C76">
        <v>2</v>
      </c>
      <c r="D76">
        <v>29</v>
      </c>
      <c r="E76">
        <v>2</v>
      </c>
      <c r="F76" t="s">
        <v>3021</v>
      </c>
      <c r="G76" t="b">
        <v>0</v>
      </c>
      <c r="H76" t="b">
        <v>0</v>
      </c>
    </row>
    <row r="77" spans="1:8" x14ac:dyDescent="0.15">
      <c r="A77" t="s">
        <v>157</v>
      </c>
      <c r="B77" t="s">
        <v>30</v>
      </c>
      <c r="C77">
        <v>2</v>
      </c>
      <c r="D77">
        <v>29</v>
      </c>
      <c r="E77">
        <v>2</v>
      </c>
      <c r="F77" t="s">
        <v>3198</v>
      </c>
      <c r="G77" t="b">
        <v>0</v>
      </c>
      <c r="H77" t="b">
        <v>0</v>
      </c>
    </row>
    <row r="78" spans="1:8" x14ac:dyDescent="0.15">
      <c r="A78" t="s">
        <v>144</v>
      </c>
      <c r="B78" t="s">
        <v>23</v>
      </c>
      <c r="C78">
        <v>2</v>
      </c>
      <c r="D78">
        <v>29</v>
      </c>
      <c r="E78">
        <v>2</v>
      </c>
      <c r="F78" t="s">
        <v>178</v>
      </c>
      <c r="G78" t="b">
        <v>0</v>
      </c>
      <c r="H78" t="b">
        <v>0</v>
      </c>
    </row>
    <row r="79" spans="1:8" x14ac:dyDescent="0.15">
      <c r="A79" t="s">
        <v>156</v>
      </c>
      <c r="B79" t="s">
        <v>30</v>
      </c>
      <c r="C79">
        <v>2</v>
      </c>
      <c r="D79">
        <v>30</v>
      </c>
      <c r="E79">
        <v>2</v>
      </c>
      <c r="F79" t="s">
        <v>3130</v>
      </c>
      <c r="G79" t="b">
        <v>0</v>
      </c>
      <c r="H79" t="b">
        <v>0</v>
      </c>
    </row>
    <row r="80" spans="1:8" x14ac:dyDescent="0.15">
      <c r="A80" t="s">
        <v>157</v>
      </c>
      <c r="B80" t="s">
        <v>30</v>
      </c>
      <c r="C80">
        <v>2</v>
      </c>
      <c r="D80">
        <v>30</v>
      </c>
      <c r="E80">
        <v>2</v>
      </c>
      <c r="F80" t="s">
        <v>3195</v>
      </c>
      <c r="G80" t="b">
        <v>0</v>
      </c>
      <c r="H80" t="b">
        <v>0</v>
      </c>
    </row>
    <row r="81" spans="1:8" x14ac:dyDescent="0.15">
      <c r="A81" t="s">
        <v>156</v>
      </c>
      <c r="B81" t="s">
        <v>30</v>
      </c>
      <c r="C81">
        <v>2</v>
      </c>
      <c r="D81">
        <v>31</v>
      </c>
      <c r="E81">
        <v>2</v>
      </c>
      <c r="F81" t="s">
        <v>3133</v>
      </c>
      <c r="G81" t="b">
        <v>0</v>
      </c>
      <c r="H81" t="b">
        <v>0</v>
      </c>
    </row>
    <row r="82" spans="1:8" x14ac:dyDescent="0.15">
      <c r="A82" t="s">
        <v>153</v>
      </c>
      <c r="B82" t="s">
        <v>30</v>
      </c>
      <c r="C82">
        <v>2</v>
      </c>
      <c r="D82">
        <v>31</v>
      </c>
      <c r="E82">
        <v>2</v>
      </c>
      <c r="F82" t="s">
        <v>3321</v>
      </c>
      <c r="G82" t="b">
        <v>0</v>
      </c>
      <c r="H82" t="b">
        <v>0</v>
      </c>
    </row>
    <row r="83" spans="1:8" x14ac:dyDescent="0.15">
      <c r="A83" t="s">
        <v>144</v>
      </c>
      <c r="B83" t="s">
        <v>23</v>
      </c>
      <c r="C83">
        <v>2</v>
      </c>
      <c r="D83">
        <v>31</v>
      </c>
      <c r="E83">
        <v>2</v>
      </c>
      <c r="F83" t="s">
        <v>178</v>
      </c>
      <c r="G83" t="b">
        <v>0</v>
      </c>
      <c r="H83" t="b">
        <v>0</v>
      </c>
    </row>
    <row r="84" spans="1:8" x14ac:dyDescent="0.15">
      <c r="A84" t="s">
        <v>156</v>
      </c>
      <c r="B84" t="s">
        <v>30</v>
      </c>
      <c r="C84">
        <v>1</v>
      </c>
      <c r="D84">
        <v>32</v>
      </c>
      <c r="E84">
        <v>2</v>
      </c>
      <c r="F84" t="s">
        <v>381</v>
      </c>
      <c r="G84" t="b">
        <v>0</v>
      </c>
      <c r="H84" t="b">
        <v>0</v>
      </c>
    </row>
    <row r="85" spans="1:8" x14ac:dyDescent="0.15">
      <c r="A85" t="s">
        <v>153</v>
      </c>
      <c r="B85" t="s">
        <v>30</v>
      </c>
      <c r="C85">
        <v>1</v>
      </c>
      <c r="D85">
        <v>32</v>
      </c>
      <c r="E85">
        <v>2</v>
      </c>
      <c r="F85" t="s">
        <v>2437</v>
      </c>
      <c r="G85" t="b">
        <v>0</v>
      </c>
      <c r="H85" t="b">
        <v>0</v>
      </c>
    </row>
    <row r="86" spans="1:8" x14ac:dyDescent="0.15">
      <c r="A86" t="s">
        <v>156</v>
      </c>
      <c r="B86" t="s">
        <v>30</v>
      </c>
      <c r="C86">
        <v>3</v>
      </c>
      <c r="D86">
        <v>33</v>
      </c>
      <c r="E86">
        <v>1</v>
      </c>
      <c r="F86" t="s">
        <v>2716</v>
      </c>
      <c r="G86" t="b">
        <v>0</v>
      </c>
      <c r="H86" t="b">
        <v>0</v>
      </c>
    </row>
    <row r="87" spans="1:8" x14ac:dyDescent="0.15">
      <c r="A87" t="s">
        <v>156</v>
      </c>
      <c r="B87" t="s">
        <v>27</v>
      </c>
      <c r="C87">
        <v>3</v>
      </c>
      <c r="D87">
        <v>33</v>
      </c>
      <c r="E87">
        <v>1</v>
      </c>
      <c r="F87" t="s">
        <v>2513</v>
      </c>
      <c r="G87" t="b">
        <v>0</v>
      </c>
      <c r="H87" t="b">
        <v>0</v>
      </c>
    </row>
    <row r="88" spans="1:8" x14ac:dyDescent="0.15">
      <c r="A88" t="s">
        <v>157</v>
      </c>
      <c r="B88" t="s">
        <v>30</v>
      </c>
      <c r="C88">
        <v>3</v>
      </c>
      <c r="D88">
        <v>34</v>
      </c>
      <c r="E88">
        <v>1</v>
      </c>
      <c r="F88" t="s">
        <v>2425</v>
      </c>
      <c r="G88" t="b">
        <v>0</v>
      </c>
      <c r="H88" t="b">
        <v>0</v>
      </c>
    </row>
    <row r="89" spans="1:8" x14ac:dyDescent="0.15">
      <c r="A89" t="s">
        <v>157</v>
      </c>
      <c r="B89" t="s">
        <v>27</v>
      </c>
      <c r="C89">
        <v>3</v>
      </c>
      <c r="D89">
        <v>34</v>
      </c>
      <c r="E89">
        <v>1</v>
      </c>
      <c r="F89" t="s">
        <v>2544</v>
      </c>
      <c r="G89" t="b">
        <v>0</v>
      </c>
      <c r="H89" t="b">
        <v>0</v>
      </c>
    </row>
    <row r="90" spans="1:8" x14ac:dyDescent="0.15">
      <c r="A90" t="s">
        <v>155</v>
      </c>
      <c r="B90" t="s">
        <v>30</v>
      </c>
      <c r="C90">
        <v>3</v>
      </c>
      <c r="D90">
        <v>35</v>
      </c>
      <c r="E90">
        <v>1</v>
      </c>
      <c r="F90" t="s">
        <v>2366</v>
      </c>
      <c r="G90" t="b">
        <v>0</v>
      </c>
      <c r="H90" t="b">
        <v>0</v>
      </c>
    </row>
    <row r="91" spans="1:8" x14ac:dyDescent="0.15">
      <c r="A91" t="s">
        <v>154</v>
      </c>
      <c r="B91" t="s">
        <v>23</v>
      </c>
      <c r="C91">
        <v>3</v>
      </c>
      <c r="D91">
        <v>35</v>
      </c>
      <c r="E91">
        <v>1</v>
      </c>
      <c r="F91" t="s">
        <v>2597</v>
      </c>
      <c r="G91" t="b">
        <v>0</v>
      </c>
      <c r="H91" t="b">
        <v>0</v>
      </c>
    </row>
    <row r="92" spans="1:8" x14ac:dyDescent="0.15">
      <c r="A92" t="s">
        <v>155</v>
      </c>
      <c r="B92" t="s">
        <v>30</v>
      </c>
      <c r="C92">
        <v>3</v>
      </c>
      <c r="D92">
        <v>36</v>
      </c>
      <c r="E92">
        <v>1</v>
      </c>
      <c r="F92" t="s">
        <v>3113</v>
      </c>
      <c r="G92" t="b">
        <v>0</v>
      </c>
      <c r="H92" t="b">
        <v>0</v>
      </c>
    </row>
    <row r="93" spans="1:8" x14ac:dyDescent="0.15">
      <c r="A93" t="s">
        <v>156</v>
      </c>
      <c r="B93" t="s">
        <v>30</v>
      </c>
      <c r="C93">
        <v>3</v>
      </c>
      <c r="D93">
        <v>36</v>
      </c>
      <c r="E93">
        <v>1</v>
      </c>
      <c r="F93" t="s">
        <v>2780</v>
      </c>
      <c r="G93" t="b">
        <v>0</v>
      </c>
      <c r="H93" t="b">
        <v>0</v>
      </c>
    </row>
    <row r="94" spans="1:8" x14ac:dyDescent="0.15">
      <c r="A94" t="s">
        <v>156</v>
      </c>
      <c r="B94" t="s">
        <v>30</v>
      </c>
      <c r="C94">
        <v>3</v>
      </c>
      <c r="D94">
        <v>37</v>
      </c>
      <c r="E94">
        <v>1</v>
      </c>
      <c r="F94" t="s">
        <v>2711</v>
      </c>
      <c r="G94" t="b">
        <v>0</v>
      </c>
      <c r="H94" t="b">
        <v>0</v>
      </c>
    </row>
    <row r="95" spans="1:8" x14ac:dyDescent="0.15">
      <c r="A95" t="s">
        <v>156</v>
      </c>
      <c r="B95" t="s">
        <v>27</v>
      </c>
      <c r="C95">
        <v>3</v>
      </c>
      <c r="D95">
        <v>37</v>
      </c>
      <c r="E95">
        <v>1</v>
      </c>
      <c r="F95" t="s">
        <v>2504</v>
      </c>
      <c r="G95" t="b">
        <v>0</v>
      </c>
      <c r="H95" t="b">
        <v>0</v>
      </c>
    </row>
    <row r="96" spans="1:8" x14ac:dyDescent="0.15">
      <c r="A96" t="s">
        <v>155</v>
      </c>
      <c r="B96" t="s">
        <v>30</v>
      </c>
      <c r="C96">
        <v>2</v>
      </c>
      <c r="D96">
        <v>38</v>
      </c>
      <c r="E96">
        <v>1</v>
      </c>
      <c r="F96" t="s">
        <v>388</v>
      </c>
      <c r="G96" t="b">
        <v>0</v>
      </c>
      <c r="H96" t="b">
        <v>0</v>
      </c>
    </row>
    <row r="97" spans="1:8" x14ac:dyDescent="0.15">
      <c r="A97" t="s">
        <v>155</v>
      </c>
      <c r="B97" t="s">
        <v>27</v>
      </c>
      <c r="C97">
        <v>2</v>
      </c>
      <c r="D97">
        <v>38</v>
      </c>
      <c r="E97">
        <v>1</v>
      </c>
      <c r="F97" t="s">
        <v>2847</v>
      </c>
      <c r="G97" t="b">
        <v>0</v>
      </c>
      <c r="H97" t="b">
        <v>0</v>
      </c>
    </row>
    <row r="98" spans="1:8" x14ac:dyDescent="0.15">
      <c r="A98" t="s">
        <v>153</v>
      </c>
      <c r="B98" t="s">
        <v>30</v>
      </c>
      <c r="C98">
        <v>2</v>
      </c>
      <c r="D98">
        <v>39</v>
      </c>
      <c r="E98">
        <v>1</v>
      </c>
      <c r="F98" t="s">
        <v>2803</v>
      </c>
      <c r="G98" t="b">
        <v>0</v>
      </c>
      <c r="H98" t="b">
        <v>0</v>
      </c>
    </row>
    <row r="99" spans="1:8" x14ac:dyDescent="0.15">
      <c r="A99" t="s">
        <v>154</v>
      </c>
      <c r="B99" t="s">
        <v>23</v>
      </c>
      <c r="C99">
        <v>2</v>
      </c>
      <c r="D99">
        <v>39</v>
      </c>
      <c r="E99">
        <v>1</v>
      </c>
      <c r="F99" t="s">
        <v>2341</v>
      </c>
      <c r="G99" t="b">
        <v>0</v>
      </c>
      <c r="H99" t="b">
        <v>0</v>
      </c>
    </row>
    <row r="100" spans="1:8" x14ac:dyDescent="0.15">
      <c r="A100" t="s">
        <v>144</v>
      </c>
      <c r="B100" t="s">
        <v>23</v>
      </c>
      <c r="C100">
        <v>2</v>
      </c>
      <c r="D100">
        <v>39</v>
      </c>
      <c r="E100">
        <v>1</v>
      </c>
      <c r="F100" t="s">
        <v>178</v>
      </c>
      <c r="G100" t="b">
        <v>0</v>
      </c>
      <c r="H100" t="b">
        <v>0</v>
      </c>
    </row>
    <row r="101" spans="1:8" x14ac:dyDescent="0.15">
      <c r="A101" t="s">
        <v>153</v>
      </c>
      <c r="B101" t="s">
        <v>27</v>
      </c>
      <c r="C101">
        <v>3</v>
      </c>
      <c r="D101">
        <v>40</v>
      </c>
      <c r="E101">
        <v>2</v>
      </c>
      <c r="F101" t="s">
        <v>2554</v>
      </c>
      <c r="G101" t="b">
        <v>0</v>
      </c>
      <c r="H101" t="b">
        <v>0</v>
      </c>
    </row>
    <row r="102" spans="1:8" x14ac:dyDescent="0.15">
      <c r="A102" t="s">
        <v>154</v>
      </c>
      <c r="B102" t="s">
        <v>23</v>
      </c>
      <c r="C102">
        <v>3</v>
      </c>
      <c r="D102">
        <v>40</v>
      </c>
      <c r="E102">
        <v>2</v>
      </c>
      <c r="F102" t="s">
        <v>2579</v>
      </c>
      <c r="G102" t="b">
        <v>0</v>
      </c>
      <c r="H102" t="b">
        <v>0</v>
      </c>
    </row>
    <row r="103" spans="1:8" x14ac:dyDescent="0.15">
      <c r="A103" t="s">
        <v>144</v>
      </c>
      <c r="B103" t="s">
        <v>23</v>
      </c>
      <c r="C103">
        <v>3</v>
      </c>
      <c r="D103">
        <v>40</v>
      </c>
      <c r="E103">
        <v>2</v>
      </c>
      <c r="F103" t="s">
        <v>178</v>
      </c>
      <c r="G103" t="b">
        <v>0</v>
      </c>
      <c r="H103" t="b">
        <v>0</v>
      </c>
    </row>
    <row r="104" spans="1:8" x14ac:dyDescent="0.15">
      <c r="A104" t="s">
        <v>153</v>
      </c>
      <c r="B104" t="s">
        <v>27</v>
      </c>
      <c r="C104">
        <v>3</v>
      </c>
      <c r="D104">
        <v>41</v>
      </c>
      <c r="E104">
        <v>2</v>
      </c>
      <c r="F104" t="s">
        <v>2562</v>
      </c>
      <c r="G104" t="b">
        <v>0</v>
      </c>
      <c r="H104" t="b">
        <v>0</v>
      </c>
    </row>
    <row r="105" spans="1:8" x14ac:dyDescent="0.15">
      <c r="A105" t="s">
        <v>154</v>
      </c>
      <c r="B105" t="s">
        <v>23</v>
      </c>
      <c r="C105">
        <v>3</v>
      </c>
      <c r="D105">
        <v>41</v>
      </c>
      <c r="E105">
        <v>2</v>
      </c>
      <c r="F105" t="s">
        <v>2589</v>
      </c>
      <c r="G105" t="b">
        <v>0</v>
      </c>
      <c r="H105" t="b">
        <v>0</v>
      </c>
    </row>
    <row r="106" spans="1:8" x14ac:dyDescent="0.15">
      <c r="A106" t="s">
        <v>155</v>
      </c>
      <c r="B106" t="s">
        <v>30</v>
      </c>
      <c r="C106">
        <v>3</v>
      </c>
      <c r="D106">
        <v>42</v>
      </c>
      <c r="E106">
        <v>2</v>
      </c>
      <c r="F106" t="s">
        <v>2351</v>
      </c>
      <c r="G106" t="b">
        <v>0</v>
      </c>
      <c r="H106" t="b">
        <v>0</v>
      </c>
    </row>
    <row r="107" spans="1:8" x14ac:dyDescent="0.15">
      <c r="A107" t="s">
        <v>153</v>
      </c>
      <c r="B107" t="s">
        <v>30</v>
      </c>
      <c r="C107">
        <v>3</v>
      </c>
      <c r="D107">
        <v>42</v>
      </c>
      <c r="E107">
        <v>2</v>
      </c>
      <c r="F107" t="s">
        <v>2812</v>
      </c>
      <c r="G107" t="b">
        <v>0</v>
      </c>
      <c r="H107" t="b">
        <v>0</v>
      </c>
    </row>
    <row r="108" spans="1:8" x14ac:dyDescent="0.15">
      <c r="A108" t="s">
        <v>144</v>
      </c>
      <c r="B108" t="s">
        <v>23</v>
      </c>
      <c r="C108">
        <v>3</v>
      </c>
      <c r="D108">
        <v>42</v>
      </c>
      <c r="E108">
        <v>2</v>
      </c>
      <c r="F108" t="s">
        <v>178</v>
      </c>
      <c r="G108" t="b">
        <v>0</v>
      </c>
      <c r="H108" t="b">
        <v>0</v>
      </c>
    </row>
    <row r="109" spans="1:8" x14ac:dyDescent="0.15">
      <c r="A109" t="s">
        <v>155</v>
      </c>
      <c r="B109" t="s">
        <v>30</v>
      </c>
      <c r="C109">
        <v>3</v>
      </c>
      <c r="D109">
        <v>43</v>
      </c>
      <c r="E109">
        <v>2</v>
      </c>
      <c r="F109" t="s">
        <v>2361</v>
      </c>
      <c r="G109" t="b">
        <v>0</v>
      </c>
      <c r="H109" t="b">
        <v>0</v>
      </c>
    </row>
    <row r="110" spans="1:8" x14ac:dyDescent="0.15">
      <c r="A110" t="s">
        <v>155</v>
      </c>
      <c r="B110" t="s">
        <v>27</v>
      </c>
      <c r="C110">
        <v>3</v>
      </c>
      <c r="D110">
        <v>43</v>
      </c>
      <c r="E110">
        <v>2</v>
      </c>
      <c r="F110" t="s">
        <v>2465</v>
      </c>
      <c r="G110" t="b">
        <v>0</v>
      </c>
      <c r="H110" t="b">
        <v>0</v>
      </c>
    </row>
    <row r="111" spans="1:8" x14ac:dyDescent="0.15">
      <c r="A111" t="s">
        <v>155</v>
      </c>
      <c r="B111" t="s">
        <v>27</v>
      </c>
      <c r="C111">
        <v>2</v>
      </c>
      <c r="D111">
        <v>44</v>
      </c>
      <c r="E111">
        <v>2</v>
      </c>
      <c r="F111" t="s">
        <v>2844</v>
      </c>
      <c r="G111" t="b">
        <v>0</v>
      </c>
      <c r="H111" t="b">
        <v>0</v>
      </c>
    </row>
    <row r="112" spans="1:8" x14ac:dyDescent="0.15">
      <c r="A112" t="s">
        <v>154</v>
      </c>
      <c r="B112" t="s">
        <v>23</v>
      </c>
      <c r="C112">
        <v>2</v>
      </c>
      <c r="D112">
        <v>44</v>
      </c>
      <c r="E112">
        <v>2</v>
      </c>
      <c r="F112" t="s">
        <v>2321</v>
      </c>
      <c r="G112" t="b">
        <v>0</v>
      </c>
      <c r="H112" t="b">
        <v>0</v>
      </c>
    </row>
    <row r="113" spans="1:8" x14ac:dyDescent="0.15">
      <c r="A113" t="s">
        <v>155</v>
      </c>
      <c r="B113" t="s">
        <v>27</v>
      </c>
      <c r="C113">
        <v>2</v>
      </c>
      <c r="D113">
        <v>45</v>
      </c>
      <c r="E113">
        <v>2</v>
      </c>
      <c r="F113" t="s">
        <v>2845</v>
      </c>
      <c r="G113" t="b">
        <v>0</v>
      </c>
      <c r="H113" t="b">
        <v>0</v>
      </c>
    </row>
    <row r="114" spans="1:8" x14ac:dyDescent="0.15">
      <c r="A114" t="s">
        <v>154</v>
      </c>
      <c r="B114" t="s">
        <v>23</v>
      </c>
      <c r="C114">
        <v>2</v>
      </c>
      <c r="D114">
        <v>45</v>
      </c>
      <c r="E114">
        <v>2</v>
      </c>
      <c r="F114" t="s">
        <v>2328</v>
      </c>
      <c r="G114" t="b">
        <v>0</v>
      </c>
      <c r="H114" t="b">
        <v>0</v>
      </c>
    </row>
    <row r="115" spans="1:8" x14ac:dyDescent="0.15">
      <c r="A115" t="s">
        <v>144</v>
      </c>
      <c r="B115" t="s">
        <v>23</v>
      </c>
      <c r="C115">
        <v>2</v>
      </c>
      <c r="D115">
        <v>45</v>
      </c>
      <c r="E115">
        <v>2</v>
      </c>
      <c r="F115" t="s">
        <v>178</v>
      </c>
      <c r="G115" t="b">
        <v>0</v>
      </c>
      <c r="H115" t="b">
        <v>0</v>
      </c>
    </row>
    <row r="116" spans="1:8" x14ac:dyDescent="0.15">
      <c r="A116" t="s">
        <v>156</v>
      </c>
      <c r="B116" t="s">
        <v>30</v>
      </c>
      <c r="C116">
        <v>2</v>
      </c>
      <c r="D116">
        <v>46</v>
      </c>
      <c r="E116">
        <v>2</v>
      </c>
      <c r="F116" t="s">
        <v>2672</v>
      </c>
      <c r="G116" t="b">
        <v>0</v>
      </c>
      <c r="H116" t="b">
        <v>0</v>
      </c>
    </row>
    <row r="117" spans="1:8" x14ac:dyDescent="0.15">
      <c r="A117" t="s">
        <v>153</v>
      </c>
      <c r="B117" t="s">
        <v>30</v>
      </c>
      <c r="C117">
        <v>2</v>
      </c>
      <c r="D117">
        <v>46</v>
      </c>
      <c r="E117">
        <v>2</v>
      </c>
      <c r="F117" t="s">
        <v>2790</v>
      </c>
      <c r="G117" t="b">
        <v>0</v>
      </c>
      <c r="H117" t="b">
        <v>0</v>
      </c>
    </row>
    <row r="118" spans="1:8" x14ac:dyDescent="0.15">
      <c r="A118" t="s">
        <v>144</v>
      </c>
      <c r="B118" t="s">
        <v>23</v>
      </c>
      <c r="C118">
        <v>2</v>
      </c>
      <c r="D118">
        <v>46</v>
      </c>
      <c r="E118">
        <v>2</v>
      </c>
      <c r="F118" t="s">
        <v>178</v>
      </c>
      <c r="G118" t="b">
        <v>0</v>
      </c>
      <c r="H118" t="b">
        <v>0</v>
      </c>
    </row>
    <row r="119" spans="1:8" x14ac:dyDescent="0.15">
      <c r="A119" t="s">
        <v>156</v>
      </c>
      <c r="B119" t="s">
        <v>30</v>
      </c>
      <c r="C119">
        <v>2</v>
      </c>
      <c r="D119">
        <v>47</v>
      </c>
      <c r="E119">
        <v>2</v>
      </c>
      <c r="F119" t="s">
        <v>2667</v>
      </c>
      <c r="G119" t="b">
        <v>0</v>
      </c>
      <c r="H119" t="b">
        <v>0</v>
      </c>
    </row>
    <row r="120" spans="1:8" x14ac:dyDescent="0.15">
      <c r="A120" t="s">
        <v>157</v>
      </c>
      <c r="B120" t="s">
        <v>30</v>
      </c>
      <c r="C120">
        <v>2</v>
      </c>
      <c r="D120">
        <v>47</v>
      </c>
      <c r="E120">
        <v>2</v>
      </c>
      <c r="F120" t="s">
        <v>2752</v>
      </c>
      <c r="G120" t="b">
        <v>0</v>
      </c>
      <c r="H120" t="b">
        <v>0</v>
      </c>
    </row>
    <row r="121" spans="1:8" x14ac:dyDescent="0.15">
      <c r="A121" t="s">
        <v>157</v>
      </c>
      <c r="B121" t="s">
        <v>30</v>
      </c>
      <c r="C121">
        <v>2</v>
      </c>
      <c r="D121">
        <v>48</v>
      </c>
      <c r="E121">
        <v>2</v>
      </c>
      <c r="F121" t="s">
        <v>2754</v>
      </c>
      <c r="G121" t="b">
        <v>0</v>
      </c>
      <c r="H121" t="b">
        <v>0</v>
      </c>
    </row>
    <row r="122" spans="1:8" x14ac:dyDescent="0.15">
      <c r="A122" t="s">
        <v>154</v>
      </c>
      <c r="B122" t="s">
        <v>23</v>
      </c>
      <c r="C122">
        <v>2</v>
      </c>
      <c r="D122">
        <v>48</v>
      </c>
      <c r="E122">
        <v>2</v>
      </c>
      <c r="F122" t="s">
        <v>2322</v>
      </c>
      <c r="G122" t="b">
        <v>0</v>
      </c>
      <c r="H122" t="b">
        <v>0</v>
      </c>
    </row>
    <row r="123" spans="1:8" x14ac:dyDescent="0.15">
      <c r="A123" t="s">
        <v>155</v>
      </c>
      <c r="B123" t="s">
        <v>30</v>
      </c>
      <c r="C123">
        <v>1</v>
      </c>
      <c r="D123">
        <v>49</v>
      </c>
      <c r="E123">
        <v>2</v>
      </c>
      <c r="F123" t="s">
        <v>2613</v>
      </c>
      <c r="G123" t="b">
        <v>0</v>
      </c>
      <c r="H123" t="b">
        <v>0</v>
      </c>
    </row>
    <row r="124" spans="1:8" x14ac:dyDescent="0.15">
      <c r="A124" t="s">
        <v>157</v>
      </c>
      <c r="B124" t="s">
        <v>30</v>
      </c>
      <c r="C124">
        <v>1</v>
      </c>
      <c r="D124">
        <v>49</v>
      </c>
      <c r="E124">
        <v>2</v>
      </c>
      <c r="F124" t="s">
        <v>2729</v>
      </c>
      <c r="G124" t="b">
        <v>0</v>
      </c>
      <c r="H124" t="b">
        <v>0</v>
      </c>
    </row>
    <row r="125" spans="1:8" x14ac:dyDescent="0.15">
      <c r="A125" t="s">
        <v>157</v>
      </c>
      <c r="B125" t="s">
        <v>30</v>
      </c>
      <c r="C125">
        <v>1</v>
      </c>
      <c r="D125">
        <v>50</v>
      </c>
      <c r="E125">
        <v>2</v>
      </c>
      <c r="F125" t="s">
        <v>2724</v>
      </c>
      <c r="G125" t="b">
        <v>0</v>
      </c>
      <c r="H125" t="b">
        <v>0</v>
      </c>
    </row>
    <row r="126" spans="1:8" x14ac:dyDescent="0.15">
      <c r="A126" t="s">
        <v>153</v>
      </c>
      <c r="B126" t="s">
        <v>30</v>
      </c>
      <c r="C126">
        <v>1</v>
      </c>
      <c r="D126">
        <v>50</v>
      </c>
      <c r="E126">
        <v>2</v>
      </c>
      <c r="F126" t="s">
        <v>2440</v>
      </c>
      <c r="G126" t="b">
        <v>0</v>
      </c>
      <c r="H126" t="b">
        <v>0</v>
      </c>
    </row>
    <row r="127" spans="1:8" x14ac:dyDescent="0.15">
      <c r="A127" t="s">
        <v>144</v>
      </c>
      <c r="B127" t="s">
        <v>23</v>
      </c>
      <c r="C127">
        <v>1</v>
      </c>
      <c r="D127">
        <v>50</v>
      </c>
      <c r="E127">
        <v>2</v>
      </c>
      <c r="F127" t="s">
        <v>178</v>
      </c>
      <c r="G127" t="b">
        <v>0</v>
      </c>
      <c r="H127" t="b">
        <v>0</v>
      </c>
    </row>
    <row r="128" spans="1:8" x14ac:dyDescent="0.15">
      <c r="A128" t="s">
        <v>155</v>
      </c>
      <c r="B128" t="s">
        <v>30</v>
      </c>
      <c r="C128">
        <v>3</v>
      </c>
      <c r="D128">
        <v>51</v>
      </c>
      <c r="E128">
        <v>1</v>
      </c>
      <c r="F128" t="s">
        <v>3114</v>
      </c>
      <c r="G128" t="b">
        <v>0</v>
      </c>
      <c r="H128" t="b">
        <v>0</v>
      </c>
    </row>
    <row r="129" spans="1:8" x14ac:dyDescent="0.15">
      <c r="A129" t="s">
        <v>154</v>
      </c>
      <c r="B129" t="s">
        <v>23</v>
      </c>
      <c r="C129">
        <v>3</v>
      </c>
      <c r="D129">
        <v>51</v>
      </c>
      <c r="E129">
        <v>1</v>
      </c>
      <c r="F129" t="s">
        <v>2992</v>
      </c>
      <c r="G129" t="b">
        <v>0</v>
      </c>
      <c r="H129" t="b">
        <v>0</v>
      </c>
    </row>
    <row r="130" spans="1:8" x14ac:dyDescent="0.15">
      <c r="A130" t="s">
        <v>155</v>
      </c>
      <c r="B130" t="s">
        <v>27</v>
      </c>
      <c r="C130">
        <v>3</v>
      </c>
      <c r="D130">
        <v>52</v>
      </c>
      <c r="E130">
        <v>1</v>
      </c>
      <c r="F130" t="s">
        <v>2480</v>
      </c>
      <c r="G130" t="b">
        <v>0</v>
      </c>
      <c r="H130" t="b">
        <v>0</v>
      </c>
    </row>
    <row r="131" spans="1:8" x14ac:dyDescent="0.15">
      <c r="A131" t="s">
        <v>154</v>
      </c>
      <c r="B131" t="s">
        <v>23</v>
      </c>
      <c r="C131">
        <v>3</v>
      </c>
      <c r="D131">
        <v>52</v>
      </c>
      <c r="E131">
        <v>1</v>
      </c>
      <c r="F131" t="s">
        <v>2598</v>
      </c>
      <c r="G131" t="b">
        <v>0</v>
      </c>
      <c r="H131" t="b">
        <v>0</v>
      </c>
    </row>
    <row r="132" spans="1:8" x14ac:dyDescent="0.15">
      <c r="A132" t="s">
        <v>144</v>
      </c>
      <c r="B132" t="s">
        <v>23</v>
      </c>
      <c r="C132">
        <v>3</v>
      </c>
      <c r="D132">
        <v>52</v>
      </c>
      <c r="E132">
        <v>1</v>
      </c>
      <c r="F132" t="s">
        <v>178</v>
      </c>
      <c r="G132" t="b">
        <v>0</v>
      </c>
      <c r="H132" t="b">
        <v>0</v>
      </c>
    </row>
    <row r="133" spans="1:8" x14ac:dyDescent="0.15">
      <c r="A133" t="s">
        <v>155</v>
      </c>
      <c r="B133" t="s">
        <v>30</v>
      </c>
      <c r="C133">
        <v>3</v>
      </c>
      <c r="D133">
        <v>53</v>
      </c>
      <c r="E133">
        <v>1</v>
      </c>
      <c r="F133" t="s">
        <v>2372</v>
      </c>
      <c r="G133" t="b">
        <v>0</v>
      </c>
      <c r="H133" t="b">
        <v>0</v>
      </c>
    </row>
    <row r="134" spans="1:8" x14ac:dyDescent="0.15">
      <c r="A134" t="s">
        <v>155</v>
      </c>
      <c r="B134" t="s">
        <v>27</v>
      </c>
      <c r="C134">
        <v>3</v>
      </c>
      <c r="D134">
        <v>53</v>
      </c>
      <c r="E134">
        <v>1</v>
      </c>
      <c r="F134" t="s">
        <v>2476</v>
      </c>
      <c r="G134" t="b">
        <v>0</v>
      </c>
      <c r="H134" t="b">
        <v>0</v>
      </c>
    </row>
    <row r="135" spans="1:8" x14ac:dyDescent="0.15">
      <c r="A135" t="s">
        <v>144</v>
      </c>
      <c r="B135" t="s">
        <v>23</v>
      </c>
      <c r="C135">
        <v>3</v>
      </c>
      <c r="D135">
        <v>53</v>
      </c>
      <c r="E135">
        <v>1</v>
      </c>
      <c r="F135" t="s">
        <v>178</v>
      </c>
      <c r="G135" t="b">
        <v>0</v>
      </c>
      <c r="H135" t="b">
        <v>0</v>
      </c>
    </row>
    <row r="136" spans="1:8" x14ac:dyDescent="0.15">
      <c r="A136" t="s">
        <v>155</v>
      </c>
      <c r="B136" t="s">
        <v>30</v>
      </c>
      <c r="C136">
        <v>3</v>
      </c>
      <c r="D136">
        <v>54</v>
      </c>
      <c r="E136">
        <v>1</v>
      </c>
      <c r="F136" t="s">
        <v>3110</v>
      </c>
      <c r="G136" t="b">
        <v>0</v>
      </c>
      <c r="H136" t="b">
        <v>0</v>
      </c>
    </row>
    <row r="137" spans="1:8" x14ac:dyDescent="0.15">
      <c r="A137" t="s">
        <v>157</v>
      </c>
      <c r="B137" t="s">
        <v>30</v>
      </c>
      <c r="C137">
        <v>3</v>
      </c>
      <c r="D137">
        <v>54</v>
      </c>
      <c r="E137">
        <v>1</v>
      </c>
      <c r="F137" t="s">
        <v>3308</v>
      </c>
      <c r="G137" t="b">
        <v>0</v>
      </c>
      <c r="H137" t="b">
        <v>0</v>
      </c>
    </row>
    <row r="138" spans="1:8" x14ac:dyDescent="0.15">
      <c r="A138" t="s">
        <v>155</v>
      </c>
      <c r="B138" t="s">
        <v>30</v>
      </c>
      <c r="C138">
        <v>2</v>
      </c>
      <c r="D138">
        <v>55</v>
      </c>
      <c r="E138">
        <v>1</v>
      </c>
      <c r="F138" t="s">
        <v>3067</v>
      </c>
      <c r="G138" t="b">
        <v>0</v>
      </c>
      <c r="H138" t="b">
        <v>0</v>
      </c>
    </row>
    <row r="139" spans="1:8" x14ac:dyDescent="0.15">
      <c r="A139" t="s">
        <v>157</v>
      </c>
      <c r="B139" t="s">
        <v>30</v>
      </c>
      <c r="C139">
        <v>2</v>
      </c>
      <c r="D139">
        <v>55</v>
      </c>
      <c r="E139">
        <v>1</v>
      </c>
      <c r="F139" t="s">
        <v>2779</v>
      </c>
      <c r="G139" t="b">
        <v>0</v>
      </c>
      <c r="H139" t="b">
        <v>0</v>
      </c>
    </row>
    <row r="140" spans="1:8" x14ac:dyDescent="0.15">
      <c r="A140" t="s">
        <v>155</v>
      </c>
      <c r="B140" t="s">
        <v>30</v>
      </c>
      <c r="C140">
        <v>2</v>
      </c>
      <c r="D140">
        <v>56</v>
      </c>
      <c r="E140">
        <v>1</v>
      </c>
      <c r="F140" t="s">
        <v>2653</v>
      </c>
      <c r="G140" t="b">
        <v>0</v>
      </c>
      <c r="H140" t="b">
        <v>0</v>
      </c>
    </row>
    <row r="141" spans="1:8" x14ac:dyDescent="0.15">
      <c r="A141" t="s">
        <v>153</v>
      </c>
      <c r="B141" t="s">
        <v>30</v>
      </c>
      <c r="C141">
        <v>2</v>
      </c>
      <c r="D141">
        <v>56</v>
      </c>
      <c r="E141">
        <v>1</v>
      </c>
      <c r="F141" t="s">
        <v>2795</v>
      </c>
      <c r="G141" t="b">
        <v>0</v>
      </c>
      <c r="H141" t="b">
        <v>0</v>
      </c>
    </row>
    <row r="142" spans="1:8" x14ac:dyDescent="0.15">
      <c r="A142" t="s">
        <v>144</v>
      </c>
      <c r="B142" t="s">
        <v>23</v>
      </c>
      <c r="C142">
        <v>2</v>
      </c>
      <c r="D142">
        <v>56</v>
      </c>
      <c r="E142">
        <v>1</v>
      </c>
      <c r="F142" t="s">
        <v>178</v>
      </c>
      <c r="G142" t="b">
        <v>0</v>
      </c>
      <c r="H142" t="b">
        <v>0</v>
      </c>
    </row>
    <row r="143" spans="1:8" x14ac:dyDescent="0.15">
      <c r="A143" t="s">
        <v>155</v>
      </c>
      <c r="B143" t="s">
        <v>30</v>
      </c>
      <c r="C143">
        <v>2</v>
      </c>
      <c r="D143">
        <v>57</v>
      </c>
      <c r="E143">
        <v>1</v>
      </c>
      <c r="F143" t="s">
        <v>138</v>
      </c>
      <c r="G143" t="b">
        <v>0</v>
      </c>
      <c r="H143" t="b">
        <v>0</v>
      </c>
    </row>
    <row r="144" spans="1:8" x14ac:dyDescent="0.15">
      <c r="A144" t="s">
        <v>153</v>
      </c>
      <c r="B144" t="s">
        <v>30</v>
      </c>
      <c r="C144">
        <v>2</v>
      </c>
      <c r="D144">
        <v>57</v>
      </c>
      <c r="E144">
        <v>1</v>
      </c>
      <c r="F144" t="s">
        <v>2362</v>
      </c>
      <c r="G144" t="b">
        <v>0</v>
      </c>
      <c r="H144" t="b">
        <v>0</v>
      </c>
    </row>
    <row r="145" spans="1:8" x14ac:dyDescent="0.15">
      <c r="A145" t="s">
        <v>144</v>
      </c>
      <c r="B145" t="s">
        <v>23</v>
      </c>
      <c r="C145">
        <v>2</v>
      </c>
      <c r="D145">
        <v>57</v>
      </c>
      <c r="E145">
        <v>1</v>
      </c>
      <c r="F145" t="s">
        <v>178</v>
      </c>
      <c r="G145" t="b">
        <v>0</v>
      </c>
      <c r="H145" t="b">
        <v>0</v>
      </c>
    </row>
    <row r="146" spans="1:8" x14ac:dyDescent="0.15">
      <c r="A146" t="s">
        <v>157</v>
      </c>
      <c r="B146" t="s">
        <v>27</v>
      </c>
      <c r="C146">
        <v>3</v>
      </c>
      <c r="D146">
        <v>58</v>
      </c>
      <c r="E146">
        <v>2</v>
      </c>
      <c r="F146" t="s">
        <v>2532</v>
      </c>
      <c r="G146" t="b">
        <v>0</v>
      </c>
      <c r="H146" t="b">
        <v>0</v>
      </c>
    </row>
    <row r="147" spans="1:8" x14ac:dyDescent="0.15">
      <c r="A147" t="s">
        <v>154</v>
      </c>
      <c r="B147" t="s">
        <v>23</v>
      </c>
      <c r="C147">
        <v>3</v>
      </c>
      <c r="D147">
        <v>58</v>
      </c>
      <c r="E147">
        <v>2</v>
      </c>
      <c r="F147" t="s">
        <v>2582</v>
      </c>
      <c r="G147" t="b">
        <v>0</v>
      </c>
      <c r="H147" t="b">
        <v>0</v>
      </c>
    </row>
    <row r="148" spans="1:8" x14ac:dyDescent="0.15">
      <c r="A148" t="s">
        <v>155</v>
      </c>
      <c r="B148" t="s">
        <v>27</v>
      </c>
      <c r="C148">
        <v>3</v>
      </c>
      <c r="D148">
        <v>59</v>
      </c>
      <c r="E148">
        <v>2</v>
      </c>
      <c r="F148" t="s">
        <v>2458</v>
      </c>
      <c r="G148" t="b">
        <v>0</v>
      </c>
      <c r="H148" t="b">
        <v>0</v>
      </c>
    </row>
    <row r="149" spans="1:8" x14ac:dyDescent="0.15">
      <c r="A149" t="s">
        <v>156</v>
      </c>
      <c r="B149" t="s">
        <v>30</v>
      </c>
      <c r="C149">
        <v>3</v>
      </c>
      <c r="D149">
        <v>59</v>
      </c>
      <c r="E149">
        <v>2</v>
      </c>
      <c r="F149" t="s">
        <v>2693</v>
      </c>
      <c r="G149" t="b">
        <v>0</v>
      </c>
      <c r="H149" t="b">
        <v>0</v>
      </c>
    </row>
    <row r="150" spans="1:8" x14ac:dyDescent="0.15">
      <c r="A150" t="s">
        <v>144</v>
      </c>
      <c r="B150" t="s">
        <v>23</v>
      </c>
      <c r="C150">
        <v>3</v>
      </c>
      <c r="D150">
        <v>59</v>
      </c>
      <c r="E150">
        <v>2</v>
      </c>
      <c r="F150" t="s">
        <v>178</v>
      </c>
      <c r="G150" t="b">
        <v>0</v>
      </c>
      <c r="H150" t="b">
        <v>0</v>
      </c>
    </row>
    <row r="151" spans="1:8" x14ac:dyDescent="0.15">
      <c r="A151" t="s">
        <v>153</v>
      </c>
      <c r="B151" t="s">
        <v>30</v>
      </c>
      <c r="C151">
        <v>3</v>
      </c>
      <c r="D151">
        <v>60</v>
      </c>
      <c r="E151">
        <v>2</v>
      </c>
      <c r="F151" t="s">
        <v>2819</v>
      </c>
      <c r="G151" t="b">
        <v>0</v>
      </c>
      <c r="H151" t="b">
        <v>0</v>
      </c>
    </row>
    <row r="152" spans="1:8" x14ac:dyDescent="0.15">
      <c r="A152" t="s">
        <v>153</v>
      </c>
      <c r="B152" t="s">
        <v>27</v>
      </c>
      <c r="C152">
        <v>3</v>
      </c>
      <c r="D152">
        <v>60</v>
      </c>
      <c r="E152">
        <v>2</v>
      </c>
      <c r="F152" t="s">
        <v>2555</v>
      </c>
      <c r="G152" t="b">
        <v>0</v>
      </c>
      <c r="H152" t="b">
        <v>0</v>
      </c>
    </row>
    <row r="153" spans="1:8" x14ac:dyDescent="0.15">
      <c r="A153" t="s">
        <v>144</v>
      </c>
      <c r="B153" t="s">
        <v>23</v>
      </c>
      <c r="C153">
        <v>3</v>
      </c>
      <c r="D153">
        <v>60</v>
      </c>
      <c r="E153">
        <v>2</v>
      </c>
      <c r="F153" t="s">
        <v>178</v>
      </c>
      <c r="G153" t="b">
        <v>0</v>
      </c>
      <c r="H153" t="b">
        <v>0</v>
      </c>
    </row>
    <row r="154" spans="1:8" x14ac:dyDescent="0.15">
      <c r="A154" t="s">
        <v>155</v>
      </c>
      <c r="B154" t="s">
        <v>30</v>
      </c>
      <c r="C154">
        <v>3</v>
      </c>
      <c r="D154">
        <v>61</v>
      </c>
      <c r="E154">
        <v>2</v>
      </c>
      <c r="F154" t="s">
        <v>3090</v>
      </c>
      <c r="G154" t="b">
        <v>0</v>
      </c>
      <c r="H154" t="b">
        <v>0</v>
      </c>
    </row>
    <row r="155" spans="1:8" x14ac:dyDescent="0.15">
      <c r="A155" t="s">
        <v>156</v>
      </c>
      <c r="B155" t="s">
        <v>30</v>
      </c>
      <c r="C155">
        <v>3</v>
      </c>
      <c r="D155">
        <v>61</v>
      </c>
      <c r="E155">
        <v>2</v>
      </c>
      <c r="F155" t="s">
        <v>3170</v>
      </c>
      <c r="G155" t="b">
        <v>0</v>
      </c>
      <c r="H155" t="b">
        <v>0</v>
      </c>
    </row>
    <row r="156" spans="1:8" x14ac:dyDescent="0.15">
      <c r="A156" t="s">
        <v>156</v>
      </c>
      <c r="B156" t="s">
        <v>30</v>
      </c>
      <c r="C156">
        <v>3</v>
      </c>
      <c r="D156">
        <v>62</v>
      </c>
      <c r="E156">
        <v>2</v>
      </c>
      <c r="F156" t="s">
        <v>2705</v>
      </c>
      <c r="G156" t="b">
        <v>0</v>
      </c>
      <c r="H156" t="b">
        <v>0</v>
      </c>
    </row>
    <row r="157" spans="1:8" x14ac:dyDescent="0.15">
      <c r="A157" t="s">
        <v>156</v>
      </c>
      <c r="B157" t="s">
        <v>27</v>
      </c>
      <c r="C157">
        <v>3</v>
      </c>
      <c r="D157">
        <v>62</v>
      </c>
      <c r="E157">
        <v>2</v>
      </c>
      <c r="F157" t="s">
        <v>2493</v>
      </c>
      <c r="G157" t="b">
        <v>0</v>
      </c>
      <c r="H157" t="b">
        <v>0</v>
      </c>
    </row>
    <row r="158" spans="1:8" x14ac:dyDescent="0.15">
      <c r="A158" t="s">
        <v>157</v>
      </c>
      <c r="B158" t="s">
        <v>30</v>
      </c>
      <c r="C158">
        <v>3</v>
      </c>
      <c r="D158">
        <v>63</v>
      </c>
      <c r="E158">
        <v>2</v>
      </c>
      <c r="F158" t="s">
        <v>374</v>
      </c>
      <c r="G158" t="b">
        <v>0</v>
      </c>
      <c r="H158" t="b">
        <v>0</v>
      </c>
    </row>
    <row r="159" spans="1:8" x14ac:dyDescent="0.15">
      <c r="A159" t="s">
        <v>157</v>
      </c>
      <c r="B159" t="s">
        <v>27</v>
      </c>
      <c r="C159">
        <v>3</v>
      </c>
      <c r="D159">
        <v>63</v>
      </c>
      <c r="E159">
        <v>2</v>
      </c>
      <c r="F159" t="s">
        <v>2524</v>
      </c>
      <c r="G159" t="b">
        <v>0</v>
      </c>
      <c r="H159" t="b">
        <v>0</v>
      </c>
    </row>
    <row r="160" spans="1:8" x14ac:dyDescent="0.15">
      <c r="A160" t="s">
        <v>155</v>
      </c>
      <c r="B160" t="s">
        <v>30</v>
      </c>
      <c r="C160">
        <v>3</v>
      </c>
      <c r="D160">
        <v>64</v>
      </c>
      <c r="E160">
        <v>2</v>
      </c>
      <c r="F160" t="s">
        <v>3084</v>
      </c>
      <c r="G160" t="b">
        <v>0</v>
      </c>
      <c r="H160" t="b">
        <v>0</v>
      </c>
    </row>
    <row r="161" spans="1:8" x14ac:dyDescent="0.15">
      <c r="A161" t="s">
        <v>153</v>
      </c>
      <c r="B161" t="s">
        <v>30</v>
      </c>
      <c r="C161">
        <v>3</v>
      </c>
      <c r="D161">
        <v>64</v>
      </c>
      <c r="E161">
        <v>2</v>
      </c>
      <c r="F161" t="s">
        <v>2822</v>
      </c>
      <c r="G161" t="b">
        <v>0</v>
      </c>
      <c r="H161" t="b">
        <v>0</v>
      </c>
    </row>
    <row r="162" spans="1:8" x14ac:dyDescent="0.15">
      <c r="A162" t="s">
        <v>156</v>
      </c>
      <c r="B162" t="s">
        <v>27</v>
      </c>
      <c r="C162">
        <v>3</v>
      </c>
      <c r="D162">
        <v>65</v>
      </c>
      <c r="E162">
        <v>2</v>
      </c>
      <c r="F162" t="s">
        <v>2501</v>
      </c>
      <c r="G162" t="b">
        <v>0</v>
      </c>
      <c r="H162" t="b">
        <v>0</v>
      </c>
    </row>
    <row r="163" spans="1:8" x14ac:dyDescent="0.15">
      <c r="A163" t="s">
        <v>157</v>
      </c>
      <c r="B163" t="s">
        <v>27</v>
      </c>
      <c r="C163">
        <v>3</v>
      </c>
      <c r="D163">
        <v>65</v>
      </c>
      <c r="E163">
        <v>2</v>
      </c>
      <c r="F163" t="s">
        <v>2525</v>
      </c>
      <c r="G163" t="b">
        <v>0</v>
      </c>
      <c r="H163" t="b">
        <v>0</v>
      </c>
    </row>
    <row r="164" spans="1:8" x14ac:dyDescent="0.15">
      <c r="A164" t="s">
        <v>155</v>
      </c>
      <c r="B164" t="s">
        <v>30</v>
      </c>
      <c r="C164">
        <v>3</v>
      </c>
      <c r="D164">
        <v>66</v>
      </c>
      <c r="E164">
        <v>2</v>
      </c>
      <c r="F164" t="s">
        <v>3085</v>
      </c>
      <c r="G164" t="b">
        <v>0</v>
      </c>
      <c r="H164" t="b">
        <v>0</v>
      </c>
    </row>
    <row r="165" spans="1:8" x14ac:dyDescent="0.15">
      <c r="A165" t="s">
        <v>156</v>
      </c>
      <c r="B165" t="s">
        <v>30</v>
      </c>
      <c r="C165">
        <v>3</v>
      </c>
      <c r="D165">
        <v>66</v>
      </c>
      <c r="E165">
        <v>2</v>
      </c>
      <c r="F165" t="s">
        <v>2682</v>
      </c>
      <c r="G165" t="b">
        <v>0</v>
      </c>
      <c r="H165" t="b">
        <v>0</v>
      </c>
    </row>
    <row r="166" spans="1:8" x14ac:dyDescent="0.15">
      <c r="A166" t="s">
        <v>153</v>
      </c>
      <c r="B166" t="s">
        <v>30</v>
      </c>
      <c r="C166">
        <v>2</v>
      </c>
      <c r="D166">
        <v>67</v>
      </c>
      <c r="E166">
        <v>2</v>
      </c>
      <c r="F166" t="s">
        <v>2429</v>
      </c>
      <c r="G166" t="b">
        <v>0</v>
      </c>
      <c r="H166" t="b">
        <v>0</v>
      </c>
    </row>
    <row r="167" spans="1:8" x14ac:dyDescent="0.15">
      <c r="A167" t="s">
        <v>154</v>
      </c>
      <c r="B167" t="s">
        <v>23</v>
      </c>
      <c r="C167">
        <v>2</v>
      </c>
      <c r="D167">
        <v>67</v>
      </c>
      <c r="E167">
        <v>2</v>
      </c>
      <c r="F167" t="s">
        <v>2331</v>
      </c>
      <c r="G167" t="b">
        <v>0</v>
      </c>
      <c r="H167" t="b">
        <v>0</v>
      </c>
    </row>
    <row r="168" spans="1:8" x14ac:dyDescent="0.15">
      <c r="A168" t="s">
        <v>144</v>
      </c>
      <c r="B168" t="s">
        <v>23</v>
      </c>
      <c r="C168">
        <v>2</v>
      </c>
      <c r="D168">
        <v>67</v>
      </c>
      <c r="E168">
        <v>2</v>
      </c>
      <c r="F168" t="s">
        <v>178</v>
      </c>
      <c r="G168" t="b">
        <v>0</v>
      </c>
      <c r="H168" t="b">
        <v>0</v>
      </c>
    </row>
    <row r="169" spans="1:8" x14ac:dyDescent="0.15">
      <c r="A169" t="s">
        <v>153</v>
      </c>
      <c r="B169" t="s">
        <v>30</v>
      </c>
      <c r="C169">
        <v>2</v>
      </c>
      <c r="D169">
        <v>68</v>
      </c>
      <c r="E169">
        <v>2</v>
      </c>
      <c r="F169" t="s">
        <v>2785</v>
      </c>
      <c r="G169" t="b">
        <v>0</v>
      </c>
      <c r="H169" t="b">
        <v>0</v>
      </c>
    </row>
    <row r="170" spans="1:8" x14ac:dyDescent="0.15">
      <c r="A170" t="s">
        <v>154</v>
      </c>
      <c r="B170" t="s">
        <v>23</v>
      </c>
      <c r="C170">
        <v>2</v>
      </c>
      <c r="D170">
        <v>68</v>
      </c>
      <c r="E170">
        <v>2</v>
      </c>
      <c r="F170" t="s">
        <v>2319</v>
      </c>
      <c r="G170" t="b">
        <v>0</v>
      </c>
      <c r="H170" t="b">
        <v>0</v>
      </c>
    </row>
    <row r="171" spans="1:8" x14ac:dyDescent="0.15">
      <c r="A171" t="s">
        <v>144</v>
      </c>
      <c r="B171" t="s">
        <v>23</v>
      </c>
      <c r="C171">
        <v>2</v>
      </c>
      <c r="D171">
        <v>68</v>
      </c>
      <c r="E171">
        <v>2</v>
      </c>
      <c r="F171" t="s">
        <v>178</v>
      </c>
      <c r="G171" t="b">
        <v>0</v>
      </c>
      <c r="H171" t="b">
        <v>0</v>
      </c>
    </row>
    <row r="172" spans="1:8" x14ac:dyDescent="0.15">
      <c r="A172" t="s">
        <v>156</v>
      </c>
      <c r="B172" t="s">
        <v>30</v>
      </c>
      <c r="C172">
        <v>1</v>
      </c>
      <c r="D172">
        <v>69</v>
      </c>
      <c r="E172">
        <v>2</v>
      </c>
      <c r="F172" t="s">
        <v>2390</v>
      </c>
      <c r="G172" t="b">
        <v>0</v>
      </c>
      <c r="H172" t="b">
        <v>0</v>
      </c>
    </row>
    <row r="173" spans="1:8" x14ac:dyDescent="0.15">
      <c r="A173" t="s">
        <v>157</v>
      </c>
      <c r="B173" t="s">
        <v>30</v>
      </c>
      <c r="C173">
        <v>1</v>
      </c>
      <c r="D173">
        <v>69</v>
      </c>
      <c r="E173">
        <v>2</v>
      </c>
      <c r="F173" t="s">
        <v>2730</v>
      </c>
      <c r="G173" t="b">
        <v>0</v>
      </c>
      <c r="H173" t="b">
        <v>0</v>
      </c>
    </row>
    <row r="174" spans="1:8" x14ac:dyDescent="0.15">
      <c r="A174" t="s">
        <v>155</v>
      </c>
      <c r="B174" t="s">
        <v>27</v>
      </c>
      <c r="C174">
        <v>3</v>
      </c>
      <c r="D174">
        <v>70</v>
      </c>
      <c r="E174">
        <v>1</v>
      </c>
      <c r="F174" t="s">
        <v>2472</v>
      </c>
      <c r="G174" t="b">
        <v>0</v>
      </c>
      <c r="H174" t="b">
        <v>0</v>
      </c>
    </row>
    <row r="175" spans="1:8" x14ac:dyDescent="0.15">
      <c r="A175" t="s">
        <v>154</v>
      </c>
      <c r="B175" t="s">
        <v>23</v>
      </c>
      <c r="C175">
        <v>3</v>
      </c>
      <c r="D175">
        <v>70</v>
      </c>
      <c r="E175">
        <v>1</v>
      </c>
      <c r="F175" t="s">
        <v>2600</v>
      </c>
      <c r="G175" t="b">
        <v>0</v>
      </c>
      <c r="H175" t="b">
        <v>0</v>
      </c>
    </row>
    <row r="176" spans="1:8" x14ac:dyDescent="0.15">
      <c r="A176" t="s">
        <v>153</v>
      </c>
      <c r="B176" t="s">
        <v>30</v>
      </c>
      <c r="C176">
        <v>3</v>
      </c>
      <c r="D176">
        <v>71</v>
      </c>
      <c r="E176">
        <v>1</v>
      </c>
      <c r="F176" t="s">
        <v>2825</v>
      </c>
      <c r="G176" t="b">
        <v>0</v>
      </c>
      <c r="H176" t="b">
        <v>0</v>
      </c>
    </row>
    <row r="177" spans="1:8" x14ac:dyDescent="0.15">
      <c r="A177" t="s">
        <v>153</v>
      </c>
      <c r="B177" t="s">
        <v>27</v>
      </c>
      <c r="C177">
        <v>3</v>
      </c>
      <c r="D177">
        <v>71</v>
      </c>
      <c r="E177">
        <v>1</v>
      </c>
      <c r="F177" t="s">
        <v>2567</v>
      </c>
      <c r="G177" t="b">
        <v>0</v>
      </c>
      <c r="H177" t="b">
        <v>0</v>
      </c>
    </row>
    <row r="178" spans="1:8" x14ac:dyDescent="0.15">
      <c r="A178" t="s">
        <v>155</v>
      </c>
      <c r="B178" t="s">
        <v>30</v>
      </c>
      <c r="C178">
        <v>3</v>
      </c>
      <c r="D178">
        <v>72</v>
      </c>
      <c r="E178">
        <v>1</v>
      </c>
      <c r="F178" t="s">
        <v>3111</v>
      </c>
      <c r="G178" t="b">
        <v>0</v>
      </c>
      <c r="H178" t="b">
        <v>0</v>
      </c>
    </row>
    <row r="179" spans="1:8" x14ac:dyDescent="0.15">
      <c r="A179" t="s">
        <v>155</v>
      </c>
      <c r="B179" t="s">
        <v>27</v>
      </c>
      <c r="C179">
        <v>3</v>
      </c>
      <c r="D179">
        <v>72</v>
      </c>
      <c r="E179">
        <v>1</v>
      </c>
      <c r="F179" t="s">
        <v>3353</v>
      </c>
      <c r="G179" t="b">
        <v>0</v>
      </c>
      <c r="H179" t="b">
        <v>0</v>
      </c>
    </row>
    <row r="180" spans="1:8" x14ac:dyDescent="0.15">
      <c r="A180" t="s">
        <v>157</v>
      </c>
      <c r="B180" t="s">
        <v>30</v>
      </c>
      <c r="C180">
        <v>3</v>
      </c>
      <c r="D180">
        <v>73</v>
      </c>
      <c r="E180">
        <v>1</v>
      </c>
      <c r="F180" t="s">
        <v>376</v>
      </c>
      <c r="G180" t="b">
        <v>0</v>
      </c>
      <c r="H180" t="b">
        <v>0</v>
      </c>
    </row>
    <row r="181" spans="1:8" x14ac:dyDescent="0.15">
      <c r="A181" t="s">
        <v>153</v>
      </c>
      <c r="B181" t="s">
        <v>27</v>
      </c>
      <c r="C181">
        <v>3</v>
      </c>
      <c r="D181">
        <v>73</v>
      </c>
      <c r="E181">
        <v>1</v>
      </c>
      <c r="F181" t="s">
        <v>2570</v>
      </c>
      <c r="G181" t="b">
        <v>0</v>
      </c>
      <c r="H181" t="b">
        <v>0</v>
      </c>
    </row>
    <row r="182" spans="1:8" x14ac:dyDescent="0.15">
      <c r="A182" t="s">
        <v>155</v>
      </c>
      <c r="B182" t="s">
        <v>30</v>
      </c>
      <c r="C182">
        <v>3</v>
      </c>
      <c r="D182">
        <v>74</v>
      </c>
      <c r="E182">
        <v>1</v>
      </c>
      <c r="F182" t="s">
        <v>3101</v>
      </c>
      <c r="G182" t="b">
        <v>0</v>
      </c>
      <c r="H182" t="b">
        <v>0</v>
      </c>
    </row>
    <row r="183" spans="1:8" x14ac:dyDescent="0.15">
      <c r="A183" t="s">
        <v>156</v>
      </c>
      <c r="B183" t="s">
        <v>30</v>
      </c>
      <c r="C183">
        <v>3</v>
      </c>
      <c r="D183">
        <v>74</v>
      </c>
      <c r="E183">
        <v>1</v>
      </c>
      <c r="F183" t="s">
        <v>3181</v>
      </c>
      <c r="G183" t="b">
        <v>0</v>
      </c>
      <c r="H183" t="b">
        <v>0</v>
      </c>
    </row>
    <row r="184" spans="1:8" x14ac:dyDescent="0.15">
      <c r="A184" t="s">
        <v>155</v>
      </c>
      <c r="B184" t="s">
        <v>30</v>
      </c>
      <c r="C184">
        <v>2</v>
      </c>
      <c r="D184">
        <v>75</v>
      </c>
      <c r="E184">
        <v>1</v>
      </c>
      <c r="F184" t="s">
        <v>2665</v>
      </c>
      <c r="G184" t="b">
        <v>0</v>
      </c>
      <c r="H184" t="b">
        <v>0</v>
      </c>
    </row>
    <row r="185" spans="1:8" x14ac:dyDescent="0.15">
      <c r="A185" t="s">
        <v>157</v>
      </c>
      <c r="B185" t="s">
        <v>30</v>
      </c>
      <c r="C185">
        <v>2</v>
      </c>
      <c r="D185">
        <v>75</v>
      </c>
      <c r="E185">
        <v>1</v>
      </c>
      <c r="F185" t="s">
        <v>3258</v>
      </c>
      <c r="G185" t="b">
        <v>0</v>
      </c>
      <c r="H185" t="b">
        <v>0</v>
      </c>
    </row>
    <row r="186" spans="1:8" x14ac:dyDescent="0.15">
      <c r="A186" t="s">
        <v>155</v>
      </c>
      <c r="B186" t="s">
        <v>30</v>
      </c>
      <c r="C186">
        <v>2</v>
      </c>
      <c r="D186">
        <v>76</v>
      </c>
      <c r="E186">
        <v>1</v>
      </c>
      <c r="F186" t="s">
        <v>3050</v>
      </c>
      <c r="G186" t="b">
        <v>0</v>
      </c>
      <c r="H186" t="b">
        <v>0</v>
      </c>
    </row>
    <row r="187" spans="1:8" x14ac:dyDescent="0.15">
      <c r="A187" t="s">
        <v>156</v>
      </c>
      <c r="B187" t="s">
        <v>30</v>
      </c>
      <c r="C187">
        <v>2</v>
      </c>
      <c r="D187">
        <v>76</v>
      </c>
      <c r="E187">
        <v>1</v>
      </c>
      <c r="F187" t="s">
        <v>3144</v>
      </c>
      <c r="G187" t="b">
        <v>0</v>
      </c>
      <c r="H187" t="b">
        <v>0</v>
      </c>
    </row>
    <row r="188" spans="1:8" x14ac:dyDescent="0.15">
      <c r="A188" t="s">
        <v>155</v>
      </c>
      <c r="B188" t="s">
        <v>30</v>
      </c>
      <c r="C188">
        <v>2</v>
      </c>
      <c r="D188">
        <v>77</v>
      </c>
      <c r="E188">
        <v>1</v>
      </c>
      <c r="F188" t="s">
        <v>3056</v>
      </c>
      <c r="G188" t="b">
        <v>0</v>
      </c>
      <c r="H188" t="b">
        <v>0</v>
      </c>
    </row>
    <row r="189" spans="1:8" x14ac:dyDescent="0.15">
      <c r="A189" t="s">
        <v>156</v>
      </c>
      <c r="B189" t="s">
        <v>30</v>
      </c>
      <c r="C189">
        <v>2</v>
      </c>
      <c r="D189">
        <v>77</v>
      </c>
      <c r="E189">
        <v>1</v>
      </c>
      <c r="F189" t="s">
        <v>3146</v>
      </c>
      <c r="G189" t="b">
        <v>0</v>
      </c>
      <c r="H189" t="b">
        <v>0</v>
      </c>
    </row>
    <row r="190" spans="1:8" x14ac:dyDescent="0.15">
      <c r="A190" t="s">
        <v>156</v>
      </c>
      <c r="B190" t="s">
        <v>27</v>
      </c>
      <c r="C190">
        <v>3</v>
      </c>
      <c r="D190">
        <v>78</v>
      </c>
      <c r="E190">
        <v>2</v>
      </c>
      <c r="F190" t="s">
        <v>2495</v>
      </c>
      <c r="G190" t="b">
        <v>0</v>
      </c>
      <c r="H190" t="b">
        <v>0</v>
      </c>
    </row>
    <row r="191" spans="1:8" x14ac:dyDescent="0.15">
      <c r="A191" t="s">
        <v>153</v>
      </c>
      <c r="B191" t="s">
        <v>27</v>
      </c>
      <c r="C191">
        <v>3</v>
      </c>
      <c r="D191">
        <v>78</v>
      </c>
      <c r="E191">
        <v>2</v>
      </c>
      <c r="F191" t="s">
        <v>2563</v>
      </c>
      <c r="G191" t="b">
        <v>0</v>
      </c>
      <c r="H191" t="b">
        <v>0</v>
      </c>
    </row>
    <row r="192" spans="1:8" x14ac:dyDescent="0.15">
      <c r="A192" t="s">
        <v>155</v>
      </c>
      <c r="B192" t="s">
        <v>30</v>
      </c>
      <c r="C192">
        <v>2</v>
      </c>
      <c r="D192">
        <v>79</v>
      </c>
      <c r="E192">
        <v>2</v>
      </c>
      <c r="F192" t="s">
        <v>3028</v>
      </c>
      <c r="G192" t="b">
        <v>0</v>
      </c>
      <c r="H192" t="b">
        <v>0</v>
      </c>
    </row>
    <row r="193" spans="1:8" x14ac:dyDescent="0.15">
      <c r="A193" t="s">
        <v>155</v>
      </c>
      <c r="B193" t="s">
        <v>27</v>
      </c>
      <c r="C193">
        <v>2</v>
      </c>
      <c r="D193">
        <v>79</v>
      </c>
      <c r="E193">
        <v>2</v>
      </c>
      <c r="F193" t="s">
        <v>2835</v>
      </c>
      <c r="G193" t="b">
        <v>0</v>
      </c>
      <c r="H193" t="b">
        <v>0</v>
      </c>
    </row>
    <row r="194" spans="1:8" x14ac:dyDescent="0.15">
      <c r="A194" t="s">
        <v>156</v>
      </c>
      <c r="B194" t="s">
        <v>30</v>
      </c>
      <c r="C194">
        <v>3</v>
      </c>
      <c r="D194">
        <v>80</v>
      </c>
      <c r="E194">
        <v>2</v>
      </c>
      <c r="F194" t="s">
        <v>2703</v>
      </c>
      <c r="G194" t="b">
        <v>0</v>
      </c>
      <c r="H194" t="b">
        <v>0</v>
      </c>
    </row>
    <row r="195" spans="1:8" x14ac:dyDescent="0.15">
      <c r="A195" t="s">
        <v>156</v>
      </c>
      <c r="B195" t="s">
        <v>27</v>
      </c>
      <c r="C195">
        <v>3</v>
      </c>
      <c r="D195">
        <v>80</v>
      </c>
      <c r="E195">
        <v>2</v>
      </c>
      <c r="F195" t="s">
        <v>2489</v>
      </c>
      <c r="G195" t="b">
        <v>0</v>
      </c>
      <c r="H195" t="b">
        <v>0</v>
      </c>
    </row>
    <row r="196" spans="1:8" x14ac:dyDescent="0.15">
      <c r="A196" t="s">
        <v>155</v>
      </c>
      <c r="B196" t="s">
        <v>27</v>
      </c>
      <c r="C196">
        <v>3</v>
      </c>
      <c r="D196">
        <v>81</v>
      </c>
      <c r="E196">
        <v>2</v>
      </c>
      <c r="F196" t="s">
        <v>3347</v>
      </c>
      <c r="G196" t="b">
        <v>0</v>
      </c>
      <c r="H196" t="b">
        <v>0</v>
      </c>
    </row>
    <row r="197" spans="1:8" x14ac:dyDescent="0.15">
      <c r="A197" t="s">
        <v>157</v>
      </c>
      <c r="B197" t="s">
        <v>27</v>
      </c>
      <c r="C197">
        <v>3</v>
      </c>
      <c r="D197">
        <v>81</v>
      </c>
      <c r="E197">
        <v>2</v>
      </c>
      <c r="F197" t="s">
        <v>2519</v>
      </c>
      <c r="G197" t="b">
        <v>0</v>
      </c>
      <c r="H197" t="b">
        <v>0</v>
      </c>
    </row>
    <row r="198" spans="1:8" x14ac:dyDescent="0.15">
      <c r="A198" t="s">
        <v>155</v>
      </c>
      <c r="B198" t="s">
        <v>27</v>
      </c>
      <c r="C198">
        <v>3</v>
      </c>
      <c r="D198">
        <v>82</v>
      </c>
      <c r="E198">
        <v>2</v>
      </c>
      <c r="F198" t="s">
        <v>3349</v>
      </c>
      <c r="G198" t="b">
        <v>0</v>
      </c>
      <c r="H198" t="b">
        <v>0</v>
      </c>
    </row>
    <row r="199" spans="1:8" x14ac:dyDescent="0.15">
      <c r="A199" t="s">
        <v>156</v>
      </c>
      <c r="B199" t="s">
        <v>30</v>
      </c>
      <c r="C199">
        <v>3</v>
      </c>
      <c r="D199">
        <v>82</v>
      </c>
      <c r="E199">
        <v>2</v>
      </c>
      <c r="F199" t="s">
        <v>3171</v>
      </c>
      <c r="G199" t="b">
        <v>0</v>
      </c>
      <c r="H199" t="b">
        <v>0</v>
      </c>
    </row>
    <row r="200" spans="1:8" x14ac:dyDescent="0.15">
      <c r="A200" t="s">
        <v>153</v>
      </c>
      <c r="B200" t="s">
        <v>30</v>
      </c>
      <c r="C200">
        <v>3</v>
      </c>
      <c r="D200">
        <v>83</v>
      </c>
      <c r="E200">
        <v>2</v>
      </c>
      <c r="F200" t="s">
        <v>3331</v>
      </c>
      <c r="G200" t="b">
        <v>0</v>
      </c>
      <c r="H200" t="b">
        <v>0</v>
      </c>
    </row>
    <row r="201" spans="1:8" x14ac:dyDescent="0.15">
      <c r="A201" t="s">
        <v>153</v>
      </c>
      <c r="B201" t="s">
        <v>27</v>
      </c>
      <c r="C201">
        <v>3</v>
      </c>
      <c r="D201">
        <v>83</v>
      </c>
      <c r="E201">
        <v>2</v>
      </c>
      <c r="F201" t="s">
        <v>2551</v>
      </c>
      <c r="G201" t="b">
        <v>0</v>
      </c>
      <c r="H201" t="b">
        <v>0</v>
      </c>
    </row>
    <row r="202" spans="1:8" x14ac:dyDescent="0.15">
      <c r="A202" t="s">
        <v>155</v>
      </c>
      <c r="B202" t="s">
        <v>27</v>
      </c>
      <c r="C202">
        <v>3</v>
      </c>
      <c r="D202">
        <v>84</v>
      </c>
      <c r="E202">
        <v>1</v>
      </c>
      <c r="F202" t="s">
        <v>2473</v>
      </c>
      <c r="G202" t="b">
        <v>0</v>
      </c>
      <c r="H202" t="b">
        <v>0</v>
      </c>
    </row>
    <row r="203" spans="1:8" x14ac:dyDescent="0.15">
      <c r="A203" t="s">
        <v>154</v>
      </c>
      <c r="B203" t="s">
        <v>23</v>
      </c>
      <c r="C203">
        <v>3</v>
      </c>
      <c r="D203">
        <v>84</v>
      </c>
      <c r="E203">
        <v>1</v>
      </c>
      <c r="F203" t="s">
        <v>2596</v>
      </c>
      <c r="G203" t="b">
        <v>0</v>
      </c>
      <c r="H203" t="b">
        <v>0</v>
      </c>
    </row>
    <row r="204" spans="1:8" x14ac:dyDescent="0.15">
      <c r="A204" t="s">
        <v>144</v>
      </c>
      <c r="B204" t="s">
        <v>23</v>
      </c>
      <c r="C204">
        <v>3</v>
      </c>
      <c r="D204">
        <v>84</v>
      </c>
      <c r="E204">
        <v>1</v>
      </c>
      <c r="F204" t="s">
        <v>178</v>
      </c>
      <c r="G204" t="b">
        <v>0</v>
      </c>
      <c r="H204" t="b">
        <v>0</v>
      </c>
    </row>
    <row r="205" spans="1:8" x14ac:dyDescent="0.15">
      <c r="A205" t="s">
        <v>153</v>
      </c>
      <c r="B205" t="s">
        <v>30</v>
      </c>
      <c r="C205">
        <v>3</v>
      </c>
      <c r="D205">
        <v>85</v>
      </c>
      <c r="E205">
        <v>1</v>
      </c>
      <c r="F205" t="s">
        <v>175</v>
      </c>
      <c r="G205" t="b">
        <v>0</v>
      </c>
      <c r="H205" t="b">
        <v>0</v>
      </c>
    </row>
    <row r="206" spans="1:8" x14ac:dyDescent="0.15">
      <c r="A206" t="s">
        <v>154</v>
      </c>
      <c r="B206" t="s">
        <v>23</v>
      </c>
      <c r="C206">
        <v>3</v>
      </c>
      <c r="D206">
        <v>85</v>
      </c>
      <c r="E206">
        <v>1</v>
      </c>
      <c r="F206" t="s">
        <v>2991</v>
      </c>
      <c r="G206" t="b">
        <v>0</v>
      </c>
      <c r="H206" t="b">
        <v>0</v>
      </c>
    </row>
    <row r="207" spans="1:8" x14ac:dyDescent="0.15">
      <c r="A207" t="s">
        <v>156</v>
      </c>
      <c r="B207" t="s">
        <v>30</v>
      </c>
      <c r="C207">
        <v>3</v>
      </c>
      <c r="D207">
        <v>86</v>
      </c>
      <c r="E207">
        <v>1</v>
      </c>
      <c r="F207" t="s">
        <v>2715</v>
      </c>
      <c r="G207" t="b">
        <v>0</v>
      </c>
      <c r="H207" t="b">
        <v>0</v>
      </c>
    </row>
    <row r="208" spans="1:8" x14ac:dyDescent="0.15">
      <c r="A208" t="s">
        <v>156</v>
      </c>
      <c r="B208" t="s">
        <v>27</v>
      </c>
      <c r="C208">
        <v>3</v>
      </c>
      <c r="D208">
        <v>86</v>
      </c>
      <c r="E208">
        <v>1</v>
      </c>
      <c r="F208" t="s">
        <v>2510</v>
      </c>
      <c r="G208" t="b">
        <v>0</v>
      </c>
      <c r="H208" t="b">
        <v>0</v>
      </c>
    </row>
    <row r="209" spans="1:8" x14ac:dyDescent="0.15">
      <c r="A209" t="s">
        <v>157</v>
      </c>
      <c r="B209" t="s">
        <v>27</v>
      </c>
      <c r="C209">
        <v>3</v>
      </c>
      <c r="D209">
        <v>87</v>
      </c>
      <c r="E209">
        <v>1</v>
      </c>
      <c r="F209" t="s">
        <v>2536</v>
      </c>
      <c r="G209" t="b">
        <v>0</v>
      </c>
      <c r="H209" t="b">
        <v>0</v>
      </c>
    </row>
    <row r="210" spans="1:8" x14ac:dyDescent="0.15">
      <c r="A210" t="s">
        <v>154</v>
      </c>
      <c r="B210" t="s">
        <v>23</v>
      </c>
      <c r="C210">
        <v>3</v>
      </c>
      <c r="D210">
        <v>87</v>
      </c>
      <c r="E210">
        <v>1</v>
      </c>
      <c r="F210" t="s">
        <v>2990</v>
      </c>
      <c r="G210" t="b">
        <v>0</v>
      </c>
      <c r="H210" t="b">
        <v>0</v>
      </c>
    </row>
    <row r="211" spans="1:8" x14ac:dyDescent="0.15">
      <c r="A211" t="s">
        <v>157</v>
      </c>
      <c r="B211" t="s">
        <v>30</v>
      </c>
      <c r="C211">
        <v>3</v>
      </c>
      <c r="D211">
        <v>88</v>
      </c>
      <c r="E211">
        <v>1</v>
      </c>
      <c r="F211" t="s">
        <v>2432</v>
      </c>
      <c r="G211" t="b">
        <v>0</v>
      </c>
      <c r="H211" t="b">
        <v>0</v>
      </c>
    </row>
    <row r="212" spans="1:8" x14ac:dyDescent="0.15">
      <c r="A212" t="s">
        <v>157</v>
      </c>
      <c r="B212" t="s">
        <v>27</v>
      </c>
      <c r="C212">
        <v>3</v>
      </c>
      <c r="D212">
        <v>88</v>
      </c>
      <c r="E212">
        <v>1</v>
      </c>
      <c r="F212" t="s">
        <v>2545</v>
      </c>
      <c r="G212" t="b">
        <v>0</v>
      </c>
      <c r="H212" t="b">
        <v>0</v>
      </c>
    </row>
    <row r="213" spans="1:8" x14ac:dyDescent="0.15">
      <c r="A213" t="s">
        <v>144</v>
      </c>
      <c r="B213" t="s">
        <v>23</v>
      </c>
      <c r="C213">
        <v>3</v>
      </c>
      <c r="D213">
        <v>88</v>
      </c>
      <c r="E213">
        <v>1</v>
      </c>
      <c r="F213" t="s">
        <v>178</v>
      </c>
      <c r="G213" t="b">
        <v>0</v>
      </c>
      <c r="H213" t="b">
        <v>0</v>
      </c>
    </row>
    <row r="214" spans="1:8" x14ac:dyDescent="0.15">
      <c r="A214" t="s">
        <v>155</v>
      </c>
      <c r="B214" t="s">
        <v>30</v>
      </c>
      <c r="C214">
        <v>3</v>
      </c>
      <c r="D214">
        <v>89</v>
      </c>
      <c r="E214">
        <v>1</v>
      </c>
      <c r="F214" t="s">
        <v>3104</v>
      </c>
      <c r="G214" t="b">
        <v>0</v>
      </c>
      <c r="H214" t="b">
        <v>0</v>
      </c>
    </row>
    <row r="215" spans="1:8" x14ac:dyDescent="0.15">
      <c r="A215" t="s">
        <v>154</v>
      </c>
      <c r="B215" t="s">
        <v>23</v>
      </c>
      <c r="C215">
        <v>3</v>
      </c>
      <c r="D215">
        <v>89</v>
      </c>
      <c r="E215">
        <v>1</v>
      </c>
      <c r="F215" t="s">
        <v>2985</v>
      </c>
      <c r="G215" t="b">
        <v>0</v>
      </c>
      <c r="H215" t="b">
        <v>0</v>
      </c>
    </row>
    <row r="216" spans="1:8" x14ac:dyDescent="0.15">
      <c r="A216" t="s">
        <v>153</v>
      </c>
      <c r="B216" t="s">
        <v>30</v>
      </c>
      <c r="C216">
        <v>2</v>
      </c>
      <c r="D216">
        <v>90</v>
      </c>
      <c r="E216">
        <v>1</v>
      </c>
      <c r="F216" t="s">
        <v>3326</v>
      </c>
      <c r="G216" t="b">
        <v>0</v>
      </c>
      <c r="H216" t="b">
        <v>0</v>
      </c>
    </row>
    <row r="217" spans="1:8" x14ac:dyDescent="0.15">
      <c r="A217" t="s">
        <v>154</v>
      </c>
      <c r="B217" t="s">
        <v>23</v>
      </c>
      <c r="C217">
        <v>2</v>
      </c>
      <c r="D217">
        <v>90</v>
      </c>
      <c r="E217">
        <v>1</v>
      </c>
      <c r="F217" t="s">
        <v>2345</v>
      </c>
      <c r="G217" t="b">
        <v>0</v>
      </c>
      <c r="H217" t="b">
        <v>0</v>
      </c>
    </row>
    <row r="218" spans="1:8" x14ac:dyDescent="0.15">
      <c r="A218" t="s">
        <v>155</v>
      </c>
      <c r="B218" t="s">
        <v>30</v>
      </c>
      <c r="C218">
        <v>2</v>
      </c>
      <c r="D218">
        <v>91</v>
      </c>
      <c r="E218">
        <v>1</v>
      </c>
      <c r="F218" t="s">
        <v>3054</v>
      </c>
      <c r="G218" t="b">
        <v>0</v>
      </c>
      <c r="H218" t="b">
        <v>0</v>
      </c>
    </row>
    <row r="219" spans="1:8" x14ac:dyDescent="0.15">
      <c r="A219" t="s">
        <v>156</v>
      </c>
      <c r="B219" t="s">
        <v>30</v>
      </c>
      <c r="C219">
        <v>2</v>
      </c>
      <c r="D219">
        <v>91</v>
      </c>
      <c r="E219">
        <v>1</v>
      </c>
      <c r="F219" t="s">
        <v>3153</v>
      </c>
      <c r="G219" t="b">
        <v>0</v>
      </c>
      <c r="H219" t="b">
        <v>0</v>
      </c>
    </row>
    <row r="220" spans="1:8" x14ac:dyDescent="0.15">
      <c r="A220" t="s">
        <v>155</v>
      </c>
      <c r="B220" t="s">
        <v>30</v>
      </c>
      <c r="C220">
        <v>2</v>
      </c>
      <c r="D220">
        <v>92</v>
      </c>
      <c r="E220">
        <v>1</v>
      </c>
      <c r="F220" t="s">
        <v>384</v>
      </c>
      <c r="G220" t="b">
        <v>0</v>
      </c>
      <c r="H220" t="b">
        <v>0</v>
      </c>
    </row>
    <row r="221" spans="1:8" x14ac:dyDescent="0.15">
      <c r="A221" t="s">
        <v>156</v>
      </c>
      <c r="B221" t="s">
        <v>30</v>
      </c>
      <c r="C221">
        <v>2</v>
      </c>
      <c r="D221">
        <v>92</v>
      </c>
      <c r="E221">
        <v>1</v>
      </c>
      <c r="F221" t="s">
        <v>3154</v>
      </c>
      <c r="G221" t="b">
        <v>0</v>
      </c>
      <c r="H221" t="b">
        <v>0</v>
      </c>
    </row>
    <row r="222" spans="1:8" x14ac:dyDescent="0.15">
      <c r="A222" t="s">
        <v>155</v>
      </c>
      <c r="B222" t="s">
        <v>30</v>
      </c>
      <c r="C222">
        <v>2</v>
      </c>
      <c r="D222">
        <v>93</v>
      </c>
      <c r="E222">
        <v>1</v>
      </c>
      <c r="F222" t="s">
        <v>3055</v>
      </c>
      <c r="G222" t="b">
        <v>0</v>
      </c>
      <c r="H222" t="b">
        <v>0</v>
      </c>
    </row>
    <row r="223" spans="1:8" x14ac:dyDescent="0.15">
      <c r="A223" t="s">
        <v>156</v>
      </c>
      <c r="B223" t="s">
        <v>30</v>
      </c>
      <c r="C223">
        <v>2</v>
      </c>
      <c r="D223">
        <v>93</v>
      </c>
      <c r="E223">
        <v>1</v>
      </c>
      <c r="F223" t="s">
        <v>3151</v>
      </c>
      <c r="G223" t="b">
        <v>0</v>
      </c>
      <c r="H223" t="b">
        <v>0</v>
      </c>
    </row>
    <row r="224" spans="1:8" x14ac:dyDescent="0.15">
      <c r="A224" t="s">
        <v>155</v>
      </c>
      <c r="B224" t="s">
        <v>30</v>
      </c>
      <c r="C224">
        <v>1</v>
      </c>
      <c r="D224">
        <v>94</v>
      </c>
      <c r="E224">
        <v>1</v>
      </c>
      <c r="F224" t="s">
        <v>2625</v>
      </c>
      <c r="G224" t="b">
        <v>0</v>
      </c>
      <c r="H224" t="b">
        <v>0</v>
      </c>
    </row>
    <row r="225" spans="1:8" x14ac:dyDescent="0.15">
      <c r="A225" t="s">
        <v>156</v>
      </c>
      <c r="B225" t="s">
        <v>30</v>
      </c>
      <c r="C225">
        <v>1</v>
      </c>
      <c r="D225">
        <v>94</v>
      </c>
      <c r="E225">
        <v>1</v>
      </c>
      <c r="F225" t="s">
        <v>2397</v>
      </c>
      <c r="G225" t="b">
        <v>0</v>
      </c>
      <c r="H225" t="b">
        <v>0</v>
      </c>
    </row>
    <row r="226" spans="1:8" x14ac:dyDescent="0.15">
      <c r="A226" t="s">
        <v>144</v>
      </c>
      <c r="B226" t="s">
        <v>23</v>
      </c>
      <c r="C226">
        <v>1</v>
      </c>
      <c r="D226">
        <v>94</v>
      </c>
      <c r="E226">
        <v>1</v>
      </c>
      <c r="F226" t="s">
        <v>178</v>
      </c>
      <c r="G226" t="b">
        <v>0</v>
      </c>
      <c r="H226" t="b">
        <v>0</v>
      </c>
    </row>
    <row r="227" spans="1:8" x14ac:dyDescent="0.15">
      <c r="A227" t="s">
        <v>155</v>
      </c>
      <c r="B227" t="s">
        <v>30</v>
      </c>
      <c r="C227">
        <v>1</v>
      </c>
      <c r="D227">
        <v>95</v>
      </c>
      <c r="E227">
        <v>1</v>
      </c>
      <c r="F227" t="s">
        <v>3019</v>
      </c>
      <c r="G227" t="b">
        <v>0</v>
      </c>
      <c r="H227" t="b">
        <v>0</v>
      </c>
    </row>
    <row r="228" spans="1:8" x14ac:dyDescent="0.15">
      <c r="A228" t="s">
        <v>156</v>
      </c>
      <c r="B228" t="s">
        <v>30</v>
      </c>
      <c r="C228">
        <v>1</v>
      </c>
      <c r="D228">
        <v>95</v>
      </c>
      <c r="E228">
        <v>1</v>
      </c>
      <c r="F228" t="s">
        <v>3129</v>
      </c>
      <c r="G228" t="b">
        <v>0</v>
      </c>
      <c r="H228" t="b">
        <v>0</v>
      </c>
    </row>
    <row r="229" spans="1:8" x14ac:dyDescent="0.15">
      <c r="A229" t="s">
        <v>144</v>
      </c>
      <c r="B229" t="s">
        <v>23</v>
      </c>
      <c r="C229">
        <v>1</v>
      </c>
      <c r="D229">
        <v>95</v>
      </c>
      <c r="E229">
        <v>1</v>
      </c>
      <c r="F229" t="s">
        <v>178</v>
      </c>
      <c r="G229" t="b">
        <v>0</v>
      </c>
      <c r="H229" t="b">
        <v>0</v>
      </c>
    </row>
    <row r="230" spans="1:8" x14ac:dyDescent="0.15">
      <c r="A230" t="s">
        <v>153</v>
      </c>
      <c r="B230" t="s">
        <v>30</v>
      </c>
      <c r="C230">
        <v>3</v>
      </c>
      <c r="D230">
        <v>96</v>
      </c>
      <c r="E230">
        <v>2</v>
      </c>
      <c r="F230" t="s">
        <v>2809</v>
      </c>
      <c r="G230" t="b">
        <v>0</v>
      </c>
      <c r="H230" t="b">
        <v>0</v>
      </c>
    </row>
    <row r="231" spans="1:8" x14ac:dyDescent="0.15">
      <c r="A231" t="s">
        <v>154</v>
      </c>
      <c r="B231" t="s">
        <v>23</v>
      </c>
      <c r="C231">
        <v>3</v>
      </c>
      <c r="D231">
        <v>96</v>
      </c>
      <c r="E231">
        <v>2</v>
      </c>
      <c r="F231" t="s">
        <v>2583</v>
      </c>
      <c r="G231" t="b">
        <v>0</v>
      </c>
      <c r="H231" t="b">
        <v>0</v>
      </c>
    </row>
    <row r="232" spans="1:8" x14ac:dyDescent="0.15">
      <c r="A232" t="s">
        <v>155</v>
      </c>
      <c r="B232" t="s">
        <v>30</v>
      </c>
      <c r="C232">
        <v>3</v>
      </c>
      <c r="D232">
        <v>97</v>
      </c>
      <c r="E232">
        <v>2</v>
      </c>
      <c r="F232" t="s">
        <v>3080</v>
      </c>
      <c r="G232" t="b">
        <v>0</v>
      </c>
      <c r="H232" t="b">
        <v>0</v>
      </c>
    </row>
    <row r="233" spans="1:8" x14ac:dyDescent="0.15">
      <c r="A233" t="s">
        <v>157</v>
      </c>
      <c r="B233" t="s">
        <v>30</v>
      </c>
      <c r="C233">
        <v>3</v>
      </c>
      <c r="D233">
        <v>97</v>
      </c>
      <c r="E233">
        <v>2</v>
      </c>
      <c r="F233" t="s">
        <v>2409</v>
      </c>
      <c r="G233" t="b">
        <v>0</v>
      </c>
      <c r="H233" t="b">
        <v>0</v>
      </c>
    </row>
    <row r="234" spans="1:8" x14ac:dyDescent="0.15">
      <c r="A234" t="s">
        <v>155</v>
      </c>
      <c r="B234" t="s">
        <v>30</v>
      </c>
      <c r="C234">
        <v>2</v>
      </c>
      <c r="D234">
        <v>98</v>
      </c>
      <c r="E234">
        <v>2</v>
      </c>
      <c r="F234" t="s">
        <v>3024</v>
      </c>
      <c r="G234" t="b">
        <v>0</v>
      </c>
      <c r="H234" t="b">
        <v>0</v>
      </c>
    </row>
    <row r="235" spans="1:8" x14ac:dyDescent="0.15">
      <c r="A235" t="s">
        <v>153</v>
      </c>
      <c r="B235" t="s">
        <v>30</v>
      </c>
      <c r="C235">
        <v>2</v>
      </c>
      <c r="D235">
        <v>98</v>
      </c>
      <c r="E235">
        <v>2</v>
      </c>
      <c r="F235" t="s">
        <v>3316</v>
      </c>
      <c r="G235" t="b">
        <v>0</v>
      </c>
      <c r="H235" t="b">
        <v>0</v>
      </c>
    </row>
    <row r="236" spans="1:8" x14ac:dyDescent="0.15">
      <c r="A236" t="s">
        <v>153</v>
      </c>
      <c r="B236" t="s">
        <v>30</v>
      </c>
      <c r="C236">
        <v>2</v>
      </c>
      <c r="D236">
        <v>99</v>
      </c>
      <c r="E236">
        <v>2</v>
      </c>
      <c r="F236" t="s">
        <v>3318</v>
      </c>
      <c r="G236" t="b">
        <v>0</v>
      </c>
      <c r="H236" t="b">
        <v>0</v>
      </c>
    </row>
    <row r="237" spans="1:8" x14ac:dyDescent="0.15">
      <c r="A237" t="s">
        <v>154</v>
      </c>
      <c r="B237" t="s">
        <v>23</v>
      </c>
      <c r="C237">
        <v>2</v>
      </c>
      <c r="D237">
        <v>99</v>
      </c>
      <c r="E237">
        <v>2</v>
      </c>
      <c r="F237" t="s">
        <v>2324</v>
      </c>
      <c r="G237" t="b">
        <v>0</v>
      </c>
      <c r="H237" t="b">
        <v>0</v>
      </c>
    </row>
    <row r="238" spans="1:8" x14ac:dyDescent="0.15">
      <c r="A238" t="s">
        <v>155</v>
      </c>
      <c r="B238" t="s">
        <v>30</v>
      </c>
      <c r="C238">
        <v>1</v>
      </c>
      <c r="D238">
        <v>101</v>
      </c>
      <c r="E238">
        <v>2</v>
      </c>
      <c r="F238" t="s">
        <v>3004</v>
      </c>
      <c r="G238" t="b">
        <v>0</v>
      </c>
      <c r="H238" t="b">
        <v>0</v>
      </c>
    </row>
    <row r="239" spans="1:8" x14ac:dyDescent="0.15">
      <c r="A239" t="s">
        <v>157</v>
      </c>
      <c r="B239" t="s">
        <v>30</v>
      </c>
      <c r="C239">
        <v>1</v>
      </c>
      <c r="D239">
        <v>101</v>
      </c>
      <c r="E239">
        <v>2</v>
      </c>
      <c r="F239" t="s">
        <v>2734</v>
      </c>
      <c r="G239" t="b">
        <v>0</v>
      </c>
      <c r="H239" t="b">
        <v>0</v>
      </c>
    </row>
    <row r="240" spans="1:8" x14ac:dyDescent="0.15">
      <c r="A240" t="s">
        <v>155</v>
      </c>
      <c r="B240" t="s">
        <v>30</v>
      </c>
      <c r="C240">
        <v>1</v>
      </c>
      <c r="D240">
        <v>102</v>
      </c>
      <c r="E240">
        <v>2</v>
      </c>
      <c r="F240" t="s">
        <v>2618</v>
      </c>
      <c r="G240" t="b">
        <v>0</v>
      </c>
      <c r="H240" t="b">
        <v>0</v>
      </c>
    </row>
    <row r="241" spans="1:8" x14ac:dyDescent="0.15">
      <c r="A241" t="s">
        <v>153</v>
      </c>
      <c r="B241" t="s">
        <v>30</v>
      </c>
      <c r="C241">
        <v>1</v>
      </c>
      <c r="D241">
        <v>102</v>
      </c>
      <c r="E241">
        <v>2</v>
      </c>
      <c r="F241" t="s">
        <v>2439</v>
      </c>
      <c r="G241" t="b">
        <v>0</v>
      </c>
      <c r="H241" t="b">
        <v>0</v>
      </c>
    </row>
    <row r="242" spans="1:8" x14ac:dyDescent="0.15">
      <c r="A242" t="s">
        <v>144</v>
      </c>
      <c r="B242" t="s">
        <v>23</v>
      </c>
      <c r="C242">
        <v>1</v>
      </c>
      <c r="D242">
        <v>102</v>
      </c>
      <c r="E242">
        <v>2</v>
      </c>
      <c r="F242" t="s">
        <v>178</v>
      </c>
      <c r="G242" t="b">
        <v>0</v>
      </c>
      <c r="H242" t="b">
        <v>0</v>
      </c>
    </row>
    <row r="243" spans="1:8" x14ac:dyDescent="0.15">
      <c r="A243" t="s">
        <v>157</v>
      </c>
      <c r="B243" t="s">
        <v>30</v>
      </c>
      <c r="C243">
        <v>2</v>
      </c>
      <c r="D243">
        <v>103</v>
      </c>
      <c r="E243">
        <v>2</v>
      </c>
      <c r="F243" t="s">
        <v>3192</v>
      </c>
      <c r="G243" t="b">
        <v>0</v>
      </c>
      <c r="H243" t="b">
        <v>0</v>
      </c>
    </row>
    <row r="244" spans="1:8" x14ac:dyDescent="0.15">
      <c r="A244" t="s">
        <v>154</v>
      </c>
      <c r="B244" t="s">
        <v>23</v>
      </c>
      <c r="C244">
        <v>2</v>
      </c>
      <c r="D244">
        <v>103</v>
      </c>
      <c r="E244">
        <v>2</v>
      </c>
      <c r="F244" t="s">
        <v>2325</v>
      </c>
      <c r="G244" t="b">
        <v>0</v>
      </c>
      <c r="H244" t="b">
        <v>0</v>
      </c>
    </row>
    <row r="245" spans="1:8" x14ac:dyDescent="0.15">
      <c r="A245" t="s">
        <v>156</v>
      </c>
      <c r="B245" t="s">
        <v>30</v>
      </c>
      <c r="C245">
        <v>2</v>
      </c>
      <c r="D245">
        <v>104</v>
      </c>
      <c r="E245">
        <v>1</v>
      </c>
      <c r="F245" t="s">
        <v>3142</v>
      </c>
      <c r="G245" t="b">
        <v>0</v>
      </c>
      <c r="H245" t="b">
        <v>0</v>
      </c>
    </row>
    <row r="246" spans="1:8" x14ac:dyDescent="0.15">
      <c r="A246" t="s">
        <v>154</v>
      </c>
      <c r="B246" t="s">
        <v>23</v>
      </c>
      <c r="C246">
        <v>2</v>
      </c>
      <c r="D246">
        <v>104</v>
      </c>
      <c r="E246">
        <v>1</v>
      </c>
      <c r="F246" t="s">
        <v>2346</v>
      </c>
      <c r="G246" t="b">
        <v>0</v>
      </c>
      <c r="H246" t="b">
        <v>0</v>
      </c>
    </row>
    <row r="247" spans="1:8" x14ac:dyDescent="0.15">
      <c r="A247" t="s">
        <v>157</v>
      </c>
      <c r="B247" t="s">
        <v>30</v>
      </c>
      <c r="C247">
        <v>3</v>
      </c>
      <c r="D247">
        <v>105</v>
      </c>
      <c r="E247">
        <v>1</v>
      </c>
      <c r="F247" t="s">
        <v>2428</v>
      </c>
      <c r="G247" t="b">
        <v>0</v>
      </c>
      <c r="H247" t="b">
        <v>0</v>
      </c>
    </row>
    <row r="248" spans="1:8" x14ac:dyDescent="0.15">
      <c r="A248" t="s">
        <v>157</v>
      </c>
      <c r="B248" t="s">
        <v>27</v>
      </c>
      <c r="C248">
        <v>3</v>
      </c>
      <c r="D248">
        <v>105</v>
      </c>
      <c r="E248">
        <v>1</v>
      </c>
      <c r="F248" t="s">
        <v>3360</v>
      </c>
      <c r="G248" t="b">
        <v>0</v>
      </c>
      <c r="H248" t="b">
        <v>0</v>
      </c>
    </row>
    <row r="249" spans="1:8" x14ac:dyDescent="0.15">
      <c r="A249" t="s">
        <v>155</v>
      </c>
      <c r="B249" t="s">
        <v>30</v>
      </c>
      <c r="C249">
        <v>2</v>
      </c>
      <c r="D249">
        <v>106</v>
      </c>
      <c r="E249">
        <v>1</v>
      </c>
      <c r="F249" t="s">
        <v>2651</v>
      </c>
      <c r="G249" t="b">
        <v>0</v>
      </c>
      <c r="H249" t="b">
        <v>0</v>
      </c>
    </row>
    <row r="250" spans="1:8" x14ac:dyDescent="0.15">
      <c r="A250" t="s">
        <v>156</v>
      </c>
      <c r="B250" t="s">
        <v>30</v>
      </c>
      <c r="C250">
        <v>2</v>
      </c>
      <c r="D250">
        <v>106</v>
      </c>
      <c r="E250">
        <v>1</v>
      </c>
      <c r="F250" t="s">
        <v>3160</v>
      </c>
      <c r="G250" t="b">
        <v>0</v>
      </c>
      <c r="H250" t="b">
        <v>0</v>
      </c>
    </row>
    <row r="251" spans="1:8" x14ac:dyDescent="0.15">
      <c r="A251" t="s">
        <v>155</v>
      </c>
      <c r="B251" t="s">
        <v>27</v>
      </c>
      <c r="C251">
        <v>2</v>
      </c>
      <c r="D251">
        <v>107</v>
      </c>
      <c r="E251">
        <v>1</v>
      </c>
      <c r="F251" t="s">
        <v>2853</v>
      </c>
      <c r="G251" t="b">
        <v>0</v>
      </c>
      <c r="H251" t="b">
        <v>0</v>
      </c>
    </row>
    <row r="252" spans="1:8" x14ac:dyDescent="0.15">
      <c r="A252" t="s">
        <v>157</v>
      </c>
      <c r="B252" t="s">
        <v>30</v>
      </c>
      <c r="C252">
        <v>2</v>
      </c>
      <c r="D252">
        <v>107</v>
      </c>
      <c r="E252">
        <v>1</v>
      </c>
      <c r="F252" t="s">
        <v>2774</v>
      </c>
      <c r="G252" t="b">
        <v>0</v>
      </c>
      <c r="H252" t="b">
        <v>0</v>
      </c>
    </row>
    <row r="253" spans="1:8" x14ac:dyDescent="0.15">
      <c r="A253" t="s">
        <v>155</v>
      </c>
      <c r="B253" t="s">
        <v>30</v>
      </c>
      <c r="C253">
        <v>1</v>
      </c>
      <c r="D253">
        <v>108</v>
      </c>
      <c r="E253">
        <v>1</v>
      </c>
      <c r="F253" t="s">
        <v>2632</v>
      </c>
      <c r="G253" t="b">
        <v>0</v>
      </c>
      <c r="H253" t="b">
        <v>0</v>
      </c>
    </row>
    <row r="254" spans="1:8" x14ac:dyDescent="0.15">
      <c r="A254" t="s">
        <v>153</v>
      </c>
      <c r="B254" t="s">
        <v>30</v>
      </c>
      <c r="C254">
        <v>1</v>
      </c>
      <c r="D254">
        <v>108</v>
      </c>
      <c r="E254">
        <v>1</v>
      </c>
      <c r="F254" t="s">
        <v>2449</v>
      </c>
      <c r="G254" t="b">
        <v>0</v>
      </c>
      <c r="H254" t="b">
        <v>0</v>
      </c>
    </row>
    <row r="255" spans="1:8" x14ac:dyDescent="0.15">
      <c r="A255" t="s">
        <v>155</v>
      </c>
      <c r="B255" t="s">
        <v>27</v>
      </c>
      <c r="C255">
        <v>2</v>
      </c>
      <c r="D255">
        <v>109</v>
      </c>
      <c r="E255">
        <v>2</v>
      </c>
      <c r="F255" t="s">
        <v>2837</v>
      </c>
      <c r="G255" t="b">
        <v>0</v>
      </c>
      <c r="H255" t="b">
        <v>0</v>
      </c>
    </row>
    <row r="256" spans="1:8" x14ac:dyDescent="0.15">
      <c r="A256" t="s">
        <v>154</v>
      </c>
      <c r="B256" t="s">
        <v>23</v>
      </c>
      <c r="C256">
        <v>2</v>
      </c>
      <c r="D256">
        <v>109</v>
      </c>
      <c r="E256">
        <v>2</v>
      </c>
      <c r="F256" t="s">
        <v>2320</v>
      </c>
      <c r="G256" t="b">
        <v>0</v>
      </c>
      <c r="H256" t="b">
        <v>0</v>
      </c>
    </row>
    <row r="257" spans="1:8" x14ac:dyDescent="0.15">
      <c r="A257" t="s">
        <v>155</v>
      </c>
      <c r="B257" t="s">
        <v>30</v>
      </c>
      <c r="C257">
        <v>2</v>
      </c>
      <c r="D257">
        <v>110</v>
      </c>
      <c r="E257">
        <v>2</v>
      </c>
      <c r="F257" t="s">
        <v>2647</v>
      </c>
      <c r="G257" t="b">
        <v>0</v>
      </c>
      <c r="H257" t="b">
        <v>0</v>
      </c>
    </row>
    <row r="258" spans="1:8" x14ac:dyDescent="0.15">
      <c r="A258" t="s">
        <v>155</v>
      </c>
      <c r="B258" t="s">
        <v>27</v>
      </c>
      <c r="C258">
        <v>2</v>
      </c>
      <c r="D258">
        <v>110</v>
      </c>
      <c r="E258">
        <v>2</v>
      </c>
      <c r="F258" t="s">
        <v>2491</v>
      </c>
      <c r="G258" t="b">
        <v>0</v>
      </c>
      <c r="H258" t="b">
        <v>0</v>
      </c>
    </row>
    <row r="259" spans="1:8" x14ac:dyDescent="0.15">
      <c r="A259" t="s">
        <v>155</v>
      </c>
      <c r="B259" t="s">
        <v>27</v>
      </c>
      <c r="C259">
        <v>3</v>
      </c>
      <c r="D259">
        <v>111</v>
      </c>
      <c r="E259">
        <v>1</v>
      </c>
      <c r="F259" t="s">
        <v>2484</v>
      </c>
      <c r="G259" t="b">
        <v>0</v>
      </c>
      <c r="H259" t="b">
        <v>0</v>
      </c>
    </row>
    <row r="260" spans="1:8" x14ac:dyDescent="0.15">
      <c r="A260" t="s">
        <v>154</v>
      </c>
      <c r="B260" t="s">
        <v>23</v>
      </c>
      <c r="C260">
        <v>3</v>
      </c>
      <c r="D260">
        <v>111</v>
      </c>
      <c r="E260">
        <v>1</v>
      </c>
      <c r="F260" t="s">
        <v>2592</v>
      </c>
      <c r="G260" t="b">
        <v>0</v>
      </c>
      <c r="H260" t="b">
        <v>0</v>
      </c>
    </row>
    <row r="261" spans="1:8" x14ac:dyDescent="0.15">
      <c r="A261" t="s">
        <v>144</v>
      </c>
      <c r="B261" t="s">
        <v>23</v>
      </c>
      <c r="C261">
        <v>3</v>
      </c>
      <c r="D261">
        <v>111</v>
      </c>
      <c r="E261">
        <v>1</v>
      </c>
      <c r="F261" t="s">
        <v>178</v>
      </c>
      <c r="G261" t="b">
        <v>0</v>
      </c>
      <c r="H261" t="b">
        <v>0</v>
      </c>
    </row>
    <row r="262" spans="1:8" x14ac:dyDescent="0.15">
      <c r="A262" t="s">
        <v>155</v>
      </c>
      <c r="B262" t="s">
        <v>30</v>
      </c>
      <c r="C262">
        <v>3</v>
      </c>
      <c r="D262">
        <v>112</v>
      </c>
      <c r="E262">
        <v>1</v>
      </c>
      <c r="F262" t="s">
        <v>2364</v>
      </c>
      <c r="G262" t="b">
        <v>0</v>
      </c>
      <c r="H262" t="b">
        <v>0</v>
      </c>
    </row>
    <row r="263" spans="1:8" x14ac:dyDescent="0.15">
      <c r="A263" t="s">
        <v>155</v>
      </c>
      <c r="B263" t="s">
        <v>27</v>
      </c>
      <c r="C263">
        <v>3</v>
      </c>
      <c r="D263">
        <v>112</v>
      </c>
      <c r="E263">
        <v>1</v>
      </c>
      <c r="F263" t="s">
        <v>2485</v>
      </c>
      <c r="G263" t="b">
        <v>0</v>
      </c>
      <c r="H263" t="b">
        <v>0</v>
      </c>
    </row>
    <row r="264" spans="1:8" x14ac:dyDescent="0.15">
      <c r="A264" t="s">
        <v>144</v>
      </c>
      <c r="B264" t="s">
        <v>23</v>
      </c>
      <c r="C264">
        <v>3</v>
      </c>
      <c r="D264">
        <v>112</v>
      </c>
      <c r="E264">
        <v>1</v>
      </c>
      <c r="F264" t="s">
        <v>178</v>
      </c>
      <c r="G264" t="b">
        <v>0</v>
      </c>
      <c r="H264" t="b">
        <v>0</v>
      </c>
    </row>
    <row r="265" spans="1:8" x14ac:dyDescent="0.15">
      <c r="A265" t="s">
        <v>156</v>
      </c>
      <c r="B265" t="s">
        <v>30</v>
      </c>
      <c r="C265">
        <v>3</v>
      </c>
      <c r="D265">
        <v>113</v>
      </c>
      <c r="E265">
        <v>1</v>
      </c>
      <c r="F265" t="s">
        <v>2713</v>
      </c>
      <c r="G265" t="b">
        <v>0</v>
      </c>
      <c r="H265" t="b">
        <v>0</v>
      </c>
    </row>
    <row r="266" spans="1:8" x14ac:dyDescent="0.15">
      <c r="A266" t="s">
        <v>153</v>
      </c>
      <c r="B266" t="s">
        <v>30</v>
      </c>
      <c r="C266">
        <v>3</v>
      </c>
      <c r="D266">
        <v>113</v>
      </c>
      <c r="E266">
        <v>1</v>
      </c>
      <c r="F266" t="s">
        <v>2826</v>
      </c>
      <c r="G266" t="b">
        <v>0</v>
      </c>
      <c r="H266" t="b">
        <v>0</v>
      </c>
    </row>
    <row r="267" spans="1:8" x14ac:dyDescent="0.15">
      <c r="A267" t="s">
        <v>156</v>
      </c>
      <c r="B267" t="s">
        <v>30</v>
      </c>
      <c r="C267">
        <v>2</v>
      </c>
      <c r="D267">
        <v>114</v>
      </c>
      <c r="E267">
        <v>1</v>
      </c>
      <c r="F267" t="s">
        <v>3158</v>
      </c>
      <c r="G267" t="b">
        <v>0</v>
      </c>
      <c r="H267" t="b">
        <v>0</v>
      </c>
    </row>
    <row r="268" spans="1:8" x14ac:dyDescent="0.15">
      <c r="A268" t="s">
        <v>153</v>
      </c>
      <c r="B268" t="s">
        <v>30</v>
      </c>
      <c r="C268">
        <v>2</v>
      </c>
      <c r="D268">
        <v>114</v>
      </c>
      <c r="E268">
        <v>1</v>
      </c>
      <c r="F268" t="s">
        <v>2802</v>
      </c>
      <c r="G268" t="b">
        <v>0</v>
      </c>
      <c r="H268" t="b">
        <v>0</v>
      </c>
    </row>
    <row r="269" spans="1:8" x14ac:dyDescent="0.15">
      <c r="A269" t="s">
        <v>156</v>
      </c>
      <c r="B269" t="s">
        <v>30</v>
      </c>
      <c r="C269">
        <v>3</v>
      </c>
      <c r="D269">
        <v>115</v>
      </c>
      <c r="E269">
        <v>2</v>
      </c>
      <c r="F269" t="s">
        <v>2702</v>
      </c>
      <c r="G269" t="b">
        <v>0</v>
      </c>
      <c r="H269" t="b">
        <v>0</v>
      </c>
    </row>
    <row r="270" spans="1:8" x14ac:dyDescent="0.15">
      <c r="A270" t="s">
        <v>156</v>
      </c>
      <c r="B270" t="s">
        <v>27</v>
      </c>
      <c r="C270">
        <v>3</v>
      </c>
      <c r="D270">
        <v>115</v>
      </c>
      <c r="E270">
        <v>2</v>
      </c>
      <c r="F270" t="s">
        <v>2491</v>
      </c>
      <c r="G270" t="b">
        <v>0</v>
      </c>
      <c r="H270" t="b">
        <v>0</v>
      </c>
    </row>
    <row r="271" spans="1:8" x14ac:dyDescent="0.15">
      <c r="A271" t="s">
        <v>144</v>
      </c>
      <c r="B271" t="s">
        <v>23</v>
      </c>
      <c r="C271">
        <v>3</v>
      </c>
      <c r="D271">
        <v>115</v>
      </c>
      <c r="E271">
        <v>2</v>
      </c>
      <c r="F271" t="s">
        <v>178</v>
      </c>
      <c r="G271" t="b">
        <v>0</v>
      </c>
      <c r="H271" t="b">
        <v>0</v>
      </c>
    </row>
    <row r="272" spans="1:8" x14ac:dyDescent="0.15">
      <c r="A272" t="s">
        <v>156</v>
      </c>
      <c r="B272" t="s">
        <v>30</v>
      </c>
      <c r="C272">
        <v>3</v>
      </c>
      <c r="D272">
        <v>116</v>
      </c>
      <c r="E272">
        <v>2</v>
      </c>
      <c r="F272" t="s">
        <v>3167</v>
      </c>
      <c r="G272" t="b">
        <v>0</v>
      </c>
      <c r="H272" t="b">
        <v>0</v>
      </c>
    </row>
    <row r="273" spans="1:8" x14ac:dyDescent="0.15">
      <c r="A273" t="s">
        <v>156</v>
      </c>
      <c r="B273" t="s">
        <v>27</v>
      </c>
      <c r="C273">
        <v>3</v>
      </c>
      <c r="D273">
        <v>116</v>
      </c>
      <c r="E273">
        <v>2</v>
      </c>
      <c r="F273" t="s">
        <v>2487</v>
      </c>
      <c r="G273" t="b">
        <v>0</v>
      </c>
      <c r="H273" t="b">
        <v>0</v>
      </c>
    </row>
    <row r="274" spans="1:8" x14ac:dyDescent="0.15">
      <c r="A274" t="s">
        <v>144</v>
      </c>
      <c r="B274" t="s">
        <v>23</v>
      </c>
      <c r="C274">
        <v>3</v>
      </c>
      <c r="D274">
        <v>116</v>
      </c>
      <c r="E274">
        <v>2</v>
      </c>
      <c r="F274" t="s">
        <v>178</v>
      </c>
      <c r="G274" t="b">
        <v>0</v>
      </c>
      <c r="H274" t="b">
        <v>0</v>
      </c>
    </row>
    <row r="275" spans="1:8" x14ac:dyDescent="0.15">
      <c r="A275" t="s">
        <v>155</v>
      </c>
      <c r="B275" t="s">
        <v>30</v>
      </c>
      <c r="C275">
        <v>2</v>
      </c>
      <c r="D275">
        <v>117</v>
      </c>
      <c r="E275">
        <v>2</v>
      </c>
      <c r="F275" t="s">
        <v>2643</v>
      </c>
      <c r="G275" t="b">
        <v>0</v>
      </c>
      <c r="H275" t="b">
        <v>0</v>
      </c>
    </row>
    <row r="276" spans="1:8" x14ac:dyDescent="0.15">
      <c r="A276" t="s">
        <v>156</v>
      </c>
      <c r="B276" t="s">
        <v>30</v>
      </c>
      <c r="C276">
        <v>2</v>
      </c>
      <c r="D276">
        <v>117</v>
      </c>
      <c r="E276">
        <v>2</v>
      </c>
      <c r="F276" t="s">
        <v>378</v>
      </c>
      <c r="G276" t="b">
        <v>0</v>
      </c>
      <c r="H276" t="b">
        <v>0</v>
      </c>
    </row>
    <row r="277" spans="1:8" x14ac:dyDescent="0.15">
      <c r="A277" t="s">
        <v>157</v>
      </c>
      <c r="B277" t="s">
        <v>30</v>
      </c>
      <c r="C277">
        <v>2</v>
      </c>
      <c r="D277">
        <v>118</v>
      </c>
      <c r="E277">
        <v>2</v>
      </c>
      <c r="F277" t="s">
        <v>2762</v>
      </c>
      <c r="G277" t="b">
        <v>0</v>
      </c>
      <c r="H277" t="b">
        <v>0</v>
      </c>
    </row>
    <row r="278" spans="1:8" x14ac:dyDescent="0.15">
      <c r="A278" t="s">
        <v>154</v>
      </c>
      <c r="B278" t="s">
        <v>23</v>
      </c>
      <c r="C278">
        <v>2</v>
      </c>
      <c r="D278">
        <v>118</v>
      </c>
      <c r="E278">
        <v>2</v>
      </c>
      <c r="F278" t="s">
        <v>2329</v>
      </c>
      <c r="G278" t="b">
        <v>0</v>
      </c>
      <c r="H278" t="b">
        <v>0</v>
      </c>
    </row>
    <row r="279" spans="1:8" x14ac:dyDescent="0.15">
      <c r="A279" t="s">
        <v>155</v>
      </c>
      <c r="B279" t="s">
        <v>30</v>
      </c>
      <c r="C279">
        <v>3</v>
      </c>
      <c r="D279">
        <v>501</v>
      </c>
      <c r="E279">
        <v>1</v>
      </c>
      <c r="F279" t="s">
        <v>134</v>
      </c>
      <c r="G279" t="b">
        <v>0</v>
      </c>
      <c r="H279" t="b">
        <v>0</v>
      </c>
    </row>
    <row r="280" spans="1:8" x14ac:dyDescent="0.15">
      <c r="A280" t="s">
        <v>155</v>
      </c>
      <c r="B280" t="s">
        <v>27</v>
      </c>
      <c r="C280">
        <v>3</v>
      </c>
      <c r="D280">
        <v>501</v>
      </c>
      <c r="E280">
        <v>1</v>
      </c>
      <c r="F280" t="s">
        <v>3357</v>
      </c>
      <c r="G280" t="b">
        <v>0</v>
      </c>
      <c r="H280" t="b">
        <v>0</v>
      </c>
    </row>
    <row r="281" spans="1:8" x14ac:dyDescent="0.15">
      <c r="A281" t="s">
        <v>155</v>
      </c>
      <c r="B281" t="s">
        <v>27</v>
      </c>
      <c r="C281">
        <v>3</v>
      </c>
      <c r="D281">
        <v>502</v>
      </c>
      <c r="E281">
        <v>1</v>
      </c>
      <c r="F281" t="s">
        <v>3355</v>
      </c>
      <c r="G281" t="b">
        <v>0</v>
      </c>
      <c r="H281" t="b">
        <v>0</v>
      </c>
    </row>
    <row r="282" spans="1:8" x14ac:dyDescent="0.15">
      <c r="A282" t="s">
        <v>154</v>
      </c>
      <c r="B282" t="s">
        <v>23</v>
      </c>
      <c r="C282">
        <v>3</v>
      </c>
      <c r="D282">
        <v>502</v>
      </c>
      <c r="E282">
        <v>1</v>
      </c>
      <c r="F282" t="s">
        <v>2988</v>
      </c>
      <c r="G282" t="b">
        <v>0</v>
      </c>
      <c r="H282" t="b">
        <v>0</v>
      </c>
    </row>
    <row r="283" spans="1:8" x14ac:dyDescent="0.15">
      <c r="A283" t="s">
        <v>155</v>
      </c>
      <c r="B283" t="s">
        <v>30</v>
      </c>
      <c r="C283">
        <v>2</v>
      </c>
      <c r="D283">
        <v>503</v>
      </c>
      <c r="E283">
        <v>1</v>
      </c>
      <c r="F283" t="s">
        <v>3073</v>
      </c>
      <c r="G283" t="b">
        <v>0</v>
      </c>
      <c r="H283" t="b">
        <v>0</v>
      </c>
    </row>
    <row r="284" spans="1:8" x14ac:dyDescent="0.15">
      <c r="A284" t="s">
        <v>155</v>
      </c>
      <c r="B284" t="s">
        <v>27</v>
      </c>
      <c r="C284">
        <v>2</v>
      </c>
      <c r="D284">
        <v>503</v>
      </c>
      <c r="E284">
        <v>1</v>
      </c>
      <c r="F284" t="s">
        <v>2856</v>
      </c>
      <c r="G284" t="b">
        <v>0</v>
      </c>
      <c r="H284" t="b">
        <v>0</v>
      </c>
    </row>
    <row r="285" spans="1:8" x14ac:dyDescent="0.15">
      <c r="A285" t="s">
        <v>155</v>
      </c>
      <c r="B285" t="s">
        <v>30</v>
      </c>
      <c r="C285">
        <v>1</v>
      </c>
      <c r="D285">
        <v>504</v>
      </c>
      <c r="E285">
        <v>1</v>
      </c>
      <c r="F285" t="s">
        <v>3015</v>
      </c>
      <c r="G285" t="b">
        <v>0</v>
      </c>
      <c r="H285" t="b">
        <v>0</v>
      </c>
    </row>
    <row r="286" spans="1:8" x14ac:dyDescent="0.15">
      <c r="A286" t="s">
        <v>156</v>
      </c>
      <c r="B286" t="s">
        <v>30</v>
      </c>
      <c r="C286">
        <v>1</v>
      </c>
      <c r="D286">
        <v>504</v>
      </c>
      <c r="E286">
        <v>1</v>
      </c>
      <c r="F286" t="s">
        <v>3127</v>
      </c>
      <c r="G286" t="b">
        <v>0</v>
      </c>
      <c r="H286" t="b">
        <v>0</v>
      </c>
    </row>
    <row r="287" spans="1:8" x14ac:dyDescent="0.15">
      <c r="A287" t="s">
        <v>144</v>
      </c>
      <c r="B287" t="s">
        <v>23</v>
      </c>
      <c r="C287">
        <v>1</v>
      </c>
      <c r="D287">
        <v>504</v>
      </c>
      <c r="E287">
        <v>1</v>
      </c>
      <c r="F287" t="s">
        <v>178</v>
      </c>
      <c r="G287" t="b">
        <v>0</v>
      </c>
      <c r="H287" t="b">
        <v>0</v>
      </c>
    </row>
    <row r="288" spans="1:8" x14ac:dyDescent="0.15">
      <c r="A288" t="s">
        <v>155</v>
      </c>
      <c r="B288" t="s">
        <v>30</v>
      </c>
      <c r="C288">
        <v>1</v>
      </c>
      <c r="D288">
        <v>505</v>
      </c>
      <c r="E288">
        <v>1</v>
      </c>
      <c r="F288" t="s">
        <v>3016</v>
      </c>
      <c r="G288" t="b">
        <v>0</v>
      </c>
      <c r="H288" t="b">
        <v>0</v>
      </c>
    </row>
    <row r="289" spans="1:8" x14ac:dyDescent="0.15">
      <c r="A289" t="s">
        <v>156</v>
      </c>
      <c r="B289" t="s">
        <v>30</v>
      </c>
      <c r="C289">
        <v>1</v>
      </c>
      <c r="D289">
        <v>505</v>
      </c>
      <c r="E289">
        <v>1</v>
      </c>
      <c r="F289" t="s">
        <v>3125</v>
      </c>
      <c r="G289" t="b">
        <v>0</v>
      </c>
      <c r="H289" t="b">
        <v>0</v>
      </c>
    </row>
    <row r="290" spans="1:8" x14ac:dyDescent="0.15">
      <c r="A290" t="s">
        <v>155</v>
      </c>
      <c r="B290" t="s">
        <v>30</v>
      </c>
      <c r="C290">
        <v>1</v>
      </c>
      <c r="D290">
        <v>506</v>
      </c>
      <c r="E290">
        <v>1</v>
      </c>
      <c r="F290" t="s">
        <v>3017</v>
      </c>
      <c r="G290" t="b">
        <v>0</v>
      </c>
      <c r="H290" t="b">
        <v>0</v>
      </c>
    </row>
    <row r="291" spans="1:8" x14ac:dyDescent="0.15">
      <c r="A291" t="s">
        <v>156</v>
      </c>
      <c r="B291" t="s">
        <v>30</v>
      </c>
      <c r="C291">
        <v>1</v>
      </c>
      <c r="D291">
        <v>506</v>
      </c>
      <c r="E291">
        <v>1</v>
      </c>
      <c r="F291" t="s">
        <v>3128</v>
      </c>
      <c r="G291" t="b">
        <v>0</v>
      </c>
      <c r="H291" t="b">
        <v>0</v>
      </c>
    </row>
    <row r="292" spans="1:8" x14ac:dyDescent="0.15">
      <c r="A292" t="s">
        <v>156</v>
      </c>
      <c r="B292" t="s">
        <v>30</v>
      </c>
      <c r="C292">
        <v>3</v>
      </c>
      <c r="D292">
        <v>507</v>
      </c>
      <c r="E292">
        <v>2</v>
      </c>
      <c r="F292" t="s">
        <v>3175</v>
      </c>
      <c r="G292" t="b">
        <v>0</v>
      </c>
      <c r="H292" t="b">
        <v>0</v>
      </c>
    </row>
    <row r="293" spans="1:8" x14ac:dyDescent="0.15">
      <c r="A293" t="s">
        <v>154</v>
      </c>
      <c r="B293" t="s">
        <v>23</v>
      </c>
      <c r="C293">
        <v>3</v>
      </c>
      <c r="D293">
        <v>507</v>
      </c>
      <c r="E293">
        <v>2</v>
      </c>
      <c r="F293" t="s">
        <v>2934</v>
      </c>
      <c r="G293" t="b">
        <v>0</v>
      </c>
      <c r="H293" t="b">
        <v>0</v>
      </c>
    </row>
    <row r="294" spans="1:8" x14ac:dyDescent="0.15">
      <c r="A294" t="s">
        <v>155</v>
      </c>
      <c r="B294" t="s">
        <v>30</v>
      </c>
      <c r="C294">
        <v>3</v>
      </c>
      <c r="D294">
        <v>508</v>
      </c>
      <c r="E294">
        <v>2</v>
      </c>
      <c r="F294" t="s">
        <v>3035</v>
      </c>
      <c r="G294" t="b">
        <v>0</v>
      </c>
      <c r="H294" t="b">
        <v>0</v>
      </c>
    </row>
    <row r="295" spans="1:8" x14ac:dyDescent="0.15">
      <c r="A295" t="s">
        <v>156</v>
      </c>
      <c r="B295" t="s">
        <v>30</v>
      </c>
      <c r="C295">
        <v>3</v>
      </c>
      <c r="D295">
        <v>508</v>
      </c>
      <c r="E295">
        <v>2</v>
      </c>
      <c r="F295" t="s">
        <v>3164</v>
      </c>
      <c r="G295" t="b">
        <v>0</v>
      </c>
      <c r="H295" t="b">
        <v>0</v>
      </c>
    </row>
    <row r="296" spans="1:8" x14ac:dyDescent="0.15">
      <c r="A296" t="s">
        <v>157</v>
      </c>
      <c r="B296" t="s">
        <v>30</v>
      </c>
      <c r="C296">
        <v>2</v>
      </c>
      <c r="D296">
        <v>509</v>
      </c>
      <c r="E296">
        <v>2</v>
      </c>
      <c r="F296" t="s">
        <v>3216</v>
      </c>
      <c r="G296" t="b">
        <v>0</v>
      </c>
      <c r="H296" t="b">
        <v>0</v>
      </c>
    </row>
    <row r="297" spans="1:8" x14ac:dyDescent="0.15">
      <c r="A297" t="s">
        <v>153</v>
      </c>
      <c r="B297" t="s">
        <v>30</v>
      </c>
      <c r="C297">
        <v>2</v>
      </c>
      <c r="D297">
        <v>509</v>
      </c>
      <c r="E297">
        <v>2</v>
      </c>
      <c r="F297" t="s">
        <v>2780</v>
      </c>
      <c r="G297" t="b">
        <v>0</v>
      </c>
      <c r="H297" t="b">
        <v>0</v>
      </c>
    </row>
    <row r="298" spans="1:8" x14ac:dyDescent="0.15">
      <c r="A298" t="s">
        <v>155</v>
      </c>
      <c r="B298" t="s">
        <v>30</v>
      </c>
      <c r="C298">
        <v>2</v>
      </c>
      <c r="D298">
        <v>510</v>
      </c>
      <c r="E298">
        <v>2</v>
      </c>
      <c r="F298" t="s">
        <v>2642</v>
      </c>
      <c r="G298" t="b">
        <v>0</v>
      </c>
      <c r="H298" t="b">
        <v>0</v>
      </c>
    </row>
    <row r="299" spans="1:8" x14ac:dyDescent="0.15">
      <c r="A299" t="s">
        <v>156</v>
      </c>
      <c r="B299" t="s">
        <v>30</v>
      </c>
      <c r="C299">
        <v>2</v>
      </c>
      <c r="D299">
        <v>510</v>
      </c>
      <c r="E299">
        <v>2</v>
      </c>
      <c r="F299" t="s">
        <v>2675</v>
      </c>
      <c r="G299" t="b">
        <v>0</v>
      </c>
      <c r="H299" t="b">
        <v>0</v>
      </c>
    </row>
    <row r="300" spans="1:8" x14ac:dyDescent="0.15">
      <c r="A300" t="s">
        <v>155</v>
      </c>
      <c r="B300" t="s">
        <v>30</v>
      </c>
      <c r="C300">
        <v>2</v>
      </c>
      <c r="D300">
        <v>511</v>
      </c>
      <c r="E300">
        <v>2</v>
      </c>
      <c r="F300" t="s">
        <v>3037</v>
      </c>
      <c r="G300" t="b">
        <v>0</v>
      </c>
      <c r="H300" t="b">
        <v>0</v>
      </c>
    </row>
    <row r="301" spans="1:8" x14ac:dyDescent="0.15">
      <c r="A301" t="s">
        <v>156</v>
      </c>
      <c r="B301" t="s">
        <v>30</v>
      </c>
      <c r="C301">
        <v>2</v>
      </c>
      <c r="D301">
        <v>511</v>
      </c>
      <c r="E301">
        <v>2</v>
      </c>
      <c r="F301" t="s">
        <v>3131</v>
      </c>
      <c r="G301" t="b">
        <v>0</v>
      </c>
      <c r="H301" t="b">
        <v>0</v>
      </c>
    </row>
    <row r="302" spans="1:8" x14ac:dyDescent="0.15">
      <c r="A302" t="s">
        <v>155</v>
      </c>
      <c r="B302" t="s">
        <v>30</v>
      </c>
      <c r="C302">
        <v>1</v>
      </c>
      <c r="D302">
        <v>512</v>
      </c>
      <c r="E302">
        <v>2</v>
      </c>
      <c r="F302" t="s">
        <v>2617</v>
      </c>
      <c r="G302" t="b">
        <v>0</v>
      </c>
      <c r="H302" t="b">
        <v>0</v>
      </c>
    </row>
    <row r="303" spans="1:8" x14ac:dyDescent="0.15">
      <c r="A303" t="s">
        <v>157</v>
      </c>
      <c r="B303" t="s">
        <v>30</v>
      </c>
      <c r="C303">
        <v>1</v>
      </c>
      <c r="D303">
        <v>512</v>
      </c>
      <c r="E303">
        <v>2</v>
      </c>
      <c r="F303" t="s">
        <v>2732</v>
      </c>
      <c r="G303" t="b">
        <v>0</v>
      </c>
      <c r="H303" t="b">
        <v>0</v>
      </c>
    </row>
    <row r="304" spans="1:8" x14ac:dyDescent="0.15">
      <c r="A304" t="s">
        <v>144</v>
      </c>
      <c r="B304" t="s">
        <v>23</v>
      </c>
      <c r="C304">
        <v>1</v>
      </c>
      <c r="D304">
        <v>512</v>
      </c>
      <c r="E304">
        <v>2</v>
      </c>
      <c r="F304" t="s">
        <v>178</v>
      </c>
      <c r="G304" t="b">
        <v>0</v>
      </c>
      <c r="H304" t="b">
        <v>0</v>
      </c>
    </row>
    <row r="305" spans="1:8" x14ac:dyDescent="0.15">
      <c r="A305" t="s">
        <v>155</v>
      </c>
      <c r="B305" t="s">
        <v>30</v>
      </c>
      <c r="C305">
        <v>1</v>
      </c>
      <c r="D305">
        <v>513</v>
      </c>
      <c r="E305">
        <v>2</v>
      </c>
      <c r="F305" t="s">
        <v>3006</v>
      </c>
      <c r="G305" t="b">
        <v>0</v>
      </c>
      <c r="H305" t="b">
        <v>0</v>
      </c>
    </row>
    <row r="306" spans="1:8" x14ac:dyDescent="0.15">
      <c r="A306" t="s">
        <v>156</v>
      </c>
      <c r="B306" t="s">
        <v>30</v>
      </c>
      <c r="C306">
        <v>1</v>
      </c>
      <c r="D306">
        <v>513</v>
      </c>
      <c r="E306">
        <v>2</v>
      </c>
      <c r="F306" t="s">
        <v>3121</v>
      </c>
      <c r="G306" t="b">
        <v>0</v>
      </c>
      <c r="H306" t="b">
        <v>0</v>
      </c>
    </row>
    <row r="307" spans="1:8" x14ac:dyDescent="0.15">
      <c r="A307" t="s">
        <v>153</v>
      </c>
      <c r="B307" t="s">
        <v>30</v>
      </c>
      <c r="C307">
        <v>2</v>
      </c>
      <c r="D307">
        <v>514</v>
      </c>
      <c r="E307">
        <v>1</v>
      </c>
      <c r="F307" t="s">
        <v>2804</v>
      </c>
      <c r="G307" t="b">
        <v>0</v>
      </c>
      <c r="H307" t="b">
        <v>0</v>
      </c>
    </row>
    <row r="308" spans="1:8" x14ac:dyDescent="0.15">
      <c r="A308" t="s">
        <v>154</v>
      </c>
      <c r="B308" t="s">
        <v>23</v>
      </c>
      <c r="C308">
        <v>2</v>
      </c>
      <c r="D308">
        <v>514</v>
      </c>
      <c r="E308">
        <v>1</v>
      </c>
      <c r="F308" t="s">
        <v>2336</v>
      </c>
      <c r="G308" t="b">
        <v>0</v>
      </c>
      <c r="H308" t="b">
        <v>0</v>
      </c>
    </row>
    <row r="309" spans="1:8" x14ac:dyDescent="0.15">
      <c r="A309" t="s">
        <v>156</v>
      </c>
      <c r="B309" t="s">
        <v>27</v>
      </c>
      <c r="C309">
        <v>3</v>
      </c>
      <c r="D309">
        <v>515</v>
      </c>
      <c r="E309">
        <v>1</v>
      </c>
      <c r="F309" t="s">
        <v>2512</v>
      </c>
      <c r="G309" t="b">
        <v>0</v>
      </c>
      <c r="H309" t="b">
        <v>0</v>
      </c>
    </row>
    <row r="310" spans="1:8" x14ac:dyDescent="0.15">
      <c r="A310" t="s">
        <v>154</v>
      </c>
      <c r="B310" t="s">
        <v>23</v>
      </c>
      <c r="C310">
        <v>3</v>
      </c>
      <c r="D310">
        <v>515</v>
      </c>
      <c r="E310">
        <v>1</v>
      </c>
      <c r="F310" t="s">
        <v>2606</v>
      </c>
      <c r="G310" t="b">
        <v>0</v>
      </c>
      <c r="H310" t="b">
        <v>0</v>
      </c>
    </row>
    <row r="311" spans="1:8" x14ac:dyDescent="0.15">
      <c r="A311" t="s">
        <v>157</v>
      </c>
      <c r="B311" t="s">
        <v>27</v>
      </c>
      <c r="C311">
        <v>3</v>
      </c>
      <c r="D311">
        <v>516</v>
      </c>
      <c r="E311">
        <v>2</v>
      </c>
      <c r="F311" t="s">
        <v>2528</v>
      </c>
      <c r="G311" t="b">
        <v>0</v>
      </c>
      <c r="H311" t="b">
        <v>0</v>
      </c>
    </row>
    <row r="312" spans="1:8" x14ac:dyDescent="0.15">
      <c r="A312" t="s">
        <v>26</v>
      </c>
      <c r="B312" t="s">
        <v>30</v>
      </c>
      <c r="C312">
        <v>2</v>
      </c>
      <c r="D312">
        <v>100</v>
      </c>
      <c r="E312">
        <v>2</v>
      </c>
      <c r="F312" t="s">
        <v>3319</v>
      </c>
      <c r="G312" t="b">
        <v>0</v>
      </c>
      <c r="H312" t="b">
        <v>0</v>
      </c>
    </row>
    <row r="313" spans="1:8" x14ac:dyDescent="0.15">
      <c r="A313" t="s">
        <v>25</v>
      </c>
      <c r="B313" t="s">
        <v>30</v>
      </c>
      <c r="C313">
        <v>3</v>
      </c>
      <c r="D313">
        <v>1562</v>
      </c>
      <c r="E313">
        <v>2</v>
      </c>
      <c r="F313" t="s">
        <v>3079</v>
      </c>
      <c r="G313" t="b">
        <v>0</v>
      </c>
      <c r="H313" t="b">
        <v>0</v>
      </c>
    </row>
    <row r="314" spans="1:8" x14ac:dyDescent="0.15">
      <c r="A314" t="s">
        <v>154</v>
      </c>
      <c r="B314" t="s">
        <v>23</v>
      </c>
      <c r="C314">
        <v>3</v>
      </c>
      <c r="D314">
        <v>516</v>
      </c>
      <c r="E314">
        <v>2</v>
      </c>
      <c r="F314" t="s">
        <v>2578</v>
      </c>
      <c r="G314" t="b">
        <v>0</v>
      </c>
      <c r="H314" t="b">
        <v>0</v>
      </c>
    </row>
    <row r="315" spans="1:8" x14ac:dyDescent="0.15">
      <c r="A315" t="s">
        <v>144</v>
      </c>
      <c r="B315" t="s">
        <v>23</v>
      </c>
      <c r="C315">
        <v>3</v>
      </c>
      <c r="D315">
        <v>516</v>
      </c>
      <c r="E315">
        <v>2</v>
      </c>
      <c r="F315" t="s">
        <v>178</v>
      </c>
      <c r="G315" t="b">
        <v>0</v>
      </c>
      <c r="H315" t="b">
        <v>0</v>
      </c>
    </row>
    <row r="316" spans="1:8" x14ac:dyDescent="0.15">
      <c r="A316" t="s">
        <v>153</v>
      </c>
      <c r="B316" t="s">
        <v>30</v>
      </c>
      <c r="C316">
        <v>3</v>
      </c>
      <c r="D316">
        <v>517</v>
      </c>
      <c r="E316">
        <v>2</v>
      </c>
      <c r="F316" t="s">
        <v>367</v>
      </c>
      <c r="G316" t="b">
        <v>0</v>
      </c>
      <c r="H316" t="b">
        <v>0</v>
      </c>
    </row>
    <row r="317" spans="1:8" x14ac:dyDescent="0.15">
      <c r="A317" t="s">
        <v>154</v>
      </c>
      <c r="B317" t="s">
        <v>23</v>
      </c>
      <c r="C317">
        <v>3</v>
      </c>
      <c r="D317">
        <v>517</v>
      </c>
      <c r="E317">
        <v>2</v>
      </c>
      <c r="F317" t="s">
        <v>2937</v>
      </c>
      <c r="G317" t="b">
        <v>0</v>
      </c>
      <c r="H317" t="b">
        <v>0</v>
      </c>
    </row>
    <row r="318" spans="1:8" x14ac:dyDescent="0.15">
      <c r="A318" t="s">
        <v>156</v>
      </c>
      <c r="B318" t="s">
        <v>27</v>
      </c>
      <c r="C318">
        <v>3</v>
      </c>
      <c r="D318">
        <v>518</v>
      </c>
      <c r="E318">
        <v>1</v>
      </c>
      <c r="F318" t="s">
        <v>2508</v>
      </c>
      <c r="G318" t="b">
        <v>0</v>
      </c>
      <c r="H318" t="b">
        <v>0</v>
      </c>
    </row>
    <row r="319" spans="1:8" x14ac:dyDescent="0.15">
      <c r="A319" t="s">
        <v>154</v>
      </c>
      <c r="B319" t="s">
        <v>23</v>
      </c>
      <c r="C319">
        <v>3</v>
      </c>
      <c r="D319">
        <v>518</v>
      </c>
      <c r="E319">
        <v>1</v>
      </c>
      <c r="F319" t="s">
        <v>2989</v>
      </c>
      <c r="G319" t="b">
        <v>0</v>
      </c>
      <c r="H319" t="b">
        <v>0</v>
      </c>
    </row>
    <row r="320" spans="1:8" x14ac:dyDescent="0.15">
      <c r="A320" t="s">
        <v>156</v>
      </c>
      <c r="B320" t="s">
        <v>30</v>
      </c>
      <c r="C320">
        <v>2</v>
      </c>
      <c r="D320">
        <v>519</v>
      </c>
      <c r="E320">
        <v>1</v>
      </c>
      <c r="F320" t="s">
        <v>3143</v>
      </c>
      <c r="G320" t="b">
        <v>0</v>
      </c>
      <c r="H320" t="b">
        <v>0</v>
      </c>
    </row>
    <row r="321" spans="1:8" x14ac:dyDescent="0.15">
      <c r="A321" t="s">
        <v>157</v>
      </c>
      <c r="B321" t="s">
        <v>30</v>
      </c>
      <c r="C321">
        <v>2</v>
      </c>
      <c r="D321">
        <v>519</v>
      </c>
      <c r="E321">
        <v>1</v>
      </c>
      <c r="F321" t="s">
        <v>3256</v>
      </c>
      <c r="G321" t="b">
        <v>0</v>
      </c>
      <c r="H321" t="b">
        <v>0</v>
      </c>
    </row>
    <row r="322" spans="1:8" x14ac:dyDescent="0.15">
      <c r="A322" t="s">
        <v>153</v>
      </c>
      <c r="B322" t="s">
        <v>30</v>
      </c>
      <c r="C322">
        <v>3</v>
      </c>
      <c r="D322">
        <v>520</v>
      </c>
      <c r="E322">
        <v>2</v>
      </c>
      <c r="F322" t="s">
        <v>3332</v>
      </c>
      <c r="G322" t="b">
        <v>0</v>
      </c>
      <c r="H322" t="b">
        <v>0</v>
      </c>
    </row>
    <row r="323" spans="1:8" x14ac:dyDescent="0.15">
      <c r="A323" t="s">
        <v>154</v>
      </c>
      <c r="B323" t="s">
        <v>23</v>
      </c>
      <c r="C323">
        <v>3</v>
      </c>
      <c r="D323">
        <v>520</v>
      </c>
      <c r="E323">
        <v>2</v>
      </c>
      <c r="F323" t="s">
        <v>2940</v>
      </c>
      <c r="G323" t="b">
        <v>0</v>
      </c>
      <c r="H323" t="b">
        <v>0</v>
      </c>
    </row>
    <row r="324" spans="1:8" x14ac:dyDescent="0.15">
      <c r="A324" t="s">
        <v>144</v>
      </c>
      <c r="B324" t="s">
        <v>23</v>
      </c>
      <c r="C324">
        <v>3</v>
      </c>
      <c r="D324">
        <v>520</v>
      </c>
      <c r="E324">
        <v>2</v>
      </c>
      <c r="F324" t="s">
        <v>178</v>
      </c>
      <c r="G324" t="b">
        <v>0</v>
      </c>
      <c r="H324" t="b">
        <v>0</v>
      </c>
    </row>
    <row r="325" spans="1:8" x14ac:dyDescent="0.15">
      <c r="A325" t="s">
        <v>157</v>
      </c>
      <c r="B325" t="s">
        <v>30</v>
      </c>
      <c r="C325">
        <v>3</v>
      </c>
      <c r="D325">
        <v>521</v>
      </c>
      <c r="E325">
        <v>2</v>
      </c>
      <c r="F325" t="s">
        <v>3132</v>
      </c>
      <c r="G325" t="b">
        <v>0</v>
      </c>
      <c r="H325" t="b">
        <v>0</v>
      </c>
    </row>
    <row r="326" spans="1:8" x14ac:dyDescent="0.15">
      <c r="A326" t="s">
        <v>154</v>
      </c>
      <c r="B326" t="s">
        <v>23</v>
      </c>
      <c r="C326">
        <v>3</v>
      </c>
      <c r="D326">
        <v>521</v>
      </c>
      <c r="E326">
        <v>2</v>
      </c>
      <c r="F326" t="s">
        <v>2931</v>
      </c>
      <c r="G326" t="b">
        <v>0</v>
      </c>
      <c r="H326" t="b">
        <v>0</v>
      </c>
    </row>
    <row r="327" spans="1:8" x14ac:dyDescent="0.15">
      <c r="A327" t="s">
        <v>156</v>
      </c>
      <c r="B327" t="s">
        <v>30</v>
      </c>
      <c r="C327">
        <v>1</v>
      </c>
      <c r="D327">
        <v>522</v>
      </c>
      <c r="E327">
        <v>2</v>
      </c>
      <c r="F327" t="s">
        <v>2386</v>
      </c>
      <c r="G327" t="b">
        <v>0</v>
      </c>
      <c r="H327" t="b">
        <v>0</v>
      </c>
    </row>
    <row r="328" spans="1:8" x14ac:dyDescent="0.15">
      <c r="A328" t="s">
        <v>157</v>
      </c>
      <c r="B328" t="s">
        <v>30</v>
      </c>
      <c r="C328">
        <v>1</v>
      </c>
      <c r="D328">
        <v>522</v>
      </c>
      <c r="E328">
        <v>2</v>
      </c>
      <c r="F328" t="s">
        <v>2726</v>
      </c>
      <c r="G328" t="b">
        <v>0</v>
      </c>
      <c r="H328" t="b">
        <v>0</v>
      </c>
    </row>
    <row r="329" spans="1:8" x14ac:dyDescent="0.15">
      <c r="A329" t="s">
        <v>144</v>
      </c>
      <c r="B329" t="s">
        <v>23</v>
      </c>
      <c r="C329">
        <v>1</v>
      </c>
      <c r="D329">
        <v>522</v>
      </c>
      <c r="E329">
        <v>2</v>
      </c>
      <c r="F329" t="s">
        <v>178</v>
      </c>
      <c r="G329" t="b">
        <v>0</v>
      </c>
      <c r="H329" t="b">
        <v>0</v>
      </c>
    </row>
    <row r="330" spans="1:8" x14ac:dyDescent="0.15">
      <c r="A330" t="s">
        <v>157</v>
      </c>
      <c r="B330" t="s">
        <v>30</v>
      </c>
      <c r="C330">
        <v>1</v>
      </c>
      <c r="D330">
        <v>523</v>
      </c>
      <c r="E330">
        <v>2</v>
      </c>
      <c r="F330" t="s">
        <v>2728</v>
      </c>
      <c r="G330" t="b">
        <v>0</v>
      </c>
      <c r="H330" t="b">
        <v>0</v>
      </c>
    </row>
    <row r="331" spans="1:8" x14ac:dyDescent="0.15">
      <c r="A331" t="s">
        <v>153</v>
      </c>
      <c r="B331" t="s">
        <v>30</v>
      </c>
      <c r="C331">
        <v>1</v>
      </c>
      <c r="D331">
        <v>523</v>
      </c>
      <c r="E331">
        <v>2</v>
      </c>
      <c r="F331" t="s">
        <v>137</v>
      </c>
      <c r="G331" t="b">
        <v>0</v>
      </c>
      <c r="H331" t="b">
        <v>0</v>
      </c>
    </row>
    <row r="332" spans="1:8" x14ac:dyDescent="0.15">
      <c r="A332" t="s">
        <v>144</v>
      </c>
      <c r="B332" t="s">
        <v>23</v>
      </c>
      <c r="C332">
        <v>1</v>
      </c>
      <c r="D332">
        <v>523</v>
      </c>
      <c r="E332">
        <v>2</v>
      </c>
      <c r="F332" t="s">
        <v>178</v>
      </c>
      <c r="G332" t="b">
        <v>0</v>
      </c>
      <c r="H332" t="b">
        <v>0</v>
      </c>
    </row>
    <row r="333" spans="1:8" x14ac:dyDescent="0.15">
      <c r="A333" t="s">
        <v>155</v>
      </c>
      <c r="B333" t="s">
        <v>30</v>
      </c>
      <c r="C333">
        <v>3</v>
      </c>
      <c r="D333">
        <v>524</v>
      </c>
      <c r="E333">
        <v>1</v>
      </c>
      <c r="F333" t="s">
        <v>2702</v>
      </c>
      <c r="G333" t="b">
        <v>0</v>
      </c>
      <c r="H333" t="b">
        <v>0</v>
      </c>
    </row>
    <row r="334" spans="1:8" x14ac:dyDescent="0.15">
      <c r="A334" t="s">
        <v>155</v>
      </c>
      <c r="B334" t="s">
        <v>27</v>
      </c>
      <c r="C334">
        <v>3</v>
      </c>
      <c r="D334">
        <v>524</v>
      </c>
      <c r="E334">
        <v>1</v>
      </c>
      <c r="F334" t="s">
        <v>3358</v>
      </c>
      <c r="G334" t="b">
        <v>0</v>
      </c>
      <c r="H334" t="b">
        <v>0</v>
      </c>
    </row>
    <row r="335" spans="1:8" x14ac:dyDescent="0.15">
      <c r="A335" t="s">
        <v>153</v>
      </c>
      <c r="B335" t="s">
        <v>30</v>
      </c>
      <c r="C335">
        <v>3</v>
      </c>
      <c r="D335">
        <v>525</v>
      </c>
      <c r="E335">
        <v>1</v>
      </c>
      <c r="F335" t="s">
        <v>3338</v>
      </c>
      <c r="G335" t="b">
        <v>0</v>
      </c>
      <c r="H335" t="b">
        <v>0</v>
      </c>
    </row>
    <row r="336" spans="1:8" x14ac:dyDescent="0.15">
      <c r="A336" t="s">
        <v>154</v>
      </c>
      <c r="B336" t="s">
        <v>23</v>
      </c>
      <c r="C336">
        <v>3</v>
      </c>
      <c r="D336">
        <v>525</v>
      </c>
      <c r="E336">
        <v>1</v>
      </c>
      <c r="F336" t="s">
        <v>2986</v>
      </c>
      <c r="G336" t="b">
        <v>0</v>
      </c>
      <c r="H336" t="b">
        <v>0</v>
      </c>
    </row>
    <row r="337" spans="1:8" x14ac:dyDescent="0.15">
      <c r="A337" t="s">
        <v>153</v>
      </c>
      <c r="B337" t="s">
        <v>30</v>
      </c>
      <c r="C337">
        <v>3</v>
      </c>
      <c r="D337">
        <v>526</v>
      </c>
      <c r="E337">
        <v>1</v>
      </c>
      <c r="F337" t="s">
        <v>383</v>
      </c>
      <c r="G337" t="b">
        <v>0</v>
      </c>
      <c r="H337" t="b">
        <v>0</v>
      </c>
    </row>
    <row r="338" spans="1:8" x14ac:dyDescent="0.15">
      <c r="A338" t="s">
        <v>154</v>
      </c>
      <c r="B338" t="s">
        <v>23</v>
      </c>
      <c r="C338">
        <v>3</v>
      </c>
      <c r="D338">
        <v>526</v>
      </c>
      <c r="E338">
        <v>1</v>
      </c>
      <c r="F338" t="s">
        <v>2984</v>
      </c>
      <c r="G338" t="b">
        <v>0</v>
      </c>
      <c r="H338" t="b">
        <v>0</v>
      </c>
    </row>
    <row r="339" spans="1:8" x14ac:dyDescent="0.15">
      <c r="A339" t="s">
        <v>156</v>
      </c>
      <c r="B339" t="s">
        <v>30</v>
      </c>
      <c r="C339">
        <v>2</v>
      </c>
      <c r="D339">
        <v>527</v>
      </c>
      <c r="E339">
        <v>1</v>
      </c>
      <c r="F339" t="s">
        <v>3149</v>
      </c>
      <c r="G339" t="b">
        <v>0</v>
      </c>
      <c r="H339" t="b">
        <v>0</v>
      </c>
    </row>
    <row r="340" spans="1:8" x14ac:dyDescent="0.15">
      <c r="A340" t="s">
        <v>154</v>
      </c>
      <c r="B340" t="s">
        <v>23</v>
      </c>
      <c r="C340">
        <v>2</v>
      </c>
      <c r="D340">
        <v>527</v>
      </c>
      <c r="E340">
        <v>1</v>
      </c>
      <c r="F340" t="s">
        <v>2338</v>
      </c>
      <c r="G340" t="b">
        <v>0</v>
      </c>
      <c r="H340" t="b">
        <v>0</v>
      </c>
    </row>
    <row r="341" spans="1:8" x14ac:dyDescent="0.15">
      <c r="A341" t="s">
        <v>155</v>
      </c>
      <c r="B341" t="s">
        <v>30</v>
      </c>
      <c r="C341">
        <v>1</v>
      </c>
      <c r="D341">
        <v>528</v>
      </c>
      <c r="E341">
        <v>1</v>
      </c>
      <c r="F341" t="s">
        <v>3013</v>
      </c>
      <c r="G341" t="b">
        <v>0</v>
      </c>
      <c r="H341" t="b">
        <v>0</v>
      </c>
    </row>
    <row r="342" spans="1:8" x14ac:dyDescent="0.15">
      <c r="A342" t="s">
        <v>156</v>
      </c>
      <c r="B342" t="s">
        <v>30</v>
      </c>
      <c r="C342">
        <v>1</v>
      </c>
      <c r="D342">
        <v>528</v>
      </c>
      <c r="E342">
        <v>1</v>
      </c>
      <c r="F342" t="s">
        <v>3126</v>
      </c>
      <c r="G342" t="b">
        <v>0</v>
      </c>
      <c r="H342" t="b">
        <v>0</v>
      </c>
    </row>
    <row r="343" spans="1:8" x14ac:dyDescent="0.15">
      <c r="A343" t="s">
        <v>144</v>
      </c>
      <c r="B343" t="s">
        <v>23</v>
      </c>
      <c r="C343">
        <v>1</v>
      </c>
      <c r="D343">
        <v>528</v>
      </c>
      <c r="E343">
        <v>1</v>
      </c>
      <c r="F343" t="s">
        <v>178</v>
      </c>
      <c r="G343" t="b">
        <v>0</v>
      </c>
      <c r="H343" t="b">
        <v>0</v>
      </c>
    </row>
    <row r="344" spans="1:8" x14ac:dyDescent="0.15">
      <c r="A344" t="s">
        <v>156</v>
      </c>
      <c r="B344" t="s">
        <v>30</v>
      </c>
      <c r="C344">
        <v>1</v>
      </c>
      <c r="D344">
        <v>529</v>
      </c>
      <c r="E344">
        <v>1</v>
      </c>
      <c r="F344" t="s">
        <v>2394</v>
      </c>
      <c r="G344" t="b">
        <v>0</v>
      </c>
      <c r="H344" t="b">
        <v>0</v>
      </c>
    </row>
    <row r="345" spans="1:8" x14ac:dyDescent="0.15">
      <c r="A345" t="s">
        <v>153</v>
      </c>
      <c r="B345" t="s">
        <v>30</v>
      </c>
      <c r="C345">
        <v>1</v>
      </c>
      <c r="D345">
        <v>529</v>
      </c>
      <c r="E345">
        <v>1</v>
      </c>
      <c r="F345" t="s">
        <v>2450</v>
      </c>
      <c r="G345" t="b">
        <v>0</v>
      </c>
      <c r="H345" t="b">
        <v>0</v>
      </c>
    </row>
    <row r="346" spans="1:8" x14ac:dyDescent="0.15">
      <c r="A346" t="s">
        <v>144</v>
      </c>
      <c r="B346" t="s">
        <v>23</v>
      </c>
      <c r="C346">
        <v>1</v>
      </c>
      <c r="D346">
        <v>529</v>
      </c>
      <c r="E346">
        <v>1</v>
      </c>
      <c r="F346" t="s">
        <v>178</v>
      </c>
      <c r="G346" t="b">
        <v>0</v>
      </c>
      <c r="H346" t="b">
        <v>0</v>
      </c>
    </row>
    <row r="347" spans="1:8" x14ac:dyDescent="0.15">
      <c r="A347" t="s">
        <v>153</v>
      </c>
      <c r="B347" t="s">
        <v>27</v>
      </c>
      <c r="C347">
        <v>3</v>
      </c>
      <c r="D347">
        <v>1001</v>
      </c>
      <c r="E347">
        <v>1</v>
      </c>
      <c r="F347" t="s">
        <v>2573</v>
      </c>
      <c r="G347" t="b">
        <v>0</v>
      </c>
      <c r="H347" t="b">
        <v>0</v>
      </c>
    </row>
    <row r="348" spans="1:8" x14ac:dyDescent="0.15">
      <c r="A348" t="s">
        <v>154</v>
      </c>
      <c r="B348" t="s">
        <v>23</v>
      </c>
      <c r="C348">
        <v>3</v>
      </c>
      <c r="D348">
        <v>1001</v>
      </c>
      <c r="E348">
        <v>1</v>
      </c>
      <c r="F348" t="s">
        <v>2602</v>
      </c>
      <c r="G348" t="b">
        <v>0</v>
      </c>
      <c r="H348" t="b">
        <v>0</v>
      </c>
    </row>
    <row r="349" spans="1:8" x14ac:dyDescent="0.15">
      <c r="A349" t="s">
        <v>144</v>
      </c>
      <c r="B349" t="s">
        <v>23</v>
      </c>
      <c r="C349">
        <v>3</v>
      </c>
      <c r="D349">
        <v>1001</v>
      </c>
      <c r="E349">
        <v>1</v>
      </c>
      <c r="F349" t="s">
        <v>178</v>
      </c>
      <c r="G349" t="b">
        <v>0</v>
      </c>
      <c r="H349" t="b">
        <v>0</v>
      </c>
    </row>
    <row r="350" spans="1:8" x14ac:dyDescent="0.15">
      <c r="A350" t="s">
        <v>156</v>
      </c>
      <c r="B350" t="s">
        <v>30</v>
      </c>
      <c r="C350">
        <v>3</v>
      </c>
      <c r="D350">
        <v>1002</v>
      </c>
      <c r="E350">
        <v>1</v>
      </c>
      <c r="F350" t="s">
        <v>2710</v>
      </c>
      <c r="G350" t="b">
        <v>0</v>
      </c>
      <c r="H350" t="b">
        <v>0</v>
      </c>
    </row>
    <row r="351" spans="1:8" x14ac:dyDescent="0.15">
      <c r="A351" t="s">
        <v>153</v>
      </c>
      <c r="B351" t="s">
        <v>30</v>
      </c>
      <c r="C351">
        <v>3</v>
      </c>
      <c r="D351">
        <v>1002</v>
      </c>
      <c r="E351">
        <v>1</v>
      </c>
      <c r="F351" t="s">
        <v>2833</v>
      </c>
      <c r="G351" t="b">
        <v>0</v>
      </c>
      <c r="H351" t="b">
        <v>0</v>
      </c>
    </row>
    <row r="352" spans="1:8" x14ac:dyDescent="0.15">
      <c r="A352" t="s">
        <v>144</v>
      </c>
      <c r="B352" t="s">
        <v>23</v>
      </c>
      <c r="C352">
        <v>3</v>
      </c>
      <c r="D352">
        <v>1002</v>
      </c>
      <c r="E352">
        <v>1</v>
      </c>
      <c r="F352" t="s">
        <v>178</v>
      </c>
      <c r="G352" t="b">
        <v>0</v>
      </c>
      <c r="H352" t="b">
        <v>0</v>
      </c>
    </row>
    <row r="353" spans="1:8" x14ac:dyDescent="0.15">
      <c r="A353" t="s">
        <v>153</v>
      </c>
      <c r="B353" t="s">
        <v>30</v>
      </c>
      <c r="C353">
        <v>2</v>
      </c>
      <c r="D353">
        <v>1003</v>
      </c>
      <c r="E353">
        <v>1</v>
      </c>
      <c r="F353" t="s">
        <v>2797</v>
      </c>
      <c r="G353" t="b">
        <v>0</v>
      </c>
      <c r="H353" t="b">
        <v>0</v>
      </c>
    </row>
    <row r="354" spans="1:8" x14ac:dyDescent="0.15">
      <c r="A354" t="s">
        <v>154</v>
      </c>
      <c r="B354" t="s">
        <v>23</v>
      </c>
      <c r="C354">
        <v>2</v>
      </c>
      <c r="D354">
        <v>1003</v>
      </c>
      <c r="E354">
        <v>1</v>
      </c>
      <c r="F354" t="s">
        <v>2342</v>
      </c>
      <c r="G354" t="b">
        <v>0</v>
      </c>
      <c r="H354" t="b">
        <v>0</v>
      </c>
    </row>
    <row r="355" spans="1:8" x14ac:dyDescent="0.15">
      <c r="A355" t="s">
        <v>144</v>
      </c>
      <c r="B355" t="s">
        <v>23</v>
      </c>
      <c r="C355">
        <v>2</v>
      </c>
      <c r="D355">
        <v>1003</v>
      </c>
      <c r="E355">
        <v>1</v>
      </c>
      <c r="F355" t="s">
        <v>178</v>
      </c>
      <c r="G355" t="b">
        <v>0</v>
      </c>
      <c r="H355" t="b">
        <v>0</v>
      </c>
    </row>
    <row r="356" spans="1:8" x14ac:dyDescent="0.15">
      <c r="A356" t="s">
        <v>156</v>
      </c>
      <c r="B356" t="s">
        <v>30</v>
      </c>
      <c r="C356">
        <v>2</v>
      </c>
      <c r="D356">
        <v>1004</v>
      </c>
      <c r="E356">
        <v>1</v>
      </c>
      <c r="F356" t="s">
        <v>2679</v>
      </c>
      <c r="G356" t="b">
        <v>0</v>
      </c>
      <c r="H356" t="b">
        <v>0</v>
      </c>
    </row>
    <row r="357" spans="1:8" x14ac:dyDescent="0.15">
      <c r="A357" t="s">
        <v>157</v>
      </c>
      <c r="B357" t="s">
        <v>30</v>
      </c>
      <c r="C357">
        <v>2</v>
      </c>
      <c r="D357">
        <v>1004</v>
      </c>
      <c r="E357">
        <v>1</v>
      </c>
      <c r="F357" t="s">
        <v>2776</v>
      </c>
      <c r="G357" t="b">
        <v>0</v>
      </c>
      <c r="H357" t="b">
        <v>0</v>
      </c>
    </row>
    <row r="358" spans="1:8" x14ac:dyDescent="0.15">
      <c r="A358" t="s">
        <v>144</v>
      </c>
      <c r="B358" t="s">
        <v>23</v>
      </c>
      <c r="C358">
        <v>2</v>
      </c>
      <c r="D358">
        <v>1004</v>
      </c>
      <c r="E358">
        <v>1</v>
      </c>
      <c r="F358" t="s">
        <v>178</v>
      </c>
      <c r="G358" t="b">
        <v>0</v>
      </c>
      <c r="H358" t="b">
        <v>0</v>
      </c>
    </row>
    <row r="359" spans="1:8" x14ac:dyDescent="0.15">
      <c r="A359" t="s">
        <v>156</v>
      </c>
      <c r="B359" t="s">
        <v>30</v>
      </c>
      <c r="C359">
        <v>3</v>
      </c>
      <c r="D359">
        <v>1005</v>
      </c>
      <c r="E359">
        <v>2</v>
      </c>
      <c r="F359" t="s">
        <v>2376</v>
      </c>
      <c r="G359" t="b">
        <v>0</v>
      </c>
      <c r="H359" t="b">
        <v>0</v>
      </c>
    </row>
    <row r="360" spans="1:8" x14ac:dyDescent="0.15">
      <c r="A360" t="s">
        <v>156</v>
      </c>
      <c r="B360" t="s">
        <v>27</v>
      </c>
      <c r="C360">
        <v>3</v>
      </c>
      <c r="D360">
        <v>1005</v>
      </c>
      <c r="E360">
        <v>2</v>
      </c>
      <c r="F360" t="s">
        <v>2498</v>
      </c>
      <c r="G360" t="b">
        <v>0</v>
      </c>
      <c r="H360" t="b">
        <v>0</v>
      </c>
    </row>
    <row r="361" spans="1:8" x14ac:dyDescent="0.15">
      <c r="A361" t="s">
        <v>144</v>
      </c>
      <c r="B361" t="s">
        <v>23</v>
      </c>
      <c r="C361">
        <v>3</v>
      </c>
      <c r="D361">
        <v>1005</v>
      </c>
      <c r="E361">
        <v>2</v>
      </c>
      <c r="F361" t="s">
        <v>178</v>
      </c>
      <c r="G361" t="b">
        <v>0</v>
      </c>
      <c r="H361" t="b">
        <v>0</v>
      </c>
    </row>
    <row r="362" spans="1:8" x14ac:dyDescent="0.15">
      <c r="A362" t="s">
        <v>157</v>
      </c>
      <c r="B362" t="s">
        <v>30</v>
      </c>
      <c r="C362">
        <v>3</v>
      </c>
      <c r="D362">
        <v>1006</v>
      </c>
      <c r="E362">
        <v>2</v>
      </c>
      <c r="F362" t="s">
        <v>2416</v>
      </c>
      <c r="G362" t="b">
        <v>0</v>
      </c>
      <c r="H362" t="b">
        <v>0</v>
      </c>
    </row>
    <row r="363" spans="1:8" x14ac:dyDescent="0.15">
      <c r="A363" t="s">
        <v>157</v>
      </c>
      <c r="B363" t="s">
        <v>27</v>
      </c>
      <c r="C363">
        <v>3</v>
      </c>
      <c r="D363">
        <v>1006</v>
      </c>
      <c r="E363">
        <v>2</v>
      </c>
      <c r="F363" t="s">
        <v>2527</v>
      </c>
      <c r="G363" t="b">
        <v>0</v>
      </c>
      <c r="H363" t="b">
        <v>0</v>
      </c>
    </row>
    <row r="364" spans="1:8" x14ac:dyDescent="0.15">
      <c r="A364" t="s">
        <v>156</v>
      </c>
      <c r="B364" t="s">
        <v>30</v>
      </c>
      <c r="C364">
        <v>3</v>
      </c>
      <c r="D364">
        <v>1007</v>
      </c>
      <c r="E364">
        <v>2</v>
      </c>
      <c r="F364" t="s">
        <v>2700</v>
      </c>
      <c r="G364" t="b">
        <v>0</v>
      </c>
      <c r="H364" t="b">
        <v>0</v>
      </c>
    </row>
    <row r="365" spans="1:8" x14ac:dyDescent="0.15">
      <c r="A365" t="s">
        <v>154</v>
      </c>
      <c r="B365" t="s">
        <v>23</v>
      </c>
      <c r="C365">
        <v>3</v>
      </c>
      <c r="D365">
        <v>1007</v>
      </c>
      <c r="E365">
        <v>2</v>
      </c>
      <c r="F365" t="s">
        <v>2586</v>
      </c>
      <c r="G365" t="b">
        <v>0</v>
      </c>
      <c r="H365" t="b">
        <v>0</v>
      </c>
    </row>
    <row r="366" spans="1:8" x14ac:dyDescent="0.15">
      <c r="A366" t="s">
        <v>144</v>
      </c>
      <c r="B366" t="s">
        <v>23</v>
      </c>
      <c r="C366">
        <v>3</v>
      </c>
      <c r="D366">
        <v>1007</v>
      </c>
      <c r="E366">
        <v>2</v>
      </c>
      <c r="F366" t="s">
        <v>178</v>
      </c>
      <c r="G366" t="b">
        <v>0</v>
      </c>
      <c r="H366" t="b">
        <v>0</v>
      </c>
    </row>
    <row r="367" spans="1:8" x14ac:dyDescent="0.15">
      <c r="A367" t="s">
        <v>155</v>
      </c>
      <c r="B367" t="s">
        <v>30</v>
      </c>
      <c r="C367">
        <v>3</v>
      </c>
      <c r="D367">
        <v>1008</v>
      </c>
      <c r="E367">
        <v>2</v>
      </c>
      <c r="F367" t="s">
        <v>2347</v>
      </c>
      <c r="G367" t="b">
        <v>0</v>
      </c>
      <c r="H367" t="b">
        <v>0</v>
      </c>
    </row>
    <row r="368" spans="1:8" x14ac:dyDescent="0.15">
      <c r="A368" t="s">
        <v>155</v>
      </c>
      <c r="B368" t="s">
        <v>27</v>
      </c>
      <c r="C368">
        <v>3</v>
      </c>
      <c r="D368">
        <v>1008</v>
      </c>
      <c r="E368">
        <v>2</v>
      </c>
      <c r="F368" t="s">
        <v>2463</v>
      </c>
      <c r="G368" t="b">
        <v>0</v>
      </c>
      <c r="H368" t="b">
        <v>0</v>
      </c>
    </row>
    <row r="369" spans="1:8" x14ac:dyDescent="0.15">
      <c r="A369" t="s">
        <v>156</v>
      </c>
      <c r="B369" t="s">
        <v>30</v>
      </c>
      <c r="C369">
        <v>3</v>
      </c>
      <c r="D369">
        <v>1009</v>
      </c>
      <c r="E369">
        <v>2</v>
      </c>
      <c r="F369" t="s">
        <v>2696</v>
      </c>
      <c r="G369" t="b">
        <v>0</v>
      </c>
      <c r="H369" t="b">
        <v>0</v>
      </c>
    </row>
    <row r="370" spans="1:8" x14ac:dyDescent="0.15">
      <c r="A370" t="s">
        <v>154</v>
      </c>
      <c r="B370" t="s">
        <v>23</v>
      </c>
      <c r="C370">
        <v>3</v>
      </c>
      <c r="D370">
        <v>1009</v>
      </c>
      <c r="E370">
        <v>2</v>
      </c>
      <c r="F370" t="s">
        <v>2577</v>
      </c>
      <c r="G370" t="b">
        <v>0</v>
      </c>
      <c r="H370" t="b">
        <v>0</v>
      </c>
    </row>
    <row r="371" spans="1:8" x14ac:dyDescent="0.15">
      <c r="A371" t="s">
        <v>156</v>
      </c>
      <c r="B371" t="s">
        <v>30</v>
      </c>
      <c r="C371">
        <v>2</v>
      </c>
      <c r="D371">
        <v>1010</v>
      </c>
      <c r="E371">
        <v>2</v>
      </c>
      <c r="F371" t="s">
        <v>2673</v>
      </c>
      <c r="G371" t="b">
        <v>0</v>
      </c>
      <c r="H371" t="b">
        <v>0</v>
      </c>
    </row>
    <row r="372" spans="1:8" x14ac:dyDescent="0.15">
      <c r="A372" t="s">
        <v>157</v>
      </c>
      <c r="B372" t="s">
        <v>30</v>
      </c>
      <c r="C372">
        <v>2</v>
      </c>
      <c r="D372">
        <v>1010</v>
      </c>
      <c r="E372">
        <v>2</v>
      </c>
      <c r="F372" t="s">
        <v>2753</v>
      </c>
      <c r="G372" t="b">
        <v>0</v>
      </c>
      <c r="H372" t="b">
        <v>0</v>
      </c>
    </row>
    <row r="373" spans="1:8" x14ac:dyDescent="0.15">
      <c r="A373" t="s">
        <v>144</v>
      </c>
      <c r="B373" t="s">
        <v>23</v>
      </c>
      <c r="C373">
        <v>2</v>
      </c>
      <c r="D373">
        <v>1010</v>
      </c>
      <c r="E373">
        <v>2</v>
      </c>
      <c r="F373" t="s">
        <v>178</v>
      </c>
      <c r="G373" t="b">
        <v>0</v>
      </c>
      <c r="H373" t="b">
        <v>0</v>
      </c>
    </row>
    <row r="374" spans="1:8" x14ac:dyDescent="0.15">
      <c r="A374" t="s">
        <v>156</v>
      </c>
      <c r="B374" t="s">
        <v>30</v>
      </c>
      <c r="C374">
        <v>2</v>
      </c>
      <c r="D374">
        <v>1011</v>
      </c>
      <c r="E374">
        <v>2</v>
      </c>
      <c r="F374" t="s">
        <v>3137</v>
      </c>
      <c r="G374" t="b">
        <v>0</v>
      </c>
      <c r="H374" t="b">
        <v>0</v>
      </c>
    </row>
    <row r="375" spans="1:8" x14ac:dyDescent="0.15">
      <c r="A375" t="s">
        <v>157</v>
      </c>
      <c r="B375" t="s">
        <v>30</v>
      </c>
      <c r="C375">
        <v>2</v>
      </c>
      <c r="D375">
        <v>1011</v>
      </c>
      <c r="E375">
        <v>2</v>
      </c>
      <c r="F375" t="s">
        <v>2756</v>
      </c>
      <c r="G375" t="b">
        <v>0</v>
      </c>
      <c r="H375" t="b">
        <v>0</v>
      </c>
    </row>
    <row r="376" spans="1:8" x14ac:dyDescent="0.15">
      <c r="A376" t="s">
        <v>156</v>
      </c>
      <c r="B376" t="s">
        <v>30</v>
      </c>
      <c r="C376">
        <v>1</v>
      </c>
      <c r="D376">
        <v>1012</v>
      </c>
      <c r="E376">
        <v>2</v>
      </c>
      <c r="F376" t="s">
        <v>2381</v>
      </c>
      <c r="G376" t="b">
        <v>0</v>
      </c>
      <c r="H376" t="b">
        <v>0</v>
      </c>
    </row>
    <row r="377" spans="1:8" x14ac:dyDescent="0.15">
      <c r="A377" t="s">
        <v>157</v>
      </c>
      <c r="B377" t="s">
        <v>30</v>
      </c>
      <c r="C377">
        <v>1</v>
      </c>
      <c r="D377">
        <v>1012</v>
      </c>
      <c r="E377">
        <v>2</v>
      </c>
      <c r="F377" t="s">
        <v>2731</v>
      </c>
      <c r="G377" t="b">
        <v>0</v>
      </c>
      <c r="H377" t="b">
        <v>0</v>
      </c>
    </row>
    <row r="378" spans="1:8" x14ac:dyDescent="0.15">
      <c r="A378" t="s">
        <v>144</v>
      </c>
      <c r="B378" t="s">
        <v>23</v>
      </c>
      <c r="C378">
        <v>1</v>
      </c>
      <c r="D378">
        <v>1012</v>
      </c>
      <c r="E378">
        <v>2</v>
      </c>
      <c r="F378" t="s">
        <v>178</v>
      </c>
      <c r="G378" t="b">
        <v>0</v>
      </c>
      <c r="H378" t="b">
        <v>0</v>
      </c>
    </row>
    <row r="379" spans="1:8" x14ac:dyDescent="0.15">
      <c r="A379" t="s">
        <v>153</v>
      </c>
      <c r="B379" t="s">
        <v>27</v>
      </c>
      <c r="C379">
        <v>3</v>
      </c>
      <c r="D379">
        <v>1013</v>
      </c>
      <c r="E379">
        <v>1</v>
      </c>
      <c r="F379" t="s">
        <v>2572</v>
      </c>
      <c r="G379" t="b">
        <v>0</v>
      </c>
      <c r="H379" t="b">
        <v>0</v>
      </c>
    </row>
    <row r="380" spans="1:8" x14ac:dyDescent="0.15">
      <c r="A380" t="s">
        <v>154</v>
      </c>
      <c r="B380" t="s">
        <v>23</v>
      </c>
      <c r="C380">
        <v>3</v>
      </c>
      <c r="D380">
        <v>1013</v>
      </c>
      <c r="E380">
        <v>1</v>
      </c>
      <c r="F380" t="s">
        <v>2595</v>
      </c>
      <c r="G380" t="b">
        <v>0</v>
      </c>
      <c r="H380" t="b">
        <v>0</v>
      </c>
    </row>
    <row r="381" spans="1:8" x14ac:dyDescent="0.15">
      <c r="A381" t="s">
        <v>144</v>
      </c>
      <c r="B381" t="s">
        <v>23</v>
      </c>
      <c r="C381">
        <v>3</v>
      </c>
      <c r="D381">
        <v>1013</v>
      </c>
      <c r="E381">
        <v>1</v>
      </c>
      <c r="F381" t="s">
        <v>178</v>
      </c>
      <c r="G381" t="b">
        <v>0</v>
      </c>
      <c r="H381" t="b">
        <v>0</v>
      </c>
    </row>
    <row r="382" spans="1:8" x14ac:dyDescent="0.15">
      <c r="A382" t="s">
        <v>155</v>
      </c>
      <c r="B382" t="s">
        <v>27</v>
      </c>
      <c r="C382">
        <v>3</v>
      </c>
      <c r="D382">
        <v>1014</v>
      </c>
      <c r="E382">
        <v>1</v>
      </c>
      <c r="F382" t="s">
        <v>2477</v>
      </c>
      <c r="G382" t="b">
        <v>0</v>
      </c>
      <c r="H382" t="b">
        <v>0</v>
      </c>
    </row>
    <row r="383" spans="1:8" x14ac:dyDescent="0.15">
      <c r="A383" t="s">
        <v>154</v>
      </c>
      <c r="B383" t="s">
        <v>23</v>
      </c>
      <c r="C383">
        <v>3</v>
      </c>
      <c r="D383">
        <v>1014</v>
      </c>
      <c r="E383">
        <v>1</v>
      </c>
      <c r="F383" t="s">
        <v>2599</v>
      </c>
      <c r="G383" t="b">
        <v>0</v>
      </c>
      <c r="H383" t="b">
        <v>0</v>
      </c>
    </row>
    <row r="384" spans="1:8" x14ac:dyDescent="0.15">
      <c r="A384" t="s">
        <v>155</v>
      </c>
      <c r="B384" t="s">
        <v>30</v>
      </c>
      <c r="C384">
        <v>2</v>
      </c>
      <c r="D384">
        <v>1015</v>
      </c>
      <c r="E384">
        <v>1</v>
      </c>
      <c r="F384" t="s">
        <v>2691</v>
      </c>
      <c r="G384" t="b">
        <v>0</v>
      </c>
      <c r="H384" t="b">
        <v>0</v>
      </c>
    </row>
    <row r="385" spans="1:8" x14ac:dyDescent="0.15">
      <c r="A385" t="s">
        <v>156</v>
      </c>
      <c r="B385" t="s">
        <v>30</v>
      </c>
      <c r="C385">
        <v>2</v>
      </c>
      <c r="D385">
        <v>1015</v>
      </c>
      <c r="E385">
        <v>1</v>
      </c>
      <c r="F385" t="s">
        <v>3157</v>
      </c>
      <c r="G385" t="b">
        <v>0</v>
      </c>
      <c r="H385" t="b">
        <v>0</v>
      </c>
    </row>
    <row r="386" spans="1:8" x14ac:dyDescent="0.15">
      <c r="A386" t="s">
        <v>144</v>
      </c>
      <c r="B386" t="s">
        <v>23</v>
      </c>
      <c r="C386">
        <v>2</v>
      </c>
      <c r="D386">
        <v>1015</v>
      </c>
      <c r="E386">
        <v>1</v>
      </c>
      <c r="F386" t="s">
        <v>178</v>
      </c>
      <c r="G386" t="b">
        <v>0</v>
      </c>
      <c r="H386" t="b">
        <v>0</v>
      </c>
    </row>
    <row r="387" spans="1:8" x14ac:dyDescent="0.15">
      <c r="A387" t="s">
        <v>156</v>
      </c>
      <c r="B387" t="s">
        <v>27</v>
      </c>
      <c r="C387">
        <v>3</v>
      </c>
      <c r="D387">
        <v>1016</v>
      </c>
      <c r="E387">
        <v>2</v>
      </c>
      <c r="F387" t="s">
        <v>2497</v>
      </c>
      <c r="G387" t="b">
        <v>0</v>
      </c>
      <c r="H387" t="b">
        <v>0</v>
      </c>
    </row>
    <row r="388" spans="1:8" x14ac:dyDescent="0.15">
      <c r="A388" t="s">
        <v>154</v>
      </c>
      <c r="B388" t="s">
        <v>23</v>
      </c>
      <c r="C388">
        <v>3</v>
      </c>
      <c r="D388">
        <v>1016</v>
      </c>
      <c r="E388">
        <v>2</v>
      </c>
      <c r="F388" t="s">
        <v>2587</v>
      </c>
      <c r="G388" t="b">
        <v>0</v>
      </c>
      <c r="H388" t="b">
        <v>0</v>
      </c>
    </row>
    <row r="389" spans="1:8" x14ac:dyDescent="0.15">
      <c r="A389" t="s">
        <v>144</v>
      </c>
      <c r="B389" t="s">
        <v>23</v>
      </c>
      <c r="C389">
        <v>3</v>
      </c>
      <c r="D389">
        <v>1016</v>
      </c>
      <c r="E389">
        <v>2</v>
      </c>
      <c r="F389" t="s">
        <v>178</v>
      </c>
      <c r="G389" t="b">
        <v>0</v>
      </c>
      <c r="H389" t="b">
        <v>0</v>
      </c>
    </row>
    <row r="390" spans="1:8" x14ac:dyDescent="0.15">
      <c r="A390" t="s">
        <v>155</v>
      </c>
      <c r="B390" t="s">
        <v>30</v>
      </c>
      <c r="C390">
        <v>3</v>
      </c>
      <c r="D390">
        <v>1017</v>
      </c>
      <c r="E390">
        <v>1</v>
      </c>
      <c r="F390" t="s">
        <v>3115</v>
      </c>
      <c r="G390" t="b">
        <v>0</v>
      </c>
      <c r="H390" t="b">
        <v>0</v>
      </c>
    </row>
    <row r="391" spans="1:8" x14ac:dyDescent="0.15">
      <c r="A391" t="s">
        <v>144</v>
      </c>
      <c r="B391" t="s">
        <v>23</v>
      </c>
      <c r="C391">
        <v>3</v>
      </c>
      <c r="D391">
        <v>1017</v>
      </c>
      <c r="E391">
        <v>1</v>
      </c>
      <c r="F391" t="s">
        <v>178</v>
      </c>
      <c r="G391" t="b">
        <v>0</v>
      </c>
      <c r="H391" t="b">
        <v>0</v>
      </c>
    </row>
    <row r="392" spans="1:8" x14ac:dyDescent="0.15">
      <c r="A392" t="s">
        <v>155</v>
      </c>
      <c r="B392" t="s">
        <v>30</v>
      </c>
      <c r="C392">
        <v>3</v>
      </c>
      <c r="D392">
        <v>1018</v>
      </c>
      <c r="E392">
        <v>2</v>
      </c>
      <c r="F392" t="s">
        <v>2350</v>
      </c>
      <c r="G392" t="b">
        <v>0</v>
      </c>
      <c r="H392" t="b">
        <v>0</v>
      </c>
    </row>
    <row r="393" spans="1:8" x14ac:dyDescent="0.15">
      <c r="A393" t="s">
        <v>155</v>
      </c>
      <c r="B393" t="s">
        <v>27</v>
      </c>
      <c r="C393">
        <v>3</v>
      </c>
      <c r="D393">
        <v>1018</v>
      </c>
      <c r="E393">
        <v>2</v>
      </c>
      <c r="F393" t="s">
        <v>2459</v>
      </c>
      <c r="G393" t="b">
        <v>0</v>
      </c>
      <c r="H393" t="b">
        <v>0</v>
      </c>
    </row>
    <row r="394" spans="1:8" x14ac:dyDescent="0.15">
      <c r="A394" t="s">
        <v>144</v>
      </c>
      <c r="B394" t="s">
        <v>23</v>
      </c>
      <c r="C394">
        <v>3</v>
      </c>
      <c r="D394">
        <v>1018</v>
      </c>
      <c r="E394">
        <v>2</v>
      </c>
      <c r="F394" t="s">
        <v>178</v>
      </c>
      <c r="G394" t="b">
        <v>0</v>
      </c>
      <c r="H394" t="b">
        <v>0</v>
      </c>
    </row>
    <row r="395" spans="1:8" x14ac:dyDescent="0.15">
      <c r="A395" t="s">
        <v>156</v>
      </c>
      <c r="B395" t="s">
        <v>30</v>
      </c>
      <c r="C395">
        <v>3</v>
      </c>
      <c r="D395">
        <v>1019</v>
      </c>
      <c r="E395">
        <v>2</v>
      </c>
      <c r="F395" t="s">
        <v>2694</v>
      </c>
      <c r="G395" t="b">
        <v>0</v>
      </c>
      <c r="H395" t="b">
        <v>0</v>
      </c>
    </row>
    <row r="396" spans="1:8" x14ac:dyDescent="0.15">
      <c r="A396" t="s">
        <v>156</v>
      </c>
      <c r="B396" t="s">
        <v>27</v>
      </c>
      <c r="C396">
        <v>3</v>
      </c>
      <c r="D396">
        <v>1019</v>
      </c>
      <c r="E396">
        <v>2</v>
      </c>
      <c r="F396" t="s">
        <v>2496</v>
      </c>
      <c r="G396" t="b">
        <v>0</v>
      </c>
      <c r="H396" t="b">
        <v>0</v>
      </c>
    </row>
    <row r="397" spans="1:8" x14ac:dyDescent="0.15">
      <c r="A397" t="s">
        <v>144</v>
      </c>
      <c r="B397" t="s">
        <v>23</v>
      </c>
      <c r="C397">
        <v>3</v>
      </c>
      <c r="D397">
        <v>1019</v>
      </c>
      <c r="E397">
        <v>2</v>
      </c>
      <c r="F397" t="s">
        <v>178</v>
      </c>
      <c r="G397" t="b">
        <v>0</v>
      </c>
      <c r="H397" t="b">
        <v>0</v>
      </c>
    </row>
    <row r="398" spans="1:8" x14ac:dyDescent="0.15">
      <c r="A398" t="s">
        <v>155</v>
      </c>
      <c r="B398" t="s">
        <v>30</v>
      </c>
      <c r="C398">
        <v>3</v>
      </c>
      <c r="D398">
        <v>1020</v>
      </c>
      <c r="E398">
        <v>2</v>
      </c>
      <c r="F398" t="s">
        <v>2790</v>
      </c>
      <c r="G398" t="b">
        <v>0</v>
      </c>
      <c r="H398" t="b">
        <v>0</v>
      </c>
    </row>
    <row r="399" spans="1:8" x14ac:dyDescent="0.15">
      <c r="A399" t="s">
        <v>156</v>
      </c>
      <c r="B399" t="s">
        <v>30</v>
      </c>
      <c r="C399">
        <v>3</v>
      </c>
      <c r="D399">
        <v>1020</v>
      </c>
      <c r="E399">
        <v>2</v>
      </c>
      <c r="F399" t="s">
        <v>3173</v>
      </c>
      <c r="G399" t="b">
        <v>0</v>
      </c>
      <c r="H399" t="b">
        <v>0</v>
      </c>
    </row>
    <row r="400" spans="1:8" x14ac:dyDescent="0.15">
      <c r="A400" t="s">
        <v>155</v>
      </c>
      <c r="B400" t="s">
        <v>30</v>
      </c>
      <c r="C400">
        <v>3</v>
      </c>
      <c r="D400">
        <v>1021</v>
      </c>
      <c r="E400">
        <v>2</v>
      </c>
      <c r="F400" t="s">
        <v>3096</v>
      </c>
      <c r="G400" t="b">
        <v>0</v>
      </c>
      <c r="H400" t="b">
        <v>0</v>
      </c>
    </row>
    <row r="401" spans="1:8" x14ac:dyDescent="0.15">
      <c r="A401" t="s">
        <v>157</v>
      </c>
      <c r="B401" t="s">
        <v>30</v>
      </c>
      <c r="C401">
        <v>3</v>
      </c>
      <c r="D401">
        <v>1021</v>
      </c>
      <c r="E401">
        <v>2</v>
      </c>
      <c r="F401" t="s">
        <v>2420</v>
      </c>
      <c r="G401" t="b">
        <v>0</v>
      </c>
      <c r="H401" t="b">
        <v>0</v>
      </c>
    </row>
    <row r="402" spans="1:8" x14ac:dyDescent="0.15">
      <c r="A402" t="s">
        <v>155</v>
      </c>
      <c r="B402" t="s">
        <v>30</v>
      </c>
      <c r="C402">
        <v>3</v>
      </c>
      <c r="D402">
        <v>1022</v>
      </c>
      <c r="E402">
        <v>2</v>
      </c>
      <c r="F402" t="s">
        <v>174</v>
      </c>
      <c r="G402" t="b">
        <v>0</v>
      </c>
      <c r="H402" t="b">
        <v>0</v>
      </c>
    </row>
    <row r="403" spans="1:8" x14ac:dyDescent="0.15">
      <c r="A403" t="s">
        <v>157</v>
      </c>
      <c r="B403" t="s">
        <v>30</v>
      </c>
      <c r="C403">
        <v>3</v>
      </c>
      <c r="D403">
        <v>1022</v>
      </c>
      <c r="E403">
        <v>2</v>
      </c>
      <c r="F403" t="s">
        <v>3265</v>
      </c>
      <c r="G403" t="b">
        <v>0</v>
      </c>
      <c r="H403" t="b">
        <v>0</v>
      </c>
    </row>
    <row r="404" spans="1:8" x14ac:dyDescent="0.15">
      <c r="A404" t="s">
        <v>155</v>
      </c>
      <c r="B404" t="s">
        <v>30</v>
      </c>
      <c r="C404">
        <v>3</v>
      </c>
      <c r="D404">
        <v>1023</v>
      </c>
      <c r="E404">
        <v>1</v>
      </c>
      <c r="F404" t="s">
        <v>3108</v>
      </c>
      <c r="G404" t="b">
        <v>0</v>
      </c>
      <c r="H404" t="b">
        <v>0</v>
      </c>
    </row>
    <row r="405" spans="1:8" x14ac:dyDescent="0.15">
      <c r="A405" t="s">
        <v>155</v>
      </c>
      <c r="B405" t="s">
        <v>30</v>
      </c>
      <c r="C405">
        <v>3</v>
      </c>
      <c r="D405">
        <v>1024</v>
      </c>
      <c r="E405">
        <v>1</v>
      </c>
      <c r="F405" t="s">
        <v>2369</v>
      </c>
      <c r="G405" t="b">
        <v>0</v>
      </c>
      <c r="H405" t="b">
        <v>0</v>
      </c>
    </row>
    <row r="406" spans="1:8" x14ac:dyDescent="0.15">
      <c r="A406" t="s">
        <v>155</v>
      </c>
      <c r="B406" t="s">
        <v>27</v>
      </c>
      <c r="C406">
        <v>3</v>
      </c>
      <c r="D406">
        <v>1024</v>
      </c>
      <c r="E406">
        <v>1</v>
      </c>
      <c r="F406" t="s">
        <v>2478</v>
      </c>
      <c r="G406" t="b">
        <v>0</v>
      </c>
      <c r="H406" t="b">
        <v>0</v>
      </c>
    </row>
    <row r="407" spans="1:8" x14ac:dyDescent="0.15">
      <c r="A407" t="s">
        <v>155</v>
      </c>
      <c r="B407" t="s">
        <v>30</v>
      </c>
      <c r="C407">
        <v>2</v>
      </c>
      <c r="D407">
        <v>1025</v>
      </c>
      <c r="E407">
        <v>1</v>
      </c>
      <c r="F407" t="s">
        <v>2654</v>
      </c>
      <c r="G407" t="b">
        <v>0</v>
      </c>
      <c r="H407" t="b">
        <v>0</v>
      </c>
    </row>
    <row r="408" spans="1:8" x14ac:dyDescent="0.15">
      <c r="A408" t="s">
        <v>156</v>
      </c>
      <c r="B408" t="s">
        <v>30</v>
      </c>
      <c r="C408">
        <v>2</v>
      </c>
      <c r="D408">
        <v>1025</v>
      </c>
      <c r="E408">
        <v>1</v>
      </c>
      <c r="F408" t="s">
        <v>2686</v>
      </c>
      <c r="G408" t="b">
        <v>0</v>
      </c>
      <c r="H408" t="b">
        <v>0</v>
      </c>
    </row>
    <row r="409" spans="1:8" x14ac:dyDescent="0.15">
      <c r="A409" t="s">
        <v>155</v>
      </c>
      <c r="B409" t="s">
        <v>30</v>
      </c>
      <c r="C409">
        <v>2</v>
      </c>
      <c r="D409">
        <v>1026</v>
      </c>
      <c r="E409">
        <v>1</v>
      </c>
      <c r="F409" t="s">
        <v>3066</v>
      </c>
      <c r="G409" t="b">
        <v>0</v>
      </c>
      <c r="H409" t="b">
        <v>0</v>
      </c>
    </row>
    <row r="410" spans="1:8" x14ac:dyDescent="0.15">
      <c r="A410" t="s">
        <v>153</v>
      </c>
      <c r="B410" t="s">
        <v>30</v>
      </c>
      <c r="C410">
        <v>2</v>
      </c>
      <c r="D410">
        <v>1026</v>
      </c>
      <c r="E410">
        <v>1</v>
      </c>
      <c r="F410" t="s">
        <v>2801</v>
      </c>
      <c r="G410" t="b">
        <v>0</v>
      </c>
      <c r="H410" t="b">
        <v>0</v>
      </c>
    </row>
    <row r="411" spans="1:8" x14ac:dyDescent="0.15">
      <c r="A411" t="s">
        <v>155</v>
      </c>
      <c r="B411" t="s">
        <v>30</v>
      </c>
      <c r="C411">
        <v>3</v>
      </c>
      <c r="D411">
        <v>1027</v>
      </c>
      <c r="E411">
        <v>2</v>
      </c>
      <c r="F411" t="s">
        <v>3082</v>
      </c>
      <c r="G411" t="b">
        <v>0</v>
      </c>
      <c r="H411" t="b">
        <v>0</v>
      </c>
    </row>
    <row r="412" spans="1:8" x14ac:dyDescent="0.15">
      <c r="A412" t="s">
        <v>157</v>
      </c>
      <c r="B412" t="s">
        <v>30</v>
      </c>
      <c r="C412">
        <v>3</v>
      </c>
      <c r="D412">
        <v>1027</v>
      </c>
      <c r="E412">
        <v>2</v>
      </c>
      <c r="F412" t="s">
        <v>2415</v>
      </c>
      <c r="G412" t="b">
        <v>0</v>
      </c>
      <c r="H412" t="b">
        <v>0</v>
      </c>
    </row>
    <row r="413" spans="1:8" x14ac:dyDescent="0.15">
      <c r="A413" t="s">
        <v>155</v>
      </c>
      <c r="B413" t="s">
        <v>30</v>
      </c>
      <c r="C413">
        <v>3</v>
      </c>
      <c r="D413">
        <v>1028</v>
      </c>
      <c r="E413">
        <v>2</v>
      </c>
      <c r="F413" t="s">
        <v>2632</v>
      </c>
      <c r="G413" t="b">
        <v>0</v>
      </c>
      <c r="H413" t="b">
        <v>0</v>
      </c>
    </row>
    <row r="414" spans="1:8" x14ac:dyDescent="0.15">
      <c r="A414" t="s">
        <v>157</v>
      </c>
      <c r="B414" t="s">
        <v>30</v>
      </c>
      <c r="C414">
        <v>3</v>
      </c>
      <c r="D414">
        <v>1028</v>
      </c>
      <c r="E414">
        <v>2</v>
      </c>
      <c r="F414" t="s">
        <v>2408</v>
      </c>
      <c r="G414" t="b">
        <v>0</v>
      </c>
      <c r="H414" t="b">
        <v>0</v>
      </c>
    </row>
    <row r="415" spans="1:8" x14ac:dyDescent="0.15">
      <c r="A415" t="s">
        <v>155</v>
      </c>
      <c r="B415" t="s">
        <v>30</v>
      </c>
      <c r="C415">
        <v>1</v>
      </c>
      <c r="D415">
        <v>1029</v>
      </c>
      <c r="E415">
        <v>2</v>
      </c>
      <c r="F415" t="s">
        <v>2609</v>
      </c>
      <c r="G415" t="b">
        <v>0</v>
      </c>
      <c r="H415" t="b">
        <v>0</v>
      </c>
    </row>
    <row r="416" spans="1:8" x14ac:dyDescent="0.15">
      <c r="A416" t="s">
        <v>153</v>
      </c>
      <c r="B416" t="s">
        <v>30</v>
      </c>
      <c r="C416">
        <v>1</v>
      </c>
      <c r="D416">
        <v>1029</v>
      </c>
      <c r="E416">
        <v>2</v>
      </c>
      <c r="F416" t="s">
        <v>2446</v>
      </c>
      <c r="G416" t="b">
        <v>0</v>
      </c>
      <c r="H416" t="b">
        <v>0</v>
      </c>
    </row>
    <row r="417" spans="1:8" x14ac:dyDescent="0.15">
      <c r="A417" t="s">
        <v>157</v>
      </c>
      <c r="B417" t="s">
        <v>30</v>
      </c>
      <c r="C417">
        <v>3</v>
      </c>
      <c r="D417">
        <v>1030</v>
      </c>
      <c r="E417">
        <v>1</v>
      </c>
      <c r="F417" t="s">
        <v>2433</v>
      </c>
      <c r="G417" t="b">
        <v>0</v>
      </c>
      <c r="H417" t="b">
        <v>0</v>
      </c>
    </row>
    <row r="418" spans="1:8" x14ac:dyDescent="0.15">
      <c r="A418" t="s">
        <v>157</v>
      </c>
      <c r="B418" t="s">
        <v>27</v>
      </c>
      <c r="C418">
        <v>3</v>
      </c>
      <c r="D418">
        <v>1030</v>
      </c>
      <c r="E418">
        <v>1</v>
      </c>
      <c r="F418" t="s">
        <v>2546</v>
      </c>
      <c r="G418" t="b">
        <v>0</v>
      </c>
      <c r="H418" t="b">
        <v>0</v>
      </c>
    </row>
    <row r="419" spans="1:8" x14ac:dyDescent="0.15">
      <c r="A419" t="s">
        <v>155</v>
      </c>
      <c r="B419" t="s">
        <v>30</v>
      </c>
      <c r="C419">
        <v>3</v>
      </c>
      <c r="D419">
        <v>1031</v>
      </c>
      <c r="E419">
        <v>1</v>
      </c>
      <c r="F419" t="s">
        <v>2365</v>
      </c>
      <c r="G419" t="b">
        <v>0</v>
      </c>
      <c r="H419" t="b">
        <v>0</v>
      </c>
    </row>
    <row r="420" spans="1:8" x14ac:dyDescent="0.15">
      <c r="A420" t="s">
        <v>155</v>
      </c>
      <c r="B420" t="s">
        <v>27</v>
      </c>
      <c r="C420">
        <v>3</v>
      </c>
      <c r="D420">
        <v>1031</v>
      </c>
      <c r="E420">
        <v>1</v>
      </c>
      <c r="F420" t="s">
        <v>2483</v>
      </c>
      <c r="G420" t="b">
        <v>0</v>
      </c>
      <c r="H420" t="b">
        <v>0</v>
      </c>
    </row>
    <row r="421" spans="1:8" x14ac:dyDescent="0.15">
      <c r="A421" t="s">
        <v>144</v>
      </c>
      <c r="B421" t="s">
        <v>23</v>
      </c>
      <c r="C421">
        <v>3</v>
      </c>
      <c r="D421">
        <v>1031</v>
      </c>
      <c r="E421">
        <v>1</v>
      </c>
      <c r="F421" t="s">
        <v>178</v>
      </c>
      <c r="G421" t="b">
        <v>0</v>
      </c>
      <c r="H421" t="b">
        <v>0</v>
      </c>
    </row>
    <row r="422" spans="1:8" x14ac:dyDescent="0.15">
      <c r="A422" t="s">
        <v>156</v>
      </c>
      <c r="B422" t="s">
        <v>30</v>
      </c>
      <c r="C422">
        <v>3</v>
      </c>
      <c r="D422">
        <v>1032</v>
      </c>
      <c r="E422">
        <v>1</v>
      </c>
      <c r="F422" t="s">
        <v>2707</v>
      </c>
      <c r="G422" t="b">
        <v>0</v>
      </c>
      <c r="H422" t="b">
        <v>0</v>
      </c>
    </row>
    <row r="423" spans="1:8" x14ac:dyDescent="0.15">
      <c r="A423" t="s">
        <v>156</v>
      </c>
      <c r="B423" t="s">
        <v>27</v>
      </c>
      <c r="C423">
        <v>3</v>
      </c>
      <c r="D423">
        <v>1032</v>
      </c>
      <c r="E423">
        <v>1</v>
      </c>
      <c r="F423" t="s">
        <v>2503</v>
      </c>
      <c r="G423" t="b">
        <v>0</v>
      </c>
      <c r="H423" t="b">
        <v>0</v>
      </c>
    </row>
    <row r="424" spans="1:8" x14ac:dyDescent="0.15">
      <c r="A424" t="s">
        <v>156</v>
      </c>
      <c r="B424" t="s">
        <v>27</v>
      </c>
      <c r="C424">
        <v>3</v>
      </c>
      <c r="D424">
        <v>1033</v>
      </c>
      <c r="E424">
        <v>1</v>
      </c>
      <c r="F424" t="s">
        <v>2515</v>
      </c>
      <c r="G424" t="b">
        <v>0</v>
      </c>
      <c r="H424" t="b">
        <v>0</v>
      </c>
    </row>
    <row r="425" spans="1:8" x14ac:dyDescent="0.15">
      <c r="A425" t="s">
        <v>153</v>
      </c>
      <c r="B425" t="s">
        <v>30</v>
      </c>
      <c r="C425">
        <v>3</v>
      </c>
      <c r="D425">
        <v>1033</v>
      </c>
      <c r="E425">
        <v>1</v>
      </c>
      <c r="F425" t="s">
        <v>2824</v>
      </c>
      <c r="G425" t="b">
        <v>0</v>
      </c>
      <c r="H425" t="b">
        <v>0</v>
      </c>
    </row>
    <row r="426" spans="1:8" x14ac:dyDescent="0.15">
      <c r="A426" t="s">
        <v>156</v>
      </c>
      <c r="B426" t="s">
        <v>30</v>
      </c>
      <c r="C426">
        <v>3</v>
      </c>
      <c r="D426">
        <v>1034</v>
      </c>
      <c r="E426">
        <v>1</v>
      </c>
      <c r="F426" t="s">
        <v>2695</v>
      </c>
      <c r="G426" t="b">
        <v>0</v>
      </c>
      <c r="H426" t="b">
        <v>0</v>
      </c>
    </row>
    <row r="427" spans="1:8" x14ac:dyDescent="0.15">
      <c r="A427" t="s">
        <v>156</v>
      </c>
      <c r="B427" t="s">
        <v>27</v>
      </c>
      <c r="C427">
        <v>3</v>
      </c>
      <c r="D427">
        <v>1034</v>
      </c>
      <c r="E427">
        <v>1</v>
      </c>
      <c r="F427" t="s">
        <v>2505</v>
      </c>
      <c r="G427" t="b">
        <v>0</v>
      </c>
      <c r="H427" t="b">
        <v>0</v>
      </c>
    </row>
    <row r="428" spans="1:8" x14ac:dyDescent="0.15">
      <c r="A428" t="s">
        <v>157</v>
      </c>
      <c r="B428" t="s">
        <v>27</v>
      </c>
      <c r="C428">
        <v>3</v>
      </c>
      <c r="D428">
        <v>1035</v>
      </c>
      <c r="E428">
        <v>1</v>
      </c>
      <c r="F428" t="s">
        <v>2535</v>
      </c>
      <c r="G428" t="b">
        <v>0</v>
      </c>
      <c r="H428" t="b">
        <v>0</v>
      </c>
    </row>
    <row r="429" spans="1:8" x14ac:dyDescent="0.15">
      <c r="A429" t="s">
        <v>153</v>
      </c>
      <c r="B429" t="s">
        <v>30</v>
      </c>
      <c r="C429">
        <v>3</v>
      </c>
      <c r="D429">
        <v>1036</v>
      </c>
      <c r="E429">
        <v>1</v>
      </c>
      <c r="F429" t="s">
        <v>2646</v>
      </c>
      <c r="G429" t="b">
        <v>0</v>
      </c>
      <c r="H429" t="b">
        <v>0</v>
      </c>
    </row>
    <row r="430" spans="1:8" x14ac:dyDescent="0.15">
      <c r="A430" t="s">
        <v>154</v>
      </c>
      <c r="B430" t="s">
        <v>23</v>
      </c>
      <c r="C430">
        <v>3</v>
      </c>
      <c r="D430">
        <v>1036</v>
      </c>
      <c r="E430">
        <v>1</v>
      </c>
      <c r="F430" t="s">
        <v>2604</v>
      </c>
      <c r="G430" t="b">
        <v>0</v>
      </c>
      <c r="H430" t="b">
        <v>0</v>
      </c>
    </row>
    <row r="431" spans="1:8" x14ac:dyDescent="0.15">
      <c r="A431" t="s">
        <v>156</v>
      </c>
      <c r="B431" t="s">
        <v>30</v>
      </c>
      <c r="C431">
        <v>3</v>
      </c>
      <c r="D431">
        <v>1037</v>
      </c>
      <c r="E431">
        <v>1</v>
      </c>
      <c r="F431" t="s">
        <v>2709</v>
      </c>
      <c r="G431" t="b">
        <v>0</v>
      </c>
      <c r="H431" t="b">
        <v>0</v>
      </c>
    </row>
    <row r="432" spans="1:8" x14ac:dyDescent="0.15">
      <c r="A432" t="s">
        <v>154</v>
      </c>
      <c r="B432" t="s">
        <v>23</v>
      </c>
      <c r="C432">
        <v>3</v>
      </c>
      <c r="D432">
        <v>1037</v>
      </c>
      <c r="E432">
        <v>1</v>
      </c>
      <c r="F432" t="s">
        <v>2593</v>
      </c>
      <c r="G432" t="b">
        <v>0</v>
      </c>
      <c r="H432" t="b">
        <v>0</v>
      </c>
    </row>
    <row r="433" spans="1:8" x14ac:dyDescent="0.15">
      <c r="A433" t="s">
        <v>144</v>
      </c>
      <c r="B433" t="s">
        <v>23</v>
      </c>
      <c r="C433">
        <v>3</v>
      </c>
      <c r="D433">
        <v>1037</v>
      </c>
      <c r="E433">
        <v>1</v>
      </c>
      <c r="F433" t="s">
        <v>178</v>
      </c>
      <c r="G433" t="b">
        <v>0</v>
      </c>
      <c r="H433" t="b">
        <v>0</v>
      </c>
    </row>
    <row r="434" spans="1:8" x14ac:dyDescent="0.15">
      <c r="A434" t="s">
        <v>156</v>
      </c>
      <c r="B434" t="s">
        <v>30</v>
      </c>
      <c r="C434">
        <v>2</v>
      </c>
      <c r="D434">
        <v>1038</v>
      </c>
      <c r="E434">
        <v>1</v>
      </c>
      <c r="F434" t="s">
        <v>2687</v>
      </c>
      <c r="G434" t="b">
        <v>0</v>
      </c>
      <c r="H434" t="b">
        <v>0</v>
      </c>
    </row>
    <row r="435" spans="1:8" x14ac:dyDescent="0.15">
      <c r="A435" t="s">
        <v>153</v>
      </c>
      <c r="B435" t="s">
        <v>30</v>
      </c>
      <c r="C435">
        <v>2</v>
      </c>
      <c r="D435">
        <v>1038</v>
      </c>
      <c r="E435">
        <v>1</v>
      </c>
      <c r="F435" t="s">
        <v>2805</v>
      </c>
      <c r="G435" t="b">
        <v>0</v>
      </c>
      <c r="H435" t="b">
        <v>0</v>
      </c>
    </row>
    <row r="436" spans="1:8" x14ac:dyDescent="0.15">
      <c r="A436" t="s">
        <v>144</v>
      </c>
      <c r="B436" t="s">
        <v>23</v>
      </c>
      <c r="C436">
        <v>2</v>
      </c>
      <c r="D436">
        <v>1038</v>
      </c>
      <c r="E436">
        <v>1</v>
      </c>
      <c r="F436" t="s">
        <v>178</v>
      </c>
      <c r="G436" t="b">
        <v>0</v>
      </c>
      <c r="H436" t="b">
        <v>0</v>
      </c>
    </row>
    <row r="437" spans="1:8" x14ac:dyDescent="0.15">
      <c r="A437" t="s">
        <v>156</v>
      </c>
      <c r="B437" t="s">
        <v>30</v>
      </c>
      <c r="C437">
        <v>2</v>
      </c>
      <c r="D437">
        <v>1039</v>
      </c>
      <c r="E437">
        <v>1</v>
      </c>
      <c r="F437" t="s">
        <v>2689</v>
      </c>
      <c r="G437" t="b">
        <v>0</v>
      </c>
      <c r="H437" t="b">
        <v>0</v>
      </c>
    </row>
    <row r="438" spans="1:8" x14ac:dyDescent="0.15">
      <c r="A438" t="s">
        <v>157</v>
      </c>
      <c r="B438" t="s">
        <v>30</v>
      </c>
      <c r="C438">
        <v>2</v>
      </c>
      <c r="D438">
        <v>1039</v>
      </c>
      <c r="E438">
        <v>1</v>
      </c>
      <c r="F438" t="s">
        <v>2777</v>
      </c>
      <c r="G438" t="b">
        <v>0</v>
      </c>
      <c r="H438" t="b">
        <v>0</v>
      </c>
    </row>
    <row r="439" spans="1:8" x14ac:dyDescent="0.15">
      <c r="A439" t="s">
        <v>155</v>
      </c>
      <c r="B439" t="s">
        <v>27</v>
      </c>
      <c r="C439">
        <v>2</v>
      </c>
      <c r="D439">
        <v>1040</v>
      </c>
      <c r="E439">
        <v>1</v>
      </c>
      <c r="F439" t="s">
        <v>2851</v>
      </c>
      <c r="G439" t="b">
        <v>0</v>
      </c>
      <c r="H439" t="b">
        <v>0</v>
      </c>
    </row>
    <row r="440" spans="1:8" x14ac:dyDescent="0.15">
      <c r="A440" t="s">
        <v>157</v>
      </c>
      <c r="B440" t="s">
        <v>30</v>
      </c>
      <c r="C440">
        <v>2</v>
      </c>
      <c r="D440">
        <v>1040</v>
      </c>
      <c r="E440">
        <v>1</v>
      </c>
      <c r="F440" t="s">
        <v>2769</v>
      </c>
      <c r="G440" t="b">
        <v>0</v>
      </c>
      <c r="H440" t="b">
        <v>0</v>
      </c>
    </row>
    <row r="441" spans="1:8" x14ac:dyDescent="0.15">
      <c r="A441" t="s">
        <v>144</v>
      </c>
      <c r="B441" t="s">
        <v>23</v>
      </c>
      <c r="C441">
        <v>2</v>
      </c>
      <c r="D441">
        <v>1040</v>
      </c>
      <c r="E441">
        <v>1</v>
      </c>
      <c r="F441" t="s">
        <v>178</v>
      </c>
      <c r="G441" t="b">
        <v>0</v>
      </c>
      <c r="H441" t="b">
        <v>0</v>
      </c>
    </row>
    <row r="442" spans="1:8" x14ac:dyDescent="0.15">
      <c r="A442" t="s">
        <v>155</v>
      </c>
      <c r="B442" t="s">
        <v>27</v>
      </c>
      <c r="C442">
        <v>2</v>
      </c>
      <c r="D442">
        <v>1041</v>
      </c>
      <c r="E442">
        <v>1</v>
      </c>
      <c r="F442" t="s">
        <v>2862</v>
      </c>
      <c r="G442" t="b">
        <v>0</v>
      </c>
      <c r="H442" t="b">
        <v>0</v>
      </c>
    </row>
    <row r="443" spans="1:8" x14ac:dyDescent="0.15">
      <c r="A443" t="s">
        <v>156</v>
      </c>
      <c r="B443" t="s">
        <v>30</v>
      </c>
      <c r="C443">
        <v>2</v>
      </c>
      <c r="D443">
        <v>1041</v>
      </c>
      <c r="E443">
        <v>1</v>
      </c>
      <c r="F443" t="s">
        <v>2409</v>
      </c>
      <c r="G443" t="b">
        <v>0</v>
      </c>
      <c r="H443" t="b">
        <v>0</v>
      </c>
    </row>
    <row r="444" spans="1:8" x14ac:dyDescent="0.15">
      <c r="A444" t="s">
        <v>156</v>
      </c>
      <c r="B444" t="s">
        <v>30</v>
      </c>
      <c r="C444">
        <v>2</v>
      </c>
      <c r="D444">
        <v>1042</v>
      </c>
      <c r="E444">
        <v>1</v>
      </c>
      <c r="F444" t="s">
        <v>2684</v>
      </c>
      <c r="G444" t="b">
        <v>0</v>
      </c>
      <c r="H444" t="b">
        <v>0</v>
      </c>
    </row>
    <row r="445" spans="1:8" x14ac:dyDescent="0.15">
      <c r="A445" t="s">
        <v>157</v>
      </c>
      <c r="B445" t="s">
        <v>30</v>
      </c>
      <c r="C445">
        <v>2</v>
      </c>
      <c r="D445">
        <v>1042</v>
      </c>
      <c r="E445">
        <v>1</v>
      </c>
      <c r="F445" t="s">
        <v>387</v>
      </c>
      <c r="G445" t="b">
        <v>0</v>
      </c>
      <c r="H445" t="b">
        <v>0</v>
      </c>
    </row>
    <row r="446" spans="1:8" x14ac:dyDescent="0.15">
      <c r="A446" t="s">
        <v>155</v>
      </c>
      <c r="B446" t="s">
        <v>30</v>
      </c>
      <c r="C446">
        <v>2</v>
      </c>
      <c r="D446">
        <v>1043</v>
      </c>
      <c r="E446">
        <v>1</v>
      </c>
      <c r="F446" t="s">
        <v>2657</v>
      </c>
      <c r="G446" t="b">
        <v>0</v>
      </c>
      <c r="H446" t="b">
        <v>0</v>
      </c>
    </row>
    <row r="447" spans="1:8" x14ac:dyDescent="0.15">
      <c r="A447" t="s">
        <v>157</v>
      </c>
      <c r="B447" t="s">
        <v>30</v>
      </c>
      <c r="C447">
        <v>2</v>
      </c>
      <c r="D447">
        <v>1043</v>
      </c>
      <c r="E447">
        <v>1</v>
      </c>
      <c r="F447" t="s">
        <v>2767</v>
      </c>
      <c r="G447" t="b">
        <v>0</v>
      </c>
      <c r="H447" t="b">
        <v>0</v>
      </c>
    </row>
    <row r="448" spans="1:8" x14ac:dyDescent="0.15">
      <c r="A448" t="s">
        <v>156</v>
      </c>
      <c r="B448" t="s">
        <v>30</v>
      </c>
      <c r="C448">
        <v>1</v>
      </c>
      <c r="D448">
        <v>1044</v>
      </c>
      <c r="E448">
        <v>1</v>
      </c>
      <c r="F448" t="s">
        <v>152</v>
      </c>
      <c r="G448" t="b">
        <v>0</v>
      </c>
      <c r="H448" t="b">
        <v>0</v>
      </c>
    </row>
    <row r="449" spans="1:8" x14ac:dyDescent="0.15">
      <c r="A449" t="s">
        <v>153</v>
      </c>
      <c r="B449" t="s">
        <v>30</v>
      </c>
      <c r="C449">
        <v>1</v>
      </c>
      <c r="D449">
        <v>1044</v>
      </c>
      <c r="E449">
        <v>1</v>
      </c>
      <c r="F449" t="s">
        <v>2454</v>
      </c>
      <c r="G449" t="b">
        <v>0</v>
      </c>
      <c r="H449" t="b">
        <v>0</v>
      </c>
    </row>
    <row r="450" spans="1:8" x14ac:dyDescent="0.15">
      <c r="A450" t="s">
        <v>155</v>
      </c>
      <c r="B450" t="s">
        <v>30</v>
      </c>
      <c r="C450">
        <v>1</v>
      </c>
      <c r="D450">
        <v>1045</v>
      </c>
      <c r="E450">
        <v>1</v>
      </c>
      <c r="F450" t="s">
        <v>2624</v>
      </c>
      <c r="G450" t="b">
        <v>0</v>
      </c>
      <c r="H450" t="b">
        <v>0</v>
      </c>
    </row>
    <row r="451" spans="1:8" x14ac:dyDescent="0.15">
      <c r="A451" t="s">
        <v>156</v>
      </c>
      <c r="B451" t="s">
        <v>30</v>
      </c>
      <c r="C451">
        <v>1</v>
      </c>
      <c r="D451">
        <v>1045</v>
      </c>
      <c r="E451">
        <v>1</v>
      </c>
      <c r="F451" t="s">
        <v>2403</v>
      </c>
      <c r="G451" t="b">
        <v>0</v>
      </c>
      <c r="H451" t="b">
        <v>0</v>
      </c>
    </row>
    <row r="452" spans="1:8" x14ac:dyDescent="0.15">
      <c r="A452" t="s">
        <v>144</v>
      </c>
      <c r="B452" t="s">
        <v>23</v>
      </c>
      <c r="C452">
        <v>1</v>
      </c>
      <c r="D452">
        <v>1045</v>
      </c>
      <c r="E452">
        <v>1</v>
      </c>
      <c r="F452" t="s">
        <v>178</v>
      </c>
      <c r="G452" t="b">
        <v>0</v>
      </c>
      <c r="H452" t="b">
        <v>0</v>
      </c>
    </row>
    <row r="453" spans="1:8" x14ac:dyDescent="0.15">
      <c r="A453" t="s">
        <v>155</v>
      </c>
      <c r="B453" t="s">
        <v>30</v>
      </c>
      <c r="C453">
        <v>1</v>
      </c>
      <c r="D453">
        <v>1046</v>
      </c>
      <c r="E453">
        <v>1</v>
      </c>
      <c r="F453" t="s">
        <v>2634</v>
      </c>
      <c r="G453" t="b">
        <v>0</v>
      </c>
      <c r="H453" t="b">
        <v>0</v>
      </c>
    </row>
    <row r="454" spans="1:8" x14ac:dyDescent="0.15">
      <c r="A454" t="s">
        <v>153</v>
      </c>
      <c r="B454" t="s">
        <v>30</v>
      </c>
      <c r="C454">
        <v>1</v>
      </c>
      <c r="D454">
        <v>1046</v>
      </c>
      <c r="E454">
        <v>1</v>
      </c>
      <c r="F454" t="s">
        <v>2448</v>
      </c>
      <c r="G454" t="b">
        <v>0</v>
      </c>
      <c r="H454" t="b">
        <v>0</v>
      </c>
    </row>
    <row r="455" spans="1:8" x14ac:dyDescent="0.15">
      <c r="A455" t="s">
        <v>157</v>
      </c>
      <c r="B455" t="s">
        <v>30</v>
      </c>
      <c r="C455">
        <v>1</v>
      </c>
      <c r="D455">
        <v>1047</v>
      </c>
      <c r="E455">
        <v>1</v>
      </c>
      <c r="F455" t="s">
        <v>2746</v>
      </c>
      <c r="G455" t="b">
        <v>0</v>
      </c>
      <c r="H455" t="b">
        <v>0</v>
      </c>
    </row>
    <row r="456" spans="1:8" x14ac:dyDescent="0.15">
      <c r="A456" t="s">
        <v>153</v>
      </c>
      <c r="B456" t="s">
        <v>30</v>
      </c>
      <c r="C456">
        <v>1</v>
      </c>
      <c r="D456">
        <v>1047</v>
      </c>
      <c r="E456">
        <v>1</v>
      </c>
      <c r="F456" t="s">
        <v>2453</v>
      </c>
      <c r="G456" t="b">
        <v>0</v>
      </c>
      <c r="H456" t="b">
        <v>0</v>
      </c>
    </row>
    <row r="457" spans="1:8" x14ac:dyDescent="0.15">
      <c r="A457" t="s">
        <v>144</v>
      </c>
      <c r="B457" t="s">
        <v>23</v>
      </c>
      <c r="C457">
        <v>1</v>
      </c>
      <c r="D457">
        <v>1047</v>
      </c>
      <c r="E457">
        <v>1</v>
      </c>
      <c r="F457" t="s">
        <v>178</v>
      </c>
      <c r="G457" t="b">
        <v>0</v>
      </c>
      <c r="H457" t="b">
        <v>0</v>
      </c>
    </row>
    <row r="458" spans="1:8" x14ac:dyDescent="0.15">
      <c r="A458" t="s">
        <v>156</v>
      </c>
      <c r="B458" t="s">
        <v>30</v>
      </c>
      <c r="C458">
        <v>1</v>
      </c>
      <c r="D458">
        <v>1048</v>
      </c>
      <c r="E458">
        <v>1</v>
      </c>
      <c r="F458" t="s">
        <v>2404</v>
      </c>
      <c r="G458" t="b">
        <v>0</v>
      </c>
      <c r="H458" t="b">
        <v>0</v>
      </c>
    </row>
    <row r="459" spans="1:8" x14ac:dyDescent="0.15">
      <c r="A459" t="s">
        <v>157</v>
      </c>
      <c r="B459" t="s">
        <v>30</v>
      </c>
      <c r="C459">
        <v>1</v>
      </c>
      <c r="D459">
        <v>1048</v>
      </c>
      <c r="E459">
        <v>1</v>
      </c>
      <c r="F459" t="s">
        <v>2738</v>
      </c>
      <c r="G459" t="b">
        <v>0</v>
      </c>
      <c r="H459" t="b">
        <v>0</v>
      </c>
    </row>
    <row r="460" spans="1:8" x14ac:dyDescent="0.15">
      <c r="A460" t="s">
        <v>157</v>
      </c>
      <c r="B460" t="s">
        <v>30</v>
      </c>
      <c r="C460">
        <v>1</v>
      </c>
      <c r="D460">
        <v>1049</v>
      </c>
      <c r="E460">
        <v>1</v>
      </c>
      <c r="F460" t="s">
        <v>2741</v>
      </c>
      <c r="G460" t="b">
        <v>0</v>
      </c>
      <c r="H460" t="b">
        <v>0</v>
      </c>
    </row>
    <row r="461" spans="1:8" x14ac:dyDescent="0.15">
      <c r="A461" t="s">
        <v>153</v>
      </c>
      <c r="B461" t="s">
        <v>30</v>
      </c>
      <c r="C461">
        <v>1</v>
      </c>
      <c r="D461">
        <v>1049</v>
      </c>
      <c r="E461">
        <v>1</v>
      </c>
      <c r="F461" t="s">
        <v>2455</v>
      </c>
      <c r="G461" t="b">
        <v>0</v>
      </c>
      <c r="H461" t="b">
        <v>0</v>
      </c>
    </row>
    <row r="462" spans="1:8" x14ac:dyDescent="0.15">
      <c r="A462" t="s">
        <v>155</v>
      </c>
      <c r="B462" t="s">
        <v>30</v>
      </c>
      <c r="C462">
        <v>1</v>
      </c>
      <c r="D462">
        <v>1050</v>
      </c>
      <c r="E462">
        <v>1</v>
      </c>
      <c r="F462" t="s">
        <v>2623</v>
      </c>
      <c r="G462" t="b">
        <v>0</v>
      </c>
      <c r="H462" t="b">
        <v>0</v>
      </c>
    </row>
    <row r="463" spans="1:8" x14ac:dyDescent="0.15">
      <c r="A463" t="s">
        <v>153</v>
      </c>
      <c r="B463" t="s">
        <v>30</v>
      </c>
      <c r="C463">
        <v>1</v>
      </c>
      <c r="D463">
        <v>1050</v>
      </c>
      <c r="E463">
        <v>1</v>
      </c>
      <c r="F463" t="s">
        <v>139</v>
      </c>
      <c r="G463" t="b">
        <v>0</v>
      </c>
      <c r="H463" t="b">
        <v>0</v>
      </c>
    </row>
    <row r="464" spans="1:8" x14ac:dyDescent="0.15">
      <c r="A464" t="s">
        <v>155</v>
      </c>
      <c r="B464" t="s">
        <v>30</v>
      </c>
      <c r="C464">
        <v>1</v>
      </c>
      <c r="D464">
        <v>1051</v>
      </c>
      <c r="E464">
        <v>1</v>
      </c>
      <c r="F464" t="s">
        <v>2629</v>
      </c>
      <c r="G464" t="b">
        <v>0</v>
      </c>
      <c r="H464" t="b">
        <v>0</v>
      </c>
    </row>
    <row r="465" spans="1:8" x14ac:dyDescent="0.15">
      <c r="A465" t="s">
        <v>157</v>
      </c>
      <c r="B465" t="s">
        <v>30</v>
      </c>
      <c r="C465">
        <v>1</v>
      </c>
      <c r="D465">
        <v>1051</v>
      </c>
      <c r="E465">
        <v>1</v>
      </c>
      <c r="F465" t="s">
        <v>2744</v>
      </c>
      <c r="G465" t="b">
        <v>0</v>
      </c>
      <c r="H465" t="b">
        <v>0</v>
      </c>
    </row>
    <row r="466" spans="1:8" x14ac:dyDescent="0.15">
      <c r="A466" t="s">
        <v>155</v>
      </c>
      <c r="B466" t="s">
        <v>30</v>
      </c>
      <c r="C466">
        <v>1</v>
      </c>
      <c r="D466">
        <v>1052</v>
      </c>
      <c r="E466">
        <v>1</v>
      </c>
      <c r="F466" t="s">
        <v>2630</v>
      </c>
      <c r="G466" t="b">
        <v>0</v>
      </c>
      <c r="H466" t="b">
        <v>0</v>
      </c>
    </row>
    <row r="467" spans="1:8" x14ac:dyDescent="0.15">
      <c r="A467" t="s">
        <v>156</v>
      </c>
      <c r="B467" t="s">
        <v>30</v>
      </c>
      <c r="C467">
        <v>1</v>
      </c>
      <c r="D467">
        <v>1052</v>
      </c>
      <c r="E467">
        <v>1</v>
      </c>
      <c r="F467" t="s">
        <v>2399</v>
      </c>
      <c r="G467" t="b">
        <v>0</v>
      </c>
      <c r="H467" t="b">
        <v>0</v>
      </c>
    </row>
    <row r="468" spans="1:8" x14ac:dyDescent="0.15">
      <c r="A468" t="s">
        <v>155</v>
      </c>
      <c r="B468" t="s">
        <v>27</v>
      </c>
      <c r="C468">
        <v>3</v>
      </c>
      <c r="D468">
        <v>1053</v>
      </c>
      <c r="E468">
        <v>2</v>
      </c>
      <c r="F468" t="s">
        <v>2467</v>
      </c>
      <c r="G468" t="b">
        <v>0</v>
      </c>
      <c r="H468" t="b">
        <v>0</v>
      </c>
    </row>
    <row r="469" spans="1:8" x14ac:dyDescent="0.15">
      <c r="A469" t="s">
        <v>153</v>
      </c>
      <c r="B469" t="s">
        <v>30</v>
      </c>
      <c r="C469">
        <v>3</v>
      </c>
      <c r="D469">
        <v>1053</v>
      </c>
      <c r="E469">
        <v>2</v>
      </c>
      <c r="F469" t="s">
        <v>2701</v>
      </c>
      <c r="G469" t="b">
        <v>0</v>
      </c>
      <c r="H469" t="b">
        <v>0</v>
      </c>
    </row>
    <row r="470" spans="1:8" x14ac:dyDescent="0.15">
      <c r="A470" t="s">
        <v>155</v>
      </c>
      <c r="B470" t="s">
        <v>27</v>
      </c>
      <c r="C470">
        <v>3</v>
      </c>
      <c r="D470">
        <v>1054</v>
      </c>
      <c r="E470">
        <v>2</v>
      </c>
      <c r="F470" t="s">
        <v>2464</v>
      </c>
      <c r="G470" t="b">
        <v>0</v>
      </c>
      <c r="H470" t="b">
        <v>0</v>
      </c>
    </row>
    <row r="471" spans="1:8" x14ac:dyDescent="0.15">
      <c r="A471" t="s">
        <v>154</v>
      </c>
      <c r="B471" t="s">
        <v>23</v>
      </c>
      <c r="C471">
        <v>3</v>
      </c>
      <c r="D471">
        <v>1054</v>
      </c>
      <c r="E471">
        <v>2</v>
      </c>
      <c r="F471" t="s">
        <v>2580</v>
      </c>
      <c r="G471" t="b">
        <v>0</v>
      </c>
      <c r="H471" t="b">
        <v>0</v>
      </c>
    </row>
    <row r="472" spans="1:8" x14ac:dyDescent="0.15">
      <c r="A472" t="s">
        <v>144</v>
      </c>
      <c r="B472" t="s">
        <v>23</v>
      </c>
      <c r="C472">
        <v>3</v>
      </c>
      <c r="D472">
        <v>1054</v>
      </c>
      <c r="E472">
        <v>2</v>
      </c>
      <c r="F472" t="s">
        <v>178</v>
      </c>
      <c r="G472" t="b">
        <v>0</v>
      </c>
      <c r="H472" t="b">
        <v>0</v>
      </c>
    </row>
    <row r="473" spans="1:8" x14ac:dyDescent="0.15">
      <c r="A473" t="s">
        <v>157</v>
      </c>
      <c r="B473" t="s">
        <v>30</v>
      </c>
      <c r="C473">
        <v>3</v>
      </c>
      <c r="D473">
        <v>1055</v>
      </c>
      <c r="E473">
        <v>2</v>
      </c>
      <c r="F473" t="s">
        <v>2411</v>
      </c>
      <c r="G473" t="b">
        <v>0</v>
      </c>
      <c r="H473" t="b">
        <v>0</v>
      </c>
    </row>
    <row r="474" spans="1:8" x14ac:dyDescent="0.15">
      <c r="A474" t="s">
        <v>157</v>
      </c>
      <c r="B474" t="s">
        <v>27</v>
      </c>
      <c r="C474">
        <v>3</v>
      </c>
      <c r="D474">
        <v>1055</v>
      </c>
      <c r="E474">
        <v>2</v>
      </c>
      <c r="F474" t="s">
        <v>2521</v>
      </c>
      <c r="G474" t="b">
        <v>0</v>
      </c>
      <c r="H474" t="b">
        <v>0</v>
      </c>
    </row>
    <row r="475" spans="1:8" x14ac:dyDescent="0.15">
      <c r="A475" t="s">
        <v>144</v>
      </c>
      <c r="B475" t="s">
        <v>23</v>
      </c>
      <c r="C475">
        <v>3</v>
      </c>
      <c r="D475">
        <v>1055</v>
      </c>
      <c r="E475">
        <v>2</v>
      </c>
      <c r="F475" t="s">
        <v>178</v>
      </c>
      <c r="G475" t="b">
        <v>0</v>
      </c>
      <c r="H475" t="b">
        <v>0</v>
      </c>
    </row>
    <row r="476" spans="1:8" x14ac:dyDescent="0.15">
      <c r="A476" t="s">
        <v>155</v>
      </c>
      <c r="B476" t="s">
        <v>30</v>
      </c>
      <c r="C476">
        <v>3</v>
      </c>
      <c r="D476">
        <v>1056</v>
      </c>
      <c r="E476">
        <v>2</v>
      </c>
      <c r="F476" t="s">
        <v>2354</v>
      </c>
      <c r="G476" t="b">
        <v>0</v>
      </c>
      <c r="H476" t="b">
        <v>0</v>
      </c>
    </row>
    <row r="477" spans="1:8" x14ac:dyDescent="0.15">
      <c r="A477" t="s">
        <v>155</v>
      </c>
      <c r="B477" t="s">
        <v>27</v>
      </c>
      <c r="C477">
        <v>3</v>
      </c>
      <c r="D477">
        <v>1056</v>
      </c>
      <c r="E477">
        <v>2</v>
      </c>
      <c r="F477" t="s">
        <v>2456</v>
      </c>
      <c r="G477" t="b">
        <v>0</v>
      </c>
      <c r="H477" t="b">
        <v>0</v>
      </c>
    </row>
    <row r="478" spans="1:8" x14ac:dyDescent="0.15">
      <c r="A478" t="s">
        <v>156</v>
      </c>
      <c r="B478" t="s">
        <v>30</v>
      </c>
      <c r="C478">
        <v>3</v>
      </c>
      <c r="D478">
        <v>1057</v>
      </c>
      <c r="E478">
        <v>2</v>
      </c>
      <c r="F478" t="s">
        <v>2692</v>
      </c>
      <c r="G478" t="b">
        <v>0</v>
      </c>
      <c r="H478" t="b">
        <v>0</v>
      </c>
    </row>
    <row r="479" spans="1:8" x14ac:dyDescent="0.15">
      <c r="A479" t="s">
        <v>156</v>
      </c>
      <c r="B479" t="s">
        <v>27</v>
      </c>
      <c r="C479">
        <v>3</v>
      </c>
      <c r="D479">
        <v>1057</v>
      </c>
      <c r="E479">
        <v>2</v>
      </c>
      <c r="F479" t="s">
        <v>2499</v>
      </c>
      <c r="G479" t="b">
        <v>0</v>
      </c>
      <c r="H479" t="b">
        <v>0</v>
      </c>
    </row>
    <row r="480" spans="1:8" x14ac:dyDescent="0.15">
      <c r="A480" t="s">
        <v>157</v>
      </c>
      <c r="B480" t="s">
        <v>30</v>
      </c>
      <c r="C480">
        <v>3</v>
      </c>
      <c r="D480">
        <v>1058</v>
      </c>
      <c r="E480">
        <v>2</v>
      </c>
      <c r="F480" t="s">
        <v>2418</v>
      </c>
      <c r="G480" t="b">
        <v>0</v>
      </c>
      <c r="H480" t="b">
        <v>0</v>
      </c>
    </row>
    <row r="481" spans="1:8" x14ac:dyDescent="0.15">
      <c r="A481" t="s">
        <v>157</v>
      </c>
      <c r="B481" t="s">
        <v>27</v>
      </c>
      <c r="C481">
        <v>3</v>
      </c>
      <c r="D481">
        <v>1058</v>
      </c>
      <c r="E481">
        <v>2</v>
      </c>
      <c r="F481" t="s">
        <v>2529</v>
      </c>
      <c r="G481" t="b">
        <v>0</v>
      </c>
      <c r="H481" t="b">
        <v>0</v>
      </c>
    </row>
    <row r="482" spans="1:8" x14ac:dyDescent="0.15">
      <c r="A482" t="s">
        <v>155</v>
      </c>
      <c r="B482" t="s">
        <v>30</v>
      </c>
      <c r="C482">
        <v>3</v>
      </c>
      <c r="D482">
        <v>1059</v>
      </c>
      <c r="E482">
        <v>2</v>
      </c>
      <c r="F482" t="s">
        <v>2348</v>
      </c>
      <c r="G482" t="b">
        <v>0</v>
      </c>
      <c r="H482" t="b">
        <v>0</v>
      </c>
    </row>
    <row r="483" spans="1:8" x14ac:dyDescent="0.15">
      <c r="A483" t="s">
        <v>155</v>
      </c>
      <c r="B483" t="s">
        <v>27</v>
      </c>
      <c r="C483">
        <v>3</v>
      </c>
      <c r="D483">
        <v>1059</v>
      </c>
      <c r="E483">
        <v>2</v>
      </c>
      <c r="F483" t="s">
        <v>2457</v>
      </c>
      <c r="G483" t="b">
        <v>0</v>
      </c>
      <c r="H483" t="b">
        <v>0</v>
      </c>
    </row>
    <row r="484" spans="1:8" x14ac:dyDescent="0.15">
      <c r="A484" t="s">
        <v>155</v>
      </c>
      <c r="B484" t="s">
        <v>27</v>
      </c>
      <c r="C484">
        <v>3</v>
      </c>
      <c r="D484">
        <v>1060</v>
      </c>
      <c r="E484">
        <v>2</v>
      </c>
      <c r="F484" t="s">
        <v>3345</v>
      </c>
      <c r="G484" t="b">
        <v>0</v>
      </c>
      <c r="H484" t="b">
        <v>0</v>
      </c>
    </row>
    <row r="485" spans="1:8" x14ac:dyDescent="0.15">
      <c r="A485" t="s">
        <v>154</v>
      </c>
      <c r="B485" t="s">
        <v>23</v>
      </c>
      <c r="C485">
        <v>3</v>
      </c>
      <c r="D485">
        <v>1060</v>
      </c>
      <c r="E485">
        <v>2</v>
      </c>
      <c r="F485" t="s">
        <v>2576</v>
      </c>
      <c r="G485" t="b">
        <v>0</v>
      </c>
      <c r="H485" t="b">
        <v>0</v>
      </c>
    </row>
    <row r="486" spans="1:8" x14ac:dyDescent="0.15">
      <c r="A486" t="s">
        <v>156</v>
      </c>
      <c r="B486" t="s">
        <v>30</v>
      </c>
      <c r="C486">
        <v>2</v>
      </c>
      <c r="D486">
        <v>1061</v>
      </c>
      <c r="E486">
        <v>2</v>
      </c>
      <c r="F486" t="s">
        <v>2666</v>
      </c>
      <c r="G486" t="b">
        <v>0</v>
      </c>
      <c r="H486" t="b">
        <v>0</v>
      </c>
    </row>
    <row r="487" spans="1:8" x14ac:dyDescent="0.15">
      <c r="A487" t="s">
        <v>157</v>
      </c>
      <c r="B487" t="s">
        <v>30</v>
      </c>
      <c r="C487">
        <v>2</v>
      </c>
      <c r="D487">
        <v>1061</v>
      </c>
      <c r="E487">
        <v>2</v>
      </c>
      <c r="F487" t="s">
        <v>379</v>
      </c>
      <c r="G487" t="b">
        <v>0</v>
      </c>
      <c r="H487" t="b">
        <v>0</v>
      </c>
    </row>
    <row r="488" spans="1:8" x14ac:dyDescent="0.15">
      <c r="A488" t="s">
        <v>144</v>
      </c>
      <c r="B488" t="s">
        <v>23</v>
      </c>
      <c r="C488">
        <v>2</v>
      </c>
      <c r="D488">
        <v>1061</v>
      </c>
      <c r="E488">
        <v>2</v>
      </c>
      <c r="F488" t="s">
        <v>178</v>
      </c>
      <c r="G488" t="b">
        <v>0</v>
      </c>
      <c r="H488" t="b">
        <v>0</v>
      </c>
    </row>
    <row r="489" spans="1:8" x14ac:dyDescent="0.15">
      <c r="A489" t="s">
        <v>153</v>
      </c>
      <c r="B489" t="s">
        <v>30</v>
      </c>
      <c r="C489">
        <v>2</v>
      </c>
      <c r="D489">
        <v>1062</v>
      </c>
      <c r="E489">
        <v>2</v>
      </c>
      <c r="F489" t="s">
        <v>2781</v>
      </c>
      <c r="G489" t="b">
        <v>0</v>
      </c>
      <c r="H489" t="b">
        <v>0</v>
      </c>
    </row>
    <row r="490" spans="1:8" x14ac:dyDescent="0.15">
      <c r="A490" t="s">
        <v>154</v>
      </c>
      <c r="B490" t="s">
        <v>23</v>
      </c>
      <c r="C490">
        <v>2</v>
      </c>
      <c r="D490">
        <v>1062</v>
      </c>
      <c r="E490">
        <v>2</v>
      </c>
      <c r="F490" t="s">
        <v>2330</v>
      </c>
      <c r="G490" t="b">
        <v>0</v>
      </c>
      <c r="H490" t="b">
        <v>0</v>
      </c>
    </row>
    <row r="491" spans="1:8" x14ac:dyDescent="0.15">
      <c r="A491" t="s">
        <v>155</v>
      </c>
      <c r="B491" t="s">
        <v>30</v>
      </c>
      <c r="C491">
        <v>2</v>
      </c>
      <c r="D491">
        <v>1063</v>
      </c>
      <c r="E491">
        <v>2</v>
      </c>
      <c r="F491" t="s">
        <v>3031</v>
      </c>
      <c r="G491" t="b">
        <v>0</v>
      </c>
      <c r="H491" t="b">
        <v>0</v>
      </c>
    </row>
    <row r="492" spans="1:8" x14ac:dyDescent="0.15">
      <c r="A492" t="s">
        <v>157</v>
      </c>
      <c r="B492" t="s">
        <v>30</v>
      </c>
      <c r="C492">
        <v>2</v>
      </c>
      <c r="D492">
        <v>1063</v>
      </c>
      <c r="E492">
        <v>2</v>
      </c>
      <c r="F492" t="s">
        <v>3201</v>
      </c>
      <c r="G492" t="b">
        <v>0</v>
      </c>
      <c r="H492" t="b">
        <v>0</v>
      </c>
    </row>
    <row r="493" spans="1:8" x14ac:dyDescent="0.15">
      <c r="A493" t="s">
        <v>155</v>
      </c>
      <c r="B493" t="s">
        <v>30</v>
      </c>
      <c r="C493">
        <v>2</v>
      </c>
      <c r="D493">
        <v>1064</v>
      </c>
      <c r="E493">
        <v>2</v>
      </c>
      <c r="F493" t="s">
        <v>2648</v>
      </c>
      <c r="G493" t="b">
        <v>0</v>
      </c>
      <c r="H493" t="b">
        <v>0</v>
      </c>
    </row>
    <row r="494" spans="1:8" x14ac:dyDescent="0.15">
      <c r="A494" t="s">
        <v>156</v>
      </c>
      <c r="B494" t="s">
        <v>30</v>
      </c>
      <c r="C494">
        <v>2</v>
      </c>
      <c r="D494">
        <v>1064</v>
      </c>
      <c r="E494">
        <v>2</v>
      </c>
      <c r="F494" t="s">
        <v>2671</v>
      </c>
      <c r="G494" t="b">
        <v>0</v>
      </c>
      <c r="H494" t="b">
        <v>0</v>
      </c>
    </row>
    <row r="495" spans="1:8" x14ac:dyDescent="0.15">
      <c r="A495" t="s">
        <v>144</v>
      </c>
      <c r="B495" t="s">
        <v>23</v>
      </c>
      <c r="C495">
        <v>2</v>
      </c>
      <c r="D495">
        <v>1064</v>
      </c>
      <c r="E495">
        <v>2</v>
      </c>
      <c r="F495" t="s">
        <v>178</v>
      </c>
      <c r="G495" t="b">
        <v>0</v>
      </c>
      <c r="H495" t="b">
        <v>0</v>
      </c>
    </row>
    <row r="496" spans="1:8" x14ac:dyDescent="0.15">
      <c r="A496" t="s">
        <v>155</v>
      </c>
      <c r="B496" t="s">
        <v>30</v>
      </c>
      <c r="C496">
        <v>2</v>
      </c>
      <c r="D496">
        <v>1065</v>
      </c>
      <c r="E496">
        <v>2</v>
      </c>
      <c r="F496" t="s">
        <v>3036</v>
      </c>
      <c r="G496" t="b">
        <v>0</v>
      </c>
      <c r="H496" t="b">
        <v>0</v>
      </c>
    </row>
    <row r="497" spans="1:8" x14ac:dyDescent="0.15">
      <c r="A497" t="s">
        <v>153</v>
      </c>
      <c r="B497" t="s">
        <v>30</v>
      </c>
      <c r="C497">
        <v>2</v>
      </c>
      <c r="D497">
        <v>1065</v>
      </c>
      <c r="E497">
        <v>2</v>
      </c>
      <c r="F497" t="s">
        <v>2786</v>
      </c>
      <c r="G497" t="b">
        <v>0</v>
      </c>
      <c r="H497" t="b">
        <v>0</v>
      </c>
    </row>
    <row r="498" spans="1:8" x14ac:dyDescent="0.15">
      <c r="A498" t="s">
        <v>155</v>
      </c>
      <c r="B498" t="s">
        <v>30</v>
      </c>
      <c r="C498">
        <v>2</v>
      </c>
      <c r="D498">
        <v>1066</v>
      </c>
      <c r="E498">
        <v>2</v>
      </c>
      <c r="F498" t="s">
        <v>2650</v>
      </c>
      <c r="G498" t="b">
        <v>0</v>
      </c>
      <c r="H498" t="b">
        <v>0</v>
      </c>
    </row>
    <row r="499" spans="1:8" x14ac:dyDescent="0.15">
      <c r="A499" t="s">
        <v>156</v>
      </c>
      <c r="B499" t="s">
        <v>30</v>
      </c>
      <c r="C499">
        <v>2</v>
      </c>
      <c r="D499">
        <v>1066</v>
      </c>
      <c r="E499">
        <v>2</v>
      </c>
      <c r="F499" t="s">
        <v>368</v>
      </c>
      <c r="G499" t="b">
        <v>0</v>
      </c>
      <c r="H499" t="b">
        <v>0</v>
      </c>
    </row>
    <row r="500" spans="1:8" x14ac:dyDescent="0.15">
      <c r="A500" t="s">
        <v>156</v>
      </c>
      <c r="B500" t="s">
        <v>30</v>
      </c>
      <c r="C500">
        <v>2</v>
      </c>
      <c r="D500">
        <v>1067</v>
      </c>
      <c r="E500">
        <v>2</v>
      </c>
      <c r="F500" t="s">
        <v>2668</v>
      </c>
      <c r="G500" t="b">
        <v>0</v>
      </c>
      <c r="H500" t="b">
        <v>0</v>
      </c>
    </row>
    <row r="501" spans="1:8" x14ac:dyDescent="0.15">
      <c r="A501" t="s">
        <v>153</v>
      </c>
      <c r="B501" t="s">
        <v>30</v>
      </c>
      <c r="C501">
        <v>2</v>
      </c>
      <c r="D501">
        <v>1067</v>
      </c>
      <c r="E501">
        <v>2</v>
      </c>
      <c r="F501" t="s">
        <v>2787</v>
      </c>
      <c r="G501" t="b">
        <v>0</v>
      </c>
      <c r="H501" t="b">
        <v>0</v>
      </c>
    </row>
    <row r="502" spans="1:8" x14ac:dyDescent="0.15">
      <c r="A502" t="s">
        <v>156</v>
      </c>
      <c r="B502" t="s">
        <v>30</v>
      </c>
      <c r="C502">
        <v>1</v>
      </c>
      <c r="D502">
        <v>1068</v>
      </c>
      <c r="E502">
        <v>2</v>
      </c>
      <c r="F502" t="s">
        <v>2389</v>
      </c>
      <c r="G502" t="b">
        <v>0</v>
      </c>
      <c r="H502" t="b">
        <v>0</v>
      </c>
    </row>
    <row r="503" spans="1:8" x14ac:dyDescent="0.15">
      <c r="A503" t="s">
        <v>153</v>
      </c>
      <c r="B503" t="s">
        <v>30</v>
      </c>
      <c r="C503">
        <v>1</v>
      </c>
      <c r="D503">
        <v>1068</v>
      </c>
      <c r="E503">
        <v>2</v>
      </c>
      <c r="F503" t="s">
        <v>2438</v>
      </c>
      <c r="G503" t="b">
        <v>0</v>
      </c>
      <c r="H503" t="b">
        <v>0</v>
      </c>
    </row>
    <row r="504" spans="1:8" x14ac:dyDescent="0.15">
      <c r="A504" t="s">
        <v>144</v>
      </c>
      <c r="B504" t="s">
        <v>23</v>
      </c>
      <c r="C504">
        <v>1</v>
      </c>
      <c r="D504">
        <v>1068</v>
      </c>
      <c r="E504">
        <v>2</v>
      </c>
      <c r="F504" t="s">
        <v>178</v>
      </c>
      <c r="G504" t="b">
        <v>0</v>
      </c>
      <c r="H504" t="b">
        <v>0</v>
      </c>
    </row>
    <row r="505" spans="1:8" x14ac:dyDescent="0.15">
      <c r="A505" t="s">
        <v>155</v>
      </c>
      <c r="B505" t="s">
        <v>30</v>
      </c>
      <c r="C505">
        <v>1</v>
      </c>
      <c r="D505">
        <v>1069</v>
      </c>
      <c r="E505">
        <v>2</v>
      </c>
      <c r="F505" t="s">
        <v>3007</v>
      </c>
      <c r="G505" t="b">
        <v>0</v>
      </c>
      <c r="H505" t="b">
        <v>0</v>
      </c>
    </row>
    <row r="506" spans="1:8" x14ac:dyDescent="0.15">
      <c r="A506" t="s">
        <v>156</v>
      </c>
      <c r="B506" t="s">
        <v>30</v>
      </c>
      <c r="C506">
        <v>1</v>
      </c>
      <c r="D506">
        <v>1069</v>
      </c>
      <c r="E506">
        <v>2</v>
      </c>
      <c r="F506" t="s">
        <v>3119</v>
      </c>
      <c r="G506" t="b">
        <v>0</v>
      </c>
      <c r="H506" t="b">
        <v>0</v>
      </c>
    </row>
    <row r="507" spans="1:8" x14ac:dyDescent="0.15">
      <c r="A507" t="s">
        <v>155</v>
      </c>
      <c r="B507" t="s">
        <v>30</v>
      </c>
      <c r="C507">
        <v>1</v>
      </c>
      <c r="D507">
        <v>1070</v>
      </c>
      <c r="E507">
        <v>2</v>
      </c>
      <c r="F507" t="s">
        <v>2620</v>
      </c>
      <c r="G507" t="b">
        <v>0</v>
      </c>
      <c r="H507" t="b">
        <v>0</v>
      </c>
    </row>
    <row r="508" spans="1:8" x14ac:dyDescent="0.15">
      <c r="A508" t="s">
        <v>156</v>
      </c>
      <c r="B508" t="s">
        <v>30</v>
      </c>
      <c r="C508">
        <v>1</v>
      </c>
      <c r="D508">
        <v>1070</v>
      </c>
      <c r="E508">
        <v>2</v>
      </c>
      <c r="F508" t="s">
        <v>2391</v>
      </c>
      <c r="G508" t="b">
        <v>0</v>
      </c>
      <c r="H508" t="b">
        <v>0</v>
      </c>
    </row>
    <row r="509" spans="1:8" x14ac:dyDescent="0.15">
      <c r="A509" t="s">
        <v>144</v>
      </c>
      <c r="B509" t="s">
        <v>23</v>
      </c>
      <c r="C509">
        <v>1</v>
      </c>
      <c r="D509">
        <v>1070</v>
      </c>
      <c r="E509">
        <v>2</v>
      </c>
      <c r="F509" t="s">
        <v>178</v>
      </c>
      <c r="G509" t="b">
        <v>0</v>
      </c>
      <c r="H509" t="b">
        <v>0</v>
      </c>
    </row>
    <row r="510" spans="1:8" x14ac:dyDescent="0.15">
      <c r="A510" t="s">
        <v>157</v>
      </c>
      <c r="B510" t="s">
        <v>27</v>
      </c>
      <c r="C510">
        <v>3</v>
      </c>
      <c r="D510">
        <v>1071</v>
      </c>
      <c r="E510">
        <v>1</v>
      </c>
      <c r="F510" t="s">
        <v>2540</v>
      </c>
      <c r="G510" t="b">
        <v>0</v>
      </c>
      <c r="H510" t="b">
        <v>0</v>
      </c>
    </row>
    <row r="511" spans="1:8" x14ac:dyDescent="0.15">
      <c r="A511" t="s">
        <v>154</v>
      </c>
      <c r="B511" t="s">
        <v>23</v>
      </c>
      <c r="C511">
        <v>3</v>
      </c>
      <c r="D511">
        <v>1071</v>
      </c>
      <c r="E511">
        <v>1</v>
      </c>
      <c r="F511" t="s">
        <v>385</v>
      </c>
      <c r="G511" t="b">
        <v>0</v>
      </c>
      <c r="H511" t="b">
        <v>0</v>
      </c>
    </row>
    <row r="512" spans="1:8" x14ac:dyDescent="0.15">
      <c r="A512" t="s">
        <v>144</v>
      </c>
      <c r="B512" t="s">
        <v>23</v>
      </c>
      <c r="C512">
        <v>3</v>
      </c>
      <c r="D512">
        <v>1071</v>
      </c>
      <c r="E512">
        <v>1</v>
      </c>
      <c r="F512" t="s">
        <v>178</v>
      </c>
      <c r="G512" t="b">
        <v>0</v>
      </c>
      <c r="H512" t="b">
        <v>0</v>
      </c>
    </row>
    <row r="513" spans="1:8" x14ac:dyDescent="0.15">
      <c r="A513" t="s">
        <v>157</v>
      </c>
      <c r="B513" t="s">
        <v>30</v>
      </c>
      <c r="C513">
        <v>3</v>
      </c>
      <c r="D513">
        <v>1072</v>
      </c>
      <c r="E513">
        <v>1</v>
      </c>
      <c r="F513" t="s">
        <v>2422</v>
      </c>
      <c r="G513" t="b">
        <v>0</v>
      </c>
      <c r="H513" t="b">
        <v>0</v>
      </c>
    </row>
    <row r="514" spans="1:8" x14ac:dyDescent="0.15">
      <c r="A514" t="s">
        <v>157</v>
      </c>
      <c r="B514" t="s">
        <v>27</v>
      </c>
      <c r="C514">
        <v>3</v>
      </c>
      <c r="D514">
        <v>1072</v>
      </c>
      <c r="E514">
        <v>1</v>
      </c>
      <c r="F514" t="s">
        <v>2534</v>
      </c>
      <c r="G514" t="b">
        <v>0</v>
      </c>
      <c r="H514" t="b">
        <v>0</v>
      </c>
    </row>
    <row r="515" spans="1:8" x14ac:dyDescent="0.15">
      <c r="A515" t="s">
        <v>157</v>
      </c>
      <c r="B515" t="s">
        <v>30</v>
      </c>
      <c r="C515">
        <v>3</v>
      </c>
      <c r="D515">
        <v>1073</v>
      </c>
      <c r="E515">
        <v>1</v>
      </c>
      <c r="F515" t="s">
        <v>2427</v>
      </c>
      <c r="G515" t="b">
        <v>0</v>
      </c>
      <c r="H515" t="b">
        <v>0</v>
      </c>
    </row>
    <row r="516" spans="1:8" x14ac:dyDescent="0.15">
      <c r="A516" t="s">
        <v>157</v>
      </c>
      <c r="B516" t="s">
        <v>27</v>
      </c>
      <c r="C516">
        <v>3</v>
      </c>
      <c r="D516">
        <v>1073</v>
      </c>
      <c r="E516">
        <v>1</v>
      </c>
      <c r="F516" t="s">
        <v>2547</v>
      </c>
      <c r="G516" t="b">
        <v>0</v>
      </c>
      <c r="H516" t="b">
        <v>0</v>
      </c>
    </row>
    <row r="517" spans="1:8" x14ac:dyDescent="0.15">
      <c r="A517" t="s">
        <v>156</v>
      </c>
      <c r="B517" t="s">
        <v>30</v>
      </c>
      <c r="C517">
        <v>3</v>
      </c>
      <c r="D517">
        <v>1074</v>
      </c>
      <c r="E517">
        <v>1</v>
      </c>
      <c r="F517" t="s">
        <v>2712</v>
      </c>
      <c r="G517" t="b">
        <v>0</v>
      </c>
      <c r="H517" t="b">
        <v>0</v>
      </c>
    </row>
    <row r="518" spans="1:8" x14ac:dyDescent="0.15">
      <c r="A518" t="s">
        <v>156</v>
      </c>
      <c r="B518" t="s">
        <v>27</v>
      </c>
      <c r="C518">
        <v>3</v>
      </c>
      <c r="D518">
        <v>1074</v>
      </c>
      <c r="E518">
        <v>1</v>
      </c>
      <c r="F518" t="s">
        <v>2507</v>
      </c>
      <c r="G518" t="b">
        <v>0</v>
      </c>
      <c r="H518" t="b">
        <v>0</v>
      </c>
    </row>
    <row r="519" spans="1:8" x14ac:dyDescent="0.15">
      <c r="A519" t="s">
        <v>153</v>
      </c>
      <c r="B519" t="s">
        <v>27</v>
      </c>
      <c r="C519">
        <v>3</v>
      </c>
      <c r="D519">
        <v>1075</v>
      </c>
      <c r="E519">
        <v>1</v>
      </c>
      <c r="F519" t="s">
        <v>2574</v>
      </c>
      <c r="G519" t="b">
        <v>0</v>
      </c>
      <c r="H519" t="b">
        <v>0</v>
      </c>
    </row>
    <row r="520" spans="1:8" x14ac:dyDescent="0.15">
      <c r="A520" t="s">
        <v>154</v>
      </c>
      <c r="B520" t="s">
        <v>23</v>
      </c>
      <c r="C520">
        <v>3</v>
      </c>
      <c r="D520">
        <v>1075</v>
      </c>
      <c r="E520">
        <v>1</v>
      </c>
      <c r="F520" t="s">
        <v>2605</v>
      </c>
      <c r="G520" t="b">
        <v>0</v>
      </c>
      <c r="H520" t="b">
        <v>0</v>
      </c>
    </row>
    <row r="521" spans="1:8" x14ac:dyDescent="0.15">
      <c r="A521" t="s">
        <v>154</v>
      </c>
      <c r="B521" t="s">
        <v>23</v>
      </c>
      <c r="C521">
        <v>3</v>
      </c>
      <c r="D521">
        <v>1076</v>
      </c>
      <c r="E521">
        <v>1</v>
      </c>
      <c r="F521" t="s">
        <v>2603</v>
      </c>
      <c r="G521" t="b">
        <v>0</v>
      </c>
      <c r="H521" t="b">
        <v>0</v>
      </c>
    </row>
    <row r="522" spans="1:8" x14ac:dyDescent="0.15">
      <c r="A522" t="s">
        <v>144</v>
      </c>
      <c r="B522" t="s">
        <v>23</v>
      </c>
      <c r="C522">
        <v>3</v>
      </c>
      <c r="D522">
        <v>1076</v>
      </c>
      <c r="E522">
        <v>1</v>
      </c>
      <c r="F522" t="s">
        <v>178</v>
      </c>
      <c r="G522" t="b">
        <v>0</v>
      </c>
      <c r="H522" t="b">
        <v>0</v>
      </c>
    </row>
    <row r="523" spans="1:8" x14ac:dyDescent="0.15">
      <c r="A523" t="s">
        <v>155</v>
      </c>
      <c r="B523" t="s">
        <v>27</v>
      </c>
      <c r="C523">
        <v>2</v>
      </c>
      <c r="D523">
        <v>1077</v>
      </c>
      <c r="E523">
        <v>1</v>
      </c>
      <c r="F523" t="s">
        <v>2859</v>
      </c>
      <c r="G523" t="b">
        <v>0</v>
      </c>
      <c r="H523" t="b">
        <v>0</v>
      </c>
    </row>
    <row r="524" spans="1:8" x14ac:dyDescent="0.15">
      <c r="A524" t="s">
        <v>154</v>
      </c>
      <c r="B524" t="s">
        <v>23</v>
      </c>
      <c r="C524">
        <v>2</v>
      </c>
      <c r="D524">
        <v>1077</v>
      </c>
      <c r="E524">
        <v>1</v>
      </c>
      <c r="F524" t="s">
        <v>2335</v>
      </c>
      <c r="G524" t="b">
        <v>0</v>
      </c>
      <c r="H524" t="b">
        <v>0</v>
      </c>
    </row>
    <row r="525" spans="1:8" x14ac:dyDescent="0.15">
      <c r="A525" t="s">
        <v>144</v>
      </c>
      <c r="B525" t="s">
        <v>23</v>
      </c>
      <c r="C525">
        <v>2</v>
      </c>
      <c r="D525">
        <v>1077</v>
      </c>
      <c r="E525">
        <v>1</v>
      </c>
      <c r="F525" t="s">
        <v>178</v>
      </c>
      <c r="G525" t="b">
        <v>0</v>
      </c>
      <c r="H525" t="b">
        <v>0</v>
      </c>
    </row>
    <row r="526" spans="1:8" x14ac:dyDescent="0.15">
      <c r="A526" t="s">
        <v>156</v>
      </c>
      <c r="B526" t="s">
        <v>30</v>
      </c>
      <c r="C526">
        <v>2</v>
      </c>
      <c r="D526">
        <v>1078</v>
      </c>
      <c r="E526">
        <v>1</v>
      </c>
      <c r="F526" t="s">
        <v>3159</v>
      </c>
      <c r="G526" t="b">
        <v>0</v>
      </c>
      <c r="H526" t="b">
        <v>0</v>
      </c>
    </row>
    <row r="527" spans="1:8" x14ac:dyDescent="0.15">
      <c r="A527" t="s">
        <v>157</v>
      </c>
      <c r="B527" t="s">
        <v>30</v>
      </c>
      <c r="C527">
        <v>2</v>
      </c>
      <c r="D527">
        <v>1078</v>
      </c>
      <c r="E527">
        <v>1</v>
      </c>
      <c r="F527" t="s">
        <v>3015</v>
      </c>
      <c r="G527" t="b">
        <v>0</v>
      </c>
      <c r="H527" t="b">
        <v>0</v>
      </c>
    </row>
    <row r="528" spans="1:8" x14ac:dyDescent="0.15">
      <c r="A528" t="s">
        <v>156</v>
      </c>
      <c r="B528" t="s">
        <v>30</v>
      </c>
      <c r="C528">
        <v>2</v>
      </c>
      <c r="D528">
        <v>1079</v>
      </c>
      <c r="E528">
        <v>1</v>
      </c>
      <c r="F528" t="s">
        <v>2685</v>
      </c>
      <c r="G528" t="b">
        <v>0</v>
      </c>
      <c r="H528" t="b">
        <v>0</v>
      </c>
    </row>
    <row r="529" spans="1:8" x14ac:dyDescent="0.15">
      <c r="A529" t="s">
        <v>154</v>
      </c>
      <c r="B529" t="s">
        <v>23</v>
      </c>
      <c r="C529">
        <v>2</v>
      </c>
      <c r="D529">
        <v>1079</v>
      </c>
      <c r="E529">
        <v>1</v>
      </c>
      <c r="F529" t="s">
        <v>2343</v>
      </c>
      <c r="G529" t="b">
        <v>0</v>
      </c>
      <c r="H529" t="b">
        <v>0</v>
      </c>
    </row>
    <row r="530" spans="1:8" x14ac:dyDescent="0.15">
      <c r="A530" t="s">
        <v>144</v>
      </c>
      <c r="B530" t="s">
        <v>23</v>
      </c>
      <c r="C530">
        <v>2</v>
      </c>
      <c r="D530">
        <v>1079</v>
      </c>
      <c r="E530">
        <v>1</v>
      </c>
      <c r="F530" t="s">
        <v>178</v>
      </c>
      <c r="G530" t="b">
        <v>0</v>
      </c>
      <c r="H530" t="b">
        <v>0</v>
      </c>
    </row>
    <row r="531" spans="1:8" x14ac:dyDescent="0.15">
      <c r="A531" t="s">
        <v>155</v>
      </c>
      <c r="B531" t="s">
        <v>30</v>
      </c>
      <c r="C531">
        <v>2</v>
      </c>
      <c r="D531">
        <v>1080</v>
      </c>
      <c r="E531">
        <v>1</v>
      </c>
      <c r="F531" t="s">
        <v>3051</v>
      </c>
      <c r="G531" t="b">
        <v>0</v>
      </c>
      <c r="H531" t="b">
        <v>0</v>
      </c>
    </row>
    <row r="532" spans="1:8" x14ac:dyDescent="0.15">
      <c r="A532" t="s">
        <v>153</v>
      </c>
      <c r="B532" t="s">
        <v>30</v>
      </c>
      <c r="C532">
        <v>2</v>
      </c>
      <c r="D532">
        <v>1080</v>
      </c>
      <c r="E532">
        <v>1</v>
      </c>
      <c r="F532" t="s">
        <v>2443</v>
      </c>
      <c r="G532" t="b">
        <v>0</v>
      </c>
      <c r="H532" t="b">
        <v>0</v>
      </c>
    </row>
    <row r="533" spans="1:8" x14ac:dyDescent="0.15">
      <c r="A533" t="s">
        <v>155</v>
      </c>
      <c r="B533" t="s">
        <v>30</v>
      </c>
      <c r="C533">
        <v>1</v>
      </c>
      <c r="D533">
        <v>1081</v>
      </c>
      <c r="E533">
        <v>1</v>
      </c>
      <c r="F533" t="s">
        <v>2621</v>
      </c>
      <c r="G533" t="b">
        <v>0</v>
      </c>
      <c r="H533" t="b">
        <v>0</v>
      </c>
    </row>
    <row r="534" spans="1:8" x14ac:dyDescent="0.15">
      <c r="A534" t="s">
        <v>156</v>
      </c>
      <c r="B534" t="s">
        <v>30</v>
      </c>
      <c r="C534">
        <v>1</v>
      </c>
      <c r="D534">
        <v>1081</v>
      </c>
      <c r="E534">
        <v>1</v>
      </c>
      <c r="F534" t="s">
        <v>2393</v>
      </c>
      <c r="G534" t="b">
        <v>0</v>
      </c>
      <c r="H534" t="b">
        <v>0</v>
      </c>
    </row>
    <row r="535" spans="1:8" x14ac:dyDescent="0.15">
      <c r="A535" t="s">
        <v>144</v>
      </c>
      <c r="B535" t="s">
        <v>23</v>
      </c>
      <c r="C535">
        <v>1</v>
      </c>
      <c r="D535">
        <v>1081</v>
      </c>
      <c r="E535">
        <v>1</v>
      </c>
      <c r="F535" t="s">
        <v>178</v>
      </c>
      <c r="G535" t="b">
        <v>0</v>
      </c>
      <c r="H535" t="b">
        <v>0</v>
      </c>
    </row>
    <row r="536" spans="1:8" x14ac:dyDescent="0.15">
      <c r="A536" t="s">
        <v>155</v>
      </c>
      <c r="B536" t="s">
        <v>30</v>
      </c>
      <c r="C536">
        <v>1</v>
      </c>
      <c r="D536">
        <v>1082</v>
      </c>
      <c r="E536">
        <v>1</v>
      </c>
      <c r="F536" t="s">
        <v>3008</v>
      </c>
      <c r="G536" t="b">
        <v>0</v>
      </c>
      <c r="H536" t="b">
        <v>0</v>
      </c>
    </row>
    <row r="537" spans="1:8" x14ac:dyDescent="0.15">
      <c r="A537" t="s">
        <v>156</v>
      </c>
      <c r="B537" t="s">
        <v>30</v>
      </c>
      <c r="C537">
        <v>1</v>
      </c>
      <c r="D537">
        <v>1082</v>
      </c>
      <c r="E537">
        <v>1</v>
      </c>
      <c r="F537" t="s">
        <v>3124</v>
      </c>
      <c r="G537" t="b">
        <v>0</v>
      </c>
      <c r="H537" t="b">
        <v>0</v>
      </c>
    </row>
    <row r="538" spans="1:8" x14ac:dyDescent="0.15">
      <c r="A538" t="s">
        <v>144</v>
      </c>
      <c r="B538" t="s">
        <v>23</v>
      </c>
      <c r="C538">
        <v>1</v>
      </c>
      <c r="D538">
        <v>1082</v>
      </c>
      <c r="E538">
        <v>1</v>
      </c>
      <c r="F538" t="s">
        <v>178</v>
      </c>
      <c r="G538" t="b">
        <v>0</v>
      </c>
      <c r="H538" t="b">
        <v>0</v>
      </c>
    </row>
    <row r="539" spans="1:8" x14ac:dyDescent="0.15">
      <c r="A539" t="s">
        <v>155</v>
      </c>
      <c r="B539" t="s">
        <v>30</v>
      </c>
      <c r="C539">
        <v>3</v>
      </c>
      <c r="D539">
        <v>1083</v>
      </c>
      <c r="E539">
        <v>2</v>
      </c>
      <c r="F539" t="s">
        <v>2359</v>
      </c>
      <c r="G539" t="b">
        <v>0</v>
      </c>
      <c r="H539" t="b">
        <v>0</v>
      </c>
    </row>
    <row r="540" spans="1:8" x14ac:dyDescent="0.15">
      <c r="A540" t="s">
        <v>153</v>
      </c>
      <c r="B540" t="s">
        <v>27</v>
      </c>
      <c r="C540">
        <v>3</v>
      </c>
      <c r="D540">
        <v>1083</v>
      </c>
      <c r="E540">
        <v>2</v>
      </c>
      <c r="F540" t="s">
        <v>2553</v>
      </c>
      <c r="G540" t="b">
        <v>0</v>
      </c>
      <c r="H540" t="b">
        <v>0</v>
      </c>
    </row>
    <row r="541" spans="1:8" x14ac:dyDescent="0.15">
      <c r="A541" t="s">
        <v>144</v>
      </c>
      <c r="B541" t="s">
        <v>23</v>
      </c>
      <c r="C541">
        <v>3</v>
      </c>
      <c r="D541">
        <v>1083</v>
      </c>
      <c r="E541">
        <v>2</v>
      </c>
      <c r="F541" t="s">
        <v>178</v>
      </c>
      <c r="G541" t="b">
        <v>0</v>
      </c>
      <c r="H541" t="b">
        <v>0</v>
      </c>
    </row>
    <row r="542" spans="1:8" x14ac:dyDescent="0.15">
      <c r="A542" t="s">
        <v>156</v>
      </c>
      <c r="B542" t="s">
        <v>30</v>
      </c>
      <c r="C542">
        <v>3</v>
      </c>
      <c r="D542">
        <v>1084</v>
      </c>
      <c r="E542">
        <v>2</v>
      </c>
      <c r="F542" t="s">
        <v>3172</v>
      </c>
      <c r="G542" t="b">
        <v>0</v>
      </c>
      <c r="H542" t="b">
        <v>0</v>
      </c>
    </row>
    <row r="543" spans="1:8" x14ac:dyDescent="0.15">
      <c r="A543" t="s">
        <v>157</v>
      </c>
      <c r="B543" t="s">
        <v>27</v>
      </c>
      <c r="C543">
        <v>3</v>
      </c>
      <c r="D543">
        <v>1084</v>
      </c>
      <c r="E543">
        <v>2</v>
      </c>
      <c r="F543" t="s">
        <v>2533</v>
      </c>
      <c r="G543" t="b">
        <v>0</v>
      </c>
      <c r="H543" t="b">
        <v>0</v>
      </c>
    </row>
    <row r="544" spans="1:8" x14ac:dyDescent="0.15">
      <c r="A544" t="s">
        <v>157</v>
      </c>
      <c r="B544" t="s">
        <v>27</v>
      </c>
      <c r="C544">
        <v>3</v>
      </c>
      <c r="D544">
        <v>1085</v>
      </c>
      <c r="E544">
        <v>2</v>
      </c>
      <c r="F544" t="s">
        <v>2522</v>
      </c>
      <c r="G544" t="b">
        <v>0</v>
      </c>
      <c r="H544" t="b">
        <v>0</v>
      </c>
    </row>
    <row r="545" spans="1:8" x14ac:dyDescent="0.15">
      <c r="A545" t="s">
        <v>154</v>
      </c>
      <c r="B545" t="s">
        <v>23</v>
      </c>
      <c r="C545">
        <v>3</v>
      </c>
      <c r="D545">
        <v>1085</v>
      </c>
      <c r="E545">
        <v>2</v>
      </c>
      <c r="F545" t="s">
        <v>2581</v>
      </c>
      <c r="G545" t="b">
        <v>0</v>
      </c>
      <c r="H545" t="b">
        <v>0</v>
      </c>
    </row>
    <row r="546" spans="1:8" x14ac:dyDescent="0.15">
      <c r="A546" t="s">
        <v>144</v>
      </c>
      <c r="B546" t="s">
        <v>23</v>
      </c>
      <c r="C546">
        <v>3</v>
      </c>
      <c r="D546">
        <v>1085</v>
      </c>
      <c r="E546">
        <v>2</v>
      </c>
      <c r="F546" t="s">
        <v>178</v>
      </c>
      <c r="G546" t="b">
        <v>0</v>
      </c>
      <c r="H546" t="b">
        <v>0</v>
      </c>
    </row>
    <row r="547" spans="1:8" x14ac:dyDescent="0.15">
      <c r="A547" t="s">
        <v>155</v>
      </c>
      <c r="B547" t="s">
        <v>30</v>
      </c>
      <c r="C547">
        <v>2</v>
      </c>
      <c r="D547">
        <v>1086</v>
      </c>
      <c r="E547">
        <v>2</v>
      </c>
      <c r="F547" t="s">
        <v>2640</v>
      </c>
      <c r="G547" t="b">
        <v>0</v>
      </c>
      <c r="H547" t="b">
        <v>0</v>
      </c>
    </row>
    <row r="548" spans="1:8" x14ac:dyDescent="0.15">
      <c r="A548" t="s">
        <v>155</v>
      </c>
      <c r="B548" t="s">
        <v>27</v>
      </c>
      <c r="C548">
        <v>2</v>
      </c>
      <c r="D548">
        <v>1086</v>
      </c>
      <c r="E548">
        <v>2</v>
      </c>
      <c r="F548" t="s">
        <v>2839</v>
      </c>
      <c r="G548" t="b">
        <v>0</v>
      </c>
      <c r="H548" t="b">
        <v>0</v>
      </c>
    </row>
    <row r="549" spans="1:8" x14ac:dyDescent="0.15">
      <c r="A549" t="s">
        <v>144</v>
      </c>
      <c r="B549" t="s">
        <v>23</v>
      </c>
      <c r="C549">
        <v>2</v>
      </c>
      <c r="D549">
        <v>1086</v>
      </c>
      <c r="E549">
        <v>2</v>
      </c>
      <c r="F549" t="s">
        <v>178</v>
      </c>
      <c r="G549" t="b">
        <v>0</v>
      </c>
      <c r="H549" t="b">
        <v>0</v>
      </c>
    </row>
    <row r="550" spans="1:8" x14ac:dyDescent="0.15">
      <c r="A550" t="s">
        <v>155</v>
      </c>
      <c r="B550" t="s">
        <v>27</v>
      </c>
      <c r="C550">
        <v>2</v>
      </c>
      <c r="D550">
        <v>1087</v>
      </c>
      <c r="E550">
        <v>2</v>
      </c>
      <c r="F550" t="s">
        <v>2495</v>
      </c>
      <c r="G550" t="b">
        <v>0</v>
      </c>
      <c r="H550" t="b">
        <v>0</v>
      </c>
    </row>
    <row r="551" spans="1:8" x14ac:dyDescent="0.15">
      <c r="A551" t="s">
        <v>157</v>
      </c>
      <c r="B551" t="s">
        <v>30</v>
      </c>
      <c r="C551">
        <v>2</v>
      </c>
      <c r="D551">
        <v>1087</v>
      </c>
      <c r="E551">
        <v>2</v>
      </c>
      <c r="F551" t="s">
        <v>2759</v>
      </c>
      <c r="G551" t="b">
        <v>0</v>
      </c>
      <c r="H551" t="b">
        <v>0</v>
      </c>
    </row>
    <row r="552" spans="1:8" x14ac:dyDescent="0.15">
      <c r="A552" t="s">
        <v>155</v>
      </c>
      <c r="B552" t="s">
        <v>30</v>
      </c>
      <c r="C552">
        <v>2</v>
      </c>
      <c r="D552">
        <v>1088</v>
      </c>
      <c r="E552">
        <v>2</v>
      </c>
      <c r="F552" t="s">
        <v>2637</v>
      </c>
      <c r="G552" t="b">
        <v>0</v>
      </c>
      <c r="H552" t="b">
        <v>0</v>
      </c>
    </row>
    <row r="553" spans="1:8" x14ac:dyDescent="0.15">
      <c r="A553" t="s">
        <v>153</v>
      </c>
      <c r="B553" t="s">
        <v>30</v>
      </c>
      <c r="C553">
        <v>2</v>
      </c>
      <c r="D553">
        <v>1088</v>
      </c>
      <c r="E553">
        <v>2</v>
      </c>
      <c r="F553" t="s">
        <v>2791</v>
      </c>
      <c r="G553" t="b">
        <v>0</v>
      </c>
      <c r="H553" t="b">
        <v>0</v>
      </c>
    </row>
    <row r="554" spans="1:8" x14ac:dyDescent="0.15">
      <c r="A554" t="s">
        <v>144</v>
      </c>
      <c r="B554" t="s">
        <v>23</v>
      </c>
      <c r="C554">
        <v>2</v>
      </c>
      <c r="D554">
        <v>1088</v>
      </c>
      <c r="E554">
        <v>2</v>
      </c>
      <c r="F554" t="s">
        <v>178</v>
      </c>
      <c r="G554" t="b">
        <v>0</v>
      </c>
      <c r="H554" t="b">
        <v>0</v>
      </c>
    </row>
    <row r="555" spans="1:8" x14ac:dyDescent="0.15">
      <c r="A555" t="s">
        <v>155</v>
      </c>
      <c r="B555" t="s">
        <v>30</v>
      </c>
      <c r="C555">
        <v>2</v>
      </c>
      <c r="D555">
        <v>1089</v>
      </c>
      <c r="E555">
        <v>2</v>
      </c>
      <c r="F555" t="s">
        <v>2644</v>
      </c>
      <c r="G555" t="b">
        <v>0</v>
      </c>
      <c r="H555" t="b">
        <v>0</v>
      </c>
    </row>
    <row r="556" spans="1:8" x14ac:dyDescent="0.15">
      <c r="A556" t="s">
        <v>156</v>
      </c>
      <c r="B556" t="s">
        <v>30</v>
      </c>
      <c r="C556">
        <v>2</v>
      </c>
      <c r="D556">
        <v>1089</v>
      </c>
      <c r="E556">
        <v>2</v>
      </c>
      <c r="F556" t="s">
        <v>2670</v>
      </c>
      <c r="G556" t="b">
        <v>0</v>
      </c>
      <c r="H556" t="b">
        <v>0</v>
      </c>
    </row>
    <row r="557" spans="1:8" x14ac:dyDescent="0.15">
      <c r="A557" t="s">
        <v>155</v>
      </c>
      <c r="B557" t="s">
        <v>30</v>
      </c>
      <c r="C557">
        <v>1</v>
      </c>
      <c r="D557">
        <v>1090</v>
      </c>
      <c r="E557">
        <v>2</v>
      </c>
      <c r="F557" t="s">
        <v>2446</v>
      </c>
      <c r="G557" t="b">
        <v>0</v>
      </c>
      <c r="H557" t="b">
        <v>0</v>
      </c>
    </row>
    <row r="558" spans="1:8" x14ac:dyDescent="0.15">
      <c r="A558" t="s">
        <v>157</v>
      </c>
      <c r="B558" t="s">
        <v>30</v>
      </c>
      <c r="C558">
        <v>1</v>
      </c>
      <c r="D558">
        <v>1090</v>
      </c>
      <c r="E558">
        <v>2</v>
      </c>
      <c r="F558" t="s">
        <v>2720</v>
      </c>
      <c r="G558" t="b">
        <v>0</v>
      </c>
      <c r="H558" t="b">
        <v>0</v>
      </c>
    </row>
    <row r="559" spans="1:8" x14ac:dyDescent="0.15">
      <c r="A559" t="s">
        <v>144</v>
      </c>
      <c r="B559" t="s">
        <v>23</v>
      </c>
      <c r="C559">
        <v>1</v>
      </c>
      <c r="D559">
        <v>1090</v>
      </c>
      <c r="E559">
        <v>2</v>
      </c>
      <c r="F559" t="s">
        <v>178</v>
      </c>
      <c r="G559" t="b">
        <v>0</v>
      </c>
      <c r="H559" t="b">
        <v>0</v>
      </c>
    </row>
    <row r="560" spans="1:8" x14ac:dyDescent="0.15">
      <c r="A560" t="s">
        <v>157</v>
      </c>
      <c r="B560" t="s">
        <v>30</v>
      </c>
      <c r="C560">
        <v>1</v>
      </c>
      <c r="D560">
        <v>1091</v>
      </c>
      <c r="E560">
        <v>2</v>
      </c>
      <c r="F560" t="s">
        <v>2723</v>
      </c>
      <c r="G560" t="b">
        <v>0</v>
      </c>
      <c r="H560" t="b">
        <v>0</v>
      </c>
    </row>
    <row r="561" spans="1:8" x14ac:dyDescent="0.15">
      <c r="A561" t="s">
        <v>153</v>
      </c>
      <c r="B561" t="s">
        <v>30</v>
      </c>
      <c r="C561">
        <v>1</v>
      </c>
      <c r="D561">
        <v>1091</v>
      </c>
      <c r="E561">
        <v>2</v>
      </c>
      <c r="F561" t="s">
        <v>2445</v>
      </c>
      <c r="G561" t="b">
        <v>0</v>
      </c>
      <c r="H561" t="b">
        <v>0</v>
      </c>
    </row>
    <row r="562" spans="1:8" x14ac:dyDescent="0.15">
      <c r="A562" t="s">
        <v>144</v>
      </c>
      <c r="B562" t="s">
        <v>23</v>
      </c>
      <c r="C562">
        <v>1</v>
      </c>
      <c r="D562">
        <v>1091</v>
      </c>
      <c r="E562">
        <v>2</v>
      </c>
      <c r="F562" t="s">
        <v>178</v>
      </c>
      <c r="G562" t="b">
        <v>0</v>
      </c>
      <c r="H562" t="b">
        <v>0</v>
      </c>
    </row>
    <row r="563" spans="1:8" x14ac:dyDescent="0.15">
      <c r="A563" t="s">
        <v>155</v>
      </c>
      <c r="B563" t="s">
        <v>30</v>
      </c>
      <c r="C563">
        <v>1</v>
      </c>
      <c r="D563">
        <v>1092</v>
      </c>
      <c r="E563">
        <v>2</v>
      </c>
      <c r="F563" t="s">
        <v>2997</v>
      </c>
      <c r="G563" t="b">
        <v>0</v>
      </c>
      <c r="H563" t="b">
        <v>0</v>
      </c>
    </row>
    <row r="564" spans="1:8" x14ac:dyDescent="0.15">
      <c r="A564" t="s">
        <v>156</v>
      </c>
      <c r="B564" t="s">
        <v>30</v>
      </c>
      <c r="C564">
        <v>1</v>
      </c>
      <c r="D564">
        <v>1092</v>
      </c>
      <c r="E564">
        <v>2</v>
      </c>
      <c r="F564" t="s">
        <v>3120</v>
      </c>
      <c r="G564" t="b">
        <v>0</v>
      </c>
      <c r="H564" t="b">
        <v>0</v>
      </c>
    </row>
    <row r="565" spans="1:8" x14ac:dyDescent="0.15">
      <c r="A565" t="s">
        <v>157</v>
      </c>
      <c r="B565" t="s">
        <v>30</v>
      </c>
      <c r="C565">
        <v>1</v>
      </c>
      <c r="D565">
        <v>1093</v>
      </c>
      <c r="E565">
        <v>2</v>
      </c>
      <c r="F565" t="s">
        <v>2735</v>
      </c>
      <c r="G565" t="b">
        <v>0</v>
      </c>
      <c r="H565" t="b">
        <v>0</v>
      </c>
    </row>
    <row r="566" spans="1:8" x14ac:dyDescent="0.15">
      <c r="A566" t="s">
        <v>153</v>
      </c>
      <c r="B566" t="s">
        <v>30</v>
      </c>
      <c r="C566">
        <v>1</v>
      </c>
      <c r="D566">
        <v>1093</v>
      </c>
      <c r="E566">
        <v>2</v>
      </c>
      <c r="F566" t="s">
        <v>2442</v>
      </c>
      <c r="G566" t="b">
        <v>0</v>
      </c>
      <c r="H566" t="b">
        <v>0</v>
      </c>
    </row>
    <row r="567" spans="1:8" x14ac:dyDescent="0.15">
      <c r="A567" t="s">
        <v>155</v>
      </c>
      <c r="B567" t="s">
        <v>30</v>
      </c>
      <c r="C567">
        <v>1</v>
      </c>
      <c r="D567">
        <v>1094</v>
      </c>
      <c r="E567">
        <v>2</v>
      </c>
      <c r="F567" t="s">
        <v>2994</v>
      </c>
      <c r="G567" t="b">
        <v>0</v>
      </c>
      <c r="H567" t="b">
        <v>0</v>
      </c>
    </row>
    <row r="568" spans="1:8" x14ac:dyDescent="0.15">
      <c r="A568" t="s">
        <v>156</v>
      </c>
      <c r="B568" t="s">
        <v>30</v>
      </c>
      <c r="C568">
        <v>1</v>
      </c>
      <c r="D568">
        <v>1094</v>
      </c>
      <c r="E568">
        <v>2</v>
      </c>
      <c r="F568" t="s">
        <v>3123</v>
      </c>
      <c r="G568" t="b">
        <v>0</v>
      </c>
      <c r="H568" t="b">
        <v>0</v>
      </c>
    </row>
    <row r="569" spans="1:8" x14ac:dyDescent="0.15">
      <c r="A569" t="s">
        <v>155</v>
      </c>
      <c r="B569" t="s">
        <v>30</v>
      </c>
      <c r="C569">
        <v>3</v>
      </c>
      <c r="D569">
        <v>1095</v>
      </c>
      <c r="E569">
        <v>1</v>
      </c>
      <c r="F569" t="s">
        <v>2374</v>
      </c>
      <c r="G569" t="b">
        <v>0</v>
      </c>
      <c r="H569" t="b">
        <v>0</v>
      </c>
    </row>
    <row r="570" spans="1:8" x14ac:dyDescent="0.15">
      <c r="A570" t="s">
        <v>155</v>
      </c>
      <c r="B570" t="s">
        <v>27</v>
      </c>
      <c r="C570">
        <v>3</v>
      </c>
      <c r="D570">
        <v>1095</v>
      </c>
      <c r="E570">
        <v>1</v>
      </c>
      <c r="F570" t="s">
        <v>2475</v>
      </c>
      <c r="G570" t="b">
        <v>0</v>
      </c>
      <c r="H570" t="b">
        <v>0</v>
      </c>
    </row>
    <row r="571" spans="1:8" x14ac:dyDescent="0.15">
      <c r="A571" t="s">
        <v>153</v>
      </c>
      <c r="B571" t="s">
        <v>27</v>
      </c>
      <c r="C571">
        <v>3</v>
      </c>
      <c r="D571">
        <v>1096</v>
      </c>
      <c r="E571">
        <v>1</v>
      </c>
      <c r="F571" t="s">
        <v>2566</v>
      </c>
      <c r="G571" t="b">
        <v>0</v>
      </c>
      <c r="H571" t="b">
        <v>0</v>
      </c>
    </row>
    <row r="572" spans="1:8" x14ac:dyDescent="0.15">
      <c r="A572" t="s">
        <v>154</v>
      </c>
      <c r="B572" t="s">
        <v>23</v>
      </c>
      <c r="C572">
        <v>3</v>
      </c>
      <c r="D572">
        <v>1096</v>
      </c>
      <c r="E572">
        <v>1</v>
      </c>
      <c r="F572" t="s">
        <v>2594</v>
      </c>
      <c r="G572" t="b">
        <v>0</v>
      </c>
      <c r="H572" t="b">
        <v>0</v>
      </c>
    </row>
    <row r="573" spans="1:8" x14ac:dyDescent="0.15">
      <c r="A573" t="s">
        <v>155</v>
      </c>
      <c r="B573" t="s">
        <v>30</v>
      </c>
      <c r="C573">
        <v>3</v>
      </c>
      <c r="D573">
        <v>1097</v>
      </c>
      <c r="E573">
        <v>1</v>
      </c>
      <c r="F573" t="s">
        <v>2373</v>
      </c>
      <c r="G573" t="b">
        <v>0</v>
      </c>
      <c r="H573" t="b">
        <v>0</v>
      </c>
    </row>
    <row r="574" spans="1:8" x14ac:dyDescent="0.15">
      <c r="A574" t="s">
        <v>156</v>
      </c>
      <c r="B574" t="s">
        <v>30</v>
      </c>
      <c r="C574">
        <v>3</v>
      </c>
      <c r="D574">
        <v>1097</v>
      </c>
      <c r="E574">
        <v>1</v>
      </c>
      <c r="F574" t="s">
        <v>135</v>
      </c>
      <c r="G574" t="b">
        <v>0</v>
      </c>
      <c r="H574" t="b">
        <v>0</v>
      </c>
    </row>
    <row r="575" spans="1:8" x14ac:dyDescent="0.15">
      <c r="A575" t="s">
        <v>144</v>
      </c>
      <c r="B575" t="s">
        <v>23</v>
      </c>
      <c r="C575">
        <v>3</v>
      </c>
      <c r="D575">
        <v>1097</v>
      </c>
      <c r="E575">
        <v>1</v>
      </c>
      <c r="F575" t="s">
        <v>178</v>
      </c>
      <c r="G575" t="b">
        <v>0</v>
      </c>
      <c r="H575" t="b">
        <v>0</v>
      </c>
    </row>
    <row r="576" spans="1:8" x14ac:dyDescent="0.15">
      <c r="A576" t="s">
        <v>157</v>
      </c>
      <c r="B576" t="s">
        <v>30</v>
      </c>
      <c r="C576">
        <v>3</v>
      </c>
      <c r="D576">
        <v>1098</v>
      </c>
      <c r="E576">
        <v>1</v>
      </c>
      <c r="F576" t="s">
        <v>375</v>
      </c>
      <c r="G576" t="b">
        <v>0</v>
      </c>
      <c r="H576" t="b">
        <v>0</v>
      </c>
    </row>
    <row r="577" spans="1:8" x14ac:dyDescent="0.15">
      <c r="A577" t="s">
        <v>157</v>
      </c>
      <c r="B577" t="s">
        <v>27</v>
      </c>
      <c r="C577">
        <v>3</v>
      </c>
      <c r="D577">
        <v>1098</v>
      </c>
      <c r="E577">
        <v>1</v>
      </c>
      <c r="F577" t="s">
        <v>2548</v>
      </c>
      <c r="G577" t="b">
        <v>0</v>
      </c>
      <c r="H577" t="b">
        <v>0</v>
      </c>
    </row>
    <row r="578" spans="1:8" x14ac:dyDescent="0.15">
      <c r="A578" t="s">
        <v>155</v>
      </c>
      <c r="B578" t="s">
        <v>27</v>
      </c>
      <c r="C578">
        <v>3</v>
      </c>
      <c r="D578">
        <v>1099</v>
      </c>
      <c r="E578">
        <v>1</v>
      </c>
      <c r="F578" t="s">
        <v>2481</v>
      </c>
      <c r="G578" t="b">
        <v>0</v>
      </c>
      <c r="H578" t="b">
        <v>0</v>
      </c>
    </row>
    <row r="579" spans="1:8" x14ac:dyDescent="0.15">
      <c r="A579" t="s">
        <v>154</v>
      </c>
      <c r="B579" t="s">
        <v>23</v>
      </c>
      <c r="C579">
        <v>3</v>
      </c>
      <c r="D579">
        <v>1099</v>
      </c>
      <c r="E579">
        <v>1</v>
      </c>
      <c r="F579" t="s">
        <v>2601</v>
      </c>
      <c r="G579" t="b">
        <v>0</v>
      </c>
      <c r="H579" t="b">
        <v>0</v>
      </c>
    </row>
    <row r="580" spans="1:8" x14ac:dyDescent="0.15">
      <c r="A580" t="s">
        <v>155</v>
      </c>
      <c r="B580" t="s">
        <v>27</v>
      </c>
      <c r="C580">
        <v>3</v>
      </c>
      <c r="D580">
        <v>1100</v>
      </c>
      <c r="E580">
        <v>1</v>
      </c>
      <c r="F580" t="s">
        <v>2482</v>
      </c>
      <c r="G580" t="b">
        <v>0</v>
      </c>
      <c r="H580" t="b">
        <v>0</v>
      </c>
    </row>
    <row r="581" spans="1:8" x14ac:dyDescent="0.15">
      <c r="A581" t="s">
        <v>153</v>
      </c>
      <c r="B581" t="s">
        <v>30</v>
      </c>
      <c r="C581">
        <v>3</v>
      </c>
      <c r="D581">
        <v>1100</v>
      </c>
      <c r="E581">
        <v>1</v>
      </c>
      <c r="F581" t="s">
        <v>2831</v>
      </c>
      <c r="G581" t="b">
        <v>0</v>
      </c>
      <c r="H581" t="b">
        <v>0</v>
      </c>
    </row>
    <row r="582" spans="1:8" x14ac:dyDescent="0.15">
      <c r="A582" t="s">
        <v>144</v>
      </c>
      <c r="B582" t="s">
        <v>23</v>
      </c>
      <c r="C582">
        <v>3</v>
      </c>
      <c r="D582">
        <v>1100</v>
      </c>
      <c r="E582">
        <v>1</v>
      </c>
      <c r="F582" t="s">
        <v>178</v>
      </c>
      <c r="G582" t="b">
        <v>0</v>
      </c>
      <c r="H582" t="b">
        <v>0</v>
      </c>
    </row>
    <row r="583" spans="1:8" x14ac:dyDescent="0.15">
      <c r="A583" t="s">
        <v>157</v>
      </c>
      <c r="B583" t="s">
        <v>30</v>
      </c>
      <c r="C583">
        <v>3</v>
      </c>
      <c r="D583">
        <v>1101</v>
      </c>
      <c r="E583">
        <v>1</v>
      </c>
      <c r="F583" t="s">
        <v>373</v>
      </c>
      <c r="G583" t="b">
        <v>0</v>
      </c>
      <c r="H583" t="b">
        <v>0</v>
      </c>
    </row>
    <row r="584" spans="1:8" x14ac:dyDescent="0.15">
      <c r="A584" t="s">
        <v>157</v>
      </c>
      <c r="B584" t="s">
        <v>27</v>
      </c>
      <c r="C584">
        <v>3</v>
      </c>
      <c r="D584">
        <v>1101</v>
      </c>
      <c r="E584">
        <v>1</v>
      </c>
      <c r="F584" t="s">
        <v>2542</v>
      </c>
      <c r="G584" t="b">
        <v>0</v>
      </c>
      <c r="H584" t="b">
        <v>0</v>
      </c>
    </row>
    <row r="585" spans="1:8" x14ac:dyDescent="0.15">
      <c r="A585" t="s">
        <v>156</v>
      </c>
      <c r="B585" t="s">
        <v>30</v>
      </c>
      <c r="C585">
        <v>3</v>
      </c>
      <c r="D585">
        <v>1102</v>
      </c>
      <c r="E585">
        <v>1</v>
      </c>
      <c r="F585" t="s">
        <v>2708</v>
      </c>
      <c r="G585" t="b">
        <v>0</v>
      </c>
      <c r="H585" t="b">
        <v>0</v>
      </c>
    </row>
    <row r="586" spans="1:8" x14ac:dyDescent="0.15">
      <c r="A586" t="s">
        <v>153</v>
      </c>
      <c r="B586" t="s">
        <v>30</v>
      </c>
      <c r="C586">
        <v>3</v>
      </c>
      <c r="D586">
        <v>1102</v>
      </c>
      <c r="E586">
        <v>1</v>
      </c>
      <c r="F586" t="s">
        <v>2830</v>
      </c>
      <c r="G586" t="b">
        <v>0</v>
      </c>
      <c r="H586" t="b">
        <v>0</v>
      </c>
    </row>
    <row r="587" spans="1:8" x14ac:dyDescent="0.15">
      <c r="A587" t="s">
        <v>156</v>
      </c>
      <c r="B587" t="s">
        <v>27</v>
      </c>
      <c r="C587">
        <v>3</v>
      </c>
      <c r="D587">
        <v>1103</v>
      </c>
      <c r="E587">
        <v>1</v>
      </c>
      <c r="F587" t="s">
        <v>2514</v>
      </c>
      <c r="G587" t="b">
        <v>0</v>
      </c>
      <c r="H587" t="b">
        <v>0</v>
      </c>
    </row>
    <row r="588" spans="1:8" x14ac:dyDescent="0.15">
      <c r="A588" t="s">
        <v>157</v>
      </c>
      <c r="B588" t="s">
        <v>30</v>
      </c>
      <c r="C588">
        <v>3</v>
      </c>
      <c r="D588">
        <v>1103</v>
      </c>
      <c r="E588">
        <v>1</v>
      </c>
      <c r="F588" t="s">
        <v>2430</v>
      </c>
      <c r="G588" t="b">
        <v>0</v>
      </c>
      <c r="H588" t="b">
        <v>0</v>
      </c>
    </row>
    <row r="589" spans="1:8" x14ac:dyDescent="0.15">
      <c r="A589" t="s">
        <v>155</v>
      </c>
      <c r="B589" t="s">
        <v>30</v>
      </c>
      <c r="C589">
        <v>3</v>
      </c>
      <c r="D589">
        <v>1104</v>
      </c>
      <c r="E589">
        <v>1</v>
      </c>
      <c r="F589" t="s">
        <v>3109</v>
      </c>
      <c r="G589" t="b">
        <v>0</v>
      </c>
      <c r="H589" t="b">
        <v>0</v>
      </c>
    </row>
    <row r="590" spans="1:8" x14ac:dyDescent="0.15">
      <c r="A590" t="s">
        <v>153</v>
      </c>
      <c r="B590" t="s">
        <v>30</v>
      </c>
      <c r="C590">
        <v>3</v>
      </c>
      <c r="D590">
        <v>1104</v>
      </c>
      <c r="E590">
        <v>1</v>
      </c>
      <c r="F590" t="s">
        <v>2823</v>
      </c>
      <c r="G590" t="b">
        <v>0</v>
      </c>
      <c r="H590" t="b">
        <v>0</v>
      </c>
    </row>
    <row r="591" spans="1:8" x14ac:dyDescent="0.15">
      <c r="A591" t="s">
        <v>153</v>
      </c>
      <c r="B591" t="s">
        <v>30</v>
      </c>
      <c r="C591">
        <v>3</v>
      </c>
      <c r="D591">
        <v>1105</v>
      </c>
      <c r="E591">
        <v>1</v>
      </c>
      <c r="F591" t="s">
        <v>2828</v>
      </c>
      <c r="G591" t="b">
        <v>0</v>
      </c>
      <c r="H591" t="b">
        <v>0</v>
      </c>
    </row>
    <row r="592" spans="1:8" x14ac:dyDescent="0.15">
      <c r="A592" t="s">
        <v>155</v>
      </c>
      <c r="B592" t="s">
        <v>30</v>
      </c>
      <c r="C592">
        <v>2</v>
      </c>
      <c r="D592">
        <v>1106</v>
      </c>
      <c r="E592">
        <v>1</v>
      </c>
      <c r="F592" t="s">
        <v>2662</v>
      </c>
      <c r="G592" t="b">
        <v>0</v>
      </c>
      <c r="H592" t="b">
        <v>0</v>
      </c>
    </row>
    <row r="593" spans="1:8" x14ac:dyDescent="0.15">
      <c r="A593" t="s">
        <v>156</v>
      </c>
      <c r="B593" t="s">
        <v>30</v>
      </c>
      <c r="C593">
        <v>2</v>
      </c>
      <c r="D593">
        <v>1106</v>
      </c>
      <c r="E593">
        <v>1</v>
      </c>
      <c r="F593" t="s">
        <v>2677</v>
      </c>
      <c r="G593" t="b">
        <v>0</v>
      </c>
      <c r="H593" t="b">
        <v>0</v>
      </c>
    </row>
    <row r="594" spans="1:8" x14ac:dyDescent="0.15">
      <c r="A594" t="s">
        <v>144</v>
      </c>
      <c r="B594" t="s">
        <v>23</v>
      </c>
      <c r="C594">
        <v>2</v>
      </c>
      <c r="D594">
        <v>1106</v>
      </c>
      <c r="E594">
        <v>1</v>
      </c>
      <c r="F594" t="s">
        <v>178</v>
      </c>
      <c r="G594" t="b">
        <v>0</v>
      </c>
      <c r="H594" t="b">
        <v>0</v>
      </c>
    </row>
    <row r="595" spans="1:8" x14ac:dyDescent="0.15">
      <c r="A595" t="s">
        <v>155</v>
      </c>
      <c r="B595" t="s">
        <v>30</v>
      </c>
      <c r="C595">
        <v>2</v>
      </c>
      <c r="D595">
        <v>1107</v>
      </c>
      <c r="E595">
        <v>1</v>
      </c>
      <c r="F595" t="s">
        <v>369</v>
      </c>
      <c r="G595" t="b">
        <v>0</v>
      </c>
      <c r="H595" t="b">
        <v>0</v>
      </c>
    </row>
    <row r="596" spans="1:8" x14ac:dyDescent="0.15">
      <c r="A596" t="s">
        <v>156</v>
      </c>
      <c r="B596" t="s">
        <v>30</v>
      </c>
      <c r="C596">
        <v>2</v>
      </c>
      <c r="D596">
        <v>1107</v>
      </c>
      <c r="E596">
        <v>1</v>
      </c>
      <c r="F596" t="s">
        <v>2435</v>
      </c>
      <c r="G596" t="b">
        <v>0</v>
      </c>
      <c r="H596" t="b">
        <v>0</v>
      </c>
    </row>
    <row r="597" spans="1:8" x14ac:dyDescent="0.15">
      <c r="A597" t="s">
        <v>155</v>
      </c>
      <c r="B597" t="s">
        <v>30</v>
      </c>
      <c r="C597">
        <v>2</v>
      </c>
      <c r="D597">
        <v>1108</v>
      </c>
      <c r="E597">
        <v>1</v>
      </c>
      <c r="F597" t="s">
        <v>3072</v>
      </c>
      <c r="G597" t="b">
        <v>0</v>
      </c>
      <c r="H597" t="b">
        <v>0</v>
      </c>
    </row>
    <row r="598" spans="1:8" x14ac:dyDescent="0.15">
      <c r="A598" t="s">
        <v>156</v>
      </c>
      <c r="B598" t="s">
        <v>30</v>
      </c>
      <c r="C598">
        <v>2</v>
      </c>
      <c r="D598">
        <v>1108</v>
      </c>
      <c r="E598">
        <v>1</v>
      </c>
      <c r="F598" t="s">
        <v>3156</v>
      </c>
      <c r="G598" t="b">
        <v>0</v>
      </c>
      <c r="H598" t="b">
        <v>0</v>
      </c>
    </row>
    <row r="599" spans="1:8" x14ac:dyDescent="0.15">
      <c r="A599" t="s">
        <v>155</v>
      </c>
      <c r="B599" t="s">
        <v>30</v>
      </c>
      <c r="C599">
        <v>2</v>
      </c>
      <c r="D599">
        <v>1109</v>
      </c>
      <c r="E599">
        <v>1</v>
      </c>
      <c r="F599" t="s">
        <v>2658</v>
      </c>
      <c r="G599" t="b">
        <v>0</v>
      </c>
      <c r="H599" t="b">
        <v>0</v>
      </c>
    </row>
    <row r="600" spans="1:8" x14ac:dyDescent="0.15">
      <c r="A600" t="s">
        <v>155</v>
      </c>
      <c r="B600" t="s">
        <v>27</v>
      </c>
      <c r="C600">
        <v>2</v>
      </c>
      <c r="D600">
        <v>1109</v>
      </c>
      <c r="E600">
        <v>1</v>
      </c>
      <c r="F600" t="s">
        <v>2849</v>
      </c>
      <c r="G600" t="b">
        <v>0</v>
      </c>
      <c r="H600" t="b">
        <v>0</v>
      </c>
    </row>
    <row r="601" spans="1:8" x14ac:dyDescent="0.15">
      <c r="A601" t="s">
        <v>144</v>
      </c>
      <c r="B601" t="s">
        <v>23</v>
      </c>
      <c r="C601">
        <v>2</v>
      </c>
      <c r="D601">
        <v>1109</v>
      </c>
      <c r="E601">
        <v>1</v>
      </c>
      <c r="F601" t="s">
        <v>178</v>
      </c>
      <c r="G601" t="b">
        <v>0</v>
      </c>
      <c r="H601" t="b">
        <v>0</v>
      </c>
    </row>
    <row r="602" spans="1:8" x14ac:dyDescent="0.15">
      <c r="A602" t="s">
        <v>156</v>
      </c>
      <c r="B602" t="s">
        <v>30</v>
      </c>
      <c r="C602">
        <v>2</v>
      </c>
      <c r="D602">
        <v>1110</v>
      </c>
      <c r="E602">
        <v>1</v>
      </c>
      <c r="F602" t="s">
        <v>2683</v>
      </c>
      <c r="G602" t="b">
        <v>0</v>
      </c>
      <c r="H602" t="b">
        <v>0</v>
      </c>
    </row>
    <row r="603" spans="1:8" x14ac:dyDescent="0.15">
      <c r="A603" t="s">
        <v>153</v>
      </c>
      <c r="B603" t="s">
        <v>30</v>
      </c>
      <c r="C603">
        <v>2</v>
      </c>
      <c r="D603">
        <v>1110</v>
      </c>
      <c r="E603">
        <v>1</v>
      </c>
      <c r="F603" t="s">
        <v>3325</v>
      </c>
      <c r="G603" t="b">
        <v>0</v>
      </c>
      <c r="H603" t="b">
        <v>0</v>
      </c>
    </row>
    <row r="604" spans="1:8" x14ac:dyDescent="0.15">
      <c r="A604" t="s">
        <v>155</v>
      </c>
      <c r="B604" t="s">
        <v>30</v>
      </c>
      <c r="C604">
        <v>2</v>
      </c>
      <c r="D604">
        <v>1111</v>
      </c>
      <c r="E604">
        <v>1</v>
      </c>
      <c r="F604" t="s">
        <v>3059</v>
      </c>
      <c r="G604" t="b">
        <v>0</v>
      </c>
      <c r="H604" t="b">
        <v>0</v>
      </c>
    </row>
    <row r="605" spans="1:8" x14ac:dyDescent="0.15">
      <c r="A605" t="s">
        <v>156</v>
      </c>
      <c r="B605" t="s">
        <v>30</v>
      </c>
      <c r="C605">
        <v>2</v>
      </c>
      <c r="D605">
        <v>1111</v>
      </c>
      <c r="E605">
        <v>1</v>
      </c>
      <c r="F605" t="s">
        <v>3048</v>
      </c>
      <c r="G605" t="b">
        <v>0</v>
      </c>
      <c r="H605" t="b">
        <v>0</v>
      </c>
    </row>
    <row r="606" spans="1:8" x14ac:dyDescent="0.15">
      <c r="A606" t="s">
        <v>156</v>
      </c>
      <c r="B606" t="s">
        <v>30</v>
      </c>
      <c r="C606">
        <v>2</v>
      </c>
      <c r="D606">
        <v>1112</v>
      </c>
      <c r="E606">
        <v>1</v>
      </c>
      <c r="F606" t="s">
        <v>3152</v>
      </c>
      <c r="G606" t="b">
        <v>0</v>
      </c>
      <c r="H606" t="b">
        <v>0</v>
      </c>
    </row>
    <row r="607" spans="1:8" x14ac:dyDescent="0.15">
      <c r="A607" t="s">
        <v>157</v>
      </c>
      <c r="B607" t="s">
        <v>30</v>
      </c>
      <c r="C607">
        <v>2</v>
      </c>
      <c r="D607">
        <v>1112</v>
      </c>
      <c r="E607">
        <v>1</v>
      </c>
      <c r="F607" t="s">
        <v>3260</v>
      </c>
      <c r="G607" t="b">
        <v>0</v>
      </c>
      <c r="H607" t="b">
        <v>0</v>
      </c>
    </row>
    <row r="608" spans="1:8" x14ac:dyDescent="0.15">
      <c r="A608" t="s">
        <v>155</v>
      </c>
      <c r="B608" t="s">
        <v>30</v>
      </c>
      <c r="C608">
        <v>1</v>
      </c>
      <c r="D608">
        <v>1113</v>
      </c>
      <c r="E608">
        <v>1</v>
      </c>
      <c r="F608" t="s">
        <v>2622</v>
      </c>
      <c r="G608" t="b">
        <v>0</v>
      </c>
      <c r="H608" t="b">
        <v>0</v>
      </c>
    </row>
    <row r="609" spans="1:8" x14ac:dyDescent="0.15">
      <c r="A609" t="s">
        <v>156</v>
      </c>
      <c r="B609" t="s">
        <v>30</v>
      </c>
      <c r="C609">
        <v>1</v>
      </c>
      <c r="D609">
        <v>1113</v>
      </c>
      <c r="E609">
        <v>1</v>
      </c>
      <c r="F609" t="s">
        <v>2400</v>
      </c>
      <c r="G609" t="b">
        <v>0</v>
      </c>
      <c r="H609" t="b">
        <v>0</v>
      </c>
    </row>
    <row r="610" spans="1:8" x14ac:dyDescent="0.15">
      <c r="A610" t="s">
        <v>155</v>
      </c>
      <c r="B610" t="s">
        <v>30</v>
      </c>
      <c r="C610">
        <v>1</v>
      </c>
      <c r="D610">
        <v>1114</v>
      </c>
      <c r="E610">
        <v>1</v>
      </c>
      <c r="F610" t="s">
        <v>2626</v>
      </c>
      <c r="G610" t="b">
        <v>0</v>
      </c>
      <c r="H610" t="b">
        <v>0</v>
      </c>
    </row>
    <row r="611" spans="1:8" x14ac:dyDescent="0.15">
      <c r="A611" t="s">
        <v>156</v>
      </c>
      <c r="B611" t="s">
        <v>30</v>
      </c>
      <c r="C611">
        <v>1</v>
      </c>
      <c r="D611">
        <v>1114</v>
      </c>
      <c r="E611">
        <v>1</v>
      </c>
      <c r="F611" t="s">
        <v>2406</v>
      </c>
      <c r="G611" t="b">
        <v>0</v>
      </c>
      <c r="H611" t="b">
        <v>0</v>
      </c>
    </row>
    <row r="612" spans="1:8" x14ac:dyDescent="0.15">
      <c r="A612" t="s">
        <v>144</v>
      </c>
      <c r="B612" t="s">
        <v>23</v>
      </c>
      <c r="C612">
        <v>1</v>
      </c>
      <c r="D612">
        <v>1114</v>
      </c>
      <c r="E612">
        <v>1</v>
      </c>
      <c r="F612" t="s">
        <v>178</v>
      </c>
      <c r="G612" t="b">
        <v>0</v>
      </c>
      <c r="H612" t="b">
        <v>0</v>
      </c>
    </row>
    <row r="613" spans="1:8" x14ac:dyDescent="0.15">
      <c r="A613" t="s">
        <v>155</v>
      </c>
      <c r="B613" t="s">
        <v>30</v>
      </c>
      <c r="C613">
        <v>1</v>
      </c>
      <c r="D613">
        <v>1115</v>
      </c>
      <c r="E613">
        <v>1</v>
      </c>
      <c r="F613" t="s">
        <v>2627</v>
      </c>
      <c r="G613" t="b">
        <v>0</v>
      </c>
      <c r="H613" t="b">
        <v>0</v>
      </c>
    </row>
    <row r="614" spans="1:8" x14ac:dyDescent="0.15">
      <c r="A614" t="s">
        <v>156</v>
      </c>
      <c r="B614" t="s">
        <v>30</v>
      </c>
      <c r="C614">
        <v>1</v>
      </c>
      <c r="D614">
        <v>1115</v>
      </c>
      <c r="E614">
        <v>1</v>
      </c>
      <c r="F614" t="s">
        <v>2395</v>
      </c>
      <c r="G614" t="b">
        <v>0</v>
      </c>
      <c r="H614" t="b">
        <v>0</v>
      </c>
    </row>
    <row r="615" spans="1:8" x14ac:dyDescent="0.15">
      <c r="A615" t="s">
        <v>144</v>
      </c>
      <c r="B615" t="s">
        <v>23</v>
      </c>
      <c r="C615">
        <v>1</v>
      </c>
      <c r="D615">
        <v>1115</v>
      </c>
      <c r="E615">
        <v>1</v>
      </c>
      <c r="F615" t="s">
        <v>178</v>
      </c>
      <c r="G615" t="b">
        <v>0</v>
      </c>
      <c r="H615" t="b">
        <v>0</v>
      </c>
    </row>
    <row r="616" spans="1:8" x14ac:dyDescent="0.15">
      <c r="A616" t="s">
        <v>153</v>
      </c>
      <c r="B616" t="s">
        <v>30</v>
      </c>
      <c r="C616">
        <v>3</v>
      </c>
      <c r="D616">
        <v>1116</v>
      </c>
      <c r="E616">
        <v>2</v>
      </c>
      <c r="F616" t="s">
        <v>2811</v>
      </c>
      <c r="G616" t="b">
        <v>0</v>
      </c>
      <c r="H616" t="b">
        <v>0</v>
      </c>
    </row>
    <row r="617" spans="1:8" x14ac:dyDescent="0.15">
      <c r="A617" t="s">
        <v>153</v>
      </c>
      <c r="B617" t="s">
        <v>27</v>
      </c>
      <c r="C617">
        <v>3</v>
      </c>
      <c r="D617">
        <v>1116</v>
      </c>
      <c r="E617">
        <v>2</v>
      </c>
      <c r="F617" t="s">
        <v>2561</v>
      </c>
      <c r="G617" t="b">
        <v>0</v>
      </c>
      <c r="H617" t="b">
        <v>0</v>
      </c>
    </row>
    <row r="618" spans="1:8" x14ac:dyDescent="0.15">
      <c r="A618" t="s">
        <v>144</v>
      </c>
      <c r="B618" t="s">
        <v>23</v>
      </c>
      <c r="C618">
        <v>3</v>
      </c>
      <c r="D618">
        <v>1116</v>
      </c>
      <c r="E618">
        <v>2</v>
      </c>
      <c r="F618" t="s">
        <v>178</v>
      </c>
      <c r="G618" t="b">
        <v>0</v>
      </c>
      <c r="H618" t="b">
        <v>0</v>
      </c>
    </row>
    <row r="619" spans="1:8" x14ac:dyDescent="0.15">
      <c r="A619" t="s">
        <v>155</v>
      </c>
      <c r="B619" t="s">
        <v>30</v>
      </c>
      <c r="C619">
        <v>3</v>
      </c>
      <c r="D619">
        <v>1117</v>
      </c>
      <c r="E619">
        <v>2</v>
      </c>
      <c r="F619" t="s">
        <v>2349</v>
      </c>
      <c r="G619" t="b">
        <v>0</v>
      </c>
      <c r="H619" t="b">
        <v>0</v>
      </c>
    </row>
    <row r="620" spans="1:8" x14ac:dyDescent="0.15">
      <c r="A620" t="s">
        <v>155</v>
      </c>
      <c r="B620" t="s">
        <v>27</v>
      </c>
      <c r="C620">
        <v>3</v>
      </c>
      <c r="D620">
        <v>1117</v>
      </c>
      <c r="E620">
        <v>2</v>
      </c>
      <c r="F620" t="s">
        <v>2460</v>
      </c>
      <c r="G620" t="b">
        <v>0</v>
      </c>
      <c r="H620" t="b">
        <v>0</v>
      </c>
    </row>
    <row r="621" spans="1:8" x14ac:dyDescent="0.15">
      <c r="A621" t="s">
        <v>144</v>
      </c>
      <c r="B621" t="s">
        <v>23</v>
      </c>
      <c r="C621">
        <v>3</v>
      </c>
      <c r="D621">
        <v>1117</v>
      </c>
      <c r="E621">
        <v>2</v>
      </c>
      <c r="F621" t="s">
        <v>178</v>
      </c>
      <c r="G621" t="b">
        <v>0</v>
      </c>
      <c r="H621" t="b">
        <v>0</v>
      </c>
    </row>
    <row r="622" spans="1:8" x14ac:dyDescent="0.15">
      <c r="A622" t="s">
        <v>157</v>
      </c>
      <c r="B622" t="s">
        <v>30</v>
      </c>
      <c r="C622">
        <v>3</v>
      </c>
      <c r="D622">
        <v>1118</v>
      </c>
      <c r="E622">
        <v>2</v>
      </c>
      <c r="F622" t="s">
        <v>2410</v>
      </c>
      <c r="G622" t="b">
        <v>0</v>
      </c>
      <c r="H622" t="b">
        <v>0</v>
      </c>
    </row>
    <row r="623" spans="1:8" x14ac:dyDescent="0.15">
      <c r="A623" t="s">
        <v>157</v>
      </c>
      <c r="B623" t="s">
        <v>27</v>
      </c>
      <c r="C623">
        <v>3</v>
      </c>
      <c r="D623">
        <v>1118</v>
      </c>
      <c r="E623">
        <v>2</v>
      </c>
      <c r="F623" t="s">
        <v>2523</v>
      </c>
      <c r="G623" t="b">
        <v>0</v>
      </c>
      <c r="H623" t="b">
        <v>0</v>
      </c>
    </row>
    <row r="624" spans="1:8" x14ac:dyDescent="0.15">
      <c r="A624" t="s">
        <v>155</v>
      </c>
      <c r="B624" t="s">
        <v>30</v>
      </c>
      <c r="C624">
        <v>3</v>
      </c>
      <c r="D624">
        <v>1119</v>
      </c>
      <c r="E624">
        <v>2</v>
      </c>
      <c r="F624" t="s">
        <v>2352</v>
      </c>
      <c r="G624" t="b">
        <v>0</v>
      </c>
      <c r="H624" t="b">
        <v>0</v>
      </c>
    </row>
    <row r="625" spans="1:8" x14ac:dyDescent="0.15">
      <c r="A625" t="s">
        <v>155</v>
      </c>
      <c r="B625" t="s">
        <v>27</v>
      </c>
      <c r="C625">
        <v>3</v>
      </c>
      <c r="D625">
        <v>1119</v>
      </c>
      <c r="E625">
        <v>2</v>
      </c>
      <c r="F625" t="s">
        <v>2462</v>
      </c>
      <c r="G625" t="b">
        <v>0</v>
      </c>
      <c r="H625" t="b">
        <v>0</v>
      </c>
    </row>
    <row r="626" spans="1:8" x14ac:dyDescent="0.15">
      <c r="A626" t="s">
        <v>153</v>
      </c>
      <c r="B626" t="s">
        <v>30</v>
      </c>
      <c r="C626">
        <v>3</v>
      </c>
      <c r="D626">
        <v>1120</v>
      </c>
      <c r="E626">
        <v>2</v>
      </c>
      <c r="F626" t="s">
        <v>2820</v>
      </c>
      <c r="G626" t="b">
        <v>0</v>
      </c>
      <c r="H626" t="b">
        <v>0</v>
      </c>
    </row>
    <row r="627" spans="1:8" x14ac:dyDescent="0.15">
      <c r="A627" t="s">
        <v>153</v>
      </c>
      <c r="B627" t="s">
        <v>27</v>
      </c>
      <c r="C627">
        <v>3</v>
      </c>
      <c r="D627">
        <v>1120</v>
      </c>
      <c r="E627">
        <v>2</v>
      </c>
      <c r="F627" t="s">
        <v>2559</v>
      </c>
      <c r="G627" t="b">
        <v>0</v>
      </c>
      <c r="H627" t="b">
        <v>0</v>
      </c>
    </row>
    <row r="628" spans="1:8" x14ac:dyDescent="0.15">
      <c r="A628" t="s">
        <v>157</v>
      </c>
      <c r="B628" t="s">
        <v>30</v>
      </c>
      <c r="C628">
        <v>3</v>
      </c>
      <c r="D628">
        <v>1121</v>
      </c>
      <c r="E628">
        <v>2</v>
      </c>
      <c r="F628" t="s">
        <v>2419</v>
      </c>
      <c r="G628" t="b">
        <v>0</v>
      </c>
      <c r="H628" t="b">
        <v>0</v>
      </c>
    </row>
    <row r="629" spans="1:8" x14ac:dyDescent="0.15">
      <c r="A629" t="s">
        <v>154</v>
      </c>
      <c r="B629" t="s">
        <v>23</v>
      </c>
      <c r="C629">
        <v>3</v>
      </c>
      <c r="D629">
        <v>1121</v>
      </c>
      <c r="E629">
        <v>2</v>
      </c>
      <c r="F629" t="s">
        <v>2588</v>
      </c>
      <c r="G629" t="b">
        <v>0</v>
      </c>
      <c r="H629" t="b">
        <v>0</v>
      </c>
    </row>
    <row r="630" spans="1:8" x14ac:dyDescent="0.15">
      <c r="A630" t="s">
        <v>155</v>
      </c>
      <c r="B630" t="s">
        <v>30</v>
      </c>
      <c r="C630">
        <v>3</v>
      </c>
      <c r="D630">
        <v>1122</v>
      </c>
      <c r="E630">
        <v>2</v>
      </c>
      <c r="F630" t="s">
        <v>3081</v>
      </c>
      <c r="G630" t="b">
        <v>0</v>
      </c>
      <c r="H630" t="b">
        <v>0</v>
      </c>
    </row>
    <row r="631" spans="1:8" x14ac:dyDescent="0.15">
      <c r="A631" t="s">
        <v>157</v>
      </c>
      <c r="B631" t="s">
        <v>30</v>
      </c>
      <c r="C631">
        <v>3</v>
      </c>
      <c r="D631">
        <v>1122</v>
      </c>
      <c r="E631">
        <v>2</v>
      </c>
      <c r="F631" t="s">
        <v>2421</v>
      </c>
      <c r="G631" t="b">
        <v>0</v>
      </c>
      <c r="H631" t="b">
        <v>0</v>
      </c>
    </row>
    <row r="632" spans="1:8" x14ac:dyDescent="0.15">
      <c r="A632" t="s">
        <v>155</v>
      </c>
      <c r="B632" t="s">
        <v>30</v>
      </c>
      <c r="C632">
        <v>2</v>
      </c>
      <c r="D632">
        <v>1123</v>
      </c>
      <c r="E632">
        <v>2</v>
      </c>
      <c r="F632" t="s">
        <v>2646</v>
      </c>
      <c r="G632" t="b">
        <v>0</v>
      </c>
      <c r="H632" t="b">
        <v>0</v>
      </c>
    </row>
    <row r="633" spans="1:8" x14ac:dyDescent="0.15">
      <c r="A633" t="s">
        <v>153</v>
      </c>
      <c r="B633" t="s">
        <v>30</v>
      </c>
      <c r="C633">
        <v>2</v>
      </c>
      <c r="D633">
        <v>1123</v>
      </c>
      <c r="E633">
        <v>2</v>
      </c>
      <c r="F633" t="s">
        <v>2782</v>
      </c>
      <c r="G633" t="b">
        <v>0</v>
      </c>
      <c r="H633" t="b">
        <v>0</v>
      </c>
    </row>
    <row r="634" spans="1:8" x14ac:dyDescent="0.15">
      <c r="A634" t="s">
        <v>144</v>
      </c>
      <c r="B634" t="s">
        <v>23</v>
      </c>
      <c r="C634">
        <v>2</v>
      </c>
      <c r="D634">
        <v>1123</v>
      </c>
      <c r="E634">
        <v>2</v>
      </c>
      <c r="F634" t="s">
        <v>178</v>
      </c>
      <c r="G634" t="b">
        <v>0</v>
      </c>
      <c r="H634" t="b">
        <v>0</v>
      </c>
    </row>
    <row r="635" spans="1:8" x14ac:dyDescent="0.15">
      <c r="A635" t="s">
        <v>155</v>
      </c>
      <c r="B635" t="s">
        <v>30</v>
      </c>
      <c r="C635">
        <v>2</v>
      </c>
      <c r="D635">
        <v>1124</v>
      </c>
      <c r="E635">
        <v>2</v>
      </c>
      <c r="F635" t="s">
        <v>2645</v>
      </c>
      <c r="G635" t="b">
        <v>0</v>
      </c>
      <c r="H635" t="b">
        <v>0</v>
      </c>
    </row>
    <row r="636" spans="1:8" x14ac:dyDescent="0.15">
      <c r="A636" t="s">
        <v>157</v>
      </c>
      <c r="B636" t="s">
        <v>30</v>
      </c>
      <c r="C636">
        <v>2</v>
      </c>
      <c r="D636">
        <v>1124</v>
      </c>
      <c r="E636">
        <v>2</v>
      </c>
      <c r="F636" t="s">
        <v>2761</v>
      </c>
      <c r="G636" t="b">
        <v>0</v>
      </c>
      <c r="H636" t="b">
        <v>0</v>
      </c>
    </row>
    <row r="637" spans="1:8" x14ac:dyDescent="0.15">
      <c r="A637" t="s">
        <v>144</v>
      </c>
      <c r="B637" t="s">
        <v>23</v>
      </c>
      <c r="C637">
        <v>2</v>
      </c>
      <c r="D637">
        <v>1124</v>
      </c>
      <c r="E637">
        <v>2</v>
      </c>
      <c r="F637" t="s">
        <v>178</v>
      </c>
      <c r="G637" t="b">
        <v>0</v>
      </c>
      <c r="H637" t="b">
        <v>0</v>
      </c>
    </row>
    <row r="638" spans="1:8" x14ac:dyDescent="0.15">
      <c r="A638" t="s">
        <v>155</v>
      </c>
      <c r="B638" t="s">
        <v>30</v>
      </c>
      <c r="C638">
        <v>2</v>
      </c>
      <c r="D638">
        <v>1125</v>
      </c>
      <c r="E638">
        <v>2</v>
      </c>
      <c r="F638" t="s">
        <v>3041</v>
      </c>
      <c r="G638" t="b">
        <v>0</v>
      </c>
      <c r="H638" t="b">
        <v>0</v>
      </c>
    </row>
    <row r="639" spans="1:8" x14ac:dyDescent="0.15">
      <c r="A639" t="s">
        <v>156</v>
      </c>
      <c r="B639" t="s">
        <v>30</v>
      </c>
      <c r="C639">
        <v>2</v>
      </c>
      <c r="D639">
        <v>1125</v>
      </c>
      <c r="E639">
        <v>2</v>
      </c>
      <c r="F639" t="s">
        <v>3138</v>
      </c>
      <c r="G639" t="b">
        <v>0</v>
      </c>
      <c r="H639" t="b">
        <v>0</v>
      </c>
    </row>
    <row r="640" spans="1:8" x14ac:dyDescent="0.15">
      <c r="A640" t="s">
        <v>155</v>
      </c>
      <c r="B640" t="s">
        <v>30</v>
      </c>
      <c r="C640">
        <v>2</v>
      </c>
      <c r="D640">
        <v>1126</v>
      </c>
      <c r="E640">
        <v>2</v>
      </c>
      <c r="F640" t="s">
        <v>3033</v>
      </c>
      <c r="G640" t="b">
        <v>0</v>
      </c>
      <c r="H640" t="b">
        <v>0</v>
      </c>
    </row>
    <row r="641" spans="1:8" x14ac:dyDescent="0.15">
      <c r="A641" t="s">
        <v>157</v>
      </c>
      <c r="B641" t="s">
        <v>30</v>
      </c>
      <c r="C641">
        <v>2</v>
      </c>
      <c r="D641">
        <v>1126</v>
      </c>
      <c r="E641">
        <v>2</v>
      </c>
      <c r="F641" t="s">
        <v>3207</v>
      </c>
      <c r="G641" t="b">
        <v>0</v>
      </c>
      <c r="H641" t="b">
        <v>0</v>
      </c>
    </row>
    <row r="642" spans="1:8" x14ac:dyDescent="0.15">
      <c r="A642" t="s">
        <v>155</v>
      </c>
      <c r="B642" t="s">
        <v>30</v>
      </c>
      <c r="C642">
        <v>2</v>
      </c>
      <c r="D642">
        <v>1127</v>
      </c>
      <c r="E642">
        <v>2</v>
      </c>
      <c r="F642" t="s">
        <v>2636</v>
      </c>
      <c r="G642" t="b">
        <v>0</v>
      </c>
      <c r="H642" t="b">
        <v>0</v>
      </c>
    </row>
    <row r="643" spans="1:8" x14ac:dyDescent="0.15">
      <c r="A643" t="s">
        <v>156</v>
      </c>
      <c r="B643" t="s">
        <v>30</v>
      </c>
      <c r="C643">
        <v>2</v>
      </c>
      <c r="D643">
        <v>1127</v>
      </c>
      <c r="E643">
        <v>2</v>
      </c>
      <c r="F643" t="s">
        <v>370</v>
      </c>
      <c r="G643" t="b">
        <v>0</v>
      </c>
      <c r="H643" t="b">
        <v>0</v>
      </c>
    </row>
    <row r="644" spans="1:8" x14ac:dyDescent="0.15">
      <c r="A644" t="s">
        <v>155</v>
      </c>
      <c r="B644" t="s">
        <v>30</v>
      </c>
      <c r="C644">
        <v>2</v>
      </c>
      <c r="D644">
        <v>1128</v>
      </c>
      <c r="E644">
        <v>2</v>
      </c>
      <c r="F644" t="s">
        <v>3030</v>
      </c>
      <c r="G644" t="b">
        <v>0</v>
      </c>
      <c r="H644" t="b">
        <v>0</v>
      </c>
    </row>
    <row r="645" spans="1:8" x14ac:dyDescent="0.15">
      <c r="A645" t="s">
        <v>157</v>
      </c>
      <c r="B645" t="s">
        <v>30</v>
      </c>
      <c r="C645">
        <v>2</v>
      </c>
      <c r="D645">
        <v>1128</v>
      </c>
      <c r="E645">
        <v>2</v>
      </c>
      <c r="F645" t="s">
        <v>3219</v>
      </c>
      <c r="G645" t="b">
        <v>0</v>
      </c>
      <c r="H645" t="b">
        <v>0</v>
      </c>
    </row>
    <row r="646" spans="1:8" x14ac:dyDescent="0.15">
      <c r="A646" t="s">
        <v>155</v>
      </c>
      <c r="B646" t="s">
        <v>30</v>
      </c>
      <c r="C646">
        <v>2</v>
      </c>
      <c r="D646">
        <v>1129</v>
      </c>
      <c r="E646">
        <v>2</v>
      </c>
      <c r="F646" t="s">
        <v>3041</v>
      </c>
      <c r="G646" t="b">
        <v>0</v>
      </c>
      <c r="H646" t="b">
        <v>0</v>
      </c>
    </row>
    <row r="647" spans="1:8" x14ac:dyDescent="0.15">
      <c r="A647" t="s">
        <v>153</v>
      </c>
      <c r="B647" t="s">
        <v>30</v>
      </c>
      <c r="C647">
        <v>2</v>
      </c>
      <c r="D647">
        <v>1129</v>
      </c>
      <c r="E647">
        <v>2</v>
      </c>
      <c r="F647" t="s">
        <v>2792</v>
      </c>
      <c r="G647" t="b">
        <v>0</v>
      </c>
      <c r="H647" t="b">
        <v>0</v>
      </c>
    </row>
    <row r="648" spans="1:8" x14ac:dyDescent="0.15">
      <c r="A648" t="s">
        <v>155</v>
      </c>
      <c r="B648" t="s">
        <v>30</v>
      </c>
      <c r="C648">
        <v>2</v>
      </c>
      <c r="D648">
        <v>1130</v>
      </c>
      <c r="E648">
        <v>2</v>
      </c>
      <c r="F648" t="s">
        <v>3035</v>
      </c>
      <c r="G648" t="b">
        <v>0</v>
      </c>
      <c r="H648" t="b">
        <v>0</v>
      </c>
    </row>
    <row r="649" spans="1:8" x14ac:dyDescent="0.15">
      <c r="A649" t="s">
        <v>157</v>
      </c>
      <c r="B649" t="s">
        <v>30</v>
      </c>
      <c r="C649">
        <v>2</v>
      </c>
      <c r="D649">
        <v>1130</v>
      </c>
      <c r="E649">
        <v>2</v>
      </c>
      <c r="F649" t="s">
        <v>3213</v>
      </c>
      <c r="G649" t="b">
        <v>0</v>
      </c>
      <c r="H649" t="b">
        <v>0</v>
      </c>
    </row>
    <row r="650" spans="1:8" x14ac:dyDescent="0.15">
      <c r="A650" t="s">
        <v>155</v>
      </c>
      <c r="B650" t="s">
        <v>30</v>
      </c>
      <c r="C650">
        <v>2</v>
      </c>
      <c r="D650">
        <v>1131</v>
      </c>
      <c r="E650">
        <v>2</v>
      </c>
      <c r="F650" t="s">
        <v>132</v>
      </c>
      <c r="G650" t="b">
        <v>0</v>
      </c>
      <c r="H650" t="b">
        <v>0</v>
      </c>
    </row>
    <row r="651" spans="1:8" x14ac:dyDescent="0.15">
      <c r="A651" t="s">
        <v>157</v>
      </c>
      <c r="B651" t="s">
        <v>30</v>
      </c>
      <c r="C651">
        <v>2</v>
      </c>
      <c r="D651">
        <v>1131</v>
      </c>
      <c r="E651">
        <v>2</v>
      </c>
      <c r="F651" t="s">
        <v>2763</v>
      </c>
      <c r="G651" t="b">
        <v>0</v>
      </c>
      <c r="H651" t="b">
        <v>0</v>
      </c>
    </row>
    <row r="652" spans="1:8" x14ac:dyDescent="0.15">
      <c r="A652" t="s">
        <v>155</v>
      </c>
      <c r="B652" t="s">
        <v>30</v>
      </c>
      <c r="C652">
        <v>1</v>
      </c>
      <c r="D652">
        <v>1132</v>
      </c>
      <c r="E652">
        <v>2</v>
      </c>
      <c r="F652" t="s">
        <v>2996</v>
      </c>
      <c r="G652" t="b">
        <v>0</v>
      </c>
      <c r="H652" t="b">
        <v>0</v>
      </c>
    </row>
    <row r="653" spans="1:8" x14ac:dyDescent="0.15">
      <c r="A653" t="s">
        <v>156</v>
      </c>
      <c r="B653" t="s">
        <v>30</v>
      </c>
      <c r="C653">
        <v>1</v>
      </c>
      <c r="D653">
        <v>1132</v>
      </c>
      <c r="E653">
        <v>2</v>
      </c>
      <c r="F653" t="s">
        <v>2384</v>
      </c>
      <c r="G653" t="b">
        <v>0</v>
      </c>
      <c r="H653" t="b">
        <v>0</v>
      </c>
    </row>
    <row r="654" spans="1:8" x14ac:dyDescent="0.15">
      <c r="A654" t="s">
        <v>144</v>
      </c>
      <c r="B654" t="s">
        <v>23</v>
      </c>
      <c r="C654">
        <v>1</v>
      </c>
      <c r="D654">
        <v>1132</v>
      </c>
      <c r="E654">
        <v>2</v>
      </c>
      <c r="F654" t="s">
        <v>178</v>
      </c>
      <c r="G654" t="b">
        <v>0</v>
      </c>
      <c r="H654" t="b">
        <v>0</v>
      </c>
    </row>
    <row r="655" spans="1:8" x14ac:dyDescent="0.15">
      <c r="A655" t="s">
        <v>155</v>
      </c>
      <c r="B655" t="s">
        <v>30</v>
      </c>
      <c r="C655">
        <v>1</v>
      </c>
      <c r="D655">
        <v>1133</v>
      </c>
      <c r="E655">
        <v>2</v>
      </c>
      <c r="F655" t="s">
        <v>2615</v>
      </c>
      <c r="G655" t="b">
        <v>0</v>
      </c>
      <c r="H655" t="b">
        <v>0</v>
      </c>
    </row>
    <row r="656" spans="1:8" x14ac:dyDescent="0.15">
      <c r="A656" t="s">
        <v>156</v>
      </c>
      <c r="B656" t="s">
        <v>30</v>
      </c>
      <c r="C656">
        <v>1</v>
      </c>
      <c r="D656">
        <v>1133</v>
      </c>
      <c r="E656">
        <v>2</v>
      </c>
      <c r="F656" t="s">
        <v>2380</v>
      </c>
      <c r="G656" t="b">
        <v>0</v>
      </c>
      <c r="H656" t="b">
        <v>0</v>
      </c>
    </row>
    <row r="657" spans="1:8" x14ac:dyDescent="0.15">
      <c r="A657" t="s">
        <v>144</v>
      </c>
      <c r="B657" t="s">
        <v>23</v>
      </c>
      <c r="C657">
        <v>1</v>
      </c>
      <c r="D657">
        <v>1133</v>
      </c>
      <c r="E657">
        <v>2</v>
      </c>
      <c r="F657" t="s">
        <v>178</v>
      </c>
      <c r="G657" t="b">
        <v>0</v>
      </c>
      <c r="H657" t="b">
        <v>0</v>
      </c>
    </row>
    <row r="658" spans="1:8" x14ac:dyDescent="0.15">
      <c r="A658" t="s">
        <v>157</v>
      </c>
      <c r="B658" t="s">
        <v>30</v>
      </c>
      <c r="C658">
        <v>3</v>
      </c>
      <c r="D658">
        <v>1134</v>
      </c>
      <c r="E658">
        <v>1</v>
      </c>
      <c r="F658" t="s">
        <v>2431</v>
      </c>
      <c r="G658" t="b">
        <v>0</v>
      </c>
      <c r="H658" t="b">
        <v>0</v>
      </c>
    </row>
    <row r="659" spans="1:8" x14ac:dyDescent="0.15">
      <c r="A659" t="s">
        <v>157</v>
      </c>
      <c r="B659" t="s">
        <v>27</v>
      </c>
      <c r="C659">
        <v>3</v>
      </c>
      <c r="D659">
        <v>1134</v>
      </c>
      <c r="E659">
        <v>1</v>
      </c>
      <c r="F659" t="s">
        <v>2538</v>
      </c>
      <c r="G659" t="b">
        <v>0</v>
      </c>
      <c r="H659" t="b">
        <v>0</v>
      </c>
    </row>
    <row r="660" spans="1:8" x14ac:dyDescent="0.15">
      <c r="A660" t="s">
        <v>155</v>
      </c>
      <c r="B660" t="s">
        <v>27</v>
      </c>
      <c r="C660">
        <v>2</v>
      </c>
      <c r="D660">
        <v>1135</v>
      </c>
      <c r="E660">
        <v>1</v>
      </c>
      <c r="F660" t="s">
        <v>2858</v>
      </c>
      <c r="G660" t="b">
        <v>0</v>
      </c>
      <c r="H660" t="b">
        <v>0</v>
      </c>
    </row>
    <row r="661" spans="1:8" x14ac:dyDescent="0.15">
      <c r="A661" t="s">
        <v>153</v>
      </c>
      <c r="B661" t="s">
        <v>30</v>
      </c>
      <c r="C661">
        <v>2</v>
      </c>
      <c r="D661">
        <v>1135</v>
      </c>
      <c r="E661">
        <v>1</v>
      </c>
      <c r="F661" t="s">
        <v>2798</v>
      </c>
      <c r="G661" t="b">
        <v>0</v>
      </c>
      <c r="H661" t="b">
        <v>0</v>
      </c>
    </row>
    <row r="662" spans="1:8" x14ac:dyDescent="0.15">
      <c r="A662" t="s">
        <v>155</v>
      </c>
      <c r="B662" t="s">
        <v>30</v>
      </c>
      <c r="C662">
        <v>2</v>
      </c>
      <c r="D662">
        <v>1136</v>
      </c>
      <c r="E662">
        <v>1</v>
      </c>
      <c r="F662" t="s">
        <v>3061</v>
      </c>
      <c r="G662" t="b">
        <v>0</v>
      </c>
      <c r="H662" t="b">
        <v>0</v>
      </c>
    </row>
    <row r="663" spans="1:8" x14ac:dyDescent="0.15">
      <c r="A663" t="s">
        <v>153</v>
      </c>
      <c r="B663" t="s">
        <v>30</v>
      </c>
      <c r="C663">
        <v>2</v>
      </c>
      <c r="D663">
        <v>1136</v>
      </c>
      <c r="E663">
        <v>1</v>
      </c>
      <c r="F663" t="s">
        <v>2808</v>
      </c>
      <c r="G663" t="b">
        <v>0</v>
      </c>
      <c r="H663" t="b">
        <v>0</v>
      </c>
    </row>
    <row r="664" spans="1:8" x14ac:dyDescent="0.15">
      <c r="A664" t="s">
        <v>153</v>
      </c>
      <c r="B664" t="s">
        <v>30</v>
      </c>
      <c r="C664">
        <v>3</v>
      </c>
      <c r="D664">
        <v>1137</v>
      </c>
      <c r="E664">
        <v>2</v>
      </c>
      <c r="F664" t="s">
        <v>2818</v>
      </c>
      <c r="G664" t="b">
        <v>0</v>
      </c>
      <c r="H664" t="b">
        <v>0</v>
      </c>
    </row>
    <row r="665" spans="1:8" x14ac:dyDescent="0.15">
      <c r="A665" t="s">
        <v>153</v>
      </c>
      <c r="B665" t="s">
        <v>27</v>
      </c>
      <c r="C665">
        <v>3</v>
      </c>
      <c r="D665">
        <v>1137</v>
      </c>
      <c r="E665">
        <v>2</v>
      </c>
      <c r="F665" t="s">
        <v>2560</v>
      </c>
      <c r="G665" t="b">
        <v>0</v>
      </c>
      <c r="H665" t="b">
        <v>0</v>
      </c>
    </row>
    <row r="666" spans="1:8" x14ac:dyDescent="0.15">
      <c r="A666" t="s">
        <v>156</v>
      </c>
      <c r="B666" t="s">
        <v>30</v>
      </c>
      <c r="C666">
        <v>3</v>
      </c>
      <c r="D666">
        <v>1138</v>
      </c>
      <c r="E666">
        <v>2</v>
      </c>
      <c r="F666" t="s">
        <v>2691</v>
      </c>
      <c r="G666" t="b">
        <v>0</v>
      </c>
      <c r="H666" t="b">
        <v>0</v>
      </c>
    </row>
    <row r="667" spans="1:8" x14ac:dyDescent="0.15">
      <c r="A667" t="s">
        <v>156</v>
      </c>
      <c r="B667" t="s">
        <v>27</v>
      </c>
      <c r="C667">
        <v>3</v>
      </c>
      <c r="D667">
        <v>1138</v>
      </c>
      <c r="E667">
        <v>2</v>
      </c>
      <c r="F667" t="s">
        <v>2492</v>
      </c>
      <c r="G667" t="b">
        <v>0</v>
      </c>
      <c r="H667" t="b">
        <v>0</v>
      </c>
    </row>
    <row r="668" spans="1:8" x14ac:dyDescent="0.15">
      <c r="A668" t="s">
        <v>155</v>
      </c>
      <c r="B668" t="s">
        <v>30</v>
      </c>
      <c r="C668">
        <v>3</v>
      </c>
      <c r="D668">
        <v>1139</v>
      </c>
      <c r="E668">
        <v>2</v>
      </c>
      <c r="F668" t="s">
        <v>3095</v>
      </c>
      <c r="G668" t="b">
        <v>0</v>
      </c>
      <c r="H668" t="b">
        <v>0</v>
      </c>
    </row>
    <row r="669" spans="1:8" x14ac:dyDescent="0.15">
      <c r="A669" t="s">
        <v>155</v>
      </c>
      <c r="B669" t="s">
        <v>27</v>
      </c>
      <c r="C669">
        <v>3</v>
      </c>
      <c r="D669">
        <v>1139</v>
      </c>
      <c r="E669">
        <v>2</v>
      </c>
      <c r="F669" t="s">
        <v>3346</v>
      </c>
      <c r="G669" t="b">
        <v>0</v>
      </c>
      <c r="H669" t="b">
        <v>0</v>
      </c>
    </row>
    <row r="670" spans="1:8" x14ac:dyDescent="0.15">
      <c r="A670" t="s">
        <v>155</v>
      </c>
      <c r="B670" t="s">
        <v>30</v>
      </c>
      <c r="C670">
        <v>2</v>
      </c>
      <c r="D670">
        <v>1140</v>
      </c>
      <c r="E670">
        <v>2</v>
      </c>
      <c r="F670" t="s">
        <v>2638</v>
      </c>
      <c r="G670" t="b">
        <v>0</v>
      </c>
      <c r="H670" t="b">
        <v>0</v>
      </c>
    </row>
    <row r="671" spans="1:8" x14ac:dyDescent="0.15">
      <c r="A671" t="s">
        <v>153</v>
      </c>
      <c r="B671" t="s">
        <v>30</v>
      </c>
      <c r="C671">
        <v>2</v>
      </c>
      <c r="D671">
        <v>1140</v>
      </c>
      <c r="E671">
        <v>2</v>
      </c>
      <c r="F671" t="s">
        <v>2789</v>
      </c>
      <c r="G671" t="b">
        <v>0</v>
      </c>
      <c r="H671" t="b">
        <v>0</v>
      </c>
    </row>
    <row r="672" spans="1:8" x14ac:dyDescent="0.15">
      <c r="A672" t="s">
        <v>155</v>
      </c>
      <c r="B672" t="s">
        <v>30</v>
      </c>
      <c r="C672">
        <v>2</v>
      </c>
      <c r="D672">
        <v>1141</v>
      </c>
      <c r="E672">
        <v>1</v>
      </c>
      <c r="F672" t="s">
        <v>2646</v>
      </c>
      <c r="G672" t="b">
        <v>0</v>
      </c>
      <c r="H672" t="b">
        <v>0</v>
      </c>
    </row>
    <row r="673" spans="1:8" x14ac:dyDescent="0.15">
      <c r="A673" t="s">
        <v>155</v>
      </c>
      <c r="B673" t="s">
        <v>27</v>
      </c>
      <c r="C673">
        <v>2</v>
      </c>
      <c r="D673">
        <v>1141</v>
      </c>
      <c r="E673">
        <v>1</v>
      </c>
      <c r="F673" t="s">
        <v>2857</v>
      </c>
      <c r="G673" t="b">
        <v>0</v>
      </c>
      <c r="H673" t="b">
        <v>0</v>
      </c>
    </row>
    <row r="674" spans="1:8" x14ac:dyDescent="0.15">
      <c r="A674" t="s">
        <v>156</v>
      </c>
      <c r="B674" t="s">
        <v>30</v>
      </c>
      <c r="C674">
        <v>3</v>
      </c>
      <c r="D674">
        <v>1142</v>
      </c>
      <c r="E674">
        <v>2</v>
      </c>
      <c r="F674" t="s">
        <v>3169</v>
      </c>
      <c r="G674" t="b">
        <v>0</v>
      </c>
      <c r="H674" t="b">
        <v>0</v>
      </c>
    </row>
    <row r="675" spans="1:8" x14ac:dyDescent="0.15">
      <c r="A675" t="s">
        <v>154</v>
      </c>
      <c r="B675" t="s">
        <v>23</v>
      </c>
      <c r="C675">
        <v>3</v>
      </c>
      <c r="D675">
        <v>1142</v>
      </c>
      <c r="E675">
        <v>2</v>
      </c>
      <c r="F675" t="s">
        <v>2946</v>
      </c>
      <c r="G675" t="b">
        <v>0</v>
      </c>
      <c r="H675" t="b">
        <v>0</v>
      </c>
    </row>
    <row r="676" spans="1:8" x14ac:dyDescent="0.15">
      <c r="A676" t="s">
        <v>157</v>
      </c>
      <c r="B676" t="s">
        <v>30</v>
      </c>
      <c r="C676">
        <v>3</v>
      </c>
      <c r="D676">
        <v>1143</v>
      </c>
      <c r="E676">
        <v>1</v>
      </c>
      <c r="F676" t="s">
        <v>3312</v>
      </c>
      <c r="G676" t="b">
        <v>0</v>
      </c>
      <c r="H676" t="b">
        <v>0</v>
      </c>
    </row>
    <row r="677" spans="1:8" x14ac:dyDescent="0.15">
      <c r="A677" t="s">
        <v>157</v>
      </c>
      <c r="B677" t="s">
        <v>27</v>
      </c>
      <c r="C677">
        <v>3</v>
      </c>
      <c r="D677">
        <v>1143</v>
      </c>
      <c r="E677">
        <v>1</v>
      </c>
      <c r="F677" t="s">
        <v>2541</v>
      </c>
      <c r="G677" t="b">
        <v>0</v>
      </c>
      <c r="H677" t="b">
        <v>0</v>
      </c>
    </row>
    <row r="678" spans="1:8" x14ac:dyDescent="0.15">
      <c r="A678" t="s">
        <v>153</v>
      </c>
      <c r="B678" t="s">
        <v>30</v>
      </c>
      <c r="C678">
        <v>3</v>
      </c>
      <c r="D678">
        <v>1144</v>
      </c>
      <c r="E678">
        <v>2</v>
      </c>
      <c r="F678" t="s">
        <v>2815</v>
      </c>
      <c r="G678" t="b">
        <v>0</v>
      </c>
      <c r="H678" t="b">
        <v>0</v>
      </c>
    </row>
    <row r="679" spans="1:8" x14ac:dyDescent="0.15">
      <c r="A679" t="s">
        <v>154</v>
      </c>
      <c r="B679" t="s">
        <v>23</v>
      </c>
      <c r="C679">
        <v>3</v>
      </c>
      <c r="D679">
        <v>1144</v>
      </c>
      <c r="E679">
        <v>2</v>
      </c>
      <c r="F679" t="s">
        <v>2591</v>
      </c>
      <c r="G679" t="b">
        <v>0</v>
      </c>
      <c r="H679" t="b">
        <v>0</v>
      </c>
    </row>
    <row r="680" spans="1:8" x14ac:dyDescent="0.15">
      <c r="A680" t="s">
        <v>157</v>
      </c>
      <c r="B680" t="s">
        <v>27</v>
      </c>
      <c r="C680">
        <v>3</v>
      </c>
      <c r="D680">
        <v>1145</v>
      </c>
      <c r="E680">
        <v>2</v>
      </c>
      <c r="F680" t="s">
        <v>2531</v>
      </c>
      <c r="G680" t="b">
        <v>0</v>
      </c>
      <c r="H680" t="b">
        <v>0</v>
      </c>
    </row>
    <row r="681" spans="1:8" x14ac:dyDescent="0.15">
      <c r="A681" t="s">
        <v>154</v>
      </c>
      <c r="B681" t="s">
        <v>23</v>
      </c>
      <c r="C681">
        <v>3</v>
      </c>
      <c r="D681">
        <v>1145</v>
      </c>
      <c r="E681">
        <v>2</v>
      </c>
      <c r="F681" t="s">
        <v>2590</v>
      </c>
      <c r="G681" t="b">
        <v>0</v>
      </c>
      <c r="H681" t="b">
        <v>0</v>
      </c>
    </row>
    <row r="682" spans="1:8" x14ac:dyDescent="0.15">
      <c r="A682" t="s">
        <v>155</v>
      </c>
      <c r="B682" t="s">
        <v>30</v>
      </c>
      <c r="C682">
        <v>3</v>
      </c>
      <c r="D682">
        <v>1146</v>
      </c>
      <c r="E682">
        <v>1</v>
      </c>
      <c r="F682" t="s">
        <v>3100</v>
      </c>
      <c r="G682" t="b">
        <v>0</v>
      </c>
      <c r="H682" t="b">
        <v>0</v>
      </c>
    </row>
    <row r="683" spans="1:8" x14ac:dyDescent="0.15">
      <c r="A683" t="s">
        <v>156</v>
      </c>
      <c r="B683" t="s">
        <v>30</v>
      </c>
      <c r="C683">
        <v>3</v>
      </c>
      <c r="D683">
        <v>1146</v>
      </c>
      <c r="E683">
        <v>1</v>
      </c>
      <c r="F683" t="s">
        <v>3177</v>
      </c>
      <c r="G683" t="b">
        <v>0</v>
      </c>
      <c r="H683" t="b">
        <v>0</v>
      </c>
    </row>
    <row r="684" spans="1:8" x14ac:dyDescent="0.15">
      <c r="A684" t="s">
        <v>155</v>
      </c>
      <c r="B684" t="s">
        <v>30</v>
      </c>
      <c r="C684">
        <v>2</v>
      </c>
      <c r="D684">
        <v>1147</v>
      </c>
      <c r="E684">
        <v>1</v>
      </c>
      <c r="F684" t="s">
        <v>3062</v>
      </c>
      <c r="G684" t="b">
        <v>0</v>
      </c>
      <c r="H684" t="b">
        <v>0</v>
      </c>
    </row>
    <row r="685" spans="1:8" x14ac:dyDescent="0.15">
      <c r="A685" t="s">
        <v>153</v>
      </c>
      <c r="B685" t="s">
        <v>30</v>
      </c>
      <c r="C685">
        <v>2</v>
      </c>
      <c r="D685">
        <v>1147</v>
      </c>
      <c r="E685">
        <v>1</v>
      </c>
      <c r="F685" t="s">
        <v>3323</v>
      </c>
      <c r="G685" t="b">
        <v>0</v>
      </c>
      <c r="H685" t="b">
        <v>0</v>
      </c>
    </row>
    <row r="686" spans="1:8" x14ac:dyDescent="0.15">
      <c r="A686" t="s">
        <v>155</v>
      </c>
      <c r="B686" t="s">
        <v>30</v>
      </c>
      <c r="C686">
        <v>2</v>
      </c>
      <c r="D686">
        <v>1148</v>
      </c>
      <c r="E686">
        <v>1</v>
      </c>
      <c r="F686" t="s">
        <v>3049</v>
      </c>
      <c r="G686" t="b">
        <v>0</v>
      </c>
      <c r="H686" t="b">
        <v>0</v>
      </c>
    </row>
    <row r="687" spans="1:8" x14ac:dyDescent="0.15">
      <c r="A687" t="s">
        <v>155</v>
      </c>
      <c r="B687" t="s">
        <v>30</v>
      </c>
      <c r="C687">
        <v>1</v>
      </c>
      <c r="D687">
        <v>1149</v>
      </c>
      <c r="E687">
        <v>1</v>
      </c>
      <c r="F687" t="s">
        <v>3011</v>
      </c>
      <c r="G687" t="b">
        <v>0</v>
      </c>
      <c r="H687" t="b">
        <v>0</v>
      </c>
    </row>
    <row r="688" spans="1:8" x14ac:dyDescent="0.15">
      <c r="A688" t="s">
        <v>157</v>
      </c>
      <c r="B688" t="s">
        <v>30</v>
      </c>
      <c r="C688">
        <v>3</v>
      </c>
      <c r="D688">
        <v>1150</v>
      </c>
      <c r="E688">
        <v>2</v>
      </c>
      <c r="F688" t="s">
        <v>2414</v>
      </c>
      <c r="G688" t="b">
        <v>0</v>
      </c>
      <c r="H688" t="b">
        <v>0</v>
      </c>
    </row>
    <row r="689" spans="1:8" x14ac:dyDescent="0.15">
      <c r="A689" t="s">
        <v>157</v>
      </c>
      <c r="B689" t="s">
        <v>27</v>
      </c>
      <c r="C689">
        <v>3</v>
      </c>
      <c r="D689">
        <v>1150</v>
      </c>
      <c r="E689">
        <v>2</v>
      </c>
      <c r="F689" t="s">
        <v>2518</v>
      </c>
      <c r="G689" t="b">
        <v>0</v>
      </c>
      <c r="H689" t="b">
        <v>0</v>
      </c>
    </row>
    <row r="690" spans="1:8" x14ac:dyDescent="0.15">
      <c r="A690" t="s">
        <v>155</v>
      </c>
      <c r="B690" t="s">
        <v>30</v>
      </c>
      <c r="C690">
        <v>1</v>
      </c>
      <c r="D690">
        <v>1151</v>
      </c>
      <c r="E690">
        <v>2</v>
      </c>
      <c r="F690" t="s">
        <v>2614</v>
      </c>
      <c r="G690" t="b">
        <v>0</v>
      </c>
      <c r="H690" t="b">
        <v>0</v>
      </c>
    </row>
    <row r="691" spans="1:8" x14ac:dyDescent="0.15">
      <c r="A691" t="s">
        <v>156</v>
      </c>
      <c r="B691" t="s">
        <v>30</v>
      </c>
      <c r="C691">
        <v>1</v>
      </c>
      <c r="D691">
        <v>1151</v>
      </c>
      <c r="E691">
        <v>2</v>
      </c>
      <c r="F691" t="s">
        <v>2387</v>
      </c>
      <c r="G691" t="b">
        <v>0</v>
      </c>
      <c r="H691" t="b">
        <v>0</v>
      </c>
    </row>
    <row r="692" spans="1:8" x14ac:dyDescent="0.15">
      <c r="A692" t="s">
        <v>156</v>
      </c>
      <c r="B692" t="s">
        <v>30</v>
      </c>
      <c r="C692">
        <v>1</v>
      </c>
      <c r="D692">
        <v>1152</v>
      </c>
      <c r="E692">
        <v>2</v>
      </c>
      <c r="F692" t="s">
        <v>2388</v>
      </c>
      <c r="G692" t="b">
        <v>0</v>
      </c>
      <c r="H692" t="b">
        <v>0</v>
      </c>
    </row>
    <row r="693" spans="1:8" x14ac:dyDescent="0.15">
      <c r="A693" t="s">
        <v>157</v>
      </c>
      <c r="B693" t="s">
        <v>30</v>
      </c>
      <c r="C693">
        <v>1</v>
      </c>
      <c r="D693">
        <v>1152</v>
      </c>
      <c r="E693">
        <v>2</v>
      </c>
      <c r="F693" t="s">
        <v>2733</v>
      </c>
      <c r="G693" t="b">
        <v>0</v>
      </c>
      <c r="H693" t="b">
        <v>0</v>
      </c>
    </row>
    <row r="694" spans="1:8" x14ac:dyDescent="0.15">
      <c r="A694" t="s">
        <v>156</v>
      </c>
      <c r="B694" t="s">
        <v>30</v>
      </c>
      <c r="C694">
        <v>1</v>
      </c>
      <c r="D694">
        <v>1153</v>
      </c>
      <c r="E694">
        <v>2</v>
      </c>
      <c r="F694" t="s">
        <v>2382</v>
      </c>
      <c r="G694" t="b">
        <v>0</v>
      </c>
      <c r="H694" t="b">
        <v>0</v>
      </c>
    </row>
    <row r="695" spans="1:8" x14ac:dyDescent="0.15">
      <c r="A695" t="s">
        <v>157</v>
      </c>
      <c r="B695" t="s">
        <v>30</v>
      </c>
      <c r="C695">
        <v>1</v>
      </c>
      <c r="D695">
        <v>1153</v>
      </c>
      <c r="E695">
        <v>2</v>
      </c>
      <c r="F695" t="s">
        <v>2722</v>
      </c>
      <c r="G695" t="b">
        <v>0</v>
      </c>
      <c r="H695" t="b">
        <v>0</v>
      </c>
    </row>
    <row r="696" spans="1:8" x14ac:dyDescent="0.15">
      <c r="A696" t="s">
        <v>144</v>
      </c>
      <c r="B696" t="s">
        <v>23</v>
      </c>
      <c r="C696">
        <v>1</v>
      </c>
      <c r="D696">
        <v>1153</v>
      </c>
      <c r="E696">
        <v>2</v>
      </c>
      <c r="F696" t="s">
        <v>178</v>
      </c>
      <c r="G696" t="b">
        <v>0</v>
      </c>
      <c r="H696" t="b">
        <v>0</v>
      </c>
    </row>
    <row r="697" spans="1:8" x14ac:dyDescent="0.15">
      <c r="A697" t="s">
        <v>155</v>
      </c>
      <c r="B697" t="s">
        <v>27</v>
      </c>
      <c r="C697">
        <v>2</v>
      </c>
      <c r="D697">
        <v>1154</v>
      </c>
      <c r="E697">
        <v>2</v>
      </c>
      <c r="F697" t="s">
        <v>2842</v>
      </c>
      <c r="G697" t="b">
        <v>0</v>
      </c>
      <c r="H697" t="b">
        <v>0</v>
      </c>
    </row>
    <row r="698" spans="1:8" x14ac:dyDescent="0.15">
      <c r="A698" t="s">
        <v>156</v>
      </c>
      <c r="B698" t="s">
        <v>30</v>
      </c>
      <c r="C698">
        <v>2</v>
      </c>
      <c r="D698">
        <v>1154</v>
      </c>
      <c r="E698">
        <v>2</v>
      </c>
      <c r="F698" t="s">
        <v>2669</v>
      </c>
      <c r="G698" t="b">
        <v>0</v>
      </c>
      <c r="H698" t="b">
        <v>0</v>
      </c>
    </row>
    <row r="699" spans="1:8" x14ac:dyDescent="0.15">
      <c r="A699" t="s">
        <v>155</v>
      </c>
      <c r="B699" t="s">
        <v>30</v>
      </c>
      <c r="C699">
        <v>3</v>
      </c>
      <c r="D699">
        <v>1155</v>
      </c>
      <c r="E699">
        <v>2</v>
      </c>
      <c r="F699" t="s">
        <v>3076</v>
      </c>
      <c r="G699" t="b">
        <v>0</v>
      </c>
      <c r="H699" t="b">
        <v>0</v>
      </c>
    </row>
    <row r="700" spans="1:8" x14ac:dyDescent="0.15">
      <c r="A700" t="s">
        <v>156</v>
      </c>
      <c r="B700" t="s">
        <v>30</v>
      </c>
      <c r="C700">
        <v>3</v>
      </c>
      <c r="D700">
        <v>1155</v>
      </c>
      <c r="E700">
        <v>2</v>
      </c>
      <c r="F700" t="s">
        <v>3163</v>
      </c>
      <c r="G700" t="b">
        <v>0</v>
      </c>
      <c r="H700" t="b">
        <v>0</v>
      </c>
    </row>
    <row r="701" spans="1:8" x14ac:dyDescent="0.15">
      <c r="A701" t="s">
        <v>155</v>
      </c>
      <c r="B701" t="s">
        <v>30</v>
      </c>
      <c r="C701">
        <v>2</v>
      </c>
      <c r="D701">
        <v>1156</v>
      </c>
      <c r="E701">
        <v>2</v>
      </c>
      <c r="F701" t="s">
        <v>3029</v>
      </c>
      <c r="G701" t="b">
        <v>0</v>
      </c>
      <c r="H701" t="b">
        <v>0</v>
      </c>
    </row>
    <row r="702" spans="1:8" x14ac:dyDescent="0.15">
      <c r="A702" t="s">
        <v>157</v>
      </c>
      <c r="B702" t="s">
        <v>30</v>
      </c>
      <c r="C702">
        <v>2</v>
      </c>
      <c r="D702">
        <v>1156</v>
      </c>
      <c r="E702">
        <v>2</v>
      </c>
      <c r="F702" t="s">
        <v>3204</v>
      </c>
      <c r="G702" t="b">
        <v>0</v>
      </c>
      <c r="H702" t="b">
        <v>0</v>
      </c>
    </row>
    <row r="703" spans="1:8" x14ac:dyDescent="0.15">
      <c r="A703" t="s">
        <v>155</v>
      </c>
      <c r="B703" t="s">
        <v>30</v>
      </c>
      <c r="C703">
        <v>3</v>
      </c>
      <c r="D703">
        <v>1157</v>
      </c>
      <c r="E703">
        <v>2</v>
      </c>
      <c r="F703" t="s">
        <v>3078</v>
      </c>
      <c r="G703" t="b">
        <v>0</v>
      </c>
      <c r="H703" t="b">
        <v>0</v>
      </c>
    </row>
    <row r="704" spans="1:8" x14ac:dyDescent="0.15">
      <c r="A704" t="s">
        <v>155</v>
      </c>
      <c r="B704" t="s">
        <v>27</v>
      </c>
      <c r="C704">
        <v>3</v>
      </c>
      <c r="D704">
        <v>1157</v>
      </c>
      <c r="E704">
        <v>2</v>
      </c>
      <c r="F704" t="s">
        <v>3341</v>
      </c>
      <c r="G704" t="b">
        <v>0</v>
      </c>
      <c r="H704" t="b">
        <v>0</v>
      </c>
    </row>
    <row r="705" spans="1:8" x14ac:dyDescent="0.15">
      <c r="A705" t="s">
        <v>153</v>
      </c>
      <c r="B705" t="s">
        <v>30</v>
      </c>
      <c r="C705">
        <v>3</v>
      </c>
      <c r="D705">
        <v>1158</v>
      </c>
      <c r="E705">
        <v>2</v>
      </c>
      <c r="F705" t="s">
        <v>3335</v>
      </c>
      <c r="G705" t="b">
        <v>0</v>
      </c>
      <c r="H705" t="b">
        <v>0</v>
      </c>
    </row>
    <row r="706" spans="1:8" x14ac:dyDescent="0.15">
      <c r="A706" t="s">
        <v>153</v>
      </c>
      <c r="B706" t="s">
        <v>27</v>
      </c>
      <c r="C706">
        <v>3</v>
      </c>
      <c r="D706">
        <v>1158</v>
      </c>
      <c r="E706">
        <v>2</v>
      </c>
      <c r="F706" t="s">
        <v>2550</v>
      </c>
      <c r="G706" t="b">
        <v>0</v>
      </c>
      <c r="H706" t="b">
        <v>0</v>
      </c>
    </row>
    <row r="707" spans="1:8" x14ac:dyDescent="0.15">
      <c r="A707" t="s">
        <v>156</v>
      </c>
      <c r="B707" t="s">
        <v>30</v>
      </c>
      <c r="C707">
        <v>2</v>
      </c>
      <c r="D707">
        <v>1159</v>
      </c>
      <c r="E707">
        <v>2</v>
      </c>
      <c r="F707" t="s">
        <v>3135</v>
      </c>
      <c r="G707" t="b">
        <v>0</v>
      </c>
      <c r="H707" t="b">
        <v>0</v>
      </c>
    </row>
    <row r="708" spans="1:8" x14ac:dyDescent="0.15">
      <c r="A708" t="s">
        <v>157</v>
      </c>
      <c r="B708" t="s">
        <v>30</v>
      </c>
      <c r="C708">
        <v>2</v>
      </c>
      <c r="D708">
        <v>1159</v>
      </c>
      <c r="E708">
        <v>2</v>
      </c>
      <c r="F708" t="s">
        <v>2765</v>
      </c>
      <c r="G708" t="b">
        <v>0</v>
      </c>
      <c r="H708" t="b">
        <v>0</v>
      </c>
    </row>
    <row r="709" spans="1:8" x14ac:dyDescent="0.15">
      <c r="A709" t="s">
        <v>156</v>
      </c>
      <c r="B709" t="s">
        <v>30</v>
      </c>
      <c r="C709">
        <v>2</v>
      </c>
      <c r="D709">
        <v>1160</v>
      </c>
      <c r="E709">
        <v>2</v>
      </c>
      <c r="F709" t="s">
        <v>372</v>
      </c>
      <c r="G709" t="b">
        <v>0</v>
      </c>
      <c r="H709" t="b">
        <v>0</v>
      </c>
    </row>
    <row r="710" spans="1:8" x14ac:dyDescent="0.15">
      <c r="A710" t="s">
        <v>157</v>
      </c>
      <c r="B710" t="s">
        <v>30</v>
      </c>
      <c r="C710">
        <v>2</v>
      </c>
      <c r="D710">
        <v>1160</v>
      </c>
      <c r="E710">
        <v>2</v>
      </c>
      <c r="F710" t="s">
        <v>2764</v>
      </c>
      <c r="G710" t="b">
        <v>0</v>
      </c>
      <c r="H710" t="b">
        <v>0</v>
      </c>
    </row>
    <row r="711" spans="1:8" x14ac:dyDescent="0.15">
      <c r="A711" t="s">
        <v>155</v>
      </c>
      <c r="B711" t="s">
        <v>27</v>
      </c>
      <c r="C711">
        <v>2</v>
      </c>
      <c r="D711">
        <v>1161</v>
      </c>
      <c r="E711">
        <v>2</v>
      </c>
      <c r="F711" t="s">
        <v>2841</v>
      </c>
      <c r="G711" t="b">
        <v>0</v>
      </c>
      <c r="H711" t="b">
        <v>0</v>
      </c>
    </row>
    <row r="712" spans="1:8" x14ac:dyDescent="0.15">
      <c r="A712" t="s">
        <v>156</v>
      </c>
      <c r="B712" t="s">
        <v>30</v>
      </c>
      <c r="C712">
        <v>2</v>
      </c>
      <c r="D712">
        <v>1161</v>
      </c>
      <c r="E712">
        <v>2</v>
      </c>
      <c r="F712" t="s">
        <v>3139</v>
      </c>
      <c r="G712" t="b">
        <v>0</v>
      </c>
      <c r="H712" t="b">
        <v>0</v>
      </c>
    </row>
    <row r="713" spans="1:8" x14ac:dyDescent="0.15">
      <c r="A713" t="s">
        <v>156</v>
      </c>
      <c r="B713" t="s">
        <v>30</v>
      </c>
      <c r="C713">
        <v>3</v>
      </c>
      <c r="D713">
        <v>1162</v>
      </c>
      <c r="E713">
        <v>2</v>
      </c>
      <c r="F713" t="s">
        <v>3166</v>
      </c>
      <c r="G713" t="b">
        <v>0</v>
      </c>
      <c r="H713" t="b">
        <v>0</v>
      </c>
    </row>
    <row r="714" spans="1:8" x14ac:dyDescent="0.15">
      <c r="A714" t="s">
        <v>157</v>
      </c>
      <c r="B714" t="s">
        <v>30</v>
      </c>
      <c r="C714">
        <v>3</v>
      </c>
      <c r="D714">
        <v>1162</v>
      </c>
      <c r="E714">
        <v>2</v>
      </c>
      <c r="F714" t="s">
        <v>386</v>
      </c>
      <c r="G714" t="b">
        <v>0</v>
      </c>
      <c r="H714" t="b">
        <v>0</v>
      </c>
    </row>
    <row r="715" spans="1:8" x14ac:dyDescent="0.15">
      <c r="A715" t="s">
        <v>157</v>
      </c>
      <c r="B715" t="s">
        <v>30</v>
      </c>
      <c r="C715">
        <v>2</v>
      </c>
      <c r="D715">
        <v>1163</v>
      </c>
      <c r="E715">
        <v>2</v>
      </c>
      <c r="F715" t="s">
        <v>2757</v>
      </c>
      <c r="G715" t="b">
        <v>0</v>
      </c>
      <c r="H715" t="b">
        <v>0</v>
      </c>
    </row>
    <row r="716" spans="1:8" x14ac:dyDescent="0.15">
      <c r="A716" t="s">
        <v>154</v>
      </c>
      <c r="B716" t="s">
        <v>23</v>
      </c>
      <c r="C716">
        <v>2</v>
      </c>
      <c r="D716">
        <v>1163</v>
      </c>
      <c r="E716">
        <v>2</v>
      </c>
      <c r="F716" t="s">
        <v>2327</v>
      </c>
      <c r="G716" t="b">
        <v>0</v>
      </c>
      <c r="H716" t="b">
        <v>0</v>
      </c>
    </row>
    <row r="717" spans="1:8" x14ac:dyDescent="0.15">
      <c r="A717" t="s">
        <v>155</v>
      </c>
      <c r="B717" t="s">
        <v>30</v>
      </c>
      <c r="C717">
        <v>2</v>
      </c>
      <c r="D717">
        <v>1164</v>
      </c>
      <c r="E717">
        <v>2</v>
      </c>
      <c r="F717" t="s">
        <v>2649</v>
      </c>
      <c r="G717" t="b">
        <v>0</v>
      </c>
      <c r="H717" t="b">
        <v>0</v>
      </c>
    </row>
    <row r="718" spans="1:8" x14ac:dyDescent="0.15">
      <c r="A718" t="s">
        <v>156</v>
      </c>
      <c r="B718" t="s">
        <v>30</v>
      </c>
      <c r="C718">
        <v>2</v>
      </c>
      <c r="D718">
        <v>1164</v>
      </c>
      <c r="E718">
        <v>2</v>
      </c>
      <c r="F718" t="s">
        <v>2674</v>
      </c>
      <c r="G718" t="b">
        <v>0</v>
      </c>
      <c r="H718" t="b">
        <v>0</v>
      </c>
    </row>
    <row r="719" spans="1:8" x14ac:dyDescent="0.15">
      <c r="A719" t="s">
        <v>144</v>
      </c>
      <c r="B719" t="s">
        <v>23</v>
      </c>
      <c r="C719">
        <v>2</v>
      </c>
      <c r="D719">
        <v>1164</v>
      </c>
      <c r="E719">
        <v>2</v>
      </c>
      <c r="F719" t="s">
        <v>178</v>
      </c>
      <c r="G719" t="b">
        <v>0</v>
      </c>
      <c r="H719" t="b">
        <v>0</v>
      </c>
    </row>
    <row r="720" spans="1:8" x14ac:dyDescent="0.15">
      <c r="A720" t="s">
        <v>156</v>
      </c>
      <c r="B720" t="s">
        <v>30</v>
      </c>
      <c r="C720">
        <v>2</v>
      </c>
      <c r="D720">
        <v>1165</v>
      </c>
      <c r="E720">
        <v>2</v>
      </c>
      <c r="F720" t="s">
        <v>2664</v>
      </c>
      <c r="G720" t="b">
        <v>0</v>
      </c>
      <c r="H720" t="b">
        <v>0</v>
      </c>
    </row>
    <row r="721" spans="1:8" x14ac:dyDescent="0.15">
      <c r="A721" t="s">
        <v>153</v>
      </c>
      <c r="B721" t="s">
        <v>30</v>
      </c>
      <c r="C721">
        <v>2</v>
      </c>
      <c r="D721">
        <v>1165</v>
      </c>
      <c r="E721">
        <v>2</v>
      </c>
      <c r="F721" t="s">
        <v>2618</v>
      </c>
      <c r="G721" t="b">
        <v>0</v>
      </c>
      <c r="H721" t="b">
        <v>0</v>
      </c>
    </row>
    <row r="722" spans="1:8" x14ac:dyDescent="0.15">
      <c r="A722" t="s">
        <v>155</v>
      </c>
      <c r="B722" t="s">
        <v>27</v>
      </c>
      <c r="C722">
        <v>3</v>
      </c>
      <c r="D722">
        <v>1166</v>
      </c>
      <c r="E722">
        <v>2</v>
      </c>
      <c r="F722" t="s">
        <v>3344</v>
      </c>
      <c r="G722" t="b">
        <v>0</v>
      </c>
      <c r="H722" t="b">
        <v>0</v>
      </c>
    </row>
    <row r="723" spans="1:8" x14ac:dyDescent="0.15">
      <c r="A723" t="s">
        <v>156</v>
      </c>
      <c r="B723" t="s">
        <v>30</v>
      </c>
      <c r="C723">
        <v>3</v>
      </c>
      <c r="D723">
        <v>1166</v>
      </c>
      <c r="E723">
        <v>2</v>
      </c>
      <c r="F723" t="s">
        <v>3168</v>
      </c>
      <c r="G723" t="b">
        <v>0</v>
      </c>
      <c r="H723" t="b">
        <v>0</v>
      </c>
    </row>
    <row r="724" spans="1:8" x14ac:dyDescent="0.15">
      <c r="A724" t="s">
        <v>156</v>
      </c>
      <c r="B724" t="s">
        <v>30</v>
      </c>
      <c r="C724">
        <v>1</v>
      </c>
      <c r="D724">
        <v>1167</v>
      </c>
      <c r="E724">
        <v>1</v>
      </c>
      <c r="F724" t="s">
        <v>2398</v>
      </c>
      <c r="G724" t="b">
        <v>0</v>
      </c>
      <c r="H724" t="b">
        <v>0</v>
      </c>
    </row>
    <row r="725" spans="1:8" x14ac:dyDescent="0.15">
      <c r="A725" t="s">
        <v>157</v>
      </c>
      <c r="B725" t="s">
        <v>30</v>
      </c>
      <c r="C725">
        <v>1</v>
      </c>
      <c r="D725">
        <v>1167</v>
      </c>
      <c r="E725">
        <v>1</v>
      </c>
      <c r="F725" t="s">
        <v>2748</v>
      </c>
      <c r="G725" t="b">
        <v>0</v>
      </c>
      <c r="H725" t="b">
        <v>0</v>
      </c>
    </row>
    <row r="726" spans="1:8" x14ac:dyDescent="0.15">
      <c r="A726" t="s">
        <v>156</v>
      </c>
      <c r="B726" t="s">
        <v>30</v>
      </c>
      <c r="C726">
        <v>1</v>
      </c>
      <c r="D726">
        <v>1168</v>
      </c>
      <c r="E726">
        <v>1</v>
      </c>
      <c r="F726" t="s">
        <v>2402</v>
      </c>
      <c r="G726" t="b">
        <v>0</v>
      </c>
      <c r="H726" t="b">
        <v>0</v>
      </c>
    </row>
    <row r="727" spans="1:8" x14ac:dyDescent="0.15">
      <c r="A727" t="s">
        <v>157</v>
      </c>
      <c r="B727" t="s">
        <v>30</v>
      </c>
      <c r="C727">
        <v>1</v>
      </c>
      <c r="D727">
        <v>1168</v>
      </c>
      <c r="E727">
        <v>1</v>
      </c>
      <c r="F727" t="s">
        <v>2747</v>
      </c>
      <c r="G727" t="b">
        <v>0</v>
      </c>
      <c r="H727" t="b">
        <v>0</v>
      </c>
    </row>
    <row r="728" spans="1:8" x14ac:dyDescent="0.15">
      <c r="A728" t="s">
        <v>144</v>
      </c>
      <c r="B728" t="s">
        <v>23</v>
      </c>
      <c r="C728">
        <v>1</v>
      </c>
      <c r="D728">
        <v>1168</v>
      </c>
      <c r="E728">
        <v>1</v>
      </c>
      <c r="F728" t="s">
        <v>178</v>
      </c>
      <c r="G728" t="b">
        <v>0</v>
      </c>
      <c r="H728" t="b">
        <v>0</v>
      </c>
    </row>
    <row r="729" spans="1:8" x14ac:dyDescent="0.15">
      <c r="A729" t="s">
        <v>155</v>
      </c>
      <c r="B729" t="s">
        <v>30</v>
      </c>
      <c r="C729">
        <v>2</v>
      </c>
      <c r="D729">
        <v>1169</v>
      </c>
      <c r="E729">
        <v>1</v>
      </c>
      <c r="F729" t="s">
        <v>2636</v>
      </c>
      <c r="G729" t="b">
        <v>0</v>
      </c>
      <c r="H729" t="b">
        <v>0</v>
      </c>
    </row>
    <row r="730" spans="1:8" x14ac:dyDescent="0.15">
      <c r="A730" t="s">
        <v>157</v>
      </c>
      <c r="B730" t="s">
        <v>30</v>
      </c>
      <c r="C730">
        <v>2</v>
      </c>
      <c r="D730">
        <v>1169</v>
      </c>
      <c r="E730">
        <v>1</v>
      </c>
      <c r="F730" t="s">
        <v>377</v>
      </c>
      <c r="G730" t="b">
        <v>0</v>
      </c>
      <c r="H730" t="b">
        <v>0</v>
      </c>
    </row>
    <row r="731" spans="1:8" x14ac:dyDescent="0.15">
      <c r="A731" t="s">
        <v>156</v>
      </c>
      <c r="B731" t="s">
        <v>30</v>
      </c>
      <c r="C731">
        <v>1</v>
      </c>
      <c r="D731">
        <v>1170</v>
      </c>
      <c r="E731">
        <v>1</v>
      </c>
      <c r="F731" t="s">
        <v>2396</v>
      </c>
      <c r="G731" t="b">
        <v>0</v>
      </c>
      <c r="H731" t="b">
        <v>0</v>
      </c>
    </row>
    <row r="732" spans="1:8" x14ac:dyDescent="0.15">
      <c r="A732" t="s">
        <v>157</v>
      </c>
      <c r="B732" t="s">
        <v>30</v>
      </c>
      <c r="C732">
        <v>1</v>
      </c>
      <c r="D732">
        <v>1170</v>
      </c>
      <c r="E732">
        <v>1</v>
      </c>
      <c r="F732" t="s">
        <v>2739</v>
      </c>
      <c r="G732" t="b">
        <v>0</v>
      </c>
      <c r="H732" t="b">
        <v>0</v>
      </c>
    </row>
    <row r="733" spans="1:8" x14ac:dyDescent="0.15">
      <c r="A733" t="s">
        <v>144</v>
      </c>
      <c r="B733" t="s">
        <v>23</v>
      </c>
      <c r="C733">
        <v>1</v>
      </c>
      <c r="D733">
        <v>1170</v>
      </c>
      <c r="E733">
        <v>1</v>
      </c>
      <c r="F733" t="s">
        <v>178</v>
      </c>
      <c r="G733" t="b">
        <v>0</v>
      </c>
      <c r="H733" t="b">
        <v>0</v>
      </c>
    </row>
    <row r="734" spans="1:8" x14ac:dyDescent="0.15">
      <c r="A734" t="s">
        <v>155</v>
      </c>
      <c r="B734" t="s">
        <v>30</v>
      </c>
      <c r="C734">
        <v>2</v>
      </c>
      <c r="D734">
        <v>1171</v>
      </c>
      <c r="E734">
        <v>1</v>
      </c>
      <c r="F734" t="s">
        <v>3069</v>
      </c>
      <c r="G734" t="b">
        <v>0</v>
      </c>
      <c r="H734" t="b">
        <v>0</v>
      </c>
    </row>
    <row r="735" spans="1:8" x14ac:dyDescent="0.15">
      <c r="A735" t="s">
        <v>156</v>
      </c>
      <c r="B735" t="s">
        <v>30</v>
      </c>
      <c r="C735">
        <v>2</v>
      </c>
      <c r="D735">
        <v>1171</v>
      </c>
      <c r="E735">
        <v>1</v>
      </c>
      <c r="F735" t="s">
        <v>2690</v>
      </c>
      <c r="G735" t="b">
        <v>0</v>
      </c>
      <c r="H735" t="b">
        <v>0</v>
      </c>
    </row>
    <row r="736" spans="1:8" x14ac:dyDescent="0.15">
      <c r="A736" t="s">
        <v>155</v>
      </c>
      <c r="B736" t="s">
        <v>30</v>
      </c>
      <c r="C736">
        <v>3</v>
      </c>
      <c r="D736">
        <v>1172</v>
      </c>
      <c r="E736">
        <v>1</v>
      </c>
      <c r="F736" t="s">
        <v>3102</v>
      </c>
      <c r="G736" t="b">
        <v>0</v>
      </c>
      <c r="H736" t="b">
        <v>0</v>
      </c>
    </row>
    <row r="737" spans="1:8" x14ac:dyDescent="0.15">
      <c r="A737" t="s">
        <v>156</v>
      </c>
      <c r="B737" t="s">
        <v>30</v>
      </c>
      <c r="C737">
        <v>3</v>
      </c>
      <c r="D737">
        <v>1172</v>
      </c>
      <c r="E737">
        <v>1</v>
      </c>
      <c r="F737" t="s">
        <v>3180</v>
      </c>
      <c r="G737" t="b">
        <v>0</v>
      </c>
      <c r="H737" t="b">
        <v>0</v>
      </c>
    </row>
    <row r="738" spans="1:8" x14ac:dyDescent="0.15">
      <c r="A738" t="s">
        <v>155</v>
      </c>
      <c r="B738" t="s">
        <v>30</v>
      </c>
      <c r="C738">
        <v>2</v>
      </c>
      <c r="D738">
        <v>1173</v>
      </c>
      <c r="E738">
        <v>1</v>
      </c>
      <c r="F738" t="s">
        <v>3065</v>
      </c>
      <c r="G738" t="b">
        <v>0</v>
      </c>
      <c r="H738" t="b">
        <v>0</v>
      </c>
    </row>
    <row r="739" spans="1:8" x14ac:dyDescent="0.15">
      <c r="A739" t="s">
        <v>157</v>
      </c>
      <c r="B739" t="s">
        <v>30</v>
      </c>
      <c r="C739">
        <v>2</v>
      </c>
      <c r="D739">
        <v>1173</v>
      </c>
      <c r="E739">
        <v>1</v>
      </c>
      <c r="F739" t="s">
        <v>2772</v>
      </c>
      <c r="G739" t="b">
        <v>0</v>
      </c>
      <c r="H739" t="b">
        <v>0</v>
      </c>
    </row>
    <row r="740" spans="1:8" x14ac:dyDescent="0.15">
      <c r="A740" t="s">
        <v>157</v>
      </c>
      <c r="B740" t="s">
        <v>30</v>
      </c>
      <c r="C740">
        <v>2</v>
      </c>
      <c r="D740">
        <v>1174</v>
      </c>
      <c r="E740">
        <v>1</v>
      </c>
      <c r="F740" t="s">
        <v>2771</v>
      </c>
      <c r="G740" t="b">
        <v>0</v>
      </c>
      <c r="H740" t="b">
        <v>0</v>
      </c>
    </row>
    <row r="741" spans="1:8" x14ac:dyDescent="0.15">
      <c r="A741" t="s">
        <v>154</v>
      </c>
      <c r="B741" t="s">
        <v>23</v>
      </c>
      <c r="C741">
        <v>2</v>
      </c>
      <c r="D741">
        <v>1174</v>
      </c>
      <c r="E741">
        <v>1</v>
      </c>
      <c r="F741" t="s">
        <v>2334</v>
      </c>
      <c r="G741" t="b">
        <v>0</v>
      </c>
      <c r="H741" t="b">
        <v>0</v>
      </c>
    </row>
    <row r="742" spans="1:8" x14ac:dyDescent="0.15">
      <c r="A742" t="s">
        <v>155</v>
      </c>
      <c r="B742" t="s">
        <v>27</v>
      </c>
      <c r="C742">
        <v>2</v>
      </c>
      <c r="D742">
        <v>1175</v>
      </c>
      <c r="E742">
        <v>1</v>
      </c>
      <c r="F742" t="s">
        <v>2861</v>
      </c>
      <c r="G742" t="b">
        <v>0</v>
      </c>
      <c r="H742" t="b">
        <v>0</v>
      </c>
    </row>
    <row r="743" spans="1:8" x14ac:dyDescent="0.15">
      <c r="A743" t="s">
        <v>156</v>
      </c>
      <c r="B743" t="s">
        <v>30</v>
      </c>
      <c r="C743">
        <v>2</v>
      </c>
      <c r="D743">
        <v>1175</v>
      </c>
      <c r="E743">
        <v>1</v>
      </c>
      <c r="F743" t="s">
        <v>2680</v>
      </c>
      <c r="G743" t="b">
        <v>0</v>
      </c>
      <c r="H743" t="b">
        <v>0</v>
      </c>
    </row>
    <row r="744" spans="1:8" x14ac:dyDescent="0.15">
      <c r="A744" t="s">
        <v>156</v>
      </c>
      <c r="B744" t="s">
        <v>30</v>
      </c>
      <c r="C744">
        <v>3</v>
      </c>
      <c r="D744">
        <v>1176</v>
      </c>
      <c r="E744">
        <v>1</v>
      </c>
      <c r="F744" t="s">
        <v>2719</v>
      </c>
      <c r="G744" t="b">
        <v>0</v>
      </c>
      <c r="H744" t="b">
        <v>0</v>
      </c>
    </row>
    <row r="745" spans="1:8" x14ac:dyDescent="0.15">
      <c r="A745" t="s">
        <v>156</v>
      </c>
      <c r="B745" t="s">
        <v>27</v>
      </c>
      <c r="C745">
        <v>3</v>
      </c>
      <c r="D745">
        <v>1176</v>
      </c>
      <c r="E745">
        <v>1</v>
      </c>
      <c r="F745" t="s">
        <v>2517</v>
      </c>
      <c r="G745" t="b">
        <v>0</v>
      </c>
      <c r="H745" t="b">
        <v>0</v>
      </c>
    </row>
    <row r="746" spans="1:8" x14ac:dyDescent="0.15">
      <c r="A746" t="s">
        <v>156</v>
      </c>
      <c r="B746" t="s">
        <v>30</v>
      </c>
      <c r="C746">
        <v>3</v>
      </c>
      <c r="D746">
        <v>1177</v>
      </c>
      <c r="E746">
        <v>1</v>
      </c>
      <c r="F746" t="s">
        <v>173</v>
      </c>
      <c r="G746" t="b">
        <v>0</v>
      </c>
      <c r="H746" t="b">
        <v>0</v>
      </c>
    </row>
    <row r="747" spans="1:8" x14ac:dyDescent="0.15">
      <c r="A747" t="s">
        <v>157</v>
      </c>
      <c r="B747" t="s">
        <v>30</v>
      </c>
      <c r="C747">
        <v>3</v>
      </c>
      <c r="D747">
        <v>1177</v>
      </c>
      <c r="E747">
        <v>1</v>
      </c>
      <c r="F747" t="s">
        <v>3309</v>
      </c>
      <c r="G747" t="b">
        <v>0</v>
      </c>
      <c r="H747" t="b">
        <v>0</v>
      </c>
    </row>
    <row r="748" spans="1:8" x14ac:dyDescent="0.15">
      <c r="A748" t="s">
        <v>153</v>
      </c>
      <c r="B748" t="s">
        <v>30</v>
      </c>
      <c r="C748">
        <v>3</v>
      </c>
      <c r="D748">
        <v>1178</v>
      </c>
      <c r="E748">
        <v>1</v>
      </c>
      <c r="F748" t="s">
        <v>2809</v>
      </c>
      <c r="G748" t="b">
        <v>0</v>
      </c>
      <c r="H748" t="b">
        <v>0</v>
      </c>
    </row>
    <row r="749" spans="1:8" x14ac:dyDescent="0.15">
      <c r="A749" t="s">
        <v>153</v>
      </c>
      <c r="B749" t="s">
        <v>27</v>
      </c>
      <c r="C749">
        <v>3</v>
      </c>
      <c r="D749">
        <v>1178</v>
      </c>
      <c r="E749">
        <v>1</v>
      </c>
      <c r="F749" t="s">
        <v>2575</v>
      </c>
      <c r="G749" t="b">
        <v>0</v>
      </c>
      <c r="H749" t="b">
        <v>0</v>
      </c>
    </row>
    <row r="750" spans="1:8" x14ac:dyDescent="0.15">
      <c r="A750" t="s">
        <v>156</v>
      </c>
      <c r="B750" t="s">
        <v>30</v>
      </c>
      <c r="C750">
        <v>1</v>
      </c>
      <c r="D750">
        <v>1179</v>
      </c>
      <c r="E750">
        <v>1</v>
      </c>
      <c r="F750" t="s">
        <v>2401</v>
      </c>
      <c r="G750" t="b">
        <v>0</v>
      </c>
      <c r="H750" t="b">
        <v>0</v>
      </c>
    </row>
    <row r="751" spans="1:8" x14ac:dyDescent="0.15">
      <c r="A751" t="s">
        <v>157</v>
      </c>
      <c r="B751" t="s">
        <v>30</v>
      </c>
      <c r="C751">
        <v>1</v>
      </c>
      <c r="D751">
        <v>1179</v>
      </c>
      <c r="E751">
        <v>1</v>
      </c>
      <c r="F751" t="s">
        <v>2740</v>
      </c>
      <c r="G751" t="b">
        <v>0</v>
      </c>
      <c r="H751" t="b">
        <v>0</v>
      </c>
    </row>
    <row r="752" spans="1:8" x14ac:dyDescent="0.15">
      <c r="A752" t="s">
        <v>155</v>
      </c>
      <c r="B752" t="s">
        <v>30</v>
      </c>
      <c r="C752">
        <v>1</v>
      </c>
      <c r="D752">
        <v>1180</v>
      </c>
      <c r="E752">
        <v>1</v>
      </c>
      <c r="F752" t="s">
        <v>2628</v>
      </c>
      <c r="G752" t="b">
        <v>0</v>
      </c>
      <c r="H752" t="b">
        <v>0</v>
      </c>
    </row>
    <row r="753" spans="1:8" x14ac:dyDescent="0.15">
      <c r="A753" t="s">
        <v>157</v>
      </c>
      <c r="B753" t="s">
        <v>30</v>
      </c>
      <c r="C753">
        <v>1</v>
      </c>
      <c r="D753">
        <v>1180</v>
      </c>
      <c r="E753">
        <v>1</v>
      </c>
      <c r="F753" t="s">
        <v>2743</v>
      </c>
      <c r="G753" t="b">
        <v>0</v>
      </c>
      <c r="H753" t="b">
        <v>0</v>
      </c>
    </row>
    <row r="754" spans="1:8" x14ac:dyDescent="0.15">
      <c r="A754" t="s">
        <v>155</v>
      </c>
      <c r="B754" t="s">
        <v>30</v>
      </c>
      <c r="C754">
        <v>1</v>
      </c>
      <c r="D754">
        <v>1181</v>
      </c>
      <c r="E754">
        <v>1</v>
      </c>
      <c r="F754" t="s">
        <v>2450</v>
      </c>
      <c r="G754" t="b">
        <v>0</v>
      </c>
      <c r="H754" t="b">
        <v>0</v>
      </c>
    </row>
    <row r="755" spans="1:8" x14ac:dyDescent="0.15">
      <c r="A755" t="s">
        <v>157</v>
      </c>
      <c r="B755" t="s">
        <v>30</v>
      </c>
      <c r="C755">
        <v>1</v>
      </c>
      <c r="D755">
        <v>1181</v>
      </c>
      <c r="E755">
        <v>1</v>
      </c>
      <c r="F755" t="s">
        <v>2749</v>
      </c>
      <c r="G755" t="b">
        <v>0</v>
      </c>
      <c r="H755" t="b">
        <v>0</v>
      </c>
    </row>
    <row r="756" spans="1:8" x14ac:dyDescent="0.15">
      <c r="A756" t="s">
        <v>157</v>
      </c>
      <c r="B756" t="s">
        <v>30</v>
      </c>
      <c r="C756">
        <v>2</v>
      </c>
      <c r="D756">
        <v>1182</v>
      </c>
      <c r="E756">
        <v>1</v>
      </c>
      <c r="F756" t="s">
        <v>3155</v>
      </c>
      <c r="G756" t="b">
        <v>0</v>
      </c>
      <c r="H756" t="b">
        <v>0</v>
      </c>
    </row>
    <row r="757" spans="1:8" x14ac:dyDescent="0.15">
      <c r="A757" t="s">
        <v>153</v>
      </c>
      <c r="B757" t="s">
        <v>30</v>
      </c>
      <c r="C757">
        <v>2</v>
      </c>
      <c r="D757">
        <v>1182</v>
      </c>
      <c r="E757">
        <v>1</v>
      </c>
      <c r="F757" t="s">
        <v>3328</v>
      </c>
      <c r="G757" t="b">
        <v>0</v>
      </c>
      <c r="H757" t="b">
        <v>0</v>
      </c>
    </row>
    <row r="758" spans="1:8" x14ac:dyDescent="0.15">
      <c r="A758" t="s">
        <v>155</v>
      </c>
      <c r="B758" t="s">
        <v>30</v>
      </c>
      <c r="C758">
        <v>2</v>
      </c>
      <c r="D758">
        <v>1183</v>
      </c>
      <c r="E758">
        <v>1</v>
      </c>
      <c r="F758" t="s">
        <v>2707</v>
      </c>
      <c r="G758" t="b">
        <v>0</v>
      </c>
      <c r="H758" t="b">
        <v>0</v>
      </c>
    </row>
    <row r="759" spans="1:8" x14ac:dyDescent="0.15">
      <c r="A759" t="s">
        <v>157</v>
      </c>
      <c r="B759" t="s">
        <v>30</v>
      </c>
      <c r="C759">
        <v>2</v>
      </c>
      <c r="D759">
        <v>1183</v>
      </c>
      <c r="E759">
        <v>1</v>
      </c>
      <c r="F759" t="s">
        <v>2773</v>
      </c>
      <c r="G759" t="b">
        <v>0</v>
      </c>
      <c r="H759" t="b">
        <v>0</v>
      </c>
    </row>
    <row r="760" spans="1:8" x14ac:dyDescent="0.15">
      <c r="A760" t="s">
        <v>144</v>
      </c>
      <c r="B760" t="s">
        <v>23</v>
      </c>
      <c r="C760">
        <v>2</v>
      </c>
      <c r="D760">
        <v>1183</v>
      </c>
      <c r="E760">
        <v>1</v>
      </c>
      <c r="F760" t="s">
        <v>178</v>
      </c>
      <c r="G760" t="b">
        <v>0</v>
      </c>
      <c r="H760" t="b">
        <v>0</v>
      </c>
    </row>
    <row r="761" spans="1:8" x14ac:dyDescent="0.15">
      <c r="A761" t="s">
        <v>157</v>
      </c>
      <c r="B761" t="s">
        <v>30</v>
      </c>
      <c r="C761">
        <v>2</v>
      </c>
      <c r="D761">
        <v>1184</v>
      </c>
      <c r="E761">
        <v>1</v>
      </c>
      <c r="F761" t="s">
        <v>2766</v>
      </c>
      <c r="G761" t="b">
        <v>0</v>
      </c>
      <c r="H761" t="b">
        <v>0</v>
      </c>
    </row>
    <row r="762" spans="1:8" x14ac:dyDescent="0.15">
      <c r="A762" t="s">
        <v>153</v>
      </c>
      <c r="B762" t="s">
        <v>30</v>
      </c>
      <c r="C762">
        <v>2</v>
      </c>
      <c r="D762">
        <v>1184</v>
      </c>
      <c r="E762">
        <v>1</v>
      </c>
      <c r="F762" t="s">
        <v>3327</v>
      </c>
      <c r="G762" t="b">
        <v>0</v>
      </c>
      <c r="H762" t="b">
        <v>0</v>
      </c>
    </row>
    <row r="763" spans="1:8" x14ac:dyDescent="0.15">
      <c r="A763" t="s">
        <v>155</v>
      </c>
      <c r="B763" t="s">
        <v>30</v>
      </c>
      <c r="C763">
        <v>2</v>
      </c>
      <c r="D763">
        <v>1185</v>
      </c>
      <c r="E763">
        <v>1</v>
      </c>
      <c r="F763" t="s">
        <v>3058</v>
      </c>
      <c r="G763" t="b">
        <v>0</v>
      </c>
      <c r="H763" t="b">
        <v>0</v>
      </c>
    </row>
    <row r="764" spans="1:8" x14ac:dyDescent="0.15">
      <c r="A764" t="s">
        <v>157</v>
      </c>
      <c r="B764" t="s">
        <v>30</v>
      </c>
      <c r="C764">
        <v>2</v>
      </c>
      <c r="D764">
        <v>1185</v>
      </c>
      <c r="E764">
        <v>1</v>
      </c>
      <c r="F764" t="s">
        <v>3257</v>
      </c>
      <c r="G764" t="b">
        <v>0</v>
      </c>
      <c r="H764" t="b">
        <v>0</v>
      </c>
    </row>
    <row r="765" spans="1:8" x14ac:dyDescent="0.15">
      <c r="A765" t="s">
        <v>155</v>
      </c>
      <c r="B765" t="s">
        <v>30</v>
      </c>
      <c r="C765">
        <v>2</v>
      </c>
      <c r="D765">
        <v>1186</v>
      </c>
      <c r="E765">
        <v>1</v>
      </c>
      <c r="F765" t="s">
        <v>3063</v>
      </c>
      <c r="G765" t="b">
        <v>0</v>
      </c>
      <c r="H765" t="b">
        <v>0</v>
      </c>
    </row>
    <row r="766" spans="1:8" x14ac:dyDescent="0.15">
      <c r="A766" t="s">
        <v>156</v>
      </c>
      <c r="B766" t="s">
        <v>30</v>
      </c>
      <c r="C766">
        <v>2</v>
      </c>
      <c r="D766">
        <v>1186</v>
      </c>
      <c r="E766">
        <v>1</v>
      </c>
      <c r="F766" t="s">
        <v>3161</v>
      </c>
      <c r="G766" t="b">
        <v>0</v>
      </c>
      <c r="H766" t="b">
        <v>0</v>
      </c>
    </row>
    <row r="767" spans="1:8" x14ac:dyDescent="0.15">
      <c r="A767" t="s">
        <v>155</v>
      </c>
      <c r="B767" t="s">
        <v>30</v>
      </c>
      <c r="C767">
        <v>1</v>
      </c>
      <c r="D767">
        <v>1187</v>
      </c>
      <c r="E767">
        <v>1</v>
      </c>
      <c r="F767" t="s">
        <v>3009</v>
      </c>
      <c r="G767" t="b">
        <v>0</v>
      </c>
      <c r="H767" t="b">
        <v>0</v>
      </c>
    </row>
    <row r="768" spans="1:8" x14ac:dyDescent="0.15">
      <c r="A768" t="s">
        <v>144</v>
      </c>
      <c r="B768" t="s">
        <v>23</v>
      </c>
      <c r="C768">
        <v>1</v>
      </c>
      <c r="D768">
        <v>1187</v>
      </c>
      <c r="E768">
        <v>1</v>
      </c>
      <c r="F768" t="s">
        <v>178</v>
      </c>
      <c r="G768" t="b">
        <v>0</v>
      </c>
      <c r="H768" t="b">
        <v>0</v>
      </c>
    </row>
    <row r="769" spans="1:8" x14ac:dyDescent="0.15">
      <c r="A769" t="s">
        <v>155</v>
      </c>
      <c r="B769" t="s">
        <v>30</v>
      </c>
      <c r="C769">
        <v>3</v>
      </c>
      <c r="D769">
        <v>1188</v>
      </c>
      <c r="E769">
        <v>1</v>
      </c>
      <c r="F769" t="s">
        <v>3105</v>
      </c>
      <c r="G769" t="b">
        <v>0</v>
      </c>
      <c r="H769" t="b">
        <v>0</v>
      </c>
    </row>
    <row r="770" spans="1:8" x14ac:dyDescent="0.15">
      <c r="A770" t="s">
        <v>154</v>
      </c>
      <c r="B770" t="s">
        <v>23</v>
      </c>
      <c r="C770">
        <v>3</v>
      </c>
      <c r="D770">
        <v>1188</v>
      </c>
      <c r="E770">
        <v>1</v>
      </c>
      <c r="F770" t="s">
        <v>2993</v>
      </c>
      <c r="G770" t="b">
        <v>0</v>
      </c>
      <c r="H770" t="b">
        <v>0</v>
      </c>
    </row>
    <row r="771" spans="1:8" x14ac:dyDescent="0.15">
      <c r="A771" t="s">
        <v>156</v>
      </c>
      <c r="B771" t="s">
        <v>30</v>
      </c>
      <c r="C771">
        <v>3</v>
      </c>
      <c r="D771">
        <v>1189</v>
      </c>
      <c r="E771">
        <v>1</v>
      </c>
      <c r="F771" t="s">
        <v>2714</v>
      </c>
      <c r="G771" t="b">
        <v>0</v>
      </c>
      <c r="H771" t="b">
        <v>0</v>
      </c>
    </row>
    <row r="772" spans="1:8" x14ac:dyDescent="0.15">
      <c r="A772" t="s">
        <v>156</v>
      </c>
      <c r="B772" t="s">
        <v>27</v>
      </c>
      <c r="C772">
        <v>3</v>
      </c>
      <c r="D772">
        <v>1189</v>
      </c>
      <c r="E772">
        <v>1</v>
      </c>
      <c r="F772" t="s">
        <v>2516</v>
      </c>
      <c r="G772" t="b">
        <v>0</v>
      </c>
      <c r="H772" t="b">
        <v>0</v>
      </c>
    </row>
    <row r="773" spans="1:8" x14ac:dyDescent="0.15">
      <c r="A773" t="s">
        <v>156</v>
      </c>
      <c r="B773" t="s">
        <v>30</v>
      </c>
      <c r="C773">
        <v>3</v>
      </c>
      <c r="D773">
        <v>1190</v>
      </c>
      <c r="E773">
        <v>1</v>
      </c>
      <c r="F773" t="s">
        <v>2717</v>
      </c>
      <c r="G773" t="b">
        <v>0</v>
      </c>
      <c r="H773" t="b">
        <v>0</v>
      </c>
    </row>
    <row r="774" spans="1:8" x14ac:dyDescent="0.15">
      <c r="A774" t="s">
        <v>156</v>
      </c>
      <c r="B774" t="s">
        <v>27</v>
      </c>
      <c r="C774">
        <v>3</v>
      </c>
      <c r="D774">
        <v>1190</v>
      </c>
      <c r="E774">
        <v>1</v>
      </c>
      <c r="F774" t="s">
        <v>2506</v>
      </c>
      <c r="G774" t="b">
        <v>0</v>
      </c>
      <c r="H774" t="b">
        <v>0</v>
      </c>
    </row>
    <row r="775" spans="1:8" x14ac:dyDescent="0.15">
      <c r="A775" t="s">
        <v>144</v>
      </c>
      <c r="B775" t="s">
        <v>23</v>
      </c>
      <c r="C775">
        <v>3</v>
      </c>
      <c r="D775">
        <v>1190</v>
      </c>
      <c r="E775">
        <v>1</v>
      </c>
      <c r="F775" t="s">
        <v>178</v>
      </c>
      <c r="G775" t="b">
        <v>0</v>
      </c>
      <c r="H775" t="b">
        <v>0</v>
      </c>
    </row>
    <row r="776" spans="1:8" x14ac:dyDescent="0.15">
      <c r="A776" t="s">
        <v>155</v>
      </c>
      <c r="B776" t="s">
        <v>30</v>
      </c>
      <c r="C776">
        <v>3</v>
      </c>
      <c r="D776">
        <v>1191</v>
      </c>
      <c r="E776">
        <v>2</v>
      </c>
      <c r="F776" t="s">
        <v>3098</v>
      </c>
      <c r="G776" t="b">
        <v>0</v>
      </c>
      <c r="H776" t="b">
        <v>0</v>
      </c>
    </row>
    <row r="777" spans="1:8" x14ac:dyDescent="0.15">
      <c r="A777" t="s">
        <v>153</v>
      </c>
      <c r="B777" t="s">
        <v>30</v>
      </c>
      <c r="C777">
        <v>3</v>
      </c>
      <c r="D777">
        <v>1191</v>
      </c>
      <c r="E777">
        <v>2</v>
      </c>
      <c r="F777" t="s">
        <v>3330</v>
      </c>
      <c r="G777" t="b">
        <v>0</v>
      </c>
      <c r="H777" t="b">
        <v>0</v>
      </c>
    </row>
    <row r="778" spans="1:8" x14ac:dyDescent="0.15">
      <c r="A778" t="s">
        <v>155</v>
      </c>
      <c r="B778" t="s">
        <v>30</v>
      </c>
      <c r="C778">
        <v>2</v>
      </c>
      <c r="D778">
        <v>1192</v>
      </c>
      <c r="E778">
        <v>2</v>
      </c>
      <c r="F778" t="s">
        <v>3038</v>
      </c>
      <c r="G778" t="b">
        <v>0</v>
      </c>
      <c r="H778" t="b">
        <v>0</v>
      </c>
    </row>
    <row r="779" spans="1:8" x14ac:dyDescent="0.15">
      <c r="A779" t="s">
        <v>156</v>
      </c>
      <c r="B779" t="s">
        <v>30</v>
      </c>
      <c r="C779">
        <v>2</v>
      </c>
      <c r="D779">
        <v>1192</v>
      </c>
      <c r="E779">
        <v>2</v>
      </c>
      <c r="F779" t="s">
        <v>3134</v>
      </c>
      <c r="G779" t="b">
        <v>0</v>
      </c>
      <c r="H779" t="b">
        <v>0</v>
      </c>
    </row>
    <row r="780" spans="1:8" x14ac:dyDescent="0.15">
      <c r="A780" t="s">
        <v>155</v>
      </c>
      <c r="B780" t="s">
        <v>30</v>
      </c>
      <c r="C780">
        <v>2</v>
      </c>
      <c r="D780">
        <v>1193</v>
      </c>
      <c r="E780">
        <v>2</v>
      </c>
      <c r="F780" t="s">
        <v>3034</v>
      </c>
      <c r="G780" t="b">
        <v>0</v>
      </c>
      <c r="H780" t="b">
        <v>0</v>
      </c>
    </row>
    <row r="781" spans="1:8" x14ac:dyDescent="0.15">
      <c r="A781" t="s">
        <v>157</v>
      </c>
      <c r="B781" t="s">
        <v>30</v>
      </c>
      <c r="C781">
        <v>2</v>
      </c>
      <c r="D781">
        <v>1193</v>
      </c>
      <c r="E781">
        <v>2</v>
      </c>
      <c r="F781" t="s">
        <v>2758</v>
      </c>
      <c r="G781" t="b">
        <v>0</v>
      </c>
      <c r="H781" t="b">
        <v>0</v>
      </c>
    </row>
    <row r="782" spans="1:8" x14ac:dyDescent="0.15">
      <c r="A782" t="s">
        <v>155</v>
      </c>
      <c r="B782" t="s">
        <v>30</v>
      </c>
      <c r="C782">
        <v>1</v>
      </c>
      <c r="D782">
        <v>1194</v>
      </c>
      <c r="E782">
        <v>2</v>
      </c>
      <c r="F782" t="s">
        <v>2619</v>
      </c>
      <c r="G782" t="b">
        <v>0</v>
      </c>
      <c r="H782" t="b">
        <v>0</v>
      </c>
    </row>
    <row r="783" spans="1:8" x14ac:dyDescent="0.15">
      <c r="A783" t="s">
        <v>156</v>
      </c>
      <c r="B783" t="s">
        <v>30</v>
      </c>
      <c r="C783">
        <v>1</v>
      </c>
      <c r="D783">
        <v>1194</v>
      </c>
      <c r="E783">
        <v>2</v>
      </c>
      <c r="F783" t="s">
        <v>2378</v>
      </c>
      <c r="G783" t="b">
        <v>0</v>
      </c>
      <c r="H783" t="b">
        <v>0</v>
      </c>
    </row>
    <row r="784" spans="1:8" x14ac:dyDescent="0.15">
      <c r="A784" t="s">
        <v>144</v>
      </c>
      <c r="B784" t="s">
        <v>23</v>
      </c>
      <c r="C784">
        <v>1</v>
      </c>
      <c r="D784">
        <v>1194</v>
      </c>
      <c r="E784">
        <v>2</v>
      </c>
      <c r="F784" t="s">
        <v>178</v>
      </c>
      <c r="G784" t="b">
        <v>0</v>
      </c>
      <c r="H784" t="b">
        <v>0</v>
      </c>
    </row>
    <row r="785" spans="1:8" x14ac:dyDescent="0.15">
      <c r="A785" t="s">
        <v>155</v>
      </c>
      <c r="B785" t="s">
        <v>30</v>
      </c>
      <c r="C785">
        <v>1</v>
      </c>
      <c r="D785">
        <v>1195</v>
      </c>
      <c r="E785">
        <v>1</v>
      </c>
      <c r="F785" t="s">
        <v>3012</v>
      </c>
      <c r="G785" t="b">
        <v>0</v>
      </c>
      <c r="H785" t="b">
        <v>0</v>
      </c>
    </row>
    <row r="786" spans="1:8" x14ac:dyDescent="0.15">
      <c r="A786" t="s">
        <v>157</v>
      </c>
      <c r="B786" t="s">
        <v>30</v>
      </c>
      <c r="C786">
        <v>1</v>
      </c>
      <c r="D786">
        <v>1195</v>
      </c>
      <c r="E786">
        <v>1</v>
      </c>
      <c r="F786" t="s">
        <v>2736</v>
      </c>
      <c r="G786" t="b">
        <v>0</v>
      </c>
      <c r="H786" t="b">
        <v>0</v>
      </c>
    </row>
    <row r="787" spans="1:8" x14ac:dyDescent="0.15">
      <c r="A787" t="s">
        <v>144</v>
      </c>
      <c r="B787" t="s">
        <v>23</v>
      </c>
      <c r="C787">
        <v>1</v>
      </c>
      <c r="D787">
        <v>1195</v>
      </c>
      <c r="E787">
        <v>1</v>
      </c>
      <c r="F787" t="s">
        <v>178</v>
      </c>
      <c r="G787" t="b">
        <v>0</v>
      </c>
      <c r="H787" t="b">
        <v>0</v>
      </c>
    </row>
    <row r="788" spans="1:8" x14ac:dyDescent="0.15">
      <c r="A788" t="s">
        <v>155</v>
      </c>
      <c r="B788" t="s">
        <v>30</v>
      </c>
      <c r="C788">
        <v>1</v>
      </c>
      <c r="D788">
        <v>1196</v>
      </c>
      <c r="E788">
        <v>2</v>
      </c>
      <c r="F788" t="s">
        <v>3001</v>
      </c>
      <c r="G788" t="b">
        <v>0</v>
      </c>
      <c r="H788" t="b">
        <v>0</v>
      </c>
    </row>
    <row r="789" spans="1:8" x14ac:dyDescent="0.15">
      <c r="A789" t="s">
        <v>156</v>
      </c>
      <c r="B789" t="s">
        <v>30</v>
      </c>
      <c r="C789">
        <v>1</v>
      </c>
      <c r="D789">
        <v>1196</v>
      </c>
      <c r="E789">
        <v>2</v>
      </c>
      <c r="F789" t="s">
        <v>2385</v>
      </c>
      <c r="G789" t="b">
        <v>0</v>
      </c>
      <c r="H789" t="b">
        <v>0</v>
      </c>
    </row>
    <row r="790" spans="1:8" x14ac:dyDescent="0.15">
      <c r="A790" t="s">
        <v>144</v>
      </c>
      <c r="B790" t="s">
        <v>23</v>
      </c>
      <c r="C790">
        <v>1</v>
      </c>
      <c r="D790">
        <v>1196</v>
      </c>
      <c r="E790">
        <v>2</v>
      </c>
      <c r="F790" t="s">
        <v>178</v>
      </c>
      <c r="G790" t="b">
        <v>0</v>
      </c>
      <c r="H790" t="b">
        <v>0</v>
      </c>
    </row>
    <row r="791" spans="1:8" x14ac:dyDescent="0.15">
      <c r="A791" t="s">
        <v>156</v>
      </c>
      <c r="B791" t="s">
        <v>30</v>
      </c>
      <c r="C791">
        <v>3</v>
      </c>
      <c r="D791">
        <v>1197</v>
      </c>
      <c r="E791">
        <v>2</v>
      </c>
      <c r="F791" t="s">
        <v>3165</v>
      </c>
      <c r="G791" t="b">
        <v>0</v>
      </c>
      <c r="H791" t="b">
        <v>0</v>
      </c>
    </row>
    <row r="792" spans="1:8" x14ac:dyDescent="0.15">
      <c r="A792" t="s">
        <v>153</v>
      </c>
      <c r="B792" t="s">
        <v>27</v>
      </c>
      <c r="C792">
        <v>3</v>
      </c>
      <c r="D792">
        <v>1197</v>
      </c>
      <c r="E792">
        <v>2</v>
      </c>
      <c r="F792" t="s">
        <v>2557</v>
      </c>
      <c r="G792" t="b">
        <v>0</v>
      </c>
      <c r="H792" t="b">
        <v>0</v>
      </c>
    </row>
    <row r="793" spans="1:8" x14ac:dyDescent="0.15">
      <c r="A793" t="s">
        <v>155</v>
      </c>
      <c r="B793" t="s">
        <v>30</v>
      </c>
      <c r="C793">
        <v>3</v>
      </c>
      <c r="D793">
        <v>1198</v>
      </c>
      <c r="E793">
        <v>2</v>
      </c>
      <c r="F793" t="s">
        <v>3075</v>
      </c>
      <c r="G793" t="b">
        <v>0</v>
      </c>
      <c r="H793" t="b">
        <v>0</v>
      </c>
    </row>
    <row r="794" spans="1:8" x14ac:dyDescent="0.15">
      <c r="A794" t="s">
        <v>156</v>
      </c>
      <c r="B794" t="s">
        <v>30</v>
      </c>
      <c r="C794">
        <v>3</v>
      </c>
      <c r="D794">
        <v>1198</v>
      </c>
      <c r="E794">
        <v>2</v>
      </c>
      <c r="F794" t="s">
        <v>3162</v>
      </c>
      <c r="G794" t="b">
        <v>0</v>
      </c>
      <c r="H794" t="b">
        <v>0</v>
      </c>
    </row>
    <row r="795" spans="1:8" x14ac:dyDescent="0.15">
      <c r="A795" t="s">
        <v>155</v>
      </c>
      <c r="B795" t="s">
        <v>30</v>
      </c>
      <c r="C795">
        <v>2</v>
      </c>
      <c r="D795">
        <v>1199</v>
      </c>
      <c r="E795">
        <v>2</v>
      </c>
      <c r="F795" t="s">
        <v>3026</v>
      </c>
      <c r="G795" t="b">
        <v>0</v>
      </c>
      <c r="H795" t="b">
        <v>0</v>
      </c>
    </row>
    <row r="796" spans="1:8" x14ac:dyDescent="0.15">
      <c r="A796" t="s">
        <v>153</v>
      </c>
      <c r="B796" t="s">
        <v>30</v>
      </c>
      <c r="C796">
        <v>2</v>
      </c>
      <c r="D796">
        <v>1199</v>
      </c>
      <c r="E796">
        <v>2</v>
      </c>
      <c r="F796" t="s">
        <v>3317</v>
      </c>
      <c r="G796" t="b">
        <v>0</v>
      </c>
      <c r="H796" t="b">
        <v>0</v>
      </c>
    </row>
    <row r="797" spans="1:8" x14ac:dyDescent="0.15">
      <c r="A797" t="s">
        <v>155</v>
      </c>
      <c r="B797" t="s">
        <v>30</v>
      </c>
      <c r="C797">
        <v>2</v>
      </c>
      <c r="D797">
        <v>1200</v>
      </c>
      <c r="E797">
        <v>2</v>
      </c>
      <c r="F797" t="s">
        <v>2641</v>
      </c>
      <c r="G797" t="b">
        <v>0</v>
      </c>
      <c r="H797" t="b">
        <v>0</v>
      </c>
    </row>
    <row r="798" spans="1:8" x14ac:dyDescent="0.15">
      <c r="A798" t="s">
        <v>157</v>
      </c>
      <c r="B798" t="s">
        <v>30</v>
      </c>
      <c r="C798">
        <v>2</v>
      </c>
      <c r="D798">
        <v>1200</v>
      </c>
      <c r="E798">
        <v>2</v>
      </c>
      <c r="F798" t="s">
        <v>2755</v>
      </c>
      <c r="G798" t="b">
        <v>0</v>
      </c>
      <c r="H798" t="b">
        <v>0</v>
      </c>
    </row>
    <row r="799" spans="1:8" x14ac:dyDescent="0.15">
      <c r="A799" t="s">
        <v>144</v>
      </c>
      <c r="B799" t="s">
        <v>23</v>
      </c>
      <c r="C799">
        <v>2</v>
      </c>
      <c r="D799">
        <v>1200</v>
      </c>
      <c r="E799">
        <v>2</v>
      </c>
      <c r="F799" t="s">
        <v>178</v>
      </c>
      <c r="G799" t="b">
        <v>0</v>
      </c>
      <c r="H799" t="b">
        <v>0</v>
      </c>
    </row>
    <row r="800" spans="1:8" x14ac:dyDescent="0.15">
      <c r="A800" t="s">
        <v>153</v>
      </c>
      <c r="B800" t="s">
        <v>30</v>
      </c>
      <c r="C800">
        <v>2</v>
      </c>
      <c r="D800">
        <v>1201</v>
      </c>
      <c r="E800">
        <v>2</v>
      </c>
      <c r="F800" t="s">
        <v>2783</v>
      </c>
      <c r="G800" t="b">
        <v>0</v>
      </c>
      <c r="H800" t="b">
        <v>0</v>
      </c>
    </row>
    <row r="801" spans="1:8" x14ac:dyDescent="0.15">
      <c r="A801" t="s">
        <v>154</v>
      </c>
      <c r="B801" t="s">
        <v>23</v>
      </c>
      <c r="C801">
        <v>2</v>
      </c>
      <c r="D801">
        <v>1201</v>
      </c>
      <c r="E801">
        <v>2</v>
      </c>
      <c r="F801" t="s">
        <v>2326</v>
      </c>
      <c r="G801" t="b">
        <v>0</v>
      </c>
      <c r="H801" t="b">
        <v>0</v>
      </c>
    </row>
    <row r="802" spans="1:8" x14ac:dyDescent="0.15">
      <c r="A802" t="s">
        <v>156</v>
      </c>
      <c r="B802" t="s">
        <v>30</v>
      </c>
      <c r="C802">
        <v>3</v>
      </c>
      <c r="D802">
        <v>1202</v>
      </c>
      <c r="E802">
        <v>2</v>
      </c>
      <c r="F802" t="s">
        <v>2704</v>
      </c>
      <c r="G802" t="b">
        <v>0</v>
      </c>
      <c r="H802" t="b">
        <v>0</v>
      </c>
    </row>
    <row r="803" spans="1:8" x14ac:dyDescent="0.15">
      <c r="A803" t="s">
        <v>154</v>
      </c>
      <c r="B803" t="s">
        <v>23</v>
      </c>
      <c r="C803">
        <v>3</v>
      </c>
      <c r="D803">
        <v>1202</v>
      </c>
      <c r="E803">
        <v>2</v>
      </c>
      <c r="F803" t="s">
        <v>2585</v>
      </c>
      <c r="G803" t="b">
        <v>0</v>
      </c>
      <c r="H803" t="b">
        <v>0</v>
      </c>
    </row>
    <row r="804" spans="1:8" x14ac:dyDescent="0.15">
      <c r="A804" t="s">
        <v>144</v>
      </c>
      <c r="B804" t="s">
        <v>23</v>
      </c>
      <c r="C804">
        <v>3</v>
      </c>
      <c r="D804">
        <v>1202</v>
      </c>
      <c r="E804">
        <v>2</v>
      </c>
      <c r="F804" t="s">
        <v>178</v>
      </c>
      <c r="G804" t="b">
        <v>0</v>
      </c>
      <c r="H804" t="b">
        <v>0</v>
      </c>
    </row>
    <row r="805" spans="1:8" x14ac:dyDescent="0.15">
      <c r="A805" t="s">
        <v>155</v>
      </c>
      <c r="B805" t="s">
        <v>30</v>
      </c>
      <c r="C805">
        <v>2</v>
      </c>
      <c r="D805">
        <v>1203</v>
      </c>
      <c r="E805">
        <v>2</v>
      </c>
      <c r="F805" t="s">
        <v>2711</v>
      </c>
      <c r="G805" t="b">
        <v>0</v>
      </c>
      <c r="H805" t="b">
        <v>0</v>
      </c>
    </row>
    <row r="806" spans="1:8" x14ac:dyDescent="0.15">
      <c r="A806" t="s">
        <v>153</v>
      </c>
      <c r="B806" t="s">
        <v>30</v>
      </c>
      <c r="C806">
        <v>2</v>
      </c>
      <c r="D806">
        <v>1203</v>
      </c>
      <c r="E806">
        <v>2</v>
      </c>
      <c r="F806" t="s">
        <v>2784</v>
      </c>
      <c r="G806" t="b">
        <v>0</v>
      </c>
      <c r="H806" t="b">
        <v>0</v>
      </c>
    </row>
    <row r="807" spans="1:8" x14ac:dyDescent="0.15">
      <c r="A807" t="s">
        <v>144</v>
      </c>
      <c r="B807" t="s">
        <v>23</v>
      </c>
      <c r="C807">
        <v>2</v>
      </c>
      <c r="D807">
        <v>1203</v>
      </c>
      <c r="E807">
        <v>2</v>
      </c>
      <c r="F807" t="s">
        <v>178</v>
      </c>
      <c r="G807" t="b">
        <v>0</v>
      </c>
      <c r="H807" t="b">
        <v>0</v>
      </c>
    </row>
    <row r="808" spans="1:8" x14ac:dyDescent="0.15">
      <c r="A808" t="s">
        <v>155</v>
      </c>
      <c r="B808" t="s">
        <v>30</v>
      </c>
      <c r="C808">
        <v>3</v>
      </c>
      <c r="D808">
        <v>1204</v>
      </c>
      <c r="E808">
        <v>1</v>
      </c>
      <c r="F808" t="s">
        <v>3099</v>
      </c>
      <c r="G808" t="b">
        <v>0</v>
      </c>
      <c r="H808" t="b">
        <v>0</v>
      </c>
    </row>
    <row r="809" spans="1:8" x14ac:dyDescent="0.15">
      <c r="A809" t="s">
        <v>157</v>
      </c>
      <c r="B809" t="s">
        <v>30</v>
      </c>
      <c r="C809">
        <v>3</v>
      </c>
      <c r="D809">
        <v>1204</v>
      </c>
      <c r="E809">
        <v>1</v>
      </c>
      <c r="F809" t="s">
        <v>3307</v>
      </c>
      <c r="G809" t="b">
        <v>0</v>
      </c>
      <c r="H809" t="b">
        <v>0</v>
      </c>
    </row>
    <row r="810" spans="1:8" x14ac:dyDescent="0.15">
      <c r="A810" t="s">
        <v>155</v>
      </c>
      <c r="B810" t="s">
        <v>30</v>
      </c>
      <c r="C810">
        <v>2</v>
      </c>
      <c r="D810">
        <v>1205</v>
      </c>
      <c r="E810">
        <v>1</v>
      </c>
      <c r="F810" t="s">
        <v>3048</v>
      </c>
      <c r="G810" t="b">
        <v>0</v>
      </c>
      <c r="H810" t="b">
        <v>0</v>
      </c>
    </row>
    <row r="811" spans="1:8" x14ac:dyDescent="0.15">
      <c r="A811" t="s">
        <v>156</v>
      </c>
      <c r="B811" t="s">
        <v>30</v>
      </c>
      <c r="C811">
        <v>2</v>
      </c>
      <c r="D811">
        <v>1205</v>
      </c>
      <c r="E811">
        <v>1</v>
      </c>
      <c r="F811" t="s">
        <v>3150</v>
      </c>
      <c r="G811" t="b">
        <v>0</v>
      </c>
      <c r="H811" t="b">
        <v>0</v>
      </c>
    </row>
    <row r="812" spans="1:8" x14ac:dyDescent="0.15">
      <c r="A812" t="s">
        <v>155</v>
      </c>
      <c r="B812" t="s">
        <v>30</v>
      </c>
      <c r="C812">
        <v>2</v>
      </c>
      <c r="D812">
        <v>1206</v>
      </c>
      <c r="E812">
        <v>1</v>
      </c>
      <c r="F812" t="s">
        <v>382</v>
      </c>
      <c r="G812" t="b">
        <v>0</v>
      </c>
      <c r="H812" t="b">
        <v>0</v>
      </c>
    </row>
    <row r="813" spans="1:8" x14ac:dyDescent="0.15">
      <c r="A813" t="s">
        <v>156</v>
      </c>
      <c r="B813" t="s">
        <v>30</v>
      </c>
      <c r="C813">
        <v>2</v>
      </c>
      <c r="D813">
        <v>1206</v>
      </c>
      <c r="E813">
        <v>1</v>
      </c>
      <c r="F813" t="s">
        <v>3155</v>
      </c>
      <c r="G813" t="b">
        <v>0</v>
      </c>
      <c r="H813" t="b">
        <v>0</v>
      </c>
    </row>
    <row r="814" spans="1:8" x14ac:dyDescent="0.15">
      <c r="A814" t="s">
        <v>155</v>
      </c>
      <c r="B814" t="s">
        <v>30</v>
      </c>
      <c r="C814">
        <v>1</v>
      </c>
      <c r="D814">
        <v>1207</v>
      </c>
      <c r="E814">
        <v>2</v>
      </c>
      <c r="F814" t="s">
        <v>366</v>
      </c>
      <c r="G814" t="b">
        <v>0</v>
      </c>
      <c r="H814" t="b">
        <v>0</v>
      </c>
    </row>
    <row r="815" spans="1:8" x14ac:dyDescent="0.15">
      <c r="A815" t="s">
        <v>155</v>
      </c>
      <c r="B815" t="s">
        <v>30</v>
      </c>
      <c r="C815">
        <v>1</v>
      </c>
      <c r="D815">
        <v>1208</v>
      </c>
      <c r="E815">
        <v>2</v>
      </c>
      <c r="F815" t="s">
        <v>2995</v>
      </c>
      <c r="G815" t="b">
        <v>0</v>
      </c>
      <c r="H815" t="b">
        <v>0</v>
      </c>
    </row>
    <row r="816" spans="1:8" x14ac:dyDescent="0.15">
      <c r="A816" t="s">
        <v>155</v>
      </c>
      <c r="B816" t="s">
        <v>30</v>
      </c>
      <c r="C816">
        <v>1</v>
      </c>
      <c r="D816">
        <v>1209</v>
      </c>
      <c r="E816">
        <v>2</v>
      </c>
      <c r="F816" t="s">
        <v>2610</v>
      </c>
      <c r="G816" t="b">
        <v>0</v>
      </c>
      <c r="H816" t="b">
        <v>0</v>
      </c>
    </row>
    <row r="817" spans="1:8" x14ac:dyDescent="0.15">
      <c r="A817" t="s">
        <v>153</v>
      </c>
      <c r="B817" t="s">
        <v>30</v>
      </c>
      <c r="C817">
        <v>1</v>
      </c>
      <c r="D817">
        <v>1209</v>
      </c>
      <c r="E817">
        <v>2</v>
      </c>
      <c r="F817" t="s">
        <v>2443</v>
      </c>
      <c r="G817" t="b">
        <v>0</v>
      </c>
      <c r="H817" t="b">
        <v>0</v>
      </c>
    </row>
    <row r="818" spans="1:8" x14ac:dyDescent="0.15">
      <c r="A818" t="s">
        <v>156</v>
      </c>
      <c r="B818" t="s">
        <v>30</v>
      </c>
      <c r="C818">
        <v>1</v>
      </c>
      <c r="D818">
        <v>1210</v>
      </c>
      <c r="E818">
        <v>1</v>
      </c>
      <c r="F818" t="s">
        <v>2407</v>
      </c>
      <c r="G818" t="b">
        <v>0</v>
      </c>
      <c r="H818" t="b">
        <v>0</v>
      </c>
    </row>
    <row r="819" spans="1:8" x14ac:dyDescent="0.15">
      <c r="A819" t="s">
        <v>157</v>
      </c>
      <c r="B819" t="s">
        <v>30</v>
      </c>
      <c r="C819">
        <v>1</v>
      </c>
      <c r="D819">
        <v>1210</v>
      </c>
      <c r="E819">
        <v>1</v>
      </c>
      <c r="F819" t="s">
        <v>2737</v>
      </c>
      <c r="G819" t="b">
        <v>0</v>
      </c>
      <c r="H819" t="b">
        <v>0</v>
      </c>
    </row>
    <row r="820" spans="1:8" x14ac:dyDescent="0.15">
      <c r="A820" t="s">
        <v>157</v>
      </c>
      <c r="B820" t="s">
        <v>30</v>
      </c>
      <c r="C820">
        <v>3</v>
      </c>
      <c r="D820">
        <v>1211</v>
      </c>
      <c r="E820">
        <v>1</v>
      </c>
      <c r="F820" t="s">
        <v>2435</v>
      </c>
      <c r="G820" t="b">
        <v>0</v>
      </c>
      <c r="H820" t="b">
        <v>0</v>
      </c>
    </row>
    <row r="821" spans="1:8" x14ac:dyDescent="0.15">
      <c r="A821" t="s">
        <v>154</v>
      </c>
      <c r="B821" t="s">
        <v>23</v>
      </c>
      <c r="C821">
        <v>3</v>
      </c>
      <c r="D821">
        <v>1211</v>
      </c>
      <c r="E821">
        <v>1</v>
      </c>
      <c r="F821" t="s">
        <v>2342</v>
      </c>
      <c r="G821" t="b">
        <v>0</v>
      </c>
      <c r="H821" t="b">
        <v>0</v>
      </c>
    </row>
    <row r="822" spans="1:8" x14ac:dyDescent="0.15">
      <c r="A822" t="s">
        <v>155</v>
      </c>
      <c r="B822" t="s">
        <v>30</v>
      </c>
      <c r="C822">
        <v>3</v>
      </c>
      <c r="D822">
        <v>1212</v>
      </c>
      <c r="E822">
        <v>2</v>
      </c>
      <c r="F822" t="s">
        <v>3093</v>
      </c>
      <c r="G822" t="b">
        <v>0</v>
      </c>
      <c r="H822" t="b">
        <v>0</v>
      </c>
    </row>
    <row r="823" spans="1:8" x14ac:dyDescent="0.15">
      <c r="A823" t="s">
        <v>156</v>
      </c>
      <c r="B823" t="s">
        <v>30</v>
      </c>
      <c r="C823">
        <v>3</v>
      </c>
      <c r="D823">
        <v>1212</v>
      </c>
      <c r="E823">
        <v>2</v>
      </c>
      <c r="F823" t="s">
        <v>3174</v>
      </c>
      <c r="G823" t="b">
        <v>0</v>
      </c>
      <c r="H823" t="b">
        <v>0</v>
      </c>
    </row>
    <row r="824" spans="1:8" x14ac:dyDescent="0.15">
      <c r="A824" t="s">
        <v>156</v>
      </c>
      <c r="B824" t="s">
        <v>30</v>
      </c>
      <c r="C824">
        <v>2</v>
      </c>
      <c r="D824">
        <v>1213</v>
      </c>
      <c r="E824">
        <v>1</v>
      </c>
      <c r="F824" t="s">
        <v>2676</v>
      </c>
      <c r="G824" t="b">
        <v>0</v>
      </c>
      <c r="H824" t="b">
        <v>0</v>
      </c>
    </row>
    <row r="825" spans="1:8" x14ac:dyDescent="0.15">
      <c r="A825" t="s">
        <v>154</v>
      </c>
      <c r="B825" t="s">
        <v>23</v>
      </c>
      <c r="C825">
        <v>2</v>
      </c>
      <c r="D825">
        <v>1213</v>
      </c>
      <c r="E825">
        <v>1</v>
      </c>
      <c r="F825" t="s">
        <v>2337</v>
      </c>
      <c r="G825" t="b">
        <v>0</v>
      </c>
      <c r="H825" t="b">
        <v>0</v>
      </c>
    </row>
    <row r="826" spans="1:8" x14ac:dyDescent="0.15">
      <c r="A826" t="s">
        <v>153</v>
      </c>
      <c r="B826" t="s">
        <v>30</v>
      </c>
      <c r="C826">
        <v>2</v>
      </c>
      <c r="D826">
        <v>1214</v>
      </c>
      <c r="E826">
        <v>1</v>
      </c>
      <c r="F826" t="s">
        <v>2807</v>
      </c>
      <c r="G826" t="b">
        <v>0</v>
      </c>
      <c r="H826" t="b">
        <v>0</v>
      </c>
    </row>
    <row r="827" spans="1:8" x14ac:dyDescent="0.15">
      <c r="A827" t="s">
        <v>154</v>
      </c>
      <c r="B827" t="s">
        <v>23</v>
      </c>
      <c r="C827">
        <v>2</v>
      </c>
      <c r="D827">
        <v>1214</v>
      </c>
      <c r="E827">
        <v>1</v>
      </c>
      <c r="F827" t="s">
        <v>2340</v>
      </c>
      <c r="G827" t="b">
        <v>0</v>
      </c>
      <c r="H827" t="b">
        <v>0</v>
      </c>
    </row>
    <row r="828" spans="1:8" x14ac:dyDescent="0.15">
      <c r="A828" t="s">
        <v>156</v>
      </c>
      <c r="B828" t="s">
        <v>30</v>
      </c>
      <c r="C828">
        <v>3</v>
      </c>
      <c r="D828">
        <v>1215</v>
      </c>
      <c r="E828">
        <v>2</v>
      </c>
      <c r="F828" t="s">
        <v>2698</v>
      </c>
      <c r="G828" t="b">
        <v>0</v>
      </c>
      <c r="H828" t="b">
        <v>0</v>
      </c>
    </row>
    <row r="829" spans="1:8" x14ac:dyDescent="0.15">
      <c r="A829" t="s">
        <v>154</v>
      </c>
      <c r="B829" t="s">
        <v>23</v>
      </c>
      <c r="C829">
        <v>3</v>
      </c>
      <c r="D829">
        <v>1215</v>
      </c>
      <c r="E829">
        <v>2</v>
      </c>
      <c r="F829" t="s">
        <v>2584</v>
      </c>
      <c r="G829" t="b">
        <v>0</v>
      </c>
      <c r="H829" t="b">
        <v>0</v>
      </c>
    </row>
    <row r="830" spans="1:8" x14ac:dyDescent="0.15">
      <c r="A830" t="s">
        <v>155</v>
      </c>
      <c r="B830" t="s">
        <v>30</v>
      </c>
      <c r="C830">
        <v>1</v>
      </c>
      <c r="D830">
        <v>1216</v>
      </c>
      <c r="E830">
        <v>1</v>
      </c>
      <c r="F830" t="s">
        <v>3014</v>
      </c>
      <c r="G830" t="b">
        <v>0</v>
      </c>
      <c r="H830" t="b">
        <v>0</v>
      </c>
    </row>
    <row r="831" spans="1:8" x14ac:dyDescent="0.15">
      <c r="A831" t="s">
        <v>157</v>
      </c>
      <c r="B831" t="s">
        <v>30</v>
      </c>
      <c r="C831">
        <v>1</v>
      </c>
      <c r="D831">
        <v>1216</v>
      </c>
      <c r="E831">
        <v>1</v>
      </c>
      <c r="F831" t="s">
        <v>2750</v>
      </c>
      <c r="G831" t="b">
        <v>0</v>
      </c>
      <c r="H831" t="b">
        <v>0</v>
      </c>
    </row>
    <row r="832" spans="1:8" x14ac:dyDescent="0.15">
      <c r="A832" t="s">
        <v>156</v>
      </c>
      <c r="B832" t="s">
        <v>27</v>
      </c>
      <c r="C832">
        <v>3</v>
      </c>
      <c r="D832">
        <v>1217</v>
      </c>
      <c r="E832">
        <v>2</v>
      </c>
      <c r="F832" t="s">
        <v>2488</v>
      </c>
      <c r="G832" t="b">
        <v>0</v>
      </c>
      <c r="H832" t="b">
        <v>0</v>
      </c>
    </row>
    <row r="833" spans="1:8" x14ac:dyDescent="0.15">
      <c r="A833" t="s">
        <v>156</v>
      </c>
      <c r="B833" t="s">
        <v>30</v>
      </c>
      <c r="C833">
        <v>3</v>
      </c>
      <c r="D833">
        <v>1218</v>
      </c>
      <c r="E833">
        <v>1</v>
      </c>
      <c r="F833" t="s">
        <v>3179</v>
      </c>
      <c r="G833" t="b">
        <v>0</v>
      </c>
      <c r="H833" t="b">
        <v>0</v>
      </c>
    </row>
    <row r="834" spans="1:8" x14ac:dyDescent="0.15">
      <c r="A834" t="s">
        <v>154</v>
      </c>
      <c r="B834" t="s">
        <v>23</v>
      </c>
      <c r="C834">
        <v>3</v>
      </c>
      <c r="D834">
        <v>1218</v>
      </c>
      <c r="E834">
        <v>1</v>
      </c>
      <c r="F834" t="s">
        <v>2987</v>
      </c>
      <c r="G834" t="b">
        <v>0</v>
      </c>
      <c r="H834" t="b">
        <v>0</v>
      </c>
    </row>
    <row r="835" spans="1:8" x14ac:dyDescent="0.15">
      <c r="A835" t="s">
        <v>155</v>
      </c>
      <c r="B835" t="s">
        <v>30</v>
      </c>
      <c r="C835">
        <v>3</v>
      </c>
      <c r="D835">
        <v>1219</v>
      </c>
      <c r="E835">
        <v>1</v>
      </c>
      <c r="F835" t="s">
        <v>2362</v>
      </c>
      <c r="G835" t="b">
        <v>0</v>
      </c>
      <c r="H835" t="b">
        <v>0</v>
      </c>
    </row>
    <row r="836" spans="1:8" x14ac:dyDescent="0.15">
      <c r="A836" t="s">
        <v>155</v>
      </c>
      <c r="B836" t="s">
        <v>27</v>
      </c>
      <c r="C836">
        <v>3</v>
      </c>
      <c r="D836">
        <v>1219</v>
      </c>
      <c r="E836">
        <v>1</v>
      </c>
      <c r="F836" t="s">
        <v>2479</v>
      </c>
      <c r="G836" t="b">
        <v>0</v>
      </c>
      <c r="H836" t="b">
        <v>0</v>
      </c>
    </row>
    <row r="837" spans="1:8" x14ac:dyDescent="0.15">
      <c r="A837" t="s">
        <v>153</v>
      </c>
      <c r="B837" t="s">
        <v>30</v>
      </c>
      <c r="C837">
        <v>3</v>
      </c>
      <c r="D837">
        <v>1220</v>
      </c>
      <c r="E837">
        <v>1</v>
      </c>
      <c r="F837" t="s">
        <v>3340</v>
      </c>
      <c r="G837" t="b">
        <v>0</v>
      </c>
      <c r="H837" t="b">
        <v>0</v>
      </c>
    </row>
    <row r="838" spans="1:8" x14ac:dyDescent="0.15">
      <c r="A838" t="s">
        <v>154</v>
      </c>
      <c r="B838" t="s">
        <v>23</v>
      </c>
      <c r="C838">
        <v>3</v>
      </c>
      <c r="D838">
        <v>1220</v>
      </c>
      <c r="E838">
        <v>1</v>
      </c>
      <c r="F838" t="s">
        <v>2983</v>
      </c>
      <c r="G838" t="b">
        <v>0</v>
      </c>
      <c r="H838" t="b">
        <v>0</v>
      </c>
    </row>
    <row r="839" spans="1:8" x14ac:dyDescent="0.15">
      <c r="A839" t="s">
        <v>155</v>
      </c>
      <c r="B839" t="s">
        <v>30</v>
      </c>
      <c r="C839">
        <v>3</v>
      </c>
      <c r="D839">
        <v>1221</v>
      </c>
      <c r="E839">
        <v>1</v>
      </c>
      <c r="F839" t="s">
        <v>2814</v>
      </c>
      <c r="G839" t="b">
        <v>0</v>
      </c>
      <c r="H839" t="b">
        <v>0</v>
      </c>
    </row>
    <row r="840" spans="1:8" x14ac:dyDescent="0.15">
      <c r="A840" t="s">
        <v>157</v>
      </c>
      <c r="B840" t="s">
        <v>30</v>
      </c>
      <c r="C840">
        <v>3</v>
      </c>
      <c r="D840">
        <v>1221</v>
      </c>
      <c r="E840">
        <v>1</v>
      </c>
      <c r="F840" t="s">
        <v>3311</v>
      </c>
      <c r="G840" t="b">
        <v>0</v>
      </c>
      <c r="H840" t="b">
        <v>0</v>
      </c>
    </row>
    <row r="841" spans="1:8" x14ac:dyDescent="0.15">
      <c r="A841" t="s">
        <v>155</v>
      </c>
      <c r="B841" t="s">
        <v>30</v>
      </c>
      <c r="C841">
        <v>3</v>
      </c>
      <c r="D841">
        <v>1222</v>
      </c>
      <c r="E841">
        <v>2</v>
      </c>
      <c r="F841" t="s">
        <v>3077</v>
      </c>
      <c r="G841" t="b">
        <v>0</v>
      </c>
      <c r="H841" t="b">
        <v>0</v>
      </c>
    </row>
    <row r="842" spans="1:8" x14ac:dyDescent="0.15">
      <c r="A842" t="s">
        <v>157</v>
      </c>
      <c r="B842" t="s">
        <v>30</v>
      </c>
      <c r="C842">
        <v>3</v>
      </c>
      <c r="D842">
        <v>1222</v>
      </c>
      <c r="E842">
        <v>2</v>
      </c>
      <c r="F842" t="s">
        <v>3262</v>
      </c>
      <c r="G842" t="b">
        <v>0</v>
      </c>
      <c r="H842" t="b">
        <v>0</v>
      </c>
    </row>
    <row r="843" spans="1:8" x14ac:dyDescent="0.15">
      <c r="A843" t="s">
        <v>156</v>
      </c>
      <c r="B843" t="s">
        <v>30</v>
      </c>
      <c r="C843">
        <v>2</v>
      </c>
      <c r="D843">
        <v>1223</v>
      </c>
      <c r="E843">
        <v>1</v>
      </c>
      <c r="F843" t="s">
        <v>2688</v>
      </c>
      <c r="G843" t="b">
        <v>0</v>
      </c>
      <c r="H843" t="b">
        <v>0</v>
      </c>
    </row>
    <row r="844" spans="1:8" x14ac:dyDescent="0.15">
      <c r="A844" t="s">
        <v>153</v>
      </c>
      <c r="B844" t="s">
        <v>30</v>
      </c>
      <c r="C844">
        <v>2</v>
      </c>
      <c r="D844">
        <v>1223</v>
      </c>
      <c r="E844">
        <v>1</v>
      </c>
      <c r="F844" t="s">
        <v>2806</v>
      </c>
      <c r="G844" t="b">
        <v>0</v>
      </c>
      <c r="H844" t="b">
        <v>0</v>
      </c>
    </row>
    <row r="845" spans="1:8" x14ac:dyDescent="0.15">
      <c r="A845" t="s">
        <v>155</v>
      </c>
      <c r="B845" t="s">
        <v>30</v>
      </c>
      <c r="C845">
        <v>1</v>
      </c>
      <c r="D845">
        <v>1224</v>
      </c>
      <c r="E845">
        <v>1</v>
      </c>
      <c r="F845" t="s">
        <v>3018</v>
      </c>
      <c r="G845" t="b">
        <v>0</v>
      </c>
      <c r="H845" t="b">
        <v>0</v>
      </c>
    </row>
    <row r="846" spans="1:8" x14ac:dyDescent="0.15">
      <c r="A846" t="s">
        <v>156</v>
      </c>
      <c r="B846" t="s">
        <v>30</v>
      </c>
      <c r="C846">
        <v>1</v>
      </c>
      <c r="D846">
        <v>1224</v>
      </c>
      <c r="E846">
        <v>1</v>
      </c>
      <c r="F846" t="s">
        <v>3120</v>
      </c>
      <c r="G846" t="b">
        <v>0</v>
      </c>
      <c r="H846" t="b">
        <v>0</v>
      </c>
    </row>
    <row r="847" spans="1:8" x14ac:dyDescent="0.15">
      <c r="A847" t="s">
        <v>155</v>
      </c>
      <c r="B847" t="s">
        <v>30</v>
      </c>
      <c r="C847">
        <v>1</v>
      </c>
      <c r="D847">
        <v>1225</v>
      </c>
      <c r="E847">
        <v>2</v>
      </c>
      <c r="F847" t="s">
        <v>2998</v>
      </c>
      <c r="G847" t="b">
        <v>0</v>
      </c>
      <c r="H847" t="b">
        <v>0</v>
      </c>
    </row>
    <row r="848" spans="1:8" x14ac:dyDescent="0.15">
      <c r="A848" t="s">
        <v>157</v>
      </c>
      <c r="B848" t="s">
        <v>30</v>
      </c>
      <c r="C848">
        <v>1</v>
      </c>
      <c r="D848">
        <v>1225</v>
      </c>
      <c r="E848">
        <v>2</v>
      </c>
      <c r="F848" t="s">
        <v>2727</v>
      </c>
      <c r="G848" t="b">
        <v>0</v>
      </c>
      <c r="H848" t="b">
        <v>0</v>
      </c>
    </row>
    <row r="849" spans="1:8" x14ac:dyDescent="0.15">
      <c r="A849" t="s">
        <v>155</v>
      </c>
      <c r="B849" t="s">
        <v>30</v>
      </c>
      <c r="C849">
        <v>3</v>
      </c>
      <c r="D849">
        <v>1226</v>
      </c>
      <c r="E849">
        <v>1</v>
      </c>
      <c r="F849" t="s">
        <v>3117</v>
      </c>
      <c r="G849" t="b">
        <v>0</v>
      </c>
      <c r="H849" t="b">
        <v>0</v>
      </c>
    </row>
    <row r="850" spans="1:8" x14ac:dyDescent="0.15">
      <c r="A850" t="s">
        <v>156</v>
      </c>
      <c r="B850" t="s">
        <v>30</v>
      </c>
      <c r="C850">
        <v>3</v>
      </c>
      <c r="D850">
        <v>1226</v>
      </c>
      <c r="E850">
        <v>1</v>
      </c>
      <c r="F850" t="s">
        <v>380</v>
      </c>
      <c r="G850" t="b">
        <v>0</v>
      </c>
      <c r="H850" t="b">
        <v>0</v>
      </c>
    </row>
    <row r="851" spans="1:8" x14ac:dyDescent="0.15">
      <c r="A851" t="s">
        <v>144</v>
      </c>
      <c r="B851" t="s">
        <v>23</v>
      </c>
      <c r="C851">
        <v>3</v>
      </c>
      <c r="D851">
        <v>1226</v>
      </c>
      <c r="E851">
        <v>1</v>
      </c>
      <c r="F851" t="s">
        <v>178</v>
      </c>
      <c r="G851" t="b">
        <v>0</v>
      </c>
      <c r="H851" t="b">
        <v>0</v>
      </c>
    </row>
    <row r="852" spans="1:8" x14ac:dyDescent="0.15">
      <c r="A852" t="s">
        <v>155</v>
      </c>
      <c r="B852" t="s">
        <v>30</v>
      </c>
      <c r="C852">
        <v>3</v>
      </c>
      <c r="D852">
        <v>1227</v>
      </c>
      <c r="E852">
        <v>1</v>
      </c>
      <c r="F852" t="s">
        <v>2814</v>
      </c>
      <c r="G852" t="b">
        <v>0</v>
      </c>
      <c r="H852" t="b">
        <v>0</v>
      </c>
    </row>
    <row r="853" spans="1:8" x14ac:dyDescent="0.15">
      <c r="A853" t="s">
        <v>157</v>
      </c>
      <c r="B853" t="s">
        <v>30</v>
      </c>
      <c r="C853">
        <v>3</v>
      </c>
      <c r="D853">
        <v>1227</v>
      </c>
      <c r="E853">
        <v>1</v>
      </c>
      <c r="F853" t="s">
        <v>3310</v>
      </c>
      <c r="G853" t="b">
        <v>0</v>
      </c>
      <c r="H853" t="b">
        <v>0</v>
      </c>
    </row>
    <row r="854" spans="1:8" x14ac:dyDescent="0.15">
      <c r="A854" t="s">
        <v>155</v>
      </c>
      <c r="B854" t="s">
        <v>30</v>
      </c>
      <c r="C854">
        <v>3</v>
      </c>
      <c r="D854">
        <v>1228</v>
      </c>
      <c r="E854">
        <v>1</v>
      </c>
      <c r="F854" t="s">
        <v>3112</v>
      </c>
      <c r="G854" t="b">
        <v>0</v>
      </c>
      <c r="H854" t="b">
        <v>0</v>
      </c>
    </row>
    <row r="855" spans="1:8" x14ac:dyDescent="0.15">
      <c r="A855" t="s">
        <v>153</v>
      </c>
      <c r="B855" t="s">
        <v>30</v>
      </c>
      <c r="C855">
        <v>3</v>
      </c>
      <c r="D855">
        <v>1228</v>
      </c>
      <c r="E855">
        <v>1</v>
      </c>
      <c r="F855" t="s">
        <v>3339</v>
      </c>
      <c r="G855" t="b">
        <v>0</v>
      </c>
      <c r="H855" t="b">
        <v>0</v>
      </c>
    </row>
    <row r="856" spans="1:8" x14ac:dyDescent="0.15">
      <c r="A856" t="s">
        <v>155</v>
      </c>
      <c r="B856" t="s">
        <v>30</v>
      </c>
      <c r="C856">
        <v>2</v>
      </c>
      <c r="D856">
        <v>1229</v>
      </c>
      <c r="E856">
        <v>1</v>
      </c>
      <c r="F856" t="s">
        <v>2655</v>
      </c>
      <c r="G856" t="b">
        <v>0</v>
      </c>
      <c r="H856" t="b">
        <v>0</v>
      </c>
    </row>
    <row r="857" spans="1:8" x14ac:dyDescent="0.15">
      <c r="A857" t="s">
        <v>155</v>
      </c>
      <c r="B857" t="s">
        <v>27</v>
      </c>
      <c r="C857">
        <v>2</v>
      </c>
      <c r="D857">
        <v>1229</v>
      </c>
      <c r="E857">
        <v>1</v>
      </c>
      <c r="F857" t="s">
        <v>2860</v>
      </c>
      <c r="G857" t="b">
        <v>0</v>
      </c>
      <c r="H857" t="b">
        <v>0</v>
      </c>
    </row>
    <row r="858" spans="1:8" x14ac:dyDescent="0.15">
      <c r="A858" t="s">
        <v>155</v>
      </c>
      <c r="B858" t="s">
        <v>30</v>
      </c>
      <c r="C858">
        <v>2</v>
      </c>
      <c r="D858">
        <v>1230</v>
      </c>
      <c r="E858">
        <v>1</v>
      </c>
      <c r="F858" t="s">
        <v>2796</v>
      </c>
      <c r="G858" t="b">
        <v>0</v>
      </c>
      <c r="H858" t="b">
        <v>0</v>
      </c>
    </row>
    <row r="859" spans="1:8" x14ac:dyDescent="0.15">
      <c r="A859" t="s">
        <v>157</v>
      </c>
      <c r="B859" t="s">
        <v>30</v>
      </c>
      <c r="C859">
        <v>2</v>
      </c>
      <c r="D859">
        <v>1230</v>
      </c>
      <c r="E859">
        <v>1</v>
      </c>
      <c r="F859" t="s">
        <v>2778</v>
      </c>
      <c r="G859" t="b">
        <v>0</v>
      </c>
      <c r="H859" t="b">
        <v>0</v>
      </c>
    </row>
    <row r="860" spans="1:8" x14ac:dyDescent="0.15">
      <c r="A860" t="s">
        <v>153</v>
      </c>
      <c r="B860" t="s">
        <v>30</v>
      </c>
      <c r="C860">
        <v>2</v>
      </c>
      <c r="D860">
        <v>1231</v>
      </c>
      <c r="E860">
        <v>1</v>
      </c>
      <c r="F860" t="s">
        <v>2794</v>
      </c>
      <c r="G860" t="b">
        <v>0</v>
      </c>
      <c r="H860" t="b">
        <v>0</v>
      </c>
    </row>
    <row r="861" spans="1:8" x14ac:dyDescent="0.15">
      <c r="A861" t="s">
        <v>155</v>
      </c>
      <c r="B861" t="s">
        <v>30</v>
      </c>
      <c r="C861">
        <v>2</v>
      </c>
      <c r="D861">
        <v>1232</v>
      </c>
      <c r="E861">
        <v>1</v>
      </c>
      <c r="F861" t="s">
        <v>2656</v>
      </c>
      <c r="G861" t="b">
        <v>0</v>
      </c>
      <c r="H861" t="b">
        <v>0</v>
      </c>
    </row>
    <row r="862" spans="1:8" x14ac:dyDescent="0.15">
      <c r="A862" t="s">
        <v>155</v>
      </c>
      <c r="B862" t="s">
        <v>30</v>
      </c>
      <c r="C862">
        <v>1</v>
      </c>
      <c r="D862">
        <v>1233</v>
      </c>
      <c r="E862">
        <v>1</v>
      </c>
      <c r="F862" t="s">
        <v>2635</v>
      </c>
      <c r="G862" t="b">
        <v>0</v>
      </c>
      <c r="H862" t="b">
        <v>0</v>
      </c>
    </row>
    <row r="863" spans="1:8" x14ac:dyDescent="0.15">
      <c r="A863" t="s">
        <v>144</v>
      </c>
      <c r="B863" t="s">
        <v>23</v>
      </c>
      <c r="C863">
        <v>1</v>
      </c>
      <c r="D863">
        <v>1233</v>
      </c>
      <c r="E863">
        <v>1</v>
      </c>
      <c r="F863" t="s">
        <v>178</v>
      </c>
      <c r="G863" t="b">
        <v>0</v>
      </c>
      <c r="H863" t="b">
        <v>0</v>
      </c>
    </row>
    <row r="864" spans="1:8" x14ac:dyDescent="0.15">
      <c r="A864" t="s">
        <v>155</v>
      </c>
      <c r="B864" t="s">
        <v>30</v>
      </c>
      <c r="C864">
        <v>1</v>
      </c>
      <c r="D864">
        <v>1234</v>
      </c>
      <c r="E864">
        <v>1</v>
      </c>
      <c r="F864" t="s">
        <v>2633</v>
      </c>
      <c r="G864" t="b">
        <v>0</v>
      </c>
      <c r="H864" t="b">
        <v>0</v>
      </c>
    </row>
    <row r="865" spans="1:8" x14ac:dyDescent="0.15">
      <c r="A865" t="s">
        <v>144</v>
      </c>
      <c r="B865" t="s">
        <v>23</v>
      </c>
      <c r="C865">
        <v>1</v>
      </c>
      <c r="D865">
        <v>1234</v>
      </c>
      <c r="E865">
        <v>1</v>
      </c>
      <c r="F865" t="s">
        <v>178</v>
      </c>
      <c r="G865" t="b">
        <v>0</v>
      </c>
      <c r="H865" t="b">
        <v>0</v>
      </c>
    </row>
    <row r="866" spans="1:8" x14ac:dyDescent="0.15">
      <c r="A866" t="s">
        <v>155</v>
      </c>
      <c r="B866" t="s">
        <v>30</v>
      </c>
      <c r="C866">
        <v>3</v>
      </c>
      <c r="D866">
        <v>1235</v>
      </c>
      <c r="E866">
        <v>2</v>
      </c>
      <c r="F866" t="s">
        <v>3086</v>
      </c>
      <c r="G866" t="b">
        <v>0</v>
      </c>
      <c r="H866" t="b">
        <v>0</v>
      </c>
    </row>
    <row r="867" spans="1:8" x14ac:dyDescent="0.15">
      <c r="A867" t="s">
        <v>157</v>
      </c>
      <c r="B867" t="s">
        <v>27</v>
      </c>
      <c r="C867">
        <v>3</v>
      </c>
      <c r="D867">
        <v>1235</v>
      </c>
      <c r="E867">
        <v>2</v>
      </c>
      <c r="F867" t="s">
        <v>2526</v>
      </c>
      <c r="G867" t="b">
        <v>0</v>
      </c>
      <c r="H867" t="b">
        <v>0</v>
      </c>
    </row>
    <row r="868" spans="1:8" x14ac:dyDescent="0.15">
      <c r="A868" t="s">
        <v>153</v>
      </c>
      <c r="B868" t="s">
        <v>30</v>
      </c>
      <c r="C868">
        <v>3</v>
      </c>
      <c r="D868">
        <v>1236</v>
      </c>
      <c r="E868">
        <v>2</v>
      </c>
      <c r="F868" t="s">
        <v>2655</v>
      </c>
      <c r="G868" t="b">
        <v>0</v>
      </c>
      <c r="H868" t="b">
        <v>0</v>
      </c>
    </row>
    <row r="869" spans="1:8" x14ac:dyDescent="0.15">
      <c r="A869" t="s">
        <v>153</v>
      </c>
      <c r="B869" t="s">
        <v>27</v>
      </c>
      <c r="C869">
        <v>3</v>
      </c>
      <c r="D869">
        <v>1236</v>
      </c>
      <c r="E869">
        <v>2</v>
      </c>
      <c r="F869" t="s">
        <v>2556</v>
      </c>
      <c r="G869" t="b">
        <v>0</v>
      </c>
      <c r="H869" t="b">
        <v>0</v>
      </c>
    </row>
    <row r="870" spans="1:8" x14ac:dyDescent="0.15">
      <c r="A870" t="s">
        <v>156</v>
      </c>
      <c r="B870" t="s">
        <v>30</v>
      </c>
      <c r="C870">
        <v>3</v>
      </c>
      <c r="D870">
        <v>1237</v>
      </c>
      <c r="E870">
        <v>2</v>
      </c>
      <c r="F870" t="s">
        <v>2688</v>
      </c>
      <c r="G870" t="b">
        <v>0</v>
      </c>
      <c r="H870" t="b">
        <v>0</v>
      </c>
    </row>
    <row r="871" spans="1:8" x14ac:dyDescent="0.15">
      <c r="A871" t="s">
        <v>157</v>
      </c>
      <c r="B871" t="s">
        <v>30</v>
      </c>
      <c r="C871">
        <v>3</v>
      </c>
      <c r="D871">
        <v>1237</v>
      </c>
      <c r="E871">
        <v>2</v>
      </c>
      <c r="F871" t="s">
        <v>3268</v>
      </c>
      <c r="G871" t="b">
        <v>0</v>
      </c>
      <c r="H871" t="b">
        <v>0</v>
      </c>
    </row>
    <row r="872" spans="1:8" x14ac:dyDescent="0.15">
      <c r="A872" t="s">
        <v>155</v>
      </c>
      <c r="B872" t="s">
        <v>30</v>
      </c>
      <c r="C872">
        <v>2</v>
      </c>
      <c r="D872">
        <v>1238</v>
      </c>
      <c r="E872">
        <v>2</v>
      </c>
      <c r="F872" t="s">
        <v>3040</v>
      </c>
      <c r="G872" t="b">
        <v>0</v>
      </c>
      <c r="H872" t="b">
        <v>0</v>
      </c>
    </row>
    <row r="873" spans="1:8" x14ac:dyDescent="0.15">
      <c r="A873" t="s">
        <v>157</v>
      </c>
      <c r="B873" t="s">
        <v>30</v>
      </c>
      <c r="C873">
        <v>2</v>
      </c>
      <c r="D873">
        <v>1238</v>
      </c>
      <c r="E873">
        <v>2</v>
      </c>
      <c r="F873" t="s">
        <v>2751</v>
      </c>
      <c r="G873" t="b">
        <v>0</v>
      </c>
      <c r="H873" t="b">
        <v>0</v>
      </c>
    </row>
    <row r="874" spans="1:8" x14ac:dyDescent="0.15">
      <c r="A874" t="s">
        <v>155</v>
      </c>
      <c r="B874" t="s">
        <v>30</v>
      </c>
      <c r="C874">
        <v>1</v>
      </c>
      <c r="D874">
        <v>1239</v>
      </c>
      <c r="E874">
        <v>2</v>
      </c>
      <c r="F874" t="s">
        <v>2611</v>
      </c>
      <c r="G874" t="b">
        <v>0</v>
      </c>
      <c r="H874" t="b">
        <v>0</v>
      </c>
    </row>
    <row r="875" spans="1:8" x14ac:dyDescent="0.15">
      <c r="A875" t="s">
        <v>153</v>
      </c>
      <c r="B875" t="s">
        <v>30</v>
      </c>
      <c r="C875">
        <v>1</v>
      </c>
      <c r="D875">
        <v>1239</v>
      </c>
      <c r="E875">
        <v>2</v>
      </c>
      <c r="F875" t="s">
        <v>2436</v>
      </c>
      <c r="G875" t="b">
        <v>0</v>
      </c>
      <c r="H875" t="b">
        <v>0</v>
      </c>
    </row>
    <row r="876" spans="1:8" x14ac:dyDescent="0.15">
      <c r="A876" t="s">
        <v>144</v>
      </c>
      <c r="B876" t="s">
        <v>23</v>
      </c>
      <c r="C876">
        <v>1</v>
      </c>
      <c r="D876">
        <v>1239</v>
      </c>
      <c r="E876">
        <v>2</v>
      </c>
      <c r="F876" t="s">
        <v>178</v>
      </c>
      <c r="G876" t="b">
        <v>0</v>
      </c>
      <c r="H876" t="b">
        <v>0</v>
      </c>
    </row>
    <row r="877" spans="1:8" x14ac:dyDescent="0.15">
      <c r="A877" t="s">
        <v>155</v>
      </c>
      <c r="B877" t="s">
        <v>30</v>
      </c>
      <c r="C877">
        <v>1</v>
      </c>
      <c r="D877">
        <v>1240</v>
      </c>
      <c r="E877">
        <v>2</v>
      </c>
      <c r="F877" t="s">
        <v>382</v>
      </c>
      <c r="G877" t="b">
        <v>0</v>
      </c>
      <c r="H877" t="b">
        <v>0</v>
      </c>
    </row>
    <row r="878" spans="1:8" x14ac:dyDescent="0.15">
      <c r="A878" t="s">
        <v>153</v>
      </c>
      <c r="B878" t="s">
        <v>30</v>
      </c>
      <c r="C878">
        <v>1</v>
      </c>
      <c r="D878">
        <v>1240</v>
      </c>
      <c r="E878">
        <v>2</v>
      </c>
      <c r="F878" t="s">
        <v>2447</v>
      </c>
      <c r="G878" t="b">
        <v>0</v>
      </c>
      <c r="H878" t="b">
        <v>0</v>
      </c>
    </row>
    <row r="879" spans="1:8" x14ac:dyDescent="0.15">
      <c r="A879" t="s">
        <v>144</v>
      </c>
      <c r="B879" t="s">
        <v>23</v>
      </c>
      <c r="C879">
        <v>1</v>
      </c>
      <c r="D879">
        <v>1240</v>
      </c>
      <c r="E879">
        <v>2</v>
      </c>
      <c r="F879" t="s">
        <v>178</v>
      </c>
      <c r="G879" t="b">
        <v>0</v>
      </c>
      <c r="H879" t="b">
        <v>0</v>
      </c>
    </row>
    <row r="880" spans="1:8" x14ac:dyDescent="0.15">
      <c r="A880" t="s">
        <v>155</v>
      </c>
      <c r="B880" t="s">
        <v>30</v>
      </c>
      <c r="C880">
        <v>1</v>
      </c>
      <c r="D880">
        <v>1241</v>
      </c>
      <c r="E880">
        <v>2</v>
      </c>
      <c r="F880" t="s">
        <v>2612</v>
      </c>
      <c r="G880" t="b">
        <v>0</v>
      </c>
      <c r="H880" t="b">
        <v>0</v>
      </c>
    </row>
    <row r="881" spans="1:8" x14ac:dyDescent="0.15">
      <c r="A881" t="s">
        <v>156</v>
      </c>
      <c r="B881" t="s">
        <v>30</v>
      </c>
      <c r="C881">
        <v>1</v>
      </c>
      <c r="D881">
        <v>1241</v>
      </c>
      <c r="E881">
        <v>2</v>
      </c>
      <c r="F881" t="s">
        <v>2383</v>
      </c>
      <c r="G881" t="b">
        <v>0</v>
      </c>
      <c r="H881" t="b">
        <v>0</v>
      </c>
    </row>
    <row r="882" spans="1:8" x14ac:dyDescent="0.15">
      <c r="A882" t="s">
        <v>155</v>
      </c>
      <c r="B882" t="s">
        <v>30</v>
      </c>
      <c r="C882">
        <v>2</v>
      </c>
      <c r="D882">
        <v>1501</v>
      </c>
      <c r="E882">
        <v>1</v>
      </c>
      <c r="F882" t="s">
        <v>2659</v>
      </c>
      <c r="G882" t="b">
        <v>0</v>
      </c>
      <c r="H882" t="b">
        <v>0</v>
      </c>
    </row>
    <row r="883" spans="1:8" x14ac:dyDescent="0.15">
      <c r="A883" t="s">
        <v>153</v>
      </c>
      <c r="B883" t="s">
        <v>30</v>
      </c>
      <c r="C883">
        <v>2</v>
      </c>
      <c r="D883">
        <v>1501</v>
      </c>
      <c r="E883">
        <v>1</v>
      </c>
      <c r="F883" t="s">
        <v>2796</v>
      </c>
      <c r="G883" t="b">
        <v>0</v>
      </c>
      <c r="H883" t="b">
        <v>0</v>
      </c>
    </row>
    <row r="884" spans="1:8" x14ac:dyDescent="0.15">
      <c r="A884" t="s">
        <v>155</v>
      </c>
      <c r="B884" t="s">
        <v>30</v>
      </c>
      <c r="C884">
        <v>2</v>
      </c>
      <c r="D884">
        <v>1502</v>
      </c>
      <c r="E884">
        <v>1</v>
      </c>
      <c r="F884" t="s">
        <v>3070</v>
      </c>
      <c r="G884" t="b">
        <v>0</v>
      </c>
      <c r="H884" t="b">
        <v>0</v>
      </c>
    </row>
    <row r="885" spans="1:8" x14ac:dyDescent="0.15">
      <c r="A885" t="s">
        <v>156</v>
      </c>
      <c r="B885" t="s">
        <v>30</v>
      </c>
      <c r="C885">
        <v>2</v>
      </c>
      <c r="D885">
        <v>1502</v>
      </c>
      <c r="E885">
        <v>1</v>
      </c>
      <c r="F885" t="s">
        <v>2681</v>
      </c>
      <c r="G885" t="b">
        <v>0</v>
      </c>
      <c r="H885" t="b">
        <v>0</v>
      </c>
    </row>
    <row r="886" spans="1:8" x14ac:dyDescent="0.15">
      <c r="A886" t="s">
        <v>155</v>
      </c>
      <c r="B886" t="s">
        <v>27</v>
      </c>
      <c r="C886">
        <v>2</v>
      </c>
      <c r="D886">
        <v>1503</v>
      </c>
      <c r="E886">
        <v>1</v>
      </c>
      <c r="F886" t="s">
        <v>2848</v>
      </c>
      <c r="G886" t="b">
        <v>0</v>
      </c>
      <c r="H886" t="b">
        <v>0</v>
      </c>
    </row>
    <row r="887" spans="1:8" x14ac:dyDescent="0.15">
      <c r="A887" t="s">
        <v>154</v>
      </c>
      <c r="B887" t="s">
        <v>23</v>
      </c>
      <c r="C887">
        <v>2</v>
      </c>
      <c r="D887">
        <v>1503</v>
      </c>
      <c r="E887">
        <v>1</v>
      </c>
      <c r="F887" t="s">
        <v>2333</v>
      </c>
      <c r="G887" t="b">
        <v>0</v>
      </c>
      <c r="H887" t="b">
        <v>0</v>
      </c>
    </row>
    <row r="888" spans="1:8" x14ac:dyDescent="0.15">
      <c r="A888" t="s">
        <v>155</v>
      </c>
      <c r="B888" t="s">
        <v>30</v>
      </c>
      <c r="C888">
        <v>3</v>
      </c>
      <c r="D888">
        <v>1504</v>
      </c>
      <c r="E888">
        <v>2</v>
      </c>
      <c r="F888" t="s">
        <v>2356</v>
      </c>
      <c r="G888" t="b">
        <v>0</v>
      </c>
      <c r="H888" t="b">
        <v>0</v>
      </c>
    </row>
    <row r="889" spans="1:8" x14ac:dyDescent="0.15">
      <c r="A889" t="s">
        <v>153</v>
      </c>
      <c r="B889" t="s">
        <v>30</v>
      </c>
      <c r="C889">
        <v>3</v>
      </c>
      <c r="D889">
        <v>1504</v>
      </c>
      <c r="E889">
        <v>2</v>
      </c>
      <c r="F889" t="s">
        <v>2813</v>
      </c>
      <c r="G889" t="b">
        <v>0</v>
      </c>
      <c r="H889" t="b">
        <v>0</v>
      </c>
    </row>
    <row r="890" spans="1:8" x14ac:dyDescent="0.15">
      <c r="A890" t="s">
        <v>155</v>
      </c>
      <c r="B890" t="s">
        <v>30</v>
      </c>
      <c r="C890">
        <v>3</v>
      </c>
      <c r="D890">
        <v>1505</v>
      </c>
      <c r="E890">
        <v>2</v>
      </c>
      <c r="F890" t="s">
        <v>2357</v>
      </c>
      <c r="G890" t="b">
        <v>0</v>
      </c>
      <c r="H890" t="b">
        <v>0</v>
      </c>
    </row>
    <row r="891" spans="1:8" x14ac:dyDescent="0.15">
      <c r="A891" t="s">
        <v>155</v>
      </c>
      <c r="B891" t="s">
        <v>27</v>
      </c>
      <c r="C891">
        <v>3</v>
      </c>
      <c r="D891">
        <v>1505</v>
      </c>
      <c r="E891">
        <v>2</v>
      </c>
      <c r="F891" t="s">
        <v>2461</v>
      </c>
      <c r="G891" t="b">
        <v>0</v>
      </c>
      <c r="H891" t="b">
        <v>0</v>
      </c>
    </row>
    <row r="892" spans="1:8" x14ac:dyDescent="0.15">
      <c r="A892" t="s">
        <v>155</v>
      </c>
      <c r="B892" t="s">
        <v>27</v>
      </c>
      <c r="C892">
        <v>3</v>
      </c>
      <c r="D892">
        <v>1506</v>
      </c>
      <c r="E892">
        <v>2</v>
      </c>
      <c r="F892" t="s">
        <v>3348</v>
      </c>
      <c r="G892" t="b">
        <v>0</v>
      </c>
      <c r="H892" t="b">
        <v>0</v>
      </c>
    </row>
    <row r="893" spans="1:8" x14ac:dyDescent="0.15">
      <c r="A893" t="s">
        <v>154</v>
      </c>
      <c r="B893" t="s">
        <v>23</v>
      </c>
      <c r="C893">
        <v>3</v>
      </c>
      <c r="D893">
        <v>1506</v>
      </c>
      <c r="E893">
        <v>2</v>
      </c>
      <c r="F893" t="s">
        <v>2949</v>
      </c>
      <c r="G893" t="b">
        <v>0</v>
      </c>
      <c r="H893" t="b">
        <v>0</v>
      </c>
    </row>
    <row r="894" spans="1:8" x14ac:dyDescent="0.15">
      <c r="A894" t="s">
        <v>155</v>
      </c>
      <c r="B894" t="s">
        <v>30</v>
      </c>
      <c r="C894">
        <v>2</v>
      </c>
      <c r="D894">
        <v>1507</v>
      </c>
      <c r="E894">
        <v>2</v>
      </c>
      <c r="F894" t="s">
        <v>3042</v>
      </c>
      <c r="G894" t="b">
        <v>0</v>
      </c>
      <c r="H894" t="b">
        <v>0</v>
      </c>
    </row>
    <row r="895" spans="1:8" x14ac:dyDescent="0.15">
      <c r="A895" t="s">
        <v>155</v>
      </c>
      <c r="B895" t="s">
        <v>27</v>
      </c>
      <c r="C895">
        <v>2</v>
      </c>
      <c r="D895">
        <v>1507</v>
      </c>
      <c r="E895">
        <v>2</v>
      </c>
      <c r="F895" t="s">
        <v>2836</v>
      </c>
      <c r="G895" t="b">
        <v>0</v>
      </c>
      <c r="H895" t="b">
        <v>0</v>
      </c>
    </row>
    <row r="896" spans="1:8" x14ac:dyDescent="0.15">
      <c r="A896" t="s">
        <v>157</v>
      </c>
      <c r="B896" t="s">
        <v>30</v>
      </c>
      <c r="C896">
        <v>3</v>
      </c>
      <c r="D896">
        <v>1510</v>
      </c>
      <c r="E896">
        <v>2</v>
      </c>
      <c r="F896" t="s">
        <v>2412</v>
      </c>
      <c r="G896" t="b">
        <v>0</v>
      </c>
      <c r="H896" t="b">
        <v>0</v>
      </c>
    </row>
    <row r="897" spans="1:8" x14ac:dyDescent="0.15">
      <c r="A897" t="s">
        <v>157</v>
      </c>
      <c r="B897" t="s">
        <v>27</v>
      </c>
      <c r="C897">
        <v>3</v>
      </c>
      <c r="D897">
        <v>1510</v>
      </c>
      <c r="E897">
        <v>2</v>
      </c>
      <c r="F897" t="s">
        <v>2530</v>
      </c>
      <c r="G897" t="b">
        <v>0</v>
      </c>
      <c r="H897" t="b">
        <v>0</v>
      </c>
    </row>
    <row r="898" spans="1:8" x14ac:dyDescent="0.15">
      <c r="A898" t="s">
        <v>153</v>
      </c>
      <c r="B898" t="s">
        <v>30</v>
      </c>
      <c r="C898">
        <v>3</v>
      </c>
      <c r="D898">
        <v>1511</v>
      </c>
      <c r="E898">
        <v>2</v>
      </c>
      <c r="F898" t="s">
        <v>2814</v>
      </c>
      <c r="G898" t="b">
        <v>0</v>
      </c>
      <c r="H898" t="b">
        <v>0</v>
      </c>
    </row>
    <row r="899" spans="1:8" x14ac:dyDescent="0.15">
      <c r="A899" t="s">
        <v>153</v>
      </c>
      <c r="B899" t="s">
        <v>27</v>
      </c>
      <c r="C899">
        <v>3</v>
      </c>
      <c r="D899">
        <v>1511</v>
      </c>
      <c r="E899">
        <v>2</v>
      </c>
      <c r="F899" t="s">
        <v>2558</v>
      </c>
      <c r="G899" t="b">
        <v>0</v>
      </c>
      <c r="H899" t="b">
        <v>0</v>
      </c>
    </row>
    <row r="900" spans="1:8" x14ac:dyDescent="0.15">
      <c r="A900" t="s">
        <v>155</v>
      </c>
      <c r="B900" t="s">
        <v>30</v>
      </c>
      <c r="C900">
        <v>3</v>
      </c>
      <c r="D900">
        <v>1512</v>
      </c>
      <c r="E900">
        <v>2</v>
      </c>
      <c r="F900" t="s">
        <v>2355</v>
      </c>
      <c r="G900" t="b">
        <v>0</v>
      </c>
      <c r="H900" t="b">
        <v>0</v>
      </c>
    </row>
    <row r="901" spans="1:8" x14ac:dyDescent="0.15">
      <c r="A901" t="s">
        <v>155</v>
      </c>
      <c r="B901" t="s">
        <v>27</v>
      </c>
      <c r="C901">
        <v>3</v>
      </c>
      <c r="D901">
        <v>1512</v>
      </c>
      <c r="E901">
        <v>2</v>
      </c>
      <c r="F901" t="s">
        <v>2468</v>
      </c>
      <c r="G901" t="b">
        <v>0</v>
      </c>
      <c r="H901" t="b">
        <v>0</v>
      </c>
    </row>
    <row r="902" spans="1:8" x14ac:dyDescent="0.15">
      <c r="A902" t="s">
        <v>155</v>
      </c>
      <c r="B902" t="s">
        <v>30</v>
      </c>
      <c r="C902">
        <v>3</v>
      </c>
      <c r="D902">
        <v>1513</v>
      </c>
      <c r="E902">
        <v>2</v>
      </c>
      <c r="F902" t="s">
        <v>3094</v>
      </c>
      <c r="G902" t="b">
        <v>0</v>
      </c>
      <c r="H902" t="b">
        <v>0</v>
      </c>
    </row>
    <row r="903" spans="1:8" x14ac:dyDescent="0.15">
      <c r="A903" t="s">
        <v>155</v>
      </c>
      <c r="B903" t="s">
        <v>27</v>
      </c>
      <c r="C903">
        <v>3</v>
      </c>
      <c r="D903">
        <v>1513</v>
      </c>
      <c r="E903">
        <v>2</v>
      </c>
      <c r="F903" t="s">
        <v>2470</v>
      </c>
      <c r="G903" t="b">
        <v>0</v>
      </c>
      <c r="H903" t="b">
        <v>0</v>
      </c>
    </row>
    <row r="904" spans="1:8" x14ac:dyDescent="0.15">
      <c r="A904" t="s">
        <v>155</v>
      </c>
      <c r="B904" t="s">
        <v>30</v>
      </c>
      <c r="C904">
        <v>3</v>
      </c>
      <c r="D904">
        <v>1514</v>
      </c>
      <c r="E904">
        <v>1</v>
      </c>
      <c r="F904" t="s">
        <v>2367</v>
      </c>
      <c r="G904" t="b">
        <v>0</v>
      </c>
      <c r="H904" t="b">
        <v>0</v>
      </c>
    </row>
    <row r="905" spans="1:8" x14ac:dyDescent="0.15">
      <c r="A905" t="s">
        <v>156</v>
      </c>
      <c r="B905" t="s">
        <v>30</v>
      </c>
      <c r="C905">
        <v>3</v>
      </c>
      <c r="D905">
        <v>1515</v>
      </c>
      <c r="E905">
        <v>1</v>
      </c>
      <c r="F905" t="s">
        <v>3178</v>
      </c>
      <c r="G905" t="b">
        <v>0</v>
      </c>
      <c r="H905" t="b">
        <v>0</v>
      </c>
    </row>
    <row r="906" spans="1:8" x14ac:dyDescent="0.15">
      <c r="A906" t="s">
        <v>153</v>
      </c>
      <c r="B906" t="s">
        <v>30</v>
      </c>
      <c r="C906">
        <v>3</v>
      </c>
      <c r="D906">
        <v>1515</v>
      </c>
      <c r="E906">
        <v>1</v>
      </c>
      <c r="F906" t="s">
        <v>2827</v>
      </c>
      <c r="G906" t="b">
        <v>0</v>
      </c>
      <c r="H906" t="b">
        <v>0</v>
      </c>
    </row>
    <row r="907" spans="1:8" x14ac:dyDescent="0.15">
      <c r="A907" t="s">
        <v>155</v>
      </c>
      <c r="B907" t="s">
        <v>30</v>
      </c>
      <c r="C907">
        <v>3</v>
      </c>
      <c r="D907">
        <v>1516</v>
      </c>
      <c r="E907">
        <v>1</v>
      </c>
      <c r="F907" t="s">
        <v>2368</v>
      </c>
      <c r="G907" t="b">
        <v>0</v>
      </c>
      <c r="H907" t="b">
        <v>0</v>
      </c>
    </row>
    <row r="908" spans="1:8" x14ac:dyDescent="0.15">
      <c r="A908" t="s">
        <v>153</v>
      </c>
      <c r="B908" t="s">
        <v>30</v>
      </c>
      <c r="C908">
        <v>3</v>
      </c>
      <c r="D908">
        <v>1516</v>
      </c>
      <c r="E908">
        <v>1</v>
      </c>
      <c r="F908" t="s">
        <v>2829</v>
      </c>
      <c r="G908" t="b">
        <v>0</v>
      </c>
      <c r="H908" t="b">
        <v>0</v>
      </c>
    </row>
    <row r="909" spans="1:8" x14ac:dyDescent="0.15">
      <c r="A909" t="s">
        <v>157</v>
      </c>
      <c r="B909" t="s">
        <v>30</v>
      </c>
      <c r="C909">
        <v>3</v>
      </c>
      <c r="D909">
        <v>1517</v>
      </c>
      <c r="E909">
        <v>1</v>
      </c>
      <c r="F909" t="s">
        <v>2426</v>
      </c>
      <c r="G909" t="b">
        <v>0</v>
      </c>
      <c r="H909" t="b">
        <v>0</v>
      </c>
    </row>
    <row r="910" spans="1:8" x14ac:dyDescent="0.15">
      <c r="A910" t="s">
        <v>157</v>
      </c>
      <c r="B910" t="s">
        <v>27</v>
      </c>
      <c r="C910">
        <v>3</v>
      </c>
      <c r="D910">
        <v>1517</v>
      </c>
      <c r="E910">
        <v>1</v>
      </c>
      <c r="F910" t="s">
        <v>2537</v>
      </c>
      <c r="G910" t="b">
        <v>0</v>
      </c>
      <c r="H910" t="b">
        <v>0</v>
      </c>
    </row>
    <row r="911" spans="1:8" x14ac:dyDescent="0.15">
      <c r="A911" t="s">
        <v>155</v>
      </c>
      <c r="B911" t="s">
        <v>30</v>
      </c>
      <c r="C911">
        <v>2</v>
      </c>
      <c r="D911">
        <v>1518</v>
      </c>
      <c r="E911">
        <v>1</v>
      </c>
      <c r="F911" t="s">
        <v>3068</v>
      </c>
      <c r="G911" t="b">
        <v>0</v>
      </c>
      <c r="H911" t="b">
        <v>0</v>
      </c>
    </row>
    <row r="912" spans="1:8" x14ac:dyDescent="0.15">
      <c r="A912" t="s">
        <v>153</v>
      </c>
      <c r="B912" t="s">
        <v>30</v>
      </c>
      <c r="C912">
        <v>2</v>
      </c>
      <c r="D912">
        <v>1518</v>
      </c>
      <c r="E912">
        <v>1</v>
      </c>
      <c r="F912" t="s">
        <v>3324</v>
      </c>
      <c r="G912" t="b">
        <v>0</v>
      </c>
      <c r="H912" t="b">
        <v>0</v>
      </c>
    </row>
    <row r="913" spans="1:8" x14ac:dyDescent="0.15">
      <c r="A913" t="s">
        <v>156</v>
      </c>
      <c r="B913" t="s">
        <v>30</v>
      </c>
      <c r="C913">
        <v>3</v>
      </c>
      <c r="D913">
        <v>1519</v>
      </c>
      <c r="E913">
        <v>2</v>
      </c>
      <c r="F913" t="s">
        <v>2695</v>
      </c>
      <c r="G913" t="b">
        <v>0</v>
      </c>
      <c r="H913" t="b">
        <v>0</v>
      </c>
    </row>
    <row r="914" spans="1:8" x14ac:dyDescent="0.15">
      <c r="A914" t="s">
        <v>153</v>
      </c>
      <c r="B914" t="s">
        <v>30</v>
      </c>
      <c r="C914">
        <v>3</v>
      </c>
      <c r="D914">
        <v>1519</v>
      </c>
      <c r="E914">
        <v>2</v>
      </c>
      <c r="F914" t="s">
        <v>2810</v>
      </c>
      <c r="G914" t="b">
        <v>0</v>
      </c>
      <c r="H914" t="b">
        <v>0</v>
      </c>
    </row>
    <row r="915" spans="1:8" x14ac:dyDescent="0.15">
      <c r="A915" t="s">
        <v>155</v>
      </c>
      <c r="B915" t="s">
        <v>30</v>
      </c>
      <c r="C915">
        <v>3</v>
      </c>
      <c r="D915">
        <v>1520</v>
      </c>
      <c r="E915">
        <v>2</v>
      </c>
      <c r="F915" t="s">
        <v>2360</v>
      </c>
      <c r="G915" t="b">
        <v>0</v>
      </c>
      <c r="H915" t="b">
        <v>0</v>
      </c>
    </row>
    <row r="916" spans="1:8" x14ac:dyDescent="0.15">
      <c r="A916" t="s">
        <v>153</v>
      </c>
      <c r="B916" t="s">
        <v>30</v>
      </c>
      <c r="C916">
        <v>3</v>
      </c>
      <c r="D916">
        <v>1520</v>
      </c>
      <c r="E916">
        <v>2</v>
      </c>
      <c r="F916" t="s">
        <v>2821</v>
      </c>
      <c r="G916" t="b">
        <v>0</v>
      </c>
      <c r="H916" t="b">
        <v>0</v>
      </c>
    </row>
    <row r="917" spans="1:8" x14ac:dyDescent="0.15">
      <c r="A917" t="s">
        <v>155</v>
      </c>
      <c r="B917" t="s">
        <v>30</v>
      </c>
      <c r="C917">
        <v>3</v>
      </c>
      <c r="D917">
        <v>1521</v>
      </c>
      <c r="E917">
        <v>2</v>
      </c>
      <c r="F917" t="s">
        <v>2812</v>
      </c>
      <c r="G917" t="b">
        <v>0</v>
      </c>
      <c r="H917" t="b">
        <v>0</v>
      </c>
    </row>
    <row r="918" spans="1:8" x14ac:dyDescent="0.15">
      <c r="A918" t="s">
        <v>153</v>
      </c>
      <c r="B918" t="s">
        <v>30</v>
      </c>
      <c r="C918">
        <v>3</v>
      </c>
      <c r="D918">
        <v>1521</v>
      </c>
      <c r="E918">
        <v>2</v>
      </c>
      <c r="F918" t="s">
        <v>3333</v>
      </c>
      <c r="G918" t="b">
        <v>0</v>
      </c>
      <c r="H918" t="b">
        <v>0</v>
      </c>
    </row>
    <row r="919" spans="1:8" x14ac:dyDescent="0.15">
      <c r="A919" t="s">
        <v>155</v>
      </c>
      <c r="B919" t="s">
        <v>30</v>
      </c>
      <c r="C919">
        <v>2</v>
      </c>
      <c r="D919">
        <v>1522</v>
      </c>
      <c r="E919">
        <v>2</v>
      </c>
      <c r="F919" t="s">
        <v>3027</v>
      </c>
      <c r="G919" t="b">
        <v>0</v>
      </c>
      <c r="H919" t="b">
        <v>0</v>
      </c>
    </row>
    <row r="920" spans="1:8" x14ac:dyDescent="0.15">
      <c r="A920" t="s">
        <v>153</v>
      </c>
      <c r="B920" t="s">
        <v>30</v>
      </c>
      <c r="C920">
        <v>2</v>
      </c>
      <c r="D920">
        <v>1522</v>
      </c>
      <c r="E920">
        <v>2</v>
      </c>
      <c r="F920" t="s">
        <v>2793</v>
      </c>
      <c r="G920" t="b">
        <v>0</v>
      </c>
      <c r="H920" t="b">
        <v>0</v>
      </c>
    </row>
    <row r="921" spans="1:8" x14ac:dyDescent="0.15">
      <c r="A921" t="s">
        <v>156</v>
      </c>
      <c r="B921" t="s">
        <v>30</v>
      </c>
      <c r="C921">
        <v>2</v>
      </c>
      <c r="D921">
        <v>1523</v>
      </c>
      <c r="E921">
        <v>2</v>
      </c>
      <c r="F921" t="s">
        <v>3140</v>
      </c>
      <c r="G921" t="b">
        <v>0</v>
      </c>
      <c r="H921" t="b">
        <v>0</v>
      </c>
    </row>
    <row r="922" spans="1:8" x14ac:dyDescent="0.15">
      <c r="A922" t="s">
        <v>153</v>
      </c>
      <c r="B922" t="s">
        <v>30</v>
      </c>
      <c r="C922">
        <v>2</v>
      </c>
      <c r="D922">
        <v>1523</v>
      </c>
      <c r="E922">
        <v>2</v>
      </c>
      <c r="F922" t="s">
        <v>3320</v>
      </c>
      <c r="G922" t="b">
        <v>0</v>
      </c>
      <c r="H922" t="b">
        <v>0</v>
      </c>
    </row>
    <row r="923" spans="1:8" x14ac:dyDescent="0.15">
      <c r="A923" t="s">
        <v>155</v>
      </c>
      <c r="B923" t="s">
        <v>27</v>
      </c>
      <c r="C923">
        <v>3</v>
      </c>
      <c r="D923">
        <v>1524</v>
      </c>
      <c r="E923">
        <v>1</v>
      </c>
      <c r="F923" t="s">
        <v>2474</v>
      </c>
      <c r="G923" t="b">
        <v>0</v>
      </c>
      <c r="H923" t="b">
        <v>0</v>
      </c>
    </row>
    <row r="924" spans="1:8" x14ac:dyDescent="0.15">
      <c r="A924" t="s">
        <v>153</v>
      </c>
      <c r="B924" t="s">
        <v>27</v>
      </c>
      <c r="C924">
        <v>3</v>
      </c>
      <c r="D924">
        <v>1524</v>
      </c>
      <c r="E924">
        <v>1</v>
      </c>
      <c r="F924" t="s">
        <v>2468</v>
      </c>
      <c r="G924" t="b">
        <v>0</v>
      </c>
      <c r="H924" t="b">
        <v>0</v>
      </c>
    </row>
    <row r="925" spans="1:8" x14ac:dyDescent="0.15">
      <c r="A925" t="s">
        <v>153</v>
      </c>
      <c r="B925" t="s">
        <v>30</v>
      </c>
      <c r="C925">
        <v>3</v>
      </c>
      <c r="D925">
        <v>1525</v>
      </c>
      <c r="E925">
        <v>1</v>
      </c>
      <c r="F925" t="s">
        <v>2832</v>
      </c>
      <c r="G925" t="b">
        <v>0</v>
      </c>
      <c r="H925" t="b">
        <v>0</v>
      </c>
    </row>
    <row r="926" spans="1:8" x14ac:dyDescent="0.15">
      <c r="A926" t="s">
        <v>153</v>
      </c>
      <c r="B926" t="s">
        <v>27</v>
      </c>
      <c r="C926">
        <v>3</v>
      </c>
      <c r="D926">
        <v>1525</v>
      </c>
      <c r="E926">
        <v>1</v>
      </c>
      <c r="F926" t="s">
        <v>2565</v>
      </c>
      <c r="G926" t="b">
        <v>0</v>
      </c>
      <c r="H926" t="b">
        <v>0</v>
      </c>
    </row>
    <row r="927" spans="1:8" x14ac:dyDescent="0.15">
      <c r="A927" t="s">
        <v>155</v>
      </c>
      <c r="B927" t="s">
        <v>27</v>
      </c>
      <c r="C927">
        <v>2</v>
      </c>
      <c r="D927">
        <v>1526</v>
      </c>
      <c r="E927">
        <v>1</v>
      </c>
      <c r="F927" t="s">
        <v>2852</v>
      </c>
      <c r="G927" t="b">
        <v>0</v>
      </c>
      <c r="H927" t="b">
        <v>0</v>
      </c>
    </row>
    <row r="928" spans="1:8" x14ac:dyDescent="0.15">
      <c r="A928" t="s">
        <v>156</v>
      </c>
      <c r="B928" t="s">
        <v>30</v>
      </c>
      <c r="C928">
        <v>2</v>
      </c>
      <c r="D928">
        <v>1526</v>
      </c>
      <c r="E928">
        <v>1</v>
      </c>
      <c r="F928" t="s">
        <v>2682</v>
      </c>
      <c r="G928" t="b">
        <v>0</v>
      </c>
      <c r="H928" t="b">
        <v>0</v>
      </c>
    </row>
    <row r="929" spans="1:8" x14ac:dyDescent="0.15">
      <c r="A929" t="s">
        <v>155</v>
      </c>
      <c r="B929" t="s">
        <v>30</v>
      </c>
      <c r="C929">
        <v>2</v>
      </c>
      <c r="D929">
        <v>1527</v>
      </c>
      <c r="E929">
        <v>1</v>
      </c>
      <c r="F929" t="s">
        <v>3064</v>
      </c>
      <c r="G929" t="b">
        <v>0</v>
      </c>
      <c r="H929" t="b">
        <v>0</v>
      </c>
    </row>
    <row r="930" spans="1:8" x14ac:dyDescent="0.15">
      <c r="A930" t="s">
        <v>157</v>
      </c>
      <c r="B930" t="s">
        <v>30</v>
      </c>
      <c r="C930">
        <v>2</v>
      </c>
      <c r="D930">
        <v>1527</v>
      </c>
      <c r="E930">
        <v>1</v>
      </c>
      <c r="F930" t="s">
        <v>2775</v>
      </c>
      <c r="G930" t="b">
        <v>0</v>
      </c>
      <c r="H930" t="b">
        <v>0</v>
      </c>
    </row>
    <row r="931" spans="1:8" x14ac:dyDescent="0.15">
      <c r="A931" t="s">
        <v>155</v>
      </c>
      <c r="B931" t="s">
        <v>30</v>
      </c>
      <c r="C931">
        <v>3</v>
      </c>
      <c r="D931">
        <v>1528</v>
      </c>
      <c r="E931">
        <v>2</v>
      </c>
      <c r="F931" t="s">
        <v>2358</v>
      </c>
      <c r="G931" t="b">
        <v>0</v>
      </c>
      <c r="H931" t="b">
        <v>0</v>
      </c>
    </row>
    <row r="932" spans="1:8" x14ac:dyDescent="0.15">
      <c r="A932" t="s">
        <v>155</v>
      </c>
      <c r="B932" t="s">
        <v>27</v>
      </c>
      <c r="C932">
        <v>3</v>
      </c>
      <c r="D932">
        <v>1528</v>
      </c>
      <c r="E932">
        <v>2</v>
      </c>
      <c r="F932" t="s">
        <v>2466</v>
      </c>
      <c r="G932" t="b">
        <v>0</v>
      </c>
      <c r="H932" t="b">
        <v>0</v>
      </c>
    </row>
    <row r="933" spans="1:8" x14ac:dyDescent="0.15">
      <c r="A933" t="s">
        <v>156</v>
      </c>
      <c r="B933" t="s">
        <v>30</v>
      </c>
      <c r="C933">
        <v>3</v>
      </c>
      <c r="D933">
        <v>1529</v>
      </c>
      <c r="E933">
        <v>2</v>
      </c>
      <c r="F933" t="s">
        <v>2701</v>
      </c>
      <c r="G933" t="b">
        <v>0</v>
      </c>
      <c r="H933" t="b">
        <v>0</v>
      </c>
    </row>
    <row r="934" spans="1:8" x14ac:dyDescent="0.15">
      <c r="A934" t="s">
        <v>29</v>
      </c>
      <c r="B934" t="s">
        <v>30</v>
      </c>
      <c r="C934">
        <v>3</v>
      </c>
      <c r="D934">
        <v>1508</v>
      </c>
      <c r="E934">
        <v>1</v>
      </c>
      <c r="F934" t="s">
        <v>2434</v>
      </c>
      <c r="G934" t="b">
        <v>0</v>
      </c>
      <c r="H934" t="b">
        <v>0</v>
      </c>
    </row>
    <row r="935" spans="1:8" x14ac:dyDescent="0.15">
      <c r="A935" t="s">
        <v>29</v>
      </c>
      <c r="B935" t="s">
        <v>27</v>
      </c>
      <c r="C935">
        <v>3</v>
      </c>
      <c r="D935">
        <v>1508</v>
      </c>
      <c r="E935">
        <v>1</v>
      </c>
      <c r="F935" t="s">
        <v>2543</v>
      </c>
      <c r="G935" t="b">
        <v>0</v>
      </c>
      <c r="H935" t="b">
        <v>0</v>
      </c>
    </row>
    <row r="936" spans="1:8" x14ac:dyDescent="0.15">
      <c r="A936" t="s">
        <v>25</v>
      </c>
      <c r="B936" t="s">
        <v>30</v>
      </c>
      <c r="C936">
        <v>3</v>
      </c>
      <c r="D936">
        <v>1509</v>
      </c>
      <c r="E936">
        <v>1</v>
      </c>
      <c r="F936" t="s">
        <v>2376</v>
      </c>
      <c r="G936" t="b">
        <v>0</v>
      </c>
      <c r="H936" t="b">
        <v>0</v>
      </c>
    </row>
    <row r="937" spans="1:8" x14ac:dyDescent="0.15">
      <c r="A937" t="s">
        <v>25</v>
      </c>
      <c r="B937" t="s">
        <v>27</v>
      </c>
      <c r="C937">
        <v>3</v>
      </c>
      <c r="D937">
        <v>1509</v>
      </c>
      <c r="E937">
        <v>1</v>
      </c>
      <c r="F937" t="s">
        <v>2486</v>
      </c>
      <c r="G937" t="b">
        <v>0</v>
      </c>
      <c r="H937" t="b">
        <v>0</v>
      </c>
    </row>
    <row r="938" spans="1:8" x14ac:dyDescent="0.15">
      <c r="A938" t="s">
        <v>156</v>
      </c>
      <c r="B938" t="s">
        <v>27</v>
      </c>
      <c r="C938">
        <v>3</v>
      </c>
      <c r="D938">
        <v>1529</v>
      </c>
      <c r="E938">
        <v>2</v>
      </c>
      <c r="F938" t="s">
        <v>2490</v>
      </c>
      <c r="G938" t="b">
        <v>0</v>
      </c>
      <c r="H938" t="b">
        <v>0</v>
      </c>
    </row>
    <row r="939" spans="1:8" x14ac:dyDescent="0.15">
      <c r="A939" t="s">
        <v>156</v>
      </c>
      <c r="B939" t="s">
        <v>30</v>
      </c>
      <c r="C939">
        <v>3</v>
      </c>
      <c r="D939">
        <v>1530</v>
      </c>
      <c r="E939">
        <v>2</v>
      </c>
      <c r="F939" t="s">
        <v>2445</v>
      </c>
      <c r="G939" t="b">
        <v>0</v>
      </c>
      <c r="H939" t="b">
        <v>0</v>
      </c>
    </row>
    <row r="940" spans="1:8" x14ac:dyDescent="0.15">
      <c r="A940" t="s">
        <v>156</v>
      </c>
      <c r="B940" t="s">
        <v>27</v>
      </c>
      <c r="C940">
        <v>3</v>
      </c>
      <c r="D940">
        <v>1530</v>
      </c>
      <c r="E940">
        <v>2</v>
      </c>
      <c r="F940" t="s">
        <v>2494</v>
      </c>
      <c r="G940" t="b">
        <v>0</v>
      </c>
      <c r="H940" t="b">
        <v>0</v>
      </c>
    </row>
    <row r="941" spans="1:8" x14ac:dyDescent="0.15">
      <c r="A941" t="s">
        <v>155</v>
      </c>
      <c r="B941" t="s">
        <v>30</v>
      </c>
      <c r="C941">
        <v>3</v>
      </c>
      <c r="D941">
        <v>1531</v>
      </c>
      <c r="E941">
        <v>2</v>
      </c>
      <c r="F941" t="s">
        <v>3089</v>
      </c>
      <c r="G941" t="b">
        <v>0</v>
      </c>
      <c r="H941" t="b">
        <v>0</v>
      </c>
    </row>
    <row r="942" spans="1:8" x14ac:dyDescent="0.15">
      <c r="A942" t="s">
        <v>153</v>
      </c>
      <c r="B942" t="s">
        <v>30</v>
      </c>
      <c r="C942">
        <v>3</v>
      </c>
      <c r="D942">
        <v>1531</v>
      </c>
      <c r="E942">
        <v>2</v>
      </c>
      <c r="F942" t="s">
        <v>2816</v>
      </c>
      <c r="G942" t="b">
        <v>0</v>
      </c>
      <c r="H942" t="b">
        <v>0</v>
      </c>
    </row>
    <row r="943" spans="1:8" x14ac:dyDescent="0.15">
      <c r="A943" t="s">
        <v>155</v>
      </c>
      <c r="B943" t="s">
        <v>30</v>
      </c>
      <c r="C943">
        <v>2</v>
      </c>
      <c r="D943">
        <v>1533</v>
      </c>
      <c r="E943">
        <v>1</v>
      </c>
      <c r="F943" t="s">
        <v>2661</v>
      </c>
      <c r="G943" t="b">
        <v>0</v>
      </c>
      <c r="H943" t="b">
        <v>0</v>
      </c>
    </row>
    <row r="944" spans="1:8" x14ac:dyDescent="0.15">
      <c r="A944" t="s">
        <v>155</v>
      </c>
      <c r="B944" t="s">
        <v>27</v>
      </c>
      <c r="C944">
        <v>2</v>
      </c>
      <c r="D944">
        <v>1533</v>
      </c>
      <c r="E944">
        <v>1</v>
      </c>
      <c r="F944" t="s">
        <v>2850</v>
      </c>
      <c r="G944" t="b">
        <v>0</v>
      </c>
      <c r="H944" t="b">
        <v>0</v>
      </c>
    </row>
    <row r="945" spans="1:8" x14ac:dyDescent="0.15">
      <c r="A945" t="s">
        <v>156</v>
      </c>
      <c r="B945" t="s">
        <v>30</v>
      </c>
      <c r="C945">
        <v>3</v>
      </c>
      <c r="D945">
        <v>1534</v>
      </c>
      <c r="E945">
        <v>2</v>
      </c>
      <c r="F945" t="s">
        <v>3176</v>
      </c>
      <c r="G945" t="b">
        <v>0</v>
      </c>
      <c r="H945" t="b">
        <v>0</v>
      </c>
    </row>
    <row r="946" spans="1:8" x14ac:dyDescent="0.15">
      <c r="A946" t="s">
        <v>154</v>
      </c>
      <c r="B946" t="s">
        <v>23</v>
      </c>
      <c r="C946">
        <v>3</v>
      </c>
      <c r="D946">
        <v>1534</v>
      </c>
      <c r="E946">
        <v>2</v>
      </c>
      <c r="F946" t="s">
        <v>2943</v>
      </c>
      <c r="G946" t="b">
        <v>0</v>
      </c>
      <c r="H946" t="b">
        <v>0</v>
      </c>
    </row>
    <row r="947" spans="1:8" x14ac:dyDescent="0.15">
      <c r="A947" t="s">
        <v>155</v>
      </c>
      <c r="B947" t="s">
        <v>30</v>
      </c>
      <c r="C947">
        <v>2</v>
      </c>
      <c r="D947">
        <v>1536</v>
      </c>
      <c r="E947">
        <v>2</v>
      </c>
      <c r="F947" t="s">
        <v>3025</v>
      </c>
      <c r="G947" t="b">
        <v>0</v>
      </c>
      <c r="H947" t="b">
        <v>0</v>
      </c>
    </row>
    <row r="948" spans="1:8" x14ac:dyDescent="0.15">
      <c r="A948" t="s">
        <v>153</v>
      </c>
      <c r="B948" t="s">
        <v>30</v>
      </c>
      <c r="C948">
        <v>2</v>
      </c>
      <c r="D948">
        <v>1536</v>
      </c>
      <c r="E948">
        <v>2</v>
      </c>
      <c r="F948" t="s">
        <v>3314</v>
      </c>
      <c r="G948" t="b">
        <v>0</v>
      </c>
      <c r="H948" t="b">
        <v>0</v>
      </c>
    </row>
    <row r="949" spans="1:8" x14ac:dyDescent="0.15">
      <c r="A949" t="s">
        <v>155</v>
      </c>
      <c r="B949" t="s">
        <v>30</v>
      </c>
      <c r="C949">
        <v>3</v>
      </c>
      <c r="D949">
        <v>1537</v>
      </c>
      <c r="E949">
        <v>2</v>
      </c>
      <c r="F949" t="s">
        <v>3083</v>
      </c>
      <c r="G949" t="b">
        <v>0</v>
      </c>
      <c r="H949" t="b">
        <v>0</v>
      </c>
    </row>
    <row r="950" spans="1:8" x14ac:dyDescent="0.15">
      <c r="A950" t="s">
        <v>153</v>
      </c>
      <c r="B950" t="s">
        <v>30</v>
      </c>
      <c r="C950">
        <v>3</v>
      </c>
      <c r="D950">
        <v>1537</v>
      </c>
      <c r="E950">
        <v>2</v>
      </c>
      <c r="F950" t="s">
        <v>3334</v>
      </c>
      <c r="G950" t="b">
        <v>0</v>
      </c>
      <c r="H950" t="b">
        <v>0</v>
      </c>
    </row>
    <row r="951" spans="1:8" x14ac:dyDescent="0.15">
      <c r="A951" t="s">
        <v>155</v>
      </c>
      <c r="B951" t="s">
        <v>30</v>
      </c>
      <c r="C951">
        <v>3</v>
      </c>
      <c r="D951">
        <v>1538</v>
      </c>
      <c r="E951">
        <v>1</v>
      </c>
      <c r="F951" t="s">
        <v>2712</v>
      </c>
      <c r="G951" t="b">
        <v>0</v>
      </c>
      <c r="H951" t="b">
        <v>0</v>
      </c>
    </row>
    <row r="952" spans="1:8" x14ac:dyDescent="0.15">
      <c r="A952" t="s">
        <v>153</v>
      </c>
      <c r="B952" t="s">
        <v>30</v>
      </c>
      <c r="C952">
        <v>3</v>
      </c>
      <c r="D952">
        <v>1538</v>
      </c>
      <c r="E952">
        <v>1</v>
      </c>
      <c r="F952" t="s">
        <v>3051</v>
      </c>
      <c r="G952" t="b">
        <v>0</v>
      </c>
      <c r="H952" t="b">
        <v>0</v>
      </c>
    </row>
    <row r="953" spans="1:8" x14ac:dyDescent="0.15">
      <c r="A953" t="s">
        <v>155</v>
      </c>
      <c r="B953" t="s">
        <v>30</v>
      </c>
      <c r="C953">
        <v>3</v>
      </c>
      <c r="D953">
        <v>1539</v>
      </c>
      <c r="E953">
        <v>1</v>
      </c>
      <c r="F953" t="s">
        <v>3103</v>
      </c>
      <c r="G953" t="b">
        <v>0</v>
      </c>
      <c r="H953" t="b">
        <v>0</v>
      </c>
    </row>
    <row r="954" spans="1:8" x14ac:dyDescent="0.15">
      <c r="A954" t="s">
        <v>157</v>
      </c>
      <c r="B954" t="s">
        <v>30</v>
      </c>
      <c r="C954">
        <v>3</v>
      </c>
      <c r="D954">
        <v>1539</v>
      </c>
      <c r="E954">
        <v>1</v>
      </c>
      <c r="F954" t="s">
        <v>3163</v>
      </c>
      <c r="G954" t="b">
        <v>0</v>
      </c>
      <c r="H954" t="b">
        <v>0</v>
      </c>
    </row>
    <row r="955" spans="1:8" x14ac:dyDescent="0.15">
      <c r="A955" t="s">
        <v>155</v>
      </c>
      <c r="B955" t="s">
        <v>30</v>
      </c>
      <c r="C955">
        <v>3</v>
      </c>
      <c r="D955">
        <v>1541</v>
      </c>
      <c r="E955">
        <v>1</v>
      </c>
      <c r="F955" t="s">
        <v>3116</v>
      </c>
      <c r="G955" t="b">
        <v>0</v>
      </c>
      <c r="H955" t="b">
        <v>0</v>
      </c>
    </row>
    <row r="956" spans="1:8" x14ac:dyDescent="0.15">
      <c r="A956" t="s">
        <v>155</v>
      </c>
      <c r="B956" t="s">
        <v>27</v>
      </c>
      <c r="C956">
        <v>3</v>
      </c>
      <c r="D956">
        <v>1541</v>
      </c>
      <c r="E956">
        <v>1</v>
      </c>
      <c r="F956" t="s">
        <v>3359</v>
      </c>
      <c r="G956" t="b">
        <v>0</v>
      </c>
      <c r="H956" t="b">
        <v>0</v>
      </c>
    </row>
    <row r="957" spans="1:8" x14ac:dyDescent="0.15">
      <c r="A957" t="s">
        <v>155</v>
      </c>
      <c r="B957" t="s">
        <v>30</v>
      </c>
      <c r="C957">
        <v>3</v>
      </c>
      <c r="D957">
        <v>1542</v>
      </c>
      <c r="E957">
        <v>1</v>
      </c>
      <c r="F957" t="s">
        <v>2370</v>
      </c>
      <c r="G957" t="b">
        <v>0</v>
      </c>
      <c r="H957" t="b">
        <v>0</v>
      </c>
    </row>
    <row r="958" spans="1:8" x14ac:dyDescent="0.15">
      <c r="A958" t="s">
        <v>155</v>
      </c>
      <c r="B958" t="s">
        <v>27</v>
      </c>
      <c r="C958">
        <v>3</v>
      </c>
      <c r="D958">
        <v>1542</v>
      </c>
      <c r="E958">
        <v>1</v>
      </c>
      <c r="F958" t="s">
        <v>3356</v>
      </c>
      <c r="G958" t="b">
        <v>0</v>
      </c>
      <c r="H958" t="b">
        <v>0</v>
      </c>
    </row>
    <row r="959" spans="1:8" x14ac:dyDescent="0.15">
      <c r="A959" t="s">
        <v>155</v>
      </c>
      <c r="B959" t="s">
        <v>30</v>
      </c>
      <c r="C959">
        <v>2</v>
      </c>
      <c r="D959">
        <v>1543</v>
      </c>
      <c r="E959">
        <v>1</v>
      </c>
      <c r="F959" t="s">
        <v>2652</v>
      </c>
      <c r="G959" t="b">
        <v>0</v>
      </c>
      <c r="H959" t="b">
        <v>0</v>
      </c>
    </row>
    <row r="960" spans="1:8" x14ac:dyDescent="0.15">
      <c r="A960" t="s">
        <v>155</v>
      </c>
      <c r="B960" t="s">
        <v>27</v>
      </c>
      <c r="C960">
        <v>2</v>
      </c>
      <c r="D960">
        <v>1543</v>
      </c>
      <c r="E960">
        <v>1</v>
      </c>
      <c r="F960" t="s">
        <v>2855</v>
      </c>
      <c r="G960" t="b">
        <v>0</v>
      </c>
      <c r="H960" t="b">
        <v>0</v>
      </c>
    </row>
    <row r="961" spans="1:8" x14ac:dyDescent="0.15">
      <c r="A961" t="s">
        <v>155</v>
      </c>
      <c r="B961" t="s">
        <v>30</v>
      </c>
      <c r="C961">
        <v>2</v>
      </c>
      <c r="D961">
        <v>1544</v>
      </c>
      <c r="E961">
        <v>1</v>
      </c>
      <c r="F961" t="s">
        <v>3045</v>
      </c>
      <c r="G961" t="b">
        <v>0</v>
      </c>
      <c r="H961" t="b">
        <v>0</v>
      </c>
    </row>
    <row r="962" spans="1:8" x14ac:dyDescent="0.15">
      <c r="A962" t="s">
        <v>156</v>
      </c>
      <c r="B962" t="s">
        <v>30</v>
      </c>
      <c r="C962">
        <v>2</v>
      </c>
      <c r="D962">
        <v>1544</v>
      </c>
      <c r="E962">
        <v>1</v>
      </c>
      <c r="F962" t="s">
        <v>3148</v>
      </c>
      <c r="G962" t="b">
        <v>0</v>
      </c>
      <c r="H962" t="b">
        <v>0</v>
      </c>
    </row>
    <row r="963" spans="1:8" x14ac:dyDescent="0.15">
      <c r="A963" t="s">
        <v>155</v>
      </c>
      <c r="B963" t="s">
        <v>30</v>
      </c>
      <c r="C963">
        <v>3</v>
      </c>
      <c r="D963">
        <v>1545</v>
      </c>
      <c r="E963">
        <v>2</v>
      </c>
      <c r="F963" t="s">
        <v>3087</v>
      </c>
      <c r="G963" t="b">
        <v>0</v>
      </c>
      <c r="H963" t="b">
        <v>0</v>
      </c>
    </row>
    <row r="964" spans="1:8" x14ac:dyDescent="0.15">
      <c r="A964" t="s">
        <v>155</v>
      </c>
      <c r="B964" t="s">
        <v>27</v>
      </c>
      <c r="C964">
        <v>3</v>
      </c>
      <c r="D964">
        <v>1545</v>
      </c>
      <c r="E964">
        <v>2</v>
      </c>
      <c r="F964" t="s">
        <v>3343</v>
      </c>
      <c r="G964" t="b">
        <v>0</v>
      </c>
      <c r="H964" t="b">
        <v>0</v>
      </c>
    </row>
    <row r="965" spans="1:8" x14ac:dyDescent="0.15">
      <c r="A965" t="s">
        <v>155</v>
      </c>
      <c r="B965" t="s">
        <v>30</v>
      </c>
      <c r="C965">
        <v>2</v>
      </c>
      <c r="D965">
        <v>1546</v>
      </c>
      <c r="E965">
        <v>2</v>
      </c>
      <c r="F965" t="s">
        <v>3032</v>
      </c>
      <c r="G965" t="b">
        <v>0</v>
      </c>
      <c r="H965" t="b">
        <v>0</v>
      </c>
    </row>
    <row r="966" spans="1:8" x14ac:dyDescent="0.15">
      <c r="A966" t="s">
        <v>153</v>
      </c>
      <c r="B966" t="s">
        <v>30</v>
      </c>
      <c r="C966">
        <v>2</v>
      </c>
      <c r="D966">
        <v>1546</v>
      </c>
      <c r="E966">
        <v>2</v>
      </c>
      <c r="F966" t="s">
        <v>3315</v>
      </c>
      <c r="G966" t="b">
        <v>0</v>
      </c>
      <c r="H966" t="b">
        <v>0</v>
      </c>
    </row>
    <row r="967" spans="1:8" x14ac:dyDescent="0.15">
      <c r="A967" t="s">
        <v>155</v>
      </c>
      <c r="B967" t="s">
        <v>30</v>
      </c>
      <c r="C967">
        <v>1</v>
      </c>
      <c r="D967">
        <v>1547</v>
      </c>
      <c r="E967">
        <v>2</v>
      </c>
      <c r="F967" t="s">
        <v>3003</v>
      </c>
      <c r="G967" t="b">
        <v>0</v>
      </c>
      <c r="H967" t="b">
        <v>0</v>
      </c>
    </row>
    <row r="968" spans="1:8" x14ac:dyDescent="0.15">
      <c r="A968" t="s">
        <v>156</v>
      </c>
      <c r="B968" t="s">
        <v>30</v>
      </c>
      <c r="C968">
        <v>1</v>
      </c>
      <c r="D968">
        <v>1547</v>
      </c>
      <c r="E968">
        <v>2</v>
      </c>
      <c r="F968" t="s">
        <v>3118</v>
      </c>
      <c r="G968" t="b">
        <v>0</v>
      </c>
      <c r="H968" t="b">
        <v>0</v>
      </c>
    </row>
    <row r="969" spans="1:8" x14ac:dyDescent="0.15">
      <c r="A969" t="s">
        <v>155</v>
      </c>
      <c r="B969" t="s">
        <v>30</v>
      </c>
      <c r="C969">
        <v>1</v>
      </c>
      <c r="D969">
        <v>1548</v>
      </c>
      <c r="E969">
        <v>2</v>
      </c>
      <c r="F969" t="s">
        <v>3000</v>
      </c>
      <c r="G969" t="b">
        <v>0</v>
      </c>
      <c r="H969" t="b">
        <v>0</v>
      </c>
    </row>
    <row r="970" spans="1:8" x14ac:dyDescent="0.15">
      <c r="A970" t="s">
        <v>156</v>
      </c>
      <c r="B970" t="s">
        <v>30</v>
      </c>
      <c r="C970">
        <v>1</v>
      </c>
      <c r="D970">
        <v>1548</v>
      </c>
      <c r="E970">
        <v>2</v>
      </c>
      <c r="F970" t="s">
        <v>2392</v>
      </c>
      <c r="G970" t="b">
        <v>0</v>
      </c>
      <c r="H970" t="b">
        <v>0</v>
      </c>
    </row>
    <row r="971" spans="1:8" x14ac:dyDescent="0.15">
      <c r="A971" t="s">
        <v>155</v>
      </c>
      <c r="B971" t="s">
        <v>30</v>
      </c>
      <c r="C971">
        <v>2</v>
      </c>
      <c r="D971">
        <v>1549</v>
      </c>
      <c r="E971">
        <v>1</v>
      </c>
      <c r="F971" t="s">
        <v>3074</v>
      </c>
      <c r="G971" t="b">
        <v>0</v>
      </c>
      <c r="H971" t="b">
        <v>0</v>
      </c>
    </row>
    <row r="972" spans="1:8" x14ac:dyDescent="0.15">
      <c r="A972" t="s">
        <v>155</v>
      </c>
      <c r="B972" t="s">
        <v>27</v>
      </c>
      <c r="C972">
        <v>2</v>
      </c>
      <c r="D972">
        <v>1549</v>
      </c>
      <c r="E972">
        <v>1</v>
      </c>
      <c r="F972" t="s">
        <v>2854</v>
      </c>
      <c r="G972" t="b">
        <v>0</v>
      </c>
      <c r="H972" t="b">
        <v>0</v>
      </c>
    </row>
    <row r="973" spans="1:8" x14ac:dyDescent="0.15">
      <c r="A973" t="s">
        <v>155</v>
      </c>
      <c r="B973" t="s">
        <v>30</v>
      </c>
      <c r="C973">
        <v>2</v>
      </c>
      <c r="D973">
        <v>1550</v>
      </c>
      <c r="E973">
        <v>1</v>
      </c>
      <c r="F973" t="s">
        <v>3060</v>
      </c>
      <c r="G973" t="b">
        <v>0</v>
      </c>
      <c r="H973" t="b">
        <v>0</v>
      </c>
    </row>
    <row r="974" spans="1:8" x14ac:dyDescent="0.15">
      <c r="A974" t="s">
        <v>157</v>
      </c>
      <c r="B974" t="s">
        <v>30</v>
      </c>
      <c r="C974">
        <v>2</v>
      </c>
      <c r="D974">
        <v>1550</v>
      </c>
      <c r="E974">
        <v>1</v>
      </c>
      <c r="F974" t="s">
        <v>3259</v>
      </c>
      <c r="G974" t="b">
        <v>0</v>
      </c>
      <c r="H974" t="b">
        <v>0</v>
      </c>
    </row>
    <row r="975" spans="1:8" x14ac:dyDescent="0.15">
      <c r="A975" t="s">
        <v>155</v>
      </c>
      <c r="B975" t="s">
        <v>30</v>
      </c>
      <c r="C975">
        <v>2</v>
      </c>
      <c r="D975">
        <v>1551</v>
      </c>
      <c r="E975">
        <v>2</v>
      </c>
      <c r="F975" t="s">
        <v>3043</v>
      </c>
      <c r="G975" t="b">
        <v>0</v>
      </c>
      <c r="H975" t="b">
        <v>0</v>
      </c>
    </row>
    <row r="976" spans="1:8" x14ac:dyDescent="0.15">
      <c r="A976" t="s">
        <v>155</v>
      </c>
      <c r="B976" t="s">
        <v>27</v>
      </c>
      <c r="C976">
        <v>2</v>
      </c>
      <c r="D976">
        <v>1551</v>
      </c>
      <c r="E976">
        <v>2</v>
      </c>
      <c r="F976" t="s">
        <v>2840</v>
      </c>
      <c r="G976" t="b">
        <v>0</v>
      </c>
      <c r="H976" t="b">
        <v>0</v>
      </c>
    </row>
    <row r="977" spans="1:8" x14ac:dyDescent="0.15">
      <c r="A977" t="s">
        <v>155</v>
      </c>
      <c r="B977" t="s">
        <v>27</v>
      </c>
      <c r="C977">
        <v>2</v>
      </c>
      <c r="D977">
        <v>1552</v>
      </c>
      <c r="E977">
        <v>2</v>
      </c>
      <c r="F977" t="s">
        <v>2843</v>
      </c>
      <c r="G977" t="b">
        <v>0</v>
      </c>
      <c r="H977" t="b">
        <v>0</v>
      </c>
    </row>
    <row r="978" spans="1:8" x14ac:dyDescent="0.15">
      <c r="A978" t="s">
        <v>156</v>
      </c>
      <c r="B978" t="s">
        <v>30</v>
      </c>
      <c r="C978">
        <v>2</v>
      </c>
      <c r="D978">
        <v>1552</v>
      </c>
      <c r="E978">
        <v>2</v>
      </c>
      <c r="F978" t="s">
        <v>3136</v>
      </c>
      <c r="G978" t="b">
        <v>0</v>
      </c>
      <c r="H978" t="b">
        <v>0</v>
      </c>
    </row>
    <row r="979" spans="1:8" x14ac:dyDescent="0.15">
      <c r="A979" t="s">
        <v>155</v>
      </c>
      <c r="B979" t="s">
        <v>30</v>
      </c>
      <c r="C979">
        <v>2</v>
      </c>
      <c r="D979">
        <v>1553</v>
      </c>
      <c r="E979">
        <v>2</v>
      </c>
      <c r="F979" t="s">
        <v>371</v>
      </c>
      <c r="G979" t="b">
        <v>0</v>
      </c>
      <c r="H979" t="b">
        <v>0</v>
      </c>
    </row>
    <row r="980" spans="1:8" x14ac:dyDescent="0.15">
      <c r="A980" t="s">
        <v>156</v>
      </c>
      <c r="B980" t="s">
        <v>30</v>
      </c>
      <c r="C980">
        <v>2</v>
      </c>
      <c r="D980">
        <v>1553</v>
      </c>
      <c r="E980">
        <v>2</v>
      </c>
      <c r="F980" t="s">
        <v>3132</v>
      </c>
      <c r="G980" t="b">
        <v>0</v>
      </c>
      <c r="H980" t="b">
        <v>0</v>
      </c>
    </row>
    <row r="981" spans="1:8" x14ac:dyDescent="0.15">
      <c r="A981" t="s">
        <v>155</v>
      </c>
      <c r="B981" t="s">
        <v>30</v>
      </c>
      <c r="C981">
        <v>3</v>
      </c>
      <c r="D981">
        <v>1554</v>
      </c>
      <c r="E981">
        <v>1</v>
      </c>
      <c r="F981" t="s">
        <v>3106</v>
      </c>
      <c r="G981" t="b">
        <v>0</v>
      </c>
      <c r="H981" t="b">
        <v>0</v>
      </c>
    </row>
    <row r="982" spans="1:8" x14ac:dyDescent="0.15">
      <c r="A982" t="s">
        <v>153</v>
      </c>
      <c r="B982" t="s">
        <v>30</v>
      </c>
      <c r="C982">
        <v>3</v>
      </c>
      <c r="D982">
        <v>1554</v>
      </c>
      <c r="E982">
        <v>1</v>
      </c>
      <c r="F982" t="s">
        <v>3336</v>
      </c>
      <c r="G982" t="b">
        <v>0</v>
      </c>
      <c r="H982" t="b">
        <v>0</v>
      </c>
    </row>
    <row r="983" spans="1:8" x14ac:dyDescent="0.15">
      <c r="A983" t="s">
        <v>156</v>
      </c>
      <c r="B983" t="s">
        <v>30</v>
      </c>
      <c r="C983">
        <v>3</v>
      </c>
      <c r="D983">
        <v>1555</v>
      </c>
      <c r="E983">
        <v>1</v>
      </c>
      <c r="F983" t="s">
        <v>2706</v>
      </c>
      <c r="G983" t="b">
        <v>0</v>
      </c>
      <c r="H983" t="b">
        <v>0</v>
      </c>
    </row>
    <row r="984" spans="1:8" x14ac:dyDescent="0.15">
      <c r="A984" t="s">
        <v>156</v>
      </c>
      <c r="B984" t="s">
        <v>27</v>
      </c>
      <c r="C984">
        <v>3</v>
      </c>
      <c r="D984">
        <v>1555</v>
      </c>
      <c r="E984">
        <v>1</v>
      </c>
      <c r="F984" t="s">
        <v>2502</v>
      </c>
      <c r="G984" t="b">
        <v>0</v>
      </c>
      <c r="H984" t="b">
        <v>0</v>
      </c>
    </row>
    <row r="985" spans="1:8" x14ac:dyDescent="0.15">
      <c r="A985" t="s">
        <v>155</v>
      </c>
      <c r="B985" t="s">
        <v>30</v>
      </c>
      <c r="C985">
        <v>3</v>
      </c>
      <c r="D985">
        <v>1556</v>
      </c>
      <c r="E985">
        <v>1</v>
      </c>
      <c r="F985" t="s">
        <v>3066</v>
      </c>
      <c r="G985" t="b">
        <v>0</v>
      </c>
      <c r="H985" t="b">
        <v>0</v>
      </c>
    </row>
    <row r="986" spans="1:8" x14ac:dyDescent="0.15">
      <c r="A986" t="s">
        <v>155</v>
      </c>
      <c r="B986" t="s">
        <v>27</v>
      </c>
      <c r="C986">
        <v>3</v>
      </c>
      <c r="D986">
        <v>1556</v>
      </c>
      <c r="E986">
        <v>1</v>
      </c>
      <c r="F986" t="s">
        <v>3352</v>
      </c>
      <c r="G986" t="b">
        <v>0</v>
      </c>
      <c r="H986" t="b">
        <v>0</v>
      </c>
    </row>
    <row r="987" spans="1:8" x14ac:dyDescent="0.15">
      <c r="A987" t="s">
        <v>155</v>
      </c>
      <c r="B987" t="s">
        <v>30</v>
      </c>
      <c r="C987">
        <v>2</v>
      </c>
      <c r="D987">
        <v>1557</v>
      </c>
      <c r="E987">
        <v>2</v>
      </c>
      <c r="F987" t="s">
        <v>3023</v>
      </c>
      <c r="G987" t="b">
        <v>0</v>
      </c>
      <c r="H987" t="b">
        <v>0</v>
      </c>
    </row>
    <row r="988" spans="1:8" x14ac:dyDescent="0.15">
      <c r="A988" t="s">
        <v>155</v>
      </c>
      <c r="B988" t="s">
        <v>30</v>
      </c>
      <c r="C988">
        <v>1</v>
      </c>
      <c r="D988">
        <v>1558</v>
      </c>
      <c r="E988">
        <v>2</v>
      </c>
      <c r="F988" t="s">
        <v>2999</v>
      </c>
      <c r="G988" t="b">
        <v>0</v>
      </c>
      <c r="H988" t="b">
        <v>0</v>
      </c>
    </row>
    <row r="989" spans="1:8" x14ac:dyDescent="0.15">
      <c r="A989" t="s">
        <v>155</v>
      </c>
      <c r="B989" t="s">
        <v>30</v>
      </c>
      <c r="C989">
        <v>3</v>
      </c>
      <c r="D989">
        <v>1559</v>
      </c>
      <c r="E989">
        <v>2</v>
      </c>
      <c r="F989" t="s">
        <v>2609</v>
      </c>
      <c r="G989" t="b">
        <v>0</v>
      </c>
      <c r="H989" t="b">
        <v>0</v>
      </c>
    </row>
    <row r="990" spans="1:8" x14ac:dyDescent="0.15">
      <c r="A990" t="s">
        <v>156</v>
      </c>
      <c r="B990" t="s">
        <v>30</v>
      </c>
      <c r="C990">
        <v>3</v>
      </c>
      <c r="D990">
        <v>1560</v>
      </c>
      <c r="E990">
        <v>2</v>
      </c>
      <c r="F990" t="s">
        <v>2697</v>
      </c>
      <c r="G990" t="b">
        <v>0</v>
      </c>
      <c r="H990" t="b">
        <v>0</v>
      </c>
    </row>
    <row r="991" spans="1:8" x14ac:dyDescent="0.15">
      <c r="A991" t="s">
        <v>156</v>
      </c>
      <c r="B991" t="s">
        <v>27</v>
      </c>
      <c r="C991">
        <v>3</v>
      </c>
      <c r="D991">
        <v>1560</v>
      </c>
      <c r="E991">
        <v>2</v>
      </c>
      <c r="F991" t="s">
        <v>2500</v>
      </c>
      <c r="G991" t="b">
        <v>0</v>
      </c>
      <c r="H991" t="b">
        <v>0</v>
      </c>
    </row>
    <row r="992" spans="1:8" x14ac:dyDescent="0.15">
      <c r="A992" t="s">
        <v>156</v>
      </c>
      <c r="B992" t="s">
        <v>30</v>
      </c>
      <c r="C992">
        <v>3</v>
      </c>
      <c r="D992">
        <v>1561</v>
      </c>
      <c r="E992">
        <v>1</v>
      </c>
      <c r="F992" t="s">
        <v>2718</v>
      </c>
      <c r="G992" t="b">
        <v>0</v>
      </c>
      <c r="H992" t="b">
        <v>0</v>
      </c>
    </row>
    <row r="993" spans="1:8" x14ac:dyDescent="0.15">
      <c r="A993" t="s">
        <v>156</v>
      </c>
      <c r="B993" t="s">
        <v>27</v>
      </c>
      <c r="C993">
        <v>3</v>
      </c>
      <c r="D993">
        <v>1561</v>
      </c>
      <c r="E993">
        <v>1</v>
      </c>
      <c r="F993" t="s">
        <v>2511</v>
      </c>
      <c r="G993" t="b">
        <v>0</v>
      </c>
      <c r="H993" t="b">
        <v>0</v>
      </c>
    </row>
    <row r="994" spans="1:8" x14ac:dyDescent="0.15">
      <c r="A994" t="s">
        <v>155</v>
      </c>
      <c r="B994" t="s">
        <v>30</v>
      </c>
      <c r="C994">
        <v>2</v>
      </c>
      <c r="D994">
        <v>1563</v>
      </c>
      <c r="E994">
        <v>2</v>
      </c>
      <c r="F994" t="s">
        <v>3039</v>
      </c>
      <c r="G994" t="b">
        <v>0</v>
      </c>
      <c r="H994" t="b">
        <v>0</v>
      </c>
    </row>
    <row r="995" spans="1:8" x14ac:dyDescent="0.15">
      <c r="A995" t="s">
        <v>154</v>
      </c>
      <c r="B995" t="s">
        <v>23</v>
      </c>
      <c r="C995">
        <v>2</v>
      </c>
      <c r="D995">
        <v>1563</v>
      </c>
      <c r="E995">
        <v>2</v>
      </c>
      <c r="F995" t="s">
        <v>2323</v>
      </c>
      <c r="G995" t="b">
        <v>0</v>
      </c>
      <c r="H995" t="b">
        <v>0</v>
      </c>
    </row>
    <row r="996" spans="1:8" x14ac:dyDescent="0.15">
      <c r="A996" t="s">
        <v>155</v>
      </c>
      <c r="B996" t="s">
        <v>30</v>
      </c>
      <c r="C996">
        <v>2</v>
      </c>
      <c r="D996">
        <v>1564</v>
      </c>
      <c r="E996">
        <v>1</v>
      </c>
      <c r="F996" t="s">
        <v>3071</v>
      </c>
      <c r="G996" t="b">
        <v>0</v>
      </c>
      <c r="H996" t="b">
        <v>0</v>
      </c>
    </row>
    <row r="997" spans="1:8" x14ac:dyDescent="0.15">
      <c r="A997" t="s">
        <v>156</v>
      </c>
      <c r="B997" t="s">
        <v>30</v>
      </c>
      <c r="C997">
        <v>2</v>
      </c>
      <c r="D997">
        <v>1564</v>
      </c>
      <c r="E997">
        <v>1</v>
      </c>
      <c r="F997" t="s">
        <v>3047</v>
      </c>
      <c r="G997" t="b">
        <v>0</v>
      </c>
      <c r="H997" t="b">
        <v>0</v>
      </c>
    </row>
    <row r="998" spans="1:8" x14ac:dyDescent="0.15">
      <c r="A998" t="s">
        <v>155</v>
      </c>
      <c r="B998" t="s">
        <v>30</v>
      </c>
      <c r="C998">
        <v>2</v>
      </c>
      <c r="D998">
        <v>1565</v>
      </c>
      <c r="E998">
        <v>2</v>
      </c>
      <c r="F998" t="s">
        <v>3020</v>
      </c>
      <c r="G998" t="b">
        <v>0</v>
      </c>
      <c r="H998" t="b">
        <v>0</v>
      </c>
    </row>
    <row r="999" spans="1:8" x14ac:dyDescent="0.15">
      <c r="A999" t="s">
        <v>155</v>
      </c>
      <c r="B999" t="s">
        <v>30</v>
      </c>
      <c r="C999">
        <v>1</v>
      </c>
      <c r="D999">
        <v>1566</v>
      </c>
      <c r="E999">
        <v>1</v>
      </c>
      <c r="F999" t="s">
        <v>3010</v>
      </c>
      <c r="G999" t="b">
        <v>0</v>
      </c>
      <c r="H999" t="b">
        <v>0</v>
      </c>
    </row>
    <row r="1000" spans="1:8" x14ac:dyDescent="0.15">
      <c r="A1000" t="s">
        <v>155</v>
      </c>
      <c r="B1000" t="s">
        <v>30</v>
      </c>
      <c r="C1000">
        <v>3</v>
      </c>
      <c r="D1000">
        <v>1567</v>
      </c>
      <c r="E1000">
        <v>1</v>
      </c>
      <c r="F1000" t="s">
        <v>2363</v>
      </c>
      <c r="G1000" t="b">
        <v>0</v>
      </c>
      <c r="H1000" t="b">
        <v>0</v>
      </c>
    </row>
    <row r="1001" spans="1:8" x14ac:dyDescent="0.15">
      <c r="A1001" t="s">
        <v>153</v>
      </c>
      <c r="B1001" t="s">
        <v>27</v>
      </c>
      <c r="C1001">
        <v>3</v>
      </c>
      <c r="D1001">
        <v>1567</v>
      </c>
      <c r="E1001">
        <v>1</v>
      </c>
      <c r="F1001" t="s">
        <v>2571</v>
      </c>
      <c r="G1001" t="b">
        <v>0</v>
      </c>
      <c r="H1001" t="b">
        <v>0</v>
      </c>
    </row>
    <row r="1002" spans="1:8" x14ac:dyDescent="0.15">
      <c r="A1002" t="s">
        <v>155</v>
      </c>
      <c r="B1002" t="s">
        <v>30</v>
      </c>
      <c r="C1002">
        <v>3</v>
      </c>
      <c r="D1002">
        <v>1568</v>
      </c>
      <c r="E1002">
        <v>1</v>
      </c>
      <c r="F1002" t="s">
        <v>3107</v>
      </c>
      <c r="G1002" t="b">
        <v>0</v>
      </c>
      <c r="H1002" t="b">
        <v>0</v>
      </c>
    </row>
    <row r="1003" spans="1:8" x14ac:dyDescent="0.15">
      <c r="A1003" t="s">
        <v>155</v>
      </c>
      <c r="B1003" t="s">
        <v>27</v>
      </c>
      <c r="C1003">
        <v>3</v>
      </c>
      <c r="D1003">
        <v>1568</v>
      </c>
      <c r="E1003">
        <v>1</v>
      </c>
      <c r="F1003" t="s">
        <v>3354</v>
      </c>
      <c r="G1003" t="b">
        <v>0</v>
      </c>
      <c r="H1003" t="b">
        <v>0</v>
      </c>
    </row>
    <row r="1004" spans="1:8" x14ac:dyDescent="0.15">
      <c r="A1004" t="s">
        <v>155</v>
      </c>
      <c r="B1004" t="s">
        <v>30</v>
      </c>
      <c r="C1004">
        <v>2</v>
      </c>
      <c r="D1004">
        <v>1569</v>
      </c>
      <c r="E1004">
        <v>1</v>
      </c>
      <c r="F1004" t="s">
        <v>3053</v>
      </c>
      <c r="G1004" t="b">
        <v>0</v>
      </c>
      <c r="H1004" t="b">
        <v>0</v>
      </c>
    </row>
    <row r="1005" spans="1:8" x14ac:dyDescent="0.15">
      <c r="A1005" t="s">
        <v>154</v>
      </c>
      <c r="B1005" t="s">
        <v>23</v>
      </c>
      <c r="C1005">
        <v>2</v>
      </c>
      <c r="D1005">
        <v>1569</v>
      </c>
      <c r="E1005">
        <v>1</v>
      </c>
      <c r="F1005" t="s">
        <v>2339</v>
      </c>
      <c r="G1005" t="b">
        <v>0</v>
      </c>
      <c r="H1005" t="b">
        <v>0</v>
      </c>
    </row>
    <row r="1006" spans="1:8" x14ac:dyDescent="0.15">
      <c r="A1006" t="s">
        <v>155</v>
      </c>
      <c r="B1006" t="s">
        <v>30</v>
      </c>
      <c r="C1006">
        <v>3</v>
      </c>
      <c r="D1006">
        <v>1570</v>
      </c>
      <c r="E1006">
        <v>1</v>
      </c>
      <c r="F1006" t="s">
        <v>2377</v>
      </c>
      <c r="G1006" t="b">
        <v>0</v>
      </c>
      <c r="H1006" t="b">
        <v>0</v>
      </c>
    </row>
    <row r="1007" spans="1:8" x14ac:dyDescent="0.15">
      <c r="A1007" t="s">
        <v>155</v>
      </c>
      <c r="B1007" t="s">
        <v>27</v>
      </c>
      <c r="C1007">
        <v>3</v>
      </c>
      <c r="D1007">
        <v>1570</v>
      </c>
      <c r="E1007">
        <v>1</v>
      </c>
      <c r="F1007" t="s">
        <v>2471</v>
      </c>
      <c r="G1007" t="b">
        <v>0</v>
      </c>
      <c r="H1007" t="b">
        <v>0</v>
      </c>
    </row>
    <row r="1008" spans="1:8" x14ac:dyDescent="0.15">
      <c r="A1008" t="s">
        <v>155</v>
      </c>
      <c r="B1008" t="s">
        <v>30</v>
      </c>
      <c r="C1008">
        <v>3</v>
      </c>
      <c r="D1008">
        <v>1571</v>
      </c>
      <c r="E1008">
        <v>2</v>
      </c>
      <c r="F1008" t="s">
        <v>3097</v>
      </c>
      <c r="G1008" t="b">
        <v>0</v>
      </c>
      <c r="H1008" t="b">
        <v>0</v>
      </c>
    </row>
    <row r="1009" spans="1:8" x14ac:dyDescent="0.15">
      <c r="A1009" t="s">
        <v>157</v>
      </c>
      <c r="B1009" t="s">
        <v>30</v>
      </c>
      <c r="C1009">
        <v>3</v>
      </c>
      <c r="D1009">
        <v>1571</v>
      </c>
      <c r="E1009">
        <v>2</v>
      </c>
      <c r="F1009" t="s">
        <v>2413</v>
      </c>
      <c r="G1009" t="b">
        <v>0</v>
      </c>
      <c r="H1009" t="b">
        <v>0</v>
      </c>
    </row>
    <row r="1010" spans="1:8" x14ac:dyDescent="0.15">
      <c r="A1010" t="s">
        <v>157</v>
      </c>
      <c r="B1010" t="s">
        <v>30</v>
      </c>
      <c r="C1010">
        <v>3</v>
      </c>
      <c r="D1010">
        <v>1572</v>
      </c>
      <c r="E1010">
        <v>1</v>
      </c>
      <c r="F1010" t="s">
        <v>3313</v>
      </c>
      <c r="G1010" t="b">
        <v>0</v>
      </c>
      <c r="H1010" t="b">
        <v>0</v>
      </c>
    </row>
    <row r="1011" spans="1:8" x14ac:dyDescent="0.15">
      <c r="A1011" t="s">
        <v>155</v>
      </c>
      <c r="B1011" t="s">
        <v>30</v>
      </c>
      <c r="C1011">
        <v>3</v>
      </c>
      <c r="D1011">
        <v>1573</v>
      </c>
      <c r="E1011">
        <v>1</v>
      </c>
      <c r="F1011" t="s">
        <v>2703</v>
      </c>
      <c r="G1011" t="b">
        <v>0</v>
      </c>
      <c r="H1011" t="b">
        <v>0</v>
      </c>
    </row>
    <row r="1012" spans="1:8" x14ac:dyDescent="0.15">
      <c r="A1012" t="s">
        <v>26</v>
      </c>
      <c r="B1012" t="s">
        <v>30</v>
      </c>
      <c r="C1012">
        <v>2</v>
      </c>
      <c r="D1012">
        <v>1532</v>
      </c>
      <c r="E1012">
        <v>2</v>
      </c>
      <c r="F1012" t="s">
        <v>2788</v>
      </c>
      <c r="G1012" t="b">
        <v>0</v>
      </c>
      <c r="H1012" t="b">
        <v>0</v>
      </c>
    </row>
    <row r="1013" spans="1:8" x14ac:dyDescent="0.15">
      <c r="A1013" t="s">
        <v>29</v>
      </c>
      <c r="B1013" t="s">
        <v>30</v>
      </c>
      <c r="C1013">
        <v>3</v>
      </c>
      <c r="D1013">
        <v>1562</v>
      </c>
      <c r="E1013">
        <v>2</v>
      </c>
      <c r="F1013" t="s">
        <v>3273</v>
      </c>
      <c r="G1013" t="b">
        <v>0</v>
      </c>
      <c r="H1013" t="b">
        <v>0</v>
      </c>
    </row>
    <row r="1014" spans="1:8" x14ac:dyDescent="0.15">
      <c r="A1014" t="s">
        <v>29</v>
      </c>
      <c r="B1014" t="s">
        <v>30</v>
      </c>
      <c r="C1014">
        <v>3</v>
      </c>
      <c r="D1014">
        <v>1540</v>
      </c>
      <c r="E1014">
        <v>1</v>
      </c>
      <c r="F1014" t="s">
        <v>2423</v>
      </c>
      <c r="G1014" t="b">
        <v>0</v>
      </c>
      <c r="H1014" t="b">
        <v>0</v>
      </c>
    </row>
    <row r="1015" spans="1:8" x14ac:dyDescent="0.15">
      <c r="A1015" t="s">
        <v>25</v>
      </c>
      <c r="B1015" t="s">
        <v>30</v>
      </c>
      <c r="C1015">
        <v>1</v>
      </c>
      <c r="D1015">
        <v>1535</v>
      </c>
      <c r="E1015">
        <v>2</v>
      </c>
      <c r="F1015" t="s">
        <v>2607</v>
      </c>
      <c r="G1015" t="b">
        <v>0</v>
      </c>
      <c r="H1015" t="b">
        <v>0</v>
      </c>
    </row>
    <row r="1016" spans="1:8" x14ac:dyDescent="0.15">
      <c r="A1016" t="s">
        <v>29</v>
      </c>
      <c r="B1016" t="s">
        <v>30</v>
      </c>
      <c r="C1016">
        <v>1</v>
      </c>
      <c r="D1016">
        <v>1535</v>
      </c>
      <c r="E1016">
        <v>2</v>
      </c>
      <c r="F1016" t="s">
        <v>2725</v>
      </c>
      <c r="G1016" t="b">
        <v>0</v>
      </c>
      <c r="H1016" t="b">
        <v>0</v>
      </c>
    </row>
    <row r="1017" spans="1:8" x14ac:dyDescent="0.15">
      <c r="A1017" t="s">
        <v>155</v>
      </c>
      <c r="B1017" t="s">
        <v>27</v>
      </c>
      <c r="C1017">
        <v>3</v>
      </c>
      <c r="D1017">
        <v>1573</v>
      </c>
      <c r="E1017">
        <v>1</v>
      </c>
      <c r="F1017" t="s">
        <v>3351</v>
      </c>
      <c r="G1017" t="b">
        <v>0</v>
      </c>
      <c r="H1017" t="b">
        <v>0</v>
      </c>
    </row>
    <row r="1018" spans="1:8" x14ac:dyDescent="0.15">
      <c r="A1018" t="s">
        <v>155</v>
      </c>
      <c r="B1018" t="s">
        <v>30</v>
      </c>
      <c r="C1018">
        <v>2</v>
      </c>
      <c r="D1018">
        <v>1574</v>
      </c>
      <c r="E1018">
        <v>1</v>
      </c>
      <c r="F1018" t="s">
        <v>3057</v>
      </c>
      <c r="G1018" t="b">
        <v>0</v>
      </c>
      <c r="H1018" t="b">
        <v>0</v>
      </c>
    </row>
    <row r="1019" spans="1:8" x14ac:dyDescent="0.15">
      <c r="A1019" t="s">
        <v>155</v>
      </c>
      <c r="B1019" t="s">
        <v>30</v>
      </c>
      <c r="C1019">
        <v>2</v>
      </c>
      <c r="D1019">
        <v>1575</v>
      </c>
      <c r="E1019">
        <v>1</v>
      </c>
      <c r="F1019" t="s">
        <v>3052</v>
      </c>
      <c r="G1019" t="b">
        <v>0</v>
      </c>
      <c r="H1019" t="b">
        <v>0</v>
      </c>
    </row>
    <row r="1020" spans="1:8" x14ac:dyDescent="0.15">
      <c r="A1020" t="s">
        <v>157</v>
      </c>
      <c r="B1020" t="s">
        <v>30</v>
      </c>
      <c r="C1020">
        <v>2</v>
      </c>
      <c r="D1020">
        <v>1575</v>
      </c>
      <c r="E1020">
        <v>1</v>
      </c>
      <c r="F1020" t="s">
        <v>3255</v>
      </c>
      <c r="G1020" t="b">
        <v>0</v>
      </c>
      <c r="H1020" t="b">
        <v>0</v>
      </c>
    </row>
    <row r="1021" spans="1:8" x14ac:dyDescent="0.15">
      <c r="A1021" t="s">
        <v>155</v>
      </c>
      <c r="B1021" t="s">
        <v>30</v>
      </c>
      <c r="C1021">
        <v>2</v>
      </c>
      <c r="D1021">
        <v>1576</v>
      </c>
      <c r="E1021">
        <v>1</v>
      </c>
      <c r="F1021" t="s">
        <v>3046</v>
      </c>
      <c r="G1021" t="b">
        <v>0</v>
      </c>
      <c r="H1021" t="b">
        <v>0</v>
      </c>
    </row>
    <row r="1022" spans="1:8" x14ac:dyDescent="0.15">
      <c r="A1022" t="s">
        <v>156</v>
      </c>
      <c r="B1022" t="s">
        <v>30</v>
      </c>
      <c r="C1022">
        <v>2</v>
      </c>
      <c r="D1022">
        <v>1576</v>
      </c>
      <c r="E1022">
        <v>1</v>
      </c>
      <c r="F1022" t="s">
        <v>3145</v>
      </c>
      <c r="G1022" t="b">
        <v>0</v>
      </c>
      <c r="H1022" t="b">
        <v>0</v>
      </c>
    </row>
    <row r="1023" spans="1:8" x14ac:dyDescent="0.15">
      <c r="A1023" t="s">
        <v>155</v>
      </c>
      <c r="B1023" t="s">
        <v>30</v>
      </c>
      <c r="C1023">
        <v>1</v>
      </c>
      <c r="D1023">
        <v>1577</v>
      </c>
      <c r="E1023">
        <v>1</v>
      </c>
      <c r="F1023" t="s">
        <v>2385</v>
      </c>
      <c r="G1023" t="b">
        <v>0</v>
      </c>
      <c r="H1023" t="b">
        <v>0</v>
      </c>
    </row>
    <row r="1024" spans="1:8" x14ac:dyDescent="0.15">
      <c r="A1024" t="s">
        <v>155</v>
      </c>
      <c r="B1024" t="s">
        <v>30</v>
      </c>
      <c r="C1024">
        <v>3</v>
      </c>
      <c r="D1024">
        <v>1579</v>
      </c>
      <c r="E1024">
        <v>2</v>
      </c>
      <c r="F1024" t="s">
        <v>3088</v>
      </c>
      <c r="G1024" t="b">
        <v>0</v>
      </c>
      <c r="H1024" t="b">
        <v>0</v>
      </c>
    </row>
    <row r="1025" spans="1:8" x14ac:dyDescent="0.15">
      <c r="A1025" t="s">
        <v>155</v>
      </c>
      <c r="B1025" t="s">
        <v>30</v>
      </c>
      <c r="C1025">
        <v>3</v>
      </c>
      <c r="D1025">
        <v>1580</v>
      </c>
      <c r="E1025">
        <v>2</v>
      </c>
      <c r="F1025" t="s">
        <v>3091</v>
      </c>
      <c r="G1025" t="b">
        <v>0</v>
      </c>
      <c r="H1025" t="b">
        <v>0</v>
      </c>
    </row>
    <row r="1026" spans="1:8" x14ac:dyDescent="0.15">
      <c r="A1026" t="s">
        <v>155</v>
      </c>
      <c r="B1026" t="s">
        <v>27</v>
      </c>
      <c r="C1026">
        <v>3</v>
      </c>
      <c r="D1026">
        <v>1580</v>
      </c>
      <c r="E1026">
        <v>2</v>
      </c>
      <c r="F1026" t="s">
        <v>3342</v>
      </c>
      <c r="G1026" t="b">
        <v>0</v>
      </c>
      <c r="H1026" t="b">
        <v>0</v>
      </c>
    </row>
    <row r="1027" spans="1:8" x14ac:dyDescent="0.15">
      <c r="A1027" t="s">
        <v>155</v>
      </c>
      <c r="B1027" t="s">
        <v>30</v>
      </c>
      <c r="C1027">
        <v>2</v>
      </c>
      <c r="D1027">
        <v>1581</v>
      </c>
      <c r="E1027">
        <v>2</v>
      </c>
      <c r="F1027" t="s">
        <v>3022</v>
      </c>
      <c r="G1027" t="b">
        <v>0</v>
      </c>
      <c r="H1027" t="b">
        <v>0</v>
      </c>
    </row>
    <row r="1028" spans="1:8" x14ac:dyDescent="0.15">
      <c r="A1028" t="s">
        <v>155</v>
      </c>
      <c r="B1028" t="s">
        <v>30</v>
      </c>
      <c r="C1028">
        <v>1</v>
      </c>
      <c r="D1028">
        <v>1582</v>
      </c>
      <c r="E1028">
        <v>2</v>
      </c>
      <c r="F1028" t="s">
        <v>3005</v>
      </c>
      <c r="G1028" t="b">
        <v>0</v>
      </c>
      <c r="H1028" t="b">
        <v>0</v>
      </c>
    </row>
    <row r="1029" spans="1:8" x14ac:dyDescent="0.15">
      <c r="A1029" t="s">
        <v>155</v>
      </c>
      <c r="B1029" t="s">
        <v>30</v>
      </c>
      <c r="C1029">
        <v>1</v>
      </c>
      <c r="D1029">
        <v>1583</v>
      </c>
      <c r="E1029">
        <v>2</v>
      </c>
      <c r="F1029" t="s">
        <v>3002</v>
      </c>
      <c r="G1029" t="b">
        <v>0</v>
      </c>
      <c r="H1029" t="b">
        <v>0</v>
      </c>
    </row>
    <row r="1030" spans="1:8" x14ac:dyDescent="0.15">
      <c r="A1030" t="s">
        <v>156</v>
      </c>
      <c r="B1030" t="s">
        <v>30</v>
      </c>
      <c r="C1030">
        <v>1</v>
      </c>
      <c r="D1030">
        <v>1583</v>
      </c>
      <c r="E1030">
        <v>2</v>
      </c>
      <c r="F1030" t="s">
        <v>3122</v>
      </c>
      <c r="G1030" t="b">
        <v>0</v>
      </c>
      <c r="H1030" t="b">
        <v>0</v>
      </c>
    </row>
    <row r="1031" spans="1:8" x14ac:dyDescent="0.15">
      <c r="A1031" t="s">
        <v>29</v>
      </c>
      <c r="B1031" t="s">
        <v>30</v>
      </c>
      <c r="C1031">
        <v>2</v>
      </c>
      <c r="D1031">
        <v>1532</v>
      </c>
      <c r="E1031">
        <v>2</v>
      </c>
      <c r="F1031" t="s">
        <v>2760</v>
      </c>
      <c r="G1031" t="b">
        <v>0</v>
      </c>
      <c r="H1031" t="b">
        <v>0</v>
      </c>
    </row>
    <row r="1032" spans="1:8" x14ac:dyDescent="0.15">
      <c r="A1032" t="s">
        <v>29</v>
      </c>
      <c r="B1032" t="s">
        <v>30</v>
      </c>
      <c r="C1032">
        <v>1</v>
      </c>
      <c r="D1032">
        <v>1578</v>
      </c>
      <c r="E1032">
        <v>1</v>
      </c>
      <c r="F1032" t="s">
        <v>2742</v>
      </c>
      <c r="G1032" t="b">
        <v>0</v>
      </c>
      <c r="H1032" t="b">
        <v>0</v>
      </c>
    </row>
    <row r="1033" spans="1:8" x14ac:dyDescent="0.15">
      <c r="A1033" t="s">
        <v>26</v>
      </c>
      <c r="B1033" t="s">
        <v>30</v>
      </c>
      <c r="C1033">
        <v>1</v>
      </c>
      <c r="D1033">
        <v>1578</v>
      </c>
      <c r="E1033">
        <v>1</v>
      </c>
      <c r="F1033" t="s">
        <v>2451</v>
      </c>
      <c r="G1033" t="b">
        <v>0</v>
      </c>
      <c r="H1033" t="b">
        <v>0</v>
      </c>
    </row>
  </sheetData>
  <phoneticPr fontId="1"/>
  <pageMargins left="0.7" right="0.7" top="0.75" bottom="0.75" header="0.3" footer="0.3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21</vt:i4>
      </vt:variant>
      <vt:variant>
        <vt:lpstr>名前付き一覧</vt:lpstr>
      </vt:variant>
      <vt:variant>
        <vt:i4>6</vt:i4>
      </vt:variant>
    </vt:vector>
  </HeadingPairs>
  <TitlesOfParts>
    <vt:vector size="27" baseType="lpstr"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  <vt:lpstr>競技順</vt:lpstr>
      <vt:lpstr>選手番号</vt:lpstr>
      <vt:lpstr>チ-ム番号</vt:lpstr>
      <vt:lpstr>棄権届</vt:lpstr>
      <vt:lpstr>棄権届 (2)</vt:lpstr>
      <vt:lpstr>棄権届 (3)</vt:lpstr>
      <vt:lpstr>棄権届 (4)</vt:lpstr>
      <vt:lpstr>棄権届 (5)</vt:lpstr>
      <vt:lpstr>手書き棄権届 </vt:lpstr>
      <vt:lpstr>棄権届!Print_Area</vt:lpstr>
      <vt:lpstr>'棄権届 (2)'!Print_Area</vt:lpstr>
      <vt:lpstr>'棄権届 (3)'!Print_Area</vt:lpstr>
      <vt:lpstr>'棄権届 (4)'!Print_Area</vt:lpstr>
      <vt:lpstr>'棄権届 (5)'!Print_Area</vt:lpstr>
      <vt:lpstr>'手書き棄権届 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島津太郎</dc:creator>
  <cp:lastModifiedBy>島津太郎</cp:lastModifiedBy>
  <cp:lastPrinted>2016-01-13T02:46:27Z</cp:lastPrinted>
  <dcterms:created xsi:type="dcterms:W3CDTF">1997-01-08T22:48:59Z</dcterms:created>
  <dcterms:modified xsi:type="dcterms:W3CDTF">2021-06-09T03:39:22Z</dcterms:modified>
</cp:coreProperties>
</file>